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OneDrive\Univ\241\0156\"/>
    </mc:Choice>
  </mc:AlternateContent>
  <xr:revisionPtr revIDLastSave="0" documentId="13_ncr:1_{43FFE309-457E-44FF-B8A5-B4E2824D058A}" xr6:coauthVersionLast="47" xr6:coauthVersionMax="47" xr10:uidLastSave="{00000000-0000-0000-0000-000000000000}"/>
  <bookViews>
    <workbookView xWindow="-98" yWindow="-98" windowWidth="28996" windowHeight="15675" tabRatio="769" activeTab="2" xr2:uid="{22DB0ABC-4C8B-481C-AEA3-CB860DB84EB1}"/>
  </bookViews>
  <sheets>
    <sheet name="EDM自动" sheetId="4" r:id="rId1"/>
    <sheet name="逻辑层" sheetId="5" r:id="rId2"/>
    <sheet name="通用" sheetId="17" r:id="rId3"/>
    <sheet name="深腔" sheetId="8" r:id="rId4"/>
    <sheet name="大面积" sheetId="9" r:id="rId5"/>
    <sheet name="骨位" sheetId="10" r:id="rId6"/>
    <sheet name="插件" sheetId="11" r:id="rId7"/>
    <sheet name="多脚" sheetId="12" r:id="rId8"/>
    <sheet name="螺牙" sheetId="13" r:id="rId9"/>
    <sheet name="蜗杆" sheetId="14" r:id="rId10"/>
    <sheet name="清角" sheetId="15" r:id="rId11"/>
    <sheet name="进胶口" sheetId="16" r:id="rId12"/>
  </sheets>
  <definedNames>
    <definedName name="_xlnm._FilterDatabase" localSheetId="2" hidden="1">通用!$AG$1:$AG$3124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库_e6f37f75-c901-4061-b71b-0a731653db7c" name="库" connection="Excel 库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4" l="1"/>
  <c r="C9" i="4" a="1"/>
  <c r="C9" i="4" s="1"/>
  <c r="W48" i="4" a="1"/>
  <c r="W48" i="4" s="1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4" i="10"/>
  <c r="K5" i="10"/>
  <c r="K6" i="10"/>
  <c r="K7" i="10"/>
  <c r="K8" i="10"/>
  <c r="K9" i="10"/>
  <c r="K10" i="10"/>
  <c r="K11" i="10"/>
  <c r="K12" i="10"/>
  <c r="K3" i="10"/>
  <c r="K794" i="9"/>
  <c r="K795" i="9"/>
  <c r="K796" i="9"/>
  <c r="K797" i="9"/>
  <c r="K798" i="9"/>
  <c r="K799" i="9"/>
  <c r="K800" i="9"/>
  <c r="K801" i="9"/>
  <c r="K802" i="9"/>
  <c r="K803" i="9"/>
  <c r="K804" i="9"/>
  <c r="K805" i="9"/>
  <c r="K806" i="9"/>
  <c r="K807" i="9"/>
  <c r="K808" i="9"/>
  <c r="K809" i="9"/>
  <c r="K810" i="9"/>
  <c r="K811" i="9"/>
  <c r="K812" i="9"/>
  <c r="K813" i="9"/>
  <c r="K814" i="9"/>
  <c r="K815" i="9"/>
  <c r="K816" i="9"/>
  <c r="K817" i="9"/>
  <c r="K818" i="9"/>
  <c r="K819" i="9"/>
  <c r="K820" i="9"/>
  <c r="K821" i="9"/>
  <c r="K822" i="9"/>
  <c r="K823" i="9"/>
  <c r="K824" i="9"/>
  <c r="K825" i="9"/>
  <c r="K826" i="9"/>
  <c r="K827" i="9"/>
  <c r="K828" i="9"/>
  <c r="K829" i="9"/>
  <c r="K830" i="9"/>
  <c r="K831" i="9"/>
  <c r="K832" i="9"/>
  <c r="K833" i="9"/>
  <c r="K834" i="9"/>
  <c r="K835" i="9"/>
  <c r="K836" i="9"/>
  <c r="K837" i="9"/>
  <c r="K838" i="9"/>
  <c r="K839" i="9"/>
  <c r="K840" i="9"/>
  <c r="K841" i="9"/>
  <c r="K842" i="9"/>
  <c r="K843" i="9"/>
  <c r="K844" i="9"/>
  <c r="K845" i="9"/>
  <c r="K846" i="9"/>
  <c r="K847" i="9"/>
  <c r="K848" i="9"/>
  <c r="K849" i="9"/>
  <c r="K850" i="9"/>
  <c r="K851" i="9"/>
  <c r="K852" i="9"/>
  <c r="K853" i="9"/>
  <c r="K854" i="9"/>
  <c r="K855" i="9"/>
  <c r="K856" i="9"/>
  <c r="K857" i="9"/>
  <c r="K858" i="9"/>
  <c r="K859" i="9"/>
  <c r="K860" i="9"/>
  <c r="K861" i="9"/>
  <c r="K862" i="9"/>
  <c r="K863" i="9"/>
  <c r="K864" i="9"/>
  <c r="K865" i="9"/>
  <c r="K866" i="9"/>
  <c r="K867" i="9"/>
  <c r="K868" i="9"/>
  <c r="K869" i="9"/>
  <c r="K870" i="9"/>
  <c r="K871" i="9"/>
  <c r="K872" i="9"/>
  <c r="K873" i="9"/>
  <c r="K874" i="9"/>
  <c r="K875" i="9"/>
  <c r="K876" i="9"/>
  <c r="K877" i="9"/>
  <c r="K878" i="9"/>
  <c r="K879" i="9"/>
  <c r="K880" i="9"/>
  <c r="K881" i="9"/>
  <c r="K882" i="9"/>
  <c r="K883" i="9"/>
  <c r="K884" i="9"/>
  <c r="K885" i="9"/>
  <c r="K886" i="9"/>
  <c r="K887" i="9"/>
  <c r="K888" i="9"/>
  <c r="K889" i="9"/>
  <c r="K890" i="9"/>
  <c r="K891" i="9"/>
  <c r="K892" i="9"/>
  <c r="K893" i="9"/>
  <c r="K894" i="9"/>
  <c r="K895" i="9"/>
  <c r="K896" i="9"/>
  <c r="K897" i="9"/>
  <c r="K898" i="9"/>
  <c r="K899" i="9"/>
  <c r="K900" i="9"/>
  <c r="K901" i="9"/>
  <c r="K902" i="9"/>
  <c r="K903" i="9"/>
  <c r="K904" i="9"/>
  <c r="K905" i="9"/>
  <c r="K906" i="9"/>
  <c r="K907" i="9"/>
  <c r="K908" i="9"/>
  <c r="K909" i="9"/>
  <c r="K910" i="9"/>
  <c r="K911" i="9"/>
  <c r="K912" i="9"/>
  <c r="K913" i="9"/>
  <c r="K914" i="9"/>
  <c r="K915" i="9"/>
  <c r="K916" i="9"/>
  <c r="K917" i="9"/>
  <c r="K918" i="9"/>
  <c r="K919" i="9"/>
  <c r="K920" i="9"/>
  <c r="K921" i="9"/>
  <c r="K922" i="9"/>
  <c r="K923" i="9"/>
  <c r="K924" i="9"/>
  <c r="K925" i="9"/>
  <c r="K926" i="9"/>
  <c r="K927" i="9"/>
  <c r="K928" i="9"/>
  <c r="K929" i="9"/>
  <c r="K930" i="9"/>
  <c r="K931" i="9"/>
  <c r="K932" i="9"/>
  <c r="K933" i="9"/>
  <c r="K934" i="9"/>
  <c r="K935" i="9"/>
  <c r="K936" i="9"/>
  <c r="K937" i="9"/>
  <c r="K938" i="9"/>
  <c r="K939" i="9"/>
  <c r="K940" i="9"/>
  <c r="K941" i="9"/>
  <c r="K942" i="9"/>
  <c r="K943" i="9"/>
  <c r="K944" i="9"/>
  <c r="K945" i="9"/>
  <c r="K946" i="9"/>
  <c r="K947" i="9"/>
  <c r="K948" i="9"/>
  <c r="K949" i="9"/>
  <c r="K950" i="9"/>
  <c r="K951" i="9"/>
  <c r="K952" i="9"/>
  <c r="K953" i="9"/>
  <c r="K954" i="9"/>
  <c r="K955" i="9"/>
  <c r="K956" i="9"/>
  <c r="K957" i="9"/>
  <c r="K958" i="9"/>
  <c r="K959" i="9"/>
  <c r="K960" i="9"/>
  <c r="K961" i="9"/>
  <c r="K962" i="9"/>
  <c r="K963" i="9"/>
  <c r="K964" i="9"/>
  <c r="K965" i="9"/>
  <c r="K966" i="9"/>
  <c r="K967" i="9"/>
  <c r="K968" i="9"/>
  <c r="K969" i="9"/>
  <c r="K970" i="9"/>
  <c r="K971" i="9"/>
  <c r="K972" i="9"/>
  <c r="K973" i="9"/>
  <c r="K974" i="9"/>
  <c r="K975" i="9"/>
  <c r="K976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492" i="9"/>
  <c r="K493" i="9"/>
  <c r="K494" i="9"/>
  <c r="K495" i="9"/>
  <c r="K496" i="9"/>
  <c r="K497" i="9"/>
  <c r="K498" i="9"/>
  <c r="K499" i="9"/>
  <c r="K500" i="9"/>
  <c r="K501" i="9"/>
  <c r="K502" i="9"/>
  <c r="K503" i="9"/>
  <c r="K504" i="9"/>
  <c r="K505" i="9"/>
  <c r="K506" i="9"/>
  <c r="K507" i="9"/>
  <c r="K508" i="9"/>
  <c r="K509" i="9"/>
  <c r="K510" i="9"/>
  <c r="K511" i="9"/>
  <c r="K512" i="9"/>
  <c r="K513" i="9"/>
  <c r="K514" i="9"/>
  <c r="K515" i="9"/>
  <c r="K516" i="9"/>
  <c r="K517" i="9"/>
  <c r="K518" i="9"/>
  <c r="K519" i="9"/>
  <c r="K520" i="9"/>
  <c r="K521" i="9"/>
  <c r="K522" i="9"/>
  <c r="K523" i="9"/>
  <c r="K524" i="9"/>
  <c r="K525" i="9"/>
  <c r="K526" i="9"/>
  <c r="K527" i="9"/>
  <c r="K528" i="9"/>
  <c r="K529" i="9"/>
  <c r="K530" i="9"/>
  <c r="K531" i="9"/>
  <c r="K532" i="9"/>
  <c r="K533" i="9"/>
  <c r="K534" i="9"/>
  <c r="K535" i="9"/>
  <c r="K536" i="9"/>
  <c r="K537" i="9"/>
  <c r="K538" i="9"/>
  <c r="K539" i="9"/>
  <c r="K540" i="9"/>
  <c r="K541" i="9"/>
  <c r="K542" i="9"/>
  <c r="K543" i="9"/>
  <c r="K544" i="9"/>
  <c r="K545" i="9"/>
  <c r="K546" i="9"/>
  <c r="K547" i="9"/>
  <c r="K548" i="9"/>
  <c r="K549" i="9"/>
  <c r="K550" i="9"/>
  <c r="K551" i="9"/>
  <c r="K552" i="9"/>
  <c r="K553" i="9"/>
  <c r="K554" i="9"/>
  <c r="K555" i="9"/>
  <c r="K556" i="9"/>
  <c r="K557" i="9"/>
  <c r="K558" i="9"/>
  <c r="K559" i="9"/>
  <c r="K560" i="9"/>
  <c r="K561" i="9"/>
  <c r="K562" i="9"/>
  <c r="K563" i="9"/>
  <c r="K564" i="9"/>
  <c r="K565" i="9"/>
  <c r="K566" i="9"/>
  <c r="K567" i="9"/>
  <c r="K568" i="9"/>
  <c r="K569" i="9"/>
  <c r="K570" i="9"/>
  <c r="K571" i="9"/>
  <c r="K572" i="9"/>
  <c r="K573" i="9"/>
  <c r="K574" i="9"/>
  <c r="K575" i="9"/>
  <c r="K576" i="9"/>
  <c r="K577" i="9"/>
  <c r="K578" i="9"/>
  <c r="K579" i="9"/>
  <c r="K580" i="9"/>
  <c r="K581" i="9"/>
  <c r="K582" i="9"/>
  <c r="K583" i="9"/>
  <c r="K584" i="9"/>
  <c r="K585" i="9"/>
  <c r="K586" i="9"/>
  <c r="K587" i="9"/>
  <c r="K588" i="9"/>
  <c r="K589" i="9"/>
  <c r="K590" i="9"/>
  <c r="K591" i="9"/>
  <c r="K592" i="9"/>
  <c r="K593" i="9"/>
  <c r="K594" i="9"/>
  <c r="K595" i="9"/>
  <c r="K596" i="9"/>
  <c r="K597" i="9"/>
  <c r="K598" i="9"/>
  <c r="K599" i="9"/>
  <c r="K600" i="9"/>
  <c r="K601" i="9"/>
  <c r="K602" i="9"/>
  <c r="K603" i="9"/>
  <c r="K604" i="9"/>
  <c r="K605" i="9"/>
  <c r="K606" i="9"/>
  <c r="K607" i="9"/>
  <c r="K608" i="9"/>
  <c r="K609" i="9"/>
  <c r="K610" i="9"/>
  <c r="K611" i="9"/>
  <c r="K612" i="9"/>
  <c r="K613" i="9"/>
  <c r="K614" i="9"/>
  <c r="K615" i="9"/>
  <c r="K616" i="9"/>
  <c r="K617" i="9"/>
  <c r="K618" i="9"/>
  <c r="K619" i="9"/>
  <c r="K620" i="9"/>
  <c r="K621" i="9"/>
  <c r="K622" i="9"/>
  <c r="K623" i="9"/>
  <c r="K624" i="9"/>
  <c r="K625" i="9"/>
  <c r="K626" i="9"/>
  <c r="K627" i="9"/>
  <c r="K628" i="9"/>
  <c r="K629" i="9"/>
  <c r="K630" i="9"/>
  <c r="K631" i="9"/>
  <c r="K632" i="9"/>
  <c r="K633" i="9"/>
  <c r="K634" i="9"/>
  <c r="K635" i="9"/>
  <c r="K636" i="9"/>
  <c r="K637" i="9"/>
  <c r="K638" i="9"/>
  <c r="K639" i="9"/>
  <c r="K640" i="9"/>
  <c r="K641" i="9"/>
  <c r="K642" i="9"/>
  <c r="K643" i="9"/>
  <c r="K644" i="9"/>
  <c r="K645" i="9"/>
  <c r="K646" i="9"/>
  <c r="K647" i="9"/>
  <c r="K648" i="9"/>
  <c r="K649" i="9"/>
  <c r="K650" i="9"/>
  <c r="K651" i="9"/>
  <c r="K652" i="9"/>
  <c r="K653" i="9"/>
  <c r="K654" i="9"/>
  <c r="K655" i="9"/>
  <c r="K656" i="9"/>
  <c r="K657" i="9"/>
  <c r="K658" i="9"/>
  <c r="K659" i="9"/>
  <c r="K660" i="9"/>
  <c r="K661" i="9"/>
  <c r="K662" i="9"/>
  <c r="K663" i="9"/>
  <c r="K664" i="9"/>
  <c r="K665" i="9"/>
  <c r="K666" i="9"/>
  <c r="K667" i="9"/>
  <c r="K668" i="9"/>
  <c r="K669" i="9"/>
  <c r="K670" i="9"/>
  <c r="K671" i="9"/>
  <c r="K672" i="9"/>
  <c r="K673" i="9"/>
  <c r="K674" i="9"/>
  <c r="K675" i="9"/>
  <c r="K676" i="9"/>
  <c r="K677" i="9"/>
  <c r="K678" i="9"/>
  <c r="K679" i="9"/>
  <c r="K680" i="9"/>
  <c r="K681" i="9"/>
  <c r="K682" i="9"/>
  <c r="K683" i="9"/>
  <c r="K684" i="9"/>
  <c r="K685" i="9"/>
  <c r="K686" i="9"/>
  <c r="K687" i="9"/>
  <c r="K688" i="9"/>
  <c r="K689" i="9"/>
  <c r="K690" i="9"/>
  <c r="K691" i="9"/>
  <c r="K692" i="9"/>
  <c r="K693" i="9"/>
  <c r="K694" i="9"/>
  <c r="K695" i="9"/>
  <c r="K696" i="9"/>
  <c r="K697" i="9"/>
  <c r="K698" i="9"/>
  <c r="K699" i="9"/>
  <c r="K700" i="9"/>
  <c r="K701" i="9"/>
  <c r="K702" i="9"/>
  <c r="K703" i="9"/>
  <c r="K704" i="9"/>
  <c r="K705" i="9"/>
  <c r="K706" i="9"/>
  <c r="K707" i="9"/>
  <c r="K708" i="9"/>
  <c r="K709" i="9"/>
  <c r="K710" i="9"/>
  <c r="K711" i="9"/>
  <c r="K712" i="9"/>
  <c r="K713" i="9"/>
  <c r="K714" i="9"/>
  <c r="K715" i="9"/>
  <c r="K716" i="9"/>
  <c r="K717" i="9"/>
  <c r="K718" i="9"/>
  <c r="K719" i="9"/>
  <c r="K720" i="9"/>
  <c r="K721" i="9"/>
  <c r="K722" i="9"/>
  <c r="K723" i="9"/>
  <c r="K724" i="9"/>
  <c r="K725" i="9"/>
  <c r="K726" i="9"/>
  <c r="K727" i="9"/>
  <c r="K728" i="9"/>
  <c r="K729" i="9"/>
  <c r="K730" i="9"/>
  <c r="K731" i="9"/>
  <c r="K732" i="9"/>
  <c r="K733" i="9"/>
  <c r="K734" i="9"/>
  <c r="K735" i="9"/>
  <c r="K736" i="9"/>
  <c r="K737" i="9"/>
  <c r="K738" i="9"/>
  <c r="K739" i="9"/>
  <c r="K740" i="9"/>
  <c r="K741" i="9"/>
  <c r="K742" i="9"/>
  <c r="K743" i="9"/>
  <c r="K744" i="9"/>
  <c r="K745" i="9"/>
  <c r="K746" i="9"/>
  <c r="K747" i="9"/>
  <c r="K748" i="9"/>
  <c r="K749" i="9"/>
  <c r="K750" i="9"/>
  <c r="K751" i="9"/>
  <c r="K752" i="9"/>
  <c r="K753" i="9"/>
  <c r="K754" i="9"/>
  <c r="K755" i="9"/>
  <c r="K756" i="9"/>
  <c r="K757" i="9"/>
  <c r="K758" i="9"/>
  <c r="K759" i="9"/>
  <c r="K760" i="9"/>
  <c r="K761" i="9"/>
  <c r="K762" i="9"/>
  <c r="K763" i="9"/>
  <c r="K764" i="9"/>
  <c r="K765" i="9"/>
  <c r="K766" i="9"/>
  <c r="K767" i="9"/>
  <c r="K768" i="9"/>
  <c r="K769" i="9"/>
  <c r="K770" i="9"/>
  <c r="K771" i="9"/>
  <c r="K772" i="9"/>
  <c r="K773" i="9"/>
  <c r="K774" i="9"/>
  <c r="K775" i="9"/>
  <c r="K776" i="9"/>
  <c r="K777" i="9"/>
  <c r="K778" i="9"/>
  <c r="K779" i="9"/>
  <c r="K780" i="9"/>
  <c r="K781" i="9"/>
  <c r="K782" i="9"/>
  <c r="K783" i="9"/>
  <c r="K784" i="9"/>
  <c r="K785" i="9"/>
  <c r="K786" i="9"/>
  <c r="K787" i="9"/>
  <c r="K788" i="9"/>
  <c r="K789" i="9"/>
  <c r="K790" i="9"/>
  <c r="K791" i="9"/>
  <c r="K792" i="9"/>
  <c r="K793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3" i="9"/>
  <c r="K3124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K160" i="17"/>
  <c r="K161" i="17"/>
  <c r="K162" i="17"/>
  <c r="K163" i="17"/>
  <c r="K164" i="17"/>
  <c r="K165" i="17"/>
  <c r="K166" i="17"/>
  <c r="K167" i="17"/>
  <c r="K168" i="17"/>
  <c r="K169" i="17"/>
  <c r="K170" i="17"/>
  <c r="K171" i="17"/>
  <c r="K172" i="17"/>
  <c r="K173" i="17"/>
  <c r="K174" i="17"/>
  <c r="K175" i="17"/>
  <c r="K176" i="17"/>
  <c r="K177" i="17"/>
  <c r="K178" i="17"/>
  <c r="K179" i="17"/>
  <c r="K180" i="17"/>
  <c r="K181" i="17"/>
  <c r="K182" i="17"/>
  <c r="K183" i="17"/>
  <c r="K184" i="17"/>
  <c r="K185" i="17"/>
  <c r="K186" i="17"/>
  <c r="K187" i="17"/>
  <c r="K188" i="17"/>
  <c r="K189" i="17"/>
  <c r="K190" i="17"/>
  <c r="K191" i="17"/>
  <c r="K192" i="17"/>
  <c r="K193" i="17"/>
  <c r="K194" i="17"/>
  <c r="K195" i="17"/>
  <c r="K196" i="17"/>
  <c r="K197" i="17"/>
  <c r="K198" i="17"/>
  <c r="K199" i="17"/>
  <c r="K200" i="17"/>
  <c r="K201" i="17"/>
  <c r="K202" i="17"/>
  <c r="K203" i="17"/>
  <c r="K204" i="17"/>
  <c r="K205" i="17"/>
  <c r="K206" i="17"/>
  <c r="K207" i="17"/>
  <c r="K208" i="17"/>
  <c r="K209" i="17"/>
  <c r="K210" i="17"/>
  <c r="K211" i="17"/>
  <c r="K212" i="17"/>
  <c r="K213" i="17"/>
  <c r="K214" i="17"/>
  <c r="K215" i="17"/>
  <c r="K216" i="17"/>
  <c r="K217" i="17"/>
  <c r="K218" i="17"/>
  <c r="K219" i="17"/>
  <c r="K220" i="17"/>
  <c r="K221" i="17"/>
  <c r="K222" i="17"/>
  <c r="K223" i="17"/>
  <c r="K224" i="17"/>
  <c r="K225" i="17"/>
  <c r="K226" i="17"/>
  <c r="K227" i="17"/>
  <c r="K228" i="17"/>
  <c r="K229" i="17"/>
  <c r="K230" i="17"/>
  <c r="K231" i="17"/>
  <c r="K232" i="17"/>
  <c r="K233" i="17"/>
  <c r="K234" i="17"/>
  <c r="K235" i="17"/>
  <c r="K236" i="17"/>
  <c r="K237" i="17"/>
  <c r="K238" i="17"/>
  <c r="K239" i="17"/>
  <c r="K240" i="17"/>
  <c r="K241" i="17"/>
  <c r="K242" i="17"/>
  <c r="K243" i="17"/>
  <c r="K244" i="17"/>
  <c r="K245" i="17"/>
  <c r="K246" i="17"/>
  <c r="K247" i="17"/>
  <c r="K248" i="17"/>
  <c r="K249" i="17"/>
  <c r="K250" i="17"/>
  <c r="K251" i="17"/>
  <c r="K252" i="17"/>
  <c r="K253" i="17"/>
  <c r="K254" i="17"/>
  <c r="K255" i="17"/>
  <c r="K256" i="17"/>
  <c r="K257" i="17"/>
  <c r="K258" i="17"/>
  <c r="K259" i="17"/>
  <c r="K260" i="17"/>
  <c r="K261" i="17"/>
  <c r="K262" i="17"/>
  <c r="K263" i="17"/>
  <c r="K264" i="17"/>
  <c r="K265" i="17"/>
  <c r="K266" i="17"/>
  <c r="K267" i="17"/>
  <c r="K268" i="17"/>
  <c r="K269" i="17"/>
  <c r="K270" i="17"/>
  <c r="K271" i="17"/>
  <c r="K272" i="17"/>
  <c r="K273" i="17"/>
  <c r="K274" i="17"/>
  <c r="K275" i="17"/>
  <c r="K276" i="17"/>
  <c r="K277" i="17"/>
  <c r="K278" i="17"/>
  <c r="K279" i="17"/>
  <c r="K280" i="17"/>
  <c r="K281" i="17"/>
  <c r="K282" i="17"/>
  <c r="K283" i="17"/>
  <c r="K284" i="17"/>
  <c r="K285" i="17"/>
  <c r="K286" i="17"/>
  <c r="K287" i="17"/>
  <c r="K288" i="17"/>
  <c r="K289" i="17"/>
  <c r="K290" i="17"/>
  <c r="K291" i="17"/>
  <c r="K292" i="17"/>
  <c r="K293" i="17"/>
  <c r="K294" i="17"/>
  <c r="K295" i="17"/>
  <c r="K296" i="17"/>
  <c r="K297" i="17"/>
  <c r="K298" i="17"/>
  <c r="K299" i="17"/>
  <c r="K300" i="17"/>
  <c r="K301" i="17"/>
  <c r="K302" i="17"/>
  <c r="K303" i="17"/>
  <c r="K304" i="17"/>
  <c r="K305" i="17"/>
  <c r="K306" i="17"/>
  <c r="K307" i="17"/>
  <c r="K308" i="17"/>
  <c r="K309" i="17"/>
  <c r="K310" i="17"/>
  <c r="K311" i="17"/>
  <c r="K312" i="17"/>
  <c r="K313" i="17"/>
  <c r="K314" i="17"/>
  <c r="K315" i="17"/>
  <c r="K316" i="17"/>
  <c r="K317" i="17"/>
  <c r="K318" i="17"/>
  <c r="K319" i="17"/>
  <c r="K320" i="17"/>
  <c r="K321" i="17"/>
  <c r="K322" i="17"/>
  <c r="K323" i="17"/>
  <c r="K324" i="17"/>
  <c r="K325" i="17"/>
  <c r="K326" i="17"/>
  <c r="K327" i="17"/>
  <c r="K328" i="17"/>
  <c r="K329" i="17"/>
  <c r="K330" i="17"/>
  <c r="K331" i="17"/>
  <c r="K332" i="17"/>
  <c r="K333" i="17"/>
  <c r="K334" i="17"/>
  <c r="K335" i="17"/>
  <c r="K336" i="17"/>
  <c r="K337" i="17"/>
  <c r="K338" i="17"/>
  <c r="K339" i="17"/>
  <c r="K340" i="17"/>
  <c r="K341" i="17"/>
  <c r="K342" i="17"/>
  <c r="K343" i="17"/>
  <c r="K344" i="17"/>
  <c r="K345" i="17"/>
  <c r="K346" i="17"/>
  <c r="K347" i="17"/>
  <c r="K348" i="17"/>
  <c r="K349" i="17"/>
  <c r="K350" i="17"/>
  <c r="K351" i="17"/>
  <c r="K352" i="17"/>
  <c r="K353" i="17"/>
  <c r="K354" i="17"/>
  <c r="K355" i="17"/>
  <c r="K356" i="17"/>
  <c r="K357" i="17"/>
  <c r="K358" i="17"/>
  <c r="K359" i="17"/>
  <c r="K360" i="17"/>
  <c r="K361" i="17"/>
  <c r="K362" i="17"/>
  <c r="K363" i="17"/>
  <c r="K364" i="17"/>
  <c r="K365" i="17"/>
  <c r="K366" i="17"/>
  <c r="K367" i="17"/>
  <c r="K368" i="17"/>
  <c r="K369" i="17"/>
  <c r="K370" i="17"/>
  <c r="K371" i="17"/>
  <c r="K372" i="17"/>
  <c r="K373" i="17"/>
  <c r="K374" i="17"/>
  <c r="K375" i="17"/>
  <c r="K376" i="17"/>
  <c r="K377" i="17"/>
  <c r="K378" i="17"/>
  <c r="K379" i="17"/>
  <c r="K380" i="17"/>
  <c r="K381" i="17"/>
  <c r="K382" i="17"/>
  <c r="K383" i="17"/>
  <c r="K384" i="17"/>
  <c r="K385" i="17"/>
  <c r="K386" i="17"/>
  <c r="K387" i="17"/>
  <c r="K388" i="17"/>
  <c r="K389" i="17"/>
  <c r="K390" i="17"/>
  <c r="K391" i="17"/>
  <c r="K392" i="17"/>
  <c r="K393" i="17"/>
  <c r="K394" i="17"/>
  <c r="K395" i="17"/>
  <c r="K396" i="17"/>
  <c r="K397" i="17"/>
  <c r="K398" i="17"/>
  <c r="K399" i="17"/>
  <c r="K400" i="17"/>
  <c r="K401" i="17"/>
  <c r="K402" i="17"/>
  <c r="K403" i="17"/>
  <c r="K404" i="17"/>
  <c r="K405" i="17"/>
  <c r="K406" i="17"/>
  <c r="K407" i="17"/>
  <c r="K408" i="17"/>
  <c r="K409" i="17"/>
  <c r="K410" i="17"/>
  <c r="K411" i="17"/>
  <c r="K412" i="17"/>
  <c r="K413" i="17"/>
  <c r="K414" i="17"/>
  <c r="K415" i="17"/>
  <c r="K416" i="17"/>
  <c r="K417" i="17"/>
  <c r="K418" i="17"/>
  <c r="K419" i="17"/>
  <c r="K420" i="17"/>
  <c r="K421" i="17"/>
  <c r="K422" i="17"/>
  <c r="K423" i="17"/>
  <c r="K424" i="17"/>
  <c r="K425" i="17"/>
  <c r="K426" i="17"/>
  <c r="K427" i="17"/>
  <c r="K428" i="17"/>
  <c r="K429" i="17"/>
  <c r="K430" i="17"/>
  <c r="K431" i="17"/>
  <c r="K432" i="17"/>
  <c r="K433" i="17"/>
  <c r="K434" i="17"/>
  <c r="K435" i="17"/>
  <c r="K436" i="17"/>
  <c r="K437" i="17"/>
  <c r="K438" i="17"/>
  <c r="K439" i="17"/>
  <c r="K440" i="17"/>
  <c r="K441" i="17"/>
  <c r="K442" i="17"/>
  <c r="K443" i="17"/>
  <c r="K444" i="17"/>
  <c r="K445" i="17"/>
  <c r="K446" i="17"/>
  <c r="K447" i="17"/>
  <c r="K448" i="17"/>
  <c r="K449" i="17"/>
  <c r="K450" i="17"/>
  <c r="K451" i="17"/>
  <c r="K452" i="17"/>
  <c r="K453" i="17"/>
  <c r="K454" i="17"/>
  <c r="K455" i="17"/>
  <c r="K456" i="17"/>
  <c r="K457" i="17"/>
  <c r="K458" i="17"/>
  <c r="K459" i="17"/>
  <c r="K460" i="17"/>
  <c r="K461" i="17"/>
  <c r="K462" i="17"/>
  <c r="K463" i="17"/>
  <c r="K464" i="17"/>
  <c r="K465" i="17"/>
  <c r="K466" i="17"/>
  <c r="K467" i="17"/>
  <c r="K468" i="17"/>
  <c r="K469" i="17"/>
  <c r="K470" i="17"/>
  <c r="K471" i="17"/>
  <c r="K472" i="17"/>
  <c r="K473" i="17"/>
  <c r="K474" i="17"/>
  <c r="K475" i="17"/>
  <c r="K476" i="17"/>
  <c r="K477" i="17"/>
  <c r="K478" i="17"/>
  <c r="K479" i="17"/>
  <c r="K480" i="17"/>
  <c r="K481" i="17"/>
  <c r="K482" i="17"/>
  <c r="K483" i="17"/>
  <c r="K484" i="17"/>
  <c r="K485" i="17"/>
  <c r="K486" i="17"/>
  <c r="K487" i="17"/>
  <c r="K488" i="17"/>
  <c r="K489" i="17"/>
  <c r="K490" i="17"/>
  <c r="K491" i="17"/>
  <c r="K492" i="17"/>
  <c r="K493" i="17"/>
  <c r="K494" i="17"/>
  <c r="K495" i="17"/>
  <c r="K496" i="17"/>
  <c r="K497" i="17"/>
  <c r="K498" i="17"/>
  <c r="K499" i="17"/>
  <c r="K500" i="17"/>
  <c r="K501" i="17"/>
  <c r="K502" i="17"/>
  <c r="K503" i="17"/>
  <c r="K504" i="17"/>
  <c r="K505" i="17"/>
  <c r="K506" i="17"/>
  <c r="K507" i="17"/>
  <c r="K508" i="17"/>
  <c r="K509" i="17"/>
  <c r="K510" i="17"/>
  <c r="K511" i="17"/>
  <c r="K512" i="17"/>
  <c r="K513" i="17"/>
  <c r="K514" i="17"/>
  <c r="K515" i="17"/>
  <c r="K516" i="17"/>
  <c r="K517" i="17"/>
  <c r="K518" i="17"/>
  <c r="K519" i="17"/>
  <c r="K520" i="17"/>
  <c r="K521" i="17"/>
  <c r="K522" i="17"/>
  <c r="K523" i="17"/>
  <c r="K524" i="17"/>
  <c r="K525" i="17"/>
  <c r="K526" i="17"/>
  <c r="K527" i="17"/>
  <c r="K528" i="17"/>
  <c r="K529" i="17"/>
  <c r="K530" i="17"/>
  <c r="K531" i="17"/>
  <c r="K532" i="17"/>
  <c r="K533" i="17"/>
  <c r="K534" i="17"/>
  <c r="K535" i="17"/>
  <c r="K536" i="17"/>
  <c r="K537" i="17"/>
  <c r="K538" i="17"/>
  <c r="K539" i="17"/>
  <c r="K540" i="17"/>
  <c r="K541" i="17"/>
  <c r="K542" i="17"/>
  <c r="K543" i="17"/>
  <c r="K544" i="17"/>
  <c r="K545" i="17"/>
  <c r="K546" i="17"/>
  <c r="K547" i="17"/>
  <c r="K548" i="17"/>
  <c r="K549" i="17"/>
  <c r="K550" i="17"/>
  <c r="K551" i="17"/>
  <c r="K552" i="17"/>
  <c r="K553" i="17"/>
  <c r="K554" i="17"/>
  <c r="K555" i="17"/>
  <c r="K556" i="17"/>
  <c r="K557" i="17"/>
  <c r="K558" i="17"/>
  <c r="K559" i="17"/>
  <c r="K560" i="17"/>
  <c r="K561" i="17"/>
  <c r="K562" i="17"/>
  <c r="K563" i="17"/>
  <c r="K564" i="17"/>
  <c r="K565" i="17"/>
  <c r="K566" i="17"/>
  <c r="K567" i="17"/>
  <c r="K568" i="17"/>
  <c r="K569" i="17"/>
  <c r="K570" i="17"/>
  <c r="K571" i="17"/>
  <c r="K572" i="17"/>
  <c r="K573" i="17"/>
  <c r="K574" i="17"/>
  <c r="K575" i="17"/>
  <c r="K576" i="17"/>
  <c r="K577" i="17"/>
  <c r="K578" i="17"/>
  <c r="K579" i="17"/>
  <c r="K580" i="17"/>
  <c r="K581" i="17"/>
  <c r="K582" i="17"/>
  <c r="K583" i="17"/>
  <c r="K584" i="17"/>
  <c r="K585" i="17"/>
  <c r="K586" i="17"/>
  <c r="K587" i="17"/>
  <c r="K588" i="17"/>
  <c r="K589" i="17"/>
  <c r="K590" i="17"/>
  <c r="K591" i="17"/>
  <c r="K592" i="17"/>
  <c r="K593" i="17"/>
  <c r="K594" i="17"/>
  <c r="K595" i="17"/>
  <c r="K596" i="17"/>
  <c r="K597" i="17"/>
  <c r="K598" i="17"/>
  <c r="K599" i="17"/>
  <c r="K600" i="17"/>
  <c r="K601" i="17"/>
  <c r="K602" i="17"/>
  <c r="K603" i="17"/>
  <c r="K604" i="17"/>
  <c r="K605" i="17"/>
  <c r="K606" i="17"/>
  <c r="K607" i="17"/>
  <c r="K608" i="17"/>
  <c r="K609" i="17"/>
  <c r="K610" i="17"/>
  <c r="K611" i="17"/>
  <c r="K612" i="17"/>
  <c r="K613" i="17"/>
  <c r="K614" i="17"/>
  <c r="K615" i="17"/>
  <c r="K616" i="17"/>
  <c r="K617" i="17"/>
  <c r="K618" i="17"/>
  <c r="K619" i="17"/>
  <c r="K620" i="17"/>
  <c r="K621" i="17"/>
  <c r="K622" i="17"/>
  <c r="K623" i="17"/>
  <c r="K624" i="17"/>
  <c r="K625" i="17"/>
  <c r="K626" i="17"/>
  <c r="K627" i="17"/>
  <c r="K628" i="17"/>
  <c r="K629" i="17"/>
  <c r="K630" i="17"/>
  <c r="K631" i="17"/>
  <c r="K632" i="17"/>
  <c r="K633" i="17"/>
  <c r="K634" i="17"/>
  <c r="K635" i="17"/>
  <c r="K636" i="17"/>
  <c r="K637" i="17"/>
  <c r="K638" i="17"/>
  <c r="K639" i="17"/>
  <c r="K640" i="17"/>
  <c r="K641" i="17"/>
  <c r="K642" i="17"/>
  <c r="K643" i="17"/>
  <c r="K644" i="17"/>
  <c r="K645" i="17"/>
  <c r="K646" i="17"/>
  <c r="K647" i="17"/>
  <c r="K648" i="17"/>
  <c r="K649" i="17"/>
  <c r="K650" i="17"/>
  <c r="K651" i="17"/>
  <c r="K652" i="17"/>
  <c r="K653" i="17"/>
  <c r="K654" i="17"/>
  <c r="K655" i="17"/>
  <c r="K656" i="17"/>
  <c r="K657" i="17"/>
  <c r="K658" i="17"/>
  <c r="K659" i="17"/>
  <c r="K660" i="17"/>
  <c r="K661" i="17"/>
  <c r="K662" i="17"/>
  <c r="K663" i="17"/>
  <c r="K664" i="17"/>
  <c r="K665" i="17"/>
  <c r="K666" i="17"/>
  <c r="K667" i="17"/>
  <c r="K668" i="17"/>
  <c r="K669" i="17"/>
  <c r="K670" i="17"/>
  <c r="K671" i="17"/>
  <c r="K672" i="17"/>
  <c r="K673" i="17"/>
  <c r="K674" i="17"/>
  <c r="K675" i="17"/>
  <c r="K676" i="17"/>
  <c r="K677" i="17"/>
  <c r="K678" i="17"/>
  <c r="K679" i="17"/>
  <c r="K680" i="17"/>
  <c r="K681" i="17"/>
  <c r="K682" i="17"/>
  <c r="K683" i="17"/>
  <c r="K684" i="17"/>
  <c r="K685" i="17"/>
  <c r="K686" i="17"/>
  <c r="K687" i="17"/>
  <c r="K688" i="17"/>
  <c r="K689" i="17"/>
  <c r="K690" i="17"/>
  <c r="K691" i="17"/>
  <c r="K692" i="17"/>
  <c r="K693" i="17"/>
  <c r="K694" i="17"/>
  <c r="K695" i="17"/>
  <c r="K696" i="17"/>
  <c r="K697" i="17"/>
  <c r="K698" i="17"/>
  <c r="K699" i="17"/>
  <c r="K700" i="17"/>
  <c r="K701" i="17"/>
  <c r="K702" i="17"/>
  <c r="K703" i="17"/>
  <c r="K704" i="17"/>
  <c r="K705" i="17"/>
  <c r="K706" i="17"/>
  <c r="K707" i="17"/>
  <c r="K708" i="17"/>
  <c r="K709" i="17"/>
  <c r="K710" i="17"/>
  <c r="K711" i="17"/>
  <c r="K712" i="17"/>
  <c r="K713" i="17"/>
  <c r="K714" i="17"/>
  <c r="K715" i="17"/>
  <c r="K716" i="17"/>
  <c r="K717" i="17"/>
  <c r="K718" i="17"/>
  <c r="K719" i="17"/>
  <c r="K720" i="17"/>
  <c r="K721" i="17"/>
  <c r="K722" i="17"/>
  <c r="K723" i="17"/>
  <c r="K724" i="17"/>
  <c r="K725" i="17"/>
  <c r="K726" i="17"/>
  <c r="K727" i="17"/>
  <c r="K728" i="17"/>
  <c r="K729" i="17"/>
  <c r="K730" i="17"/>
  <c r="K731" i="17"/>
  <c r="K732" i="17"/>
  <c r="K733" i="17"/>
  <c r="K734" i="17"/>
  <c r="K735" i="17"/>
  <c r="K736" i="17"/>
  <c r="K737" i="17"/>
  <c r="K738" i="17"/>
  <c r="K739" i="17"/>
  <c r="K740" i="17"/>
  <c r="K741" i="17"/>
  <c r="K742" i="17"/>
  <c r="K743" i="17"/>
  <c r="K744" i="17"/>
  <c r="K745" i="17"/>
  <c r="K746" i="17"/>
  <c r="K747" i="17"/>
  <c r="K748" i="17"/>
  <c r="K749" i="17"/>
  <c r="K750" i="17"/>
  <c r="K751" i="17"/>
  <c r="K752" i="17"/>
  <c r="K753" i="17"/>
  <c r="K754" i="17"/>
  <c r="K755" i="17"/>
  <c r="K756" i="17"/>
  <c r="K757" i="17"/>
  <c r="K758" i="17"/>
  <c r="K759" i="17"/>
  <c r="K760" i="17"/>
  <c r="K761" i="17"/>
  <c r="K762" i="17"/>
  <c r="K763" i="17"/>
  <c r="K764" i="17"/>
  <c r="K765" i="17"/>
  <c r="K766" i="17"/>
  <c r="K767" i="17"/>
  <c r="K768" i="17"/>
  <c r="K769" i="17"/>
  <c r="K770" i="17"/>
  <c r="K771" i="17"/>
  <c r="K772" i="17"/>
  <c r="K773" i="17"/>
  <c r="K774" i="17"/>
  <c r="K775" i="17"/>
  <c r="K776" i="17"/>
  <c r="K777" i="17"/>
  <c r="K778" i="17"/>
  <c r="K779" i="17"/>
  <c r="K780" i="17"/>
  <c r="K781" i="17"/>
  <c r="K782" i="17"/>
  <c r="K783" i="17"/>
  <c r="K784" i="17"/>
  <c r="K785" i="17"/>
  <c r="K786" i="17"/>
  <c r="K787" i="17"/>
  <c r="K788" i="17"/>
  <c r="K789" i="17"/>
  <c r="K790" i="17"/>
  <c r="K791" i="17"/>
  <c r="K792" i="17"/>
  <c r="K793" i="17"/>
  <c r="K794" i="17"/>
  <c r="K795" i="17"/>
  <c r="K796" i="17"/>
  <c r="K797" i="17"/>
  <c r="K798" i="17"/>
  <c r="K799" i="17"/>
  <c r="K800" i="17"/>
  <c r="K801" i="17"/>
  <c r="K802" i="17"/>
  <c r="K803" i="17"/>
  <c r="K804" i="17"/>
  <c r="K805" i="17"/>
  <c r="K806" i="17"/>
  <c r="K807" i="17"/>
  <c r="K808" i="17"/>
  <c r="K809" i="17"/>
  <c r="K810" i="17"/>
  <c r="K811" i="17"/>
  <c r="K812" i="17"/>
  <c r="K813" i="17"/>
  <c r="K814" i="17"/>
  <c r="K815" i="17"/>
  <c r="K816" i="17"/>
  <c r="K817" i="17"/>
  <c r="K818" i="17"/>
  <c r="K819" i="17"/>
  <c r="K820" i="17"/>
  <c r="K821" i="17"/>
  <c r="K822" i="17"/>
  <c r="K823" i="17"/>
  <c r="K824" i="17"/>
  <c r="K825" i="17"/>
  <c r="K826" i="17"/>
  <c r="K827" i="17"/>
  <c r="K828" i="17"/>
  <c r="K829" i="17"/>
  <c r="K830" i="17"/>
  <c r="K831" i="17"/>
  <c r="K832" i="17"/>
  <c r="K833" i="17"/>
  <c r="K834" i="17"/>
  <c r="K835" i="17"/>
  <c r="K836" i="17"/>
  <c r="K837" i="17"/>
  <c r="K838" i="17"/>
  <c r="K839" i="17"/>
  <c r="K840" i="17"/>
  <c r="K841" i="17"/>
  <c r="K842" i="17"/>
  <c r="K843" i="17"/>
  <c r="K844" i="17"/>
  <c r="K845" i="17"/>
  <c r="K846" i="17"/>
  <c r="K847" i="17"/>
  <c r="K848" i="17"/>
  <c r="K849" i="17"/>
  <c r="K850" i="17"/>
  <c r="K851" i="17"/>
  <c r="K852" i="17"/>
  <c r="K853" i="17"/>
  <c r="K854" i="17"/>
  <c r="K855" i="17"/>
  <c r="K856" i="17"/>
  <c r="K857" i="17"/>
  <c r="K858" i="17"/>
  <c r="K859" i="17"/>
  <c r="K860" i="17"/>
  <c r="K861" i="17"/>
  <c r="K862" i="17"/>
  <c r="K863" i="17"/>
  <c r="K864" i="17"/>
  <c r="K865" i="17"/>
  <c r="K866" i="17"/>
  <c r="K867" i="17"/>
  <c r="K868" i="17"/>
  <c r="K869" i="17"/>
  <c r="K870" i="17"/>
  <c r="K871" i="17"/>
  <c r="K872" i="17"/>
  <c r="K873" i="17"/>
  <c r="K874" i="17"/>
  <c r="K875" i="17"/>
  <c r="K876" i="17"/>
  <c r="K877" i="17"/>
  <c r="K878" i="17"/>
  <c r="K879" i="17"/>
  <c r="K880" i="17"/>
  <c r="K881" i="17"/>
  <c r="K882" i="17"/>
  <c r="K883" i="17"/>
  <c r="K884" i="17"/>
  <c r="K885" i="17"/>
  <c r="K886" i="17"/>
  <c r="K887" i="17"/>
  <c r="K888" i="17"/>
  <c r="K889" i="17"/>
  <c r="K890" i="17"/>
  <c r="K891" i="17"/>
  <c r="K892" i="17"/>
  <c r="K893" i="17"/>
  <c r="K894" i="17"/>
  <c r="K895" i="17"/>
  <c r="K896" i="17"/>
  <c r="K897" i="17"/>
  <c r="K898" i="17"/>
  <c r="K899" i="17"/>
  <c r="K900" i="17"/>
  <c r="K901" i="17"/>
  <c r="K902" i="17"/>
  <c r="K903" i="17"/>
  <c r="K904" i="17"/>
  <c r="K905" i="17"/>
  <c r="K906" i="17"/>
  <c r="K907" i="17"/>
  <c r="K908" i="17"/>
  <c r="K909" i="17"/>
  <c r="K910" i="17"/>
  <c r="K911" i="17"/>
  <c r="K912" i="17"/>
  <c r="K913" i="17"/>
  <c r="K914" i="17"/>
  <c r="K915" i="17"/>
  <c r="K916" i="17"/>
  <c r="K917" i="17"/>
  <c r="K918" i="17"/>
  <c r="K919" i="17"/>
  <c r="K920" i="17"/>
  <c r="K921" i="17"/>
  <c r="K922" i="17"/>
  <c r="K923" i="17"/>
  <c r="K924" i="17"/>
  <c r="K925" i="17"/>
  <c r="K926" i="17"/>
  <c r="K927" i="17"/>
  <c r="K928" i="17"/>
  <c r="K929" i="17"/>
  <c r="K930" i="17"/>
  <c r="K931" i="17"/>
  <c r="K932" i="17"/>
  <c r="K933" i="17"/>
  <c r="K934" i="17"/>
  <c r="K935" i="17"/>
  <c r="K936" i="17"/>
  <c r="K937" i="17"/>
  <c r="K938" i="17"/>
  <c r="K939" i="17"/>
  <c r="K940" i="17"/>
  <c r="K941" i="17"/>
  <c r="K942" i="17"/>
  <c r="K943" i="17"/>
  <c r="K944" i="17"/>
  <c r="K945" i="17"/>
  <c r="K946" i="17"/>
  <c r="K947" i="17"/>
  <c r="K948" i="17"/>
  <c r="K949" i="17"/>
  <c r="K950" i="17"/>
  <c r="K951" i="17"/>
  <c r="K952" i="17"/>
  <c r="K953" i="17"/>
  <c r="K954" i="17"/>
  <c r="K955" i="17"/>
  <c r="K956" i="17"/>
  <c r="K957" i="17"/>
  <c r="K958" i="17"/>
  <c r="K959" i="17"/>
  <c r="K960" i="17"/>
  <c r="K961" i="17"/>
  <c r="K962" i="17"/>
  <c r="K963" i="17"/>
  <c r="K964" i="17"/>
  <c r="K965" i="17"/>
  <c r="K966" i="17"/>
  <c r="K967" i="17"/>
  <c r="K968" i="17"/>
  <c r="K969" i="17"/>
  <c r="K970" i="17"/>
  <c r="K971" i="17"/>
  <c r="K972" i="17"/>
  <c r="K973" i="17"/>
  <c r="K974" i="17"/>
  <c r="K975" i="17"/>
  <c r="K976" i="17"/>
  <c r="K977" i="17"/>
  <c r="K978" i="17"/>
  <c r="K979" i="17"/>
  <c r="K980" i="17"/>
  <c r="K981" i="17"/>
  <c r="K982" i="17"/>
  <c r="K983" i="17"/>
  <c r="K984" i="17"/>
  <c r="K985" i="17"/>
  <c r="K986" i="17"/>
  <c r="K987" i="17"/>
  <c r="K988" i="17"/>
  <c r="K989" i="17"/>
  <c r="K990" i="17"/>
  <c r="K991" i="17"/>
  <c r="K992" i="17"/>
  <c r="K993" i="17"/>
  <c r="K994" i="17"/>
  <c r="K995" i="17"/>
  <c r="K996" i="17"/>
  <c r="K997" i="17"/>
  <c r="K998" i="17"/>
  <c r="K999" i="17"/>
  <c r="K1000" i="17"/>
  <c r="K1001" i="17"/>
  <c r="K1002" i="17"/>
  <c r="K1003" i="17"/>
  <c r="K1004" i="17"/>
  <c r="K1005" i="17"/>
  <c r="K1006" i="17"/>
  <c r="K1007" i="17"/>
  <c r="K1008" i="17"/>
  <c r="K1009" i="17"/>
  <c r="K1010" i="17"/>
  <c r="K1011" i="17"/>
  <c r="K1012" i="17"/>
  <c r="K1013" i="17"/>
  <c r="K1014" i="17"/>
  <c r="K1015" i="17"/>
  <c r="K1016" i="17"/>
  <c r="K1017" i="17"/>
  <c r="K1018" i="17"/>
  <c r="K1019" i="17"/>
  <c r="K1020" i="17"/>
  <c r="K1021" i="17"/>
  <c r="K1022" i="17"/>
  <c r="K1023" i="17"/>
  <c r="K1024" i="17"/>
  <c r="K1025" i="17"/>
  <c r="K1026" i="17"/>
  <c r="K1027" i="17"/>
  <c r="K1028" i="17"/>
  <c r="K1029" i="17"/>
  <c r="K1030" i="17"/>
  <c r="K1031" i="17"/>
  <c r="K1032" i="17"/>
  <c r="K1033" i="17"/>
  <c r="K1034" i="17"/>
  <c r="K1035" i="17"/>
  <c r="K1036" i="17"/>
  <c r="K1037" i="17"/>
  <c r="K1038" i="17"/>
  <c r="K1039" i="17"/>
  <c r="K1040" i="17"/>
  <c r="K1041" i="17"/>
  <c r="K1042" i="17"/>
  <c r="K1043" i="17"/>
  <c r="K1044" i="17"/>
  <c r="K1045" i="17"/>
  <c r="K1046" i="17"/>
  <c r="K1047" i="17"/>
  <c r="K1048" i="17"/>
  <c r="K1049" i="17"/>
  <c r="K1050" i="17"/>
  <c r="K1051" i="17"/>
  <c r="K1052" i="17"/>
  <c r="K1053" i="17"/>
  <c r="K1054" i="17"/>
  <c r="K1055" i="17"/>
  <c r="K1056" i="17"/>
  <c r="K1057" i="17"/>
  <c r="K1058" i="17"/>
  <c r="K1059" i="17"/>
  <c r="K1060" i="17"/>
  <c r="K1061" i="17"/>
  <c r="K1062" i="17"/>
  <c r="K1063" i="17"/>
  <c r="K1064" i="17"/>
  <c r="K1065" i="17"/>
  <c r="K1066" i="17"/>
  <c r="K1067" i="17"/>
  <c r="K1068" i="17"/>
  <c r="K1069" i="17"/>
  <c r="K1070" i="17"/>
  <c r="K1071" i="17"/>
  <c r="K1072" i="17"/>
  <c r="K1073" i="17"/>
  <c r="K1074" i="17"/>
  <c r="K1075" i="17"/>
  <c r="K1076" i="17"/>
  <c r="K1077" i="17"/>
  <c r="K1078" i="17"/>
  <c r="K1079" i="17"/>
  <c r="K1080" i="17"/>
  <c r="K1081" i="17"/>
  <c r="K1082" i="17"/>
  <c r="K1083" i="17"/>
  <c r="K1084" i="17"/>
  <c r="K1085" i="17"/>
  <c r="K1086" i="17"/>
  <c r="K1087" i="17"/>
  <c r="K1088" i="17"/>
  <c r="K1089" i="17"/>
  <c r="K1090" i="17"/>
  <c r="K1091" i="17"/>
  <c r="K1092" i="17"/>
  <c r="K1093" i="17"/>
  <c r="K1094" i="17"/>
  <c r="K1095" i="17"/>
  <c r="K1096" i="17"/>
  <c r="K1097" i="17"/>
  <c r="K1098" i="17"/>
  <c r="K1099" i="17"/>
  <c r="K1100" i="17"/>
  <c r="K1101" i="17"/>
  <c r="K1102" i="17"/>
  <c r="K1103" i="17"/>
  <c r="K1104" i="17"/>
  <c r="K1105" i="17"/>
  <c r="K1106" i="17"/>
  <c r="K1107" i="17"/>
  <c r="K1108" i="17"/>
  <c r="K1109" i="17"/>
  <c r="K1110" i="17"/>
  <c r="K1111" i="17"/>
  <c r="K1112" i="17"/>
  <c r="K1113" i="17"/>
  <c r="K1114" i="17"/>
  <c r="K1115" i="17"/>
  <c r="K1116" i="17"/>
  <c r="K1117" i="17"/>
  <c r="K1118" i="17"/>
  <c r="K1119" i="17"/>
  <c r="K1120" i="17"/>
  <c r="K1121" i="17"/>
  <c r="K1122" i="17"/>
  <c r="K1123" i="17"/>
  <c r="K1124" i="17"/>
  <c r="K1125" i="17"/>
  <c r="K1126" i="17"/>
  <c r="K1127" i="17"/>
  <c r="K1128" i="17"/>
  <c r="K1129" i="17"/>
  <c r="K1130" i="17"/>
  <c r="K1131" i="17"/>
  <c r="K1132" i="17"/>
  <c r="K1133" i="17"/>
  <c r="K1134" i="17"/>
  <c r="K1135" i="17"/>
  <c r="K1136" i="17"/>
  <c r="K1137" i="17"/>
  <c r="K1138" i="17"/>
  <c r="K1139" i="17"/>
  <c r="K1140" i="17"/>
  <c r="K1141" i="17"/>
  <c r="K1142" i="17"/>
  <c r="K1143" i="17"/>
  <c r="K1144" i="17"/>
  <c r="K1145" i="17"/>
  <c r="K1146" i="17"/>
  <c r="K1147" i="17"/>
  <c r="K1148" i="17"/>
  <c r="K1149" i="17"/>
  <c r="K1150" i="17"/>
  <c r="K1151" i="17"/>
  <c r="K1152" i="17"/>
  <c r="K1153" i="17"/>
  <c r="K1154" i="17"/>
  <c r="K1155" i="17"/>
  <c r="K1156" i="17"/>
  <c r="K1157" i="17"/>
  <c r="K1158" i="17"/>
  <c r="K1159" i="17"/>
  <c r="K1160" i="17"/>
  <c r="K1161" i="17"/>
  <c r="K1162" i="17"/>
  <c r="K1163" i="17"/>
  <c r="K1164" i="17"/>
  <c r="K1165" i="17"/>
  <c r="K1166" i="17"/>
  <c r="K1167" i="17"/>
  <c r="K1168" i="17"/>
  <c r="K1169" i="17"/>
  <c r="K1170" i="17"/>
  <c r="K1171" i="17"/>
  <c r="K1172" i="17"/>
  <c r="K1173" i="17"/>
  <c r="K1174" i="17"/>
  <c r="K1175" i="17"/>
  <c r="K1176" i="17"/>
  <c r="K1177" i="17"/>
  <c r="K1178" i="17"/>
  <c r="K1179" i="17"/>
  <c r="K1180" i="17"/>
  <c r="K1181" i="17"/>
  <c r="K1182" i="17"/>
  <c r="K1183" i="17"/>
  <c r="K1184" i="17"/>
  <c r="K1185" i="17"/>
  <c r="K1186" i="17"/>
  <c r="K1187" i="17"/>
  <c r="K1188" i="17"/>
  <c r="K1189" i="17"/>
  <c r="K1190" i="17"/>
  <c r="K1191" i="17"/>
  <c r="K1192" i="17"/>
  <c r="K1193" i="17"/>
  <c r="K1194" i="17"/>
  <c r="K1195" i="17"/>
  <c r="K1196" i="17"/>
  <c r="K1197" i="17"/>
  <c r="K1198" i="17"/>
  <c r="K1199" i="17"/>
  <c r="K1200" i="17"/>
  <c r="K1201" i="17"/>
  <c r="K1202" i="17"/>
  <c r="K1203" i="17"/>
  <c r="K1204" i="17"/>
  <c r="K1205" i="17"/>
  <c r="K1206" i="17"/>
  <c r="K1207" i="17"/>
  <c r="K1208" i="17"/>
  <c r="K1209" i="17"/>
  <c r="K1210" i="17"/>
  <c r="K1211" i="17"/>
  <c r="K1212" i="17"/>
  <c r="K1213" i="17"/>
  <c r="K1214" i="17"/>
  <c r="K1215" i="17"/>
  <c r="K1216" i="17"/>
  <c r="K1217" i="17"/>
  <c r="K1218" i="17"/>
  <c r="K1219" i="17"/>
  <c r="K1220" i="17"/>
  <c r="K1221" i="17"/>
  <c r="K1222" i="17"/>
  <c r="K1223" i="17"/>
  <c r="K1224" i="17"/>
  <c r="K1225" i="17"/>
  <c r="K1226" i="17"/>
  <c r="K1227" i="17"/>
  <c r="K1228" i="17"/>
  <c r="K1229" i="17"/>
  <c r="K1230" i="17"/>
  <c r="K1231" i="17"/>
  <c r="K1232" i="17"/>
  <c r="K1233" i="17"/>
  <c r="K1234" i="17"/>
  <c r="K1235" i="17"/>
  <c r="K1236" i="17"/>
  <c r="K1237" i="17"/>
  <c r="K1238" i="17"/>
  <c r="K1239" i="17"/>
  <c r="K1240" i="17"/>
  <c r="K1241" i="17"/>
  <c r="K1242" i="17"/>
  <c r="K1243" i="17"/>
  <c r="K1244" i="17"/>
  <c r="K1245" i="17"/>
  <c r="K1246" i="17"/>
  <c r="K1247" i="17"/>
  <c r="K1248" i="17"/>
  <c r="K1249" i="17"/>
  <c r="K1250" i="17"/>
  <c r="K1251" i="17"/>
  <c r="K1252" i="17"/>
  <c r="K1253" i="17"/>
  <c r="K1254" i="17"/>
  <c r="K1255" i="17"/>
  <c r="K1256" i="17"/>
  <c r="K1257" i="17"/>
  <c r="K1258" i="17"/>
  <c r="K1259" i="17"/>
  <c r="K1260" i="17"/>
  <c r="K1261" i="17"/>
  <c r="K1262" i="17"/>
  <c r="K1263" i="17"/>
  <c r="K1264" i="17"/>
  <c r="K1265" i="17"/>
  <c r="K1266" i="17"/>
  <c r="K1267" i="17"/>
  <c r="K1268" i="17"/>
  <c r="K1269" i="17"/>
  <c r="K1270" i="17"/>
  <c r="K1271" i="17"/>
  <c r="K1272" i="17"/>
  <c r="K1273" i="17"/>
  <c r="K1274" i="17"/>
  <c r="K1275" i="17"/>
  <c r="K1276" i="17"/>
  <c r="K1277" i="17"/>
  <c r="K1278" i="17"/>
  <c r="K1279" i="17"/>
  <c r="K1280" i="17"/>
  <c r="K1281" i="17"/>
  <c r="K1282" i="17"/>
  <c r="K1283" i="17"/>
  <c r="K1284" i="17"/>
  <c r="K1285" i="17"/>
  <c r="K1286" i="17"/>
  <c r="K1287" i="17"/>
  <c r="K1288" i="17"/>
  <c r="K1289" i="17"/>
  <c r="K1290" i="17"/>
  <c r="K1291" i="17"/>
  <c r="K1292" i="17"/>
  <c r="K1293" i="17"/>
  <c r="K1294" i="17"/>
  <c r="K1295" i="17"/>
  <c r="K1296" i="17"/>
  <c r="K1297" i="17"/>
  <c r="K1298" i="17"/>
  <c r="K1299" i="17"/>
  <c r="K1300" i="17"/>
  <c r="K1301" i="17"/>
  <c r="K1302" i="17"/>
  <c r="K1303" i="17"/>
  <c r="K1304" i="17"/>
  <c r="K1305" i="17"/>
  <c r="K1306" i="17"/>
  <c r="K1307" i="17"/>
  <c r="K1308" i="17"/>
  <c r="K1309" i="17"/>
  <c r="K1310" i="17"/>
  <c r="K1311" i="17"/>
  <c r="K1312" i="17"/>
  <c r="K1313" i="17"/>
  <c r="K1314" i="17"/>
  <c r="K1315" i="17"/>
  <c r="K1316" i="17"/>
  <c r="K1317" i="17"/>
  <c r="K1318" i="17"/>
  <c r="K1319" i="17"/>
  <c r="K1320" i="17"/>
  <c r="K1321" i="17"/>
  <c r="K1322" i="17"/>
  <c r="K1323" i="17"/>
  <c r="K1324" i="17"/>
  <c r="K1325" i="17"/>
  <c r="K1326" i="17"/>
  <c r="K1327" i="17"/>
  <c r="K1328" i="17"/>
  <c r="K1329" i="17"/>
  <c r="K1330" i="17"/>
  <c r="K1331" i="17"/>
  <c r="K1332" i="17"/>
  <c r="K1333" i="17"/>
  <c r="K1334" i="17"/>
  <c r="K1335" i="17"/>
  <c r="K1336" i="17"/>
  <c r="K1337" i="17"/>
  <c r="K1338" i="17"/>
  <c r="K1339" i="17"/>
  <c r="K1340" i="17"/>
  <c r="K1341" i="17"/>
  <c r="K1342" i="17"/>
  <c r="K1343" i="17"/>
  <c r="K1344" i="17"/>
  <c r="K1345" i="17"/>
  <c r="K1346" i="17"/>
  <c r="K1347" i="17"/>
  <c r="K1348" i="17"/>
  <c r="K1349" i="17"/>
  <c r="K1350" i="17"/>
  <c r="K1351" i="17"/>
  <c r="K1352" i="17"/>
  <c r="K1353" i="17"/>
  <c r="K1354" i="17"/>
  <c r="K1355" i="17"/>
  <c r="K1356" i="17"/>
  <c r="K1357" i="17"/>
  <c r="K1358" i="17"/>
  <c r="K1359" i="17"/>
  <c r="K1360" i="17"/>
  <c r="K1361" i="17"/>
  <c r="K1362" i="17"/>
  <c r="K1363" i="17"/>
  <c r="K1364" i="17"/>
  <c r="K1365" i="17"/>
  <c r="K1366" i="17"/>
  <c r="K1367" i="17"/>
  <c r="K1368" i="17"/>
  <c r="K1369" i="17"/>
  <c r="K1370" i="17"/>
  <c r="K1371" i="17"/>
  <c r="K1372" i="17"/>
  <c r="K1373" i="17"/>
  <c r="K1374" i="17"/>
  <c r="K1375" i="17"/>
  <c r="K1376" i="17"/>
  <c r="K1377" i="17"/>
  <c r="K1378" i="17"/>
  <c r="K1379" i="17"/>
  <c r="K1380" i="17"/>
  <c r="K1381" i="17"/>
  <c r="K1382" i="17"/>
  <c r="K1383" i="17"/>
  <c r="K1384" i="17"/>
  <c r="K1385" i="17"/>
  <c r="K1386" i="17"/>
  <c r="K1387" i="17"/>
  <c r="K1388" i="17"/>
  <c r="K1389" i="17"/>
  <c r="K1390" i="17"/>
  <c r="K1391" i="17"/>
  <c r="K1392" i="17"/>
  <c r="K1393" i="17"/>
  <c r="K1394" i="17"/>
  <c r="K1395" i="17"/>
  <c r="K1396" i="17"/>
  <c r="K1397" i="17"/>
  <c r="K1398" i="17"/>
  <c r="K1399" i="17"/>
  <c r="K1400" i="17"/>
  <c r="K1401" i="17"/>
  <c r="K1402" i="17"/>
  <c r="K1403" i="17"/>
  <c r="K1404" i="17"/>
  <c r="K1405" i="17"/>
  <c r="K1406" i="17"/>
  <c r="K1407" i="17"/>
  <c r="K1408" i="17"/>
  <c r="K1409" i="17"/>
  <c r="K1410" i="17"/>
  <c r="K1411" i="17"/>
  <c r="K1412" i="17"/>
  <c r="K1413" i="17"/>
  <c r="K1414" i="17"/>
  <c r="K1415" i="17"/>
  <c r="K1416" i="17"/>
  <c r="K1417" i="17"/>
  <c r="K1418" i="17"/>
  <c r="K1419" i="17"/>
  <c r="K1420" i="17"/>
  <c r="K1421" i="17"/>
  <c r="K1422" i="17"/>
  <c r="K1423" i="17"/>
  <c r="K1424" i="17"/>
  <c r="K1425" i="17"/>
  <c r="K1426" i="17"/>
  <c r="K1427" i="17"/>
  <c r="K1428" i="17"/>
  <c r="K1429" i="17"/>
  <c r="K1430" i="17"/>
  <c r="K1431" i="17"/>
  <c r="K1432" i="17"/>
  <c r="K1433" i="17"/>
  <c r="K1434" i="17"/>
  <c r="K1435" i="17"/>
  <c r="K1436" i="17"/>
  <c r="K1437" i="17"/>
  <c r="K1438" i="17"/>
  <c r="K1439" i="17"/>
  <c r="K1440" i="17"/>
  <c r="K1441" i="17"/>
  <c r="K1442" i="17"/>
  <c r="K1443" i="17"/>
  <c r="K1444" i="17"/>
  <c r="K1445" i="17"/>
  <c r="K1446" i="17"/>
  <c r="K1447" i="17"/>
  <c r="K1448" i="17"/>
  <c r="K1449" i="17"/>
  <c r="K1450" i="17"/>
  <c r="K1451" i="17"/>
  <c r="K1452" i="17"/>
  <c r="K1453" i="17"/>
  <c r="K1454" i="17"/>
  <c r="K1455" i="17"/>
  <c r="K1456" i="17"/>
  <c r="K1457" i="17"/>
  <c r="K1458" i="17"/>
  <c r="K1459" i="17"/>
  <c r="K1460" i="17"/>
  <c r="K1461" i="17"/>
  <c r="K1462" i="17"/>
  <c r="K1463" i="17"/>
  <c r="K1464" i="17"/>
  <c r="K1465" i="17"/>
  <c r="K1466" i="17"/>
  <c r="K1467" i="17"/>
  <c r="K1468" i="17"/>
  <c r="K1469" i="17"/>
  <c r="K1470" i="17"/>
  <c r="K1471" i="17"/>
  <c r="K1472" i="17"/>
  <c r="K1473" i="17"/>
  <c r="K1474" i="17"/>
  <c r="K1475" i="17"/>
  <c r="K1476" i="17"/>
  <c r="K1477" i="17"/>
  <c r="K1478" i="17"/>
  <c r="K1479" i="17"/>
  <c r="K1480" i="17"/>
  <c r="K1481" i="17"/>
  <c r="K1482" i="17"/>
  <c r="K1483" i="17"/>
  <c r="K1484" i="17"/>
  <c r="K1485" i="17"/>
  <c r="K1486" i="17"/>
  <c r="K1487" i="17"/>
  <c r="K1488" i="17"/>
  <c r="K1489" i="17"/>
  <c r="K1490" i="17"/>
  <c r="K1491" i="17"/>
  <c r="K1492" i="17"/>
  <c r="K1493" i="17"/>
  <c r="K1494" i="17"/>
  <c r="K1495" i="17"/>
  <c r="K1496" i="17"/>
  <c r="K1497" i="17"/>
  <c r="K1498" i="17"/>
  <c r="K1499" i="17"/>
  <c r="K1500" i="17"/>
  <c r="K1501" i="17"/>
  <c r="K1502" i="17"/>
  <c r="K1503" i="17"/>
  <c r="K1504" i="17"/>
  <c r="K1505" i="17"/>
  <c r="K1506" i="17"/>
  <c r="K1507" i="17"/>
  <c r="K1508" i="17"/>
  <c r="K1509" i="17"/>
  <c r="K1510" i="17"/>
  <c r="K1511" i="17"/>
  <c r="K1512" i="17"/>
  <c r="K1513" i="17"/>
  <c r="K1514" i="17"/>
  <c r="K1515" i="17"/>
  <c r="K1516" i="17"/>
  <c r="K1517" i="17"/>
  <c r="K1518" i="17"/>
  <c r="K1519" i="17"/>
  <c r="K1520" i="17"/>
  <c r="K1521" i="17"/>
  <c r="K1522" i="17"/>
  <c r="K1523" i="17"/>
  <c r="K1524" i="17"/>
  <c r="K1525" i="17"/>
  <c r="K1526" i="17"/>
  <c r="K1527" i="17"/>
  <c r="K1528" i="17"/>
  <c r="K1529" i="17"/>
  <c r="K1530" i="17"/>
  <c r="K1531" i="17"/>
  <c r="K1532" i="17"/>
  <c r="K1533" i="17"/>
  <c r="K1534" i="17"/>
  <c r="K1535" i="17"/>
  <c r="K1536" i="17"/>
  <c r="K1537" i="17"/>
  <c r="K1538" i="17"/>
  <c r="K1539" i="17"/>
  <c r="K1540" i="17"/>
  <c r="K1541" i="17"/>
  <c r="K1542" i="17"/>
  <c r="K1543" i="17"/>
  <c r="K1544" i="17"/>
  <c r="K1545" i="17"/>
  <c r="K1546" i="17"/>
  <c r="K1547" i="17"/>
  <c r="K1548" i="17"/>
  <c r="K1549" i="17"/>
  <c r="K1550" i="17"/>
  <c r="K1551" i="17"/>
  <c r="K1552" i="17"/>
  <c r="K1553" i="17"/>
  <c r="K1554" i="17"/>
  <c r="K1555" i="17"/>
  <c r="K1556" i="17"/>
  <c r="K1557" i="17"/>
  <c r="K1558" i="17"/>
  <c r="K1559" i="17"/>
  <c r="K1560" i="17"/>
  <c r="K1561" i="17"/>
  <c r="K1562" i="17"/>
  <c r="K1563" i="17"/>
  <c r="K1564" i="17"/>
  <c r="K1565" i="17"/>
  <c r="K1566" i="17"/>
  <c r="K1567" i="17"/>
  <c r="K1568" i="17"/>
  <c r="K1569" i="17"/>
  <c r="K1570" i="17"/>
  <c r="K1571" i="17"/>
  <c r="K1572" i="17"/>
  <c r="K1573" i="17"/>
  <c r="K1574" i="17"/>
  <c r="K1575" i="17"/>
  <c r="K1576" i="17"/>
  <c r="K1577" i="17"/>
  <c r="K1578" i="17"/>
  <c r="K1579" i="17"/>
  <c r="K1580" i="17"/>
  <c r="K1581" i="17"/>
  <c r="K1582" i="17"/>
  <c r="K1583" i="17"/>
  <c r="K1584" i="17"/>
  <c r="K1585" i="17"/>
  <c r="K1586" i="17"/>
  <c r="K1587" i="17"/>
  <c r="K1588" i="17"/>
  <c r="K1589" i="17"/>
  <c r="K1590" i="17"/>
  <c r="K1591" i="17"/>
  <c r="K1592" i="17"/>
  <c r="K1593" i="17"/>
  <c r="K1594" i="17"/>
  <c r="K1595" i="17"/>
  <c r="K1596" i="17"/>
  <c r="K1597" i="17"/>
  <c r="K1598" i="17"/>
  <c r="K1599" i="17"/>
  <c r="K1600" i="17"/>
  <c r="K1601" i="17"/>
  <c r="K1602" i="17"/>
  <c r="K1603" i="17"/>
  <c r="K1604" i="17"/>
  <c r="K1605" i="17"/>
  <c r="K1606" i="17"/>
  <c r="K1607" i="17"/>
  <c r="K1608" i="17"/>
  <c r="K1609" i="17"/>
  <c r="K1610" i="17"/>
  <c r="K1611" i="17"/>
  <c r="K1612" i="17"/>
  <c r="K1613" i="17"/>
  <c r="K1614" i="17"/>
  <c r="K1615" i="17"/>
  <c r="K1616" i="17"/>
  <c r="K1617" i="17"/>
  <c r="K1618" i="17"/>
  <c r="K1619" i="17"/>
  <c r="K1620" i="17"/>
  <c r="K1621" i="17"/>
  <c r="K1622" i="17"/>
  <c r="K1623" i="17"/>
  <c r="K1624" i="17"/>
  <c r="K1625" i="17"/>
  <c r="K1626" i="17"/>
  <c r="K1627" i="17"/>
  <c r="K1628" i="17"/>
  <c r="K1629" i="17"/>
  <c r="K1630" i="17"/>
  <c r="K1631" i="17"/>
  <c r="K1632" i="17"/>
  <c r="K1633" i="17"/>
  <c r="K1634" i="17"/>
  <c r="K1635" i="17"/>
  <c r="K1636" i="17"/>
  <c r="K1637" i="17"/>
  <c r="K1638" i="17"/>
  <c r="K1639" i="17"/>
  <c r="K1640" i="17"/>
  <c r="K1641" i="17"/>
  <c r="K1642" i="17"/>
  <c r="K1643" i="17"/>
  <c r="K1644" i="17"/>
  <c r="K1645" i="17"/>
  <c r="K1646" i="17"/>
  <c r="K1647" i="17"/>
  <c r="K1648" i="17"/>
  <c r="K1649" i="17"/>
  <c r="K1650" i="17"/>
  <c r="K1651" i="17"/>
  <c r="K1652" i="17"/>
  <c r="K1653" i="17"/>
  <c r="K1654" i="17"/>
  <c r="K1655" i="17"/>
  <c r="K1656" i="17"/>
  <c r="K1657" i="17"/>
  <c r="K1658" i="17"/>
  <c r="K1659" i="17"/>
  <c r="K1660" i="17"/>
  <c r="K1661" i="17"/>
  <c r="K1662" i="17"/>
  <c r="K1663" i="17"/>
  <c r="K1664" i="17"/>
  <c r="K1665" i="17"/>
  <c r="K1666" i="17"/>
  <c r="K1667" i="17"/>
  <c r="K1668" i="17"/>
  <c r="K1669" i="17"/>
  <c r="K1670" i="17"/>
  <c r="K1671" i="17"/>
  <c r="K1672" i="17"/>
  <c r="K1673" i="17"/>
  <c r="K1674" i="17"/>
  <c r="K1675" i="17"/>
  <c r="K1676" i="17"/>
  <c r="K1677" i="17"/>
  <c r="K1678" i="17"/>
  <c r="K1679" i="17"/>
  <c r="K1680" i="17"/>
  <c r="K1681" i="17"/>
  <c r="K1682" i="17"/>
  <c r="K1683" i="17"/>
  <c r="K1684" i="17"/>
  <c r="K1685" i="17"/>
  <c r="K1686" i="17"/>
  <c r="K1687" i="17"/>
  <c r="K1688" i="17"/>
  <c r="K1689" i="17"/>
  <c r="K1690" i="17"/>
  <c r="K1691" i="17"/>
  <c r="K1692" i="17"/>
  <c r="K1693" i="17"/>
  <c r="K1694" i="17"/>
  <c r="K1695" i="17"/>
  <c r="K1696" i="17"/>
  <c r="K1697" i="17"/>
  <c r="K1698" i="17"/>
  <c r="K1699" i="17"/>
  <c r="K1700" i="17"/>
  <c r="K1701" i="17"/>
  <c r="K1702" i="17"/>
  <c r="K1703" i="17"/>
  <c r="K1704" i="17"/>
  <c r="K1705" i="17"/>
  <c r="K1706" i="17"/>
  <c r="K1707" i="17"/>
  <c r="K1708" i="17"/>
  <c r="K1709" i="17"/>
  <c r="K1710" i="17"/>
  <c r="K1711" i="17"/>
  <c r="K1712" i="17"/>
  <c r="K1713" i="17"/>
  <c r="K1714" i="17"/>
  <c r="K1715" i="17"/>
  <c r="K1716" i="17"/>
  <c r="K1717" i="17"/>
  <c r="K1718" i="17"/>
  <c r="K1719" i="17"/>
  <c r="K1720" i="17"/>
  <c r="K1721" i="17"/>
  <c r="K1722" i="17"/>
  <c r="K1723" i="17"/>
  <c r="K1724" i="17"/>
  <c r="K1725" i="17"/>
  <c r="K1726" i="17"/>
  <c r="K1727" i="17"/>
  <c r="K1728" i="17"/>
  <c r="K1729" i="17"/>
  <c r="K1730" i="17"/>
  <c r="K1731" i="17"/>
  <c r="K1732" i="17"/>
  <c r="K1733" i="17"/>
  <c r="K1734" i="17"/>
  <c r="K1735" i="17"/>
  <c r="K1736" i="17"/>
  <c r="K1737" i="17"/>
  <c r="K1738" i="17"/>
  <c r="K1739" i="17"/>
  <c r="K1740" i="17"/>
  <c r="K1741" i="17"/>
  <c r="K1742" i="17"/>
  <c r="K1743" i="17"/>
  <c r="K1744" i="17"/>
  <c r="K1745" i="17"/>
  <c r="K1746" i="17"/>
  <c r="K1747" i="17"/>
  <c r="K1748" i="17"/>
  <c r="K1749" i="17"/>
  <c r="K1750" i="17"/>
  <c r="K1751" i="17"/>
  <c r="K1752" i="17"/>
  <c r="K1753" i="17"/>
  <c r="K1754" i="17"/>
  <c r="K1755" i="17"/>
  <c r="K1756" i="17"/>
  <c r="K1757" i="17"/>
  <c r="K1758" i="17"/>
  <c r="K1759" i="17"/>
  <c r="K1760" i="17"/>
  <c r="K1761" i="17"/>
  <c r="K1762" i="17"/>
  <c r="K1763" i="17"/>
  <c r="K1764" i="17"/>
  <c r="K1765" i="17"/>
  <c r="K1766" i="17"/>
  <c r="K1767" i="17"/>
  <c r="K1768" i="17"/>
  <c r="K1769" i="17"/>
  <c r="K1770" i="17"/>
  <c r="K1771" i="17"/>
  <c r="K1772" i="17"/>
  <c r="K1773" i="17"/>
  <c r="K1774" i="17"/>
  <c r="K1775" i="17"/>
  <c r="K1776" i="17"/>
  <c r="K1777" i="17"/>
  <c r="K1778" i="17"/>
  <c r="K1779" i="17"/>
  <c r="K1780" i="17"/>
  <c r="K1781" i="17"/>
  <c r="K1782" i="17"/>
  <c r="K1783" i="17"/>
  <c r="K1784" i="17"/>
  <c r="K1785" i="17"/>
  <c r="K1786" i="17"/>
  <c r="K1787" i="17"/>
  <c r="K1788" i="17"/>
  <c r="K1789" i="17"/>
  <c r="K1790" i="17"/>
  <c r="K1791" i="17"/>
  <c r="K1792" i="17"/>
  <c r="K1793" i="17"/>
  <c r="K1794" i="17"/>
  <c r="K1795" i="17"/>
  <c r="K1796" i="17"/>
  <c r="K1797" i="17"/>
  <c r="K1798" i="17"/>
  <c r="K1799" i="17"/>
  <c r="K1800" i="17"/>
  <c r="K1801" i="17"/>
  <c r="K1802" i="17"/>
  <c r="K1803" i="17"/>
  <c r="K1804" i="17"/>
  <c r="K1805" i="17"/>
  <c r="K1806" i="17"/>
  <c r="K1807" i="17"/>
  <c r="K1808" i="17"/>
  <c r="K1809" i="17"/>
  <c r="K1810" i="17"/>
  <c r="K1811" i="17"/>
  <c r="K1812" i="17"/>
  <c r="K1813" i="17"/>
  <c r="K1814" i="17"/>
  <c r="K1815" i="17"/>
  <c r="K1816" i="17"/>
  <c r="K1817" i="17"/>
  <c r="K1818" i="17"/>
  <c r="K1819" i="17"/>
  <c r="K1820" i="17"/>
  <c r="K1821" i="17"/>
  <c r="K1822" i="17"/>
  <c r="K1823" i="17"/>
  <c r="K1824" i="17"/>
  <c r="K1825" i="17"/>
  <c r="K1826" i="17"/>
  <c r="K1827" i="17"/>
  <c r="K1828" i="17"/>
  <c r="K1829" i="17"/>
  <c r="K1830" i="17"/>
  <c r="K1831" i="17"/>
  <c r="K1832" i="17"/>
  <c r="K1833" i="17"/>
  <c r="K1834" i="17"/>
  <c r="K1835" i="17"/>
  <c r="K1836" i="17"/>
  <c r="K1837" i="17"/>
  <c r="K1838" i="17"/>
  <c r="K1839" i="17"/>
  <c r="K1840" i="17"/>
  <c r="K1841" i="17"/>
  <c r="K1842" i="17"/>
  <c r="K1843" i="17"/>
  <c r="K1844" i="17"/>
  <c r="K1845" i="17"/>
  <c r="K1846" i="17"/>
  <c r="K1847" i="17"/>
  <c r="K1848" i="17"/>
  <c r="K1849" i="17"/>
  <c r="K1850" i="17"/>
  <c r="K1851" i="17"/>
  <c r="K1852" i="17"/>
  <c r="K1853" i="17"/>
  <c r="K1854" i="17"/>
  <c r="K1855" i="17"/>
  <c r="K1856" i="17"/>
  <c r="K1857" i="17"/>
  <c r="K1858" i="17"/>
  <c r="K1859" i="17"/>
  <c r="K1860" i="17"/>
  <c r="K1861" i="17"/>
  <c r="K1862" i="17"/>
  <c r="K1863" i="17"/>
  <c r="K1864" i="17"/>
  <c r="K1865" i="17"/>
  <c r="K1866" i="17"/>
  <c r="K1867" i="17"/>
  <c r="K1868" i="17"/>
  <c r="K1869" i="17"/>
  <c r="K1870" i="17"/>
  <c r="K1871" i="17"/>
  <c r="K1872" i="17"/>
  <c r="K1873" i="17"/>
  <c r="K1874" i="17"/>
  <c r="K1875" i="17"/>
  <c r="K1876" i="17"/>
  <c r="K1877" i="17"/>
  <c r="K1878" i="17"/>
  <c r="K1879" i="17"/>
  <c r="K1880" i="17"/>
  <c r="K1881" i="17"/>
  <c r="K1882" i="17"/>
  <c r="K1883" i="17"/>
  <c r="K1884" i="17"/>
  <c r="K1885" i="17"/>
  <c r="K1886" i="17"/>
  <c r="K1887" i="17"/>
  <c r="K1888" i="17"/>
  <c r="K1889" i="17"/>
  <c r="K1890" i="17"/>
  <c r="K1891" i="17"/>
  <c r="K1892" i="17"/>
  <c r="K1893" i="17"/>
  <c r="K1894" i="17"/>
  <c r="K1895" i="17"/>
  <c r="K1896" i="17"/>
  <c r="K1897" i="17"/>
  <c r="K1898" i="17"/>
  <c r="K1899" i="17"/>
  <c r="K1900" i="17"/>
  <c r="K1901" i="17"/>
  <c r="K1902" i="17"/>
  <c r="K1903" i="17"/>
  <c r="K1904" i="17"/>
  <c r="K1905" i="17"/>
  <c r="K1906" i="17"/>
  <c r="K1907" i="17"/>
  <c r="K1908" i="17"/>
  <c r="K1909" i="17"/>
  <c r="K1910" i="17"/>
  <c r="K1911" i="17"/>
  <c r="K1912" i="17"/>
  <c r="K1913" i="17"/>
  <c r="K1914" i="17"/>
  <c r="K1915" i="17"/>
  <c r="K1916" i="17"/>
  <c r="K1917" i="17"/>
  <c r="K1918" i="17"/>
  <c r="K1919" i="17"/>
  <c r="K1920" i="17"/>
  <c r="K1921" i="17"/>
  <c r="K1922" i="17"/>
  <c r="K1923" i="17"/>
  <c r="K1924" i="17"/>
  <c r="K1925" i="17"/>
  <c r="K1926" i="17"/>
  <c r="K1927" i="17"/>
  <c r="K1928" i="17"/>
  <c r="K1929" i="17"/>
  <c r="K1930" i="17"/>
  <c r="K1931" i="17"/>
  <c r="K1932" i="17"/>
  <c r="K1933" i="17"/>
  <c r="K1934" i="17"/>
  <c r="K1935" i="17"/>
  <c r="K1936" i="17"/>
  <c r="K1937" i="17"/>
  <c r="K1938" i="17"/>
  <c r="K1939" i="17"/>
  <c r="K1940" i="17"/>
  <c r="K1941" i="17"/>
  <c r="K1942" i="17"/>
  <c r="K1943" i="17"/>
  <c r="K1944" i="17"/>
  <c r="K1945" i="17"/>
  <c r="K1946" i="17"/>
  <c r="K1947" i="17"/>
  <c r="K1948" i="17"/>
  <c r="K1949" i="17"/>
  <c r="K1950" i="17"/>
  <c r="K1951" i="17"/>
  <c r="K1952" i="17"/>
  <c r="K1953" i="17"/>
  <c r="K1954" i="17"/>
  <c r="K1955" i="17"/>
  <c r="K1956" i="17"/>
  <c r="K1957" i="17"/>
  <c r="K1958" i="17"/>
  <c r="K1959" i="17"/>
  <c r="K1960" i="17"/>
  <c r="K1961" i="17"/>
  <c r="K1962" i="17"/>
  <c r="K1963" i="17"/>
  <c r="K1964" i="17"/>
  <c r="K1965" i="17"/>
  <c r="K1966" i="17"/>
  <c r="K1967" i="17"/>
  <c r="K1968" i="17"/>
  <c r="K1969" i="17"/>
  <c r="K1970" i="17"/>
  <c r="K1971" i="17"/>
  <c r="K1972" i="17"/>
  <c r="K1973" i="17"/>
  <c r="K1974" i="17"/>
  <c r="K1975" i="17"/>
  <c r="K1976" i="17"/>
  <c r="K1977" i="17"/>
  <c r="K1978" i="17"/>
  <c r="K1979" i="17"/>
  <c r="K1980" i="17"/>
  <c r="K1981" i="17"/>
  <c r="K1982" i="17"/>
  <c r="K1983" i="17"/>
  <c r="K1984" i="17"/>
  <c r="K1985" i="17"/>
  <c r="K1986" i="17"/>
  <c r="K1987" i="17"/>
  <c r="K1988" i="17"/>
  <c r="K1989" i="17"/>
  <c r="K1990" i="17"/>
  <c r="K1991" i="17"/>
  <c r="K1992" i="17"/>
  <c r="K1993" i="17"/>
  <c r="K1994" i="17"/>
  <c r="K1995" i="17"/>
  <c r="K1996" i="17"/>
  <c r="K1997" i="17"/>
  <c r="K1998" i="17"/>
  <c r="K1999" i="17"/>
  <c r="K2000" i="17"/>
  <c r="K2001" i="17"/>
  <c r="K2002" i="17"/>
  <c r="K2003" i="17"/>
  <c r="K2004" i="17"/>
  <c r="K2005" i="17"/>
  <c r="K2006" i="17"/>
  <c r="K2007" i="17"/>
  <c r="K2008" i="17"/>
  <c r="K2009" i="17"/>
  <c r="K2010" i="17"/>
  <c r="K2011" i="17"/>
  <c r="K2012" i="17"/>
  <c r="K2013" i="17"/>
  <c r="K2014" i="17"/>
  <c r="K2015" i="17"/>
  <c r="K2016" i="17"/>
  <c r="K2017" i="17"/>
  <c r="K2018" i="17"/>
  <c r="K2019" i="17"/>
  <c r="K2020" i="17"/>
  <c r="K2021" i="17"/>
  <c r="K2022" i="17"/>
  <c r="K2023" i="17"/>
  <c r="K2024" i="17"/>
  <c r="K2025" i="17"/>
  <c r="K2026" i="17"/>
  <c r="K2027" i="17"/>
  <c r="K2028" i="17"/>
  <c r="K2029" i="17"/>
  <c r="K2030" i="17"/>
  <c r="K2031" i="17"/>
  <c r="K2032" i="17"/>
  <c r="K2033" i="17"/>
  <c r="K2034" i="17"/>
  <c r="K2035" i="17"/>
  <c r="K2036" i="17"/>
  <c r="K2037" i="17"/>
  <c r="K2038" i="17"/>
  <c r="K2039" i="17"/>
  <c r="K2040" i="17"/>
  <c r="K2041" i="17"/>
  <c r="K2042" i="17"/>
  <c r="K2043" i="17"/>
  <c r="K2044" i="17"/>
  <c r="K2045" i="17"/>
  <c r="K2046" i="17"/>
  <c r="K2047" i="17"/>
  <c r="K2048" i="17"/>
  <c r="K2049" i="17"/>
  <c r="K2050" i="17"/>
  <c r="K2051" i="17"/>
  <c r="K2052" i="17"/>
  <c r="K2053" i="17"/>
  <c r="K2054" i="17"/>
  <c r="K2055" i="17"/>
  <c r="K2056" i="17"/>
  <c r="K2057" i="17"/>
  <c r="K2058" i="17"/>
  <c r="K2059" i="17"/>
  <c r="K2060" i="17"/>
  <c r="K2061" i="17"/>
  <c r="K2062" i="17"/>
  <c r="K2063" i="17"/>
  <c r="K2064" i="17"/>
  <c r="K2065" i="17"/>
  <c r="K2066" i="17"/>
  <c r="K2067" i="17"/>
  <c r="K2068" i="17"/>
  <c r="K2069" i="17"/>
  <c r="K2070" i="17"/>
  <c r="K2071" i="17"/>
  <c r="K2072" i="17"/>
  <c r="K2073" i="17"/>
  <c r="K2074" i="17"/>
  <c r="K2075" i="17"/>
  <c r="K2076" i="17"/>
  <c r="K2077" i="17"/>
  <c r="K2078" i="17"/>
  <c r="K2079" i="17"/>
  <c r="K2080" i="17"/>
  <c r="K2081" i="17"/>
  <c r="K2082" i="17"/>
  <c r="K2083" i="17"/>
  <c r="K2084" i="17"/>
  <c r="K2085" i="17"/>
  <c r="K2086" i="17"/>
  <c r="K2087" i="17"/>
  <c r="K2088" i="17"/>
  <c r="K2089" i="17"/>
  <c r="K2090" i="17"/>
  <c r="K2091" i="17"/>
  <c r="K2092" i="17"/>
  <c r="K2093" i="17"/>
  <c r="K2094" i="17"/>
  <c r="K2095" i="17"/>
  <c r="K2096" i="17"/>
  <c r="K2097" i="17"/>
  <c r="K2098" i="17"/>
  <c r="K2099" i="17"/>
  <c r="K2100" i="17"/>
  <c r="K2101" i="17"/>
  <c r="K2102" i="17"/>
  <c r="K2103" i="17"/>
  <c r="K2104" i="17"/>
  <c r="K2105" i="17"/>
  <c r="K2106" i="17"/>
  <c r="K2107" i="17"/>
  <c r="K2108" i="17"/>
  <c r="K2109" i="17"/>
  <c r="K2110" i="17"/>
  <c r="K2111" i="17"/>
  <c r="K2112" i="17"/>
  <c r="K2113" i="17"/>
  <c r="K2114" i="17"/>
  <c r="K2115" i="17"/>
  <c r="K2116" i="17"/>
  <c r="K2117" i="17"/>
  <c r="K2118" i="17"/>
  <c r="K2119" i="17"/>
  <c r="K2120" i="17"/>
  <c r="K2121" i="17"/>
  <c r="K2122" i="17"/>
  <c r="K2123" i="17"/>
  <c r="K2124" i="17"/>
  <c r="K2125" i="17"/>
  <c r="K2126" i="17"/>
  <c r="K2127" i="17"/>
  <c r="K2128" i="17"/>
  <c r="K2129" i="17"/>
  <c r="K2130" i="17"/>
  <c r="K2131" i="17"/>
  <c r="K2132" i="17"/>
  <c r="K2133" i="17"/>
  <c r="K2134" i="17"/>
  <c r="K2135" i="17"/>
  <c r="K2136" i="17"/>
  <c r="K2137" i="17"/>
  <c r="K2138" i="17"/>
  <c r="K2139" i="17"/>
  <c r="K2140" i="17"/>
  <c r="K2141" i="17"/>
  <c r="K2142" i="17"/>
  <c r="K2143" i="17"/>
  <c r="K2144" i="17"/>
  <c r="K2145" i="17"/>
  <c r="K2146" i="17"/>
  <c r="K2147" i="17"/>
  <c r="K2148" i="17"/>
  <c r="K2149" i="17"/>
  <c r="K2150" i="17"/>
  <c r="K2151" i="17"/>
  <c r="K2152" i="17"/>
  <c r="K2153" i="17"/>
  <c r="K2154" i="17"/>
  <c r="K2155" i="17"/>
  <c r="K2156" i="17"/>
  <c r="K2157" i="17"/>
  <c r="K2158" i="17"/>
  <c r="K2159" i="17"/>
  <c r="K2160" i="17"/>
  <c r="K2161" i="17"/>
  <c r="K2162" i="17"/>
  <c r="K2163" i="17"/>
  <c r="K2164" i="17"/>
  <c r="K2165" i="17"/>
  <c r="K2166" i="17"/>
  <c r="K2167" i="17"/>
  <c r="K2168" i="17"/>
  <c r="K2169" i="17"/>
  <c r="K2170" i="17"/>
  <c r="K2171" i="17"/>
  <c r="K2172" i="17"/>
  <c r="K2173" i="17"/>
  <c r="K2174" i="17"/>
  <c r="K2175" i="17"/>
  <c r="K2176" i="17"/>
  <c r="K2177" i="17"/>
  <c r="K2178" i="17"/>
  <c r="K2179" i="17"/>
  <c r="K2180" i="17"/>
  <c r="K2181" i="17"/>
  <c r="K2182" i="17"/>
  <c r="K2183" i="17"/>
  <c r="K2184" i="17"/>
  <c r="K2185" i="17"/>
  <c r="K2186" i="17"/>
  <c r="K2187" i="17"/>
  <c r="K2188" i="17"/>
  <c r="K2189" i="17"/>
  <c r="K2190" i="17"/>
  <c r="K2191" i="17"/>
  <c r="K2192" i="17"/>
  <c r="K2193" i="17"/>
  <c r="K2194" i="17"/>
  <c r="K2195" i="17"/>
  <c r="K2196" i="17"/>
  <c r="K2197" i="17"/>
  <c r="K2198" i="17"/>
  <c r="K2199" i="17"/>
  <c r="K2200" i="17"/>
  <c r="K2201" i="17"/>
  <c r="K2202" i="17"/>
  <c r="K2203" i="17"/>
  <c r="K2204" i="17"/>
  <c r="K2205" i="17"/>
  <c r="K2206" i="17"/>
  <c r="K2207" i="17"/>
  <c r="K2208" i="17"/>
  <c r="K2209" i="17"/>
  <c r="K2210" i="17"/>
  <c r="K2211" i="17"/>
  <c r="K2212" i="17"/>
  <c r="K2213" i="17"/>
  <c r="K2214" i="17"/>
  <c r="K2215" i="17"/>
  <c r="K2216" i="17"/>
  <c r="K2217" i="17"/>
  <c r="K2218" i="17"/>
  <c r="K2219" i="17"/>
  <c r="K2220" i="17"/>
  <c r="K2221" i="17"/>
  <c r="K2222" i="17"/>
  <c r="K2223" i="17"/>
  <c r="K2224" i="17"/>
  <c r="K2225" i="17"/>
  <c r="K2226" i="17"/>
  <c r="K2227" i="17"/>
  <c r="K2228" i="17"/>
  <c r="K2229" i="17"/>
  <c r="K2230" i="17"/>
  <c r="K2231" i="17"/>
  <c r="K2232" i="17"/>
  <c r="K2233" i="17"/>
  <c r="K2234" i="17"/>
  <c r="K2235" i="17"/>
  <c r="K2236" i="17"/>
  <c r="K2237" i="17"/>
  <c r="K2238" i="17"/>
  <c r="K2239" i="17"/>
  <c r="K2240" i="17"/>
  <c r="K2241" i="17"/>
  <c r="K2242" i="17"/>
  <c r="K2243" i="17"/>
  <c r="K2244" i="17"/>
  <c r="K2245" i="17"/>
  <c r="K2246" i="17"/>
  <c r="K2247" i="17"/>
  <c r="K2248" i="17"/>
  <c r="K2249" i="17"/>
  <c r="K2250" i="17"/>
  <c r="K2251" i="17"/>
  <c r="K2252" i="17"/>
  <c r="K2253" i="17"/>
  <c r="K2254" i="17"/>
  <c r="K2255" i="17"/>
  <c r="K2256" i="17"/>
  <c r="K2257" i="17"/>
  <c r="K2258" i="17"/>
  <c r="K2259" i="17"/>
  <c r="K2260" i="17"/>
  <c r="K2261" i="17"/>
  <c r="K2262" i="17"/>
  <c r="K2263" i="17"/>
  <c r="K2264" i="17"/>
  <c r="K2265" i="17"/>
  <c r="K2266" i="17"/>
  <c r="K2267" i="17"/>
  <c r="K2268" i="17"/>
  <c r="K2269" i="17"/>
  <c r="K2270" i="17"/>
  <c r="K2271" i="17"/>
  <c r="K2272" i="17"/>
  <c r="K2273" i="17"/>
  <c r="K2274" i="17"/>
  <c r="K2275" i="17"/>
  <c r="K2276" i="17"/>
  <c r="K2277" i="17"/>
  <c r="K2278" i="17"/>
  <c r="K2279" i="17"/>
  <c r="K2280" i="17"/>
  <c r="K2281" i="17"/>
  <c r="K2282" i="17"/>
  <c r="K2283" i="17"/>
  <c r="K2284" i="17"/>
  <c r="K2285" i="17"/>
  <c r="K2286" i="17"/>
  <c r="K2287" i="17"/>
  <c r="K2288" i="17"/>
  <c r="K2289" i="17"/>
  <c r="K2290" i="17"/>
  <c r="K2291" i="17"/>
  <c r="K2292" i="17"/>
  <c r="K2293" i="17"/>
  <c r="K2294" i="17"/>
  <c r="K2295" i="17"/>
  <c r="K2296" i="17"/>
  <c r="K2297" i="17"/>
  <c r="K2298" i="17"/>
  <c r="K2299" i="17"/>
  <c r="K2300" i="17"/>
  <c r="K2301" i="17"/>
  <c r="K2302" i="17"/>
  <c r="K2303" i="17"/>
  <c r="K2304" i="17"/>
  <c r="K2305" i="17"/>
  <c r="K2306" i="17"/>
  <c r="K2307" i="17"/>
  <c r="K2308" i="17"/>
  <c r="K2309" i="17"/>
  <c r="K2310" i="17"/>
  <c r="K2311" i="17"/>
  <c r="K2312" i="17"/>
  <c r="K2313" i="17"/>
  <c r="K2314" i="17"/>
  <c r="K2315" i="17"/>
  <c r="K2316" i="17"/>
  <c r="K2317" i="17"/>
  <c r="K2318" i="17"/>
  <c r="K2319" i="17"/>
  <c r="K2320" i="17"/>
  <c r="K2321" i="17"/>
  <c r="K2322" i="17"/>
  <c r="K2323" i="17"/>
  <c r="K2324" i="17"/>
  <c r="K2325" i="17"/>
  <c r="K2326" i="17"/>
  <c r="K2327" i="17"/>
  <c r="K2328" i="17"/>
  <c r="K2329" i="17"/>
  <c r="K2330" i="17"/>
  <c r="K2331" i="17"/>
  <c r="K2332" i="17"/>
  <c r="K2333" i="17"/>
  <c r="K2334" i="17"/>
  <c r="K2335" i="17"/>
  <c r="K2336" i="17"/>
  <c r="K2337" i="17"/>
  <c r="K2338" i="17"/>
  <c r="K2339" i="17"/>
  <c r="K2340" i="17"/>
  <c r="K2341" i="17"/>
  <c r="K2342" i="17"/>
  <c r="K2343" i="17"/>
  <c r="K2344" i="17"/>
  <c r="K2345" i="17"/>
  <c r="K2346" i="17"/>
  <c r="K2347" i="17"/>
  <c r="K2348" i="17"/>
  <c r="K2349" i="17"/>
  <c r="K2350" i="17"/>
  <c r="K2351" i="17"/>
  <c r="K2352" i="17"/>
  <c r="K2353" i="17"/>
  <c r="K2354" i="17"/>
  <c r="K2355" i="17"/>
  <c r="K2356" i="17"/>
  <c r="K2357" i="17"/>
  <c r="K2358" i="17"/>
  <c r="K2359" i="17"/>
  <c r="K2360" i="17"/>
  <c r="K2361" i="17"/>
  <c r="K2362" i="17"/>
  <c r="K2363" i="17"/>
  <c r="K2364" i="17"/>
  <c r="K2365" i="17"/>
  <c r="K2366" i="17"/>
  <c r="K2367" i="17"/>
  <c r="K2368" i="17"/>
  <c r="K2369" i="17"/>
  <c r="K2370" i="17"/>
  <c r="K2371" i="17"/>
  <c r="K2372" i="17"/>
  <c r="K2373" i="17"/>
  <c r="K2374" i="17"/>
  <c r="K2375" i="17"/>
  <c r="K2376" i="17"/>
  <c r="K2377" i="17"/>
  <c r="K2378" i="17"/>
  <c r="K2379" i="17"/>
  <c r="K2380" i="17"/>
  <c r="K2381" i="17"/>
  <c r="K2382" i="17"/>
  <c r="K2383" i="17"/>
  <c r="K2384" i="17"/>
  <c r="K2385" i="17"/>
  <c r="K2386" i="17"/>
  <c r="K2387" i="17"/>
  <c r="K2388" i="17"/>
  <c r="K2389" i="17"/>
  <c r="K2390" i="17"/>
  <c r="K2391" i="17"/>
  <c r="K2392" i="17"/>
  <c r="K2393" i="17"/>
  <c r="K2394" i="17"/>
  <c r="K2395" i="17"/>
  <c r="K2396" i="17"/>
  <c r="K2397" i="17"/>
  <c r="K2398" i="17"/>
  <c r="K2399" i="17"/>
  <c r="K2400" i="17"/>
  <c r="K2401" i="17"/>
  <c r="K2402" i="17"/>
  <c r="K2403" i="17"/>
  <c r="K2404" i="17"/>
  <c r="K2405" i="17"/>
  <c r="K2406" i="17"/>
  <c r="K2407" i="17"/>
  <c r="K2408" i="17"/>
  <c r="K2409" i="17"/>
  <c r="K2410" i="17"/>
  <c r="K2411" i="17"/>
  <c r="K2412" i="17"/>
  <c r="K2413" i="17"/>
  <c r="K2414" i="17"/>
  <c r="K2415" i="17"/>
  <c r="K2416" i="17"/>
  <c r="K2417" i="17"/>
  <c r="K2418" i="17"/>
  <c r="K2419" i="17"/>
  <c r="K2420" i="17"/>
  <c r="K2421" i="17"/>
  <c r="K2422" i="17"/>
  <c r="K2423" i="17"/>
  <c r="K2424" i="17"/>
  <c r="K2425" i="17"/>
  <c r="K2426" i="17"/>
  <c r="K2427" i="17"/>
  <c r="K2428" i="17"/>
  <c r="K2429" i="17"/>
  <c r="K2430" i="17"/>
  <c r="K2431" i="17"/>
  <c r="K2432" i="17"/>
  <c r="K2433" i="17"/>
  <c r="K2434" i="17"/>
  <c r="K2435" i="17"/>
  <c r="K2436" i="17"/>
  <c r="K2437" i="17"/>
  <c r="K2438" i="17"/>
  <c r="K2439" i="17"/>
  <c r="K2440" i="17"/>
  <c r="K2441" i="17"/>
  <c r="K2442" i="17"/>
  <c r="K2443" i="17"/>
  <c r="K2444" i="17"/>
  <c r="K2445" i="17"/>
  <c r="K2446" i="17"/>
  <c r="K2447" i="17"/>
  <c r="K2448" i="17"/>
  <c r="K2449" i="17"/>
  <c r="K2450" i="17"/>
  <c r="K2451" i="17"/>
  <c r="K2452" i="17"/>
  <c r="K2453" i="17"/>
  <c r="K2454" i="17"/>
  <c r="K2455" i="17"/>
  <c r="K2456" i="17"/>
  <c r="K2457" i="17"/>
  <c r="K2458" i="17"/>
  <c r="K2459" i="17"/>
  <c r="K2460" i="17"/>
  <c r="K2461" i="17"/>
  <c r="K2462" i="17"/>
  <c r="K2463" i="17"/>
  <c r="K2464" i="17"/>
  <c r="K2465" i="17"/>
  <c r="K2466" i="17"/>
  <c r="K2467" i="17"/>
  <c r="K2468" i="17"/>
  <c r="K2469" i="17"/>
  <c r="K2470" i="17"/>
  <c r="K2471" i="17"/>
  <c r="K2472" i="17"/>
  <c r="K2473" i="17"/>
  <c r="K2474" i="17"/>
  <c r="K2475" i="17"/>
  <c r="K2476" i="17"/>
  <c r="K2477" i="17"/>
  <c r="K2478" i="17"/>
  <c r="K2479" i="17"/>
  <c r="K2480" i="17"/>
  <c r="K2481" i="17"/>
  <c r="K2482" i="17"/>
  <c r="K2483" i="17"/>
  <c r="K2484" i="17"/>
  <c r="K2485" i="17"/>
  <c r="K2486" i="17"/>
  <c r="K2487" i="17"/>
  <c r="K2488" i="17"/>
  <c r="K2489" i="17"/>
  <c r="K2490" i="17"/>
  <c r="K2491" i="17"/>
  <c r="K2492" i="17"/>
  <c r="K2493" i="17"/>
  <c r="K2494" i="17"/>
  <c r="K2495" i="17"/>
  <c r="K2496" i="17"/>
  <c r="K2497" i="17"/>
  <c r="K2498" i="17"/>
  <c r="K2499" i="17"/>
  <c r="K2500" i="17"/>
  <c r="K2501" i="17"/>
  <c r="K2502" i="17"/>
  <c r="K2503" i="17"/>
  <c r="K2504" i="17"/>
  <c r="K2505" i="17"/>
  <c r="K2506" i="17"/>
  <c r="K2507" i="17"/>
  <c r="K2508" i="17"/>
  <c r="K2509" i="17"/>
  <c r="K2510" i="17"/>
  <c r="K2511" i="17"/>
  <c r="K2512" i="17"/>
  <c r="K2513" i="17"/>
  <c r="K2514" i="17"/>
  <c r="K2515" i="17"/>
  <c r="K2516" i="17"/>
  <c r="K2517" i="17"/>
  <c r="K2518" i="17"/>
  <c r="K2519" i="17"/>
  <c r="K2520" i="17"/>
  <c r="K2521" i="17"/>
  <c r="K2522" i="17"/>
  <c r="K2523" i="17"/>
  <c r="K2524" i="17"/>
  <c r="K2525" i="17"/>
  <c r="K2526" i="17"/>
  <c r="K2527" i="17"/>
  <c r="K2528" i="17"/>
  <c r="K2529" i="17"/>
  <c r="K2530" i="17"/>
  <c r="K2531" i="17"/>
  <c r="K2532" i="17"/>
  <c r="K2533" i="17"/>
  <c r="K2534" i="17"/>
  <c r="K2535" i="17"/>
  <c r="K2536" i="17"/>
  <c r="K2537" i="17"/>
  <c r="K2538" i="17"/>
  <c r="K2539" i="17"/>
  <c r="K2540" i="17"/>
  <c r="K2541" i="17"/>
  <c r="K2542" i="17"/>
  <c r="K2543" i="17"/>
  <c r="K2544" i="17"/>
  <c r="K2545" i="17"/>
  <c r="K2546" i="17"/>
  <c r="K2547" i="17"/>
  <c r="K2548" i="17"/>
  <c r="K2549" i="17"/>
  <c r="K2550" i="17"/>
  <c r="K2551" i="17"/>
  <c r="K2552" i="17"/>
  <c r="K2553" i="17"/>
  <c r="K2554" i="17"/>
  <c r="K2555" i="17"/>
  <c r="K2556" i="17"/>
  <c r="K2557" i="17"/>
  <c r="K2558" i="17"/>
  <c r="K2559" i="17"/>
  <c r="K2560" i="17"/>
  <c r="K2561" i="17"/>
  <c r="K2562" i="17"/>
  <c r="K2563" i="17"/>
  <c r="K2564" i="17"/>
  <c r="K2565" i="17"/>
  <c r="K2566" i="17"/>
  <c r="K2567" i="17"/>
  <c r="K2568" i="17"/>
  <c r="K2569" i="17"/>
  <c r="K2570" i="17"/>
  <c r="K2571" i="17"/>
  <c r="K2572" i="17"/>
  <c r="K2573" i="17"/>
  <c r="K2574" i="17"/>
  <c r="K2575" i="17"/>
  <c r="K2576" i="17"/>
  <c r="K2577" i="17"/>
  <c r="K2578" i="17"/>
  <c r="K2579" i="17"/>
  <c r="K2580" i="17"/>
  <c r="K2581" i="17"/>
  <c r="K2582" i="17"/>
  <c r="K2583" i="17"/>
  <c r="K2584" i="17"/>
  <c r="K2585" i="17"/>
  <c r="K2586" i="17"/>
  <c r="K2587" i="17"/>
  <c r="K2588" i="17"/>
  <c r="K2589" i="17"/>
  <c r="K2590" i="17"/>
  <c r="K2591" i="17"/>
  <c r="K2592" i="17"/>
  <c r="K2593" i="17"/>
  <c r="K2594" i="17"/>
  <c r="K2595" i="17"/>
  <c r="K2596" i="17"/>
  <c r="K2597" i="17"/>
  <c r="K2598" i="17"/>
  <c r="K2599" i="17"/>
  <c r="K2600" i="17"/>
  <c r="K2601" i="17"/>
  <c r="K2602" i="17"/>
  <c r="K2603" i="17"/>
  <c r="K2604" i="17"/>
  <c r="K2605" i="17"/>
  <c r="K2606" i="17"/>
  <c r="K2607" i="17"/>
  <c r="K2608" i="17"/>
  <c r="K2609" i="17"/>
  <c r="K2610" i="17"/>
  <c r="K2611" i="17"/>
  <c r="K2612" i="17"/>
  <c r="K2613" i="17"/>
  <c r="K2614" i="17"/>
  <c r="K2615" i="17"/>
  <c r="K2616" i="17"/>
  <c r="K2617" i="17"/>
  <c r="K2618" i="17"/>
  <c r="K2619" i="17"/>
  <c r="K2620" i="17"/>
  <c r="K2621" i="17"/>
  <c r="K2622" i="17"/>
  <c r="K2623" i="17"/>
  <c r="K2624" i="17"/>
  <c r="K2625" i="17"/>
  <c r="K2626" i="17"/>
  <c r="K2627" i="17"/>
  <c r="K2628" i="17"/>
  <c r="K2629" i="17"/>
  <c r="K2630" i="17"/>
  <c r="K2631" i="17"/>
  <c r="K2632" i="17"/>
  <c r="K2633" i="17"/>
  <c r="K2634" i="17"/>
  <c r="K2635" i="17"/>
  <c r="K2636" i="17"/>
  <c r="K2637" i="17"/>
  <c r="K2638" i="17"/>
  <c r="K2639" i="17"/>
  <c r="K2640" i="17"/>
  <c r="K2641" i="17"/>
  <c r="K2642" i="17"/>
  <c r="K2643" i="17"/>
  <c r="K2644" i="17"/>
  <c r="K2645" i="17"/>
  <c r="K2646" i="17"/>
  <c r="K2647" i="17"/>
  <c r="K2648" i="17"/>
  <c r="K2649" i="17"/>
  <c r="K2650" i="17"/>
  <c r="K2651" i="17"/>
  <c r="K2652" i="17"/>
  <c r="K2653" i="17"/>
  <c r="K2654" i="17"/>
  <c r="K2655" i="17"/>
  <c r="K2656" i="17"/>
  <c r="K2657" i="17"/>
  <c r="K2658" i="17"/>
  <c r="K2659" i="17"/>
  <c r="K2660" i="17"/>
  <c r="K2661" i="17"/>
  <c r="K2662" i="17"/>
  <c r="K2663" i="17"/>
  <c r="K2664" i="17"/>
  <c r="K2665" i="17"/>
  <c r="K2666" i="17"/>
  <c r="K2667" i="17"/>
  <c r="K2668" i="17"/>
  <c r="K2669" i="17"/>
  <c r="K2670" i="17"/>
  <c r="K2671" i="17"/>
  <c r="K2672" i="17"/>
  <c r="K2673" i="17"/>
  <c r="K2674" i="17"/>
  <c r="K2675" i="17"/>
  <c r="K2676" i="17"/>
  <c r="K2677" i="17"/>
  <c r="K2678" i="17"/>
  <c r="K2679" i="17"/>
  <c r="K2680" i="17"/>
  <c r="K2681" i="17"/>
  <c r="K2682" i="17"/>
  <c r="K2683" i="17"/>
  <c r="K2684" i="17"/>
  <c r="K2685" i="17"/>
  <c r="K2686" i="17"/>
  <c r="K2687" i="17"/>
  <c r="K2688" i="17"/>
  <c r="K2689" i="17"/>
  <c r="K2690" i="17"/>
  <c r="K2691" i="17"/>
  <c r="K2692" i="17"/>
  <c r="K2693" i="17"/>
  <c r="K2694" i="17"/>
  <c r="K2695" i="17"/>
  <c r="K2696" i="17"/>
  <c r="K2697" i="17"/>
  <c r="K2698" i="17"/>
  <c r="K2699" i="17"/>
  <c r="K2700" i="17"/>
  <c r="K2701" i="17"/>
  <c r="K2702" i="17"/>
  <c r="K2703" i="17"/>
  <c r="K2704" i="17"/>
  <c r="K2705" i="17"/>
  <c r="K2706" i="17"/>
  <c r="K2707" i="17"/>
  <c r="K2708" i="17"/>
  <c r="K2709" i="17"/>
  <c r="K2710" i="17"/>
  <c r="K2711" i="17"/>
  <c r="K2712" i="17"/>
  <c r="K2713" i="17"/>
  <c r="K2714" i="17"/>
  <c r="K2715" i="17"/>
  <c r="K2716" i="17"/>
  <c r="K2717" i="17"/>
  <c r="K2718" i="17"/>
  <c r="K2719" i="17"/>
  <c r="K2720" i="17"/>
  <c r="K2721" i="17"/>
  <c r="K2722" i="17"/>
  <c r="K2723" i="17"/>
  <c r="K2724" i="17"/>
  <c r="K2725" i="17"/>
  <c r="K2726" i="17"/>
  <c r="K2727" i="17"/>
  <c r="K2728" i="17"/>
  <c r="K2729" i="17"/>
  <c r="K2730" i="17"/>
  <c r="K2731" i="17"/>
  <c r="K2732" i="17"/>
  <c r="K2733" i="17"/>
  <c r="K2734" i="17"/>
  <c r="K2735" i="17"/>
  <c r="K2736" i="17"/>
  <c r="K2737" i="17"/>
  <c r="K2738" i="17"/>
  <c r="K2739" i="17"/>
  <c r="K2740" i="17"/>
  <c r="K2741" i="17"/>
  <c r="K2742" i="17"/>
  <c r="K2743" i="17"/>
  <c r="K2744" i="17"/>
  <c r="K2745" i="17"/>
  <c r="K2746" i="17"/>
  <c r="K2747" i="17"/>
  <c r="K2748" i="17"/>
  <c r="K2749" i="17"/>
  <c r="K2750" i="17"/>
  <c r="K2751" i="17"/>
  <c r="K2752" i="17"/>
  <c r="K2753" i="17"/>
  <c r="K2754" i="17"/>
  <c r="K2755" i="17"/>
  <c r="K2756" i="17"/>
  <c r="K2757" i="17"/>
  <c r="K2758" i="17"/>
  <c r="K2759" i="17"/>
  <c r="K2760" i="17"/>
  <c r="K2761" i="17"/>
  <c r="K2762" i="17"/>
  <c r="K2763" i="17"/>
  <c r="K2764" i="17"/>
  <c r="K2765" i="17"/>
  <c r="K2766" i="17"/>
  <c r="K2767" i="17"/>
  <c r="K2768" i="17"/>
  <c r="K2769" i="17"/>
  <c r="K2770" i="17"/>
  <c r="K2771" i="17"/>
  <c r="K2772" i="17"/>
  <c r="K2773" i="17"/>
  <c r="K2774" i="17"/>
  <c r="K2775" i="17"/>
  <c r="K2776" i="17"/>
  <c r="K2777" i="17"/>
  <c r="K2778" i="17"/>
  <c r="K2779" i="17"/>
  <c r="K2780" i="17"/>
  <c r="K2781" i="17"/>
  <c r="K2782" i="17"/>
  <c r="K2783" i="17"/>
  <c r="K2784" i="17"/>
  <c r="K2785" i="17"/>
  <c r="K2786" i="17"/>
  <c r="K2787" i="17"/>
  <c r="K2788" i="17"/>
  <c r="K2789" i="17"/>
  <c r="K2790" i="17"/>
  <c r="K2791" i="17"/>
  <c r="K2792" i="17"/>
  <c r="K2793" i="17"/>
  <c r="K2794" i="17"/>
  <c r="K2795" i="17"/>
  <c r="K2796" i="17"/>
  <c r="K2797" i="17"/>
  <c r="K2798" i="17"/>
  <c r="K2799" i="17"/>
  <c r="K2800" i="17"/>
  <c r="K2801" i="17"/>
  <c r="K2802" i="17"/>
  <c r="K2803" i="17"/>
  <c r="K2804" i="17"/>
  <c r="K2805" i="17"/>
  <c r="K2806" i="17"/>
  <c r="K2807" i="17"/>
  <c r="K2808" i="17"/>
  <c r="K2809" i="17"/>
  <c r="K2810" i="17"/>
  <c r="K2811" i="17"/>
  <c r="K2812" i="17"/>
  <c r="K2813" i="17"/>
  <c r="K2814" i="17"/>
  <c r="K2815" i="17"/>
  <c r="K2816" i="17"/>
  <c r="K2817" i="17"/>
  <c r="K2818" i="17"/>
  <c r="K2819" i="17"/>
  <c r="K2820" i="17"/>
  <c r="K2821" i="17"/>
  <c r="K2822" i="17"/>
  <c r="K2823" i="17"/>
  <c r="K2824" i="17"/>
  <c r="K2825" i="17"/>
  <c r="K2826" i="17"/>
  <c r="K2827" i="17"/>
  <c r="K2828" i="17"/>
  <c r="K2829" i="17"/>
  <c r="K2830" i="17"/>
  <c r="K2831" i="17"/>
  <c r="K2832" i="17"/>
  <c r="K2833" i="17"/>
  <c r="K2834" i="17"/>
  <c r="K2835" i="17"/>
  <c r="K2836" i="17"/>
  <c r="K2837" i="17"/>
  <c r="K2838" i="17"/>
  <c r="K2839" i="17"/>
  <c r="K2840" i="17"/>
  <c r="K2841" i="17"/>
  <c r="K2842" i="17"/>
  <c r="K2843" i="17"/>
  <c r="K2844" i="17"/>
  <c r="K2845" i="17"/>
  <c r="K2846" i="17"/>
  <c r="K2847" i="17"/>
  <c r="K2848" i="17"/>
  <c r="K2849" i="17"/>
  <c r="K2850" i="17"/>
  <c r="K2851" i="17"/>
  <c r="K2852" i="17"/>
  <c r="K2853" i="17"/>
  <c r="K2854" i="17"/>
  <c r="K2855" i="17"/>
  <c r="K2856" i="17"/>
  <c r="K2857" i="17"/>
  <c r="K2858" i="17"/>
  <c r="K2859" i="17"/>
  <c r="K2860" i="17"/>
  <c r="K2861" i="17"/>
  <c r="K2862" i="17"/>
  <c r="K2863" i="17"/>
  <c r="K2864" i="17"/>
  <c r="K2865" i="17"/>
  <c r="K2866" i="17"/>
  <c r="K2867" i="17"/>
  <c r="K2868" i="17"/>
  <c r="K2869" i="17"/>
  <c r="K2870" i="17"/>
  <c r="K2871" i="17"/>
  <c r="K2872" i="17"/>
  <c r="K2873" i="17"/>
  <c r="K2874" i="17"/>
  <c r="K2875" i="17"/>
  <c r="K2876" i="17"/>
  <c r="K2877" i="17"/>
  <c r="K2878" i="17"/>
  <c r="K2879" i="17"/>
  <c r="K2880" i="17"/>
  <c r="K2881" i="17"/>
  <c r="K2882" i="17"/>
  <c r="K2883" i="17"/>
  <c r="K2884" i="17"/>
  <c r="K2885" i="17"/>
  <c r="K2886" i="17"/>
  <c r="K2887" i="17"/>
  <c r="K2888" i="17"/>
  <c r="K2889" i="17"/>
  <c r="K2890" i="17"/>
  <c r="K2891" i="17"/>
  <c r="K2892" i="17"/>
  <c r="K2893" i="17"/>
  <c r="K2894" i="17"/>
  <c r="K2895" i="17"/>
  <c r="K2896" i="17"/>
  <c r="K2897" i="17"/>
  <c r="K2898" i="17"/>
  <c r="K2899" i="17"/>
  <c r="K2900" i="17"/>
  <c r="K2901" i="17"/>
  <c r="K2902" i="17"/>
  <c r="K2903" i="17"/>
  <c r="K2904" i="17"/>
  <c r="K2905" i="17"/>
  <c r="K2906" i="17"/>
  <c r="K2907" i="17"/>
  <c r="K2908" i="17"/>
  <c r="K2909" i="17"/>
  <c r="K2910" i="17"/>
  <c r="K2911" i="17"/>
  <c r="K2912" i="17"/>
  <c r="K2913" i="17"/>
  <c r="K2914" i="17"/>
  <c r="K2915" i="17"/>
  <c r="K2916" i="17"/>
  <c r="K2917" i="17"/>
  <c r="K2918" i="17"/>
  <c r="K2919" i="17"/>
  <c r="K2920" i="17"/>
  <c r="K2921" i="17"/>
  <c r="K2922" i="17"/>
  <c r="K2923" i="17"/>
  <c r="K2924" i="17"/>
  <c r="K2925" i="17"/>
  <c r="K2926" i="17"/>
  <c r="K2927" i="17"/>
  <c r="K2928" i="17"/>
  <c r="K2929" i="17"/>
  <c r="K2930" i="17"/>
  <c r="K2931" i="17"/>
  <c r="K2932" i="17"/>
  <c r="K2933" i="17"/>
  <c r="K2934" i="17"/>
  <c r="K2935" i="17"/>
  <c r="K2936" i="17"/>
  <c r="K2937" i="17"/>
  <c r="K2938" i="17"/>
  <c r="K2939" i="17"/>
  <c r="K2940" i="17"/>
  <c r="K2941" i="17"/>
  <c r="K2942" i="17"/>
  <c r="K2943" i="17"/>
  <c r="K2944" i="17"/>
  <c r="K2945" i="17"/>
  <c r="K2946" i="17"/>
  <c r="K2947" i="17"/>
  <c r="K2948" i="17"/>
  <c r="K2949" i="17"/>
  <c r="K2950" i="17"/>
  <c r="K2951" i="17"/>
  <c r="K2952" i="17"/>
  <c r="K2953" i="17"/>
  <c r="K2954" i="17"/>
  <c r="K2955" i="17"/>
  <c r="K2956" i="17"/>
  <c r="K2957" i="17"/>
  <c r="K2958" i="17"/>
  <c r="K2959" i="17"/>
  <c r="K2960" i="17"/>
  <c r="K2961" i="17"/>
  <c r="K2962" i="17"/>
  <c r="K2963" i="17"/>
  <c r="K2964" i="17"/>
  <c r="K2965" i="17"/>
  <c r="K2966" i="17"/>
  <c r="K2967" i="17"/>
  <c r="K2968" i="17"/>
  <c r="K2969" i="17"/>
  <c r="K2970" i="17"/>
  <c r="K2971" i="17"/>
  <c r="K2972" i="17"/>
  <c r="K2973" i="17"/>
  <c r="K2974" i="17"/>
  <c r="K2975" i="17"/>
  <c r="K2976" i="17"/>
  <c r="K2977" i="17"/>
  <c r="K2978" i="17"/>
  <c r="K2979" i="17"/>
  <c r="K2980" i="17"/>
  <c r="K2981" i="17"/>
  <c r="K2982" i="17"/>
  <c r="K2983" i="17"/>
  <c r="K2984" i="17"/>
  <c r="K2985" i="17"/>
  <c r="K2986" i="17"/>
  <c r="K2987" i="17"/>
  <c r="K2988" i="17"/>
  <c r="K2989" i="17"/>
  <c r="K2990" i="17"/>
  <c r="K2991" i="17"/>
  <c r="K2992" i="17"/>
  <c r="K2993" i="17"/>
  <c r="K2994" i="17"/>
  <c r="K2995" i="17"/>
  <c r="K2996" i="17"/>
  <c r="K2997" i="17"/>
  <c r="K2998" i="17"/>
  <c r="K2999" i="17"/>
  <c r="K3000" i="17"/>
  <c r="K3001" i="17"/>
  <c r="K3002" i="17"/>
  <c r="K3003" i="17"/>
  <c r="K3004" i="17"/>
  <c r="K3005" i="17"/>
  <c r="K3006" i="17"/>
  <c r="K3007" i="17"/>
  <c r="K3008" i="17"/>
  <c r="K3009" i="17"/>
  <c r="K3010" i="17"/>
  <c r="K3011" i="17"/>
  <c r="K3012" i="17"/>
  <c r="K3013" i="17"/>
  <c r="K3014" i="17"/>
  <c r="K3015" i="17"/>
  <c r="K3016" i="17"/>
  <c r="K3017" i="17"/>
  <c r="K3018" i="17"/>
  <c r="K3019" i="17"/>
  <c r="K3020" i="17"/>
  <c r="K3021" i="17"/>
  <c r="K3022" i="17"/>
  <c r="K3023" i="17"/>
  <c r="K3024" i="17"/>
  <c r="K3025" i="17"/>
  <c r="K3026" i="17"/>
  <c r="K3027" i="17"/>
  <c r="K3028" i="17"/>
  <c r="K3029" i="17"/>
  <c r="K3030" i="17"/>
  <c r="K3031" i="17"/>
  <c r="K3032" i="17"/>
  <c r="K3033" i="17"/>
  <c r="K3034" i="17"/>
  <c r="K3035" i="17"/>
  <c r="K3036" i="17"/>
  <c r="K3037" i="17"/>
  <c r="K3038" i="17"/>
  <c r="K3039" i="17"/>
  <c r="K3040" i="17"/>
  <c r="K3041" i="17"/>
  <c r="K3042" i="17"/>
  <c r="K3043" i="17"/>
  <c r="K3044" i="17"/>
  <c r="K3045" i="17"/>
  <c r="K3046" i="17"/>
  <c r="K3047" i="17"/>
  <c r="K3048" i="17"/>
  <c r="K3049" i="17"/>
  <c r="K3050" i="17"/>
  <c r="K3051" i="17"/>
  <c r="K3052" i="17"/>
  <c r="K3053" i="17"/>
  <c r="K3054" i="17"/>
  <c r="K3055" i="17"/>
  <c r="K3056" i="17"/>
  <c r="K3057" i="17"/>
  <c r="K3058" i="17"/>
  <c r="K3059" i="17"/>
  <c r="K3060" i="17"/>
  <c r="K3061" i="17"/>
  <c r="K3062" i="17"/>
  <c r="K3063" i="17"/>
  <c r="K3064" i="17"/>
  <c r="K3065" i="17"/>
  <c r="K3066" i="17"/>
  <c r="K3067" i="17"/>
  <c r="K3068" i="17"/>
  <c r="K3069" i="17"/>
  <c r="K3070" i="17"/>
  <c r="K3071" i="17"/>
  <c r="K3072" i="17"/>
  <c r="K3073" i="17"/>
  <c r="K3074" i="17"/>
  <c r="K3075" i="17"/>
  <c r="K3076" i="17"/>
  <c r="K3077" i="17"/>
  <c r="K3078" i="17"/>
  <c r="K3079" i="17"/>
  <c r="K3080" i="17"/>
  <c r="K3081" i="17"/>
  <c r="K3082" i="17"/>
  <c r="K3083" i="17"/>
  <c r="K3084" i="17"/>
  <c r="K3085" i="17"/>
  <c r="K3086" i="17"/>
  <c r="K3087" i="17"/>
  <c r="K3088" i="17"/>
  <c r="K3089" i="17"/>
  <c r="K3090" i="17"/>
  <c r="K3091" i="17"/>
  <c r="K3092" i="17"/>
  <c r="K3093" i="17"/>
  <c r="K3094" i="17"/>
  <c r="K3095" i="17"/>
  <c r="K3096" i="17"/>
  <c r="K3097" i="17"/>
  <c r="K3098" i="17"/>
  <c r="K3099" i="17"/>
  <c r="K3100" i="17"/>
  <c r="K3101" i="17"/>
  <c r="K3102" i="17"/>
  <c r="K3103" i="17"/>
  <c r="K3104" i="17"/>
  <c r="K3105" i="17"/>
  <c r="K3106" i="17"/>
  <c r="K3107" i="17"/>
  <c r="K3108" i="17"/>
  <c r="K3109" i="17"/>
  <c r="K3110" i="17"/>
  <c r="K3111" i="17"/>
  <c r="K3112" i="17"/>
  <c r="K3113" i="17"/>
  <c r="K3114" i="17"/>
  <c r="K3115" i="17"/>
  <c r="K3116" i="17"/>
  <c r="K3117" i="17"/>
  <c r="K3118" i="17"/>
  <c r="K3119" i="17"/>
  <c r="K3120" i="17"/>
  <c r="K3121" i="17"/>
  <c r="K3122" i="17"/>
  <c r="K3123" i="17"/>
  <c r="K3" i="17"/>
  <c r="AF29" i="4"/>
  <c r="W21" i="4" a="1"/>
  <c r="W21" i="4" s="1"/>
  <c r="W22" i="4" a="1"/>
  <c r="W22" i="4" s="1"/>
  <c r="W23" i="4" a="1"/>
  <c r="W23" i="4" s="1"/>
  <c r="W24" i="4" a="1"/>
  <c r="W24" i="4" s="1"/>
  <c r="W25" i="4" a="1"/>
  <c r="W25" i="4" s="1"/>
  <c r="W26" i="4" a="1"/>
  <c r="W26" i="4"/>
  <c r="W27" i="4" a="1"/>
  <c r="W27" i="4"/>
  <c r="W28" i="4" a="1"/>
  <c r="W28" i="4"/>
  <c r="W29" i="4" a="1"/>
  <c r="W29" i="4" s="1"/>
  <c r="W30" i="4" a="1"/>
  <c r="W30" i="4" s="1"/>
  <c r="W31" i="4" a="1"/>
  <c r="W31" i="4"/>
  <c r="W32" i="4" a="1"/>
  <c r="W32" i="4" s="1"/>
  <c r="W33" i="4" a="1"/>
  <c r="W33" i="4" s="1"/>
  <c r="W34" i="4" a="1"/>
  <c r="W34" i="4" s="1"/>
  <c r="W35" i="4" a="1"/>
  <c r="W35" i="4" s="1"/>
  <c r="W36" i="4" a="1"/>
  <c r="W36" i="4" s="1"/>
  <c r="W37" i="4" a="1"/>
  <c r="W37" i="4" s="1"/>
  <c r="W38" i="4" a="1"/>
  <c r="W38" i="4"/>
  <c r="W39" i="4" a="1"/>
  <c r="W39" i="4" s="1"/>
  <c r="W40" i="4" a="1"/>
  <c r="W40" i="4" s="1"/>
  <c r="W41" i="4" a="1"/>
  <c r="W41" i="4" s="1"/>
  <c r="W42" i="4" a="1"/>
  <c r="W42" i="4" s="1"/>
  <c r="W43" i="4" a="1"/>
  <c r="W43" i="4" s="1"/>
  <c r="W44" i="4" a="1"/>
  <c r="W44" i="4" s="1"/>
  <c r="W45" i="4" a="1"/>
  <c r="W45" i="4"/>
  <c r="W46" i="4" a="1"/>
  <c r="W46" i="4"/>
  <c r="W47" i="4" a="1"/>
  <c r="W47" i="4" s="1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AC1" i="4" a="1"/>
  <c r="AC1" i="4" l="1"/>
  <c r="H1083" i="10"/>
  <c r="I1083" i="10"/>
  <c r="J1083" i="10"/>
  <c r="H1084" i="10"/>
  <c r="I1084" i="10"/>
  <c r="J1084" i="10"/>
  <c r="H13" i="10"/>
  <c r="I13" i="10"/>
  <c r="J13" i="10"/>
  <c r="H14" i="10"/>
  <c r="I14" i="10"/>
  <c r="J14" i="10"/>
  <c r="H15" i="10"/>
  <c r="I15" i="10"/>
  <c r="J15" i="10"/>
  <c r="H16" i="10"/>
  <c r="I16" i="10"/>
  <c r="J16" i="10"/>
  <c r="H17" i="10"/>
  <c r="I17" i="10"/>
  <c r="J17" i="10"/>
  <c r="H18" i="10"/>
  <c r="I18" i="10"/>
  <c r="J18" i="10"/>
  <c r="H19" i="10"/>
  <c r="I19" i="10"/>
  <c r="J19" i="10"/>
  <c r="H20" i="10"/>
  <c r="I20" i="10"/>
  <c r="J20" i="10"/>
  <c r="H21" i="10"/>
  <c r="I21" i="10"/>
  <c r="J21" i="10"/>
  <c r="H22" i="10"/>
  <c r="I22" i="10"/>
  <c r="J22" i="10"/>
  <c r="H23" i="10"/>
  <c r="I23" i="10"/>
  <c r="J23" i="10"/>
  <c r="H24" i="10"/>
  <c r="I24" i="10"/>
  <c r="J24" i="10"/>
  <c r="H25" i="10"/>
  <c r="I25" i="10"/>
  <c r="J25" i="10"/>
  <c r="H26" i="10"/>
  <c r="I26" i="10"/>
  <c r="J26" i="10"/>
  <c r="H27" i="10"/>
  <c r="I27" i="10"/>
  <c r="J27" i="10"/>
  <c r="H28" i="10"/>
  <c r="I28" i="10"/>
  <c r="J28" i="10"/>
  <c r="H29" i="10"/>
  <c r="I29" i="10"/>
  <c r="J29" i="10"/>
  <c r="H30" i="10"/>
  <c r="I30" i="10"/>
  <c r="J30" i="10"/>
  <c r="H31" i="10"/>
  <c r="I31" i="10"/>
  <c r="J31" i="10"/>
  <c r="H32" i="10"/>
  <c r="I32" i="10"/>
  <c r="J32" i="10"/>
  <c r="H33" i="10"/>
  <c r="I33" i="10"/>
  <c r="J33" i="10"/>
  <c r="H34" i="10"/>
  <c r="I34" i="10"/>
  <c r="J34" i="10"/>
  <c r="H35" i="10"/>
  <c r="I35" i="10"/>
  <c r="J35" i="10"/>
  <c r="H36" i="10"/>
  <c r="I36" i="10"/>
  <c r="J36" i="10"/>
  <c r="H37" i="10"/>
  <c r="I37" i="10"/>
  <c r="J37" i="10"/>
  <c r="H38" i="10"/>
  <c r="I38" i="10"/>
  <c r="J38" i="10"/>
  <c r="H39" i="10"/>
  <c r="I39" i="10"/>
  <c r="J39" i="10"/>
  <c r="H40" i="10"/>
  <c r="I40" i="10"/>
  <c r="J40" i="10"/>
  <c r="H41" i="10"/>
  <c r="I41" i="10"/>
  <c r="J41" i="10"/>
  <c r="H42" i="10"/>
  <c r="I42" i="10"/>
  <c r="J42" i="10"/>
  <c r="H43" i="10"/>
  <c r="I43" i="10"/>
  <c r="J43" i="10"/>
  <c r="H44" i="10"/>
  <c r="I44" i="10"/>
  <c r="J44" i="10"/>
  <c r="H45" i="10"/>
  <c r="I45" i="10"/>
  <c r="J45" i="10"/>
  <c r="H46" i="10"/>
  <c r="I46" i="10"/>
  <c r="J46" i="10"/>
  <c r="H47" i="10"/>
  <c r="I47" i="10"/>
  <c r="J47" i="10"/>
  <c r="H48" i="10"/>
  <c r="I48" i="10"/>
  <c r="J48" i="10"/>
  <c r="H49" i="10"/>
  <c r="I49" i="10"/>
  <c r="J49" i="10"/>
  <c r="H50" i="10"/>
  <c r="I50" i="10"/>
  <c r="J50" i="10"/>
  <c r="H51" i="10"/>
  <c r="I51" i="10"/>
  <c r="J51" i="10"/>
  <c r="H52" i="10"/>
  <c r="I52" i="10"/>
  <c r="J52" i="10"/>
  <c r="H53" i="10"/>
  <c r="I53" i="10"/>
  <c r="J53" i="10"/>
  <c r="H54" i="10"/>
  <c r="I54" i="10"/>
  <c r="J54" i="10"/>
  <c r="H55" i="10"/>
  <c r="I55" i="10"/>
  <c r="J55" i="10"/>
  <c r="H56" i="10"/>
  <c r="I56" i="10"/>
  <c r="J56" i="10"/>
  <c r="H57" i="10"/>
  <c r="I57" i="10"/>
  <c r="J57" i="10"/>
  <c r="H58" i="10"/>
  <c r="I58" i="10"/>
  <c r="J58" i="10"/>
  <c r="H59" i="10"/>
  <c r="I59" i="10"/>
  <c r="J59" i="10"/>
  <c r="H60" i="10"/>
  <c r="I60" i="10"/>
  <c r="J60" i="10"/>
  <c r="H61" i="10"/>
  <c r="I61" i="10"/>
  <c r="J61" i="10"/>
  <c r="H62" i="10"/>
  <c r="I62" i="10"/>
  <c r="J62" i="10"/>
  <c r="H63" i="10"/>
  <c r="I63" i="10"/>
  <c r="J63" i="10"/>
  <c r="H64" i="10"/>
  <c r="I64" i="10"/>
  <c r="J64" i="10"/>
  <c r="H65" i="10"/>
  <c r="I65" i="10"/>
  <c r="J65" i="10"/>
  <c r="H66" i="10"/>
  <c r="I66" i="10"/>
  <c r="J66" i="10"/>
  <c r="H67" i="10"/>
  <c r="I67" i="10"/>
  <c r="J67" i="10"/>
  <c r="H68" i="10"/>
  <c r="I68" i="10"/>
  <c r="J68" i="10"/>
  <c r="H69" i="10"/>
  <c r="I69" i="10"/>
  <c r="J69" i="10"/>
  <c r="H70" i="10"/>
  <c r="I70" i="10"/>
  <c r="J70" i="10"/>
  <c r="H71" i="10"/>
  <c r="I71" i="10"/>
  <c r="J71" i="10"/>
  <c r="H72" i="10"/>
  <c r="I72" i="10"/>
  <c r="J72" i="10"/>
  <c r="H73" i="10"/>
  <c r="I73" i="10"/>
  <c r="J73" i="10"/>
  <c r="H74" i="10"/>
  <c r="I74" i="10"/>
  <c r="J74" i="10"/>
  <c r="H75" i="10"/>
  <c r="I75" i="10"/>
  <c r="J75" i="10"/>
  <c r="H76" i="10"/>
  <c r="I76" i="10"/>
  <c r="J76" i="10"/>
  <c r="H77" i="10"/>
  <c r="I77" i="10"/>
  <c r="J77" i="10"/>
  <c r="H78" i="10"/>
  <c r="I78" i="10"/>
  <c r="J78" i="10"/>
  <c r="H79" i="10"/>
  <c r="I79" i="10"/>
  <c r="J79" i="10"/>
  <c r="H80" i="10"/>
  <c r="I80" i="10"/>
  <c r="J80" i="10"/>
  <c r="H81" i="10"/>
  <c r="I81" i="10"/>
  <c r="J81" i="10"/>
  <c r="H82" i="10"/>
  <c r="I82" i="10"/>
  <c r="J82" i="10"/>
  <c r="H83" i="10"/>
  <c r="I83" i="10"/>
  <c r="J83" i="10"/>
  <c r="H84" i="10"/>
  <c r="I84" i="10"/>
  <c r="J84" i="10"/>
  <c r="H85" i="10"/>
  <c r="I85" i="10"/>
  <c r="J85" i="10"/>
  <c r="H86" i="10"/>
  <c r="I86" i="10"/>
  <c r="J86" i="10"/>
  <c r="H87" i="10"/>
  <c r="I87" i="10"/>
  <c r="J87" i="10"/>
  <c r="H88" i="10"/>
  <c r="I88" i="10"/>
  <c r="J88" i="10"/>
  <c r="H89" i="10"/>
  <c r="I89" i="10"/>
  <c r="J89" i="10"/>
  <c r="H90" i="10"/>
  <c r="I90" i="10"/>
  <c r="J90" i="10"/>
  <c r="H91" i="10"/>
  <c r="I91" i="10"/>
  <c r="J91" i="10"/>
  <c r="H92" i="10"/>
  <c r="I92" i="10"/>
  <c r="J92" i="10"/>
  <c r="H93" i="10"/>
  <c r="I93" i="10"/>
  <c r="J93" i="10"/>
  <c r="H94" i="10"/>
  <c r="I94" i="10"/>
  <c r="J94" i="10"/>
  <c r="H95" i="10"/>
  <c r="I95" i="10"/>
  <c r="J95" i="10"/>
  <c r="H96" i="10"/>
  <c r="I96" i="10"/>
  <c r="J96" i="10"/>
  <c r="H97" i="10"/>
  <c r="I97" i="10"/>
  <c r="J97" i="10"/>
  <c r="H98" i="10"/>
  <c r="I98" i="10"/>
  <c r="J98" i="10"/>
  <c r="H99" i="10"/>
  <c r="I99" i="10"/>
  <c r="J99" i="10"/>
  <c r="H100" i="10"/>
  <c r="I100" i="10"/>
  <c r="J100" i="10"/>
  <c r="H101" i="10"/>
  <c r="I101" i="10"/>
  <c r="J101" i="10"/>
  <c r="H102" i="10"/>
  <c r="I102" i="10"/>
  <c r="J102" i="10"/>
  <c r="H103" i="10"/>
  <c r="I103" i="10"/>
  <c r="J103" i="10"/>
  <c r="H104" i="10"/>
  <c r="I104" i="10"/>
  <c r="J104" i="10"/>
  <c r="H105" i="10"/>
  <c r="I105" i="10"/>
  <c r="J105" i="10"/>
  <c r="H106" i="10"/>
  <c r="I106" i="10"/>
  <c r="J106" i="10"/>
  <c r="H107" i="10"/>
  <c r="I107" i="10"/>
  <c r="J107" i="10"/>
  <c r="H108" i="10"/>
  <c r="I108" i="10"/>
  <c r="J108" i="10"/>
  <c r="H109" i="10"/>
  <c r="I109" i="10"/>
  <c r="J109" i="10"/>
  <c r="H110" i="10"/>
  <c r="I110" i="10"/>
  <c r="J110" i="10"/>
  <c r="H111" i="10"/>
  <c r="I111" i="10"/>
  <c r="J111" i="10"/>
  <c r="H112" i="10"/>
  <c r="I112" i="10"/>
  <c r="J112" i="10"/>
  <c r="H113" i="10"/>
  <c r="I113" i="10"/>
  <c r="J113" i="10"/>
  <c r="H114" i="10"/>
  <c r="I114" i="10"/>
  <c r="J114" i="10"/>
  <c r="H115" i="10"/>
  <c r="I115" i="10"/>
  <c r="J115" i="10"/>
  <c r="H116" i="10"/>
  <c r="I116" i="10"/>
  <c r="J116" i="10"/>
  <c r="H117" i="10"/>
  <c r="I117" i="10"/>
  <c r="J117" i="10"/>
  <c r="H118" i="10"/>
  <c r="I118" i="10"/>
  <c r="J118" i="10"/>
  <c r="H119" i="10"/>
  <c r="I119" i="10"/>
  <c r="J119" i="10"/>
  <c r="H120" i="10"/>
  <c r="I120" i="10"/>
  <c r="J120" i="10"/>
  <c r="H121" i="10"/>
  <c r="I121" i="10"/>
  <c r="J121" i="10"/>
  <c r="H122" i="10"/>
  <c r="I122" i="10"/>
  <c r="J122" i="10"/>
  <c r="H123" i="10"/>
  <c r="I123" i="10"/>
  <c r="J123" i="10"/>
  <c r="H124" i="10"/>
  <c r="I124" i="10"/>
  <c r="J124" i="10"/>
  <c r="H125" i="10"/>
  <c r="I125" i="10"/>
  <c r="J125" i="10"/>
  <c r="H126" i="10"/>
  <c r="I126" i="10"/>
  <c r="J126" i="10"/>
  <c r="H127" i="10"/>
  <c r="I127" i="10"/>
  <c r="J127" i="10"/>
  <c r="H128" i="10"/>
  <c r="I128" i="10"/>
  <c r="J128" i="10"/>
  <c r="H129" i="10"/>
  <c r="I129" i="10"/>
  <c r="J129" i="10"/>
  <c r="H130" i="10"/>
  <c r="I130" i="10"/>
  <c r="J130" i="10"/>
  <c r="H131" i="10"/>
  <c r="I131" i="10"/>
  <c r="J131" i="10"/>
  <c r="H132" i="10"/>
  <c r="I132" i="10"/>
  <c r="J132" i="10"/>
  <c r="H133" i="10"/>
  <c r="I133" i="10"/>
  <c r="J133" i="10"/>
  <c r="H134" i="10"/>
  <c r="I134" i="10"/>
  <c r="J134" i="10"/>
  <c r="H135" i="10"/>
  <c r="I135" i="10"/>
  <c r="J135" i="10"/>
  <c r="H136" i="10"/>
  <c r="I136" i="10"/>
  <c r="J136" i="10"/>
  <c r="H137" i="10"/>
  <c r="I137" i="10"/>
  <c r="J137" i="10"/>
  <c r="H138" i="10"/>
  <c r="I138" i="10"/>
  <c r="J138" i="10"/>
  <c r="H139" i="10"/>
  <c r="I139" i="10"/>
  <c r="J139" i="10"/>
  <c r="H140" i="10"/>
  <c r="I140" i="10"/>
  <c r="J140" i="10"/>
  <c r="H141" i="10"/>
  <c r="I141" i="10"/>
  <c r="J141" i="10"/>
  <c r="H142" i="10"/>
  <c r="I142" i="10"/>
  <c r="J142" i="10"/>
  <c r="H143" i="10"/>
  <c r="I143" i="10"/>
  <c r="J143" i="10"/>
  <c r="H144" i="10"/>
  <c r="I144" i="10"/>
  <c r="J144" i="10"/>
  <c r="H145" i="10"/>
  <c r="I145" i="10"/>
  <c r="J145" i="10"/>
  <c r="H146" i="10"/>
  <c r="I146" i="10"/>
  <c r="J146" i="10"/>
  <c r="H147" i="10"/>
  <c r="I147" i="10"/>
  <c r="J147" i="10"/>
  <c r="H148" i="10"/>
  <c r="I148" i="10"/>
  <c r="J148" i="10"/>
  <c r="H149" i="10"/>
  <c r="I149" i="10"/>
  <c r="J149" i="10"/>
  <c r="H150" i="10"/>
  <c r="I150" i="10"/>
  <c r="J150" i="10"/>
  <c r="H151" i="10"/>
  <c r="I151" i="10"/>
  <c r="J151" i="10"/>
  <c r="H152" i="10"/>
  <c r="I152" i="10"/>
  <c r="J152" i="10"/>
  <c r="H153" i="10"/>
  <c r="I153" i="10"/>
  <c r="J153" i="10"/>
  <c r="H154" i="10"/>
  <c r="I154" i="10"/>
  <c r="J154" i="10"/>
  <c r="H155" i="10"/>
  <c r="I155" i="10"/>
  <c r="J155" i="10"/>
  <c r="H156" i="10"/>
  <c r="I156" i="10"/>
  <c r="J156" i="10"/>
  <c r="H157" i="10"/>
  <c r="I157" i="10"/>
  <c r="J157" i="10"/>
  <c r="H158" i="10"/>
  <c r="I158" i="10"/>
  <c r="J158" i="10"/>
  <c r="H159" i="10"/>
  <c r="I159" i="10"/>
  <c r="J159" i="10"/>
  <c r="H160" i="10"/>
  <c r="I160" i="10"/>
  <c r="J160" i="10"/>
  <c r="H161" i="10"/>
  <c r="I161" i="10"/>
  <c r="J161" i="10"/>
  <c r="H162" i="10"/>
  <c r="I162" i="10"/>
  <c r="J162" i="10"/>
  <c r="H163" i="10"/>
  <c r="I163" i="10"/>
  <c r="J163" i="10"/>
  <c r="H164" i="10"/>
  <c r="I164" i="10"/>
  <c r="J164" i="10"/>
  <c r="H165" i="10"/>
  <c r="I165" i="10"/>
  <c r="J165" i="10"/>
  <c r="H166" i="10"/>
  <c r="I166" i="10"/>
  <c r="J166" i="10"/>
  <c r="H167" i="10"/>
  <c r="I167" i="10"/>
  <c r="J167" i="10"/>
  <c r="H168" i="10"/>
  <c r="I168" i="10"/>
  <c r="J168" i="10"/>
  <c r="H169" i="10"/>
  <c r="I169" i="10"/>
  <c r="J169" i="10"/>
  <c r="H170" i="10"/>
  <c r="I170" i="10"/>
  <c r="J170" i="10"/>
  <c r="H171" i="10"/>
  <c r="I171" i="10"/>
  <c r="J171" i="10"/>
  <c r="H172" i="10"/>
  <c r="I172" i="10"/>
  <c r="J172" i="10"/>
  <c r="H173" i="10"/>
  <c r="I173" i="10"/>
  <c r="J173" i="10"/>
  <c r="H174" i="10"/>
  <c r="I174" i="10"/>
  <c r="J174" i="10"/>
  <c r="H175" i="10"/>
  <c r="I175" i="10"/>
  <c r="J175" i="10"/>
  <c r="H176" i="10"/>
  <c r="I176" i="10"/>
  <c r="J176" i="10"/>
  <c r="H177" i="10"/>
  <c r="I177" i="10"/>
  <c r="J177" i="10"/>
  <c r="H178" i="10"/>
  <c r="I178" i="10"/>
  <c r="J178" i="10"/>
  <c r="H179" i="10"/>
  <c r="I179" i="10"/>
  <c r="J179" i="10"/>
  <c r="H180" i="10"/>
  <c r="I180" i="10"/>
  <c r="J180" i="10"/>
  <c r="H181" i="10"/>
  <c r="I181" i="10"/>
  <c r="J181" i="10"/>
  <c r="H182" i="10"/>
  <c r="I182" i="10"/>
  <c r="J182" i="10"/>
  <c r="H183" i="10"/>
  <c r="I183" i="10"/>
  <c r="J183" i="10"/>
  <c r="H184" i="10"/>
  <c r="I184" i="10"/>
  <c r="J184" i="10"/>
  <c r="H185" i="10"/>
  <c r="I185" i="10"/>
  <c r="J185" i="10"/>
  <c r="H186" i="10"/>
  <c r="I186" i="10"/>
  <c r="J186" i="10"/>
  <c r="H187" i="10"/>
  <c r="I187" i="10"/>
  <c r="J187" i="10"/>
  <c r="H188" i="10"/>
  <c r="I188" i="10"/>
  <c r="J188" i="10"/>
  <c r="H189" i="10"/>
  <c r="I189" i="10"/>
  <c r="J189" i="10"/>
  <c r="H190" i="10"/>
  <c r="I190" i="10"/>
  <c r="J190" i="10"/>
  <c r="H191" i="10"/>
  <c r="I191" i="10"/>
  <c r="J191" i="10"/>
  <c r="H192" i="10"/>
  <c r="I192" i="10"/>
  <c r="J192" i="10"/>
  <c r="H193" i="10"/>
  <c r="I193" i="10"/>
  <c r="J193" i="10"/>
  <c r="H194" i="10"/>
  <c r="I194" i="10"/>
  <c r="J194" i="10"/>
  <c r="H195" i="10"/>
  <c r="I195" i="10"/>
  <c r="J195" i="10"/>
  <c r="H196" i="10"/>
  <c r="I196" i="10"/>
  <c r="J196" i="10"/>
  <c r="H197" i="10"/>
  <c r="I197" i="10"/>
  <c r="J197" i="10"/>
  <c r="H198" i="10"/>
  <c r="I198" i="10"/>
  <c r="J198" i="10"/>
  <c r="H199" i="10"/>
  <c r="I199" i="10"/>
  <c r="J199" i="10"/>
  <c r="H200" i="10"/>
  <c r="I200" i="10"/>
  <c r="J200" i="10"/>
  <c r="H201" i="10"/>
  <c r="I201" i="10"/>
  <c r="J201" i="10"/>
  <c r="H202" i="10"/>
  <c r="I202" i="10"/>
  <c r="J202" i="10"/>
  <c r="H203" i="10"/>
  <c r="I203" i="10"/>
  <c r="J203" i="10"/>
  <c r="H204" i="10"/>
  <c r="I204" i="10"/>
  <c r="J204" i="10"/>
  <c r="H205" i="10"/>
  <c r="I205" i="10"/>
  <c r="J205" i="10"/>
  <c r="H206" i="10"/>
  <c r="I206" i="10"/>
  <c r="J206" i="10"/>
  <c r="H207" i="10"/>
  <c r="I207" i="10"/>
  <c r="J207" i="10"/>
  <c r="H208" i="10"/>
  <c r="I208" i="10"/>
  <c r="J208" i="10"/>
  <c r="H209" i="10"/>
  <c r="I209" i="10"/>
  <c r="J209" i="10"/>
  <c r="H210" i="10"/>
  <c r="I210" i="10"/>
  <c r="J210" i="10"/>
  <c r="H211" i="10"/>
  <c r="I211" i="10"/>
  <c r="J211" i="10"/>
  <c r="H212" i="10"/>
  <c r="I212" i="10"/>
  <c r="J212" i="10"/>
  <c r="H213" i="10"/>
  <c r="I213" i="10"/>
  <c r="J213" i="10"/>
  <c r="H214" i="10"/>
  <c r="I214" i="10"/>
  <c r="J214" i="10"/>
  <c r="H215" i="10"/>
  <c r="I215" i="10"/>
  <c r="J215" i="10"/>
  <c r="H216" i="10"/>
  <c r="I216" i="10"/>
  <c r="J216" i="10"/>
  <c r="H217" i="10"/>
  <c r="I217" i="10"/>
  <c r="J217" i="10"/>
  <c r="H218" i="10"/>
  <c r="I218" i="10"/>
  <c r="J218" i="10"/>
  <c r="H219" i="10"/>
  <c r="I219" i="10"/>
  <c r="J219" i="10"/>
  <c r="H220" i="10"/>
  <c r="I220" i="10"/>
  <c r="J220" i="10"/>
  <c r="H221" i="10"/>
  <c r="I221" i="10"/>
  <c r="J221" i="10"/>
  <c r="H222" i="10"/>
  <c r="I222" i="10"/>
  <c r="J222" i="10"/>
  <c r="H223" i="10"/>
  <c r="I223" i="10"/>
  <c r="J223" i="10"/>
  <c r="H224" i="10"/>
  <c r="I224" i="10"/>
  <c r="J224" i="10"/>
  <c r="H225" i="10"/>
  <c r="I225" i="10"/>
  <c r="J225" i="10"/>
  <c r="H226" i="10"/>
  <c r="I226" i="10"/>
  <c r="J226" i="10"/>
  <c r="H227" i="10"/>
  <c r="I227" i="10"/>
  <c r="J227" i="10"/>
  <c r="H228" i="10"/>
  <c r="I228" i="10"/>
  <c r="J228" i="10"/>
  <c r="H229" i="10"/>
  <c r="I229" i="10"/>
  <c r="J229" i="10"/>
  <c r="H230" i="10"/>
  <c r="I230" i="10"/>
  <c r="J230" i="10"/>
  <c r="H231" i="10"/>
  <c r="I231" i="10"/>
  <c r="J231" i="10"/>
  <c r="H232" i="10"/>
  <c r="I232" i="10"/>
  <c r="J232" i="10"/>
  <c r="H233" i="10"/>
  <c r="I233" i="10"/>
  <c r="J233" i="10"/>
  <c r="H234" i="10"/>
  <c r="I234" i="10"/>
  <c r="J234" i="10"/>
  <c r="H235" i="10"/>
  <c r="I235" i="10"/>
  <c r="J235" i="10"/>
  <c r="H236" i="10"/>
  <c r="I236" i="10"/>
  <c r="J236" i="10"/>
  <c r="H237" i="10"/>
  <c r="I237" i="10"/>
  <c r="J237" i="10"/>
  <c r="H238" i="10"/>
  <c r="I238" i="10"/>
  <c r="J238" i="10"/>
  <c r="H239" i="10"/>
  <c r="I239" i="10"/>
  <c r="J239" i="10"/>
  <c r="H240" i="10"/>
  <c r="I240" i="10"/>
  <c r="J240" i="10"/>
  <c r="H241" i="10"/>
  <c r="I241" i="10"/>
  <c r="J241" i="10"/>
  <c r="H242" i="10"/>
  <c r="I242" i="10"/>
  <c r="J242" i="10"/>
  <c r="H243" i="10"/>
  <c r="I243" i="10"/>
  <c r="J243" i="10"/>
  <c r="H244" i="10"/>
  <c r="I244" i="10"/>
  <c r="J244" i="10"/>
  <c r="H245" i="10"/>
  <c r="I245" i="10"/>
  <c r="J245" i="10"/>
  <c r="H246" i="10"/>
  <c r="I246" i="10"/>
  <c r="J246" i="10"/>
  <c r="H247" i="10"/>
  <c r="I247" i="10"/>
  <c r="J247" i="10"/>
  <c r="H248" i="10"/>
  <c r="I248" i="10"/>
  <c r="J248" i="10"/>
  <c r="H249" i="10"/>
  <c r="I249" i="10"/>
  <c r="J249" i="10"/>
  <c r="H250" i="10"/>
  <c r="I250" i="10"/>
  <c r="J250" i="10"/>
  <c r="H251" i="10"/>
  <c r="I251" i="10"/>
  <c r="J251" i="10"/>
  <c r="H252" i="10"/>
  <c r="I252" i="10"/>
  <c r="J252" i="10"/>
  <c r="H253" i="10"/>
  <c r="I253" i="10"/>
  <c r="J253" i="10"/>
  <c r="H254" i="10"/>
  <c r="I254" i="10"/>
  <c r="J254" i="10"/>
  <c r="H255" i="10"/>
  <c r="I255" i="10"/>
  <c r="J255" i="10"/>
  <c r="H256" i="10"/>
  <c r="I256" i="10"/>
  <c r="J256" i="10"/>
  <c r="H257" i="10"/>
  <c r="I257" i="10"/>
  <c r="J257" i="10"/>
  <c r="H258" i="10"/>
  <c r="I258" i="10"/>
  <c r="J258" i="10"/>
  <c r="H259" i="10"/>
  <c r="I259" i="10"/>
  <c r="J259" i="10"/>
  <c r="H260" i="10"/>
  <c r="I260" i="10"/>
  <c r="J260" i="10"/>
  <c r="H261" i="10"/>
  <c r="I261" i="10"/>
  <c r="J261" i="10"/>
  <c r="H262" i="10"/>
  <c r="I262" i="10"/>
  <c r="J262" i="10"/>
  <c r="H263" i="10"/>
  <c r="I263" i="10"/>
  <c r="J263" i="10"/>
  <c r="H264" i="10"/>
  <c r="I264" i="10"/>
  <c r="J264" i="10"/>
  <c r="H265" i="10"/>
  <c r="I265" i="10"/>
  <c r="J265" i="10"/>
  <c r="H266" i="10"/>
  <c r="I266" i="10"/>
  <c r="J266" i="10"/>
  <c r="H267" i="10"/>
  <c r="I267" i="10"/>
  <c r="J267" i="10"/>
  <c r="H268" i="10"/>
  <c r="I268" i="10"/>
  <c r="J268" i="10"/>
  <c r="H269" i="10"/>
  <c r="I269" i="10"/>
  <c r="J269" i="10"/>
  <c r="H270" i="10"/>
  <c r="I270" i="10"/>
  <c r="J270" i="10"/>
  <c r="H271" i="10"/>
  <c r="I271" i="10"/>
  <c r="J271" i="10"/>
  <c r="H272" i="10"/>
  <c r="I272" i="10"/>
  <c r="J272" i="10"/>
  <c r="H273" i="10"/>
  <c r="I273" i="10"/>
  <c r="J273" i="10"/>
  <c r="H274" i="10"/>
  <c r="I274" i="10"/>
  <c r="J274" i="10"/>
  <c r="H275" i="10"/>
  <c r="I275" i="10"/>
  <c r="J275" i="10"/>
  <c r="H276" i="10"/>
  <c r="I276" i="10"/>
  <c r="J276" i="10"/>
  <c r="H277" i="10"/>
  <c r="I277" i="10"/>
  <c r="J277" i="10"/>
  <c r="H278" i="10"/>
  <c r="I278" i="10"/>
  <c r="J278" i="10"/>
  <c r="H279" i="10"/>
  <c r="I279" i="10"/>
  <c r="J279" i="10"/>
  <c r="H280" i="10"/>
  <c r="I280" i="10"/>
  <c r="J280" i="10"/>
  <c r="H281" i="10"/>
  <c r="I281" i="10"/>
  <c r="J281" i="10"/>
  <c r="H282" i="10"/>
  <c r="I282" i="10"/>
  <c r="J282" i="10"/>
  <c r="H283" i="10"/>
  <c r="I283" i="10"/>
  <c r="J283" i="10"/>
  <c r="H284" i="10"/>
  <c r="I284" i="10"/>
  <c r="J284" i="10"/>
  <c r="H285" i="10"/>
  <c r="I285" i="10"/>
  <c r="J285" i="10"/>
  <c r="H286" i="10"/>
  <c r="I286" i="10"/>
  <c r="J286" i="10"/>
  <c r="H287" i="10"/>
  <c r="I287" i="10"/>
  <c r="J287" i="10"/>
  <c r="H288" i="10"/>
  <c r="I288" i="10"/>
  <c r="J288" i="10"/>
  <c r="H289" i="10"/>
  <c r="I289" i="10"/>
  <c r="J289" i="10"/>
  <c r="H290" i="10"/>
  <c r="I290" i="10"/>
  <c r="J290" i="10"/>
  <c r="H291" i="10"/>
  <c r="I291" i="10"/>
  <c r="J291" i="10"/>
  <c r="H292" i="10"/>
  <c r="I292" i="10"/>
  <c r="J292" i="10"/>
  <c r="H293" i="10"/>
  <c r="I293" i="10"/>
  <c r="J293" i="10"/>
  <c r="H294" i="10"/>
  <c r="I294" i="10"/>
  <c r="J294" i="10"/>
  <c r="H295" i="10"/>
  <c r="I295" i="10"/>
  <c r="J295" i="10"/>
  <c r="H296" i="10"/>
  <c r="I296" i="10"/>
  <c r="J296" i="10"/>
  <c r="H297" i="10"/>
  <c r="I297" i="10"/>
  <c r="J297" i="10"/>
  <c r="H298" i="10"/>
  <c r="I298" i="10"/>
  <c r="J298" i="10"/>
  <c r="H299" i="10"/>
  <c r="I299" i="10"/>
  <c r="J299" i="10"/>
  <c r="H300" i="10"/>
  <c r="I300" i="10"/>
  <c r="J300" i="10"/>
  <c r="H301" i="10"/>
  <c r="I301" i="10"/>
  <c r="J301" i="10"/>
  <c r="H302" i="10"/>
  <c r="I302" i="10"/>
  <c r="J302" i="10"/>
  <c r="H303" i="10"/>
  <c r="I303" i="10"/>
  <c r="J303" i="10"/>
  <c r="H304" i="10"/>
  <c r="I304" i="10"/>
  <c r="J304" i="10"/>
  <c r="H305" i="10"/>
  <c r="I305" i="10"/>
  <c r="J305" i="10"/>
  <c r="H306" i="10"/>
  <c r="I306" i="10"/>
  <c r="J306" i="10"/>
  <c r="H307" i="10"/>
  <c r="I307" i="10"/>
  <c r="J307" i="10"/>
  <c r="H308" i="10"/>
  <c r="I308" i="10"/>
  <c r="J308" i="10"/>
  <c r="H309" i="10"/>
  <c r="I309" i="10"/>
  <c r="J309" i="10"/>
  <c r="H310" i="10"/>
  <c r="I310" i="10"/>
  <c r="J310" i="10"/>
  <c r="H311" i="10"/>
  <c r="I311" i="10"/>
  <c r="J311" i="10"/>
  <c r="H312" i="10"/>
  <c r="I312" i="10"/>
  <c r="J312" i="10"/>
  <c r="H313" i="10"/>
  <c r="I313" i="10"/>
  <c r="J313" i="10"/>
  <c r="H314" i="10"/>
  <c r="I314" i="10"/>
  <c r="J314" i="10"/>
  <c r="H315" i="10"/>
  <c r="I315" i="10"/>
  <c r="J315" i="10"/>
  <c r="H316" i="10"/>
  <c r="I316" i="10"/>
  <c r="J316" i="10"/>
  <c r="H317" i="10"/>
  <c r="I317" i="10"/>
  <c r="J317" i="10"/>
  <c r="H318" i="10"/>
  <c r="I318" i="10"/>
  <c r="J318" i="10"/>
  <c r="H319" i="10"/>
  <c r="I319" i="10"/>
  <c r="J319" i="10"/>
  <c r="H320" i="10"/>
  <c r="I320" i="10"/>
  <c r="J320" i="10"/>
  <c r="H321" i="10"/>
  <c r="I321" i="10"/>
  <c r="J321" i="10"/>
  <c r="H322" i="10"/>
  <c r="I322" i="10"/>
  <c r="J322" i="10"/>
  <c r="H323" i="10"/>
  <c r="I323" i="10"/>
  <c r="J323" i="10"/>
  <c r="H324" i="10"/>
  <c r="I324" i="10"/>
  <c r="J324" i="10"/>
  <c r="H325" i="10"/>
  <c r="I325" i="10"/>
  <c r="J325" i="10"/>
  <c r="H326" i="10"/>
  <c r="I326" i="10"/>
  <c r="J326" i="10"/>
  <c r="H327" i="10"/>
  <c r="I327" i="10"/>
  <c r="J327" i="10"/>
  <c r="H328" i="10"/>
  <c r="I328" i="10"/>
  <c r="J328" i="10"/>
  <c r="H329" i="10"/>
  <c r="I329" i="10"/>
  <c r="J329" i="10"/>
  <c r="H330" i="10"/>
  <c r="I330" i="10"/>
  <c r="J330" i="10"/>
  <c r="H331" i="10"/>
  <c r="I331" i="10"/>
  <c r="J331" i="10"/>
  <c r="H332" i="10"/>
  <c r="I332" i="10"/>
  <c r="J332" i="10"/>
  <c r="H333" i="10"/>
  <c r="I333" i="10"/>
  <c r="J333" i="10"/>
  <c r="H334" i="10"/>
  <c r="I334" i="10"/>
  <c r="J334" i="10"/>
  <c r="H335" i="10"/>
  <c r="I335" i="10"/>
  <c r="J335" i="10"/>
  <c r="H336" i="10"/>
  <c r="I336" i="10"/>
  <c r="J336" i="10"/>
  <c r="H337" i="10"/>
  <c r="I337" i="10"/>
  <c r="J337" i="10"/>
  <c r="H338" i="10"/>
  <c r="I338" i="10"/>
  <c r="J338" i="10"/>
  <c r="H339" i="10"/>
  <c r="I339" i="10"/>
  <c r="J339" i="10"/>
  <c r="H340" i="10"/>
  <c r="I340" i="10"/>
  <c r="J340" i="10"/>
  <c r="H341" i="10"/>
  <c r="I341" i="10"/>
  <c r="J341" i="10"/>
  <c r="H342" i="10"/>
  <c r="I342" i="10"/>
  <c r="J342" i="10"/>
  <c r="H343" i="10"/>
  <c r="I343" i="10"/>
  <c r="J343" i="10"/>
  <c r="H344" i="10"/>
  <c r="I344" i="10"/>
  <c r="J344" i="10"/>
  <c r="H345" i="10"/>
  <c r="I345" i="10"/>
  <c r="J345" i="10"/>
  <c r="H346" i="10"/>
  <c r="I346" i="10"/>
  <c r="J346" i="10"/>
  <c r="H347" i="10"/>
  <c r="I347" i="10"/>
  <c r="J347" i="10"/>
  <c r="H348" i="10"/>
  <c r="I348" i="10"/>
  <c r="J348" i="10"/>
  <c r="H349" i="10"/>
  <c r="I349" i="10"/>
  <c r="J349" i="10"/>
  <c r="H350" i="10"/>
  <c r="I350" i="10"/>
  <c r="J350" i="10"/>
  <c r="H351" i="10"/>
  <c r="I351" i="10"/>
  <c r="J351" i="10"/>
  <c r="H352" i="10"/>
  <c r="I352" i="10"/>
  <c r="J352" i="10"/>
  <c r="H353" i="10"/>
  <c r="I353" i="10"/>
  <c r="J353" i="10"/>
  <c r="H354" i="10"/>
  <c r="I354" i="10"/>
  <c r="J354" i="10"/>
  <c r="H355" i="10"/>
  <c r="I355" i="10"/>
  <c r="J355" i="10"/>
  <c r="H356" i="10"/>
  <c r="I356" i="10"/>
  <c r="J356" i="10"/>
  <c r="H357" i="10"/>
  <c r="I357" i="10"/>
  <c r="J357" i="10"/>
  <c r="H358" i="10"/>
  <c r="I358" i="10"/>
  <c r="J358" i="10"/>
  <c r="H359" i="10"/>
  <c r="I359" i="10"/>
  <c r="J359" i="10"/>
  <c r="H360" i="10"/>
  <c r="I360" i="10"/>
  <c r="J360" i="10"/>
  <c r="H361" i="10"/>
  <c r="I361" i="10"/>
  <c r="J361" i="10"/>
  <c r="H362" i="10"/>
  <c r="I362" i="10"/>
  <c r="J362" i="10"/>
  <c r="H363" i="10"/>
  <c r="I363" i="10"/>
  <c r="J363" i="10"/>
  <c r="H364" i="10"/>
  <c r="I364" i="10"/>
  <c r="J364" i="10"/>
  <c r="H365" i="10"/>
  <c r="I365" i="10"/>
  <c r="J365" i="10"/>
  <c r="H366" i="10"/>
  <c r="I366" i="10"/>
  <c r="J366" i="10"/>
  <c r="H367" i="10"/>
  <c r="I367" i="10"/>
  <c r="J367" i="10"/>
  <c r="H368" i="10"/>
  <c r="I368" i="10"/>
  <c r="J368" i="10"/>
  <c r="H369" i="10"/>
  <c r="I369" i="10"/>
  <c r="J369" i="10"/>
  <c r="H370" i="10"/>
  <c r="I370" i="10"/>
  <c r="J370" i="10"/>
  <c r="H371" i="10"/>
  <c r="I371" i="10"/>
  <c r="J371" i="10"/>
  <c r="H372" i="10"/>
  <c r="I372" i="10"/>
  <c r="J372" i="10"/>
  <c r="H373" i="10"/>
  <c r="I373" i="10"/>
  <c r="J373" i="10"/>
  <c r="H374" i="10"/>
  <c r="I374" i="10"/>
  <c r="J374" i="10"/>
  <c r="H375" i="10"/>
  <c r="I375" i="10"/>
  <c r="J375" i="10"/>
  <c r="H376" i="10"/>
  <c r="I376" i="10"/>
  <c r="J376" i="10"/>
  <c r="H377" i="10"/>
  <c r="I377" i="10"/>
  <c r="J377" i="10"/>
  <c r="H378" i="10"/>
  <c r="I378" i="10"/>
  <c r="J378" i="10"/>
  <c r="H379" i="10"/>
  <c r="I379" i="10"/>
  <c r="J379" i="10"/>
  <c r="H380" i="10"/>
  <c r="I380" i="10"/>
  <c r="J380" i="10"/>
  <c r="H381" i="10"/>
  <c r="I381" i="10"/>
  <c r="J381" i="10"/>
  <c r="H382" i="10"/>
  <c r="I382" i="10"/>
  <c r="J382" i="10"/>
  <c r="H383" i="10"/>
  <c r="I383" i="10"/>
  <c r="J383" i="10"/>
  <c r="H384" i="10"/>
  <c r="I384" i="10"/>
  <c r="J384" i="10"/>
  <c r="H385" i="10"/>
  <c r="I385" i="10"/>
  <c r="J385" i="10"/>
  <c r="H386" i="10"/>
  <c r="I386" i="10"/>
  <c r="J386" i="10"/>
  <c r="H387" i="10"/>
  <c r="I387" i="10"/>
  <c r="J387" i="10"/>
  <c r="H388" i="10"/>
  <c r="I388" i="10"/>
  <c r="J388" i="10"/>
  <c r="H389" i="10"/>
  <c r="I389" i="10"/>
  <c r="J389" i="10"/>
  <c r="H390" i="10"/>
  <c r="I390" i="10"/>
  <c r="J390" i="10"/>
  <c r="H391" i="10"/>
  <c r="I391" i="10"/>
  <c r="J391" i="10"/>
  <c r="H392" i="10"/>
  <c r="I392" i="10"/>
  <c r="J392" i="10"/>
  <c r="H393" i="10"/>
  <c r="I393" i="10"/>
  <c r="J393" i="10"/>
  <c r="H394" i="10"/>
  <c r="I394" i="10"/>
  <c r="J394" i="10"/>
  <c r="H395" i="10"/>
  <c r="I395" i="10"/>
  <c r="J395" i="10"/>
  <c r="H396" i="10"/>
  <c r="I396" i="10"/>
  <c r="J396" i="10"/>
  <c r="H397" i="10"/>
  <c r="I397" i="10"/>
  <c r="J397" i="10"/>
  <c r="H398" i="10"/>
  <c r="I398" i="10"/>
  <c r="J398" i="10"/>
  <c r="H399" i="10"/>
  <c r="I399" i="10"/>
  <c r="J399" i="10"/>
  <c r="H400" i="10"/>
  <c r="I400" i="10"/>
  <c r="J400" i="10"/>
  <c r="H401" i="10"/>
  <c r="I401" i="10"/>
  <c r="J401" i="10"/>
  <c r="H402" i="10"/>
  <c r="I402" i="10"/>
  <c r="J402" i="10"/>
  <c r="H403" i="10"/>
  <c r="I403" i="10"/>
  <c r="J403" i="10"/>
  <c r="H404" i="10"/>
  <c r="I404" i="10"/>
  <c r="J404" i="10"/>
  <c r="H405" i="10"/>
  <c r="I405" i="10"/>
  <c r="J405" i="10"/>
  <c r="H406" i="10"/>
  <c r="I406" i="10"/>
  <c r="J406" i="10"/>
  <c r="H407" i="10"/>
  <c r="I407" i="10"/>
  <c r="J407" i="10"/>
  <c r="H408" i="10"/>
  <c r="I408" i="10"/>
  <c r="J408" i="10"/>
  <c r="H409" i="10"/>
  <c r="I409" i="10"/>
  <c r="J409" i="10"/>
  <c r="H410" i="10"/>
  <c r="I410" i="10"/>
  <c r="J410" i="10"/>
  <c r="H411" i="10"/>
  <c r="I411" i="10"/>
  <c r="J411" i="10"/>
  <c r="H412" i="10"/>
  <c r="I412" i="10"/>
  <c r="J412" i="10"/>
  <c r="H413" i="10"/>
  <c r="I413" i="10"/>
  <c r="J413" i="10"/>
  <c r="H414" i="10"/>
  <c r="I414" i="10"/>
  <c r="J414" i="10"/>
  <c r="H415" i="10"/>
  <c r="I415" i="10"/>
  <c r="J415" i="10"/>
  <c r="H416" i="10"/>
  <c r="I416" i="10"/>
  <c r="J416" i="10"/>
  <c r="H417" i="10"/>
  <c r="I417" i="10"/>
  <c r="J417" i="10"/>
  <c r="H418" i="10"/>
  <c r="I418" i="10"/>
  <c r="J418" i="10"/>
  <c r="H419" i="10"/>
  <c r="I419" i="10"/>
  <c r="J419" i="10"/>
  <c r="H420" i="10"/>
  <c r="I420" i="10"/>
  <c r="J420" i="10"/>
  <c r="H421" i="10"/>
  <c r="I421" i="10"/>
  <c r="J421" i="10"/>
  <c r="H422" i="10"/>
  <c r="I422" i="10"/>
  <c r="J422" i="10"/>
  <c r="H423" i="10"/>
  <c r="I423" i="10"/>
  <c r="J423" i="10"/>
  <c r="H424" i="10"/>
  <c r="I424" i="10"/>
  <c r="J424" i="10"/>
  <c r="H425" i="10"/>
  <c r="I425" i="10"/>
  <c r="J425" i="10"/>
  <c r="H426" i="10"/>
  <c r="I426" i="10"/>
  <c r="J426" i="10"/>
  <c r="H427" i="10"/>
  <c r="I427" i="10"/>
  <c r="J427" i="10"/>
  <c r="H428" i="10"/>
  <c r="I428" i="10"/>
  <c r="J428" i="10"/>
  <c r="H429" i="10"/>
  <c r="I429" i="10"/>
  <c r="J429" i="10"/>
  <c r="H430" i="10"/>
  <c r="I430" i="10"/>
  <c r="J430" i="10"/>
  <c r="H431" i="10"/>
  <c r="I431" i="10"/>
  <c r="J431" i="10"/>
  <c r="H432" i="10"/>
  <c r="I432" i="10"/>
  <c r="J432" i="10"/>
  <c r="H433" i="10"/>
  <c r="I433" i="10"/>
  <c r="J433" i="10"/>
  <c r="H434" i="10"/>
  <c r="I434" i="10"/>
  <c r="J434" i="10"/>
  <c r="H435" i="10"/>
  <c r="I435" i="10"/>
  <c r="J435" i="10"/>
  <c r="H436" i="10"/>
  <c r="I436" i="10"/>
  <c r="J436" i="10"/>
  <c r="H437" i="10"/>
  <c r="I437" i="10"/>
  <c r="J437" i="10"/>
  <c r="H438" i="10"/>
  <c r="I438" i="10"/>
  <c r="J438" i="10"/>
  <c r="H439" i="10"/>
  <c r="I439" i="10"/>
  <c r="J439" i="10"/>
  <c r="H440" i="10"/>
  <c r="I440" i="10"/>
  <c r="J440" i="10"/>
  <c r="H441" i="10"/>
  <c r="I441" i="10"/>
  <c r="J441" i="10"/>
  <c r="H442" i="10"/>
  <c r="I442" i="10"/>
  <c r="J442" i="10"/>
  <c r="H443" i="10"/>
  <c r="I443" i="10"/>
  <c r="J443" i="10"/>
  <c r="H444" i="10"/>
  <c r="I444" i="10"/>
  <c r="J444" i="10"/>
  <c r="H445" i="10"/>
  <c r="I445" i="10"/>
  <c r="J445" i="10"/>
  <c r="H446" i="10"/>
  <c r="I446" i="10"/>
  <c r="J446" i="10"/>
  <c r="H447" i="10"/>
  <c r="I447" i="10"/>
  <c r="J447" i="10"/>
  <c r="H448" i="10"/>
  <c r="I448" i="10"/>
  <c r="J448" i="10"/>
  <c r="H449" i="10"/>
  <c r="I449" i="10"/>
  <c r="J449" i="10"/>
  <c r="H450" i="10"/>
  <c r="I450" i="10"/>
  <c r="J450" i="10"/>
  <c r="H451" i="10"/>
  <c r="I451" i="10"/>
  <c r="J451" i="10"/>
  <c r="H452" i="10"/>
  <c r="I452" i="10"/>
  <c r="J452" i="10"/>
  <c r="H453" i="10"/>
  <c r="I453" i="10"/>
  <c r="J453" i="10"/>
  <c r="H454" i="10"/>
  <c r="I454" i="10"/>
  <c r="J454" i="10"/>
  <c r="H455" i="10"/>
  <c r="I455" i="10"/>
  <c r="J455" i="10"/>
  <c r="H456" i="10"/>
  <c r="I456" i="10"/>
  <c r="J456" i="10"/>
  <c r="H457" i="10"/>
  <c r="I457" i="10"/>
  <c r="J457" i="10"/>
  <c r="H458" i="10"/>
  <c r="I458" i="10"/>
  <c r="J458" i="10"/>
  <c r="H459" i="10"/>
  <c r="I459" i="10"/>
  <c r="J459" i="10"/>
  <c r="H460" i="10"/>
  <c r="I460" i="10"/>
  <c r="J460" i="10"/>
  <c r="H461" i="10"/>
  <c r="I461" i="10"/>
  <c r="J461" i="10"/>
  <c r="H462" i="10"/>
  <c r="I462" i="10"/>
  <c r="J462" i="10"/>
  <c r="H463" i="10"/>
  <c r="I463" i="10"/>
  <c r="J463" i="10"/>
  <c r="H464" i="10"/>
  <c r="I464" i="10"/>
  <c r="J464" i="10"/>
  <c r="H465" i="10"/>
  <c r="I465" i="10"/>
  <c r="J465" i="10"/>
  <c r="H466" i="10"/>
  <c r="I466" i="10"/>
  <c r="J466" i="10"/>
  <c r="H467" i="10"/>
  <c r="I467" i="10"/>
  <c r="J467" i="10"/>
  <c r="H468" i="10"/>
  <c r="I468" i="10"/>
  <c r="J468" i="10"/>
  <c r="H469" i="10"/>
  <c r="I469" i="10"/>
  <c r="J469" i="10"/>
  <c r="H470" i="10"/>
  <c r="I470" i="10"/>
  <c r="J470" i="10"/>
  <c r="H471" i="10"/>
  <c r="I471" i="10"/>
  <c r="J471" i="10"/>
  <c r="H472" i="10"/>
  <c r="I472" i="10"/>
  <c r="J472" i="10"/>
  <c r="H473" i="10"/>
  <c r="I473" i="10"/>
  <c r="J473" i="10"/>
  <c r="H474" i="10"/>
  <c r="I474" i="10"/>
  <c r="J474" i="10"/>
  <c r="H475" i="10"/>
  <c r="I475" i="10"/>
  <c r="J475" i="10"/>
  <c r="H476" i="10"/>
  <c r="I476" i="10"/>
  <c r="J476" i="10"/>
  <c r="H477" i="10"/>
  <c r="I477" i="10"/>
  <c r="J477" i="10"/>
  <c r="H478" i="10"/>
  <c r="I478" i="10"/>
  <c r="J478" i="10"/>
  <c r="H479" i="10"/>
  <c r="I479" i="10"/>
  <c r="J479" i="10"/>
  <c r="H480" i="10"/>
  <c r="I480" i="10"/>
  <c r="J480" i="10"/>
  <c r="H481" i="10"/>
  <c r="I481" i="10"/>
  <c r="J481" i="10"/>
  <c r="H482" i="10"/>
  <c r="I482" i="10"/>
  <c r="J482" i="10"/>
  <c r="H483" i="10"/>
  <c r="I483" i="10"/>
  <c r="J483" i="10"/>
  <c r="H484" i="10"/>
  <c r="I484" i="10"/>
  <c r="J484" i="10"/>
  <c r="H485" i="10"/>
  <c r="I485" i="10"/>
  <c r="J485" i="10"/>
  <c r="H486" i="10"/>
  <c r="I486" i="10"/>
  <c r="J486" i="10"/>
  <c r="H487" i="10"/>
  <c r="I487" i="10"/>
  <c r="J487" i="10"/>
  <c r="H488" i="10"/>
  <c r="I488" i="10"/>
  <c r="J488" i="10"/>
  <c r="H489" i="10"/>
  <c r="I489" i="10"/>
  <c r="J489" i="10"/>
  <c r="H490" i="10"/>
  <c r="I490" i="10"/>
  <c r="J490" i="10"/>
  <c r="H491" i="10"/>
  <c r="I491" i="10"/>
  <c r="J491" i="10"/>
  <c r="H492" i="10"/>
  <c r="I492" i="10"/>
  <c r="J492" i="10"/>
  <c r="H493" i="10"/>
  <c r="I493" i="10"/>
  <c r="J493" i="10"/>
  <c r="H494" i="10"/>
  <c r="I494" i="10"/>
  <c r="J494" i="10"/>
  <c r="H495" i="10"/>
  <c r="I495" i="10"/>
  <c r="J495" i="10"/>
  <c r="H496" i="10"/>
  <c r="I496" i="10"/>
  <c r="J496" i="10"/>
  <c r="H497" i="10"/>
  <c r="I497" i="10"/>
  <c r="J497" i="10"/>
  <c r="H498" i="10"/>
  <c r="I498" i="10"/>
  <c r="J498" i="10"/>
  <c r="H499" i="10"/>
  <c r="I499" i="10"/>
  <c r="J499" i="10"/>
  <c r="H500" i="10"/>
  <c r="I500" i="10"/>
  <c r="J500" i="10"/>
  <c r="H501" i="10"/>
  <c r="I501" i="10"/>
  <c r="J501" i="10"/>
  <c r="H502" i="10"/>
  <c r="I502" i="10"/>
  <c r="J502" i="10"/>
  <c r="H503" i="10"/>
  <c r="I503" i="10"/>
  <c r="J503" i="10"/>
  <c r="H504" i="10"/>
  <c r="I504" i="10"/>
  <c r="J504" i="10"/>
  <c r="H505" i="10"/>
  <c r="I505" i="10"/>
  <c r="J505" i="10"/>
  <c r="H506" i="10"/>
  <c r="I506" i="10"/>
  <c r="J506" i="10"/>
  <c r="H507" i="10"/>
  <c r="I507" i="10"/>
  <c r="J507" i="10"/>
  <c r="H508" i="10"/>
  <c r="I508" i="10"/>
  <c r="J508" i="10"/>
  <c r="H509" i="10"/>
  <c r="I509" i="10"/>
  <c r="J509" i="10"/>
  <c r="H510" i="10"/>
  <c r="I510" i="10"/>
  <c r="J510" i="10"/>
  <c r="H511" i="10"/>
  <c r="I511" i="10"/>
  <c r="J511" i="10"/>
  <c r="H512" i="10"/>
  <c r="I512" i="10"/>
  <c r="J512" i="10"/>
  <c r="H513" i="10"/>
  <c r="I513" i="10"/>
  <c r="J513" i="10"/>
  <c r="H514" i="10"/>
  <c r="I514" i="10"/>
  <c r="J514" i="10"/>
  <c r="H515" i="10"/>
  <c r="I515" i="10"/>
  <c r="J515" i="10"/>
  <c r="H516" i="10"/>
  <c r="I516" i="10"/>
  <c r="J516" i="10"/>
  <c r="H517" i="10"/>
  <c r="I517" i="10"/>
  <c r="J517" i="10"/>
  <c r="H518" i="10"/>
  <c r="I518" i="10"/>
  <c r="J518" i="10"/>
  <c r="H519" i="10"/>
  <c r="I519" i="10"/>
  <c r="J519" i="10"/>
  <c r="H520" i="10"/>
  <c r="I520" i="10"/>
  <c r="J520" i="10"/>
  <c r="H521" i="10"/>
  <c r="I521" i="10"/>
  <c r="J521" i="10"/>
  <c r="H522" i="10"/>
  <c r="I522" i="10"/>
  <c r="J522" i="10"/>
  <c r="H523" i="10"/>
  <c r="I523" i="10"/>
  <c r="J523" i="10"/>
  <c r="H524" i="10"/>
  <c r="I524" i="10"/>
  <c r="J524" i="10"/>
  <c r="H525" i="10"/>
  <c r="I525" i="10"/>
  <c r="J525" i="10"/>
  <c r="H526" i="10"/>
  <c r="I526" i="10"/>
  <c r="J526" i="10"/>
  <c r="H527" i="10"/>
  <c r="I527" i="10"/>
  <c r="J527" i="10"/>
  <c r="H528" i="10"/>
  <c r="I528" i="10"/>
  <c r="J528" i="10"/>
  <c r="H529" i="10"/>
  <c r="I529" i="10"/>
  <c r="J529" i="10"/>
  <c r="H530" i="10"/>
  <c r="I530" i="10"/>
  <c r="J530" i="10"/>
  <c r="H531" i="10"/>
  <c r="I531" i="10"/>
  <c r="J531" i="10"/>
  <c r="H532" i="10"/>
  <c r="I532" i="10"/>
  <c r="J532" i="10"/>
  <c r="H533" i="10"/>
  <c r="I533" i="10"/>
  <c r="J533" i="10"/>
  <c r="H534" i="10"/>
  <c r="I534" i="10"/>
  <c r="J534" i="10"/>
  <c r="H535" i="10"/>
  <c r="I535" i="10"/>
  <c r="J535" i="10"/>
  <c r="H536" i="10"/>
  <c r="I536" i="10"/>
  <c r="J536" i="10"/>
  <c r="H537" i="10"/>
  <c r="I537" i="10"/>
  <c r="J537" i="10"/>
  <c r="H538" i="10"/>
  <c r="I538" i="10"/>
  <c r="J538" i="10"/>
  <c r="H539" i="10"/>
  <c r="I539" i="10"/>
  <c r="J539" i="10"/>
  <c r="H540" i="10"/>
  <c r="I540" i="10"/>
  <c r="J540" i="10"/>
  <c r="H541" i="10"/>
  <c r="I541" i="10"/>
  <c r="J541" i="10"/>
  <c r="H542" i="10"/>
  <c r="I542" i="10"/>
  <c r="J542" i="10"/>
  <c r="H543" i="10"/>
  <c r="I543" i="10"/>
  <c r="J543" i="10"/>
  <c r="H544" i="10"/>
  <c r="I544" i="10"/>
  <c r="J544" i="10"/>
  <c r="H545" i="10"/>
  <c r="I545" i="10"/>
  <c r="J545" i="10"/>
  <c r="H546" i="10"/>
  <c r="I546" i="10"/>
  <c r="J546" i="10"/>
  <c r="H547" i="10"/>
  <c r="I547" i="10"/>
  <c r="J547" i="10"/>
  <c r="H548" i="10"/>
  <c r="I548" i="10"/>
  <c r="J548" i="10"/>
  <c r="H549" i="10"/>
  <c r="I549" i="10"/>
  <c r="J549" i="10"/>
  <c r="H550" i="10"/>
  <c r="I550" i="10"/>
  <c r="J550" i="10"/>
  <c r="H551" i="10"/>
  <c r="I551" i="10"/>
  <c r="J551" i="10"/>
  <c r="H552" i="10"/>
  <c r="I552" i="10"/>
  <c r="J552" i="10"/>
  <c r="H553" i="10"/>
  <c r="I553" i="10"/>
  <c r="J553" i="10"/>
  <c r="H554" i="10"/>
  <c r="I554" i="10"/>
  <c r="J554" i="10"/>
  <c r="H555" i="10"/>
  <c r="I555" i="10"/>
  <c r="J555" i="10"/>
  <c r="H556" i="10"/>
  <c r="I556" i="10"/>
  <c r="J556" i="10"/>
  <c r="H557" i="10"/>
  <c r="I557" i="10"/>
  <c r="J557" i="10"/>
  <c r="H558" i="10"/>
  <c r="I558" i="10"/>
  <c r="J558" i="10"/>
  <c r="H559" i="10"/>
  <c r="I559" i="10"/>
  <c r="J559" i="10"/>
  <c r="H560" i="10"/>
  <c r="I560" i="10"/>
  <c r="J560" i="10"/>
  <c r="H561" i="10"/>
  <c r="I561" i="10"/>
  <c r="J561" i="10"/>
  <c r="H562" i="10"/>
  <c r="I562" i="10"/>
  <c r="J562" i="10"/>
  <c r="H563" i="10"/>
  <c r="I563" i="10"/>
  <c r="J563" i="10"/>
  <c r="H564" i="10"/>
  <c r="I564" i="10"/>
  <c r="J564" i="10"/>
  <c r="H565" i="10"/>
  <c r="I565" i="10"/>
  <c r="J565" i="10"/>
  <c r="H566" i="10"/>
  <c r="I566" i="10"/>
  <c r="J566" i="10"/>
  <c r="H567" i="10"/>
  <c r="I567" i="10"/>
  <c r="J567" i="10"/>
  <c r="H568" i="10"/>
  <c r="I568" i="10"/>
  <c r="J568" i="10"/>
  <c r="H569" i="10"/>
  <c r="I569" i="10"/>
  <c r="J569" i="10"/>
  <c r="H570" i="10"/>
  <c r="I570" i="10"/>
  <c r="J570" i="10"/>
  <c r="H571" i="10"/>
  <c r="I571" i="10"/>
  <c r="J571" i="10"/>
  <c r="H572" i="10"/>
  <c r="I572" i="10"/>
  <c r="J572" i="10"/>
  <c r="H573" i="10"/>
  <c r="I573" i="10"/>
  <c r="J573" i="10"/>
  <c r="H574" i="10"/>
  <c r="I574" i="10"/>
  <c r="J574" i="10"/>
  <c r="H575" i="10"/>
  <c r="I575" i="10"/>
  <c r="J575" i="10"/>
  <c r="H576" i="10"/>
  <c r="I576" i="10"/>
  <c r="J576" i="10"/>
  <c r="H577" i="10"/>
  <c r="I577" i="10"/>
  <c r="J577" i="10"/>
  <c r="H578" i="10"/>
  <c r="I578" i="10"/>
  <c r="J578" i="10"/>
  <c r="H579" i="10"/>
  <c r="I579" i="10"/>
  <c r="J579" i="10"/>
  <c r="H580" i="10"/>
  <c r="I580" i="10"/>
  <c r="J580" i="10"/>
  <c r="H581" i="10"/>
  <c r="I581" i="10"/>
  <c r="J581" i="10"/>
  <c r="H582" i="10"/>
  <c r="I582" i="10"/>
  <c r="J582" i="10"/>
  <c r="H583" i="10"/>
  <c r="I583" i="10"/>
  <c r="J583" i="10"/>
  <c r="H584" i="10"/>
  <c r="I584" i="10"/>
  <c r="J584" i="10"/>
  <c r="H585" i="10"/>
  <c r="I585" i="10"/>
  <c r="J585" i="10"/>
  <c r="H586" i="10"/>
  <c r="I586" i="10"/>
  <c r="J586" i="10"/>
  <c r="H587" i="10"/>
  <c r="I587" i="10"/>
  <c r="J587" i="10"/>
  <c r="H588" i="10"/>
  <c r="I588" i="10"/>
  <c r="J588" i="10"/>
  <c r="H589" i="10"/>
  <c r="I589" i="10"/>
  <c r="J589" i="10"/>
  <c r="H590" i="10"/>
  <c r="I590" i="10"/>
  <c r="J590" i="10"/>
  <c r="H591" i="10"/>
  <c r="I591" i="10"/>
  <c r="J591" i="10"/>
  <c r="H592" i="10"/>
  <c r="I592" i="10"/>
  <c r="J592" i="10"/>
  <c r="H593" i="10"/>
  <c r="I593" i="10"/>
  <c r="J593" i="10"/>
  <c r="H594" i="10"/>
  <c r="I594" i="10"/>
  <c r="J594" i="10"/>
  <c r="H595" i="10"/>
  <c r="I595" i="10"/>
  <c r="J595" i="10"/>
  <c r="H596" i="10"/>
  <c r="I596" i="10"/>
  <c r="J596" i="10"/>
  <c r="H597" i="10"/>
  <c r="I597" i="10"/>
  <c r="J597" i="10"/>
  <c r="H598" i="10"/>
  <c r="I598" i="10"/>
  <c r="J598" i="10"/>
  <c r="H599" i="10"/>
  <c r="I599" i="10"/>
  <c r="J599" i="10"/>
  <c r="H600" i="10"/>
  <c r="I600" i="10"/>
  <c r="J600" i="10"/>
  <c r="H601" i="10"/>
  <c r="I601" i="10"/>
  <c r="J601" i="10"/>
  <c r="H602" i="10"/>
  <c r="I602" i="10"/>
  <c r="J602" i="10"/>
  <c r="H603" i="10"/>
  <c r="I603" i="10"/>
  <c r="J603" i="10"/>
  <c r="H604" i="10"/>
  <c r="I604" i="10"/>
  <c r="J604" i="10"/>
  <c r="H605" i="10"/>
  <c r="I605" i="10"/>
  <c r="J605" i="10"/>
  <c r="H606" i="10"/>
  <c r="I606" i="10"/>
  <c r="J606" i="10"/>
  <c r="H607" i="10"/>
  <c r="I607" i="10"/>
  <c r="J607" i="10"/>
  <c r="H608" i="10"/>
  <c r="I608" i="10"/>
  <c r="J608" i="10"/>
  <c r="H609" i="10"/>
  <c r="I609" i="10"/>
  <c r="J609" i="10"/>
  <c r="H610" i="10"/>
  <c r="I610" i="10"/>
  <c r="J610" i="10"/>
  <c r="H611" i="10"/>
  <c r="I611" i="10"/>
  <c r="J611" i="10"/>
  <c r="H612" i="10"/>
  <c r="I612" i="10"/>
  <c r="J612" i="10"/>
  <c r="H613" i="10"/>
  <c r="I613" i="10"/>
  <c r="J613" i="10"/>
  <c r="H614" i="10"/>
  <c r="I614" i="10"/>
  <c r="J614" i="10"/>
  <c r="H615" i="10"/>
  <c r="I615" i="10"/>
  <c r="J615" i="10"/>
  <c r="H616" i="10"/>
  <c r="I616" i="10"/>
  <c r="J616" i="10"/>
  <c r="H617" i="10"/>
  <c r="I617" i="10"/>
  <c r="J617" i="10"/>
  <c r="H618" i="10"/>
  <c r="I618" i="10"/>
  <c r="J618" i="10"/>
  <c r="H619" i="10"/>
  <c r="I619" i="10"/>
  <c r="J619" i="10"/>
  <c r="H620" i="10"/>
  <c r="I620" i="10"/>
  <c r="J620" i="10"/>
  <c r="H621" i="10"/>
  <c r="I621" i="10"/>
  <c r="J621" i="10"/>
  <c r="H622" i="10"/>
  <c r="I622" i="10"/>
  <c r="J622" i="10"/>
  <c r="H623" i="10"/>
  <c r="I623" i="10"/>
  <c r="J623" i="10"/>
  <c r="H624" i="10"/>
  <c r="I624" i="10"/>
  <c r="J624" i="10"/>
  <c r="H625" i="10"/>
  <c r="I625" i="10"/>
  <c r="J625" i="10"/>
  <c r="H626" i="10"/>
  <c r="I626" i="10"/>
  <c r="J626" i="10"/>
  <c r="H627" i="10"/>
  <c r="I627" i="10"/>
  <c r="J627" i="10"/>
  <c r="H628" i="10"/>
  <c r="I628" i="10"/>
  <c r="J628" i="10"/>
  <c r="H629" i="10"/>
  <c r="I629" i="10"/>
  <c r="J629" i="10"/>
  <c r="H630" i="10"/>
  <c r="I630" i="10"/>
  <c r="J630" i="10"/>
  <c r="H631" i="10"/>
  <c r="I631" i="10"/>
  <c r="J631" i="10"/>
  <c r="H632" i="10"/>
  <c r="I632" i="10"/>
  <c r="J632" i="10"/>
  <c r="H633" i="10"/>
  <c r="I633" i="10"/>
  <c r="J633" i="10"/>
  <c r="H634" i="10"/>
  <c r="I634" i="10"/>
  <c r="J634" i="10"/>
  <c r="H635" i="10"/>
  <c r="I635" i="10"/>
  <c r="J635" i="10"/>
  <c r="H636" i="10"/>
  <c r="I636" i="10"/>
  <c r="J636" i="10"/>
  <c r="H637" i="10"/>
  <c r="I637" i="10"/>
  <c r="J637" i="10"/>
  <c r="H638" i="10"/>
  <c r="I638" i="10"/>
  <c r="J638" i="10"/>
  <c r="H639" i="10"/>
  <c r="I639" i="10"/>
  <c r="J639" i="10"/>
  <c r="H640" i="10"/>
  <c r="I640" i="10"/>
  <c r="J640" i="10"/>
  <c r="H641" i="10"/>
  <c r="I641" i="10"/>
  <c r="J641" i="10"/>
  <c r="H642" i="10"/>
  <c r="I642" i="10"/>
  <c r="J642" i="10"/>
  <c r="H643" i="10"/>
  <c r="I643" i="10"/>
  <c r="J643" i="10"/>
  <c r="H644" i="10"/>
  <c r="I644" i="10"/>
  <c r="J644" i="10"/>
  <c r="H645" i="10"/>
  <c r="I645" i="10"/>
  <c r="J645" i="10"/>
  <c r="H646" i="10"/>
  <c r="I646" i="10"/>
  <c r="J646" i="10"/>
  <c r="H647" i="10"/>
  <c r="I647" i="10"/>
  <c r="J647" i="10"/>
  <c r="H648" i="10"/>
  <c r="I648" i="10"/>
  <c r="J648" i="10"/>
  <c r="H649" i="10"/>
  <c r="I649" i="10"/>
  <c r="J649" i="10"/>
  <c r="H650" i="10"/>
  <c r="I650" i="10"/>
  <c r="J650" i="10"/>
  <c r="H651" i="10"/>
  <c r="I651" i="10"/>
  <c r="J651" i="10"/>
  <c r="H652" i="10"/>
  <c r="I652" i="10"/>
  <c r="J652" i="10"/>
  <c r="H653" i="10"/>
  <c r="I653" i="10"/>
  <c r="J653" i="10"/>
  <c r="H654" i="10"/>
  <c r="I654" i="10"/>
  <c r="J654" i="10"/>
  <c r="H655" i="10"/>
  <c r="I655" i="10"/>
  <c r="J655" i="10"/>
  <c r="H656" i="10"/>
  <c r="I656" i="10"/>
  <c r="J656" i="10"/>
  <c r="H657" i="10"/>
  <c r="I657" i="10"/>
  <c r="J657" i="10"/>
  <c r="H658" i="10"/>
  <c r="I658" i="10"/>
  <c r="J658" i="10"/>
  <c r="H659" i="10"/>
  <c r="I659" i="10"/>
  <c r="J659" i="10"/>
  <c r="H660" i="10"/>
  <c r="I660" i="10"/>
  <c r="J660" i="10"/>
  <c r="H661" i="10"/>
  <c r="I661" i="10"/>
  <c r="J661" i="10"/>
  <c r="H662" i="10"/>
  <c r="I662" i="10"/>
  <c r="J662" i="10"/>
  <c r="H663" i="10"/>
  <c r="I663" i="10"/>
  <c r="J663" i="10"/>
  <c r="H664" i="10"/>
  <c r="I664" i="10"/>
  <c r="J664" i="10"/>
  <c r="H665" i="10"/>
  <c r="I665" i="10"/>
  <c r="J665" i="10"/>
  <c r="H666" i="10"/>
  <c r="I666" i="10"/>
  <c r="J666" i="10"/>
  <c r="H667" i="10"/>
  <c r="I667" i="10"/>
  <c r="J667" i="10"/>
  <c r="H668" i="10"/>
  <c r="I668" i="10"/>
  <c r="J668" i="10"/>
  <c r="H669" i="10"/>
  <c r="I669" i="10"/>
  <c r="J669" i="10"/>
  <c r="H670" i="10"/>
  <c r="I670" i="10"/>
  <c r="J670" i="10"/>
  <c r="H671" i="10"/>
  <c r="I671" i="10"/>
  <c r="J671" i="10"/>
  <c r="H672" i="10"/>
  <c r="I672" i="10"/>
  <c r="J672" i="10"/>
  <c r="H673" i="10"/>
  <c r="I673" i="10"/>
  <c r="J673" i="10"/>
  <c r="H674" i="10"/>
  <c r="I674" i="10"/>
  <c r="J674" i="10"/>
  <c r="H675" i="10"/>
  <c r="I675" i="10"/>
  <c r="J675" i="10"/>
  <c r="H676" i="10"/>
  <c r="I676" i="10"/>
  <c r="J676" i="10"/>
  <c r="H677" i="10"/>
  <c r="I677" i="10"/>
  <c r="J677" i="10"/>
  <c r="H678" i="10"/>
  <c r="I678" i="10"/>
  <c r="J678" i="10"/>
  <c r="H679" i="10"/>
  <c r="I679" i="10"/>
  <c r="J679" i="10"/>
  <c r="H680" i="10"/>
  <c r="I680" i="10"/>
  <c r="J680" i="10"/>
  <c r="H681" i="10"/>
  <c r="I681" i="10"/>
  <c r="J681" i="10"/>
  <c r="H682" i="10"/>
  <c r="I682" i="10"/>
  <c r="J682" i="10"/>
  <c r="H683" i="10"/>
  <c r="I683" i="10"/>
  <c r="J683" i="10"/>
  <c r="H684" i="10"/>
  <c r="I684" i="10"/>
  <c r="J684" i="10"/>
  <c r="H685" i="10"/>
  <c r="I685" i="10"/>
  <c r="J685" i="10"/>
  <c r="H686" i="10"/>
  <c r="I686" i="10"/>
  <c r="J686" i="10"/>
  <c r="H687" i="10"/>
  <c r="I687" i="10"/>
  <c r="J687" i="10"/>
  <c r="H688" i="10"/>
  <c r="I688" i="10"/>
  <c r="J688" i="10"/>
  <c r="H689" i="10"/>
  <c r="I689" i="10"/>
  <c r="J689" i="10"/>
  <c r="H690" i="10"/>
  <c r="I690" i="10"/>
  <c r="J690" i="10"/>
  <c r="H691" i="10"/>
  <c r="I691" i="10"/>
  <c r="J691" i="10"/>
  <c r="H692" i="10"/>
  <c r="I692" i="10"/>
  <c r="J692" i="10"/>
  <c r="H693" i="10"/>
  <c r="I693" i="10"/>
  <c r="J693" i="10"/>
  <c r="H694" i="10"/>
  <c r="I694" i="10"/>
  <c r="J694" i="10"/>
  <c r="H695" i="10"/>
  <c r="I695" i="10"/>
  <c r="J695" i="10"/>
  <c r="H696" i="10"/>
  <c r="I696" i="10"/>
  <c r="J696" i="10"/>
  <c r="H697" i="10"/>
  <c r="I697" i="10"/>
  <c r="J697" i="10"/>
  <c r="H698" i="10"/>
  <c r="I698" i="10"/>
  <c r="J698" i="10"/>
  <c r="H699" i="10"/>
  <c r="I699" i="10"/>
  <c r="J699" i="10"/>
  <c r="H700" i="10"/>
  <c r="I700" i="10"/>
  <c r="J700" i="10"/>
  <c r="H701" i="10"/>
  <c r="I701" i="10"/>
  <c r="J701" i="10"/>
  <c r="H702" i="10"/>
  <c r="I702" i="10"/>
  <c r="J702" i="10"/>
  <c r="H703" i="10"/>
  <c r="I703" i="10"/>
  <c r="J703" i="10"/>
  <c r="H704" i="10"/>
  <c r="I704" i="10"/>
  <c r="J704" i="10"/>
  <c r="H705" i="10"/>
  <c r="I705" i="10"/>
  <c r="J705" i="10"/>
  <c r="H706" i="10"/>
  <c r="I706" i="10"/>
  <c r="J706" i="10"/>
  <c r="H707" i="10"/>
  <c r="I707" i="10"/>
  <c r="J707" i="10"/>
  <c r="H708" i="10"/>
  <c r="I708" i="10"/>
  <c r="J708" i="10"/>
  <c r="H709" i="10"/>
  <c r="I709" i="10"/>
  <c r="J709" i="10"/>
  <c r="H710" i="10"/>
  <c r="I710" i="10"/>
  <c r="J710" i="10"/>
  <c r="H711" i="10"/>
  <c r="I711" i="10"/>
  <c r="J711" i="10"/>
  <c r="H712" i="10"/>
  <c r="I712" i="10"/>
  <c r="J712" i="10"/>
  <c r="H713" i="10"/>
  <c r="I713" i="10"/>
  <c r="J713" i="10"/>
  <c r="H714" i="10"/>
  <c r="I714" i="10"/>
  <c r="J714" i="10"/>
  <c r="H715" i="10"/>
  <c r="I715" i="10"/>
  <c r="J715" i="10"/>
  <c r="H716" i="10"/>
  <c r="I716" i="10"/>
  <c r="J716" i="10"/>
  <c r="H717" i="10"/>
  <c r="I717" i="10"/>
  <c r="J717" i="10"/>
  <c r="H718" i="10"/>
  <c r="I718" i="10"/>
  <c r="J718" i="10"/>
  <c r="H719" i="10"/>
  <c r="I719" i="10"/>
  <c r="J719" i="10"/>
  <c r="H720" i="10"/>
  <c r="I720" i="10"/>
  <c r="J720" i="10"/>
  <c r="H721" i="10"/>
  <c r="I721" i="10"/>
  <c r="J721" i="10"/>
  <c r="H722" i="10"/>
  <c r="I722" i="10"/>
  <c r="J722" i="10"/>
  <c r="H723" i="10"/>
  <c r="I723" i="10"/>
  <c r="J723" i="10"/>
  <c r="H724" i="10"/>
  <c r="I724" i="10"/>
  <c r="J724" i="10"/>
  <c r="H725" i="10"/>
  <c r="I725" i="10"/>
  <c r="J725" i="10"/>
  <c r="H726" i="10"/>
  <c r="I726" i="10"/>
  <c r="J726" i="10"/>
  <c r="H727" i="10"/>
  <c r="I727" i="10"/>
  <c r="J727" i="10"/>
  <c r="H728" i="10"/>
  <c r="I728" i="10"/>
  <c r="J728" i="10"/>
  <c r="H729" i="10"/>
  <c r="I729" i="10"/>
  <c r="J729" i="10"/>
  <c r="H730" i="10"/>
  <c r="I730" i="10"/>
  <c r="J730" i="10"/>
  <c r="H731" i="10"/>
  <c r="I731" i="10"/>
  <c r="J731" i="10"/>
  <c r="H732" i="10"/>
  <c r="I732" i="10"/>
  <c r="J732" i="10"/>
  <c r="H733" i="10"/>
  <c r="I733" i="10"/>
  <c r="J733" i="10"/>
  <c r="H734" i="10"/>
  <c r="I734" i="10"/>
  <c r="J734" i="10"/>
  <c r="H735" i="10"/>
  <c r="I735" i="10"/>
  <c r="J735" i="10"/>
  <c r="H736" i="10"/>
  <c r="I736" i="10"/>
  <c r="J736" i="10"/>
  <c r="H737" i="10"/>
  <c r="I737" i="10"/>
  <c r="J737" i="10"/>
  <c r="H738" i="10"/>
  <c r="I738" i="10"/>
  <c r="J738" i="10"/>
  <c r="H739" i="10"/>
  <c r="I739" i="10"/>
  <c r="J739" i="10"/>
  <c r="H740" i="10"/>
  <c r="I740" i="10"/>
  <c r="J740" i="10"/>
  <c r="H741" i="10"/>
  <c r="I741" i="10"/>
  <c r="J741" i="10"/>
  <c r="H742" i="10"/>
  <c r="I742" i="10"/>
  <c r="J742" i="10"/>
  <c r="H743" i="10"/>
  <c r="I743" i="10"/>
  <c r="J743" i="10"/>
  <c r="H744" i="10"/>
  <c r="I744" i="10"/>
  <c r="J744" i="10"/>
  <c r="H745" i="10"/>
  <c r="I745" i="10"/>
  <c r="J745" i="10"/>
  <c r="H746" i="10"/>
  <c r="I746" i="10"/>
  <c r="J746" i="10"/>
  <c r="H747" i="10"/>
  <c r="I747" i="10"/>
  <c r="J747" i="10"/>
  <c r="H748" i="10"/>
  <c r="I748" i="10"/>
  <c r="J748" i="10"/>
  <c r="H749" i="10"/>
  <c r="I749" i="10"/>
  <c r="J749" i="10"/>
  <c r="H750" i="10"/>
  <c r="I750" i="10"/>
  <c r="J750" i="10"/>
  <c r="H751" i="10"/>
  <c r="I751" i="10"/>
  <c r="J751" i="10"/>
  <c r="H752" i="10"/>
  <c r="I752" i="10"/>
  <c r="J752" i="10"/>
  <c r="H753" i="10"/>
  <c r="I753" i="10"/>
  <c r="J753" i="10"/>
  <c r="H754" i="10"/>
  <c r="I754" i="10"/>
  <c r="J754" i="10"/>
  <c r="H755" i="10"/>
  <c r="I755" i="10"/>
  <c r="J755" i="10"/>
  <c r="H756" i="10"/>
  <c r="I756" i="10"/>
  <c r="J756" i="10"/>
  <c r="H757" i="10"/>
  <c r="I757" i="10"/>
  <c r="J757" i="10"/>
  <c r="H758" i="10"/>
  <c r="I758" i="10"/>
  <c r="J758" i="10"/>
  <c r="H759" i="10"/>
  <c r="I759" i="10"/>
  <c r="J759" i="10"/>
  <c r="H760" i="10"/>
  <c r="I760" i="10"/>
  <c r="J760" i="10"/>
  <c r="H761" i="10"/>
  <c r="I761" i="10"/>
  <c r="J761" i="10"/>
  <c r="H762" i="10"/>
  <c r="I762" i="10"/>
  <c r="J762" i="10"/>
  <c r="H763" i="10"/>
  <c r="I763" i="10"/>
  <c r="J763" i="10"/>
  <c r="H764" i="10"/>
  <c r="I764" i="10"/>
  <c r="J764" i="10"/>
  <c r="H765" i="10"/>
  <c r="I765" i="10"/>
  <c r="J765" i="10"/>
  <c r="H766" i="10"/>
  <c r="I766" i="10"/>
  <c r="J766" i="10"/>
  <c r="H767" i="10"/>
  <c r="I767" i="10"/>
  <c r="J767" i="10"/>
  <c r="H768" i="10"/>
  <c r="I768" i="10"/>
  <c r="J768" i="10"/>
  <c r="H769" i="10"/>
  <c r="I769" i="10"/>
  <c r="J769" i="10"/>
  <c r="H770" i="10"/>
  <c r="I770" i="10"/>
  <c r="J770" i="10"/>
  <c r="H771" i="10"/>
  <c r="I771" i="10"/>
  <c r="J771" i="10"/>
  <c r="H772" i="10"/>
  <c r="I772" i="10"/>
  <c r="J772" i="10"/>
  <c r="H773" i="10"/>
  <c r="I773" i="10"/>
  <c r="J773" i="10"/>
  <c r="H774" i="10"/>
  <c r="I774" i="10"/>
  <c r="J774" i="10"/>
  <c r="H775" i="10"/>
  <c r="I775" i="10"/>
  <c r="J775" i="10"/>
  <c r="H776" i="10"/>
  <c r="I776" i="10"/>
  <c r="J776" i="10"/>
  <c r="H777" i="10"/>
  <c r="I777" i="10"/>
  <c r="J777" i="10"/>
  <c r="H778" i="10"/>
  <c r="I778" i="10"/>
  <c r="J778" i="10"/>
  <c r="H779" i="10"/>
  <c r="I779" i="10"/>
  <c r="J779" i="10"/>
  <c r="H780" i="10"/>
  <c r="I780" i="10"/>
  <c r="J780" i="10"/>
  <c r="H781" i="10"/>
  <c r="I781" i="10"/>
  <c r="J781" i="10"/>
  <c r="H782" i="10"/>
  <c r="I782" i="10"/>
  <c r="J782" i="10"/>
  <c r="H783" i="10"/>
  <c r="I783" i="10"/>
  <c r="J783" i="10"/>
  <c r="H784" i="10"/>
  <c r="I784" i="10"/>
  <c r="J784" i="10"/>
  <c r="H785" i="10"/>
  <c r="I785" i="10"/>
  <c r="J785" i="10"/>
  <c r="H786" i="10"/>
  <c r="I786" i="10"/>
  <c r="J786" i="10"/>
  <c r="H787" i="10"/>
  <c r="I787" i="10"/>
  <c r="J787" i="10"/>
  <c r="H788" i="10"/>
  <c r="I788" i="10"/>
  <c r="J788" i="10"/>
  <c r="H789" i="10"/>
  <c r="I789" i="10"/>
  <c r="J789" i="10"/>
  <c r="H790" i="10"/>
  <c r="I790" i="10"/>
  <c r="J790" i="10"/>
  <c r="H791" i="10"/>
  <c r="I791" i="10"/>
  <c r="J791" i="10"/>
  <c r="H792" i="10"/>
  <c r="I792" i="10"/>
  <c r="J792" i="10"/>
  <c r="H793" i="10"/>
  <c r="I793" i="10"/>
  <c r="J793" i="10"/>
  <c r="H794" i="10"/>
  <c r="I794" i="10"/>
  <c r="J794" i="10"/>
  <c r="H795" i="10"/>
  <c r="I795" i="10"/>
  <c r="J795" i="10"/>
  <c r="H796" i="10"/>
  <c r="I796" i="10"/>
  <c r="J796" i="10"/>
  <c r="H797" i="10"/>
  <c r="I797" i="10"/>
  <c r="J797" i="10"/>
  <c r="H798" i="10"/>
  <c r="I798" i="10"/>
  <c r="J798" i="10"/>
  <c r="H799" i="10"/>
  <c r="I799" i="10"/>
  <c r="J799" i="10"/>
  <c r="H800" i="10"/>
  <c r="I800" i="10"/>
  <c r="J800" i="10"/>
  <c r="H801" i="10"/>
  <c r="I801" i="10"/>
  <c r="J801" i="10"/>
  <c r="H802" i="10"/>
  <c r="I802" i="10"/>
  <c r="J802" i="10"/>
  <c r="H803" i="10"/>
  <c r="I803" i="10"/>
  <c r="J803" i="10"/>
  <c r="H804" i="10"/>
  <c r="I804" i="10"/>
  <c r="J804" i="10"/>
  <c r="H805" i="10"/>
  <c r="I805" i="10"/>
  <c r="J805" i="10"/>
  <c r="H806" i="10"/>
  <c r="I806" i="10"/>
  <c r="J806" i="10"/>
  <c r="H807" i="10"/>
  <c r="I807" i="10"/>
  <c r="J807" i="10"/>
  <c r="H808" i="10"/>
  <c r="I808" i="10"/>
  <c r="J808" i="10"/>
  <c r="H809" i="10"/>
  <c r="I809" i="10"/>
  <c r="J809" i="10"/>
  <c r="H810" i="10"/>
  <c r="I810" i="10"/>
  <c r="J810" i="10"/>
  <c r="H811" i="10"/>
  <c r="I811" i="10"/>
  <c r="J811" i="10"/>
  <c r="H812" i="10"/>
  <c r="I812" i="10"/>
  <c r="J812" i="10"/>
  <c r="H813" i="10"/>
  <c r="I813" i="10"/>
  <c r="J813" i="10"/>
  <c r="H814" i="10"/>
  <c r="I814" i="10"/>
  <c r="J814" i="10"/>
  <c r="H815" i="10"/>
  <c r="I815" i="10"/>
  <c r="J815" i="10"/>
  <c r="H816" i="10"/>
  <c r="I816" i="10"/>
  <c r="J816" i="10"/>
  <c r="H817" i="10"/>
  <c r="I817" i="10"/>
  <c r="J817" i="10"/>
  <c r="H818" i="10"/>
  <c r="I818" i="10"/>
  <c r="J818" i="10"/>
  <c r="H819" i="10"/>
  <c r="I819" i="10"/>
  <c r="J819" i="10"/>
  <c r="H820" i="10"/>
  <c r="I820" i="10"/>
  <c r="J820" i="10"/>
  <c r="H821" i="10"/>
  <c r="I821" i="10"/>
  <c r="J821" i="10"/>
  <c r="H822" i="10"/>
  <c r="I822" i="10"/>
  <c r="J822" i="10"/>
  <c r="H823" i="10"/>
  <c r="I823" i="10"/>
  <c r="J823" i="10"/>
  <c r="H824" i="10"/>
  <c r="I824" i="10"/>
  <c r="J824" i="10"/>
  <c r="H825" i="10"/>
  <c r="I825" i="10"/>
  <c r="J825" i="10"/>
  <c r="H826" i="10"/>
  <c r="I826" i="10"/>
  <c r="J826" i="10"/>
  <c r="H827" i="10"/>
  <c r="I827" i="10"/>
  <c r="J827" i="10"/>
  <c r="H828" i="10"/>
  <c r="I828" i="10"/>
  <c r="J828" i="10"/>
  <c r="H829" i="10"/>
  <c r="I829" i="10"/>
  <c r="J829" i="10"/>
  <c r="H830" i="10"/>
  <c r="I830" i="10"/>
  <c r="J830" i="10"/>
  <c r="H831" i="10"/>
  <c r="I831" i="10"/>
  <c r="J831" i="10"/>
  <c r="H832" i="10"/>
  <c r="I832" i="10"/>
  <c r="J832" i="10"/>
  <c r="H833" i="10"/>
  <c r="I833" i="10"/>
  <c r="J833" i="10"/>
  <c r="H834" i="10"/>
  <c r="I834" i="10"/>
  <c r="J834" i="10"/>
  <c r="H835" i="10"/>
  <c r="I835" i="10"/>
  <c r="J835" i="10"/>
  <c r="H836" i="10"/>
  <c r="I836" i="10"/>
  <c r="J836" i="10"/>
  <c r="H837" i="10"/>
  <c r="I837" i="10"/>
  <c r="J837" i="10"/>
  <c r="H838" i="10"/>
  <c r="I838" i="10"/>
  <c r="J838" i="10"/>
  <c r="H839" i="10"/>
  <c r="I839" i="10"/>
  <c r="J839" i="10"/>
  <c r="H840" i="10"/>
  <c r="I840" i="10"/>
  <c r="J840" i="10"/>
  <c r="H841" i="10"/>
  <c r="I841" i="10"/>
  <c r="J841" i="10"/>
  <c r="H842" i="10"/>
  <c r="I842" i="10"/>
  <c r="J842" i="10"/>
  <c r="H843" i="10"/>
  <c r="I843" i="10"/>
  <c r="J843" i="10"/>
  <c r="H844" i="10"/>
  <c r="I844" i="10"/>
  <c r="J844" i="10"/>
  <c r="H845" i="10"/>
  <c r="I845" i="10"/>
  <c r="J845" i="10"/>
  <c r="H846" i="10"/>
  <c r="I846" i="10"/>
  <c r="J846" i="10"/>
  <c r="H847" i="10"/>
  <c r="I847" i="10"/>
  <c r="J847" i="10"/>
  <c r="H848" i="10"/>
  <c r="I848" i="10"/>
  <c r="J848" i="10"/>
  <c r="H849" i="10"/>
  <c r="I849" i="10"/>
  <c r="J849" i="10"/>
  <c r="H850" i="10"/>
  <c r="I850" i="10"/>
  <c r="J850" i="10"/>
  <c r="H851" i="10"/>
  <c r="I851" i="10"/>
  <c r="J851" i="10"/>
  <c r="H852" i="10"/>
  <c r="I852" i="10"/>
  <c r="J852" i="10"/>
  <c r="H853" i="10"/>
  <c r="I853" i="10"/>
  <c r="J853" i="10"/>
  <c r="H854" i="10"/>
  <c r="I854" i="10"/>
  <c r="J854" i="10"/>
  <c r="H855" i="10"/>
  <c r="I855" i="10"/>
  <c r="J855" i="10"/>
  <c r="H856" i="10"/>
  <c r="I856" i="10"/>
  <c r="J856" i="10"/>
  <c r="H857" i="10"/>
  <c r="I857" i="10"/>
  <c r="J857" i="10"/>
  <c r="H858" i="10"/>
  <c r="I858" i="10"/>
  <c r="J858" i="10"/>
  <c r="H859" i="10"/>
  <c r="I859" i="10"/>
  <c r="J859" i="10"/>
  <c r="H860" i="10"/>
  <c r="I860" i="10"/>
  <c r="J860" i="10"/>
  <c r="H861" i="10"/>
  <c r="I861" i="10"/>
  <c r="J861" i="10"/>
  <c r="H862" i="10"/>
  <c r="I862" i="10"/>
  <c r="J862" i="10"/>
  <c r="H863" i="10"/>
  <c r="I863" i="10"/>
  <c r="J863" i="10"/>
  <c r="H864" i="10"/>
  <c r="I864" i="10"/>
  <c r="J864" i="10"/>
  <c r="H865" i="10"/>
  <c r="I865" i="10"/>
  <c r="J865" i="10"/>
  <c r="H866" i="10"/>
  <c r="I866" i="10"/>
  <c r="J866" i="10"/>
  <c r="H867" i="10"/>
  <c r="I867" i="10"/>
  <c r="J867" i="10"/>
  <c r="H868" i="10"/>
  <c r="I868" i="10"/>
  <c r="J868" i="10"/>
  <c r="H869" i="10"/>
  <c r="I869" i="10"/>
  <c r="J869" i="10"/>
  <c r="H870" i="10"/>
  <c r="I870" i="10"/>
  <c r="J870" i="10"/>
  <c r="H871" i="10"/>
  <c r="I871" i="10"/>
  <c r="J871" i="10"/>
  <c r="H872" i="10"/>
  <c r="I872" i="10"/>
  <c r="J872" i="10"/>
  <c r="H873" i="10"/>
  <c r="I873" i="10"/>
  <c r="J873" i="10"/>
  <c r="H874" i="10"/>
  <c r="I874" i="10"/>
  <c r="J874" i="10"/>
  <c r="H875" i="10"/>
  <c r="I875" i="10"/>
  <c r="J875" i="10"/>
  <c r="H876" i="10"/>
  <c r="I876" i="10"/>
  <c r="J876" i="10"/>
  <c r="H877" i="10"/>
  <c r="I877" i="10"/>
  <c r="J877" i="10"/>
  <c r="H878" i="10"/>
  <c r="I878" i="10"/>
  <c r="J878" i="10"/>
  <c r="H879" i="10"/>
  <c r="I879" i="10"/>
  <c r="J879" i="10"/>
  <c r="H880" i="10"/>
  <c r="I880" i="10"/>
  <c r="J880" i="10"/>
  <c r="H881" i="10"/>
  <c r="I881" i="10"/>
  <c r="J881" i="10"/>
  <c r="H882" i="10"/>
  <c r="I882" i="10"/>
  <c r="J882" i="10"/>
  <c r="H883" i="10"/>
  <c r="I883" i="10"/>
  <c r="J883" i="10"/>
  <c r="H884" i="10"/>
  <c r="I884" i="10"/>
  <c r="J884" i="10"/>
  <c r="H885" i="10"/>
  <c r="I885" i="10"/>
  <c r="J885" i="10"/>
  <c r="H886" i="10"/>
  <c r="I886" i="10"/>
  <c r="J886" i="10"/>
  <c r="H887" i="10"/>
  <c r="I887" i="10"/>
  <c r="J887" i="10"/>
  <c r="H888" i="10"/>
  <c r="I888" i="10"/>
  <c r="J888" i="10"/>
  <c r="H889" i="10"/>
  <c r="I889" i="10"/>
  <c r="J889" i="10"/>
  <c r="H890" i="10"/>
  <c r="I890" i="10"/>
  <c r="J890" i="10"/>
  <c r="H891" i="10"/>
  <c r="I891" i="10"/>
  <c r="J891" i="10"/>
  <c r="H892" i="10"/>
  <c r="I892" i="10"/>
  <c r="J892" i="10"/>
  <c r="H893" i="10"/>
  <c r="I893" i="10"/>
  <c r="J893" i="10"/>
  <c r="H894" i="10"/>
  <c r="I894" i="10"/>
  <c r="J894" i="10"/>
  <c r="H895" i="10"/>
  <c r="I895" i="10"/>
  <c r="J895" i="10"/>
  <c r="H896" i="10"/>
  <c r="I896" i="10"/>
  <c r="J896" i="10"/>
  <c r="H897" i="10"/>
  <c r="I897" i="10"/>
  <c r="J897" i="10"/>
  <c r="H898" i="10"/>
  <c r="I898" i="10"/>
  <c r="J898" i="10"/>
  <c r="H899" i="10"/>
  <c r="I899" i="10"/>
  <c r="J899" i="10"/>
  <c r="H900" i="10"/>
  <c r="I900" i="10"/>
  <c r="J900" i="10"/>
  <c r="H901" i="10"/>
  <c r="I901" i="10"/>
  <c r="J901" i="10"/>
  <c r="H902" i="10"/>
  <c r="I902" i="10"/>
  <c r="J902" i="10"/>
  <c r="H903" i="10"/>
  <c r="I903" i="10"/>
  <c r="J903" i="10"/>
  <c r="H904" i="10"/>
  <c r="I904" i="10"/>
  <c r="J904" i="10"/>
  <c r="H905" i="10"/>
  <c r="I905" i="10"/>
  <c r="J905" i="10"/>
  <c r="H906" i="10"/>
  <c r="I906" i="10"/>
  <c r="J906" i="10"/>
  <c r="H907" i="10"/>
  <c r="I907" i="10"/>
  <c r="J907" i="10"/>
  <c r="H908" i="10"/>
  <c r="I908" i="10"/>
  <c r="J908" i="10"/>
  <c r="H909" i="10"/>
  <c r="I909" i="10"/>
  <c r="J909" i="10"/>
  <c r="H910" i="10"/>
  <c r="I910" i="10"/>
  <c r="J910" i="10"/>
  <c r="H911" i="10"/>
  <c r="I911" i="10"/>
  <c r="J911" i="10"/>
  <c r="H912" i="10"/>
  <c r="I912" i="10"/>
  <c r="J912" i="10"/>
  <c r="H913" i="10"/>
  <c r="I913" i="10"/>
  <c r="J913" i="10"/>
  <c r="H914" i="10"/>
  <c r="I914" i="10"/>
  <c r="J914" i="10"/>
  <c r="H915" i="10"/>
  <c r="I915" i="10"/>
  <c r="J915" i="10"/>
  <c r="H916" i="10"/>
  <c r="I916" i="10"/>
  <c r="J916" i="10"/>
  <c r="H917" i="10"/>
  <c r="I917" i="10"/>
  <c r="J917" i="10"/>
  <c r="H918" i="10"/>
  <c r="I918" i="10"/>
  <c r="J918" i="10"/>
  <c r="H919" i="10"/>
  <c r="I919" i="10"/>
  <c r="J919" i="10"/>
  <c r="H920" i="10"/>
  <c r="I920" i="10"/>
  <c r="J920" i="10"/>
  <c r="H921" i="10"/>
  <c r="I921" i="10"/>
  <c r="J921" i="10"/>
  <c r="H922" i="10"/>
  <c r="I922" i="10"/>
  <c r="J922" i="10"/>
  <c r="H923" i="10"/>
  <c r="I923" i="10"/>
  <c r="J923" i="10"/>
  <c r="H924" i="10"/>
  <c r="I924" i="10"/>
  <c r="J924" i="10"/>
  <c r="H925" i="10"/>
  <c r="I925" i="10"/>
  <c r="J925" i="10"/>
  <c r="H926" i="10"/>
  <c r="I926" i="10"/>
  <c r="J926" i="10"/>
  <c r="H927" i="10"/>
  <c r="I927" i="10"/>
  <c r="J927" i="10"/>
  <c r="H928" i="10"/>
  <c r="I928" i="10"/>
  <c r="J928" i="10"/>
  <c r="H929" i="10"/>
  <c r="I929" i="10"/>
  <c r="J929" i="10"/>
  <c r="H930" i="10"/>
  <c r="I930" i="10"/>
  <c r="J930" i="10"/>
  <c r="H931" i="10"/>
  <c r="I931" i="10"/>
  <c r="J931" i="10"/>
  <c r="H932" i="10"/>
  <c r="I932" i="10"/>
  <c r="J932" i="10"/>
  <c r="H933" i="10"/>
  <c r="I933" i="10"/>
  <c r="J933" i="10"/>
  <c r="H934" i="10"/>
  <c r="I934" i="10"/>
  <c r="J934" i="10"/>
  <c r="H935" i="10"/>
  <c r="I935" i="10"/>
  <c r="J935" i="10"/>
  <c r="H936" i="10"/>
  <c r="I936" i="10"/>
  <c r="J936" i="10"/>
  <c r="H937" i="10"/>
  <c r="I937" i="10"/>
  <c r="J937" i="10"/>
  <c r="H938" i="10"/>
  <c r="I938" i="10"/>
  <c r="J938" i="10"/>
  <c r="H939" i="10"/>
  <c r="I939" i="10"/>
  <c r="J939" i="10"/>
  <c r="H940" i="10"/>
  <c r="I940" i="10"/>
  <c r="J940" i="10"/>
  <c r="H941" i="10"/>
  <c r="I941" i="10"/>
  <c r="J941" i="10"/>
  <c r="H942" i="10"/>
  <c r="I942" i="10"/>
  <c r="J942" i="10"/>
  <c r="H943" i="10"/>
  <c r="I943" i="10"/>
  <c r="J943" i="10"/>
  <c r="H944" i="10"/>
  <c r="I944" i="10"/>
  <c r="J944" i="10"/>
  <c r="H945" i="10"/>
  <c r="I945" i="10"/>
  <c r="J945" i="10"/>
  <c r="H946" i="10"/>
  <c r="I946" i="10"/>
  <c r="J946" i="10"/>
  <c r="H947" i="10"/>
  <c r="I947" i="10"/>
  <c r="J947" i="10"/>
  <c r="H948" i="10"/>
  <c r="I948" i="10"/>
  <c r="J948" i="10"/>
  <c r="H949" i="10"/>
  <c r="I949" i="10"/>
  <c r="J949" i="10"/>
  <c r="H950" i="10"/>
  <c r="I950" i="10"/>
  <c r="J950" i="10"/>
  <c r="H951" i="10"/>
  <c r="I951" i="10"/>
  <c r="J951" i="10"/>
  <c r="H952" i="10"/>
  <c r="I952" i="10"/>
  <c r="J952" i="10"/>
  <c r="H953" i="10"/>
  <c r="I953" i="10"/>
  <c r="J953" i="10"/>
  <c r="H954" i="10"/>
  <c r="I954" i="10"/>
  <c r="J954" i="10"/>
  <c r="H955" i="10"/>
  <c r="I955" i="10"/>
  <c r="J955" i="10"/>
  <c r="H956" i="10"/>
  <c r="I956" i="10"/>
  <c r="J956" i="10"/>
  <c r="H957" i="10"/>
  <c r="I957" i="10"/>
  <c r="J957" i="10"/>
  <c r="H958" i="10"/>
  <c r="I958" i="10"/>
  <c r="J958" i="10"/>
  <c r="H959" i="10"/>
  <c r="I959" i="10"/>
  <c r="J959" i="10"/>
  <c r="H960" i="10"/>
  <c r="I960" i="10"/>
  <c r="J960" i="10"/>
  <c r="H961" i="10"/>
  <c r="I961" i="10"/>
  <c r="J961" i="10"/>
  <c r="H962" i="10"/>
  <c r="I962" i="10"/>
  <c r="J962" i="10"/>
  <c r="H963" i="10"/>
  <c r="I963" i="10"/>
  <c r="J963" i="10"/>
  <c r="H964" i="10"/>
  <c r="I964" i="10"/>
  <c r="J964" i="10"/>
  <c r="H965" i="10"/>
  <c r="I965" i="10"/>
  <c r="J965" i="10"/>
  <c r="H966" i="10"/>
  <c r="I966" i="10"/>
  <c r="J966" i="10"/>
  <c r="H967" i="10"/>
  <c r="I967" i="10"/>
  <c r="J967" i="10"/>
  <c r="H968" i="10"/>
  <c r="I968" i="10"/>
  <c r="J968" i="10"/>
  <c r="H969" i="10"/>
  <c r="I969" i="10"/>
  <c r="J969" i="10"/>
  <c r="H970" i="10"/>
  <c r="I970" i="10"/>
  <c r="J970" i="10"/>
  <c r="H971" i="10"/>
  <c r="I971" i="10"/>
  <c r="J971" i="10"/>
  <c r="H972" i="10"/>
  <c r="I972" i="10"/>
  <c r="J972" i="10"/>
  <c r="H973" i="10"/>
  <c r="I973" i="10"/>
  <c r="J973" i="10"/>
  <c r="H974" i="10"/>
  <c r="I974" i="10"/>
  <c r="J974" i="10"/>
  <c r="H975" i="10"/>
  <c r="I975" i="10"/>
  <c r="J975" i="10"/>
  <c r="H976" i="10"/>
  <c r="I976" i="10"/>
  <c r="J976" i="10"/>
  <c r="H977" i="10"/>
  <c r="I977" i="10"/>
  <c r="J977" i="10"/>
  <c r="H978" i="10"/>
  <c r="I978" i="10"/>
  <c r="J978" i="10"/>
  <c r="H979" i="10"/>
  <c r="I979" i="10"/>
  <c r="J979" i="10"/>
  <c r="H980" i="10"/>
  <c r="I980" i="10"/>
  <c r="J980" i="10"/>
  <c r="H981" i="10"/>
  <c r="I981" i="10"/>
  <c r="J981" i="10"/>
  <c r="H982" i="10"/>
  <c r="I982" i="10"/>
  <c r="J982" i="10"/>
  <c r="H983" i="10"/>
  <c r="I983" i="10"/>
  <c r="J983" i="10"/>
  <c r="H984" i="10"/>
  <c r="I984" i="10"/>
  <c r="J984" i="10"/>
  <c r="H985" i="10"/>
  <c r="I985" i="10"/>
  <c r="J985" i="10"/>
  <c r="H986" i="10"/>
  <c r="I986" i="10"/>
  <c r="J986" i="10"/>
  <c r="H987" i="10"/>
  <c r="I987" i="10"/>
  <c r="J987" i="10"/>
  <c r="H988" i="10"/>
  <c r="I988" i="10"/>
  <c r="J988" i="10"/>
  <c r="H989" i="10"/>
  <c r="I989" i="10"/>
  <c r="J989" i="10"/>
  <c r="H990" i="10"/>
  <c r="I990" i="10"/>
  <c r="J990" i="10"/>
  <c r="H991" i="10"/>
  <c r="I991" i="10"/>
  <c r="J991" i="10"/>
  <c r="H992" i="10"/>
  <c r="I992" i="10"/>
  <c r="J992" i="10"/>
  <c r="H993" i="10"/>
  <c r="I993" i="10"/>
  <c r="J993" i="10"/>
  <c r="H994" i="10"/>
  <c r="I994" i="10"/>
  <c r="J994" i="10"/>
  <c r="H995" i="10"/>
  <c r="I995" i="10"/>
  <c r="J995" i="10"/>
  <c r="H996" i="10"/>
  <c r="I996" i="10"/>
  <c r="J996" i="10"/>
  <c r="H997" i="10"/>
  <c r="I997" i="10"/>
  <c r="J997" i="10"/>
  <c r="H998" i="10"/>
  <c r="I998" i="10"/>
  <c r="J998" i="10"/>
  <c r="H999" i="10"/>
  <c r="I999" i="10"/>
  <c r="J999" i="10"/>
  <c r="H1000" i="10"/>
  <c r="I1000" i="10"/>
  <c r="J1000" i="10"/>
  <c r="H1001" i="10"/>
  <c r="I1001" i="10"/>
  <c r="J1001" i="10"/>
  <c r="H1002" i="10"/>
  <c r="I1002" i="10"/>
  <c r="J1002" i="10"/>
  <c r="H1003" i="10"/>
  <c r="I1003" i="10"/>
  <c r="J1003" i="10"/>
  <c r="H1004" i="10"/>
  <c r="I1004" i="10"/>
  <c r="J1004" i="10"/>
  <c r="H1005" i="10"/>
  <c r="I1005" i="10"/>
  <c r="J1005" i="10"/>
  <c r="H1006" i="10"/>
  <c r="I1006" i="10"/>
  <c r="J1006" i="10"/>
  <c r="H1007" i="10"/>
  <c r="I1007" i="10"/>
  <c r="J1007" i="10"/>
  <c r="H1008" i="10"/>
  <c r="I1008" i="10"/>
  <c r="J1008" i="10"/>
  <c r="H1009" i="10"/>
  <c r="I1009" i="10"/>
  <c r="J1009" i="10"/>
  <c r="H1010" i="10"/>
  <c r="I1010" i="10"/>
  <c r="J1010" i="10"/>
  <c r="H1011" i="10"/>
  <c r="I1011" i="10"/>
  <c r="J1011" i="10"/>
  <c r="H1012" i="10"/>
  <c r="I1012" i="10"/>
  <c r="J1012" i="10"/>
  <c r="H1013" i="10"/>
  <c r="I1013" i="10"/>
  <c r="J1013" i="10"/>
  <c r="H1014" i="10"/>
  <c r="I1014" i="10"/>
  <c r="J1014" i="10"/>
  <c r="H1015" i="10"/>
  <c r="I1015" i="10"/>
  <c r="J1015" i="10"/>
  <c r="H1016" i="10"/>
  <c r="I1016" i="10"/>
  <c r="J1016" i="10"/>
  <c r="H1017" i="10"/>
  <c r="I1017" i="10"/>
  <c r="J1017" i="10"/>
  <c r="H1018" i="10"/>
  <c r="I1018" i="10"/>
  <c r="J1018" i="10"/>
  <c r="H1019" i="10"/>
  <c r="I1019" i="10"/>
  <c r="J1019" i="10"/>
  <c r="H1020" i="10"/>
  <c r="I1020" i="10"/>
  <c r="J1020" i="10"/>
  <c r="H1021" i="10"/>
  <c r="I1021" i="10"/>
  <c r="J1021" i="10"/>
  <c r="H1022" i="10"/>
  <c r="I1022" i="10"/>
  <c r="J1022" i="10"/>
  <c r="H1023" i="10"/>
  <c r="I1023" i="10"/>
  <c r="J1023" i="10"/>
  <c r="H1024" i="10"/>
  <c r="I1024" i="10"/>
  <c r="J1024" i="10"/>
  <c r="H1025" i="10"/>
  <c r="I1025" i="10"/>
  <c r="J1025" i="10"/>
  <c r="H1026" i="10"/>
  <c r="I1026" i="10"/>
  <c r="J1026" i="10"/>
  <c r="H1027" i="10"/>
  <c r="I1027" i="10"/>
  <c r="J1027" i="10"/>
  <c r="H1028" i="10"/>
  <c r="I1028" i="10"/>
  <c r="J1028" i="10"/>
  <c r="H1029" i="10"/>
  <c r="I1029" i="10"/>
  <c r="J1029" i="10"/>
  <c r="H1030" i="10"/>
  <c r="I1030" i="10"/>
  <c r="J1030" i="10"/>
  <c r="H1031" i="10"/>
  <c r="I1031" i="10"/>
  <c r="J1031" i="10"/>
  <c r="H1032" i="10"/>
  <c r="I1032" i="10"/>
  <c r="J1032" i="10"/>
  <c r="H1033" i="10"/>
  <c r="I1033" i="10"/>
  <c r="J1033" i="10"/>
  <c r="H1034" i="10"/>
  <c r="I1034" i="10"/>
  <c r="J1034" i="10"/>
  <c r="H1035" i="10"/>
  <c r="I1035" i="10"/>
  <c r="J1035" i="10"/>
  <c r="H1036" i="10"/>
  <c r="I1036" i="10"/>
  <c r="J1036" i="10"/>
  <c r="H1037" i="10"/>
  <c r="I1037" i="10"/>
  <c r="J1037" i="10"/>
  <c r="H1038" i="10"/>
  <c r="I1038" i="10"/>
  <c r="J1038" i="10"/>
  <c r="H1039" i="10"/>
  <c r="I1039" i="10"/>
  <c r="J1039" i="10"/>
  <c r="H1040" i="10"/>
  <c r="I1040" i="10"/>
  <c r="J1040" i="10"/>
  <c r="H1041" i="10"/>
  <c r="I1041" i="10"/>
  <c r="J1041" i="10"/>
  <c r="H1042" i="10"/>
  <c r="I1042" i="10"/>
  <c r="J1042" i="10"/>
  <c r="H1043" i="10"/>
  <c r="I1043" i="10"/>
  <c r="J1043" i="10"/>
  <c r="H1044" i="10"/>
  <c r="I1044" i="10"/>
  <c r="J1044" i="10"/>
  <c r="H1045" i="10"/>
  <c r="I1045" i="10"/>
  <c r="J1045" i="10"/>
  <c r="H1046" i="10"/>
  <c r="I1046" i="10"/>
  <c r="J1046" i="10"/>
  <c r="H1047" i="10"/>
  <c r="I1047" i="10"/>
  <c r="J1047" i="10"/>
  <c r="H1048" i="10"/>
  <c r="I1048" i="10"/>
  <c r="J1048" i="10"/>
  <c r="H1049" i="10"/>
  <c r="I1049" i="10"/>
  <c r="J1049" i="10"/>
  <c r="H1050" i="10"/>
  <c r="I1050" i="10"/>
  <c r="J1050" i="10"/>
  <c r="H1051" i="10"/>
  <c r="I1051" i="10"/>
  <c r="J1051" i="10"/>
  <c r="H1052" i="10"/>
  <c r="I1052" i="10"/>
  <c r="J1052" i="10"/>
  <c r="H1053" i="10"/>
  <c r="I1053" i="10"/>
  <c r="J1053" i="10"/>
  <c r="H1054" i="10"/>
  <c r="I1054" i="10"/>
  <c r="J1054" i="10"/>
  <c r="H1055" i="10"/>
  <c r="I1055" i="10"/>
  <c r="J1055" i="10"/>
  <c r="H1056" i="10"/>
  <c r="I1056" i="10"/>
  <c r="J1056" i="10"/>
  <c r="H1057" i="10"/>
  <c r="I1057" i="10"/>
  <c r="J1057" i="10"/>
  <c r="H1058" i="10"/>
  <c r="I1058" i="10"/>
  <c r="J1058" i="10"/>
  <c r="H1059" i="10"/>
  <c r="I1059" i="10"/>
  <c r="J1059" i="10"/>
  <c r="H1060" i="10"/>
  <c r="I1060" i="10"/>
  <c r="J1060" i="10"/>
  <c r="H1061" i="10"/>
  <c r="I1061" i="10"/>
  <c r="J1061" i="10"/>
  <c r="H1062" i="10"/>
  <c r="I1062" i="10"/>
  <c r="J1062" i="10"/>
  <c r="H1063" i="10"/>
  <c r="I1063" i="10"/>
  <c r="J1063" i="10"/>
  <c r="H1064" i="10"/>
  <c r="I1064" i="10"/>
  <c r="J1064" i="10"/>
  <c r="H1065" i="10"/>
  <c r="I1065" i="10"/>
  <c r="J1065" i="10"/>
  <c r="H1066" i="10"/>
  <c r="I1066" i="10"/>
  <c r="J1066" i="10"/>
  <c r="H1067" i="10"/>
  <c r="I1067" i="10"/>
  <c r="J1067" i="10"/>
  <c r="H1068" i="10"/>
  <c r="I1068" i="10"/>
  <c r="J1068" i="10"/>
  <c r="H1069" i="10"/>
  <c r="I1069" i="10"/>
  <c r="J1069" i="10"/>
  <c r="H1070" i="10"/>
  <c r="I1070" i="10"/>
  <c r="J1070" i="10"/>
  <c r="H1071" i="10"/>
  <c r="I1071" i="10"/>
  <c r="J1071" i="10"/>
  <c r="H1072" i="10"/>
  <c r="I1072" i="10"/>
  <c r="J1072" i="10"/>
  <c r="H1073" i="10"/>
  <c r="I1073" i="10"/>
  <c r="J1073" i="10"/>
  <c r="H1074" i="10"/>
  <c r="I1074" i="10"/>
  <c r="J1074" i="10"/>
  <c r="H1075" i="10"/>
  <c r="I1075" i="10"/>
  <c r="J1075" i="10"/>
  <c r="H1076" i="10"/>
  <c r="I1076" i="10"/>
  <c r="J1076" i="10"/>
  <c r="H1077" i="10"/>
  <c r="I1077" i="10"/>
  <c r="J1077" i="10"/>
  <c r="H1078" i="10"/>
  <c r="I1078" i="10"/>
  <c r="J1078" i="10"/>
  <c r="H1079" i="10"/>
  <c r="I1079" i="10"/>
  <c r="J1079" i="10"/>
  <c r="H1080" i="10"/>
  <c r="I1080" i="10"/>
  <c r="J1080" i="10"/>
  <c r="H1081" i="10"/>
  <c r="I1081" i="10"/>
  <c r="J1081" i="10"/>
  <c r="H1082" i="10"/>
  <c r="I1082" i="10"/>
  <c r="J1082" i="10"/>
  <c r="H3" i="10"/>
  <c r="I3" i="10"/>
  <c r="J3" i="10"/>
  <c r="H4" i="10"/>
  <c r="I4" i="10"/>
  <c r="J4" i="10"/>
  <c r="H5" i="10"/>
  <c r="I5" i="10"/>
  <c r="J5" i="10"/>
  <c r="H6" i="10"/>
  <c r="I6" i="10"/>
  <c r="J6" i="10"/>
  <c r="H7" i="10"/>
  <c r="I7" i="10"/>
  <c r="J7" i="10"/>
  <c r="H8" i="10"/>
  <c r="I8" i="10"/>
  <c r="J8" i="10"/>
  <c r="H9" i="10"/>
  <c r="I9" i="10"/>
  <c r="J9" i="10"/>
  <c r="H10" i="10"/>
  <c r="I10" i="10"/>
  <c r="J10" i="10"/>
  <c r="H11" i="10"/>
  <c r="I11" i="10"/>
  <c r="J11" i="10"/>
  <c r="H12" i="10"/>
  <c r="I12" i="10"/>
  <c r="J12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1002" i="10"/>
  <c r="F1003" i="10"/>
  <c r="F1004" i="10"/>
  <c r="F1005" i="10"/>
  <c r="F1006" i="10"/>
  <c r="F1007" i="10"/>
  <c r="F1008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20" i="10"/>
  <c r="F1021" i="10"/>
  <c r="F1022" i="10"/>
  <c r="F1023" i="10"/>
  <c r="F1024" i="10"/>
  <c r="F1025" i="10"/>
  <c r="F1026" i="10"/>
  <c r="F1027" i="10"/>
  <c r="F1028" i="10"/>
  <c r="F1029" i="10"/>
  <c r="F1030" i="10"/>
  <c r="F1031" i="10"/>
  <c r="F1032" i="10"/>
  <c r="F1033" i="10"/>
  <c r="F1034" i="10"/>
  <c r="F1035" i="10"/>
  <c r="F1036" i="10"/>
  <c r="F1037" i="10"/>
  <c r="F1038" i="10"/>
  <c r="F1039" i="10"/>
  <c r="F1040" i="10"/>
  <c r="F1041" i="10"/>
  <c r="F1042" i="10"/>
  <c r="F1043" i="10"/>
  <c r="F1044" i="10"/>
  <c r="F1045" i="10"/>
  <c r="F1046" i="10"/>
  <c r="F1047" i="10"/>
  <c r="F1048" i="10"/>
  <c r="F1049" i="10"/>
  <c r="F1050" i="10"/>
  <c r="F1051" i="10"/>
  <c r="F1052" i="10"/>
  <c r="F1053" i="10"/>
  <c r="F1054" i="10"/>
  <c r="F1055" i="10"/>
  <c r="F1056" i="10"/>
  <c r="F1057" i="10"/>
  <c r="F1058" i="10"/>
  <c r="F1059" i="10"/>
  <c r="F1060" i="10"/>
  <c r="F1061" i="10"/>
  <c r="F1062" i="10"/>
  <c r="F1063" i="10"/>
  <c r="F1064" i="10"/>
  <c r="F1065" i="10"/>
  <c r="F1066" i="10"/>
  <c r="F1067" i="10"/>
  <c r="F1068" i="10"/>
  <c r="F1069" i="10"/>
  <c r="F1070" i="10"/>
  <c r="F1071" i="10"/>
  <c r="F1072" i="10"/>
  <c r="F1073" i="10"/>
  <c r="F1074" i="10"/>
  <c r="F1075" i="10"/>
  <c r="F1076" i="10"/>
  <c r="F1077" i="10"/>
  <c r="F1078" i="10"/>
  <c r="F1079" i="10"/>
  <c r="F1080" i="10"/>
  <c r="F1081" i="10"/>
  <c r="F1082" i="10"/>
  <c r="F1083" i="10"/>
  <c r="F1084" i="10"/>
  <c r="F29" i="10"/>
  <c r="F30" i="10"/>
  <c r="F31" i="10"/>
  <c r="F32" i="10"/>
  <c r="F33" i="10"/>
  <c r="F34" i="10"/>
  <c r="F35" i="10"/>
  <c r="F22" i="10"/>
  <c r="F23" i="10"/>
  <c r="F24" i="10"/>
  <c r="F25" i="10"/>
  <c r="F26" i="10"/>
  <c r="F27" i="10"/>
  <c r="F28" i="10"/>
  <c r="F13" i="10"/>
  <c r="F14" i="10"/>
  <c r="F15" i="10"/>
  <c r="F16" i="10"/>
  <c r="F17" i="10"/>
  <c r="F18" i="10"/>
  <c r="F19" i="10"/>
  <c r="F20" i="10"/>
  <c r="F21" i="10"/>
  <c r="F8" i="10"/>
  <c r="F3" i="17"/>
  <c r="F9" i="10"/>
  <c r="F3" i="10"/>
  <c r="F4" i="10"/>
  <c r="F5" i="10"/>
  <c r="F6" i="10"/>
  <c r="F7" i="10"/>
  <c r="F10" i="10"/>
  <c r="F11" i="10"/>
  <c r="F12" i="10"/>
  <c r="J2" i="10"/>
  <c r="I2" i="10"/>
  <c r="H2" i="10"/>
  <c r="F2" i="10"/>
  <c r="H2" i="17"/>
  <c r="I2" i="17"/>
  <c r="J2" i="17"/>
  <c r="F2" i="17"/>
  <c r="W19" i="4" l="1" a="1"/>
  <c r="W19" i="4" s="1"/>
  <c r="V19" i="4" s="1"/>
  <c r="W14" i="4" a="1"/>
  <c r="W14" i="4" s="1"/>
  <c r="V14" i="4" s="1"/>
  <c r="W18" i="4" a="1"/>
  <c r="W18" i="4" s="1"/>
  <c r="V18" i="4" s="1"/>
  <c r="W15" i="4" a="1"/>
  <c r="W15" i="4" s="1"/>
  <c r="V15" i="4" s="1"/>
  <c r="W20" i="4" a="1"/>
  <c r="W20" i="4" s="1"/>
  <c r="W16" i="4" a="1"/>
  <c r="W16" i="4" s="1"/>
  <c r="V16" i="4" s="1"/>
  <c r="W17" i="4" a="1"/>
  <c r="W17" i="4" s="1"/>
  <c r="V17" i="4" s="1"/>
  <c r="V20" i="4"/>
  <c r="I906" i="9"/>
  <c r="J906" i="9"/>
  <c r="I907" i="9"/>
  <c r="J907" i="9"/>
  <c r="I908" i="9"/>
  <c r="J908" i="9"/>
  <c r="I909" i="9"/>
  <c r="J909" i="9"/>
  <c r="I910" i="9"/>
  <c r="J910" i="9"/>
  <c r="I911" i="9"/>
  <c r="J911" i="9"/>
  <c r="I912" i="9"/>
  <c r="J912" i="9"/>
  <c r="I913" i="9"/>
  <c r="J913" i="9"/>
  <c r="I914" i="9"/>
  <c r="J914" i="9"/>
  <c r="I915" i="9"/>
  <c r="J915" i="9"/>
  <c r="I916" i="9"/>
  <c r="J916" i="9"/>
  <c r="I917" i="9"/>
  <c r="J917" i="9"/>
  <c r="I918" i="9"/>
  <c r="J918" i="9"/>
  <c r="I919" i="9"/>
  <c r="J919" i="9"/>
  <c r="I920" i="9"/>
  <c r="J920" i="9"/>
  <c r="I921" i="9"/>
  <c r="J921" i="9"/>
  <c r="I922" i="9"/>
  <c r="J922" i="9"/>
  <c r="I923" i="9"/>
  <c r="J923" i="9"/>
  <c r="I924" i="9"/>
  <c r="J924" i="9"/>
  <c r="I925" i="9"/>
  <c r="J925" i="9"/>
  <c r="I926" i="9"/>
  <c r="J926" i="9"/>
  <c r="I927" i="9"/>
  <c r="J927" i="9"/>
  <c r="I928" i="9"/>
  <c r="J928" i="9"/>
  <c r="I929" i="9"/>
  <c r="J929" i="9"/>
  <c r="I930" i="9"/>
  <c r="J930" i="9"/>
  <c r="I931" i="9"/>
  <c r="J931" i="9"/>
  <c r="I932" i="9"/>
  <c r="J932" i="9"/>
  <c r="I933" i="9"/>
  <c r="J933" i="9"/>
  <c r="I934" i="9"/>
  <c r="J934" i="9"/>
  <c r="I935" i="9"/>
  <c r="J935" i="9"/>
  <c r="I936" i="9"/>
  <c r="J936" i="9"/>
  <c r="I937" i="9"/>
  <c r="J937" i="9"/>
  <c r="I938" i="9"/>
  <c r="J938" i="9"/>
  <c r="I939" i="9"/>
  <c r="J939" i="9"/>
  <c r="I940" i="9"/>
  <c r="J940" i="9"/>
  <c r="I941" i="9"/>
  <c r="J941" i="9"/>
  <c r="I942" i="9"/>
  <c r="J942" i="9"/>
  <c r="I943" i="9"/>
  <c r="J943" i="9"/>
  <c r="I944" i="9"/>
  <c r="J944" i="9"/>
  <c r="I945" i="9"/>
  <c r="J945" i="9"/>
  <c r="I946" i="9"/>
  <c r="J946" i="9"/>
  <c r="I947" i="9"/>
  <c r="J947" i="9"/>
  <c r="I948" i="9"/>
  <c r="J948" i="9"/>
  <c r="I949" i="9"/>
  <c r="J949" i="9"/>
  <c r="I950" i="9"/>
  <c r="J950" i="9"/>
  <c r="I951" i="9"/>
  <c r="J951" i="9"/>
  <c r="I952" i="9"/>
  <c r="J952" i="9"/>
  <c r="I953" i="9"/>
  <c r="J953" i="9"/>
  <c r="I954" i="9"/>
  <c r="J954" i="9"/>
  <c r="I955" i="9"/>
  <c r="J955" i="9"/>
  <c r="I956" i="9"/>
  <c r="J956" i="9"/>
  <c r="I957" i="9"/>
  <c r="J957" i="9"/>
  <c r="I958" i="9"/>
  <c r="J958" i="9"/>
  <c r="I959" i="9"/>
  <c r="J959" i="9"/>
  <c r="I960" i="9"/>
  <c r="J960" i="9"/>
  <c r="I961" i="9"/>
  <c r="J961" i="9"/>
  <c r="I962" i="9"/>
  <c r="J962" i="9"/>
  <c r="I963" i="9"/>
  <c r="J963" i="9"/>
  <c r="I964" i="9"/>
  <c r="J964" i="9"/>
  <c r="I965" i="9"/>
  <c r="J965" i="9"/>
  <c r="I966" i="9"/>
  <c r="J966" i="9"/>
  <c r="I967" i="9"/>
  <c r="J967" i="9"/>
  <c r="I968" i="9"/>
  <c r="J968" i="9"/>
  <c r="I969" i="9"/>
  <c r="J969" i="9"/>
  <c r="I970" i="9"/>
  <c r="J970" i="9"/>
  <c r="I971" i="9"/>
  <c r="J971" i="9"/>
  <c r="I972" i="9"/>
  <c r="J972" i="9"/>
  <c r="I973" i="9"/>
  <c r="J973" i="9"/>
  <c r="I974" i="9"/>
  <c r="J974" i="9"/>
  <c r="I975" i="9"/>
  <c r="J975" i="9"/>
  <c r="I976" i="9"/>
  <c r="J976" i="9"/>
  <c r="I896" i="9"/>
  <c r="J896" i="9"/>
  <c r="I897" i="9"/>
  <c r="J897" i="9"/>
  <c r="I898" i="9"/>
  <c r="J898" i="9"/>
  <c r="I899" i="9"/>
  <c r="J899" i="9"/>
  <c r="I900" i="9"/>
  <c r="J900" i="9"/>
  <c r="I901" i="9"/>
  <c r="J901" i="9"/>
  <c r="I902" i="9"/>
  <c r="J902" i="9"/>
  <c r="I903" i="9"/>
  <c r="J903" i="9"/>
  <c r="I904" i="9"/>
  <c r="J904" i="9"/>
  <c r="I905" i="9"/>
  <c r="J905" i="9"/>
  <c r="H896" i="9"/>
  <c r="H897" i="9"/>
  <c r="H898" i="9"/>
  <c r="H899" i="9"/>
  <c r="H900" i="9"/>
  <c r="H901" i="9"/>
  <c r="H902" i="9"/>
  <c r="H903" i="9"/>
  <c r="H904" i="9"/>
  <c r="H905" i="9"/>
  <c r="H906" i="9"/>
  <c r="H907" i="9"/>
  <c r="H908" i="9"/>
  <c r="H909" i="9"/>
  <c r="H910" i="9"/>
  <c r="H911" i="9"/>
  <c r="H912" i="9"/>
  <c r="H913" i="9"/>
  <c r="H914" i="9"/>
  <c r="H915" i="9"/>
  <c r="H916" i="9"/>
  <c r="H917" i="9"/>
  <c r="H918" i="9"/>
  <c r="H919" i="9"/>
  <c r="H920" i="9"/>
  <c r="H921" i="9"/>
  <c r="H922" i="9"/>
  <c r="H923" i="9"/>
  <c r="H924" i="9"/>
  <c r="H925" i="9"/>
  <c r="H926" i="9"/>
  <c r="H927" i="9"/>
  <c r="H928" i="9"/>
  <c r="H929" i="9"/>
  <c r="H930" i="9"/>
  <c r="H931" i="9"/>
  <c r="H932" i="9"/>
  <c r="H933" i="9"/>
  <c r="H934" i="9"/>
  <c r="H935" i="9"/>
  <c r="H936" i="9"/>
  <c r="H937" i="9"/>
  <c r="H938" i="9"/>
  <c r="H939" i="9"/>
  <c r="H940" i="9"/>
  <c r="H941" i="9"/>
  <c r="H942" i="9"/>
  <c r="H943" i="9"/>
  <c r="H944" i="9"/>
  <c r="H945" i="9"/>
  <c r="H946" i="9"/>
  <c r="H947" i="9"/>
  <c r="H948" i="9"/>
  <c r="H949" i="9"/>
  <c r="H950" i="9"/>
  <c r="H951" i="9"/>
  <c r="H952" i="9"/>
  <c r="H953" i="9"/>
  <c r="H954" i="9"/>
  <c r="H955" i="9"/>
  <c r="H956" i="9"/>
  <c r="H957" i="9"/>
  <c r="H958" i="9"/>
  <c r="H959" i="9"/>
  <c r="H960" i="9"/>
  <c r="H961" i="9"/>
  <c r="H962" i="9"/>
  <c r="H963" i="9"/>
  <c r="H964" i="9"/>
  <c r="H965" i="9"/>
  <c r="H966" i="9"/>
  <c r="H967" i="9"/>
  <c r="H968" i="9"/>
  <c r="H969" i="9"/>
  <c r="H970" i="9"/>
  <c r="H971" i="9"/>
  <c r="H972" i="9"/>
  <c r="H973" i="9"/>
  <c r="H974" i="9"/>
  <c r="H975" i="9"/>
  <c r="H976" i="9"/>
  <c r="F976" i="9"/>
  <c r="F975" i="9"/>
  <c r="F974" i="9"/>
  <c r="F973" i="9"/>
  <c r="F972" i="9"/>
  <c r="F971" i="9"/>
  <c r="F970" i="9"/>
  <c r="F969" i="9"/>
  <c r="F968" i="9"/>
  <c r="F967" i="9"/>
  <c r="F966" i="9"/>
  <c r="F965" i="9"/>
  <c r="F964" i="9"/>
  <c r="F963" i="9"/>
  <c r="F962" i="9"/>
  <c r="F961" i="9"/>
  <c r="F960" i="9"/>
  <c r="F959" i="9"/>
  <c r="F958" i="9"/>
  <c r="F957" i="9"/>
  <c r="F956" i="9"/>
  <c r="F955" i="9"/>
  <c r="F954" i="9"/>
  <c r="F953" i="9"/>
  <c r="F952" i="9"/>
  <c r="F951" i="9"/>
  <c r="F950" i="9"/>
  <c r="F949" i="9"/>
  <c r="F948" i="9"/>
  <c r="F947" i="9"/>
  <c r="F946" i="9"/>
  <c r="F945" i="9"/>
  <c r="F944" i="9"/>
  <c r="F943" i="9"/>
  <c r="F942" i="9"/>
  <c r="F941" i="9"/>
  <c r="F940" i="9"/>
  <c r="F939" i="9"/>
  <c r="F938" i="9"/>
  <c r="F937" i="9"/>
  <c r="F936" i="9"/>
  <c r="F935" i="9"/>
  <c r="F934" i="9"/>
  <c r="F933" i="9"/>
  <c r="F932" i="9"/>
  <c r="F931" i="9"/>
  <c r="F930" i="9"/>
  <c r="F929" i="9"/>
  <c r="F928" i="9"/>
  <c r="F927" i="9"/>
  <c r="F926" i="9"/>
  <c r="F925" i="9"/>
  <c r="F924" i="9"/>
  <c r="F923" i="9"/>
  <c r="F922" i="9"/>
  <c r="F921" i="9"/>
  <c r="F920" i="9"/>
  <c r="F919" i="9"/>
  <c r="F918" i="9"/>
  <c r="F917" i="9"/>
  <c r="F916" i="9"/>
  <c r="F915" i="9"/>
  <c r="F914" i="9"/>
  <c r="F913" i="9"/>
  <c r="F912" i="9"/>
  <c r="F911" i="9"/>
  <c r="F910" i="9"/>
  <c r="F909" i="9"/>
  <c r="F908" i="9"/>
  <c r="F907" i="9"/>
  <c r="F906" i="9"/>
  <c r="F905" i="9"/>
  <c r="F904" i="9"/>
  <c r="F903" i="9"/>
  <c r="F902" i="9"/>
  <c r="F901" i="9"/>
  <c r="F900" i="9"/>
  <c r="F899" i="9"/>
  <c r="F898" i="9"/>
  <c r="F897" i="9"/>
  <c r="F89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J702" i="9"/>
  <c r="J703" i="9"/>
  <c r="J704" i="9"/>
  <c r="J705" i="9"/>
  <c r="J706" i="9"/>
  <c r="J707" i="9"/>
  <c r="J708" i="9"/>
  <c r="J709" i="9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J772" i="9"/>
  <c r="J773" i="9"/>
  <c r="J774" i="9"/>
  <c r="J775" i="9"/>
  <c r="J776" i="9"/>
  <c r="J777" i="9"/>
  <c r="J778" i="9"/>
  <c r="J779" i="9"/>
  <c r="J780" i="9"/>
  <c r="J781" i="9"/>
  <c r="J782" i="9"/>
  <c r="J783" i="9"/>
  <c r="J784" i="9"/>
  <c r="J785" i="9"/>
  <c r="J786" i="9"/>
  <c r="J787" i="9"/>
  <c r="J788" i="9"/>
  <c r="J789" i="9"/>
  <c r="J790" i="9"/>
  <c r="J791" i="9"/>
  <c r="J792" i="9"/>
  <c r="J793" i="9"/>
  <c r="J794" i="9"/>
  <c r="J795" i="9"/>
  <c r="J796" i="9"/>
  <c r="J797" i="9"/>
  <c r="J798" i="9"/>
  <c r="J799" i="9"/>
  <c r="J800" i="9"/>
  <c r="J801" i="9"/>
  <c r="J802" i="9"/>
  <c r="J803" i="9"/>
  <c r="J804" i="9"/>
  <c r="J805" i="9"/>
  <c r="J806" i="9"/>
  <c r="J807" i="9"/>
  <c r="J808" i="9"/>
  <c r="J809" i="9"/>
  <c r="J810" i="9"/>
  <c r="J811" i="9"/>
  <c r="J812" i="9"/>
  <c r="J813" i="9"/>
  <c r="J814" i="9"/>
  <c r="J815" i="9"/>
  <c r="J816" i="9"/>
  <c r="J817" i="9"/>
  <c r="J818" i="9"/>
  <c r="J819" i="9"/>
  <c r="J820" i="9"/>
  <c r="J821" i="9"/>
  <c r="J822" i="9"/>
  <c r="J823" i="9"/>
  <c r="J824" i="9"/>
  <c r="J825" i="9"/>
  <c r="J826" i="9"/>
  <c r="J827" i="9"/>
  <c r="J828" i="9"/>
  <c r="J829" i="9"/>
  <c r="J830" i="9"/>
  <c r="J831" i="9"/>
  <c r="J832" i="9"/>
  <c r="J833" i="9"/>
  <c r="J834" i="9"/>
  <c r="J835" i="9"/>
  <c r="J836" i="9"/>
  <c r="J837" i="9"/>
  <c r="J838" i="9"/>
  <c r="J839" i="9"/>
  <c r="J840" i="9"/>
  <c r="J841" i="9"/>
  <c r="J842" i="9"/>
  <c r="J843" i="9"/>
  <c r="J844" i="9"/>
  <c r="J845" i="9"/>
  <c r="J846" i="9"/>
  <c r="J847" i="9"/>
  <c r="J848" i="9"/>
  <c r="J849" i="9"/>
  <c r="J850" i="9"/>
  <c r="J851" i="9"/>
  <c r="J852" i="9"/>
  <c r="J853" i="9"/>
  <c r="J854" i="9"/>
  <c r="J855" i="9"/>
  <c r="J856" i="9"/>
  <c r="J857" i="9"/>
  <c r="J858" i="9"/>
  <c r="J859" i="9"/>
  <c r="J860" i="9"/>
  <c r="J861" i="9"/>
  <c r="J862" i="9"/>
  <c r="J863" i="9"/>
  <c r="J864" i="9"/>
  <c r="J865" i="9"/>
  <c r="J866" i="9"/>
  <c r="J867" i="9"/>
  <c r="J868" i="9"/>
  <c r="J869" i="9"/>
  <c r="J870" i="9"/>
  <c r="J871" i="9"/>
  <c r="J872" i="9"/>
  <c r="J873" i="9"/>
  <c r="J874" i="9"/>
  <c r="J875" i="9"/>
  <c r="J876" i="9"/>
  <c r="J877" i="9"/>
  <c r="J878" i="9"/>
  <c r="J879" i="9"/>
  <c r="J880" i="9"/>
  <c r="J881" i="9"/>
  <c r="J882" i="9"/>
  <c r="J883" i="9"/>
  <c r="J884" i="9"/>
  <c r="J885" i="9"/>
  <c r="J886" i="9"/>
  <c r="J887" i="9"/>
  <c r="J888" i="9"/>
  <c r="J889" i="9"/>
  <c r="J890" i="9"/>
  <c r="J891" i="9"/>
  <c r="J892" i="9"/>
  <c r="J893" i="9"/>
  <c r="J894" i="9"/>
  <c r="J895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4" i="9"/>
  <c r="J5" i="9"/>
  <c r="J6" i="9"/>
  <c r="J7" i="9"/>
  <c r="J8" i="9"/>
  <c r="J9" i="9"/>
  <c r="J10" i="9"/>
  <c r="J11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I541" i="9"/>
  <c r="I542" i="9"/>
  <c r="I543" i="9"/>
  <c r="I544" i="9"/>
  <c r="I545" i="9"/>
  <c r="I546" i="9"/>
  <c r="I547" i="9"/>
  <c r="I548" i="9"/>
  <c r="I549" i="9"/>
  <c r="I550" i="9"/>
  <c r="I551" i="9"/>
  <c r="I552" i="9"/>
  <c r="I553" i="9"/>
  <c r="I554" i="9"/>
  <c r="I555" i="9"/>
  <c r="I556" i="9"/>
  <c r="I557" i="9"/>
  <c r="I558" i="9"/>
  <c r="I559" i="9"/>
  <c r="I560" i="9"/>
  <c r="I561" i="9"/>
  <c r="I562" i="9"/>
  <c r="I563" i="9"/>
  <c r="I564" i="9"/>
  <c r="I565" i="9"/>
  <c r="I566" i="9"/>
  <c r="I567" i="9"/>
  <c r="I568" i="9"/>
  <c r="I569" i="9"/>
  <c r="I570" i="9"/>
  <c r="I571" i="9"/>
  <c r="I572" i="9"/>
  <c r="I573" i="9"/>
  <c r="I574" i="9"/>
  <c r="I575" i="9"/>
  <c r="I576" i="9"/>
  <c r="I577" i="9"/>
  <c r="I578" i="9"/>
  <c r="I579" i="9"/>
  <c r="I580" i="9"/>
  <c r="I581" i="9"/>
  <c r="I582" i="9"/>
  <c r="I583" i="9"/>
  <c r="I584" i="9"/>
  <c r="I585" i="9"/>
  <c r="I586" i="9"/>
  <c r="I587" i="9"/>
  <c r="I588" i="9"/>
  <c r="I589" i="9"/>
  <c r="I590" i="9"/>
  <c r="I591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I714" i="9"/>
  <c r="I715" i="9"/>
  <c r="I716" i="9"/>
  <c r="I717" i="9"/>
  <c r="I718" i="9"/>
  <c r="I719" i="9"/>
  <c r="I720" i="9"/>
  <c r="I721" i="9"/>
  <c r="I722" i="9"/>
  <c r="I723" i="9"/>
  <c r="I724" i="9"/>
  <c r="I725" i="9"/>
  <c r="I726" i="9"/>
  <c r="I727" i="9"/>
  <c r="I728" i="9"/>
  <c r="I729" i="9"/>
  <c r="I730" i="9"/>
  <c r="I731" i="9"/>
  <c r="I732" i="9"/>
  <c r="I733" i="9"/>
  <c r="I734" i="9"/>
  <c r="I735" i="9"/>
  <c r="I736" i="9"/>
  <c r="I737" i="9"/>
  <c r="I738" i="9"/>
  <c r="I739" i="9"/>
  <c r="I740" i="9"/>
  <c r="I741" i="9"/>
  <c r="I742" i="9"/>
  <c r="I743" i="9"/>
  <c r="I744" i="9"/>
  <c r="I745" i="9"/>
  <c r="I746" i="9"/>
  <c r="I747" i="9"/>
  <c r="I748" i="9"/>
  <c r="I749" i="9"/>
  <c r="I750" i="9"/>
  <c r="I751" i="9"/>
  <c r="I752" i="9"/>
  <c r="I753" i="9"/>
  <c r="I754" i="9"/>
  <c r="I755" i="9"/>
  <c r="I756" i="9"/>
  <c r="I757" i="9"/>
  <c r="I758" i="9"/>
  <c r="I759" i="9"/>
  <c r="I760" i="9"/>
  <c r="I761" i="9"/>
  <c r="I762" i="9"/>
  <c r="I763" i="9"/>
  <c r="I764" i="9"/>
  <c r="I765" i="9"/>
  <c r="I766" i="9"/>
  <c r="I767" i="9"/>
  <c r="I768" i="9"/>
  <c r="I769" i="9"/>
  <c r="I770" i="9"/>
  <c r="I771" i="9"/>
  <c r="I772" i="9"/>
  <c r="I773" i="9"/>
  <c r="I774" i="9"/>
  <c r="I775" i="9"/>
  <c r="I776" i="9"/>
  <c r="I777" i="9"/>
  <c r="I778" i="9"/>
  <c r="I779" i="9"/>
  <c r="I780" i="9"/>
  <c r="I781" i="9"/>
  <c r="I782" i="9"/>
  <c r="I783" i="9"/>
  <c r="I784" i="9"/>
  <c r="I785" i="9"/>
  <c r="I786" i="9"/>
  <c r="I787" i="9"/>
  <c r="I788" i="9"/>
  <c r="I789" i="9"/>
  <c r="I790" i="9"/>
  <c r="I791" i="9"/>
  <c r="I792" i="9"/>
  <c r="I793" i="9"/>
  <c r="I794" i="9"/>
  <c r="I795" i="9"/>
  <c r="I796" i="9"/>
  <c r="I797" i="9"/>
  <c r="I798" i="9"/>
  <c r="I799" i="9"/>
  <c r="I800" i="9"/>
  <c r="I801" i="9"/>
  <c r="I802" i="9"/>
  <c r="I803" i="9"/>
  <c r="I804" i="9"/>
  <c r="I805" i="9"/>
  <c r="I806" i="9"/>
  <c r="I807" i="9"/>
  <c r="I808" i="9"/>
  <c r="I809" i="9"/>
  <c r="I810" i="9"/>
  <c r="I811" i="9"/>
  <c r="I812" i="9"/>
  <c r="I813" i="9"/>
  <c r="I814" i="9"/>
  <c r="I815" i="9"/>
  <c r="I816" i="9"/>
  <c r="I817" i="9"/>
  <c r="I818" i="9"/>
  <c r="I819" i="9"/>
  <c r="I820" i="9"/>
  <c r="I821" i="9"/>
  <c r="I822" i="9"/>
  <c r="I823" i="9"/>
  <c r="I824" i="9"/>
  <c r="I825" i="9"/>
  <c r="I826" i="9"/>
  <c r="I827" i="9"/>
  <c r="I828" i="9"/>
  <c r="I829" i="9"/>
  <c r="I830" i="9"/>
  <c r="I831" i="9"/>
  <c r="I832" i="9"/>
  <c r="I833" i="9"/>
  <c r="I834" i="9"/>
  <c r="I835" i="9"/>
  <c r="I836" i="9"/>
  <c r="I837" i="9"/>
  <c r="I838" i="9"/>
  <c r="I839" i="9"/>
  <c r="I840" i="9"/>
  <c r="I841" i="9"/>
  <c r="I842" i="9"/>
  <c r="I843" i="9"/>
  <c r="I844" i="9"/>
  <c r="I845" i="9"/>
  <c r="I846" i="9"/>
  <c r="I847" i="9"/>
  <c r="I848" i="9"/>
  <c r="I849" i="9"/>
  <c r="I850" i="9"/>
  <c r="I851" i="9"/>
  <c r="I852" i="9"/>
  <c r="I853" i="9"/>
  <c r="I854" i="9"/>
  <c r="I855" i="9"/>
  <c r="I856" i="9"/>
  <c r="I857" i="9"/>
  <c r="I858" i="9"/>
  <c r="I859" i="9"/>
  <c r="I860" i="9"/>
  <c r="I861" i="9"/>
  <c r="I862" i="9"/>
  <c r="I863" i="9"/>
  <c r="I864" i="9"/>
  <c r="I865" i="9"/>
  <c r="I866" i="9"/>
  <c r="I867" i="9"/>
  <c r="I868" i="9"/>
  <c r="I869" i="9"/>
  <c r="I870" i="9"/>
  <c r="I871" i="9"/>
  <c r="I872" i="9"/>
  <c r="I873" i="9"/>
  <c r="I874" i="9"/>
  <c r="I875" i="9"/>
  <c r="I876" i="9"/>
  <c r="I877" i="9"/>
  <c r="I878" i="9"/>
  <c r="I879" i="9"/>
  <c r="I880" i="9"/>
  <c r="I881" i="9"/>
  <c r="I882" i="9"/>
  <c r="I883" i="9"/>
  <c r="I884" i="9"/>
  <c r="I885" i="9"/>
  <c r="I886" i="9"/>
  <c r="I887" i="9"/>
  <c r="I888" i="9"/>
  <c r="I889" i="9"/>
  <c r="I890" i="9"/>
  <c r="I891" i="9"/>
  <c r="I892" i="9"/>
  <c r="I893" i="9"/>
  <c r="I894" i="9"/>
  <c r="I895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796" i="9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H857" i="9"/>
  <c r="H858" i="9"/>
  <c r="H859" i="9"/>
  <c r="H860" i="9"/>
  <c r="H861" i="9"/>
  <c r="H862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6" i="9"/>
  <c r="H877" i="9"/>
  <c r="H878" i="9"/>
  <c r="H879" i="9"/>
  <c r="H880" i="9"/>
  <c r="H881" i="9"/>
  <c r="H882" i="9"/>
  <c r="H883" i="9"/>
  <c r="H884" i="9"/>
  <c r="H885" i="9"/>
  <c r="H886" i="9"/>
  <c r="H887" i="9"/>
  <c r="H888" i="9"/>
  <c r="H889" i="9"/>
  <c r="H890" i="9"/>
  <c r="H891" i="9"/>
  <c r="H892" i="9"/>
  <c r="H893" i="9"/>
  <c r="H894" i="9"/>
  <c r="H895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F894" i="9"/>
  <c r="F895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16" i="9"/>
  <c r="F17" i="9"/>
  <c r="F18" i="9"/>
  <c r="F19" i="9"/>
  <c r="F14" i="9"/>
  <c r="F15" i="9"/>
  <c r="F4" i="9"/>
  <c r="F5" i="9"/>
  <c r="F6" i="9"/>
  <c r="F7" i="9"/>
  <c r="F8" i="9"/>
  <c r="F9" i="9"/>
  <c r="F10" i="9"/>
  <c r="F11" i="9"/>
  <c r="F12" i="9"/>
  <c r="F13" i="9"/>
  <c r="J3" i="9"/>
  <c r="I3" i="9"/>
  <c r="H3" i="9"/>
  <c r="F3" i="9"/>
  <c r="F987" i="17"/>
  <c r="J743" i="17"/>
  <c r="J3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1002" i="17"/>
  <c r="H1003" i="17"/>
  <c r="H1004" i="17"/>
  <c r="H1005" i="17"/>
  <c r="H1006" i="17"/>
  <c r="H1007" i="17"/>
  <c r="H1008" i="17"/>
  <c r="H1009" i="17"/>
  <c r="H1010" i="17"/>
  <c r="H1011" i="17"/>
  <c r="H1012" i="17"/>
  <c r="H1013" i="17"/>
  <c r="H1014" i="17"/>
  <c r="H1015" i="17"/>
  <c r="H1016" i="17"/>
  <c r="H1017" i="17"/>
  <c r="H1018" i="17"/>
  <c r="H1019" i="17"/>
  <c r="H1020" i="17"/>
  <c r="H1021" i="17"/>
  <c r="H1022" i="17"/>
  <c r="H1023" i="17"/>
  <c r="H1024" i="17"/>
  <c r="H1025" i="17"/>
  <c r="H1026" i="17"/>
  <c r="H1027" i="17"/>
  <c r="H1028" i="17"/>
  <c r="H1029" i="17"/>
  <c r="H1030" i="17"/>
  <c r="H1031" i="17"/>
  <c r="H1032" i="17"/>
  <c r="H1033" i="17"/>
  <c r="H1034" i="17"/>
  <c r="H1035" i="17"/>
  <c r="H1036" i="17"/>
  <c r="H1037" i="17"/>
  <c r="H1038" i="17"/>
  <c r="H1039" i="17"/>
  <c r="H1040" i="17"/>
  <c r="H1041" i="17"/>
  <c r="H1042" i="17"/>
  <c r="H1043" i="17"/>
  <c r="H1044" i="17"/>
  <c r="H1045" i="17"/>
  <c r="H1046" i="17"/>
  <c r="H1047" i="17"/>
  <c r="H1048" i="17"/>
  <c r="H1049" i="17"/>
  <c r="H1050" i="17"/>
  <c r="H1051" i="17"/>
  <c r="H1052" i="17"/>
  <c r="H1053" i="17"/>
  <c r="H1054" i="17"/>
  <c r="H1055" i="17"/>
  <c r="H1056" i="17"/>
  <c r="H1057" i="17"/>
  <c r="H1058" i="17"/>
  <c r="H1059" i="17"/>
  <c r="H1060" i="17"/>
  <c r="H1061" i="17"/>
  <c r="H1062" i="17"/>
  <c r="H1063" i="17"/>
  <c r="H1064" i="17"/>
  <c r="H1065" i="17"/>
  <c r="H1066" i="17"/>
  <c r="H1067" i="17"/>
  <c r="H1068" i="17"/>
  <c r="H1069" i="17"/>
  <c r="H1070" i="17"/>
  <c r="H1071" i="17"/>
  <c r="H1072" i="17"/>
  <c r="H1073" i="17"/>
  <c r="H1074" i="17"/>
  <c r="H1075" i="17"/>
  <c r="H1076" i="17"/>
  <c r="H1077" i="17"/>
  <c r="H1078" i="17"/>
  <c r="H1079" i="17"/>
  <c r="H1080" i="17"/>
  <c r="H1081" i="17"/>
  <c r="H1082" i="17"/>
  <c r="H1083" i="17"/>
  <c r="H1084" i="17"/>
  <c r="H1085" i="17"/>
  <c r="H1086" i="17"/>
  <c r="H1087" i="17"/>
  <c r="H1088" i="17"/>
  <c r="H1089" i="17"/>
  <c r="H1090" i="17"/>
  <c r="H1091" i="17"/>
  <c r="H1092" i="17"/>
  <c r="H1093" i="17"/>
  <c r="H1094" i="17"/>
  <c r="H1095" i="17"/>
  <c r="H1096" i="17"/>
  <c r="H1097" i="17"/>
  <c r="H1098" i="17"/>
  <c r="H1099" i="17"/>
  <c r="H1100" i="17"/>
  <c r="H1101" i="17"/>
  <c r="H1102" i="17"/>
  <c r="H1103" i="17"/>
  <c r="H1104" i="17"/>
  <c r="H1105" i="17"/>
  <c r="H1106" i="17"/>
  <c r="H1107" i="17"/>
  <c r="H1108" i="17"/>
  <c r="H1109" i="17"/>
  <c r="H1110" i="17"/>
  <c r="H1111" i="17"/>
  <c r="H1112" i="17"/>
  <c r="H1113" i="17"/>
  <c r="H1114" i="17"/>
  <c r="H1115" i="17"/>
  <c r="H1116" i="17"/>
  <c r="H1117" i="17"/>
  <c r="H1118" i="17"/>
  <c r="H1119" i="17"/>
  <c r="H1120" i="17"/>
  <c r="H1121" i="17"/>
  <c r="H1122" i="17"/>
  <c r="H1123" i="17"/>
  <c r="H1124" i="17"/>
  <c r="H1125" i="17"/>
  <c r="H1126" i="17"/>
  <c r="H1127" i="17"/>
  <c r="H1128" i="17"/>
  <c r="H1129" i="17"/>
  <c r="H1130" i="17"/>
  <c r="H1131" i="17"/>
  <c r="H1132" i="17"/>
  <c r="H1133" i="17"/>
  <c r="H1134" i="17"/>
  <c r="H1135" i="17"/>
  <c r="H1136" i="17"/>
  <c r="H1137" i="17"/>
  <c r="H1138" i="17"/>
  <c r="H1139" i="17"/>
  <c r="H1140" i="17"/>
  <c r="H1141" i="17"/>
  <c r="H1142" i="17"/>
  <c r="H1143" i="17"/>
  <c r="H1144" i="17"/>
  <c r="H1145" i="17"/>
  <c r="H1146" i="17"/>
  <c r="H1147" i="17"/>
  <c r="H1148" i="17"/>
  <c r="H1149" i="17"/>
  <c r="H1150" i="17"/>
  <c r="H1151" i="17"/>
  <c r="H1152" i="17"/>
  <c r="H1153" i="17"/>
  <c r="H1154" i="17"/>
  <c r="H1155" i="17"/>
  <c r="H1156" i="17"/>
  <c r="H1157" i="17"/>
  <c r="H1158" i="17"/>
  <c r="H1159" i="17"/>
  <c r="H1160" i="17"/>
  <c r="H1161" i="17"/>
  <c r="H1162" i="17"/>
  <c r="H1163" i="17"/>
  <c r="H1164" i="17"/>
  <c r="H1165" i="17"/>
  <c r="H1166" i="17"/>
  <c r="H1167" i="17"/>
  <c r="H1168" i="17"/>
  <c r="H1169" i="17"/>
  <c r="H1170" i="17"/>
  <c r="H1171" i="17"/>
  <c r="H1172" i="17"/>
  <c r="H1173" i="17"/>
  <c r="H1174" i="17"/>
  <c r="H1175" i="17"/>
  <c r="H1176" i="17"/>
  <c r="H1177" i="17"/>
  <c r="H1178" i="17"/>
  <c r="H1179" i="17"/>
  <c r="H1180" i="17"/>
  <c r="H1181" i="17"/>
  <c r="H1182" i="17"/>
  <c r="H1183" i="17"/>
  <c r="H1184" i="17"/>
  <c r="H1185" i="17"/>
  <c r="H1186" i="17"/>
  <c r="H1187" i="17"/>
  <c r="H1188" i="17"/>
  <c r="H1189" i="17"/>
  <c r="H1190" i="17"/>
  <c r="H1191" i="17"/>
  <c r="H1192" i="17"/>
  <c r="H1193" i="17"/>
  <c r="H1194" i="17"/>
  <c r="H1195" i="17"/>
  <c r="H1196" i="17"/>
  <c r="H1197" i="17"/>
  <c r="H1198" i="17"/>
  <c r="H1199" i="17"/>
  <c r="H1200" i="17"/>
  <c r="H1201" i="17"/>
  <c r="H1202" i="17"/>
  <c r="H1203" i="17"/>
  <c r="H1204" i="17"/>
  <c r="H1205" i="17"/>
  <c r="H1206" i="17"/>
  <c r="H1207" i="17"/>
  <c r="H1208" i="17"/>
  <c r="H1209" i="17"/>
  <c r="H1210" i="17"/>
  <c r="H1211" i="17"/>
  <c r="H1212" i="17"/>
  <c r="H1213" i="17"/>
  <c r="H1214" i="17"/>
  <c r="H1215" i="17"/>
  <c r="H1216" i="17"/>
  <c r="H1217" i="17"/>
  <c r="H1218" i="17"/>
  <c r="H1219" i="17"/>
  <c r="H1220" i="17"/>
  <c r="H1221" i="17"/>
  <c r="H1222" i="17"/>
  <c r="H1223" i="17"/>
  <c r="H1224" i="17"/>
  <c r="H1225" i="17"/>
  <c r="H1226" i="17"/>
  <c r="H1227" i="17"/>
  <c r="H1228" i="17"/>
  <c r="H1229" i="17"/>
  <c r="H1230" i="17"/>
  <c r="H1231" i="17"/>
  <c r="H1232" i="17"/>
  <c r="H1233" i="17"/>
  <c r="H1234" i="17"/>
  <c r="H1235" i="17"/>
  <c r="H1236" i="17"/>
  <c r="H1237" i="17"/>
  <c r="H1238" i="17"/>
  <c r="H1239" i="17"/>
  <c r="H1240" i="17"/>
  <c r="H1241" i="17"/>
  <c r="H1242" i="17"/>
  <c r="H1243" i="17"/>
  <c r="H1244" i="17"/>
  <c r="H1245" i="17"/>
  <c r="H1246" i="17"/>
  <c r="H1247" i="17"/>
  <c r="H1248" i="17"/>
  <c r="H1249" i="17"/>
  <c r="H1250" i="17"/>
  <c r="H1251" i="17"/>
  <c r="H1252" i="17"/>
  <c r="H1253" i="17"/>
  <c r="H1254" i="17"/>
  <c r="H1255" i="17"/>
  <c r="H1256" i="17"/>
  <c r="H1257" i="17"/>
  <c r="H1258" i="17"/>
  <c r="H1259" i="17"/>
  <c r="H1260" i="17"/>
  <c r="H1261" i="17"/>
  <c r="H1262" i="17"/>
  <c r="H1263" i="17"/>
  <c r="H1264" i="17"/>
  <c r="H1265" i="17"/>
  <c r="H1266" i="17"/>
  <c r="H1267" i="17"/>
  <c r="H1268" i="17"/>
  <c r="H1269" i="17"/>
  <c r="H1270" i="17"/>
  <c r="H1271" i="17"/>
  <c r="H1272" i="17"/>
  <c r="H1273" i="17"/>
  <c r="H1274" i="17"/>
  <c r="H1275" i="17"/>
  <c r="H1276" i="17"/>
  <c r="H1277" i="17"/>
  <c r="H1278" i="17"/>
  <c r="H1279" i="17"/>
  <c r="H1280" i="17"/>
  <c r="H1281" i="17"/>
  <c r="H1282" i="17"/>
  <c r="H1283" i="17"/>
  <c r="H1284" i="17"/>
  <c r="H1285" i="17"/>
  <c r="H1286" i="17"/>
  <c r="H1287" i="17"/>
  <c r="H1288" i="17"/>
  <c r="H1289" i="17"/>
  <c r="H1290" i="17"/>
  <c r="H1291" i="17"/>
  <c r="H1292" i="17"/>
  <c r="H1293" i="17"/>
  <c r="H1294" i="17"/>
  <c r="H1295" i="17"/>
  <c r="H1296" i="17"/>
  <c r="H1297" i="17"/>
  <c r="H1298" i="17"/>
  <c r="H1299" i="17"/>
  <c r="H1300" i="17"/>
  <c r="H1301" i="17"/>
  <c r="H1302" i="17"/>
  <c r="H1303" i="17"/>
  <c r="H1304" i="17"/>
  <c r="H1305" i="17"/>
  <c r="H1306" i="17"/>
  <c r="H1307" i="17"/>
  <c r="H1308" i="17"/>
  <c r="H1309" i="17"/>
  <c r="H1310" i="17"/>
  <c r="H1311" i="17"/>
  <c r="H1312" i="17"/>
  <c r="H1313" i="17"/>
  <c r="H1314" i="17"/>
  <c r="H1315" i="17"/>
  <c r="H1316" i="17"/>
  <c r="H1317" i="17"/>
  <c r="H1318" i="17"/>
  <c r="H1319" i="17"/>
  <c r="H1320" i="17"/>
  <c r="H1321" i="17"/>
  <c r="H1322" i="17"/>
  <c r="H1323" i="17"/>
  <c r="H1324" i="17"/>
  <c r="H1325" i="17"/>
  <c r="H1326" i="17"/>
  <c r="H1327" i="17"/>
  <c r="H1328" i="17"/>
  <c r="H1329" i="17"/>
  <c r="H1330" i="17"/>
  <c r="H1331" i="17"/>
  <c r="H1332" i="17"/>
  <c r="H1333" i="17"/>
  <c r="H1334" i="17"/>
  <c r="H1335" i="17"/>
  <c r="H1336" i="17"/>
  <c r="H1337" i="17"/>
  <c r="H1338" i="17"/>
  <c r="H1339" i="17"/>
  <c r="H1340" i="17"/>
  <c r="H1341" i="17"/>
  <c r="H1342" i="17"/>
  <c r="H1343" i="17"/>
  <c r="H1344" i="17"/>
  <c r="H1345" i="17"/>
  <c r="H1346" i="17"/>
  <c r="H1347" i="17"/>
  <c r="H1348" i="17"/>
  <c r="H1349" i="17"/>
  <c r="H1350" i="17"/>
  <c r="H1351" i="17"/>
  <c r="H1352" i="17"/>
  <c r="H1353" i="17"/>
  <c r="H1354" i="17"/>
  <c r="H1355" i="17"/>
  <c r="H1356" i="17"/>
  <c r="H1357" i="17"/>
  <c r="H1358" i="17"/>
  <c r="H1359" i="17"/>
  <c r="H1360" i="17"/>
  <c r="H1361" i="17"/>
  <c r="H1362" i="17"/>
  <c r="H1363" i="17"/>
  <c r="H1364" i="17"/>
  <c r="H1365" i="17"/>
  <c r="H1366" i="17"/>
  <c r="H1367" i="17"/>
  <c r="H1368" i="17"/>
  <c r="H1369" i="17"/>
  <c r="H1370" i="17"/>
  <c r="H1371" i="17"/>
  <c r="H1372" i="17"/>
  <c r="H1373" i="17"/>
  <c r="H1374" i="17"/>
  <c r="H1375" i="17"/>
  <c r="H1376" i="17"/>
  <c r="H1377" i="17"/>
  <c r="H1378" i="17"/>
  <c r="H1379" i="17"/>
  <c r="H1380" i="17"/>
  <c r="H1381" i="17"/>
  <c r="H1382" i="17"/>
  <c r="H1383" i="17"/>
  <c r="H1384" i="17"/>
  <c r="H1385" i="17"/>
  <c r="H1386" i="17"/>
  <c r="H1387" i="17"/>
  <c r="H1388" i="17"/>
  <c r="H1389" i="17"/>
  <c r="H1390" i="17"/>
  <c r="H1391" i="17"/>
  <c r="H1392" i="17"/>
  <c r="H1393" i="17"/>
  <c r="H1394" i="17"/>
  <c r="H1395" i="17"/>
  <c r="H1396" i="17"/>
  <c r="H1397" i="17"/>
  <c r="H1398" i="17"/>
  <c r="H1399" i="17"/>
  <c r="H1400" i="17"/>
  <c r="H1401" i="17"/>
  <c r="H1402" i="17"/>
  <c r="H1403" i="17"/>
  <c r="H1404" i="17"/>
  <c r="H1405" i="17"/>
  <c r="H1406" i="17"/>
  <c r="H1407" i="17"/>
  <c r="H1408" i="17"/>
  <c r="H1409" i="17"/>
  <c r="H1410" i="17"/>
  <c r="H1411" i="17"/>
  <c r="H1412" i="17"/>
  <c r="H1413" i="17"/>
  <c r="H1414" i="17"/>
  <c r="H1415" i="17"/>
  <c r="H1416" i="17"/>
  <c r="H1417" i="17"/>
  <c r="H1418" i="17"/>
  <c r="H1419" i="17"/>
  <c r="H1420" i="17"/>
  <c r="H1421" i="17"/>
  <c r="H1422" i="17"/>
  <c r="H1423" i="17"/>
  <c r="H1424" i="17"/>
  <c r="H1425" i="17"/>
  <c r="H1426" i="17"/>
  <c r="H1427" i="17"/>
  <c r="H1428" i="17"/>
  <c r="H1429" i="17"/>
  <c r="H1430" i="17"/>
  <c r="H1431" i="17"/>
  <c r="H1432" i="17"/>
  <c r="H1433" i="17"/>
  <c r="H1434" i="17"/>
  <c r="H1435" i="17"/>
  <c r="H1436" i="17"/>
  <c r="H1437" i="17"/>
  <c r="H1438" i="17"/>
  <c r="H1439" i="17"/>
  <c r="H1440" i="17"/>
  <c r="H1441" i="17"/>
  <c r="H1442" i="17"/>
  <c r="H1443" i="17"/>
  <c r="H1444" i="17"/>
  <c r="H1445" i="17"/>
  <c r="H1446" i="17"/>
  <c r="H1447" i="17"/>
  <c r="H1448" i="17"/>
  <c r="H1449" i="17"/>
  <c r="H1450" i="17"/>
  <c r="H1451" i="17"/>
  <c r="H1452" i="17"/>
  <c r="H1453" i="17"/>
  <c r="H1454" i="17"/>
  <c r="H1455" i="17"/>
  <c r="H1456" i="17"/>
  <c r="H1457" i="17"/>
  <c r="H1458" i="17"/>
  <c r="H1459" i="17"/>
  <c r="H1460" i="17"/>
  <c r="H1461" i="17"/>
  <c r="H1462" i="17"/>
  <c r="H1463" i="17"/>
  <c r="H1464" i="17"/>
  <c r="H1465" i="17"/>
  <c r="H1466" i="17"/>
  <c r="H1467" i="17"/>
  <c r="H1468" i="17"/>
  <c r="H1469" i="17"/>
  <c r="H1470" i="17"/>
  <c r="H1471" i="17"/>
  <c r="H1472" i="17"/>
  <c r="H1473" i="17"/>
  <c r="H1474" i="17"/>
  <c r="H1475" i="17"/>
  <c r="H1476" i="17"/>
  <c r="H1477" i="17"/>
  <c r="H1478" i="17"/>
  <c r="H1479" i="17"/>
  <c r="H1480" i="17"/>
  <c r="H1481" i="17"/>
  <c r="H1482" i="17"/>
  <c r="H1483" i="17"/>
  <c r="H1484" i="17"/>
  <c r="H1485" i="17"/>
  <c r="H1486" i="17"/>
  <c r="H1487" i="17"/>
  <c r="H1488" i="17"/>
  <c r="H1489" i="17"/>
  <c r="H1490" i="17"/>
  <c r="H1491" i="17"/>
  <c r="H1492" i="17"/>
  <c r="H1493" i="17"/>
  <c r="H1494" i="17"/>
  <c r="H1495" i="17"/>
  <c r="H1496" i="17"/>
  <c r="H1497" i="17"/>
  <c r="H1498" i="17"/>
  <c r="H1499" i="17"/>
  <c r="H1500" i="17"/>
  <c r="H1501" i="17"/>
  <c r="H1502" i="17"/>
  <c r="H1503" i="17"/>
  <c r="H1504" i="17"/>
  <c r="H1505" i="17"/>
  <c r="H1506" i="17"/>
  <c r="H1507" i="17"/>
  <c r="H1508" i="17"/>
  <c r="H1509" i="17"/>
  <c r="H1510" i="17"/>
  <c r="H1511" i="17"/>
  <c r="H1512" i="17"/>
  <c r="H1513" i="17"/>
  <c r="H1514" i="17"/>
  <c r="H1515" i="17"/>
  <c r="H1516" i="17"/>
  <c r="H1517" i="17"/>
  <c r="H1518" i="17"/>
  <c r="H1519" i="17"/>
  <c r="H1520" i="17"/>
  <c r="H1521" i="17"/>
  <c r="H1522" i="17"/>
  <c r="H1523" i="17"/>
  <c r="H1524" i="17"/>
  <c r="H1525" i="17"/>
  <c r="H1526" i="17"/>
  <c r="H1527" i="17"/>
  <c r="H1528" i="17"/>
  <c r="H1529" i="17"/>
  <c r="H1530" i="17"/>
  <c r="H1531" i="17"/>
  <c r="H1532" i="17"/>
  <c r="H1533" i="17"/>
  <c r="H1534" i="17"/>
  <c r="H1535" i="17"/>
  <c r="H1536" i="17"/>
  <c r="H1537" i="17"/>
  <c r="H1538" i="17"/>
  <c r="H1539" i="17"/>
  <c r="H1540" i="17"/>
  <c r="H1541" i="17"/>
  <c r="H1542" i="17"/>
  <c r="H1543" i="17"/>
  <c r="H1544" i="17"/>
  <c r="H1545" i="17"/>
  <c r="H1546" i="17"/>
  <c r="H1547" i="17"/>
  <c r="H1548" i="17"/>
  <c r="H1549" i="17"/>
  <c r="H1550" i="17"/>
  <c r="H1551" i="17"/>
  <c r="H1552" i="17"/>
  <c r="H1553" i="17"/>
  <c r="H1554" i="17"/>
  <c r="H1555" i="17"/>
  <c r="H1556" i="17"/>
  <c r="H1557" i="17"/>
  <c r="H1558" i="17"/>
  <c r="H1559" i="17"/>
  <c r="H1560" i="17"/>
  <c r="H1561" i="17"/>
  <c r="H1562" i="17"/>
  <c r="H1563" i="17"/>
  <c r="H1564" i="17"/>
  <c r="H1565" i="17"/>
  <c r="H1566" i="17"/>
  <c r="H1567" i="17"/>
  <c r="H1568" i="17"/>
  <c r="H1569" i="17"/>
  <c r="H1570" i="17"/>
  <c r="H1571" i="17"/>
  <c r="H1572" i="17"/>
  <c r="H1573" i="17"/>
  <c r="H1574" i="17"/>
  <c r="H1575" i="17"/>
  <c r="H1576" i="17"/>
  <c r="H1577" i="17"/>
  <c r="H1578" i="17"/>
  <c r="H1579" i="17"/>
  <c r="H1580" i="17"/>
  <c r="H1581" i="17"/>
  <c r="H1582" i="17"/>
  <c r="H1583" i="17"/>
  <c r="H1584" i="17"/>
  <c r="H1585" i="17"/>
  <c r="H1586" i="17"/>
  <c r="H1587" i="17"/>
  <c r="H1588" i="17"/>
  <c r="H1589" i="17"/>
  <c r="H1590" i="17"/>
  <c r="H1591" i="17"/>
  <c r="H1592" i="17"/>
  <c r="H1593" i="17"/>
  <c r="H1594" i="17"/>
  <c r="H1595" i="17"/>
  <c r="H1596" i="17"/>
  <c r="H1597" i="17"/>
  <c r="H1598" i="17"/>
  <c r="H1599" i="17"/>
  <c r="H1600" i="17"/>
  <c r="H1601" i="17"/>
  <c r="H1602" i="17"/>
  <c r="H1603" i="17"/>
  <c r="H1604" i="17"/>
  <c r="H1605" i="17"/>
  <c r="H1606" i="17"/>
  <c r="H1607" i="17"/>
  <c r="H1608" i="17"/>
  <c r="H1609" i="17"/>
  <c r="H1610" i="17"/>
  <c r="H1611" i="17"/>
  <c r="H1612" i="17"/>
  <c r="H1613" i="17"/>
  <c r="H1614" i="17"/>
  <c r="H1615" i="17"/>
  <c r="H1616" i="17"/>
  <c r="H1617" i="17"/>
  <c r="H1618" i="17"/>
  <c r="H1619" i="17"/>
  <c r="H1620" i="17"/>
  <c r="H1621" i="17"/>
  <c r="H1622" i="17"/>
  <c r="H1623" i="17"/>
  <c r="H1624" i="17"/>
  <c r="H1625" i="17"/>
  <c r="H1626" i="17"/>
  <c r="H1627" i="17"/>
  <c r="H1628" i="17"/>
  <c r="H1629" i="17"/>
  <c r="H1630" i="17"/>
  <c r="H1631" i="17"/>
  <c r="H1632" i="17"/>
  <c r="H1633" i="17"/>
  <c r="H1634" i="17"/>
  <c r="H1635" i="17"/>
  <c r="H1636" i="17"/>
  <c r="H1637" i="17"/>
  <c r="H1638" i="17"/>
  <c r="H1639" i="17"/>
  <c r="H1640" i="17"/>
  <c r="H1641" i="17"/>
  <c r="H1642" i="17"/>
  <c r="H1643" i="17"/>
  <c r="H1644" i="17"/>
  <c r="H1645" i="17"/>
  <c r="H1646" i="17"/>
  <c r="H1647" i="17"/>
  <c r="H1648" i="17"/>
  <c r="H1649" i="17"/>
  <c r="H1650" i="17"/>
  <c r="H1651" i="17"/>
  <c r="H1652" i="17"/>
  <c r="H1653" i="17"/>
  <c r="H1654" i="17"/>
  <c r="H1655" i="17"/>
  <c r="H1656" i="17"/>
  <c r="H1657" i="17"/>
  <c r="H1658" i="17"/>
  <c r="H1659" i="17"/>
  <c r="H1660" i="17"/>
  <c r="H1661" i="17"/>
  <c r="H1662" i="17"/>
  <c r="H1663" i="17"/>
  <c r="H1664" i="17"/>
  <c r="H1665" i="17"/>
  <c r="H1666" i="17"/>
  <c r="H1667" i="17"/>
  <c r="H1668" i="17"/>
  <c r="H1669" i="17"/>
  <c r="H1670" i="17"/>
  <c r="H1671" i="17"/>
  <c r="H1672" i="17"/>
  <c r="H1673" i="17"/>
  <c r="H1674" i="17"/>
  <c r="H1675" i="17"/>
  <c r="H1676" i="17"/>
  <c r="H1677" i="17"/>
  <c r="H1678" i="17"/>
  <c r="H1679" i="17"/>
  <c r="H1680" i="17"/>
  <c r="H1681" i="17"/>
  <c r="H1682" i="17"/>
  <c r="H1683" i="17"/>
  <c r="H1684" i="17"/>
  <c r="H1685" i="17"/>
  <c r="H1686" i="17"/>
  <c r="H1687" i="17"/>
  <c r="H1688" i="17"/>
  <c r="H1689" i="17"/>
  <c r="H1690" i="17"/>
  <c r="H1691" i="17"/>
  <c r="H1692" i="17"/>
  <c r="H1693" i="17"/>
  <c r="H1694" i="17"/>
  <c r="H1695" i="17"/>
  <c r="H1696" i="17"/>
  <c r="H1697" i="17"/>
  <c r="H1698" i="17"/>
  <c r="H1699" i="17"/>
  <c r="H1700" i="17"/>
  <c r="H1701" i="17"/>
  <c r="H1702" i="17"/>
  <c r="H1703" i="17"/>
  <c r="H1704" i="17"/>
  <c r="H1705" i="17"/>
  <c r="H1706" i="17"/>
  <c r="H1707" i="17"/>
  <c r="H1708" i="17"/>
  <c r="H1709" i="17"/>
  <c r="H1710" i="17"/>
  <c r="H1711" i="17"/>
  <c r="H1712" i="17"/>
  <c r="H1713" i="17"/>
  <c r="H1714" i="17"/>
  <c r="H1715" i="17"/>
  <c r="H1716" i="17"/>
  <c r="H1717" i="17"/>
  <c r="H1718" i="17"/>
  <c r="H1719" i="17"/>
  <c r="H1720" i="17"/>
  <c r="H1721" i="17"/>
  <c r="H1722" i="17"/>
  <c r="H1723" i="17"/>
  <c r="H1724" i="17"/>
  <c r="H1725" i="17"/>
  <c r="H1726" i="17"/>
  <c r="H1727" i="17"/>
  <c r="H1728" i="17"/>
  <c r="H1729" i="17"/>
  <c r="H1730" i="17"/>
  <c r="H1731" i="17"/>
  <c r="H1732" i="17"/>
  <c r="H1733" i="17"/>
  <c r="H1734" i="17"/>
  <c r="H1735" i="17"/>
  <c r="H1736" i="17"/>
  <c r="H1737" i="17"/>
  <c r="H1738" i="17"/>
  <c r="H1739" i="17"/>
  <c r="H1740" i="17"/>
  <c r="H1741" i="17"/>
  <c r="H1742" i="17"/>
  <c r="H1743" i="17"/>
  <c r="H1744" i="17"/>
  <c r="H1745" i="17"/>
  <c r="H1746" i="17"/>
  <c r="H1747" i="17"/>
  <c r="H1748" i="17"/>
  <c r="H1749" i="17"/>
  <c r="H1750" i="17"/>
  <c r="H1751" i="17"/>
  <c r="H1752" i="17"/>
  <c r="H1753" i="17"/>
  <c r="H1754" i="17"/>
  <c r="H1755" i="17"/>
  <c r="H1756" i="17"/>
  <c r="H1757" i="17"/>
  <c r="H1758" i="17"/>
  <c r="H1759" i="17"/>
  <c r="H1760" i="17"/>
  <c r="H1761" i="17"/>
  <c r="H1762" i="17"/>
  <c r="H1763" i="17"/>
  <c r="H1764" i="17"/>
  <c r="H1765" i="17"/>
  <c r="H1766" i="17"/>
  <c r="H1767" i="17"/>
  <c r="H1768" i="17"/>
  <c r="H1769" i="17"/>
  <c r="H1770" i="17"/>
  <c r="H1771" i="17"/>
  <c r="H1772" i="17"/>
  <c r="H1773" i="17"/>
  <c r="H1774" i="17"/>
  <c r="H1775" i="17"/>
  <c r="H1776" i="17"/>
  <c r="H1777" i="17"/>
  <c r="H1778" i="17"/>
  <c r="H1779" i="17"/>
  <c r="H1780" i="17"/>
  <c r="H1781" i="17"/>
  <c r="H1782" i="17"/>
  <c r="H1783" i="17"/>
  <c r="H1784" i="17"/>
  <c r="H1785" i="17"/>
  <c r="H1786" i="17"/>
  <c r="H1787" i="17"/>
  <c r="H1788" i="17"/>
  <c r="H1789" i="17"/>
  <c r="H1790" i="17"/>
  <c r="H1791" i="17"/>
  <c r="H1792" i="17"/>
  <c r="H1793" i="17"/>
  <c r="H1794" i="17"/>
  <c r="H1795" i="17"/>
  <c r="H1796" i="17"/>
  <c r="H1797" i="17"/>
  <c r="H1798" i="17"/>
  <c r="H1799" i="17"/>
  <c r="H1800" i="17"/>
  <c r="H1801" i="17"/>
  <c r="H1802" i="17"/>
  <c r="H1803" i="17"/>
  <c r="H1804" i="17"/>
  <c r="H1805" i="17"/>
  <c r="H1806" i="17"/>
  <c r="H1807" i="17"/>
  <c r="H1808" i="17"/>
  <c r="H1809" i="17"/>
  <c r="H1810" i="17"/>
  <c r="H1811" i="17"/>
  <c r="H1812" i="17"/>
  <c r="H1813" i="17"/>
  <c r="H1814" i="17"/>
  <c r="H1815" i="17"/>
  <c r="H1816" i="17"/>
  <c r="H1817" i="17"/>
  <c r="H1818" i="17"/>
  <c r="H1819" i="17"/>
  <c r="H1820" i="17"/>
  <c r="H1821" i="17"/>
  <c r="H1822" i="17"/>
  <c r="H1823" i="17"/>
  <c r="H1824" i="17"/>
  <c r="H1825" i="17"/>
  <c r="H1826" i="17"/>
  <c r="H1827" i="17"/>
  <c r="H1828" i="17"/>
  <c r="H1829" i="17"/>
  <c r="H1830" i="17"/>
  <c r="H1831" i="17"/>
  <c r="H1832" i="17"/>
  <c r="H1833" i="17"/>
  <c r="H1834" i="17"/>
  <c r="H1835" i="17"/>
  <c r="H1836" i="17"/>
  <c r="H1837" i="17"/>
  <c r="H1838" i="17"/>
  <c r="H1839" i="17"/>
  <c r="H1840" i="17"/>
  <c r="H1841" i="17"/>
  <c r="H1842" i="17"/>
  <c r="H1843" i="17"/>
  <c r="H1844" i="17"/>
  <c r="H1845" i="17"/>
  <c r="H1846" i="17"/>
  <c r="H1847" i="17"/>
  <c r="H1848" i="17"/>
  <c r="H1849" i="17"/>
  <c r="H1850" i="17"/>
  <c r="H1851" i="17"/>
  <c r="H1852" i="17"/>
  <c r="H1853" i="17"/>
  <c r="H1854" i="17"/>
  <c r="H1855" i="17"/>
  <c r="H1856" i="17"/>
  <c r="H1857" i="17"/>
  <c r="H1858" i="17"/>
  <c r="H1859" i="17"/>
  <c r="H1860" i="17"/>
  <c r="H1861" i="17"/>
  <c r="H1862" i="17"/>
  <c r="H1863" i="17"/>
  <c r="H1864" i="17"/>
  <c r="H1865" i="17"/>
  <c r="H1866" i="17"/>
  <c r="H1867" i="17"/>
  <c r="H1868" i="17"/>
  <c r="H1869" i="17"/>
  <c r="H1870" i="17"/>
  <c r="H1871" i="17"/>
  <c r="H1872" i="17"/>
  <c r="H1873" i="17"/>
  <c r="H1874" i="17"/>
  <c r="H1875" i="17"/>
  <c r="H1876" i="17"/>
  <c r="H1877" i="17"/>
  <c r="H1878" i="17"/>
  <c r="H1879" i="17"/>
  <c r="H1880" i="17"/>
  <c r="H1881" i="17"/>
  <c r="H1882" i="17"/>
  <c r="H1883" i="17"/>
  <c r="H1884" i="17"/>
  <c r="H1885" i="17"/>
  <c r="H1886" i="17"/>
  <c r="H1887" i="17"/>
  <c r="H1888" i="17"/>
  <c r="H1889" i="17"/>
  <c r="H1890" i="17"/>
  <c r="H1891" i="17"/>
  <c r="H1892" i="17"/>
  <c r="H1893" i="17"/>
  <c r="H1894" i="17"/>
  <c r="H1895" i="17"/>
  <c r="H1896" i="17"/>
  <c r="H1897" i="17"/>
  <c r="H1898" i="17"/>
  <c r="H1899" i="17"/>
  <c r="H1900" i="17"/>
  <c r="H1901" i="17"/>
  <c r="H1902" i="17"/>
  <c r="H1903" i="17"/>
  <c r="H1904" i="17"/>
  <c r="H1905" i="17"/>
  <c r="H1906" i="17"/>
  <c r="H1907" i="17"/>
  <c r="H1908" i="17"/>
  <c r="H1909" i="17"/>
  <c r="H1910" i="17"/>
  <c r="H1911" i="17"/>
  <c r="H1912" i="17"/>
  <c r="H1913" i="17"/>
  <c r="H1914" i="17"/>
  <c r="H1915" i="17"/>
  <c r="H1916" i="17"/>
  <c r="H1917" i="17"/>
  <c r="H1918" i="17"/>
  <c r="H1919" i="17"/>
  <c r="H1920" i="17"/>
  <c r="H1921" i="17"/>
  <c r="H1922" i="17"/>
  <c r="H1923" i="17"/>
  <c r="H1924" i="17"/>
  <c r="H1925" i="17"/>
  <c r="H1926" i="17"/>
  <c r="H1927" i="17"/>
  <c r="H1928" i="17"/>
  <c r="H1929" i="17"/>
  <c r="H1930" i="17"/>
  <c r="H1931" i="17"/>
  <c r="H1932" i="17"/>
  <c r="H1933" i="17"/>
  <c r="H1934" i="17"/>
  <c r="H1935" i="17"/>
  <c r="H1936" i="17"/>
  <c r="H1937" i="17"/>
  <c r="H1938" i="17"/>
  <c r="H1939" i="17"/>
  <c r="H1940" i="17"/>
  <c r="H1941" i="17"/>
  <c r="H1942" i="17"/>
  <c r="H1943" i="17"/>
  <c r="H1944" i="17"/>
  <c r="H1945" i="17"/>
  <c r="H1946" i="17"/>
  <c r="H1947" i="17"/>
  <c r="H1948" i="17"/>
  <c r="H1949" i="17"/>
  <c r="H1950" i="17"/>
  <c r="H1951" i="17"/>
  <c r="H1952" i="17"/>
  <c r="H1953" i="17"/>
  <c r="H1954" i="17"/>
  <c r="H1955" i="17"/>
  <c r="H1956" i="17"/>
  <c r="H1957" i="17"/>
  <c r="H1958" i="17"/>
  <c r="H1959" i="17"/>
  <c r="H1960" i="17"/>
  <c r="H1961" i="17"/>
  <c r="H1962" i="17"/>
  <c r="H1963" i="17"/>
  <c r="H1964" i="17"/>
  <c r="H1965" i="17"/>
  <c r="H1966" i="17"/>
  <c r="H1967" i="17"/>
  <c r="H1968" i="17"/>
  <c r="H1969" i="17"/>
  <c r="H1970" i="17"/>
  <c r="H1971" i="17"/>
  <c r="H1972" i="17"/>
  <c r="H1973" i="17"/>
  <c r="H1974" i="17"/>
  <c r="H1975" i="17"/>
  <c r="H1976" i="17"/>
  <c r="H1977" i="17"/>
  <c r="H1978" i="17"/>
  <c r="H1979" i="17"/>
  <c r="H1980" i="17"/>
  <c r="H1981" i="17"/>
  <c r="H1982" i="17"/>
  <c r="H1983" i="17"/>
  <c r="H1984" i="17"/>
  <c r="H1985" i="17"/>
  <c r="H1986" i="17"/>
  <c r="H1987" i="17"/>
  <c r="H1988" i="17"/>
  <c r="H1989" i="17"/>
  <c r="H1990" i="17"/>
  <c r="H1991" i="17"/>
  <c r="H1992" i="17"/>
  <c r="H1993" i="17"/>
  <c r="H1994" i="17"/>
  <c r="H1995" i="17"/>
  <c r="H1996" i="17"/>
  <c r="H1997" i="17"/>
  <c r="H1998" i="17"/>
  <c r="H1999" i="17"/>
  <c r="H2000" i="17"/>
  <c r="H2001" i="17"/>
  <c r="H2002" i="17"/>
  <c r="H2003" i="17"/>
  <c r="H2004" i="17"/>
  <c r="H2005" i="17"/>
  <c r="H2006" i="17"/>
  <c r="H2007" i="17"/>
  <c r="H2008" i="17"/>
  <c r="H2009" i="17"/>
  <c r="H2010" i="17"/>
  <c r="H2011" i="17"/>
  <c r="H2012" i="17"/>
  <c r="H2013" i="17"/>
  <c r="H2014" i="17"/>
  <c r="H2015" i="17"/>
  <c r="H2016" i="17"/>
  <c r="H2017" i="17"/>
  <c r="H2018" i="17"/>
  <c r="H2019" i="17"/>
  <c r="H2020" i="17"/>
  <c r="H2021" i="17"/>
  <c r="H2022" i="17"/>
  <c r="H2023" i="17"/>
  <c r="H2024" i="17"/>
  <c r="H2025" i="17"/>
  <c r="H2026" i="17"/>
  <c r="H2027" i="17"/>
  <c r="H2028" i="17"/>
  <c r="H2029" i="17"/>
  <c r="H2030" i="17"/>
  <c r="H2031" i="17"/>
  <c r="H2032" i="17"/>
  <c r="H2033" i="17"/>
  <c r="H2034" i="17"/>
  <c r="H2035" i="17"/>
  <c r="H2036" i="17"/>
  <c r="H2037" i="17"/>
  <c r="H2038" i="17"/>
  <c r="H2039" i="17"/>
  <c r="H2040" i="17"/>
  <c r="H2041" i="17"/>
  <c r="H2042" i="17"/>
  <c r="H2043" i="17"/>
  <c r="H2044" i="17"/>
  <c r="H2045" i="17"/>
  <c r="H2046" i="17"/>
  <c r="H2047" i="17"/>
  <c r="H2048" i="17"/>
  <c r="H2049" i="17"/>
  <c r="H2050" i="17"/>
  <c r="H2051" i="17"/>
  <c r="H2052" i="17"/>
  <c r="H2053" i="17"/>
  <c r="H2054" i="17"/>
  <c r="H2055" i="17"/>
  <c r="H2056" i="17"/>
  <c r="H2057" i="17"/>
  <c r="H2058" i="17"/>
  <c r="H2059" i="17"/>
  <c r="H2060" i="17"/>
  <c r="H2061" i="17"/>
  <c r="H2062" i="17"/>
  <c r="H2063" i="17"/>
  <c r="H2064" i="17"/>
  <c r="H2065" i="17"/>
  <c r="H2066" i="17"/>
  <c r="H2067" i="17"/>
  <c r="H2068" i="17"/>
  <c r="H2069" i="17"/>
  <c r="H2070" i="17"/>
  <c r="H2071" i="17"/>
  <c r="H2072" i="17"/>
  <c r="H2073" i="17"/>
  <c r="H2074" i="17"/>
  <c r="H2075" i="17"/>
  <c r="H2076" i="17"/>
  <c r="H2077" i="17"/>
  <c r="H2078" i="17"/>
  <c r="H2079" i="17"/>
  <c r="H2080" i="17"/>
  <c r="H2081" i="17"/>
  <c r="H2082" i="17"/>
  <c r="H2083" i="17"/>
  <c r="H2084" i="17"/>
  <c r="H2085" i="17"/>
  <c r="H2086" i="17"/>
  <c r="H2087" i="17"/>
  <c r="H2088" i="17"/>
  <c r="H2089" i="17"/>
  <c r="H2090" i="17"/>
  <c r="H2091" i="17"/>
  <c r="H2092" i="17"/>
  <c r="H2093" i="17"/>
  <c r="H2094" i="17"/>
  <c r="H2095" i="17"/>
  <c r="H2096" i="17"/>
  <c r="H2097" i="17"/>
  <c r="H2098" i="17"/>
  <c r="H2099" i="17"/>
  <c r="H2100" i="17"/>
  <c r="H2101" i="17"/>
  <c r="H2102" i="17"/>
  <c r="H2103" i="17"/>
  <c r="H2104" i="17"/>
  <c r="H2105" i="17"/>
  <c r="H2106" i="17"/>
  <c r="H2107" i="17"/>
  <c r="H2108" i="17"/>
  <c r="H2109" i="17"/>
  <c r="H2110" i="17"/>
  <c r="H2111" i="17"/>
  <c r="H2112" i="17"/>
  <c r="H2113" i="17"/>
  <c r="H2114" i="17"/>
  <c r="H2115" i="17"/>
  <c r="H2116" i="17"/>
  <c r="H2117" i="17"/>
  <c r="H2118" i="17"/>
  <c r="H2119" i="17"/>
  <c r="H2120" i="17"/>
  <c r="H2121" i="17"/>
  <c r="H2122" i="17"/>
  <c r="H2123" i="17"/>
  <c r="H2124" i="17"/>
  <c r="H2125" i="17"/>
  <c r="H2126" i="17"/>
  <c r="H2127" i="17"/>
  <c r="H2128" i="17"/>
  <c r="H2129" i="17"/>
  <c r="H2130" i="17"/>
  <c r="H2131" i="17"/>
  <c r="H2132" i="17"/>
  <c r="H2133" i="17"/>
  <c r="H2134" i="17"/>
  <c r="H2135" i="17"/>
  <c r="H2136" i="17"/>
  <c r="H2137" i="17"/>
  <c r="H2138" i="17"/>
  <c r="H2139" i="17"/>
  <c r="H2140" i="17"/>
  <c r="H2141" i="17"/>
  <c r="H2142" i="17"/>
  <c r="H2143" i="17"/>
  <c r="H2144" i="17"/>
  <c r="H2145" i="17"/>
  <c r="H2146" i="17"/>
  <c r="H2147" i="17"/>
  <c r="H2148" i="17"/>
  <c r="H2149" i="17"/>
  <c r="H2150" i="17"/>
  <c r="H2151" i="17"/>
  <c r="H2152" i="17"/>
  <c r="H2153" i="17"/>
  <c r="H2154" i="17"/>
  <c r="H2155" i="17"/>
  <c r="H2156" i="17"/>
  <c r="H2157" i="17"/>
  <c r="H2158" i="17"/>
  <c r="H2159" i="17"/>
  <c r="H2160" i="17"/>
  <c r="H2161" i="17"/>
  <c r="H2162" i="17"/>
  <c r="H2163" i="17"/>
  <c r="H2164" i="17"/>
  <c r="H2165" i="17"/>
  <c r="H2166" i="17"/>
  <c r="H2167" i="17"/>
  <c r="H2168" i="17"/>
  <c r="H2169" i="17"/>
  <c r="H2170" i="17"/>
  <c r="H2171" i="17"/>
  <c r="H2172" i="17"/>
  <c r="H2173" i="17"/>
  <c r="H2174" i="17"/>
  <c r="H2175" i="17"/>
  <c r="H2176" i="17"/>
  <c r="H2177" i="17"/>
  <c r="H2178" i="17"/>
  <c r="H2179" i="17"/>
  <c r="H2180" i="17"/>
  <c r="H2181" i="17"/>
  <c r="H2182" i="17"/>
  <c r="H2183" i="17"/>
  <c r="H2184" i="17"/>
  <c r="H2185" i="17"/>
  <c r="H2186" i="17"/>
  <c r="H2187" i="17"/>
  <c r="H2188" i="17"/>
  <c r="H2189" i="17"/>
  <c r="H2190" i="17"/>
  <c r="H2191" i="17"/>
  <c r="H2192" i="17"/>
  <c r="H2193" i="17"/>
  <c r="H2194" i="17"/>
  <c r="H2195" i="17"/>
  <c r="H2196" i="17"/>
  <c r="H2197" i="17"/>
  <c r="H2198" i="17"/>
  <c r="H2199" i="17"/>
  <c r="H2200" i="17"/>
  <c r="H2201" i="17"/>
  <c r="H2202" i="17"/>
  <c r="H2203" i="17"/>
  <c r="H2204" i="17"/>
  <c r="H2205" i="17"/>
  <c r="H2206" i="17"/>
  <c r="H2207" i="17"/>
  <c r="H2208" i="17"/>
  <c r="H2209" i="17"/>
  <c r="H2210" i="17"/>
  <c r="H2211" i="17"/>
  <c r="H2212" i="17"/>
  <c r="H2213" i="17"/>
  <c r="H2214" i="17"/>
  <c r="H2215" i="17"/>
  <c r="H2216" i="17"/>
  <c r="H2217" i="17"/>
  <c r="H2218" i="17"/>
  <c r="H2219" i="17"/>
  <c r="H2220" i="17"/>
  <c r="H2221" i="17"/>
  <c r="H2222" i="17"/>
  <c r="H2223" i="17"/>
  <c r="H2224" i="17"/>
  <c r="H2225" i="17"/>
  <c r="H2226" i="17"/>
  <c r="H2227" i="17"/>
  <c r="H2228" i="17"/>
  <c r="H2229" i="17"/>
  <c r="H2230" i="17"/>
  <c r="H2231" i="17"/>
  <c r="H2232" i="17"/>
  <c r="H2233" i="17"/>
  <c r="H2234" i="17"/>
  <c r="H2235" i="17"/>
  <c r="H2236" i="17"/>
  <c r="H2237" i="17"/>
  <c r="H2238" i="17"/>
  <c r="H2239" i="17"/>
  <c r="H2240" i="17"/>
  <c r="H2241" i="17"/>
  <c r="H2242" i="17"/>
  <c r="H2243" i="17"/>
  <c r="H2244" i="17"/>
  <c r="H2245" i="17"/>
  <c r="H2246" i="17"/>
  <c r="H2247" i="17"/>
  <c r="H2248" i="17"/>
  <c r="H2249" i="17"/>
  <c r="H2250" i="17"/>
  <c r="H2251" i="17"/>
  <c r="H2252" i="17"/>
  <c r="H2253" i="17"/>
  <c r="H2254" i="17"/>
  <c r="H2255" i="17"/>
  <c r="H2256" i="17"/>
  <c r="H2257" i="17"/>
  <c r="H2258" i="17"/>
  <c r="H2259" i="17"/>
  <c r="H2260" i="17"/>
  <c r="H2261" i="17"/>
  <c r="H2262" i="17"/>
  <c r="H2263" i="17"/>
  <c r="H2264" i="17"/>
  <c r="H2265" i="17"/>
  <c r="H2266" i="17"/>
  <c r="H2267" i="17"/>
  <c r="H2268" i="17"/>
  <c r="H2269" i="17"/>
  <c r="H2270" i="17"/>
  <c r="H2271" i="17"/>
  <c r="H2272" i="17"/>
  <c r="H2273" i="17"/>
  <c r="H2274" i="17"/>
  <c r="H2275" i="17"/>
  <c r="H2276" i="17"/>
  <c r="H2277" i="17"/>
  <c r="H2278" i="17"/>
  <c r="H2279" i="17"/>
  <c r="H2280" i="17"/>
  <c r="H2281" i="17"/>
  <c r="H2282" i="17"/>
  <c r="H2283" i="17"/>
  <c r="H2284" i="17"/>
  <c r="H2285" i="17"/>
  <c r="H2286" i="17"/>
  <c r="H2287" i="17"/>
  <c r="H2288" i="17"/>
  <c r="H2289" i="17"/>
  <c r="H2290" i="17"/>
  <c r="H2291" i="17"/>
  <c r="H2292" i="17"/>
  <c r="H2293" i="17"/>
  <c r="H2294" i="17"/>
  <c r="H2295" i="17"/>
  <c r="H2296" i="17"/>
  <c r="H2297" i="17"/>
  <c r="H2298" i="17"/>
  <c r="H2299" i="17"/>
  <c r="H2300" i="17"/>
  <c r="H2301" i="17"/>
  <c r="H2302" i="17"/>
  <c r="H2303" i="17"/>
  <c r="H2304" i="17"/>
  <c r="H2305" i="17"/>
  <c r="H2306" i="17"/>
  <c r="H2307" i="17"/>
  <c r="H2308" i="17"/>
  <c r="H2309" i="17"/>
  <c r="H2310" i="17"/>
  <c r="H2311" i="17"/>
  <c r="H2312" i="17"/>
  <c r="H2313" i="17"/>
  <c r="H2314" i="17"/>
  <c r="H2315" i="17"/>
  <c r="H2316" i="17"/>
  <c r="H2317" i="17"/>
  <c r="H2318" i="17"/>
  <c r="H2319" i="17"/>
  <c r="H2320" i="17"/>
  <c r="H2321" i="17"/>
  <c r="H2322" i="17"/>
  <c r="H2323" i="17"/>
  <c r="H2324" i="17"/>
  <c r="H2325" i="17"/>
  <c r="H2326" i="17"/>
  <c r="H2327" i="17"/>
  <c r="H2328" i="17"/>
  <c r="H2329" i="17"/>
  <c r="H2330" i="17"/>
  <c r="H2331" i="17"/>
  <c r="H2332" i="17"/>
  <c r="H2333" i="17"/>
  <c r="H2334" i="17"/>
  <c r="H2335" i="17"/>
  <c r="H2336" i="17"/>
  <c r="H2337" i="17"/>
  <c r="H2338" i="17"/>
  <c r="H2339" i="17"/>
  <c r="H2340" i="17"/>
  <c r="H2341" i="17"/>
  <c r="H2342" i="17"/>
  <c r="H2343" i="17"/>
  <c r="H2344" i="17"/>
  <c r="H2345" i="17"/>
  <c r="H2346" i="17"/>
  <c r="H2347" i="17"/>
  <c r="H2348" i="17"/>
  <c r="H2349" i="17"/>
  <c r="H2350" i="17"/>
  <c r="H2351" i="17"/>
  <c r="H2352" i="17"/>
  <c r="H2353" i="17"/>
  <c r="H2354" i="17"/>
  <c r="H2355" i="17"/>
  <c r="H2356" i="17"/>
  <c r="H2357" i="17"/>
  <c r="H2358" i="17"/>
  <c r="H2359" i="17"/>
  <c r="H2360" i="17"/>
  <c r="H2361" i="17"/>
  <c r="H2362" i="17"/>
  <c r="H2363" i="17"/>
  <c r="H2364" i="17"/>
  <c r="H2365" i="17"/>
  <c r="H2366" i="17"/>
  <c r="H2367" i="17"/>
  <c r="H2368" i="17"/>
  <c r="H2369" i="17"/>
  <c r="H2370" i="17"/>
  <c r="H2371" i="17"/>
  <c r="H2372" i="17"/>
  <c r="H2373" i="17"/>
  <c r="H2374" i="17"/>
  <c r="H2375" i="17"/>
  <c r="H2376" i="17"/>
  <c r="H2377" i="17"/>
  <c r="H2378" i="17"/>
  <c r="H2379" i="17"/>
  <c r="H2380" i="17"/>
  <c r="H2381" i="17"/>
  <c r="H2382" i="17"/>
  <c r="H2383" i="17"/>
  <c r="H2384" i="17"/>
  <c r="H2385" i="17"/>
  <c r="H2386" i="17"/>
  <c r="H2387" i="17"/>
  <c r="H2388" i="17"/>
  <c r="H2389" i="17"/>
  <c r="H2390" i="17"/>
  <c r="H2391" i="17"/>
  <c r="H2392" i="17"/>
  <c r="H2393" i="17"/>
  <c r="H2394" i="17"/>
  <c r="H2395" i="17"/>
  <c r="H2396" i="17"/>
  <c r="H2397" i="17"/>
  <c r="H2398" i="17"/>
  <c r="H2399" i="17"/>
  <c r="H2400" i="17"/>
  <c r="H2401" i="17"/>
  <c r="H2402" i="17"/>
  <c r="H2403" i="17"/>
  <c r="H2404" i="17"/>
  <c r="H2405" i="17"/>
  <c r="H2406" i="17"/>
  <c r="H2407" i="17"/>
  <c r="H2408" i="17"/>
  <c r="H2409" i="17"/>
  <c r="H2410" i="17"/>
  <c r="H2411" i="17"/>
  <c r="H2412" i="17"/>
  <c r="H2413" i="17"/>
  <c r="H2414" i="17"/>
  <c r="H2415" i="17"/>
  <c r="H2416" i="17"/>
  <c r="H2417" i="17"/>
  <c r="H2418" i="17"/>
  <c r="H2419" i="17"/>
  <c r="H2420" i="17"/>
  <c r="H2421" i="17"/>
  <c r="H2422" i="17"/>
  <c r="H2423" i="17"/>
  <c r="H2424" i="17"/>
  <c r="H2425" i="17"/>
  <c r="H2426" i="17"/>
  <c r="H2427" i="17"/>
  <c r="H2428" i="17"/>
  <c r="H2429" i="17"/>
  <c r="H2430" i="17"/>
  <c r="H2431" i="17"/>
  <c r="H2432" i="17"/>
  <c r="H2433" i="17"/>
  <c r="H2434" i="17"/>
  <c r="H2435" i="17"/>
  <c r="H2436" i="17"/>
  <c r="H2437" i="17"/>
  <c r="H2438" i="17"/>
  <c r="H2439" i="17"/>
  <c r="H2440" i="17"/>
  <c r="H2441" i="17"/>
  <c r="H2442" i="17"/>
  <c r="H2443" i="17"/>
  <c r="H2444" i="17"/>
  <c r="H2445" i="17"/>
  <c r="H2446" i="17"/>
  <c r="H2447" i="17"/>
  <c r="H2448" i="17"/>
  <c r="H2449" i="17"/>
  <c r="H2450" i="17"/>
  <c r="H2451" i="17"/>
  <c r="H2452" i="17"/>
  <c r="H2453" i="17"/>
  <c r="H2454" i="17"/>
  <c r="H2455" i="17"/>
  <c r="H2456" i="17"/>
  <c r="H2457" i="17"/>
  <c r="H2458" i="17"/>
  <c r="H2459" i="17"/>
  <c r="H2460" i="17"/>
  <c r="H2461" i="17"/>
  <c r="H2462" i="17"/>
  <c r="H2463" i="17"/>
  <c r="H2464" i="17"/>
  <c r="H2465" i="17"/>
  <c r="H2466" i="17"/>
  <c r="H2467" i="17"/>
  <c r="H2468" i="17"/>
  <c r="H2469" i="17"/>
  <c r="H2470" i="17"/>
  <c r="H2471" i="17"/>
  <c r="H2472" i="17"/>
  <c r="H2473" i="17"/>
  <c r="H2474" i="17"/>
  <c r="H2475" i="17"/>
  <c r="H2476" i="17"/>
  <c r="H2477" i="17"/>
  <c r="H2478" i="17"/>
  <c r="H2479" i="17"/>
  <c r="H2480" i="17"/>
  <c r="H2481" i="17"/>
  <c r="H2482" i="17"/>
  <c r="H2483" i="17"/>
  <c r="H2484" i="17"/>
  <c r="H2485" i="17"/>
  <c r="H2486" i="17"/>
  <c r="H2487" i="17"/>
  <c r="H2488" i="17"/>
  <c r="H2489" i="17"/>
  <c r="H2490" i="17"/>
  <c r="H2491" i="17"/>
  <c r="H2492" i="17"/>
  <c r="H2493" i="17"/>
  <c r="H2494" i="17"/>
  <c r="H2495" i="17"/>
  <c r="H2496" i="17"/>
  <c r="H2497" i="17"/>
  <c r="H2498" i="17"/>
  <c r="H2499" i="17"/>
  <c r="H2500" i="17"/>
  <c r="H2501" i="17"/>
  <c r="H2502" i="17"/>
  <c r="H2503" i="17"/>
  <c r="H2504" i="17"/>
  <c r="H2505" i="17"/>
  <c r="H2506" i="17"/>
  <c r="H2507" i="17"/>
  <c r="H2508" i="17"/>
  <c r="H2509" i="17"/>
  <c r="H2510" i="17"/>
  <c r="H2511" i="17"/>
  <c r="H2512" i="17"/>
  <c r="H2513" i="17"/>
  <c r="H2514" i="17"/>
  <c r="H2515" i="17"/>
  <c r="H2516" i="17"/>
  <c r="H2517" i="17"/>
  <c r="H2518" i="17"/>
  <c r="H2519" i="17"/>
  <c r="H2520" i="17"/>
  <c r="H2521" i="17"/>
  <c r="H2522" i="17"/>
  <c r="H2523" i="17"/>
  <c r="H2524" i="17"/>
  <c r="H2525" i="17"/>
  <c r="H2526" i="17"/>
  <c r="H2527" i="17"/>
  <c r="H2528" i="17"/>
  <c r="H2529" i="17"/>
  <c r="H2530" i="17"/>
  <c r="H2531" i="17"/>
  <c r="H2532" i="17"/>
  <c r="H2533" i="17"/>
  <c r="H2534" i="17"/>
  <c r="H2535" i="17"/>
  <c r="H2536" i="17"/>
  <c r="H2537" i="17"/>
  <c r="H2538" i="17"/>
  <c r="H2539" i="17"/>
  <c r="H2540" i="17"/>
  <c r="H2541" i="17"/>
  <c r="H2542" i="17"/>
  <c r="H2543" i="17"/>
  <c r="H2544" i="17"/>
  <c r="H2545" i="17"/>
  <c r="H2546" i="17"/>
  <c r="H2547" i="17"/>
  <c r="H2548" i="17"/>
  <c r="H2549" i="17"/>
  <c r="H2550" i="17"/>
  <c r="H2551" i="17"/>
  <c r="H2552" i="17"/>
  <c r="H2553" i="17"/>
  <c r="H2554" i="17"/>
  <c r="H2555" i="17"/>
  <c r="H2556" i="17"/>
  <c r="H2557" i="17"/>
  <c r="H2558" i="17"/>
  <c r="H2559" i="17"/>
  <c r="H2560" i="17"/>
  <c r="H2561" i="17"/>
  <c r="H2562" i="17"/>
  <c r="H2563" i="17"/>
  <c r="H2564" i="17"/>
  <c r="H2565" i="17"/>
  <c r="H2566" i="17"/>
  <c r="H2567" i="17"/>
  <c r="H2568" i="17"/>
  <c r="H2569" i="17"/>
  <c r="H2570" i="17"/>
  <c r="H2571" i="17"/>
  <c r="H2572" i="17"/>
  <c r="H2573" i="17"/>
  <c r="H2574" i="17"/>
  <c r="H2575" i="17"/>
  <c r="H2576" i="17"/>
  <c r="H2577" i="17"/>
  <c r="H2578" i="17"/>
  <c r="H2579" i="17"/>
  <c r="H2580" i="17"/>
  <c r="H2581" i="17"/>
  <c r="H2582" i="17"/>
  <c r="H2583" i="17"/>
  <c r="H2584" i="17"/>
  <c r="H2585" i="17"/>
  <c r="H2586" i="17"/>
  <c r="H2587" i="17"/>
  <c r="H2588" i="17"/>
  <c r="H2589" i="17"/>
  <c r="H2590" i="17"/>
  <c r="H2591" i="17"/>
  <c r="H2592" i="17"/>
  <c r="H2593" i="17"/>
  <c r="H2594" i="17"/>
  <c r="H2595" i="17"/>
  <c r="H2596" i="17"/>
  <c r="H2597" i="17"/>
  <c r="H2598" i="17"/>
  <c r="H2599" i="17"/>
  <c r="H2600" i="17"/>
  <c r="H2601" i="17"/>
  <c r="H2602" i="17"/>
  <c r="H2603" i="17"/>
  <c r="H2604" i="17"/>
  <c r="H2605" i="17"/>
  <c r="H2606" i="17"/>
  <c r="H2607" i="17"/>
  <c r="H2608" i="17"/>
  <c r="H2609" i="17"/>
  <c r="H2610" i="17"/>
  <c r="H2611" i="17"/>
  <c r="H2612" i="17"/>
  <c r="H2613" i="17"/>
  <c r="H2614" i="17"/>
  <c r="H2615" i="17"/>
  <c r="H2616" i="17"/>
  <c r="H2617" i="17"/>
  <c r="H2618" i="17"/>
  <c r="H2619" i="17"/>
  <c r="H2620" i="17"/>
  <c r="H2621" i="17"/>
  <c r="H2622" i="17"/>
  <c r="H2623" i="17"/>
  <c r="H2624" i="17"/>
  <c r="H2625" i="17"/>
  <c r="H2626" i="17"/>
  <c r="H2627" i="17"/>
  <c r="H2628" i="17"/>
  <c r="H2629" i="17"/>
  <c r="H2630" i="17"/>
  <c r="H2631" i="17"/>
  <c r="H2632" i="17"/>
  <c r="H2633" i="17"/>
  <c r="H2634" i="17"/>
  <c r="H2635" i="17"/>
  <c r="H2636" i="17"/>
  <c r="H2637" i="17"/>
  <c r="H2638" i="17"/>
  <c r="H2639" i="17"/>
  <c r="H2640" i="17"/>
  <c r="H2641" i="17"/>
  <c r="H2642" i="17"/>
  <c r="H2643" i="17"/>
  <c r="H2644" i="17"/>
  <c r="H2645" i="17"/>
  <c r="H2646" i="17"/>
  <c r="H2647" i="17"/>
  <c r="H2648" i="17"/>
  <c r="H2649" i="17"/>
  <c r="H2650" i="17"/>
  <c r="H2651" i="17"/>
  <c r="H2652" i="17"/>
  <c r="H2653" i="17"/>
  <c r="H2654" i="17"/>
  <c r="H2655" i="17"/>
  <c r="H2656" i="17"/>
  <c r="H2657" i="17"/>
  <c r="H2658" i="17"/>
  <c r="H2659" i="17"/>
  <c r="H2660" i="17"/>
  <c r="H2661" i="17"/>
  <c r="H2662" i="17"/>
  <c r="H2663" i="17"/>
  <c r="H2664" i="17"/>
  <c r="H2665" i="17"/>
  <c r="H2666" i="17"/>
  <c r="H2667" i="17"/>
  <c r="H2668" i="17"/>
  <c r="H2669" i="17"/>
  <c r="H2670" i="17"/>
  <c r="H2671" i="17"/>
  <c r="H2672" i="17"/>
  <c r="H2673" i="17"/>
  <c r="H2674" i="17"/>
  <c r="H2675" i="17"/>
  <c r="H2676" i="17"/>
  <c r="H2677" i="17"/>
  <c r="H2678" i="17"/>
  <c r="H2679" i="17"/>
  <c r="H2680" i="17"/>
  <c r="H2681" i="17"/>
  <c r="H2682" i="17"/>
  <c r="H2683" i="17"/>
  <c r="H2684" i="17"/>
  <c r="H2685" i="17"/>
  <c r="H2686" i="17"/>
  <c r="H2687" i="17"/>
  <c r="H2688" i="17"/>
  <c r="H2689" i="17"/>
  <c r="H2690" i="17"/>
  <c r="H2691" i="17"/>
  <c r="H2692" i="17"/>
  <c r="H2693" i="17"/>
  <c r="H2694" i="17"/>
  <c r="H2695" i="17"/>
  <c r="H2696" i="17"/>
  <c r="H2697" i="17"/>
  <c r="H2698" i="17"/>
  <c r="H2699" i="17"/>
  <c r="H2700" i="17"/>
  <c r="H2701" i="17"/>
  <c r="H2702" i="17"/>
  <c r="H2703" i="17"/>
  <c r="H2704" i="17"/>
  <c r="H2705" i="17"/>
  <c r="H2706" i="17"/>
  <c r="H2707" i="17"/>
  <c r="H2708" i="17"/>
  <c r="H2709" i="17"/>
  <c r="H2710" i="17"/>
  <c r="H2711" i="17"/>
  <c r="H2712" i="17"/>
  <c r="H2713" i="17"/>
  <c r="H2714" i="17"/>
  <c r="H2715" i="17"/>
  <c r="H2716" i="17"/>
  <c r="H2717" i="17"/>
  <c r="H2718" i="17"/>
  <c r="H2719" i="17"/>
  <c r="H2720" i="17"/>
  <c r="H2721" i="17"/>
  <c r="H2722" i="17"/>
  <c r="H2723" i="17"/>
  <c r="H2724" i="17"/>
  <c r="H2725" i="17"/>
  <c r="H2726" i="17"/>
  <c r="H2727" i="17"/>
  <c r="H2728" i="17"/>
  <c r="H2729" i="17"/>
  <c r="H2730" i="17"/>
  <c r="H2731" i="17"/>
  <c r="H2732" i="17"/>
  <c r="H2733" i="17"/>
  <c r="H2734" i="17"/>
  <c r="H2735" i="17"/>
  <c r="H2736" i="17"/>
  <c r="H2737" i="17"/>
  <c r="H2738" i="17"/>
  <c r="H2739" i="17"/>
  <c r="H2740" i="17"/>
  <c r="H2741" i="17"/>
  <c r="H2742" i="17"/>
  <c r="H2743" i="17"/>
  <c r="H2744" i="17"/>
  <c r="H2745" i="17"/>
  <c r="H2746" i="17"/>
  <c r="H2747" i="17"/>
  <c r="H2748" i="17"/>
  <c r="H2749" i="17"/>
  <c r="H2750" i="17"/>
  <c r="H2751" i="17"/>
  <c r="H2752" i="17"/>
  <c r="H2753" i="17"/>
  <c r="H2754" i="17"/>
  <c r="H2755" i="17"/>
  <c r="H2756" i="17"/>
  <c r="H2757" i="17"/>
  <c r="H2758" i="17"/>
  <c r="H2759" i="17"/>
  <c r="H2760" i="17"/>
  <c r="H2761" i="17"/>
  <c r="H2762" i="17"/>
  <c r="H2763" i="17"/>
  <c r="H2764" i="17"/>
  <c r="H2765" i="17"/>
  <c r="H2766" i="17"/>
  <c r="H2767" i="17"/>
  <c r="H2768" i="17"/>
  <c r="H2769" i="17"/>
  <c r="H2770" i="17"/>
  <c r="H2771" i="17"/>
  <c r="H2772" i="17"/>
  <c r="H2773" i="17"/>
  <c r="H2774" i="17"/>
  <c r="H2775" i="17"/>
  <c r="H2776" i="17"/>
  <c r="H2777" i="17"/>
  <c r="H2778" i="17"/>
  <c r="H2779" i="17"/>
  <c r="H2780" i="17"/>
  <c r="H2781" i="17"/>
  <c r="H2782" i="17"/>
  <c r="H2783" i="17"/>
  <c r="H2784" i="17"/>
  <c r="H2785" i="17"/>
  <c r="H2786" i="17"/>
  <c r="H2787" i="17"/>
  <c r="H2788" i="17"/>
  <c r="H2789" i="17"/>
  <c r="H2790" i="17"/>
  <c r="H2791" i="17"/>
  <c r="H2792" i="17"/>
  <c r="H2793" i="17"/>
  <c r="H2794" i="17"/>
  <c r="H2795" i="17"/>
  <c r="H2796" i="17"/>
  <c r="H2797" i="17"/>
  <c r="H2798" i="17"/>
  <c r="H2799" i="17"/>
  <c r="H2800" i="17"/>
  <c r="H2801" i="17"/>
  <c r="H2802" i="17"/>
  <c r="H2803" i="17"/>
  <c r="H2804" i="17"/>
  <c r="H2805" i="17"/>
  <c r="H2806" i="17"/>
  <c r="H2807" i="17"/>
  <c r="H2808" i="17"/>
  <c r="H2809" i="17"/>
  <c r="H2810" i="17"/>
  <c r="H2811" i="17"/>
  <c r="H2812" i="17"/>
  <c r="H2813" i="17"/>
  <c r="H2814" i="17"/>
  <c r="H2815" i="17"/>
  <c r="H2816" i="17"/>
  <c r="H2817" i="17"/>
  <c r="H2818" i="17"/>
  <c r="H2819" i="17"/>
  <c r="H2820" i="17"/>
  <c r="H2821" i="17"/>
  <c r="H2822" i="17"/>
  <c r="H2823" i="17"/>
  <c r="H2824" i="17"/>
  <c r="H2825" i="17"/>
  <c r="H2826" i="17"/>
  <c r="H2827" i="17"/>
  <c r="H2828" i="17"/>
  <c r="H2829" i="17"/>
  <c r="H2830" i="17"/>
  <c r="H2831" i="17"/>
  <c r="H2832" i="17"/>
  <c r="H2833" i="17"/>
  <c r="H2834" i="17"/>
  <c r="H2835" i="17"/>
  <c r="H2836" i="17"/>
  <c r="H2837" i="17"/>
  <c r="H2838" i="17"/>
  <c r="H2839" i="17"/>
  <c r="H2840" i="17"/>
  <c r="H2841" i="17"/>
  <c r="H2842" i="17"/>
  <c r="H2843" i="17"/>
  <c r="H2844" i="17"/>
  <c r="H2845" i="17"/>
  <c r="H2846" i="17"/>
  <c r="H2847" i="17"/>
  <c r="H2848" i="17"/>
  <c r="H2849" i="17"/>
  <c r="H2850" i="17"/>
  <c r="H2851" i="17"/>
  <c r="H2852" i="17"/>
  <c r="H2853" i="17"/>
  <c r="H2854" i="17"/>
  <c r="H2855" i="17"/>
  <c r="H2856" i="17"/>
  <c r="H2857" i="17"/>
  <c r="H2858" i="17"/>
  <c r="H2859" i="17"/>
  <c r="H2860" i="17"/>
  <c r="H2861" i="17"/>
  <c r="H2862" i="17"/>
  <c r="H2863" i="17"/>
  <c r="H2864" i="17"/>
  <c r="H2865" i="17"/>
  <c r="H2866" i="17"/>
  <c r="H2867" i="17"/>
  <c r="H2868" i="17"/>
  <c r="H2869" i="17"/>
  <c r="H2870" i="17"/>
  <c r="H2871" i="17"/>
  <c r="H2872" i="17"/>
  <c r="H2873" i="17"/>
  <c r="H2874" i="17"/>
  <c r="H2875" i="17"/>
  <c r="H2876" i="17"/>
  <c r="H2877" i="17"/>
  <c r="H2878" i="17"/>
  <c r="H2879" i="17"/>
  <c r="H2880" i="17"/>
  <c r="H2881" i="17"/>
  <c r="H2882" i="17"/>
  <c r="H2883" i="17"/>
  <c r="H2884" i="17"/>
  <c r="H2885" i="17"/>
  <c r="H2886" i="17"/>
  <c r="H2887" i="17"/>
  <c r="H2888" i="17"/>
  <c r="H2889" i="17"/>
  <c r="H2890" i="17"/>
  <c r="H2891" i="17"/>
  <c r="H2892" i="17"/>
  <c r="H2893" i="17"/>
  <c r="H2894" i="17"/>
  <c r="H2895" i="17"/>
  <c r="H2896" i="17"/>
  <c r="H2897" i="17"/>
  <c r="H2898" i="17"/>
  <c r="H2899" i="17"/>
  <c r="H2900" i="17"/>
  <c r="H2901" i="17"/>
  <c r="H2902" i="17"/>
  <c r="H2903" i="17"/>
  <c r="H2904" i="17"/>
  <c r="H2905" i="17"/>
  <c r="H2906" i="17"/>
  <c r="H2907" i="17"/>
  <c r="H2908" i="17"/>
  <c r="H2909" i="17"/>
  <c r="H2910" i="17"/>
  <c r="H2911" i="17"/>
  <c r="H2912" i="17"/>
  <c r="H2913" i="17"/>
  <c r="H2914" i="17"/>
  <c r="H2915" i="17"/>
  <c r="H2916" i="17"/>
  <c r="H2917" i="17"/>
  <c r="H2918" i="17"/>
  <c r="H2919" i="17"/>
  <c r="H2920" i="17"/>
  <c r="H2921" i="17"/>
  <c r="H2922" i="17"/>
  <c r="H2923" i="17"/>
  <c r="H2924" i="17"/>
  <c r="H2925" i="17"/>
  <c r="H2926" i="17"/>
  <c r="H2927" i="17"/>
  <c r="H2928" i="17"/>
  <c r="H2929" i="17"/>
  <c r="H2930" i="17"/>
  <c r="H2931" i="17"/>
  <c r="H2932" i="17"/>
  <c r="H2933" i="17"/>
  <c r="H2934" i="17"/>
  <c r="H2935" i="17"/>
  <c r="H2936" i="17"/>
  <c r="H2937" i="17"/>
  <c r="H2938" i="17"/>
  <c r="H2939" i="17"/>
  <c r="H2940" i="17"/>
  <c r="H2941" i="17"/>
  <c r="H2942" i="17"/>
  <c r="H2943" i="17"/>
  <c r="H2944" i="17"/>
  <c r="H2945" i="17"/>
  <c r="H2946" i="17"/>
  <c r="H2947" i="17"/>
  <c r="H2948" i="17"/>
  <c r="H2949" i="17"/>
  <c r="H2950" i="17"/>
  <c r="H2951" i="17"/>
  <c r="H2952" i="17"/>
  <c r="H2953" i="17"/>
  <c r="H2954" i="17"/>
  <c r="H2955" i="17"/>
  <c r="H2956" i="17"/>
  <c r="H2957" i="17"/>
  <c r="H2958" i="17"/>
  <c r="H2959" i="17"/>
  <c r="H2960" i="17"/>
  <c r="H2961" i="17"/>
  <c r="H2962" i="17"/>
  <c r="H2963" i="17"/>
  <c r="H2964" i="17"/>
  <c r="H2965" i="17"/>
  <c r="H2966" i="17"/>
  <c r="H2967" i="17"/>
  <c r="H2968" i="17"/>
  <c r="H2969" i="17"/>
  <c r="H2970" i="17"/>
  <c r="H2971" i="17"/>
  <c r="H2972" i="17"/>
  <c r="H2973" i="17"/>
  <c r="H2974" i="17"/>
  <c r="H2975" i="17"/>
  <c r="H2976" i="17"/>
  <c r="H2977" i="17"/>
  <c r="H2978" i="17"/>
  <c r="H2979" i="17"/>
  <c r="H2980" i="17"/>
  <c r="H2981" i="17"/>
  <c r="H2982" i="17"/>
  <c r="H2983" i="17"/>
  <c r="H2984" i="17"/>
  <c r="H2985" i="17"/>
  <c r="H2986" i="17"/>
  <c r="H2987" i="17"/>
  <c r="H2988" i="17"/>
  <c r="H2989" i="17"/>
  <c r="H2990" i="17"/>
  <c r="H2991" i="17"/>
  <c r="H2992" i="17"/>
  <c r="H2993" i="17"/>
  <c r="H2994" i="17"/>
  <c r="H2995" i="17"/>
  <c r="H2996" i="17"/>
  <c r="H2997" i="17"/>
  <c r="H2998" i="17"/>
  <c r="H2999" i="17"/>
  <c r="H3000" i="17"/>
  <c r="H3001" i="17"/>
  <c r="H3002" i="17"/>
  <c r="H3003" i="17"/>
  <c r="H3004" i="17"/>
  <c r="H3005" i="17"/>
  <c r="H3006" i="17"/>
  <c r="H3007" i="17"/>
  <c r="H3008" i="17"/>
  <c r="H3009" i="17"/>
  <c r="H3010" i="17"/>
  <c r="H3011" i="17"/>
  <c r="H3012" i="17"/>
  <c r="H3013" i="17"/>
  <c r="H3014" i="17"/>
  <c r="H3015" i="17"/>
  <c r="H3016" i="17"/>
  <c r="H3017" i="17"/>
  <c r="H3018" i="17"/>
  <c r="H3019" i="17"/>
  <c r="H3020" i="17"/>
  <c r="H3021" i="17"/>
  <c r="H3022" i="17"/>
  <c r="H3023" i="17"/>
  <c r="H3024" i="17"/>
  <c r="H3025" i="17"/>
  <c r="H3026" i="17"/>
  <c r="H3027" i="17"/>
  <c r="H3028" i="17"/>
  <c r="H3029" i="17"/>
  <c r="H3030" i="17"/>
  <c r="H3031" i="17"/>
  <c r="H3032" i="17"/>
  <c r="H3033" i="17"/>
  <c r="H3034" i="17"/>
  <c r="H3035" i="17"/>
  <c r="H3036" i="17"/>
  <c r="H3037" i="17"/>
  <c r="H3038" i="17"/>
  <c r="H3039" i="17"/>
  <c r="H3040" i="17"/>
  <c r="H3041" i="17"/>
  <c r="H3042" i="17"/>
  <c r="H3043" i="17"/>
  <c r="H3044" i="17"/>
  <c r="H3045" i="17"/>
  <c r="H3046" i="17"/>
  <c r="H3047" i="17"/>
  <c r="H3048" i="17"/>
  <c r="H3049" i="17"/>
  <c r="H3050" i="17"/>
  <c r="H3051" i="17"/>
  <c r="H3052" i="17"/>
  <c r="H3053" i="17"/>
  <c r="H3054" i="17"/>
  <c r="H3055" i="17"/>
  <c r="H3056" i="17"/>
  <c r="H3057" i="17"/>
  <c r="H3058" i="17"/>
  <c r="H3059" i="17"/>
  <c r="H3060" i="17"/>
  <c r="H3061" i="17"/>
  <c r="H3062" i="17"/>
  <c r="H3063" i="17"/>
  <c r="H3064" i="17"/>
  <c r="H3065" i="17"/>
  <c r="H3066" i="17"/>
  <c r="H3067" i="17"/>
  <c r="H3068" i="17"/>
  <c r="H3069" i="17"/>
  <c r="H3070" i="17"/>
  <c r="H3071" i="17"/>
  <c r="H3072" i="17"/>
  <c r="H3073" i="17"/>
  <c r="H3074" i="17"/>
  <c r="H3075" i="17"/>
  <c r="H3076" i="17"/>
  <c r="H3077" i="17"/>
  <c r="H3078" i="17"/>
  <c r="H3079" i="17"/>
  <c r="H3080" i="17"/>
  <c r="H3081" i="17"/>
  <c r="H3082" i="17"/>
  <c r="H3083" i="17"/>
  <c r="H3084" i="17"/>
  <c r="H3085" i="17"/>
  <c r="H3086" i="17"/>
  <c r="H3087" i="17"/>
  <c r="H3088" i="17"/>
  <c r="H3089" i="17"/>
  <c r="H3090" i="17"/>
  <c r="H3091" i="17"/>
  <c r="H3092" i="17"/>
  <c r="H3093" i="17"/>
  <c r="H3094" i="17"/>
  <c r="H3095" i="17"/>
  <c r="H3096" i="17"/>
  <c r="H3097" i="17"/>
  <c r="H3098" i="17"/>
  <c r="H3099" i="17"/>
  <c r="H3100" i="17"/>
  <c r="H3101" i="17"/>
  <c r="H3102" i="17"/>
  <c r="H3103" i="17"/>
  <c r="H3104" i="17"/>
  <c r="H3105" i="17"/>
  <c r="H3106" i="17"/>
  <c r="H3107" i="17"/>
  <c r="H3108" i="17"/>
  <c r="H3109" i="17"/>
  <c r="H3110" i="17"/>
  <c r="H3111" i="17"/>
  <c r="H3112" i="17"/>
  <c r="H3113" i="17"/>
  <c r="H3114" i="17"/>
  <c r="H3115" i="17"/>
  <c r="H3116" i="17"/>
  <c r="H3117" i="17"/>
  <c r="H3118" i="17"/>
  <c r="H3119" i="17"/>
  <c r="H3120" i="17"/>
  <c r="H3121" i="17"/>
  <c r="H3122" i="17"/>
  <c r="H3123" i="17"/>
  <c r="H3124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" i="17"/>
  <c r="I646" i="17" l="1"/>
  <c r="J69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1002" i="17"/>
  <c r="F1003" i="17"/>
  <c r="F1004" i="17"/>
  <c r="F1005" i="17"/>
  <c r="F1006" i="17"/>
  <c r="F1007" i="17"/>
  <c r="F1008" i="17"/>
  <c r="F1009" i="17"/>
  <c r="F1010" i="17"/>
  <c r="F1011" i="17"/>
  <c r="F1012" i="17"/>
  <c r="F1013" i="17"/>
  <c r="F1014" i="17"/>
  <c r="F1015" i="17"/>
  <c r="F1016" i="17"/>
  <c r="F1017" i="17"/>
  <c r="F1018" i="17"/>
  <c r="F1019" i="17"/>
  <c r="F1020" i="17"/>
  <c r="F1021" i="17"/>
  <c r="F1022" i="17"/>
  <c r="F1023" i="17"/>
  <c r="F1024" i="17"/>
  <c r="F1025" i="17"/>
  <c r="F1026" i="17"/>
  <c r="F1027" i="17"/>
  <c r="F1028" i="17"/>
  <c r="F1029" i="17"/>
  <c r="F1030" i="17"/>
  <c r="F1031" i="17"/>
  <c r="F1032" i="17"/>
  <c r="F1033" i="17"/>
  <c r="F1034" i="17"/>
  <c r="F1035" i="17"/>
  <c r="F1036" i="17"/>
  <c r="F1037" i="17"/>
  <c r="F1038" i="17"/>
  <c r="F1039" i="17"/>
  <c r="F1040" i="17"/>
  <c r="F1041" i="17"/>
  <c r="F1042" i="17"/>
  <c r="F1043" i="17"/>
  <c r="F1044" i="17"/>
  <c r="F1045" i="17"/>
  <c r="F1046" i="17"/>
  <c r="F1047" i="17"/>
  <c r="F1048" i="17"/>
  <c r="F1049" i="17"/>
  <c r="F1050" i="17"/>
  <c r="F1051" i="17"/>
  <c r="F1052" i="17"/>
  <c r="F1053" i="17"/>
  <c r="F1054" i="17"/>
  <c r="F1055" i="17"/>
  <c r="F1056" i="17"/>
  <c r="F1057" i="17"/>
  <c r="F1058" i="17"/>
  <c r="F1059" i="17"/>
  <c r="F1060" i="17"/>
  <c r="F1061" i="17"/>
  <c r="F1062" i="17"/>
  <c r="F1063" i="17"/>
  <c r="F1064" i="17"/>
  <c r="F1065" i="17"/>
  <c r="F1066" i="17"/>
  <c r="F1067" i="17"/>
  <c r="F1068" i="17"/>
  <c r="F1069" i="17"/>
  <c r="F1070" i="17"/>
  <c r="F1071" i="17"/>
  <c r="F1072" i="17"/>
  <c r="F1073" i="17"/>
  <c r="F1074" i="17"/>
  <c r="F1075" i="17"/>
  <c r="F1076" i="17"/>
  <c r="F1077" i="17"/>
  <c r="F1078" i="17"/>
  <c r="F1079" i="17"/>
  <c r="F1080" i="17"/>
  <c r="F1081" i="17"/>
  <c r="F1082" i="17"/>
  <c r="F1083" i="17"/>
  <c r="F1084" i="17"/>
  <c r="F1085" i="17"/>
  <c r="F1086" i="17"/>
  <c r="F1087" i="17"/>
  <c r="F1088" i="17"/>
  <c r="F1089" i="17"/>
  <c r="F1090" i="17"/>
  <c r="F1091" i="17"/>
  <c r="F1092" i="17"/>
  <c r="F1093" i="17"/>
  <c r="F1094" i="17"/>
  <c r="F1095" i="17"/>
  <c r="F1096" i="17"/>
  <c r="F1097" i="17"/>
  <c r="F1098" i="17"/>
  <c r="F1099" i="17"/>
  <c r="F1100" i="17"/>
  <c r="F1101" i="17"/>
  <c r="F1102" i="17"/>
  <c r="F1103" i="17"/>
  <c r="F1104" i="17"/>
  <c r="F1105" i="17"/>
  <c r="F1106" i="17"/>
  <c r="F1107" i="17"/>
  <c r="F1108" i="17"/>
  <c r="F1109" i="17"/>
  <c r="F1110" i="17"/>
  <c r="F1111" i="17"/>
  <c r="F1112" i="17"/>
  <c r="F1113" i="17"/>
  <c r="F1114" i="17"/>
  <c r="F1115" i="17"/>
  <c r="F1116" i="17"/>
  <c r="F1117" i="17"/>
  <c r="F1118" i="17"/>
  <c r="F1119" i="17"/>
  <c r="F1120" i="17"/>
  <c r="F1121" i="17"/>
  <c r="F1122" i="17"/>
  <c r="F1123" i="17"/>
  <c r="F1124" i="17"/>
  <c r="F1125" i="17"/>
  <c r="F1126" i="17"/>
  <c r="F1127" i="17"/>
  <c r="F1128" i="17"/>
  <c r="F1129" i="17"/>
  <c r="F1130" i="17"/>
  <c r="F1131" i="17"/>
  <c r="F1132" i="17"/>
  <c r="F1133" i="17"/>
  <c r="F1134" i="17"/>
  <c r="F1135" i="17"/>
  <c r="F1136" i="17"/>
  <c r="F1137" i="17"/>
  <c r="F1138" i="17"/>
  <c r="F1139" i="17"/>
  <c r="F1140" i="17"/>
  <c r="F1141" i="17"/>
  <c r="F1142" i="17"/>
  <c r="F1143" i="17"/>
  <c r="F1144" i="17"/>
  <c r="F1145" i="17"/>
  <c r="F1146" i="17"/>
  <c r="F1147" i="17"/>
  <c r="F1148" i="17"/>
  <c r="F1149" i="17"/>
  <c r="F1150" i="17"/>
  <c r="F1151" i="17"/>
  <c r="F1152" i="17"/>
  <c r="F1153" i="17"/>
  <c r="F1154" i="17"/>
  <c r="F1155" i="17"/>
  <c r="F1156" i="17"/>
  <c r="F1157" i="17"/>
  <c r="F1158" i="17"/>
  <c r="F1159" i="17"/>
  <c r="F1160" i="17"/>
  <c r="F1161" i="17"/>
  <c r="F1162" i="17"/>
  <c r="F1163" i="17"/>
  <c r="F1164" i="17"/>
  <c r="F1165" i="17"/>
  <c r="F1166" i="17"/>
  <c r="F1167" i="17"/>
  <c r="F1168" i="17"/>
  <c r="F1169" i="17"/>
  <c r="F1170" i="17"/>
  <c r="F1171" i="17"/>
  <c r="F1172" i="17"/>
  <c r="F1173" i="17"/>
  <c r="F1174" i="17"/>
  <c r="F1175" i="17"/>
  <c r="F1176" i="17"/>
  <c r="F1177" i="17"/>
  <c r="F1178" i="17"/>
  <c r="F1179" i="17"/>
  <c r="F1180" i="17"/>
  <c r="F1181" i="17"/>
  <c r="F1182" i="17"/>
  <c r="F1183" i="17"/>
  <c r="F1184" i="17"/>
  <c r="F1185" i="17"/>
  <c r="F1186" i="17"/>
  <c r="F1187" i="17"/>
  <c r="F1188" i="17"/>
  <c r="F1189" i="17"/>
  <c r="F1190" i="17"/>
  <c r="F1191" i="17"/>
  <c r="F1192" i="17"/>
  <c r="F1193" i="17"/>
  <c r="F1194" i="17"/>
  <c r="F1195" i="17"/>
  <c r="F1196" i="17"/>
  <c r="F1197" i="17"/>
  <c r="F1198" i="17"/>
  <c r="F1199" i="17"/>
  <c r="F1200" i="17"/>
  <c r="F1201" i="17"/>
  <c r="F1202" i="17"/>
  <c r="F1203" i="17"/>
  <c r="F1204" i="17"/>
  <c r="F1205" i="17"/>
  <c r="F1206" i="17"/>
  <c r="F1207" i="17"/>
  <c r="F1208" i="17"/>
  <c r="F1209" i="17"/>
  <c r="F1210" i="17"/>
  <c r="F1211" i="17"/>
  <c r="F1212" i="17"/>
  <c r="F1213" i="17"/>
  <c r="F1214" i="17"/>
  <c r="F1215" i="17"/>
  <c r="F1216" i="17"/>
  <c r="F1217" i="17"/>
  <c r="F1218" i="17"/>
  <c r="F1219" i="17"/>
  <c r="F1220" i="17"/>
  <c r="F1221" i="17"/>
  <c r="F1222" i="17"/>
  <c r="F1223" i="17"/>
  <c r="F1224" i="17"/>
  <c r="F1225" i="17"/>
  <c r="F1226" i="17"/>
  <c r="F1227" i="17"/>
  <c r="F1228" i="17"/>
  <c r="F1229" i="17"/>
  <c r="F1230" i="17"/>
  <c r="F1231" i="17"/>
  <c r="F1232" i="17"/>
  <c r="F1233" i="17"/>
  <c r="F1234" i="17"/>
  <c r="F1235" i="17"/>
  <c r="F1236" i="17"/>
  <c r="F1237" i="17"/>
  <c r="F1238" i="17"/>
  <c r="F1239" i="17"/>
  <c r="F1240" i="17"/>
  <c r="F1241" i="17"/>
  <c r="F1242" i="17"/>
  <c r="F1243" i="17"/>
  <c r="F1244" i="17"/>
  <c r="F1245" i="17"/>
  <c r="F1246" i="17"/>
  <c r="F1247" i="17"/>
  <c r="F1248" i="17"/>
  <c r="F1249" i="17"/>
  <c r="F1250" i="17"/>
  <c r="F1251" i="17"/>
  <c r="F1252" i="17"/>
  <c r="F1253" i="17"/>
  <c r="F1254" i="17"/>
  <c r="F1255" i="17"/>
  <c r="F1256" i="17"/>
  <c r="F1257" i="17"/>
  <c r="F1258" i="17"/>
  <c r="F1259" i="17"/>
  <c r="F1260" i="17"/>
  <c r="F1261" i="17"/>
  <c r="F1262" i="17"/>
  <c r="F1263" i="17"/>
  <c r="F1264" i="17"/>
  <c r="F1265" i="17"/>
  <c r="F1266" i="17"/>
  <c r="F1267" i="17"/>
  <c r="F1268" i="17"/>
  <c r="F1269" i="17"/>
  <c r="F1270" i="17"/>
  <c r="F1271" i="17"/>
  <c r="F1272" i="17"/>
  <c r="F1273" i="17"/>
  <c r="F1274" i="17"/>
  <c r="F1275" i="17"/>
  <c r="F1276" i="17"/>
  <c r="F1277" i="17"/>
  <c r="F1278" i="17"/>
  <c r="F1279" i="17"/>
  <c r="F1280" i="17"/>
  <c r="F1281" i="17"/>
  <c r="F1282" i="17"/>
  <c r="F1283" i="17"/>
  <c r="F1284" i="17"/>
  <c r="F1285" i="17"/>
  <c r="F1286" i="17"/>
  <c r="F1287" i="17"/>
  <c r="F1288" i="17"/>
  <c r="F1289" i="17"/>
  <c r="F1290" i="17"/>
  <c r="F1291" i="17"/>
  <c r="F1292" i="17"/>
  <c r="F1293" i="17"/>
  <c r="F1294" i="17"/>
  <c r="F1295" i="17"/>
  <c r="F1296" i="17"/>
  <c r="F1297" i="17"/>
  <c r="F1298" i="17"/>
  <c r="F1299" i="17"/>
  <c r="F1300" i="17"/>
  <c r="F1301" i="17"/>
  <c r="F1302" i="17"/>
  <c r="F1303" i="17"/>
  <c r="F1304" i="17"/>
  <c r="F1305" i="17"/>
  <c r="F1306" i="17"/>
  <c r="F1307" i="17"/>
  <c r="F1308" i="17"/>
  <c r="F1309" i="17"/>
  <c r="F1310" i="17"/>
  <c r="F1311" i="17"/>
  <c r="F1312" i="17"/>
  <c r="F1313" i="17"/>
  <c r="F1314" i="17"/>
  <c r="F1315" i="17"/>
  <c r="F1316" i="17"/>
  <c r="F1317" i="17"/>
  <c r="F1318" i="17"/>
  <c r="F1319" i="17"/>
  <c r="F1320" i="17"/>
  <c r="F1321" i="17"/>
  <c r="F1322" i="17"/>
  <c r="F1323" i="17"/>
  <c r="F1324" i="17"/>
  <c r="F1325" i="17"/>
  <c r="F1326" i="17"/>
  <c r="F1327" i="17"/>
  <c r="F1328" i="17"/>
  <c r="F1329" i="17"/>
  <c r="F1330" i="17"/>
  <c r="F1331" i="17"/>
  <c r="F1332" i="17"/>
  <c r="F1333" i="17"/>
  <c r="F1334" i="17"/>
  <c r="F1335" i="17"/>
  <c r="F1336" i="17"/>
  <c r="F1337" i="17"/>
  <c r="F1338" i="17"/>
  <c r="F1339" i="17"/>
  <c r="F1340" i="17"/>
  <c r="F1341" i="17"/>
  <c r="F1342" i="17"/>
  <c r="F1343" i="17"/>
  <c r="F1344" i="17"/>
  <c r="F1345" i="17"/>
  <c r="F1346" i="17"/>
  <c r="F1347" i="17"/>
  <c r="F1348" i="17"/>
  <c r="F1349" i="17"/>
  <c r="F1350" i="17"/>
  <c r="F1351" i="17"/>
  <c r="F1352" i="17"/>
  <c r="F1353" i="17"/>
  <c r="F1354" i="17"/>
  <c r="F1355" i="17"/>
  <c r="F1356" i="17"/>
  <c r="F1357" i="17"/>
  <c r="F1358" i="17"/>
  <c r="F1359" i="17"/>
  <c r="F1360" i="17"/>
  <c r="F1361" i="17"/>
  <c r="F1362" i="17"/>
  <c r="F1363" i="17"/>
  <c r="F1364" i="17"/>
  <c r="F1365" i="17"/>
  <c r="F1366" i="17"/>
  <c r="F1367" i="17"/>
  <c r="F1368" i="17"/>
  <c r="F1369" i="17"/>
  <c r="F1370" i="17"/>
  <c r="F1371" i="17"/>
  <c r="F1372" i="17"/>
  <c r="F1373" i="17"/>
  <c r="F1374" i="17"/>
  <c r="F1375" i="17"/>
  <c r="F1376" i="17"/>
  <c r="F1377" i="17"/>
  <c r="F1378" i="17"/>
  <c r="F1379" i="17"/>
  <c r="F1380" i="17"/>
  <c r="F1381" i="17"/>
  <c r="F1382" i="17"/>
  <c r="F1383" i="17"/>
  <c r="F1384" i="17"/>
  <c r="F1385" i="17"/>
  <c r="F1386" i="17"/>
  <c r="F1387" i="17"/>
  <c r="F1388" i="17"/>
  <c r="F1389" i="17"/>
  <c r="F1390" i="17"/>
  <c r="F1391" i="17"/>
  <c r="F1392" i="17"/>
  <c r="F1393" i="17"/>
  <c r="F1394" i="17"/>
  <c r="F1395" i="17"/>
  <c r="F1396" i="17"/>
  <c r="F1397" i="17"/>
  <c r="F1398" i="17"/>
  <c r="F1399" i="17"/>
  <c r="F1400" i="17"/>
  <c r="F1401" i="17"/>
  <c r="F1402" i="17"/>
  <c r="F1403" i="17"/>
  <c r="F1404" i="17"/>
  <c r="F1405" i="17"/>
  <c r="F1406" i="17"/>
  <c r="F1407" i="17"/>
  <c r="F1408" i="17"/>
  <c r="F1409" i="17"/>
  <c r="F1410" i="17"/>
  <c r="F1411" i="17"/>
  <c r="F1412" i="17"/>
  <c r="F1413" i="17"/>
  <c r="F1414" i="17"/>
  <c r="F1415" i="17"/>
  <c r="F1416" i="17"/>
  <c r="F1417" i="17"/>
  <c r="F1418" i="17"/>
  <c r="F1419" i="17"/>
  <c r="F1420" i="17"/>
  <c r="F1421" i="17"/>
  <c r="F1422" i="17"/>
  <c r="F1423" i="17"/>
  <c r="F1424" i="17"/>
  <c r="F1425" i="17"/>
  <c r="F1426" i="17"/>
  <c r="F1427" i="17"/>
  <c r="F1428" i="17"/>
  <c r="F1429" i="17"/>
  <c r="F1430" i="17"/>
  <c r="F1431" i="17"/>
  <c r="F1432" i="17"/>
  <c r="F1433" i="17"/>
  <c r="F1434" i="17"/>
  <c r="F1435" i="17"/>
  <c r="F1436" i="17"/>
  <c r="F1437" i="17"/>
  <c r="F1438" i="17"/>
  <c r="F1439" i="17"/>
  <c r="F1440" i="17"/>
  <c r="F1441" i="17"/>
  <c r="F1442" i="17"/>
  <c r="F1443" i="17"/>
  <c r="F1444" i="17"/>
  <c r="F1445" i="17"/>
  <c r="F1446" i="17"/>
  <c r="F1447" i="17"/>
  <c r="F1448" i="17"/>
  <c r="F1449" i="17"/>
  <c r="F1450" i="17"/>
  <c r="F1451" i="17"/>
  <c r="F1452" i="17"/>
  <c r="F1453" i="17"/>
  <c r="F1454" i="17"/>
  <c r="F1455" i="17"/>
  <c r="F1456" i="17"/>
  <c r="F1457" i="17"/>
  <c r="F1458" i="17"/>
  <c r="F1459" i="17"/>
  <c r="F1460" i="17"/>
  <c r="F1461" i="17"/>
  <c r="F1462" i="17"/>
  <c r="F1463" i="17"/>
  <c r="F1464" i="17"/>
  <c r="F1465" i="17"/>
  <c r="F1466" i="17"/>
  <c r="F1467" i="17"/>
  <c r="F1468" i="17"/>
  <c r="F1469" i="17"/>
  <c r="F1470" i="17"/>
  <c r="F1471" i="17"/>
  <c r="F1472" i="17"/>
  <c r="F1473" i="17"/>
  <c r="F1474" i="17"/>
  <c r="F1475" i="17"/>
  <c r="F1476" i="17"/>
  <c r="F1477" i="17"/>
  <c r="F1478" i="17"/>
  <c r="F1479" i="17"/>
  <c r="F1480" i="17"/>
  <c r="F1481" i="17"/>
  <c r="F1482" i="17"/>
  <c r="F1483" i="17"/>
  <c r="F1484" i="17"/>
  <c r="F1485" i="17"/>
  <c r="F1486" i="17"/>
  <c r="F1487" i="17"/>
  <c r="F1488" i="17"/>
  <c r="F1489" i="17"/>
  <c r="F1490" i="17"/>
  <c r="F1491" i="17"/>
  <c r="F1492" i="17"/>
  <c r="F1493" i="17"/>
  <c r="F1494" i="17"/>
  <c r="F1495" i="17"/>
  <c r="F1496" i="17"/>
  <c r="F1497" i="17"/>
  <c r="F1498" i="17"/>
  <c r="F1499" i="17"/>
  <c r="F1500" i="17"/>
  <c r="F1501" i="17"/>
  <c r="F1502" i="17"/>
  <c r="F1503" i="17"/>
  <c r="F1504" i="17"/>
  <c r="F1505" i="17"/>
  <c r="F1506" i="17"/>
  <c r="F1507" i="17"/>
  <c r="F1508" i="17"/>
  <c r="F1509" i="17"/>
  <c r="F1510" i="17"/>
  <c r="F1511" i="17"/>
  <c r="F1512" i="17"/>
  <c r="F1513" i="17"/>
  <c r="F1514" i="17"/>
  <c r="F1515" i="17"/>
  <c r="F1516" i="17"/>
  <c r="F1517" i="17"/>
  <c r="F1518" i="17"/>
  <c r="F1519" i="17"/>
  <c r="F1520" i="17"/>
  <c r="F1521" i="17"/>
  <c r="F1522" i="17"/>
  <c r="F1523" i="17"/>
  <c r="F1524" i="17"/>
  <c r="F1525" i="17"/>
  <c r="F1526" i="17"/>
  <c r="F1527" i="17"/>
  <c r="F1528" i="17"/>
  <c r="F1529" i="17"/>
  <c r="F1530" i="17"/>
  <c r="F1531" i="17"/>
  <c r="F1532" i="17"/>
  <c r="F1533" i="17"/>
  <c r="F1534" i="17"/>
  <c r="F1535" i="17"/>
  <c r="F1536" i="17"/>
  <c r="F1537" i="17"/>
  <c r="F1538" i="17"/>
  <c r="F1539" i="17"/>
  <c r="F1540" i="17"/>
  <c r="F1541" i="17"/>
  <c r="F1542" i="17"/>
  <c r="F1543" i="17"/>
  <c r="F1544" i="17"/>
  <c r="F1545" i="17"/>
  <c r="F1546" i="17"/>
  <c r="F1547" i="17"/>
  <c r="F1548" i="17"/>
  <c r="F1549" i="17"/>
  <c r="F1550" i="17"/>
  <c r="F1551" i="17"/>
  <c r="F1552" i="17"/>
  <c r="F1553" i="17"/>
  <c r="F1554" i="17"/>
  <c r="F1555" i="17"/>
  <c r="F1556" i="17"/>
  <c r="F1557" i="17"/>
  <c r="F1558" i="17"/>
  <c r="F1559" i="17"/>
  <c r="F1560" i="17"/>
  <c r="F1561" i="17"/>
  <c r="F1562" i="17"/>
  <c r="F1563" i="17"/>
  <c r="F1564" i="17"/>
  <c r="F1565" i="17"/>
  <c r="F1566" i="17"/>
  <c r="F1567" i="17"/>
  <c r="F1568" i="17"/>
  <c r="F1569" i="17"/>
  <c r="F1570" i="17"/>
  <c r="F1571" i="17"/>
  <c r="F1572" i="17"/>
  <c r="F1573" i="17"/>
  <c r="F1574" i="17"/>
  <c r="F1575" i="17"/>
  <c r="F1576" i="17"/>
  <c r="F1577" i="17"/>
  <c r="F1578" i="17"/>
  <c r="F1579" i="17"/>
  <c r="F1580" i="17"/>
  <c r="F1581" i="17"/>
  <c r="F1582" i="17"/>
  <c r="F1583" i="17"/>
  <c r="F1584" i="17"/>
  <c r="F1585" i="17"/>
  <c r="F1586" i="17"/>
  <c r="F1587" i="17"/>
  <c r="F1588" i="17"/>
  <c r="F1589" i="17"/>
  <c r="F1590" i="17"/>
  <c r="F1591" i="17"/>
  <c r="F1592" i="17"/>
  <c r="F1593" i="17"/>
  <c r="F1594" i="17"/>
  <c r="F1595" i="17"/>
  <c r="F1596" i="17"/>
  <c r="F1597" i="17"/>
  <c r="F1598" i="17"/>
  <c r="F1599" i="17"/>
  <c r="F1600" i="17"/>
  <c r="F1601" i="17"/>
  <c r="F1602" i="17"/>
  <c r="F1603" i="17"/>
  <c r="F1604" i="17"/>
  <c r="F1605" i="17"/>
  <c r="F1606" i="17"/>
  <c r="F1607" i="17"/>
  <c r="F1608" i="17"/>
  <c r="F1609" i="17"/>
  <c r="F1610" i="17"/>
  <c r="F1611" i="17"/>
  <c r="F1612" i="17"/>
  <c r="F1613" i="17"/>
  <c r="F1614" i="17"/>
  <c r="F1615" i="17"/>
  <c r="F1616" i="17"/>
  <c r="F1617" i="17"/>
  <c r="F1618" i="17"/>
  <c r="F1619" i="17"/>
  <c r="F1620" i="17"/>
  <c r="F1621" i="17"/>
  <c r="F1622" i="17"/>
  <c r="F1623" i="17"/>
  <c r="F1624" i="17"/>
  <c r="F1625" i="17"/>
  <c r="F1626" i="17"/>
  <c r="F1627" i="17"/>
  <c r="F1628" i="17"/>
  <c r="F1629" i="17"/>
  <c r="F1630" i="17"/>
  <c r="F1631" i="17"/>
  <c r="F1632" i="17"/>
  <c r="F1633" i="17"/>
  <c r="F1634" i="17"/>
  <c r="F1635" i="17"/>
  <c r="F1636" i="17"/>
  <c r="F1637" i="17"/>
  <c r="F1638" i="17"/>
  <c r="F1639" i="17"/>
  <c r="F1640" i="17"/>
  <c r="F1641" i="17"/>
  <c r="F1642" i="17"/>
  <c r="F1643" i="17"/>
  <c r="F1644" i="17"/>
  <c r="F1645" i="17"/>
  <c r="F1646" i="17"/>
  <c r="F1647" i="17"/>
  <c r="F1648" i="17"/>
  <c r="F1649" i="17"/>
  <c r="F1650" i="17"/>
  <c r="F1651" i="17"/>
  <c r="F1652" i="17"/>
  <c r="F1653" i="17"/>
  <c r="F1654" i="17"/>
  <c r="F1655" i="17"/>
  <c r="F1656" i="17"/>
  <c r="F1657" i="17"/>
  <c r="F1658" i="17"/>
  <c r="F1659" i="17"/>
  <c r="F1660" i="17"/>
  <c r="F1661" i="17"/>
  <c r="F1662" i="17"/>
  <c r="F1663" i="17"/>
  <c r="F1664" i="17"/>
  <c r="F1665" i="17"/>
  <c r="F1666" i="17"/>
  <c r="F1667" i="17"/>
  <c r="F1668" i="17"/>
  <c r="F1669" i="17"/>
  <c r="F1670" i="17"/>
  <c r="F1671" i="17"/>
  <c r="F1672" i="17"/>
  <c r="F1673" i="17"/>
  <c r="F1674" i="17"/>
  <c r="F1675" i="17"/>
  <c r="F1676" i="17"/>
  <c r="F1677" i="17"/>
  <c r="F1678" i="17"/>
  <c r="F1679" i="17"/>
  <c r="F1680" i="17"/>
  <c r="F1681" i="17"/>
  <c r="F1682" i="17"/>
  <c r="F1683" i="17"/>
  <c r="F1684" i="17"/>
  <c r="F1685" i="17"/>
  <c r="F1686" i="17"/>
  <c r="F1687" i="17"/>
  <c r="F1688" i="17"/>
  <c r="F1689" i="17"/>
  <c r="F1690" i="17"/>
  <c r="F1691" i="17"/>
  <c r="F1692" i="17"/>
  <c r="F1693" i="17"/>
  <c r="F1694" i="17"/>
  <c r="F1695" i="17"/>
  <c r="F1696" i="17"/>
  <c r="F1697" i="17"/>
  <c r="F1698" i="17"/>
  <c r="F1699" i="17"/>
  <c r="F1700" i="17"/>
  <c r="F1701" i="17"/>
  <c r="F1702" i="17"/>
  <c r="F1703" i="17"/>
  <c r="F1704" i="17"/>
  <c r="F1705" i="17"/>
  <c r="F1706" i="17"/>
  <c r="F1707" i="17"/>
  <c r="F1708" i="17"/>
  <c r="F1709" i="17"/>
  <c r="F1710" i="17"/>
  <c r="F1711" i="17"/>
  <c r="F1712" i="17"/>
  <c r="F1713" i="17"/>
  <c r="F1714" i="17"/>
  <c r="F1715" i="17"/>
  <c r="F1716" i="17"/>
  <c r="F1717" i="17"/>
  <c r="F1718" i="17"/>
  <c r="F1719" i="17"/>
  <c r="F1720" i="17"/>
  <c r="F1721" i="17"/>
  <c r="F1722" i="17"/>
  <c r="F1723" i="17"/>
  <c r="F1724" i="17"/>
  <c r="F1725" i="17"/>
  <c r="F1726" i="17"/>
  <c r="F1727" i="17"/>
  <c r="F1728" i="17"/>
  <c r="F1729" i="17"/>
  <c r="F1730" i="17"/>
  <c r="F1731" i="17"/>
  <c r="F1732" i="17"/>
  <c r="F1733" i="17"/>
  <c r="F1734" i="17"/>
  <c r="F1735" i="17"/>
  <c r="F1736" i="17"/>
  <c r="F1737" i="17"/>
  <c r="F1738" i="17"/>
  <c r="F1739" i="17"/>
  <c r="F1740" i="17"/>
  <c r="F1741" i="17"/>
  <c r="F1742" i="17"/>
  <c r="F1743" i="17"/>
  <c r="F1744" i="17"/>
  <c r="F1745" i="17"/>
  <c r="F1746" i="17"/>
  <c r="F1747" i="17"/>
  <c r="F1748" i="17"/>
  <c r="F1749" i="17"/>
  <c r="F1750" i="17"/>
  <c r="F1751" i="17"/>
  <c r="F1752" i="17"/>
  <c r="F1753" i="17"/>
  <c r="F1754" i="17"/>
  <c r="F1755" i="17"/>
  <c r="F1756" i="17"/>
  <c r="F1757" i="17"/>
  <c r="F1758" i="17"/>
  <c r="F1759" i="17"/>
  <c r="F1760" i="17"/>
  <c r="F1761" i="17"/>
  <c r="F1762" i="17"/>
  <c r="F1763" i="17"/>
  <c r="F1764" i="17"/>
  <c r="F1765" i="17"/>
  <c r="F1766" i="17"/>
  <c r="F1767" i="17"/>
  <c r="F1768" i="17"/>
  <c r="F1769" i="17"/>
  <c r="F1770" i="17"/>
  <c r="F1771" i="17"/>
  <c r="F1772" i="17"/>
  <c r="F1773" i="17"/>
  <c r="F1774" i="17"/>
  <c r="F1775" i="17"/>
  <c r="F1776" i="17"/>
  <c r="F1777" i="17"/>
  <c r="F1778" i="17"/>
  <c r="F1779" i="17"/>
  <c r="F1780" i="17"/>
  <c r="F1781" i="17"/>
  <c r="F1782" i="17"/>
  <c r="F1783" i="17"/>
  <c r="F1784" i="17"/>
  <c r="F1785" i="17"/>
  <c r="F1786" i="17"/>
  <c r="F1787" i="17"/>
  <c r="F1788" i="17"/>
  <c r="F1789" i="17"/>
  <c r="F1790" i="17"/>
  <c r="F1791" i="17"/>
  <c r="F1792" i="17"/>
  <c r="F1793" i="17"/>
  <c r="F1794" i="17"/>
  <c r="F1795" i="17"/>
  <c r="F1796" i="17"/>
  <c r="F1797" i="17"/>
  <c r="F1798" i="17"/>
  <c r="F1799" i="17"/>
  <c r="F1800" i="17"/>
  <c r="F1801" i="17"/>
  <c r="F1802" i="17"/>
  <c r="F1803" i="17"/>
  <c r="F1804" i="17"/>
  <c r="F1805" i="17"/>
  <c r="F1806" i="17"/>
  <c r="F1807" i="17"/>
  <c r="F1808" i="17"/>
  <c r="F1809" i="17"/>
  <c r="F1810" i="17"/>
  <c r="F1811" i="17"/>
  <c r="F1812" i="17"/>
  <c r="F1813" i="17"/>
  <c r="F1814" i="17"/>
  <c r="F1815" i="17"/>
  <c r="F1816" i="17"/>
  <c r="F1817" i="17"/>
  <c r="F1818" i="17"/>
  <c r="F1819" i="17"/>
  <c r="F1820" i="17"/>
  <c r="F1821" i="17"/>
  <c r="F1822" i="17"/>
  <c r="F1823" i="17"/>
  <c r="F1824" i="17"/>
  <c r="F1825" i="17"/>
  <c r="F1826" i="17"/>
  <c r="F1827" i="17"/>
  <c r="F1828" i="17"/>
  <c r="F1829" i="17"/>
  <c r="F1830" i="17"/>
  <c r="F1831" i="17"/>
  <c r="F1832" i="17"/>
  <c r="F1833" i="17"/>
  <c r="F1834" i="17"/>
  <c r="F1835" i="17"/>
  <c r="F1836" i="17"/>
  <c r="F1837" i="17"/>
  <c r="F1838" i="17"/>
  <c r="F1839" i="17"/>
  <c r="F1840" i="17"/>
  <c r="F1841" i="17"/>
  <c r="F1842" i="17"/>
  <c r="F1843" i="17"/>
  <c r="F1844" i="17"/>
  <c r="F1845" i="17"/>
  <c r="F1846" i="17"/>
  <c r="F1847" i="17"/>
  <c r="F1848" i="17"/>
  <c r="F1849" i="17"/>
  <c r="F1850" i="17"/>
  <c r="F1851" i="17"/>
  <c r="F1852" i="17"/>
  <c r="F1853" i="17"/>
  <c r="F1854" i="17"/>
  <c r="F1855" i="17"/>
  <c r="F1856" i="17"/>
  <c r="F1857" i="17"/>
  <c r="F1858" i="17"/>
  <c r="F1859" i="17"/>
  <c r="F1860" i="17"/>
  <c r="F1861" i="17"/>
  <c r="F1862" i="17"/>
  <c r="F1863" i="17"/>
  <c r="F1864" i="17"/>
  <c r="F1865" i="17"/>
  <c r="F1866" i="17"/>
  <c r="F1867" i="17"/>
  <c r="F1868" i="17"/>
  <c r="F1869" i="17"/>
  <c r="F1870" i="17"/>
  <c r="F1871" i="17"/>
  <c r="F1872" i="17"/>
  <c r="F1873" i="17"/>
  <c r="F1874" i="17"/>
  <c r="F1875" i="17"/>
  <c r="F1876" i="17"/>
  <c r="F1877" i="17"/>
  <c r="F1878" i="17"/>
  <c r="F1879" i="17"/>
  <c r="F1880" i="17"/>
  <c r="F1881" i="17"/>
  <c r="F1882" i="17"/>
  <c r="F1883" i="17"/>
  <c r="F1884" i="17"/>
  <c r="F1885" i="17"/>
  <c r="F1886" i="17"/>
  <c r="F1887" i="17"/>
  <c r="F1888" i="17"/>
  <c r="F1889" i="17"/>
  <c r="F1890" i="17"/>
  <c r="F1891" i="17"/>
  <c r="F1892" i="17"/>
  <c r="F1893" i="17"/>
  <c r="F1894" i="17"/>
  <c r="F1895" i="17"/>
  <c r="F1896" i="17"/>
  <c r="F1897" i="17"/>
  <c r="F1898" i="17"/>
  <c r="F1899" i="17"/>
  <c r="F1900" i="17"/>
  <c r="F1901" i="17"/>
  <c r="F1902" i="17"/>
  <c r="F1903" i="17"/>
  <c r="F1904" i="17"/>
  <c r="F1905" i="17"/>
  <c r="F1906" i="17"/>
  <c r="F1907" i="17"/>
  <c r="F1908" i="17"/>
  <c r="F1909" i="17"/>
  <c r="F1910" i="17"/>
  <c r="F1911" i="17"/>
  <c r="F1912" i="17"/>
  <c r="F1913" i="17"/>
  <c r="F1914" i="17"/>
  <c r="F1915" i="17"/>
  <c r="F1916" i="17"/>
  <c r="F1917" i="17"/>
  <c r="F1918" i="17"/>
  <c r="F1919" i="17"/>
  <c r="F1920" i="17"/>
  <c r="F1921" i="17"/>
  <c r="F1922" i="17"/>
  <c r="F1923" i="17"/>
  <c r="F1924" i="17"/>
  <c r="F1925" i="17"/>
  <c r="F1926" i="17"/>
  <c r="F1927" i="17"/>
  <c r="F1928" i="17"/>
  <c r="F1929" i="17"/>
  <c r="F1930" i="17"/>
  <c r="F1931" i="17"/>
  <c r="F1932" i="17"/>
  <c r="F1933" i="17"/>
  <c r="F1934" i="17"/>
  <c r="F1935" i="17"/>
  <c r="F1936" i="17"/>
  <c r="F1937" i="17"/>
  <c r="F1938" i="17"/>
  <c r="F1939" i="17"/>
  <c r="F1940" i="17"/>
  <c r="F1941" i="17"/>
  <c r="F1942" i="17"/>
  <c r="F1943" i="17"/>
  <c r="F1944" i="17"/>
  <c r="F1945" i="17"/>
  <c r="F1946" i="17"/>
  <c r="F1947" i="17"/>
  <c r="F1948" i="17"/>
  <c r="F1949" i="17"/>
  <c r="F1950" i="17"/>
  <c r="F1951" i="17"/>
  <c r="F1952" i="17"/>
  <c r="F1953" i="17"/>
  <c r="F1954" i="17"/>
  <c r="F1955" i="17"/>
  <c r="F1956" i="17"/>
  <c r="F1957" i="17"/>
  <c r="F1958" i="17"/>
  <c r="F1959" i="17"/>
  <c r="F1960" i="17"/>
  <c r="F1961" i="17"/>
  <c r="F1962" i="17"/>
  <c r="F1963" i="17"/>
  <c r="F1964" i="17"/>
  <c r="F1965" i="17"/>
  <c r="F1966" i="17"/>
  <c r="F1967" i="17"/>
  <c r="F1968" i="17"/>
  <c r="F1969" i="17"/>
  <c r="F1970" i="17"/>
  <c r="F1971" i="17"/>
  <c r="F1972" i="17"/>
  <c r="F1973" i="17"/>
  <c r="F1974" i="17"/>
  <c r="F1975" i="17"/>
  <c r="F1976" i="17"/>
  <c r="F1977" i="17"/>
  <c r="F1978" i="17"/>
  <c r="F1979" i="17"/>
  <c r="F1980" i="17"/>
  <c r="F1981" i="17"/>
  <c r="F1982" i="17"/>
  <c r="F1983" i="17"/>
  <c r="F1984" i="17"/>
  <c r="F1985" i="17"/>
  <c r="F1986" i="17"/>
  <c r="F1987" i="17"/>
  <c r="F1988" i="17"/>
  <c r="F1989" i="17"/>
  <c r="F1990" i="17"/>
  <c r="F1991" i="17"/>
  <c r="F1992" i="17"/>
  <c r="F1993" i="17"/>
  <c r="F1994" i="17"/>
  <c r="F1995" i="17"/>
  <c r="F1996" i="17"/>
  <c r="F1997" i="17"/>
  <c r="F1998" i="17"/>
  <c r="F1999" i="17"/>
  <c r="F2000" i="17"/>
  <c r="F2001" i="17"/>
  <c r="F2002" i="17"/>
  <c r="F2003" i="17"/>
  <c r="F2004" i="17"/>
  <c r="F2005" i="17"/>
  <c r="F2006" i="17"/>
  <c r="F2007" i="17"/>
  <c r="F2008" i="17"/>
  <c r="F2009" i="17"/>
  <c r="F2010" i="17"/>
  <c r="F2011" i="17"/>
  <c r="F2012" i="17"/>
  <c r="F2013" i="17"/>
  <c r="F2014" i="17"/>
  <c r="F2015" i="17"/>
  <c r="F2016" i="17"/>
  <c r="F2017" i="17"/>
  <c r="F2018" i="17"/>
  <c r="F2019" i="17"/>
  <c r="F2020" i="17"/>
  <c r="F2021" i="17"/>
  <c r="F2022" i="17"/>
  <c r="F2023" i="17"/>
  <c r="F2024" i="17"/>
  <c r="F2025" i="17"/>
  <c r="F2026" i="17"/>
  <c r="F2027" i="17"/>
  <c r="F2028" i="17"/>
  <c r="F2029" i="17"/>
  <c r="F2030" i="17"/>
  <c r="F2031" i="17"/>
  <c r="F2032" i="17"/>
  <c r="F2033" i="17"/>
  <c r="F2034" i="17"/>
  <c r="F2035" i="17"/>
  <c r="F2036" i="17"/>
  <c r="F2037" i="17"/>
  <c r="F2038" i="17"/>
  <c r="F2039" i="17"/>
  <c r="F2040" i="17"/>
  <c r="F2041" i="17"/>
  <c r="F2042" i="17"/>
  <c r="F2043" i="17"/>
  <c r="F2044" i="17"/>
  <c r="F2045" i="17"/>
  <c r="F2046" i="17"/>
  <c r="F2047" i="17"/>
  <c r="F2048" i="17"/>
  <c r="F2049" i="17"/>
  <c r="F2050" i="17"/>
  <c r="F2051" i="17"/>
  <c r="F2052" i="17"/>
  <c r="F2053" i="17"/>
  <c r="F2054" i="17"/>
  <c r="F2055" i="17"/>
  <c r="F2056" i="17"/>
  <c r="F2057" i="17"/>
  <c r="F2058" i="17"/>
  <c r="F2059" i="17"/>
  <c r="F2060" i="17"/>
  <c r="F2061" i="17"/>
  <c r="F2062" i="17"/>
  <c r="F2063" i="17"/>
  <c r="F2064" i="17"/>
  <c r="F2065" i="17"/>
  <c r="F2066" i="17"/>
  <c r="F2067" i="17"/>
  <c r="F2068" i="17"/>
  <c r="F2069" i="17"/>
  <c r="F2070" i="17"/>
  <c r="F2071" i="17"/>
  <c r="F2072" i="17"/>
  <c r="F2073" i="17"/>
  <c r="F2074" i="17"/>
  <c r="F2075" i="17"/>
  <c r="F2076" i="17"/>
  <c r="F2077" i="17"/>
  <c r="F2078" i="17"/>
  <c r="F2079" i="17"/>
  <c r="F2080" i="17"/>
  <c r="F2081" i="17"/>
  <c r="F2082" i="17"/>
  <c r="F2083" i="17"/>
  <c r="F2084" i="17"/>
  <c r="F2085" i="17"/>
  <c r="F2086" i="17"/>
  <c r="F2087" i="17"/>
  <c r="F2088" i="17"/>
  <c r="F2089" i="17"/>
  <c r="F2090" i="17"/>
  <c r="F2091" i="17"/>
  <c r="F2092" i="17"/>
  <c r="F2093" i="17"/>
  <c r="F2094" i="17"/>
  <c r="F2095" i="17"/>
  <c r="F2096" i="17"/>
  <c r="F2097" i="17"/>
  <c r="F2098" i="17"/>
  <c r="F2099" i="17"/>
  <c r="F2100" i="17"/>
  <c r="F2101" i="17"/>
  <c r="F2102" i="17"/>
  <c r="F2103" i="17"/>
  <c r="F2104" i="17"/>
  <c r="F2105" i="17"/>
  <c r="F2106" i="17"/>
  <c r="F2107" i="17"/>
  <c r="F2108" i="17"/>
  <c r="F2109" i="17"/>
  <c r="F2110" i="17"/>
  <c r="F2111" i="17"/>
  <c r="F2112" i="17"/>
  <c r="F2113" i="17"/>
  <c r="F2114" i="17"/>
  <c r="F2115" i="17"/>
  <c r="F2116" i="17"/>
  <c r="F2117" i="17"/>
  <c r="F2118" i="17"/>
  <c r="F2119" i="17"/>
  <c r="F2120" i="17"/>
  <c r="F2121" i="17"/>
  <c r="F2122" i="17"/>
  <c r="F2123" i="17"/>
  <c r="F2124" i="17"/>
  <c r="F2125" i="17"/>
  <c r="F2126" i="17"/>
  <c r="F2127" i="17"/>
  <c r="F2128" i="17"/>
  <c r="F2129" i="17"/>
  <c r="F2130" i="17"/>
  <c r="F2131" i="17"/>
  <c r="F2132" i="17"/>
  <c r="F2133" i="17"/>
  <c r="F2134" i="17"/>
  <c r="F2135" i="17"/>
  <c r="F2136" i="17"/>
  <c r="F2137" i="17"/>
  <c r="F2138" i="17"/>
  <c r="F2139" i="17"/>
  <c r="F2140" i="17"/>
  <c r="F2141" i="17"/>
  <c r="F2142" i="17"/>
  <c r="F2143" i="17"/>
  <c r="F2144" i="17"/>
  <c r="F2145" i="17"/>
  <c r="F2146" i="17"/>
  <c r="F2147" i="17"/>
  <c r="F2148" i="17"/>
  <c r="F2149" i="17"/>
  <c r="F2150" i="17"/>
  <c r="F2151" i="17"/>
  <c r="F2152" i="17"/>
  <c r="F2153" i="17"/>
  <c r="F2154" i="17"/>
  <c r="F2155" i="17"/>
  <c r="F2156" i="17"/>
  <c r="F2157" i="17"/>
  <c r="F2158" i="17"/>
  <c r="F2159" i="17"/>
  <c r="F2160" i="17"/>
  <c r="F2161" i="17"/>
  <c r="F2162" i="17"/>
  <c r="F2163" i="17"/>
  <c r="F2164" i="17"/>
  <c r="F2165" i="17"/>
  <c r="F2166" i="17"/>
  <c r="F2167" i="17"/>
  <c r="F2168" i="17"/>
  <c r="F2169" i="17"/>
  <c r="F2170" i="17"/>
  <c r="F2171" i="17"/>
  <c r="F2172" i="17"/>
  <c r="F2173" i="17"/>
  <c r="F2174" i="17"/>
  <c r="F2175" i="17"/>
  <c r="F2176" i="17"/>
  <c r="F2177" i="17"/>
  <c r="F2178" i="17"/>
  <c r="F2179" i="17"/>
  <c r="F2180" i="17"/>
  <c r="F2181" i="17"/>
  <c r="F2182" i="17"/>
  <c r="F2183" i="17"/>
  <c r="F2184" i="17"/>
  <c r="F2185" i="17"/>
  <c r="F2186" i="17"/>
  <c r="F2187" i="17"/>
  <c r="F2188" i="17"/>
  <c r="F2189" i="17"/>
  <c r="F2190" i="17"/>
  <c r="F2191" i="17"/>
  <c r="F2192" i="17"/>
  <c r="F2193" i="17"/>
  <c r="F2194" i="17"/>
  <c r="F2195" i="17"/>
  <c r="F2196" i="17"/>
  <c r="F2197" i="17"/>
  <c r="F2198" i="17"/>
  <c r="F2199" i="17"/>
  <c r="F2200" i="17"/>
  <c r="F2201" i="17"/>
  <c r="F2202" i="17"/>
  <c r="F2203" i="17"/>
  <c r="F2204" i="17"/>
  <c r="F2205" i="17"/>
  <c r="F2206" i="17"/>
  <c r="F2207" i="17"/>
  <c r="F2208" i="17"/>
  <c r="F2209" i="17"/>
  <c r="F2210" i="17"/>
  <c r="F2211" i="17"/>
  <c r="F2212" i="17"/>
  <c r="F2213" i="17"/>
  <c r="F2214" i="17"/>
  <c r="F2215" i="17"/>
  <c r="F2216" i="17"/>
  <c r="F2217" i="17"/>
  <c r="F2218" i="17"/>
  <c r="F2219" i="17"/>
  <c r="F2220" i="17"/>
  <c r="F2221" i="17"/>
  <c r="F2222" i="17"/>
  <c r="F2223" i="17"/>
  <c r="F2224" i="17"/>
  <c r="F2225" i="17"/>
  <c r="F2226" i="17"/>
  <c r="F2227" i="17"/>
  <c r="F2228" i="17"/>
  <c r="F2229" i="17"/>
  <c r="F2230" i="17"/>
  <c r="F2231" i="17"/>
  <c r="F2232" i="17"/>
  <c r="F2233" i="17"/>
  <c r="F2234" i="17"/>
  <c r="F2235" i="17"/>
  <c r="F2236" i="17"/>
  <c r="F2237" i="17"/>
  <c r="F2238" i="17"/>
  <c r="F2239" i="17"/>
  <c r="F2240" i="17"/>
  <c r="F2241" i="17"/>
  <c r="F2242" i="17"/>
  <c r="F2243" i="17"/>
  <c r="F2244" i="17"/>
  <c r="F2245" i="17"/>
  <c r="F2246" i="17"/>
  <c r="F2247" i="17"/>
  <c r="F2248" i="17"/>
  <c r="F2249" i="17"/>
  <c r="F2250" i="17"/>
  <c r="F2251" i="17"/>
  <c r="F2252" i="17"/>
  <c r="F2253" i="17"/>
  <c r="F2254" i="17"/>
  <c r="F2255" i="17"/>
  <c r="F2256" i="17"/>
  <c r="F2257" i="17"/>
  <c r="F2258" i="17"/>
  <c r="F2259" i="17"/>
  <c r="F2260" i="17"/>
  <c r="F2261" i="17"/>
  <c r="F2262" i="17"/>
  <c r="F2263" i="17"/>
  <c r="F2264" i="17"/>
  <c r="F2265" i="17"/>
  <c r="F2266" i="17"/>
  <c r="F2267" i="17"/>
  <c r="F2268" i="17"/>
  <c r="F2269" i="17"/>
  <c r="F2270" i="17"/>
  <c r="F2271" i="17"/>
  <c r="F2272" i="17"/>
  <c r="F2273" i="17"/>
  <c r="F2274" i="17"/>
  <c r="F2275" i="17"/>
  <c r="F2276" i="17"/>
  <c r="F2277" i="17"/>
  <c r="F2278" i="17"/>
  <c r="F2279" i="17"/>
  <c r="F2280" i="17"/>
  <c r="F2281" i="17"/>
  <c r="F2282" i="17"/>
  <c r="F2283" i="17"/>
  <c r="F2284" i="17"/>
  <c r="F2285" i="17"/>
  <c r="F2286" i="17"/>
  <c r="F2287" i="17"/>
  <c r="F2288" i="17"/>
  <c r="F2289" i="17"/>
  <c r="F2290" i="17"/>
  <c r="F2291" i="17"/>
  <c r="F2292" i="17"/>
  <c r="F2293" i="17"/>
  <c r="F2294" i="17"/>
  <c r="F2295" i="17"/>
  <c r="F2296" i="17"/>
  <c r="F2297" i="17"/>
  <c r="F2298" i="17"/>
  <c r="F2299" i="17"/>
  <c r="F2300" i="17"/>
  <c r="F2301" i="17"/>
  <c r="F2302" i="17"/>
  <c r="F2303" i="17"/>
  <c r="F2304" i="17"/>
  <c r="F2305" i="17"/>
  <c r="F2306" i="17"/>
  <c r="F2307" i="17"/>
  <c r="F2308" i="17"/>
  <c r="F2309" i="17"/>
  <c r="F2310" i="17"/>
  <c r="F2311" i="17"/>
  <c r="F2312" i="17"/>
  <c r="F2313" i="17"/>
  <c r="F2314" i="17"/>
  <c r="F2315" i="17"/>
  <c r="F2316" i="17"/>
  <c r="F2317" i="17"/>
  <c r="F2318" i="17"/>
  <c r="F2319" i="17"/>
  <c r="F2320" i="17"/>
  <c r="F2321" i="17"/>
  <c r="F2322" i="17"/>
  <c r="F2323" i="17"/>
  <c r="F2324" i="17"/>
  <c r="F2325" i="17"/>
  <c r="F2326" i="17"/>
  <c r="F2327" i="17"/>
  <c r="F2328" i="17"/>
  <c r="F2329" i="17"/>
  <c r="F2330" i="17"/>
  <c r="F2331" i="17"/>
  <c r="F2332" i="17"/>
  <c r="F2333" i="17"/>
  <c r="F2334" i="17"/>
  <c r="F2335" i="17"/>
  <c r="F2336" i="17"/>
  <c r="F2337" i="17"/>
  <c r="F2338" i="17"/>
  <c r="F2339" i="17"/>
  <c r="F2340" i="17"/>
  <c r="F2341" i="17"/>
  <c r="F2342" i="17"/>
  <c r="F2343" i="17"/>
  <c r="F2344" i="17"/>
  <c r="F2345" i="17"/>
  <c r="F2346" i="17"/>
  <c r="F2347" i="17"/>
  <c r="F2348" i="17"/>
  <c r="F2349" i="17"/>
  <c r="F2350" i="17"/>
  <c r="F2351" i="17"/>
  <c r="F2352" i="17"/>
  <c r="F2353" i="17"/>
  <c r="F2354" i="17"/>
  <c r="F2355" i="17"/>
  <c r="F2356" i="17"/>
  <c r="F2357" i="17"/>
  <c r="F2358" i="17"/>
  <c r="F2359" i="17"/>
  <c r="F2360" i="17"/>
  <c r="F2361" i="17"/>
  <c r="F2362" i="17"/>
  <c r="F2363" i="17"/>
  <c r="F2364" i="17"/>
  <c r="F2365" i="17"/>
  <c r="F2366" i="17"/>
  <c r="F2367" i="17"/>
  <c r="F2368" i="17"/>
  <c r="F2369" i="17"/>
  <c r="F2370" i="17"/>
  <c r="F2371" i="17"/>
  <c r="F2372" i="17"/>
  <c r="F2373" i="17"/>
  <c r="F2374" i="17"/>
  <c r="F2375" i="17"/>
  <c r="F2376" i="17"/>
  <c r="F2377" i="17"/>
  <c r="F2378" i="17"/>
  <c r="F2379" i="17"/>
  <c r="F2380" i="17"/>
  <c r="F2381" i="17"/>
  <c r="F2382" i="17"/>
  <c r="F2383" i="17"/>
  <c r="F2384" i="17"/>
  <c r="F2385" i="17"/>
  <c r="F2386" i="17"/>
  <c r="F2387" i="17"/>
  <c r="F2388" i="17"/>
  <c r="F2389" i="17"/>
  <c r="F2390" i="17"/>
  <c r="F2391" i="17"/>
  <c r="F2392" i="17"/>
  <c r="F2393" i="17"/>
  <c r="F2394" i="17"/>
  <c r="F2395" i="17"/>
  <c r="F2396" i="17"/>
  <c r="F2397" i="17"/>
  <c r="F2398" i="17"/>
  <c r="F2399" i="17"/>
  <c r="F2400" i="17"/>
  <c r="F2401" i="17"/>
  <c r="F2402" i="17"/>
  <c r="F2403" i="17"/>
  <c r="F2404" i="17"/>
  <c r="F2405" i="17"/>
  <c r="F2406" i="17"/>
  <c r="F2407" i="17"/>
  <c r="F2408" i="17"/>
  <c r="F2409" i="17"/>
  <c r="F2410" i="17"/>
  <c r="F2411" i="17"/>
  <c r="F2412" i="17"/>
  <c r="F2413" i="17"/>
  <c r="F2414" i="17"/>
  <c r="F2415" i="17"/>
  <c r="F2416" i="17"/>
  <c r="F2417" i="17"/>
  <c r="F2418" i="17"/>
  <c r="F2419" i="17"/>
  <c r="F2420" i="17"/>
  <c r="F2421" i="17"/>
  <c r="F2422" i="17"/>
  <c r="F2423" i="17"/>
  <c r="F2424" i="17"/>
  <c r="F2425" i="17"/>
  <c r="F2426" i="17"/>
  <c r="F2427" i="17"/>
  <c r="F2428" i="17"/>
  <c r="F2429" i="17"/>
  <c r="F2430" i="17"/>
  <c r="F2431" i="17"/>
  <c r="F2432" i="17"/>
  <c r="F2433" i="17"/>
  <c r="F2434" i="17"/>
  <c r="F2435" i="17"/>
  <c r="F2436" i="17"/>
  <c r="F2437" i="17"/>
  <c r="F2438" i="17"/>
  <c r="F2439" i="17"/>
  <c r="F2440" i="17"/>
  <c r="F2441" i="17"/>
  <c r="F2442" i="17"/>
  <c r="F2443" i="17"/>
  <c r="F2444" i="17"/>
  <c r="F2445" i="17"/>
  <c r="F2446" i="17"/>
  <c r="F2447" i="17"/>
  <c r="F2448" i="17"/>
  <c r="F2449" i="17"/>
  <c r="F2450" i="17"/>
  <c r="F2451" i="17"/>
  <c r="F2452" i="17"/>
  <c r="F2453" i="17"/>
  <c r="F2454" i="17"/>
  <c r="F2455" i="17"/>
  <c r="F2456" i="17"/>
  <c r="F2457" i="17"/>
  <c r="F2458" i="17"/>
  <c r="F2459" i="17"/>
  <c r="F2460" i="17"/>
  <c r="F2461" i="17"/>
  <c r="F2462" i="17"/>
  <c r="F2463" i="17"/>
  <c r="F2464" i="17"/>
  <c r="F2465" i="17"/>
  <c r="F2466" i="17"/>
  <c r="F2467" i="17"/>
  <c r="F2468" i="17"/>
  <c r="F2469" i="17"/>
  <c r="F2470" i="17"/>
  <c r="F2471" i="17"/>
  <c r="F2472" i="17"/>
  <c r="F2473" i="17"/>
  <c r="F2474" i="17"/>
  <c r="F2475" i="17"/>
  <c r="F2476" i="17"/>
  <c r="F2477" i="17"/>
  <c r="F2478" i="17"/>
  <c r="F2479" i="17"/>
  <c r="F2480" i="17"/>
  <c r="F2481" i="17"/>
  <c r="F2482" i="17"/>
  <c r="F2483" i="17"/>
  <c r="F2484" i="17"/>
  <c r="F2485" i="17"/>
  <c r="F2486" i="17"/>
  <c r="F2487" i="17"/>
  <c r="F2488" i="17"/>
  <c r="F2489" i="17"/>
  <c r="F2490" i="17"/>
  <c r="F2491" i="17"/>
  <c r="F2492" i="17"/>
  <c r="F2493" i="17"/>
  <c r="F2494" i="17"/>
  <c r="F2495" i="17"/>
  <c r="F2496" i="17"/>
  <c r="F2497" i="17"/>
  <c r="F2498" i="17"/>
  <c r="F2499" i="17"/>
  <c r="F2500" i="17"/>
  <c r="F2501" i="17"/>
  <c r="F2502" i="17"/>
  <c r="F2503" i="17"/>
  <c r="F2504" i="17"/>
  <c r="F2505" i="17"/>
  <c r="F2506" i="17"/>
  <c r="F2507" i="17"/>
  <c r="F2508" i="17"/>
  <c r="F2509" i="17"/>
  <c r="F2510" i="17"/>
  <c r="F2511" i="17"/>
  <c r="F2512" i="17"/>
  <c r="F2513" i="17"/>
  <c r="F2514" i="17"/>
  <c r="F2515" i="17"/>
  <c r="F2516" i="17"/>
  <c r="F2517" i="17"/>
  <c r="F2518" i="17"/>
  <c r="F2519" i="17"/>
  <c r="F2520" i="17"/>
  <c r="F2521" i="17"/>
  <c r="F2522" i="17"/>
  <c r="F2523" i="17"/>
  <c r="F2524" i="17"/>
  <c r="F2525" i="17"/>
  <c r="F2526" i="17"/>
  <c r="F2527" i="17"/>
  <c r="F2528" i="17"/>
  <c r="F2529" i="17"/>
  <c r="F2530" i="17"/>
  <c r="F2531" i="17"/>
  <c r="F2532" i="17"/>
  <c r="F2533" i="17"/>
  <c r="F2534" i="17"/>
  <c r="F2535" i="17"/>
  <c r="F2536" i="17"/>
  <c r="F2537" i="17"/>
  <c r="F2538" i="17"/>
  <c r="F2539" i="17"/>
  <c r="F2540" i="17"/>
  <c r="F2541" i="17"/>
  <c r="F2542" i="17"/>
  <c r="F2543" i="17"/>
  <c r="F2544" i="17"/>
  <c r="F2545" i="17"/>
  <c r="F2546" i="17"/>
  <c r="F2547" i="17"/>
  <c r="F2548" i="17"/>
  <c r="F2549" i="17"/>
  <c r="F2550" i="17"/>
  <c r="F2551" i="17"/>
  <c r="F2552" i="17"/>
  <c r="F2553" i="17"/>
  <c r="F2554" i="17"/>
  <c r="F2555" i="17"/>
  <c r="F2556" i="17"/>
  <c r="F2557" i="17"/>
  <c r="F2558" i="17"/>
  <c r="F2559" i="17"/>
  <c r="F2560" i="17"/>
  <c r="F2561" i="17"/>
  <c r="F2562" i="17"/>
  <c r="F2563" i="17"/>
  <c r="F2564" i="17"/>
  <c r="F2565" i="17"/>
  <c r="F2566" i="17"/>
  <c r="F2567" i="17"/>
  <c r="F2568" i="17"/>
  <c r="F2569" i="17"/>
  <c r="F2570" i="17"/>
  <c r="F2571" i="17"/>
  <c r="F2572" i="17"/>
  <c r="F2573" i="17"/>
  <c r="F2574" i="17"/>
  <c r="F2575" i="17"/>
  <c r="F2576" i="17"/>
  <c r="F2577" i="17"/>
  <c r="F2578" i="17"/>
  <c r="F2579" i="17"/>
  <c r="F2580" i="17"/>
  <c r="F2581" i="17"/>
  <c r="F2582" i="17"/>
  <c r="F2583" i="17"/>
  <c r="F2584" i="17"/>
  <c r="F2585" i="17"/>
  <c r="F2586" i="17"/>
  <c r="F2587" i="17"/>
  <c r="F2588" i="17"/>
  <c r="F2589" i="17"/>
  <c r="F2590" i="17"/>
  <c r="F2591" i="17"/>
  <c r="F2592" i="17"/>
  <c r="F2593" i="17"/>
  <c r="F2594" i="17"/>
  <c r="F2595" i="17"/>
  <c r="F2596" i="17"/>
  <c r="F2597" i="17"/>
  <c r="F2598" i="17"/>
  <c r="F2599" i="17"/>
  <c r="F2600" i="17"/>
  <c r="F2601" i="17"/>
  <c r="F2602" i="17"/>
  <c r="F2603" i="17"/>
  <c r="F2604" i="17"/>
  <c r="F2605" i="17"/>
  <c r="F2606" i="17"/>
  <c r="F2607" i="17"/>
  <c r="F2608" i="17"/>
  <c r="F2609" i="17"/>
  <c r="F2610" i="17"/>
  <c r="F2611" i="17"/>
  <c r="F2612" i="17"/>
  <c r="F2613" i="17"/>
  <c r="F2614" i="17"/>
  <c r="F2615" i="17"/>
  <c r="F2616" i="17"/>
  <c r="F2617" i="17"/>
  <c r="F2618" i="17"/>
  <c r="F2619" i="17"/>
  <c r="F2620" i="17"/>
  <c r="F2621" i="17"/>
  <c r="F2622" i="17"/>
  <c r="F2623" i="17"/>
  <c r="F2624" i="17"/>
  <c r="F2625" i="17"/>
  <c r="F2626" i="17"/>
  <c r="F2627" i="17"/>
  <c r="F2628" i="17"/>
  <c r="F2629" i="17"/>
  <c r="F2630" i="17"/>
  <c r="F2631" i="17"/>
  <c r="F2632" i="17"/>
  <c r="F2633" i="17"/>
  <c r="F2634" i="17"/>
  <c r="F2635" i="17"/>
  <c r="F2636" i="17"/>
  <c r="F2637" i="17"/>
  <c r="F2638" i="17"/>
  <c r="F2639" i="17"/>
  <c r="F2640" i="17"/>
  <c r="F2641" i="17"/>
  <c r="F2642" i="17"/>
  <c r="F2643" i="17"/>
  <c r="F2644" i="17"/>
  <c r="F2645" i="17"/>
  <c r="F2646" i="17"/>
  <c r="F2647" i="17"/>
  <c r="F2648" i="17"/>
  <c r="F2649" i="17"/>
  <c r="F2650" i="17"/>
  <c r="F2651" i="17"/>
  <c r="F2652" i="17"/>
  <c r="F2653" i="17"/>
  <c r="F2654" i="17"/>
  <c r="F2655" i="17"/>
  <c r="F2656" i="17"/>
  <c r="F2657" i="17"/>
  <c r="F2658" i="17"/>
  <c r="F2659" i="17"/>
  <c r="F2660" i="17"/>
  <c r="F2661" i="17"/>
  <c r="F2662" i="17"/>
  <c r="F2663" i="17"/>
  <c r="F2664" i="17"/>
  <c r="F2665" i="17"/>
  <c r="F2666" i="17"/>
  <c r="F2667" i="17"/>
  <c r="F2668" i="17"/>
  <c r="F2669" i="17"/>
  <c r="F2670" i="17"/>
  <c r="F2671" i="17"/>
  <c r="F2672" i="17"/>
  <c r="F2673" i="17"/>
  <c r="F2674" i="17"/>
  <c r="F2675" i="17"/>
  <c r="F2676" i="17"/>
  <c r="F2677" i="17"/>
  <c r="F2678" i="17"/>
  <c r="F2679" i="17"/>
  <c r="F2680" i="17"/>
  <c r="F2681" i="17"/>
  <c r="F2682" i="17"/>
  <c r="F2683" i="17"/>
  <c r="F2684" i="17"/>
  <c r="F2685" i="17"/>
  <c r="F2686" i="17"/>
  <c r="F2687" i="17"/>
  <c r="F2688" i="17"/>
  <c r="F2689" i="17"/>
  <c r="F2690" i="17"/>
  <c r="F2691" i="17"/>
  <c r="F2692" i="17"/>
  <c r="F2693" i="17"/>
  <c r="F2694" i="17"/>
  <c r="F2695" i="17"/>
  <c r="F2696" i="17"/>
  <c r="F2697" i="17"/>
  <c r="F2698" i="17"/>
  <c r="F2699" i="17"/>
  <c r="F2700" i="17"/>
  <c r="F2701" i="17"/>
  <c r="F2702" i="17"/>
  <c r="F2703" i="17"/>
  <c r="F2704" i="17"/>
  <c r="F2705" i="17"/>
  <c r="F2706" i="17"/>
  <c r="F2707" i="17"/>
  <c r="F2708" i="17"/>
  <c r="F2709" i="17"/>
  <c r="F2710" i="17"/>
  <c r="F2711" i="17"/>
  <c r="F2712" i="17"/>
  <c r="F2713" i="17"/>
  <c r="F2714" i="17"/>
  <c r="F2715" i="17"/>
  <c r="F2716" i="17"/>
  <c r="F2717" i="17"/>
  <c r="F2718" i="17"/>
  <c r="F2719" i="17"/>
  <c r="F2720" i="17"/>
  <c r="F2721" i="17"/>
  <c r="F2722" i="17"/>
  <c r="F2723" i="17"/>
  <c r="F2724" i="17"/>
  <c r="F2725" i="17"/>
  <c r="F2726" i="17"/>
  <c r="F2727" i="17"/>
  <c r="F2728" i="17"/>
  <c r="F2729" i="17"/>
  <c r="F2730" i="17"/>
  <c r="F2731" i="17"/>
  <c r="F2732" i="17"/>
  <c r="F2733" i="17"/>
  <c r="F2734" i="17"/>
  <c r="F2735" i="17"/>
  <c r="F2736" i="17"/>
  <c r="F2737" i="17"/>
  <c r="F2738" i="17"/>
  <c r="F2739" i="17"/>
  <c r="F2740" i="17"/>
  <c r="F2741" i="17"/>
  <c r="F2742" i="17"/>
  <c r="F2743" i="17"/>
  <c r="F2744" i="17"/>
  <c r="F2745" i="17"/>
  <c r="F2746" i="17"/>
  <c r="F2747" i="17"/>
  <c r="F2748" i="17"/>
  <c r="F2749" i="17"/>
  <c r="F2750" i="17"/>
  <c r="F2751" i="17"/>
  <c r="F2752" i="17"/>
  <c r="F2753" i="17"/>
  <c r="F2754" i="17"/>
  <c r="F2755" i="17"/>
  <c r="F2756" i="17"/>
  <c r="F2757" i="17"/>
  <c r="F2758" i="17"/>
  <c r="F2759" i="17"/>
  <c r="F2760" i="17"/>
  <c r="F2761" i="17"/>
  <c r="F2762" i="17"/>
  <c r="F2763" i="17"/>
  <c r="F2764" i="17"/>
  <c r="F2765" i="17"/>
  <c r="F2766" i="17"/>
  <c r="F2767" i="17"/>
  <c r="F2768" i="17"/>
  <c r="F2769" i="17"/>
  <c r="F2770" i="17"/>
  <c r="F2771" i="17"/>
  <c r="F2772" i="17"/>
  <c r="F2773" i="17"/>
  <c r="F2774" i="17"/>
  <c r="F2775" i="17"/>
  <c r="F2776" i="17"/>
  <c r="F2777" i="17"/>
  <c r="F2778" i="17"/>
  <c r="F2779" i="17"/>
  <c r="F2780" i="17"/>
  <c r="F2781" i="17"/>
  <c r="F2782" i="17"/>
  <c r="F2783" i="17"/>
  <c r="F2784" i="17"/>
  <c r="F2785" i="17"/>
  <c r="F2786" i="17"/>
  <c r="F2787" i="17"/>
  <c r="F2788" i="17"/>
  <c r="F2789" i="17"/>
  <c r="F2790" i="17"/>
  <c r="F2791" i="17"/>
  <c r="F2792" i="17"/>
  <c r="F2793" i="17"/>
  <c r="F2794" i="17"/>
  <c r="F2795" i="17"/>
  <c r="F2796" i="17"/>
  <c r="F2797" i="17"/>
  <c r="F2798" i="17"/>
  <c r="F2799" i="17"/>
  <c r="F2800" i="17"/>
  <c r="F2801" i="17"/>
  <c r="F2802" i="17"/>
  <c r="F2803" i="17"/>
  <c r="F2804" i="17"/>
  <c r="F2805" i="17"/>
  <c r="F2806" i="17"/>
  <c r="F2807" i="17"/>
  <c r="F2808" i="17"/>
  <c r="F2809" i="17"/>
  <c r="F2810" i="17"/>
  <c r="F2811" i="17"/>
  <c r="F2812" i="17"/>
  <c r="F2813" i="17"/>
  <c r="F2814" i="17"/>
  <c r="F2815" i="17"/>
  <c r="F2816" i="17"/>
  <c r="F2817" i="17"/>
  <c r="F2818" i="17"/>
  <c r="F2819" i="17"/>
  <c r="F2820" i="17"/>
  <c r="F2821" i="17"/>
  <c r="F2822" i="17"/>
  <c r="F2823" i="17"/>
  <c r="F2824" i="17"/>
  <c r="F2825" i="17"/>
  <c r="F2826" i="17"/>
  <c r="F2827" i="17"/>
  <c r="F2828" i="17"/>
  <c r="F2829" i="17"/>
  <c r="F2830" i="17"/>
  <c r="F2831" i="17"/>
  <c r="F2832" i="17"/>
  <c r="F2833" i="17"/>
  <c r="F2834" i="17"/>
  <c r="F2835" i="17"/>
  <c r="F2836" i="17"/>
  <c r="F2837" i="17"/>
  <c r="F2838" i="17"/>
  <c r="F2839" i="17"/>
  <c r="F2840" i="17"/>
  <c r="F2841" i="17"/>
  <c r="F2842" i="17"/>
  <c r="F2843" i="17"/>
  <c r="F2844" i="17"/>
  <c r="F2845" i="17"/>
  <c r="F2846" i="17"/>
  <c r="F2847" i="17"/>
  <c r="F2848" i="17"/>
  <c r="F2849" i="17"/>
  <c r="F2850" i="17"/>
  <c r="F2851" i="17"/>
  <c r="F2852" i="17"/>
  <c r="F2853" i="17"/>
  <c r="F2854" i="17"/>
  <c r="F2855" i="17"/>
  <c r="F2856" i="17"/>
  <c r="F2857" i="17"/>
  <c r="F2858" i="17"/>
  <c r="F2859" i="17"/>
  <c r="F2860" i="17"/>
  <c r="F2861" i="17"/>
  <c r="F2862" i="17"/>
  <c r="F2863" i="17"/>
  <c r="F2864" i="17"/>
  <c r="F2865" i="17"/>
  <c r="F2866" i="17"/>
  <c r="F2867" i="17"/>
  <c r="F2868" i="17"/>
  <c r="F2869" i="17"/>
  <c r="F2870" i="17"/>
  <c r="F2871" i="17"/>
  <c r="F2872" i="17"/>
  <c r="F2873" i="17"/>
  <c r="F2874" i="17"/>
  <c r="F2875" i="17"/>
  <c r="F2876" i="17"/>
  <c r="F2877" i="17"/>
  <c r="F2878" i="17"/>
  <c r="F2879" i="17"/>
  <c r="F2880" i="17"/>
  <c r="F2881" i="17"/>
  <c r="F2882" i="17"/>
  <c r="F2883" i="17"/>
  <c r="F2884" i="17"/>
  <c r="F2885" i="17"/>
  <c r="F2886" i="17"/>
  <c r="F2887" i="17"/>
  <c r="F2888" i="17"/>
  <c r="F2889" i="17"/>
  <c r="F2890" i="17"/>
  <c r="F2891" i="17"/>
  <c r="F2892" i="17"/>
  <c r="F2893" i="17"/>
  <c r="F2894" i="17"/>
  <c r="F2895" i="17"/>
  <c r="F2896" i="17"/>
  <c r="F2897" i="17"/>
  <c r="F2898" i="17"/>
  <c r="F2899" i="17"/>
  <c r="F2900" i="17"/>
  <c r="F2901" i="17"/>
  <c r="F2902" i="17"/>
  <c r="F2903" i="17"/>
  <c r="F2904" i="17"/>
  <c r="F2905" i="17"/>
  <c r="F2906" i="17"/>
  <c r="F2907" i="17"/>
  <c r="F2908" i="17"/>
  <c r="F2909" i="17"/>
  <c r="F2910" i="17"/>
  <c r="F2911" i="17"/>
  <c r="F2912" i="17"/>
  <c r="F2913" i="17"/>
  <c r="F2914" i="17"/>
  <c r="F2915" i="17"/>
  <c r="F2916" i="17"/>
  <c r="F2917" i="17"/>
  <c r="F2918" i="17"/>
  <c r="F2919" i="17"/>
  <c r="F2920" i="17"/>
  <c r="F2921" i="17"/>
  <c r="F2922" i="17"/>
  <c r="F2923" i="17"/>
  <c r="F2924" i="17"/>
  <c r="F2925" i="17"/>
  <c r="F2926" i="17"/>
  <c r="F2927" i="17"/>
  <c r="F2928" i="17"/>
  <c r="F2929" i="17"/>
  <c r="F2930" i="17"/>
  <c r="F2931" i="17"/>
  <c r="F2932" i="17"/>
  <c r="F2933" i="17"/>
  <c r="F2934" i="17"/>
  <c r="F2935" i="17"/>
  <c r="F2936" i="17"/>
  <c r="F2937" i="17"/>
  <c r="F2938" i="17"/>
  <c r="F2939" i="17"/>
  <c r="F2940" i="17"/>
  <c r="F2941" i="17"/>
  <c r="F2942" i="17"/>
  <c r="F2943" i="17"/>
  <c r="F2944" i="17"/>
  <c r="F2945" i="17"/>
  <c r="F2946" i="17"/>
  <c r="F2947" i="17"/>
  <c r="F2948" i="17"/>
  <c r="F2949" i="17"/>
  <c r="F2950" i="17"/>
  <c r="F2951" i="17"/>
  <c r="F2952" i="17"/>
  <c r="F2953" i="17"/>
  <c r="F2954" i="17"/>
  <c r="F2955" i="17"/>
  <c r="F2956" i="17"/>
  <c r="F2957" i="17"/>
  <c r="F2958" i="17"/>
  <c r="F2959" i="17"/>
  <c r="F2960" i="17"/>
  <c r="F2961" i="17"/>
  <c r="F2962" i="17"/>
  <c r="F2963" i="17"/>
  <c r="F2964" i="17"/>
  <c r="F2965" i="17"/>
  <c r="F2966" i="17"/>
  <c r="F2967" i="17"/>
  <c r="F2968" i="17"/>
  <c r="F2969" i="17"/>
  <c r="F2970" i="17"/>
  <c r="F2971" i="17"/>
  <c r="F2972" i="17"/>
  <c r="F2973" i="17"/>
  <c r="F2974" i="17"/>
  <c r="F2975" i="17"/>
  <c r="F2976" i="17"/>
  <c r="F2977" i="17"/>
  <c r="F2978" i="17"/>
  <c r="F2979" i="17"/>
  <c r="F2980" i="17"/>
  <c r="F2981" i="17"/>
  <c r="F2982" i="17"/>
  <c r="F2983" i="17"/>
  <c r="F2984" i="17"/>
  <c r="F2985" i="17"/>
  <c r="F2986" i="17"/>
  <c r="F2987" i="17"/>
  <c r="F2988" i="17"/>
  <c r="F2989" i="17"/>
  <c r="F2990" i="17"/>
  <c r="F2991" i="17"/>
  <c r="F2992" i="17"/>
  <c r="F2993" i="17"/>
  <c r="F2994" i="17"/>
  <c r="F2995" i="17"/>
  <c r="F2996" i="17"/>
  <c r="F2997" i="17"/>
  <c r="F2998" i="17"/>
  <c r="F2999" i="17"/>
  <c r="F3000" i="17"/>
  <c r="F3001" i="17"/>
  <c r="F3002" i="17"/>
  <c r="F3003" i="17"/>
  <c r="F3004" i="17"/>
  <c r="F3005" i="17"/>
  <c r="F3006" i="17"/>
  <c r="F3007" i="17"/>
  <c r="F3008" i="17"/>
  <c r="F3009" i="17"/>
  <c r="F3010" i="17"/>
  <c r="F3011" i="17"/>
  <c r="F3012" i="17"/>
  <c r="F3013" i="17"/>
  <c r="F3014" i="17"/>
  <c r="F3015" i="17"/>
  <c r="F3016" i="17"/>
  <c r="F3017" i="17"/>
  <c r="F3018" i="17"/>
  <c r="F3019" i="17"/>
  <c r="F3020" i="17"/>
  <c r="F3021" i="17"/>
  <c r="F3022" i="17"/>
  <c r="F3023" i="17"/>
  <c r="F3024" i="17"/>
  <c r="F3025" i="17"/>
  <c r="F3026" i="17"/>
  <c r="F3027" i="17"/>
  <c r="F3028" i="17"/>
  <c r="F3029" i="17"/>
  <c r="F3030" i="17"/>
  <c r="F3031" i="17"/>
  <c r="F3032" i="17"/>
  <c r="F3033" i="17"/>
  <c r="F3034" i="17"/>
  <c r="F3035" i="17"/>
  <c r="F3036" i="17"/>
  <c r="F3037" i="17"/>
  <c r="F3038" i="17"/>
  <c r="F3039" i="17"/>
  <c r="F3040" i="17"/>
  <c r="F3041" i="17"/>
  <c r="F3042" i="17"/>
  <c r="F3043" i="17"/>
  <c r="F3044" i="17"/>
  <c r="F3045" i="17"/>
  <c r="F3046" i="17"/>
  <c r="F3047" i="17"/>
  <c r="F3048" i="17"/>
  <c r="F3049" i="17"/>
  <c r="F3050" i="17"/>
  <c r="F3051" i="17"/>
  <c r="F3052" i="17"/>
  <c r="F3053" i="17"/>
  <c r="F3054" i="17"/>
  <c r="F3055" i="17"/>
  <c r="F3056" i="17"/>
  <c r="F3057" i="17"/>
  <c r="F3058" i="17"/>
  <c r="F3059" i="17"/>
  <c r="F3060" i="17"/>
  <c r="F3061" i="17"/>
  <c r="F3062" i="17"/>
  <c r="F3063" i="17"/>
  <c r="F3064" i="17"/>
  <c r="F3065" i="17"/>
  <c r="F3066" i="17"/>
  <c r="F3067" i="17"/>
  <c r="F3068" i="17"/>
  <c r="F3069" i="17"/>
  <c r="F3070" i="17"/>
  <c r="F3071" i="17"/>
  <c r="F3072" i="17"/>
  <c r="F3073" i="17"/>
  <c r="F3074" i="17"/>
  <c r="F3098" i="17"/>
  <c r="F3099" i="17"/>
  <c r="F3100" i="17"/>
  <c r="F3101" i="17"/>
  <c r="F3102" i="17"/>
  <c r="F3103" i="17"/>
  <c r="F3104" i="17"/>
  <c r="F3105" i="17"/>
  <c r="F3106" i="17"/>
  <c r="F3107" i="17"/>
  <c r="F3108" i="17"/>
  <c r="F3109" i="17"/>
  <c r="F3110" i="17"/>
  <c r="F3111" i="17"/>
  <c r="F3112" i="17"/>
  <c r="F3113" i="17"/>
  <c r="F3114" i="17"/>
  <c r="F3115" i="17"/>
  <c r="F3116" i="17"/>
  <c r="F3117" i="17"/>
  <c r="F3118" i="17"/>
  <c r="F3119" i="17"/>
  <c r="F3120" i="17"/>
  <c r="F3121" i="17"/>
  <c r="F3122" i="17"/>
  <c r="F3123" i="17"/>
  <c r="F3124" i="17"/>
  <c r="F3082" i="17"/>
  <c r="F3083" i="17"/>
  <c r="F3084" i="17"/>
  <c r="F3085" i="17"/>
  <c r="F3086" i="17"/>
  <c r="F3087" i="17"/>
  <c r="F3088" i="17"/>
  <c r="F3089" i="17"/>
  <c r="F3090" i="17"/>
  <c r="F3091" i="17"/>
  <c r="F3092" i="17"/>
  <c r="F3093" i="17"/>
  <c r="F3094" i="17"/>
  <c r="F3095" i="17"/>
  <c r="F3096" i="17"/>
  <c r="F3097" i="17"/>
  <c r="F3079" i="17"/>
  <c r="F3080" i="17"/>
  <c r="F3081" i="17"/>
  <c r="F3078" i="17"/>
  <c r="F3077" i="17"/>
  <c r="F3075" i="17"/>
  <c r="F3076" i="17"/>
  <c r="A11" i="16"/>
  <c r="AA3069" i="17"/>
  <c r="J3111" i="17" l="1"/>
  <c r="J3112" i="17"/>
  <c r="J3113" i="17"/>
  <c r="J3114" i="17"/>
  <c r="J3115" i="17"/>
  <c r="J3116" i="17"/>
  <c r="J3117" i="17"/>
  <c r="J3118" i="17"/>
  <c r="J3119" i="17"/>
  <c r="J3120" i="17"/>
  <c r="J3121" i="17"/>
  <c r="J3122" i="17"/>
  <c r="J3123" i="17"/>
  <c r="J3124" i="17"/>
  <c r="I3111" i="17"/>
  <c r="I3112" i="17"/>
  <c r="I3113" i="17"/>
  <c r="I3114" i="17"/>
  <c r="I3115" i="17"/>
  <c r="I3116" i="17"/>
  <c r="I3117" i="17"/>
  <c r="I3118" i="17"/>
  <c r="I3119" i="17"/>
  <c r="I3120" i="17"/>
  <c r="I3121" i="17"/>
  <c r="I3122" i="17"/>
  <c r="I3123" i="17"/>
  <c r="I3124" i="17"/>
  <c r="I2715" i="17"/>
  <c r="I2716" i="17"/>
  <c r="I2717" i="17"/>
  <c r="I2718" i="17"/>
  <c r="I2719" i="17"/>
  <c r="I2720" i="17"/>
  <c r="I2721" i="17"/>
  <c r="I2722" i="17"/>
  <c r="I2723" i="17"/>
  <c r="I2724" i="17"/>
  <c r="I2725" i="17"/>
  <c r="I2726" i="17"/>
  <c r="I2727" i="17"/>
  <c r="I2728" i="17"/>
  <c r="I2729" i="17"/>
  <c r="I2730" i="17"/>
  <c r="I2731" i="17"/>
  <c r="I2732" i="17"/>
  <c r="I2733" i="17"/>
  <c r="I2734" i="17"/>
  <c r="I2735" i="17"/>
  <c r="I2736" i="17"/>
  <c r="I2737" i="17"/>
  <c r="I2738" i="17"/>
  <c r="I2739" i="17"/>
  <c r="I2740" i="17"/>
  <c r="I2741" i="17"/>
  <c r="I2742" i="17"/>
  <c r="I2743" i="17"/>
  <c r="I2744" i="17"/>
  <c r="I2745" i="17"/>
  <c r="I2746" i="17"/>
  <c r="I2747" i="17"/>
  <c r="I2748" i="17"/>
  <c r="I2749" i="17"/>
  <c r="I2750" i="17"/>
  <c r="I2751" i="17"/>
  <c r="I2752" i="17"/>
  <c r="I2753" i="17"/>
  <c r="I2754" i="17"/>
  <c r="I2755" i="17"/>
  <c r="I2756" i="17"/>
  <c r="I2757" i="17"/>
  <c r="I2758" i="17"/>
  <c r="I2759" i="17"/>
  <c r="I2760" i="17"/>
  <c r="I2761" i="17"/>
  <c r="I2762" i="17"/>
  <c r="I2763" i="17"/>
  <c r="I2764" i="17"/>
  <c r="I2765" i="17"/>
  <c r="I2766" i="17"/>
  <c r="I2767" i="17"/>
  <c r="I2768" i="17"/>
  <c r="I2769" i="17"/>
  <c r="I2770" i="17"/>
  <c r="I2771" i="17"/>
  <c r="I2772" i="17"/>
  <c r="I2773" i="17"/>
  <c r="I2774" i="17"/>
  <c r="I2775" i="17"/>
  <c r="I2776" i="17"/>
  <c r="I2777" i="17"/>
  <c r="I2778" i="17"/>
  <c r="I2779" i="17"/>
  <c r="I2780" i="17"/>
  <c r="I2781" i="17"/>
  <c r="I2782" i="17"/>
  <c r="I2783" i="17"/>
  <c r="I2784" i="17"/>
  <c r="I2785" i="17"/>
  <c r="I2786" i="17"/>
  <c r="I2787" i="17"/>
  <c r="I2788" i="17"/>
  <c r="I2789" i="17"/>
  <c r="I2790" i="17"/>
  <c r="I2791" i="17"/>
  <c r="I2792" i="17"/>
  <c r="I2793" i="17"/>
  <c r="I2794" i="17"/>
  <c r="I2795" i="17"/>
  <c r="I2796" i="17"/>
  <c r="I2797" i="17"/>
  <c r="I2798" i="17"/>
  <c r="I2799" i="17"/>
  <c r="I2800" i="17"/>
  <c r="I2801" i="17"/>
  <c r="I2802" i="17"/>
  <c r="I2803" i="17"/>
  <c r="I2804" i="17"/>
  <c r="I2805" i="17"/>
  <c r="I2806" i="17"/>
  <c r="I2807" i="17"/>
  <c r="I2808" i="17"/>
  <c r="I2809" i="17"/>
  <c r="I2810" i="17"/>
  <c r="I2811" i="17"/>
  <c r="I2812" i="17"/>
  <c r="I2813" i="17"/>
  <c r="I2814" i="17"/>
  <c r="I2815" i="17"/>
  <c r="I2816" i="17"/>
  <c r="I2817" i="17"/>
  <c r="I2818" i="17"/>
  <c r="I2819" i="17"/>
  <c r="I2820" i="17"/>
  <c r="I2821" i="17"/>
  <c r="I2822" i="17"/>
  <c r="I2823" i="17"/>
  <c r="I2824" i="17"/>
  <c r="I2825" i="17"/>
  <c r="I2826" i="17"/>
  <c r="I2827" i="17"/>
  <c r="I2828" i="17"/>
  <c r="I2829" i="17"/>
  <c r="I2830" i="17"/>
  <c r="I2831" i="17"/>
  <c r="I2832" i="17"/>
  <c r="I2833" i="17"/>
  <c r="I2834" i="17"/>
  <c r="I2835" i="17"/>
  <c r="I2836" i="17"/>
  <c r="I2837" i="17"/>
  <c r="I2838" i="17"/>
  <c r="I2839" i="17"/>
  <c r="I2840" i="17"/>
  <c r="I2841" i="17"/>
  <c r="I2842" i="17"/>
  <c r="I2843" i="17"/>
  <c r="I2844" i="17"/>
  <c r="I2845" i="17"/>
  <c r="I2846" i="17"/>
  <c r="I2847" i="17"/>
  <c r="I2848" i="17"/>
  <c r="I2849" i="17"/>
  <c r="I2850" i="17"/>
  <c r="I2851" i="17"/>
  <c r="I2852" i="17"/>
  <c r="I2853" i="17"/>
  <c r="I2854" i="17"/>
  <c r="I2855" i="17"/>
  <c r="I2856" i="17"/>
  <c r="I2857" i="17"/>
  <c r="I2858" i="17"/>
  <c r="I2859" i="17"/>
  <c r="I2860" i="17"/>
  <c r="I2861" i="17"/>
  <c r="I2862" i="17"/>
  <c r="I2863" i="17"/>
  <c r="I2864" i="17"/>
  <c r="I2865" i="17"/>
  <c r="I2866" i="17"/>
  <c r="I2867" i="17"/>
  <c r="I2868" i="17"/>
  <c r="I2869" i="17"/>
  <c r="I2870" i="17"/>
  <c r="I2871" i="17"/>
  <c r="I2872" i="17"/>
  <c r="I2873" i="17"/>
  <c r="I2874" i="17"/>
  <c r="I2875" i="17"/>
  <c r="I2876" i="17"/>
  <c r="I2877" i="17"/>
  <c r="I2878" i="17"/>
  <c r="I2879" i="17"/>
  <c r="I2880" i="17"/>
  <c r="I2881" i="17"/>
  <c r="I2882" i="17"/>
  <c r="I2883" i="17"/>
  <c r="I2884" i="17"/>
  <c r="I2885" i="17"/>
  <c r="I2886" i="17"/>
  <c r="I2887" i="17"/>
  <c r="I2888" i="17"/>
  <c r="I2889" i="17"/>
  <c r="I2890" i="17"/>
  <c r="I2891" i="17"/>
  <c r="I2892" i="17"/>
  <c r="I2893" i="17"/>
  <c r="I2894" i="17"/>
  <c r="I2895" i="17"/>
  <c r="I2896" i="17"/>
  <c r="I2897" i="17"/>
  <c r="I2898" i="17"/>
  <c r="I2899" i="17"/>
  <c r="I2900" i="17"/>
  <c r="I2901" i="17"/>
  <c r="I2902" i="17"/>
  <c r="I2903" i="17"/>
  <c r="I2904" i="17"/>
  <c r="I2905" i="17"/>
  <c r="I2906" i="17"/>
  <c r="I2907" i="17"/>
  <c r="I2908" i="17"/>
  <c r="I2909" i="17"/>
  <c r="I2910" i="17"/>
  <c r="I2911" i="17"/>
  <c r="I2912" i="17"/>
  <c r="I2913" i="17"/>
  <c r="I2914" i="17"/>
  <c r="I2915" i="17"/>
  <c r="I2916" i="17"/>
  <c r="I2917" i="17"/>
  <c r="I2918" i="17"/>
  <c r="I2919" i="17"/>
  <c r="I2920" i="17"/>
  <c r="I2921" i="17"/>
  <c r="I2922" i="17"/>
  <c r="I2923" i="17"/>
  <c r="I2924" i="17"/>
  <c r="I2925" i="17"/>
  <c r="I2926" i="17"/>
  <c r="I2927" i="17"/>
  <c r="I2928" i="17"/>
  <c r="I2929" i="17"/>
  <c r="I2930" i="17"/>
  <c r="I2931" i="17"/>
  <c r="I2932" i="17"/>
  <c r="I2933" i="17"/>
  <c r="I2934" i="17"/>
  <c r="I2935" i="17"/>
  <c r="I2936" i="17"/>
  <c r="I2937" i="17"/>
  <c r="I2938" i="17"/>
  <c r="I2939" i="17"/>
  <c r="I2940" i="17"/>
  <c r="I2941" i="17"/>
  <c r="I2942" i="17"/>
  <c r="I2943" i="17"/>
  <c r="I2944" i="17"/>
  <c r="I2945" i="17"/>
  <c r="I2946" i="17"/>
  <c r="I2947" i="17"/>
  <c r="I2948" i="17"/>
  <c r="I2949" i="17"/>
  <c r="I2950" i="17"/>
  <c r="I2951" i="17"/>
  <c r="I2952" i="17"/>
  <c r="I2953" i="17"/>
  <c r="I2954" i="17"/>
  <c r="I2955" i="17"/>
  <c r="I2956" i="17"/>
  <c r="I2957" i="17"/>
  <c r="I2958" i="17"/>
  <c r="I2959" i="17"/>
  <c r="I2960" i="17"/>
  <c r="I2961" i="17"/>
  <c r="I2962" i="17"/>
  <c r="I2963" i="17"/>
  <c r="I2964" i="17"/>
  <c r="I2965" i="17"/>
  <c r="I2966" i="17"/>
  <c r="I2967" i="17"/>
  <c r="I2968" i="17"/>
  <c r="I2969" i="17"/>
  <c r="I2970" i="17"/>
  <c r="I2971" i="17"/>
  <c r="I2972" i="17"/>
  <c r="I2973" i="17"/>
  <c r="I2974" i="17"/>
  <c r="I2975" i="17"/>
  <c r="I2976" i="17"/>
  <c r="I2977" i="17"/>
  <c r="I2978" i="17"/>
  <c r="I2979" i="17"/>
  <c r="I2980" i="17"/>
  <c r="I2981" i="17"/>
  <c r="I2982" i="17"/>
  <c r="I2983" i="17"/>
  <c r="I2984" i="17"/>
  <c r="I2985" i="17"/>
  <c r="I2986" i="17"/>
  <c r="I2987" i="17"/>
  <c r="I2988" i="17"/>
  <c r="I2989" i="17"/>
  <c r="I2990" i="17"/>
  <c r="I2991" i="17"/>
  <c r="I2992" i="17"/>
  <c r="I2993" i="17"/>
  <c r="I2994" i="17"/>
  <c r="I2995" i="17"/>
  <c r="I2996" i="17"/>
  <c r="I2997" i="17"/>
  <c r="I2998" i="17"/>
  <c r="I2999" i="17"/>
  <c r="I3000" i="17"/>
  <c r="I3001" i="17"/>
  <c r="I3002" i="17"/>
  <c r="I3003" i="17"/>
  <c r="I3004" i="17"/>
  <c r="I3005" i="17"/>
  <c r="I3006" i="17"/>
  <c r="I3007" i="17"/>
  <c r="I3008" i="17"/>
  <c r="I3009" i="17"/>
  <c r="I3010" i="17"/>
  <c r="I3011" i="17"/>
  <c r="I3012" i="17"/>
  <c r="I3013" i="17"/>
  <c r="I3014" i="17"/>
  <c r="I3015" i="17"/>
  <c r="I3016" i="17"/>
  <c r="I3017" i="17"/>
  <c r="I3018" i="17"/>
  <c r="I3019" i="17"/>
  <c r="I3020" i="17"/>
  <c r="I3021" i="17"/>
  <c r="I3022" i="17"/>
  <c r="I3023" i="17"/>
  <c r="I3024" i="17"/>
  <c r="I3025" i="17"/>
  <c r="I3026" i="17"/>
  <c r="I3027" i="17"/>
  <c r="I3028" i="17"/>
  <c r="I3029" i="17"/>
  <c r="I3030" i="17"/>
  <c r="I3031" i="17"/>
  <c r="I3032" i="17"/>
  <c r="I3033" i="17"/>
  <c r="I3034" i="17"/>
  <c r="I3035" i="17"/>
  <c r="I3036" i="17"/>
  <c r="I3037" i="17"/>
  <c r="I3038" i="17"/>
  <c r="I3039" i="17"/>
  <c r="I3040" i="17"/>
  <c r="I3041" i="17"/>
  <c r="I3042" i="17"/>
  <c r="I3043" i="17"/>
  <c r="I3044" i="17"/>
  <c r="I3045" i="17"/>
  <c r="I3046" i="17"/>
  <c r="I3047" i="17"/>
  <c r="I2682" i="17"/>
  <c r="I2683" i="17"/>
  <c r="I2684" i="17"/>
  <c r="I2685" i="17"/>
  <c r="I2686" i="17"/>
  <c r="I2687" i="17"/>
  <c r="I2688" i="17"/>
  <c r="I2689" i="17"/>
  <c r="I2690" i="17"/>
  <c r="I2691" i="17"/>
  <c r="I2692" i="17"/>
  <c r="I2693" i="17"/>
  <c r="I2694" i="17"/>
  <c r="I2695" i="17"/>
  <c r="I2696" i="17"/>
  <c r="I2697" i="17"/>
  <c r="I2698" i="17"/>
  <c r="I2699" i="17"/>
  <c r="I2700" i="17"/>
  <c r="I2701" i="17"/>
  <c r="I2702" i="17"/>
  <c r="I2703" i="17"/>
  <c r="I2704" i="17"/>
  <c r="I2705" i="17"/>
  <c r="I2706" i="17"/>
  <c r="I2707" i="17"/>
  <c r="I2708" i="17"/>
  <c r="I2709" i="17"/>
  <c r="I2710" i="17"/>
  <c r="I2711" i="17"/>
  <c r="I2712" i="17"/>
  <c r="I2713" i="17"/>
  <c r="I2714" i="17"/>
  <c r="I2669" i="17"/>
  <c r="I2670" i="17"/>
  <c r="I2671" i="17"/>
  <c r="I2672" i="17"/>
  <c r="I2673" i="17"/>
  <c r="I2674" i="17"/>
  <c r="I2675" i="17"/>
  <c r="I2676" i="17"/>
  <c r="I2677" i="17"/>
  <c r="I2678" i="17"/>
  <c r="I2679" i="17"/>
  <c r="I2680" i="17"/>
  <c r="I2681" i="17"/>
  <c r="J2703" i="17"/>
  <c r="J2704" i="17"/>
  <c r="J2705" i="17"/>
  <c r="J2706" i="17"/>
  <c r="J2707" i="17"/>
  <c r="J2708" i="17"/>
  <c r="J2709" i="17"/>
  <c r="J2710" i="17"/>
  <c r="J2711" i="17"/>
  <c r="J2712" i="17"/>
  <c r="J2713" i="17"/>
  <c r="J2714" i="17"/>
  <c r="J2715" i="17"/>
  <c r="J2716" i="17"/>
  <c r="J2717" i="17"/>
  <c r="J2718" i="17"/>
  <c r="J2719" i="17"/>
  <c r="J2720" i="17"/>
  <c r="J2721" i="17"/>
  <c r="J2722" i="17"/>
  <c r="J2723" i="17"/>
  <c r="J2724" i="17"/>
  <c r="J2725" i="17"/>
  <c r="J2726" i="17"/>
  <c r="J2727" i="17"/>
  <c r="J2728" i="17"/>
  <c r="J2729" i="17"/>
  <c r="J2730" i="17"/>
  <c r="J2731" i="17"/>
  <c r="J2732" i="17"/>
  <c r="J2733" i="17"/>
  <c r="J2734" i="17"/>
  <c r="J2735" i="17"/>
  <c r="J2736" i="17"/>
  <c r="J2737" i="17"/>
  <c r="J2738" i="17"/>
  <c r="J2739" i="17"/>
  <c r="J2740" i="17"/>
  <c r="J2741" i="17"/>
  <c r="J2742" i="17"/>
  <c r="J2743" i="17"/>
  <c r="J2744" i="17"/>
  <c r="J2745" i="17"/>
  <c r="J2746" i="17"/>
  <c r="J2747" i="17"/>
  <c r="J2748" i="17"/>
  <c r="J2749" i="17"/>
  <c r="J2750" i="17"/>
  <c r="J2751" i="17"/>
  <c r="J2752" i="17"/>
  <c r="J2753" i="17"/>
  <c r="J2754" i="17"/>
  <c r="J2755" i="17"/>
  <c r="J2756" i="17"/>
  <c r="J2757" i="17"/>
  <c r="J2758" i="17"/>
  <c r="J2759" i="17"/>
  <c r="J2760" i="17"/>
  <c r="J2761" i="17"/>
  <c r="J2762" i="17"/>
  <c r="J2763" i="17"/>
  <c r="J2764" i="17"/>
  <c r="J2765" i="17"/>
  <c r="J2766" i="17"/>
  <c r="J2767" i="17"/>
  <c r="J2768" i="17"/>
  <c r="J2769" i="17"/>
  <c r="J2770" i="17"/>
  <c r="J2771" i="17"/>
  <c r="J2772" i="17"/>
  <c r="J2773" i="17"/>
  <c r="J2774" i="17"/>
  <c r="J2775" i="17"/>
  <c r="J2776" i="17"/>
  <c r="J2777" i="17"/>
  <c r="J2778" i="17"/>
  <c r="J2779" i="17"/>
  <c r="J2780" i="17"/>
  <c r="J2781" i="17"/>
  <c r="J2782" i="17"/>
  <c r="J2783" i="17"/>
  <c r="J2784" i="17"/>
  <c r="J2785" i="17"/>
  <c r="J2786" i="17"/>
  <c r="J2787" i="17"/>
  <c r="J2788" i="17"/>
  <c r="J2789" i="17"/>
  <c r="J2790" i="17"/>
  <c r="J2791" i="17"/>
  <c r="J2792" i="17"/>
  <c r="J2793" i="17"/>
  <c r="J2794" i="17"/>
  <c r="J2795" i="17"/>
  <c r="J2796" i="17"/>
  <c r="J2797" i="17"/>
  <c r="J2798" i="17"/>
  <c r="J2799" i="17"/>
  <c r="J2800" i="17"/>
  <c r="J2801" i="17"/>
  <c r="J2802" i="17"/>
  <c r="J2803" i="17"/>
  <c r="J2804" i="17"/>
  <c r="J2805" i="17"/>
  <c r="J2806" i="17"/>
  <c r="J2807" i="17"/>
  <c r="J2808" i="17"/>
  <c r="J2809" i="17"/>
  <c r="J2810" i="17"/>
  <c r="J2811" i="17"/>
  <c r="J2812" i="17"/>
  <c r="J2813" i="17"/>
  <c r="J2814" i="17"/>
  <c r="J2815" i="17"/>
  <c r="J2816" i="17"/>
  <c r="J2817" i="17"/>
  <c r="J2818" i="17"/>
  <c r="J2819" i="17"/>
  <c r="J2820" i="17"/>
  <c r="J2821" i="17"/>
  <c r="J2822" i="17"/>
  <c r="J2823" i="17"/>
  <c r="J2824" i="17"/>
  <c r="J2825" i="17"/>
  <c r="J2826" i="17"/>
  <c r="J2827" i="17"/>
  <c r="J2828" i="17"/>
  <c r="J2829" i="17"/>
  <c r="J2830" i="17"/>
  <c r="J2831" i="17"/>
  <c r="J2832" i="17"/>
  <c r="J2833" i="17"/>
  <c r="J2834" i="17"/>
  <c r="J2835" i="17"/>
  <c r="J2836" i="17"/>
  <c r="J2837" i="17"/>
  <c r="J2838" i="17"/>
  <c r="J2839" i="17"/>
  <c r="J2840" i="17"/>
  <c r="J2841" i="17"/>
  <c r="J2842" i="17"/>
  <c r="J2843" i="17"/>
  <c r="J2844" i="17"/>
  <c r="J2845" i="17"/>
  <c r="J2846" i="17"/>
  <c r="J2847" i="17"/>
  <c r="J2848" i="17"/>
  <c r="J2849" i="17"/>
  <c r="J2850" i="17"/>
  <c r="J2851" i="17"/>
  <c r="J2852" i="17"/>
  <c r="J2853" i="17"/>
  <c r="J2854" i="17"/>
  <c r="J2855" i="17"/>
  <c r="J2856" i="17"/>
  <c r="J2857" i="17"/>
  <c r="J2858" i="17"/>
  <c r="J2859" i="17"/>
  <c r="J2860" i="17"/>
  <c r="J2861" i="17"/>
  <c r="J2862" i="17"/>
  <c r="J2863" i="17"/>
  <c r="J2864" i="17"/>
  <c r="J2865" i="17"/>
  <c r="J2866" i="17"/>
  <c r="J2867" i="17"/>
  <c r="J2868" i="17"/>
  <c r="J2869" i="17"/>
  <c r="J2870" i="17"/>
  <c r="J2871" i="17"/>
  <c r="J2872" i="17"/>
  <c r="J2873" i="17"/>
  <c r="J2874" i="17"/>
  <c r="J2875" i="17"/>
  <c r="J2876" i="17"/>
  <c r="J2877" i="17"/>
  <c r="J2878" i="17"/>
  <c r="J2879" i="17"/>
  <c r="J2880" i="17"/>
  <c r="J2881" i="17"/>
  <c r="J2882" i="17"/>
  <c r="J2883" i="17"/>
  <c r="J2884" i="17"/>
  <c r="J2885" i="17"/>
  <c r="J2886" i="17"/>
  <c r="J2887" i="17"/>
  <c r="J2888" i="17"/>
  <c r="J2889" i="17"/>
  <c r="J2890" i="17"/>
  <c r="J2891" i="17"/>
  <c r="J2892" i="17"/>
  <c r="J2893" i="17"/>
  <c r="J2894" i="17"/>
  <c r="J2895" i="17"/>
  <c r="J2896" i="17"/>
  <c r="J2897" i="17"/>
  <c r="J2898" i="17"/>
  <c r="J2899" i="17"/>
  <c r="J2900" i="17"/>
  <c r="J2901" i="17"/>
  <c r="J2902" i="17"/>
  <c r="J2903" i="17"/>
  <c r="J2904" i="17"/>
  <c r="J2905" i="17"/>
  <c r="J2906" i="17"/>
  <c r="J2907" i="17"/>
  <c r="J2908" i="17"/>
  <c r="J2909" i="17"/>
  <c r="J2910" i="17"/>
  <c r="J2911" i="17"/>
  <c r="J2912" i="17"/>
  <c r="J2913" i="17"/>
  <c r="J2914" i="17"/>
  <c r="J2915" i="17"/>
  <c r="J2916" i="17"/>
  <c r="J2917" i="17"/>
  <c r="J2918" i="17"/>
  <c r="J2919" i="17"/>
  <c r="J2920" i="17"/>
  <c r="J2921" i="17"/>
  <c r="J2922" i="17"/>
  <c r="J2923" i="17"/>
  <c r="J2924" i="17"/>
  <c r="J2925" i="17"/>
  <c r="J2926" i="17"/>
  <c r="J2927" i="17"/>
  <c r="J2928" i="17"/>
  <c r="J2929" i="17"/>
  <c r="J2930" i="17"/>
  <c r="J2931" i="17"/>
  <c r="J2932" i="17"/>
  <c r="J2933" i="17"/>
  <c r="J2934" i="17"/>
  <c r="J2935" i="17"/>
  <c r="J2936" i="17"/>
  <c r="J2937" i="17"/>
  <c r="J2938" i="17"/>
  <c r="J2939" i="17"/>
  <c r="J2940" i="17"/>
  <c r="J2941" i="17"/>
  <c r="J2942" i="17"/>
  <c r="J2943" i="17"/>
  <c r="J2944" i="17"/>
  <c r="J2945" i="17"/>
  <c r="J2946" i="17"/>
  <c r="J2947" i="17"/>
  <c r="J2948" i="17"/>
  <c r="J2949" i="17"/>
  <c r="J2950" i="17"/>
  <c r="J2951" i="17"/>
  <c r="J2952" i="17"/>
  <c r="J2953" i="17"/>
  <c r="J2954" i="17"/>
  <c r="J2955" i="17"/>
  <c r="J2956" i="17"/>
  <c r="J2957" i="17"/>
  <c r="J2958" i="17"/>
  <c r="J2959" i="17"/>
  <c r="J2960" i="17"/>
  <c r="J2961" i="17"/>
  <c r="J2962" i="17"/>
  <c r="J2963" i="17"/>
  <c r="J2964" i="17"/>
  <c r="J2965" i="17"/>
  <c r="J2966" i="17"/>
  <c r="J2967" i="17"/>
  <c r="J2968" i="17"/>
  <c r="J2969" i="17"/>
  <c r="J2970" i="17"/>
  <c r="J2971" i="17"/>
  <c r="J2972" i="17"/>
  <c r="J2973" i="17"/>
  <c r="J2974" i="17"/>
  <c r="J2975" i="17"/>
  <c r="J2976" i="17"/>
  <c r="J2977" i="17"/>
  <c r="J2978" i="17"/>
  <c r="J2979" i="17"/>
  <c r="J2980" i="17"/>
  <c r="J2981" i="17"/>
  <c r="J2982" i="17"/>
  <c r="J2983" i="17"/>
  <c r="J2984" i="17"/>
  <c r="J2985" i="17"/>
  <c r="J2986" i="17"/>
  <c r="J2987" i="17"/>
  <c r="J2988" i="17"/>
  <c r="J2989" i="17"/>
  <c r="J2990" i="17"/>
  <c r="J2991" i="17"/>
  <c r="J2992" i="17"/>
  <c r="J2993" i="17"/>
  <c r="J2994" i="17"/>
  <c r="J2995" i="17"/>
  <c r="J2996" i="17"/>
  <c r="J2997" i="17"/>
  <c r="J2998" i="17"/>
  <c r="J2999" i="17"/>
  <c r="J3000" i="17"/>
  <c r="J3001" i="17"/>
  <c r="J3002" i="17"/>
  <c r="J3003" i="17"/>
  <c r="J3004" i="17"/>
  <c r="J3005" i="17"/>
  <c r="J3006" i="17"/>
  <c r="J3007" i="17"/>
  <c r="J3008" i="17"/>
  <c r="J3009" i="17"/>
  <c r="J3010" i="17"/>
  <c r="J3011" i="17"/>
  <c r="J3012" i="17"/>
  <c r="J3013" i="17"/>
  <c r="J3014" i="17"/>
  <c r="J3015" i="17"/>
  <c r="J3016" i="17"/>
  <c r="J3017" i="17"/>
  <c r="J3018" i="17"/>
  <c r="J3019" i="17"/>
  <c r="J3020" i="17"/>
  <c r="J3021" i="17"/>
  <c r="J3022" i="17"/>
  <c r="J3023" i="17"/>
  <c r="J3024" i="17"/>
  <c r="J3025" i="17"/>
  <c r="J3026" i="17"/>
  <c r="J3027" i="17"/>
  <c r="J3028" i="17"/>
  <c r="J3029" i="17"/>
  <c r="J3030" i="17"/>
  <c r="J3031" i="17"/>
  <c r="J3032" i="17"/>
  <c r="J3033" i="17"/>
  <c r="J3034" i="17"/>
  <c r="J3035" i="17"/>
  <c r="J3036" i="17"/>
  <c r="J3037" i="17"/>
  <c r="J3038" i="17"/>
  <c r="J3039" i="17"/>
  <c r="J3040" i="17"/>
  <c r="J3041" i="17"/>
  <c r="J3042" i="17"/>
  <c r="J3043" i="17"/>
  <c r="J3044" i="17"/>
  <c r="J3045" i="17"/>
  <c r="J3046" i="17"/>
  <c r="J3047" i="17"/>
  <c r="J2685" i="17"/>
  <c r="J2686" i="17"/>
  <c r="J2687" i="17"/>
  <c r="J2688" i="17"/>
  <c r="J2689" i="17"/>
  <c r="J2690" i="17"/>
  <c r="J2691" i="17"/>
  <c r="J2692" i="17"/>
  <c r="J2693" i="17"/>
  <c r="J2694" i="17"/>
  <c r="J2695" i="17"/>
  <c r="J2696" i="17"/>
  <c r="J2697" i="17"/>
  <c r="J2698" i="17"/>
  <c r="J2699" i="17"/>
  <c r="J2700" i="17"/>
  <c r="J2701" i="17"/>
  <c r="J2702" i="17"/>
  <c r="J2669" i="17"/>
  <c r="J2670" i="17"/>
  <c r="J2671" i="17"/>
  <c r="J2672" i="17"/>
  <c r="J2673" i="17"/>
  <c r="J2674" i="17"/>
  <c r="J2675" i="17"/>
  <c r="J2676" i="17"/>
  <c r="J2677" i="17"/>
  <c r="J2678" i="17"/>
  <c r="J2679" i="17"/>
  <c r="J2680" i="17"/>
  <c r="J2681" i="17"/>
  <c r="J2682" i="17"/>
  <c r="J2683" i="17"/>
  <c r="J2684" i="17"/>
  <c r="A64" i="5"/>
  <c r="J1792" i="17"/>
  <c r="J1793" i="17"/>
  <c r="J1794" i="17"/>
  <c r="J1795" i="17"/>
  <c r="J1796" i="17"/>
  <c r="J1797" i="17"/>
  <c r="J1798" i="17"/>
  <c r="J1799" i="17"/>
  <c r="J1800" i="17"/>
  <c r="J1801" i="17"/>
  <c r="J1802" i="17"/>
  <c r="J1803" i="17"/>
  <c r="J1804" i="17"/>
  <c r="J1805" i="17"/>
  <c r="J1806" i="17"/>
  <c r="J1807" i="17"/>
  <c r="J1808" i="17"/>
  <c r="J1809" i="17"/>
  <c r="J1810" i="17"/>
  <c r="J1811" i="17"/>
  <c r="J1812" i="17"/>
  <c r="J1813" i="17"/>
  <c r="J1814" i="17"/>
  <c r="J1815" i="17"/>
  <c r="J1816" i="17"/>
  <c r="J1817" i="17"/>
  <c r="J1818" i="17"/>
  <c r="J1819" i="17"/>
  <c r="J1820" i="17"/>
  <c r="J1821" i="17"/>
  <c r="J1822" i="17"/>
  <c r="J1823" i="17"/>
  <c r="J1824" i="17"/>
  <c r="J1825" i="17"/>
  <c r="J1826" i="17"/>
  <c r="J1827" i="17"/>
  <c r="J1828" i="17"/>
  <c r="J1829" i="17"/>
  <c r="J1830" i="17"/>
  <c r="J1831" i="17"/>
  <c r="J1832" i="17"/>
  <c r="J1833" i="17"/>
  <c r="J1834" i="17"/>
  <c r="J1835" i="17"/>
  <c r="J1836" i="17"/>
  <c r="J1837" i="17"/>
  <c r="J1838" i="17"/>
  <c r="J1839" i="17"/>
  <c r="J1840" i="17"/>
  <c r="J1841" i="17"/>
  <c r="J1842" i="17"/>
  <c r="J1843" i="17"/>
  <c r="J1844" i="17"/>
  <c r="J1845" i="17"/>
  <c r="J1846" i="17"/>
  <c r="J1847" i="17"/>
  <c r="J1848" i="17"/>
  <c r="J1849" i="17"/>
  <c r="J1850" i="17"/>
  <c r="J1851" i="17"/>
  <c r="J1852" i="17"/>
  <c r="J1853" i="17"/>
  <c r="J1854" i="17"/>
  <c r="J1855" i="17"/>
  <c r="J1856" i="17"/>
  <c r="J1857" i="17"/>
  <c r="J1858" i="17"/>
  <c r="J1859" i="17"/>
  <c r="J1860" i="17"/>
  <c r="J1861" i="17"/>
  <c r="J1862" i="17"/>
  <c r="J1863" i="17"/>
  <c r="J1864" i="17"/>
  <c r="J1865" i="17"/>
  <c r="J1866" i="17"/>
  <c r="J1867" i="17"/>
  <c r="J1868" i="17"/>
  <c r="J1869" i="17"/>
  <c r="J1870" i="17"/>
  <c r="J1871" i="17"/>
  <c r="J1872" i="17"/>
  <c r="J1873" i="17"/>
  <c r="J1874" i="17"/>
  <c r="J1875" i="17"/>
  <c r="J1876" i="17"/>
  <c r="J1877" i="17"/>
  <c r="J1878" i="17"/>
  <c r="J1879" i="17"/>
  <c r="J1880" i="17"/>
  <c r="J1881" i="17"/>
  <c r="J1882" i="17"/>
  <c r="J1883" i="17"/>
  <c r="J1884" i="17"/>
  <c r="J1885" i="17"/>
  <c r="J1886" i="17"/>
  <c r="J1887" i="17"/>
  <c r="J1888" i="17"/>
  <c r="J1889" i="17"/>
  <c r="J1890" i="17"/>
  <c r="J1891" i="17"/>
  <c r="J1892" i="17"/>
  <c r="J1893" i="17"/>
  <c r="J1894" i="17"/>
  <c r="J1895" i="17"/>
  <c r="J1896" i="17"/>
  <c r="J1897" i="17"/>
  <c r="J1898" i="17"/>
  <c r="J1899" i="17"/>
  <c r="J1900" i="17"/>
  <c r="J1901" i="17"/>
  <c r="J1902" i="17"/>
  <c r="J1903" i="17"/>
  <c r="J1904" i="17"/>
  <c r="J1905" i="17"/>
  <c r="J1906" i="17"/>
  <c r="J1907" i="17"/>
  <c r="J1908" i="17"/>
  <c r="J1909" i="17"/>
  <c r="J1910" i="17"/>
  <c r="J1911" i="17"/>
  <c r="J1912" i="17"/>
  <c r="J1913" i="17"/>
  <c r="J1914" i="17"/>
  <c r="J1915" i="17"/>
  <c r="J1916" i="17"/>
  <c r="J1917" i="17"/>
  <c r="J1918" i="17"/>
  <c r="J1919" i="17"/>
  <c r="J1920" i="17"/>
  <c r="J1921" i="17"/>
  <c r="J1922" i="17"/>
  <c r="J1923" i="17"/>
  <c r="J1924" i="17"/>
  <c r="J1925" i="17"/>
  <c r="J1926" i="17"/>
  <c r="J1927" i="17"/>
  <c r="J1928" i="17"/>
  <c r="J1929" i="17"/>
  <c r="J1930" i="17"/>
  <c r="J1931" i="17"/>
  <c r="J1932" i="17"/>
  <c r="J1933" i="17"/>
  <c r="J1934" i="17"/>
  <c r="J1935" i="17"/>
  <c r="J1936" i="17"/>
  <c r="J1937" i="17"/>
  <c r="J1938" i="17"/>
  <c r="J1939" i="17"/>
  <c r="J1940" i="17"/>
  <c r="J1941" i="17"/>
  <c r="J1942" i="17"/>
  <c r="J1943" i="17"/>
  <c r="J1944" i="17"/>
  <c r="J1945" i="17"/>
  <c r="J1946" i="17"/>
  <c r="J1947" i="17"/>
  <c r="J1948" i="17"/>
  <c r="J1949" i="17"/>
  <c r="J1950" i="17"/>
  <c r="J1951" i="17"/>
  <c r="J1952" i="17"/>
  <c r="J1953" i="17"/>
  <c r="J1954" i="17"/>
  <c r="J1955" i="17"/>
  <c r="J1956" i="17"/>
  <c r="J1957" i="17"/>
  <c r="J1958" i="17"/>
  <c r="J1959" i="17"/>
  <c r="J1960" i="17"/>
  <c r="J1961" i="17"/>
  <c r="J1962" i="17"/>
  <c r="J1963" i="17"/>
  <c r="J1964" i="17"/>
  <c r="J1965" i="17"/>
  <c r="J1966" i="17"/>
  <c r="J1967" i="17"/>
  <c r="J1968" i="17"/>
  <c r="J1969" i="17"/>
  <c r="J1970" i="17"/>
  <c r="J1971" i="17"/>
  <c r="J1972" i="17"/>
  <c r="J1973" i="17"/>
  <c r="J1974" i="17"/>
  <c r="J1975" i="17"/>
  <c r="J1976" i="17"/>
  <c r="J1977" i="17"/>
  <c r="J1978" i="17"/>
  <c r="J1979" i="17"/>
  <c r="J1980" i="17"/>
  <c r="J1981" i="17"/>
  <c r="J1982" i="17"/>
  <c r="J1983" i="17"/>
  <c r="J1984" i="17"/>
  <c r="J1985" i="17"/>
  <c r="J1986" i="17"/>
  <c r="J1987" i="17"/>
  <c r="J1988" i="17"/>
  <c r="J1989" i="17"/>
  <c r="J1990" i="17"/>
  <c r="J1991" i="17"/>
  <c r="J1992" i="17"/>
  <c r="J1993" i="17"/>
  <c r="J1994" i="17"/>
  <c r="J1995" i="17"/>
  <c r="J1996" i="17"/>
  <c r="J1997" i="17"/>
  <c r="J1998" i="17"/>
  <c r="J1999" i="17"/>
  <c r="J2000" i="17"/>
  <c r="J2001" i="17"/>
  <c r="J2002" i="17"/>
  <c r="J2003" i="17"/>
  <c r="J2004" i="17"/>
  <c r="J2005" i="17"/>
  <c r="J2006" i="17"/>
  <c r="J2007" i="17"/>
  <c r="J2008" i="17"/>
  <c r="J2009" i="17"/>
  <c r="J2010" i="17"/>
  <c r="J2011" i="17"/>
  <c r="J2012" i="17"/>
  <c r="J2013" i="17"/>
  <c r="J2014" i="17"/>
  <c r="J2015" i="17"/>
  <c r="J2016" i="17"/>
  <c r="J2017" i="17"/>
  <c r="J2018" i="17"/>
  <c r="J2019" i="17"/>
  <c r="J2020" i="17"/>
  <c r="J2021" i="17"/>
  <c r="J2022" i="17"/>
  <c r="J2023" i="17"/>
  <c r="J2024" i="17"/>
  <c r="J2025" i="17"/>
  <c r="J2026" i="17"/>
  <c r="J2027" i="17"/>
  <c r="J2028" i="17"/>
  <c r="J2029" i="17"/>
  <c r="J2030" i="17"/>
  <c r="J2031" i="17"/>
  <c r="J2032" i="17"/>
  <c r="J2033" i="17"/>
  <c r="J2034" i="17"/>
  <c r="J2035" i="17"/>
  <c r="J2036" i="17"/>
  <c r="J2037" i="17"/>
  <c r="J2038" i="17"/>
  <c r="J2039" i="17"/>
  <c r="J2040" i="17"/>
  <c r="J2041" i="17"/>
  <c r="J2042" i="17"/>
  <c r="J2043" i="17"/>
  <c r="J2044" i="17"/>
  <c r="J2045" i="17"/>
  <c r="J2046" i="17"/>
  <c r="J2047" i="17"/>
  <c r="J2048" i="17"/>
  <c r="J2049" i="17"/>
  <c r="J2050" i="17"/>
  <c r="J2051" i="17"/>
  <c r="J2052" i="17"/>
  <c r="J2053" i="17"/>
  <c r="J2054" i="17"/>
  <c r="J2055" i="17"/>
  <c r="J2056" i="17"/>
  <c r="J2057" i="17"/>
  <c r="J2058" i="17"/>
  <c r="J2059" i="17"/>
  <c r="J2060" i="17"/>
  <c r="J2061" i="17"/>
  <c r="J2062" i="17"/>
  <c r="J2063" i="17"/>
  <c r="J2064" i="17"/>
  <c r="J2065" i="17"/>
  <c r="J2066" i="17"/>
  <c r="J2067" i="17"/>
  <c r="J2068" i="17"/>
  <c r="J2069" i="17"/>
  <c r="J2070" i="17"/>
  <c r="J2071" i="17"/>
  <c r="J2072" i="17"/>
  <c r="J2073" i="17"/>
  <c r="J2074" i="17"/>
  <c r="J2075" i="17"/>
  <c r="J2076" i="17"/>
  <c r="J2077" i="17"/>
  <c r="J2078" i="17"/>
  <c r="J2079" i="17"/>
  <c r="J2080" i="17"/>
  <c r="J2081" i="17"/>
  <c r="J2082" i="17"/>
  <c r="J2083" i="17"/>
  <c r="J2084" i="17"/>
  <c r="J2085" i="17"/>
  <c r="J2086" i="17"/>
  <c r="J2087" i="17"/>
  <c r="J2088" i="17"/>
  <c r="J2089" i="17"/>
  <c r="J2090" i="17"/>
  <c r="J2091" i="17"/>
  <c r="J2092" i="17"/>
  <c r="J2093" i="17"/>
  <c r="J2094" i="17"/>
  <c r="J2095" i="17"/>
  <c r="J2096" i="17"/>
  <c r="J2097" i="17"/>
  <c r="J2098" i="17"/>
  <c r="J2099" i="17"/>
  <c r="J2100" i="17"/>
  <c r="J2101" i="17"/>
  <c r="J2102" i="17"/>
  <c r="J2103" i="17"/>
  <c r="J2104" i="17"/>
  <c r="J2105" i="17"/>
  <c r="J2106" i="17"/>
  <c r="J2107" i="17"/>
  <c r="J2108" i="17"/>
  <c r="J2109" i="17"/>
  <c r="J2110" i="17"/>
  <c r="J2111" i="17"/>
  <c r="J2112" i="17"/>
  <c r="J2113" i="17"/>
  <c r="J2114" i="17"/>
  <c r="J2115" i="17"/>
  <c r="J2116" i="17"/>
  <c r="J2117" i="17"/>
  <c r="J2118" i="17"/>
  <c r="J2119" i="17"/>
  <c r="J2120" i="17"/>
  <c r="J2121" i="17"/>
  <c r="J2122" i="17"/>
  <c r="J2123" i="17"/>
  <c r="J2124" i="17"/>
  <c r="J2125" i="17"/>
  <c r="J2126" i="17"/>
  <c r="J2127" i="17"/>
  <c r="J2128" i="17"/>
  <c r="J2129" i="17"/>
  <c r="J2130" i="17"/>
  <c r="J2131" i="17"/>
  <c r="J2132" i="17"/>
  <c r="J2133" i="17"/>
  <c r="J2134" i="17"/>
  <c r="J2135" i="17"/>
  <c r="J2136" i="17"/>
  <c r="J2137" i="17"/>
  <c r="J2138" i="17"/>
  <c r="J2139" i="17"/>
  <c r="J2140" i="17"/>
  <c r="J2141" i="17"/>
  <c r="J2142" i="17"/>
  <c r="J2143" i="17"/>
  <c r="J2144" i="17"/>
  <c r="J2145" i="17"/>
  <c r="J2146" i="17"/>
  <c r="J2147" i="17"/>
  <c r="J2148" i="17"/>
  <c r="J2149" i="17"/>
  <c r="J2150" i="17"/>
  <c r="J2151" i="17"/>
  <c r="J2152" i="17"/>
  <c r="J2153" i="17"/>
  <c r="J2154" i="17"/>
  <c r="J2155" i="17"/>
  <c r="J2156" i="17"/>
  <c r="J2157" i="17"/>
  <c r="J2158" i="17"/>
  <c r="J2159" i="17"/>
  <c r="J2160" i="17"/>
  <c r="J2161" i="17"/>
  <c r="J2162" i="17"/>
  <c r="J2163" i="17"/>
  <c r="J2164" i="17"/>
  <c r="J2165" i="17"/>
  <c r="J2166" i="17"/>
  <c r="J2167" i="17"/>
  <c r="J2168" i="17"/>
  <c r="J2169" i="17"/>
  <c r="J2170" i="17"/>
  <c r="J2171" i="17"/>
  <c r="J2172" i="17"/>
  <c r="J2173" i="17"/>
  <c r="J2174" i="17"/>
  <c r="J2175" i="17"/>
  <c r="J2176" i="17"/>
  <c r="J2177" i="17"/>
  <c r="J2178" i="17"/>
  <c r="J2179" i="17"/>
  <c r="J2180" i="17"/>
  <c r="J2181" i="17"/>
  <c r="J2182" i="17"/>
  <c r="J2183" i="17"/>
  <c r="J2184" i="17"/>
  <c r="J2185" i="17"/>
  <c r="J2186" i="17"/>
  <c r="J2187" i="17"/>
  <c r="J2188" i="17"/>
  <c r="J2189" i="17"/>
  <c r="J2190" i="17"/>
  <c r="J2191" i="17"/>
  <c r="J2192" i="17"/>
  <c r="J2193" i="17"/>
  <c r="J2194" i="17"/>
  <c r="J2195" i="17"/>
  <c r="J2196" i="17"/>
  <c r="J2197" i="17"/>
  <c r="J2198" i="17"/>
  <c r="J2199" i="17"/>
  <c r="J2200" i="17"/>
  <c r="J2201" i="17"/>
  <c r="J2202" i="17"/>
  <c r="J2203" i="17"/>
  <c r="J2204" i="17"/>
  <c r="J2205" i="17"/>
  <c r="J2206" i="17"/>
  <c r="J2207" i="17"/>
  <c r="J2208" i="17"/>
  <c r="J2209" i="17"/>
  <c r="J2210" i="17"/>
  <c r="J2211" i="17"/>
  <c r="J2212" i="17"/>
  <c r="J2213" i="17"/>
  <c r="J2214" i="17"/>
  <c r="J2215" i="17"/>
  <c r="J2216" i="17"/>
  <c r="J2217" i="17"/>
  <c r="J2218" i="17"/>
  <c r="J2219" i="17"/>
  <c r="J2220" i="17"/>
  <c r="J2221" i="17"/>
  <c r="J2222" i="17"/>
  <c r="J2223" i="17"/>
  <c r="J2224" i="17"/>
  <c r="J2225" i="17"/>
  <c r="J2226" i="17"/>
  <c r="J2227" i="17"/>
  <c r="J2228" i="17"/>
  <c r="J2229" i="17"/>
  <c r="J2230" i="17"/>
  <c r="J2231" i="17"/>
  <c r="J2232" i="17"/>
  <c r="J2233" i="17"/>
  <c r="J2234" i="17"/>
  <c r="J2235" i="17"/>
  <c r="J2236" i="17"/>
  <c r="J2237" i="17"/>
  <c r="J2238" i="17"/>
  <c r="J2239" i="17"/>
  <c r="J2240" i="17"/>
  <c r="J2241" i="17"/>
  <c r="J2242" i="17"/>
  <c r="J2243" i="17"/>
  <c r="J2244" i="17"/>
  <c r="J2245" i="17"/>
  <c r="J2246" i="17"/>
  <c r="J2247" i="17"/>
  <c r="J2248" i="17"/>
  <c r="J2249" i="17"/>
  <c r="J2250" i="17"/>
  <c r="J2251" i="17"/>
  <c r="J2252" i="17"/>
  <c r="J2253" i="17"/>
  <c r="J2254" i="17"/>
  <c r="J2255" i="17"/>
  <c r="J2256" i="17"/>
  <c r="J2257" i="17"/>
  <c r="J2258" i="17"/>
  <c r="J2259" i="17"/>
  <c r="J2260" i="17"/>
  <c r="J2261" i="17"/>
  <c r="J2262" i="17"/>
  <c r="J2263" i="17"/>
  <c r="J2264" i="17"/>
  <c r="J2265" i="17"/>
  <c r="J2266" i="17"/>
  <c r="J2267" i="17"/>
  <c r="J2268" i="17"/>
  <c r="J2269" i="17"/>
  <c r="J2270" i="17"/>
  <c r="J2271" i="17"/>
  <c r="J2272" i="17"/>
  <c r="J2273" i="17"/>
  <c r="J2274" i="17"/>
  <c r="J2275" i="17"/>
  <c r="J2276" i="17"/>
  <c r="J2277" i="17"/>
  <c r="J2278" i="17"/>
  <c r="J2279" i="17"/>
  <c r="J2280" i="17"/>
  <c r="J2281" i="17"/>
  <c r="J2282" i="17"/>
  <c r="J2283" i="17"/>
  <c r="J2284" i="17"/>
  <c r="J2285" i="17"/>
  <c r="J2286" i="17"/>
  <c r="J2287" i="17"/>
  <c r="J2288" i="17"/>
  <c r="J2289" i="17"/>
  <c r="J2290" i="17"/>
  <c r="J2291" i="17"/>
  <c r="J2292" i="17"/>
  <c r="J2293" i="17"/>
  <c r="J2294" i="17"/>
  <c r="J2295" i="17"/>
  <c r="J2296" i="17"/>
  <c r="J2297" i="17"/>
  <c r="J2298" i="17"/>
  <c r="J2299" i="17"/>
  <c r="J2300" i="17"/>
  <c r="J2301" i="17"/>
  <c r="J2302" i="17"/>
  <c r="J2303" i="17"/>
  <c r="J2304" i="17"/>
  <c r="J2305" i="17"/>
  <c r="J2306" i="17"/>
  <c r="J2307" i="17"/>
  <c r="J2308" i="17"/>
  <c r="J2309" i="17"/>
  <c r="J2310" i="17"/>
  <c r="J2311" i="17"/>
  <c r="J2312" i="17"/>
  <c r="J2313" i="17"/>
  <c r="J2314" i="17"/>
  <c r="J2315" i="17"/>
  <c r="J2316" i="17"/>
  <c r="J2317" i="17"/>
  <c r="J2318" i="17"/>
  <c r="J2319" i="17"/>
  <c r="J2320" i="17"/>
  <c r="J2321" i="17"/>
  <c r="J2322" i="17"/>
  <c r="J2323" i="17"/>
  <c r="J2324" i="17"/>
  <c r="J2325" i="17"/>
  <c r="J2326" i="17"/>
  <c r="J2327" i="17"/>
  <c r="J2328" i="17"/>
  <c r="J2329" i="17"/>
  <c r="J2330" i="17"/>
  <c r="J2331" i="17"/>
  <c r="J2332" i="17"/>
  <c r="J2333" i="17"/>
  <c r="J2334" i="17"/>
  <c r="J2335" i="17"/>
  <c r="J2336" i="17"/>
  <c r="J2337" i="17"/>
  <c r="J2338" i="17"/>
  <c r="J2339" i="17"/>
  <c r="J2340" i="17"/>
  <c r="J2341" i="17"/>
  <c r="J2342" i="17"/>
  <c r="J2343" i="17"/>
  <c r="J2344" i="17"/>
  <c r="J2345" i="17"/>
  <c r="J2346" i="17"/>
  <c r="J2347" i="17"/>
  <c r="J2348" i="17"/>
  <c r="J2349" i="17"/>
  <c r="J2350" i="17"/>
  <c r="J2351" i="17"/>
  <c r="J2352" i="17"/>
  <c r="J2353" i="17"/>
  <c r="J2354" i="17"/>
  <c r="J2355" i="17"/>
  <c r="J2356" i="17"/>
  <c r="J2357" i="17"/>
  <c r="J2358" i="17"/>
  <c r="J2359" i="17"/>
  <c r="J2360" i="17"/>
  <c r="J2361" i="17"/>
  <c r="J2362" i="17"/>
  <c r="J2363" i="17"/>
  <c r="J2364" i="17"/>
  <c r="J2365" i="17"/>
  <c r="J2366" i="17"/>
  <c r="J2367" i="17"/>
  <c r="J2368" i="17"/>
  <c r="J2369" i="17"/>
  <c r="J2370" i="17"/>
  <c r="J2371" i="17"/>
  <c r="J2372" i="17"/>
  <c r="J2373" i="17"/>
  <c r="J2374" i="17"/>
  <c r="J2375" i="17"/>
  <c r="J2376" i="17"/>
  <c r="J2377" i="17"/>
  <c r="J2378" i="17"/>
  <c r="J2379" i="17"/>
  <c r="J2380" i="17"/>
  <c r="J2381" i="17"/>
  <c r="J2382" i="17"/>
  <c r="J2383" i="17"/>
  <c r="J2384" i="17"/>
  <c r="J2385" i="17"/>
  <c r="J2386" i="17"/>
  <c r="J2387" i="17"/>
  <c r="J2388" i="17"/>
  <c r="J2389" i="17"/>
  <c r="J2390" i="17"/>
  <c r="J2391" i="17"/>
  <c r="J2392" i="17"/>
  <c r="J2393" i="17"/>
  <c r="J2394" i="17"/>
  <c r="J2395" i="17"/>
  <c r="J2396" i="17"/>
  <c r="J2397" i="17"/>
  <c r="J2398" i="17"/>
  <c r="J2399" i="17"/>
  <c r="J2400" i="17"/>
  <c r="J2401" i="17"/>
  <c r="J2402" i="17"/>
  <c r="J2403" i="17"/>
  <c r="J2404" i="17"/>
  <c r="J2405" i="17"/>
  <c r="J2406" i="17"/>
  <c r="J2407" i="17"/>
  <c r="J2408" i="17"/>
  <c r="J2409" i="17"/>
  <c r="J2410" i="17"/>
  <c r="J2411" i="17"/>
  <c r="J2412" i="17"/>
  <c r="J2413" i="17"/>
  <c r="J2414" i="17"/>
  <c r="J2415" i="17"/>
  <c r="J2416" i="17"/>
  <c r="J2417" i="17"/>
  <c r="J2418" i="17"/>
  <c r="J2419" i="17"/>
  <c r="J2420" i="17"/>
  <c r="J2421" i="17"/>
  <c r="J2422" i="17"/>
  <c r="J2423" i="17"/>
  <c r="J2424" i="17"/>
  <c r="J2425" i="17"/>
  <c r="J2426" i="17"/>
  <c r="J2427" i="17"/>
  <c r="J2428" i="17"/>
  <c r="J2429" i="17"/>
  <c r="J2430" i="17"/>
  <c r="J2431" i="17"/>
  <c r="J2432" i="17"/>
  <c r="J2433" i="17"/>
  <c r="J2434" i="17"/>
  <c r="J2435" i="17"/>
  <c r="J2436" i="17"/>
  <c r="J2437" i="17"/>
  <c r="J2438" i="17"/>
  <c r="J2439" i="17"/>
  <c r="J2440" i="17"/>
  <c r="J2441" i="17"/>
  <c r="J2442" i="17"/>
  <c r="J2443" i="17"/>
  <c r="J2444" i="17"/>
  <c r="J2445" i="17"/>
  <c r="J2446" i="17"/>
  <c r="J2447" i="17"/>
  <c r="J2448" i="17"/>
  <c r="J2449" i="17"/>
  <c r="J2450" i="17"/>
  <c r="J2451" i="17"/>
  <c r="J2452" i="17"/>
  <c r="J2453" i="17"/>
  <c r="J2454" i="17"/>
  <c r="J2455" i="17"/>
  <c r="J2456" i="17"/>
  <c r="J2457" i="17"/>
  <c r="J2458" i="17"/>
  <c r="J2459" i="17"/>
  <c r="J2460" i="17"/>
  <c r="J2461" i="17"/>
  <c r="J2462" i="17"/>
  <c r="J2463" i="17"/>
  <c r="J2464" i="17"/>
  <c r="J2465" i="17"/>
  <c r="J2466" i="17"/>
  <c r="J2467" i="17"/>
  <c r="J2468" i="17"/>
  <c r="J2469" i="17"/>
  <c r="J2470" i="17"/>
  <c r="J2471" i="17"/>
  <c r="J2472" i="17"/>
  <c r="J2473" i="17"/>
  <c r="J2474" i="17"/>
  <c r="J2475" i="17"/>
  <c r="J2476" i="17"/>
  <c r="J2477" i="17"/>
  <c r="J2478" i="17"/>
  <c r="J2479" i="17"/>
  <c r="J2480" i="17"/>
  <c r="J2481" i="17"/>
  <c r="J2482" i="17"/>
  <c r="J2483" i="17"/>
  <c r="J2484" i="17"/>
  <c r="J2485" i="17"/>
  <c r="J2486" i="17"/>
  <c r="J2487" i="17"/>
  <c r="J2488" i="17"/>
  <c r="J2489" i="17"/>
  <c r="J2490" i="17"/>
  <c r="J2491" i="17"/>
  <c r="J2492" i="17"/>
  <c r="J2493" i="17"/>
  <c r="J2494" i="17"/>
  <c r="J2495" i="17"/>
  <c r="J2496" i="17"/>
  <c r="J2497" i="17"/>
  <c r="J2498" i="17"/>
  <c r="J2499" i="17"/>
  <c r="J2500" i="17"/>
  <c r="J2501" i="17"/>
  <c r="J2502" i="17"/>
  <c r="J2503" i="17"/>
  <c r="J2504" i="17"/>
  <c r="J2505" i="17"/>
  <c r="J2506" i="17"/>
  <c r="J2507" i="17"/>
  <c r="J2508" i="17"/>
  <c r="J2509" i="17"/>
  <c r="J2510" i="17"/>
  <c r="J2511" i="17"/>
  <c r="J2512" i="17"/>
  <c r="J2513" i="17"/>
  <c r="J2514" i="17"/>
  <c r="J2515" i="17"/>
  <c r="J2516" i="17"/>
  <c r="J2517" i="17"/>
  <c r="J2518" i="17"/>
  <c r="J2519" i="17"/>
  <c r="J2520" i="17"/>
  <c r="J2521" i="17"/>
  <c r="J2522" i="17"/>
  <c r="J2523" i="17"/>
  <c r="J2524" i="17"/>
  <c r="J2525" i="17"/>
  <c r="J2526" i="17"/>
  <c r="J2527" i="17"/>
  <c r="J2528" i="17"/>
  <c r="J2529" i="17"/>
  <c r="J2530" i="17"/>
  <c r="J2531" i="17"/>
  <c r="J2532" i="17"/>
  <c r="J2533" i="17"/>
  <c r="J2534" i="17"/>
  <c r="J2535" i="17"/>
  <c r="J2536" i="17"/>
  <c r="J2537" i="17"/>
  <c r="J2538" i="17"/>
  <c r="J2539" i="17"/>
  <c r="J2540" i="17"/>
  <c r="J2541" i="17"/>
  <c r="J2542" i="17"/>
  <c r="J2543" i="17"/>
  <c r="J2544" i="17"/>
  <c r="J2545" i="17"/>
  <c r="J2546" i="17"/>
  <c r="J2547" i="17"/>
  <c r="J2548" i="17"/>
  <c r="J2549" i="17"/>
  <c r="J2550" i="17"/>
  <c r="J2551" i="17"/>
  <c r="J2552" i="17"/>
  <c r="J2553" i="17"/>
  <c r="J2554" i="17"/>
  <c r="J2555" i="17"/>
  <c r="J2556" i="17"/>
  <c r="J2557" i="17"/>
  <c r="J2558" i="17"/>
  <c r="J2559" i="17"/>
  <c r="J2560" i="17"/>
  <c r="J2561" i="17"/>
  <c r="J2562" i="17"/>
  <c r="J2563" i="17"/>
  <c r="J2564" i="17"/>
  <c r="J2565" i="17"/>
  <c r="J2566" i="17"/>
  <c r="J2567" i="17"/>
  <c r="J2568" i="17"/>
  <c r="J2569" i="17"/>
  <c r="J2570" i="17"/>
  <c r="J2571" i="17"/>
  <c r="J2572" i="17"/>
  <c r="J2573" i="17"/>
  <c r="J2574" i="17"/>
  <c r="J2575" i="17"/>
  <c r="J2576" i="17"/>
  <c r="J2577" i="17"/>
  <c r="J2578" i="17"/>
  <c r="J2579" i="17"/>
  <c r="J2580" i="17"/>
  <c r="J2581" i="17"/>
  <c r="J2582" i="17"/>
  <c r="J2583" i="17"/>
  <c r="J2584" i="17"/>
  <c r="J2585" i="17"/>
  <c r="J2586" i="17"/>
  <c r="J2587" i="17"/>
  <c r="J2588" i="17"/>
  <c r="J2589" i="17"/>
  <c r="J2590" i="17"/>
  <c r="J2591" i="17"/>
  <c r="J2592" i="17"/>
  <c r="J2593" i="17"/>
  <c r="J2594" i="17"/>
  <c r="J2595" i="17"/>
  <c r="J2596" i="17"/>
  <c r="J2597" i="17"/>
  <c r="J2598" i="17"/>
  <c r="J2599" i="17"/>
  <c r="J2600" i="17"/>
  <c r="J2601" i="17"/>
  <c r="J2602" i="17"/>
  <c r="J2603" i="17"/>
  <c r="J2604" i="17"/>
  <c r="J2605" i="17"/>
  <c r="J2606" i="17"/>
  <c r="J2607" i="17"/>
  <c r="J2608" i="17"/>
  <c r="J2609" i="17"/>
  <c r="J2610" i="17"/>
  <c r="J2611" i="17"/>
  <c r="J2612" i="17"/>
  <c r="J2613" i="17"/>
  <c r="J2614" i="17"/>
  <c r="J2615" i="17"/>
  <c r="J2616" i="17"/>
  <c r="J2617" i="17"/>
  <c r="J2618" i="17"/>
  <c r="J2619" i="17"/>
  <c r="J2620" i="17"/>
  <c r="J2621" i="17"/>
  <c r="J2622" i="17"/>
  <c r="J2623" i="17"/>
  <c r="J2624" i="17"/>
  <c r="J2625" i="17"/>
  <c r="J2626" i="17"/>
  <c r="J2627" i="17"/>
  <c r="J2628" i="17"/>
  <c r="J2629" i="17"/>
  <c r="J2630" i="17"/>
  <c r="J2631" i="17"/>
  <c r="J2632" i="17"/>
  <c r="J2633" i="17"/>
  <c r="J2634" i="17"/>
  <c r="J2635" i="17"/>
  <c r="J2636" i="17"/>
  <c r="J2637" i="17"/>
  <c r="J2638" i="17"/>
  <c r="J2639" i="17"/>
  <c r="J2640" i="17"/>
  <c r="J2641" i="17"/>
  <c r="J2642" i="17"/>
  <c r="J2643" i="17"/>
  <c r="J2644" i="17"/>
  <c r="J2645" i="17"/>
  <c r="J2646" i="17"/>
  <c r="J2647" i="17"/>
  <c r="J2648" i="17"/>
  <c r="J2649" i="17"/>
  <c r="J2650" i="17"/>
  <c r="J2651" i="17"/>
  <c r="J2652" i="17"/>
  <c r="J2653" i="17"/>
  <c r="J2654" i="17"/>
  <c r="J2655" i="17"/>
  <c r="J2656" i="17"/>
  <c r="J2657" i="17"/>
  <c r="J2658" i="17"/>
  <c r="J2659" i="17"/>
  <c r="J2660" i="17"/>
  <c r="J2661" i="17"/>
  <c r="J2662" i="17"/>
  <c r="J2663" i="17"/>
  <c r="J2664" i="17"/>
  <c r="J2665" i="17"/>
  <c r="J2666" i="17"/>
  <c r="J2667" i="17"/>
  <c r="J2668" i="17"/>
  <c r="J3048" i="17"/>
  <c r="J3049" i="17"/>
  <c r="J3050" i="17"/>
  <c r="J3051" i="17"/>
  <c r="J3052" i="17"/>
  <c r="J3053" i="17"/>
  <c r="J3054" i="17"/>
  <c r="J3055" i="17"/>
  <c r="J3056" i="17"/>
  <c r="J3057" i="17"/>
  <c r="J3058" i="17"/>
  <c r="J3059" i="17"/>
  <c r="J3060" i="17"/>
  <c r="J3061" i="17"/>
  <c r="J3062" i="17"/>
  <c r="J3063" i="17"/>
  <c r="J3064" i="17"/>
  <c r="J3065" i="17"/>
  <c r="J3066" i="17"/>
  <c r="J3067" i="17"/>
  <c r="J3068" i="17"/>
  <c r="J3069" i="17"/>
  <c r="J3070" i="17"/>
  <c r="J3071" i="17"/>
  <c r="J3072" i="17"/>
  <c r="J3073" i="17"/>
  <c r="J3074" i="17"/>
  <c r="J3075" i="17"/>
  <c r="J3076" i="17"/>
  <c r="J3077" i="17"/>
  <c r="J3078" i="17"/>
  <c r="J3079" i="17"/>
  <c r="J3080" i="17"/>
  <c r="J3081" i="17"/>
  <c r="J3082" i="17"/>
  <c r="J3083" i="17"/>
  <c r="J3084" i="17"/>
  <c r="J3085" i="17"/>
  <c r="J3086" i="17"/>
  <c r="J3087" i="17"/>
  <c r="J3088" i="17"/>
  <c r="J3089" i="17"/>
  <c r="J3090" i="17"/>
  <c r="J3091" i="17"/>
  <c r="J3092" i="17"/>
  <c r="J3093" i="17"/>
  <c r="J3094" i="17"/>
  <c r="J3095" i="17"/>
  <c r="J3096" i="17"/>
  <c r="J3097" i="17"/>
  <c r="J3098" i="17"/>
  <c r="J3099" i="17"/>
  <c r="J3100" i="17"/>
  <c r="J3101" i="17"/>
  <c r="J3102" i="17"/>
  <c r="J3103" i="17"/>
  <c r="J3104" i="17"/>
  <c r="J3105" i="17"/>
  <c r="J3106" i="17"/>
  <c r="J3107" i="17"/>
  <c r="J3108" i="17"/>
  <c r="J3109" i="17"/>
  <c r="J3110" i="17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102" i="17"/>
  <c r="J103" i="17"/>
  <c r="J104" i="17"/>
  <c r="J105" i="17"/>
  <c r="J106" i="17"/>
  <c r="J107" i="17"/>
  <c r="J108" i="17"/>
  <c r="J109" i="17"/>
  <c r="J110" i="17"/>
  <c r="J111" i="17"/>
  <c r="J112" i="17"/>
  <c r="J113" i="17"/>
  <c r="J114" i="17"/>
  <c r="J115" i="17"/>
  <c r="J116" i="17"/>
  <c r="J117" i="17"/>
  <c r="J118" i="17"/>
  <c r="J119" i="17"/>
  <c r="J120" i="17"/>
  <c r="J121" i="17"/>
  <c r="J122" i="17"/>
  <c r="J123" i="17"/>
  <c r="J124" i="17"/>
  <c r="J125" i="17"/>
  <c r="J126" i="17"/>
  <c r="J127" i="17"/>
  <c r="J128" i="17"/>
  <c r="J129" i="17"/>
  <c r="J130" i="17"/>
  <c r="J131" i="17"/>
  <c r="J132" i="17"/>
  <c r="J133" i="17"/>
  <c r="J134" i="17"/>
  <c r="J135" i="17"/>
  <c r="J136" i="17"/>
  <c r="J137" i="17"/>
  <c r="J138" i="17"/>
  <c r="J139" i="17"/>
  <c r="J140" i="17"/>
  <c r="J141" i="17"/>
  <c r="J142" i="17"/>
  <c r="J143" i="17"/>
  <c r="J144" i="17"/>
  <c r="J145" i="17"/>
  <c r="J146" i="17"/>
  <c r="J147" i="17"/>
  <c r="J148" i="17"/>
  <c r="J149" i="17"/>
  <c r="J150" i="17"/>
  <c r="J151" i="17"/>
  <c r="J152" i="17"/>
  <c r="J153" i="17"/>
  <c r="J154" i="17"/>
  <c r="J155" i="17"/>
  <c r="J156" i="17"/>
  <c r="J157" i="17"/>
  <c r="J158" i="17"/>
  <c r="J159" i="17"/>
  <c r="J160" i="17"/>
  <c r="J161" i="17"/>
  <c r="J162" i="17"/>
  <c r="J163" i="17"/>
  <c r="J164" i="17"/>
  <c r="J165" i="17"/>
  <c r="J166" i="17"/>
  <c r="J167" i="17"/>
  <c r="J168" i="17"/>
  <c r="J169" i="17"/>
  <c r="J170" i="17"/>
  <c r="J171" i="17"/>
  <c r="J172" i="17"/>
  <c r="J173" i="17"/>
  <c r="J174" i="17"/>
  <c r="J175" i="17"/>
  <c r="J176" i="17"/>
  <c r="J177" i="17"/>
  <c r="J178" i="17"/>
  <c r="J179" i="17"/>
  <c r="J180" i="17"/>
  <c r="J181" i="17"/>
  <c r="J182" i="17"/>
  <c r="J183" i="17"/>
  <c r="J184" i="17"/>
  <c r="J185" i="17"/>
  <c r="J186" i="17"/>
  <c r="J187" i="17"/>
  <c r="J188" i="17"/>
  <c r="J189" i="17"/>
  <c r="J190" i="17"/>
  <c r="J191" i="17"/>
  <c r="J192" i="17"/>
  <c r="J193" i="17"/>
  <c r="J194" i="17"/>
  <c r="J195" i="17"/>
  <c r="J196" i="17"/>
  <c r="J197" i="17"/>
  <c r="J198" i="17"/>
  <c r="J199" i="17"/>
  <c r="J200" i="17"/>
  <c r="J201" i="17"/>
  <c r="J202" i="17"/>
  <c r="J203" i="17"/>
  <c r="J204" i="17"/>
  <c r="J205" i="17"/>
  <c r="J206" i="17"/>
  <c r="J207" i="17"/>
  <c r="J208" i="17"/>
  <c r="J209" i="17"/>
  <c r="J210" i="17"/>
  <c r="J211" i="17"/>
  <c r="J212" i="17"/>
  <c r="J213" i="17"/>
  <c r="J214" i="17"/>
  <c r="J215" i="17"/>
  <c r="J216" i="17"/>
  <c r="J217" i="17"/>
  <c r="J218" i="17"/>
  <c r="J219" i="17"/>
  <c r="J220" i="17"/>
  <c r="J221" i="17"/>
  <c r="J222" i="17"/>
  <c r="J223" i="17"/>
  <c r="J224" i="17"/>
  <c r="J225" i="17"/>
  <c r="J226" i="17"/>
  <c r="J227" i="17"/>
  <c r="J228" i="17"/>
  <c r="J229" i="17"/>
  <c r="J230" i="17"/>
  <c r="J231" i="17"/>
  <c r="J232" i="17"/>
  <c r="J233" i="17"/>
  <c r="J234" i="17"/>
  <c r="J235" i="17"/>
  <c r="J236" i="17"/>
  <c r="J237" i="17"/>
  <c r="J238" i="17"/>
  <c r="J239" i="17"/>
  <c r="J240" i="17"/>
  <c r="J241" i="17"/>
  <c r="J242" i="17"/>
  <c r="J243" i="17"/>
  <c r="J244" i="17"/>
  <c r="J245" i="17"/>
  <c r="J246" i="17"/>
  <c r="J247" i="17"/>
  <c r="J248" i="17"/>
  <c r="J249" i="17"/>
  <c r="J250" i="17"/>
  <c r="J251" i="17"/>
  <c r="J252" i="17"/>
  <c r="J253" i="17"/>
  <c r="J254" i="17"/>
  <c r="J255" i="17"/>
  <c r="J256" i="17"/>
  <c r="J257" i="17"/>
  <c r="J258" i="17"/>
  <c r="J259" i="17"/>
  <c r="J260" i="17"/>
  <c r="J261" i="17"/>
  <c r="J262" i="17"/>
  <c r="J263" i="17"/>
  <c r="J264" i="17"/>
  <c r="J265" i="17"/>
  <c r="J266" i="17"/>
  <c r="J267" i="17"/>
  <c r="J268" i="17"/>
  <c r="J269" i="17"/>
  <c r="J270" i="17"/>
  <c r="J271" i="17"/>
  <c r="J272" i="17"/>
  <c r="J273" i="17"/>
  <c r="J274" i="17"/>
  <c r="J275" i="17"/>
  <c r="J276" i="17"/>
  <c r="J277" i="17"/>
  <c r="J278" i="17"/>
  <c r="J279" i="17"/>
  <c r="J280" i="17"/>
  <c r="J281" i="17"/>
  <c r="J282" i="17"/>
  <c r="J283" i="17"/>
  <c r="J284" i="17"/>
  <c r="J285" i="17"/>
  <c r="J286" i="17"/>
  <c r="J287" i="17"/>
  <c r="J288" i="17"/>
  <c r="J289" i="17"/>
  <c r="J290" i="17"/>
  <c r="J291" i="17"/>
  <c r="J292" i="17"/>
  <c r="J293" i="17"/>
  <c r="J294" i="17"/>
  <c r="J295" i="17"/>
  <c r="J296" i="17"/>
  <c r="J297" i="17"/>
  <c r="J298" i="17"/>
  <c r="J299" i="17"/>
  <c r="J300" i="17"/>
  <c r="J301" i="17"/>
  <c r="J302" i="17"/>
  <c r="J303" i="17"/>
  <c r="J304" i="17"/>
  <c r="J305" i="17"/>
  <c r="J306" i="17"/>
  <c r="J307" i="17"/>
  <c r="J308" i="17"/>
  <c r="J309" i="17"/>
  <c r="J310" i="17"/>
  <c r="J311" i="17"/>
  <c r="J312" i="17"/>
  <c r="J313" i="17"/>
  <c r="J314" i="17"/>
  <c r="J315" i="17"/>
  <c r="J316" i="17"/>
  <c r="J317" i="17"/>
  <c r="J318" i="17"/>
  <c r="J319" i="17"/>
  <c r="J320" i="17"/>
  <c r="J321" i="17"/>
  <c r="J322" i="17"/>
  <c r="J323" i="17"/>
  <c r="J324" i="17"/>
  <c r="J325" i="17"/>
  <c r="J326" i="17"/>
  <c r="J327" i="17"/>
  <c r="J328" i="17"/>
  <c r="J329" i="17"/>
  <c r="J330" i="17"/>
  <c r="J331" i="17"/>
  <c r="J332" i="17"/>
  <c r="J333" i="17"/>
  <c r="J334" i="17"/>
  <c r="J335" i="17"/>
  <c r="J336" i="17"/>
  <c r="J337" i="17"/>
  <c r="J338" i="17"/>
  <c r="J339" i="17"/>
  <c r="J340" i="17"/>
  <c r="J341" i="17"/>
  <c r="J342" i="17"/>
  <c r="J343" i="17"/>
  <c r="J344" i="17"/>
  <c r="J345" i="17"/>
  <c r="J346" i="17"/>
  <c r="J347" i="17"/>
  <c r="J348" i="17"/>
  <c r="J349" i="17"/>
  <c r="J350" i="17"/>
  <c r="J351" i="17"/>
  <c r="J352" i="17"/>
  <c r="J353" i="17"/>
  <c r="J354" i="17"/>
  <c r="J355" i="17"/>
  <c r="J356" i="17"/>
  <c r="J357" i="17"/>
  <c r="J358" i="17"/>
  <c r="J359" i="17"/>
  <c r="J360" i="17"/>
  <c r="J361" i="17"/>
  <c r="J362" i="17"/>
  <c r="J363" i="17"/>
  <c r="J364" i="17"/>
  <c r="J365" i="17"/>
  <c r="J366" i="17"/>
  <c r="J367" i="17"/>
  <c r="J368" i="17"/>
  <c r="J369" i="17"/>
  <c r="J370" i="17"/>
  <c r="J371" i="17"/>
  <c r="J372" i="17"/>
  <c r="J373" i="17"/>
  <c r="J374" i="17"/>
  <c r="J375" i="17"/>
  <c r="J376" i="17"/>
  <c r="J377" i="17"/>
  <c r="J378" i="17"/>
  <c r="J379" i="17"/>
  <c r="J380" i="17"/>
  <c r="J381" i="17"/>
  <c r="J382" i="17"/>
  <c r="J383" i="17"/>
  <c r="J384" i="17"/>
  <c r="J385" i="17"/>
  <c r="J386" i="17"/>
  <c r="J387" i="17"/>
  <c r="J388" i="17"/>
  <c r="J389" i="17"/>
  <c r="J390" i="17"/>
  <c r="J391" i="17"/>
  <c r="J392" i="17"/>
  <c r="J393" i="17"/>
  <c r="J394" i="17"/>
  <c r="J395" i="17"/>
  <c r="J396" i="17"/>
  <c r="J397" i="17"/>
  <c r="J398" i="17"/>
  <c r="J399" i="17"/>
  <c r="J400" i="17"/>
  <c r="J401" i="17"/>
  <c r="J402" i="17"/>
  <c r="J403" i="17"/>
  <c r="J404" i="17"/>
  <c r="J405" i="17"/>
  <c r="J406" i="17"/>
  <c r="J407" i="17"/>
  <c r="J408" i="17"/>
  <c r="J409" i="17"/>
  <c r="J410" i="17"/>
  <c r="J411" i="17"/>
  <c r="J412" i="17"/>
  <c r="J413" i="17"/>
  <c r="J414" i="17"/>
  <c r="J415" i="17"/>
  <c r="J416" i="17"/>
  <c r="J417" i="17"/>
  <c r="J418" i="17"/>
  <c r="J419" i="17"/>
  <c r="J420" i="17"/>
  <c r="J421" i="17"/>
  <c r="J422" i="17"/>
  <c r="J423" i="17"/>
  <c r="J424" i="17"/>
  <c r="J425" i="17"/>
  <c r="J426" i="17"/>
  <c r="J427" i="17"/>
  <c r="J428" i="17"/>
  <c r="J429" i="17"/>
  <c r="J430" i="17"/>
  <c r="J431" i="17"/>
  <c r="J432" i="17"/>
  <c r="J433" i="17"/>
  <c r="J434" i="17"/>
  <c r="J435" i="17"/>
  <c r="J436" i="17"/>
  <c r="J437" i="17"/>
  <c r="J438" i="17"/>
  <c r="J439" i="17"/>
  <c r="J440" i="17"/>
  <c r="J441" i="17"/>
  <c r="J442" i="17"/>
  <c r="J443" i="17"/>
  <c r="J444" i="17"/>
  <c r="J445" i="17"/>
  <c r="J446" i="17"/>
  <c r="J447" i="17"/>
  <c r="J448" i="17"/>
  <c r="J449" i="17"/>
  <c r="J450" i="17"/>
  <c r="J451" i="17"/>
  <c r="J452" i="17"/>
  <c r="J453" i="17"/>
  <c r="J454" i="17"/>
  <c r="J455" i="17"/>
  <c r="J456" i="17"/>
  <c r="J457" i="17"/>
  <c r="J458" i="17"/>
  <c r="J459" i="17"/>
  <c r="J460" i="17"/>
  <c r="J461" i="17"/>
  <c r="J462" i="17"/>
  <c r="J463" i="17"/>
  <c r="J464" i="17"/>
  <c r="J465" i="17"/>
  <c r="J466" i="17"/>
  <c r="J467" i="17"/>
  <c r="J468" i="17"/>
  <c r="J469" i="17"/>
  <c r="J470" i="17"/>
  <c r="J471" i="17"/>
  <c r="J472" i="17"/>
  <c r="J473" i="17"/>
  <c r="J474" i="17"/>
  <c r="J475" i="17"/>
  <c r="J476" i="17"/>
  <c r="J477" i="17"/>
  <c r="J478" i="17"/>
  <c r="J479" i="17"/>
  <c r="J480" i="17"/>
  <c r="J481" i="17"/>
  <c r="J482" i="17"/>
  <c r="J483" i="17"/>
  <c r="J484" i="17"/>
  <c r="J485" i="17"/>
  <c r="J486" i="17"/>
  <c r="J487" i="17"/>
  <c r="J488" i="17"/>
  <c r="J489" i="17"/>
  <c r="J490" i="17"/>
  <c r="J491" i="17"/>
  <c r="J492" i="17"/>
  <c r="J493" i="17"/>
  <c r="J494" i="17"/>
  <c r="J495" i="17"/>
  <c r="J496" i="17"/>
  <c r="J497" i="17"/>
  <c r="J498" i="17"/>
  <c r="J499" i="17"/>
  <c r="J500" i="17"/>
  <c r="J501" i="17"/>
  <c r="J502" i="17"/>
  <c r="J503" i="17"/>
  <c r="J504" i="17"/>
  <c r="J505" i="17"/>
  <c r="J506" i="17"/>
  <c r="J507" i="17"/>
  <c r="J508" i="17"/>
  <c r="J509" i="17"/>
  <c r="J510" i="17"/>
  <c r="J511" i="17"/>
  <c r="J512" i="17"/>
  <c r="J513" i="17"/>
  <c r="J514" i="17"/>
  <c r="J515" i="17"/>
  <c r="J516" i="17"/>
  <c r="J517" i="17"/>
  <c r="J518" i="17"/>
  <c r="J519" i="17"/>
  <c r="J520" i="17"/>
  <c r="J521" i="17"/>
  <c r="J522" i="17"/>
  <c r="J523" i="17"/>
  <c r="J524" i="17"/>
  <c r="J525" i="17"/>
  <c r="J526" i="17"/>
  <c r="J527" i="17"/>
  <c r="J528" i="17"/>
  <c r="J529" i="17"/>
  <c r="J530" i="17"/>
  <c r="J531" i="17"/>
  <c r="J532" i="17"/>
  <c r="J533" i="17"/>
  <c r="J534" i="17"/>
  <c r="J535" i="17"/>
  <c r="J536" i="17"/>
  <c r="J537" i="17"/>
  <c r="J538" i="17"/>
  <c r="J539" i="17"/>
  <c r="J540" i="17"/>
  <c r="J541" i="17"/>
  <c r="J542" i="17"/>
  <c r="J543" i="17"/>
  <c r="J544" i="17"/>
  <c r="J545" i="17"/>
  <c r="J546" i="17"/>
  <c r="J547" i="17"/>
  <c r="J548" i="17"/>
  <c r="J549" i="17"/>
  <c r="J550" i="17"/>
  <c r="J551" i="17"/>
  <c r="J552" i="17"/>
  <c r="J553" i="17"/>
  <c r="J554" i="17"/>
  <c r="J555" i="17"/>
  <c r="J556" i="17"/>
  <c r="J557" i="17"/>
  <c r="J558" i="17"/>
  <c r="J559" i="17"/>
  <c r="J560" i="17"/>
  <c r="J561" i="17"/>
  <c r="J562" i="17"/>
  <c r="J563" i="17"/>
  <c r="J564" i="17"/>
  <c r="J565" i="17"/>
  <c r="J566" i="17"/>
  <c r="J567" i="17"/>
  <c r="J568" i="17"/>
  <c r="J569" i="17"/>
  <c r="J570" i="17"/>
  <c r="J571" i="17"/>
  <c r="J572" i="17"/>
  <c r="J573" i="17"/>
  <c r="J574" i="17"/>
  <c r="J575" i="17"/>
  <c r="J576" i="17"/>
  <c r="J577" i="17"/>
  <c r="J578" i="17"/>
  <c r="J579" i="17"/>
  <c r="J580" i="17"/>
  <c r="J581" i="17"/>
  <c r="J582" i="17"/>
  <c r="J583" i="17"/>
  <c r="J584" i="17"/>
  <c r="J585" i="17"/>
  <c r="J586" i="17"/>
  <c r="J587" i="17"/>
  <c r="J588" i="17"/>
  <c r="J589" i="17"/>
  <c r="J590" i="17"/>
  <c r="J591" i="17"/>
  <c r="J592" i="17"/>
  <c r="J593" i="17"/>
  <c r="J594" i="17"/>
  <c r="J595" i="17"/>
  <c r="J596" i="17"/>
  <c r="J597" i="17"/>
  <c r="J598" i="17"/>
  <c r="J599" i="17"/>
  <c r="J600" i="17"/>
  <c r="J601" i="17"/>
  <c r="J602" i="17"/>
  <c r="J603" i="17"/>
  <c r="J604" i="17"/>
  <c r="J605" i="17"/>
  <c r="J606" i="17"/>
  <c r="J607" i="17"/>
  <c r="J608" i="17"/>
  <c r="J609" i="17"/>
  <c r="J610" i="17"/>
  <c r="J611" i="17"/>
  <c r="J612" i="17"/>
  <c r="J613" i="17"/>
  <c r="J614" i="17"/>
  <c r="J615" i="17"/>
  <c r="J616" i="17"/>
  <c r="J617" i="17"/>
  <c r="J618" i="17"/>
  <c r="J619" i="17"/>
  <c r="J620" i="17"/>
  <c r="J621" i="17"/>
  <c r="J622" i="17"/>
  <c r="J623" i="17"/>
  <c r="J624" i="17"/>
  <c r="J625" i="17"/>
  <c r="J626" i="17"/>
  <c r="J627" i="17"/>
  <c r="J628" i="17"/>
  <c r="J629" i="17"/>
  <c r="J630" i="17"/>
  <c r="J631" i="17"/>
  <c r="J632" i="17"/>
  <c r="J633" i="17"/>
  <c r="J634" i="17"/>
  <c r="J635" i="17"/>
  <c r="J636" i="17"/>
  <c r="J637" i="17"/>
  <c r="J638" i="17"/>
  <c r="J639" i="17"/>
  <c r="J640" i="17"/>
  <c r="J641" i="17"/>
  <c r="J642" i="17"/>
  <c r="J643" i="17"/>
  <c r="J644" i="17"/>
  <c r="J645" i="17"/>
  <c r="J646" i="17"/>
  <c r="J647" i="17"/>
  <c r="J648" i="17"/>
  <c r="J649" i="17"/>
  <c r="J650" i="17"/>
  <c r="J651" i="17"/>
  <c r="J652" i="17"/>
  <c r="J653" i="17"/>
  <c r="J654" i="17"/>
  <c r="J655" i="17"/>
  <c r="J656" i="17"/>
  <c r="J657" i="17"/>
  <c r="J658" i="17"/>
  <c r="J659" i="17"/>
  <c r="J660" i="17"/>
  <c r="J661" i="17"/>
  <c r="J662" i="17"/>
  <c r="J663" i="17"/>
  <c r="J664" i="17"/>
  <c r="J665" i="17"/>
  <c r="J666" i="17"/>
  <c r="J667" i="17"/>
  <c r="J668" i="17"/>
  <c r="J669" i="17"/>
  <c r="J670" i="17"/>
  <c r="J671" i="17"/>
  <c r="J672" i="17"/>
  <c r="J673" i="17"/>
  <c r="J674" i="17"/>
  <c r="J675" i="17"/>
  <c r="J676" i="17"/>
  <c r="J677" i="17"/>
  <c r="J678" i="17"/>
  <c r="J679" i="17"/>
  <c r="J680" i="17"/>
  <c r="J681" i="17"/>
  <c r="J682" i="17"/>
  <c r="J683" i="17"/>
  <c r="J684" i="17"/>
  <c r="J685" i="17"/>
  <c r="J686" i="17"/>
  <c r="J687" i="17"/>
  <c r="J688" i="17"/>
  <c r="J689" i="17"/>
  <c r="J690" i="17"/>
  <c r="J691" i="17"/>
  <c r="J692" i="17"/>
  <c r="J693" i="17"/>
  <c r="J694" i="17"/>
  <c r="J695" i="17"/>
  <c r="J696" i="17"/>
  <c r="J697" i="17"/>
  <c r="J698" i="17"/>
  <c r="J699" i="17"/>
  <c r="J700" i="17"/>
  <c r="J701" i="17"/>
  <c r="J702" i="17"/>
  <c r="J703" i="17"/>
  <c r="J704" i="17"/>
  <c r="J705" i="17"/>
  <c r="J706" i="17"/>
  <c r="J707" i="17"/>
  <c r="J708" i="17"/>
  <c r="J709" i="17"/>
  <c r="J710" i="17"/>
  <c r="J711" i="17"/>
  <c r="J712" i="17"/>
  <c r="J713" i="17"/>
  <c r="J714" i="17"/>
  <c r="J715" i="17"/>
  <c r="J716" i="17"/>
  <c r="J717" i="17"/>
  <c r="J718" i="17"/>
  <c r="J719" i="17"/>
  <c r="J720" i="17"/>
  <c r="J721" i="17"/>
  <c r="J722" i="17"/>
  <c r="J723" i="17"/>
  <c r="J724" i="17"/>
  <c r="J725" i="17"/>
  <c r="J726" i="17"/>
  <c r="J727" i="17"/>
  <c r="J728" i="17"/>
  <c r="J729" i="17"/>
  <c r="J730" i="17"/>
  <c r="J731" i="17"/>
  <c r="J732" i="17"/>
  <c r="J733" i="17"/>
  <c r="J734" i="17"/>
  <c r="J735" i="17"/>
  <c r="J736" i="17"/>
  <c r="J737" i="17"/>
  <c r="J738" i="17"/>
  <c r="J739" i="17"/>
  <c r="J740" i="17"/>
  <c r="J741" i="17"/>
  <c r="J742" i="17"/>
  <c r="J744" i="17"/>
  <c r="J745" i="17"/>
  <c r="J746" i="17"/>
  <c r="J747" i="17"/>
  <c r="J748" i="17"/>
  <c r="J749" i="17"/>
  <c r="J750" i="17"/>
  <c r="J751" i="17"/>
  <c r="J752" i="17"/>
  <c r="J753" i="17"/>
  <c r="J754" i="17"/>
  <c r="J755" i="17"/>
  <c r="J756" i="17"/>
  <c r="J757" i="17"/>
  <c r="J758" i="17"/>
  <c r="J759" i="17"/>
  <c r="J760" i="17"/>
  <c r="J761" i="17"/>
  <c r="J762" i="17"/>
  <c r="J763" i="17"/>
  <c r="J764" i="17"/>
  <c r="J765" i="17"/>
  <c r="J766" i="17"/>
  <c r="J767" i="17"/>
  <c r="J768" i="17"/>
  <c r="J769" i="17"/>
  <c r="J770" i="17"/>
  <c r="J771" i="17"/>
  <c r="J772" i="17"/>
  <c r="J773" i="17"/>
  <c r="J774" i="17"/>
  <c r="J775" i="17"/>
  <c r="J776" i="17"/>
  <c r="J777" i="17"/>
  <c r="J778" i="17"/>
  <c r="J779" i="17"/>
  <c r="J780" i="17"/>
  <c r="J781" i="17"/>
  <c r="J782" i="17"/>
  <c r="J783" i="17"/>
  <c r="J784" i="17"/>
  <c r="J785" i="17"/>
  <c r="J786" i="17"/>
  <c r="J787" i="17"/>
  <c r="J788" i="17"/>
  <c r="J789" i="17"/>
  <c r="J790" i="17"/>
  <c r="J791" i="17"/>
  <c r="J792" i="17"/>
  <c r="J793" i="17"/>
  <c r="J794" i="17"/>
  <c r="J795" i="17"/>
  <c r="J796" i="17"/>
  <c r="J797" i="17"/>
  <c r="J798" i="17"/>
  <c r="J799" i="17"/>
  <c r="J800" i="17"/>
  <c r="J801" i="17"/>
  <c r="J802" i="17"/>
  <c r="J803" i="17"/>
  <c r="J804" i="17"/>
  <c r="J805" i="17"/>
  <c r="J806" i="17"/>
  <c r="J807" i="17"/>
  <c r="J808" i="17"/>
  <c r="J809" i="17"/>
  <c r="J810" i="17"/>
  <c r="J811" i="17"/>
  <c r="J812" i="17"/>
  <c r="J813" i="17"/>
  <c r="J814" i="17"/>
  <c r="J815" i="17"/>
  <c r="J816" i="17"/>
  <c r="J817" i="17"/>
  <c r="J818" i="17"/>
  <c r="J819" i="17"/>
  <c r="J820" i="17"/>
  <c r="J821" i="17"/>
  <c r="J822" i="17"/>
  <c r="J823" i="17"/>
  <c r="J824" i="17"/>
  <c r="J825" i="17"/>
  <c r="J826" i="17"/>
  <c r="J827" i="17"/>
  <c r="J828" i="17"/>
  <c r="J829" i="17"/>
  <c r="J830" i="17"/>
  <c r="J831" i="17"/>
  <c r="J832" i="17"/>
  <c r="J833" i="17"/>
  <c r="J834" i="17"/>
  <c r="J835" i="17"/>
  <c r="J836" i="17"/>
  <c r="J837" i="17"/>
  <c r="J838" i="17"/>
  <c r="J839" i="17"/>
  <c r="J840" i="17"/>
  <c r="J841" i="17"/>
  <c r="J842" i="17"/>
  <c r="J843" i="17"/>
  <c r="J844" i="17"/>
  <c r="J845" i="17"/>
  <c r="J846" i="17"/>
  <c r="J847" i="17"/>
  <c r="J848" i="17"/>
  <c r="J849" i="17"/>
  <c r="J850" i="17"/>
  <c r="J851" i="17"/>
  <c r="J852" i="17"/>
  <c r="J853" i="17"/>
  <c r="J854" i="17"/>
  <c r="J855" i="17"/>
  <c r="J856" i="17"/>
  <c r="J857" i="17"/>
  <c r="J858" i="17"/>
  <c r="J859" i="17"/>
  <c r="J860" i="17"/>
  <c r="J861" i="17"/>
  <c r="J862" i="17"/>
  <c r="J863" i="17"/>
  <c r="J864" i="17"/>
  <c r="J865" i="17"/>
  <c r="J866" i="17"/>
  <c r="J867" i="17"/>
  <c r="J868" i="17"/>
  <c r="J869" i="17"/>
  <c r="J870" i="17"/>
  <c r="J871" i="17"/>
  <c r="J872" i="17"/>
  <c r="J873" i="17"/>
  <c r="J874" i="17"/>
  <c r="J875" i="17"/>
  <c r="J876" i="17"/>
  <c r="J877" i="17"/>
  <c r="J878" i="17"/>
  <c r="J879" i="17"/>
  <c r="J880" i="17"/>
  <c r="J881" i="17"/>
  <c r="J882" i="17"/>
  <c r="J883" i="17"/>
  <c r="J884" i="17"/>
  <c r="J885" i="17"/>
  <c r="J886" i="17"/>
  <c r="J887" i="17"/>
  <c r="J888" i="17"/>
  <c r="J889" i="17"/>
  <c r="J890" i="17"/>
  <c r="J891" i="17"/>
  <c r="J892" i="17"/>
  <c r="J893" i="17"/>
  <c r="J894" i="17"/>
  <c r="J895" i="17"/>
  <c r="J896" i="17"/>
  <c r="J897" i="17"/>
  <c r="J898" i="17"/>
  <c r="J899" i="17"/>
  <c r="J900" i="17"/>
  <c r="J901" i="17"/>
  <c r="J902" i="17"/>
  <c r="J903" i="17"/>
  <c r="J904" i="17"/>
  <c r="J905" i="17"/>
  <c r="J906" i="17"/>
  <c r="J907" i="17"/>
  <c r="J908" i="17"/>
  <c r="J909" i="17"/>
  <c r="J910" i="17"/>
  <c r="J911" i="17"/>
  <c r="J912" i="17"/>
  <c r="J913" i="17"/>
  <c r="J914" i="17"/>
  <c r="J915" i="17"/>
  <c r="J916" i="17"/>
  <c r="J917" i="17"/>
  <c r="J918" i="17"/>
  <c r="J919" i="17"/>
  <c r="J920" i="17"/>
  <c r="J921" i="17"/>
  <c r="J922" i="17"/>
  <c r="J923" i="17"/>
  <c r="J924" i="17"/>
  <c r="J925" i="17"/>
  <c r="J926" i="17"/>
  <c r="J927" i="17"/>
  <c r="J928" i="17"/>
  <c r="J929" i="17"/>
  <c r="J930" i="17"/>
  <c r="J931" i="17"/>
  <c r="J932" i="17"/>
  <c r="J933" i="17"/>
  <c r="J934" i="17"/>
  <c r="J935" i="17"/>
  <c r="J936" i="17"/>
  <c r="J937" i="17"/>
  <c r="J938" i="17"/>
  <c r="J939" i="17"/>
  <c r="J940" i="17"/>
  <c r="J941" i="17"/>
  <c r="J942" i="17"/>
  <c r="J943" i="17"/>
  <c r="J944" i="17"/>
  <c r="J945" i="17"/>
  <c r="J946" i="17"/>
  <c r="J947" i="17"/>
  <c r="J948" i="17"/>
  <c r="J949" i="17"/>
  <c r="J950" i="17"/>
  <c r="J951" i="17"/>
  <c r="J952" i="17"/>
  <c r="J953" i="17"/>
  <c r="J954" i="17"/>
  <c r="J955" i="17"/>
  <c r="J956" i="17"/>
  <c r="J957" i="17"/>
  <c r="J958" i="17"/>
  <c r="J959" i="17"/>
  <c r="J960" i="17"/>
  <c r="J961" i="17"/>
  <c r="J962" i="17"/>
  <c r="J963" i="17"/>
  <c r="J964" i="17"/>
  <c r="J965" i="17"/>
  <c r="J966" i="17"/>
  <c r="J967" i="17"/>
  <c r="J968" i="17"/>
  <c r="J969" i="17"/>
  <c r="J970" i="17"/>
  <c r="J971" i="17"/>
  <c r="J972" i="17"/>
  <c r="J973" i="17"/>
  <c r="J974" i="17"/>
  <c r="J975" i="17"/>
  <c r="J976" i="17"/>
  <c r="J977" i="17"/>
  <c r="J978" i="17"/>
  <c r="J979" i="17"/>
  <c r="J980" i="17"/>
  <c r="J981" i="17"/>
  <c r="J982" i="17"/>
  <c r="J983" i="17"/>
  <c r="J984" i="17"/>
  <c r="J985" i="17"/>
  <c r="J986" i="17"/>
  <c r="J987" i="17"/>
  <c r="J988" i="17"/>
  <c r="J989" i="17"/>
  <c r="J990" i="17"/>
  <c r="J991" i="17"/>
  <c r="J992" i="17"/>
  <c r="J993" i="17"/>
  <c r="J994" i="17"/>
  <c r="J995" i="17"/>
  <c r="J996" i="17"/>
  <c r="J997" i="17"/>
  <c r="J998" i="17"/>
  <c r="J999" i="17"/>
  <c r="J1000" i="17"/>
  <c r="J1001" i="17"/>
  <c r="J1002" i="17"/>
  <c r="J1003" i="17"/>
  <c r="J1004" i="17"/>
  <c r="J1005" i="17"/>
  <c r="J1006" i="17"/>
  <c r="J1007" i="17"/>
  <c r="J1008" i="17"/>
  <c r="J1009" i="17"/>
  <c r="J1010" i="17"/>
  <c r="J1011" i="17"/>
  <c r="J1012" i="17"/>
  <c r="J1013" i="17"/>
  <c r="J1014" i="17"/>
  <c r="J1015" i="17"/>
  <c r="J1016" i="17"/>
  <c r="J1017" i="17"/>
  <c r="J1018" i="17"/>
  <c r="J1019" i="17"/>
  <c r="J1020" i="17"/>
  <c r="J1021" i="17"/>
  <c r="J1022" i="17"/>
  <c r="J1023" i="17"/>
  <c r="J1024" i="17"/>
  <c r="J1025" i="17"/>
  <c r="J1026" i="17"/>
  <c r="J1027" i="17"/>
  <c r="J1028" i="17"/>
  <c r="J1029" i="17"/>
  <c r="J1030" i="17"/>
  <c r="J1031" i="17"/>
  <c r="J1032" i="17"/>
  <c r="J1033" i="17"/>
  <c r="J1034" i="17"/>
  <c r="J1035" i="17"/>
  <c r="J1036" i="17"/>
  <c r="J1037" i="17"/>
  <c r="J1038" i="17"/>
  <c r="J1039" i="17"/>
  <c r="J1040" i="17"/>
  <c r="J1041" i="17"/>
  <c r="J1042" i="17"/>
  <c r="J1043" i="17"/>
  <c r="J1044" i="17"/>
  <c r="J1045" i="17"/>
  <c r="J1046" i="17"/>
  <c r="J1047" i="17"/>
  <c r="J1048" i="17"/>
  <c r="J1049" i="17"/>
  <c r="J1050" i="17"/>
  <c r="J1051" i="17"/>
  <c r="J1052" i="17"/>
  <c r="J1053" i="17"/>
  <c r="J1054" i="17"/>
  <c r="J1055" i="17"/>
  <c r="J1056" i="17"/>
  <c r="J1057" i="17"/>
  <c r="J1058" i="17"/>
  <c r="J1059" i="17"/>
  <c r="J1060" i="17"/>
  <c r="J1061" i="17"/>
  <c r="J1062" i="17"/>
  <c r="J1063" i="17"/>
  <c r="J1064" i="17"/>
  <c r="J1065" i="17"/>
  <c r="J1066" i="17"/>
  <c r="J1067" i="17"/>
  <c r="J1068" i="17"/>
  <c r="J1069" i="17"/>
  <c r="J1070" i="17"/>
  <c r="J1071" i="17"/>
  <c r="J1072" i="17"/>
  <c r="J1073" i="17"/>
  <c r="J1074" i="17"/>
  <c r="J1075" i="17"/>
  <c r="J1076" i="17"/>
  <c r="J1077" i="17"/>
  <c r="J1078" i="17"/>
  <c r="J1079" i="17"/>
  <c r="J1080" i="17"/>
  <c r="J1081" i="17"/>
  <c r="J1082" i="17"/>
  <c r="J1083" i="17"/>
  <c r="J1084" i="17"/>
  <c r="J1085" i="17"/>
  <c r="J1086" i="17"/>
  <c r="J1087" i="17"/>
  <c r="J1088" i="17"/>
  <c r="J1089" i="17"/>
  <c r="J1090" i="17"/>
  <c r="J1091" i="17"/>
  <c r="J1092" i="17"/>
  <c r="J1093" i="17"/>
  <c r="J1094" i="17"/>
  <c r="J1095" i="17"/>
  <c r="J1096" i="17"/>
  <c r="J1097" i="17"/>
  <c r="J1098" i="17"/>
  <c r="J1099" i="17"/>
  <c r="J1100" i="17"/>
  <c r="J1101" i="17"/>
  <c r="J1102" i="17"/>
  <c r="J1103" i="17"/>
  <c r="J1104" i="17"/>
  <c r="J1105" i="17"/>
  <c r="J1106" i="17"/>
  <c r="J1107" i="17"/>
  <c r="J1108" i="17"/>
  <c r="J1109" i="17"/>
  <c r="J1110" i="17"/>
  <c r="J1111" i="17"/>
  <c r="J1112" i="17"/>
  <c r="J1113" i="17"/>
  <c r="J1114" i="17"/>
  <c r="J1115" i="17"/>
  <c r="J1116" i="17"/>
  <c r="J1117" i="17"/>
  <c r="J1118" i="17"/>
  <c r="J1119" i="17"/>
  <c r="J1120" i="17"/>
  <c r="J1121" i="17"/>
  <c r="J1122" i="17"/>
  <c r="J1123" i="17"/>
  <c r="J1124" i="17"/>
  <c r="J1125" i="17"/>
  <c r="J1126" i="17"/>
  <c r="J1127" i="17"/>
  <c r="J1128" i="17"/>
  <c r="J1129" i="17"/>
  <c r="J1130" i="17"/>
  <c r="J1131" i="17"/>
  <c r="J1132" i="17"/>
  <c r="J1133" i="17"/>
  <c r="J1134" i="17"/>
  <c r="J1135" i="17"/>
  <c r="J1136" i="17"/>
  <c r="J1137" i="17"/>
  <c r="J1138" i="17"/>
  <c r="J1139" i="17"/>
  <c r="J1140" i="17"/>
  <c r="J1141" i="17"/>
  <c r="J1142" i="17"/>
  <c r="J1143" i="17"/>
  <c r="J1144" i="17"/>
  <c r="J1145" i="17"/>
  <c r="J1146" i="17"/>
  <c r="J1147" i="17"/>
  <c r="J1148" i="17"/>
  <c r="J1149" i="17"/>
  <c r="J1150" i="17"/>
  <c r="J1151" i="17"/>
  <c r="J1152" i="17"/>
  <c r="J1153" i="17"/>
  <c r="J1154" i="17"/>
  <c r="J1155" i="17"/>
  <c r="J1156" i="17"/>
  <c r="J1157" i="17"/>
  <c r="J1158" i="17"/>
  <c r="J1159" i="17"/>
  <c r="J1160" i="17"/>
  <c r="J1161" i="17"/>
  <c r="J1162" i="17"/>
  <c r="J1163" i="17"/>
  <c r="J1164" i="17"/>
  <c r="J1165" i="17"/>
  <c r="J1166" i="17"/>
  <c r="J1167" i="17"/>
  <c r="J1168" i="17"/>
  <c r="J1169" i="17"/>
  <c r="J1170" i="17"/>
  <c r="J1171" i="17"/>
  <c r="J1172" i="17"/>
  <c r="J1173" i="17"/>
  <c r="J1174" i="17"/>
  <c r="J1175" i="17"/>
  <c r="J1176" i="17"/>
  <c r="J1177" i="17"/>
  <c r="J1178" i="17"/>
  <c r="J1179" i="17"/>
  <c r="J1180" i="17"/>
  <c r="J1181" i="17"/>
  <c r="J1182" i="17"/>
  <c r="J1183" i="17"/>
  <c r="J1184" i="17"/>
  <c r="J1185" i="17"/>
  <c r="J1186" i="17"/>
  <c r="J1187" i="17"/>
  <c r="J1188" i="17"/>
  <c r="J1189" i="17"/>
  <c r="J1190" i="17"/>
  <c r="J1191" i="17"/>
  <c r="J1192" i="17"/>
  <c r="J1193" i="17"/>
  <c r="J1194" i="17"/>
  <c r="J1195" i="17"/>
  <c r="J1196" i="17"/>
  <c r="J1197" i="17"/>
  <c r="J1198" i="17"/>
  <c r="J1199" i="17"/>
  <c r="J1200" i="17"/>
  <c r="J1201" i="17"/>
  <c r="J1202" i="17"/>
  <c r="J1203" i="17"/>
  <c r="J1204" i="17"/>
  <c r="J1205" i="17"/>
  <c r="J1206" i="17"/>
  <c r="J1207" i="17"/>
  <c r="J1208" i="17"/>
  <c r="J1209" i="17"/>
  <c r="J1210" i="17"/>
  <c r="J1211" i="17"/>
  <c r="J1212" i="17"/>
  <c r="J1213" i="17"/>
  <c r="J1214" i="17"/>
  <c r="J1215" i="17"/>
  <c r="J1216" i="17"/>
  <c r="J1217" i="17"/>
  <c r="J1218" i="17"/>
  <c r="J1219" i="17"/>
  <c r="J1220" i="17"/>
  <c r="J1221" i="17"/>
  <c r="J1222" i="17"/>
  <c r="J1223" i="17"/>
  <c r="J1224" i="17"/>
  <c r="J1225" i="17"/>
  <c r="J1226" i="17"/>
  <c r="J1227" i="17"/>
  <c r="J1228" i="17"/>
  <c r="J1229" i="17"/>
  <c r="J1230" i="17"/>
  <c r="J1231" i="17"/>
  <c r="J1232" i="17"/>
  <c r="J1233" i="17"/>
  <c r="J1234" i="17"/>
  <c r="J1235" i="17"/>
  <c r="J1236" i="17"/>
  <c r="J1237" i="17"/>
  <c r="J1238" i="17"/>
  <c r="J1239" i="17"/>
  <c r="J1240" i="17"/>
  <c r="J1241" i="17"/>
  <c r="J1242" i="17"/>
  <c r="J1243" i="17"/>
  <c r="J1244" i="17"/>
  <c r="J1245" i="17"/>
  <c r="J1246" i="17"/>
  <c r="J1247" i="17"/>
  <c r="J1248" i="17"/>
  <c r="J1249" i="17"/>
  <c r="J1250" i="17"/>
  <c r="J1251" i="17"/>
  <c r="J1252" i="17"/>
  <c r="J1253" i="17"/>
  <c r="J1254" i="17"/>
  <c r="J1255" i="17"/>
  <c r="J1256" i="17"/>
  <c r="J1257" i="17"/>
  <c r="J1258" i="17"/>
  <c r="J1259" i="17"/>
  <c r="J1260" i="17"/>
  <c r="J1261" i="17"/>
  <c r="J1262" i="17"/>
  <c r="J1263" i="17"/>
  <c r="J1264" i="17"/>
  <c r="J1265" i="17"/>
  <c r="J1266" i="17"/>
  <c r="J1267" i="17"/>
  <c r="J1268" i="17"/>
  <c r="J1269" i="17"/>
  <c r="J1270" i="17"/>
  <c r="J1271" i="17"/>
  <c r="J1272" i="17"/>
  <c r="J1273" i="17"/>
  <c r="J1274" i="17"/>
  <c r="J1275" i="17"/>
  <c r="J1276" i="17"/>
  <c r="J1277" i="17"/>
  <c r="J1278" i="17"/>
  <c r="J1279" i="17"/>
  <c r="J1280" i="17"/>
  <c r="J1281" i="17"/>
  <c r="J1282" i="17"/>
  <c r="J1283" i="17"/>
  <c r="J1284" i="17"/>
  <c r="J1285" i="17"/>
  <c r="J1286" i="17"/>
  <c r="J1287" i="17"/>
  <c r="J1288" i="17"/>
  <c r="J1289" i="17"/>
  <c r="J1290" i="17"/>
  <c r="J1291" i="17"/>
  <c r="J1292" i="17"/>
  <c r="J1293" i="17"/>
  <c r="J1294" i="17"/>
  <c r="J1295" i="17"/>
  <c r="J1296" i="17"/>
  <c r="J1297" i="17"/>
  <c r="J1298" i="17"/>
  <c r="J1299" i="17"/>
  <c r="J1300" i="17"/>
  <c r="J1301" i="17"/>
  <c r="J1302" i="17"/>
  <c r="J1303" i="17"/>
  <c r="J1304" i="17"/>
  <c r="J1305" i="17"/>
  <c r="J1306" i="17"/>
  <c r="J1307" i="17"/>
  <c r="J1308" i="17"/>
  <c r="J1309" i="17"/>
  <c r="J1310" i="17"/>
  <c r="J1311" i="17"/>
  <c r="J1312" i="17"/>
  <c r="J1313" i="17"/>
  <c r="J1314" i="17"/>
  <c r="J1315" i="17"/>
  <c r="J1316" i="17"/>
  <c r="J1317" i="17"/>
  <c r="J1318" i="17"/>
  <c r="J1319" i="17"/>
  <c r="J1320" i="17"/>
  <c r="J1321" i="17"/>
  <c r="J1322" i="17"/>
  <c r="J1323" i="17"/>
  <c r="J1324" i="17"/>
  <c r="J1325" i="17"/>
  <c r="J1326" i="17"/>
  <c r="J1327" i="17"/>
  <c r="J1328" i="17"/>
  <c r="J1329" i="17"/>
  <c r="J1330" i="17"/>
  <c r="J1331" i="17"/>
  <c r="J1332" i="17"/>
  <c r="J1333" i="17"/>
  <c r="J1334" i="17"/>
  <c r="J1335" i="17"/>
  <c r="J1336" i="17"/>
  <c r="J1337" i="17"/>
  <c r="J1338" i="17"/>
  <c r="J1339" i="17"/>
  <c r="J1340" i="17"/>
  <c r="J1341" i="17"/>
  <c r="J1342" i="17"/>
  <c r="J1343" i="17"/>
  <c r="J1344" i="17"/>
  <c r="J1345" i="17"/>
  <c r="J1346" i="17"/>
  <c r="J1347" i="17"/>
  <c r="J1348" i="17"/>
  <c r="J1349" i="17"/>
  <c r="J1350" i="17"/>
  <c r="J1351" i="17"/>
  <c r="J1352" i="17"/>
  <c r="J1353" i="17"/>
  <c r="J1354" i="17"/>
  <c r="J1355" i="17"/>
  <c r="J1356" i="17"/>
  <c r="J1357" i="17"/>
  <c r="J1358" i="17"/>
  <c r="J1359" i="17"/>
  <c r="J1360" i="17"/>
  <c r="J1361" i="17"/>
  <c r="J1362" i="17"/>
  <c r="J1363" i="17"/>
  <c r="J1364" i="17"/>
  <c r="J1365" i="17"/>
  <c r="J1366" i="17"/>
  <c r="J1367" i="17"/>
  <c r="J1368" i="17"/>
  <c r="J1369" i="17"/>
  <c r="J1370" i="17"/>
  <c r="J1371" i="17"/>
  <c r="J1372" i="17"/>
  <c r="J1373" i="17"/>
  <c r="J1374" i="17"/>
  <c r="J1375" i="17"/>
  <c r="J1376" i="17"/>
  <c r="J1377" i="17"/>
  <c r="J1378" i="17"/>
  <c r="J1379" i="17"/>
  <c r="J1380" i="17"/>
  <c r="J1381" i="17"/>
  <c r="J1382" i="17"/>
  <c r="J1383" i="17"/>
  <c r="J1384" i="17"/>
  <c r="J1385" i="17"/>
  <c r="J1386" i="17"/>
  <c r="J1387" i="17"/>
  <c r="J1388" i="17"/>
  <c r="J1389" i="17"/>
  <c r="J1390" i="17"/>
  <c r="J1391" i="17"/>
  <c r="J1392" i="17"/>
  <c r="J1393" i="17"/>
  <c r="J1394" i="17"/>
  <c r="J1395" i="17"/>
  <c r="J1396" i="17"/>
  <c r="J1397" i="17"/>
  <c r="J1398" i="17"/>
  <c r="J1399" i="17"/>
  <c r="J1400" i="17"/>
  <c r="J1401" i="17"/>
  <c r="J1402" i="17"/>
  <c r="J1403" i="17"/>
  <c r="J1404" i="17"/>
  <c r="J1405" i="17"/>
  <c r="J1406" i="17"/>
  <c r="J1407" i="17"/>
  <c r="J1408" i="17"/>
  <c r="J1409" i="17"/>
  <c r="J1410" i="17"/>
  <c r="J1411" i="17"/>
  <c r="J1412" i="17"/>
  <c r="J1413" i="17"/>
  <c r="J1414" i="17"/>
  <c r="J1415" i="17"/>
  <c r="J1416" i="17"/>
  <c r="J1417" i="17"/>
  <c r="J1418" i="17"/>
  <c r="J1419" i="17"/>
  <c r="J1420" i="17"/>
  <c r="J1421" i="17"/>
  <c r="J1422" i="17"/>
  <c r="J1423" i="17"/>
  <c r="J1424" i="17"/>
  <c r="J1425" i="17"/>
  <c r="J1426" i="17"/>
  <c r="J1427" i="17"/>
  <c r="J1428" i="17"/>
  <c r="J1429" i="17"/>
  <c r="J1430" i="17"/>
  <c r="J1431" i="17"/>
  <c r="J1432" i="17"/>
  <c r="J1433" i="17"/>
  <c r="J1434" i="17"/>
  <c r="J1435" i="17"/>
  <c r="J1436" i="17"/>
  <c r="J1437" i="17"/>
  <c r="J1438" i="17"/>
  <c r="J1439" i="17"/>
  <c r="J1440" i="17"/>
  <c r="J1441" i="17"/>
  <c r="J1442" i="17"/>
  <c r="J1443" i="17"/>
  <c r="J1444" i="17"/>
  <c r="J1445" i="17"/>
  <c r="J1446" i="17"/>
  <c r="J1447" i="17"/>
  <c r="J1448" i="17"/>
  <c r="J1449" i="17"/>
  <c r="J1450" i="17"/>
  <c r="J1451" i="17"/>
  <c r="J1452" i="17"/>
  <c r="J1453" i="17"/>
  <c r="J1454" i="17"/>
  <c r="J1455" i="17"/>
  <c r="J1456" i="17"/>
  <c r="J1457" i="17"/>
  <c r="J1458" i="17"/>
  <c r="J1459" i="17"/>
  <c r="J1460" i="17"/>
  <c r="J1461" i="17"/>
  <c r="J1462" i="17"/>
  <c r="J1463" i="17"/>
  <c r="J1464" i="17"/>
  <c r="J1465" i="17"/>
  <c r="J1466" i="17"/>
  <c r="J1467" i="17"/>
  <c r="J1468" i="17"/>
  <c r="J1469" i="17"/>
  <c r="J1470" i="17"/>
  <c r="J1471" i="17"/>
  <c r="J1472" i="17"/>
  <c r="J1473" i="17"/>
  <c r="J1474" i="17"/>
  <c r="J1475" i="17"/>
  <c r="J1476" i="17"/>
  <c r="J1477" i="17"/>
  <c r="J1478" i="17"/>
  <c r="J1479" i="17"/>
  <c r="J1480" i="17"/>
  <c r="J1481" i="17"/>
  <c r="J1482" i="17"/>
  <c r="J1483" i="17"/>
  <c r="J1484" i="17"/>
  <c r="J1485" i="17"/>
  <c r="J1486" i="17"/>
  <c r="J1487" i="17"/>
  <c r="J1488" i="17"/>
  <c r="J1489" i="17"/>
  <c r="J1490" i="17"/>
  <c r="J1491" i="17"/>
  <c r="J1492" i="17"/>
  <c r="J1493" i="17"/>
  <c r="J1494" i="17"/>
  <c r="J1495" i="17"/>
  <c r="J1496" i="17"/>
  <c r="J1497" i="17"/>
  <c r="J1498" i="17"/>
  <c r="J1499" i="17"/>
  <c r="J1500" i="17"/>
  <c r="J1501" i="17"/>
  <c r="J1502" i="17"/>
  <c r="J1503" i="17"/>
  <c r="J1504" i="17"/>
  <c r="J1505" i="17"/>
  <c r="J1506" i="17"/>
  <c r="J1507" i="17"/>
  <c r="J1508" i="17"/>
  <c r="J1509" i="17"/>
  <c r="J1510" i="17"/>
  <c r="J1511" i="17"/>
  <c r="J1512" i="17"/>
  <c r="J1513" i="17"/>
  <c r="J1514" i="17"/>
  <c r="J1515" i="17"/>
  <c r="J1516" i="17"/>
  <c r="J1517" i="17"/>
  <c r="J1518" i="17"/>
  <c r="J1519" i="17"/>
  <c r="J1520" i="17"/>
  <c r="J1521" i="17"/>
  <c r="J1522" i="17"/>
  <c r="J1523" i="17"/>
  <c r="J1524" i="17"/>
  <c r="J1525" i="17"/>
  <c r="J1526" i="17"/>
  <c r="J1527" i="17"/>
  <c r="J1528" i="17"/>
  <c r="J1529" i="17"/>
  <c r="J1530" i="17"/>
  <c r="J1531" i="17"/>
  <c r="J1532" i="17"/>
  <c r="J1533" i="17"/>
  <c r="J1534" i="17"/>
  <c r="J1535" i="17"/>
  <c r="J1536" i="17"/>
  <c r="J1537" i="17"/>
  <c r="J1538" i="17"/>
  <c r="J1539" i="17"/>
  <c r="J1540" i="17"/>
  <c r="J1541" i="17"/>
  <c r="J1542" i="17"/>
  <c r="J1543" i="17"/>
  <c r="J1544" i="17"/>
  <c r="J1545" i="17"/>
  <c r="J1546" i="17"/>
  <c r="J1547" i="17"/>
  <c r="J1548" i="17"/>
  <c r="J1549" i="17"/>
  <c r="J1550" i="17"/>
  <c r="J1551" i="17"/>
  <c r="J1552" i="17"/>
  <c r="J1553" i="17"/>
  <c r="J1554" i="17"/>
  <c r="J1555" i="17"/>
  <c r="J1556" i="17"/>
  <c r="J1557" i="17"/>
  <c r="J1558" i="17"/>
  <c r="J1559" i="17"/>
  <c r="J1560" i="17"/>
  <c r="J1561" i="17"/>
  <c r="J1562" i="17"/>
  <c r="J1563" i="17"/>
  <c r="J1564" i="17"/>
  <c r="J1565" i="17"/>
  <c r="J1566" i="17"/>
  <c r="J1567" i="17"/>
  <c r="J1568" i="17"/>
  <c r="J1569" i="17"/>
  <c r="J1570" i="17"/>
  <c r="J1571" i="17"/>
  <c r="J1572" i="17"/>
  <c r="J1573" i="17"/>
  <c r="J1574" i="17"/>
  <c r="J1575" i="17"/>
  <c r="J1576" i="17"/>
  <c r="J1577" i="17"/>
  <c r="J1578" i="17"/>
  <c r="J1579" i="17"/>
  <c r="J1580" i="17"/>
  <c r="J1581" i="17"/>
  <c r="J1582" i="17"/>
  <c r="J1583" i="17"/>
  <c r="J1584" i="17"/>
  <c r="J1585" i="17"/>
  <c r="J1586" i="17"/>
  <c r="J1587" i="17"/>
  <c r="J1588" i="17"/>
  <c r="J1589" i="17"/>
  <c r="J1590" i="17"/>
  <c r="J1591" i="17"/>
  <c r="J1592" i="17"/>
  <c r="J1593" i="17"/>
  <c r="J1594" i="17"/>
  <c r="J1595" i="17"/>
  <c r="J1596" i="17"/>
  <c r="J1597" i="17"/>
  <c r="J1598" i="17"/>
  <c r="J1599" i="17"/>
  <c r="J1600" i="17"/>
  <c r="J1601" i="17"/>
  <c r="J1602" i="17"/>
  <c r="J1603" i="17"/>
  <c r="J1604" i="17"/>
  <c r="J1605" i="17"/>
  <c r="J1606" i="17"/>
  <c r="J1607" i="17"/>
  <c r="J1608" i="17"/>
  <c r="J1609" i="17"/>
  <c r="J1610" i="17"/>
  <c r="J1611" i="17"/>
  <c r="J1612" i="17"/>
  <c r="J1613" i="17"/>
  <c r="J1614" i="17"/>
  <c r="J1615" i="17"/>
  <c r="J1616" i="17"/>
  <c r="J1617" i="17"/>
  <c r="J1618" i="17"/>
  <c r="J1619" i="17"/>
  <c r="J1620" i="17"/>
  <c r="J1621" i="17"/>
  <c r="J1622" i="17"/>
  <c r="J1623" i="17"/>
  <c r="J1624" i="17"/>
  <c r="J1625" i="17"/>
  <c r="J1626" i="17"/>
  <c r="J1627" i="17"/>
  <c r="J1628" i="17"/>
  <c r="J1629" i="17"/>
  <c r="J1630" i="17"/>
  <c r="J1631" i="17"/>
  <c r="J1632" i="17"/>
  <c r="J1633" i="17"/>
  <c r="J1634" i="17"/>
  <c r="J1635" i="17"/>
  <c r="J1636" i="17"/>
  <c r="J1637" i="17"/>
  <c r="J1638" i="17"/>
  <c r="J1639" i="17"/>
  <c r="J1640" i="17"/>
  <c r="J1641" i="17"/>
  <c r="J1642" i="17"/>
  <c r="J1643" i="17"/>
  <c r="J1644" i="17"/>
  <c r="J1645" i="17"/>
  <c r="J1646" i="17"/>
  <c r="J1647" i="17"/>
  <c r="J1648" i="17"/>
  <c r="J1649" i="17"/>
  <c r="J1650" i="17"/>
  <c r="J1651" i="17"/>
  <c r="J1652" i="17"/>
  <c r="J1653" i="17"/>
  <c r="J1654" i="17"/>
  <c r="J1655" i="17"/>
  <c r="J1656" i="17"/>
  <c r="J1657" i="17"/>
  <c r="J1658" i="17"/>
  <c r="J1659" i="17"/>
  <c r="J1660" i="17"/>
  <c r="J1661" i="17"/>
  <c r="J1662" i="17"/>
  <c r="J1663" i="17"/>
  <c r="J1664" i="17"/>
  <c r="J1665" i="17"/>
  <c r="J1666" i="17"/>
  <c r="J1667" i="17"/>
  <c r="J1668" i="17"/>
  <c r="J1669" i="17"/>
  <c r="J1670" i="17"/>
  <c r="J1671" i="17"/>
  <c r="J1672" i="17"/>
  <c r="J1673" i="17"/>
  <c r="J1674" i="17"/>
  <c r="J1675" i="17"/>
  <c r="J1676" i="17"/>
  <c r="J1677" i="17"/>
  <c r="J1678" i="17"/>
  <c r="J1679" i="17"/>
  <c r="J1680" i="17"/>
  <c r="J1681" i="17"/>
  <c r="J1682" i="17"/>
  <c r="J1683" i="17"/>
  <c r="J1684" i="17"/>
  <c r="J1685" i="17"/>
  <c r="J1686" i="17"/>
  <c r="J1687" i="17"/>
  <c r="J1688" i="17"/>
  <c r="J1689" i="17"/>
  <c r="J1690" i="17"/>
  <c r="J1691" i="17"/>
  <c r="J1692" i="17"/>
  <c r="J1693" i="17"/>
  <c r="J1694" i="17"/>
  <c r="J1695" i="17"/>
  <c r="J1696" i="17"/>
  <c r="J1697" i="17"/>
  <c r="J1698" i="17"/>
  <c r="J1699" i="17"/>
  <c r="J1700" i="17"/>
  <c r="J1701" i="17"/>
  <c r="J1702" i="17"/>
  <c r="J1703" i="17"/>
  <c r="J1704" i="17"/>
  <c r="J1705" i="17"/>
  <c r="J1706" i="17"/>
  <c r="J1707" i="17"/>
  <c r="J1708" i="17"/>
  <c r="J1709" i="17"/>
  <c r="J1710" i="17"/>
  <c r="J1711" i="17"/>
  <c r="J1712" i="17"/>
  <c r="J1713" i="17"/>
  <c r="J1714" i="17"/>
  <c r="J1715" i="17"/>
  <c r="J1716" i="17"/>
  <c r="J1717" i="17"/>
  <c r="J1718" i="17"/>
  <c r="J1719" i="17"/>
  <c r="J1720" i="17"/>
  <c r="J1721" i="17"/>
  <c r="J1722" i="17"/>
  <c r="J1723" i="17"/>
  <c r="J1724" i="17"/>
  <c r="J1725" i="17"/>
  <c r="J1726" i="17"/>
  <c r="J1727" i="17"/>
  <c r="J1728" i="17"/>
  <c r="J1729" i="17"/>
  <c r="J1730" i="17"/>
  <c r="J1731" i="17"/>
  <c r="J1732" i="17"/>
  <c r="J1733" i="17"/>
  <c r="J1734" i="17"/>
  <c r="J1735" i="17"/>
  <c r="J1736" i="17"/>
  <c r="J1737" i="17"/>
  <c r="J1738" i="17"/>
  <c r="J1739" i="17"/>
  <c r="J1740" i="17"/>
  <c r="J1741" i="17"/>
  <c r="J1742" i="17"/>
  <c r="J1743" i="17"/>
  <c r="J1744" i="17"/>
  <c r="J1745" i="17"/>
  <c r="J1746" i="17"/>
  <c r="J1747" i="17"/>
  <c r="J1748" i="17"/>
  <c r="J1749" i="17"/>
  <c r="J1750" i="17"/>
  <c r="J1751" i="17"/>
  <c r="J1752" i="17"/>
  <c r="J1753" i="17"/>
  <c r="J1754" i="17"/>
  <c r="J1755" i="17"/>
  <c r="J1756" i="17"/>
  <c r="J1757" i="17"/>
  <c r="J1758" i="17"/>
  <c r="J1759" i="17"/>
  <c r="J1760" i="17"/>
  <c r="J1761" i="17"/>
  <c r="J1762" i="17"/>
  <c r="J1763" i="17"/>
  <c r="J1764" i="17"/>
  <c r="J1765" i="17"/>
  <c r="J1766" i="17"/>
  <c r="J1767" i="17"/>
  <c r="J1768" i="17"/>
  <c r="J1769" i="17"/>
  <c r="J1770" i="17"/>
  <c r="J1771" i="17"/>
  <c r="J1772" i="17"/>
  <c r="J1773" i="17"/>
  <c r="J1774" i="17"/>
  <c r="J1775" i="17"/>
  <c r="J1776" i="17"/>
  <c r="J1777" i="17"/>
  <c r="J1778" i="17"/>
  <c r="J1779" i="17"/>
  <c r="J1780" i="17"/>
  <c r="J1781" i="17"/>
  <c r="J1782" i="17"/>
  <c r="J1783" i="17"/>
  <c r="J1784" i="17"/>
  <c r="J1785" i="17"/>
  <c r="J1786" i="17"/>
  <c r="J1787" i="17"/>
  <c r="J1788" i="17"/>
  <c r="J1789" i="17"/>
  <c r="J1790" i="17"/>
  <c r="J1791" i="17"/>
  <c r="I1787" i="17"/>
  <c r="I1788" i="17"/>
  <c r="I1789" i="17"/>
  <c r="I1790" i="17"/>
  <c r="I1791" i="17"/>
  <c r="I1792" i="17"/>
  <c r="I1793" i="17"/>
  <c r="I1794" i="17"/>
  <c r="I1795" i="17"/>
  <c r="I1796" i="17"/>
  <c r="I1797" i="17"/>
  <c r="I1798" i="17"/>
  <c r="I1799" i="17"/>
  <c r="I1800" i="17"/>
  <c r="I1801" i="17"/>
  <c r="I1802" i="17"/>
  <c r="I1803" i="17"/>
  <c r="I1804" i="17"/>
  <c r="I1805" i="17"/>
  <c r="I1806" i="17"/>
  <c r="I1807" i="17"/>
  <c r="I1808" i="17"/>
  <c r="I1809" i="17"/>
  <c r="I1810" i="17"/>
  <c r="I1811" i="17"/>
  <c r="I1812" i="17"/>
  <c r="I1813" i="17"/>
  <c r="I1814" i="17"/>
  <c r="I1815" i="17"/>
  <c r="I1816" i="17"/>
  <c r="I1817" i="17"/>
  <c r="I1818" i="17"/>
  <c r="I1819" i="17"/>
  <c r="I1820" i="17"/>
  <c r="I1821" i="17"/>
  <c r="I1822" i="17"/>
  <c r="I1823" i="17"/>
  <c r="I1824" i="17"/>
  <c r="I1825" i="17"/>
  <c r="I1826" i="17"/>
  <c r="I1827" i="17"/>
  <c r="I1828" i="17"/>
  <c r="I1829" i="17"/>
  <c r="I1830" i="17"/>
  <c r="I1831" i="17"/>
  <c r="I1832" i="17"/>
  <c r="I1833" i="17"/>
  <c r="I1834" i="17"/>
  <c r="I1835" i="17"/>
  <c r="I1836" i="17"/>
  <c r="I1837" i="17"/>
  <c r="I1838" i="17"/>
  <c r="I1839" i="17"/>
  <c r="I1840" i="17"/>
  <c r="I1841" i="17"/>
  <c r="I1842" i="17"/>
  <c r="I1843" i="17"/>
  <c r="I1844" i="17"/>
  <c r="I1845" i="17"/>
  <c r="I1846" i="17"/>
  <c r="I1847" i="17"/>
  <c r="I1848" i="17"/>
  <c r="I1849" i="17"/>
  <c r="I1850" i="17"/>
  <c r="I1851" i="17"/>
  <c r="I1852" i="17"/>
  <c r="I1853" i="17"/>
  <c r="I1854" i="17"/>
  <c r="I1855" i="17"/>
  <c r="I1856" i="17"/>
  <c r="I1857" i="17"/>
  <c r="I1858" i="17"/>
  <c r="I1859" i="17"/>
  <c r="I1860" i="17"/>
  <c r="I1861" i="17"/>
  <c r="I1862" i="17"/>
  <c r="I1863" i="17"/>
  <c r="I1864" i="17"/>
  <c r="I1865" i="17"/>
  <c r="I1866" i="17"/>
  <c r="I1867" i="17"/>
  <c r="I1868" i="17"/>
  <c r="I1869" i="17"/>
  <c r="I1870" i="17"/>
  <c r="I1871" i="17"/>
  <c r="I1872" i="17"/>
  <c r="I1873" i="17"/>
  <c r="I1874" i="17"/>
  <c r="I1875" i="17"/>
  <c r="I1876" i="17"/>
  <c r="I1877" i="17"/>
  <c r="I1878" i="17"/>
  <c r="I1879" i="17"/>
  <c r="I1880" i="17"/>
  <c r="I1881" i="17"/>
  <c r="I1882" i="17"/>
  <c r="I1883" i="17"/>
  <c r="I1884" i="17"/>
  <c r="I1885" i="17"/>
  <c r="I1886" i="17"/>
  <c r="I1887" i="17"/>
  <c r="I1888" i="17"/>
  <c r="I1889" i="17"/>
  <c r="I1890" i="17"/>
  <c r="I1891" i="17"/>
  <c r="I1892" i="17"/>
  <c r="I1893" i="17"/>
  <c r="I1894" i="17"/>
  <c r="I1895" i="17"/>
  <c r="I1896" i="17"/>
  <c r="I1897" i="17"/>
  <c r="I1898" i="17"/>
  <c r="I1899" i="17"/>
  <c r="I1900" i="17"/>
  <c r="I1901" i="17"/>
  <c r="I1902" i="17"/>
  <c r="I1903" i="17"/>
  <c r="I1904" i="17"/>
  <c r="I1905" i="17"/>
  <c r="I1906" i="17"/>
  <c r="I1907" i="17"/>
  <c r="I1908" i="17"/>
  <c r="I1909" i="17"/>
  <c r="I1910" i="17"/>
  <c r="I1911" i="17"/>
  <c r="I1912" i="17"/>
  <c r="I1913" i="17"/>
  <c r="I1914" i="17"/>
  <c r="I1915" i="17"/>
  <c r="I1916" i="17"/>
  <c r="I1917" i="17"/>
  <c r="I1918" i="17"/>
  <c r="I1919" i="17"/>
  <c r="I1920" i="17"/>
  <c r="I1921" i="17"/>
  <c r="I1922" i="17"/>
  <c r="I1923" i="17"/>
  <c r="I1924" i="17"/>
  <c r="I1925" i="17"/>
  <c r="I1926" i="17"/>
  <c r="I1927" i="17"/>
  <c r="I1928" i="17"/>
  <c r="I1929" i="17"/>
  <c r="I1930" i="17"/>
  <c r="I1931" i="17"/>
  <c r="I1932" i="17"/>
  <c r="I1933" i="17"/>
  <c r="I1934" i="17"/>
  <c r="I1935" i="17"/>
  <c r="I1936" i="17"/>
  <c r="I1937" i="17"/>
  <c r="I1938" i="17"/>
  <c r="I1939" i="17"/>
  <c r="I1940" i="17"/>
  <c r="I1941" i="17"/>
  <c r="I1942" i="17"/>
  <c r="I1943" i="17"/>
  <c r="I1944" i="17"/>
  <c r="I1945" i="17"/>
  <c r="I1946" i="17"/>
  <c r="I1947" i="17"/>
  <c r="I1948" i="17"/>
  <c r="I1949" i="17"/>
  <c r="I1950" i="17"/>
  <c r="I1951" i="17"/>
  <c r="I1952" i="17"/>
  <c r="I1953" i="17"/>
  <c r="I1954" i="17"/>
  <c r="I1955" i="17"/>
  <c r="I1956" i="17"/>
  <c r="I1957" i="17"/>
  <c r="I1958" i="17"/>
  <c r="I1959" i="17"/>
  <c r="I1960" i="17"/>
  <c r="I1961" i="17"/>
  <c r="I1962" i="17"/>
  <c r="I1963" i="17"/>
  <c r="I1964" i="17"/>
  <c r="I1965" i="17"/>
  <c r="I1966" i="17"/>
  <c r="I1967" i="17"/>
  <c r="I1968" i="17"/>
  <c r="I1969" i="17"/>
  <c r="I1970" i="17"/>
  <c r="I1971" i="17"/>
  <c r="I1972" i="17"/>
  <c r="I1973" i="17"/>
  <c r="I1974" i="17"/>
  <c r="I1975" i="17"/>
  <c r="I1976" i="17"/>
  <c r="I1977" i="17"/>
  <c r="I1978" i="17"/>
  <c r="I1979" i="17"/>
  <c r="I1980" i="17"/>
  <c r="I1981" i="17"/>
  <c r="I1982" i="17"/>
  <c r="I1983" i="17"/>
  <c r="I1984" i="17"/>
  <c r="I1985" i="17"/>
  <c r="I1986" i="17"/>
  <c r="I1987" i="17"/>
  <c r="I1988" i="17"/>
  <c r="I1989" i="17"/>
  <c r="I1990" i="17"/>
  <c r="I1991" i="17"/>
  <c r="I1992" i="17"/>
  <c r="I1993" i="17"/>
  <c r="I1994" i="17"/>
  <c r="I1995" i="17"/>
  <c r="I1996" i="17"/>
  <c r="I1997" i="17"/>
  <c r="I1998" i="17"/>
  <c r="I1999" i="17"/>
  <c r="I2000" i="17"/>
  <c r="I2001" i="17"/>
  <c r="I2002" i="17"/>
  <c r="I2003" i="17"/>
  <c r="I2004" i="17"/>
  <c r="I2005" i="17"/>
  <c r="I2006" i="17"/>
  <c r="I2007" i="17"/>
  <c r="I2008" i="17"/>
  <c r="I2009" i="17"/>
  <c r="I2010" i="17"/>
  <c r="I2011" i="17"/>
  <c r="I2012" i="17"/>
  <c r="I2013" i="17"/>
  <c r="I2014" i="17"/>
  <c r="I2015" i="17"/>
  <c r="I2016" i="17"/>
  <c r="I2017" i="17"/>
  <c r="I2018" i="17"/>
  <c r="I2019" i="17"/>
  <c r="I2020" i="17"/>
  <c r="I2021" i="17"/>
  <c r="I2022" i="17"/>
  <c r="I2023" i="17"/>
  <c r="I2024" i="17"/>
  <c r="I2025" i="17"/>
  <c r="I2026" i="17"/>
  <c r="I2027" i="17"/>
  <c r="I2028" i="17"/>
  <c r="I2029" i="17"/>
  <c r="I2030" i="17"/>
  <c r="I2031" i="17"/>
  <c r="I2032" i="17"/>
  <c r="I2033" i="17"/>
  <c r="I2034" i="17"/>
  <c r="I2035" i="17"/>
  <c r="I2036" i="17"/>
  <c r="I2037" i="17"/>
  <c r="I2038" i="17"/>
  <c r="I2039" i="17"/>
  <c r="I2040" i="17"/>
  <c r="I2041" i="17"/>
  <c r="I2042" i="17"/>
  <c r="I2043" i="17"/>
  <c r="I2044" i="17"/>
  <c r="I2045" i="17"/>
  <c r="I2046" i="17"/>
  <c r="I2047" i="17"/>
  <c r="I2048" i="17"/>
  <c r="I2049" i="17"/>
  <c r="I2050" i="17"/>
  <c r="I2051" i="17"/>
  <c r="I2052" i="17"/>
  <c r="I2053" i="17"/>
  <c r="I2054" i="17"/>
  <c r="I2055" i="17"/>
  <c r="I2056" i="17"/>
  <c r="I2057" i="17"/>
  <c r="I2058" i="17"/>
  <c r="I2059" i="17"/>
  <c r="I2060" i="17"/>
  <c r="I2061" i="17"/>
  <c r="I2062" i="17"/>
  <c r="I2063" i="17"/>
  <c r="I2064" i="17"/>
  <c r="I2065" i="17"/>
  <c r="I2066" i="17"/>
  <c r="I2067" i="17"/>
  <c r="I2068" i="17"/>
  <c r="I2069" i="17"/>
  <c r="I2070" i="17"/>
  <c r="I2071" i="17"/>
  <c r="I2072" i="17"/>
  <c r="I2073" i="17"/>
  <c r="I2074" i="17"/>
  <c r="I2075" i="17"/>
  <c r="I2076" i="17"/>
  <c r="I2077" i="17"/>
  <c r="I2078" i="17"/>
  <c r="I2079" i="17"/>
  <c r="I2080" i="17"/>
  <c r="I2081" i="17"/>
  <c r="I2082" i="17"/>
  <c r="I2083" i="17"/>
  <c r="I2084" i="17"/>
  <c r="I2085" i="17"/>
  <c r="I2086" i="17"/>
  <c r="I2087" i="17"/>
  <c r="I2088" i="17"/>
  <c r="I2089" i="17"/>
  <c r="I2090" i="17"/>
  <c r="I2091" i="17"/>
  <c r="I2092" i="17"/>
  <c r="I2093" i="17"/>
  <c r="I2094" i="17"/>
  <c r="I2095" i="17"/>
  <c r="I2096" i="17"/>
  <c r="I2097" i="17"/>
  <c r="I2098" i="17"/>
  <c r="I2099" i="17"/>
  <c r="I2100" i="17"/>
  <c r="I2101" i="17"/>
  <c r="I2102" i="17"/>
  <c r="I2103" i="17"/>
  <c r="I2104" i="17"/>
  <c r="I2105" i="17"/>
  <c r="I2106" i="17"/>
  <c r="I2107" i="17"/>
  <c r="I2108" i="17"/>
  <c r="I2109" i="17"/>
  <c r="I2110" i="17"/>
  <c r="I2111" i="17"/>
  <c r="I2112" i="17"/>
  <c r="I2113" i="17"/>
  <c r="I2114" i="17"/>
  <c r="I2115" i="17"/>
  <c r="I2116" i="17"/>
  <c r="I2117" i="17"/>
  <c r="I2118" i="17"/>
  <c r="I2119" i="17"/>
  <c r="I2120" i="17"/>
  <c r="I2121" i="17"/>
  <c r="I2122" i="17"/>
  <c r="I2123" i="17"/>
  <c r="I2124" i="17"/>
  <c r="I2125" i="17"/>
  <c r="I2126" i="17"/>
  <c r="I2127" i="17"/>
  <c r="I2128" i="17"/>
  <c r="I2129" i="17"/>
  <c r="I2130" i="17"/>
  <c r="I2131" i="17"/>
  <c r="I2132" i="17"/>
  <c r="I2133" i="17"/>
  <c r="I2134" i="17"/>
  <c r="I2135" i="17"/>
  <c r="I2136" i="17"/>
  <c r="I2137" i="17"/>
  <c r="I2138" i="17"/>
  <c r="I2139" i="17"/>
  <c r="I2140" i="17"/>
  <c r="I2141" i="17"/>
  <c r="I2142" i="17"/>
  <c r="I2143" i="17"/>
  <c r="I2144" i="17"/>
  <c r="I2145" i="17"/>
  <c r="I2146" i="17"/>
  <c r="I2147" i="17"/>
  <c r="I2148" i="17"/>
  <c r="I2149" i="17"/>
  <c r="I2150" i="17"/>
  <c r="I2151" i="17"/>
  <c r="I2152" i="17"/>
  <c r="I2153" i="17"/>
  <c r="I2154" i="17"/>
  <c r="I2155" i="17"/>
  <c r="I2156" i="17"/>
  <c r="I2157" i="17"/>
  <c r="I2158" i="17"/>
  <c r="I2159" i="17"/>
  <c r="I2160" i="17"/>
  <c r="I2161" i="17"/>
  <c r="I2162" i="17"/>
  <c r="I2163" i="17"/>
  <c r="I2164" i="17"/>
  <c r="I2165" i="17"/>
  <c r="I2166" i="17"/>
  <c r="I2167" i="17"/>
  <c r="I2168" i="17"/>
  <c r="I2169" i="17"/>
  <c r="I2170" i="17"/>
  <c r="I2171" i="17"/>
  <c r="I2172" i="17"/>
  <c r="I2173" i="17"/>
  <c r="I2174" i="17"/>
  <c r="I2175" i="17"/>
  <c r="I2176" i="17"/>
  <c r="I2177" i="17"/>
  <c r="I2178" i="17"/>
  <c r="I2179" i="17"/>
  <c r="I2180" i="17"/>
  <c r="I2181" i="17"/>
  <c r="I2182" i="17"/>
  <c r="I2183" i="17"/>
  <c r="I2184" i="17"/>
  <c r="I2185" i="17"/>
  <c r="I2186" i="17"/>
  <c r="I2187" i="17"/>
  <c r="I2188" i="17"/>
  <c r="I2189" i="17"/>
  <c r="I2190" i="17"/>
  <c r="I2191" i="17"/>
  <c r="I2192" i="17"/>
  <c r="I2193" i="17"/>
  <c r="I2194" i="17"/>
  <c r="I2195" i="17"/>
  <c r="I2196" i="17"/>
  <c r="I2197" i="17"/>
  <c r="I2198" i="17"/>
  <c r="I2199" i="17"/>
  <c r="I2200" i="17"/>
  <c r="I2201" i="17"/>
  <c r="I2202" i="17"/>
  <c r="I2203" i="17"/>
  <c r="I2204" i="17"/>
  <c r="I2205" i="17"/>
  <c r="I2206" i="17"/>
  <c r="I2207" i="17"/>
  <c r="I2208" i="17"/>
  <c r="I2209" i="17"/>
  <c r="I2210" i="17"/>
  <c r="I2211" i="17"/>
  <c r="I2212" i="17"/>
  <c r="I2213" i="17"/>
  <c r="I2214" i="17"/>
  <c r="I2215" i="17"/>
  <c r="I2216" i="17"/>
  <c r="I2217" i="17"/>
  <c r="I2218" i="17"/>
  <c r="I2219" i="17"/>
  <c r="I2220" i="17"/>
  <c r="I2221" i="17"/>
  <c r="I2222" i="17"/>
  <c r="I2223" i="17"/>
  <c r="I2224" i="17"/>
  <c r="I2225" i="17"/>
  <c r="I2226" i="17"/>
  <c r="I2227" i="17"/>
  <c r="I2228" i="17"/>
  <c r="I2229" i="17"/>
  <c r="I2230" i="17"/>
  <c r="I2231" i="17"/>
  <c r="I2232" i="17"/>
  <c r="I2233" i="17"/>
  <c r="I2234" i="17"/>
  <c r="I2235" i="17"/>
  <c r="I2236" i="17"/>
  <c r="I2237" i="17"/>
  <c r="I2238" i="17"/>
  <c r="I2239" i="17"/>
  <c r="I2240" i="17"/>
  <c r="I2241" i="17"/>
  <c r="I2242" i="17"/>
  <c r="I2243" i="17"/>
  <c r="I2244" i="17"/>
  <c r="I2245" i="17"/>
  <c r="I2246" i="17"/>
  <c r="I2247" i="17"/>
  <c r="I2248" i="17"/>
  <c r="I2249" i="17"/>
  <c r="I2250" i="17"/>
  <c r="I2251" i="17"/>
  <c r="I2252" i="17"/>
  <c r="I2253" i="17"/>
  <c r="I2254" i="17"/>
  <c r="I2255" i="17"/>
  <c r="I2256" i="17"/>
  <c r="I2257" i="17"/>
  <c r="I2258" i="17"/>
  <c r="I2259" i="17"/>
  <c r="I2260" i="17"/>
  <c r="I2261" i="17"/>
  <c r="I2262" i="17"/>
  <c r="I2263" i="17"/>
  <c r="I2264" i="17"/>
  <c r="I2265" i="17"/>
  <c r="I2266" i="17"/>
  <c r="I2267" i="17"/>
  <c r="I2268" i="17"/>
  <c r="I2269" i="17"/>
  <c r="I2270" i="17"/>
  <c r="I2271" i="17"/>
  <c r="I2272" i="17"/>
  <c r="I2273" i="17"/>
  <c r="I2274" i="17"/>
  <c r="I2275" i="17"/>
  <c r="I2276" i="17"/>
  <c r="I2277" i="17"/>
  <c r="I2278" i="17"/>
  <c r="I2279" i="17"/>
  <c r="I2280" i="17"/>
  <c r="I2281" i="17"/>
  <c r="I2282" i="17"/>
  <c r="I2283" i="17"/>
  <c r="I2284" i="17"/>
  <c r="I2285" i="17"/>
  <c r="I2286" i="17"/>
  <c r="I2287" i="17"/>
  <c r="I2288" i="17"/>
  <c r="I2289" i="17"/>
  <c r="I2290" i="17"/>
  <c r="I2291" i="17"/>
  <c r="I2292" i="17"/>
  <c r="I2293" i="17"/>
  <c r="I2294" i="17"/>
  <c r="I2295" i="17"/>
  <c r="I2296" i="17"/>
  <c r="I2297" i="17"/>
  <c r="I2298" i="17"/>
  <c r="I2299" i="17"/>
  <c r="I2300" i="17"/>
  <c r="I2301" i="17"/>
  <c r="I2302" i="17"/>
  <c r="I2303" i="17"/>
  <c r="I2304" i="17"/>
  <c r="I2305" i="17"/>
  <c r="I2306" i="17"/>
  <c r="I2307" i="17"/>
  <c r="I2308" i="17"/>
  <c r="I2309" i="17"/>
  <c r="I2310" i="17"/>
  <c r="I2311" i="17"/>
  <c r="I2312" i="17"/>
  <c r="I2313" i="17"/>
  <c r="I2314" i="17"/>
  <c r="I2315" i="17"/>
  <c r="I2316" i="17"/>
  <c r="I2317" i="17"/>
  <c r="I2318" i="17"/>
  <c r="I2319" i="17"/>
  <c r="I2320" i="17"/>
  <c r="I2321" i="17"/>
  <c r="I2322" i="17"/>
  <c r="I2323" i="17"/>
  <c r="I2324" i="17"/>
  <c r="I2325" i="17"/>
  <c r="I2326" i="17"/>
  <c r="I2327" i="17"/>
  <c r="I2328" i="17"/>
  <c r="I2329" i="17"/>
  <c r="I2330" i="17"/>
  <c r="I2331" i="17"/>
  <c r="I2332" i="17"/>
  <c r="I2333" i="17"/>
  <c r="I2334" i="17"/>
  <c r="I2335" i="17"/>
  <c r="I2336" i="17"/>
  <c r="I2337" i="17"/>
  <c r="I2338" i="17"/>
  <c r="I2339" i="17"/>
  <c r="I2340" i="17"/>
  <c r="I2341" i="17"/>
  <c r="I2342" i="17"/>
  <c r="I2343" i="17"/>
  <c r="I2344" i="17"/>
  <c r="I2345" i="17"/>
  <c r="I2346" i="17"/>
  <c r="I2347" i="17"/>
  <c r="I2348" i="17"/>
  <c r="I2349" i="17"/>
  <c r="I2350" i="17"/>
  <c r="I2351" i="17"/>
  <c r="I2352" i="17"/>
  <c r="I2353" i="17"/>
  <c r="I2354" i="17"/>
  <c r="I2355" i="17"/>
  <c r="I2356" i="17"/>
  <c r="I2357" i="17"/>
  <c r="I2358" i="17"/>
  <c r="I2359" i="17"/>
  <c r="I2360" i="17"/>
  <c r="I2361" i="17"/>
  <c r="I2362" i="17"/>
  <c r="I2363" i="17"/>
  <c r="I2364" i="17"/>
  <c r="I2365" i="17"/>
  <c r="I2366" i="17"/>
  <c r="I2367" i="17"/>
  <c r="I2368" i="17"/>
  <c r="I2369" i="17"/>
  <c r="I2370" i="17"/>
  <c r="I2371" i="17"/>
  <c r="I2372" i="17"/>
  <c r="I2373" i="17"/>
  <c r="I2374" i="17"/>
  <c r="I2375" i="17"/>
  <c r="I2376" i="17"/>
  <c r="I2377" i="17"/>
  <c r="I2378" i="17"/>
  <c r="I2379" i="17"/>
  <c r="I2380" i="17"/>
  <c r="I2381" i="17"/>
  <c r="I2382" i="17"/>
  <c r="I2383" i="17"/>
  <c r="I2384" i="17"/>
  <c r="I2385" i="17"/>
  <c r="I2386" i="17"/>
  <c r="I2387" i="17"/>
  <c r="I2388" i="17"/>
  <c r="I2389" i="17"/>
  <c r="I2390" i="17"/>
  <c r="I2391" i="17"/>
  <c r="I2392" i="17"/>
  <c r="I2393" i="17"/>
  <c r="I2394" i="17"/>
  <c r="I2395" i="17"/>
  <c r="I2396" i="17"/>
  <c r="I2397" i="17"/>
  <c r="I2398" i="17"/>
  <c r="I2399" i="17"/>
  <c r="I2400" i="17"/>
  <c r="I2401" i="17"/>
  <c r="I2402" i="17"/>
  <c r="I2403" i="17"/>
  <c r="I2404" i="17"/>
  <c r="I2405" i="17"/>
  <c r="I2406" i="17"/>
  <c r="I2407" i="17"/>
  <c r="I2408" i="17"/>
  <c r="I2409" i="17"/>
  <c r="I2410" i="17"/>
  <c r="I2411" i="17"/>
  <c r="I2412" i="17"/>
  <c r="I2413" i="17"/>
  <c r="I2414" i="17"/>
  <c r="I2415" i="17"/>
  <c r="I2416" i="17"/>
  <c r="I2417" i="17"/>
  <c r="I2418" i="17"/>
  <c r="I2419" i="17"/>
  <c r="I2420" i="17"/>
  <c r="I2421" i="17"/>
  <c r="I2422" i="17"/>
  <c r="I2423" i="17"/>
  <c r="I2424" i="17"/>
  <c r="I2425" i="17"/>
  <c r="I2426" i="17"/>
  <c r="I2427" i="17"/>
  <c r="I2428" i="17"/>
  <c r="I2429" i="17"/>
  <c r="I2430" i="17"/>
  <c r="I2431" i="17"/>
  <c r="I2432" i="17"/>
  <c r="I2433" i="17"/>
  <c r="I2434" i="17"/>
  <c r="I2435" i="17"/>
  <c r="I2436" i="17"/>
  <c r="I2437" i="17"/>
  <c r="I2438" i="17"/>
  <c r="I2439" i="17"/>
  <c r="I2440" i="17"/>
  <c r="I2441" i="17"/>
  <c r="I2442" i="17"/>
  <c r="I2443" i="17"/>
  <c r="I2444" i="17"/>
  <c r="I2445" i="17"/>
  <c r="I2446" i="17"/>
  <c r="I2447" i="17"/>
  <c r="I2448" i="17"/>
  <c r="I2449" i="17"/>
  <c r="I2450" i="17"/>
  <c r="I2451" i="17"/>
  <c r="I2452" i="17"/>
  <c r="I2453" i="17"/>
  <c r="I2454" i="17"/>
  <c r="I2455" i="17"/>
  <c r="I2456" i="17"/>
  <c r="I2457" i="17"/>
  <c r="I2458" i="17"/>
  <c r="I2459" i="17"/>
  <c r="I2460" i="17"/>
  <c r="I2461" i="17"/>
  <c r="I2462" i="17"/>
  <c r="I2463" i="17"/>
  <c r="I2464" i="17"/>
  <c r="I2465" i="17"/>
  <c r="I2466" i="17"/>
  <c r="I2467" i="17"/>
  <c r="I2468" i="17"/>
  <c r="I2469" i="17"/>
  <c r="I2470" i="17"/>
  <c r="I2471" i="17"/>
  <c r="I2472" i="17"/>
  <c r="I2473" i="17"/>
  <c r="I2474" i="17"/>
  <c r="I2475" i="17"/>
  <c r="I2476" i="17"/>
  <c r="I2477" i="17"/>
  <c r="I2478" i="17"/>
  <c r="I2479" i="17"/>
  <c r="I2480" i="17"/>
  <c r="I2481" i="17"/>
  <c r="I2482" i="17"/>
  <c r="I2483" i="17"/>
  <c r="I2484" i="17"/>
  <c r="I2485" i="17"/>
  <c r="I2486" i="17"/>
  <c r="I2487" i="17"/>
  <c r="I2488" i="17"/>
  <c r="I2489" i="17"/>
  <c r="I2490" i="17"/>
  <c r="I2491" i="17"/>
  <c r="I2492" i="17"/>
  <c r="I2493" i="17"/>
  <c r="I2494" i="17"/>
  <c r="I2495" i="17"/>
  <c r="I2496" i="17"/>
  <c r="I2497" i="17"/>
  <c r="I2498" i="17"/>
  <c r="I2499" i="17"/>
  <c r="I2500" i="17"/>
  <c r="I2501" i="17"/>
  <c r="I2502" i="17"/>
  <c r="I2503" i="17"/>
  <c r="I2504" i="17"/>
  <c r="I2505" i="17"/>
  <c r="I2506" i="17"/>
  <c r="I2507" i="17"/>
  <c r="I2508" i="17"/>
  <c r="I2509" i="17"/>
  <c r="I2510" i="17"/>
  <c r="I2511" i="17"/>
  <c r="I2512" i="17"/>
  <c r="I2513" i="17"/>
  <c r="I2514" i="17"/>
  <c r="I2515" i="17"/>
  <c r="I2516" i="17"/>
  <c r="I2517" i="17"/>
  <c r="I2518" i="17"/>
  <c r="I2519" i="17"/>
  <c r="I2520" i="17"/>
  <c r="I2521" i="17"/>
  <c r="I2522" i="17"/>
  <c r="I2523" i="17"/>
  <c r="I2524" i="17"/>
  <c r="I2525" i="17"/>
  <c r="I2526" i="17"/>
  <c r="I2527" i="17"/>
  <c r="I2528" i="17"/>
  <c r="I2529" i="17"/>
  <c r="I2530" i="17"/>
  <c r="I2531" i="17"/>
  <c r="I2532" i="17"/>
  <c r="I2533" i="17"/>
  <c r="I2534" i="17"/>
  <c r="I2535" i="17"/>
  <c r="I2536" i="17"/>
  <c r="I2537" i="17"/>
  <c r="I2538" i="17"/>
  <c r="I2539" i="17"/>
  <c r="I2540" i="17"/>
  <c r="I2541" i="17"/>
  <c r="I2542" i="17"/>
  <c r="I2543" i="17"/>
  <c r="I2544" i="17"/>
  <c r="I2545" i="17"/>
  <c r="I2546" i="17"/>
  <c r="I2547" i="17"/>
  <c r="I2548" i="17"/>
  <c r="I2549" i="17"/>
  <c r="I2550" i="17"/>
  <c r="I2551" i="17"/>
  <c r="I2552" i="17"/>
  <c r="I2553" i="17"/>
  <c r="I2554" i="17"/>
  <c r="I2555" i="17"/>
  <c r="I2556" i="17"/>
  <c r="I2557" i="17"/>
  <c r="I2558" i="17"/>
  <c r="I2559" i="17"/>
  <c r="I2560" i="17"/>
  <c r="I2561" i="17"/>
  <c r="I2562" i="17"/>
  <c r="I2563" i="17"/>
  <c r="I2564" i="17"/>
  <c r="I2565" i="17"/>
  <c r="I2566" i="17"/>
  <c r="I2567" i="17"/>
  <c r="I2568" i="17"/>
  <c r="I2569" i="17"/>
  <c r="I2570" i="17"/>
  <c r="I2571" i="17"/>
  <c r="I2572" i="17"/>
  <c r="I2573" i="17"/>
  <c r="I2574" i="17"/>
  <c r="I2575" i="17"/>
  <c r="I2576" i="17"/>
  <c r="I2577" i="17"/>
  <c r="I2578" i="17"/>
  <c r="I2579" i="17"/>
  <c r="I2580" i="17"/>
  <c r="I2581" i="17"/>
  <c r="I2582" i="17"/>
  <c r="I2583" i="17"/>
  <c r="I2584" i="17"/>
  <c r="I2585" i="17"/>
  <c r="I2586" i="17"/>
  <c r="I2587" i="17"/>
  <c r="I2588" i="17"/>
  <c r="I2589" i="17"/>
  <c r="I2590" i="17"/>
  <c r="I2591" i="17"/>
  <c r="I2592" i="17"/>
  <c r="I2593" i="17"/>
  <c r="I2594" i="17"/>
  <c r="I2595" i="17"/>
  <c r="I2596" i="17"/>
  <c r="I2597" i="17"/>
  <c r="I2598" i="17"/>
  <c r="I2599" i="17"/>
  <c r="I2600" i="17"/>
  <c r="I2601" i="17"/>
  <c r="I2602" i="17"/>
  <c r="I2603" i="17"/>
  <c r="I2604" i="17"/>
  <c r="I2605" i="17"/>
  <c r="I2606" i="17"/>
  <c r="I2607" i="17"/>
  <c r="I2608" i="17"/>
  <c r="I2609" i="17"/>
  <c r="I2610" i="17"/>
  <c r="I2611" i="17"/>
  <c r="I2612" i="17"/>
  <c r="I2613" i="17"/>
  <c r="I2614" i="17"/>
  <c r="I2615" i="17"/>
  <c r="I2616" i="17"/>
  <c r="I2617" i="17"/>
  <c r="I2618" i="17"/>
  <c r="I2619" i="17"/>
  <c r="I2620" i="17"/>
  <c r="I2621" i="17"/>
  <c r="I2622" i="17"/>
  <c r="I2623" i="17"/>
  <c r="I2624" i="17"/>
  <c r="I2625" i="17"/>
  <c r="I2626" i="17"/>
  <c r="I2627" i="17"/>
  <c r="I2628" i="17"/>
  <c r="I2629" i="17"/>
  <c r="I2630" i="17"/>
  <c r="I2631" i="17"/>
  <c r="I2632" i="17"/>
  <c r="I2633" i="17"/>
  <c r="I2634" i="17"/>
  <c r="I2635" i="17"/>
  <c r="I2636" i="17"/>
  <c r="I2637" i="17"/>
  <c r="I2638" i="17"/>
  <c r="I2639" i="17"/>
  <c r="I2640" i="17"/>
  <c r="I2641" i="17"/>
  <c r="I2642" i="17"/>
  <c r="I2643" i="17"/>
  <c r="I2644" i="17"/>
  <c r="I2645" i="17"/>
  <c r="I2646" i="17"/>
  <c r="I2647" i="17"/>
  <c r="I2648" i="17"/>
  <c r="I2649" i="17"/>
  <c r="I2650" i="17"/>
  <c r="I2651" i="17"/>
  <c r="I2652" i="17"/>
  <c r="I2653" i="17"/>
  <c r="I2654" i="17"/>
  <c r="I2655" i="17"/>
  <c r="I2656" i="17"/>
  <c r="I2657" i="17"/>
  <c r="I2658" i="17"/>
  <c r="I2659" i="17"/>
  <c r="I2660" i="17"/>
  <c r="I2661" i="17"/>
  <c r="I2662" i="17"/>
  <c r="I2663" i="17"/>
  <c r="I2664" i="17"/>
  <c r="I2665" i="17"/>
  <c r="I2666" i="17"/>
  <c r="I2667" i="17"/>
  <c r="I2668" i="17"/>
  <c r="I3048" i="17"/>
  <c r="I3049" i="17"/>
  <c r="I3050" i="17"/>
  <c r="I3051" i="17"/>
  <c r="I3052" i="17"/>
  <c r="I3082" i="17"/>
  <c r="I3083" i="17"/>
  <c r="I3084" i="17"/>
  <c r="I3085" i="17"/>
  <c r="I3086" i="17"/>
  <c r="I3087" i="17"/>
  <c r="I3088" i="17"/>
  <c r="I3089" i="17"/>
  <c r="I3090" i="17"/>
  <c r="I3091" i="17"/>
  <c r="I3092" i="17"/>
  <c r="I3093" i="17"/>
  <c r="I3094" i="17"/>
  <c r="I3095" i="17"/>
  <c r="I3096" i="17"/>
  <c r="I3097" i="17"/>
  <c r="I3098" i="17"/>
  <c r="I3099" i="17"/>
  <c r="I3100" i="17"/>
  <c r="I3101" i="17"/>
  <c r="I3102" i="17"/>
  <c r="I3103" i="17"/>
  <c r="I3104" i="17"/>
  <c r="I3105" i="17"/>
  <c r="I3106" i="17"/>
  <c r="I3107" i="17"/>
  <c r="I3108" i="17"/>
  <c r="I3109" i="17"/>
  <c r="I3110" i="17"/>
  <c r="G10" i="4"/>
  <c r="D42" i="5"/>
  <c r="C42" i="5"/>
  <c r="I581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I301" i="17"/>
  <c r="I302" i="17"/>
  <c r="I303" i="17"/>
  <c r="I304" i="17"/>
  <c r="I305" i="17"/>
  <c r="I306" i="17"/>
  <c r="I307" i="17"/>
  <c r="I308" i="17"/>
  <c r="I309" i="17"/>
  <c r="I310" i="17"/>
  <c r="I311" i="17"/>
  <c r="I312" i="17"/>
  <c r="I313" i="17"/>
  <c r="I314" i="17"/>
  <c r="I315" i="17"/>
  <c r="I316" i="17"/>
  <c r="I317" i="17"/>
  <c r="I318" i="17"/>
  <c r="I319" i="17"/>
  <c r="I320" i="17"/>
  <c r="I321" i="17"/>
  <c r="I322" i="17"/>
  <c r="I323" i="17"/>
  <c r="I324" i="17"/>
  <c r="I325" i="17"/>
  <c r="I326" i="17"/>
  <c r="I327" i="17"/>
  <c r="I328" i="17"/>
  <c r="I329" i="17"/>
  <c r="I330" i="17"/>
  <c r="I331" i="17"/>
  <c r="I332" i="17"/>
  <c r="I333" i="17"/>
  <c r="I334" i="17"/>
  <c r="I335" i="17"/>
  <c r="I336" i="17"/>
  <c r="I337" i="17"/>
  <c r="I338" i="17"/>
  <c r="I339" i="17"/>
  <c r="I340" i="17"/>
  <c r="I341" i="17"/>
  <c r="I342" i="17"/>
  <c r="I343" i="17"/>
  <c r="I344" i="17"/>
  <c r="I345" i="17"/>
  <c r="I346" i="17"/>
  <c r="I347" i="17"/>
  <c r="I348" i="17"/>
  <c r="I349" i="17"/>
  <c r="I350" i="17"/>
  <c r="I351" i="17"/>
  <c r="I352" i="17"/>
  <c r="I353" i="17"/>
  <c r="I354" i="17"/>
  <c r="I355" i="17"/>
  <c r="I356" i="17"/>
  <c r="I357" i="17"/>
  <c r="I358" i="17"/>
  <c r="I359" i="17"/>
  <c r="I360" i="17"/>
  <c r="I361" i="17"/>
  <c r="I362" i="17"/>
  <c r="I363" i="17"/>
  <c r="I364" i="17"/>
  <c r="I365" i="17"/>
  <c r="I366" i="17"/>
  <c r="I367" i="17"/>
  <c r="I368" i="17"/>
  <c r="I369" i="17"/>
  <c r="I370" i="17"/>
  <c r="I371" i="17"/>
  <c r="I372" i="17"/>
  <c r="I373" i="17"/>
  <c r="I374" i="17"/>
  <c r="I375" i="17"/>
  <c r="I376" i="17"/>
  <c r="I377" i="17"/>
  <c r="I378" i="17"/>
  <c r="I379" i="17"/>
  <c r="I380" i="17"/>
  <c r="I381" i="17"/>
  <c r="I382" i="17"/>
  <c r="I383" i="17"/>
  <c r="I384" i="17"/>
  <c r="I385" i="17"/>
  <c r="I386" i="17"/>
  <c r="I387" i="17"/>
  <c r="I388" i="17"/>
  <c r="I389" i="17"/>
  <c r="I390" i="17"/>
  <c r="I391" i="17"/>
  <c r="I392" i="17"/>
  <c r="I393" i="17"/>
  <c r="I394" i="17"/>
  <c r="I395" i="17"/>
  <c r="I396" i="17"/>
  <c r="I397" i="17"/>
  <c r="I398" i="17"/>
  <c r="I399" i="17"/>
  <c r="I400" i="17"/>
  <c r="I401" i="17"/>
  <c r="I402" i="17"/>
  <c r="I403" i="17"/>
  <c r="I404" i="17"/>
  <c r="I405" i="17"/>
  <c r="I406" i="17"/>
  <c r="I407" i="17"/>
  <c r="I408" i="17"/>
  <c r="I409" i="17"/>
  <c r="I410" i="17"/>
  <c r="I411" i="17"/>
  <c r="I412" i="17"/>
  <c r="I413" i="17"/>
  <c r="I414" i="17"/>
  <c r="I415" i="17"/>
  <c r="I416" i="17"/>
  <c r="I417" i="17"/>
  <c r="I418" i="17"/>
  <c r="I419" i="17"/>
  <c r="I420" i="17"/>
  <c r="I421" i="17"/>
  <c r="I422" i="17"/>
  <c r="I423" i="17"/>
  <c r="I424" i="17"/>
  <c r="I425" i="17"/>
  <c r="I426" i="17"/>
  <c r="I427" i="17"/>
  <c r="I428" i="17"/>
  <c r="I429" i="17"/>
  <c r="I430" i="17"/>
  <c r="I431" i="17"/>
  <c r="I432" i="17"/>
  <c r="I433" i="17"/>
  <c r="I434" i="17"/>
  <c r="I435" i="17"/>
  <c r="I436" i="17"/>
  <c r="I437" i="17"/>
  <c r="I438" i="17"/>
  <c r="I439" i="17"/>
  <c r="I440" i="17"/>
  <c r="I441" i="17"/>
  <c r="I442" i="17"/>
  <c r="I443" i="17"/>
  <c r="I444" i="17"/>
  <c r="I445" i="17"/>
  <c r="I446" i="17"/>
  <c r="I447" i="17"/>
  <c r="I448" i="17"/>
  <c r="I449" i="17"/>
  <c r="I450" i="17"/>
  <c r="I451" i="17"/>
  <c r="I452" i="17"/>
  <c r="I453" i="17"/>
  <c r="I454" i="17"/>
  <c r="I455" i="17"/>
  <c r="I456" i="17"/>
  <c r="I457" i="17"/>
  <c r="I458" i="17"/>
  <c r="I459" i="17"/>
  <c r="I460" i="17"/>
  <c r="I461" i="17"/>
  <c r="I462" i="17"/>
  <c r="I463" i="17"/>
  <c r="I464" i="17"/>
  <c r="I465" i="17"/>
  <c r="I466" i="17"/>
  <c r="I467" i="17"/>
  <c r="I468" i="17"/>
  <c r="I469" i="17"/>
  <c r="I470" i="17"/>
  <c r="I471" i="17"/>
  <c r="I472" i="17"/>
  <c r="I473" i="17"/>
  <c r="I474" i="17"/>
  <c r="I475" i="17"/>
  <c r="I476" i="17"/>
  <c r="I477" i="17"/>
  <c r="I478" i="17"/>
  <c r="I479" i="17"/>
  <c r="I480" i="17"/>
  <c r="I481" i="17"/>
  <c r="I482" i="17"/>
  <c r="I483" i="17"/>
  <c r="I484" i="17"/>
  <c r="I485" i="17"/>
  <c r="I486" i="17"/>
  <c r="I487" i="17"/>
  <c r="I488" i="17"/>
  <c r="I489" i="17"/>
  <c r="I490" i="17"/>
  <c r="I491" i="17"/>
  <c r="I492" i="17"/>
  <c r="I493" i="17"/>
  <c r="I494" i="17"/>
  <c r="I495" i="17"/>
  <c r="I496" i="17"/>
  <c r="I497" i="17"/>
  <c r="I498" i="17"/>
  <c r="I499" i="17"/>
  <c r="I500" i="17"/>
  <c r="I501" i="17"/>
  <c r="I502" i="17"/>
  <c r="I503" i="17"/>
  <c r="I504" i="17"/>
  <c r="I505" i="17"/>
  <c r="I506" i="17"/>
  <c r="I507" i="17"/>
  <c r="I508" i="17"/>
  <c r="I509" i="17"/>
  <c r="I510" i="17"/>
  <c r="I511" i="17"/>
  <c r="I512" i="17"/>
  <c r="I513" i="17"/>
  <c r="I514" i="17"/>
  <c r="I515" i="17"/>
  <c r="I516" i="17"/>
  <c r="I517" i="17"/>
  <c r="I518" i="17"/>
  <c r="I519" i="17"/>
  <c r="I520" i="17"/>
  <c r="I521" i="17"/>
  <c r="I522" i="17"/>
  <c r="I523" i="17"/>
  <c r="I524" i="17"/>
  <c r="I525" i="17"/>
  <c r="I526" i="17"/>
  <c r="I527" i="17"/>
  <c r="I528" i="17"/>
  <c r="I529" i="17"/>
  <c r="I530" i="17"/>
  <c r="I531" i="17"/>
  <c r="I532" i="17"/>
  <c r="I533" i="17"/>
  <c r="I534" i="17"/>
  <c r="I535" i="17"/>
  <c r="I536" i="17"/>
  <c r="I537" i="17"/>
  <c r="I538" i="17"/>
  <c r="I539" i="17"/>
  <c r="I540" i="17"/>
  <c r="I541" i="17"/>
  <c r="I542" i="17"/>
  <c r="I543" i="17"/>
  <c r="I544" i="17"/>
  <c r="I545" i="17"/>
  <c r="I546" i="17"/>
  <c r="I547" i="17"/>
  <c r="I548" i="17"/>
  <c r="I549" i="17"/>
  <c r="I550" i="17"/>
  <c r="I551" i="17"/>
  <c r="I552" i="17"/>
  <c r="I553" i="17"/>
  <c r="I554" i="17"/>
  <c r="I555" i="17"/>
  <c r="I556" i="17"/>
  <c r="I557" i="17"/>
  <c r="I558" i="17"/>
  <c r="I559" i="17"/>
  <c r="I560" i="17"/>
  <c r="I561" i="17"/>
  <c r="I562" i="17"/>
  <c r="I563" i="17"/>
  <c r="I564" i="17"/>
  <c r="I565" i="17"/>
  <c r="I566" i="17"/>
  <c r="I567" i="17"/>
  <c r="I568" i="17"/>
  <c r="I569" i="17"/>
  <c r="I570" i="17"/>
  <c r="I571" i="17"/>
  <c r="I572" i="17"/>
  <c r="I573" i="17"/>
  <c r="I574" i="17"/>
  <c r="I575" i="17"/>
  <c r="I579" i="17"/>
  <c r="I580" i="17"/>
  <c r="I582" i="17"/>
  <c r="I583" i="17"/>
  <c r="I584" i="17"/>
  <c r="I585" i="17"/>
  <c r="I586" i="17"/>
  <c r="I587" i="17"/>
  <c r="I588" i="17"/>
  <c r="I589" i="17"/>
  <c r="I590" i="17"/>
  <c r="I591" i="17"/>
  <c r="I592" i="17"/>
  <c r="I593" i="17"/>
  <c r="I594" i="17"/>
  <c r="I597" i="17"/>
  <c r="I598" i="17"/>
  <c r="I599" i="17"/>
  <c r="I600" i="17"/>
  <c r="I601" i="17"/>
  <c r="I602" i="17"/>
  <c r="I603" i="17"/>
  <c r="I604" i="17"/>
  <c r="I605" i="17"/>
  <c r="I606" i="17"/>
  <c r="I607" i="17"/>
  <c r="I608" i="17"/>
  <c r="I609" i="17"/>
  <c r="I610" i="17"/>
  <c r="I611" i="17"/>
  <c r="I612" i="17"/>
  <c r="I613" i="17"/>
  <c r="I614" i="17"/>
  <c r="I615" i="17"/>
  <c r="I616" i="17"/>
  <c r="I617" i="17"/>
  <c r="I618" i="17"/>
  <c r="I619" i="17"/>
  <c r="I620" i="17"/>
  <c r="I621" i="17"/>
  <c r="I622" i="17"/>
  <c r="I623" i="17"/>
  <c r="I624" i="17"/>
  <c r="I625" i="17"/>
  <c r="I626" i="17"/>
  <c r="I627" i="17"/>
  <c r="I628" i="17"/>
  <c r="I629" i="17"/>
  <c r="I630" i="17"/>
  <c r="I631" i="17"/>
  <c r="I632" i="17"/>
  <c r="I633" i="17"/>
  <c r="I634" i="17"/>
  <c r="I635" i="17"/>
  <c r="I636" i="17"/>
  <c r="I637" i="17"/>
  <c r="I638" i="17"/>
  <c r="I639" i="17"/>
  <c r="I640" i="17"/>
  <c r="I641" i="17"/>
  <c r="I642" i="17"/>
  <c r="I643" i="17"/>
  <c r="I644" i="17"/>
  <c r="I645" i="17"/>
  <c r="I647" i="17"/>
  <c r="I648" i="17"/>
  <c r="I649" i="17"/>
  <c r="I650" i="17"/>
  <c r="I651" i="17"/>
  <c r="I652" i="17"/>
  <c r="I653" i="17"/>
  <c r="I654" i="17"/>
  <c r="I655" i="17"/>
  <c r="I656" i="17"/>
  <c r="I657" i="17"/>
  <c r="I658" i="17"/>
  <c r="I659" i="17"/>
  <c r="I660" i="17"/>
  <c r="I661" i="17"/>
  <c r="I662" i="17"/>
  <c r="I663" i="17"/>
  <c r="I664" i="17"/>
  <c r="I665" i="17"/>
  <c r="I666" i="17"/>
  <c r="I667" i="17"/>
  <c r="I668" i="17"/>
  <c r="I669" i="17"/>
  <c r="I670" i="17"/>
  <c r="I671" i="17"/>
  <c r="I672" i="17"/>
  <c r="I673" i="17"/>
  <c r="I674" i="17"/>
  <c r="I675" i="17"/>
  <c r="I676" i="17"/>
  <c r="I677" i="17"/>
  <c r="I678" i="17"/>
  <c r="I679" i="17"/>
  <c r="I680" i="17"/>
  <c r="I681" i="17"/>
  <c r="I682" i="17"/>
  <c r="I683" i="17"/>
  <c r="I684" i="17"/>
  <c r="I685" i="17"/>
  <c r="I686" i="17"/>
  <c r="I687" i="17"/>
  <c r="I688" i="17"/>
  <c r="I689" i="17"/>
  <c r="I690" i="17"/>
  <c r="I691" i="17"/>
  <c r="I692" i="17"/>
  <c r="I693" i="17"/>
  <c r="I694" i="17"/>
  <c r="I695" i="17"/>
  <c r="I696" i="17"/>
  <c r="I697" i="17"/>
  <c r="I698" i="17"/>
  <c r="I699" i="17"/>
  <c r="I700" i="17"/>
  <c r="I701" i="17"/>
  <c r="I702" i="17"/>
  <c r="I703" i="17"/>
  <c r="I704" i="17"/>
  <c r="I705" i="17"/>
  <c r="I706" i="17"/>
  <c r="I707" i="17"/>
  <c r="I708" i="17"/>
  <c r="I709" i="17"/>
  <c r="I710" i="17"/>
  <c r="I711" i="17"/>
  <c r="I712" i="17"/>
  <c r="I713" i="17"/>
  <c r="I714" i="17"/>
  <c r="I715" i="17"/>
  <c r="I716" i="17"/>
  <c r="I717" i="17"/>
  <c r="I718" i="17"/>
  <c r="I719" i="17"/>
  <c r="I720" i="17"/>
  <c r="I721" i="17"/>
  <c r="I722" i="17"/>
  <c r="I723" i="17"/>
  <c r="I724" i="17"/>
  <c r="I725" i="17"/>
  <c r="I726" i="17"/>
  <c r="I727" i="17"/>
  <c r="I728" i="17"/>
  <c r="I729" i="17"/>
  <c r="I730" i="17"/>
  <c r="I731" i="17"/>
  <c r="I732" i="17"/>
  <c r="I733" i="17"/>
  <c r="I735" i="17"/>
  <c r="I736" i="17"/>
  <c r="I737" i="17"/>
  <c r="I738" i="17"/>
  <c r="I739" i="17"/>
  <c r="I740" i="17"/>
  <c r="I741" i="17"/>
  <c r="I742" i="17"/>
  <c r="I743" i="17"/>
  <c r="I744" i="17"/>
  <c r="I745" i="17"/>
  <c r="I746" i="17"/>
  <c r="I747" i="17"/>
  <c r="I748" i="17"/>
  <c r="I749" i="17"/>
  <c r="I750" i="17"/>
  <c r="I751" i="17"/>
  <c r="I752" i="17"/>
  <c r="I753" i="17"/>
  <c r="I754" i="17"/>
  <c r="I755" i="17"/>
  <c r="I756" i="17"/>
  <c r="I757" i="17"/>
  <c r="I758" i="17"/>
  <c r="I759" i="17"/>
  <c r="I760" i="17"/>
  <c r="I761" i="17"/>
  <c r="I762" i="17"/>
  <c r="I763" i="17"/>
  <c r="I764" i="17"/>
  <c r="I765" i="17"/>
  <c r="I766" i="17"/>
  <c r="I767" i="17"/>
  <c r="I768" i="17"/>
  <c r="I769" i="17"/>
  <c r="I770" i="17"/>
  <c r="I771" i="17"/>
  <c r="I772" i="17"/>
  <c r="I773" i="17"/>
  <c r="I774" i="17"/>
  <c r="I775" i="17"/>
  <c r="I776" i="17"/>
  <c r="I777" i="17"/>
  <c r="I778" i="17"/>
  <c r="I779" i="17"/>
  <c r="I780" i="17"/>
  <c r="I781" i="17"/>
  <c r="I782" i="17"/>
  <c r="I783" i="17"/>
  <c r="I784" i="17"/>
  <c r="I785" i="17"/>
  <c r="I786" i="17"/>
  <c r="I787" i="17"/>
  <c r="I788" i="17"/>
  <c r="I789" i="17"/>
  <c r="I790" i="17"/>
  <c r="I791" i="17"/>
  <c r="I792" i="17"/>
  <c r="I793" i="17"/>
  <c r="I794" i="17"/>
  <c r="I795" i="17"/>
  <c r="I796" i="17"/>
  <c r="I797" i="17"/>
  <c r="I798" i="17"/>
  <c r="I799" i="17"/>
  <c r="I800" i="17"/>
  <c r="I801" i="17"/>
  <c r="I802" i="17"/>
  <c r="I803" i="17"/>
  <c r="I804" i="17"/>
  <c r="I805" i="17"/>
  <c r="I806" i="17"/>
  <c r="I807" i="17"/>
  <c r="I808" i="17"/>
  <c r="I809" i="17"/>
  <c r="I810" i="17"/>
  <c r="I811" i="17"/>
  <c r="I812" i="17"/>
  <c r="I813" i="17"/>
  <c r="I814" i="17"/>
  <c r="I815" i="17"/>
  <c r="I816" i="17"/>
  <c r="I817" i="17"/>
  <c r="I818" i="17"/>
  <c r="I819" i="17"/>
  <c r="I820" i="17"/>
  <c r="I821" i="17"/>
  <c r="I822" i="17"/>
  <c r="I823" i="17"/>
  <c r="I824" i="17"/>
  <c r="I825" i="17"/>
  <c r="I826" i="17"/>
  <c r="I827" i="17"/>
  <c r="I828" i="17"/>
  <c r="I829" i="17"/>
  <c r="I830" i="17"/>
  <c r="I831" i="17"/>
  <c r="I832" i="17"/>
  <c r="I833" i="17"/>
  <c r="I834" i="17"/>
  <c r="I835" i="17"/>
  <c r="I836" i="17"/>
  <c r="I837" i="17"/>
  <c r="I838" i="17"/>
  <c r="I839" i="17"/>
  <c r="I840" i="17"/>
  <c r="I841" i="17"/>
  <c r="I842" i="17"/>
  <c r="I843" i="17"/>
  <c r="I844" i="17"/>
  <c r="I845" i="17"/>
  <c r="I846" i="17"/>
  <c r="I847" i="17"/>
  <c r="I848" i="17"/>
  <c r="I849" i="17"/>
  <c r="I850" i="17"/>
  <c r="I851" i="17"/>
  <c r="I852" i="17"/>
  <c r="I853" i="17"/>
  <c r="I854" i="17"/>
  <c r="I855" i="17"/>
  <c r="I856" i="17"/>
  <c r="I857" i="17"/>
  <c r="I858" i="17"/>
  <c r="I859" i="17"/>
  <c r="I860" i="17"/>
  <c r="I861" i="17"/>
  <c r="I862" i="17"/>
  <c r="I863" i="17"/>
  <c r="I864" i="17"/>
  <c r="I865" i="17"/>
  <c r="I866" i="17"/>
  <c r="I867" i="17"/>
  <c r="I868" i="17"/>
  <c r="I869" i="17"/>
  <c r="I870" i="17"/>
  <c r="I871" i="17"/>
  <c r="I872" i="17"/>
  <c r="I873" i="17"/>
  <c r="I874" i="17"/>
  <c r="I875" i="17"/>
  <c r="I876" i="17"/>
  <c r="I877" i="17"/>
  <c r="I878" i="17"/>
  <c r="I879" i="17"/>
  <c r="I880" i="17"/>
  <c r="I881" i="17"/>
  <c r="I882" i="17"/>
  <c r="I883" i="17"/>
  <c r="I884" i="17"/>
  <c r="I885" i="17"/>
  <c r="I886" i="17"/>
  <c r="I887" i="17"/>
  <c r="I888" i="17"/>
  <c r="I889" i="17"/>
  <c r="I890" i="17"/>
  <c r="I891" i="17"/>
  <c r="I892" i="17"/>
  <c r="I893" i="17"/>
  <c r="I894" i="17"/>
  <c r="I895" i="17"/>
  <c r="I896" i="17"/>
  <c r="I897" i="17"/>
  <c r="I898" i="17"/>
  <c r="I899" i="17"/>
  <c r="I900" i="17"/>
  <c r="I901" i="17"/>
  <c r="I902" i="17"/>
  <c r="I903" i="17"/>
  <c r="I904" i="17"/>
  <c r="I905" i="17"/>
  <c r="I906" i="17"/>
  <c r="I907" i="17"/>
  <c r="I908" i="17"/>
  <c r="I909" i="17"/>
  <c r="I910" i="17"/>
  <c r="I911" i="17"/>
  <c r="I912" i="17"/>
  <c r="I913" i="17"/>
  <c r="I914" i="17"/>
  <c r="I915" i="17"/>
  <c r="I916" i="17"/>
  <c r="I917" i="17"/>
  <c r="I918" i="17"/>
  <c r="I919" i="17"/>
  <c r="I920" i="17"/>
  <c r="I921" i="17"/>
  <c r="I922" i="17"/>
  <c r="I923" i="17"/>
  <c r="I924" i="17"/>
  <c r="I925" i="17"/>
  <c r="I926" i="17"/>
  <c r="I927" i="17"/>
  <c r="I928" i="17"/>
  <c r="I929" i="17"/>
  <c r="I930" i="17"/>
  <c r="I931" i="17"/>
  <c r="I932" i="17"/>
  <c r="I933" i="17"/>
  <c r="I934" i="17"/>
  <c r="I935" i="17"/>
  <c r="I936" i="17"/>
  <c r="I937" i="17"/>
  <c r="I938" i="17"/>
  <c r="I939" i="17"/>
  <c r="I940" i="17"/>
  <c r="I941" i="17"/>
  <c r="I942" i="17"/>
  <c r="I943" i="17"/>
  <c r="I944" i="17"/>
  <c r="I945" i="17"/>
  <c r="I946" i="17"/>
  <c r="I947" i="17"/>
  <c r="I948" i="17"/>
  <c r="I949" i="17"/>
  <c r="I950" i="17"/>
  <c r="I951" i="17"/>
  <c r="I952" i="17"/>
  <c r="I953" i="17"/>
  <c r="I954" i="17"/>
  <c r="I955" i="17"/>
  <c r="I956" i="17"/>
  <c r="I957" i="17"/>
  <c r="I958" i="17"/>
  <c r="I959" i="17"/>
  <c r="I960" i="17"/>
  <c r="I961" i="17"/>
  <c r="I962" i="17"/>
  <c r="I963" i="17"/>
  <c r="I964" i="17"/>
  <c r="I965" i="17"/>
  <c r="I966" i="17"/>
  <c r="I967" i="17"/>
  <c r="I968" i="17"/>
  <c r="I969" i="17"/>
  <c r="I970" i="17"/>
  <c r="I971" i="17"/>
  <c r="I972" i="17"/>
  <c r="I973" i="17"/>
  <c r="I974" i="17"/>
  <c r="I975" i="17"/>
  <c r="I976" i="17"/>
  <c r="I977" i="17"/>
  <c r="I978" i="17"/>
  <c r="I979" i="17"/>
  <c r="I980" i="17"/>
  <c r="I981" i="17"/>
  <c r="I982" i="17"/>
  <c r="I983" i="17"/>
  <c r="I984" i="17"/>
  <c r="I985" i="17"/>
  <c r="I986" i="17"/>
  <c r="I987" i="17"/>
  <c r="I988" i="17"/>
  <c r="I989" i="17"/>
  <c r="I990" i="17"/>
  <c r="I991" i="17"/>
  <c r="I992" i="17"/>
  <c r="I993" i="17"/>
  <c r="I994" i="17"/>
  <c r="I995" i="17"/>
  <c r="I996" i="17"/>
  <c r="I997" i="17"/>
  <c r="I998" i="17"/>
  <c r="I999" i="17"/>
  <c r="I1000" i="17"/>
  <c r="I1001" i="17"/>
  <c r="I1002" i="17"/>
  <c r="I1003" i="17"/>
  <c r="I1004" i="17"/>
  <c r="I1005" i="17"/>
  <c r="I1006" i="17"/>
  <c r="I1007" i="17"/>
  <c r="I1008" i="17"/>
  <c r="I1009" i="17"/>
  <c r="I1010" i="17"/>
  <c r="I1011" i="17"/>
  <c r="I1012" i="17"/>
  <c r="I1013" i="17"/>
  <c r="I1014" i="17"/>
  <c r="I1015" i="17"/>
  <c r="I1016" i="17"/>
  <c r="I1017" i="17"/>
  <c r="I1018" i="17"/>
  <c r="I1019" i="17"/>
  <c r="I1020" i="17"/>
  <c r="I1021" i="17"/>
  <c r="I1022" i="17"/>
  <c r="I1023" i="17"/>
  <c r="I1024" i="17"/>
  <c r="I1025" i="17"/>
  <c r="I1026" i="17"/>
  <c r="I1027" i="17"/>
  <c r="I1028" i="17"/>
  <c r="I1029" i="17"/>
  <c r="I1030" i="17"/>
  <c r="I1031" i="17"/>
  <c r="I1032" i="17"/>
  <c r="I1033" i="17"/>
  <c r="I1034" i="17"/>
  <c r="I1035" i="17"/>
  <c r="I1036" i="17"/>
  <c r="I1037" i="17"/>
  <c r="I1038" i="17"/>
  <c r="I1039" i="17"/>
  <c r="I1040" i="17"/>
  <c r="I1041" i="17"/>
  <c r="I1042" i="17"/>
  <c r="I1043" i="17"/>
  <c r="I1044" i="17"/>
  <c r="I1045" i="17"/>
  <c r="I1046" i="17"/>
  <c r="I1047" i="17"/>
  <c r="I1048" i="17"/>
  <c r="I1049" i="17"/>
  <c r="I1050" i="17"/>
  <c r="I1051" i="17"/>
  <c r="I1052" i="17"/>
  <c r="I1053" i="17"/>
  <c r="I1054" i="17"/>
  <c r="I1055" i="17"/>
  <c r="I1056" i="17"/>
  <c r="I1057" i="17"/>
  <c r="I1058" i="17"/>
  <c r="I1059" i="17"/>
  <c r="I1060" i="17"/>
  <c r="I1061" i="17"/>
  <c r="I1062" i="17"/>
  <c r="I1063" i="17"/>
  <c r="I1064" i="17"/>
  <c r="I1065" i="17"/>
  <c r="I1066" i="17"/>
  <c r="I1067" i="17"/>
  <c r="I1068" i="17"/>
  <c r="I1069" i="17"/>
  <c r="I1070" i="17"/>
  <c r="I1071" i="17"/>
  <c r="I1072" i="17"/>
  <c r="I1073" i="17"/>
  <c r="I1074" i="17"/>
  <c r="I1075" i="17"/>
  <c r="I1076" i="17"/>
  <c r="I1077" i="17"/>
  <c r="I1078" i="17"/>
  <c r="I1079" i="17"/>
  <c r="I1080" i="17"/>
  <c r="I1081" i="17"/>
  <c r="I1082" i="17"/>
  <c r="I1083" i="17"/>
  <c r="I1084" i="17"/>
  <c r="I1085" i="17"/>
  <c r="I1086" i="17"/>
  <c r="I1087" i="17"/>
  <c r="I1088" i="17"/>
  <c r="I1089" i="17"/>
  <c r="I1090" i="17"/>
  <c r="I1091" i="17"/>
  <c r="I1092" i="17"/>
  <c r="I1093" i="17"/>
  <c r="I1094" i="17"/>
  <c r="I1095" i="17"/>
  <c r="I1096" i="17"/>
  <c r="I1097" i="17"/>
  <c r="I1098" i="17"/>
  <c r="I1099" i="17"/>
  <c r="I1100" i="17"/>
  <c r="I1101" i="17"/>
  <c r="I1102" i="17"/>
  <c r="I1103" i="17"/>
  <c r="I1104" i="17"/>
  <c r="I1105" i="17"/>
  <c r="I1106" i="17"/>
  <c r="I1107" i="17"/>
  <c r="I1108" i="17"/>
  <c r="I1109" i="17"/>
  <c r="I1110" i="17"/>
  <c r="I1111" i="17"/>
  <c r="I1112" i="17"/>
  <c r="I1113" i="17"/>
  <c r="I1114" i="17"/>
  <c r="I1115" i="17"/>
  <c r="I1116" i="17"/>
  <c r="I1117" i="17"/>
  <c r="I1118" i="17"/>
  <c r="I1119" i="17"/>
  <c r="I1120" i="17"/>
  <c r="I1121" i="17"/>
  <c r="I1122" i="17"/>
  <c r="I1123" i="17"/>
  <c r="I1124" i="17"/>
  <c r="I1125" i="17"/>
  <c r="I1126" i="17"/>
  <c r="I1127" i="17"/>
  <c r="I1128" i="17"/>
  <c r="I1129" i="17"/>
  <c r="I1130" i="17"/>
  <c r="I1131" i="17"/>
  <c r="I1132" i="17"/>
  <c r="I1133" i="17"/>
  <c r="I1134" i="17"/>
  <c r="I1135" i="17"/>
  <c r="I1136" i="17"/>
  <c r="I1137" i="17"/>
  <c r="I1138" i="17"/>
  <c r="I1139" i="17"/>
  <c r="I1140" i="17"/>
  <c r="I1141" i="17"/>
  <c r="I1142" i="17"/>
  <c r="I1143" i="17"/>
  <c r="I1144" i="17"/>
  <c r="I1145" i="17"/>
  <c r="I1146" i="17"/>
  <c r="I1147" i="17"/>
  <c r="I1148" i="17"/>
  <c r="I1149" i="17"/>
  <c r="I1150" i="17"/>
  <c r="I1151" i="17"/>
  <c r="I1152" i="17"/>
  <c r="I1153" i="17"/>
  <c r="I1154" i="17"/>
  <c r="I1155" i="17"/>
  <c r="I1156" i="17"/>
  <c r="I1157" i="17"/>
  <c r="I1158" i="17"/>
  <c r="I1159" i="17"/>
  <c r="I1160" i="17"/>
  <c r="I1161" i="17"/>
  <c r="I1162" i="17"/>
  <c r="I1163" i="17"/>
  <c r="I1164" i="17"/>
  <c r="I1165" i="17"/>
  <c r="I1166" i="17"/>
  <c r="I1167" i="17"/>
  <c r="I1168" i="17"/>
  <c r="I1169" i="17"/>
  <c r="I1170" i="17"/>
  <c r="I1171" i="17"/>
  <c r="I1172" i="17"/>
  <c r="I1173" i="17"/>
  <c r="I1174" i="17"/>
  <c r="I1175" i="17"/>
  <c r="I1176" i="17"/>
  <c r="I1177" i="17"/>
  <c r="I1178" i="17"/>
  <c r="I1179" i="17"/>
  <c r="I1180" i="17"/>
  <c r="I1181" i="17"/>
  <c r="I1182" i="17"/>
  <c r="I1183" i="17"/>
  <c r="I1184" i="17"/>
  <c r="I1185" i="17"/>
  <c r="I1186" i="17"/>
  <c r="I1187" i="17"/>
  <c r="I1188" i="17"/>
  <c r="I1189" i="17"/>
  <c r="I1190" i="17"/>
  <c r="I1191" i="17"/>
  <c r="I1192" i="17"/>
  <c r="I1193" i="17"/>
  <c r="I1194" i="17"/>
  <c r="I1195" i="17"/>
  <c r="I1196" i="17"/>
  <c r="I1197" i="17"/>
  <c r="I1198" i="17"/>
  <c r="I1199" i="17"/>
  <c r="I1200" i="17"/>
  <c r="I1201" i="17"/>
  <c r="I1202" i="17"/>
  <c r="I1203" i="17"/>
  <c r="I1204" i="17"/>
  <c r="I1205" i="17"/>
  <c r="I1206" i="17"/>
  <c r="I1207" i="17"/>
  <c r="I1208" i="17"/>
  <c r="I1209" i="17"/>
  <c r="I1210" i="17"/>
  <c r="I1211" i="17"/>
  <c r="I1212" i="17"/>
  <c r="I1213" i="17"/>
  <c r="I1214" i="17"/>
  <c r="I1215" i="17"/>
  <c r="I1216" i="17"/>
  <c r="I1217" i="17"/>
  <c r="I1218" i="17"/>
  <c r="I1219" i="17"/>
  <c r="I1220" i="17"/>
  <c r="I1221" i="17"/>
  <c r="I1222" i="17"/>
  <c r="I1223" i="17"/>
  <c r="I1224" i="17"/>
  <c r="I1225" i="17"/>
  <c r="I1226" i="17"/>
  <c r="I1227" i="17"/>
  <c r="I1228" i="17"/>
  <c r="I1229" i="17"/>
  <c r="I1230" i="17"/>
  <c r="I1231" i="17"/>
  <c r="I1232" i="17"/>
  <c r="I1233" i="17"/>
  <c r="I1234" i="17"/>
  <c r="I1235" i="17"/>
  <c r="I1236" i="17"/>
  <c r="I1237" i="17"/>
  <c r="I1238" i="17"/>
  <c r="I1239" i="17"/>
  <c r="I1240" i="17"/>
  <c r="I1241" i="17"/>
  <c r="I1242" i="17"/>
  <c r="I1243" i="17"/>
  <c r="I1244" i="17"/>
  <c r="I1245" i="17"/>
  <c r="I1246" i="17"/>
  <c r="I1247" i="17"/>
  <c r="I1248" i="17"/>
  <c r="I1249" i="17"/>
  <c r="I1250" i="17"/>
  <c r="I1251" i="17"/>
  <c r="I1252" i="17"/>
  <c r="I1253" i="17"/>
  <c r="I1254" i="17"/>
  <c r="I1255" i="17"/>
  <c r="I1256" i="17"/>
  <c r="I1257" i="17"/>
  <c r="I1258" i="17"/>
  <c r="I1259" i="17"/>
  <c r="I1260" i="17"/>
  <c r="I1261" i="17"/>
  <c r="I1262" i="17"/>
  <c r="I1263" i="17"/>
  <c r="I1264" i="17"/>
  <c r="I1265" i="17"/>
  <c r="I1266" i="17"/>
  <c r="I1267" i="17"/>
  <c r="I1268" i="17"/>
  <c r="I1269" i="17"/>
  <c r="I1270" i="17"/>
  <c r="I1271" i="17"/>
  <c r="I1272" i="17"/>
  <c r="I1273" i="17"/>
  <c r="I1274" i="17"/>
  <c r="I1275" i="17"/>
  <c r="I1276" i="17"/>
  <c r="I1277" i="17"/>
  <c r="I1278" i="17"/>
  <c r="I1279" i="17"/>
  <c r="I1280" i="17"/>
  <c r="I1281" i="17"/>
  <c r="I1282" i="17"/>
  <c r="I1283" i="17"/>
  <c r="I1284" i="17"/>
  <c r="I1285" i="17"/>
  <c r="I1286" i="17"/>
  <c r="I1287" i="17"/>
  <c r="I1288" i="17"/>
  <c r="I1289" i="17"/>
  <c r="I1290" i="17"/>
  <c r="I1291" i="17"/>
  <c r="I1292" i="17"/>
  <c r="I1293" i="17"/>
  <c r="I1294" i="17"/>
  <c r="I1295" i="17"/>
  <c r="I1296" i="17"/>
  <c r="I1297" i="17"/>
  <c r="I1298" i="17"/>
  <c r="I1299" i="17"/>
  <c r="I1300" i="17"/>
  <c r="I1301" i="17"/>
  <c r="I1302" i="17"/>
  <c r="I1303" i="17"/>
  <c r="I1304" i="17"/>
  <c r="I1305" i="17"/>
  <c r="I1306" i="17"/>
  <c r="I1307" i="17"/>
  <c r="I1308" i="17"/>
  <c r="I1309" i="17"/>
  <c r="I1310" i="17"/>
  <c r="I1311" i="17"/>
  <c r="I1312" i="17"/>
  <c r="I1313" i="17"/>
  <c r="I1314" i="17"/>
  <c r="I1315" i="17"/>
  <c r="I1316" i="17"/>
  <c r="I1317" i="17"/>
  <c r="I1318" i="17"/>
  <c r="I1319" i="17"/>
  <c r="I1320" i="17"/>
  <c r="I1321" i="17"/>
  <c r="I1322" i="17"/>
  <c r="I1323" i="17"/>
  <c r="I1324" i="17"/>
  <c r="I1325" i="17"/>
  <c r="I1326" i="17"/>
  <c r="I1327" i="17"/>
  <c r="I1328" i="17"/>
  <c r="I1329" i="17"/>
  <c r="I1330" i="17"/>
  <c r="I1331" i="17"/>
  <c r="I1332" i="17"/>
  <c r="I1333" i="17"/>
  <c r="I1334" i="17"/>
  <c r="I1335" i="17"/>
  <c r="I1336" i="17"/>
  <c r="I1337" i="17"/>
  <c r="I1338" i="17"/>
  <c r="I1339" i="17"/>
  <c r="I1340" i="17"/>
  <c r="I1341" i="17"/>
  <c r="I1342" i="17"/>
  <c r="I1343" i="17"/>
  <c r="I1344" i="17"/>
  <c r="I1345" i="17"/>
  <c r="I1346" i="17"/>
  <c r="I1347" i="17"/>
  <c r="I1348" i="17"/>
  <c r="I1349" i="17"/>
  <c r="I1350" i="17"/>
  <c r="I1351" i="17"/>
  <c r="I1352" i="17"/>
  <c r="I1353" i="17"/>
  <c r="I1354" i="17"/>
  <c r="I1355" i="17"/>
  <c r="I1356" i="17"/>
  <c r="I1357" i="17"/>
  <c r="I1358" i="17"/>
  <c r="I1359" i="17"/>
  <c r="I1360" i="17"/>
  <c r="I1361" i="17"/>
  <c r="I1362" i="17"/>
  <c r="I1363" i="17"/>
  <c r="I1364" i="17"/>
  <c r="I1365" i="17"/>
  <c r="I1366" i="17"/>
  <c r="I1367" i="17"/>
  <c r="I1368" i="17"/>
  <c r="I1369" i="17"/>
  <c r="I1370" i="17"/>
  <c r="I1371" i="17"/>
  <c r="I1372" i="17"/>
  <c r="I1373" i="17"/>
  <c r="I1374" i="17"/>
  <c r="I1375" i="17"/>
  <c r="I1376" i="17"/>
  <c r="I1377" i="17"/>
  <c r="I1378" i="17"/>
  <c r="I1379" i="17"/>
  <c r="I1380" i="17"/>
  <c r="I1381" i="17"/>
  <c r="I1382" i="17"/>
  <c r="I1383" i="17"/>
  <c r="I1384" i="17"/>
  <c r="I1385" i="17"/>
  <c r="I1386" i="17"/>
  <c r="I1387" i="17"/>
  <c r="I1388" i="17"/>
  <c r="I1389" i="17"/>
  <c r="I1390" i="17"/>
  <c r="I1391" i="17"/>
  <c r="I1392" i="17"/>
  <c r="I1393" i="17"/>
  <c r="I1394" i="17"/>
  <c r="I1395" i="17"/>
  <c r="I1396" i="17"/>
  <c r="I1397" i="17"/>
  <c r="I1398" i="17"/>
  <c r="I1399" i="17"/>
  <c r="I1400" i="17"/>
  <c r="I1401" i="17"/>
  <c r="I1402" i="17"/>
  <c r="I1403" i="17"/>
  <c r="I1404" i="17"/>
  <c r="I1405" i="17"/>
  <c r="I1406" i="17"/>
  <c r="I1407" i="17"/>
  <c r="I1408" i="17"/>
  <c r="I1409" i="17"/>
  <c r="I1410" i="17"/>
  <c r="I1411" i="17"/>
  <c r="I1412" i="17"/>
  <c r="I1413" i="17"/>
  <c r="I1414" i="17"/>
  <c r="I1415" i="17"/>
  <c r="I1416" i="17"/>
  <c r="I1417" i="17"/>
  <c r="I1418" i="17"/>
  <c r="I1419" i="17"/>
  <c r="I1420" i="17"/>
  <c r="I1421" i="17"/>
  <c r="I1422" i="17"/>
  <c r="I1423" i="17"/>
  <c r="I1424" i="17"/>
  <c r="I1425" i="17"/>
  <c r="I1426" i="17"/>
  <c r="I1427" i="17"/>
  <c r="I1428" i="17"/>
  <c r="I1429" i="17"/>
  <c r="I1430" i="17"/>
  <c r="I1431" i="17"/>
  <c r="I1432" i="17"/>
  <c r="I1433" i="17"/>
  <c r="I1434" i="17"/>
  <c r="I1435" i="17"/>
  <c r="I1436" i="17"/>
  <c r="I1437" i="17"/>
  <c r="I1438" i="17"/>
  <c r="I1439" i="17"/>
  <c r="I1440" i="17"/>
  <c r="I1441" i="17"/>
  <c r="I1442" i="17"/>
  <c r="I1443" i="17"/>
  <c r="I1444" i="17"/>
  <c r="I1445" i="17"/>
  <c r="I1446" i="17"/>
  <c r="I1447" i="17"/>
  <c r="I1448" i="17"/>
  <c r="I1449" i="17"/>
  <c r="I1450" i="17"/>
  <c r="I1451" i="17"/>
  <c r="I1452" i="17"/>
  <c r="I1453" i="17"/>
  <c r="I1454" i="17"/>
  <c r="I1455" i="17"/>
  <c r="I1456" i="17"/>
  <c r="I1457" i="17"/>
  <c r="I1458" i="17"/>
  <c r="I1459" i="17"/>
  <c r="I1460" i="17"/>
  <c r="I1461" i="17"/>
  <c r="I1462" i="17"/>
  <c r="I1463" i="17"/>
  <c r="I1464" i="17"/>
  <c r="I1465" i="17"/>
  <c r="I1466" i="17"/>
  <c r="I1467" i="17"/>
  <c r="I1468" i="17"/>
  <c r="I1469" i="17"/>
  <c r="I1470" i="17"/>
  <c r="I1471" i="17"/>
  <c r="I1472" i="17"/>
  <c r="I1473" i="17"/>
  <c r="I1474" i="17"/>
  <c r="I1475" i="17"/>
  <c r="I1476" i="17"/>
  <c r="I1477" i="17"/>
  <c r="I1478" i="17"/>
  <c r="I1479" i="17"/>
  <c r="I1480" i="17"/>
  <c r="I1481" i="17"/>
  <c r="I1482" i="17"/>
  <c r="I1483" i="17"/>
  <c r="I1484" i="17"/>
  <c r="I1485" i="17"/>
  <c r="I1486" i="17"/>
  <c r="I1487" i="17"/>
  <c r="I1488" i="17"/>
  <c r="I1489" i="17"/>
  <c r="I1490" i="17"/>
  <c r="I1491" i="17"/>
  <c r="I1492" i="17"/>
  <c r="I1493" i="17"/>
  <c r="I1494" i="17"/>
  <c r="I1495" i="17"/>
  <c r="I1496" i="17"/>
  <c r="I1497" i="17"/>
  <c r="I1498" i="17"/>
  <c r="I1499" i="17"/>
  <c r="I1500" i="17"/>
  <c r="I1501" i="17"/>
  <c r="I1502" i="17"/>
  <c r="I1503" i="17"/>
  <c r="I1504" i="17"/>
  <c r="I1505" i="17"/>
  <c r="I1506" i="17"/>
  <c r="I1507" i="17"/>
  <c r="I1508" i="17"/>
  <c r="I1509" i="17"/>
  <c r="I1510" i="17"/>
  <c r="I1511" i="17"/>
  <c r="I1512" i="17"/>
  <c r="I1513" i="17"/>
  <c r="I1514" i="17"/>
  <c r="I1515" i="17"/>
  <c r="I1516" i="17"/>
  <c r="I1517" i="17"/>
  <c r="I1518" i="17"/>
  <c r="I1519" i="17"/>
  <c r="I1520" i="17"/>
  <c r="I1521" i="17"/>
  <c r="I1522" i="17"/>
  <c r="I1523" i="17"/>
  <c r="I1524" i="17"/>
  <c r="I1525" i="17"/>
  <c r="I1526" i="17"/>
  <c r="I1527" i="17"/>
  <c r="I1528" i="17"/>
  <c r="I1529" i="17"/>
  <c r="I1530" i="17"/>
  <c r="I1531" i="17"/>
  <c r="I1532" i="17"/>
  <c r="I1533" i="17"/>
  <c r="I1534" i="17"/>
  <c r="I1535" i="17"/>
  <c r="I1536" i="17"/>
  <c r="I1537" i="17"/>
  <c r="I1538" i="17"/>
  <c r="I1539" i="17"/>
  <c r="I1540" i="17"/>
  <c r="I1541" i="17"/>
  <c r="I1542" i="17"/>
  <c r="I1543" i="17"/>
  <c r="I1544" i="17"/>
  <c r="I1545" i="17"/>
  <c r="I1546" i="17"/>
  <c r="I1547" i="17"/>
  <c r="I1548" i="17"/>
  <c r="I1549" i="17"/>
  <c r="I1550" i="17"/>
  <c r="I1551" i="17"/>
  <c r="I1552" i="17"/>
  <c r="I1553" i="17"/>
  <c r="I1554" i="17"/>
  <c r="I1555" i="17"/>
  <c r="I1556" i="17"/>
  <c r="I1557" i="17"/>
  <c r="I1558" i="17"/>
  <c r="I1559" i="17"/>
  <c r="I1560" i="17"/>
  <c r="I1561" i="17"/>
  <c r="I1562" i="17"/>
  <c r="I1563" i="17"/>
  <c r="I1564" i="17"/>
  <c r="I1565" i="17"/>
  <c r="I1566" i="17"/>
  <c r="I1567" i="17"/>
  <c r="I1568" i="17"/>
  <c r="I1569" i="17"/>
  <c r="I1570" i="17"/>
  <c r="I1571" i="17"/>
  <c r="I1572" i="17"/>
  <c r="I1573" i="17"/>
  <c r="I1574" i="17"/>
  <c r="I1575" i="17"/>
  <c r="I1576" i="17"/>
  <c r="I1577" i="17"/>
  <c r="I1578" i="17"/>
  <c r="I1579" i="17"/>
  <c r="I1580" i="17"/>
  <c r="I1581" i="17"/>
  <c r="I1582" i="17"/>
  <c r="I1583" i="17"/>
  <c r="I1584" i="17"/>
  <c r="I1585" i="17"/>
  <c r="I1586" i="17"/>
  <c r="I1587" i="17"/>
  <c r="I1588" i="17"/>
  <c r="I1589" i="17"/>
  <c r="I1590" i="17"/>
  <c r="I1591" i="17"/>
  <c r="I1592" i="17"/>
  <c r="I1593" i="17"/>
  <c r="I1594" i="17"/>
  <c r="I1595" i="17"/>
  <c r="I1596" i="17"/>
  <c r="I1597" i="17"/>
  <c r="I1598" i="17"/>
  <c r="I1599" i="17"/>
  <c r="I1600" i="17"/>
  <c r="I1601" i="17"/>
  <c r="I1602" i="17"/>
  <c r="I1603" i="17"/>
  <c r="I1604" i="17"/>
  <c r="I1605" i="17"/>
  <c r="I1606" i="17"/>
  <c r="I1607" i="17"/>
  <c r="I1608" i="17"/>
  <c r="I1609" i="17"/>
  <c r="I1610" i="17"/>
  <c r="I1611" i="17"/>
  <c r="I1612" i="17"/>
  <c r="I1613" i="17"/>
  <c r="I1614" i="17"/>
  <c r="I1615" i="17"/>
  <c r="I1616" i="17"/>
  <c r="I1617" i="17"/>
  <c r="I1618" i="17"/>
  <c r="I1619" i="17"/>
  <c r="I1620" i="17"/>
  <c r="I1621" i="17"/>
  <c r="I1622" i="17"/>
  <c r="I1623" i="17"/>
  <c r="I1624" i="17"/>
  <c r="I1625" i="17"/>
  <c r="I1626" i="17"/>
  <c r="I1627" i="17"/>
  <c r="I1628" i="17"/>
  <c r="I1629" i="17"/>
  <c r="I1630" i="17"/>
  <c r="I1631" i="17"/>
  <c r="I1632" i="17"/>
  <c r="I1633" i="17"/>
  <c r="I1634" i="17"/>
  <c r="I1635" i="17"/>
  <c r="I1636" i="17"/>
  <c r="I1637" i="17"/>
  <c r="I1638" i="17"/>
  <c r="I1639" i="17"/>
  <c r="I1640" i="17"/>
  <c r="I1641" i="17"/>
  <c r="I1642" i="17"/>
  <c r="I1643" i="17"/>
  <c r="I1644" i="17"/>
  <c r="I1645" i="17"/>
  <c r="I1646" i="17"/>
  <c r="I1647" i="17"/>
  <c r="I1648" i="17"/>
  <c r="I1649" i="17"/>
  <c r="I1650" i="17"/>
  <c r="I1651" i="17"/>
  <c r="I1652" i="17"/>
  <c r="I1653" i="17"/>
  <c r="I1654" i="17"/>
  <c r="I1655" i="17"/>
  <c r="I1656" i="17"/>
  <c r="I1657" i="17"/>
  <c r="I1658" i="17"/>
  <c r="I1659" i="17"/>
  <c r="I1660" i="17"/>
  <c r="I1661" i="17"/>
  <c r="I1662" i="17"/>
  <c r="I1663" i="17"/>
  <c r="I1664" i="17"/>
  <c r="I1665" i="17"/>
  <c r="I1666" i="17"/>
  <c r="I1667" i="17"/>
  <c r="I1668" i="17"/>
  <c r="I1669" i="17"/>
  <c r="I1670" i="17"/>
  <c r="I1671" i="17"/>
  <c r="I1672" i="17"/>
  <c r="I1673" i="17"/>
  <c r="I1674" i="17"/>
  <c r="I1675" i="17"/>
  <c r="I1676" i="17"/>
  <c r="I1677" i="17"/>
  <c r="I1678" i="17"/>
  <c r="I1679" i="17"/>
  <c r="I1680" i="17"/>
  <c r="I1681" i="17"/>
  <c r="I1682" i="17"/>
  <c r="I1683" i="17"/>
  <c r="I1684" i="17"/>
  <c r="I1685" i="17"/>
  <c r="I1686" i="17"/>
  <c r="I1687" i="17"/>
  <c r="I1688" i="17"/>
  <c r="I1689" i="17"/>
  <c r="I1690" i="17"/>
  <c r="I1691" i="17"/>
  <c r="I1692" i="17"/>
  <c r="I1693" i="17"/>
  <c r="I1694" i="17"/>
  <c r="I1695" i="17"/>
  <c r="I1696" i="17"/>
  <c r="I1697" i="17"/>
  <c r="I1698" i="17"/>
  <c r="I1699" i="17"/>
  <c r="I1700" i="17"/>
  <c r="I1701" i="17"/>
  <c r="I1702" i="17"/>
  <c r="I1703" i="17"/>
  <c r="I1704" i="17"/>
  <c r="I1705" i="17"/>
  <c r="I1706" i="17"/>
  <c r="I1707" i="17"/>
  <c r="I1708" i="17"/>
  <c r="I1709" i="17"/>
  <c r="I1710" i="17"/>
  <c r="I1711" i="17"/>
  <c r="I1712" i="17"/>
  <c r="I1713" i="17"/>
  <c r="I1714" i="17"/>
  <c r="I1715" i="17"/>
  <c r="I1716" i="17"/>
  <c r="I1717" i="17"/>
  <c r="I1718" i="17"/>
  <c r="I1719" i="17"/>
  <c r="I1720" i="17"/>
  <c r="I1721" i="17"/>
  <c r="I1722" i="17"/>
  <c r="I1723" i="17"/>
  <c r="I1724" i="17"/>
  <c r="I1725" i="17"/>
  <c r="I1726" i="17"/>
  <c r="I1727" i="17"/>
  <c r="I1728" i="17"/>
  <c r="I1729" i="17"/>
  <c r="I1730" i="17"/>
  <c r="I1731" i="17"/>
  <c r="I1732" i="17"/>
  <c r="I1733" i="17"/>
  <c r="I1734" i="17"/>
  <c r="I1735" i="17"/>
  <c r="I1736" i="17"/>
  <c r="I1737" i="17"/>
  <c r="I1738" i="17"/>
  <c r="I1739" i="17"/>
  <c r="I1740" i="17"/>
  <c r="I1741" i="17"/>
  <c r="I1742" i="17"/>
  <c r="I1743" i="17"/>
  <c r="I1746" i="17"/>
  <c r="I1747" i="17"/>
  <c r="I1748" i="17"/>
  <c r="I1749" i="17"/>
  <c r="I1750" i="17"/>
  <c r="I1751" i="17"/>
  <c r="I1752" i="17"/>
  <c r="I1753" i="17"/>
  <c r="I1756" i="17"/>
  <c r="I1757" i="17"/>
  <c r="I1758" i="17"/>
  <c r="I1759" i="17"/>
  <c r="I1760" i="17"/>
  <c r="I1761" i="17"/>
  <c r="I1764" i="17"/>
  <c r="I1765" i="17"/>
  <c r="I1766" i="17"/>
  <c r="I1767" i="17"/>
  <c r="I1768" i="17"/>
  <c r="I1769" i="17"/>
  <c r="I1772" i="17"/>
  <c r="I1773" i="17"/>
  <c r="I1774" i="17"/>
  <c r="I1775" i="17"/>
  <c r="I1776" i="17"/>
  <c r="I1779" i="17"/>
  <c r="I1780" i="17"/>
  <c r="I1781" i="17"/>
  <c r="I1782" i="17"/>
  <c r="I1785" i="17"/>
  <c r="I1786" i="17"/>
  <c r="I3053" i="17"/>
  <c r="I3054" i="17"/>
  <c r="I3055" i="17"/>
  <c r="I3056" i="17"/>
  <c r="I3057" i="17"/>
  <c r="I3058" i="17"/>
  <c r="I3059" i="17"/>
  <c r="I3060" i="17"/>
  <c r="I3061" i="17"/>
  <c r="I3062" i="17"/>
  <c r="I3063" i="17"/>
  <c r="I3064" i="17"/>
  <c r="I3065" i="17"/>
  <c r="I3066" i="17"/>
  <c r="I3067" i="17"/>
  <c r="I3068" i="17"/>
  <c r="I3069" i="17"/>
  <c r="I3070" i="17"/>
  <c r="I3071" i="17"/>
  <c r="I3072" i="17"/>
  <c r="I3073" i="17"/>
  <c r="I3074" i="17"/>
  <c r="I3075" i="17"/>
  <c r="I3076" i="17"/>
  <c r="I3077" i="17"/>
  <c r="I3078" i="17"/>
  <c r="I3079" i="17"/>
  <c r="I3080" i="17"/>
  <c r="I3081" i="17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L3" i="5"/>
  <c r="K3" i="5"/>
  <c r="J3" i="5"/>
  <c r="C39" i="5"/>
  <c r="C60" i="5"/>
  <c r="C92" i="5"/>
  <c r="C38" i="5"/>
  <c r="C37" i="5"/>
  <c r="G11" i="4" l="1"/>
  <c r="G2" i="4" l="1"/>
  <c r="G3" i="4" l="1"/>
  <c r="O2" i="5" a="1"/>
  <c r="P2" i="5" a="1"/>
  <c r="I2" i="5" a="1"/>
  <c r="M2" i="5" a="1"/>
  <c r="D2" i="5" a="1"/>
  <c r="Q2" i="5" a="1"/>
  <c r="V2" i="5" a="1"/>
  <c r="Z2" i="5" a="1"/>
  <c r="T2" i="5" a="1"/>
  <c r="N2" i="5" a="1"/>
  <c r="C2" i="5" a="1"/>
  <c r="X2" i="5" a="1"/>
  <c r="U2" i="5" a="1"/>
  <c r="H2" i="5" a="1"/>
  <c r="G2" i="5" a="1"/>
  <c r="F2" i="5" a="1"/>
  <c r="E2" i="5" a="1"/>
  <c r="R2" i="5" a="1"/>
  <c r="AA2" i="5" a="1"/>
  <c r="W2" i="5" a="1"/>
  <c r="V2" i="5" l="1"/>
  <c r="G2" i="5"/>
  <c r="Z2" i="5"/>
  <c r="D2" i="5"/>
  <c r="N2" i="5"/>
  <c r="U2" i="5"/>
  <c r="AA2" i="5"/>
  <c r="O2" i="5"/>
  <c r="X2" i="5"/>
  <c r="E2" i="5"/>
  <c r="W2" i="5"/>
  <c r="F2" i="5"/>
  <c r="M2" i="5"/>
  <c r="T2" i="5"/>
  <c r="Q2" i="5"/>
  <c r="R2" i="5"/>
  <c r="I2" i="5"/>
  <c r="P2" i="5"/>
  <c r="C2" i="5"/>
  <c r="H2" i="5"/>
  <c r="AB7" i="4"/>
  <c r="AB2" i="4"/>
  <c r="AB4" i="4"/>
  <c r="AB3" i="4"/>
  <c r="AB5" i="4" l="1"/>
  <c r="AB6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1" i="4"/>
  <c r="G6" i="4" l="1" a="1"/>
  <c r="G6" i="4" s="1"/>
  <c r="AH1" i="4" a="1"/>
  <c r="S2" i="5" a="1"/>
  <c r="X1" i="4" l="1" a="1"/>
  <c r="X1" i="4" s="1"/>
  <c r="W1" i="4" s="1" a="1"/>
  <c r="W1" i="4" s="1"/>
  <c r="AH1" i="4"/>
  <c r="S2" i="5"/>
  <c r="L2" i="5"/>
  <c r="W12" i="4" l="1" a="1"/>
  <c r="W12" i="4" s="1"/>
  <c r="V12" i="4" s="1"/>
  <c r="W13" i="4" a="1"/>
  <c r="W13" i="4" s="1"/>
  <c r="V13" i="4" s="1"/>
  <c r="V1" i="4"/>
  <c r="W2" i="4" a="1"/>
  <c r="W2" i="4" s="1"/>
  <c r="V2" i="4" s="1"/>
  <c r="W3" i="4" a="1"/>
  <c r="W3" i="4" s="1"/>
  <c r="V3" i="4" s="1"/>
  <c r="W10" i="4" a="1"/>
  <c r="W10" i="4" s="1"/>
  <c r="V10" i="4" s="1"/>
  <c r="W4" i="4" a="1"/>
  <c r="W4" i="4" s="1"/>
  <c r="V4" i="4" s="1"/>
  <c r="W5" i="4" a="1"/>
  <c r="W5" i="4" s="1"/>
  <c r="V5" i="4" s="1"/>
  <c r="W11" i="4" a="1"/>
  <c r="W11" i="4" s="1"/>
  <c r="V11" i="4" s="1"/>
  <c r="W8" i="4" a="1"/>
  <c r="W8" i="4" s="1"/>
  <c r="V8" i="4" s="1"/>
  <c r="W6" i="4" a="1"/>
  <c r="W6" i="4" s="1"/>
  <c r="V6" i="4" s="1"/>
  <c r="W7" i="4" a="1"/>
  <c r="W7" i="4" s="1"/>
  <c r="V7" i="4" s="1"/>
  <c r="W9" i="4" a="1"/>
  <c r="W9" i="4" s="1"/>
  <c r="V9" i="4" s="1"/>
  <c r="Y2" i="5"/>
  <c r="J2" i="5"/>
  <c r="A31" i="4"/>
  <c r="G8" i="4" l="1" a="1"/>
  <c r="G8" i="4" s="1"/>
  <c r="A42" i="5"/>
  <c r="A19" i="4"/>
  <c r="A20" i="4"/>
  <c r="A21" i="4"/>
  <c r="A22" i="4"/>
  <c r="A23" i="4"/>
  <c r="A24" i="4"/>
  <c r="A25" i="4"/>
  <c r="A26" i="4"/>
  <c r="A27" i="4"/>
  <c r="A28" i="4"/>
  <c r="A29" i="4"/>
  <c r="A30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18" i="4"/>
  <c r="H11" i="4" s="1" a="1"/>
  <c r="H11" i="4" s="1"/>
  <c r="BB4" i="5" a="1"/>
  <c r="AC6" i="5" l="1" a="1"/>
  <c r="AC6" i="5" s="1"/>
  <c r="AC4" i="5" a="1"/>
  <c r="AC4" i="5" s="1"/>
  <c r="AC30" i="5" a="1"/>
  <c r="AC30" i="5" s="1"/>
  <c r="AB30" i="5" a="1"/>
  <c r="AB30" i="5" s="1"/>
  <c r="AC10" i="5" a="1"/>
  <c r="AC10" i="5" s="1"/>
  <c r="Z27" i="5" a="1"/>
  <c r="Z27" i="5" s="1"/>
  <c r="Z5" i="5" a="1"/>
  <c r="Z5" i="5" s="1"/>
  <c r="Z9" i="5" a="1"/>
  <c r="Z9" i="5" s="1"/>
  <c r="AB24" i="5" a="1"/>
  <c r="AB24" i="5" s="1"/>
  <c r="AA19" i="5" a="1"/>
  <c r="AA19" i="5" s="1"/>
  <c r="V19" i="5" s="1" a="1"/>
  <c r="V19" i="5" s="1"/>
  <c r="AB26" i="5" a="1"/>
  <c r="AB26" i="5" s="1"/>
  <c r="AA5" i="5" a="1"/>
  <c r="AA5" i="5" s="1"/>
  <c r="V5" i="5" s="1" a="1"/>
  <c r="V5" i="5" s="1"/>
  <c r="AC14" i="5" a="1"/>
  <c r="AC14" i="5" s="1"/>
  <c r="AA22" i="5" a="1"/>
  <c r="AA22" i="5" s="1"/>
  <c r="V22" i="5" s="1" a="1"/>
  <c r="V22" i="5" s="1"/>
  <c r="AB15" i="5" a="1"/>
  <c r="AB15" i="5" s="1"/>
  <c r="Z7" i="5" a="1"/>
  <c r="Z7" i="5" s="1"/>
  <c r="AB20" i="5" a="1"/>
  <c r="AB20" i="5" s="1"/>
  <c r="AC16" i="5" a="1"/>
  <c r="AC16" i="5" s="1"/>
  <c r="Z14" i="5" a="1"/>
  <c r="Z14" i="5" s="1"/>
  <c r="AC23" i="5" a="1"/>
  <c r="AC23" i="5" s="1"/>
  <c r="AC22" i="5" a="1"/>
  <c r="AC22" i="5" s="1"/>
  <c r="AA30" i="5" a="1"/>
  <c r="AA30" i="5" s="1"/>
  <c r="V30" i="5" s="1" a="1"/>
  <c r="V30" i="5" s="1"/>
  <c r="Z10" i="5" a="1"/>
  <c r="Z10" i="5" s="1"/>
  <c r="AA27" i="5" a="1"/>
  <c r="AA27" i="5" s="1"/>
  <c r="V27" i="5" s="1" a="1"/>
  <c r="V27" i="5" s="1"/>
  <c r="Z23" i="5" a="1"/>
  <c r="Z23" i="5" s="1"/>
  <c r="Z25" i="5" a="1"/>
  <c r="Z25" i="5" s="1"/>
  <c r="Z20" i="5" a="1"/>
  <c r="Z20" i="5" s="1"/>
  <c r="AC19" i="5" a="1"/>
  <c r="AC19" i="5" s="1"/>
  <c r="AB31" i="5" a="1"/>
  <c r="AB31" i="5" s="1"/>
  <c r="Z21" i="5" a="1"/>
  <c r="Z21" i="5" s="1"/>
  <c r="AB14" i="5" a="1"/>
  <c r="AB14" i="5" s="1"/>
  <c r="AA32" i="5" a="1"/>
  <c r="AA32" i="5" s="1"/>
  <c r="V32" i="5" s="1" a="1"/>
  <c r="V32" i="5" s="1"/>
  <c r="Z17" i="5" a="1"/>
  <c r="Z17" i="5" s="1"/>
  <c r="AC28" i="5" a="1"/>
  <c r="AC28" i="5" s="1"/>
  <c r="AA16" i="5" a="1"/>
  <c r="AA16" i="5" s="1"/>
  <c r="V16" i="5" s="1" a="1"/>
  <c r="V16" i="5" s="1"/>
  <c r="AB16" i="5" a="1"/>
  <c r="AB16" i="5" s="1"/>
  <c r="AB7" i="5" a="1"/>
  <c r="AB7" i="5" s="1"/>
  <c r="Z18" i="5" a="1"/>
  <c r="Z18" i="5" s="1"/>
  <c r="AC13" i="5" a="1"/>
  <c r="AC13" i="5" s="1"/>
  <c r="AC11" i="5" a="1"/>
  <c r="AC11" i="5" s="1"/>
  <c r="AC12" i="5" a="1"/>
  <c r="AC12" i="5" s="1"/>
  <c r="AA7" i="5" a="1"/>
  <c r="AA7" i="5" s="1"/>
  <c r="V7" i="5" s="1" a="1"/>
  <c r="V7" i="5" s="1"/>
  <c r="AB9" i="5" a="1"/>
  <c r="AB9" i="5" s="1"/>
  <c r="AC17" i="5" a="1"/>
  <c r="AC17" i="5" s="1"/>
  <c r="AA9" i="5" a="1"/>
  <c r="AA9" i="5" s="1"/>
  <c r="V9" i="5" s="1" a="1"/>
  <c r="V9" i="5" s="1"/>
  <c r="Z31" i="5" a="1"/>
  <c r="Z31" i="5" s="1"/>
  <c r="Z33" i="5" a="1"/>
  <c r="Z33" i="5" s="1"/>
  <c r="AC5" i="5" a="1"/>
  <c r="AC5" i="5" s="1"/>
  <c r="AB27" i="5" a="1"/>
  <c r="AB27" i="5" s="1"/>
  <c r="AB12" i="5" a="1"/>
  <c r="AB12" i="5" s="1"/>
  <c r="AB19" i="5" a="1"/>
  <c r="AB19" i="5" s="1"/>
  <c r="AA10" i="5" a="1"/>
  <c r="AA10" i="5" s="1"/>
  <c r="V10" i="5" s="1" a="1"/>
  <c r="V10" i="5" s="1"/>
  <c r="AA31" i="5" a="1"/>
  <c r="AA31" i="5" s="1"/>
  <c r="V31" i="5" s="1" a="1"/>
  <c r="V31" i="5" s="1"/>
  <c r="Z11" i="5" a="1"/>
  <c r="Z11" i="5" s="1"/>
  <c r="AC27" i="5" a="1"/>
  <c r="AC27" i="5" s="1"/>
  <c r="Z28" i="5" a="1"/>
  <c r="Z28" i="5" s="1"/>
  <c r="AA11" i="5" a="1"/>
  <c r="AA11" i="5" s="1"/>
  <c r="V11" i="5" s="1" a="1"/>
  <c r="V11" i="5" s="1"/>
  <c r="AC8" i="5" a="1"/>
  <c r="AC8" i="5" s="1"/>
  <c r="AA21" i="5" a="1"/>
  <c r="AA21" i="5" s="1"/>
  <c r="V21" i="5" s="1" a="1"/>
  <c r="V21" i="5" s="1"/>
  <c r="Z12" i="5" a="1"/>
  <c r="Z12" i="5" s="1"/>
  <c r="AA17" i="5" a="1"/>
  <c r="AA17" i="5" s="1"/>
  <c r="V17" i="5" s="1" a="1"/>
  <c r="V17" i="5" s="1"/>
  <c r="Z29" i="5" a="1"/>
  <c r="Z29" i="5" s="1"/>
  <c r="Z19" i="5" a="1"/>
  <c r="Z19" i="5" s="1"/>
  <c r="AA29" i="5" a="1"/>
  <c r="AA29" i="5" s="1"/>
  <c r="V29" i="5" s="1" a="1"/>
  <c r="V29" i="5" s="1"/>
  <c r="AA25" i="5" a="1"/>
  <c r="AA25" i="5" s="1"/>
  <c r="V25" i="5" s="1" a="1"/>
  <c r="V25" i="5" s="1"/>
  <c r="Z26" i="5" a="1"/>
  <c r="Z26" i="5" s="1"/>
  <c r="AB32" i="5" a="1"/>
  <c r="AB32" i="5" s="1"/>
  <c r="AA13" i="5" a="1"/>
  <c r="AA13" i="5" s="1"/>
  <c r="V13" i="5" s="1" a="1"/>
  <c r="V13" i="5" s="1"/>
  <c r="AA8" i="5" a="1"/>
  <c r="AA8" i="5" s="1"/>
  <c r="V8" i="5" s="1" a="1"/>
  <c r="V8" i="5" s="1"/>
  <c r="AB13" i="5" a="1"/>
  <c r="AB13" i="5" s="1"/>
  <c r="Z32" i="5" a="1"/>
  <c r="Z32" i="5" s="1"/>
  <c r="AC21" i="5" a="1"/>
  <c r="AC21" i="5" s="1"/>
  <c r="AC15" i="5" a="1"/>
  <c r="AC15" i="5" s="1"/>
  <c r="AA20" i="5" a="1"/>
  <c r="AA20" i="5" s="1"/>
  <c r="V20" i="5" s="1" a="1"/>
  <c r="V20" i="5" s="1"/>
  <c r="AC32" i="5" a="1"/>
  <c r="AC32" i="5" s="1"/>
  <c r="AA14" i="5" a="1"/>
  <c r="AA14" i="5" s="1"/>
  <c r="V14" i="5" s="1" a="1"/>
  <c r="V14" i="5" s="1"/>
  <c r="AB4" i="5" a="1"/>
  <c r="AB4" i="5" s="1"/>
  <c r="AB33" i="5" a="1"/>
  <c r="AB33" i="5" s="1"/>
  <c r="AA26" i="5" a="1"/>
  <c r="AA26" i="5" s="1"/>
  <c r="V26" i="5" s="1" a="1"/>
  <c r="V26" i="5" s="1"/>
  <c r="AA28" i="5" a="1"/>
  <c r="AA28" i="5" s="1"/>
  <c r="V28" i="5" s="1" a="1"/>
  <c r="V28" i="5" s="1"/>
  <c r="AC20" i="5" a="1"/>
  <c r="AC20" i="5" s="1"/>
  <c r="AA33" i="5" a="1"/>
  <c r="AA33" i="5" s="1"/>
  <c r="V33" i="5" s="1" a="1"/>
  <c r="V33" i="5" s="1"/>
  <c r="AA24" i="5" a="1"/>
  <c r="AA24" i="5" s="1"/>
  <c r="V24" i="5" s="1" a="1"/>
  <c r="V24" i="5" s="1"/>
  <c r="AA12" i="5" a="1"/>
  <c r="AA12" i="5" s="1"/>
  <c r="V12" i="5" s="1" a="1"/>
  <c r="V12" i="5" s="1"/>
  <c r="Z4" i="5" a="1"/>
  <c r="Z4" i="5" s="1"/>
  <c r="AA18" i="5" a="1"/>
  <c r="AA18" i="5" s="1"/>
  <c r="V18" i="5" s="1" a="1"/>
  <c r="V18" i="5" s="1"/>
  <c r="AC31" i="5" a="1"/>
  <c r="AC31" i="5" s="1"/>
  <c r="AB25" i="5" a="1"/>
  <c r="AB25" i="5" s="1"/>
  <c r="AC9" i="5" a="1"/>
  <c r="AC9" i="5" s="1"/>
  <c r="Z8" i="5" a="1"/>
  <c r="Z8" i="5" s="1"/>
  <c r="BB4" i="5"/>
  <c r="A2" i="5" s="1" a="1"/>
  <c r="A2" i="5" s="1"/>
  <c r="Z24" i="5" a="1"/>
  <c r="Z24" i="5" s="1"/>
  <c r="AB10" i="5" a="1"/>
  <c r="AB10" i="5" s="1"/>
  <c r="AC26" i="5" a="1"/>
  <c r="AC26" i="5" s="1"/>
  <c r="AB6" i="5" a="1"/>
  <c r="AB6" i="5" s="1"/>
  <c r="AB5" i="5" a="1"/>
  <c r="AB5" i="5" s="1"/>
  <c r="AA6" i="5" a="1"/>
  <c r="AA6" i="5" s="1"/>
  <c r="V6" i="5" s="1" a="1"/>
  <c r="V6" i="5" s="1"/>
  <c r="Z13" i="5" a="1"/>
  <c r="Z13" i="5" s="1"/>
  <c r="AC29" i="5" a="1"/>
  <c r="AC29" i="5" s="1"/>
  <c r="Z16" i="5" a="1"/>
  <c r="Z16" i="5" s="1"/>
  <c r="AB17" i="5" a="1"/>
  <c r="AB17" i="5" s="1"/>
  <c r="AC18" i="5" a="1"/>
  <c r="AC18" i="5" s="1"/>
  <c r="AC25" i="5" a="1"/>
  <c r="AC25" i="5" s="1"/>
  <c r="AB18" i="5" a="1"/>
  <c r="AB18" i="5" s="1"/>
  <c r="AB29" i="5" a="1"/>
  <c r="AB29" i="5" s="1"/>
  <c r="AB23" i="5" a="1"/>
  <c r="AB23" i="5" s="1"/>
  <c r="AB22" i="5" a="1"/>
  <c r="AB22" i="5" s="1"/>
  <c r="Z22" i="5" a="1"/>
  <c r="Z22" i="5" s="1"/>
  <c r="AB21" i="5" a="1"/>
  <c r="AB21" i="5" s="1"/>
  <c r="AB28" i="5" a="1"/>
  <c r="AB28" i="5" s="1"/>
  <c r="AC24" i="5" a="1"/>
  <c r="AC24" i="5" s="1"/>
  <c r="AB11" i="5" a="1"/>
  <c r="AB11" i="5" s="1"/>
  <c r="AA23" i="5" a="1"/>
  <c r="AA23" i="5" s="1"/>
  <c r="V23" i="5" s="1" a="1"/>
  <c r="V23" i="5" s="1"/>
  <c r="AC33" i="5" a="1"/>
  <c r="AC33" i="5" s="1"/>
  <c r="Z30" i="5" a="1"/>
  <c r="Z30" i="5" s="1"/>
  <c r="Z6" i="5" a="1"/>
  <c r="Z6" i="5" s="1"/>
  <c r="AA4" i="5" a="1"/>
  <c r="AA4" i="5" s="1"/>
  <c r="V4" i="5" s="1" a="1"/>
  <c r="V4" i="5" s="1"/>
  <c r="Z15" i="5" a="1"/>
  <c r="Z15" i="5" s="1"/>
  <c r="AA15" i="5" a="1"/>
  <c r="AA15" i="5" s="1"/>
  <c r="V15" i="5" s="1" a="1"/>
  <c r="V15" i="5" s="1"/>
  <c r="AC7" i="5" a="1"/>
  <c r="AC7" i="5" s="1"/>
  <c r="AB8" i="5" a="1"/>
  <c r="AB8" i="5" s="1"/>
  <c r="Y30" i="5" l="1"/>
  <c r="H4" i="5" a="1"/>
  <c r="H4" i="5" s="1"/>
  <c r="O11" i="5" a="1"/>
  <c r="O11" i="5" s="1"/>
  <c r="P11" i="5" a="1"/>
  <c r="P11" i="5" s="1"/>
  <c r="I11" i="5" a="1"/>
  <c r="I11" i="5" s="1"/>
  <c r="T23" i="5" a="1"/>
  <c r="T23" i="5" s="1"/>
  <c r="X32" i="5" a="1"/>
  <c r="X32" i="5" s="1"/>
  <c r="M5" i="5" a="1"/>
  <c r="M5" i="5" s="1"/>
  <c r="T19" i="5" a="1"/>
  <c r="T19" i="5" s="1"/>
  <c r="I31" i="5" a="1"/>
  <c r="I31" i="5" s="1"/>
  <c r="L10" i="5"/>
  <c r="G9" i="5" a="1"/>
  <c r="G9" i="5" s="1"/>
  <c r="U6" i="5" a="1"/>
  <c r="U6" i="5" s="1"/>
  <c r="L8" i="5"/>
  <c r="O13" i="5" a="1"/>
  <c r="O13" i="5" s="1"/>
  <c r="C12" i="5" a="1"/>
  <c r="C12" i="5" s="1"/>
  <c r="F27" i="5" a="1"/>
  <c r="F27" i="5" s="1"/>
  <c r="I24" i="5" a="1"/>
  <c r="I24" i="5" s="1"/>
  <c r="R21" i="5" a="1"/>
  <c r="R21" i="5" s="1"/>
  <c r="B16" i="5"/>
  <c r="F20" i="5" a="1"/>
  <c r="F20" i="5" s="1"/>
  <c r="Y33" i="5"/>
  <c r="P7" i="5" a="1"/>
  <c r="P7" i="5" s="1"/>
  <c r="M30" i="5" a="1"/>
  <c r="M30" i="5" s="1"/>
  <c r="Q29" i="5" a="1"/>
  <c r="Q29" i="5" s="1"/>
  <c r="G17" i="5" a="1"/>
  <c r="G17" i="5" s="1"/>
  <c r="Y4" i="5"/>
  <c r="A30" i="5" a="1"/>
  <c r="A30" i="5" s="1"/>
  <c r="J30" i="5"/>
  <c r="O7" i="5" a="1"/>
  <c r="O7" i="5" s="1"/>
  <c r="F7" i="5" a="1"/>
  <c r="F7" i="5" s="1"/>
  <c r="F30" i="5" a="1"/>
  <c r="F30" i="5" s="1"/>
  <c r="Y17" i="5"/>
  <c r="B25" i="5"/>
  <c r="H30" i="5" a="1"/>
  <c r="H30" i="5" s="1"/>
  <c r="W33" i="5" a="1"/>
  <c r="W33" i="5" s="1"/>
  <c r="R33" i="5" a="1"/>
  <c r="R33" i="5" s="1"/>
  <c r="N17" i="5" a="1"/>
  <c r="N17" i="5" s="1"/>
  <c r="E17" i="5" a="1"/>
  <c r="E17" i="5" s="1"/>
  <c r="D17" i="5" a="1"/>
  <c r="D17" i="5" s="1"/>
  <c r="Q17" i="5" a="1"/>
  <c r="Q17" i="5" s="1"/>
  <c r="O17" i="5" a="1"/>
  <c r="O17" i="5" s="1"/>
  <c r="G30" i="5" a="1"/>
  <c r="G30" i="5" s="1"/>
  <c r="Q30" i="5" a="1"/>
  <c r="Q30" i="5" s="1"/>
  <c r="E30" i="5" a="1"/>
  <c r="E30" i="5" s="1"/>
  <c r="E7" i="5" a="1"/>
  <c r="E7" i="5" s="1"/>
  <c r="N19" i="5" a="1"/>
  <c r="N19" i="5" s="1"/>
  <c r="X17" i="5" a="1"/>
  <c r="X17" i="5" s="1"/>
  <c r="Q19" i="5" a="1"/>
  <c r="Q19" i="5" s="1"/>
  <c r="U17" i="5" a="1"/>
  <c r="U17" i="5" s="1"/>
  <c r="N29" i="5" a="1"/>
  <c r="N29" i="5" s="1"/>
  <c r="T17" i="5" a="1"/>
  <c r="T17" i="5" s="1"/>
  <c r="F33" i="5" a="1"/>
  <c r="F33" i="5" s="1"/>
  <c r="X19" i="5" a="1"/>
  <c r="X19" i="5" s="1"/>
  <c r="H5" i="5" a="1"/>
  <c r="H5" i="5" s="1"/>
  <c r="K33" i="5"/>
  <c r="F17" i="5" a="1"/>
  <c r="F17" i="5" s="1"/>
  <c r="F19" i="5" a="1"/>
  <c r="F19" i="5" s="1"/>
  <c r="C33" i="5" a="1"/>
  <c r="C33" i="5" s="1"/>
  <c r="D33" i="5" a="1"/>
  <c r="D33" i="5" s="1"/>
  <c r="X30" i="5" a="1"/>
  <c r="X30" i="5" s="1"/>
  <c r="A17" i="5" a="1"/>
  <c r="A17" i="5" s="1"/>
  <c r="A78" i="5" s="1"/>
  <c r="K25" i="5"/>
  <c r="O30" i="5" a="1"/>
  <c r="O30" i="5" s="1"/>
  <c r="W17" i="5" a="1"/>
  <c r="W17" i="5" s="1"/>
  <c r="N7" i="5" a="1"/>
  <c r="N7" i="5" s="1"/>
  <c r="E12" i="5" a="1"/>
  <c r="E12" i="5" s="1"/>
  <c r="C17" i="5" a="1"/>
  <c r="C17" i="5" s="1"/>
  <c r="U24" i="5" a="1"/>
  <c r="U24" i="5" s="1"/>
  <c r="H12" i="5" a="1"/>
  <c r="H12" i="5" s="1"/>
  <c r="R17" i="5" a="1"/>
  <c r="R17" i="5" s="1"/>
  <c r="R8" i="5" a="1"/>
  <c r="R8" i="5" s="1"/>
  <c r="R27" i="5" a="1"/>
  <c r="R27" i="5" s="1"/>
  <c r="B17" i="5"/>
  <c r="N25" i="5" a="1"/>
  <c r="N25" i="5" s="1"/>
  <c r="P17" i="5" a="1"/>
  <c r="P17" i="5" s="1"/>
  <c r="H9" i="5" a="1"/>
  <c r="H9" i="5" s="1"/>
  <c r="R9" i="5" a="1"/>
  <c r="R9" i="5" s="1"/>
  <c r="Q9" i="5" a="1"/>
  <c r="Q9" i="5" s="1"/>
  <c r="H17" i="5" a="1"/>
  <c r="H17" i="5" s="1"/>
  <c r="E9" i="5" a="1"/>
  <c r="E9" i="5" s="1"/>
  <c r="Y32" i="5"/>
  <c r="B9" i="5"/>
  <c r="Y9" i="5"/>
  <c r="K30" i="5"/>
  <c r="H25" i="5" a="1"/>
  <c r="H25" i="5" s="1"/>
  <c r="W7" i="5" a="1"/>
  <c r="W7" i="5" s="1"/>
  <c r="B33" i="5"/>
  <c r="C30" i="5" a="1"/>
  <c r="C30" i="5" s="1"/>
  <c r="D7" i="5" a="1"/>
  <c r="D7" i="5" s="1"/>
  <c r="G33" i="5" a="1"/>
  <c r="G33" i="5" s="1"/>
  <c r="T30" i="5" a="1"/>
  <c r="T30" i="5" s="1"/>
  <c r="H8" i="5" a="1"/>
  <c r="H8" i="5" s="1"/>
  <c r="U33" i="5" a="1"/>
  <c r="U33" i="5" s="1"/>
  <c r="U10" i="5" a="1"/>
  <c r="U10" i="5" s="1"/>
  <c r="I29" i="5" a="1"/>
  <c r="I29" i="5" s="1"/>
  <c r="M24" i="5" a="1"/>
  <c r="M24" i="5" s="1"/>
  <c r="F29" i="5" a="1"/>
  <c r="F29" i="5" s="1"/>
  <c r="P18" i="5" a="1"/>
  <c r="P18" i="5" s="1"/>
  <c r="Y18" i="5"/>
  <c r="D19" i="5" a="1"/>
  <c r="D19" i="5" s="1"/>
  <c r="I33" i="5" a="1"/>
  <c r="I33" i="5" s="1"/>
  <c r="I7" i="5" a="1"/>
  <c r="I7" i="5" s="1"/>
  <c r="C5" i="5" a="1"/>
  <c r="C5" i="5" s="1"/>
  <c r="Q33" i="5" a="1"/>
  <c r="Q33" i="5" s="1"/>
  <c r="R7" i="5" a="1"/>
  <c r="R7" i="5" s="1"/>
  <c r="P12" i="5" a="1"/>
  <c r="P12" i="5" s="1"/>
  <c r="J33" i="5"/>
  <c r="P30" i="5" a="1"/>
  <c r="P30" i="5" s="1"/>
  <c r="Q7" i="5" a="1"/>
  <c r="Q7" i="5" s="1"/>
  <c r="C29" i="5" a="1"/>
  <c r="C29" i="5" s="1"/>
  <c r="P33" i="5" a="1"/>
  <c r="P33" i="5" s="1"/>
  <c r="N30" i="5" a="1"/>
  <c r="N30" i="5" s="1"/>
  <c r="M17" i="5" a="1"/>
  <c r="M17" i="5" s="1"/>
  <c r="S9" i="5" a="1"/>
  <c r="S9" i="5" s="1"/>
  <c r="U9" i="5" a="1"/>
  <c r="U9" i="5" s="1"/>
  <c r="P9" i="5" a="1"/>
  <c r="P9" i="5" s="1"/>
  <c r="T9" i="5" a="1"/>
  <c r="T9" i="5" s="1"/>
  <c r="E33" i="5" a="1"/>
  <c r="E33" i="5" s="1"/>
  <c r="C9" i="5" a="1"/>
  <c r="C9" i="5" s="1"/>
  <c r="U7" i="5" a="1"/>
  <c r="U7" i="5" s="1"/>
  <c r="O19" i="5" a="1"/>
  <c r="O19" i="5" s="1"/>
  <c r="E29" i="5" a="1"/>
  <c r="E29" i="5" s="1"/>
  <c r="X33" i="5" a="1"/>
  <c r="X33" i="5" s="1"/>
  <c r="U30" i="5" a="1"/>
  <c r="U30" i="5" s="1"/>
  <c r="U13" i="5" a="1"/>
  <c r="U13" i="5" s="1"/>
  <c r="T12" i="5" a="1"/>
  <c r="T12" i="5" s="1"/>
  <c r="X9" i="5" a="1"/>
  <c r="X9" i="5" s="1"/>
  <c r="U12" i="5" a="1"/>
  <c r="U12" i="5" s="1"/>
  <c r="H10" i="5" a="1"/>
  <c r="H10" i="5" s="1"/>
  <c r="Y12" i="5"/>
  <c r="W27" i="5" a="1"/>
  <c r="W27" i="5" s="1"/>
  <c r="K24" i="5"/>
  <c r="A33" i="5" a="1"/>
  <c r="A33" i="5" s="1"/>
  <c r="G27" i="5" a="1"/>
  <c r="G27" i="5" s="1"/>
  <c r="A19" i="5" a="1"/>
  <c r="A19" i="5" s="1"/>
  <c r="A80" i="5" s="1"/>
  <c r="A12" i="5" a="1"/>
  <c r="A12" i="5" s="1"/>
  <c r="A73" i="5" s="1"/>
  <c r="J19" i="5"/>
  <c r="P29" i="5" a="1"/>
  <c r="P29" i="5" s="1"/>
  <c r="Q24" i="5" a="1"/>
  <c r="Q24" i="5" s="1"/>
  <c r="M33" i="5" a="1"/>
  <c r="M33" i="5" s="1"/>
  <c r="C27" i="5" a="1"/>
  <c r="C27" i="5" s="1"/>
  <c r="S27" i="5" a="1"/>
  <c r="S27" i="5" s="1"/>
  <c r="N24" i="5" a="1"/>
  <c r="N24" i="5" s="1"/>
  <c r="L33" i="5"/>
  <c r="S30" i="5" a="1"/>
  <c r="S30" i="5" s="1"/>
  <c r="P27" i="5" a="1"/>
  <c r="P27" i="5" s="1"/>
  <c r="L17" i="5"/>
  <c r="F8" i="5" a="1"/>
  <c r="F8" i="5" s="1"/>
  <c r="X29" i="5" a="1"/>
  <c r="X29" i="5" s="1"/>
  <c r="X27" i="5" a="1"/>
  <c r="X27" i="5" s="1"/>
  <c r="P19" i="5" a="1"/>
  <c r="P19" i="5" s="1"/>
  <c r="W13" i="5" a="1"/>
  <c r="W13" i="5" s="1"/>
  <c r="U29" i="5" a="1"/>
  <c r="U29" i="5" s="1"/>
  <c r="W12" i="5" a="1"/>
  <c r="W12" i="5" s="1"/>
  <c r="T8" i="5" a="1"/>
  <c r="T8" i="5" s="1"/>
  <c r="A29" i="5" a="1"/>
  <c r="A29" i="5" s="1"/>
  <c r="H29" i="5" a="1"/>
  <c r="H29" i="5" s="1"/>
  <c r="T33" i="5" a="1"/>
  <c r="T33" i="5" s="1"/>
  <c r="W30" i="5" a="1"/>
  <c r="W30" i="5" s="1"/>
  <c r="C13" i="5" a="1"/>
  <c r="C13" i="5" s="1"/>
  <c r="C18" i="5" a="1"/>
  <c r="C18" i="5" s="1"/>
  <c r="X13" i="5" a="1"/>
  <c r="X13" i="5" s="1"/>
  <c r="N32" i="5" a="1"/>
  <c r="N32" i="5" s="1"/>
  <c r="N9" i="5" a="1"/>
  <c r="N9" i="5" s="1"/>
  <c r="A13" i="5" a="1"/>
  <c r="A13" i="5" s="1"/>
  <c r="A74" i="5" s="1"/>
  <c r="C7" i="5" a="1"/>
  <c r="C7" i="5" s="1"/>
  <c r="S32" i="5" a="1"/>
  <c r="S32" i="5" s="1"/>
  <c r="M9" i="5" a="1"/>
  <c r="M9" i="5" s="1"/>
  <c r="O33" i="5" a="1"/>
  <c r="O33" i="5" s="1"/>
  <c r="L13" i="5"/>
  <c r="B30" i="5"/>
  <c r="A27" i="5" a="1"/>
  <c r="A27" i="5" s="1"/>
  <c r="A88" i="5" s="1"/>
  <c r="E25" i="5" a="1"/>
  <c r="E25" i="5" s="1"/>
  <c r="G7" i="5" a="1"/>
  <c r="G7" i="5" s="1"/>
  <c r="H19" i="5" a="1"/>
  <c r="H19" i="5" s="1"/>
  <c r="A32" i="5" a="1"/>
  <c r="A32" i="5" s="1"/>
  <c r="G12" i="5" a="1"/>
  <c r="G12" i="5" s="1"/>
  <c r="N33" i="5" a="1"/>
  <c r="N33" i="5" s="1"/>
  <c r="Y13" i="5"/>
  <c r="R30" i="5" a="1"/>
  <c r="R30" i="5" s="1"/>
  <c r="O27" i="5" a="1"/>
  <c r="O27" i="5" s="1"/>
  <c r="J17" i="5"/>
  <c r="T25" i="5" a="1"/>
  <c r="T25" i="5" s="1"/>
  <c r="O9" i="5" a="1"/>
  <c r="O9" i="5" s="1"/>
  <c r="R29" i="5" a="1"/>
  <c r="R29" i="5" s="1"/>
  <c r="S12" i="5" a="1"/>
  <c r="S12" i="5" s="1"/>
  <c r="J9" i="5"/>
  <c r="J29" i="5"/>
  <c r="Q12" i="5" a="1"/>
  <c r="Q12" i="5" s="1"/>
  <c r="F13" i="5" a="1"/>
  <c r="F13" i="5" s="1"/>
  <c r="B13" i="5"/>
  <c r="I9" i="5" a="1"/>
  <c r="I9" i="5" s="1"/>
  <c r="C10" i="5" a="1"/>
  <c r="C10" i="5" s="1"/>
  <c r="L24" i="5"/>
  <c r="H7" i="5" a="1"/>
  <c r="H7" i="5" s="1"/>
  <c r="W24" i="5" a="1"/>
  <c r="W24" i="5" s="1"/>
  <c r="B5" i="5"/>
  <c r="K29" i="5"/>
  <c r="H33" i="5" a="1"/>
  <c r="H33" i="5" s="1"/>
  <c r="M12" i="5" a="1"/>
  <c r="M12" i="5" s="1"/>
  <c r="D30" i="5" a="1"/>
  <c r="D30" i="5" s="1"/>
  <c r="X22" i="5" a="1"/>
  <c r="X22" i="5" s="1"/>
  <c r="J20" i="5"/>
  <c r="G5" i="5" a="1"/>
  <c r="G5" i="5" s="1"/>
  <c r="G32" i="5" a="1"/>
  <c r="G32" i="5" s="1"/>
  <c r="K20" i="5"/>
  <c r="F22" i="5" a="1"/>
  <c r="F22" i="5" s="1"/>
  <c r="W32" i="5" a="1"/>
  <c r="W32" i="5" s="1"/>
  <c r="L18" i="5"/>
  <c r="A5" i="5" a="1"/>
  <c r="A5" i="5" s="1"/>
  <c r="K5" i="5" s="1"/>
  <c r="T32" i="5" a="1"/>
  <c r="T32" i="5" s="1"/>
  <c r="I20" i="5" a="1"/>
  <c r="I20" i="5" s="1"/>
  <c r="R12" i="5" a="1"/>
  <c r="R12" i="5" s="1"/>
  <c r="Y23" i="5"/>
  <c r="B19" i="5"/>
  <c r="J18" i="5"/>
  <c r="N5" i="5" a="1"/>
  <c r="N5" i="5" s="1"/>
  <c r="S33" i="5" a="1"/>
  <c r="S33" i="5" s="1"/>
  <c r="B12" i="5"/>
  <c r="R20" i="5" a="1"/>
  <c r="R20" i="5" s="1"/>
  <c r="I30" i="5" a="1"/>
  <c r="I30" i="5" s="1"/>
  <c r="C23" i="5" a="1"/>
  <c r="C23" i="5" s="1"/>
  <c r="Q10" i="5" a="1"/>
  <c r="Q10" i="5" s="1"/>
  <c r="M10" i="5" a="1"/>
  <c r="M10" i="5" s="1"/>
  <c r="Q18" i="5" a="1"/>
  <c r="Q18" i="5" s="1"/>
  <c r="X20" i="5" a="1"/>
  <c r="X20" i="5" s="1"/>
  <c r="L29" i="5"/>
  <c r="I12" i="5" a="1"/>
  <c r="I12" i="5" s="1"/>
  <c r="Q23" i="5" a="1"/>
  <c r="Q23" i="5" s="1"/>
  <c r="Y6" i="5"/>
  <c r="T6" i="5" a="1"/>
  <c r="T6" i="5" s="1"/>
  <c r="P10" i="5" a="1"/>
  <c r="P10" i="5" s="1"/>
  <c r="C16" i="5" a="1"/>
  <c r="C16" i="5" s="1"/>
  <c r="B20" i="5"/>
  <c r="Y20" i="5"/>
  <c r="Q20" i="5" a="1"/>
  <c r="Q20" i="5" s="1"/>
  <c r="A23" i="5" a="1"/>
  <c r="A23" i="5" s="1"/>
  <c r="A84" i="5" s="1"/>
  <c r="G16" i="5" a="1"/>
  <c r="G16" i="5" s="1"/>
  <c r="S23" i="5" a="1"/>
  <c r="S23" i="5" s="1"/>
  <c r="J24" i="5"/>
  <c r="M18" i="5" a="1"/>
  <c r="M18" i="5" s="1"/>
  <c r="I13" i="5" a="1"/>
  <c r="I13" i="5" s="1"/>
  <c r="F12" i="5" a="1"/>
  <c r="F12" i="5" s="1"/>
  <c r="J10" i="5"/>
  <c r="G29" i="5" a="1"/>
  <c r="G29" i="5" s="1"/>
  <c r="B29" i="5"/>
  <c r="L12" i="5"/>
  <c r="D27" i="5" a="1"/>
  <c r="D27" i="5" s="1"/>
  <c r="E31" i="5" a="1"/>
  <c r="E31" i="5" s="1"/>
  <c r="W19" i="5" a="1"/>
  <c r="W19" i="5" s="1"/>
  <c r="X12" i="5" a="1"/>
  <c r="X12" i="5" s="1"/>
  <c r="J12" i="5"/>
  <c r="L30" i="5"/>
  <c r="D15" i="5" a="1"/>
  <c r="D15" i="5" s="1"/>
  <c r="J15" i="5"/>
  <c r="O15" i="5" a="1"/>
  <c r="O15" i="5" s="1"/>
  <c r="F15" i="5" a="1"/>
  <c r="F15" i="5" s="1"/>
  <c r="A15" i="5" a="1"/>
  <c r="A15" i="5" s="1"/>
  <c r="A76" i="5" s="1"/>
  <c r="Y15" i="5"/>
  <c r="L15" i="5"/>
  <c r="T15" i="5" a="1"/>
  <c r="T15" i="5" s="1"/>
  <c r="W15" i="5" a="1"/>
  <c r="W15" i="5" s="1"/>
  <c r="U15" i="5" a="1"/>
  <c r="U15" i="5" s="1"/>
  <c r="R15" i="5" a="1"/>
  <c r="R15" i="5" s="1"/>
  <c r="H15" i="5" a="1"/>
  <c r="H15" i="5" s="1"/>
  <c r="G15" i="5" a="1"/>
  <c r="G15" i="5" s="1"/>
  <c r="C15" i="5" a="1"/>
  <c r="C15" i="5" s="1"/>
  <c r="E15" i="5" a="1"/>
  <c r="E15" i="5" s="1"/>
  <c r="B15" i="5"/>
  <c r="I15" i="5" a="1"/>
  <c r="I15" i="5" s="1"/>
  <c r="N15" i="5" a="1"/>
  <c r="N15" i="5" s="1"/>
  <c r="M15" i="5" a="1"/>
  <c r="M15" i="5" s="1"/>
  <c r="F26" i="5" a="1"/>
  <c r="F26" i="5" s="1"/>
  <c r="G26" i="5" a="1"/>
  <c r="G26" i="5" s="1"/>
  <c r="Y26" i="5"/>
  <c r="T26" i="5" a="1"/>
  <c r="T26" i="5" s="1"/>
  <c r="D26" i="5" a="1"/>
  <c r="D26" i="5" s="1"/>
  <c r="U26" i="5" a="1"/>
  <c r="U26" i="5" s="1"/>
  <c r="X26" i="5" a="1"/>
  <c r="X26" i="5" s="1"/>
  <c r="W26" i="5" a="1"/>
  <c r="W26" i="5" s="1"/>
  <c r="E26" i="5" a="1"/>
  <c r="E26" i="5" s="1"/>
  <c r="S26" i="5" a="1"/>
  <c r="S26" i="5" s="1"/>
  <c r="H26" i="5" a="1"/>
  <c r="H26" i="5" s="1"/>
  <c r="L26" i="5"/>
  <c r="C26" i="5" a="1"/>
  <c r="C26" i="5" s="1"/>
  <c r="R26" i="5" a="1"/>
  <c r="R26" i="5" s="1"/>
  <c r="Q26" i="5" a="1"/>
  <c r="Q26" i="5" s="1"/>
  <c r="B26" i="5"/>
  <c r="O26" i="5" a="1"/>
  <c r="O26" i="5" s="1"/>
  <c r="J26" i="5"/>
  <c r="K28" i="5"/>
  <c r="H28" i="5" a="1"/>
  <c r="H28" i="5" s="1"/>
  <c r="L6" i="5"/>
  <c r="N6" i="5" a="1"/>
  <c r="N6" i="5" s="1"/>
  <c r="M6" i="5" a="1"/>
  <c r="M6" i="5" s="1"/>
  <c r="I6" i="5" a="1"/>
  <c r="I6" i="5" s="1"/>
  <c r="S6" i="5" a="1"/>
  <c r="S6" i="5" s="1"/>
  <c r="J6" i="5"/>
  <c r="A6" i="5" a="1"/>
  <c r="A6" i="5" s="1"/>
  <c r="A67" i="5" s="1"/>
  <c r="B6" i="5"/>
  <c r="Q6" i="5" a="1"/>
  <c r="Q6" i="5" s="1"/>
  <c r="X6" i="5" a="1"/>
  <c r="X6" i="5" s="1"/>
  <c r="H6" i="5" a="1"/>
  <c r="H6" i="5" s="1"/>
  <c r="E6" i="5" a="1"/>
  <c r="E6" i="5" s="1"/>
  <c r="F6" i="5" a="1"/>
  <c r="F6" i="5" s="1"/>
  <c r="O6" i="5" a="1"/>
  <c r="O6" i="5" s="1"/>
  <c r="C6" i="5" a="1"/>
  <c r="C6" i="5" s="1"/>
  <c r="D6" i="5" a="1"/>
  <c r="D6" i="5" s="1"/>
  <c r="P6" i="5" a="1"/>
  <c r="P6" i="5" s="1"/>
  <c r="R6" i="5" a="1"/>
  <c r="R6" i="5" s="1"/>
  <c r="W11" i="5" a="1"/>
  <c r="W11" i="5" s="1"/>
  <c r="T11" i="5" a="1"/>
  <c r="T11" i="5" s="1"/>
  <c r="L11" i="5"/>
  <c r="R11" i="5" a="1"/>
  <c r="R11" i="5" s="1"/>
  <c r="B11" i="5"/>
  <c r="D11" i="5" a="1"/>
  <c r="D11" i="5" s="1"/>
  <c r="H11" i="5" a="1"/>
  <c r="H11" i="5" s="1"/>
  <c r="J11" i="5"/>
  <c r="Q11" i="5" a="1"/>
  <c r="Q11" i="5" s="1"/>
  <c r="E11" i="5" a="1"/>
  <c r="E11" i="5" s="1"/>
  <c r="S11" i="5" a="1"/>
  <c r="S11" i="5" s="1"/>
  <c r="G11" i="5" a="1"/>
  <c r="G11" i="5" s="1"/>
  <c r="A11" i="5" a="1"/>
  <c r="A11" i="5" s="1"/>
  <c r="A72" i="5" s="1"/>
  <c r="C11" i="5" a="1"/>
  <c r="C11" i="5" s="1"/>
  <c r="S15" i="5" a="1"/>
  <c r="S15" i="5" s="1"/>
  <c r="Q28" i="5" a="1"/>
  <c r="Q28" i="5" s="1"/>
  <c r="R14" i="5" a="1"/>
  <c r="R14" i="5" s="1"/>
  <c r="E14" i="5" a="1"/>
  <c r="E14" i="5" s="1"/>
  <c r="Q14" i="5" a="1"/>
  <c r="Q14" i="5" s="1"/>
  <c r="F14" i="5" a="1"/>
  <c r="F14" i="5" s="1"/>
  <c r="W14" i="5" a="1"/>
  <c r="W14" i="5" s="1"/>
  <c r="G14" i="5" a="1"/>
  <c r="G14" i="5" s="1"/>
  <c r="D14" i="5" a="1"/>
  <c r="D14" i="5" s="1"/>
  <c r="N14" i="5" a="1"/>
  <c r="N14" i="5" s="1"/>
  <c r="S14" i="5" a="1"/>
  <c r="S14" i="5" s="1"/>
  <c r="P14" i="5" a="1"/>
  <c r="P14" i="5" s="1"/>
  <c r="O14" i="5" a="1"/>
  <c r="O14" i="5" s="1"/>
  <c r="C14" i="5" a="1"/>
  <c r="C14" i="5" s="1"/>
  <c r="M14" i="5" a="1"/>
  <c r="M14" i="5" s="1"/>
  <c r="U14" i="5" a="1"/>
  <c r="U14" i="5" s="1"/>
  <c r="Y14" i="5"/>
  <c r="B14" i="5"/>
  <c r="L14" i="5"/>
  <c r="T14" i="5" a="1"/>
  <c r="T14" i="5" s="1"/>
  <c r="W6" i="5" a="1"/>
  <c r="W6" i="5" s="1"/>
  <c r="S21" i="5" a="1"/>
  <c r="S21" i="5" s="1"/>
  <c r="E28" i="5" a="1"/>
  <c r="E28" i="5" s="1"/>
  <c r="P16" i="5" a="1"/>
  <c r="P16" i="5" s="1"/>
  <c r="N16" i="5" a="1"/>
  <c r="N16" i="5" s="1"/>
  <c r="D16" i="5" a="1"/>
  <c r="D16" i="5" s="1"/>
  <c r="R16" i="5" a="1"/>
  <c r="R16" i="5" s="1"/>
  <c r="Q16" i="5" a="1"/>
  <c r="Q16" i="5" s="1"/>
  <c r="A16" i="5" a="1"/>
  <c r="A16" i="5" s="1"/>
  <c r="A77" i="5" s="1"/>
  <c r="Y16" i="5"/>
  <c r="F16" i="5" a="1"/>
  <c r="F16" i="5" s="1"/>
  <c r="S16" i="5" a="1"/>
  <c r="S16" i="5" s="1"/>
  <c r="T16" i="5" a="1"/>
  <c r="T16" i="5" s="1"/>
  <c r="U16" i="5" a="1"/>
  <c r="U16" i="5" s="1"/>
  <c r="E16" i="5" a="1"/>
  <c r="E16" i="5" s="1"/>
  <c r="J16" i="5"/>
  <c r="I16" i="5" a="1"/>
  <c r="I16" i="5" s="1"/>
  <c r="L16" i="5"/>
  <c r="M16" i="5" a="1"/>
  <c r="M16" i="5" s="1"/>
  <c r="W16" i="5" a="1"/>
  <c r="W16" i="5" s="1"/>
  <c r="X16" i="5" a="1"/>
  <c r="X16" i="5" s="1"/>
  <c r="O16" i="5" a="1"/>
  <c r="O16" i="5" s="1"/>
  <c r="P15" i="5" a="1"/>
  <c r="P15" i="5" s="1"/>
  <c r="H16" i="5" a="1"/>
  <c r="H16" i="5" s="1"/>
  <c r="C28" i="5" a="1"/>
  <c r="C28" i="5" s="1"/>
  <c r="J22" i="5"/>
  <c r="H22" i="5" a="1"/>
  <c r="H22" i="5" s="1"/>
  <c r="P22" i="5" a="1"/>
  <c r="P22" i="5" s="1"/>
  <c r="E22" i="5" a="1"/>
  <c r="E22" i="5" s="1"/>
  <c r="G22" i="5" a="1"/>
  <c r="G22" i="5" s="1"/>
  <c r="Q22" i="5" a="1"/>
  <c r="Q22" i="5" s="1"/>
  <c r="T22" i="5" a="1"/>
  <c r="T22" i="5" s="1"/>
  <c r="U22" i="5" a="1"/>
  <c r="U22" i="5" s="1"/>
  <c r="C22" i="5" a="1"/>
  <c r="C22" i="5" s="1"/>
  <c r="I22" i="5" a="1"/>
  <c r="I22" i="5" s="1"/>
  <c r="Y22" i="5"/>
  <c r="W22" i="5" a="1"/>
  <c r="W22" i="5" s="1"/>
  <c r="N22" i="5" a="1"/>
  <c r="N22" i="5" s="1"/>
  <c r="M22" i="5" a="1"/>
  <c r="M22" i="5" s="1"/>
  <c r="R22" i="5" a="1"/>
  <c r="R22" i="5" s="1"/>
  <c r="D22" i="5" a="1"/>
  <c r="D22" i="5" s="1"/>
  <c r="S22" i="5" a="1"/>
  <c r="S22" i="5" s="1"/>
  <c r="G6" i="5" a="1"/>
  <c r="G6" i="5" s="1"/>
  <c r="I21" i="5" a="1"/>
  <c r="I21" i="5" s="1"/>
  <c r="F28" i="5" a="1"/>
  <c r="F28" i="5" s="1"/>
  <c r="B23" i="5"/>
  <c r="F23" i="5" a="1"/>
  <c r="F23" i="5" s="1"/>
  <c r="H23" i="5" a="1"/>
  <c r="H23" i="5" s="1"/>
  <c r="X23" i="5" a="1"/>
  <c r="X23" i="5" s="1"/>
  <c r="D23" i="5" a="1"/>
  <c r="D23" i="5" s="1"/>
  <c r="P23" i="5" a="1"/>
  <c r="P23" i="5" s="1"/>
  <c r="W23" i="5" a="1"/>
  <c r="W23" i="5" s="1"/>
  <c r="K23" i="5"/>
  <c r="N23" i="5" a="1"/>
  <c r="N23" i="5" s="1"/>
  <c r="O23" i="5" a="1"/>
  <c r="O23" i="5" s="1"/>
  <c r="G23" i="5" a="1"/>
  <c r="G23" i="5" s="1"/>
  <c r="J23" i="5"/>
  <c r="R23" i="5" a="1"/>
  <c r="R23" i="5" s="1"/>
  <c r="L23" i="5"/>
  <c r="M23" i="5" a="1"/>
  <c r="M23" i="5" s="1"/>
  <c r="I23" i="5" a="1"/>
  <c r="I23" i="5" s="1"/>
  <c r="U23" i="5" a="1"/>
  <c r="U23" i="5" s="1"/>
  <c r="G20" i="5" a="1"/>
  <c r="G20" i="5" s="1"/>
  <c r="B21" i="5"/>
  <c r="D20" i="5" a="1"/>
  <c r="D20" i="5" s="1"/>
  <c r="U21" i="5" a="1"/>
  <c r="U21" i="5" s="1"/>
  <c r="N26" i="5" a="1"/>
  <c r="N26" i="5" s="1"/>
  <c r="K26" i="5"/>
  <c r="T21" i="5" a="1"/>
  <c r="T21" i="5" s="1"/>
  <c r="A26" i="5" a="1"/>
  <c r="A26" i="5" s="1"/>
  <c r="A87" i="5" s="1"/>
  <c r="I26" i="5" a="1"/>
  <c r="I26" i="5" s="1"/>
  <c r="M26" i="5" a="1"/>
  <c r="M26" i="5" s="1"/>
  <c r="H14" i="5" a="1"/>
  <c r="H14" i="5" s="1"/>
  <c r="B31" i="5"/>
  <c r="M4" i="5" a="1"/>
  <c r="M4" i="5" s="1"/>
  <c r="A14" i="5" a="1"/>
  <c r="A14" i="5" s="1"/>
  <c r="A75" i="5" s="1"/>
  <c r="L31" i="5"/>
  <c r="A4" i="5" a="1"/>
  <c r="A4" i="5" s="1"/>
  <c r="A65" i="5" s="1"/>
  <c r="J14" i="5"/>
  <c r="B22" i="5"/>
  <c r="G31" i="5" a="1"/>
  <c r="G31" i="5" s="1"/>
  <c r="L22" i="5"/>
  <c r="N11" i="5" a="1"/>
  <c r="N11" i="5" s="1"/>
  <c r="M28" i="5" a="1"/>
  <c r="M28" i="5" s="1"/>
  <c r="P28" i="5" a="1"/>
  <c r="P28" i="5" s="1"/>
  <c r="X28" i="5" a="1"/>
  <c r="X28" i="5" s="1"/>
  <c r="N28" i="5" a="1"/>
  <c r="N28" i="5" s="1"/>
  <c r="B28" i="5"/>
  <c r="Y28" i="5"/>
  <c r="L28" i="5"/>
  <c r="W28" i="5" a="1"/>
  <c r="W28" i="5" s="1"/>
  <c r="O28" i="5" a="1"/>
  <c r="O28" i="5" s="1"/>
  <c r="R28" i="5" a="1"/>
  <c r="R28" i="5" s="1"/>
  <c r="S28" i="5" a="1"/>
  <c r="S28" i="5" s="1"/>
  <c r="D28" i="5" a="1"/>
  <c r="D28" i="5" s="1"/>
  <c r="G28" i="5" a="1"/>
  <c r="G28" i="5" s="1"/>
  <c r="A28" i="5" a="1"/>
  <c r="A28" i="5" s="1"/>
  <c r="I28" i="5" a="1"/>
  <c r="I28" i="5" s="1"/>
  <c r="T28" i="5" a="1"/>
  <c r="T28" i="5" s="1"/>
  <c r="U28" i="5" a="1"/>
  <c r="U28" i="5" s="1"/>
  <c r="J28" i="5"/>
  <c r="P21" i="5" a="1"/>
  <c r="P21" i="5" s="1"/>
  <c r="O21" i="5" a="1"/>
  <c r="O21" i="5" s="1"/>
  <c r="F21" i="5" a="1"/>
  <c r="F21" i="5" s="1"/>
  <c r="N21" i="5" a="1"/>
  <c r="N21" i="5" s="1"/>
  <c r="C21" i="5" a="1"/>
  <c r="C21" i="5" s="1"/>
  <c r="D21" i="5" a="1"/>
  <c r="D21" i="5" s="1"/>
  <c r="H21" i="5" a="1"/>
  <c r="H21" i="5" s="1"/>
  <c r="J21" i="5"/>
  <c r="G21" i="5" a="1"/>
  <c r="G21" i="5" s="1"/>
  <c r="A21" i="5" a="1"/>
  <c r="A21" i="5" s="1"/>
  <c r="A82" i="5" s="1"/>
  <c r="W21" i="5" a="1"/>
  <c r="W21" i="5" s="1"/>
  <c r="K21" i="5"/>
  <c r="M21" i="5" a="1"/>
  <c r="M21" i="5" s="1"/>
  <c r="Y21" i="5"/>
  <c r="X21" i="5" a="1"/>
  <c r="X21" i="5" s="1"/>
  <c r="D4" i="5" a="1"/>
  <c r="D4" i="5" s="1"/>
  <c r="X4" i="5" a="1"/>
  <c r="X4" i="5" s="1"/>
  <c r="P4" i="5" a="1"/>
  <c r="P4" i="5" s="1"/>
  <c r="B4" i="5"/>
  <c r="T4" i="5" a="1"/>
  <c r="T4" i="5" s="1"/>
  <c r="U4" i="5" a="1"/>
  <c r="U4" i="5" s="1"/>
  <c r="W4" i="5" a="1"/>
  <c r="W4" i="5" s="1"/>
  <c r="L4" i="5"/>
  <c r="G4" i="5" a="1"/>
  <c r="G4" i="5" s="1"/>
  <c r="N4" i="5" a="1"/>
  <c r="N4" i="5" s="1"/>
  <c r="F4" i="5" a="1"/>
  <c r="F4" i="5" s="1"/>
  <c r="S4" i="5" a="1"/>
  <c r="S4" i="5" s="1"/>
  <c r="C4" i="5" a="1"/>
  <c r="C4" i="5" s="1"/>
  <c r="E4" i="5" a="1"/>
  <c r="E4" i="5" s="1"/>
  <c r="Q15" i="5" a="1"/>
  <c r="Q15" i="5" s="1"/>
  <c r="X15" i="5" a="1"/>
  <c r="X15" i="5" s="1"/>
  <c r="Q21" i="5" a="1"/>
  <c r="Q21" i="5" s="1"/>
  <c r="L20" i="5"/>
  <c r="O20" i="5" a="1"/>
  <c r="O20" i="5" s="1"/>
  <c r="T20" i="5" a="1"/>
  <c r="T20" i="5" s="1"/>
  <c r="U20" i="5" a="1"/>
  <c r="U20" i="5" s="1"/>
  <c r="M20" i="5" a="1"/>
  <c r="M20" i="5" s="1"/>
  <c r="S20" i="5" a="1"/>
  <c r="S20" i="5" s="1"/>
  <c r="C20" i="5" a="1"/>
  <c r="C20" i="5" s="1"/>
  <c r="W20" i="5" a="1"/>
  <c r="W20" i="5" s="1"/>
  <c r="A20" i="5" a="1"/>
  <c r="A20" i="5" s="1"/>
  <c r="A81" i="5" s="1"/>
  <c r="P20" i="5" a="1"/>
  <c r="P20" i="5" s="1"/>
  <c r="H20" i="5" a="1"/>
  <c r="H20" i="5" s="1"/>
  <c r="W31" i="5" a="1"/>
  <c r="W31" i="5" s="1"/>
  <c r="O31" i="5" a="1"/>
  <c r="O31" i="5" s="1"/>
  <c r="R31" i="5" a="1"/>
  <c r="R31" i="5" s="1"/>
  <c r="Y31" i="5"/>
  <c r="U31" i="5" a="1"/>
  <c r="U31" i="5" s="1"/>
  <c r="N31" i="5" a="1"/>
  <c r="N31" i="5" s="1"/>
  <c r="A31" i="5" a="1"/>
  <c r="A31" i="5" s="1"/>
  <c r="M31" i="5" a="1"/>
  <c r="M31" i="5" s="1"/>
  <c r="P31" i="5" a="1"/>
  <c r="P31" i="5" s="1"/>
  <c r="J31" i="5"/>
  <c r="K31" i="5"/>
  <c r="X31" i="5" a="1"/>
  <c r="X31" i="5" s="1"/>
  <c r="C31" i="5" a="1"/>
  <c r="C31" i="5" s="1"/>
  <c r="Q31" i="5" a="1"/>
  <c r="Q31" i="5" s="1"/>
  <c r="H31" i="5" a="1"/>
  <c r="H31" i="5" s="1"/>
  <c r="F31" i="5" a="1"/>
  <c r="F31" i="5" s="1"/>
  <c r="E20" i="5" a="1"/>
  <c r="E20" i="5" s="1"/>
  <c r="E23" i="5" a="1"/>
  <c r="E23" i="5" s="1"/>
  <c r="N20" i="5" a="1"/>
  <c r="N20" i="5" s="1"/>
  <c r="R4" i="5" a="1"/>
  <c r="R4" i="5" s="1"/>
  <c r="E21" i="5" a="1"/>
  <c r="E21" i="5" s="1"/>
  <c r="Q4" i="5" a="1"/>
  <c r="Q4" i="5" s="1"/>
  <c r="X14" i="5" a="1"/>
  <c r="X14" i="5" s="1"/>
  <c r="J4" i="5"/>
  <c r="L21" i="5"/>
  <c r="P26" i="5" a="1"/>
  <c r="P26" i="5" s="1"/>
  <c r="O4" i="5" a="1"/>
  <c r="O4" i="5" s="1"/>
  <c r="X11" i="5" a="1"/>
  <c r="X11" i="5" s="1"/>
  <c r="D31" i="5" a="1"/>
  <c r="D31" i="5" s="1"/>
  <c r="U11" i="5" a="1"/>
  <c r="U11" i="5" s="1"/>
  <c r="I14" i="5" a="1"/>
  <c r="I14" i="5" s="1"/>
  <c r="I4" i="5" a="1"/>
  <c r="I4" i="5" s="1"/>
  <c r="A22" i="5" a="1"/>
  <c r="A22" i="5" s="1"/>
  <c r="A83" i="5" s="1"/>
  <c r="Y11" i="5"/>
  <c r="K22" i="5"/>
  <c r="T31" i="5" a="1"/>
  <c r="T31" i="5" s="1"/>
  <c r="F11" i="5" a="1"/>
  <c r="F11" i="5" s="1"/>
  <c r="O22" i="5" a="1"/>
  <c r="O22" i="5" s="1"/>
  <c r="S31" i="5" a="1"/>
  <c r="S31" i="5" s="1"/>
  <c r="M11" i="5" a="1"/>
  <c r="M11" i="5" s="1"/>
  <c r="L32" i="5"/>
  <c r="P32" i="5" a="1"/>
  <c r="P32" i="5" s="1"/>
  <c r="H32" i="5" a="1"/>
  <c r="H32" i="5" s="1"/>
  <c r="K32" i="5"/>
  <c r="O32" i="5" a="1"/>
  <c r="O32" i="5" s="1"/>
  <c r="D32" i="5" a="1"/>
  <c r="D32" i="5" s="1"/>
  <c r="S13" i="5" a="1"/>
  <c r="S13" i="5" s="1"/>
  <c r="M13" i="5" a="1"/>
  <c r="M13" i="5" s="1"/>
  <c r="H13" i="5" a="1"/>
  <c r="H13" i="5" s="1"/>
  <c r="Q13" i="5" a="1"/>
  <c r="Q13" i="5" s="1"/>
  <c r="R13" i="5" a="1"/>
  <c r="R13" i="5" s="1"/>
  <c r="E13" i="5" a="1"/>
  <c r="E13" i="5" s="1"/>
  <c r="B32" i="5"/>
  <c r="W5" i="5" a="1"/>
  <c r="W5" i="5" s="1"/>
  <c r="F32" i="5" a="1"/>
  <c r="F32" i="5" s="1"/>
  <c r="P13" i="5" a="1"/>
  <c r="P13" i="5" s="1"/>
  <c r="S19" i="5" a="1"/>
  <c r="S19" i="5" s="1"/>
  <c r="T5" i="5" a="1"/>
  <c r="T5" i="5" s="1"/>
  <c r="R32" i="5" a="1"/>
  <c r="R32" i="5" s="1"/>
  <c r="D13" i="5" a="1"/>
  <c r="D13" i="5" s="1"/>
  <c r="E32" i="5" a="1"/>
  <c r="E32" i="5" s="1"/>
  <c r="Y10" i="5"/>
  <c r="B10" i="5"/>
  <c r="F10" i="5" a="1"/>
  <c r="F10" i="5" s="1"/>
  <c r="N10" i="5" a="1"/>
  <c r="N10" i="5" s="1"/>
  <c r="O10" i="5" a="1"/>
  <c r="O10" i="5" s="1"/>
  <c r="I10" i="5" a="1"/>
  <c r="I10" i="5" s="1"/>
  <c r="E10" i="5" a="1"/>
  <c r="E10" i="5" s="1"/>
  <c r="G10" i="5" a="1"/>
  <c r="G10" i="5" s="1"/>
  <c r="A10" i="5" a="1"/>
  <c r="A10" i="5" s="1"/>
  <c r="A71" i="5" s="1"/>
  <c r="T10" i="5" a="1"/>
  <c r="T10" i="5" s="1"/>
  <c r="S10" i="5" a="1"/>
  <c r="S10" i="5" s="1"/>
  <c r="R10" i="5" a="1"/>
  <c r="R10" i="5" s="1"/>
  <c r="E5" i="5" a="1"/>
  <c r="E5" i="5" s="1"/>
  <c r="D5" i="5" a="1"/>
  <c r="D5" i="5" s="1"/>
  <c r="J5" i="5"/>
  <c r="Q5" i="5" a="1"/>
  <c r="Q5" i="5" s="1"/>
  <c r="O5" i="5" a="1"/>
  <c r="O5" i="5" s="1"/>
  <c r="R5" i="5" a="1"/>
  <c r="R5" i="5" s="1"/>
  <c r="Y5" i="5"/>
  <c r="P5" i="5" a="1"/>
  <c r="P5" i="5" s="1"/>
  <c r="S5" i="5" a="1"/>
  <c r="S5" i="5" s="1"/>
  <c r="D10" i="5" a="1"/>
  <c r="D10" i="5" s="1"/>
  <c r="A63" i="5"/>
  <c r="K2" i="5"/>
  <c r="X10" i="5" a="1"/>
  <c r="X10" i="5" s="1"/>
  <c r="I32" i="5" a="1"/>
  <c r="I32" i="5" s="1"/>
  <c r="Q32" i="5" a="1"/>
  <c r="Q32" i="5" s="1"/>
  <c r="U19" i="5" a="1"/>
  <c r="U19" i="5" s="1"/>
  <c r="K19" i="5"/>
  <c r="M19" i="5" a="1"/>
  <c r="M19" i="5" s="1"/>
  <c r="I19" i="5" a="1"/>
  <c r="I19" i="5" s="1"/>
  <c r="Y19" i="5"/>
  <c r="L19" i="5"/>
  <c r="C19" i="5" a="1"/>
  <c r="C19" i="5" s="1"/>
  <c r="E19" i="5" a="1"/>
  <c r="E19" i="5" s="1"/>
  <c r="W10" i="5" a="1"/>
  <c r="W10" i="5" s="1"/>
  <c r="Q8" i="5" a="1"/>
  <c r="Q8" i="5" s="1"/>
  <c r="O8" i="5" a="1"/>
  <c r="O8" i="5" s="1"/>
  <c r="G8" i="5" a="1"/>
  <c r="G8" i="5" s="1"/>
  <c r="D8" i="5" a="1"/>
  <c r="D8" i="5" s="1"/>
  <c r="I8" i="5" a="1"/>
  <c r="I8" i="5" s="1"/>
  <c r="X8" i="5" a="1"/>
  <c r="X8" i="5" s="1"/>
  <c r="B8" i="5"/>
  <c r="W8" i="5" a="1"/>
  <c r="W8" i="5" s="1"/>
  <c r="A8" i="5" a="1"/>
  <c r="A8" i="5" s="1"/>
  <c r="A69" i="5" s="1"/>
  <c r="N8" i="5" a="1"/>
  <c r="N8" i="5" s="1"/>
  <c r="C8" i="5" a="1"/>
  <c r="C8" i="5" s="1"/>
  <c r="U8" i="5" a="1"/>
  <c r="U8" i="5" s="1"/>
  <c r="M8" i="5" a="1"/>
  <c r="M8" i="5" s="1"/>
  <c r="Y8" i="5"/>
  <c r="E8" i="5" a="1"/>
  <c r="E8" i="5" s="1"/>
  <c r="X5" i="5" a="1"/>
  <c r="X5" i="5" s="1"/>
  <c r="I5" i="5" a="1"/>
  <c r="I5" i="5" s="1"/>
  <c r="G13" i="5" a="1"/>
  <c r="G13" i="5" s="1"/>
  <c r="K18" i="5"/>
  <c r="R18" i="5" a="1"/>
  <c r="R18" i="5" s="1"/>
  <c r="E18" i="5" a="1"/>
  <c r="E18" i="5" s="1"/>
  <c r="T18" i="5" a="1"/>
  <c r="T18" i="5" s="1"/>
  <c r="B18" i="5"/>
  <c r="N18" i="5" a="1"/>
  <c r="N18" i="5" s="1"/>
  <c r="S18" i="5" a="1"/>
  <c r="S18" i="5" s="1"/>
  <c r="I18" i="5" a="1"/>
  <c r="I18" i="5" s="1"/>
  <c r="G18" i="5" a="1"/>
  <c r="G18" i="5" s="1"/>
  <c r="U18" i="5" a="1"/>
  <c r="U18" i="5" s="1"/>
  <c r="F18" i="5" a="1"/>
  <c r="F18" i="5" s="1"/>
  <c r="X18" i="5" a="1"/>
  <c r="X18" i="5" s="1"/>
  <c r="A18" i="5" a="1"/>
  <c r="A18" i="5" s="1"/>
  <c r="A79" i="5" s="1"/>
  <c r="D18" i="5" a="1"/>
  <c r="D18" i="5" s="1"/>
  <c r="O18" i="5" a="1"/>
  <c r="O18" i="5" s="1"/>
  <c r="W18" i="5" a="1"/>
  <c r="W18" i="5" s="1"/>
  <c r="H18" i="5" a="1"/>
  <c r="H18" i="5" s="1"/>
  <c r="U5" i="5" a="1"/>
  <c r="U5" i="5" s="1"/>
  <c r="C32" i="5" a="1"/>
  <c r="C32" i="5" s="1"/>
  <c r="P8" i="5" a="1"/>
  <c r="P8" i="5" s="1"/>
  <c r="S8" i="5" a="1"/>
  <c r="S8" i="5" s="1"/>
  <c r="G19" i="5" a="1"/>
  <c r="G19" i="5" s="1"/>
  <c r="L5" i="5"/>
  <c r="N13" i="5" a="1"/>
  <c r="N13" i="5" s="1"/>
  <c r="J32" i="5"/>
  <c r="T13" i="5" a="1"/>
  <c r="T13" i="5" s="1"/>
  <c r="J8" i="5"/>
  <c r="R19" i="5" a="1"/>
  <c r="R19" i="5" s="1"/>
  <c r="F5" i="5" a="1"/>
  <c r="F5" i="5" s="1"/>
  <c r="M32" i="5" a="1"/>
  <c r="M32" i="5" s="1"/>
  <c r="U32" i="5" a="1"/>
  <c r="U32" i="5" s="1"/>
  <c r="J13" i="5"/>
  <c r="M25" i="5" a="1"/>
  <c r="M25" i="5" s="1"/>
  <c r="S25" i="5" a="1"/>
  <c r="S25" i="5" s="1"/>
  <c r="L25" i="5"/>
  <c r="O25" i="5" a="1"/>
  <c r="O25" i="5" s="1"/>
  <c r="F25" i="5" a="1"/>
  <c r="F25" i="5" s="1"/>
  <c r="P25" i="5" a="1"/>
  <c r="P25" i="5" s="1"/>
  <c r="D25" i="5" a="1"/>
  <c r="D25" i="5" s="1"/>
  <c r="C25" i="5" a="1"/>
  <c r="C25" i="5" s="1"/>
  <c r="W25" i="5" a="1"/>
  <c r="W25" i="5" s="1"/>
  <c r="R25" i="5" a="1"/>
  <c r="R25" i="5" s="1"/>
  <c r="J25" i="5"/>
  <c r="Q25" i="5" a="1"/>
  <c r="Q25" i="5" s="1"/>
  <c r="G25" i="5" a="1"/>
  <c r="G25" i="5" s="1"/>
  <c r="I25" i="5" a="1"/>
  <c r="I25" i="5" s="1"/>
  <c r="X25" i="5" a="1"/>
  <c r="X25" i="5" s="1"/>
  <c r="A9" i="5" a="1"/>
  <c r="A9" i="5" s="1"/>
  <c r="A70" i="5" s="1"/>
  <c r="D9" i="5" a="1"/>
  <c r="D9" i="5" s="1"/>
  <c r="U25" i="5" a="1"/>
  <c r="U25" i="5" s="1"/>
  <c r="W9" i="5" a="1"/>
  <c r="W9" i="5" s="1"/>
  <c r="D29" i="5" a="1"/>
  <c r="D29" i="5" s="1"/>
  <c r="W29" i="5" a="1"/>
  <c r="W29" i="5" s="1"/>
  <c r="T29" i="5" a="1"/>
  <c r="T29" i="5" s="1"/>
  <c r="J27" i="5"/>
  <c r="U27" i="5" a="1"/>
  <c r="U27" i="5" s="1"/>
  <c r="K27" i="5"/>
  <c r="T27" i="5" a="1"/>
  <c r="T27" i="5" s="1"/>
  <c r="N27" i="5" a="1"/>
  <c r="N27" i="5" s="1"/>
  <c r="Q27" i="5" a="1"/>
  <c r="Q27" i="5" s="1"/>
  <c r="M27" i="5" a="1"/>
  <c r="M27" i="5" s="1"/>
  <c r="H27" i="5" a="1"/>
  <c r="H27" i="5" s="1"/>
  <c r="B27" i="5"/>
  <c r="Y27" i="5"/>
  <c r="E27" i="5" a="1"/>
  <c r="E27" i="5" s="1"/>
  <c r="L27" i="5"/>
  <c r="I27" i="5" a="1"/>
  <c r="I27" i="5" s="1"/>
  <c r="Y25" i="5"/>
  <c r="L9" i="5"/>
  <c r="O29" i="5" a="1"/>
  <c r="O29" i="5" s="1"/>
  <c r="N12" i="5" a="1"/>
  <c r="N12" i="5" s="1"/>
  <c r="M29" i="5" a="1"/>
  <c r="M29" i="5" s="1"/>
  <c r="I17" i="5" a="1"/>
  <c r="I17" i="5" s="1"/>
  <c r="S17" i="5" a="1"/>
  <c r="S17" i="5" s="1"/>
  <c r="S24" i="5" a="1"/>
  <c r="S24" i="5" s="1"/>
  <c r="F24" i="5" a="1"/>
  <c r="F24" i="5" s="1"/>
  <c r="C24" i="5" a="1"/>
  <c r="C24" i="5" s="1"/>
  <c r="O24" i="5" a="1"/>
  <c r="O24" i="5" s="1"/>
  <c r="G24" i="5" a="1"/>
  <c r="G24" i="5" s="1"/>
  <c r="P24" i="5" a="1"/>
  <c r="P24" i="5" s="1"/>
  <c r="E24" i="5" a="1"/>
  <c r="E24" i="5" s="1"/>
  <c r="T24" i="5" a="1"/>
  <c r="T24" i="5" s="1"/>
  <c r="B24" i="5"/>
  <c r="R24" i="5" a="1"/>
  <c r="R24" i="5" s="1"/>
  <c r="H24" i="5" a="1"/>
  <c r="H24" i="5" s="1"/>
  <c r="A24" i="5" a="1"/>
  <c r="A24" i="5" s="1"/>
  <c r="A85" i="5" s="1"/>
  <c r="D24" i="5" a="1"/>
  <c r="D24" i="5" s="1"/>
  <c r="Y24" i="5"/>
  <c r="A25" i="5" a="1"/>
  <c r="A25" i="5" s="1"/>
  <c r="A86" i="5" s="1"/>
  <c r="X24" i="5" a="1"/>
  <c r="X24" i="5" s="1"/>
  <c r="Y29" i="5"/>
  <c r="F9" i="5" a="1"/>
  <c r="F9" i="5" s="1"/>
  <c r="S29" i="5" a="1"/>
  <c r="S29" i="5" s="1"/>
  <c r="D12" i="5" a="1"/>
  <c r="D12" i="5" s="1"/>
  <c r="O12" i="5" a="1"/>
  <c r="O12" i="5" s="1"/>
  <c r="K17" i="5"/>
  <c r="M7" i="5" a="1"/>
  <c r="M7" i="5" s="1"/>
  <c r="J7" i="5"/>
  <c r="X7" i="5" a="1"/>
  <c r="X7" i="5" s="1"/>
  <c r="B7" i="5"/>
  <c r="L7" i="5"/>
  <c r="A7" i="5" a="1"/>
  <c r="A7" i="5" s="1"/>
  <c r="A68" i="5" s="1"/>
  <c r="S7" i="5" a="1"/>
  <c r="S7" i="5" s="1"/>
  <c r="T7" i="5" a="1"/>
  <c r="T7" i="5" s="1"/>
  <c r="Y7" i="5"/>
  <c r="K14" i="5" l="1"/>
  <c r="K9" i="5"/>
  <c r="K16" i="5"/>
  <c r="K15" i="5"/>
  <c r="K13" i="5"/>
  <c r="K12" i="5"/>
  <c r="K8" i="5"/>
  <c r="K11" i="5"/>
  <c r="K10" i="5"/>
  <c r="K7" i="5"/>
  <c r="K6" i="5"/>
  <c r="K4" i="5"/>
  <c r="A6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12F1B8-5916-4961-8BF9-101EB1E85984}" name="Excel 库" type="100" refreshedVersion="0">
    <extLst>
      <ext xmlns:x15="http://schemas.microsoft.com/office/spreadsheetml/2010/11/main" uri="{DE250136-89BD-433C-8126-D09CA5730AF9}">
        <x15:connection id="c6327a04-d319-4b45-9738-a556faea8429"/>
      </ext>
    </extLst>
  </connection>
  <connection id="2" xr16:uid="{F781409B-8E9D-46EC-B50B-51D87118BB46}" keepAlive="1" name="ThisWorkbookDataModel" description="数据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<sst xmlns="http://schemas.openxmlformats.org/spreadsheetml/2006/main" count="18448" uniqueCount="209">
  <si>
    <t>ON</t>
  </si>
  <si>
    <t>OFF</t>
  </si>
  <si>
    <t>MA</t>
  </si>
  <si>
    <t>IP</t>
  </si>
  <si>
    <t>SV</t>
  </si>
  <si>
    <t>UP</t>
  </si>
  <si>
    <t>DN</t>
  </si>
  <si>
    <t>PL</t>
  </si>
  <si>
    <t>V</t>
  </si>
  <si>
    <t>HP</t>
  </si>
  <si>
    <t>PP</t>
  </si>
  <si>
    <t>C</t>
  </si>
  <si>
    <t>S</t>
  </si>
  <si>
    <t>L</t>
  </si>
  <si>
    <t>AL</t>
  </si>
  <si>
    <t>JS</t>
  </si>
  <si>
    <t>JM</t>
  </si>
  <si>
    <t>OC</t>
  </si>
  <si>
    <t>+</t>
  </si>
  <si>
    <t>-</t>
  </si>
  <si>
    <t>LD</t>
  </si>
  <si>
    <t>;</t>
    <phoneticPr fontId="1" type="noConversion"/>
  </si>
  <si>
    <t>材料组合</t>
    <phoneticPr fontId="1" type="noConversion"/>
  </si>
  <si>
    <t>电极形状</t>
    <phoneticPr fontId="1" type="noConversion"/>
  </si>
  <si>
    <t>加工深度</t>
    <phoneticPr fontId="1" type="noConversion"/>
  </si>
  <si>
    <t>加工面积</t>
    <phoneticPr fontId="1" type="noConversion"/>
  </si>
  <si>
    <t>参考深度</t>
    <phoneticPr fontId="1" type="noConversion"/>
  </si>
  <si>
    <t>粗糙度</t>
    <phoneticPr fontId="1" type="noConversion"/>
  </si>
  <si>
    <t>摇动形状</t>
    <phoneticPr fontId="1" type="noConversion"/>
  </si>
  <si>
    <t>摇动模式</t>
    <phoneticPr fontId="1" type="noConversion"/>
  </si>
  <si>
    <t>加工侧重</t>
    <phoneticPr fontId="1" type="noConversion"/>
  </si>
  <si>
    <t>单边火花位</t>
    <phoneticPr fontId="1" type="noConversion"/>
  </si>
  <si>
    <t>加工计划</t>
    <phoneticPr fontId="1" type="noConversion"/>
  </si>
  <si>
    <t>加工位置</t>
    <phoneticPr fontId="1" type="noConversion"/>
  </si>
  <si>
    <t>加工腔数</t>
    <phoneticPr fontId="1" type="noConversion"/>
  </si>
  <si>
    <t>安全高度</t>
    <phoneticPr fontId="1" type="noConversion"/>
  </si>
  <si>
    <t>No.</t>
    <phoneticPr fontId="1" type="noConversion"/>
  </si>
  <si>
    <t>坐标系</t>
    <phoneticPr fontId="1" type="noConversion"/>
  </si>
  <si>
    <t>X</t>
    <phoneticPr fontId="1" type="noConversion"/>
  </si>
  <si>
    <t>Y</t>
    <phoneticPr fontId="1" type="noConversion"/>
  </si>
  <si>
    <t>石墨-钢</t>
  </si>
  <si>
    <t>Z</t>
    <phoneticPr fontId="1" type="noConversion"/>
  </si>
  <si>
    <t>标准</t>
  </si>
  <si>
    <t>H100</t>
    <phoneticPr fontId="1" type="noConversion"/>
  </si>
  <si>
    <t>H102</t>
  </si>
  <si>
    <t>=</t>
    <phoneticPr fontId="1" type="noConversion"/>
  </si>
  <si>
    <t>G11</t>
    <phoneticPr fontId="1" type="noConversion"/>
  </si>
  <si>
    <t>G90</t>
    <phoneticPr fontId="1" type="noConversion"/>
  </si>
  <si>
    <t>G09</t>
    <phoneticPr fontId="1" type="noConversion"/>
  </si>
  <si>
    <t>H101</t>
    <phoneticPr fontId="1" type="noConversion"/>
  </si>
  <si>
    <t>G00</t>
    <phoneticPr fontId="1" type="noConversion"/>
  </si>
  <si>
    <t>P0000</t>
    <phoneticPr fontId="1" type="noConversion"/>
  </si>
  <si>
    <t>M98</t>
    <phoneticPr fontId="1" type="noConversion"/>
  </si>
  <si>
    <t>T85</t>
    <phoneticPr fontId="1" type="noConversion"/>
  </si>
  <si>
    <t>M02</t>
    <phoneticPr fontId="1" type="noConversion"/>
  </si>
  <si>
    <t>N0000</t>
    <phoneticPr fontId="1" type="noConversion"/>
  </si>
  <si>
    <t>;</t>
    <phoneticPr fontId="1" type="noConversion"/>
  </si>
  <si>
    <t>Z</t>
  </si>
  <si>
    <t>开始高度</t>
    <phoneticPr fontId="1" type="noConversion"/>
  </si>
  <si>
    <t>;</t>
  </si>
  <si>
    <t>;</t>
    <phoneticPr fontId="1" type="noConversion"/>
  </si>
  <si>
    <t>Z</t>
    <phoneticPr fontId="1" type="noConversion"/>
  </si>
  <si>
    <t>G00</t>
    <phoneticPr fontId="1" type="noConversion"/>
  </si>
  <si>
    <t>M99</t>
    <phoneticPr fontId="1" type="noConversion"/>
  </si>
  <si>
    <t>G054</t>
    <phoneticPr fontId="1" type="noConversion"/>
  </si>
  <si>
    <t>G055</t>
    <phoneticPr fontId="1" type="noConversion"/>
  </si>
  <si>
    <t>G056</t>
    <phoneticPr fontId="1" type="noConversion"/>
  </si>
  <si>
    <t>G057</t>
    <phoneticPr fontId="1" type="noConversion"/>
  </si>
  <si>
    <t>G059</t>
    <phoneticPr fontId="1" type="noConversion"/>
  </si>
  <si>
    <t>G064</t>
    <phoneticPr fontId="1" type="noConversion"/>
  </si>
  <si>
    <t>G065</t>
    <phoneticPr fontId="1" type="noConversion"/>
  </si>
  <si>
    <t>G066</t>
    <phoneticPr fontId="1" type="noConversion"/>
  </si>
  <si>
    <t>G067</t>
    <phoneticPr fontId="1" type="noConversion"/>
  </si>
  <si>
    <t>G068</t>
    <phoneticPr fontId="1" type="noConversion"/>
  </si>
  <si>
    <t>G069</t>
    <phoneticPr fontId="1" type="noConversion"/>
  </si>
  <si>
    <t>G074</t>
    <phoneticPr fontId="1" type="noConversion"/>
  </si>
  <si>
    <t>G075</t>
    <phoneticPr fontId="1" type="noConversion"/>
  </si>
  <si>
    <t>G076</t>
    <phoneticPr fontId="1" type="noConversion"/>
  </si>
  <si>
    <t>G077</t>
    <phoneticPr fontId="1" type="noConversion"/>
  </si>
  <si>
    <t>G078</t>
    <phoneticPr fontId="1" type="noConversion"/>
  </si>
  <si>
    <t>G079</t>
    <phoneticPr fontId="1" type="noConversion"/>
  </si>
  <si>
    <t>G058</t>
    <phoneticPr fontId="1" type="noConversion"/>
  </si>
  <si>
    <t>铜-钨钢</t>
  </si>
  <si>
    <t>铜-钢</t>
  </si>
  <si>
    <t>铜-铜</t>
  </si>
  <si>
    <t>石墨-铝</t>
  </si>
  <si>
    <t>进胶口</t>
  </si>
  <si>
    <t>通用</t>
    <phoneticPr fontId="1" type="noConversion"/>
  </si>
  <si>
    <t>深腔</t>
  </si>
  <si>
    <t>大面积</t>
    <phoneticPr fontId="1" type="noConversion"/>
  </si>
  <si>
    <t>骨位</t>
  </si>
  <si>
    <t>插件</t>
    <phoneticPr fontId="1" type="noConversion"/>
  </si>
  <si>
    <t>多脚</t>
    <phoneticPr fontId="1" type="noConversion"/>
  </si>
  <si>
    <t>螺牙</t>
    <phoneticPr fontId="1" type="noConversion"/>
  </si>
  <si>
    <t>蜗杆</t>
  </si>
  <si>
    <t>清角</t>
    <phoneticPr fontId="1" type="noConversion"/>
  </si>
  <si>
    <t>铜-铝</t>
  </si>
  <si>
    <t>钢-铍铜</t>
  </si>
  <si>
    <t>石墨-铍铜</t>
  </si>
  <si>
    <t>C4</t>
  </si>
  <si>
    <t>C4</t>
    <phoneticPr fontId="1" type="noConversion"/>
  </si>
  <si>
    <t>;</t>
    <phoneticPr fontId="1" type="noConversion"/>
  </si>
  <si>
    <t>C0</t>
  </si>
  <si>
    <t>C0</t>
    <phoneticPr fontId="1" type="noConversion"/>
  </si>
  <si>
    <t>象限</t>
    <phoneticPr fontId="1" type="noConversion"/>
  </si>
  <si>
    <t>无</t>
    <phoneticPr fontId="1" type="noConversion"/>
  </si>
  <si>
    <t>圆</t>
    <phoneticPr fontId="1" type="noConversion"/>
  </si>
  <si>
    <t>方</t>
    <phoneticPr fontId="1" type="noConversion"/>
  </si>
  <si>
    <t>菱形</t>
    <phoneticPr fontId="1" type="noConversion"/>
  </si>
  <si>
    <t>交叉</t>
    <phoneticPr fontId="1" type="noConversion"/>
  </si>
  <si>
    <t>十字</t>
    <phoneticPr fontId="1" type="noConversion"/>
  </si>
  <si>
    <t>0000</t>
    <phoneticPr fontId="1" type="noConversion"/>
  </si>
  <si>
    <t>G54</t>
    <phoneticPr fontId="1" type="noConversion"/>
  </si>
  <si>
    <t>T84</t>
    <phoneticPr fontId="1" type="noConversion"/>
  </si>
  <si>
    <t>MDIV32</t>
  </si>
  <si>
    <t>LEJL0.150</t>
  </si>
  <si>
    <t>LEJS30.0</t>
  </si>
  <si>
    <t>蜗杆</t>
    <phoneticPr fontId="1" type="noConversion"/>
  </si>
  <si>
    <t>进胶口</t>
    <phoneticPr fontId="1" type="noConversion"/>
  </si>
  <si>
    <t>行</t>
  </si>
  <si>
    <t>C NO.</t>
  </si>
  <si>
    <t>底部余量</t>
  </si>
  <si>
    <t>侧面余量</t>
  </si>
  <si>
    <t>AJC</t>
  </si>
  <si>
    <t>加工速度</t>
  </si>
  <si>
    <t>定时</t>
  </si>
  <si>
    <t>定时时间</t>
  </si>
  <si>
    <t>粗糙度</t>
  </si>
  <si>
    <t>材料</t>
  </si>
  <si>
    <t>面积</t>
  </si>
  <si>
    <t>形状</t>
  </si>
  <si>
    <t>重视</t>
  </si>
  <si>
    <t>Ra</t>
  </si>
  <si>
    <t>T</t>
  </si>
  <si>
    <t>1...</t>
  </si>
  <si>
    <t>O</t>
  </si>
  <si>
    <t xml:space="preserve"> </t>
  </si>
  <si>
    <t>切入</t>
    <phoneticPr fontId="8" type="noConversion"/>
  </si>
  <si>
    <t>0。103</t>
  </si>
  <si>
    <t>Z</t>
    <phoneticPr fontId="9" type="noConversion"/>
  </si>
  <si>
    <t>-</t>
    <phoneticPr fontId="9" type="noConversion"/>
  </si>
  <si>
    <t>+</t>
    <phoneticPr fontId="9" type="noConversion"/>
  </si>
  <si>
    <t>T</t>
    <phoneticPr fontId="9" type="noConversion"/>
  </si>
  <si>
    <t>Cxx</t>
    <phoneticPr fontId="1" type="noConversion"/>
  </si>
  <si>
    <t>EX</t>
    <phoneticPr fontId="1" type="noConversion"/>
  </si>
  <si>
    <t>底部余量</t>
    <phoneticPr fontId="1" type="noConversion"/>
  </si>
  <si>
    <t>定时时间</t>
    <phoneticPr fontId="1" type="noConversion"/>
  </si>
  <si>
    <t xml:space="preserve">( </t>
    <phoneticPr fontId="1" type="noConversion"/>
  </si>
  <si>
    <t>AOD0.03</t>
    <phoneticPr fontId="1" type="noConversion"/>
  </si>
  <si>
    <t xml:space="preserve"> SV</t>
    <phoneticPr fontId="1" type="noConversion"/>
  </si>
  <si>
    <t xml:space="preserve"> UP</t>
    <phoneticPr fontId="1" type="noConversion"/>
  </si>
  <si>
    <t xml:space="preserve"> DN</t>
    <phoneticPr fontId="1" type="noConversion"/>
  </si>
  <si>
    <t xml:space="preserve"> LN</t>
    <phoneticPr fontId="1" type="noConversion"/>
  </si>
  <si>
    <t xml:space="preserve"> LP</t>
    <phoneticPr fontId="1" type="noConversion"/>
  </si>
  <si>
    <t xml:space="preserve"> STEP</t>
    <phoneticPr fontId="1" type="noConversion"/>
  </si>
  <si>
    <t xml:space="preserve"> PL</t>
    <phoneticPr fontId="1" type="noConversion"/>
  </si>
  <si>
    <t xml:space="preserve"> HP</t>
    <phoneticPr fontId="1" type="noConversion"/>
  </si>
  <si>
    <t xml:space="preserve"> L</t>
    <phoneticPr fontId="1" type="noConversion"/>
  </si>
  <si>
    <t xml:space="preserve"> S</t>
    <phoneticPr fontId="1" type="noConversion"/>
  </si>
  <si>
    <t xml:space="preserve">   ON</t>
    <phoneticPr fontId="1" type="noConversion"/>
  </si>
  <si>
    <t xml:space="preserve"> OFF</t>
    <phoneticPr fontId="1" type="noConversion"/>
  </si>
  <si>
    <t xml:space="preserve"> MA</t>
    <phoneticPr fontId="1" type="noConversion"/>
  </si>
  <si>
    <t xml:space="preserve">   IP</t>
    <phoneticPr fontId="1" type="noConversion"/>
  </si>
  <si>
    <t xml:space="preserve"> JS</t>
    <phoneticPr fontId="1" type="noConversion"/>
  </si>
  <si>
    <t>JM</t>
    <phoneticPr fontId="1" type="noConversion"/>
  </si>
  <si>
    <t xml:space="preserve"> OC</t>
    <phoneticPr fontId="1" type="noConversion"/>
  </si>
  <si>
    <t xml:space="preserve">  LD)</t>
    <phoneticPr fontId="1" type="noConversion"/>
  </si>
  <si>
    <t>思考</t>
  </si>
  <si>
    <t>深度</t>
    <phoneticPr fontId="1" type="noConversion"/>
  </si>
  <si>
    <t>摇动量</t>
    <phoneticPr fontId="1" type="noConversion"/>
  </si>
  <si>
    <t>+</t>
    <phoneticPr fontId="8" type="noConversion"/>
  </si>
  <si>
    <t>紫铜切入</t>
    <phoneticPr fontId="1" type="noConversion"/>
  </si>
  <si>
    <t>石墨切入</t>
    <phoneticPr fontId="1" type="noConversion"/>
  </si>
  <si>
    <t>以下紫铜参数</t>
    <phoneticPr fontId="1" type="noConversion"/>
  </si>
  <si>
    <t>以下石墨参数</t>
    <phoneticPr fontId="1" type="noConversion"/>
  </si>
  <si>
    <t>-</t>
    <phoneticPr fontId="8" type="noConversion"/>
  </si>
  <si>
    <t>T</t>
    <phoneticPr fontId="8" type="noConversion"/>
  </si>
  <si>
    <t>以下切入参数</t>
    <phoneticPr fontId="1" type="noConversion"/>
  </si>
  <si>
    <t>Z</t>
    <phoneticPr fontId="8" type="noConversion"/>
  </si>
  <si>
    <t>.0.8</t>
    <phoneticPr fontId="8" type="noConversion"/>
  </si>
  <si>
    <t>以下钨钢参数</t>
    <phoneticPr fontId="1" type="noConversion"/>
  </si>
  <si>
    <t>加工方向</t>
    <phoneticPr fontId="1" type="noConversion"/>
  </si>
  <si>
    <t>切入</t>
    <phoneticPr fontId="1" type="noConversion"/>
  </si>
  <si>
    <t>紫铜参数</t>
    <phoneticPr fontId="1" type="noConversion"/>
  </si>
  <si>
    <t>行</t>
    <phoneticPr fontId="1" type="noConversion"/>
  </si>
  <si>
    <t>石墨</t>
    <phoneticPr fontId="1" type="noConversion"/>
  </si>
  <si>
    <t>·T</t>
    <phoneticPr fontId="8" type="noConversion"/>
  </si>
  <si>
    <t>Excel做一个按钮，一键删除所有""号，并且把名为“NC”的sheet表导出为nc文件，导出时相邻两行相同只保留一行以及删除所有空白行，要求不破坏原表格内容，同时该按钮可以复制到其他页面使用，中文输出不要乱码</t>
    <phoneticPr fontId="1" type="noConversion"/>
  </si>
  <si>
    <t>.0.007</t>
    <phoneticPr fontId="8" type="noConversion"/>
  </si>
  <si>
    <t>0..157</t>
    <phoneticPr fontId="8" type="noConversion"/>
  </si>
  <si>
    <t>.</t>
    <phoneticPr fontId="8" type="noConversion"/>
  </si>
  <si>
    <t>0..8</t>
    <phoneticPr fontId="8" type="noConversion"/>
  </si>
  <si>
    <t>0..1232</t>
    <phoneticPr fontId="8" type="noConversion"/>
  </si>
  <si>
    <t>石墨参数</t>
    <phoneticPr fontId="1" type="noConversion"/>
  </si>
  <si>
    <t>AH1:先通过电极形状和加工面积调取整组参数，再从整组参数BM列调取唯一值到X列，用于下拉选择，避免空数据库</t>
    <phoneticPr fontId="1" type="noConversion"/>
  </si>
  <si>
    <t>AC1:列通过电极形状确定参数表后，从参数表面积一列调取唯一值到AC列，用于下拉选择，避免空数据库</t>
    <phoneticPr fontId="1" type="noConversion"/>
  </si>
  <si>
    <t>分象限</t>
  </si>
  <si>
    <t>输入范围(0.04~0.50)</t>
    <phoneticPr fontId="1" type="noConversion"/>
  </si>
  <si>
    <t>当摇动形状选择分象限时，LP的每个象限可以单独编辑输入</t>
    <phoneticPr fontId="1" type="noConversion"/>
  </si>
  <si>
    <t>数据库说明：通过电极形状选择数据表，每个数据表内包含不同的材料，有常规参数和切入参数，切入参数用于第一行加工。</t>
    <phoneticPr fontId="1" type="noConversion"/>
  </si>
  <si>
    <t>第一行逻辑：通过【EDM自动】中的材料、形状、重视以及写死的切入为“1”筛选出参数组，再根据【EDM自动】中设定单边火花位从参数组中的侧面余量一列调取一行参数</t>
    <phoneticPr fontId="1" type="noConversion"/>
  </si>
  <si>
    <t>其他逻辑：根据【EDM自动】中材料、面积、形状、重视、Ra、切入=0筛选出满足条件的整组参数，载入到右侧；再根据【EDM自动】设定单边火花位，从右侧参数的侧面余量一列向下调取参数到左侧。其中LN、LP从【EDM自动】调取，STEP设0，LN摇动模式，LP摇动形状</t>
    <phoneticPr fontId="1" type="noConversion"/>
  </si>
  <si>
    <t>把左侧有效参数整理到NC表，再做一个宏按钮一键导出</t>
    <phoneticPr fontId="1" type="noConversion"/>
  </si>
  <si>
    <t>□80○90</t>
  </si>
  <si>
    <t>VDI16-Ra0.63</t>
  </si>
  <si>
    <t>通用</t>
  </si>
  <si>
    <t>Z+</t>
  </si>
  <si>
    <t>用于判断余量方向，非Z轴加工时，抬刀速度除4高度除2</t>
    <phoneticPr fontId="1" type="noConversion"/>
  </si>
  <si>
    <t>用于选取参数表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</si>
</sst>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&quot;C&quot;000"/>
  </numFmts>
  <fonts count="17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7"/>
      <name val="等线"/>
      <family val="3"/>
      <charset val="134"/>
      <scheme val="minor"/>
    </font>
    <font>
      <sz val="10"/>
      <color rgb="FFED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0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7" tint="0.59999389629810485"/>
      <name val="等线"/>
      <family val="2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2" fillId="2" borderId="0" xfId="0" applyFont="1" applyFill="1">
      <alignment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6" fontId="0" fillId="3" borderId="1" xfId="0" applyNumberFormat="1" applyFill="1" applyBorder="1">
      <alignment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4" xfId="0" quotePrefix="1" applyBorder="1">
      <alignment vertical="center"/>
    </xf>
    <xf numFmtId="0" fontId="11" fillId="2" borderId="0" xfId="0" applyFont="1" applyFill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9" xfId="0" applyFont="1" applyBorder="1">
      <alignment vertical="center"/>
    </xf>
    <xf numFmtId="0" fontId="4" fillId="0" borderId="0" xfId="0" applyFont="1">
      <alignment vertical="center"/>
    </xf>
    <xf numFmtId="0" fontId="14" fillId="0" borderId="0" xfId="0" applyFont="1">
      <alignment vertical="center"/>
    </xf>
    <xf numFmtId="0" fontId="13" fillId="0" borderId="9" xfId="0" applyFont="1" applyBorder="1" applyAlignment="1">
      <alignment vertical="center" wrapText="1"/>
    </xf>
    <xf numFmtId="0" fontId="10" fillId="0" borderId="0" xfId="0" applyFont="1">
      <alignment vertical="center"/>
    </xf>
    <xf numFmtId="0" fontId="10" fillId="2" borderId="0" xfId="0" applyFont="1" applyFill="1">
      <alignment vertical="center"/>
    </xf>
    <xf numFmtId="0" fontId="7" fillId="0" borderId="0" xfId="0" applyFont="1" applyAlignment="1"/>
    <xf numFmtId="0" fontId="15" fillId="0" borderId="0" xfId="0" applyFont="1" applyAlignment="1"/>
    <xf numFmtId="0" fontId="4" fillId="5" borderId="0" xfId="0" applyFont="1" applyFill="1">
      <alignment vertical="center"/>
    </xf>
    <xf numFmtId="0" fontId="4" fillId="5" borderId="9" xfId="0" applyFont="1" applyFill="1" applyBorder="1">
      <alignment vertical="center"/>
    </xf>
    <xf numFmtId="0" fontId="6" fillId="0" borderId="0" xfId="0" applyFont="1">
      <alignment vertical="center"/>
    </xf>
    <xf numFmtId="176" fontId="4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4" fillId="0" borderId="9" xfId="0" applyNumberFormat="1" applyFont="1" applyBorder="1">
      <alignment vertical="center"/>
    </xf>
    <xf numFmtId="0" fontId="4" fillId="0" borderId="0" xfId="0" applyFont="1" applyAlignment="1">
      <alignment vertical="center" wrapText="1"/>
    </xf>
    <xf numFmtId="176" fontId="4" fillId="0" borderId="0" xfId="0" applyNumberFormat="1" applyFont="1" applyAlignment="1">
      <alignment vertical="center" wrapText="1"/>
    </xf>
    <xf numFmtId="177" fontId="4" fillId="0" borderId="0" xfId="0" applyNumberFormat="1" applyFont="1">
      <alignment vertical="center"/>
    </xf>
    <xf numFmtId="0" fontId="0" fillId="8" borderId="4" xfId="0" applyFill="1" applyBorder="1">
      <alignment vertical="center"/>
    </xf>
    <xf numFmtId="0" fontId="0" fillId="9" borderId="6" xfId="0" applyFill="1" applyBorder="1" applyAlignment="1">
      <alignment vertical="center" wrapText="1"/>
    </xf>
    <xf numFmtId="0" fontId="11" fillId="9" borderId="0" xfId="0" applyFont="1" applyFill="1">
      <alignment vertical="center"/>
    </xf>
    <xf numFmtId="0" fontId="12" fillId="0" borderId="0" xfId="0" applyFont="1" applyAlignment="1">
      <alignment horizontal="center"/>
    </xf>
    <xf numFmtId="0" fontId="12" fillId="7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quotePrefix="1" applyFont="1">
      <alignment vertical="center"/>
    </xf>
    <xf numFmtId="0" fontId="0" fillId="6" borderId="0" xfId="0" applyFill="1">
      <alignment vertical="center"/>
    </xf>
    <xf numFmtId="0" fontId="0" fillId="4" borderId="0" xfId="0" applyFill="1">
      <alignment vertical="center"/>
    </xf>
    <xf numFmtId="0" fontId="16" fillId="2" borderId="0" xfId="0" applyFont="1" applyFill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176" fontId="4" fillId="0" borderId="0" xfId="0" applyNumberFormat="1" applyFont="1" applyAlignment="1">
      <alignment vertical="center" wrapText="1"/>
    </xf>
  </cellXfs>
  <cellStyles count="1">
    <cellStyle name="常规" xfId="0" builtinId="0"/>
  </cellStyles>
  <dxfs count="4"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13</xdr:row>
      <xdr:rowOff>167640</xdr:rowOff>
    </xdr:from>
    <xdr:to>
      <xdr:col>8</xdr:col>
      <xdr:colOff>350520</xdr:colOff>
      <xdr:row>16</xdr:row>
      <xdr:rowOff>22860</xdr:rowOff>
    </xdr:to>
    <xdr:sp macro="[0]!ExportNCSheetWithDedup" textlink="">
      <xdr:nvSpPr>
        <xdr:cNvPr id="3" name="NC_Export_Button">
          <a:extLst>
            <a:ext uri="{FF2B5EF4-FFF2-40B4-BE49-F238E27FC236}">
              <a16:creationId xmlns:a16="http://schemas.microsoft.com/office/drawing/2014/main" id="{C98BEFB1-F342-4DBC-ABFA-8CA874A7D348}"/>
            </a:ext>
          </a:extLst>
        </xdr:cNvPr>
        <xdr:cNvSpPr/>
      </xdr:nvSpPr>
      <xdr:spPr>
        <a:xfrm>
          <a:off x="4000500" y="2453640"/>
          <a:ext cx="1181100" cy="381000"/>
        </a:xfrm>
        <a:prstGeom prst="roundRect">
          <a:avLst/>
        </a:prstGeom>
        <a:solidFill>
          <a:srgbClr val="2ECC7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1">
              <a:solidFill>
                <a:srgbClr val="FFFFFF"/>
              </a:solidFill>
            </a:rPr>
            <a:t>导出</a:t>
          </a:r>
          <a:r>
            <a:rPr lang="en-US" altLang="zh-CN" sz="1100" b="1">
              <a:solidFill>
                <a:srgbClr val="FFFFFF"/>
              </a:solidFill>
            </a:rPr>
            <a:t>NC</a:t>
          </a:r>
          <a:r>
            <a:rPr lang="zh-CN" altLang="en-US" sz="1100" b="1">
              <a:solidFill>
                <a:srgbClr val="FFFFFF"/>
              </a:solidFill>
            </a:rPr>
            <a:t>文件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41CD0-B2D4-499F-AF3F-BE8315BABD52}">
  <sheetPr codeName="Sheet1"/>
  <dimension ref="A1:BN111"/>
  <sheetViews>
    <sheetView workbookViewId="0">
      <selection activeCell="B5" sqref="B5"/>
    </sheetView>
  </sheetViews>
  <sheetFormatPr defaultColWidth="8.53125" defaultRowHeight="13.9"/>
  <cols>
    <col min="1" max="1" width="11.53125" style="1" bestFit="1" customWidth="1"/>
    <col min="2" max="2" width="13.53125" style="1" customWidth="1"/>
    <col min="3" max="3" width="9.46484375" style="1" bestFit="1" customWidth="1"/>
    <col min="4" max="4" width="8.46484375" style="1" customWidth="1"/>
    <col min="5" max="5" width="9.46484375" style="1" bestFit="1" customWidth="1"/>
    <col min="6" max="6" width="7.53125" style="1" customWidth="1"/>
    <col min="7" max="7" width="9" style="1" bestFit="1" customWidth="1"/>
    <col min="8" max="8" width="3.796875" style="1" bestFit="1" customWidth="1"/>
    <col min="9" max="11" width="8.53125" style="1"/>
    <col min="13" max="13" width="3.53125" bestFit="1" customWidth="1"/>
    <col min="14" max="14" width="5.86328125" bestFit="1" customWidth="1"/>
    <col min="15" max="15" width="10.53125" style="13" bestFit="1" customWidth="1"/>
    <col min="16" max="16" width="7.53125" style="13" bestFit="1" customWidth="1"/>
    <col min="17" max="17" width="10.53125" style="13" bestFit="1" customWidth="1"/>
    <col min="18" max="18" width="7.53125" bestFit="1" customWidth="1"/>
    <col min="19" max="19" width="3.53125" bestFit="1" customWidth="1"/>
    <col min="20" max="20" width="3.796875" style="14" bestFit="1" customWidth="1"/>
    <col min="22" max="22" width="13.46484375" style="13" bestFit="1" customWidth="1"/>
    <col min="23" max="23" width="3.53125" bestFit="1" customWidth="1"/>
    <col min="24" max="24" width="5.53125" style="14" bestFit="1" customWidth="1"/>
    <col min="25" max="25" width="3.53125" bestFit="1" customWidth="1"/>
    <col min="26" max="26" width="6.53125" style="14" bestFit="1" customWidth="1"/>
    <col min="28" max="28" width="11.6640625" style="13" bestFit="1" customWidth="1"/>
    <col min="29" max="29" width="4.53125" style="14" bestFit="1" customWidth="1"/>
    <col min="31" max="31" width="5.53125" bestFit="1" customWidth="1"/>
    <col min="32" max="32" width="6.53125" bestFit="1" customWidth="1"/>
    <col min="34" max="36" width="4.53125" bestFit="1" customWidth="1"/>
    <col min="37" max="37" width="5.53125" bestFit="1" customWidth="1"/>
    <col min="38" max="39" width="4.53125" bestFit="1" customWidth="1"/>
    <col min="40" max="41" width="3.53125" bestFit="1" customWidth="1"/>
    <col min="42" max="42" width="4.53125" bestFit="1" customWidth="1"/>
    <col min="43" max="44" width="3.53125" bestFit="1" customWidth="1"/>
    <col min="45" max="45" width="2.53125" bestFit="1" customWidth="1"/>
    <col min="46" max="46" width="4.53125" bestFit="1" customWidth="1"/>
    <col min="47" max="47" width="3.53125" bestFit="1" customWidth="1"/>
    <col min="48" max="48" width="2.53125" bestFit="1" customWidth="1"/>
    <col min="49" max="49" width="2.86328125" bestFit="1" customWidth="1"/>
    <col min="50" max="51" width="3.53125" bestFit="1" customWidth="1"/>
    <col min="52" max="53" width="2.53125" bestFit="1" customWidth="1"/>
    <col min="54" max="55" width="7.53125" bestFit="1" customWidth="1"/>
    <col min="56" max="56" width="3.53125" bestFit="1" customWidth="1"/>
    <col min="57" max="57" width="5.53125" bestFit="1" customWidth="1"/>
    <col min="58" max="58" width="2.6640625" bestFit="1" customWidth="1"/>
    <col min="59" max="59" width="6.53125" bestFit="1" customWidth="1"/>
    <col min="60" max="60" width="5.53125" bestFit="1" customWidth="1"/>
    <col min="61" max="61" width="2.53125" bestFit="1" customWidth="1"/>
    <col min="62" max="62" width="3.53125" bestFit="1" customWidth="1"/>
    <col min="63" max="64" width="2.53125" bestFit="1" customWidth="1"/>
    <col min="65" max="65" width="5.53125" bestFit="1" customWidth="1"/>
    <col min="66" max="66" width="2.53125" bestFit="1" customWidth="1"/>
  </cols>
  <sheetData>
    <row r="1" spans="1:66" ht="15" customHeight="1">
      <c r="A1" s="54" t="s">
        <v>32</v>
      </c>
      <c r="B1" s="54"/>
      <c r="O1" s="10" t="s">
        <v>83</v>
      </c>
      <c r="P1" s="10" t="s">
        <v>87</v>
      </c>
      <c r="Q1" s="10" t="s">
        <v>83</v>
      </c>
      <c r="R1" s="11" t="s">
        <v>87</v>
      </c>
      <c r="S1" s="11">
        <v>1</v>
      </c>
      <c r="T1" s="12" t="s">
        <v>103</v>
      </c>
      <c r="V1" s="13" t="str">
        <f ca="1">IF(X1&gt;0,"VDI"&amp;W1&amp;"-"&amp;"Ra"&amp;X1,"")</f>
        <v>VDI14-Ra0.5</v>
      </c>
      <c r="W1" cm="1">
        <f t="array" aca="1" ref="W1" ca="1">INDEX(Y:Y,_xlfn.XMATCH(X1,Z:Z,0),0)</f>
        <v>14</v>
      </c>
      <c r="X1" s="45" cm="1">
        <f t="array" aca="1" ref="X1:X11" ca="1">_xlfn._xlws.SORT(_xlfn.UNIQUE(BM:BM))</f>
        <v>0.5</v>
      </c>
      <c r="Y1">
        <v>0</v>
      </c>
      <c r="Z1" s="14">
        <v>7.0000000000000007E-2</v>
      </c>
      <c r="AB1" s="10" t="str">
        <f t="shared" ref="AB1:AB7" ca="1" si="0">"□"&amp;ROUND(SQRT(3.14*(AC1/2)^2),0)&amp;"○"&amp;AC1</f>
        <v>□1○1</v>
      </c>
      <c r="AC1" s="44" cm="1">
        <f t="array" aca="1" ref="AC1:AC22" ca="1">_xlfn._xlws.SORT(_xlfn.UNIQUE(INDIRECT("'"&amp;EDM自动!$B$3&amp;"'!AD2:AD99999")))</f>
        <v>1</v>
      </c>
      <c r="AE1" s="10" t="s">
        <v>105</v>
      </c>
      <c r="AF1" s="17" t="s">
        <v>111</v>
      </c>
      <c r="AH1" s="46" cm="1">
        <f t="array" aca="1" ref="AH1:BN111" ca="1">_xlfn._xlws.FILTER(INDIRECT("'"&amp;EDM自动!$B$3&amp;"'!B:AH"),(INDIRECT("'"&amp;EDM自动!$B$3&amp;"'!AD:AD")=EDM自动!$G$6))</f>
        <v>9</v>
      </c>
      <c r="AI1">
        <f ca="1"/>
        <v>300</v>
      </c>
      <c r="AJ1">
        <f ca="1"/>
        <v>55</v>
      </c>
      <c r="AK1">
        <f ca="1"/>
        <v>0</v>
      </c>
      <c r="AL1">
        <f ca="1"/>
        <v>135</v>
      </c>
      <c r="AM1">
        <f ca="1"/>
        <v>50</v>
      </c>
      <c r="AN1">
        <f ca="1"/>
        <v>15</v>
      </c>
      <c r="AO1">
        <f ca="1"/>
        <v>15</v>
      </c>
      <c r="AP1">
        <f ca="1"/>
        <v>180</v>
      </c>
      <c r="AQ1" t="str">
        <f ca="1"/>
        <v>03</v>
      </c>
      <c r="AR1">
        <f ca="1"/>
        <v>31</v>
      </c>
      <c r="AS1">
        <f ca="1"/>
        <v>0</v>
      </c>
      <c r="AT1">
        <f ca="1"/>
        <v>0</v>
      </c>
      <c r="AU1">
        <f ca="1"/>
        <v>1</v>
      </c>
      <c r="AV1">
        <f ca="1"/>
        <v>0</v>
      </c>
      <c r="AW1" t="str">
        <f ca="1"/>
        <v>+</v>
      </c>
      <c r="AX1">
        <f ca="1"/>
        <v>21</v>
      </c>
      <c r="AY1">
        <f ca="1"/>
        <v>10</v>
      </c>
      <c r="AZ1">
        <f ca="1"/>
        <v>3</v>
      </c>
      <c r="BA1">
        <f ca="1"/>
        <v>1502</v>
      </c>
      <c r="BB1">
        <f ca="1"/>
        <v>0.27400000000000002</v>
      </c>
      <c r="BC1">
        <f ca="1"/>
        <v>0.24110000000000001</v>
      </c>
      <c r="BD1">
        <f ca="1"/>
        <v>24</v>
      </c>
      <c r="BE1">
        <f ca="1"/>
        <v>0</v>
      </c>
      <c r="BF1" t="str">
        <f ca="1"/>
        <v>T</v>
      </c>
      <c r="BG1">
        <f ca="1"/>
        <v>0</v>
      </c>
      <c r="BH1">
        <f ca="1"/>
        <v>0</v>
      </c>
      <c r="BI1">
        <f ca="1"/>
        <v>1</v>
      </c>
      <c r="BJ1">
        <f ca="1"/>
        <v>90</v>
      </c>
      <c r="BK1">
        <f ca="1"/>
        <v>1</v>
      </c>
      <c r="BL1">
        <f ca="1"/>
        <v>1</v>
      </c>
      <c r="BM1">
        <f ca="1"/>
        <v>0.5</v>
      </c>
      <c r="BN1">
        <f ca="1"/>
        <v>0</v>
      </c>
    </row>
    <row r="2" spans="1:66">
      <c r="A2" s="3" t="s">
        <v>22</v>
      </c>
      <c r="B2" s="2" t="s">
        <v>83</v>
      </c>
      <c r="G2" s="1">
        <f>_xlfn.XMATCH(B2,O1:O8,0)</f>
        <v>1</v>
      </c>
      <c r="I2" s="18"/>
      <c r="O2" s="13" t="s">
        <v>40</v>
      </c>
      <c r="P2" s="13" t="s">
        <v>88</v>
      </c>
      <c r="Q2" s="13" t="s">
        <v>83</v>
      </c>
      <c r="R2" t="s">
        <v>88</v>
      </c>
      <c r="S2">
        <v>2</v>
      </c>
      <c r="T2" s="14" t="s">
        <v>103</v>
      </c>
      <c r="V2" s="13" t="str">
        <f t="shared" ref="V2:V56" ca="1" si="1">IF(X2&gt;0,"VDI"&amp;W2&amp;"-"&amp;"Ra"&amp;X2,"")</f>
        <v>VDI16-Ra0.63</v>
      </c>
      <c r="W2" cm="1">
        <f t="array" aca="1" ref="W2" ca="1">INDEX(Y:Y,_xlfn.XMATCH(X2,Z:Z,0),0)</f>
        <v>16</v>
      </c>
      <c r="X2" s="14">
        <f ca="1"/>
        <v>0.63</v>
      </c>
      <c r="Y2">
        <v>0</v>
      </c>
      <c r="Z2" s="14">
        <v>0.1</v>
      </c>
      <c r="AB2" s="13" t="str">
        <f t="shared" ca="1" si="0"/>
        <v>□3○3</v>
      </c>
      <c r="AC2" s="14">
        <f ca="1"/>
        <v>3</v>
      </c>
      <c r="AE2" s="13" t="s">
        <v>106</v>
      </c>
      <c r="AF2" s="14">
        <v>1111</v>
      </c>
      <c r="AH2">
        <f ca="1"/>
        <v>8</v>
      </c>
      <c r="AI2">
        <f ca="1"/>
        <v>200</v>
      </c>
      <c r="AJ2">
        <f ca="1"/>
        <v>40</v>
      </c>
      <c r="AK2">
        <f ca="1"/>
        <v>0</v>
      </c>
      <c r="AL2">
        <f ca="1"/>
        <v>85</v>
      </c>
      <c r="AM2">
        <f ca="1"/>
        <v>50</v>
      </c>
      <c r="AN2">
        <f ca="1"/>
        <v>15</v>
      </c>
      <c r="AO2">
        <f ca="1"/>
        <v>15</v>
      </c>
      <c r="AP2">
        <f ca="1"/>
        <v>180</v>
      </c>
      <c r="AQ2" t="str">
        <f ca="1"/>
        <v>03</v>
      </c>
      <c r="AR2">
        <f ca="1"/>
        <v>32</v>
      </c>
      <c r="AS2">
        <f ca="1"/>
        <v>0</v>
      </c>
      <c r="AT2">
        <f ca="1"/>
        <v>0</v>
      </c>
      <c r="AU2">
        <f ca="1"/>
        <v>1</v>
      </c>
      <c r="AV2">
        <f ca="1"/>
        <v>0</v>
      </c>
      <c r="AW2" t="str">
        <f ca="1"/>
        <v>+</v>
      </c>
      <c r="AX2">
        <f ca="1"/>
        <v>31</v>
      </c>
      <c r="AY2">
        <f ca="1"/>
        <v>15</v>
      </c>
      <c r="AZ2">
        <f ca="1"/>
        <v>4</v>
      </c>
      <c r="BA2">
        <f ca="1"/>
        <v>1502</v>
      </c>
      <c r="BB2">
        <f ca="1"/>
        <v>0.18</v>
      </c>
      <c r="BC2">
        <f ca="1"/>
        <v>0.1638</v>
      </c>
      <c r="BD2">
        <f ca="1"/>
        <v>24</v>
      </c>
      <c r="BE2">
        <f ca="1"/>
        <v>0</v>
      </c>
      <c r="BF2" t="str">
        <f ca="1"/>
        <v>T</v>
      </c>
      <c r="BG2">
        <f ca="1"/>
        <v>0</v>
      </c>
      <c r="BH2">
        <f ca="1"/>
        <v>0</v>
      </c>
      <c r="BI2">
        <f ca="1"/>
        <v>1</v>
      </c>
      <c r="BJ2">
        <f ca="1"/>
        <v>90</v>
      </c>
      <c r="BK2">
        <f ca="1"/>
        <v>1</v>
      </c>
      <c r="BL2">
        <f ca="1"/>
        <v>1</v>
      </c>
      <c r="BM2">
        <f ca="1"/>
        <v>0.5</v>
      </c>
      <c r="BN2">
        <f ca="1"/>
        <v>0</v>
      </c>
    </row>
    <row r="3" spans="1:66">
      <c r="A3" s="3" t="s">
        <v>23</v>
      </c>
      <c r="B3" s="2" t="s">
        <v>205</v>
      </c>
      <c r="C3" s="4" t="s">
        <v>208</v>
      </c>
      <c r="G3" s="1">
        <f>_xlfn.XMATCH(B3,P1:P10,0)</f>
        <v>1</v>
      </c>
      <c r="O3" s="13" t="s">
        <v>82</v>
      </c>
      <c r="P3" s="13" t="s">
        <v>89</v>
      </c>
      <c r="Q3" s="13" t="s">
        <v>83</v>
      </c>
      <c r="R3" t="s">
        <v>89</v>
      </c>
      <c r="S3">
        <v>3</v>
      </c>
      <c r="T3" s="14" t="s">
        <v>102</v>
      </c>
      <c r="V3" s="13" t="str">
        <f t="shared" ca="1" si="1"/>
        <v>VDI18-Ra0.8</v>
      </c>
      <c r="W3" cm="1">
        <f t="array" aca="1" ref="W3" ca="1">INDEX(Y:Y,_xlfn.XMATCH(X3,Z:Z,0),0)</f>
        <v>18</v>
      </c>
      <c r="X3" s="14">
        <f ca="1"/>
        <v>0.8</v>
      </c>
      <c r="Y3">
        <v>1</v>
      </c>
      <c r="Z3" s="14">
        <v>0.112</v>
      </c>
      <c r="AB3" s="13" t="str">
        <f t="shared" ca="1" si="0"/>
        <v>□5○6</v>
      </c>
      <c r="AC3" s="14">
        <f ca="1"/>
        <v>6</v>
      </c>
      <c r="AE3" s="13" t="s">
        <v>107</v>
      </c>
      <c r="AF3" s="14">
        <v>2222</v>
      </c>
      <c r="AH3">
        <f ca="1"/>
        <v>7</v>
      </c>
      <c r="AI3">
        <f ca="1"/>
        <v>140</v>
      </c>
      <c r="AJ3">
        <f ca="1"/>
        <v>40</v>
      </c>
      <c r="AK3">
        <f ca="1"/>
        <v>0</v>
      </c>
      <c r="AL3">
        <f ca="1"/>
        <v>53</v>
      </c>
      <c r="AM3">
        <f ca="1"/>
        <v>60</v>
      </c>
      <c r="AN3">
        <f ca="1"/>
        <v>15</v>
      </c>
      <c r="AO3">
        <f ca="1"/>
        <v>15</v>
      </c>
      <c r="AP3">
        <f ca="1"/>
        <v>180</v>
      </c>
      <c r="AQ3" t="str">
        <f ca="1"/>
        <v>03</v>
      </c>
      <c r="AR3">
        <f ca="1"/>
        <v>53</v>
      </c>
      <c r="AS3">
        <f ca="1"/>
        <v>0</v>
      </c>
      <c r="AT3">
        <f ca="1"/>
        <v>40</v>
      </c>
      <c r="AU3">
        <f ca="1"/>
        <v>0</v>
      </c>
      <c r="AV3">
        <f ca="1"/>
        <v>0</v>
      </c>
      <c r="AW3" t="str">
        <f ca="1"/>
        <v>+</v>
      </c>
      <c r="AX3">
        <f ca="1"/>
        <v>31</v>
      </c>
      <c r="AY3">
        <f ca="1"/>
        <v>15</v>
      </c>
      <c r="AZ3">
        <f ca="1"/>
        <v>4</v>
      </c>
      <c r="BA3">
        <f ca="1"/>
        <v>1202</v>
      </c>
      <c r="BB3">
        <f ca="1"/>
        <v>0.125</v>
      </c>
      <c r="BC3">
        <f ca="1"/>
        <v>0.115</v>
      </c>
      <c r="BD3">
        <f ca="1"/>
        <v>24</v>
      </c>
      <c r="BE3">
        <f ca="1"/>
        <v>0</v>
      </c>
      <c r="BF3" t="str">
        <f ca="1"/>
        <v>T</v>
      </c>
      <c r="BG3">
        <f ca="1"/>
        <v>0</v>
      </c>
      <c r="BH3">
        <f ca="1"/>
        <v>0</v>
      </c>
      <c r="BI3">
        <f ca="1"/>
        <v>1</v>
      </c>
      <c r="BJ3">
        <f ca="1"/>
        <v>90</v>
      </c>
      <c r="BK3">
        <f ca="1"/>
        <v>1</v>
      </c>
      <c r="BL3">
        <f ca="1"/>
        <v>1</v>
      </c>
      <c r="BM3">
        <f ca="1"/>
        <v>0.5</v>
      </c>
      <c r="BN3">
        <f ca="1"/>
        <v>0</v>
      </c>
    </row>
    <row r="4" spans="1:66">
      <c r="A4" s="3" t="s">
        <v>181</v>
      </c>
      <c r="B4" s="2" t="s">
        <v>206</v>
      </c>
      <c r="C4" s="4" t="s">
        <v>207</v>
      </c>
      <c r="G4" s="1">
        <f>IF(OR(B4="Z-",B4="Z-"),0,1)</f>
        <v>1</v>
      </c>
      <c r="O4" s="13" t="s">
        <v>84</v>
      </c>
      <c r="P4" s="13" t="s">
        <v>90</v>
      </c>
      <c r="Q4" s="13" t="s">
        <v>83</v>
      </c>
      <c r="R4" t="s">
        <v>90</v>
      </c>
      <c r="S4">
        <v>4</v>
      </c>
      <c r="T4" s="14" t="s">
        <v>102</v>
      </c>
      <c r="V4" s="13" t="str">
        <f t="shared" ca="1" si="1"/>
        <v>VDI21-Ra1.12</v>
      </c>
      <c r="W4" cm="1">
        <f t="array" aca="1" ref="W4" ca="1">INDEX(Y:Y,_xlfn.XMATCH(X4,Z:Z,0),0)</f>
        <v>21</v>
      </c>
      <c r="X4" s="14">
        <f ca="1"/>
        <v>1.1200000000000001</v>
      </c>
      <c r="Y4">
        <v>2</v>
      </c>
      <c r="Z4" s="14">
        <v>0.126</v>
      </c>
      <c r="AB4" s="13" t="str">
        <f t="shared" ca="1" si="0"/>
        <v>□7○8</v>
      </c>
      <c r="AC4" s="14">
        <f ca="1"/>
        <v>8</v>
      </c>
      <c r="AE4" s="13" t="s">
        <v>108</v>
      </c>
      <c r="AF4" s="14">
        <v>3333</v>
      </c>
      <c r="AH4">
        <f ca="1"/>
        <v>6</v>
      </c>
      <c r="AI4">
        <f ca="1"/>
        <v>70</v>
      </c>
      <c r="AJ4">
        <f ca="1"/>
        <v>25</v>
      </c>
      <c r="AK4">
        <f ca="1"/>
        <v>0</v>
      </c>
      <c r="AL4">
        <f ca="1"/>
        <v>33</v>
      </c>
      <c r="AM4">
        <f ca="1"/>
        <v>60</v>
      </c>
      <c r="AN4">
        <f ca="1"/>
        <v>15</v>
      </c>
      <c r="AO4">
        <f ca="1"/>
        <v>15</v>
      </c>
      <c r="AP4">
        <f ca="1"/>
        <v>180</v>
      </c>
      <c r="AQ4" t="str">
        <f ca="1"/>
        <v>03</v>
      </c>
      <c r="AR4">
        <f ca="1"/>
        <v>73</v>
      </c>
      <c r="AS4">
        <f ca="1"/>
        <v>0</v>
      </c>
      <c r="AT4">
        <f ca="1"/>
        <v>40</v>
      </c>
      <c r="AU4">
        <f ca="1"/>
        <v>0</v>
      </c>
      <c r="AV4">
        <f ca="1"/>
        <v>0</v>
      </c>
      <c r="AW4" t="str">
        <f ca="1"/>
        <v>+</v>
      </c>
      <c r="AX4">
        <f ca="1"/>
        <v>31</v>
      </c>
      <c r="AY4">
        <f ca="1"/>
        <v>15</v>
      </c>
      <c r="AZ4">
        <f ca="1"/>
        <v>4</v>
      </c>
      <c r="BA4">
        <f ca="1"/>
        <v>1202</v>
      </c>
      <c r="BB4">
        <f ca="1"/>
        <v>8.2000000000000003E-2</v>
      </c>
      <c r="BC4">
        <f ca="1"/>
        <v>7.6300000000000007E-2</v>
      </c>
      <c r="BD4">
        <f ca="1"/>
        <v>24</v>
      </c>
      <c r="BE4">
        <f ca="1"/>
        <v>0</v>
      </c>
      <c r="BF4" t="str">
        <f ca="1"/>
        <v>T</v>
      </c>
      <c r="BG4">
        <f ca="1"/>
        <v>0</v>
      </c>
      <c r="BH4">
        <f ca="1"/>
        <v>4</v>
      </c>
      <c r="BI4">
        <f ca="1"/>
        <v>1</v>
      </c>
      <c r="BJ4">
        <f ca="1"/>
        <v>90</v>
      </c>
      <c r="BK4">
        <f ca="1"/>
        <v>1</v>
      </c>
      <c r="BL4">
        <f ca="1"/>
        <v>1</v>
      </c>
      <c r="BM4">
        <f ca="1"/>
        <v>0.5</v>
      </c>
      <c r="BN4">
        <f ca="1"/>
        <v>0</v>
      </c>
    </row>
    <row r="5" spans="1:66">
      <c r="A5" s="3" t="s">
        <v>24</v>
      </c>
      <c r="B5" s="8">
        <v>-0.1</v>
      </c>
      <c r="C5" s="4"/>
      <c r="O5" s="13" t="s">
        <v>96</v>
      </c>
      <c r="P5" s="13" t="s">
        <v>91</v>
      </c>
      <c r="Q5" s="13" t="s">
        <v>83</v>
      </c>
      <c r="R5" t="s">
        <v>91</v>
      </c>
      <c r="S5">
        <v>5</v>
      </c>
      <c r="T5" s="14" t="s">
        <v>102</v>
      </c>
      <c r="V5" s="13" t="str">
        <f t="shared" ca="1" si="1"/>
        <v>VDI24-Ra1.6</v>
      </c>
      <c r="W5" cm="1">
        <f t="array" aca="1" ref="W5" ca="1">INDEX(Y:Y,_xlfn.XMATCH(X5,Z:Z,0),0)</f>
        <v>24</v>
      </c>
      <c r="X5" s="14">
        <f ca="1"/>
        <v>1.6</v>
      </c>
      <c r="Y5">
        <v>3</v>
      </c>
      <c r="Z5" s="14">
        <v>0.14000000000000001</v>
      </c>
      <c r="AB5" s="13" t="str">
        <f t="shared" ca="1" si="0"/>
        <v>□10○11</v>
      </c>
      <c r="AC5" s="14">
        <f ca="1"/>
        <v>11</v>
      </c>
      <c r="AE5" s="13" t="s">
        <v>109</v>
      </c>
      <c r="AF5" s="14">
        <v>4444</v>
      </c>
      <c r="AH5">
        <f ca="1"/>
        <v>5</v>
      </c>
      <c r="AI5">
        <f ca="1"/>
        <v>40</v>
      </c>
      <c r="AJ5">
        <f ca="1"/>
        <v>20</v>
      </c>
      <c r="AK5">
        <f ca="1"/>
        <v>0</v>
      </c>
      <c r="AL5">
        <f ca="1"/>
        <v>23</v>
      </c>
      <c r="AM5">
        <f ca="1"/>
        <v>70</v>
      </c>
      <c r="AN5">
        <f ca="1"/>
        <v>15</v>
      </c>
      <c r="AO5">
        <f ca="1"/>
        <v>18</v>
      </c>
      <c r="AP5">
        <f ca="1"/>
        <v>180</v>
      </c>
      <c r="AQ5" t="str">
        <f ca="1"/>
        <v>00</v>
      </c>
      <c r="AR5">
        <f ca="1"/>
        <v>73</v>
      </c>
      <c r="AS5">
        <f ca="1"/>
        <v>0</v>
      </c>
      <c r="AT5">
        <f ca="1"/>
        <v>40</v>
      </c>
      <c r="AU5">
        <f ca="1"/>
        <v>0</v>
      </c>
      <c r="AV5">
        <f ca="1"/>
        <v>0</v>
      </c>
      <c r="AW5" t="str">
        <f ca="1"/>
        <v>+</v>
      </c>
      <c r="AX5">
        <f ca="1"/>
        <v>31</v>
      </c>
      <c r="AY5">
        <f ca="1"/>
        <v>15</v>
      </c>
      <c r="AZ5">
        <f ca="1"/>
        <v>4</v>
      </c>
      <c r="BA5">
        <f ca="1"/>
        <v>2202</v>
      </c>
      <c r="BB5">
        <f ca="1"/>
        <v>5.1999999999999998E-2</v>
      </c>
      <c r="BC5">
        <f ca="1"/>
        <v>5.1999999999999998E-2</v>
      </c>
      <c r="BD5">
        <f ca="1"/>
        <v>24</v>
      </c>
      <c r="BE5">
        <f ca="1"/>
        <v>0</v>
      </c>
      <c r="BF5" t="str">
        <f ca="1"/>
        <v>T</v>
      </c>
      <c r="BG5">
        <f ca="1"/>
        <v>0</v>
      </c>
      <c r="BH5">
        <f ca="1"/>
        <v>2.8</v>
      </c>
      <c r="BI5">
        <f ca="1"/>
        <v>1</v>
      </c>
      <c r="BJ5">
        <f ca="1"/>
        <v>90</v>
      </c>
      <c r="BK5">
        <f ca="1"/>
        <v>1</v>
      </c>
      <c r="BL5">
        <f ca="1"/>
        <v>1</v>
      </c>
      <c r="BM5">
        <f ca="1"/>
        <v>0.5</v>
      </c>
      <c r="BN5">
        <f ca="1"/>
        <v>0</v>
      </c>
    </row>
    <row r="6" spans="1:66">
      <c r="A6" s="3" t="s">
        <v>25</v>
      </c>
      <c r="B6" s="2" t="s">
        <v>203</v>
      </c>
      <c r="C6" s="4" t="s">
        <v>195</v>
      </c>
      <c r="G6" s="1" cm="1">
        <f t="array" aca="1" ref="G6" ca="1">INDEX(AB:AC,_xlfn.XMATCH(B6,AB:AB,0),2)</f>
        <v>90</v>
      </c>
      <c r="O6" s="13" t="s">
        <v>85</v>
      </c>
      <c r="P6" s="13" t="s">
        <v>92</v>
      </c>
      <c r="Q6" s="13" t="s">
        <v>83</v>
      </c>
      <c r="R6" t="s">
        <v>92</v>
      </c>
      <c r="S6">
        <v>6</v>
      </c>
      <c r="T6" s="14" t="s">
        <v>102</v>
      </c>
      <c r="V6" s="13" t="str">
        <f t="shared" ca="1" si="1"/>
        <v>VDI26-Ra2</v>
      </c>
      <c r="W6" cm="1">
        <f t="array" aca="1" ref="W6" ca="1">INDEX(Y:Y,_xlfn.XMATCH(X6,Z:Z,0),0)</f>
        <v>26</v>
      </c>
      <c r="X6" s="14">
        <f ca="1"/>
        <v>2</v>
      </c>
      <c r="Y6">
        <v>4</v>
      </c>
      <c r="Z6" s="14">
        <v>0.16</v>
      </c>
      <c r="AB6" s="13" t="str">
        <f t="shared" ca="1" si="0"/>
        <v>□13○15</v>
      </c>
      <c r="AC6" s="14">
        <f ca="1"/>
        <v>15</v>
      </c>
      <c r="AE6" s="13" t="s">
        <v>110</v>
      </c>
      <c r="AF6" s="14">
        <v>5555</v>
      </c>
      <c r="AH6">
        <f ca="1"/>
        <v>4</v>
      </c>
      <c r="AI6">
        <f ca="1"/>
        <v>10</v>
      </c>
      <c r="AJ6">
        <f ca="1"/>
        <v>9</v>
      </c>
      <c r="AK6">
        <f ca="1"/>
        <v>0</v>
      </c>
      <c r="AL6">
        <f ca="1"/>
        <v>15</v>
      </c>
      <c r="AM6">
        <f ca="1"/>
        <v>80</v>
      </c>
      <c r="AN6">
        <f ca="1"/>
        <v>15</v>
      </c>
      <c r="AO6">
        <f ca="1"/>
        <v>18</v>
      </c>
      <c r="AP6">
        <f ca="1"/>
        <v>180</v>
      </c>
      <c r="AQ6" t="str">
        <f ca="1"/>
        <v>00</v>
      </c>
      <c r="AR6">
        <f ca="1"/>
        <v>73</v>
      </c>
      <c r="AS6">
        <f ca="1"/>
        <v>0</v>
      </c>
      <c r="AT6">
        <f ca="1"/>
        <v>40</v>
      </c>
      <c r="AU6">
        <f ca="1"/>
        <v>0</v>
      </c>
      <c r="AV6">
        <f ca="1"/>
        <v>0</v>
      </c>
      <c r="AW6" t="str">
        <f ca="1"/>
        <v>+</v>
      </c>
      <c r="AX6">
        <f ca="1"/>
        <v>31</v>
      </c>
      <c r="AY6">
        <f ca="1"/>
        <v>15</v>
      </c>
      <c r="AZ6">
        <f ca="1"/>
        <v>5</v>
      </c>
      <c r="BA6">
        <f ca="1"/>
        <v>2202</v>
      </c>
      <c r="BB6">
        <f ca="1"/>
        <v>0.03</v>
      </c>
      <c r="BC6">
        <f ca="1"/>
        <v>3.3000000000000002E-2</v>
      </c>
      <c r="BD6">
        <f ca="1"/>
        <v>24</v>
      </c>
      <c r="BE6">
        <f ca="1"/>
        <v>0</v>
      </c>
      <c r="BF6" t="str">
        <f ca="1"/>
        <v>T</v>
      </c>
      <c r="BG6">
        <f ca="1"/>
        <v>0</v>
      </c>
      <c r="BH6">
        <f ca="1"/>
        <v>2</v>
      </c>
      <c r="BI6">
        <f ca="1"/>
        <v>1</v>
      </c>
      <c r="BJ6">
        <f ca="1"/>
        <v>90</v>
      </c>
      <c r="BK6">
        <f ca="1"/>
        <v>1</v>
      </c>
      <c r="BL6">
        <f ca="1"/>
        <v>1</v>
      </c>
      <c r="BM6">
        <f ca="1"/>
        <v>0.5</v>
      </c>
      <c r="BN6">
        <f ca="1"/>
        <v>0</v>
      </c>
    </row>
    <row r="7" spans="1:66" ht="14.25" thickBot="1">
      <c r="A7" s="3" t="s">
        <v>26</v>
      </c>
      <c r="B7" s="2"/>
      <c r="C7" s="4"/>
      <c r="O7" s="13" t="s">
        <v>97</v>
      </c>
      <c r="P7" s="13" t="s">
        <v>93</v>
      </c>
      <c r="Q7" s="13" t="s">
        <v>83</v>
      </c>
      <c r="R7" t="s">
        <v>93</v>
      </c>
      <c r="S7">
        <v>7</v>
      </c>
      <c r="T7" s="14" t="s">
        <v>102</v>
      </c>
      <c r="V7" s="13" t="str">
        <f t="shared" ca="1" si="1"/>
        <v>VDI29-Ra2.8</v>
      </c>
      <c r="W7" cm="1">
        <f t="array" aca="1" ref="W7" ca="1">INDEX(Y:Y,_xlfn.XMATCH(X7,Z:Z,0),0)</f>
        <v>29</v>
      </c>
      <c r="X7" s="14">
        <f ca="1"/>
        <v>2.8</v>
      </c>
      <c r="Y7">
        <v>5</v>
      </c>
      <c r="Z7" s="14">
        <v>0.18</v>
      </c>
      <c r="AB7" s="13" t="str">
        <f t="shared" ca="1" si="0"/>
        <v>□15○17</v>
      </c>
      <c r="AC7" s="14">
        <f ca="1"/>
        <v>17</v>
      </c>
      <c r="AE7" s="15" t="s">
        <v>104</v>
      </c>
      <c r="AF7" s="16">
        <v>6666</v>
      </c>
      <c r="AH7">
        <f ca="1"/>
        <v>3</v>
      </c>
      <c r="AI7">
        <f ca="1"/>
        <v>7</v>
      </c>
      <c r="AJ7">
        <f ca="1"/>
        <v>9</v>
      </c>
      <c r="AK7">
        <f ca="1"/>
        <v>0</v>
      </c>
      <c r="AL7">
        <f ca="1"/>
        <v>7.9999999999999991</v>
      </c>
      <c r="AM7">
        <f ca="1"/>
        <v>95</v>
      </c>
      <c r="AN7">
        <f ca="1"/>
        <v>15</v>
      </c>
      <c r="AO7">
        <f ca="1"/>
        <v>20</v>
      </c>
      <c r="AP7">
        <f ca="1"/>
        <v>180</v>
      </c>
      <c r="AQ7" t="str">
        <f ca="1"/>
        <v>00</v>
      </c>
      <c r="AR7">
        <f ca="1"/>
        <v>73</v>
      </c>
      <c r="AS7">
        <f ca="1"/>
        <v>0</v>
      </c>
      <c r="AT7">
        <f ca="1"/>
        <v>0</v>
      </c>
      <c r="AU7">
        <f ca="1"/>
        <v>0</v>
      </c>
      <c r="AV7">
        <f ca="1"/>
        <v>0</v>
      </c>
      <c r="AW7" t="str">
        <f ca="1"/>
        <v>+</v>
      </c>
      <c r="AX7">
        <f ca="1"/>
        <v>31</v>
      </c>
      <c r="AY7">
        <f ca="1"/>
        <v>15</v>
      </c>
      <c r="AZ7">
        <f ca="1"/>
        <v>5</v>
      </c>
      <c r="BA7">
        <f ca="1"/>
        <v>2202</v>
      </c>
      <c r="BB7">
        <f ca="1"/>
        <v>1.7999999999999999E-2</v>
      </c>
      <c r="BC7">
        <f ca="1"/>
        <v>2.3E-2</v>
      </c>
      <c r="BD7">
        <f ca="1"/>
        <v>24</v>
      </c>
      <c r="BE7">
        <f ca="1"/>
        <v>0</v>
      </c>
      <c r="BF7" t="str">
        <f ca="1"/>
        <v>T</v>
      </c>
      <c r="BG7">
        <f ca="1"/>
        <v>0</v>
      </c>
      <c r="BH7">
        <f ca="1"/>
        <v>1.1200000000000001</v>
      </c>
      <c r="BI7">
        <f ca="1"/>
        <v>1</v>
      </c>
      <c r="BJ7">
        <f ca="1"/>
        <v>90</v>
      </c>
      <c r="BK7">
        <f ca="1"/>
        <v>1</v>
      </c>
      <c r="BL7">
        <f ca="1"/>
        <v>1</v>
      </c>
      <c r="BM7">
        <f ca="1"/>
        <v>0.5</v>
      </c>
      <c r="BN7">
        <f ca="1"/>
        <v>0</v>
      </c>
    </row>
    <row r="8" spans="1:66">
      <c r="A8" s="3" t="s">
        <v>27</v>
      </c>
      <c r="B8" s="9" t="s">
        <v>204</v>
      </c>
      <c r="C8" s="4" t="s">
        <v>194</v>
      </c>
      <c r="G8" s="1" cm="1">
        <f t="array" aca="1" ref="G8" ca="1">INDEX(V1:X47,_xlfn.XMATCH(B8,V:V,0),3)</f>
        <v>0.63</v>
      </c>
      <c r="O8" s="13" t="s">
        <v>98</v>
      </c>
      <c r="P8" s="13" t="s">
        <v>117</v>
      </c>
      <c r="Q8" s="13" t="s">
        <v>83</v>
      </c>
      <c r="R8" t="s">
        <v>94</v>
      </c>
      <c r="S8">
        <v>8</v>
      </c>
      <c r="T8" s="14" t="s">
        <v>102</v>
      </c>
      <c r="V8" s="13" t="str">
        <f t="shared" ca="1" si="1"/>
        <v>VDI31-Ra3.5</v>
      </c>
      <c r="W8" cm="1">
        <f t="array" aca="1" ref="W8" ca="1">INDEX(Y:Y,_xlfn.XMATCH(X8,Z:Z,0),0)</f>
        <v>31</v>
      </c>
      <c r="X8" s="14">
        <f ca="1"/>
        <v>3.5</v>
      </c>
      <c r="Y8">
        <v>6</v>
      </c>
      <c r="Z8" s="14">
        <v>0.2</v>
      </c>
      <c r="AB8" s="13" t="str">
        <f t="shared" ref="AB8:AB25" ca="1" si="2">"□"&amp;ROUND(SQRT(3.14*(AC8/2)^2),0)&amp;"○"&amp;AC8</f>
        <v>□17○19</v>
      </c>
      <c r="AC8" s="14">
        <f ca="1"/>
        <v>19</v>
      </c>
      <c r="AH8">
        <f ca="1"/>
        <v>802</v>
      </c>
      <c r="AI8">
        <f ca="1"/>
        <v>1</v>
      </c>
      <c r="AJ8">
        <f ca="1"/>
        <v>9</v>
      </c>
      <c r="AK8">
        <f ca="1"/>
        <v>0</v>
      </c>
      <c r="AL8">
        <f ca="1"/>
        <v>15</v>
      </c>
      <c r="AM8">
        <f ca="1"/>
        <v>110</v>
      </c>
      <c r="AN8">
        <f ca="1"/>
        <v>15</v>
      </c>
      <c r="AO8">
        <f ca="1"/>
        <v>20</v>
      </c>
      <c r="AP8">
        <f ca="1"/>
        <v>180</v>
      </c>
      <c r="AQ8" t="str">
        <f ca="1"/>
        <v>00</v>
      </c>
      <c r="AR8">
        <f ca="1"/>
        <v>73</v>
      </c>
      <c r="AS8">
        <f ca="1"/>
        <v>0</v>
      </c>
      <c r="AT8">
        <f ca="1"/>
        <v>0</v>
      </c>
      <c r="AU8">
        <f ca="1"/>
        <v>10</v>
      </c>
      <c r="AV8">
        <f ca="1"/>
        <v>3</v>
      </c>
      <c r="AW8" t="str">
        <f ca="1"/>
        <v>-</v>
      </c>
      <c r="AX8">
        <f ca="1"/>
        <v>32</v>
      </c>
      <c r="AY8">
        <f ca="1"/>
        <v>30</v>
      </c>
      <c r="AZ8">
        <f ca="1"/>
        <v>5</v>
      </c>
      <c r="BA8">
        <f ca="1"/>
        <v>2202</v>
      </c>
      <c r="BB8">
        <f ca="1"/>
        <v>-7.0000000000000001E-3</v>
      </c>
      <c r="BC8">
        <f ca="1"/>
        <v>2.5999999999999999E-2</v>
      </c>
      <c r="BD8">
        <f ca="1"/>
        <v>24</v>
      </c>
      <c r="BE8">
        <f ca="1"/>
        <v>0.6</v>
      </c>
      <c r="BF8" t="str">
        <f ca="1"/>
        <v>Z</v>
      </c>
      <c r="BG8">
        <f ca="1"/>
        <v>10400</v>
      </c>
      <c r="BH8">
        <f ca="1"/>
        <v>0.63</v>
      </c>
      <c r="BI8">
        <f ca="1"/>
        <v>1</v>
      </c>
      <c r="BJ8">
        <f ca="1"/>
        <v>90</v>
      </c>
      <c r="BK8">
        <f ca="1"/>
        <v>1</v>
      </c>
      <c r="BL8">
        <f ca="1"/>
        <v>1</v>
      </c>
      <c r="BM8">
        <f ca="1"/>
        <v>0.5</v>
      </c>
      <c r="BN8">
        <f ca="1"/>
        <v>0</v>
      </c>
    </row>
    <row r="9" spans="1:66">
      <c r="A9" s="3" t="s">
        <v>28</v>
      </c>
      <c r="B9" s="2" t="s">
        <v>196</v>
      </c>
      <c r="C9" s="2" t="str" cm="1">
        <f t="array" ref="C9">"LP="&amp;IF(B9="分象限",E9&amp;D9&amp;D10&amp;E10,INDEX(AE1:AF7,_xlfn.XMATCH(B9,AE1:AE7,0),2))</f>
        <v>LP=1234</v>
      </c>
      <c r="D9" s="53">
        <v>2</v>
      </c>
      <c r="E9" s="53">
        <v>1</v>
      </c>
      <c r="F9" s="4" t="s">
        <v>198</v>
      </c>
      <c r="P9" s="13" t="s">
        <v>95</v>
      </c>
      <c r="Q9" s="13" t="s">
        <v>83</v>
      </c>
      <c r="R9" t="s">
        <v>95</v>
      </c>
      <c r="S9">
        <v>9</v>
      </c>
      <c r="T9" s="14" t="s">
        <v>102</v>
      </c>
      <c r="V9" s="13" t="str">
        <f t="shared" ca="1" si="1"/>
        <v>VDI32-Ra4</v>
      </c>
      <c r="W9" cm="1">
        <f t="array" aca="1" ref="W9" ca="1">INDEX(Y:Y,_xlfn.XMATCH(X9,Z:Z,0),0)</f>
        <v>32</v>
      </c>
      <c r="X9" s="14">
        <f ca="1"/>
        <v>4</v>
      </c>
      <c r="Y9">
        <v>7</v>
      </c>
      <c r="Z9" s="14">
        <v>0.22</v>
      </c>
      <c r="AB9" s="13" t="str">
        <f t="shared" ca="1" si="2"/>
        <v>□20○23</v>
      </c>
      <c r="AC9" s="14">
        <f ca="1"/>
        <v>23</v>
      </c>
      <c r="AH9">
        <f ca="1"/>
        <v>802</v>
      </c>
      <c r="AI9">
        <f ca="1"/>
        <v>1</v>
      </c>
      <c r="AJ9">
        <f ca="1"/>
        <v>9</v>
      </c>
      <c r="AK9">
        <f ca="1"/>
        <v>0</v>
      </c>
      <c r="AL9">
        <f ca="1"/>
        <v>15</v>
      </c>
      <c r="AM9">
        <f ca="1"/>
        <v>110</v>
      </c>
      <c r="AN9">
        <f ca="1"/>
        <v>15</v>
      </c>
      <c r="AO9">
        <f ca="1"/>
        <v>20</v>
      </c>
      <c r="AP9">
        <f ca="1"/>
        <v>180</v>
      </c>
      <c r="AQ9" t="str">
        <f ca="1"/>
        <v>00</v>
      </c>
      <c r="AR9">
        <f ca="1"/>
        <v>73</v>
      </c>
      <c r="AS9">
        <f ca="1"/>
        <v>0</v>
      </c>
      <c r="AT9">
        <f ca="1"/>
        <v>0</v>
      </c>
      <c r="AU9">
        <f ca="1"/>
        <v>10</v>
      </c>
      <c r="AV9">
        <f ca="1"/>
        <v>3</v>
      </c>
      <c r="AW9" t="str">
        <f ca="1"/>
        <v>-</v>
      </c>
      <c r="AX9">
        <f ca="1"/>
        <v>32</v>
      </c>
      <c r="AY9">
        <f ca="1"/>
        <v>30</v>
      </c>
      <c r="AZ9">
        <f ca="1"/>
        <v>5</v>
      </c>
      <c r="BA9">
        <f ca="1"/>
        <v>2202</v>
      </c>
      <c r="BB9">
        <f ca="1"/>
        <v>1.2999999999999999E-2</v>
      </c>
      <c r="BC9">
        <f ca="1"/>
        <v>1.11E-2</v>
      </c>
      <c r="BD9">
        <f ca="1"/>
        <v>24</v>
      </c>
      <c r="BE9">
        <f ca="1"/>
        <v>0.6</v>
      </c>
      <c r="BF9" t="str">
        <f ca="1"/>
        <v>Z</v>
      </c>
      <c r="BG9">
        <f ca="1"/>
        <v>312</v>
      </c>
      <c r="BH9">
        <f ca="1"/>
        <v>0.63</v>
      </c>
      <c r="BI9">
        <f ca="1"/>
        <v>1</v>
      </c>
      <c r="BJ9">
        <f ca="1"/>
        <v>90</v>
      </c>
      <c r="BK9">
        <f ca="1"/>
        <v>1</v>
      </c>
      <c r="BL9">
        <f ca="1"/>
        <v>1</v>
      </c>
      <c r="BM9">
        <f ca="1"/>
        <v>0.5</v>
      </c>
      <c r="BN9">
        <f ca="1"/>
        <v>0</v>
      </c>
    </row>
    <row r="10" spans="1:66">
      <c r="A10" s="3" t="s">
        <v>29</v>
      </c>
      <c r="B10" s="2" t="s">
        <v>167</v>
      </c>
      <c r="D10" s="53">
        <v>3</v>
      </c>
      <c r="E10" s="53">
        <v>4</v>
      </c>
      <c r="G10" s="1">
        <f>IF(B10="自由",0,IF(B10="锁定",200,IF(B10="思考",300,0)))</f>
        <v>300</v>
      </c>
      <c r="P10" s="13" t="s">
        <v>118</v>
      </c>
      <c r="Q10" s="13" t="s">
        <v>83</v>
      </c>
      <c r="R10" t="s">
        <v>86</v>
      </c>
      <c r="S10">
        <v>10</v>
      </c>
      <c r="T10" s="14" t="s">
        <v>102</v>
      </c>
      <c r="V10" s="13" t="str">
        <f t="shared" ca="1" si="1"/>
        <v>VDI33-Ra4.5</v>
      </c>
      <c r="W10" cm="1">
        <f t="array" aca="1" ref="W10" ca="1">INDEX(Y:Y,_xlfn.XMATCH(X10,Z:Z,0),0)</f>
        <v>33</v>
      </c>
      <c r="X10" s="14">
        <f ca="1"/>
        <v>4.5</v>
      </c>
      <c r="Y10">
        <v>8</v>
      </c>
      <c r="Z10" s="14">
        <v>0.25</v>
      </c>
      <c r="AB10" s="13" t="str">
        <f t="shared" ca="1" si="2"/>
        <v>□25○28</v>
      </c>
      <c r="AC10" s="14">
        <f ca="1"/>
        <v>28</v>
      </c>
      <c r="AH10">
        <f ca="1"/>
        <v>801</v>
      </c>
      <c r="AI10">
        <f ca="1"/>
        <v>1</v>
      </c>
      <c r="AJ10">
        <f ca="1"/>
        <v>9</v>
      </c>
      <c r="AK10">
        <f ca="1"/>
        <v>0</v>
      </c>
      <c r="AL10">
        <f ca="1"/>
        <v>15</v>
      </c>
      <c r="AM10">
        <f ca="1"/>
        <v>110</v>
      </c>
      <c r="AN10">
        <f ca="1"/>
        <v>15</v>
      </c>
      <c r="AO10">
        <f ca="1"/>
        <v>20</v>
      </c>
      <c r="AP10">
        <f ca="1"/>
        <v>180</v>
      </c>
      <c r="AQ10" t="str">
        <f ca="1"/>
        <v>00</v>
      </c>
      <c r="AR10">
        <f ca="1"/>
        <v>73</v>
      </c>
      <c r="AS10">
        <f ca="1"/>
        <v>0</v>
      </c>
      <c r="AT10">
        <f ca="1"/>
        <v>40</v>
      </c>
      <c r="AU10">
        <f ca="1"/>
        <v>10</v>
      </c>
      <c r="AV10">
        <f ca="1"/>
        <v>2</v>
      </c>
      <c r="AW10" t="str">
        <f ca="1"/>
        <v>-</v>
      </c>
      <c r="AX10">
        <f ca="1"/>
        <v>32</v>
      </c>
      <c r="AY10">
        <f ca="1"/>
        <v>30</v>
      </c>
      <c r="AZ10">
        <f ca="1"/>
        <v>5</v>
      </c>
      <c r="BA10">
        <f ca="1"/>
        <v>3202</v>
      </c>
      <c r="BB10">
        <f ca="1"/>
        <v>-0.01</v>
      </c>
      <c r="BC10">
        <f ca="1"/>
        <v>2.3E-2</v>
      </c>
      <c r="BD10">
        <f ca="1"/>
        <v>24</v>
      </c>
      <c r="BE10">
        <f ca="1"/>
        <v>1.2</v>
      </c>
      <c r="BF10" t="str">
        <f ca="1"/>
        <v>Z</v>
      </c>
      <c r="BG10">
        <f ca="1"/>
        <v>20800</v>
      </c>
      <c r="BH10">
        <f ca="1"/>
        <v>0.5</v>
      </c>
      <c r="BI10">
        <f ca="1"/>
        <v>1</v>
      </c>
      <c r="BJ10">
        <f ca="1"/>
        <v>90</v>
      </c>
      <c r="BK10">
        <f ca="1"/>
        <v>1</v>
      </c>
      <c r="BL10">
        <f ca="1"/>
        <v>1</v>
      </c>
      <c r="BM10">
        <f ca="1"/>
        <v>0.5</v>
      </c>
      <c r="BN10">
        <f ca="1"/>
        <v>0</v>
      </c>
    </row>
    <row r="11" spans="1:66">
      <c r="A11" s="3" t="s">
        <v>30</v>
      </c>
      <c r="B11" s="2" t="s">
        <v>42</v>
      </c>
      <c r="G11" s="1">
        <f>IF(B11="标准",1,IF(B11="低损耗",2,3))</f>
        <v>1</v>
      </c>
      <c r="H11" s="1" t="str" cm="1">
        <f t="array" ref="H11">IF(A18&lt;=$B$16,"",$N$18:$N$35)</f>
        <v/>
      </c>
      <c r="Q11" s="13" t="s">
        <v>40</v>
      </c>
      <c r="R11" t="s">
        <v>87</v>
      </c>
      <c r="S11">
        <v>11</v>
      </c>
      <c r="T11" s="14" t="s">
        <v>100</v>
      </c>
      <c r="V11" s="13" t="str">
        <f t="shared" ca="1" si="1"/>
        <v/>
      </c>
      <c r="W11" cm="1">
        <f t="array" aca="1" ref="W11" ca="1">INDEX(Y:Y,_xlfn.XMATCH(X11,Z:Z,0),0)</f>
        <v>0</v>
      </c>
      <c r="X11" s="14">
        <f ca="1"/>
        <v>0</v>
      </c>
      <c r="Y11">
        <v>9</v>
      </c>
      <c r="Z11" s="14">
        <v>0.28000000000000003</v>
      </c>
      <c r="AB11" s="13" t="str">
        <f t="shared" ca="1" si="2"/>
        <v>□30○34</v>
      </c>
      <c r="AC11" s="14">
        <f ca="1"/>
        <v>34</v>
      </c>
      <c r="AH11">
        <f ca="1"/>
        <v>801</v>
      </c>
      <c r="AI11">
        <f ca="1"/>
        <v>1</v>
      </c>
      <c r="AJ11">
        <f ca="1"/>
        <v>9</v>
      </c>
      <c r="AK11">
        <f ca="1"/>
        <v>0</v>
      </c>
      <c r="AL11">
        <f ca="1"/>
        <v>15</v>
      </c>
      <c r="AM11">
        <f ca="1"/>
        <v>110</v>
      </c>
      <c r="AN11">
        <f ca="1"/>
        <v>15</v>
      </c>
      <c r="AO11">
        <f ca="1"/>
        <v>20</v>
      </c>
      <c r="AP11">
        <f ca="1"/>
        <v>180</v>
      </c>
      <c r="AQ11" t="str">
        <f ca="1"/>
        <v>00</v>
      </c>
      <c r="AR11">
        <f ca="1"/>
        <v>73</v>
      </c>
      <c r="AS11">
        <f ca="1"/>
        <v>0</v>
      </c>
      <c r="AT11">
        <f ca="1"/>
        <v>40</v>
      </c>
      <c r="AU11">
        <f ca="1"/>
        <v>10</v>
      </c>
      <c r="AV11">
        <f ca="1"/>
        <v>2</v>
      </c>
      <c r="AW11" t="str">
        <f ca="1"/>
        <v>-</v>
      </c>
      <c r="AX11">
        <f ca="1"/>
        <v>32</v>
      </c>
      <c r="AY11">
        <f ca="1"/>
        <v>30</v>
      </c>
      <c r="AZ11">
        <f ca="1"/>
        <v>5</v>
      </c>
      <c r="BA11">
        <f ca="1"/>
        <v>3202</v>
      </c>
      <c r="BB11">
        <f ca="1"/>
        <v>0.01</v>
      </c>
      <c r="BC11">
        <f ca="1"/>
        <v>8.0000000000000002E-3</v>
      </c>
      <c r="BD11">
        <f ca="1"/>
        <v>24</v>
      </c>
      <c r="BE11">
        <f ca="1"/>
        <v>1.2</v>
      </c>
      <c r="BF11" t="str">
        <f ca="1"/>
        <v>Z</v>
      </c>
      <c r="BG11">
        <f ca="1"/>
        <v>624</v>
      </c>
      <c r="BH11">
        <f ca="1"/>
        <v>0.5</v>
      </c>
      <c r="BI11">
        <f ca="1"/>
        <v>1</v>
      </c>
      <c r="BJ11">
        <f ca="1"/>
        <v>90</v>
      </c>
      <c r="BK11">
        <f ca="1"/>
        <v>1</v>
      </c>
      <c r="BL11">
        <f ca="1"/>
        <v>1</v>
      </c>
      <c r="BM11">
        <f ca="1"/>
        <v>0.5</v>
      </c>
      <c r="BN11">
        <f ca="1"/>
        <v>0</v>
      </c>
    </row>
    <row r="12" spans="1:66">
      <c r="A12" s="3" t="s">
        <v>31</v>
      </c>
      <c r="B12" s="5">
        <v>0.1</v>
      </c>
      <c r="C12" s="18" t="s">
        <v>197</v>
      </c>
      <c r="Q12" s="13" t="s">
        <v>40</v>
      </c>
      <c r="R12" t="s">
        <v>88</v>
      </c>
      <c r="S12">
        <v>12</v>
      </c>
      <c r="T12" s="14" t="s">
        <v>100</v>
      </c>
      <c r="V12" s="13" t="str">
        <f t="shared" si="1"/>
        <v/>
      </c>
      <c r="W12" cm="1">
        <f t="array" ref="W12">INDEX(Y:Y,_xlfn.XMATCH(X12,Z:Z,0),0)</f>
        <v>0</v>
      </c>
      <c r="Y12">
        <v>10</v>
      </c>
      <c r="Z12" s="14">
        <v>0.32</v>
      </c>
      <c r="AB12" s="13" t="str">
        <f t="shared" ca="1" si="2"/>
        <v>□35○39</v>
      </c>
      <c r="AC12" s="14">
        <f ca="1"/>
        <v>39</v>
      </c>
      <c r="AH12">
        <f ca="1"/>
        <v>8</v>
      </c>
      <c r="AI12">
        <f ca="1"/>
        <v>300</v>
      </c>
      <c r="AJ12">
        <f ca="1"/>
        <v>55</v>
      </c>
      <c r="AK12">
        <f ca="1"/>
        <v>0</v>
      </c>
      <c r="AL12">
        <f ca="1"/>
        <v>135</v>
      </c>
      <c r="AM12">
        <f ca="1"/>
        <v>50</v>
      </c>
      <c r="AN12">
        <f ca="1"/>
        <v>15</v>
      </c>
      <c r="AO12">
        <f ca="1"/>
        <v>15</v>
      </c>
      <c r="AP12">
        <f ca="1"/>
        <v>180</v>
      </c>
      <c r="AQ12" t="str">
        <f ca="1"/>
        <v>03</v>
      </c>
      <c r="AR12">
        <f ca="1"/>
        <v>31</v>
      </c>
      <c r="AS12">
        <f ca="1"/>
        <v>0</v>
      </c>
      <c r="AT12">
        <f ca="1"/>
        <v>0</v>
      </c>
      <c r="AU12">
        <f ca="1"/>
        <v>1</v>
      </c>
      <c r="AV12">
        <f ca="1"/>
        <v>0</v>
      </c>
      <c r="AW12" t="str">
        <f ca="1"/>
        <v>+</v>
      </c>
      <c r="AX12">
        <f ca="1"/>
        <v>21</v>
      </c>
      <c r="AY12">
        <f ca="1"/>
        <v>10</v>
      </c>
      <c r="AZ12">
        <f ca="1"/>
        <v>3</v>
      </c>
      <c r="BA12">
        <f ca="1"/>
        <v>1502</v>
      </c>
      <c r="BB12">
        <f ca="1"/>
        <v>0.27400000000000002</v>
      </c>
      <c r="BC12">
        <f ca="1"/>
        <v>0.24110000000000001</v>
      </c>
      <c r="BD12">
        <f ca="1"/>
        <v>24</v>
      </c>
      <c r="BE12">
        <f ca="1"/>
        <v>0</v>
      </c>
      <c r="BF12" t="str">
        <f ca="1"/>
        <v>T</v>
      </c>
      <c r="BG12">
        <f ca="1"/>
        <v>0</v>
      </c>
      <c r="BH12">
        <f ca="1"/>
        <v>0</v>
      </c>
      <c r="BI12">
        <f ca="1"/>
        <v>1</v>
      </c>
      <c r="BJ12">
        <f ca="1"/>
        <v>90</v>
      </c>
      <c r="BK12">
        <f ca="1"/>
        <v>1</v>
      </c>
      <c r="BL12">
        <f ca="1"/>
        <v>1</v>
      </c>
      <c r="BM12">
        <f ca="1"/>
        <v>0.63</v>
      </c>
      <c r="BN12">
        <f ca="1"/>
        <v>0</v>
      </c>
    </row>
    <row r="13" spans="1:66">
      <c r="Q13" s="13" t="s">
        <v>40</v>
      </c>
      <c r="R13" t="s">
        <v>89</v>
      </c>
      <c r="S13">
        <v>13</v>
      </c>
      <c r="T13" s="14" t="s">
        <v>99</v>
      </c>
      <c r="V13" s="13" t="str">
        <f t="shared" si="1"/>
        <v/>
      </c>
      <c r="W13" cm="1">
        <f t="array" ref="W13">INDEX(Y:Y,_xlfn.XMATCH(X13,Z:Z,0),0)</f>
        <v>0</v>
      </c>
      <c r="Y13">
        <v>11</v>
      </c>
      <c r="Z13" s="14">
        <v>0.35</v>
      </c>
      <c r="AB13" s="13" t="str">
        <f t="shared" ca="1" si="2"/>
        <v>□40○45</v>
      </c>
      <c r="AC13" s="14">
        <f ca="1"/>
        <v>45</v>
      </c>
      <c r="AH13">
        <f ca="1"/>
        <v>7</v>
      </c>
      <c r="AI13">
        <f ca="1"/>
        <v>200</v>
      </c>
      <c r="AJ13">
        <f ca="1"/>
        <v>40</v>
      </c>
      <c r="AK13">
        <f ca="1"/>
        <v>0</v>
      </c>
      <c r="AL13">
        <f ca="1"/>
        <v>85</v>
      </c>
      <c r="AM13">
        <f ca="1"/>
        <v>50</v>
      </c>
      <c r="AN13">
        <f ca="1"/>
        <v>15</v>
      </c>
      <c r="AO13">
        <f ca="1"/>
        <v>15</v>
      </c>
      <c r="AP13">
        <f ca="1"/>
        <v>180</v>
      </c>
      <c r="AQ13" t="str">
        <f ca="1"/>
        <v>03</v>
      </c>
      <c r="AR13">
        <f ca="1"/>
        <v>32</v>
      </c>
      <c r="AS13">
        <f ca="1"/>
        <v>0</v>
      </c>
      <c r="AT13">
        <f ca="1"/>
        <v>0</v>
      </c>
      <c r="AU13">
        <f ca="1"/>
        <v>1</v>
      </c>
      <c r="AV13">
        <f ca="1"/>
        <v>0</v>
      </c>
      <c r="AW13" t="str">
        <f ca="1"/>
        <v>+</v>
      </c>
      <c r="AX13">
        <f ca="1"/>
        <v>31</v>
      </c>
      <c r="AY13">
        <f ca="1"/>
        <v>15</v>
      </c>
      <c r="AZ13">
        <f ca="1"/>
        <v>4</v>
      </c>
      <c r="BA13">
        <f ca="1"/>
        <v>1502</v>
      </c>
      <c r="BB13">
        <f ca="1"/>
        <v>0.18</v>
      </c>
      <c r="BC13">
        <f ca="1"/>
        <v>0.1638</v>
      </c>
      <c r="BD13">
        <f ca="1"/>
        <v>24</v>
      </c>
      <c r="BE13">
        <f ca="1"/>
        <v>0</v>
      </c>
      <c r="BF13" t="str">
        <f ca="1"/>
        <v>T</v>
      </c>
      <c r="BG13">
        <f ca="1"/>
        <v>0</v>
      </c>
      <c r="BH13">
        <f ca="1"/>
        <v>0</v>
      </c>
      <c r="BI13">
        <f ca="1"/>
        <v>1</v>
      </c>
      <c r="BJ13">
        <f ca="1"/>
        <v>90</v>
      </c>
      <c r="BK13">
        <f ca="1"/>
        <v>1</v>
      </c>
      <c r="BL13">
        <f ca="1"/>
        <v>1</v>
      </c>
      <c r="BM13">
        <f ca="1"/>
        <v>0.63</v>
      </c>
      <c r="BN13">
        <f ca="1"/>
        <v>0</v>
      </c>
    </row>
    <row r="14" spans="1:66">
      <c r="Q14" s="13" t="s">
        <v>40</v>
      </c>
      <c r="R14" t="s">
        <v>90</v>
      </c>
      <c r="S14">
        <v>14</v>
      </c>
      <c r="T14" s="14" t="s">
        <v>99</v>
      </c>
      <c r="V14" s="13" t="str">
        <f t="shared" si="1"/>
        <v/>
      </c>
      <c r="W14" cm="1">
        <f t="array" ref="W14">INDEX(Y:Y,_xlfn.XMATCH(X14,Z:Z,0),0)</f>
        <v>0</v>
      </c>
      <c r="Y14">
        <v>12</v>
      </c>
      <c r="Z14" s="14">
        <v>0.4</v>
      </c>
      <c r="AB14" s="13" t="str">
        <f t="shared" ca="1" si="2"/>
        <v>□45○51</v>
      </c>
      <c r="AC14" s="14">
        <f ca="1"/>
        <v>51</v>
      </c>
      <c r="AH14">
        <f ca="1"/>
        <v>6</v>
      </c>
      <c r="AI14">
        <f ca="1"/>
        <v>140</v>
      </c>
      <c r="AJ14">
        <f ca="1"/>
        <v>40</v>
      </c>
      <c r="AK14">
        <f ca="1"/>
        <v>0</v>
      </c>
      <c r="AL14">
        <f ca="1"/>
        <v>53</v>
      </c>
      <c r="AM14">
        <f ca="1"/>
        <v>60</v>
      </c>
      <c r="AN14">
        <f ca="1"/>
        <v>15</v>
      </c>
      <c r="AO14">
        <f ca="1"/>
        <v>15</v>
      </c>
      <c r="AP14">
        <f ca="1"/>
        <v>180</v>
      </c>
      <c r="AQ14" t="str">
        <f ca="1"/>
        <v>03</v>
      </c>
      <c r="AR14">
        <f ca="1"/>
        <v>53</v>
      </c>
      <c r="AS14">
        <f ca="1"/>
        <v>0</v>
      </c>
      <c r="AT14">
        <f ca="1"/>
        <v>40</v>
      </c>
      <c r="AU14">
        <f ca="1"/>
        <v>0</v>
      </c>
      <c r="AV14">
        <f ca="1"/>
        <v>0</v>
      </c>
      <c r="AW14" t="str">
        <f ca="1"/>
        <v>+</v>
      </c>
      <c r="AX14">
        <f ca="1"/>
        <v>31</v>
      </c>
      <c r="AY14">
        <f ca="1"/>
        <v>15</v>
      </c>
      <c r="AZ14">
        <f ca="1"/>
        <v>4</v>
      </c>
      <c r="BA14">
        <f ca="1"/>
        <v>1202</v>
      </c>
      <c r="BB14">
        <f ca="1"/>
        <v>0.125</v>
      </c>
      <c r="BC14">
        <f ca="1"/>
        <v>0.115</v>
      </c>
      <c r="BD14">
        <f ca="1"/>
        <v>24</v>
      </c>
      <c r="BE14">
        <f ca="1"/>
        <v>0</v>
      </c>
      <c r="BF14" t="str">
        <f ca="1"/>
        <v>T</v>
      </c>
      <c r="BG14">
        <f ca="1"/>
        <v>0</v>
      </c>
      <c r="BH14">
        <f ca="1"/>
        <v>0</v>
      </c>
      <c r="BI14">
        <f ca="1"/>
        <v>1</v>
      </c>
      <c r="BJ14">
        <f ca="1"/>
        <v>90</v>
      </c>
      <c r="BK14">
        <f ca="1"/>
        <v>1</v>
      </c>
      <c r="BL14">
        <f ca="1"/>
        <v>1</v>
      </c>
      <c r="BM14">
        <f ca="1"/>
        <v>0.63</v>
      </c>
      <c r="BN14">
        <f ca="1"/>
        <v>0</v>
      </c>
    </row>
    <row r="15" spans="1:66">
      <c r="A15" s="55" t="s">
        <v>33</v>
      </c>
      <c r="B15" s="55"/>
      <c r="C15" s="55"/>
      <c r="D15" s="55"/>
      <c r="E15" s="55"/>
      <c r="F15" s="55"/>
      <c r="Q15" s="13" t="s">
        <v>40</v>
      </c>
      <c r="R15" t="s">
        <v>91</v>
      </c>
      <c r="S15">
        <v>15</v>
      </c>
      <c r="T15" s="14" t="s">
        <v>99</v>
      </c>
      <c r="V15" s="13" t="str">
        <f t="shared" si="1"/>
        <v/>
      </c>
      <c r="W15" cm="1">
        <f t="array" ref="W15">INDEX(Y:Y,_xlfn.XMATCH(X15,Z:Z,0),0)</f>
        <v>0</v>
      </c>
      <c r="Y15">
        <v>13</v>
      </c>
      <c r="Z15" s="14">
        <v>0.45</v>
      </c>
      <c r="AB15" s="13" t="str">
        <f t="shared" ca="1" si="2"/>
        <v>□50○56</v>
      </c>
      <c r="AC15" s="14">
        <f ca="1"/>
        <v>56</v>
      </c>
      <c r="AH15">
        <f ca="1"/>
        <v>5</v>
      </c>
      <c r="AI15">
        <f ca="1"/>
        <v>70</v>
      </c>
      <c r="AJ15">
        <f ca="1"/>
        <v>25</v>
      </c>
      <c r="AK15">
        <f ca="1"/>
        <v>0</v>
      </c>
      <c r="AL15">
        <f ca="1"/>
        <v>33</v>
      </c>
      <c r="AM15">
        <f ca="1"/>
        <v>60</v>
      </c>
      <c r="AN15">
        <f ca="1"/>
        <v>15</v>
      </c>
      <c r="AO15">
        <f ca="1"/>
        <v>15</v>
      </c>
      <c r="AP15">
        <f ca="1"/>
        <v>180</v>
      </c>
      <c r="AQ15" t="str">
        <f ca="1"/>
        <v>03</v>
      </c>
      <c r="AR15">
        <f ca="1"/>
        <v>73</v>
      </c>
      <c r="AS15">
        <f ca="1"/>
        <v>0</v>
      </c>
      <c r="AT15">
        <f ca="1"/>
        <v>40</v>
      </c>
      <c r="AU15">
        <f ca="1"/>
        <v>0</v>
      </c>
      <c r="AV15">
        <f ca="1"/>
        <v>0</v>
      </c>
      <c r="AW15" t="str">
        <f ca="1"/>
        <v>+</v>
      </c>
      <c r="AX15">
        <f ca="1"/>
        <v>31</v>
      </c>
      <c r="AY15">
        <f ca="1"/>
        <v>15</v>
      </c>
      <c r="AZ15">
        <f ca="1"/>
        <v>4</v>
      </c>
      <c r="BA15">
        <f ca="1"/>
        <v>1202</v>
      </c>
      <c r="BB15">
        <f ca="1"/>
        <v>8.2000000000000003E-2</v>
      </c>
      <c r="BC15">
        <f ca="1"/>
        <v>7.6300000000000007E-2</v>
      </c>
      <c r="BD15">
        <f ca="1"/>
        <v>24</v>
      </c>
      <c r="BE15">
        <f ca="1"/>
        <v>0</v>
      </c>
      <c r="BF15" t="str">
        <f ca="1"/>
        <v>T</v>
      </c>
      <c r="BG15">
        <f ca="1"/>
        <v>0</v>
      </c>
      <c r="BH15">
        <f ca="1"/>
        <v>4</v>
      </c>
      <c r="BI15">
        <f ca="1"/>
        <v>1</v>
      </c>
      <c r="BJ15">
        <f ca="1"/>
        <v>90</v>
      </c>
      <c r="BK15">
        <f ca="1"/>
        <v>1</v>
      </c>
      <c r="BL15">
        <f ca="1"/>
        <v>1</v>
      </c>
      <c r="BM15">
        <f ca="1"/>
        <v>0.63</v>
      </c>
      <c r="BN15">
        <f ca="1"/>
        <v>0</v>
      </c>
    </row>
    <row r="16" spans="1:66">
      <c r="A16" s="3" t="s">
        <v>34</v>
      </c>
      <c r="B16" s="6">
        <v>3</v>
      </c>
      <c r="C16" s="3" t="s">
        <v>58</v>
      </c>
      <c r="D16" s="7">
        <v>4</v>
      </c>
      <c r="E16" s="3" t="s">
        <v>35</v>
      </c>
      <c r="F16" s="7">
        <v>10</v>
      </c>
      <c r="Q16" s="13" t="s">
        <v>40</v>
      </c>
      <c r="R16" t="s">
        <v>92</v>
      </c>
      <c r="S16">
        <v>16</v>
      </c>
      <c r="T16" s="14" t="s">
        <v>99</v>
      </c>
      <c r="V16" s="13" t="str">
        <f t="shared" si="1"/>
        <v/>
      </c>
      <c r="W16" cm="1">
        <f t="array" ref="W16">INDEX(Y:Y,_xlfn.XMATCH(X16,Z:Z,0),0)</f>
        <v>0</v>
      </c>
      <c r="Y16">
        <v>14</v>
      </c>
      <c r="Z16" s="14">
        <v>0.5</v>
      </c>
      <c r="AB16" s="13" t="str">
        <f t="shared" ca="1" si="2"/>
        <v>□60○68</v>
      </c>
      <c r="AC16" s="14">
        <f ca="1"/>
        <v>68</v>
      </c>
      <c r="AH16">
        <f ca="1"/>
        <v>4</v>
      </c>
      <c r="AI16">
        <f ca="1"/>
        <v>40</v>
      </c>
      <c r="AJ16">
        <f ca="1"/>
        <v>20</v>
      </c>
      <c r="AK16">
        <f ca="1"/>
        <v>0</v>
      </c>
      <c r="AL16">
        <f ca="1"/>
        <v>23</v>
      </c>
      <c r="AM16">
        <f ca="1"/>
        <v>70</v>
      </c>
      <c r="AN16">
        <f ca="1"/>
        <v>15</v>
      </c>
      <c r="AO16">
        <f ca="1"/>
        <v>18</v>
      </c>
      <c r="AP16">
        <f ca="1"/>
        <v>180</v>
      </c>
      <c r="AQ16" t="str">
        <f ca="1"/>
        <v>00</v>
      </c>
      <c r="AR16">
        <f ca="1"/>
        <v>73</v>
      </c>
      <c r="AS16">
        <f ca="1"/>
        <v>0</v>
      </c>
      <c r="AT16">
        <f ca="1"/>
        <v>40</v>
      </c>
      <c r="AU16">
        <f ca="1"/>
        <v>0</v>
      </c>
      <c r="AV16">
        <f ca="1"/>
        <v>0</v>
      </c>
      <c r="AW16" t="str">
        <f ca="1"/>
        <v>+</v>
      </c>
      <c r="AX16">
        <f ca="1"/>
        <v>31</v>
      </c>
      <c r="AY16">
        <f ca="1"/>
        <v>15</v>
      </c>
      <c r="AZ16">
        <f ca="1"/>
        <v>4</v>
      </c>
      <c r="BA16">
        <f ca="1"/>
        <v>2202</v>
      </c>
      <c r="BB16">
        <f ca="1"/>
        <v>5.1999999999999998E-2</v>
      </c>
      <c r="BC16">
        <f ca="1"/>
        <v>5.1999999999999998E-2</v>
      </c>
      <c r="BD16">
        <f ca="1"/>
        <v>24</v>
      </c>
      <c r="BE16">
        <f ca="1"/>
        <v>0</v>
      </c>
      <c r="BF16" t="str">
        <f ca="1"/>
        <v>T</v>
      </c>
      <c r="BG16">
        <f ca="1"/>
        <v>0</v>
      </c>
      <c r="BH16">
        <f ca="1"/>
        <v>2.8</v>
      </c>
      <c r="BI16">
        <f ca="1"/>
        <v>1</v>
      </c>
      <c r="BJ16">
        <f ca="1"/>
        <v>90</v>
      </c>
      <c r="BK16">
        <f ca="1"/>
        <v>1</v>
      </c>
      <c r="BL16">
        <f ca="1"/>
        <v>1</v>
      </c>
      <c r="BM16">
        <f ca="1"/>
        <v>0.63</v>
      </c>
      <c r="BN16">
        <f ca="1"/>
        <v>0</v>
      </c>
    </row>
    <row r="17" spans="1:66">
      <c r="A17" s="3" t="s">
        <v>36</v>
      </c>
      <c r="B17" s="3" t="s">
        <v>37</v>
      </c>
      <c r="C17" s="3" t="s">
        <v>38</v>
      </c>
      <c r="D17" s="3" t="s">
        <v>39</v>
      </c>
      <c r="Q17" s="13" t="s">
        <v>40</v>
      </c>
      <c r="R17" t="s">
        <v>93</v>
      </c>
      <c r="S17">
        <v>17</v>
      </c>
      <c r="T17" s="14" t="s">
        <v>99</v>
      </c>
      <c r="V17" s="13" t="str">
        <f t="shared" si="1"/>
        <v/>
      </c>
      <c r="W17" cm="1">
        <f t="array" ref="W17">INDEX(Y:Y,_xlfn.XMATCH(X17,Z:Z,0),0)</f>
        <v>0</v>
      </c>
      <c r="Y17">
        <v>15</v>
      </c>
      <c r="Z17" s="14">
        <v>0.56000000000000005</v>
      </c>
      <c r="AB17" s="13" t="str">
        <f t="shared" ca="1" si="2"/>
        <v>□80○90</v>
      </c>
      <c r="AC17" s="14">
        <f ca="1"/>
        <v>90</v>
      </c>
      <c r="AH17">
        <f ca="1"/>
        <v>3</v>
      </c>
      <c r="AI17">
        <f ca="1"/>
        <v>10</v>
      </c>
      <c r="AJ17">
        <f ca="1"/>
        <v>9</v>
      </c>
      <c r="AK17">
        <f ca="1"/>
        <v>0</v>
      </c>
      <c r="AL17">
        <f ca="1"/>
        <v>15</v>
      </c>
      <c r="AM17">
        <f ca="1"/>
        <v>80</v>
      </c>
      <c r="AN17">
        <f ca="1"/>
        <v>15</v>
      </c>
      <c r="AO17">
        <f ca="1"/>
        <v>18</v>
      </c>
      <c r="AP17">
        <f ca="1"/>
        <v>180</v>
      </c>
      <c r="AQ17" t="str">
        <f ca="1"/>
        <v>00</v>
      </c>
      <c r="AR17">
        <f ca="1"/>
        <v>73</v>
      </c>
      <c r="AS17">
        <f ca="1"/>
        <v>0</v>
      </c>
      <c r="AT17">
        <f ca="1"/>
        <v>40</v>
      </c>
      <c r="AU17">
        <f ca="1"/>
        <v>0</v>
      </c>
      <c r="AV17">
        <f ca="1"/>
        <v>0</v>
      </c>
      <c r="AW17" t="str">
        <f ca="1"/>
        <v>+</v>
      </c>
      <c r="AX17">
        <f ca="1"/>
        <v>31</v>
      </c>
      <c r="AY17">
        <f ca="1"/>
        <v>15</v>
      </c>
      <c r="AZ17">
        <f ca="1"/>
        <v>5</v>
      </c>
      <c r="BA17">
        <f ca="1"/>
        <v>2202</v>
      </c>
      <c r="BB17">
        <f ca="1"/>
        <v>0.03</v>
      </c>
      <c r="BC17">
        <f ca="1"/>
        <v>3.3000000000000002E-2</v>
      </c>
      <c r="BD17">
        <f ca="1"/>
        <v>24</v>
      </c>
      <c r="BE17">
        <f ca="1"/>
        <v>0</v>
      </c>
      <c r="BF17" t="str">
        <f ca="1"/>
        <v>T</v>
      </c>
      <c r="BG17">
        <f ca="1"/>
        <v>0</v>
      </c>
      <c r="BH17">
        <f ca="1"/>
        <v>2</v>
      </c>
      <c r="BI17">
        <f ca="1"/>
        <v>1</v>
      </c>
      <c r="BJ17">
        <f ca="1"/>
        <v>90</v>
      </c>
      <c r="BK17">
        <f ca="1"/>
        <v>1</v>
      </c>
      <c r="BL17">
        <f ca="1"/>
        <v>1</v>
      </c>
      <c r="BM17">
        <f ca="1"/>
        <v>0.63</v>
      </c>
      <c r="BN17">
        <f ca="1"/>
        <v>0</v>
      </c>
    </row>
    <row r="18" spans="1:66">
      <c r="A18" s="1">
        <f>IF($B$16&gt;=M18,M18,"")</f>
        <v>1</v>
      </c>
      <c r="B18" s="1" t="s">
        <v>112</v>
      </c>
      <c r="C18" s="1">
        <v>0</v>
      </c>
      <c r="D18" s="1">
        <v>0</v>
      </c>
      <c r="G18" s="4" t="s">
        <v>187</v>
      </c>
      <c r="M18">
        <v>1</v>
      </c>
      <c r="N18" t="s">
        <v>64</v>
      </c>
      <c r="Q18" s="13" t="s">
        <v>40</v>
      </c>
      <c r="R18" t="s">
        <v>94</v>
      </c>
      <c r="S18">
        <v>18</v>
      </c>
      <c r="T18" s="14" t="s">
        <v>99</v>
      </c>
      <c r="V18" s="13" t="str">
        <f t="shared" si="1"/>
        <v/>
      </c>
      <c r="W18" cm="1">
        <f t="array" ref="W18">INDEX(Y:Y,_xlfn.XMATCH(X18,Z:Z,0),0)</f>
        <v>0</v>
      </c>
      <c r="Y18">
        <v>16</v>
      </c>
      <c r="Z18" s="14">
        <v>0.63</v>
      </c>
      <c r="AB18" s="13" t="str">
        <f t="shared" ca="1" si="2"/>
        <v>□100○113</v>
      </c>
      <c r="AC18" s="14">
        <f ca="1"/>
        <v>113</v>
      </c>
      <c r="AH18">
        <f ca="1"/>
        <v>2</v>
      </c>
      <c r="AI18">
        <f ca="1"/>
        <v>7</v>
      </c>
      <c r="AJ18">
        <f ca="1"/>
        <v>9</v>
      </c>
      <c r="AK18">
        <f ca="1"/>
        <v>0</v>
      </c>
      <c r="AL18">
        <f ca="1"/>
        <v>7.9999999999999991</v>
      </c>
      <c r="AM18">
        <f ca="1"/>
        <v>95</v>
      </c>
      <c r="AN18">
        <f ca="1"/>
        <v>15</v>
      </c>
      <c r="AO18">
        <f ca="1"/>
        <v>20</v>
      </c>
      <c r="AP18">
        <f ca="1"/>
        <v>180</v>
      </c>
      <c r="AQ18" t="str">
        <f ca="1"/>
        <v>00</v>
      </c>
      <c r="AR18">
        <f ca="1"/>
        <v>73</v>
      </c>
      <c r="AS18">
        <f ca="1"/>
        <v>0</v>
      </c>
      <c r="AT18">
        <f ca="1"/>
        <v>0</v>
      </c>
      <c r="AU18">
        <f ca="1"/>
        <v>0</v>
      </c>
      <c r="AV18">
        <f ca="1"/>
        <v>0</v>
      </c>
      <c r="AW18" t="str">
        <f ca="1"/>
        <v>+</v>
      </c>
      <c r="AX18">
        <f ca="1"/>
        <v>31</v>
      </c>
      <c r="AY18">
        <f ca="1"/>
        <v>15</v>
      </c>
      <c r="AZ18">
        <f ca="1"/>
        <v>5</v>
      </c>
      <c r="BA18">
        <f ca="1"/>
        <v>2202</v>
      </c>
      <c r="BB18">
        <f ca="1"/>
        <v>1.7999999999999999E-2</v>
      </c>
      <c r="BC18">
        <f ca="1"/>
        <v>2.3E-2</v>
      </c>
      <c r="BD18">
        <f ca="1"/>
        <v>24</v>
      </c>
      <c r="BE18">
        <f ca="1"/>
        <v>0</v>
      </c>
      <c r="BF18" t="str">
        <f ca="1"/>
        <v>T</v>
      </c>
      <c r="BG18">
        <f ca="1"/>
        <v>0</v>
      </c>
      <c r="BH18">
        <f ca="1"/>
        <v>1.1200000000000001</v>
      </c>
      <c r="BI18">
        <f ca="1"/>
        <v>1</v>
      </c>
      <c r="BJ18">
        <f ca="1"/>
        <v>90</v>
      </c>
      <c r="BK18">
        <f ca="1"/>
        <v>1</v>
      </c>
      <c r="BL18">
        <f ca="1"/>
        <v>1</v>
      </c>
      <c r="BM18">
        <f ca="1"/>
        <v>0.63</v>
      </c>
      <c r="BN18">
        <f ca="1"/>
        <v>0</v>
      </c>
    </row>
    <row r="19" spans="1:66">
      <c r="A19" s="1">
        <f>IF($B$16&gt;=M19,M19,"")</f>
        <v>2</v>
      </c>
      <c r="M19">
        <v>2</v>
      </c>
      <c r="N19" t="s">
        <v>65</v>
      </c>
      <c r="Q19" s="13" t="s">
        <v>40</v>
      </c>
      <c r="R19" t="s">
        <v>95</v>
      </c>
      <c r="S19">
        <v>19</v>
      </c>
      <c r="T19" s="14" t="s">
        <v>99</v>
      </c>
      <c r="V19" s="13" t="str">
        <f t="shared" si="1"/>
        <v/>
      </c>
      <c r="W19" cm="1">
        <f t="array" ref="W19">INDEX(Y:Y,_xlfn.XMATCH(X19,Z:Z,0),0)</f>
        <v>0</v>
      </c>
      <c r="Y19">
        <v>17</v>
      </c>
      <c r="Z19" s="14">
        <v>0.7</v>
      </c>
      <c r="AB19" s="13" t="str">
        <f t="shared" ca="1" si="2"/>
        <v>□120○135</v>
      </c>
      <c r="AC19" s="14">
        <f ca="1"/>
        <v>135</v>
      </c>
      <c r="AH19">
        <f ca="1"/>
        <v>801</v>
      </c>
      <c r="AI19">
        <f ca="1"/>
        <v>1</v>
      </c>
      <c r="AJ19">
        <f ca="1"/>
        <v>9</v>
      </c>
      <c r="AK19">
        <f ca="1"/>
        <v>0</v>
      </c>
      <c r="AL19">
        <f ca="1"/>
        <v>15</v>
      </c>
      <c r="AM19">
        <f ca="1"/>
        <v>110</v>
      </c>
      <c r="AN19">
        <f ca="1"/>
        <v>15</v>
      </c>
      <c r="AO19">
        <f ca="1"/>
        <v>20</v>
      </c>
      <c r="AP19">
        <f ca="1"/>
        <v>180</v>
      </c>
      <c r="AQ19" t="str">
        <f ca="1"/>
        <v>00</v>
      </c>
      <c r="AR19">
        <f ca="1"/>
        <v>73</v>
      </c>
      <c r="AS19">
        <f ca="1"/>
        <v>0</v>
      </c>
      <c r="AT19">
        <f ca="1"/>
        <v>0</v>
      </c>
      <c r="AU19">
        <f ca="1"/>
        <v>10</v>
      </c>
      <c r="AV19">
        <f ca="1"/>
        <v>3</v>
      </c>
      <c r="AW19" t="str">
        <f ca="1"/>
        <v>-</v>
      </c>
      <c r="AX19">
        <f ca="1"/>
        <v>32</v>
      </c>
      <c r="AY19">
        <f ca="1"/>
        <v>30</v>
      </c>
      <c r="AZ19">
        <f ca="1"/>
        <v>5</v>
      </c>
      <c r="BA19">
        <f ca="1"/>
        <v>3202</v>
      </c>
      <c r="BB19">
        <f ca="1"/>
        <v>-7.0000000000000001E-3</v>
      </c>
      <c r="BC19">
        <f ca="1"/>
        <v>2.5999999999999999E-2</v>
      </c>
      <c r="BD19">
        <f ca="1"/>
        <v>24</v>
      </c>
      <c r="BE19">
        <f ca="1"/>
        <v>0.6</v>
      </c>
      <c r="BF19" t="str">
        <f ca="1"/>
        <v>Z</v>
      </c>
      <c r="BG19">
        <f ca="1"/>
        <v>10400</v>
      </c>
      <c r="BH19">
        <f ca="1"/>
        <v>0.63</v>
      </c>
      <c r="BI19">
        <f ca="1"/>
        <v>1</v>
      </c>
      <c r="BJ19">
        <f ca="1"/>
        <v>90</v>
      </c>
      <c r="BK19">
        <f ca="1"/>
        <v>1</v>
      </c>
      <c r="BL19">
        <f ca="1"/>
        <v>1</v>
      </c>
      <c r="BM19">
        <f ca="1"/>
        <v>0.63</v>
      </c>
      <c r="BN19">
        <f ca="1"/>
        <v>0</v>
      </c>
    </row>
    <row r="20" spans="1:66">
      <c r="A20" s="1">
        <f>IF($B$16&gt;=M20,M20,"")</f>
        <v>3</v>
      </c>
      <c r="M20">
        <v>3</v>
      </c>
      <c r="N20" t="s">
        <v>66</v>
      </c>
      <c r="Q20" s="13" t="s">
        <v>40</v>
      </c>
      <c r="R20" t="s">
        <v>86</v>
      </c>
      <c r="S20">
        <v>20</v>
      </c>
      <c r="T20" s="14" t="s">
        <v>99</v>
      </c>
      <c r="V20" s="13" t="str">
        <f t="shared" si="1"/>
        <v/>
      </c>
      <c r="W20" cm="1">
        <f t="array" ref="W20">INDEX(Y:Y,_xlfn.XMATCH(X20,Z:Z,0),0)</f>
        <v>0</v>
      </c>
      <c r="Y20">
        <v>18</v>
      </c>
      <c r="Z20" s="14">
        <v>0.8</v>
      </c>
      <c r="AB20" s="13" t="str">
        <f t="shared" ca="1" si="2"/>
        <v>□150○169</v>
      </c>
      <c r="AC20" s="14">
        <f ca="1"/>
        <v>169</v>
      </c>
      <c r="AH20">
        <f ca="1"/>
        <v>801</v>
      </c>
      <c r="AI20">
        <f ca="1"/>
        <v>1</v>
      </c>
      <c r="AJ20">
        <f ca="1"/>
        <v>9</v>
      </c>
      <c r="AK20">
        <f ca="1"/>
        <v>0</v>
      </c>
      <c r="AL20">
        <f ca="1"/>
        <v>15</v>
      </c>
      <c r="AM20">
        <f ca="1"/>
        <v>110</v>
      </c>
      <c r="AN20">
        <f ca="1"/>
        <v>15</v>
      </c>
      <c r="AO20">
        <f ca="1"/>
        <v>20</v>
      </c>
      <c r="AP20">
        <f ca="1"/>
        <v>180</v>
      </c>
      <c r="AQ20" t="str">
        <f ca="1"/>
        <v>00</v>
      </c>
      <c r="AR20">
        <f ca="1"/>
        <v>73</v>
      </c>
      <c r="AS20">
        <f ca="1"/>
        <v>0</v>
      </c>
      <c r="AT20">
        <f ca="1"/>
        <v>0</v>
      </c>
      <c r="AU20">
        <f ca="1"/>
        <v>10</v>
      </c>
      <c r="AV20">
        <f ca="1"/>
        <v>3</v>
      </c>
      <c r="AW20" t="str">
        <f ca="1"/>
        <v>-</v>
      </c>
      <c r="AX20">
        <f ca="1"/>
        <v>32</v>
      </c>
      <c r="AY20">
        <f ca="1"/>
        <v>30</v>
      </c>
      <c r="AZ20">
        <f ca="1"/>
        <v>5</v>
      </c>
      <c r="BA20">
        <f ca="1"/>
        <v>3202</v>
      </c>
      <c r="BB20">
        <f ca="1"/>
        <v>1.2999999999999999E-2</v>
      </c>
      <c r="BC20">
        <f ca="1"/>
        <v>1.0999999999999999E-2</v>
      </c>
      <c r="BD20">
        <f ca="1"/>
        <v>24</v>
      </c>
      <c r="BE20">
        <f ca="1"/>
        <v>0.6</v>
      </c>
      <c r="BF20" t="str">
        <f ca="1"/>
        <v>Z</v>
      </c>
      <c r="BG20">
        <f ca="1"/>
        <v>312</v>
      </c>
      <c r="BH20">
        <f ca="1"/>
        <v>0.63</v>
      </c>
      <c r="BI20">
        <f ca="1"/>
        <v>1</v>
      </c>
      <c r="BJ20">
        <f ca="1"/>
        <v>90</v>
      </c>
      <c r="BK20">
        <f ca="1"/>
        <v>1</v>
      </c>
      <c r="BL20">
        <f ca="1"/>
        <v>1</v>
      </c>
      <c r="BM20">
        <f ca="1"/>
        <v>0.63</v>
      </c>
      <c r="BN20">
        <f ca="1"/>
        <v>0</v>
      </c>
    </row>
    <row r="21" spans="1:66">
      <c r="A21" s="1" t="str">
        <f t="shared" ref="A21:A81" si="3">IF($B$16&gt;=M21,M21,"")</f>
        <v/>
      </c>
      <c r="M21">
        <v>4</v>
      </c>
      <c r="N21" t="s">
        <v>67</v>
      </c>
      <c r="Q21" s="13" t="s">
        <v>82</v>
      </c>
      <c r="R21" t="s">
        <v>87</v>
      </c>
      <c r="S21">
        <v>21</v>
      </c>
      <c r="V21" s="13" t="str">
        <f t="shared" si="1"/>
        <v/>
      </c>
      <c r="W21" cm="1">
        <f t="array" ref="W21">INDEX(Y:Y,_xlfn.XMATCH(X21,Z:Z,0),0)</f>
        <v>0</v>
      </c>
      <c r="Y21">
        <v>19</v>
      </c>
      <c r="Z21" s="14">
        <v>0.9</v>
      </c>
      <c r="AB21" s="13" t="str">
        <f t="shared" ca="1" si="2"/>
        <v>□200○226</v>
      </c>
      <c r="AC21" s="14">
        <f ca="1"/>
        <v>226</v>
      </c>
      <c r="AH21">
        <f ca="1"/>
        <v>7</v>
      </c>
      <c r="AI21">
        <f ca="1"/>
        <v>300</v>
      </c>
      <c r="AJ21">
        <f ca="1"/>
        <v>55</v>
      </c>
      <c r="AK21">
        <f ca="1"/>
        <v>0</v>
      </c>
      <c r="AL21">
        <f ca="1"/>
        <v>135</v>
      </c>
      <c r="AM21">
        <f ca="1"/>
        <v>50</v>
      </c>
      <c r="AN21">
        <f ca="1"/>
        <v>15</v>
      </c>
      <c r="AO21">
        <f ca="1"/>
        <v>15</v>
      </c>
      <c r="AP21">
        <f ca="1"/>
        <v>180</v>
      </c>
      <c r="AQ21" t="str">
        <f ca="1"/>
        <v>03</v>
      </c>
      <c r="AR21">
        <f ca="1"/>
        <v>31</v>
      </c>
      <c r="AS21">
        <f ca="1"/>
        <v>0</v>
      </c>
      <c r="AT21">
        <f ca="1"/>
        <v>0</v>
      </c>
      <c r="AU21">
        <f ca="1"/>
        <v>1</v>
      </c>
      <c r="AV21">
        <f ca="1"/>
        <v>0</v>
      </c>
      <c r="AW21" t="str">
        <f ca="1"/>
        <v>+</v>
      </c>
      <c r="AX21">
        <f ca="1"/>
        <v>21</v>
      </c>
      <c r="AY21">
        <f ca="1"/>
        <v>10</v>
      </c>
      <c r="AZ21">
        <f ca="1"/>
        <v>3</v>
      </c>
      <c r="BA21">
        <f ca="1"/>
        <v>1502</v>
      </c>
      <c r="BB21">
        <f ca="1"/>
        <v>0.26400000000000001</v>
      </c>
      <c r="BC21">
        <f ca="1"/>
        <v>0.23230000000000001</v>
      </c>
      <c r="BD21">
        <f ca="1"/>
        <v>24</v>
      </c>
      <c r="BE21">
        <f ca="1"/>
        <v>0</v>
      </c>
      <c r="BF21" t="str">
        <f ca="1"/>
        <v>T</v>
      </c>
      <c r="BG21">
        <f ca="1"/>
        <v>0</v>
      </c>
      <c r="BH21">
        <f ca="1"/>
        <v>0</v>
      </c>
      <c r="BI21">
        <f ca="1"/>
        <v>1</v>
      </c>
      <c r="BJ21">
        <f ca="1"/>
        <v>90</v>
      </c>
      <c r="BK21">
        <f ca="1"/>
        <v>1</v>
      </c>
      <c r="BL21">
        <f ca="1"/>
        <v>1</v>
      </c>
      <c r="BM21">
        <f ca="1"/>
        <v>0.8</v>
      </c>
      <c r="BN21">
        <f ca="1"/>
        <v>0</v>
      </c>
    </row>
    <row r="22" spans="1:66">
      <c r="A22" s="1" t="str">
        <f t="shared" si="3"/>
        <v/>
      </c>
      <c r="M22">
        <v>5</v>
      </c>
      <c r="N22" t="s">
        <v>81</v>
      </c>
      <c r="Q22" s="13" t="s">
        <v>82</v>
      </c>
      <c r="R22" t="s">
        <v>88</v>
      </c>
      <c r="S22">
        <v>22</v>
      </c>
      <c r="V22" s="13" t="str">
        <f t="shared" si="1"/>
        <v/>
      </c>
      <c r="W22" cm="1">
        <f t="array" ref="W22">INDEX(Y:Y,_xlfn.XMATCH(X22,Z:Z,0),0)</f>
        <v>0</v>
      </c>
      <c r="Y22">
        <v>20</v>
      </c>
      <c r="Z22" s="14">
        <v>1</v>
      </c>
      <c r="AB22" s="13" t="str">
        <f t="shared" ca="1" si="2"/>
        <v>□0○0</v>
      </c>
      <c r="AC22" s="14">
        <f ca="1"/>
        <v>0</v>
      </c>
      <c r="AH22">
        <f ca="1"/>
        <v>6</v>
      </c>
      <c r="AI22">
        <f ca="1"/>
        <v>200</v>
      </c>
      <c r="AJ22">
        <f ca="1"/>
        <v>40</v>
      </c>
      <c r="AK22">
        <f ca="1"/>
        <v>0</v>
      </c>
      <c r="AL22">
        <f ca="1"/>
        <v>85</v>
      </c>
      <c r="AM22">
        <f ca="1"/>
        <v>50</v>
      </c>
      <c r="AN22">
        <f ca="1"/>
        <v>15</v>
      </c>
      <c r="AO22">
        <f ca="1"/>
        <v>15</v>
      </c>
      <c r="AP22">
        <f ca="1"/>
        <v>180</v>
      </c>
      <c r="AQ22" t="str">
        <f ca="1"/>
        <v>03</v>
      </c>
      <c r="AR22">
        <f ca="1"/>
        <v>32</v>
      </c>
      <c r="AS22">
        <f ca="1"/>
        <v>0</v>
      </c>
      <c r="AT22">
        <f ca="1"/>
        <v>0</v>
      </c>
      <c r="AU22">
        <f ca="1"/>
        <v>1</v>
      </c>
      <c r="AV22">
        <f ca="1"/>
        <v>0</v>
      </c>
      <c r="AW22" t="str">
        <f ca="1"/>
        <v>+</v>
      </c>
      <c r="AX22">
        <f ca="1"/>
        <v>31</v>
      </c>
      <c r="AY22">
        <f ca="1"/>
        <v>15</v>
      </c>
      <c r="AZ22">
        <f ca="1"/>
        <v>4</v>
      </c>
      <c r="BA22">
        <f ca="1"/>
        <v>1502</v>
      </c>
      <c r="BB22">
        <f ca="1"/>
        <v>0.17</v>
      </c>
      <c r="BC22">
        <f ca="1"/>
        <v>0.1547</v>
      </c>
      <c r="BD22">
        <f ca="1"/>
        <v>24</v>
      </c>
      <c r="BE22">
        <f ca="1"/>
        <v>0</v>
      </c>
      <c r="BF22" t="str">
        <f ca="1"/>
        <v>T</v>
      </c>
      <c r="BG22">
        <f ca="1"/>
        <v>0</v>
      </c>
      <c r="BH22">
        <f ca="1"/>
        <v>0</v>
      </c>
      <c r="BI22">
        <f ca="1"/>
        <v>1</v>
      </c>
      <c r="BJ22">
        <f ca="1"/>
        <v>90</v>
      </c>
      <c r="BK22">
        <f ca="1"/>
        <v>1</v>
      </c>
      <c r="BL22">
        <f ca="1"/>
        <v>1</v>
      </c>
      <c r="BM22">
        <f ca="1"/>
        <v>0.8</v>
      </c>
      <c r="BN22">
        <f ca="1"/>
        <v>0</v>
      </c>
    </row>
    <row r="23" spans="1:66">
      <c r="A23" s="1" t="str">
        <f t="shared" si="3"/>
        <v/>
      </c>
      <c r="M23">
        <v>6</v>
      </c>
      <c r="N23" t="s">
        <v>68</v>
      </c>
      <c r="Q23" s="13" t="s">
        <v>82</v>
      </c>
      <c r="R23" t="s">
        <v>89</v>
      </c>
      <c r="S23">
        <v>23</v>
      </c>
      <c r="V23" s="13" t="str">
        <f t="shared" si="1"/>
        <v/>
      </c>
      <c r="W23" cm="1">
        <f t="array" ref="W23">INDEX(Y:Y,_xlfn.XMATCH(X23,Z:Z,0),0)</f>
        <v>0</v>
      </c>
      <c r="Y23">
        <v>21</v>
      </c>
      <c r="Z23" s="14">
        <v>1.1200000000000001</v>
      </c>
      <c r="AB23" s="13" t="str">
        <f t="shared" si="2"/>
        <v>□0○</v>
      </c>
      <c r="AH23">
        <f ca="1"/>
        <v>5</v>
      </c>
      <c r="AI23">
        <f ca="1"/>
        <v>140</v>
      </c>
      <c r="AJ23">
        <f ca="1"/>
        <v>40</v>
      </c>
      <c r="AK23">
        <f ca="1"/>
        <v>0</v>
      </c>
      <c r="AL23">
        <f ca="1"/>
        <v>53</v>
      </c>
      <c r="AM23">
        <f ca="1"/>
        <v>60</v>
      </c>
      <c r="AN23">
        <f ca="1"/>
        <v>15</v>
      </c>
      <c r="AO23">
        <f ca="1"/>
        <v>15</v>
      </c>
      <c r="AP23">
        <f ca="1"/>
        <v>180</v>
      </c>
      <c r="AQ23" t="str">
        <f ca="1"/>
        <v>03</v>
      </c>
      <c r="AR23">
        <f ca="1"/>
        <v>53</v>
      </c>
      <c r="AS23">
        <f ca="1"/>
        <v>0</v>
      </c>
      <c r="AT23">
        <f ca="1"/>
        <v>40</v>
      </c>
      <c r="AU23">
        <f ca="1"/>
        <v>0</v>
      </c>
      <c r="AV23">
        <f ca="1"/>
        <v>0</v>
      </c>
      <c r="AW23" t="str">
        <f ca="1"/>
        <v>+</v>
      </c>
      <c r="AX23">
        <f ca="1"/>
        <v>31</v>
      </c>
      <c r="AY23">
        <f ca="1"/>
        <v>15</v>
      </c>
      <c r="AZ23">
        <f ca="1"/>
        <v>4</v>
      </c>
      <c r="BA23">
        <f ca="1"/>
        <v>1202</v>
      </c>
      <c r="BB23">
        <f ca="1"/>
        <v>0.115</v>
      </c>
      <c r="BC23">
        <f ca="1"/>
        <v>0.10580000000000001</v>
      </c>
      <c r="BD23">
        <f ca="1"/>
        <v>24</v>
      </c>
      <c r="BE23">
        <f ca="1"/>
        <v>0</v>
      </c>
      <c r="BF23" t="str">
        <f ca="1"/>
        <v>T</v>
      </c>
      <c r="BG23">
        <f ca="1"/>
        <v>0</v>
      </c>
      <c r="BH23">
        <f ca="1"/>
        <v>0</v>
      </c>
      <c r="BI23">
        <f ca="1"/>
        <v>1</v>
      </c>
      <c r="BJ23">
        <f ca="1"/>
        <v>90</v>
      </c>
      <c r="BK23">
        <f ca="1"/>
        <v>1</v>
      </c>
      <c r="BL23">
        <f ca="1"/>
        <v>1</v>
      </c>
      <c r="BM23">
        <f ca="1"/>
        <v>0.8</v>
      </c>
      <c r="BN23">
        <f ca="1"/>
        <v>0</v>
      </c>
    </row>
    <row r="24" spans="1:66">
      <c r="A24" s="1" t="str">
        <f t="shared" si="3"/>
        <v/>
      </c>
      <c r="M24">
        <v>7</v>
      </c>
      <c r="N24" t="s">
        <v>69</v>
      </c>
      <c r="Q24" s="13" t="s">
        <v>82</v>
      </c>
      <c r="R24" t="s">
        <v>90</v>
      </c>
      <c r="S24">
        <v>24</v>
      </c>
      <c r="V24" s="13" t="str">
        <f t="shared" si="1"/>
        <v/>
      </c>
      <c r="W24" cm="1">
        <f t="array" ref="W24">INDEX(Y:Y,_xlfn.XMATCH(X24,Z:Z,0),0)</f>
        <v>0</v>
      </c>
      <c r="Y24">
        <v>22</v>
      </c>
      <c r="Z24" s="14">
        <v>1.26</v>
      </c>
      <c r="AB24" s="13" t="str">
        <f t="shared" si="2"/>
        <v>□0○</v>
      </c>
      <c r="AH24">
        <f ca="1"/>
        <v>4</v>
      </c>
      <c r="AI24">
        <f ca="1"/>
        <v>70</v>
      </c>
      <c r="AJ24">
        <f ca="1"/>
        <v>25</v>
      </c>
      <c r="AK24">
        <f ca="1"/>
        <v>0</v>
      </c>
      <c r="AL24">
        <f ca="1"/>
        <v>33</v>
      </c>
      <c r="AM24">
        <f ca="1"/>
        <v>60</v>
      </c>
      <c r="AN24">
        <f ca="1"/>
        <v>15</v>
      </c>
      <c r="AO24">
        <f ca="1"/>
        <v>15</v>
      </c>
      <c r="AP24">
        <f ca="1"/>
        <v>180</v>
      </c>
      <c r="AQ24" t="str">
        <f ca="1"/>
        <v>03</v>
      </c>
      <c r="AR24">
        <f ca="1"/>
        <v>73</v>
      </c>
      <c r="AS24">
        <f ca="1"/>
        <v>0</v>
      </c>
      <c r="AT24">
        <f ca="1"/>
        <v>40</v>
      </c>
      <c r="AU24">
        <f ca="1"/>
        <v>0</v>
      </c>
      <c r="AV24">
        <f ca="1"/>
        <v>0</v>
      </c>
      <c r="AW24" t="str">
        <f ca="1"/>
        <v>+</v>
      </c>
      <c r="AX24">
        <f ca="1"/>
        <v>31</v>
      </c>
      <c r="AY24">
        <f ca="1"/>
        <v>15</v>
      </c>
      <c r="AZ24">
        <f ca="1"/>
        <v>4</v>
      </c>
      <c r="BA24">
        <f ca="1"/>
        <v>1202</v>
      </c>
      <c r="BB24">
        <f ca="1"/>
        <v>7.1999999999999995E-2</v>
      </c>
      <c r="BC24">
        <f ca="1"/>
        <v>6.7000000000000004E-2</v>
      </c>
      <c r="BD24">
        <f ca="1"/>
        <v>24</v>
      </c>
      <c r="BE24">
        <f ca="1"/>
        <v>0</v>
      </c>
      <c r="BF24" t="str">
        <f ca="1"/>
        <v>T</v>
      </c>
      <c r="BG24">
        <f ca="1"/>
        <v>0</v>
      </c>
      <c r="BH24">
        <f ca="1"/>
        <v>4</v>
      </c>
      <c r="BI24">
        <f ca="1"/>
        <v>1</v>
      </c>
      <c r="BJ24">
        <f ca="1"/>
        <v>90</v>
      </c>
      <c r="BK24">
        <f ca="1"/>
        <v>1</v>
      </c>
      <c r="BL24">
        <f ca="1"/>
        <v>1</v>
      </c>
      <c r="BM24">
        <f ca="1"/>
        <v>0.8</v>
      </c>
      <c r="BN24">
        <f ca="1"/>
        <v>0</v>
      </c>
    </row>
    <row r="25" spans="1:66">
      <c r="A25" s="1" t="str">
        <f t="shared" si="3"/>
        <v/>
      </c>
      <c r="M25">
        <v>8</v>
      </c>
      <c r="N25" t="s">
        <v>70</v>
      </c>
      <c r="Q25" s="13" t="s">
        <v>82</v>
      </c>
      <c r="R25" t="s">
        <v>91</v>
      </c>
      <c r="S25">
        <v>25</v>
      </c>
      <c r="V25" s="13" t="str">
        <f t="shared" si="1"/>
        <v/>
      </c>
      <c r="W25" cm="1">
        <f t="array" ref="W25">INDEX(Y:Y,_xlfn.XMATCH(X25,Z:Z,0),0)</f>
        <v>0</v>
      </c>
      <c r="Y25">
        <v>23</v>
      </c>
      <c r="Z25" s="14">
        <v>1.4</v>
      </c>
      <c r="AB25" s="13" t="str">
        <f t="shared" si="2"/>
        <v>□0○</v>
      </c>
      <c r="AH25">
        <f ca="1"/>
        <v>3</v>
      </c>
      <c r="AI25">
        <f ca="1"/>
        <v>40</v>
      </c>
      <c r="AJ25">
        <f ca="1"/>
        <v>20</v>
      </c>
      <c r="AK25">
        <f ca="1"/>
        <v>0</v>
      </c>
      <c r="AL25">
        <f ca="1"/>
        <v>23</v>
      </c>
      <c r="AM25">
        <f ca="1"/>
        <v>70</v>
      </c>
      <c r="AN25">
        <f ca="1"/>
        <v>15</v>
      </c>
      <c r="AO25">
        <f ca="1"/>
        <v>18</v>
      </c>
      <c r="AP25">
        <f ca="1"/>
        <v>180</v>
      </c>
      <c r="AQ25" t="str">
        <f ca="1"/>
        <v>00</v>
      </c>
      <c r="AR25">
        <f ca="1"/>
        <v>73</v>
      </c>
      <c r="AS25">
        <f ca="1"/>
        <v>0</v>
      </c>
      <c r="AT25">
        <f ca="1"/>
        <v>40</v>
      </c>
      <c r="AU25">
        <f ca="1"/>
        <v>0</v>
      </c>
      <c r="AV25">
        <f ca="1"/>
        <v>0</v>
      </c>
      <c r="AW25" t="str">
        <f ca="1"/>
        <v>+</v>
      </c>
      <c r="AX25">
        <f ca="1"/>
        <v>31</v>
      </c>
      <c r="AY25">
        <f ca="1"/>
        <v>15</v>
      </c>
      <c r="AZ25">
        <f ca="1"/>
        <v>4</v>
      </c>
      <c r="BA25">
        <f ca="1"/>
        <v>2202</v>
      </c>
      <c r="BB25">
        <f ca="1"/>
        <v>4.2000000000000003E-2</v>
      </c>
      <c r="BC25">
        <f ca="1"/>
        <v>4.2000000000000003E-2</v>
      </c>
      <c r="BD25">
        <f ca="1"/>
        <v>24</v>
      </c>
      <c r="BE25">
        <f ca="1"/>
        <v>0</v>
      </c>
      <c r="BF25" t="str">
        <f ca="1"/>
        <v>T</v>
      </c>
      <c r="BG25">
        <f ca="1"/>
        <v>0</v>
      </c>
      <c r="BH25">
        <f ca="1"/>
        <v>2.8</v>
      </c>
      <c r="BI25">
        <f ca="1"/>
        <v>1</v>
      </c>
      <c r="BJ25">
        <f ca="1"/>
        <v>90</v>
      </c>
      <c r="BK25">
        <f ca="1"/>
        <v>1</v>
      </c>
      <c r="BL25">
        <f ca="1"/>
        <v>1</v>
      </c>
      <c r="BM25">
        <f ca="1"/>
        <v>0.8</v>
      </c>
      <c r="BN25">
        <f ca="1"/>
        <v>0</v>
      </c>
    </row>
    <row r="26" spans="1:66">
      <c r="A26" s="1" t="str">
        <f t="shared" si="3"/>
        <v/>
      </c>
      <c r="M26">
        <v>9</v>
      </c>
      <c r="N26" t="s">
        <v>71</v>
      </c>
      <c r="Q26" s="13" t="s">
        <v>82</v>
      </c>
      <c r="R26" t="s">
        <v>92</v>
      </c>
      <c r="S26">
        <v>26</v>
      </c>
      <c r="V26" s="13" t="str">
        <f t="shared" si="1"/>
        <v/>
      </c>
      <c r="W26" cm="1">
        <f t="array" ref="W26">INDEX(Y:Y,_xlfn.XMATCH(X26,Z:Z,0),0)</f>
        <v>0</v>
      </c>
      <c r="Y26">
        <v>24</v>
      </c>
      <c r="Z26" s="14">
        <v>1.6</v>
      </c>
      <c r="AH26">
        <f ca="1"/>
        <v>2</v>
      </c>
      <c r="AI26">
        <f ca="1"/>
        <v>10</v>
      </c>
      <c r="AJ26">
        <f ca="1"/>
        <v>9</v>
      </c>
      <c r="AK26">
        <f ca="1"/>
        <v>0</v>
      </c>
      <c r="AL26">
        <f ca="1"/>
        <v>15</v>
      </c>
      <c r="AM26">
        <f ca="1"/>
        <v>80</v>
      </c>
      <c r="AN26">
        <f ca="1"/>
        <v>15</v>
      </c>
      <c r="AO26">
        <f ca="1"/>
        <v>18</v>
      </c>
      <c r="AP26">
        <f ca="1"/>
        <v>180</v>
      </c>
      <c r="AQ26" t="str">
        <f ca="1"/>
        <v>00</v>
      </c>
      <c r="AR26">
        <f ca="1"/>
        <v>73</v>
      </c>
      <c r="AS26">
        <f ca="1"/>
        <v>0</v>
      </c>
      <c r="AT26">
        <f ca="1"/>
        <v>40</v>
      </c>
      <c r="AU26">
        <f ca="1"/>
        <v>0</v>
      </c>
      <c r="AV26">
        <f ca="1"/>
        <v>0</v>
      </c>
      <c r="AW26" t="str">
        <f ca="1"/>
        <v>+</v>
      </c>
      <c r="AX26">
        <f ca="1"/>
        <v>31</v>
      </c>
      <c r="AY26">
        <f ca="1"/>
        <v>15</v>
      </c>
      <c r="AZ26">
        <f ca="1"/>
        <v>5</v>
      </c>
      <c r="BA26">
        <f ca="1"/>
        <v>2202</v>
      </c>
      <c r="BB26">
        <f ca="1"/>
        <v>0.02</v>
      </c>
      <c r="BC26">
        <f ca="1"/>
        <v>2.1999999999999999E-2</v>
      </c>
      <c r="BD26">
        <f ca="1"/>
        <v>24</v>
      </c>
      <c r="BE26">
        <f ca="1"/>
        <v>0</v>
      </c>
      <c r="BF26" t="str">
        <f ca="1"/>
        <v>T</v>
      </c>
      <c r="BG26">
        <f ca="1"/>
        <v>0</v>
      </c>
      <c r="BH26">
        <f ca="1"/>
        <v>2</v>
      </c>
      <c r="BI26">
        <f ca="1"/>
        <v>1</v>
      </c>
      <c r="BJ26">
        <f ca="1"/>
        <v>90</v>
      </c>
      <c r="BK26">
        <f ca="1"/>
        <v>1</v>
      </c>
      <c r="BL26">
        <f ca="1"/>
        <v>1</v>
      </c>
      <c r="BM26">
        <f ca="1"/>
        <v>0.8</v>
      </c>
      <c r="BN26">
        <f ca="1"/>
        <v>0</v>
      </c>
    </row>
    <row r="27" spans="1:66">
      <c r="A27" s="1" t="str">
        <f t="shared" si="3"/>
        <v/>
      </c>
      <c r="M27">
        <v>10</v>
      </c>
      <c r="N27" t="s">
        <v>72</v>
      </c>
      <c r="Q27" s="13" t="s">
        <v>82</v>
      </c>
      <c r="R27" t="s">
        <v>93</v>
      </c>
      <c r="S27">
        <v>27</v>
      </c>
      <c r="V27" s="13" t="str">
        <f t="shared" si="1"/>
        <v/>
      </c>
      <c r="W27" cm="1">
        <f t="array" ref="W27">INDEX(Y:Y,_xlfn.XMATCH(X27,Z:Z,0),0)</f>
        <v>0</v>
      </c>
      <c r="Y27">
        <v>25</v>
      </c>
      <c r="Z27" s="14">
        <v>1.8</v>
      </c>
      <c r="AH27">
        <f ca="1"/>
        <v>1</v>
      </c>
      <c r="AI27">
        <f ca="1"/>
        <v>4</v>
      </c>
      <c r="AJ27">
        <f ca="1"/>
        <v>9</v>
      </c>
      <c r="AK27">
        <f ca="1"/>
        <v>0</v>
      </c>
      <c r="AL27">
        <f ca="1"/>
        <v>5</v>
      </c>
      <c r="AM27">
        <f ca="1"/>
        <v>110</v>
      </c>
      <c r="AN27">
        <f ca="1"/>
        <v>15</v>
      </c>
      <c r="AO27">
        <f ca="1"/>
        <v>20</v>
      </c>
      <c r="AP27">
        <f ca="1"/>
        <v>180</v>
      </c>
      <c r="AQ27" t="str">
        <f ca="1"/>
        <v>00</v>
      </c>
      <c r="AR27">
        <f ca="1"/>
        <v>73</v>
      </c>
      <c r="AS27">
        <f ca="1"/>
        <v>0</v>
      </c>
      <c r="AT27">
        <f ca="1"/>
        <v>0</v>
      </c>
      <c r="AU27">
        <f ca="1"/>
        <v>0</v>
      </c>
      <c r="AV27">
        <f ca="1"/>
        <v>1</v>
      </c>
      <c r="AW27" t="str">
        <f ca="1"/>
        <v>+</v>
      </c>
      <c r="AX27">
        <f ca="1"/>
        <v>31</v>
      </c>
      <c r="AY27">
        <f ca="1"/>
        <v>15</v>
      </c>
      <c r="AZ27">
        <f ca="1"/>
        <v>5</v>
      </c>
      <c r="BA27">
        <f ca="1"/>
        <v>3202</v>
      </c>
      <c r="BB27">
        <f ca="1"/>
        <v>1E-3</v>
      </c>
      <c r="BC27">
        <f ca="1"/>
        <v>1.0999999999999999E-2</v>
      </c>
      <c r="BD27">
        <f ca="1"/>
        <v>24</v>
      </c>
      <c r="BE27">
        <f ca="1"/>
        <v>0</v>
      </c>
      <c r="BF27" t="str">
        <f ca="1"/>
        <v>T</v>
      </c>
      <c r="BG27">
        <f ca="1"/>
        <v>0</v>
      </c>
      <c r="BH27">
        <f ca="1"/>
        <v>0.8</v>
      </c>
      <c r="BI27">
        <f ca="1"/>
        <v>1</v>
      </c>
      <c r="BJ27">
        <f ca="1"/>
        <v>90</v>
      </c>
      <c r="BK27">
        <f ca="1"/>
        <v>1</v>
      </c>
      <c r="BL27">
        <f ca="1"/>
        <v>1</v>
      </c>
      <c r="BM27">
        <f ca="1"/>
        <v>0.8</v>
      </c>
      <c r="BN27">
        <f ca="1"/>
        <v>0</v>
      </c>
    </row>
    <row r="28" spans="1:66">
      <c r="A28" s="1" t="str">
        <f t="shared" si="3"/>
        <v/>
      </c>
      <c r="M28">
        <v>11</v>
      </c>
      <c r="N28" t="s">
        <v>73</v>
      </c>
      <c r="Q28" s="13" t="s">
        <v>82</v>
      </c>
      <c r="R28" t="s">
        <v>94</v>
      </c>
      <c r="S28">
        <v>28</v>
      </c>
      <c r="V28" s="13" t="str">
        <f t="shared" si="1"/>
        <v/>
      </c>
      <c r="W28" cm="1">
        <f t="array" ref="W28">INDEX(Y:Y,_xlfn.XMATCH(X28,Z:Z,0),0)</f>
        <v>0</v>
      </c>
      <c r="Y28">
        <v>26</v>
      </c>
      <c r="Z28" s="14">
        <v>2</v>
      </c>
      <c r="AH28">
        <f ca="1"/>
        <v>7</v>
      </c>
      <c r="AI28">
        <f ca="1"/>
        <v>300</v>
      </c>
      <c r="AJ28">
        <f ca="1"/>
        <v>55</v>
      </c>
      <c r="AK28">
        <f ca="1"/>
        <v>0</v>
      </c>
      <c r="AL28">
        <f ca="1"/>
        <v>135</v>
      </c>
      <c r="AM28">
        <f ca="1"/>
        <v>50</v>
      </c>
      <c r="AN28">
        <f ca="1"/>
        <v>15</v>
      </c>
      <c r="AO28">
        <f ca="1"/>
        <v>15</v>
      </c>
      <c r="AP28">
        <f ca="1"/>
        <v>180</v>
      </c>
      <c r="AQ28" t="str">
        <f ca="1"/>
        <v>03</v>
      </c>
      <c r="AR28">
        <f ca="1"/>
        <v>31</v>
      </c>
      <c r="AS28">
        <f ca="1"/>
        <v>0</v>
      </c>
      <c r="AT28">
        <f ca="1"/>
        <v>0</v>
      </c>
      <c r="AU28">
        <f ca="1"/>
        <v>1</v>
      </c>
      <c r="AV28">
        <f ca="1"/>
        <v>0</v>
      </c>
      <c r="AW28" t="str">
        <f ca="1"/>
        <v>+</v>
      </c>
      <c r="AX28">
        <f ca="1"/>
        <v>21</v>
      </c>
      <c r="AY28">
        <f ca="1"/>
        <v>10</v>
      </c>
      <c r="AZ28">
        <f ca="1"/>
        <v>3</v>
      </c>
      <c r="BA28">
        <f ca="1"/>
        <v>1502</v>
      </c>
      <c r="BB28">
        <f ca="1"/>
        <v>0.26400000000000001</v>
      </c>
      <c r="BC28">
        <f ca="1"/>
        <v>0.23230000000000001</v>
      </c>
      <c r="BD28">
        <f ca="1"/>
        <v>24</v>
      </c>
      <c r="BE28">
        <f ca="1"/>
        <v>0</v>
      </c>
      <c r="BF28" t="str">
        <f ca="1"/>
        <v>T</v>
      </c>
      <c r="BG28">
        <f ca="1"/>
        <v>0</v>
      </c>
      <c r="BH28">
        <f ca="1"/>
        <v>0</v>
      </c>
      <c r="BI28">
        <f ca="1"/>
        <v>1</v>
      </c>
      <c r="BJ28">
        <f ca="1"/>
        <v>90</v>
      </c>
      <c r="BK28">
        <f ca="1"/>
        <v>1</v>
      </c>
      <c r="BL28">
        <f ca="1"/>
        <v>1</v>
      </c>
      <c r="BM28">
        <f ca="1"/>
        <v>1.1200000000000001</v>
      </c>
      <c r="BN28">
        <f ca="1"/>
        <v>0</v>
      </c>
    </row>
    <row r="29" spans="1:66">
      <c r="A29" s="1" t="str">
        <f t="shared" si="3"/>
        <v/>
      </c>
      <c r="M29">
        <v>12</v>
      </c>
      <c r="N29" t="s">
        <v>74</v>
      </c>
      <c r="Q29" s="13" t="s">
        <v>82</v>
      </c>
      <c r="R29" t="s">
        <v>95</v>
      </c>
      <c r="S29">
        <v>29</v>
      </c>
      <c r="V29" s="13" t="str">
        <f t="shared" si="1"/>
        <v/>
      </c>
      <c r="W29" cm="1">
        <f t="array" ref="W29">INDEX(Y:Y,_xlfn.XMATCH(X29,Z:Z,0),0)</f>
        <v>0</v>
      </c>
      <c r="Y29">
        <v>27</v>
      </c>
      <c r="Z29" s="14">
        <v>2.2000000000000002</v>
      </c>
      <c r="AF29">
        <f>125*125-70*70</f>
        <v>10725</v>
      </c>
      <c r="AH29">
        <f ca="1"/>
        <v>6</v>
      </c>
      <c r="AI29">
        <f ca="1"/>
        <v>200</v>
      </c>
      <c r="AJ29">
        <f ca="1"/>
        <v>40</v>
      </c>
      <c r="AK29">
        <f ca="1"/>
        <v>0</v>
      </c>
      <c r="AL29">
        <f ca="1"/>
        <v>85</v>
      </c>
      <c r="AM29">
        <f ca="1"/>
        <v>50</v>
      </c>
      <c r="AN29">
        <f ca="1"/>
        <v>15</v>
      </c>
      <c r="AO29">
        <f ca="1"/>
        <v>15</v>
      </c>
      <c r="AP29">
        <f ca="1"/>
        <v>180</v>
      </c>
      <c r="AQ29" t="str">
        <f ca="1"/>
        <v>03</v>
      </c>
      <c r="AR29">
        <f ca="1"/>
        <v>32</v>
      </c>
      <c r="AS29">
        <f ca="1"/>
        <v>0</v>
      </c>
      <c r="AT29">
        <f ca="1"/>
        <v>0</v>
      </c>
      <c r="AU29">
        <f ca="1"/>
        <v>1</v>
      </c>
      <c r="AV29">
        <f ca="1"/>
        <v>0</v>
      </c>
      <c r="AW29" t="str">
        <f ca="1"/>
        <v>+</v>
      </c>
      <c r="AX29">
        <f ca="1"/>
        <v>31</v>
      </c>
      <c r="AY29">
        <f ca="1"/>
        <v>15</v>
      </c>
      <c r="AZ29">
        <f ca="1"/>
        <v>4</v>
      </c>
      <c r="BA29">
        <f ca="1"/>
        <v>1502</v>
      </c>
      <c r="BB29">
        <f ca="1"/>
        <v>0.17</v>
      </c>
      <c r="BC29">
        <f ca="1"/>
        <v>0.1547</v>
      </c>
      <c r="BD29">
        <f ca="1"/>
        <v>24</v>
      </c>
      <c r="BE29">
        <f ca="1"/>
        <v>0</v>
      </c>
      <c r="BF29" t="str">
        <f ca="1"/>
        <v>T</v>
      </c>
      <c r="BG29">
        <f ca="1"/>
        <v>0</v>
      </c>
      <c r="BH29">
        <f ca="1"/>
        <v>0</v>
      </c>
      <c r="BI29">
        <f ca="1"/>
        <v>1</v>
      </c>
      <c r="BJ29">
        <f ca="1"/>
        <v>90</v>
      </c>
      <c r="BK29">
        <f ca="1"/>
        <v>1</v>
      </c>
      <c r="BL29">
        <f ca="1"/>
        <v>1</v>
      </c>
      <c r="BM29">
        <f ca="1"/>
        <v>1.1200000000000001</v>
      </c>
      <c r="BN29">
        <f ca="1"/>
        <v>0</v>
      </c>
    </row>
    <row r="30" spans="1:66">
      <c r="A30" s="1" t="str">
        <f t="shared" si="3"/>
        <v/>
      </c>
      <c r="M30">
        <v>13</v>
      </c>
      <c r="N30" t="s">
        <v>75</v>
      </c>
      <c r="Q30" s="13" t="s">
        <v>82</v>
      </c>
      <c r="R30" t="s">
        <v>86</v>
      </c>
      <c r="S30">
        <v>30</v>
      </c>
      <c r="V30" s="13" t="str">
        <f t="shared" si="1"/>
        <v/>
      </c>
      <c r="W30" cm="1">
        <f t="array" ref="W30">INDEX(Y:Y,_xlfn.XMATCH(X30,Z:Z,0),0)</f>
        <v>0</v>
      </c>
      <c r="Y30">
        <v>28</v>
      </c>
      <c r="Z30" s="14">
        <v>2.5</v>
      </c>
      <c r="AH30">
        <f ca="1"/>
        <v>5</v>
      </c>
      <c r="AI30">
        <f ca="1"/>
        <v>140</v>
      </c>
      <c r="AJ30">
        <f ca="1"/>
        <v>40</v>
      </c>
      <c r="AK30">
        <f ca="1"/>
        <v>0</v>
      </c>
      <c r="AL30">
        <f ca="1"/>
        <v>53</v>
      </c>
      <c r="AM30">
        <f ca="1"/>
        <v>60</v>
      </c>
      <c r="AN30">
        <f ca="1"/>
        <v>15</v>
      </c>
      <c r="AO30">
        <f ca="1"/>
        <v>15</v>
      </c>
      <c r="AP30">
        <f ca="1"/>
        <v>180</v>
      </c>
      <c r="AQ30" t="str">
        <f ca="1"/>
        <v>03</v>
      </c>
      <c r="AR30">
        <f ca="1"/>
        <v>53</v>
      </c>
      <c r="AS30">
        <f ca="1"/>
        <v>0</v>
      </c>
      <c r="AT30">
        <f ca="1"/>
        <v>40</v>
      </c>
      <c r="AU30">
        <f ca="1"/>
        <v>0</v>
      </c>
      <c r="AV30">
        <f ca="1"/>
        <v>0</v>
      </c>
      <c r="AW30" t="str">
        <f ca="1"/>
        <v>+</v>
      </c>
      <c r="AX30">
        <f ca="1"/>
        <v>31</v>
      </c>
      <c r="AY30">
        <f ca="1"/>
        <v>15</v>
      </c>
      <c r="AZ30">
        <f ca="1"/>
        <v>4</v>
      </c>
      <c r="BA30">
        <f ca="1"/>
        <v>1202</v>
      </c>
      <c r="BB30">
        <f ca="1"/>
        <v>0.115</v>
      </c>
      <c r="BC30">
        <f ca="1"/>
        <v>0.10580000000000001</v>
      </c>
      <c r="BD30">
        <f ca="1"/>
        <v>24</v>
      </c>
      <c r="BE30">
        <f ca="1"/>
        <v>0</v>
      </c>
      <c r="BF30" t="str">
        <f ca="1"/>
        <v>T</v>
      </c>
      <c r="BG30">
        <f ca="1"/>
        <v>0</v>
      </c>
      <c r="BH30">
        <f ca="1"/>
        <v>0</v>
      </c>
      <c r="BI30">
        <f ca="1"/>
        <v>1</v>
      </c>
      <c r="BJ30">
        <f ca="1"/>
        <v>90</v>
      </c>
      <c r="BK30">
        <f ca="1"/>
        <v>1</v>
      </c>
      <c r="BL30">
        <f ca="1"/>
        <v>1</v>
      </c>
      <c r="BM30">
        <f ca="1"/>
        <v>1.1200000000000001</v>
      </c>
      <c r="BN30">
        <f ca="1"/>
        <v>0</v>
      </c>
    </row>
    <row r="31" spans="1:66">
      <c r="A31" s="1" t="str">
        <f t="shared" si="3"/>
        <v/>
      </c>
      <c r="M31">
        <v>14</v>
      </c>
      <c r="N31" t="s">
        <v>76</v>
      </c>
      <c r="Q31" s="13" t="s">
        <v>84</v>
      </c>
      <c r="R31" t="s">
        <v>87</v>
      </c>
      <c r="S31">
        <v>31</v>
      </c>
      <c r="V31" s="13" t="str">
        <f t="shared" si="1"/>
        <v/>
      </c>
      <c r="W31" cm="1">
        <f t="array" ref="W31">INDEX(Y:Y,_xlfn.XMATCH(X31,Z:Z,0),0)</f>
        <v>0</v>
      </c>
      <c r="Y31">
        <v>29</v>
      </c>
      <c r="Z31" s="14">
        <v>2.8</v>
      </c>
      <c r="AH31">
        <f ca="1"/>
        <v>4</v>
      </c>
      <c r="AI31">
        <f ca="1"/>
        <v>70</v>
      </c>
      <c r="AJ31">
        <f ca="1"/>
        <v>25</v>
      </c>
      <c r="AK31">
        <f ca="1"/>
        <v>0</v>
      </c>
      <c r="AL31">
        <f ca="1"/>
        <v>33</v>
      </c>
      <c r="AM31">
        <f ca="1"/>
        <v>60</v>
      </c>
      <c r="AN31">
        <f ca="1"/>
        <v>15</v>
      </c>
      <c r="AO31">
        <f ca="1"/>
        <v>15</v>
      </c>
      <c r="AP31">
        <f ca="1"/>
        <v>180</v>
      </c>
      <c r="AQ31" t="str">
        <f ca="1"/>
        <v>03</v>
      </c>
      <c r="AR31">
        <f ca="1"/>
        <v>73</v>
      </c>
      <c r="AS31">
        <f ca="1"/>
        <v>0</v>
      </c>
      <c r="AT31">
        <f ca="1"/>
        <v>40</v>
      </c>
      <c r="AU31">
        <f ca="1"/>
        <v>0</v>
      </c>
      <c r="AV31">
        <f ca="1"/>
        <v>0</v>
      </c>
      <c r="AW31" t="str">
        <f ca="1"/>
        <v>+</v>
      </c>
      <c r="AX31">
        <f ca="1"/>
        <v>31</v>
      </c>
      <c r="AY31">
        <f ca="1"/>
        <v>15</v>
      </c>
      <c r="AZ31">
        <f ca="1"/>
        <v>4</v>
      </c>
      <c r="BA31">
        <f ca="1"/>
        <v>1202</v>
      </c>
      <c r="BB31">
        <f ca="1"/>
        <v>7.1999999999999995E-2</v>
      </c>
      <c r="BC31">
        <f ca="1"/>
        <v>6.7000000000000004E-2</v>
      </c>
      <c r="BD31">
        <f ca="1"/>
        <v>24</v>
      </c>
      <c r="BE31">
        <f ca="1"/>
        <v>0</v>
      </c>
      <c r="BF31" t="str">
        <f ca="1"/>
        <v>T</v>
      </c>
      <c r="BG31">
        <f ca="1"/>
        <v>0</v>
      </c>
      <c r="BH31">
        <f ca="1"/>
        <v>4</v>
      </c>
      <c r="BI31">
        <f ca="1"/>
        <v>1</v>
      </c>
      <c r="BJ31">
        <f ca="1"/>
        <v>90</v>
      </c>
      <c r="BK31">
        <f ca="1"/>
        <v>1</v>
      </c>
      <c r="BL31">
        <f ca="1"/>
        <v>1</v>
      </c>
      <c r="BM31">
        <f ca="1"/>
        <v>1.1200000000000001</v>
      </c>
      <c r="BN31">
        <f ca="1"/>
        <v>0</v>
      </c>
    </row>
    <row r="32" spans="1:66">
      <c r="A32" s="1" t="str">
        <f t="shared" si="3"/>
        <v/>
      </c>
      <c r="M32">
        <v>15</v>
      </c>
      <c r="N32" t="s">
        <v>77</v>
      </c>
      <c r="Q32" s="13" t="s">
        <v>84</v>
      </c>
      <c r="R32" t="s">
        <v>88</v>
      </c>
      <c r="S32">
        <v>32</v>
      </c>
      <c r="V32" s="13" t="str">
        <f t="shared" si="1"/>
        <v/>
      </c>
      <c r="W32" cm="1">
        <f t="array" ref="W32">INDEX(Y:Y,_xlfn.XMATCH(X32,Z:Z,0),0)</f>
        <v>0</v>
      </c>
      <c r="Y32">
        <v>30</v>
      </c>
      <c r="Z32" s="14">
        <v>3.2</v>
      </c>
      <c r="AH32">
        <f ca="1"/>
        <v>3</v>
      </c>
      <c r="AI32">
        <f ca="1"/>
        <v>40</v>
      </c>
      <c r="AJ32">
        <f ca="1"/>
        <v>20</v>
      </c>
      <c r="AK32">
        <f ca="1"/>
        <v>0</v>
      </c>
      <c r="AL32">
        <f ca="1"/>
        <v>23</v>
      </c>
      <c r="AM32">
        <f ca="1"/>
        <v>70</v>
      </c>
      <c r="AN32">
        <f ca="1"/>
        <v>15</v>
      </c>
      <c r="AO32">
        <f ca="1"/>
        <v>18</v>
      </c>
      <c r="AP32">
        <f ca="1"/>
        <v>180</v>
      </c>
      <c r="AQ32" t="str">
        <f ca="1"/>
        <v>00</v>
      </c>
      <c r="AR32">
        <f ca="1"/>
        <v>73</v>
      </c>
      <c r="AS32">
        <f ca="1"/>
        <v>0</v>
      </c>
      <c r="AT32">
        <f ca="1"/>
        <v>40</v>
      </c>
      <c r="AU32">
        <f ca="1"/>
        <v>0</v>
      </c>
      <c r="AV32">
        <f ca="1"/>
        <v>0</v>
      </c>
      <c r="AW32" t="str">
        <f ca="1"/>
        <v>+</v>
      </c>
      <c r="AX32">
        <f ca="1"/>
        <v>31</v>
      </c>
      <c r="AY32">
        <f ca="1"/>
        <v>15</v>
      </c>
      <c r="AZ32">
        <f ca="1"/>
        <v>4</v>
      </c>
      <c r="BA32">
        <f ca="1"/>
        <v>2202</v>
      </c>
      <c r="BB32">
        <f ca="1"/>
        <v>4.2000000000000003E-2</v>
      </c>
      <c r="BC32">
        <f ca="1"/>
        <v>4.2000000000000003E-2</v>
      </c>
      <c r="BD32">
        <f ca="1"/>
        <v>24</v>
      </c>
      <c r="BE32">
        <f ca="1"/>
        <v>0</v>
      </c>
      <c r="BF32" t="str">
        <f ca="1"/>
        <v>T</v>
      </c>
      <c r="BG32">
        <f ca="1"/>
        <v>0</v>
      </c>
      <c r="BH32">
        <f ca="1"/>
        <v>2.8</v>
      </c>
      <c r="BI32">
        <f ca="1"/>
        <v>1</v>
      </c>
      <c r="BJ32">
        <f ca="1"/>
        <v>90</v>
      </c>
      <c r="BK32">
        <f ca="1"/>
        <v>1</v>
      </c>
      <c r="BL32">
        <f ca="1"/>
        <v>1</v>
      </c>
      <c r="BM32">
        <f ca="1"/>
        <v>1.1200000000000001</v>
      </c>
      <c r="BN32">
        <f ca="1"/>
        <v>0</v>
      </c>
    </row>
    <row r="33" spans="1:66">
      <c r="A33" s="1" t="str">
        <f t="shared" si="3"/>
        <v/>
      </c>
      <c r="M33">
        <v>16</v>
      </c>
      <c r="N33" t="s">
        <v>78</v>
      </c>
      <c r="Q33" s="13" t="s">
        <v>84</v>
      </c>
      <c r="R33" t="s">
        <v>89</v>
      </c>
      <c r="S33">
        <v>33</v>
      </c>
      <c r="V33" s="13" t="str">
        <f t="shared" si="1"/>
        <v/>
      </c>
      <c r="W33" cm="1">
        <f t="array" ref="W33">INDEX(Y:Y,_xlfn.XMATCH(X33,Z:Z,0),0)</f>
        <v>0</v>
      </c>
      <c r="Y33">
        <v>31</v>
      </c>
      <c r="Z33" s="14">
        <v>3.5</v>
      </c>
      <c r="AH33">
        <f ca="1"/>
        <v>2</v>
      </c>
      <c r="AI33">
        <f ca="1"/>
        <v>10</v>
      </c>
      <c r="AJ33">
        <f ca="1"/>
        <v>9</v>
      </c>
      <c r="AK33">
        <f ca="1"/>
        <v>0</v>
      </c>
      <c r="AL33">
        <f ca="1"/>
        <v>15</v>
      </c>
      <c r="AM33">
        <f ca="1"/>
        <v>80</v>
      </c>
      <c r="AN33">
        <f ca="1"/>
        <v>15</v>
      </c>
      <c r="AO33">
        <f ca="1"/>
        <v>18</v>
      </c>
      <c r="AP33">
        <f ca="1"/>
        <v>180</v>
      </c>
      <c r="AQ33" t="str">
        <f ca="1"/>
        <v>00</v>
      </c>
      <c r="AR33">
        <f ca="1"/>
        <v>73</v>
      </c>
      <c r="AS33">
        <f ca="1"/>
        <v>0</v>
      </c>
      <c r="AT33">
        <f ca="1"/>
        <v>40</v>
      </c>
      <c r="AU33">
        <f ca="1"/>
        <v>0</v>
      </c>
      <c r="AV33">
        <f ca="1"/>
        <v>0</v>
      </c>
      <c r="AW33" t="str">
        <f ca="1"/>
        <v>+</v>
      </c>
      <c r="AX33">
        <f ca="1"/>
        <v>31</v>
      </c>
      <c r="AY33">
        <f ca="1"/>
        <v>15</v>
      </c>
      <c r="AZ33">
        <f ca="1"/>
        <v>5</v>
      </c>
      <c r="BA33">
        <f ca="1"/>
        <v>2202</v>
      </c>
      <c r="BB33">
        <f ca="1"/>
        <v>0.02</v>
      </c>
      <c r="BC33">
        <f ca="1"/>
        <v>2.1999999999999999E-2</v>
      </c>
      <c r="BD33">
        <f ca="1"/>
        <v>24</v>
      </c>
      <c r="BE33">
        <f ca="1"/>
        <v>0</v>
      </c>
      <c r="BF33" t="str">
        <f ca="1"/>
        <v>T</v>
      </c>
      <c r="BG33">
        <f ca="1"/>
        <v>0</v>
      </c>
      <c r="BH33">
        <f ca="1"/>
        <v>2</v>
      </c>
      <c r="BI33">
        <f ca="1"/>
        <v>1</v>
      </c>
      <c r="BJ33">
        <f ca="1"/>
        <v>90</v>
      </c>
      <c r="BK33">
        <f ca="1"/>
        <v>1</v>
      </c>
      <c r="BL33">
        <f ca="1"/>
        <v>1</v>
      </c>
      <c r="BM33">
        <f ca="1"/>
        <v>1.1200000000000001</v>
      </c>
      <c r="BN33">
        <f ca="1"/>
        <v>0</v>
      </c>
    </row>
    <row r="34" spans="1:66">
      <c r="A34" s="1" t="str">
        <f t="shared" si="3"/>
        <v/>
      </c>
      <c r="M34">
        <v>17</v>
      </c>
      <c r="N34" t="s">
        <v>79</v>
      </c>
      <c r="Q34" s="13" t="s">
        <v>84</v>
      </c>
      <c r="R34" t="s">
        <v>90</v>
      </c>
      <c r="S34">
        <v>34</v>
      </c>
      <c r="V34" s="13" t="str">
        <f t="shared" si="1"/>
        <v/>
      </c>
      <c r="W34" cm="1">
        <f t="array" ref="W34">INDEX(Y:Y,_xlfn.XMATCH(X34,Z:Z,0),0)</f>
        <v>0</v>
      </c>
      <c r="Y34">
        <v>32</v>
      </c>
      <c r="Z34" s="14">
        <v>4</v>
      </c>
      <c r="AH34">
        <f ca="1"/>
        <v>1</v>
      </c>
      <c r="AI34">
        <f ca="1"/>
        <v>7</v>
      </c>
      <c r="AJ34">
        <f ca="1"/>
        <v>9</v>
      </c>
      <c r="AK34">
        <f ca="1"/>
        <v>0</v>
      </c>
      <c r="AL34">
        <f ca="1"/>
        <v>7.9999999999999991</v>
      </c>
      <c r="AM34">
        <f ca="1"/>
        <v>110</v>
      </c>
      <c r="AN34">
        <f ca="1"/>
        <v>15</v>
      </c>
      <c r="AO34">
        <f ca="1"/>
        <v>20</v>
      </c>
      <c r="AP34">
        <f ca="1"/>
        <v>180</v>
      </c>
      <c r="AQ34" t="str">
        <f ca="1"/>
        <v>00</v>
      </c>
      <c r="AR34">
        <f ca="1"/>
        <v>73</v>
      </c>
      <c r="AS34">
        <f ca="1"/>
        <v>0</v>
      </c>
      <c r="AT34">
        <f ca="1"/>
        <v>0</v>
      </c>
      <c r="AU34">
        <f ca="1"/>
        <v>0</v>
      </c>
      <c r="AV34">
        <f ca="1"/>
        <v>0</v>
      </c>
      <c r="AW34" t="str">
        <f ca="1"/>
        <v>+</v>
      </c>
      <c r="AX34">
        <f ca="1"/>
        <v>31</v>
      </c>
      <c r="AY34">
        <f ca="1"/>
        <v>15</v>
      </c>
      <c r="AZ34">
        <f ca="1"/>
        <v>5</v>
      </c>
      <c r="BA34">
        <f ca="1"/>
        <v>3202</v>
      </c>
      <c r="BB34">
        <f ca="1"/>
        <v>1.4E-2</v>
      </c>
      <c r="BC34">
        <f ca="1"/>
        <v>1.4999999999999999E-2</v>
      </c>
      <c r="BD34">
        <f ca="1"/>
        <v>24</v>
      </c>
      <c r="BE34">
        <f ca="1"/>
        <v>0</v>
      </c>
      <c r="BF34" t="str">
        <f ca="1"/>
        <v>T</v>
      </c>
      <c r="BG34">
        <f ca="1"/>
        <v>0</v>
      </c>
      <c r="BH34">
        <f ca="1"/>
        <v>1.1200000000000001</v>
      </c>
      <c r="BI34">
        <f ca="1"/>
        <v>1</v>
      </c>
      <c r="BJ34">
        <f ca="1"/>
        <v>90</v>
      </c>
      <c r="BK34">
        <f ca="1"/>
        <v>1</v>
      </c>
      <c r="BL34">
        <f ca="1"/>
        <v>1</v>
      </c>
      <c r="BM34">
        <f ca="1"/>
        <v>1.1200000000000001</v>
      </c>
      <c r="BN34">
        <f ca="1"/>
        <v>0</v>
      </c>
    </row>
    <row r="35" spans="1:66">
      <c r="A35" s="1" t="str">
        <f t="shared" si="3"/>
        <v/>
      </c>
      <c r="M35">
        <v>18</v>
      </c>
      <c r="N35" t="s">
        <v>80</v>
      </c>
      <c r="Q35" s="13" t="s">
        <v>84</v>
      </c>
      <c r="R35" t="s">
        <v>91</v>
      </c>
      <c r="S35">
        <v>35</v>
      </c>
      <c r="V35" s="13" t="str">
        <f t="shared" si="1"/>
        <v/>
      </c>
      <c r="W35" cm="1">
        <f t="array" ref="W35">INDEX(Y:Y,_xlfn.XMATCH(X35,Z:Z,0),0)</f>
        <v>0</v>
      </c>
      <c r="Y35">
        <v>33</v>
      </c>
      <c r="Z35" s="14">
        <v>4.5</v>
      </c>
      <c r="AH35">
        <f ca="1"/>
        <v>6</v>
      </c>
      <c r="AI35">
        <f ca="1"/>
        <v>300</v>
      </c>
      <c r="AJ35">
        <f ca="1"/>
        <v>55</v>
      </c>
      <c r="AK35">
        <f ca="1"/>
        <v>0</v>
      </c>
      <c r="AL35">
        <f ca="1"/>
        <v>135</v>
      </c>
      <c r="AM35">
        <f ca="1"/>
        <v>50</v>
      </c>
      <c r="AN35">
        <f ca="1"/>
        <v>15</v>
      </c>
      <c r="AO35">
        <f ca="1"/>
        <v>15</v>
      </c>
      <c r="AP35">
        <f ca="1"/>
        <v>180</v>
      </c>
      <c r="AQ35" t="str">
        <f ca="1"/>
        <v>03</v>
      </c>
      <c r="AR35">
        <f ca="1"/>
        <v>31</v>
      </c>
      <c r="AS35">
        <f ca="1"/>
        <v>0</v>
      </c>
      <c r="AT35">
        <f ca="1"/>
        <v>0</v>
      </c>
      <c r="AU35">
        <f ca="1"/>
        <v>1</v>
      </c>
      <c r="AV35">
        <f ca="1"/>
        <v>0</v>
      </c>
      <c r="AW35" t="str">
        <f ca="1"/>
        <v>+</v>
      </c>
      <c r="AX35">
        <f ca="1"/>
        <v>21</v>
      </c>
      <c r="AY35">
        <f ca="1"/>
        <v>10</v>
      </c>
      <c r="AZ35">
        <f ca="1"/>
        <v>3</v>
      </c>
      <c r="BA35">
        <f ca="1"/>
        <v>1502</v>
      </c>
      <c r="BB35">
        <f ca="1"/>
        <v>0.26100000000000001</v>
      </c>
      <c r="BC35">
        <f ca="1"/>
        <v>0.22969999999999999</v>
      </c>
      <c r="BD35">
        <f ca="1"/>
        <v>24</v>
      </c>
      <c r="BE35">
        <f ca="1"/>
        <v>0</v>
      </c>
      <c r="BF35" t="str">
        <f ca="1"/>
        <v>T</v>
      </c>
      <c r="BG35">
        <f ca="1"/>
        <v>0</v>
      </c>
      <c r="BH35">
        <f ca="1"/>
        <v>0</v>
      </c>
      <c r="BI35">
        <f ca="1"/>
        <v>1</v>
      </c>
      <c r="BJ35">
        <f ca="1"/>
        <v>90</v>
      </c>
      <c r="BK35">
        <f ca="1"/>
        <v>1</v>
      </c>
      <c r="BL35">
        <f ca="1"/>
        <v>1</v>
      </c>
      <c r="BM35">
        <f ca="1"/>
        <v>1.6</v>
      </c>
      <c r="BN35">
        <f ca="1"/>
        <v>0</v>
      </c>
    </row>
    <row r="36" spans="1:66">
      <c r="A36" s="1" t="str">
        <f t="shared" si="3"/>
        <v/>
      </c>
      <c r="M36">
        <v>19</v>
      </c>
      <c r="Q36" s="13" t="s">
        <v>84</v>
      </c>
      <c r="R36" t="s">
        <v>92</v>
      </c>
      <c r="S36">
        <v>36</v>
      </c>
      <c r="V36" s="13" t="str">
        <f t="shared" si="1"/>
        <v/>
      </c>
      <c r="W36" cm="1">
        <f t="array" ref="W36">INDEX(Y:Y,_xlfn.XMATCH(X36,Z:Z,0),0)</f>
        <v>0</v>
      </c>
      <c r="Y36">
        <v>34</v>
      </c>
      <c r="Z36" s="14">
        <v>5</v>
      </c>
      <c r="AH36">
        <f ca="1"/>
        <v>5</v>
      </c>
      <c r="AI36">
        <f ca="1"/>
        <v>200</v>
      </c>
      <c r="AJ36">
        <f ca="1"/>
        <v>40</v>
      </c>
      <c r="AK36">
        <f ca="1"/>
        <v>0</v>
      </c>
      <c r="AL36">
        <f ca="1"/>
        <v>85</v>
      </c>
      <c r="AM36">
        <f ca="1"/>
        <v>50</v>
      </c>
      <c r="AN36">
        <f ca="1"/>
        <v>15</v>
      </c>
      <c r="AO36">
        <f ca="1"/>
        <v>15</v>
      </c>
      <c r="AP36">
        <f ca="1"/>
        <v>180</v>
      </c>
      <c r="AQ36" t="str">
        <f ca="1"/>
        <v>03</v>
      </c>
      <c r="AR36">
        <f ca="1"/>
        <v>32</v>
      </c>
      <c r="AS36">
        <f ca="1"/>
        <v>0</v>
      </c>
      <c r="AT36">
        <f ca="1"/>
        <v>0</v>
      </c>
      <c r="AU36">
        <f ca="1"/>
        <v>1</v>
      </c>
      <c r="AV36">
        <f ca="1"/>
        <v>0</v>
      </c>
      <c r="AW36" t="str">
        <f ca="1"/>
        <v>+</v>
      </c>
      <c r="AX36">
        <f ca="1"/>
        <v>31</v>
      </c>
      <c r="AY36">
        <f ca="1"/>
        <v>15</v>
      </c>
      <c r="AZ36">
        <f ca="1"/>
        <v>4</v>
      </c>
      <c r="BA36">
        <f ca="1"/>
        <v>1502</v>
      </c>
      <c r="BB36">
        <f ca="1"/>
        <v>0.16700000000000001</v>
      </c>
      <c r="BC36">
        <f ca="1"/>
        <v>0.152</v>
      </c>
      <c r="BD36">
        <f ca="1"/>
        <v>24</v>
      </c>
      <c r="BE36">
        <f ca="1"/>
        <v>0</v>
      </c>
      <c r="BF36" t="str">
        <f ca="1"/>
        <v>T</v>
      </c>
      <c r="BG36">
        <f ca="1"/>
        <v>0</v>
      </c>
      <c r="BH36">
        <f ca="1"/>
        <v>0</v>
      </c>
      <c r="BI36">
        <f ca="1"/>
        <v>1</v>
      </c>
      <c r="BJ36">
        <f ca="1"/>
        <v>90</v>
      </c>
      <c r="BK36">
        <f ca="1"/>
        <v>1</v>
      </c>
      <c r="BL36">
        <f ca="1"/>
        <v>1</v>
      </c>
      <c r="BM36">
        <f ca="1"/>
        <v>1.6</v>
      </c>
      <c r="BN36">
        <f ca="1"/>
        <v>0</v>
      </c>
    </row>
    <row r="37" spans="1:66">
      <c r="A37" s="1" t="str">
        <f t="shared" si="3"/>
        <v/>
      </c>
      <c r="M37">
        <v>20</v>
      </c>
      <c r="Q37" s="13" t="s">
        <v>84</v>
      </c>
      <c r="R37" t="s">
        <v>93</v>
      </c>
      <c r="S37">
        <v>37</v>
      </c>
      <c r="V37" s="13" t="str">
        <f t="shared" si="1"/>
        <v/>
      </c>
      <c r="W37" cm="1">
        <f t="array" ref="W37">INDEX(Y:Y,_xlfn.XMATCH(X37,Z:Z,0),0)</f>
        <v>0</v>
      </c>
      <c r="Y37">
        <v>35</v>
      </c>
      <c r="Z37" s="14">
        <v>5.6</v>
      </c>
      <c r="AH37">
        <f ca="1"/>
        <v>4</v>
      </c>
      <c r="AI37">
        <f ca="1"/>
        <v>140</v>
      </c>
      <c r="AJ37">
        <f ca="1"/>
        <v>40</v>
      </c>
      <c r="AK37">
        <f ca="1"/>
        <v>0</v>
      </c>
      <c r="AL37">
        <f ca="1"/>
        <v>53</v>
      </c>
      <c r="AM37">
        <f ca="1"/>
        <v>60</v>
      </c>
      <c r="AN37">
        <f ca="1"/>
        <v>15</v>
      </c>
      <c r="AO37">
        <f ca="1"/>
        <v>15</v>
      </c>
      <c r="AP37">
        <f ca="1"/>
        <v>180</v>
      </c>
      <c r="AQ37" t="str">
        <f ca="1"/>
        <v>03</v>
      </c>
      <c r="AR37">
        <f ca="1"/>
        <v>53</v>
      </c>
      <c r="AS37">
        <f ca="1"/>
        <v>0</v>
      </c>
      <c r="AT37">
        <f ca="1"/>
        <v>40</v>
      </c>
      <c r="AU37">
        <f ca="1"/>
        <v>0</v>
      </c>
      <c r="AV37">
        <f ca="1"/>
        <v>0</v>
      </c>
      <c r="AW37" t="str">
        <f ca="1"/>
        <v>+</v>
      </c>
      <c r="AX37">
        <f ca="1"/>
        <v>31</v>
      </c>
      <c r="AY37">
        <f ca="1"/>
        <v>15</v>
      </c>
      <c r="AZ37">
        <f ca="1"/>
        <v>4</v>
      </c>
      <c r="BA37">
        <f ca="1"/>
        <v>1202</v>
      </c>
      <c r="BB37">
        <f ca="1"/>
        <v>0.112</v>
      </c>
      <c r="BC37">
        <f ca="1"/>
        <v>0.10299999999999999</v>
      </c>
      <c r="BD37">
        <f ca="1"/>
        <v>24</v>
      </c>
      <c r="BE37">
        <f ca="1"/>
        <v>0</v>
      </c>
      <c r="BF37" t="str">
        <f ca="1"/>
        <v>T</v>
      </c>
      <c r="BG37">
        <f ca="1"/>
        <v>0</v>
      </c>
      <c r="BH37">
        <f ca="1"/>
        <v>0</v>
      </c>
      <c r="BI37">
        <f ca="1"/>
        <v>1</v>
      </c>
      <c r="BJ37">
        <f ca="1"/>
        <v>90</v>
      </c>
      <c r="BK37">
        <f ca="1"/>
        <v>1</v>
      </c>
      <c r="BL37">
        <f ca="1"/>
        <v>1</v>
      </c>
      <c r="BM37">
        <f ca="1"/>
        <v>1.6</v>
      </c>
      <c r="BN37">
        <f ca="1"/>
        <v>0</v>
      </c>
    </row>
    <row r="38" spans="1:66">
      <c r="A38" s="1" t="str">
        <f t="shared" si="3"/>
        <v/>
      </c>
      <c r="M38">
        <v>21</v>
      </c>
      <c r="Q38" s="13" t="s">
        <v>84</v>
      </c>
      <c r="R38" t="s">
        <v>94</v>
      </c>
      <c r="S38">
        <v>38</v>
      </c>
      <c r="V38" s="13" t="str">
        <f t="shared" si="1"/>
        <v/>
      </c>
      <c r="W38" cm="1">
        <f t="array" ref="W38">INDEX(Y:Y,_xlfn.XMATCH(X38,Z:Z,0),0)</f>
        <v>0</v>
      </c>
      <c r="Y38">
        <v>36</v>
      </c>
      <c r="Z38" s="14">
        <v>6.3</v>
      </c>
      <c r="AH38">
        <f ca="1"/>
        <v>3</v>
      </c>
      <c r="AI38">
        <f ca="1"/>
        <v>70</v>
      </c>
      <c r="AJ38">
        <f ca="1"/>
        <v>25</v>
      </c>
      <c r="AK38">
        <f ca="1"/>
        <v>0</v>
      </c>
      <c r="AL38">
        <f ca="1"/>
        <v>33</v>
      </c>
      <c r="AM38">
        <f ca="1"/>
        <v>60</v>
      </c>
      <c r="AN38">
        <f ca="1"/>
        <v>15</v>
      </c>
      <c r="AO38">
        <f ca="1"/>
        <v>15</v>
      </c>
      <c r="AP38">
        <f ca="1"/>
        <v>180</v>
      </c>
      <c r="AQ38" t="str">
        <f ca="1"/>
        <v>03</v>
      </c>
      <c r="AR38">
        <f ca="1"/>
        <v>73</v>
      </c>
      <c r="AS38">
        <f ca="1"/>
        <v>0</v>
      </c>
      <c r="AT38">
        <f ca="1"/>
        <v>40</v>
      </c>
      <c r="AU38">
        <f ca="1"/>
        <v>0</v>
      </c>
      <c r="AV38">
        <f ca="1"/>
        <v>0</v>
      </c>
      <c r="AW38" t="str">
        <f ca="1"/>
        <v>+</v>
      </c>
      <c r="AX38">
        <f ca="1"/>
        <v>31</v>
      </c>
      <c r="AY38">
        <f ca="1"/>
        <v>15</v>
      </c>
      <c r="AZ38">
        <f ca="1"/>
        <v>4</v>
      </c>
      <c r="BA38">
        <f ca="1"/>
        <v>1202</v>
      </c>
      <c r="BB38">
        <f ca="1"/>
        <v>6.9000000000000006E-2</v>
      </c>
      <c r="BC38">
        <f ca="1"/>
        <v>6.4199999999999993E-2</v>
      </c>
      <c r="BD38">
        <f ca="1"/>
        <v>24</v>
      </c>
      <c r="BE38">
        <f ca="1"/>
        <v>0</v>
      </c>
      <c r="BF38" t="str">
        <f ca="1"/>
        <v>T</v>
      </c>
      <c r="BG38">
        <f ca="1"/>
        <v>0</v>
      </c>
      <c r="BH38">
        <f ca="1"/>
        <v>4</v>
      </c>
      <c r="BI38">
        <f ca="1"/>
        <v>1</v>
      </c>
      <c r="BJ38">
        <f ca="1"/>
        <v>90</v>
      </c>
      <c r="BK38">
        <f ca="1"/>
        <v>1</v>
      </c>
      <c r="BL38">
        <f ca="1"/>
        <v>1</v>
      </c>
      <c r="BM38">
        <f ca="1"/>
        <v>1.6</v>
      </c>
      <c r="BN38">
        <f ca="1"/>
        <v>0</v>
      </c>
    </row>
    <row r="39" spans="1:66">
      <c r="A39" s="1" t="str">
        <f t="shared" si="3"/>
        <v/>
      </c>
      <c r="M39">
        <v>22</v>
      </c>
      <c r="Q39" s="13" t="s">
        <v>84</v>
      </c>
      <c r="R39" t="s">
        <v>95</v>
      </c>
      <c r="S39">
        <v>39</v>
      </c>
      <c r="V39" s="13" t="str">
        <f t="shared" si="1"/>
        <v/>
      </c>
      <c r="W39" cm="1">
        <f t="array" ref="W39">INDEX(Y:Y,_xlfn.XMATCH(X39,Z:Z,0),0)</f>
        <v>0</v>
      </c>
      <c r="Y39">
        <v>37</v>
      </c>
      <c r="Z39" s="14">
        <v>7</v>
      </c>
      <c r="AH39">
        <f ca="1"/>
        <v>2</v>
      </c>
      <c r="AI39">
        <f ca="1"/>
        <v>40</v>
      </c>
      <c r="AJ39">
        <f ca="1"/>
        <v>20</v>
      </c>
      <c r="AK39">
        <f ca="1"/>
        <v>0</v>
      </c>
      <c r="AL39">
        <f ca="1"/>
        <v>23</v>
      </c>
      <c r="AM39">
        <f ca="1"/>
        <v>70</v>
      </c>
      <c r="AN39">
        <f ca="1"/>
        <v>15</v>
      </c>
      <c r="AO39">
        <f ca="1"/>
        <v>18</v>
      </c>
      <c r="AP39">
        <f ca="1"/>
        <v>180</v>
      </c>
      <c r="AQ39" t="str">
        <f ca="1"/>
        <v>00</v>
      </c>
      <c r="AR39">
        <f ca="1"/>
        <v>73</v>
      </c>
      <c r="AS39">
        <f ca="1"/>
        <v>0</v>
      </c>
      <c r="AT39">
        <f ca="1"/>
        <v>40</v>
      </c>
      <c r="AU39">
        <f ca="1"/>
        <v>0</v>
      </c>
      <c r="AV39">
        <f ca="1"/>
        <v>0</v>
      </c>
      <c r="AW39" t="str">
        <f ca="1"/>
        <v>+</v>
      </c>
      <c r="AX39">
        <f ca="1"/>
        <v>31</v>
      </c>
      <c r="AY39">
        <f ca="1"/>
        <v>15</v>
      </c>
      <c r="AZ39">
        <f ca="1"/>
        <v>4</v>
      </c>
      <c r="BA39">
        <f ca="1"/>
        <v>2202</v>
      </c>
      <c r="BB39">
        <f ca="1"/>
        <v>3.9E-2</v>
      </c>
      <c r="BC39">
        <f ca="1"/>
        <v>3.9E-2</v>
      </c>
      <c r="BD39">
        <f ca="1"/>
        <v>24</v>
      </c>
      <c r="BE39">
        <f ca="1"/>
        <v>0</v>
      </c>
      <c r="BF39" t="str">
        <f ca="1"/>
        <v>T</v>
      </c>
      <c r="BG39">
        <f ca="1"/>
        <v>0</v>
      </c>
      <c r="BH39">
        <f ca="1"/>
        <v>2.8</v>
      </c>
      <c r="BI39">
        <f ca="1"/>
        <v>1</v>
      </c>
      <c r="BJ39">
        <f ca="1"/>
        <v>90</v>
      </c>
      <c r="BK39">
        <f ca="1"/>
        <v>1</v>
      </c>
      <c r="BL39">
        <f ca="1"/>
        <v>1</v>
      </c>
      <c r="BM39">
        <f ca="1"/>
        <v>1.6</v>
      </c>
      <c r="BN39">
        <f ca="1"/>
        <v>0</v>
      </c>
    </row>
    <row r="40" spans="1:66">
      <c r="A40" s="1" t="str">
        <f t="shared" si="3"/>
        <v/>
      </c>
      <c r="M40">
        <v>23</v>
      </c>
      <c r="Q40" s="13" t="s">
        <v>84</v>
      </c>
      <c r="R40" t="s">
        <v>86</v>
      </c>
      <c r="S40">
        <v>40</v>
      </c>
      <c r="V40" s="13" t="str">
        <f t="shared" si="1"/>
        <v/>
      </c>
      <c r="W40" cm="1">
        <f t="array" ref="W40">INDEX(Y:Y,_xlfn.XMATCH(X40,Z:Z,0),0)</f>
        <v>0</v>
      </c>
      <c r="Y40">
        <v>38</v>
      </c>
      <c r="Z40" s="14">
        <v>8</v>
      </c>
      <c r="AH40">
        <f ca="1"/>
        <v>1</v>
      </c>
      <c r="AI40">
        <f ca="1"/>
        <v>7</v>
      </c>
      <c r="AJ40">
        <f ca="1"/>
        <v>10</v>
      </c>
      <c r="AK40">
        <f ca="1"/>
        <v>0</v>
      </c>
      <c r="AL40">
        <f ca="1"/>
        <v>13</v>
      </c>
      <c r="AM40">
        <f ca="1"/>
        <v>85</v>
      </c>
      <c r="AN40">
        <f ca="1"/>
        <v>15</v>
      </c>
      <c r="AO40">
        <f ca="1"/>
        <v>18</v>
      </c>
      <c r="AP40">
        <f ca="1"/>
        <v>180</v>
      </c>
      <c r="AQ40" t="str">
        <f ca="1"/>
        <v>00</v>
      </c>
      <c r="AR40">
        <f ca="1"/>
        <v>73</v>
      </c>
      <c r="AS40">
        <f ca="1"/>
        <v>0</v>
      </c>
      <c r="AT40">
        <f ca="1"/>
        <v>40</v>
      </c>
      <c r="AU40">
        <f ca="1"/>
        <v>0</v>
      </c>
      <c r="AV40">
        <f ca="1"/>
        <v>0</v>
      </c>
      <c r="AW40" t="str">
        <f ca="1"/>
        <v>+</v>
      </c>
      <c r="AX40">
        <f ca="1"/>
        <v>31</v>
      </c>
      <c r="AY40">
        <f ca="1"/>
        <v>15</v>
      </c>
      <c r="AZ40">
        <f ca="1"/>
        <v>4</v>
      </c>
      <c r="BA40">
        <f ca="1"/>
        <v>3202</v>
      </c>
      <c r="BB40">
        <f ca="1"/>
        <v>2.5000000000000001E-2</v>
      </c>
      <c r="BC40">
        <f ca="1"/>
        <v>2.3E-2</v>
      </c>
      <c r="BD40">
        <f ca="1"/>
        <v>24</v>
      </c>
      <c r="BE40">
        <f ca="1"/>
        <v>0</v>
      </c>
      <c r="BF40" t="str">
        <f ca="1"/>
        <v>T</v>
      </c>
      <c r="BG40">
        <f ca="1"/>
        <v>0</v>
      </c>
      <c r="BH40">
        <f ca="1"/>
        <v>1.6</v>
      </c>
      <c r="BI40">
        <f ca="1"/>
        <v>1</v>
      </c>
      <c r="BJ40">
        <f ca="1"/>
        <v>90</v>
      </c>
      <c r="BK40">
        <f ca="1"/>
        <v>1</v>
      </c>
      <c r="BL40">
        <f ca="1"/>
        <v>1</v>
      </c>
      <c r="BM40">
        <f ca="1"/>
        <v>1.6</v>
      </c>
      <c r="BN40">
        <f ca="1"/>
        <v>0</v>
      </c>
    </row>
    <row r="41" spans="1:66">
      <c r="A41" s="1" t="str">
        <f t="shared" si="3"/>
        <v/>
      </c>
      <c r="M41">
        <v>24</v>
      </c>
      <c r="Q41" s="13" t="s">
        <v>96</v>
      </c>
      <c r="R41" t="s">
        <v>87</v>
      </c>
      <c r="S41">
        <v>41</v>
      </c>
      <c r="V41" s="13" t="str">
        <f t="shared" si="1"/>
        <v/>
      </c>
      <c r="W41" cm="1">
        <f t="array" ref="W41">INDEX(Y:Y,_xlfn.XMATCH(X41,Z:Z,0),0)</f>
        <v>0</v>
      </c>
      <c r="Y41">
        <v>39</v>
      </c>
      <c r="Z41" s="14">
        <v>9</v>
      </c>
      <c r="AH41">
        <f ca="1"/>
        <v>6</v>
      </c>
      <c r="AI41">
        <f ca="1"/>
        <v>300</v>
      </c>
      <c r="AJ41">
        <f ca="1"/>
        <v>55</v>
      </c>
      <c r="AK41">
        <f ca="1"/>
        <v>0</v>
      </c>
      <c r="AL41">
        <f ca="1"/>
        <v>135</v>
      </c>
      <c r="AM41">
        <f ca="1"/>
        <v>50</v>
      </c>
      <c r="AN41">
        <f ca="1"/>
        <v>15</v>
      </c>
      <c r="AO41">
        <f ca="1"/>
        <v>15</v>
      </c>
      <c r="AP41">
        <f ca="1"/>
        <v>180</v>
      </c>
      <c r="AQ41" t="str">
        <f ca="1"/>
        <v>03</v>
      </c>
      <c r="AR41">
        <f ca="1"/>
        <v>31</v>
      </c>
      <c r="AS41">
        <f ca="1"/>
        <v>0</v>
      </c>
      <c r="AT41">
        <f ca="1"/>
        <v>0</v>
      </c>
      <c r="AU41">
        <f ca="1"/>
        <v>1</v>
      </c>
      <c r="AV41">
        <f ca="1"/>
        <v>0</v>
      </c>
      <c r="AW41" t="str">
        <f ca="1"/>
        <v>+</v>
      </c>
      <c r="AX41">
        <f ca="1"/>
        <v>21</v>
      </c>
      <c r="AY41">
        <f ca="1"/>
        <v>10</v>
      </c>
      <c r="AZ41">
        <f ca="1"/>
        <v>3</v>
      </c>
      <c r="BA41">
        <f ca="1"/>
        <v>1502</v>
      </c>
      <c r="BB41">
        <f ca="1"/>
        <v>0.26100000000000001</v>
      </c>
      <c r="BC41">
        <f ca="1"/>
        <v>0.22969999999999999</v>
      </c>
      <c r="BD41">
        <f ca="1"/>
        <v>24</v>
      </c>
      <c r="BE41">
        <f ca="1"/>
        <v>0</v>
      </c>
      <c r="BF41" t="str">
        <f ca="1"/>
        <v>T</v>
      </c>
      <c r="BG41">
        <f ca="1"/>
        <v>0</v>
      </c>
      <c r="BH41">
        <f ca="1"/>
        <v>0</v>
      </c>
      <c r="BI41">
        <f ca="1"/>
        <v>1</v>
      </c>
      <c r="BJ41">
        <f ca="1"/>
        <v>90</v>
      </c>
      <c r="BK41">
        <f ca="1"/>
        <v>1</v>
      </c>
      <c r="BL41">
        <f ca="1"/>
        <v>1</v>
      </c>
      <c r="BM41">
        <f ca="1"/>
        <v>2</v>
      </c>
      <c r="BN41">
        <f ca="1"/>
        <v>0</v>
      </c>
    </row>
    <row r="42" spans="1:66">
      <c r="A42" s="1" t="str">
        <f t="shared" si="3"/>
        <v/>
      </c>
      <c r="M42">
        <v>25</v>
      </c>
      <c r="Q42" s="13" t="s">
        <v>96</v>
      </c>
      <c r="R42" t="s">
        <v>88</v>
      </c>
      <c r="S42">
        <v>42</v>
      </c>
      <c r="V42" s="13" t="str">
        <f t="shared" si="1"/>
        <v/>
      </c>
      <c r="W42" cm="1">
        <f t="array" ref="W42">INDEX(Y:Y,_xlfn.XMATCH(X42,Z:Z,0),0)</f>
        <v>0</v>
      </c>
      <c r="Y42">
        <v>40</v>
      </c>
      <c r="Z42" s="14">
        <v>10</v>
      </c>
      <c r="AH42">
        <f ca="1"/>
        <v>5</v>
      </c>
      <c r="AI42">
        <f ca="1"/>
        <v>200</v>
      </c>
      <c r="AJ42">
        <f ca="1"/>
        <v>40</v>
      </c>
      <c r="AK42">
        <f ca="1"/>
        <v>0</v>
      </c>
      <c r="AL42">
        <f ca="1"/>
        <v>85</v>
      </c>
      <c r="AM42">
        <f ca="1"/>
        <v>50</v>
      </c>
      <c r="AN42">
        <f ca="1"/>
        <v>15</v>
      </c>
      <c r="AO42">
        <f ca="1"/>
        <v>15</v>
      </c>
      <c r="AP42">
        <f ca="1"/>
        <v>180</v>
      </c>
      <c r="AQ42" t="str">
        <f ca="1"/>
        <v>03</v>
      </c>
      <c r="AR42">
        <f ca="1"/>
        <v>32</v>
      </c>
      <c r="AS42">
        <f ca="1"/>
        <v>0</v>
      </c>
      <c r="AT42">
        <f ca="1"/>
        <v>0</v>
      </c>
      <c r="AU42">
        <f ca="1"/>
        <v>1</v>
      </c>
      <c r="AV42">
        <f ca="1"/>
        <v>0</v>
      </c>
      <c r="AW42" t="str">
        <f ca="1"/>
        <v>+</v>
      </c>
      <c r="AX42">
        <f ca="1"/>
        <v>31</v>
      </c>
      <c r="AY42">
        <f ca="1"/>
        <v>15</v>
      </c>
      <c r="AZ42">
        <f ca="1"/>
        <v>4</v>
      </c>
      <c r="BA42">
        <f ca="1"/>
        <v>1502</v>
      </c>
      <c r="BB42">
        <f ca="1"/>
        <v>0.16700000000000001</v>
      </c>
      <c r="BC42">
        <f ca="1"/>
        <v>0.152</v>
      </c>
      <c r="BD42">
        <f ca="1"/>
        <v>24</v>
      </c>
      <c r="BE42">
        <f ca="1"/>
        <v>0</v>
      </c>
      <c r="BF42" t="str">
        <f ca="1"/>
        <v>T</v>
      </c>
      <c r="BG42">
        <f ca="1"/>
        <v>0</v>
      </c>
      <c r="BH42">
        <f ca="1"/>
        <v>0</v>
      </c>
      <c r="BI42">
        <f ca="1"/>
        <v>1</v>
      </c>
      <c r="BJ42">
        <f ca="1"/>
        <v>90</v>
      </c>
      <c r="BK42">
        <f ca="1"/>
        <v>1</v>
      </c>
      <c r="BL42">
        <f ca="1"/>
        <v>1</v>
      </c>
      <c r="BM42">
        <f ca="1"/>
        <v>2</v>
      </c>
      <c r="BN42">
        <f ca="1"/>
        <v>0</v>
      </c>
    </row>
    <row r="43" spans="1:66">
      <c r="A43" s="1" t="str">
        <f t="shared" si="3"/>
        <v/>
      </c>
      <c r="M43">
        <v>26</v>
      </c>
      <c r="Q43" s="13" t="s">
        <v>96</v>
      </c>
      <c r="R43" t="s">
        <v>89</v>
      </c>
      <c r="S43">
        <v>43</v>
      </c>
      <c r="V43" s="13" t="str">
        <f t="shared" si="1"/>
        <v/>
      </c>
      <c r="W43" cm="1">
        <f t="array" ref="W43">INDEX(Y:Y,_xlfn.XMATCH(X43,Z:Z,0),0)</f>
        <v>0</v>
      </c>
      <c r="Y43">
        <v>41</v>
      </c>
      <c r="Z43" s="14">
        <v>11.2</v>
      </c>
      <c r="AH43">
        <f ca="1"/>
        <v>4</v>
      </c>
      <c r="AI43">
        <f ca="1"/>
        <v>140</v>
      </c>
      <c r="AJ43">
        <f ca="1"/>
        <v>40</v>
      </c>
      <c r="AK43">
        <f ca="1"/>
        <v>0</v>
      </c>
      <c r="AL43">
        <f ca="1"/>
        <v>53</v>
      </c>
      <c r="AM43">
        <f ca="1"/>
        <v>60</v>
      </c>
      <c r="AN43">
        <f ca="1"/>
        <v>15</v>
      </c>
      <c r="AO43">
        <f ca="1"/>
        <v>15</v>
      </c>
      <c r="AP43">
        <f ca="1"/>
        <v>180</v>
      </c>
      <c r="AQ43" t="str">
        <f ca="1"/>
        <v>03</v>
      </c>
      <c r="AR43">
        <f ca="1"/>
        <v>53</v>
      </c>
      <c r="AS43">
        <f ca="1"/>
        <v>0</v>
      </c>
      <c r="AT43">
        <f ca="1"/>
        <v>40</v>
      </c>
      <c r="AU43">
        <f ca="1"/>
        <v>0</v>
      </c>
      <c r="AV43">
        <f ca="1"/>
        <v>0</v>
      </c>
      <c r="AW43" t="str">
        <f ca="1"/>
        <v>+</v>
      </c>
      <c r="AX43">
        <f ca="1"/>
        <v>31</v>
      </c>
      <c r="AY43">
        <f ca="1"/>
        <v>15</v>
      </c>
      <c r="AZ43">
        <f ca="1"/>
        <v>4</v>
      </c>
      <c r="BA43">
        <f ca="1"/>
        <v>1202</v>
      </c>
      <c r="BB43">
        <f ca="1"/>
        <v>0.112</v>
      </c>
      <c r="BC43">
        <f ca="1"/>
        <v>0.10299999999999999</v>
      </c>
      <c r="BD43">
        <f ca="1"/>
        <v>24</v>
      </c>
      <c r="BE43">
        <f ca="1"/>
        <v>0</v>
      </c>
      <c r="BF43" t="str">
        <f ca="1"/>
        <v>T</v>
      </c>
      <c r="BG43">
        <f ca="1"/>
        <v>0</v>
      </c>
      <c r="BH43">
        <f ca="1"/>
        <v>0</v>
      </c>
      <c r="BI43">
        <f ca="1"/>
        <v>1</v>
      </c>
      <c r="BJ43">
        <f ca="1"/>
        <v>90</v>
      </c>
      <c r="BK43">
        <f ca="1"/>
        <v>1</v>
      </c>
      <c r="BL43">
        <f ca="1"/>
        <v>1</v>
      </c>
      <c r="BM43">
        <f ca="1"/>
        <v>2</v>
      </c>
      <c r="BN43">
        <f ca="1"/>
        <v>0</v>
      </c>
    </row>
    <row r="44" spans="1:66">
      <c r="A44" s="1" t="str">
        <f t="shared" si="3"/>
        <v/>
      </c>
      <c r="M44">
        <v>27</v>
      </c>
      <c r="Q44" s="13" t="s">
        <v>96</v>
      </c>
      <c r="R44" t="s">
        <v>90</v>
      </c>
      <c r="S44">
        <v>44</v>
      </c>
      <c r="V44" s="13" t="str">
        <f t="shared" si="1"/>
        <v/>
      </c>
      <c r="W44" cm="1">
        <f t="array" ref="W44">INDEX(Y:Y,_xlfn.XMATCH(X44,Z:Z,0),0)</f>
        <v>0</v>
      </c>
      <c r="Y44">
        <v>42</v>
      </c>
      <c r="Z44" s="14">
        <v>12.6</v>
      </c>
      <c r="AH44">
        <f ca="1"/>
        <v>3</v>
      </c>
      <c r="AI44">
        <f ca="1"/>
        <v>70</v>
      </c>
      <c r="AJ44">
        <f ca="1"/>
        <v>25</v>
      </c>
      <c r="AK44">
        <f ca="1"/>
        <v>0</v>
      </c>
      <c r="AL44">
        <f ca="1"/>
        <v>33</v>
      </c>
      <c r="AM44">
        <f ca="1"/>
        <v>60</v>
      </c>
      <c r="AN44">
        <f ca="1"/>
        <v>15</v>
      </c>
      <c r="AO44">
        <f ca="1"/>
        <v>15</v>
      </c>
      <c r="AP44">
        <f ca="1"/>
        <v>180</v>
      </c>
      <c r="AQ44" t="str">
        <f ca="1"/>
        <v>03</v>
      </c>
      <c r="AR44">
        <f ca="1"/>
        <v>73</v>
      </c>
      <c r="AS44">
        <f ca="1"/>
        <v>0</v>
      </c>
      <c r="AT44">
        <f ca="1"/>
        <v>40</v>
      </c>
      <c r="AU44">
        <f ca="1"/>
        <v>0</v>
      </c>
      <c r="AV44">
        <f ca="1"/>
        <v>0</v>
      </c>
      <c r="AW44" t="str">
        <f ca="1"/>
        <v>+</v>
      </c>
      <c r="AX44">
        <f ca="1"/>
        <v>31</v>
      </c>
      <c r="AY44">
        <f ca="1"/>
        <v>15</v>
      </c>
      <c r="AZ44">
        <f ca="1"/>
        <v>4</v>
      </c>
      <c r="BA44">
        <f ca="1"/>
        <v>1202</v>
      </c>
      <c r="BB44">
        <f ca="1"/>
        <v>6.9000000000000006E-2</v>
      </c>
      <c r="BC44">
        <f ca="1"/>
        <v>6.4199999999999993E-2</v>
      </c>
      <c r="BD44">
        <f ca="1"/>
        <v>24</v>
      </c>
      <c r="BE44">
        <f ca="1"/>
        <v>0</v>
      </c>
      <c r="BF44" t="str">
        <f ca="1"/>
        <v>T</v>
      </c>
      <c r="BG44">
        <f ca="1"/>
        <v>0</v>
      </c>
      <c r="BH44">
        <f ca="1"/>
        <v>4</v>
      </c>
      <c r="BI44">
        <f ca="1"/>
        <v>1</v>
      </c>
      <c r="BJ44">
        <f ca="1"/>
        <v>90</v>
      </c>
      <c r="BK44">
        <f ca="1"/>
        <v>1</v>
      </c>
      <c r="BL44">
        <f ca="1"/>
        <v>1</v>
      </c>
      <c r="BM44">
        <f ca="1"/>
        <v>2</v>
      </c>
      <c r="BN44">
        <f ca="1"/>
        <v>0</v>
      </c>
    </row>
    <row r="45" spans="1:66">
      <c r="A45" s="1" t="str">
        <f t="shared" si="3"/>
        <v/>
      </c>
      <c r="M45">
        <v>28</v>
      </c>
      <c r="Q45" s="13" t="s">
        <v>96</v>
      </c>
      <c r="R45" t="s">
        <v>91</v>
      </c>
      <c r="S45">
        <v>45</v>
      </c>
      <c r="V45" s="13" t="str">
        <f t="shared" si="1"/>
        <v/>
      </c>
      <c r="W45" cm="1">
        <f t="array" ref="W45">INDEX(Y:Y,_xlfn.XMATCH(X45,Z:Z,0),0)</f>
        <v>0</v>
      </c>
      <c r="Y45">
        <v>43</v>
      </c>
      <c r="Z45" s="14">
        <v>14</v>
      </c>
      <c r="AH45">
        <f ca="1"/>
        <v>2</v>
      </c>
      <c r="AI45">
        <f ca="1"/>
        <v>40</v>
      </c>
      <c r="AJ45">
        <f ca="1"/>
        <v>20</v>
      </c>
      <c r="AK45">
        <f ca="1"/>
        <v>0</v>
      </c>
      <c r="AL45">
        <f ca="1"/>
        <v>23</v>
      </c>
      <c r="AM45">
        <f ca="1"/>
        <v>70</v>
      </c>
      <c r="AN45">
        <f ca="1"/>
        <v>15</v>
      </c>
      <c r="AO45">
        <f ca="1"/>
        <v>18</v>
      </c>
      <c r="AP45">
        <f ca="1"/>
        <v>180</v>
      </c>
      <c r="AQ45" t="str">
        <f ca="1"/>
        <v>00</v>
      </c>
      <c r="AR45">
        <f ca="1"/>
        <v>73</v>
      </c>
      <c r="AS45">
        <f ca="1"/>
        <v>0</v>
      </c>
      <c r="AT45">
        <f ca="1"/>
        <v>40</v>
      </c>
      <c r="AU45">
        <f ca="1"/>
        <v>0</v>
      </c>
      <c r="AV45">
        <f ca="1"/>
        <v>0</v>
      </c>
      <c r="AW45" t="str">
        <f ca="1"/>
        <v>+</v>
      </c>
      <c r="AX45">
        <f ca="1"/>
        <v>31</v>
      </c>
      <c r="AY45">
        <f ca="1"/>
        <v>15</v>
      </c>
      <c r="AZ45">
        <f ca="1"/>
        <v>4</v>
      </c>
      <c r="BA45">
        <f ca="1"/>
        <v>2202</v>
      </c>
      <c r="BB45">
        <f ca="1"/>
        <v>3.9E-2</v>
      </c>
      <c r="BC45">
        <f ca="1"/>
        <v>3.9E-2</v>
      </c>
      <c r="BD45">
        <f ca="1"/>
        <v>24</v>
      </c>
      <c r="BE45">
        <f ca="1"/>
        <v>0</v>
      </c>
      <c r="BF45" t="str">
        <f ca="1"/>
        <v>T</v>
      </c>
      <c r="BG45">
        <f ca="1"/>
        <v>0</v>
      </c>
      <c r="BH45">
        <f ca="1"/>
        <v>2.8</v>
      </c>
      <c r="BI45">
        <f ca="1"/>
        <v>1</v>
      </c>
      <c r="BJ45">
        <f ca="1"/>
        <v>90</v>
      </c>
      <c r="BK45">
        <f ca="1"/>
        <v>1</v>
      </c>
      <c r="BL45">
        <f ca="1"/>
        <v>1</v>
      </c>
      <c r="BM45">
        <f ca="1"/>
        <v>2</v>
      </c>
      <c r="BN45">
        <f ca="1"/>
        <v>0</v>
      </c>
    </row>
    <row r="46" spans="1:66">
      <c r="A46" s="1" t="str">
        <f t="shared" si="3"/>
        <v/>
      </c>
      <c r="M46">
        <v>29</v>
      </c>
      <c r="Q46" s="13" t="s">
        <v>96</v>
      </c>
      <c r="R46" t="s">
        <v>92</v>
      </c>
      <c r="S46">
        <v>46</v>
      </c>
      <c r="V46" s="13" t="str">
        <f t="shared" si="1"/>
        <v/>
      </c>
      <c r="W46" cm="1">
        <f t="array" ref="W46">INDEX(Y:Y,_xlfn.XMATCH(X46,Z:Z,0),0)</f>
        <v>0</v>
      </c>
      <c r="Y46">
        <v>44</v>
      </c>
      <c r="Z46" s="14">
        <v>16</v>
      </c>
      <c r="AH46">
        <f ca="1"/>
        <v>1</v>
      </c>
      <c r="AI46">
        <f ca="1"/>
        <v>10</v>
      </c>
      <c r="AJ46">
        <f ca="1"/>
        <v>10</v>
      </c>
      <c r="AK46">
        <f ca="1"/>
        <v>0</v>
      </c>
      <c r="AL46">
        <f ca="1"/>
        <v>13</v>
      </c>
      <c r="AM46">
        <f ca="1"/>
        <v>85</v>
      </c>
      <c r="AN46">
        <f ca="1"/>
        <v>15</v>
      </c>
      <c r="AO46">
        <f ca="1"/>
        <v>18</v>
      </c>
      <c r="AP46">
        <f ca="1"/>
        <v>180</v>
      </c>
      <c r="AQ46" t="str">
        <f ca="1"/>
        <v>00</v>
      </c>
      <c r="AR46">
        <f ca="1"/>
        <v>73</v>
      </c>
      <c r="AS46">
        <f ca="1"/>
        <v>0</v>
      </c>
      <c r="AT46">
        <f ca="1"/>
        <v>40</v>
      </c>
      <c r="AU46">
        <f ca="1"/>
        <v>0</v>
      </c>
      <c r="AV46">
        <f ca="1"/>
        <v>0</v>
      </c>
      <c r="AW46" t="str">
        <f ca="1"/>
        <v>+</v>
      </c>
      <c r="AX46">
        <f ca="1"/>
        <v>31</v>
      </c>
      <c r="AY46">
        <f ca="1"/>
        <v>15</v>
      </c>
      <c r="AZ46">
        <f ca="1"/>
        <v>4</v>
      </c>
      <c r="BA46">
        <f ca="1"/>
        <v>3202</v>
      </c>
      <c r="BB46">
        <f ca="1"/>
        <v>1.4999999999999999E-2</v>
      </c>
      <c r="BC46">
        <f ca="1"/>
        <v>2.3E-2</v>
      </c>
      <c r="BD46">
        <f ca="1"/>
        <v>24</v>
      </c>
      <c r="BE46">
        <f ca="1"/>
        <v>0</v>
      </c>
      <c r="BF46" t="str">
        <f ca="1"/>
        <v>T</v>
      </c>
      <c r="BG46">
        <f ca="1"/>
        <v>0</v>
      </c>
      <c r="BH46">
        <f ca="1"/>
        <v>2</v>
      </c>
      <c r="BI46">
        <f ca="1"/>
        <v>1</v>
      </c>
      <c r="BJ46">
        <f ca="1"/>
        <v>90</v>
      </c>
      <c r="BK46">
        <f ca="1"/>
        <v>1</v>
      </c>
      <c r="BL46">
        <f ca="1"/>
        <v>1</v>
      </c>
      <c r="BM46">
        <f ca="1"/>
        <v>2</v>
      </c>
      <c r="BN46">
        <f ca="1"/>
        <v>0</v>
      </c>
    </row>
    <row r="47" spans="1:66">
      <c r="A47" s="1" t="str">
        <f t="shared" si="3"/>
        <v/>
      </c>
      <c r="M47">
        <v>30</v>
      </c>
      <c r="Q47" s="13" t="s">
        <v>96</v>
      </c>
      <c r="R47" t="s">
        <v>93</v>
      </c>
      <c r="S47">
        <v>47</v>
      </c>
      <c r="V47" s="13" t="str">
        <f t="shared" si="1"/>
        <v/>
      </c>
      <c r="W47" cm="1">
        <f t="array" ref="W47">INDEX(Y:Y,_xlfn.XMATCH(X47,Z:Z,0),0)</f>
        <v>0</v>
      </c>
      <c r="Y47">
        <v>45</v>
      </c>
      <c r="Z47" s="14">
        <v>18</v>
      </c>
      <c r="AH47">
        <f ca="1"/>
        <v>5</v>
      </c>
      <c r="AI47">
        <f ca="1"/>
        <v>300</v>
      </c>
      <c r="AJ47">
        <f ca="1"/>
        <v>55</v>
      </c>
      <c r="AK47">
        <f ca="1"/>
        <v>0</v>
      </c>
      <c r="AL47">
        <f ca="1"/>
        <v>135</v>
      </c>
      <c r="AM47">
        <f ca="1"/>
        <v>50</v>
      </c>
      <c r="AN47">
        <f ca="1"/>
        <v>15</v>
      </c>
      <c r="AO47">
        <f ca="1"/>
        <v>15</v>
      </c>
      <c r="AP47">
        <f ca="1"/>
        <v>180</v>
      </c>
      <c r="AQ47" t="str">
        <f ca="1"/>
        <v>03</v>
      </c>
      <c r="AR47">
        <f ca="1"/>
        <v>31</v>
      </c>
      <c r="AS47">
        <f ca="1"/>
        <v>0</v>
      </c>
      <c r="AT47">
        <f ca="1"/>
        <v>0</v>
      </c>
      <c r="AU47">
        <f ca="1"/>
        <v>1</v>
      </c>
      <c r="AV47">
        <f ca="1"/>
        <v>0</v>
      </c>
      <c r="AW47" t="str">
        <f ca="1"/>
        <v>+</v>
      </c>
      <c r="AX47">
        <f ca="1"/>
        <v>21</v>
      </c>
      <c r="AY47">
        <f ca="1"/>
        <v>10</v>
      </c>
      <c r="AZ47">
        <f ca="1"/>
        <v>3</v>
      </c>
      <c r="BA47">
        <f ca="1"/>
        <v>1502</v>
      </c>
      <c r="BB47">
        <f ca="1"/>
        <v>0.25600000000000001</v>
      </c>
      <c r="BC47">
        <f ca="1"/>
        <v>0.2253</v>
      </c>
      <c r="BD47">
        <f ca="1"/>
        <v>24</v>
      </c>
      <c r="BE47">
        <f ca="1"/>
        <v>0</v>
      </c>
      <c r="BF47" t="str">
        <f ca="1"/>
        <v>T</v>
      </c>
      <c r="BG47">
        <f ca="1"/>
        <v>0</v>
      </c>
      <c r="BH47">
        <f ca="1"/>
        <v>0</v>
      </c>
      <c r="BI47">
        <f ca="1"/>
        <v>1</v>
      </c>
      <c r="BJ47">
        <f ca="1"/>
        <v>90</v>
      </c>
      <c r="BK47">
        <f ca="1"/>
        <v>1</v>
      </c>
      <c r="BL47">
        <f ca="1"/>
        <v>1</v>
      </c>
      <c r="BM47">
        <f ca="1"/>
        <v>2.8</v>
      </c>
      <c r="BN47">
        <f ca="1"/>
        <v>0</v>
      </c>
    </row>
    <row r="48" spans="1:66">
      <c r="A48" s="1" t="str">
        <f t="shared" si="3"/>
        <v/>
      </c>
      <c r="M48">
        <v>31</v>
      </c>
      <c r="Q48" s="13" t="s">
        <v>96</v>
      </c>
      <c r="R48" t="s">
        <v>94</v>
      </c>
      <c r="S48">
        <v>48</v>
      </c>
      <c r="V48" s="13" t="str">
        <f t="shared" si="1"/>
        <v/>
      </c>
      <c r="W48" cm="1">
        <f t="array" ref="W48">INDEX(Y:Y,_xlfn.XMATCH(X48,Z:Z,0),0)</f>
        <v>0</v>
      </c>
      <c r="Y48">
        <v>0</v>
      </c>
      <c r="Z48" s="14">
        <v>0</v>
      </c>
      <c r="AH48">
        <f ca="1"/>
        <v>4</v>
      </c>
      <c r="AI48">
        <f ca="1"/>
        <v>200</v>
      </c>
      <c r="AJ48">
        <f ca="1"/>
        <v>40</v>
      </c>
      <c r="AK48">
        <f ca="1"/>
        <v>0</v>
      </c>
      <c r="AL48">
        <f ca="1"/>
        <v>85</v>
      </c>
      <c r="AM48">
        <f ca="1"/>
        <v>50</v>
      </c>
      <c r="AN48">
        <f ca="1"/>
        <v>15</v>
      </c>
      <c r="AO48">
        <f ca="1"/>
        <v>15</v>
      </c>
      <c r="AP48">
        <f ca="1"/>
        <v>180</v>
      </c>
      <c r="AQ48" t="str">
        <f ca="1"/>
        <v>03</v>
      </c>
      <c r="AR48">
        <f ca="1"/>
        <v>32</v>
      </c>
      <c r="AS48">
        <f ca="1"/>
        <v>0</v>
      </c>
      <c r="AT48">
        <f ca="1"/>
        <v>0</v>
      </c>
      <c r="AU48">
        <f ca="1"/>
        <v>1</v>
      </c>
      <c r="AV48">
        <f ca="1"/>
        <v>0</v>
      </c>
      <c r="AW48" t="str">
        <f ca="1"/>
        <v>+</v>
      </c>
      <c r="AX48">
        <f ca="1"/>
        <v>31</v>
      </c>
      <c r="AY48">
        <f ca="1"/>
        <v>15</v>
      </c>
      <c r="AZ48">
        <f ca="1"/>
        <v>4</v>
      </c>
      <c r="BA48">
        <f ca="1"/>
        <v>1502</v>
      </c>
      <c r="BB48">
        <f ca="1"/>
        <v>0.16200000000000001</v>
      </c>
      <c r="BC48">
        <f ca="1"/>
        <v>0.1474</v>
      </c>
      <c r="BD48">
        <f ca="1"/>
        <v>24</v>
      </c>
      <c r="BE48">
        <f ca="1"/>
        <v>0</v>
      </c>
      <c r="BF48" t="str">
        <f ca="1"/>
        <v>T</v>
      </c>
      <c r="BG48">
        <f ca="1"/>
        <v>0</v>
      </c>
      <c r="BH48">
        <f ca="1"/>
        <v>0</v>
      </c>
      <c r="BI48">
        <f ca="1"/>
        <v>1</v>
      </c>
      <c r="BJ48">
        <f ca="1"/>
        <v>90</v>
      </c>
      <c r="BK48">
        <f ca="1"/>
        <v>1</v>
      </c>
      <c r="BL48">
        <f ca="1"/>
        <v>1</v>
      </c>
      <c r="BM48">
        <f ca="1"/>
        <v>2.8</v>
      </c>
      <c r="BN48">
        <f ca="1"/>
        <v>0</v>
      </c>
    </row>
    <row r="49" spans="1:66">
      <c r="A49" s="1" t="str">
        <f t="shared" si="3"/>
        <v/>
      </c>
      <c r="M49">
        <v>32</v>
      </c>
      <c r="Q49" s="13" t="s">
        <v>96</v>
      </c>
      <c r="R49" t="s">
        <v>95</v>
      </c>
      <c r="S49">
        <v>49</v>
      </c>
      <c r="V49" s="13" t="str">
        <f t="shared" si="1"/>
        <v/>
      </c>
      <c r="AH49">
        <f ca="1"/>
        <v>3</v>
      </c>
      <c r="AI49">
        <f ca="1"/>
        <v>140</v>
      </c>
      <c r="AJ49">
        <f ca="1"/>
        <v>40</v>
      </c>
      <c r="AK49">
        <f ca="1"/>
        <v>0</v>
      </c>
      <c r="AL49">
        <f ca="1"/>
        <v>53</v>
      </c>
      <c r="AM49">
        <f ca="1"/>
        <v>60</v>
      </c>
      <c r="AN49">
        <f ca="1"/>
        <v>15</v>
      </c>
      <c r="AO49">
        <f ca="1"/>
        <v>15</v>
      </c>
      <c r="AP49">
        <f ca="1"/>
        <v>180</v>
      </c>
      <c r="AQ49" t="str">
        <f ca="1"/>
        <v>03</v>
      </c>
      <c r="AR49">
        <f ca="1"/>
        <v>53</v>
      </c>
      <c r="AS49">
        <f ca="1"/>
        <v>0</v>
      </c>
      <c r="AT49">
        <f ca="1"/>
        <v>40</v>
      </c>
      <c r="AU49">
        <f ca="1"/>
        <v>0</v>
      </c>
      <c r="AV49">
        <f ca="1"/>
        <v>0</v>
      </c>
      <c r="AW49" t="str">
        <f ca="1"/>
        <v>+</v>
      </c>
      <c r="AX49">
        <f ca="1"/>
        <v>31</v>
      </c>
      <c r="AY49">
        <f ca="1"/>
        <v>15</v>
      </c>
      <c r="AZ49">
        <f ca="1"/>
        <v>4</v>
      </c>
      <c r="BA49">
        <f ca="1"/>
        <v>1202</v>
      </c>
      <c r="BB49">
        <f ca="1"/>
        <v>0.107</v>
      </c>
      <c r="BC49">
        <f ca="1"/>
        <v>9.8400000000000001E-2</v>
      </c>
      <c r="BD49">
        <f ca="1"/>
        <v>24</v>
      </c>
      <c r="BE49">
        <f ca="1"/>
        <v>0</v>
      </c>
      <c r="BF49" t="str">
        <f ca="1"/>
        <v>T</v>
      </c>
      <c r="BG49">
        <f ca="1"/>
        <v>0</v>
      </c>
      <c r="BH49">
        <f ca="1"/>
        <v>0</v>
      </c>
      <c r="BI49">
        <f ca="1"/>
        <v>1</v>
      </c>
      <c r="BJ49">
        <f ca="1"/>
        <v>90</v>
      </c>
      <c r="BK49">
        <f ca="1"/>
        <v>1</v>
      </c>
      <c r="BL49">
        <f ca="1"/>
        <v>1</v>
      </c>
      <c r="BM49">
        <f ca="1"/>
        <v>2.8</v>
      </c>
      <c r="BN49">
        <f ca="1"/>
        <v>0</v>
      </c>
    </row>
    <row r="50" spans="1:66">
      <c r="A50" s="1" t="str">
        <f t="shared" si="3"/>
        <v/>
      </c>
      <c r="M50">
        <v>33</v>
      </c>
      <c r="Q50" s="13" t="s">
        <v>96</v>
      </c>
      <c r="R50" t="s">
        <v>86</v>
      </c>
      <c r="S50">
        <v>50</v>
      </c>
      <c r="V50" s="13" t="str">
        <f t="shared" si="1"/>
        <v/>
      </c>
      <c r="AH50">
        <f ca="1"/>
        <v>2</v>
      </c>
      <c r="AI50">
        <f ca="1"/>
        <v>70</v>
      </c>
      <c r="AJ50">
        <f ca="1"/>
        <v>25</v>
      </c>
      <c r="AK50">
        <f ca="1"/>
        <v>0</v>
      </c>
      <c r="AL50">
        <f ca="1"/>
        <v>33</v>
      </c>
      <c r="AM50">
        <f ca="1"/>
        <v>60</v>
      </c>
      <c r="AN50">
        <f ca="1"/>
        <v>15</v>
      </c>
      <c r="AO50">
        <f ca="1"/>
        <v>15</v>
      </c>
      <c r="AP50">
        <f ca="1"/>
        <v>180</v>
      </c>
      <c r="AQ50" t="str">
        <f ca="1"/>
        <v>03</v>
      </c>
      <c r="AR50">
        <f ca="1"/>
        <v>73</v>
      </c>
      <c r="AS50">
        <f ca="1"/>
        <v>0</v>
      </c>
      <c r="AT50">
        <f ca="1"/>
        <v>40</v>
      </c>
      <c r="AU50">
        <f ca="1"/>
        <v>0</v>
      </c>
      <c r="AV50">
        <f ca="1"/>
        <v>0</v>
      </c>
      <c r="AW50" t="str">
        <f ca="1"/>
        <v>+</v>
      </c>
      <c r="AX50">
        <f ca="1"/>
        <v>31</v>
      </c>
      <c r="AY50">
        <f ca="1"/>
        <v>15</v>
      </c>
      <c r="AZ50">
        <f ca="1"/>
        <v>4</v>
      </c>
      <c r="BA50">
        <f ca="1"/>
        <v>1202</v>
      </c>
      <c r="BB50">
        <f ca="1"/>
        <v>6.4000000000000001E-2</v>
      </c>
      <c r="BC50">
        <f ca="1"/>
        <v>5.9499999999999997E-2</v>
      </c>
      <c r="BD50">
        <f ca="1"/>
        <v>24</v>
      </c>
      <c r="BE50">
        <f ca="1"/>
        <v>0</v>
      </c>
      <c r="BF50" t="str">
        <f ca="1"/>
        <v>T</v>
      </c>
      <c r="BG50">
        <f ca="1"/>
        <v>0</v>
      </c>
      <c r="BH50">
        <f ca="1"/>
        <v>4</v>
      </c>
      <c r="BI50">
        <f ca="1"/>
        <v>1</v>
      </c>
      <c r="BJ50">
        <f ca="1"/>
        <v>90</v>
      </c>
      <c r="BK50">
        <f ca="1"/>
        <v>1</v>
      </c>
      <c r="BL50">
        <f ca="1"/>
        <v>1</v>
      </c>
      <c r="BM50">
        <f ca="1"/>
        <v>2.8</v>
      </c>
      <c r="BN50">
        <f ca="1"/>
        <v>0</v>
      </c>
    </row>
    <row r="51" spans="1:66">
      <c r="A51" s="1" t="str">
        <f t="shared" si="3"/>
        <v/>
      </c>
      <c r="M51">
        <v>34</v>
      </c>
      <c r="Q51" s="13" t="s">
        <v>85</v>
      </c>
      <c r="R51" t="s">
        <v>87</v>
      </c>
      <c r="S51">
        <v>51</v>
      </c>
      <c r="V51" s="13" t="str">
        <f t="shared" si="1"/>
        <v/>
      </c>
      <c r="AH51">
        <f ca="1"/>
        <v>1</v>
      </c>
      <c r="AI51">
        <f ca="1"/>
        <v>40</v>
      </c>
      <c r="AJ51">
        <f ca="1"/>
        <v>30</v>
      </c>
      <c r="AK51">
        <f ca="1"/>
        <v>0</v>
      </c>
      <c r="AL51">
        <f ca="1"/>
        <v>23.000000000000004</v>
      </c>
      <c r="AM51">
        <f ca="1"/>
        <v>70</v>
      </c>
      <c r="AN51">
        <f ca="1"/>
        <v>15</v>
      </c>
      <c r="AO51">
        <f ca="1"/>
        <v>18</v>
      </c>
      <c r="AP51">
        <f ca="1"/>
        <v>180</v>
      </c>
      <c r="AQ51" t="str">
        <f ca="1"/>
        <v>00</v>
      </c>
      <c r="AR51">
        <f ca="1"/>
        <v>73</v>
      </c>
      <c r="AS51">
        <f ca="1"/>
        <v>0</v>
      </c>
      <c r="AT51">
        <f ca="1"/>
        <v>40</v>
      </c>
      <c r="AU51">
        <f ca="1"/>
        <v>0</v>
      </c>
      <c r="AV51">
        <f ca="1"/>
        <v>0</v>
      </c>
      <c r="AW51" t="str">
        <f ca="1"/>
        <v>+</v>
      </c>
      <c r="AX51">
        <f ca="1"/>
        <v>31</v>
      </c>
      <c r="AY51">
        <f ca="1"/>
        <v>15</v>
      </c>
      <c r="AZ51">
        <f ca="1"/>
        <v>4</v>
      </c>
      <c r="BA51">
        <f ca="1"/>
        <v>3202</v>
      </c>
      <c r="BB51">
        <f ca="1"/>
        <v>4.4999999999999998E-2</v>
      </c>
      <c r="BC51">
        <f ca="1"/>
        <v>2.5000000000000001E-2</v>
      </c>
      <c r="BD51">
        <f ca="1"/>
        <v>24</v>
      </c>
      <c r="BE51">
        <f ca="1"/>
        <v>0</v>
      </c>
      <c r="BF51" t="str">
        <f ca="1"/>
        <v>T</v>
      </c>
      <c r="BG51">
        <f ca="1"/>
        <v>0</v>
      </c>
      <c r="BH51">
        <f ca="1"/>
        <v>2.8</v>
      </c>
      <c r="BI51">
        <f ca="1"/>
        <v>1</v>
      </c>
      <c r="BJ51">
        <f ca="1"/>
        <v>90</v>
      </c>
      <c r="BK51">
        <f ca="1"/>
        <v>1</v>
      </c>
      <c r="BL51">
        <f ca="1"/>
        <v>1</v>
      </c>
      <c r="BM51">
        <f ca="1"/>
        <v>2.8</v>
      </c>
      <c r="BN51">
        <f ca="1"/>
        <v>0</v>
      </c>
    </row>
    <row r="52" spans="1:66">
      <c r="A52" s="1" t="str">
        <f t="shared" si="3"/>
        <v/>
      </c>
      <c r="M52">
        <v>35</v>
      </c>
      <c r="Q52" s="13" t="s">
        <v>85</v>
      </c>
      <c r="R52" t="s">
        <v>88</v>
      </c>
      <c r="S52">
        <v>52</v>
      </c>
      <c r="V52" s="13" t="str">
        <f t="shared" si="1"/>
        <v/>
      </c>
      <c r="AH52">
        <f ca="1"/>
        <v>4</v>
      </c>
      <c r="AI52">
        <f ca="1"/>
        <v>300</v>
      </c>
      <c r="AJ52">
        <f ca="1"/>
        <v>55</v>
      </c>
      <c r="AK52">
        <f ca="1"/>
        <v>0</v>
      </c>
      <c r="AL52">
        <f ca="1"/>
        <v>135</v>
      </c>
      <c r="AM52">
        <f ca="1"/>
        <v>50</v>
      </c>
      <c r="AN52">
        <f ca="1"/>
        <v>15</v>
      </c>
      <c r="AO52">
        <f ca="1"/>
        <v>15</v>
      </c>
      <c r="AP52">
        <f ca="1"/>
        <v>180</v>
      </c>
      <c r="AQ52" t="str">
        <f ca="1"/>
        <v>03</v>
      </c>
      <c r="AR52">
        <f ca="1"/>
        <v>31</v>
      </c>
      <c r="AS52">
        <f ca="1"/>
        <v>0</v>
      </c>
      <c r="AT52">
        <f ca="1"/>
        <v>0</v>
      </c>
      <c r="AU52">
        <f ca="1"/>
        <v>1</v>
      </c>
      <c r="AV52">
        <f ca="1"/>
        <v>0</v>
      </c>
      <c r="AW52" t="str">
        <f ca="1"/>
        <v>+</v>
      </c>
      <c r="AX52">
        <f ca="1"/>
        <v>21</v>
      </c>
      <c r="AY52">
        <f ca="1"/>
        <v>10</v>
      </c>
      <c r="AZ52">
        <f ca="1"/>
        <v>3</v>
      </c>
      <c r="BA52">
        <f ca="1"/>
        <v>1502</v>
      </c>
      <c r="BB52">
        <f ca="1"/>
        <v>0.24199999999999999</v>
      </c>
      <c r="BC52">
        <f ca="1"/>
        <v>0.21299999999999999</v>
      </c>
      <c r="BD52">
        <f ca="1"/>
        <v>24</v>
      </c>
      <c r="BE52">
        <f ca="1"/>
        <v>0</v>
      </c>
      <c r="BF52" t="str">
        <f ca="1"/>
        <v>T</v>
      </c>
      <c r="BG52">
        <f ca="1"/>
        <v>0</v>
      </c>
      <c r="BH52">
        <f ca="1"/>
        <v>0</v>
      </c>
      <c r="BI52">
        <f ca="1"/>
        <v>1</v>
      </c>
      <c r="BJ52">
        <f ca="1"/>
        <v>90</v>
      </c>
      <c r="BK52">
        <f ca="1"/>
        <v>1</v>
      </c>
      <c r="BL52">
        <f ca="1"/>
        <v>1</v>
      </c>
      <c r="BM52">
        <f ca="1"/>
        <v>4</v>
      </c>
      <c r="BN52">
        <f ca="1"/>
        <v>0</v>
      </c>
    </row>
    <row r="53" spans="1:66">
      <c r="A53" s="1" t="str">
        <f t="shared" si="3"/>
        <v/>
      </c>
      <c r="M53">
        <v>36</v>
      </c>
      <c r="Q53" s="13" t="s">
        <v>85</v>
      </c>
      <c r="R53" t="s">
        <v>89</v>
      </c>
      <c r="S53">
        <v>53</v>
      </c>
      <c r="V53" s="13" t="str">
        <f t="shared" si="1"/>
        <v/>
      </c>
      <c r="AH53">
        <f ca="1"/>
        <v>3</v>
      </c>
      <c r="AI53">
        <f ca="1"/>
        <v>200</v>
      </c>
      <c r="AJ53">
        <f ca="1"/>
        <v>40</v>
      </c>
      <c r="AK53">
        <f ca="1"/>
        <v>0</v>
      </c>
      <c r="AL53">
        <f ca="1"/>
        <v>85</v>
      </c>
      <c r="AM53">
        <f ca="1"/>
        <v>50</v>
      </c>
      <c r="AN53">
        <f ca="1"/>
        <v>15</v>
      </c>
      <c r="AO53">
        <f ca="1"/>
        <v>15</v>
      </c>
      <c r="AP53">
        <f ca="1"/>
        <v>180</v>
      </c>
      <c r="AQ53" t="str">
        <f ca="1"/>
        <v>03</v>
      </c>
      <c r="AR53">
        <f ca="1"/>
        <v>32</v>
      </c>
      <c r="AS53">
        <f ca="1"/>
        <v>0</v>
      </c>
      <c r="AT53">
        <f ca="1"/>
        <v>0</v>
      </c>
      <c r="AU53">
        <f ca="1"/>
        <v>1</v>
      </c>
      <c r="AV53">
        <f ca="1"/>
        <v>0</v>
      </c>
      <c r="AW53" t="str">
        <f ca="1"/>
        <v>+</v>
      </c>
      <c r="AX53">
        <f ca="1"/>
        <v>31</v>
      </c>
      <c r="AY53">
        <f ca="1"/>
        <v>15</v>
      </c>
      <c r="AZ53">
        <f ca="1"/>
        <v>4</v>
      </c>
      <c r="BA53">
        <f ca="1"/>
        <v>1502</v>
      </c>
      <c r="BB53">
        <f ca="1"/>
        <v>0.14799999999999999</v>
      </c>
      <c r="BC53">
        <f ca="1"/>
        <v>0.13469999999999999</v>
      </c>
      <c r="BD53">
        <f ca="1"/>
        <v>24</v>
      </c>
      <c r="BE53">
        <f ca="1"/>
        <v>0</v>
      </c>
      <c r="BF53" t="str">
        <f ca="1"/>
        <v>T</v>
      </c>
      <c r="BG53">
        <f ca="1"/>
        <v>0</v>
      </c>
      <c r="BH53">
        <f ca="1"/>
        <v>0</v>
      </c>
      <c r="BI53">
        <f ca="1"/>
        <v>1</v>
      </c>
      <c r="BJ53">
        <f ca="1"/>
        <v>90</v>
      </c>
      <c r="BK53">
        <f ca="1"/>
        <v>1</v>
      </c>
      <c r="BL53">
        <f ca="1"/>
        <v>1</v>
      </c>
      <c r="BM53">
        <f ca="1"/>
        <v>4</v>
      </c>
      <c r="BN53">
        <f ca="1"/>
        <v>0</v>
      </c>
    </row>
    <row r="54" spans="1:66">
      <c r="A54" s="1" t="str">
        <f t="shared" si="3"/>
        <v/>
      </c>
      <c r="M54">
        <v>37</v>
      </c>
      <c r="Q54" s="13" t="s">
        <v>85</v>
      </c>
      <c r="R54" t="s">
        <v>90</v>
      </c>
      <c r="S54">
        <v>54</v>
      </c>
      <c r="V54" s="13" t="str">
        <f t="shared" si="1"/>
        <v/>
      </c>
      <c r="AH54">
        <f ca="1"/>
        <v>2</v>
      </c>
      <c r="AI54">
        <f ca="1"/>
        <v>140</v>
      </c>
      <c r="AJ54">
        <f ca="1"/>
        <v>40</v>
      </c>
      <c r="AK54">
        <f ca="1"/>
        <v>0</v>
      </c>
      <c r="AL54">
        <f ca="1"/>
        <v>53</v>
      </c>
      <c r="AM54">
        <f ca="1"/>
        <v>60</v>
      </c>
      <c r="AN54">
        <f ca="1"/>
        <v>15</v>
      </c>
      <c r="AO54">
        <f ca="1"/>
        <v>15</v>
      </c>
      <c r="AP54">
        <f ca="1"/>
        <v>180</v>
      </c>
      <c r="AQ54" t="str">
        <f ca="1"/>
        <v>03</v>
      </c>
      <c r="AR54">
        <f ca="1"/>
        <v>53</v>
      </c>
      <c r="AS54">
        <f ca="1"/>
        <v>0</v>
      </c>
      <c r="AT54">
        <f ca="1"/>
        <v>40</v>
      </c>
      <c r="AU54">
        <f ca="1"/>
        <v>0</v>
      </c>
      <c r="AV54">
        <f ca="1"/>
        <v>0</v>
      </c>
      <c r="AW54" t="str">
        <f ca="1"/>
        <v>+</v>
      </c>
      <c r="AX54">
        <f ca="1"/>
        <v>31</v>
      </c>
      <c r="AY54">
        <f ca="1"/>
        <v>15</v>
      </c>
      <c r="AZ54">
        <f ca="1"/>
        <v>4</v>
      </c>
      <c r="BA54">
        <f ca="1"/>
        <v>1202</v>
      </c>
      <c r="BB54">
        <f ca="1"/>
        <v>9.2999999999999999E-2</v>
      </c>
      <c r="BC54">
        <f ca="1"/>
        <v>8.5599999999999996E-2</v>
      </c>
      <c r="BD54">
        <f ca="1"/>
        <v>24</v>
      </c>
      <c r="BE54">
        <f ca="1"/>
        <v>0</v>
      </c>
      <c r="BF54" t="str">
        <f ca="1"/>
        <v>T</v>
      </c>
      <c r="BG54">
        <f ca="1"/>
        <v>0</v>
      </c>
      <c r="BH54">
        <f ca="1"/>
        <v>0</v>
      </c>
      <c r="BI54">
        <f ca="1"/>
        <v>1</v>
      </c>
      <c r="BJ54">
        <f ca="1"/>
        <v>90</v>
      </c>
      <c r="BK54">
        <f ca="1"/>
        <v>1</v>
      </c>
      <c r="BL54">
        <f ca="1"/>
        <v>1</v>
      </c>
      <c r="BM54">
        <f ca="1"/>
        <v>4</v>
      </c>
      <c r="BN54">
        <f ca="1"/>
        <v>0</v>
      </c>
    </row>
    <row r="55" spans="1:66">
      <c r="A55" s="1" t="str">
        <f t="shared" si="3"/>
        <v/>
      </c>
      <c r="M55">
        <v>38</v>
      </c>
      <c r="Q55" s="13" t="s">
        <v>85</v>
      </c>
      <c r="R55" t="s">
        <v>91</v>
      </c>
      <c r="S55">
        <v>55</v>
      </c>
      <c r="V55" s="13" t="str">
        <f t="shared" si="1"/>
        <v/>
      </c>
      <c r="AH55">
        <f ca="1"/>
        <v>1</v>
      </c>
      <c r="AI55">
        <f ca="1"/>
        <v>60</v>
      </c>
      <c r="AJ55">
        <f ca="1"/>
        <v>35</v>
      </c>
      <c r="AK55">
        <f ca="1"/>
        <v>0</v>
      </c>
      <c r="AL55">
        <f ca="1"/>
        <v>33</v>
      </c>
      <c r="AM55">
        <f ca="1"/>
        <v>60</v>
      </c>
      <c r="AN55">
        <f ca="1"/>
        <v>15</v>
      </c>
      <c r="AO55">
        <f ca="1"/>
        <v>15</v>
      </c>
      <c r="AP55">
        <f ca="1"/>
        <v>180</v>
      </c>
      <c r="AQ55" t="str">
        <f ca="1"/>
        <v>00</v>
      </c>
      <c r="AR55">
        <f ca="1"/>
        <v>73</v>
      </c>
      <c r="AS55">
        <f ca="1"/>
        <v>0</v>
      </c>
      <c r="AT55">
        <f ca="1"/>
        <v>40</v>
      </c>
      <c r="AU55">
        <f ca="1"/>
        <v>0</v>
      </c>
      <c r="AV55">
        <f ca="1"/>
        <v>0</v>
      </c>
      <c r="AW55" t="str">
        <f ca="1"/>
        <v>+</v>
      </c>
      <c r="AX55">
        <f ca="1"/>
        <v>31</v>
      </c>
      <c r="AY55">
        <f ca="1"/>
        <v>15</v>
      </c>
      <c r="AZ55">
        <f ca="1"/>
        <v>4</v>
      </c>
      <c r="BA55">
        <f ca="1"/>
        <v>2202</v>
      </c>
      <c r="BB55">
        <f ca="1"/>
        <v>4.3999999999999997E-2</v>
      </c>
      <c r="BC55">
        <f ca="1"/>
        <v>3.7999999999999999E-2</v>
      </c>
      <c r="BD55">
        <f ca="1"/>
        <v>24</v>
      </c>
      <c r="BE55">
        <f ca="1"/>
        <v>0</v>
      </c>
      <c r="BF55" t="str">
        <f ca="1"/>
        <v>T</v>
      </c>
      <c r="BG55">
        <f ca="1"/>
        <v>0</v>
      </c>
      <c r="BH55">
        <f ca="1"/>
        <v>4</v>
      </c>
      <c r="BI55">
        <f ca="1"/>
        <v>1</v>
      </c>
      <c r="BJ55">
        <f ca="1"/>
        <v>90</v>
      </c>
      <c r="BK55">
        <f ca="1"/>
        <v>1</v>
      </c>
      <c r="BL55">
        <f ca="1"/>
        <v>1</v>
      </c>
      <c r="BM55">
        <f ca="1"/>
        <v>4</v>
      </c>
      <c r="BN55">
        <f ca="1"/>
        <v>0</v>
      </c>
    </row>
    <row r="56" spans="1:66">
      <c r="A56" s="1" t="str">
        <f t="shared" si="3"/>
        <v/>
      </c>
      <c r="M56">
        <v>39</v>
      </c>
      <c r="Q56" s="13" t="s">
        <v>85</v>
      </c>
      <c r="R56" t="s">
        <v>92</v>
      </c>
      <c r="S56">
        <v>56</v>
      </c>
      <c r="V56" s="13" t="str">
        <f t="shared" si="1"/>
        <v/>
      </c>
      <c r="AH56">
        <f ca="1"/>
        <v>10</v>
      </c>
      <c r="AI56">
        <f ca="1"/>
        <v>140</v>
      </c>
      <c r="AJ56">
        <f ca="1"/>
        <v>55</v>
      </c>
      <c r="AK56">
        <f ca="1"/>
        <v>1000</v>
      </c>
      <c r="AL56">
        <f ca="1"/>
        <v>310</v>
      </c>
      <c r="AM56">
        <f ca="1"/>
        <v>71</v>
      </c>
      <c r="AN56">
        <f ca="1"/>
        <v>5</v>
      </c>
      <c r="AO56">
        <f ca="1"/>
        <v>13</v>
      </c>
      <c r="AP56">
        <f ca="1"/>
        <v>125</v>
      </c>
      <c r="AQ56" t="str">
        <f ca="1"/>
        <v>03</v>
      </c>
      <c r="AR56">
        <f ca="1"/>
        <v>43</v>
      </c>
      <c r="AS56">
        <f ca="1"/>
        <v>0</v>
      </c>
      <c r="AT56">
        <f ca="1"/>
        <v>141</v>
      </c>
      <c r="AU56">
        <f ca="1"/>
        <v>0</v>
      </c>
      <c r="AV56">
        <f ca="1"/>
        <v>0</v>
      </c>
      <c r="AW56" t="str">
        <f ca="1"/>
        <v>+</v>
      </c>
      <c r="AX56">
        <f ca="1"/>
        <v>22</v>
      </c>
      <c r="AY56">
        <f ca="1"/>
        <v>15</v>
      </c>
      <c r="AZ56">
        <f ca="1"/>
        <v>2</v>
      </c>
      <c r="BA56">
        <f ca="1"/>
        <v>0</v>
      </c>
      <c r="BB56">
        <f ca="1"/>
        <v>0.40500000000000003</v>
      </c>
      <c r="BC56">
        <f ca="1"/>
        <v>0.5</v>
      </c>
      <c r="BD56">
        <f ca="1"/>
        <v>24</v>
      </c>
      <c r="BE56">
        <f ca="1"/>
        <v>0</v>
      </c>
      <c r="BF56" t="str">
        <f ca="1"/>
        <v>T</v>
      </c>
      <c r="BG56">
        <f ca="1"/>
        <v>0</v>
      </c>
      <c r="BH56">
        <f ca="1"/>
        <v>0</v>
      </c>
      <c r="BI56">
        <f ca="1"/>
        <v>2</v>
      </c>
      <c r="BJ56">
        <f ca="1"/>
        <v>90</v>
      </c>
      <c r="BK56">
        <f ca="1"/>
        <v>1</v>
      </c>
      <c r="BL56">
        <f ca="1"/>
        <v>1</v>
      </c>
      <c r="BM56">
        <f ca="1"/>
        <v>0.63</v>
      </c>
      <c r="BN56">
        <f ca="1"/>
        <v>0</v>
      </c>
    </row>
    <row r="57" spans="1:66">
      <c r="A57" s="1" t="str">
        <f t="shared" si="3"/>
        <v/>
      </c>
      <c r="M57">
        <v>40</v>
      </c>
      <c r="Q57" s="13" t="s">
        <v>85</v>
      </c>
      <c r="R57" t="s">
        <v>93</v>
      </c>
      <c r="S57">
        <v>57</v>
      </c>
      <c r="AH57">
        <f ca="1"/>
        <v>9</v>
      </c>
      <c r="AI57">
        <f ca="1"/>
        <v>110</v>
      </c>
      <c r="AJ57">
        <f ca="1"/>
        <v>55</v>
      </c>
      <c r="AK57">
        <f ca="1"/>
        <v>1000</v>
      </c>
      <c r="AL57">
        <f ca="1"/>
        <v>220</v>
      </c>
      <c r="AM57">
        <f ca="1"/>
        <v>50</v>
      </c>
      <c r="AN57">
        <f ca="1"/>
        <v>9</v>
      </c>
      <c r="AO57">
        <f ca="1"/>
        <v>15</v>
      </c>
      <c r="AP57">
        <f ca="1"/>
        <v>125</v>
      </c>
      <c r="AQ57" t="str">
        <f ca="1"/>
        <v>03</v>
      </c>
      <c r="AR57">
        <f ca="1"/>
        <v>63</v>
      </c>
      <c r="AS57">
        <f ca="1"/>
        <v>0</v>
      </c>
      <c r="AT57">
        <f ca="1"/>
        <v>0</v>
      </c>
      <c r="AU57">
        <f ca="1"/>
        <v>0</v>
      </c>
      <c r="AV57">
        <f ca="1"/>
        <v>0</v>
      </c>
      <c r="AW57" t="str">
        <f ca="1"/>
        <v>+</v>
      </c>
      <c r="AX57">
        <f ca="1"/>
        <v>22</v>
      </c>
      <c r="AY57">
        <f ca="1"/>
        <v>12</v>
      </c>
      <c r="AZ57">
        <f ca="1"/>
        <v>2</v>
      </c>
      <c r="BA57">
        <f ca="1"/>
        <v>0</v>
      </c>
      <c r="BB57">
        <f ca="1"/>
        <v>0.36699999999999999</v>
      </c>
      <c r="BC57">
        <f ca="1"/>
        <v>0.25319999999999998</v>
      </c>
      <c r="BD57">
        <f ca="1"/>
        <v>24</v>
      </c>
      <c r="BE57">
        <f ca="1"/>
        <v>0</v>
      </c>
      <c r="BF57" t="str">
        <f ca="1"/>
        <v>T</v>
      </c>
      <c r="BG57">
        <f ca="1"/>
        <v>0</v>
      </c>
      <c r="BH57">
        <f ca="1"/>
        <v>0</v>
      </c>
      <c r="BI57">
        <f ca="1"/>
        <v>2</v>
      </c>
      <c r="BJ57">
        <f ca="1"/>
        <v>90</v>
      </c>
      <c r="BK57">
        <f ca="1"/>
        <v>1</v>
      </c>
      <c r="BL57">
        <f ca="1"/>
        <v>1</v>
      </c>
      <c r="BM57">
        <f ca="1"/>
        <v>0.63</v>
      </c>
      <c r="BN57">
        <f ca="1"/>
        <v>0</v>
      </c>
    </row>
    <row r="58" spans="1:66">
      <c r="A58" s="1" t="str">
        <f t="shared" si="3"/>
        <v/>
      </c>
      <c r="M58">
        <v>41</v>
      </c>
      <c r="Q58" s="13" t="s">
        <v>85</v>
      </c>
      <c r="R58" t="s">
        <v>94</v>
      </c>
      <c r="S58">
        <v>58</v>
      </c>
      <c r="AH58">
        <f ca="1"/>
        <v>8</v>
      </c>
      <c r="AI58">
        <f ca="1"/>
        <v>80</v>
      </c>
      <c r="AJ58">
        <f ca="1"/>
        <v>20</v>
      </c>
      <c r="AK58">
        <f ca="1"/>
        <v>1000</v>
      </c>
      <c r="AL58">
        <f ca="1"/>
        <v>160</v>
      </c>
      <c r="AM58">
        <f ca="1"/>
        <v>55</v>
      </c>
      <c r="AN58">
        <f ca="1"/>
        <v>9</v>
      </c>
      <c r="AO58">
        <f ca="1"/>
        <v>15</v>
      </c>
      <c r="AP58">
        <f ca="1"/>
        <v>125</v>
      </c>
      <c r="AQ58" t="str">
        <f ca="1"/>
        <v>03</v>
      </c>
      <c r="AR58">
        <f ca="1"/>
        <v>63</v>
      </c>
      <c r="AS58">
        <f ca="1"/>
        <v>0</v>
      </c>
      <c r="AT58">
        <f ca="1"/>
        <v>0</v>
      </c>
      <c r="AU58">
        <f ca="1"/>
        <v>0</v>
      </c>
      <c r="AV58">
        <f ca="1"/>
        <v>0</v>
      </c>
      <c r="AW58" t="str">
        <f ca="1"/>
        <v>+</v>
      </c>
      <c r="AX58">
        <f ca="1"/>
        <v>22</v>
      </c>
      <c r="AY58">
        <f ca="1"/>
        <v>12</v>
      </c>
      <c r="AZ58">
        <f ca="1"/>
        <v>2</v>
      </c>
      <c r="BA58">
        <f ca="1"/>
        <v>0</v>
      </c>
      <c r="BB58">
        <f ca="1"/>
        <v>0.27900000000000003</v>
      </c>
      <c r="BC58">
        <f ca="1"/>
        <v>0.18690000000000001</v>
      </c>
      <c r="BD58">
        <f ca="1"/>
        <v>24</v>
      </c>
      <c r="BE58">
        <f ca="1"/>
        <v>0</v>
      </c>
      <c r="BF58" t="str">
        <f ca="1"/>
        <v>T</v>
      </c>
      <c r="BG58">
        <f ca="1"/>
        <v>0</v>
      </c>
      <c r="BH58">
        <f ca="1"/>
        <v>0</v>
      </c>
      <c r="BI58">
        <f ca="1"/>
        <v>2</v>
      </c>
      <c r="BJ58">
        <f ca="1"/>
        <v>90</v>
      </c>
      <c r="BK58">
        <f ca="1"/>
        <v>1</v>
      </c>
      <c r="BL58">
        <f ca="1"/>
        <v>1</v>
      </c>
      <c r="BM58">
        <f ca="1"/>
        <v>0.63</v>
      </c>
      <c r="BN58">
        <f ca="1"/>
        <v>0</v>
      </c>
    </row>
    <row r="59" spans="1:66">
      <c r="A59" s="1" t="str">
        <f t="shared" si="3"/>
        <v/>
      </c>
      <c r="M59">
        <v>42</v>
      </c>
      <c r="Q59" s="13" t="s">
        <v>85</v>
      </c>
      <c r="R59" t="s">
        <v>95</v>
      </c>
      <c r="S59">
        <v>59</v>
      </c>
      <c r="AH59">
        <f ca="1"/>
        <v>7</v>
      </c>
      <c r="AI59">
        <f ca="1"/>
        <v>60</v>
      </c>
      <c r="AJ59">
        <f ca="1"/>
        <v>15</v>
      </c>
      <c r="AK59">
        <f ca="1"/>
        <v>0</v>
      </c>
      <c r="AL59">
        <f ca="1"/>
        <v>90</v>
      </c>
      <c r="AM59">
        <f ca="1"/>
        <v>60</v>
      </c>
      <c r="AN59">
        <f ca="1"/>
        <v>9</v>
      </c>
      <c r="AO59">
        <f ca="1"/>
        <v>15</v>
      </c>
      <c r="AP59">
        <f ca="1"/>
        <v>125</v>
      </c>
      <c r="AQ59" t="str">
        <f ca="1"/>
        <v>03</v>
      </c>
      <c r="AR59">
        <f ca="1"/>
        <v>73</v>
      </c>
      <c r="AS59">
        <f ca="1"/>
        <v>0</v>
      </c>
      <c r="AT59">
        <f ca="1"/>
        <v>0</v>
      </c>
      <c r="AU59">
        <f ca="1"/>
        <v>0</v>
      </c>
      <c r="AV59">
        <f ca="1"/>
        <v>0</v>
      </c>
      <c r="AW59" t="str">
        <f ca="1"/>
        <v>+</v>
      </c>
      <c r="AX59">
        <f ca="1"/>
        <v>22</v>
      </c>
      <c r="AY59">
        <f ca="1"/>
        <v>12</v>
      </c>
      <c r="AZ59">
        <f ca="1"/>
        <v>2</v>
      </c>
      <c r="BA59">
        <f ca="1"/>
        <v>0</v>
      </c>
      <c r="BB59">
        <f ca="1"/>
        <v>0.20200000000000001</v>
      </c>
      <c r="BC59">
        <f ca="1"/>
        <v>0.1394</v>
      </c>
      <c r="BD59">
        <f ca="1"/>
        <v>24</v>
      </c>
      <c r="BE59">
        <f ca="1"/>
        <v>0</v>
      </c>
      <c r="BF59" t="str">
        <f ca="1"/>
        <v>T</v>
      </c>
      <c r="BG59">
        <f ca="1"/>
        <v>0</v>
      </c>
      <c r="BH59">
        <f ca="1"/>
        <v>0</v>
      </c>
      <c r="BI59">
        <f ca="1"/>
        <v>2</v>
      </c>
      <c r="BJ59">
        <f ca="1"/>
        <v>90</v>
      </c>
      <c r="BK59">
        <f ca="1"/>
        <v>1</v>
      </c>
      <c r="BL59">
        <f ca="1"/>
        <v>1</v>
      </c>
      <c r="BM59">
        <f ca="1"/>
        <v>0.63</v>
      </c>
      <c r="BN59">
        <f ca="1"/>
        <v>0</v>
      </c>
    </row>
    <row r="60" spans="1:66">
      <c r="A60" s="1" t="str">
        <f t="shared" si="3"/>
        <v/>
      </c>
      <c r="M60">
        <v>43</v>
      </c>
      <c r="Q60" s="13" t="s">
        <v>85</v>
      </c>
      <c r="R60" t="s">
        <v>86</v>
      </c>
      <c r="S60">
        <v>60</v>
      </c>
      <c r="AH60">
        <f ca="1"/>
        <v>6</v>
      </c>
      <c r="AI60">
        <f ca="1"/>
        <v>40</v>
      </c>
      <c r="AJ60">
        <f ca="1"/>
        <v>10</v>
      </c>
      <c r="AK60">
        <f ca="1"/>
        <v>0</v>
      </c>
      <c r="AL60">
        <f ca="1"/>
        <v>60</v>
      </c>
      <c r="AM60">
        <f ca="1"/>
        <v>55</v>
      </c>
      <c r="AN60">
        <f ca="1"/>
        <v>9</v>
      </c>
      <c r="AO60">
        <f ca="1"/>
        <v>15</v>
      </c>
      <c r="AP60">
        <f ca="1"/>
        <v>125</v>
      </c>
      <c r="AQ60" t="str">
        <f ca="1"/>
        <v>03</v>
      </c>
      <c r="AR60">
        <f ca="1"/>
        <v>73</v>
      </c>
      <c r="AS60">
        <f ca="1"/>
        <v>0</v>
      </c>
      <c r="AT60">
        <f ca="1"/>
        <v>0</v>
      </c>
      <c r="AU60">
        <f ca="1"/>
        <v>0</v>
      </c>
      <c r="AV60">
        <f ca="1"/>
        <v>0</v>
      </c>
      <c r="AW60" t="str">
        <f ca="1"/>
        <v>+</v>
      </c>
      <c r="AX60">
        <f ca="1"/>
        <v>22</v>
      </c>
      <c r="AY60">
        <f ca="1"/>
        <v>12</v>
      </c>
      <c r="AZ60">
        <f ca="1"/>
        <v>2</v>
      </c>
      <c r="BA60">
        <f ca="1"/>
        <v>0</v>
      </c>
      <c r="BB60">
        <f ca="1"/>
        <v>0.14599999999999999</v>
      </c>
      <c r="BC60">
        <f ca="1"/>
        <v>0.1007</v>
      </c>
      <c r="BD60">
        <f ca="1"/>
        <v>24</v>
      </c>
      <c r="BE60">
        <f ca="1"/>
        <v>0</v>
      </c>
      <c r="BF60" t="str">
        <f ca="1"/>
        <v>T</v>
      </c>
      <c r="BG60">
        <f ca="1"/>
        <v>0</v>
      </c>
      <c r="BH60">
        <f ca="1"/>
        <v>0</v>
      </c>
      <c r="BI60">
        <f ca="1"/>
        <v>2</v>
      </c>
      <c r="BJ60">
        <f ca="1"/>
        <v>90</v>
      </c>
      <c r="BK60">
        <f ca="1"/>
        <v>1</v>
      </c>
      <c r="BL60">
        <f ca="1"/>
        <v>1</v>
      </c>
      <c r="BM60">
        <f ca="1"/>
        <v>0.63</v>
      </c>
      <c r="BN60">
        <f ca="1"/>
        <v>0</v>
      </c>
    </row>
    <row r="61" spans="1:66">
      <c r="A61" s="1" t="str">
        <f t="shared" si="3"/>
        <v/>
      </c>
      <c r="M61">
        <v>44</v>
      </c>
      <c r="Q61" s="13" t="s">
        <v>97</v>
      </c>
      <c r="R61" t="s">
        <v>87</v>
      </c>
      <c r="S61">
        <v>61</v>
      </c>
      <c r="AH61">
        <f ca="1"/>
        <v>5</v>
      </c>
      <c r="AI61">
        <f ca="1"/>
        <v>20</v>
      </c>
      <c r="AJ61">
        <f ca="1"/>
        <v>30</v>
      </c>
      <c r="AK61">
        <f ca="1"/>
        <v>0</v>
      </c>
      <c r="AL61">
        <f ca="1"/>
        <v>30</v>
      </c>
      <c r="AM61">
        <f ca="1"/>
        <v>60</v>
      </c>
      <c r="AN61">
        <f ca="1"/>
        <v>9</v>
      </c>
      <c r="AO61">
        <f ca="1"/>
        <v>15</v>
      </c>
      <c r="AP61">
        <f ca="1"/>
        <v>125</v>
      </c>
      <c r="AQ61" t="str">
        <f ca="1"/>
        <v>03</v>
      </c>
      <c r="AR61">
        <f ca="1"/>
        <v>73</v>
      </c>
      <c r="AS61">
        <f ca="1"/>
        <v>0</v>
      </c>
      <c r="AT61">
        <f ca="1"/>
        <v>0</v>
      </c>
      <c r="AU61">
        <f ca="1"/>
        <v>0</v>
      </c>
      <c r="AV61">
        <f ca="1"/>
        <v>0</v>
      </c>
      <c r="AW61" t="str">
        <f ca="1"/>
        <v>+</v>
      </c>
      <c r="AX61">
        <f ca="1"/>
        <v>22</v>
      </c>
      <c r="AY61">
        <f ca="1"/>
        <v>12</v>
      </c>
      <c r="AZ61">
        <f ca="1"/>
        <v>2</v>
      </c>
      <c r="BA61">
        <f ca="1"/>
        <v>0</v>
      </c>
      <c r="BB61">
        <f ca="1"/>
        <v>0.09</v>
      </c>
      <c r="BC61">
        <f ca="1"/>
        <v>6.5699999999999995E-2</v>
      </c>
      <c r="BD61">
        <f ca="1"/>
        <v>24</v>
      </c>
      <c r="BE61">
        <f ca="1"/>
        <v>0</v>
      </c>
      <c r="BF61" t="str">
        <f ca="1"/>
        <v>T</v>
      </c>
      <c r="BG61">
        <f ca="1"/>
        <v>0</v>
      </c>
      <c r="BH61">
        <f ca="1"/>
        <v>4.5</v>
      </c>
      <c r="BI61">
        <f ca="1"/>
        <v>2</v>
      </c>
      <c r="BJ61">
        <f ca="1"/>
        <v>90</v>
      </c>
      <c r="BK61">
        <f ca="1"/>
        <v>1</v>
      </c>
      <c r="BL61">
        <f ca="1"/>
        <v>1</v>
      </c>
      <c r="BM61">
        <f ca="1"/>
        <v>0.63</v>
      </c>
      <c r="BN61">
        <f ca="1"/>
        <v>0</v>
      </c>
    </row>
    <row r="62" spans="1:66">
      <c r="A62" s="1" t="str">
        <f t="shared" si="3"/>
        <v/>
      </c>
      <c r="M62">
        <v>45</v>
      </c>
      <c r="Q62" s="13" t="s">
        <v>97</v>
      </c>
      <c r="R62" t="s">
        <v>88</v>
      </c>
      <c r="S62">
        <v>62</v>
      </c>
      <c r="AH62">
        <f ca="1"/>
        <v>4</v>
      </c>
      <c r="AI62">
        <f ca="1"/>
        <v>14</v>
      </c>
      <c r="AJ62">
        <f ca="1"/>
        <v>25</v>
      </c>
      <c r="AK62">
        <f ca="1"/>
        <v>0</v>
      </c>
      <c r="AL62">
        <f ca="1"/>
        <v>20</v>
      </c>
      <c r="AM62">
        <f ca="1"/>
        <v>60</v>
      </c>
      <c r="AN62">
        <f ca="1"/>
        <v>8</v>
      </c>
      <c r="AO62">
        <f ca="1"/>
        <v>15</v>
      </c>
      <c r="AP62">
        <f ca="1"/>
        <v>125</v>
      </c>
      <c r="AQ62" t="str">
        <f ca="1"/>
        <v>00</v>
      </c>
      <c r="AR62">
        <f ca="1"/>
        <v>73</v>
      </c>
      <c r="AS62">
        <f ca="1"/>
        <v>0</v>
      </c>
      <c r="AT62">
        <f ca="1"/>
        <v>0</v>
      </c>
      <c r="AU62">
        <f ca="1"/>
        <v>10</v>
      </c>
      <c r="AV62">
        <f ca="1"/>
        <v>0</v>
      </c>
      <c r="AW62" t="str">
        <f ca="1"/>
        <v>+</v>
      </c>
      <c r="AX62">
        <f ca="1"/>
        <v>22</v>
      </c>
      <c r="AY62">
        <f ca="1"/>
        <v>12</v>
      </c>
      <c r="AZ62">
        <f ca="1"/>
        <v>2</v>
      </c>
      <c r="BA62">
        <f ca="1"/>
        <v>0</v>
      </c>
      <c r="BB62">
        <f ca="1"/>
        <v>4.4999999999999998E-2</v>
      </c>
      <c r="BC62">
        <f ca="1"/>
        <v>4.1000000000000002E-2</v>
      </c>
      <c r="BD62">
        <f ca="1"/>
        <v>24</v>
      </c>
      <c r="BE62">
        <f ca="1"/>
        <v>0</v>
      </c>
      <c r="BF62" t="str">
        <f ca="1"/>
        <v>T</v>
      </c>
      <c r="BG62">
        <f ca="1"/>
        <v>0</v>
      </c>
      <c r="BH62">
        <f ca="1"/>
        <v>2.8</v>
      </c>
      <c r="BI62">
        <f ca="1"/>
        <v>2</v>
      </c>
      <c r="BJ62">
        <f ca="1"/>
        <v>90</v>
      </c>
      <c r="BK62">
        <f ca="1"/>
        <v>1</v>
      </c>
      <c r="BL62">
        <f ca="1"/>
        <v>1</v>
      </c>
      <c r="BM62">
        <f ca="1"/>
        <v>0.63</v>
      </c>
      <c r="BN62">
        <f ca="1"/>
        <v>0</v>
      </c>
    </row>
    <row r="63" spans="1:66">
      <c r="A63" s="1" t="str">
        <f t="shared" si="3"/>
        <v/>
      </c>
      <c r="M63">
        <v>46</v>
      </c>
      <c r="Q63" s="13" t="s">
        <v>97</v>
      </c>
      <c r="R63" t="s">
        <v>89</v>
      </c>
      <c r="S63">
        <v>63</v>
      </c>
      <c r="AH63">
        <f ca="1"/>
        <v>3</v>
      </c>
      <c r="AI63">
        <f ca="1"/>
        <v>8</v>
      </c>
      <c r="AJ63">
        <f ca="1"/>
        <v>20</v>
      </c>
      <c r="AK63">
        <f ca="1"/>
        <v>0</v>
      </c>
      <c r="AL63">
        <f ca="1"/>
        <v>10</v>
      </c>
      <c r="AM63">
        <f ca="1"/>
        <v>75</v>
      </c>
      <c r="AN63">
        <f ca="1"/>
        <v>8</v>
      </c>
      <c r="AO63">
        <f ca="1"/>
        <v>15</v>
      </c>
      <c r="AP63">
        <f ca="1"/>
        <v>125</v>
      </c>
      <c r="AQ63" t="str">
        <f ca="1"/>
        <v>00</v>
      </c>
      <c r="AR63">
        <f ca="1"/>
        <v>73</v>
      </c>
      <c r="AS63">
        <f ca="1"/>
        <v>0</v>
      </c>
      <c r="AT63">
        <f ca="1"/>
        <v>0</v>
      </c>
      <c r="AU63">
        <f ca="1"/>
        <v>20</v>
      </c>
      <c r="AV63">
        <f ca="1"/>
        <v>0</v>
      </c>
      <c r="AW63" t="str">
        <f ca="1"/>
        <v>+</v>
      </c>
      <c r="AX63">
        <f ca="1"/>
        <v>22</v>
      </c>
      <c r="AY63">
        <f ca="1"/>
        <v>0</v>
      </c>
      <c r="AZ63">
        <f ca="1"/>
        <v>2</v>
      </c>
      <c r="BA63">
        <f ca="1"/>
        <v>0</v>
      </c>
      <c r="BB63">
        <f ca="1"/>
        <v>3.1E-2</v>
      </c>
      <c r="BC63">
        <f ca="1"/>
        <v>2.9100000000000001E-2</v>
      </c>
      <c r="BD63">
        <f ca="1"/>
        <v>24</v>
      </c>
      <c r="BE63">
        <f ca="1"/>
        <v>0</v>
      </c>
      <c r="BF63" t="str">
        <f ca="1"/>
        <v>T</v>
      </c>
      <c r="BG63">
        <f ca="1"/>
        <v>0</v>
      </c>
      <c r="BH63">
        <f ca="1"/>
        <v>1.6</v>
      </c>
      <c r="BI63">
        <f ca="1"/>
        <v>2</v>
      </c>
      <c r="BJ63">
        <f ca="1"/>
        <v>90</v>
      </c>
      <c r="BK63">
        <f ca="1"/>
        <v>1</v>
      </c>
      <c r="BL63">
        <f ca="1"/>
        <v>1</v>
      </c>
      <c r="BM63">
        <f ca="1"/>
        <v>0.63</v>
      </c>
      <c r="BN63">
        <f ca="1"/>
        <v>0</v>
      </c>
    </row>
    <row r="64" spans="1:66">
      <c r="A64" s="1" t="str">
        <f t="shared" si="3"/>
        <v/>
      </c>
      <c r="M64">
        <v>47</v>
      </c>
      <c r="Q64" s="13" t="s">
        <v>97</v>
      </c>
      <c r="R64" t="s">
        <v>90</v>
      </c>
      <c r="S64">
        <v>64</v>
      </c>
      <c r="AH64">
        <f ca="1"/>
        <v>802</v>
      </c>
      <c r="AI64">
        <f ca="1"/>
        <v>1</v>
      </c>
      <c r="AJ64">
        <f ca="1"/>
        <v>16</v>
      </c>
      <c r="AK64">
        <f ca="1"/>
        <v>0</v>
      </c>
      <c r="AL64">
        <f ca="1"/>
        <v>0</v>
      </c>
      <c r="AM64">
        <f ca="1"/>
        <v>90</v>
      </c>
      <c r="AN64">
        <f ca="1"/>
        <v>8</v>
      </c>
      <c r="AO64">
        <f ca="1"/>
        <v>15</v>
      </c>
      <c r="AP64">
        <f ca="1"/>
        <v>125</v>
      </c>
      <c r="AQ64" t="str">
        <f ca="1"/>
        <v>00</v>
      </c>
      <c r="AR64">
        <f ca="1"/>
        <v>63</v>
      </c>
      <c r="AS64">
        <f ca="1"/>
        <v>0</v>
      </c>
      <c r="AT64">
        <f ca="1"/>
        <v>7</v>
      </c>
      <c r="AU64">
        <f ca="1"/>
        <v>10</v>
      </c>
      <c r="AV64">
        <f ca="1"/>
        <v>2</v>
      </c>
      <c r="AW64" t="str">
        <f ca="1"/>
        <v>-</v>
      </c>
      <c r="AX64">
        <f ca="1"/>
        <v>22</v>
      </c>
      <c r="AY64">
        <f ca="1"/>
        <v>0</v>
      </c>
      <c r="AZ64">
        <f ca="1"/>
        <v>2</v>
      </c>
      <c r="BA64">
        <f ca="1"/>
        <v>0</v>
      </c>
      <c r="BB64">
        <f ca="1"/>
        <v>1.9E-2</v>
      </c>
      <c r="BC64">
        <f ca="1"/>
        <v>3.4000000000000002E-2</v>
      </c>
      <c r="BD64">
        <f ca="1"/>
        <v>24</v>
      </c>
      <c r="BE64">
        <f ca="1"/>
        <v>1</v>
      </c>
      <c r="BF64" t="str">
        <f ca="1"/>
        <v>Z</v>
      </c>
      <c r="BG64">
        <f ca="1"/>
        <v>14640</v>
      </c>
      <c r="BH64">
        <f ca="1"/>
        <v>0.8</v>
      </c>
      <c r="BI64">
        <f ca="1"/>
        <v>2</v>
      </c>
      <c r="BJ64">
        <f ca="1"/>
        <v>90</v>
      </c>
      <c r="BK64">
        <f ca="1"/>
        <v>1</v>
      </c>
      <c r="BL64">
        <f ca="1"/>
        <v>1</v>
      </c>
      <c r="BM64">
        <f ca="1"/>
        <v>0.63</v>
      </c>
      <c r="BN64">
        <f ca="1"/>
        <v>0</v>
      </c>
    </row>
    <row r="65" spans="1:66">
      <c r="A65" s="1" t="str">
        <f t="shared" si="3"/>
        <v/>
      </c>
      <c r="M65">
        <v>48</v>
      </c>
      <c r="Q65" s="13" t="s">
        <v>97</v>
      </c>
      <c r="R65" t="s">
        <v>91</v>
      </c>
      <c r="S65">
        <v>65</v>
      </c>
      <c r="AH65">
        <f ca="1"/>
        <v>802</v>
      </c>
      <c r="AI65">
        <f ca="1"/>
        <v>1</v>
      </c>
      <c r="AJ65">
        <f ca="1"/>
        <v>16</v>
      </c>
      <c r="AK65">
        <f ca="1"/>
        <v>0</v>
      </c>
      <c r="AL65">
        <f ca="1"/>
        <v>0</v>
      </c>
      <c r="AM65">
        <f ca="1"/>
        <v>90</v>
      </c>
      <c r="AN65">
        <f ca="1"/>
        <v>8</v>
      </c>
      <c r="AO65">
        <f ca="1"/>
        <v>15</v>
      </c>
      <c r="AP65">
        <f ca="1"/>
        <v>125</v>
      </c>
      <c r="AQ65" t="str">
        <f ca="1"/>
        <v>00</v>
      </c>
      <c r="AR65">
        <f ca="1"/>
        <v>63</v>
      </c>
      <c r="AS65">
        <f ca="1"/>
        <v>0</v>
      </c>
      <c r="AT65">
        <f ca="1"/>
        <v>7</v>
      </c>
      <c r="AU65">
        <f ca="1"/>
        <v>10</v>
      </c>
      <c r="AV65">
        <f ca="1"/>
        <v>2</v>
      </c>
      <c r="AW65" t="str">
        <f ca="1"/>
        <v>-</v>
      </c>
      <c r="AX65">
        <f ca="1"/>
        <v>22</v>
      </c>
      <c r="AY65">
        <f ca="1"/>
        <v>0</v>
      </c>
      <c r="AZ65">
        <f ca="1"/>
        <v>2</v>
      </c>
      <c r="BA65">
        <f ca="1"/>
        <v>0</v>
      </c>
      <c r="BB65">
        <f ca="1"/>
        <v>3.9E-2</v>
      </c>
      <c r="BC65">
        <f ca="1"/>
        <v>1.9099999999999999E-2</v>
      </c>
      <c r="BD65">
        <f ca="1"/>
        <v>24</v>
      </c>
      <c r="BE65">
        <f ca="1"/>
        <v>1</v>
      </c>
      <c r="BF65" t="str">
        <f ca="1"/>
        <v>Z</v>
      </c>
      <c r="BG65">
        <f ca="1"/>
        <v>520</v>
      </c>
      <c r="BH65">
        <f ca="1"/>
        <v>0.8</v>
      </c>
      <c r="BI65">
        <f ca="1"/>
        <v>2</v>
      </c>
      <c r="BJ65">
        <f ca="1"/>
        <v>90</v>
      </c>
      <c r="BK65">
        <f ca="1"/>
        <v>1</v>
      </c>
      <c r="BL65">
        <f ca="1"/>
        <v>1</v>
      </c>
      <c r="BM65">
        <f ca="1"/>
        <v>0.63</v>
      </c>
      <c r="BN65">
        <f ca="1"/>
        <v>0</v>
      </c>
    </row>
    <row r="66" spans="1:66">
      <c r="A66" s="1" t="str">
        <f t="shared" si="3"/>
        <v/>
      </c>
      <c r="M66">
        <v>49</v>
      </c>
      <c r="Q66" s="13" t="s">
        <v>97</v>
      </c>
      <c r="R66" t="s">
        <v>92</v>
      </c>
      <c r="S66">
        <v>66</v>
      </c>
      <c r="AH66">
        <f ca="1"/>
        <v>801</v>
      </c>
      <c r="AI66">
        <f ca="1"/>
        <v>1</v>
      </c>
      <c r="AJ66">
        <f ca="1"/>
        <v>16</v>
      </c>
      <c r="AK66">
        <f ca="1"/>
        <v>0</v>
      </c>
      <c r="AL66">
        <f ca="1"/>
        <v>0</v>
      </c>
      <c r="AM66">
        <f ca="1"/>
        <v>90</v>
      </c>
      <c r="AN66">
        <f ca="1"/>
        <v>8</v>
      </c>
      <c r="AO66">
        <f ca="1"/>
        <v>15</v>
      </c>
      <c r="AP66">
        <f ca="1"/>
        <v>125</v>
      </c>
      <c r="AQ66" t="str">
        <f ca="1"/>
        <v>00</v>
      </c>
      <c r="AR66">
        <f ca="1"/>
        <v>63</v>
      </c>
      <c r="AS66">
        <f ca="1"/>
        <v>0</v>
      </c>
      <c r="AT66">
        <f ca="1"/>
        <v>4</v>
      </c>
      <c r="AU66">
        <f ca="1"/>
        <v>10</v>
      </c>
      <c r="AV66">
        <f ca="1"/>
        <v>1</v>
      </c>
      <c r="AW66" t="str">
        <f ca="1"/>
        <v>-</v>
      </c>
      <c r="AX66">
        <f ca="1"/>
        <v>22</v>
      </c>
      <c r="AY66">
        <f ca="1"/>
        <v>0</v>
      </c>
      <c r="AZ66">
        <f ca="1"/>
        <v>2</v>
      </c>
      <c r="BA66">
        <f ca="1"/>
        <v>0</v>
      </c>
      <c r="BB66">
        <f ca="1"/>
        <v>8.9999999999999993E-3</v>
      </c>
      <c r="BC66">
        <f ca="1"/>
        <v>2.4E-2</v>
      </c>
      <c r="BD66">
        <f ca="1"/>
        <v>24</v>
      </c>
      <c r="BE66">
        <f ca="1"/>
        <v>1</v>
      </c>
      <c r="BF66" t="str">
        <f ca="1"/>
        <v>Z</v>
      </c>
      <c r="BG66">
        <f ca="1"/>
        <v>14640</v>
      </c>
      <c r="BH66">
        <f ca="1"/>
        <v>0.63</v>
      </c>
      <c r="BI66">
        <f ca="1"/>
        <v>2</v>
      </c>
      <c r="BJ66">
        <f ca="1"/>
        <v>90</v>
      </c>
      <c r="BK66">
        <f ca="1"/>
        <v>1</v>
      </c>
      <c r="BL66">
        <f ca="1"/>
        <v>1</v>
      </c>
      <c r="BM66">
        <f ca="1"/>
        <v>0.63</v>
      </c>
      <c r="BN66">
        <f ca="1"/>
        <v>0</v>
      </c>
    </row>
    <row r="67" spans="1:66">
      <c r="A67" s="1" t="str">
        <f t="shared" si="3"/>
        <v/>
      </c>
      <c r="M67">
        <v>50</v>
      </c>
      <c r="Q67" s="13" t="s">
        <v>97</v>
      </c>
      <c r="R67" t="s">
        <v>93</v>
      </c>
      <c r="S67">
        <v>67</v>
      </c>
      <c r="AH67">
        <f ca="1"/>
        <v>801</v>
      </c>
      <c r="AI67">
        <f ca="1"/>
        <v>1</v>
      </c>
      <c r="AJ67">
        <f ca="1"/>
        <v>16</v>
      </c>
      <c r="AK67">
        <f ca="1"/>
        <v>0</v>
      </c>
      <c r="AL67">
        <f ca="1"/>
        <v>0</v>
      </c>
      <c r="AM67">
        <f ca="1"/>
        <v>90</v>
      </c>
      <c r="AN67">
        <f ca="1"/>
        <v>8</v>
      </c>
      <c r="AO67">
        <f ca="1"/>
        <v>15</v>
      </c>
      <c r="AP67">
        <f ca="1"/>
        <v>125</v>
      </c>
      <c r="AQ67" t="str">
        <f ca="1"/>
        <v>00</v>
      </c>
      <c r="AR67">
        <f ca="1"/>
        <v>63</v>
      </c>
      <c r="AS67">
        <f ca="1"/>
        <v>0</v>
      </c>
      <c r="AT67">
        <f ca="1"/>
        <v>4</v>
      </c>
      <c r="AU67">
        <f ca="1"/>
        <v>10</v>
      </c>
      <c r="AV67">
        <f ca="1"/>
        <v>1</v>
      </c>
      <c r="AW67" t="str">
        <f ca="1"/>
        <v>-</v>
      </c>
      <c r="AX67">
        <f ca="1"/>
        <v>22</v>
      </c>
      <c r="AY67">
        <f ca="1"/>
        <v>0</v>
      </c>
      <c r="AZ67">
        <f ca="1"/>
        <v>2</v>
      </c>
      <c r="BA67">
        <f ca="1"/>
        <v>0</v>
      </c>
      <c r="BB67">
        <f ca="1"/>
        <v>2.9000000000000001E-2</v>
      </c>
      <c r="BC67">
        <f ca="1"/>
        <v>8.9999999999999993E-3</v>
      </c>
      <c r="BD67">
        <f ca="1"/>
        <v>24</v>
      </c>
      <c r="BE67">
        <f ca="1"/>
        <v>1</v>
      </c>
      <c r="BF67" t="str">
        <f ca="1"/>
        <v>Z</v>
      </c>
      <c r="BG67">
        <f ca="1"/>
        <v>520</v>
      </c>
      <c r="BH67">
        <f ca="1"/>
        <v>0.63</v>
      </c>
      <c r="BI67">
        <f ca="1"/>
        <v>2</v>
      </c>
      <c r="BJ67">
        <f ca="1"/>
        <v>90</v>
      </c>
      <c r="BK67">
        <f ca="1"/>
        <v>1</v>
      </c>
      <c r="BL67">
        <f ca="1"/>
        <v>1</v>
      </c>
      <c r="BM67">
        <f ca="1"/>
        <v>0.63</v>
      </c>
      <c r="BN67">
        <f ca="1"/>
        <v>0</v>
      </c>
    </row>
    <row r="68" spans="1:66">
      <c r="A68" s="1" t="str">
        <f t="shared" si="3"/>
        <v/>
      </c>
      <c r="M68">
        <v>51</v>
      </c>
      <c r="Q68" s="13" t="s">
        <v>97</v>
      </c>
      <c r="R68" t="s">
        <v>94</v>
      </c>
      <c r="S68">
        <v>68</v>
      </c>
      <c r="AH68">
        <f ca="1"/>
        <v>9</v>
      </c>
      <c r="AI68">
        <f ca="1"/>
        <v>140</v>
      </c>
      <c r="AJ68">
        <f ca="1"/>
        <v>55</v>
      </c>
      <c r="AK68">
        <f ca="1"/>
        <v>1000</v>
      </c>
      <c r="AL68">
        <f ca="1"/>
        <v>310</v>
      </c>
      <c r="AM68">
        <f ca="1"/>
        <v>71</v>
      </c>
      <c r="AN68">
        <f ca="1"/>
        <v>5</v>
      </c>
      <c r="AO68">
        <f ca="1"/>
        <v>13</v>
      </c>
      <c r="AP68">
        <f ca="1"/>
        <v>125</v>
      </c>
      <c r="AQ68" t="str">
        <f ca="1"/>
        <v>03</v>
      </c>
      <c r="AR68">
        <f ca="1"/>
        <v>43</v>
      </c>
      <c r="AS68">
        <f ca="1"/>
        <v>0</v>
      </c>
      <c r="AT68">
        <f ca="1"/>
        <v>141</v>
      </c>
      <c r="AU68">
        <f ca="1"/>
        <v>0</v>
      </c>
      <c r="AV68">
        <f ca="1"/>
        <v>0</v>
      </c>
      <c r="AW68" t="str">
        <f ca="1"/>
        <v>+</v>
      </c>
      <c r="AX68">
        <f ca="1"/>
        <v>22</v>
      </c>
      <c r="AY68">
        <f ca="1"/>
        <v>15</v>
      </c>
      <c r="AZ68">
        <f ca="1"/>
        <v>2</v>
      </c>
      <c r="BA68">
        <f ca="1"/>
        <v>0</v>
      </c>
      <c r="BB68">
        <f ca="1"/>
        <v>0.40300000000000002</v>
      </c>
      <c r="BC68">
        <f ca="1"/>
        <v>0.5</v>
      </c>
      <c r="BD68">
        <f ca="1"/>
        <v>24</v>
      </c>
      <c r="BE68">
        <f ca="1"/>
        <v>0</v>
      </c>
      <c r="BF68" t="str">
        <f ca="1"/>
        <v>T</v>
      </c>
      <c r="BG68">
        <f ca="1"/>
        <v>0</v>
      </c>
      <c r="BH68">
        <f ca="1"/>
        <v>0</v>
      </c>
      <c r="BI68">
        <f ca="1"/>
        <v>2</v>
      </c>
      <c r="BJ68">
        <f ca="1"/>
        <v>90</v>
      </c>
      <c r="BK68">
        <f ca="1"/>
        <v>1</v>
      </c>
      <c r="BL68">
        <f ca="1"/>
        <v>1</v>
      </c>
      <c r="BM68">
        <f ca="1"/>
        <v>0.8</v>
      </c>
      <c r="BN68">
        <f ca="1"/>
        <v>0</v>
      </c>
    </row>
    <row r="69" spans="1:66">
      <c r="A69" s="1" t="str">
        <f t="shared" si="3"/>
        <v/>
      </c>
      <c r="M69">
        <v>52</v>
      </c>
      <c r="Q69" s="13" t="s">
        <v>97</v>
      </c>
      <c r="R69" t="s">
        <v>95</v>
      </c>
      <c r="S69">
        <v>69</v>
      </c>
      <c r="AH69">
        <f ca="1"/>
        <v>8</v>
      </c>
      <c r="AI69">
        <f ca="1"/>
        <v>110</v>
      </c>
      <c r="AJ69">
        <f ca="1"/>
        <v>55</v>
      </c>
      <c r="AK69">
        <f ca="1"/>
        <v>1000</v>
      </c>
      <c r="AL69">
        <f ca="1"/>
        <v>220</v>
      </c>
      <c r="AM69">
        <f ca="1"/>
        <v>50</v>
      </c>
      <c r="AN69">
        <f ca="1"/>
        <v>9</v>
      </c>
      <c r="AO69">
        <f ca="1"/>
        <v>15</v>
      </c>
      <c r="AP69">
        <f ca="1"/>
        <v>125</v>
      </c>
      <c r="AQ69" t="str">
        <f ca="1"/>
        <v>03</v>
      </c>
      <c r="AR69">
        <f ca="1"/>
        <v>63</v>
      </c>
      <c r="AS69">
        <f ca="1"/>
        <v>0</v>
      </c>
      <c r="AT69">
        <f ca="1"/>
        <v>0</v>
      </c>
      <c r="AU69">
        <f ca="1"/>
        <v>0</v>
      </c>
      <c r="AV69">
        <f ca="1"/>
        <v>0</v>
      </c>
      <c r="AW69" t="str">
        <f ca="1"/>
        <v>+</v>
      </c>
      <c r="AX69">
        <f ca="1"/>
        <v>22</v>
      </c>
      <c r="AY69">
        <f ca="1"/>
        <v>12</v>
      </c>
      <c r="AZ69">
        <f ca="1"/>
        <v>2</v>
      </c>
      <c r="BA69">
        <f ca="1"/>
        <v>0</v>
      </c>
      <c r="BB69">
        <f ca="1"/>
        <v>0.36699999999999999</v>
      </c>
      <c r="BC69">
        <f ca="1"/>
        <v>0.25319999999999998</v>
      </c>
      <c r="BD69">
        <f ca="1"/>
        <v>24</v>
      </c>
      <c r="BE69">
        <f ca="1"/>
        <v>0</v>
      </c>
      <c r="BF69" t="str">
        <f ca="1"/>
        <v>T</v>
      </c>
      <c r="BG69">
        <f ca="1"/>
        <v>0</v>
      </c>
      <c r="BH69">
        <f ca="1"/>
        <v>0</v>
      </c>
      <c r="BI69">
        <f ca="1"/>
        <v>2</v>
      </c>
      <c r="BJ69">
        <f ca="1"/>
        <v>90</v>
      </c>
      <c r="BK69">
        <f ca="1"/>
        <v>1</v>
      </c>
      <c r="BL69">
        <f ca="1"/>
        <v>1</v>
      </c>
      <c r="BM69">
        <f ca="1"/>
        <v>0.8</v>
      </c>
      <c r="BN69">
        <f ca="1"/>
        <v>0</v>
      </c>
    </row>
    <row r="70" spans="1:66">
      <c r="A70" s="1" t="str">
        <f t="shared" si="3"/>
        <v/>
      </c>
      <c r="M70">
        <v>53</v>
      </c>
      <c r="Q70" s="13" t="s">
        <v>97</v>
      </c>
      <c r="R70" t="s">
        <v>86</v>
      </c>
      <c r="S70">
        <v>70</v>
      </c>
      <c r="AH70">
        <f ca="1"/>
        <v>7</v>
      </c>
      <c r="AI70">
        <f ca="1"/>
        <v>80</v>
      </c>
      <c r="AJ70">
        <f ca="1"/>
        <v>20</v>
      </c>
      <c r="AK70">
        <f ca="1"/>
        <v>1000</v>
      </c>
      <c r="AL70">
        <f ca="1"/>
        <v>160</v>
      </c>
      <c r="AM70">
        <f ca="1"/>
        <v>55</v>
      </c>
      <c r="AN70">
        <f ca="1"/>
        <v>9</v>
      </c>
      <c r="AO70">
        <f ca="1"/>
        <v>15</v>
      </c>
      <c r="AP70">
        <f ca="1"/>
        <v>125</v>
      </c>
      <c r="AQ70" t="str">
        <f ca="1"/>
        <v>03</v>
      </c>
      <c r="AR70">
        <f ca="1"/>
        <v>63</v>
      </c>
      <c r="AS70">
        <f ca="1"/>
        <v>0</v>
      </c>
      <c r="AT70">
        <f ca="1"/>
        <v>0</v>
      </c>
      <c r="AU70">
        <f ca="1"/>
        <v>0</v>
      </c>
      <c r="AV70">
        <f ca="1"/>
        <v>0</v>
      </c>
      <c r="AW70" t="str">
        <f ca="1"/>
        <v>+</v>
      </c>
      <c r="AX70">
        <f ca="1"/>
        <v>22</v>
      </c>
      <c r="AY70">
        <f ca="1"/>
        <v>12</v>
      </c>
      <c r="AZ70">
        <f ca="1"/>
        <v>2</v>
      </c>
      <c r="BA70">
        <f ca="1"/>
        <v>0</v>
      </c>
      <c r="BB70">
        <f ca="1"/>
        <v>0.27900000000000003</v>
      </c>
      <c r="BC70">
        <f ca="1"/>
        <v>0.18690000000000001</v>
      </c>
      <c r="BD70">
        <f ca="1"/>
        <v>24</v>
      </c>
      <c r="BE70">
        <f ca="1"/>
        <v>0</v>
      </c>
      <c r="BF70" t="str">
        <f ca="1"/>
        <v>T</v>
      </c>
      <c r="BG70">
        <f ca="1"/>
        <v>0</v>
      </c>
      <c r="BH70">
        <f ca="1"/>
        <v>0</v>
      </c>
      <c r="BI70">
        <f ca="1"/>
        <v>2</v>
      </c>
      <c r="BJ70">
        <f ca="1"/>
        <v>90</v>
      </c>
      <c r="BK70">
        <f ca="1"/>
        <v>1</v>
      </c>
      <c r="BL70">
        <f ca="1"/>
        <v>1</v>
      </c>
      <c r="BM70">
        <f ca="1"/>
        <v>0.8</v>
      </c>
      <c r="BN70">
        <f ca="1"/>
        <v>0</v>
      </c>
    </row>
    <row r="71" spans="1:66">
      <c r="A71" s="1" t="str">
        <f t="shared" si="3"/>
        <v/>
      </c>
      <c r="M71">
        <v>54</v>
      </c>
      <c r="Q71" s="13" t="s">
        <v>98</v>
      </c>
      <c r="R71" t="s">
        <v>87</v>
      </c>
      <c r="S71">
        <v>71</v>
      </c>
      <c r="AH71">
        <f ca="1"/>
        <v>6</v>
      </c>
      <c r="AI71">
        <f ca="1"/>
        <v>60</v>
      </c>
      <c r="AJ71">
        <f ca="1"/>
        <v>15</v>
      </c>
      <c r="AK71">
        <f ca="1"/>
        <v>0</v>
      </c>
      <c r="AL71">
        <f ca="1"/>
        <v>90</v>
      </c>
      <c r="AM71">
        <f ca="1"/>
        <v>60</v>
      </c>
      <c r="AN71">
        <f ca="1"/>
        <v>9</v>
      </c>
      <c r="AO71">
        <f ca="1"/>
        <v>15</v>
      </c>
      <c r="AP71">
        <f ca="1"/>
        <v>125</v>
      </c>
      <c r="AQ71" t="str">
        <f ca="1"/>
        <v>03</v>
      </c>
      <c r="AR71">
        <f ca="1"/>
        <v>73</v>
      </c>
      <c r="AS71">
        <f ca="1"/>
        <v>0</v>
      </c>
      <c r="AT71">
        <f ca="1"/>
        <v>0</v>
      </c>
      <c r="AU71">
        <f ca="1"/>
        <v>0</v>
      </c>
      <c r="AV71">
        <f ca="1"/>
        <v>0</v>
      </c>
      <c r="AW71" t="str">
        <f ca="1"/>
        <v>+</v>
      </c>
      <c r="AX71">
        <f ca="1"/>
        <v>22</v>
      </c>
      <c r="AY71">
        <f ca="1"/>
        <v>12</v>
      </c>
      <c r="AZ71">
        <f ca="1"/>
        <v>2</v>
      </c>
      <c r="BA71">
        <f ca="1"/>
        <v>0</v>
      </c>
      <c r="BB71">
        <f ca="1"/>
        <v>0.20200000000000001</v>
      </c>
      <c r="BC71">
        <f ca="1"/>
        <v>0.1394</v>
      </c>
      <c r="BD71">
        <f ca="1"/>
        <v>24</v>
      </c>
      <c r="BE71">
        <f ca="1"/>
        <v>0</v>
      </c>
      <c r="BF71" t="str">
        <f ca="1"/>
        <v>T</v>
      </c>
      <c r="BG71">
        <f ca="1"/>
        <v>0</v>
      </c>
      <c r="BH71">
        <f ca="1"/>
        <v>0</v>
      </c>
      <c r="BI71">
        <f ca="1"/>
        <v>2</v>
      </c>
      <c r="BJ71">
        <f ca="1"/>
        <v>90</v>
      </c>
      <c r="BK71">
        <f ca="1"/>
        <v>1</v>
      </c>
      <c r="BL71">
        <f ca="1"/>
        <v>1</v>
      </c>
      <c r="BM71">
        <f ca="1"/>
        <v>0.8</v>
      </c>
      <c r="BN71">
        <f ca="1"/>
        <v>0</v>
      </c>
    </row>
    <row r="72" spans="1:66">
      <c r="A72" s="1" t="str">
        <f t="shared" si="3"/>
        <v/>
      </c>
      <c r="M72">
        <v>55</v>
      </c>
      <c r="Q72" s="13" t="s">
        <v>98</v>
      </c>
      <c r="R72" t="s">
        <v>88</v>
      </c>
      <c r="S72">
        <v>72</v>
      </c>
      <c r="AH72">
        <f ca="1"/>
        <v>5</v>
      </c>
      <c r="AI72">
        <f ca="1"/>
        <v>40</v>
      </c>
      <c r="AJ72">
        <f ca="1"/>
        <v>10</v>
      </c>
      <c r="AK72">
        <f ca="1"/>
        <v>0</v>
      </c>
      <c r="AL72">
        <f ca="1"/>
        <v>60</v>
      </c>
      <c r="AM72">
        <f ca="1"/>
        <v>55</v>
      </c>
      <c r="AN72">
        <f ca="1"/>
        <v>9</v>
      </c>
      <c r="AO72">
        <f ca="1"/>
        <v>15</v>
      </c>
      <c r="AP72">
        <f ca="1"/>
        <v>125</v>
      </c>
      <c r="AQ72" t="str">
        <f ca="1"/>
        <v>03</v>
      </c>
      <c r="AR72">
        <f ca="1"/>
        <v>73</v>
      </c>
      <c r="AS72">
        <f ca="1"/>
        <v>0</v>
      </c>
      <c r="AT72">
        <f ca="1"/>
        <v>0</v>
      </c>
      <c r="AU72">
        <f ca="1"/>
        <v>0</v>
      </c>
      <c r="AV72">
        <f ca="1"/>
        <v>0</v>
      </c>
      <c r="AW72" t="str">
        <f ca="1"/>
        <v>+</v>
      </c>
      <c r="AX72">
        <f ca="1"/>
        <v>22</v>
      </c>
      <c r="AY72">
        <f ca="1"/>
        <v>12</v>
      </c>
      <c r="AZ72">
        <f ca="1"/>
        <v>2</v>
      </c>
      <c r="BA72">
        <f ca="1"/>
        <v>0</v>
      </c>
      <c r="BB72">
        <f ca="1"/>
        <v>0.14599999999999999</v>
      </c>
      <c r="BC72">
        <f ca="1"/>
        <v>0.1007</v>
      </c>
      <c r="BD72">
        <f ca="1"/>
        <v>24</v>
      </c>
      <c r="BE72">
        <f ca="1"/>
        <v>0</v>
      </c>
      <c r="BF72" t="str">
        <f ca="1"/>
        <v>T</v>
      </c>
      <c r="BG72">
        <f ca="1"/>
        <v>0</v>
      </c>
      <c r="BH72">
        <f ca="1"/>
        <v>0</v>
      </c>
      <c r="BI72">
        <f ca="1"/>
        <v>2</v>
      </c>
      <c r="BJ72">
        <f ca="1"/>
        <v>90</v>
      </c>
      <c r="BK72">
        <f ca="1"/>
        <v>1</v>
      </c>
      <c r="BL72">
        <f ca="1"/>
        <v>1</v>
      </c>
      <c r="BM72">
        <f ca="1"/>
        <v>0.8</v>
      </c>
      <c r="BN72">
        <f ca="1"/>
        <v>0</v>
      </c>
    </row>
    <row r="73" spans="1:66">
      <c r="A73" s="1" t="str">
        <f t="shared" si="3"/>
        <v/>
      </c>
      <c r="M73">
        <v>56</v>
      </c>
      <c r="Q73" s="13" t="s">
        <v>98</v>
      </c>
      <c r="R73" t="s">
        <v>89</v>
      </c>
      <c r="S73">
        <v>73</v>
      </c>
      <c r="AH73">
        <f ca="1"/>
        <v>4</v>
      </c>
      <c r="AI73">
        <f ca="1"/>
        <v>20</v>
      </c>
      <c r="AJ73">
        <f ca="1"/>
        <v>30</v>
      </c>
      <c r="AK73">
        <f ca="1"/>
        <v>0</v>
      </c>
      <c r="AL73">
        <f ca="1"/>
        <v>30</v>
      </c>
      <c r="AM73">
        <f ca="1"/>
        <v>60</v>
      </c>
      <c r="AN73">
        <f ca="1"/>
        <v>9</v>
      </c>
      <c r="AO73">
        <f ca="1"/>
        <v>15</v>
      </c>
      <c r="AP73">
        <f ca="1"/>
        <v>125</v>
      </c>
      <c r="AQ73" t="str">
        <f ca="1"/>
        <v>03</v>
      </c>
      <c r="AR73">
        <f ca="1"/>
        <v>73</v>
      </c>
      <c r="AS73">
        <f ca="1"/>
        <v>0</v>
      </c>
      <c r="AT73">
        <f ca="1"/>
        <v>0</v>
      </c>
      <c r="AU73">
        <f ca="1"/>
        <v>0</v>
      </c>
      <c r="AV73">
        <f ca="1"/>
        <v>0</v>
      </c>
      <c r="AW73" t="str">
        <f ca="1"/>
        <v>+</v>
      </c>
      <c r="AX73">
        <f ca="1"/>
        <v>22</v>
      </c>
      <c r="AY73">
        <f ca="1"/>
        <v>12</v>
      </c>
      <c r="AZ73">
        <f ca="1"/>
        <v>2</v>
      </c>
      <c r="BA73">
        <f ca="1"/>
        <v>0</v>
      </c>
      <c r="BB73">
        <f ca="1"/>
        <v>0.09</v>
      </c>
      <c r="BC73">
        <f ca="1"/>
        <v>6.5699999999999995E-2</v>
      </c>
      <c r="BD73">
        <f ca="1"/>
        <v>24</v>
      </c>
      <c r="BE73">
        <f ca="1"/>
        <v>0</v>
      </c>
      <c r="BF73" t="str">
        <f ca="1"/>
        <v>T</v>
      </c>
      <c r="BG73">
        <f ca="1"/>
        <v>0</v>
      </c>
      <c r="BH73">
        <f ca="1"/>
        <v>4.5</v>
      </c>
      <c r="BI73">
        <f ca="1"/>
        <v>2</v>
      </c>
      <c r="BJ73">
        <f ca="1"/>
        <v>90</v>
      </c>
      <c r="BK73">
        <f ca="1"/>
        <v>1</v>
      </c>
      <c r="BL73">
        <f ca="1"/>
        <v>1</v>
      </c>
      <c r="BM73">
        <f ca="1"/>
        <v>0.8</v>
      </c>
      <c r="BN73">
        <f ca="1"/>
        <v>0</v>
      </c>
    </row>
    <row r="74" spans="1:66">
      <c r="A74" s="1" t="str">
        <f t="shared" si="3"/>
        <v/>
      </c>
      <c r="M74">
        <v>57</v>
      </c>
      <c r="Q74" s="13" t="s">
        <v>98</v>
      </c>
      <c r="R74" t="s">
        <v>90</v>
      </c>
      <c r="S74">
        <v>74</v>
      </c>
      <c r="AH74">
        <f ca="1"/>
        <v>3</v>
      </c>
      <c r="AI74">
        <f ca="1"/>
        <v>14</v>
      </c>
      <c r="AJ74">
        <f ca="1"/>
        <v>25</v>
      </c>
      <c r="AK74">
        <f ca="1"/>
        <v>0</v>
      </c>
      <c r="AL74">
        <f ca="1"/>
        <v>20</v>
      </c>
      <c r="AM74">
        <f ca="1"/>
        <v>60</v>
      </c>
      <c r="AN74">
        <f ca="1"/>
        <v>8</v>
      </c>
      <c r="AO74">
        <f ca="1"/>
        <v>15</v>
      </c>
      <c r="AP74">
        <f ca="1"/>
        <v>125</v>
      </c>
      <c r="AQ74" t="str">
        <f ca="1"/>
        <v>00</v>
      </c>
      <c r="AR74">
        <f ca="1"/>
        <v>73</v>
      </c>
      <c r="AS74">
        <f ca="1"/>
        <v>0</v>
      </c>
      <c r="AT74">
        <f ca="1"/>
        <v>0</v>
      </c>
      <c r="AU74">
        <f ca="1"/>
        <v>10</v>
      </c>
      <c r="AV74">
        <f ca="1"/>
        <v>0</v>
      </c>
      <c r="AW74" t="str">
        <f ca="1"/>
        <v>+</v>
      </c>
      <c r="AX74">
        <f ca="1"/>
        <v>22</v>
      </c>
      <c r="AY74">
        <f ca="1"/>
        <v>12</v>
      </c>
      <c r="AZ74">
        <f ca="1"/>
        <v>2</v>
      </c>
      <c r="BA74">
        <f ca="1"/>
        <v>0</v>
      </c>
      <c r="BB74">
        <f ca="1"/>
        <v>4.4999999999999998E-2</v>
      </c>
      <c r="BC74">
        <f ca="1"/>
        <v>4.1000000000000002E-2</v>
      </c>
      <c r="BD74">
        <f ca="1"/>
        <v>24</v>
      </c>
      <c r="BE74">
        <f ca="1"/>
        <v>0</v>
      </c>
      <c r="BF74" t="str">
        <f ca="1"/>
        <v>T</v>
      </c>
      <c r="BG74">
        <f ca="1"/>
        <v>0</v>
      </c>
      <c r="BH74">
        <f ca="1"/>
        <v>2.8</v>
      </c>
      <c r="BI74">
        <f ca="1"/>
        <v>2</v>
      </c>
      <c r="BJ74">
        <f ca="1"/>
        <v>90</v>
      </c>
      <c r="BK74">
        <f ca="1"/>
        <v>1</v>
      </c>
      <c r="BL74">
        <f ca="1"/>
        <v>1</v>
      </c>
      <c r="BM74">
        <f ca="1"/>
        <v>0.8</v>
      </c>
      <c r="BN74">
        <f ca="1"/>
        <v>0</v>
      </c>
    </row>
    <row r="75" spans="1:66">
      <c r="A75" s="1" t="str">
        <f t="shared" si="3"/>
        <v/>
      </c>
      <c r="M75">
        <v>58</v>
      </c>
      <c r="Q75" s="13" t="s">
        <v>98</v>
      </c>
      <c r="R75" t="s">
        <v>91</v>
      </c>
      <c r="S75">
        <v>75</v>
      </c>
      <c r="AH75">
        <f ca="1"/>
        <v>2</v>
      </c>
      <c r="AI75">
        <f ca="1"/>
        <v>8</v>
      </c>
      <c r="AJ75">
        <f ca="1"/>
        <v>20</v>
      </c>
      <c r="AK75">
        <f ca="1"/>
        <v>0</v>
      </c>
      <c r="AL75">
        <f ca="1"/>
        <v>10</v>
      </c>
      <c r="AM75">
        <f ca="1"/>
        <v>75</v>
      </c>
      <c r="AN75">
        <f ca="1"/>
        <v>8</v>
      </c>
      <c r="AO75">
        <f ca="1"/>
        <v>15</v>
      </c>
      <c r="AP75">
        <f ca="1"/>
        <v>125</v>
      </c>
      <c r="AQ75" t="str">
        <f ca="1"/>
        <v>00</v>
      </c>
      <c r="AR75">
        <f ca="1"/>
        <v>73</v>
      </c>
      <c r="AS75">
        <f ca="1"/>
        <v>0</v>
      </c>
      <c r="AT75">
        <f ca="1"/>
        <v>0</v>
      </c>
      <c r="AU75">
        <f ca="1"/>
        <v>20</v>
      </c>
      <c r="AV75">
        <f ca="1"/>
        <v>0</v>
      </c>
      <c r="AW75" t="str">
        <f ca="1"/>
        <v>+</v>
      </c>
      <c r="AX75">
        <f ca="1"/>
        <v>22</v>
      </c>
      <c r="AY75">
        <f ca="1"/>
        <v>0</v>
      </c>
      <c r="AZ75">
        <f ca="1"/>
        <v>2</v>
      </c>
      <c r="BA75">
        <f ca="1"/>
        <v>0</v>
      </c>
      <c r="BB75">
        <f ca="1"/>
        <v>3.1E-2</v>
      </c>
      <c r="BC75">
        <f ca="1"/>
        <v>2.9100000000000001E-2</v>
      </c>
      <c r="BD75">
        <f ca="1"/>
        <v>24</v>
      </c>
      <c r="BE75">
        <f ca="1"/>
        <v>0</v>
      </c>
      <c r="BF75" t="str">
        <f ca="1"/>
        <v>T</v>
      </c>
      <c r="BG75">
        <f ca="1"/>
        <v>0</v>
      </c>
      <c r="BH75">
        <f ca="1"/>
        <v>1.6</v>
      </c>
      <c r="BI75">
        <f ca="1"/>
        <v>2</v>
      </c>
      <c r="BJ75">
        <f ca="1"/>
        <v>90</v>
      </c>
      <c r="BK75">
        <f ca="1"/>
        <v>1</v>
      </c>
      <c r="BL75">
        <f ca="1"/>
        <v>1</v>
      </c>
      <c r="BM75">
        <f ca="1"/>
        <v>0.8</v>
      </c>
      <c r="BN75">
        <f ca="1"/>
        <v>0</v>
      </c>
    </row>
    <row r="76" spans="1:66">
      <c r="A76" s="1" t="str">
        <f t="shared" si="3"/>
        <v/>
      </c>
      <c r="M76">
        <v>59</v>
      </c>
      <c r="Q76" s="13" t="s">
        <v>98</v>
      </c>
      <c r="R76" t="s">
        <v>92</v>
      </c>
      <c r="S76">
        <v>76</v>
      </c>
      <c r="AH76">
        <f ca="1"/>
        <v>801</v>
      </c>
      <c r="AI76">
        <f ca="1"/>
        <v>1</v>
      </c>
      <c r="AJ76">
        <f ca="1"/>
        <v>16</v>
      </c>
      <c r="AK76">
        <f ca="1"/>
        <v>0</v>
      </c>
      <c r="AL76">
        <f ca="1"/>
        <v>0</v>
      </c>
      <c r="AM76">
        <f ca="1"/>
        <v>90</v>
      </c>
      <c r="AN76">
        <f ca="1"/>
        <v>8</v>
      </c>
      <c r="AO76">
        <f ca="1"/>
        <v>15</v>
      </c>
      <c r="AP76">
        <f ca="1"/>
        <v>125</v>
      </c>
      <c r="AQ76" t="str">
        <f ca="1"/>
        <v>00</v>
      </c>
      <c r="AR76">
        <f ca="1"/>
        <v>63</v>
      </c>
      <c r="AS76">
        <f ca="1"/>
        <v>0</v>
      </c>
      <c r="AT76">
        <f ca="1"/>
        <v>7</v>
      </c>
      <c r="AU76">
        <f ca="1"/>
        <v>10</v>
      </c>
      <c r="AV76">
        <f ca="1"/>
        <v>2</v>
      </c>
      <c r="AW76" t="str">
        <f ca="1"/>
        <v>-</v>
      </c>
      <c r="AX76">
        <f ca="1"/>
        <v>22</v>
      </c>
      <c r="AY76">
        <f ca="1"/>
        <v>0</v>
      </c>
      <c r="AZ76">
        <f ca="1"/>
        <v>2</v>
      </c>
      <c r="BA76">
        <f ca="1"/>
        <v>0</v>
      </c>
      <c r="BB76">
        <f ca="1"/>
        <v>1.9E-2</v>
      </c>
      <c r="BC76">
        <f ca="1"/>
        <v>3.4000000000000002E-2</v>
      </c>
      <c r="BD76">
        <f ca="1"/>
        <v>24</v>
      </c>
      <c r="BE76">
        <f ca="1"/>
        <v>1</v>
      </c>
      <c r="BF76" t="str">
        <f ca="1"/>
        <v>Z</v>
      </c>
      <c r="BG76">
        <f ca="1"/>
        <v>4140</v>
      </c>
      <c r="BH76">
        <f ca="1"/>
        <v>0.8</v>
      </c>
      <c r="BI76">
        <f ca="1"/>
        <v>2</v>
      </c>
      <c r="BJ76">
        <f ca="1"/>
        <v>90</v>
      </c>
      <c r="BK76">
        <f ca="1"/>
        <v>1</v>
      </c>
      <c r="BL76">
        <f ca="1"/>
        <v>1</v>
      </c>
      <c r="BM76">
        <f ca="1"/>
        <v>0.8</v>
      </c>
      <c r="BN76">
        <f ca="1"/>
        <v>0</v>
      </c>
    </row>
    <row r="77" spans="1:66">
      <c r="A77" s="1" t="str">
        <f t="shared" si="3"/>
        <v/>
      </c>
      <c r="M77">
        <v>60</v>
      </c>
      <c r="Q77" s="13" t="s">
        <v>98</v>
      </c>
      <c r="R77" t="s">
        <v>93</v>
      </c>
      <c r="S77">
        <v>77</v>
      </c>
      <c r="AH77">
        <f ca="1"/>
        <v>801</v>
      </c>
      <c r="AI77">
        <f ca="1"/>
        <v>1</v>
      </c>
      <c r="AJ77">
        <f ca="1"/>
        <v>16</v>
      </c>
      <c r="AK77">
        <f ca="1"/>
        <v>0</v>
      </c>
      <c r="AL77">
        <f ca="1"/>
        <v>0</v>
      </c>
      <c r="AM77">
        <f ca="1"/>
        <v>90</v>
      </c>
      <c r="AN77">
        <f ca="1"/>
        <v>8</v>
      </c>
      <c r="AO77">
        <f ca="1"/>
        <v>15</v>
      </c>
      <c r="AP77">
        <f ca="1"/>
        <v>125</v>
      </c>
      <c r="AQ77" t="str">
        <f ca="1"/>
        <v>00</v>
      </c>
      <c r="AR77">
        <f ca="1"/>
        <v>63</v>
      </c>
      <c r="AS77">
        <f ca="1"/>
        <v>0</v>
      </c>
      <c r="AT77">
        <f ca="1"/>
        <v>7</v>
      </c>
      <c r="AU77">
        <f ca="1"/>
        <v>10</v>
      </c>
      <c r="AV77">
        <f ca="1"/>
        <v>2</v>
      </c>
      <c r="AW77" t="str">
        <f ca="1"/>
        <v>-</v>
      </c>
      <c r="AX77">
        <f ca="1"/>
        <v>22</v>
      </c>
      <c r="AY77">
        <f ca="1"/>
        <v>0</v>
      </c>
      <c r="AZ77">
        <f ca="1"/>
        <v>2</v>
      </c>
      <c r="BA77">
        <f ca="1"/>
        <v>0</v>
      </c>
      <c r="BB77">
        <f ca="1"/>
        <v>3.9E-2</v>
      </c>
      <c r="BC77">
        <f ca="1"/>
        <v>1.9E-2</v>
      </c>
      <c r="BD77">
        <f ca="1"/>
        <v>24</v>
      </c>
      <c r="BE77">
        <f ca="1"/>
        <v>1</v>
      </c>
      <c r="BF77" t="str">
        <f ca="1"/>
        <v>Z</v>
      </c>
      <c r="BG77">
        <f ca="1"/>
        <v>320</v>
      </c>
      <c r="BH77">
        <f ca="1"/>
        <v>0.8</v>
      </c>
      <c r="BI77">
        <f ca="1"/>
        <v>2</v>
      </c>
      <c r="BJ77">
        <f ca="1"/>
        <v>90</v>
      </c>
      <c r="BK77">
        <f ca="1"/>
        <v>1</v>
      </c>
      <c r="BL77">
        <f ca="1"/>
        <v>1</v>
      </c>
      <c r="BM77">
        <f ca="1"/>
        <v>0.8</v>
      </c>
      <c r="BN77">
        <f ca="1"/>
        <v>0</v>
      </c>
    </row>
    <row r="78" spans="1:66">
      <c r="A78" s="1" t="str">
        <f t="shared" si="3"/>
        <v/>
      </c>
      <c r="M78">
        <v>61</v>
      </c>
      <c r="Q78" s="13" t="s">
        <v>98</v>
      </c>
      <c r="R78" t="s">
        <v>94</v>
      </c>
      <c r="S78">
        <v>78</v>
      </c>
      <c r="AH78">
        <f ca="1"/>
        <v>8</v>
      </c>
      <c r="AI78">
        <f ca="1"/>
        <v>140</v>
      </c>
      <c r="AJ78">
        <f ca="1"/>
        <v>55</v>
      </c>
      <c r="AK78">
        <f ca="1"/>
        <v>1000</v>
      </c>
      <c r="AL78">
        <f ca="1"/>
        <v>310</v>
      </c>
      <c r="AM78">
        <f ca="1"/>
        <v>71</v>
      </c>
      <c r="AN78">
        <f ca="1"/>
        <v>5</v>
      </c>
      <c r="AO78">
        <f ca="1"/>
        <v>13</v>
      </c>
      <c r="AP78">
        <f ca="1"/>
        <v>125</v>
      </c>
      <c r="AQ78" t="str">
        <f ca="1"/>
        <v>03</v>
      </c>
      <c r="AR78">
        <f ca="1"/>
        <v>43</v>
      </c>
      <c r="AS78">
        <f ca="1"/>
        <v>0</v>
      </c>
      <c r="AT78">
        <f ca="1"/>
        <v>141</v>
      </c>
      <c r="AU78">
        <f ca="1"/>
        <v>0</v>
      </c>
      <c r="AV78">
        <f ca="1"/>
        <v>0</v>
      </c>
      <c r="AW78" t="str">
        <f ca="1"/>
        <v>+</v>
      </c>
      <c r="AX78">
        <f ca="1"/>
        <v>22</v>
      </c>
      <c r="AY78">
        <f ca="1"/>
        <v>15</v>
      </c>
      <c r="AZ78">
        <f ca="1"/>
        <v>2</v>
      </c>
      <c r="BA78">
        <f ca="1"/>
        <v>0</v>
      </c>
      <c r="BB78">
        <f ca="1"/>
        <v>0.39800000000000002</v>
      </c>
      <c r="BC78">
        <f ca="1"/>
        <v>0.5</v>
      </c>
      <c r="BD78">
        <f ca="1"/>
        <v>24</v>
      </c>
      <c r="BE78">
        <f ca="1"/>
        <v>0</v>
      </c>
      <c r="BF78" t="str">
        <f ca="1"/>
        <v>T</v>
      </c>
      <c r="BG78">
        <f ca="1"/>
        <v>0</v>
      </c>
      <c r="BH78">
        <f ca="1"/>
        <v>0</v>
      </c>
      <c r="BI78">
        <f ca="1"/>
        <v>2</v>
      </c>
      <c r="BJ78">
        <f ca="1"/>
        <v>90</v>
      </c>
      <c r="BK78">
        <f ca="1"/>
        <v>1</v>
      </c>
      <c r="BL78">
        <f ca="1"/>
        <v>1</v>
      </c>
      <c r="BM78">
        <f ca="1"/>
        <v>1.6</v>
      </c>
      <c r="BN78">
        <f ca="1"/>
        <v>0</v>
      </c>
    </row>
    <row r="79" spans="1:66">
      <c r="A79" s="1" t="str">
        <f t="shared" si="3"/>
        <v/>
      </c>
      <c r="M79">
        <v>62</v>
      </c>
      <c r="Q79" s="13" t="s">
        <v>98</v>
      </c>
      <c r="R79" t="s">
        <v>95</v>
      </c>
      <c r="S79">
        <v>79</v>
      </c>
      <c r="AH79">
        <f ca="1"/>
        <v>7</v>
      </c>
      <c r="AI79">
        <f ca="1"/>
        <v>110</v>
      </c>
      <c r="AJ79">
        <f ca="1"/>
        <v>55</v>
      </c>
      <c r="AK79">
        <f ca="1"/>
        <v>1000</v>
      </c>
      <c r="AL79">
        <f ca="1"/>
        <v>220</v>
      </c>
      <c r="AM79">
        <f ca="1"/>
        <v>50</v>
      </c>
      <c r="AN79">
        <f ca="1"/>
        <v>9</v>
      </c>
      <c r="AO79">
        <f ca="1"/>
        <v>15</v>
      </c>
      <c r="AP79">
        <f ca="1"/>
        <v>125</v>
      </c>
      <c r="AQ79" t="str">
        <f ca="1"/>
        <v>03</v>
      </c>
      <c r="AR79">
        <f ca="1"/>
        <v>63</v>
      </c>
      <c r="AS79">
        <f ca="1"/>
        <v>0</v>
      </c>
      <c r="AT79">
        <f ca="1"/>
        <v>0</v>
      </c>
      <c r="AU79">
        <f ca="1"/>
        <v>0</v>
      </c>
      <c r="AV79">
        <f ca="1"/>
        <v>0</v>
      </c>
      <c r="AW79" t="str">
        <f ca="1"/>
        <v>+</v>
      </c>
      <c r="AX79">
        <f ca="1"/>
        <v>22</v>
      </c>
      <c r="AY79">
        <f ca="1"/>
        <v>12</v>
      </c>
      <c r="AZ79">
        <f ca="1"/>
        <v>2</v>
      </c>
      <c r="BA79">
        <f ca="1"/>
        <v>0</v>
      </c>
      <c r="BB79">
        <f ca="1"/>
        <v>0.36</v>
      </c>
      <c r="BC79">
        <f ca="1"/>
        <v>0.24840000000000001</v>
      </c>
      <c r="BD79">
        <f ca="1"/>
        <v>24</v>
      </c>
      <c r="BE79">
        <f ca="1"/>
        <v>0</v>
      </c>
      <c r="BF79" t="str">
        <f ca="1"/>
        <v>T</v>
      </c>
      <c r="BG79">
        <f ca="1"/>
        <v>0</v>
      </c>
      <c r="BH79">
        <f ca="1"/>
        <v>0</v>
      </c>
      <c r="BI79">
        <f ca="1"/>
        <v>2</v>
      </c>
      <c r="BJ79">
        <f ca="1"/>
        <v>90</v>
      </c>
      <c r="BK79">
        <f ca="1"/>
        <v>1</v>
      </c>
      <c r="BL79">
        <f ca="1"/>
        <v>1</v>
      </c>
      <c r="BM79">
        <f ca="1"/>
        <v>1.6</v>
      </c>
      <c r="BN79">
        <f ca="1"/>
        <v>0</v>
      </c>
    </row>
    <row r="80" spans="1:66">
      <c r="A80" s="1" t="str">
        <f t="shared" si="3"/>
        <v/>
      </c>
      <c r="M80">
        <v>63</v>
      </c>
      <c r="Q80" s="13" t="s">
        <v>98</v>
      </c>
      <c r="R80" t="s">
        <v>86</v>
      </c>
      <c r="S80">
        <v>80</v>
      </c>
      <c r="AH80">
        <f ca="1"/>
        <v>6</v>
      </c>
      <c r="AI80">
        <f ca="1"/>
        <v>80</v>
      </c>
      <c r="AJ80">
        <f ca="1"/>
        <v>20</v>
      </c>
      <c r="AK80">
        <f ca="1"/>
        <v>1000</v>
      </c>
      <c r="AL80">
        <f ca="1"/>
        <v>160</v>
      </c>
      <c r="AM80">
        <f ca="1"/>
        <v>55</v>
      </c>
      <c r="AN80">
        <f ca="1"/>
        <v>9</v>
      </c>
      <c r="AO80">
        <f ca="1"/>
        <v>15</v>
      </c>
      <c r="AP80">
        <f ca="1"/>
        <v>125</v>
      </c>
      <c r="AQ80" t="str">
        <f ca="1"/>
        <v>03</v>
      </c>
      <c r="AR80">
        <f ca="1"/>
        <v>63</v>
      </c>
      <c r="AS80">
        <f ca="1"/>
        <v>0</v>
      </c>
      <c r="AT80">
        <f ca="1"/>
        <v>0</v>
      </c>
      <c r="AU80">
        <f ca="1"/>
        <v>0</v>
      </c>
      <c r="AV80">
        <f ca="1"/>
        <v>0</v>
      </c>
      <c r="AW80" t="str">
        <f ca="1"/>
        <v>+</v>
      </c>
      <c r="AX80">
        <f ca="1"/>
        <v>22</v>
      </c>
      <c r="AY80">
        <f ca="1"/>
        <v>12</v>
      </c>
      <c r="AZ80">
        <f ca="1"/>
        <v>2</v>
      </c>
      <c r="BA80">
        <f ca="1"/>
        <v>0</v>
      </c>
      <c r="BB80">
        <f ca="1"/>
        <v>0.27200000000000002</v>
      </c>
      <c r="BC80">
        <f ca="1"/>
        <v>0.1822</v>
      </c>
      <c r="BD80">
        <f ca="1"/>
        <v>24</v>
      </c>
      <c r="BE80">
        <f ca="1"/>
        <v>0</v>
      </c>
      <c r="BF80" t="str">
        <f ca="1"/>
        <v>T</v>
      </c>
      <c r="BG80">
        <f ca="1"/>
        <v>0</v>
      </c>
      <c r="BH80">
        <f ca="1"/>
        <v>0</v>
      </c>
      <c r="BI80">
        <f ca="1"/>
        <v>2</v>
      </c>
      <c r="BJ80">
        <f ca="1"/>
        <v>90</v>
      </c>
      <c r="BK80">
        <f ca="1"/>
        <v>1</v>
      </c>
      <c r="BL80">
        <f ca="1"/>
        <v>1</v>
      </c>
      <c r="BM80">
        <f ca="1"/>
        <v>1.6</v>
      </c>
      <c r="BN80">
        <f ca="1"/>
        <v>0</v>
      </c>
    </row>
    <row r="81" spans="1:66">
      <c r="A81" s="1" t="str">
        <f t="shared" si="3"/>
        <v/>
      </c>
      <c r="M81">
        <v>64</v>
      </c>
      <c r="AH81">
        <f ca="1"/>
        <v>5</v>
      </c>
      <c r="AI81">
        <f ca="1"/>
        <v>60</v>
      </c>
      <c r="AJ81">
        <f ca="1"/>
        <v>15</v>
      </c>
      <c r="AK81">
        <f ca="1"/>
        <v>0</v>
      </c>
      <c r="AL81">
        <f ca="1"/>
        <v>90</v>
      </c>
      <c r="AM81">
        <f ca="1"/>
        <v>60</v>
      </c>
      <c r="AN81">
        <f ca="1"/>
        <v>9</v>
      </c>
      <c r="AO81">
        <f ca="1"/>
        <v>15</v>
      </c>
      <c r="AP81">
        <f ca="1"/>
        <v>125</v>
      </c>
      <c r="AQ81" t="str">
        <f ca="1"/>
        <v>03</v>
      </c>
      <c r="AR81">
        <f ca="1"/>
        <v>73</v>
      </c>
      <c r="AS81">
        <f ca="1"/>
        <v>0</v>
      </c>
      <c r="AT81">
        <f ca="1"/>
        <v>0</v>
      </c>
      <c r="AU81">
        <f ca="1"/>
        <v>0</v>
      </c>
      <c r="AV81">
        <f ca="1"/>
        <v>0</v>
      </c>
      <c r="AW81" t="str">
        <f ca="1"/>
        <v>+</v>
      </c>
      <c r="AX81">
        <f ca="1"/>
        <v>22</v>
      </c>
      <c r="AY81">
        <f ca="1"/>
        <v>12</v>
      </c>
      <c r="AZ81">
        <f ca="1"/>
        <v>2</v>
      </c>
      <c r="BA81">
        <f ca="1"/>
        <v>0</v>
      </c>
      <c r="BB81">
        <f ca="1"/>
        <v>0.19500000000000001</v>
      </c>
      <c r="BC81">
        <f ca="1"/>
        <v>0.1346</v>
      </c>
      <c r="BD81">
        <f ca="1"/>
        <v>24</v>
      </c>
      <c r="BE81">
        <f ca="1"/>
        <v>0</v>
      </c>
      <c r="BF81" t="str">
        <f ca="1"/>
        <v>T</v>
      </c>
      <c r="BG81">
        <f ca="1"/>
        <v>0</v>
      </c>
      <c r="BH81">
        <f ca="1"/>
        <v>0</v>
      </c>
      <c r="BI81">
        <f ca="1"/>
        <v>2</v>
      </c>
      <c r="BJ81">
        <f ca="1"/>
        <v>90</v>
      </c>
      <c r="BK81">
        <f ca="1"/>
        <v>1</v>
      </c>
      <c r="BL81">
        <f ca="1"/>
        <v>1</v>
      </c>
      <c r="BM81">
        <f ca="1"/>
        <v>1.6</v>
      </c>
      <c r="BN81">
        <f ca="1"/>
        <v>0</v>
      </c>
    </row>
    <row r="82" spans="1:66">
      <c r="AH82">
        <f ca="1"/>
        <v>4</v>
      </c>
      <c r="AI82">
        <f ca="1"/>
        <v>40</v>
      </c>
      <c r="AJ82">
        <f ca="1"/>
        <v>10</v>
      </c>
      <c r="AK82">
        <f ca="1"/>
        <v>0</v>
      </c>
      <c r="AL82">
        <f ca="1"/>
        <v>60</v>
      </c>
      <c r="AM82">
        <f ca="1"/>
        <v>55</v>
      </c>
      <c r="AN82">
        <f ca="1"/>
        <v>9</v>
      </c>
      <c r="AO82">
        <f ca="1"/>
        <v>15</v>
      </c>
      <c r="AP82">
        <f ca="1"/>
        <v>125</v>
      </c>
      <c r="AQ82" t="str">
        <f ca="1"/>
        <v>03</v>
      </c>
      <c r="AR82">
        <f ca="1"/>
        <v>73</v>
      </c>
      <c r="AS82">
        <f ca="1"/>
        <v>0</v>
      </c>
      <c r="AT82">
        <f ca="1"/>
        <v>0</v>
      </c>
      <c r="AU82">
        <f ca="1"/>
        <v>0</v>
      </c>
      <c r="AV82">
        <f ca="1"/>
        <v>0</v>
      </c>
      <c r="AW82" t="str">
        <f ca="1"/>
        <v>+</v>
      </c>
      <c r="AX82">
        <f ca="1"/>
        <v>22</v>
      </c>
      <c r="AY82">
        <f ca="1"/>
        <v>12</v>
      </c>
      <c r="AZ82">
        <f ca="1"/>
        <v>2</v>
      </c>
      <c r="BA82">
        <f ca="1"/>
        <v>0</v>
      </c>
      <c r="BB82">
        <f ca="1"/>
        <v>0.13900000000000001</v>
      </c>
      <c r="BC82">
        <f ca="1"/>
        <v>9.5899999999999999E-2</v>
      </c>
      <c r="BD82">
        <f ca="1"/>
        <v>24</v>
      </c>
      <c r="BE82">
        <f ca="1"/>
        <v>0</v>
      </c>
      <c r="BF82" t="str">
        <f ca="1"/>
        <v>T</v>
      </c>
      <c r="BG82">
        <f ca="1"/>
        <v>0</v>
      </c>
      <c r="BH82">
        <f ca="1"/>
        <v>0</v>
      </c>
      <c r="BI82">
        <f ca="1"/>
        <v>2</v>
      </c>
      <c r="BJ82">
        <f ca="1"/>
        <v>90</v>
      </c>
      <c r="BK82">
        <f ca="1"/>
        <v>1</v>
      </c>
      <c r="BL82">
        <f ca="1"/>
        <v>1</v>
      </c>
      <c r="BM82">
        <f ca="1"/>
        <v>1.6</v>
      </c>
      <c r="BN82">
        <f ca="1"/>
        <v>0</v>
      </c>
    </row>
    <row r="83" spans="1:66">
      <c r="AH83">
        <f ca="1"/>
        <v>3</v>
      </c>
      <c r="AI83">
        <f ca="1"/>
        <v>20</v>
      </c>
      <c r="AJ83">
        <f ca="1"/>
        <v>30</v>
      </c>
      <c r="AK83">
        <f ca="1"/>
        <v>0</v>
      </c>
      <c r="AL83">
        <f ca="1"/>
        <v>30</v>
      </c>
      <c r="AM83">
        <f ca="1"/>
        <v>60</v>
      </c>
      <c r="AN83">
        <f ca="1"/>
        <v>9</v>
      </c>
      <c r="AO83">
        <f ca="1"/>
        <v>15</v>
      </c>
      <c r="AP83">
        <f ca="1"/>
        <v>125</v>
      </c>
      <c r="AQ83" t="str">
        <f ca="1"/>
        <v>03</v>
      </c>
      <c r="AR83">
        <f ca="1"/>
        <v>73</v>
      </c>
      <c r="AS83">
        <f ca="1"/>
        <v>0</v>
      </c>
      <c r="AT83">
        <f ca="1"/>
        <v>0</v>
      </c>
      <c r="AU83">
        <f ca="1"/>
        <v>0</v>
      </c>
      <c r="AV83">
        <f ca="1"/>
        <v>0</v>
      </c>
      <c r="AW83" t="str">
        <f ca="1"/>
        <v>+</v>
      </c>
      <c r="AX83">
        <f ca="1"/>
        <v>22</v>
      </c>
      <c r="AY83">
        <f ca="1"/>
        <v>12</v>
      </c>
      <c r="AZ83">
        <f ca="1"/>
        <v>2</v>
      </c>
      <c r="BA83">
        <f ca="1"/>
        <v>0</v>
      </c>
      <c r="BB83">
        <f ca="1"/>
        <v>8.3000000000000004E-2</v>
      </c>
      <c r="BC83">
        <f ca="1"/>
        <v>6.0600000000000001E-2</v>
      </c>
      <c r="BD83">
        <f ca="1"/>
        <v>24</v>
      </c>
      <c r="BE83">
        <f ca="1"/>
        <v>0</v>
      </c>
      <c r="BF83" t="str">
        <f ca="1"/>
        <v>T</v>
      </c>
      <c r="BG83">
        <f ca="1"/>
        <v>0</v>
      </c>
      <c r="BH83">
        <f ca="1"/>
        <v>4.5</v>
      </c>
      <c r="BI83">
        <f ca="1"/>
        <v>2</v>
      </c>
      <c r="BJ83">
        <f ca="1"/>
        <v>90</v>
      </c>
      <c r="BK83">
        <f ca="1"/>
        <v>1</v>
      </c>
      <c r="BL83">
        <f ca="1"/>
        <v>1</v>
      </c>
      <c r="BM83">
        <f ca="1"/>
        <v>1.6</v>
      </c>
      <c r="BN83">
        <f ca="1"/>
        <v>0</v>
      </c>
    </row>
    <row r="84" spans="1:66">
      <c r="AH84">
        <f ca="1"/>
        <v>2</v>
      </c>
      <c r="AI84">
        <f ca="1"/>
        <v>14</v>
      </c>
      <c r="AJ84">
        <f ca="1"/>
        <v>25</v>
      </c>
      <c r="AK84">
        <f ca="1"/>
        <v>0</v>
      </c>
      <c r="AL84">
        <f ca="1"/>
        <v>20</v>
      </c>
      <c r="AM84">
        <f ca="1"/>
        <v>60</v>
      </c>
      <c r="AN84">
        <f ca="1"/>
        <v>8</v>
      </c>
      <c r="AO84">
        <f ca="1"/>
        <v>15</v>
      </c>
      <c r="AP84">
        <f ca="1"/>
        <v>125</v>
      </c>
      <c r="AQ84" t="str">
        <f ca="1"/>
        <v>00</v>
      </c>
      <c r="AR84">
        <f ca="1"/>
        <v>73</v>
      </c>
      <c r="AS84">
        <f ca="1"/>
        <v>0</v>
      </c>
      <c r="AT84">
        <f ca="1"/>
        <v>0</v>
      </c>
      <c r="AU84">
        <f ca="1"/>
        <v>10</v>
      </c>
      <c r="AV84">
        <f ca="1"/>
        <v>0</v>
      </c>
      <c r="AW84" t="str">
        <f ca="1"/>
        <v>+</v>
      </c>
      <c r="AX84">
        <f ca="1"/>
        <v>22</v>
      </c>
      <c r="AY84">
        <f ca="1"/>
        <v>12</v>
      </c>
      <c r="AZ84">
        <f ca="1"/>
        <v>2</v>
      </c>
      <c r="BA84">
        <f ca="1"/>
        <v>0</v>
      </c>
      <c r="BB84">
        <f ca="1"/>
        <v>3.7999999999999999E-2</v>
      </c>
      <c r="BC84">
        <f ca="1"/>
        <v>3.4599999999999999E-2</v>
      </c>
      <c r="BD84">
        <f ca="1"/>
        <v>24</v>
      </c>
      <c r="BE84">
        <f ca="1"/>
        <v>0</v>
      </c>
      <c r="BF84" t="str">
        <f ca="1"/>
        <v>T</v>
      </c>
      <c r="BG84">
        <f ca="1"/>
        <v>0</v>
      </c>
      <c r="BH84">
        <f ca="1"/>
        <v>2.8</v>
      </c>
      <c r="BI84">
        <f ca="1"/>
        <v>2</v>
      </c>
      <c r="BJ84">
        <f ca="1"/>
        <v>90</v>
      </c>
      <c r="BK84">
        <f ca="1"/>
        <v>1</v>
      </c>
      <c r="BL84">
        <f ca="1"/>
        <v>1</v>
      </c>
      <c r="BM84">
        <f ca="1"/>
        <v>1.6</v>
      </c>
      <c r="BN84">
        <f ca="1"/>
        <v>0</v>
      </c>
    </row>
    <row r="85" spans="1:66">
      <c r="AH85">
        <f ca="1"/>
        <v>1</v>
      </c>
      <c r="AI85">
        <f ca="1"/>
        <v>8</v>
      </c>
      <c r="AJ85">
        <f ca="1"/>
        <v>20</v>
      </c>
      <c r="AK85">
        <f ca="1"/>
        <v>0</v>
      </c>
      <c r="AL85">
        <f ca="1"/>
        <v>10</v>
      </c>
      <c r="AM85">
        <f ca="1"/>
        <v>60</v>
      </c>
      <c r="AN85">
        <f ca="1"/>
        <v>8</v>
      </c>
      <c r="AO85">
        <f ca="1"/>
        <v>15</v>
      </c>
      <c r="AP85">
        <f ca="1"/>
        <v>125</v>
      </c>
      <c r="AQ85" t="str">
        <f ca="1"/>
        <v>00</v>
      </c>
      <c r="AR85">
        <f ca="1"/>
        <v>73</v>
      </c>
      <c r="AS85">
        <f ca="1"/>
        <v>0</v>
      </c>
      <c r="AT85">
        <f ca="1"/>
        <v>0</v>
      </c>
      <c r="AU85">
        <f ca="1"/>
        <v>10</v>
      </c>
      <c r="AV85">
        <f ca="1"/>
        <v>0</v>
      </c>
      <c r="AW85" t="str">
        <f ca="1"/>
        <v>+</v>
      </c>
      <c r="AX85">
        <f ca="1"/>
        <v>22</v>
      </c>
      <c r="AY85">
        <f ca="1"/>
        <v>8</v>
      </c>
      <c r="AZ85">
        <f ca="1"/>
        <v>2</v>
      </c>
      <c r="BA85">
        <f ca="1"/>
        <v>0</v>
      </c>
      <c r="BB85">
        <f ca="1"/>
        <v>2.7E-2</v>
      </c>
      <c r="BC85">
        <f ca="1"/>
        <v>2.5000000000000001E-2</v>
      </c>
      <c r="BD85">
        <f ca="1"/>
        <v>24</v>
      </c>
      <c r="BE85">
        <f ca="1"/>
        <v>0</v>
      </c>
      <c r="BF85" t="str">
        <f ca="1"/>
        <v>T</v>
      </c>
      <c r="BG85">
        <f ca="1"/>
        <v>0</v>
      </c>
      <c r="BH85">
        <f ca="1"/>
        <v>1.6</v>
      </c>
      <c r="BI85">
        <f ca="1"/>
        <v>2</v>
      </c>
      <c r="BJ85">
        <f ca="1"/>
        <v>90</v>
      </c>
      <c r="BK85">
        <f ca="1"/>
        <v>1</v>
      </c>
      <c r="BL85">
        <f ca="1"/>
        <v>1</v>
      </c>
      <c r="BM85">
        <f ca="1"/>
        <v>1.6</v>
      </c>
      <c r="BN85">
        <f ca="1"/>
        <v>0</v>
      </c>
    </row>
    <row r="86" spans="1:66">
      <c r="AH86">
        <f ca="1"/>
        <v>7</v>
      </c>
      <c r="AI86">
        <f ca="1"/>
        <v>140</v>
      </c>
      <c r="AJ86">
        <f ca="1"/>
        <v>55</v>
      </c>
      <c r="AK86">
        <f ca="1"/>
        <v>1000</v>
      </c>
      <c r="AL86">
        <f ca="1"/>
        <v>310</v>
      </c>
      <c r="AM86">
        <f ca="1"/>
        <v>71</v>
      </c>
      <c r="AN86">
        <f ca="1"/>
        <v>5</v>
      </c>
      <c r="AO86">
        <f ca="1"/>
        <v>13</v>
      </c>
      <c r="AP86">
        <f ca="1"/>
        <v>125</v>
      </c>
      <c r="AQ86" t="str">
        <f ca="1"/>
        <v>03</v>
      </c>
      <c r="AR86">
        <f ca="1"/>
        <v>43</v>
      </c>
      <c r="AS86">
        <f ca="1"/>
        <v>0</v>
      </c>
      <c r="AT86">
        <f ca="1"/>
        <v>141</v>
      </c>
      <c r="AU86">
        <f ca="1"/>
        <v>0</v>
      </c>
      <c r="AV86">
        <f ca="1"/>
        <v>0</v>
      </c>
      <c r="AW86" t="str">
        <f ca="1"/>
        <v>+</v>
      </c>
      <c r="AX86">
        <f ca="1"/>
        <v>22</v>
      </c>
      <c r="AY86">
        <f ca="1"/>
        <v>15</v>
      </c>
      <c r="AZ86">
        <f ca="1"/>
        <v>2</v>
      </c>
      <c r="BA86">
        <f ca="1"/>
        <v>0</v>
      </c>
      <c r="BB86">
        <f ca="1"/>
        <v>0.39200000000000002</v>
      </c>
      <c r="BC86">
        <f ca="1"/>
        <v>0.5</v>
      </c>
      <c r="BD86">
        <f ca="1"/>
        <v>24</v>
      </c>
      <c r="BE86">
        <f ca="1"/>
        <v>0</v>
      </c>
      <c r="BF86" t="str">
        <f ca="1"/>
        <v>T</v>
      </c>
      <c r="BG86">
        <f ca="1"/>
        <v>0</v>
      </c>
      <c r="BH86">
        <f ca="1"/>
        <v>0</v>
      </c>
      <c r="BI86">
        <f ca="1"/>
        <v>2</v>
      </c>
      <c r="BJ86">
        <f ca="1"/>
        <v>90</v>
      </c>
      <c r="BK86">
        <f ca="1"/>
        <v>1</v>
      </c>
      <c r="BL86">
        <f ca="1"/>
        <v>1</v>
      </c>
      <c r="BM86">
        <f ca="1"/>
        <v>2</v>
      </c>
      <c r="BN86">
        <f ca="1"/>
        <v>0</v>
      </c>
    </row>
    <row r="87" spans="1:66">
      <c r="AH87">
        <f ca="1"/>
        <v>6</v>
      </c>
      <c r="AI87">
        <f ca="1"/>
        <v>110</v>
      </c>
      <c r="AJ87">
        <f ca="1"/>
        <v>55</v>
      </c>
      <c r="AK87">
        <f ca="1"/>
        <v>1000</v>
      </c>
      <c r="AL87">
        <f ca="1"/>
        <v>220</v>
      </c>
      <c r="AM87">
        <f ca="1"/>
        <v>50</v>
      </c>
      <c r="AN87">
        <f ca="1"/>
        <v>9</v>
      </c>
      <c r="AO87">
        <f ca="1"/>
        <v>15</v>
      </c>
      <c r="AP87">
        <f ca="1"/>
        <v>125</v>
      </c>
      <c r="AQ87" t="str">
        <f ca="1"/>
        <v>03</v>
      </c>
      <c r="AR87">
        <f ca="1"/>
        <v>63</v>
      </c>
      <c r="AS87">
        <f ca="1"/>
        <v>0</v>
      </c>
      <c r="AT87">
        <f ca="1"/>
        <v>0</v>
      </c>
      <c r="AU87">
        <f ca="1"/>
        <v>0</v>
      </c>
      <c r="AV87">
        <f ca="1"/>
        <v>0</v>
      </c>
      <c r="AW87" t="str">
        <f ca="1"/>
        <v>+</v>
      </c>
      <c r="AX87">
        <f ca="1"/>
        <v>22</v>
      </c>
      <c r="AY87">
        <f ca="1"/>
        <v>12</v>
      </c>
      <c r="AZ87">
        <f ca="1"/>
        <v>2</v>
      </c>
      <c r="BA87">
        <f ca="1"/>
        <v>0</v>
      </c>
      <c r="BB87">
        <f ca="1"/>
        <v>0.35399999999999998</v>
      </c>
      <c r="BC87">
        <f ca="1"/>
        <v>0.24429999999999999</v>
      </c>
      <c r="BD87">
        <f ca="1"/>
        <v>24</v>
      </c>
      <c r="BE87">
        <f ca="1"/>
        <v>0</v>
      </c>
      <c r="BF87" t="str">
        <f ca="1"/>
        <v>T</v>
      </c>
      <c r="BG87">
        <f ca="1"/>
        <v>0</v>
      </c>
      <c r="BH87">
        <f ca="1"/>
        <v>0</v>
      </c>
      <c r="BI87">
        <f ca="1"/>
        <v>2</v>
      </c>
      <c r="BJ87">
        <f ca="1"/>
        <v>90</v>
      </c>
      <c r="BK87">
        <f ca="1"/>
        <v>1</v>
      </c>
      <c r="BL87">
        <f ca="1"/>
        <v>1</v>
      </c>
      <c r="BM87">
        <f ca="1"/>
        <v>2</v>
      </c>
      <c r="BN87">
        <f ca="1"/>
        <v>0</v>
      </c>
    </row>
    <row r="88" spans="1:66">
      <c r="AH88">
        <f ca="1"/>
        <v>5</v>
      </c>
      <c r="AI88">
        <f ca="1"/>
        <v>80</v>
      </c>
      <c r="AJ88">
        <f ca="1"/>
        <v>20</v>
      </c>
      <c r="AK88">
        <f ca="1"/>
        <v>1000</v>
      </c>
      <c r="AL88">
        <f ca="1"/>
        <v>160</v>
      </c>
      <c r="AM88">
        <f ca="1"/>
        <v>55</v>
      </c>
      <c r="AN88">
        <f ca="1"/>
        <v>9</v>
      </c>
      <c r="AO88">
        <f ca="1"/>
        <v>15</v>
      </c>
      <c r="AP88">
        <f ca="1"/>
        <v>125</v>
      </c>
      <c r="AQ88" t="str">
        <f ca="1"/>
        <v>03</v>
      </c>
      <c r="AR88">
        <f ca="1"/>
        <v>63</v>
      </c>
      <c r="AS88">
        <f ca="1"/>
        <v>0</v>
      </c>
      <c r="AT88">
        <f ca="1"/>
        <v>0</v>
      </c>
      <c r="AU88">
        <f ca="1"/>
        <v>0</v>
      </c>
      <c r="AV88">
        <f ca="1"/>
        <v>0</v>
      </c>
      <c r="AW88" t="str">
        <f ca="1"/>
        <v>+</v>
      </c>
      <c r="AX88">
        <f ca="1"/>
        <v>22</v>
      </c>
      <c r="AY88">
        <f ca="1"/>
        <v>12</v>
      </c>
      <c r="AZ88">
        <f ca="1"/>
        <v>2</v>
      </c>
      <c r="BA88">
        <f ca="1"/>
        <v>0</v>
      </c>
      <c r="BB88">
        <f ca="1"/>
        <v>0.26600000000000001</v>
      </c>
      <c r="BC88">
        <f ca="1"/>
        <v>0.1782</v>
      </c>
      <c r="BD88">
        <f ca="1"/>
        <v>24</v>
      </c>
      <c r="BE88">
        <f ca="1"/>
        <v>0</v>
      </c>
      <c r="BF88" t="str">
        <f ca="1"/>
        <v>T</v>
      </c>
      <c r="BG88">
        <f ca="1"/>
        <v>0</v>
      </c>
      <c r="BH88">
        <f ca="1"/>
        <v>0</v>
      </c>
      <c r="BI88">
        <f ca="1"/>
        <v>2</v>
      </c>
      <c r="BJ88">
        <f ca="1"/>
        <v>90</v>
      </c>
      <c r="BK88">
        <f ca="1"/>
        <v>1</v>
      </c>
      <c r="BL88">
        <f ca="1"/>
        <v>1</v>
      </c>
      <c r="BM88">
        <f ca="1"/>
        <v>2</v>
      </c>
      <c r="BN88">
        <f ca="1"/>
        <v>0</v>
      </c>
    </row>
    <row r="89" spans="1:66">
      <c r="AH89">
        <f ca="1"/>
        <v>4</v>
      </c>
      <c r="AI89">
        <f ca="1"/>
        <v>60</v>
      </c>
      <c r="AJ89">
        <f ca="1"/>
        <v>15</v>
      </c>
      <c r="AK89">
        <f ca="1"/>
        <v>0</v>
      </c>
      <c r="AL89">
        <f ca="1"/>
        <v>90</v>
      </c>
      <c r="AM89">
        <f ca="1"/>
        <v>60</v>
      </c>
      <c r="AN89">
        <f ca="1"/>
        <v>9</v>
      </c>
      <c r="AO89">
        <f ca="1"/>
        <v>15</v>
      </c>
      <c r="AP89">
        <f ca="1"/>
        <v>125</v>
      </c>
      <c r="AQ89" t="str">
        <f ca="1"/>
        <v>03</v>
      </c>
      <c r="AR89">
        <f ca="1"/>
        <v>73</v>
      </c>
      <c r="AS89">
        <f ca="1"/>
        <v>0</v>
      </c>
      <c r="AT89">
        <f ca="1"/>
        <v>0</v>
      </c>
      <c r="AU89">
        <f ca="1"/>
        <v>0</v>
      </c>
      <c r="AV89">
        <f ca="1"/>
        <v>0</v>
      </c>
      <c r="AW89" t="str">
        <f ca="1"/>
        <v>+</v>
      </c>
      <c r="AX89">
        <f ca="1"/>
        <v>22</v>
      </c>
      <c r="AY89">
        <f ca="1"/>
        <v>12</v>
      </c>
      <c r="AZ89">
        <f ca="1"/>
        <v>2</v>
      </c>
      <c r="BA89">
        <f ca="1"/>
        <v>0</v>
      </c>
      <c r="BB89">
        <f ca="1"/>
        <v>0.189</v>
      </c>
      <c r="BC89">
        <f ca="1"/>
        <v>0.13039999999999999</v>
      </c>
      <c r="BD89">
        <f ca="1"/>
        <v>24</v>
      </c>
      <c r="BE89">
        <f ca="1"/>
        <v>0</v>
      </c>
      <c r="BF89" t="str">
        <f ca="1"/>
        <v>T</v>
      </c>
      <c r="BG89">
        <f ca="1"/>
        <v>0</v>
      </c>
      <c r="BH89">
        <f ca="1"/>
        <v>0</v>
      </c>
      <c r="BI89">
        <f ca="1"/>
        <v>2</v>
      </c>
      <c r="BJ89">
        <f ca="1"/>
        <v>90</v>
      </c>
      <c r="BK89">
        <f ca="1"/>
        <v>1</v>
      </c>
      <c r="BL89">
        <f ca="1"/>
        <v>1</v>
      </c>
      <c r="BM89">
        <f ca="1"/>
        <v>2</v>
      </c>
      <c r="BN89">
        <f ca="1"/>
        <v>0</v>
      </c>
    </row>
    <row r="90" spans="1:66">
      <c r="AH90">
        <f ca="1"/>
        <v>3</v>
      </c>
      <c r="AI90">
        <f ca="1"/>
        <v>40</v>
      </c>
      <c r="AJ90">
        <f ca="1"/>
        <v>10</v>
      </c>
      <c r="AK90">
        <f ca="1"/>
        <v>0</v>
      </c>
      <c r="AL90">
        <f ca="1"/>
        <v>60</v>
      </c>
      <c r="AM90">
        <f ca="1"/>
        <v>55</v>
      </c>
      <c r="AN90">
        <f ca="1"/>
        <v>9</v>
      </c>
      <c r="AO90">
        <f ca="1"/>
        <v>15</v>
      </c>
      <c r="AP90">
        <f ca="1"/>
        <v>125</v>
      </c>
      <c r="AQ90" t="str">
        <f ca="1"/>
        <v>03</v>
      </c>
      <c r="AR90">
        <f ca="1"/>
        <v>73</v>
      </c>
      <c r="AS90">
        <f ca="1"/>
        <v>0</v>
      </c>
      <c r="AT90">
        <f ca="1"/>
        <v>0</v>
      </c>
      <c r="AU90">
        <f ca="1"/>
        <v>0</v>
      </c>
      <c r="AV90">
        <f ca="1"/>
        <v>0</v>
      </c>
      <c r="AW90" t="str">
        <f ca="1"/>
        <v>+</v>
      </c>
      <c r="AX90">
        <f ca="1"/>
        <v>22</v>
      </c>
      <c r="AY90">
        <f ca="1"/>
        <v>12</v>
      </c>
      <c r="AZ90">
        <f ca="1"/>
        <v>2</v>
      </c>
      <c r="BA90">
        <f ca="1"/>
        <v>0</v>
      </c>
      <c r="BB90">
        <f ca="1"/>
        <v>0.13300000000000001</v>
      </c>
      <c r="BC90">
        <f ca="1"/>
        <v>9.1800000000000007E-2</v>
      </c>
      <c r="BD90">
        <f ca="1"/>
        <v>24</v>
      </c>
      <c r="BE90">
        <f ca="1"/>
        <v>0</v>
      </c>
      <c r="BF90" t="str">
        <f ca="1"/>
        <v>T</v>
      </c>
      <c r="BG90">
        <f ca="1"/>
        <v>0</v>
      </c>
      <c r="BH90">
        <f ca="1"/>
        <v>0</v>
      </c>
      <c r="BI90">
        <f ca="1"/>
        <v>2</v>
      </c>
      <c r="BJ90">
        <f ca="1"/>
        <v>90</v>
      </c>
      <c r="BK90">
        <f ca="1"/>
        <v>1</v>
      </c>
      <c r="BL90">
        <f ca="1"/>
        <v>1</v>
      </c>
      <c r="BM90">
        <f ca="1"/>
        <v>2</v>
      </c>
      <c r="BN90">
        <f ca="1"/>
        <v>0</v>
      </c>
    </row>
    <row r="91" spans="1:66">
      <c r="AH91">
        <f ca="1"/>
        <v>2</v>
      </c>
      <c r="AI91">
        <f ca="1"/>
        <v>20</v>
      </c>
      <c r="AJ91">
        <f ca="1"/>
        <v>30</v>
      </c>
      <c r="AK91">
        <f ca="1"/>
        <v>0</v>
      </c>
      <c r="AL91">
        <f ca="1"/>
        <v>30</v>
      </c>
      <c r="AM91">
        <f ca="1"/>
        <v>60</v>
      </c>
      <c r="AN91">
        <f ca="1"/>
        <v>9</v>
      </c>
      <c r="AO91">
        <f ca="1"/>
        <v>15</v>
      </c>
      <c r="AP91">
        <f ca="1"/>
        <v>125</v>
      </c>
      <c r="AQ91" t="str">
        <f ca="1"/>
        <v>03</v>
      </c>
      <c r="AR91">
        <f ca="1"/>
        <v>73</v>
      </c>
      <c r="AS91">
        <f ca="1"/>
        <v>0</v>
      </c>
      <c r="AT91">
        <f ca="1"/>
        <v>0</v>
      </c>
      <c r="AU91">
        <f ca="1"/>
        <v>0</v>
      </c>
      <c r="AV91">
        <f ca="1"/>
        <v>0</v>
      </c>
      <c r="AW91" t="str">
        <f ca="1"/>
        <v>+</v>
      </c>
      <c r="AX91">
        <f ca="1"/>
        <v>22</v>
      </c>
      <c r="AY91">
        <f ca="1"/>
        <v>12</v>
      </c>
      <c r="AZ91">
        <f ca="1"/>
        <v>2</v>
      </c>
      <c r="BA91">
        <f ca="1"/>
        <v>0</v>
      </c>
      <c r="BB91">
        <f ca="1"/>
        <v>7.6999999999999999E-2</v>
      </c>
      <c r="BC91">
        <f ca="1"/>
        <v>5.62E-2</v>
      </c>
      <c r="BD91">
        <f ca="1"/>
        <v>24</v>
      </c>
      <c r="BE91">
        <f ca="1"/>
        <v>0</v>
      </c>
      <c r="BF91" t="str">
        <f ca="1"/>
        <v>T</v>
      </c>
      <c r="BG91">
        <f ca="1"/>
        <v>0</v>
      </c>
      <c r="BH91">
        <f ca="1"/>
        <v>4.5</v>
      </c>
      <c r="BI91">
        <f ca="1"/>
        <v>2</v>
      </c>
      <c r="BJ91">
        <f ca="1"/>
        <v>90</v>
      </c>
      <c r="BK91">
        <f ca="1"/>
        <v>1</v>
      </c>
      <c r="BL91">
        <f ca="1"/>
        <v>1</v>
      </c>
      <c r="BM91">
        <f ca="1"/>
        <v>2</v>
      </c>
      <c r="BN91">
        <f ca="1"/>
        <v>0</v>
      </c>
    </row>
    <row r="92" spans="1:66">
      <c r="AH92">
        <f ca="1"/>
        <v>1</v>
      </c>
      <c r="AI92">
        <f ca="1"/>
        <v>14</v>
      </c>
      <c r="AJ92">
        <f ca="1"/>
        <v>20</v>
      </c>
      <c r="AK92">
        <f ca="1"/>
        <v>0</v>
      </c>
      <c r="AL92">
        <f ca="1"/>
        <v>20</v>
      </c>
      <c r="AM92">
        <f ca="1"/>
        <v>60</v>
      </c>
      <c r="AN92">
        <f ca="1"/>
        <v>8</v>
      </c>
      <c r="AO92">
        <f ca="1"/>
        <v>15</v>
      </c>
      <c r="AP92">
        <f ca="1"/>
        <v>125</v>
      </c>
      <c r="AQ92" t="str">
        <f ca="1"/>
        <v>00</v>
      </c>
      <c r="AR92">
        <f ca="1"/>
        <v>73</v>
      </c>
      <c r="AS92">
        <f ca="1"/>
        <v>0</v>
      </c>
      <c r="AT92">
        <f ca="1"/>
        <v>0</v>
      </c>
      <c r="AU92">
        <f ca="1"/>
        <v>10</v>
      </c>
      <c r="AV92">
        <f ca="1"/>
        <v>0</v>
      </c>
      <c r="AW92" t="str">
        <f ca="1"/>
        <v>+</v>
      </c>
      <c r="AX92">
        <f ca="1"/>
        <v>22</v>
      </c>
      <c r="AY92">
        <f ca="1"/>
        <v>12</v>
      </c>
      <c r="AZ92">
        <f ca="1"/>
        <v>2</v>
      </c>
      <c r="BA92">
        <f ca="1"/>
        <v>0</v>
      </c>
      <c r="BB92">
        <f ca="1"/>
        <v>3.9E-2</v>
      </c>
      <c r="BC92">
        <f ca="1"/>
        <v>2.9000000000000001E-2</v>
      </c>
      <c r="BD92">
        <f ca="1"/>
        <v>24</v>
      </c>
      <c r="BE92">
        <f ca="1"/>
        <v>0</v>
      </c>
      <c r="BF92" t="str">
        <f ca="1"/>
        <v>T</v>
      </c>
      <c r="BG92">
        <f ca="1"/>
        <v>0</v>
      </c>
      <c r="BH92">
        <f ca="1"/>
        <v>2</v>
      </c>
      <c r="BI92">
        <f ca="1"/>
        <v>2</v>
      </c>
      <c r="BJ92">
        <f ca="1"/>
        <v>90</v>
      </c>
      <c r="BK92">
        <f ca="1"/>
        <v>1</v>
      </c>
      <c r="BL92">
        <f ca="1"/>
        <v>1</v>
      </c>
      <c r="BM92">
        <f ca="1"/>
        <v>2</v>
      </c>
      <c r="BN92">
        <f ca="1"/>
        <v>0</v>
      </c>
    </row>
    <row r="93" spans="1:66">
      <c r="AH93">
        <f ca="1"/>
        <v>7</v>
      </c>
      <c r="AI93">
        <f ca="1"/>
        <v>140</v>
      </c>
      <c r="AJ93">
        <f ca="1"/>
        <v>55</v>
      </c>
      <c r="AK93">
        <f ca="1"/>
        <v>1000</v>
      </c>
      <c r="AL93">
        <f ca="1"/>
        <v>310</v>
      </c>
      <c r="AM93">
        <f ca="1"/>
        <v>71</v>
      </c>
      <c r="AN93">
        <f ca="1"/>
        <v>5</v>
      </c>
      <c r="AO93">
        <f ca="1"/>
        <v>13</v>
      </c>
      <c r="AP93">
        <f ca="1"/>
        <v>125</v>
      </c>
      <c r="AQ93" t="str">
        <f ca="1"/>
        <v>03</v>
      </c>
      <c r="AR93">
        <f ca="1"/>
        <v>43</v>
      </c>
      <c r="AS93">
        <f ca="1"/>
        <v>0</v>
      </c>
      <c r="AT93">
        <f ca="1"/>
        <v>141</v>
      </c>
      <c r="AU93">
        <f ca="1"/>
        <v>0</v>
      </c>
      <c r="AV93">
        <f ca="1"/>
        <v>0</v>
      </c>
      <c r="AW93" t="str">
        <f ca="1"/>
        <v>+</v>
      </c>
      <c r="AX93">
        <f ca="1"/>
        <v>22</v>
      </c>
      <c r="AY93">
        <f ca="1"/>
        <v>15</v>
      </c>
      <c r="AZ93">
        <f ca="1"/>
        <v>2</v>
      </c>
      <c r="BA93">
        <f ca="1"/>
        <v>0</v>
      </c>
      <c r="BB93">
        <f ca="1"/>
        <v>0.39200000000000002</v>
      </c>
      <c r="BC93">
        <f ca="1"/>
        <v>0.5</v>
      </c>
      <c r="BD93">
        <f ca="1"/>
        <v>24</v>
      </c>
      <c r="BE93">
        <f ca="1"/>
        <v>0</v>
      </c>
      <c r="BF93" t="str">
        <f ca="1"/>
        <v>T</v>
      </c>
      <c r="BG93">
        <f ca="1"/>
        <v>0</v>
      </c>
      <c r="BH93">
        <f ca="1"/>
        <v>0</v>
      </c>
      <c r="BI93">
        <f ca="1"/>
        <v>2</v>
      </c>
      <c r="BJ93">
        <f ca="1"/>
        <v>90</v>
      </c>
      <c r="BK93">
        <f ca="1"/>
        <v>1</v>
      </c>
      <c r="BL93">
        <f ca="1"/>
        <v>1</v>
      </c>
      <c r="BM93">
        <f ca="1"/>
        <v>2.8</v>
      </c>
      <c r="BN93">
        <f ca="1"/>
        <v>0</v>
      </c>
    </row>
    <row r="94" spans="1:66">
      <c r="AH94">
        <f ca="1"/>
        <v>6</v>
      </c>
      <c r="AI94">
        <f ca="1"/>
        <v>110</v>
      </c>
      <c r="AJ94">
        <f ca="1"/>
        <v>55</v>
      </c>
      <c r="AK94">
        <f ca="1"/>
        <v>1000</v>
      </c>
      <c r="AL94">
        <f ca="1"/>
        <v>220</v>
      </c>
      <c r="AM94">
        <f ca="1"/>
        <v>50</v>
      </c>
      <c r="AN94">
        <f ca="1"/>
        <v>9</v>
      </c>
      <c r="AO94">
        <f ca="1"/>
        <v>15</v>
      </c>
      <c r="AP94">
        <f ca="1"/>
        <v>125</v>
      </c>
      <c r="AQ94" t="str">
        <f ca="1"/>
        <v>03</v>
      </c>
      <c r="AR94">
        <f ca="1"/>
        <v>63</v>
      </c>
      <c r="AS94">
        <f ca="1"/>
        <v>0</v>
      </c>
      <c r="AT94">
        <f ca="1"/>
        <v>0</v>
      </c>
      <c r="AU94">
        <f ca="1"/>
        <v>0</v>
      </c>
      <c r="AV94">
        <f ca="1"/>
        <v>0</v>
      </c>
      <c r="AW94" t="str">
        <f ca="1"/>
        <v>+</v>
      </c>
      <c r="AX94">
        <f ca="1"/>
        <v>22</v>
      </c>
      <c r="AY94">
        <f ca="1"/>
        <v>12</v>
      </c>
      <c r="AZ94">
        <f ca="1"/>
        <v>2</v>
      </c>
      <c r="BA94">
        <f ca="1"/>
        <v>0</v>
      </c>
      <c r="BB94">
        <f ca="1"/>
        <v>0.35399999999999998</v>
      </c>
      <c r="BC94">
        <f ca="1"/>
        <v>0.24429999999999999</v>
      </c>
      <c r="BD94">
        <f ca="1"/>
        <v>24</v>
      </c>
      <c r="BE94">
        <f ca="1"/>
        <v>0</v>
      </c>
      <c r="BF94" t="str">
        <f ca="1"/>
        <v>T</v>
      </c>
      <c r="BG94">
        <f ca="1"/>
        <v>0</v>
      </c>
      <c r="BH94">
        <f ca="1"/>
        <v>0</v>
      </c>
      <c r="BI94">
        <f ca="1"/>
        <v>2</v>
      </c>
      <c r="BJ94">
        <f ca="1"/>
        <v>90</v>
      </c>
      <c r="BK94">
        <f ca="1"/>
        <v>1</v>
      </c>
      <c r="BL94">
        <f ca="1"/>
        <v>1</v>
      </c>
      <c r="BM94">
        <f ca="1"/>
        <v>2.8</v>
      </c>
      <c r="BN94">
        <f ca="1"/>
        <v>0</v>
      </c>
    </row>
    <row r="95" spans="1:66">
      <c r="AH95">
        <f ca="1"/>
        <v>5</v>
      </c>
      <c r="AI95">
        <f ca="1"/>
        <v>80</v>
      </c>
      <c r="AJ95">
        <f ca="1"/>
        <v>20</v>
      </c>
      <c r="AK95">
        <f ca="1"/>
        <v>1000</v>
      </c>
      <c r="AL95">
        <f ca="1"/>
        <v>160</v>
      </c>
      <c r="AM95">
        <f ca="1"/>
        <v>55</v>
      </c>
      <c r="AN95">
        <f ca="1"/>
        <v>9</v>
      </c>
      <c r="AO95">
        <f ca="1"/>
        <v>15</v>
      </c>
      <c r="AP95">
        <f ca="1"/>
        <v>125</v>
      </c>
      <c r="AQ95" t="str">
        <f ca="1"/>
        <v>03</v>
      </c>
      <c r="AR95">
        <f ca="1"/>
        <v>63</v>
      </c>
      <c r="AS95">
        <f ca="1"/>
        <v>0</v>
      </c>
      <c r="AT95">
        <f ca="1"/>
        <v>0</v>
      </c>
      <c r="AU95">
        <f ca="1"/>
        <v>0</v>
      </c>
      <c r="AV95">
        <f ca="1"/>
        <v>0</v>
      </c>
      <c r="AW95" t="str">
        <f ca="1"/>
        <v>+</v>
      </c>
      <c r="AX95">
        <f ca="1"/>
        <v>22</v>
      </c>
      <c r="AY95">
        <f ca="1"/>
        <v>12</v>
      </c>
      <c r="AZ95">
        <f ca="1"/>
        <v>2</v>
      </c>
      <c r="BA95">
        <f ca="1"/>
        <v>0</v>
      </c>
      <c r="BB95">
        <f ca="1"/>
        <v>0.26600000000000001</v>
      </c>
      <c r="BC95">
        <f ca="1"/>
        <v>0.1782</v>
      </c>
      <c r="BD95">
        <f ca="1"/>
        <v>24</v>
      </c>
      <c r="BE95">
        <f ca="1"/>
        <v>0</v>
      </c>
      <c r="BF95" t="str">
        <f ca="1"/>
        <v>T</v>
      </c>
      <c r="BG95">
        <f ca="1"/>
        <v>0</v>
      </c>
      <c r="BH95">
        <f ca="1"/>
        <v>0</v>
      </c>
      <c r="BI95">
        <f ca="1"/>
        <v>2</v>
      </c>
      <c r="BJ95">
        <f ca="1"/>
        <v>90</v>
      </c>
      <c r="BK95">
        <f ca="1"/>
        <v>1</v>
      </c>
      <c r="BL95">
        <f ca="1"/>
        <v>1</v>
      </c>
      <c r="BM95">
        <f ca="1"/>
        <v>2.8</v>
      </c>
      <c r="BN95">
        <f ca="1"/>
        <v>0</v>
      </c>
    </row>
    <row r="96" spans="1:66">
      <c r="AH96">
        <f ca="1"/>
        <v>4</v>
      </c>
      <c r="AI96">
        <f ca="1"/>
        <v>60</v>
      </c>
      <c r="AJ96">
        <f ca="1"/>
        <v>15</v>
      </c>
      <c r="AK96">
        <f ca="1"/>
        <v>0</v>
      </c>
      <c r="AL96">
        <f ca="1"/>
        <v>90</v>
      </c>
      <c r="AM96">
        <f ca="1"/>
        <v>60</v>
      </c>
      <c r="AN96">
        <f ca="1"/>
        <v>9</v>
      </c>
      <c r="AO96">
        <f ca="1"/>
        <v>15</v>
      </c>
      <c r="AP96">
        <f ca="1"/>
        <v>125</v>
      </c>
      <c r="AQ96" t="str">
        <f ca="1"/>
        <v>03</v>
      </c>
      <c r="AR96">
        <f ca="1"/>
        <v>73</v>
      </c>
      <c r="AS96">
        <f ca="1"/>
        <v>0</v>
      </c>
      <c r="AT96">
        <f ca="1"/>
        <v>0</v>
      </c>
      <c r="AU96">
        <f ca="1"/>
        <v>0</v>
      </c>
      <c r="AV96">
        <f ca="1"/>
        <v>0</v>
      </c>
      <c r="AW96" t="str">
        <f ca="1"/>
        <v>+</v>
      </c>
      <c r="AX96">
        <f ca="1"/>
        <v>22</v>
      </c>
      <c r="AY96">
        <f ca="1"/>
        <v>12</v>
      </c>
      <c r="AZ96">
        <f ca="1"/>
        <v>2</v>
      </c>
      <c r="BA96">
        <f ca="1"/>
        <v>0</v>
      </c>
      <c r="BB96">
        <f ca="1"/>
        <v>0.189</v>
      </c>
      <c r="BC96">
        <f ca="1"/>
        <v>0.13039999999999999</v>
      </c>
      <c r="BD96">
        <f ca="1"/>
        <v>24</v>
      </c>
      <c r="BE96">
        <f ca="1"/>
        <v>0</v>
      </c>
      <c r="BF96" t="str">
        <f ca="1"/>
        <v>T</v>
      </c>
      <c r="BG96">
        <f ca="1"/>
        <v>0</v>
      </c>
      <c r="BH96">
        <f ca="1"/>
        <v>0</v>
      </c>
      <c r="BI96">
        <f ca="1"/>
        <v>2</v>
      </c>
      <c r="BJ96">
        <f ca="1"/>
        <v>90</v>
      </c>
      <c r="BK96">
        <f ca="1"/>
        <v>1</v>
      </c>
      <c r="BL96">
        <f ca="1"/>
        <v>1</v>
      </c>
      <c r="BM96">
        <f ca="1"/>
        <v>2.8</v>
      </c>
      <c r="BN96">
        <f ca="1"/>
        <v>0</v>
      </c>
    </row>
    <row r="97" spans="34:66">
      <c r="AH97">
        <f ca="1"/>
        <v>3</v>
      </c>
      <c r="AI97">
        <f ca="1"/>
        <v>40</v>
      </c>
      <c r="AJ97">
        <f ca="1"/>
        <v>10</v>
      </c>
      <c r="AK97">
        <f ca="1"/>
        <v>0</v>
      </c>
      <c r="AL97">
        <f ca="1"/>
        <v>60</v>
      </c>
      <c r="AM97">
        <f ca="1"/>
        <v>55</v>
      </c>
      <c r="AN97">
        <f ca="1"/>
        <v>9</v>
      </c>
      <c r="AO97">
        <f ca="1"/>
        <v>15</v>
      </c>
      <c r="AP97">
        <f ca="1"/>
        <v>125</v>
      </c>
      <c r="AQ97" t="str">
        <f ca="1"/>
        <v>03</v>
      </c>
      <c r="AR97">
        <f ca="1"/>
        <v>73</v>
      </c>
      <c r="AS97">
        <f ca="1"/>
        <v>0</v>
      </c>
      <c r="AT97">
        <f ca="1"/>
        <v>0</v>
      </c>
      <c r="AU97">
        <f ca="1"/>
        <v>0</v>
      </c>
      <c r="AV97">
        <f ca="1"/>
        <v>0</v>
      </c>
      <c r="AW97" t="str">
        <f ca="1"/>
        <v>+</v>
      </c>
      <c r="AX97">
        <f ca="1"/>
        <v>22</v>
      </c>
      <c r="AY97">
        <f ca="1"/>
        <v>12</v>
      </c>
      <c r="AZ97">
        <f ca="1"/>
        <v>2</v>
      </c>
      <c r="BA97">
        <f ca="1"/>
        <v>0</v>
      </c>
      <c r="BB97">
        <f ca="1"/>
        <v>0.13300000000000001</v>
      </c>
      <c r="BC97">
        <f ca="1"/>
        <v>9.1800000000000007E-2</v>
      </c>
      <c r="BD97">
        <f ca="1"/>
        <v>24</v>
      </c>
      <c r="BE97">
        <f ca="1"/>
        <v>0</v>
      </c>
      <c r="BF97" t="str">
        <f ca="1"/>
        <v>T</v>
      </c>
      <c r="BG97">
        <f ca="1"/>
        <v>0</v>
      </c>
      <c r="BH97">
        <f ca="1"/>
        <v>0</v>
      </c>
      <c r="BI97">
        <f ca="1"/>
        <v>2</v>
      </c>
      <c r="BJ97">
        <f ca="1"/>
        <v>90</v>
      </c>
      <c r="BK97">
        <f ca="1"/>
        <v>1</v>
      </c>
      <c r="BL97">
        <f ca="1"/>
        <v>1</v>
      </c>
      <c r="BM97">
        <f ca="1"/>
        <v>2.8</v>
      </c>
      <c r="BN97">
        <f ca="1"/>
        <v>0</v>
      </c>
    </row>
    <row r="98" spans="34:66">
      <c r="AH98">
        <f ca="1"/>
        <v>2</v>
      </c>
      <c r="AI98">
        <f ca="1"/>
        <v>20</v>
      </c>
      <c r="AJ98">
        <f ca="1"/>
        <v>30</v>
      </c>
      <c r="AK98">
        <f ca="1"/>
        <v>0</v>
      </c>
      <c r="AL98">
        <f ca="1"/>
        <v>30</v>
      </c>
      <c r="AM98">
        <f ca="1"/>
        <v>60</v>
      </c>
      <c r="AN98">
        <f ca="1"/>
        <v>9</v>
      </c>
      <c r="AO98">
        <f ca="1"/>
        <v>15</v>
      </c>
      <c r="AP98">
        <f ca="1"/>
        <v>125</v>
      </c>
      <c r="AQ98" t="str">
        <f ca="1"/>
        <v>03</v>
      </c>
      <c r="AR98">
        <f ca="1"/>
        <v>73</v>
      </c>
      <c r="AS98">
        <f ca="1"/>
        <v>0</v>
      </c>
      <c r="AT98">
        <f ca="1"/>
        <v>0</v>
      </c>
      <c r="AU98">
        <f ca="1"/>
        <v>0</v>
      </c>
      <c r="AV98">
        <f ca="1"/>
        <v>0</v>
      </c>
      <c r="AW98" t="str">
        <f ca="1"/>
        <v>+</v>
      </c>
      <c r="AX98">
        <f ca="1"/>
        <v>22</v>
      </c>
      <c r="AY98">
        <f ca="1"/>
        <v>12</v>
      </c>
      <c r="AZ98">
        <f ca="1"/>
        <v>2</v>
      </c>
      <c r="BA98">
        <f ca="1"/>
        <v>0</v>
      </c>
      <c r="BB98">
        <f ca="1"/>
        <v>7.6999999999999999E-2</v>
      </c>
      <c r="BC98">
        <f ca="1"/>
        <v>5.62E-2</v>
      </c>
      <c r="BD98">
        <f ca="1"/>
        <v>24</v>
      </c>
      <c r="BE98">
        <f ca="1"/>
        <v>0</v>
      </c>
      <c r="BF98" t="str">
        <f ca="1"/>
        <v>T</v>
      </c>
      <c r="BG98">
        <f ca="1"/>
        <v>0</v>
      </c>
      <c r="BH98">
        <f ca="1"/>
        <v>4.5</v>
      </c>
      <c r="BI98">
        <f ca="1"/>
        <v>2</v>
      </c>
      <c r="BJ98">
        <f ca="1"/>
        <v>90</v>
      </c>
      <c r="BK98">
        <f ca="1"/>
        <v>1</v>
      </c>
      <c r="BL98">
        <f ca="1"/>
        <v>1</v>
      </c>
      <c r="BM98">
        <f ca="1"/>
        <v>2.8</v>
      </c>
      <c r="BN98">
        <f ca="1"/>
        <v>0</v>
      </c>
    </row>
    <row r="99" spans="34:66">
      <c r="AH99">
        <f ca="1"/>
        <v>1</v>
      </c>
      <c r="AI99">
        <f ca="1"/>
        <v>16</v>
      </c>
      <c r="AJ99">
        <f ca="1"/>
        <v>20</v>
      </c>
      <c r="AK99">
        <f ca="1"/>
        <v>0</v>
      </c>
      <c r="AL99">
        <f ca="1"/>
        <v>25</v>
      </c>
      <c r="AM99">
        <f ca="1"/>
        <v>60</v>
      </c>
      <c r="AN99">
        <f ca="1"/>
        <v>9</v>
      </c>
      <c r="AO99">
        <f ca="1"/>
        <v>15</v>
      </c>
      <c r="AP99">
        <f ca="1"/>
        <v>125</v>
      </c>
      <c r="AQ99" t="str">
        <f ca="1"/>
        <v>00</v>
      </c>
      <c r="AR99">
        <f ca="1"/>
        <v>73</v>
      </c>
      <c r="AS99">
        <f ca="1"/>
        <v>0</v>
      </c>
      <c r="AT99">
        <f ca="1"/>
        <v>0</v>
      </c>
      <c r="AU99">
        <f ca="1"/>
        <v>10</v>
      </c>
      <c r="AV99">
        <f ca="1"/>
        <v>0</v>
      </c>
      <c r="AW99" t="str">
        <f ca="1"/>
        <v>+</v>
      </c>
      <c r="AX99">
        <f ca="1"/>
        <v>22</v>
      </c>
      <c r="AY99">
        <f ca="1"/>
        <v>12</v>
      </c>
      <c r="AZ99">
        <f ca="1"/>
        <v>2</v>
      </c>
      <c r="BA99">
        <f ca="1"/>
        <v>0</v>
      </c>
      <c r="BB99">
        <f ca="1"/>
        <v>4.2999999999999997E-2</v>
      </c>
      <c r="BC99">
        <f ca="1"/>
        <v>0.04</v>
      </c>
      <c r="BD99">
        <f ca="1"/>
        <v>24</v>
      </c>
      <c r="BE99">
        <f ca="1"/>
        <v>0</v>
      </c>
      <c r="BF99" t="str">
        <f ca="1"/>
        <v>T</v>
      </c>
      <c r="BG99">
        <f ca="1"/>
        <v>0</v>
      </c>
      <c r="BH99">
        <f ca="1"/>
        <v>2.8</v>
      </c>
      <c r="BI99">
        <f ca="1"/>
        <v>2</v>
      </c>
      <c r="BJ99">
        <f ca="1"/>
        <v>90</v>
      </c>
      <c r="BK99">
        <f ca="1"/>
        <v>1</v>
      </c>
      <c r="BL99">
        <f ca="1"/>
        <v>1</v>
      </c>
      <c r="BM99">
        <f ca="1"/>
        <v>2.8</v>
      </c>
      <c r="BN99">
        <f ca="1"/>
        <v>0</v>
      </c>
    </row>
    <row r="100" spans="34:66">
      <c r="AH100">
        <f ca="1"/>
        <v>6</v>
      </c>
      <c r="AI100">
        <f ca="1"/>
        <v>140</v>
      </c>
      <c r="AJ100">
        <f ca="1"/>
        <v>55</v>
      </c>
      <c r="AK100">
        <f ca="1"/>
        <v>1000</v>
      </c>
      <c r="AL100">
        <f ca="1"/>
        <v>310</v>
      </c>
      <c r="AM100">
        <f ca="1"/>
        <v>71</v>
      </c>
      <c r="AN100">
        <f ca="1"/>
        <v>5</v>
      </c>
      <c r="AO100">
        <f ca="1"/>
        <v>13</v>
      </c>
      <c r="AP100">
        <f ca="1"/>
        <v>125</v>
      </c>
      <c r="AQ100" t="str">
        <f ca="1"/>
        <v>03</v>
      </c>
      <c r="AR100">
        <f ca="1"/>
        <v>43</v>
      </c>
      <c r="AS100">
        <f ca="1"/>
        <v>0</v>
      </c>
      <c r="AT100">
        <f ca="1"/>
        <v>141</v>
      </c>
      <c r="AU100">
        <f ca="1"/>
        <v>0</v>
      </c>
      <c r="AV100">
        <f ca="1"/>
        <v>0</v>
      </c>
      <c r="AW100" t="str">
        <f ca="1"/>
        <v>+</v>
      </c>
      <c r="AX100">
        <f ca="1"/>
        <v>22</v>
      </c>
      <c r="AY100">
        <f ca="1"/>
        <v>15</v>
      </c>
      <c r="AZ100">
        <f ca="1"/>
        <v>2</v>
      </c>
      <c r="BA100">
        <f ca="1"/>
        <v>0</v>
      </c>
      <c r="BB100">
        <f ca="1"/>
        <v>0.38600000000000001</v>
      </c>
      <c r="BC100">
        <f ca="1"/>
        <v>0.5</v>
      </c>
      <c r="BD100">
        <f ca="1"/>
        <v>24</v>
      </c>
      <c r="BE100">
        <f ca="1"/>
        <v>0</v>
      </c>
      <c r="BF100" t="str">
        <f ca="1"/>
        <v>T</v>
      </c>
      <c r="BG100">
        <f ca="1"/>
        <v>0</v>
      </c>
      <c r="BH100">
        <f ca="1"/>
        <v>0</v>
      </c>
      <c r="BI100">
        <f ca="1"/>
        <v>2</v>
      </c>
      <c r="BJ100">
        <f ca="1"/>
        <v>90</v>
      </c>
      <c r="BK100">
        <f ca="1"/>
        <v>1</v>
      </c>
      <c r="BL100">
        <f ca="1"/>
        <v>1</v>
      </c>
      <c r="BM100">
        <f ca="1"/>
        <v>3.5</v>
      </c>
      <c r="BN100">
        <f ca="1"/>
        <v>0</v>
      </c>
    </row>
    <row r="101" spans="34:66">
      <c r="AH101">
        <f ca="1"/>
        <v>5</v>
      </c>
      <c r="AI101">
        <f ca="1"/>
        <v>110</v>
      </c>
      <c r="AJ101">
        <f ca="1"/>
        <v>55</v>
      </c>
      <c r="AK101">
        <f ca="1"/>
        <v>1000</v>
      </c>
      <c r="AL101">
        <f ca="1"/>
        <v>220</v>
      </c>
      <c r="AM101">
        <f ca="1"/>
        <v>50</v>
      </c>
      <c r="AN101">
        <f ca="1"/>
        <v>9</v>
      </c>
      <c r="AO101">
        <f ca="1"/>
        <v>15</v>
      </c>
      <c r="AP101">
        <f ca="1"/>
        <v>125</v>
      </c>
      <c r="AQ101" t="str">
        <f ca="1"/>
        <v>03</v>
      </c>
      <c r="AR101">
        <f ca="1"/>
        <v>63</v>
      </c>
      <c r="AS101">
        <f ca="1"/>
        <v>0</v>
      </c>
      <c r="AT101">
        <f ca="1"/>
        <v>0</v>
      </c>
      <c r="AU101">
        <f ca="1"/>
        <v>0</v>
      </c>
      <c r="AV101">
        <f ca="1"/>
        <v>0</v>
      </c>
      <c r="AW101" t="str">
        <f ca="1"/>
        <v>+</v>
      </c>
      <c r="AX101">
        <f ca="1"/>
        <v>22</v>
      </c>
      <c r="AY101">
        <f ca="1"/>
        <v>12</v>
      </c>
      <c r="AZ101">
        <f ca="1"/>
        <v>2</v>
      </c>
      <c r="BA101">
        <f ca="1"/>
        <v>0</v>
      </c>
      <c r="BB101">
        <f ca="1"/>
        <v>0.34799999999999998</v>
      </c>
      <c r="BC101">
        <f ca="1"/>
        <v>0.24010000000000001</v>
      </c>
      <c r="BD101">
        <f ca="1"/>
        <v>24</v>
      </c>
      <c r="BE101">
        <f ca="1"/>
        <v>0</v>
      </c>
      <c r="BF101" t="str">
        <f ca="1"/>
        <v>T</v>
      </c>
      <c r="BG101">
        <f ca="1"/>
        <v>0</v>
      </c>
      <c r="BH101">
        <f ca="1"/>
        <v>0</v>
      </c>
      <c r="BI101">
        <f ca="1"/>
        <v>2</v>
      </c>
      <c r="BJ101">
        <f ca="1"/>
        <v>90</v>
      </c>
      <c r="BK101">
        <f ca="1"/>
        <v>1</v>
      </c>
      <c r="BL101">
        <f ca="1"/>
        <v>1</v>
      </c>
      <c r="BM101">
        <f ca="1"/>
        <v>3.5</v>
      </c>
      <c r="BN101">
        <f ca="1"/>
        <v>0</v>
      </c>
    </row>
    <row r="102" spans="34:66">
      <c r="AH102">
        <f ca="1"/>
        <v>4</v>
      </c>
      <c r="AI102">
        <f ca="1"/>
        <v>80</v>
      </c>
      <c r="AJ102">
        <f ca="1"/>
        <v>20</v>
      </c>
      <c r="AK102">
        <f ca="1"/>
        <v>1000</v>
      </c>
      <c r="AL102">
        <f ca="1"/>
        <v>160</v>
      </c>
      <c r="AM102">
        <f ca="1"/>
        <v>55</v>
      </c>
      <c r="AN102">
        <f ca="1"/>
        <v>9</v>
      </c>
      <c r="AO102">
        <f ca="1"/>
        <v>15</v>
      </c>
      <c r="AP102">
        <f ca="1"/>
        <v>125</v>
      </c>
      <c r="AQ102" t="str">
        <f ca="1"/>
        <v>03</v>
      </c>
      <c r="AR102">
        <f ca="1"/>
        <v>63</v>
      </c>
      <c r="AS102">
        <f ca="1"/>
        <v>0</v>
      </c>
      <c r="AT102">
        <f ca="1"/>
        <v>0</v>
      </c>
      <c r="AU102">
        <f ca="1"/>
        <v>0</v>
      </c>
      <c r="AV102">
        <f ca="1"/>
        <v>0</v>
      </c>
      <c r="AW102" t="str">
        <f ca="1"/>
        <v>+</v>
      </c>
      <c r="AX102">
        <f ca="1"/>
        <v>22</v>
      </c>
      <c r="AY102">
        <f ca="1"/>
        <v>12</v>
      </c>
      <c r="AZ102">
        <f ca="1"/>
        <v>2</v>
      </c>
      <c r="BA102">
        <f ca="1"/>
        <v>0</v>
      </c>
      <c r="BB102">
        <f ca="1"/>
        <v>0.26</v>
      </c>
      <c r="BC102">
        <f ca="1"/>
        <v>0.17419999999999999</v>
      </c>
      <c r="BD102">
        <f ca="1"/>
        <v>24</v>
      </c>
      <c r="BE102">
        <f ca="1"/>
        <v>0</v>
      </c>
      <c r="BF102" t="str">
        <f ca="1"/>
        <v>T</v>
      </c>
      <c r="BG102">
        <f ca="1"/>
        <v>0</v>
      </c>
      <c r="BH102">
        <f ca="1"/>
        <v>0</v>
      </c>
      <c r="BI102">
        <f ca="1"/>
        <v>2</v>
      </c>
      <c r="BJ102">
        <f ca="1"/>
        <v>90</v>
      </c>
      <c r="BK102">
        <f ca="1"/>
        <v>1</v>
      </c>
      <c r="BL102">
        <f ca="1"/>
        <v>1</v>
      </c>
      <c r="BM102">
        <f ca="1"/>
        <v>3.5</v>
      </c>
      <c r="BN102">
        <f ca="1"/>
        <v>0</v>
      </c>
    </row>
    <row r="103" spans="34:66">
      <c r="AH103">
        <f ca="1"/>
        <v>3</v>
      </c>
      <c r="AI103">
        <f ca="1"/>
        <v>60</v>
      </c>
      <c r="AJ103">
        <f ca="1"/>
        <v>15</v>
      </c>
      <c r="AK103">
        <f ca="1"/>
        <v>0</v>
      </c>
      <c r="AL103">
        <f ca="1"/>
        <v>90</v>
      </c>
      <c r="AM103">
        <f ca="1"/>
        <v>60</v>
      </c>
      <c r="AN103">
        <f ca="1"/>
        <v>9</v>
      </c>
      <c r="AO103">
        <f ca="1"/>
        <v>15</v>
      </c>
      <c r="AP103">
        <f ca="1"/>
        <v>125</v>
      </c>
      <c r="AQ103" t="str">
        <f ca="1"/>
        <v>03</v>
      </c>
      <c r="AR103">
        <f ca="1"/>
        <v>73</v>
      </c>
      <c r="AS103">
        <f ca="1"/>
        <v>0</v>
      </c>
      <c r="AT103">
        <f ca="1"/>
        <v>0</v>
      </c>
      <c r="AU103">
        <f ca="1"/>
        <v>0</v>
      </c>
      <c r="AV103">
        <f ca="1"/>
        <v>0</v>
      </c>
      <c r="AW103" t="str">
        <f ca="1"/>
        <v>+</v>
      </c>
      <c r="AX103">
        <f ca="1"/>
        <v>22</v>
      </c>
      <c r="AY103">
        <f ca="1"/>
        <v>12</v>
      </c>
      <c r="AZ103">
        <f ca="1"/>
        <v>2</v>
      </c>
      <c r="BA103">
        <f ca="1"/>
        <v>0</v>
      </c>
      <c r="BB103">
        <f ca="1"/>
        <v>0.183</v>
      </c>
      <c r="BC103">
        <f ca="1"/>
        <v>0.1263</v>
      </c>
      <c r="BD103">
        <f ca="1"/>
        <v>24</v>
      </c>
      <c r="BE103">
        <f ca="1"/>
        <v>0</v>
      </c>
      <c r="BF103" t="str">
        <f ca="1"/>
        <v>T</v>
      </c>
      <c r="BG103">
        <f ca="1"/>
        <v>0</v>
      </c>
      <c r="BH103">
        <f ca="1"/>
        <v>0</v>
      </c>
      <c r="BI103">
        <f ca="1"/>
        <v>2</v>
      </c>
      <c r="BJ103">
        <f ca="1"/>
        <v>90</v>
      </c>
      <c r="BK103">
        <f ca="1"/>
        <v>1</v>
      </c>
      <c r="BL103">
        <f ca="1"/>
        <v>1</v>
      </c>
      <c r="BM103">
        <f ca="1"/>
        <v>3.5</v>
      </c>
      <c r="BN103">
        <f ca="1"/>
        <v>0</v>
      </c>
    </row>
    <row r="104" spans="34:66">
      <c r="AH104">
        <f ca="1"/>
        <v>2</v>
      </c>
      <c r="AI104">
        <f ca="1"/>
        <v>40</v>
      </c>
      <c r="AJ104">
        <f ca="1"/>
        <v>10</v>
      </c>
      <c r="AK104">
        <f ca="1"/>
        <v>0</v>
      </c>
      <c r="AL104">
        <f ca="1"/>
        <v>60</v>
      </c>
      <c r="AM104">
        <f ca="1"/>
        <v>55</v>
      </c>
      <c r="AN104">
        <f ca="1"/>
        <v>9</v>
      </c>
      <c r="AO104">
        <f ca="1"/>
        <v>15</v>
      </c>
      <c r="AP104">
        <f ca="1"/>
        <v>125</v>
      </c>
      <c r="AQ104" t="str">
        <f ca="1"/>
        <v>03</v>
      </c>
      <c r="AR104">
        <f ca="1"/>
        <v>73</v>
      </c>
      <c r="AS104">
        <f ca="1"/>
        <v>0</v>
      </c>
      <c r="AT104">
        <f ca="1"/>
        <v>0</v>
      </c>
      <c r="AU104">
        <f ca="1"/>
        <v>0</v>
      </c>
      <c r="AV104">
        <f ca="1"/>
        <v>0</v>
      </c>
      <c r="AW104" t="str">
        <f ca="1"/>
        <v>+</v>
      </c>
      <c r="AX104">
        <f ca="1"/>
        <v>22</v>
      </c>
      <c r="AY104">
        <f ca="1"/>
        <v>12</v>
      </c>
      <c r="AZ104">
        <f ca="1"/>
        <v>2</v>
      </c>
      <c r="BA104">
        <f ca="1"/>
        <v>0</v>
      </c>
      <c r="BB104">
        <f ca="1"/>
        <v>0.127</v>
      </c>
      <c r="BC104">
        <f ca="1"/>
        <v>8.7599999999999997E-2</v>
      </c>
      <c r="BD104">
        <f ca="1"/>
        <v>24</v>
      </c>
      <c r="BE104">
        <f ca="1"/>
        <v>0</v>
      </c>
      <c r="BF104" t="str">
        <f ca="1"/>
        <v>T</v>
      </c>
      <c r="BG104">
        <f ca="1"/>
        <v>0</v>
      </c>
      <c r="BH104">
        <f ca="1"/>
        <v>0</v>
      </c>
      <c r="BI104">
        <f ca="1"/>
        <v>2</v>
      </c>
      <c r="BJ104">
        <f ca="1"/>
        <v>90</v>
      </c>
      <c r="BK104">
        <f ca="1"/>
        <v>1</v>
      </c>
      <c r="BL104">
        <f ca="1"/>
        <v>1</v>
      </c>
      <c r="BM104">
        <f ca="1"/>
        <v>3.5</v>
      </c>
      <c r="BN104">
        <f ca="1"/>
        <v>0</v>
      </c>
    </row>
    <row r="105" spans="34:66">
      <c r="AH105">
        <f ca="1"/>
        <v>1</v>
      </c>
      <c r="AI105">
        <f ca="1"/>
        <v>25</v>
      </c>
      <c r="AJ105">
        <f ca="1"/>
        <v>25</v>
      </c>
      <c r="AK105">
        <f ca="1"/>
        <v>0</v>
      </c>
      <c r="AL105">
        <f ca="1"/>
        <v>40</v>
      </c>
      <c r="AM105">
        <f ca="1"/>
        <v>60</v>
      </c>
      <c r="AN105">
        <f ca="1"/>
        <v>9</v>
      </c>
      <c r="AO105">
        <f ca="1"/>
        <v>15</v>
      </c>
      <c r="AP105">
        <f ca="1"/>
        <v>125</v>
      </c>
      <c r="AQ105" t="str">
        <f ca="1"/>
        <v>00</v>
      </c>
      <c r="AR105">
        <f ca="1"/>
        <v>73</v>
      </c>
      <c r="AS105">
        <f ca="1"/>
        <v>0</v>
      </c>
      <c r="AT105">
        <f ca="1"/>
        <v>0</v>
      </c>
      <c r="AU105">
        <f ca="1"/>
        <v>10</v>
      </c>
      <c r="AV105">
        <f ca="1"/>
        <v>0</v>
      </c>
      <c r="AW105" t="str">
        <f ca="1"/>
        <v>+</v>
      </c>
      <c r="AX105">
        <f ca="1"/>
        <v>22</v>
      </c>
      <c r="AY105">
        <f ca="1"/>
        <v>18</v>
      </c>
      <c r="AZ105">
        <f ca="1"/>
        <v>2</v>
      </c>
      <c r="BA105">
        <f ca="1"/>
        <v>0</v>
      </c>
      <c r="BB105">
        <f ca="1"/>
        <v>5.7000000000000002E-2</v>
      </c>
      <c r="BC105">
        <f ca="1"/>
        <v>0.05</v>
      </c>
      <c r="BD105">
        <f ca="1"/>
        <v>24</v>
      </c>
      <c r="BE105">
        <f ca="1"/>
        <v>0</v>
      </c>
      <c r="BF105" t="str">
        <f ca="1"/>
        <v>T</v>
      </c>
      <c r="BG105">
        <f ca="1"/>
        <v>0</v>
      </c>
      <c r="BH105">
        <f ca="1"/>
        <v>3.5</v>
      </c>
      <c r="BI105">
        <f ca="1"/>
        <v>2</v>
      </c>
      <c r="BJ105">
        <f ca="1"/>
        <v>90</v>
      </c>
      <c r="BK105">
        <f ca="1"/>
        <v>1</v>
      </c>
      <c r="BL105">
        <f ca="1"/>
        <v>1</v>
      </c>
      <c r="BM105">
        <f ca="1"/>
        <v>3.5</v>
      </c>
      <c r="BN105">
        <f ca="1"/>
        <v>0</v>
      </c>
    </row>
    <row r="106" spans="34:66">
      <c r="AH106">
        <f ca="1"/>
        <v>6</v>
      </c>
      <c r="AI106">
        <f ca="1"/>
        <v>140</v>
      </c>
      <c r="AJ106">
        <f ca="1"/>
        <v>55</v>
      </c>
      <c r="AK106">
        <f ca="1"/>
        <v>1000</v>
      </c>
      <c r="AL106">
        <f ca="1"/>
        <v>310</v>
      </c>
      <c r="AM106">
        <f ca="1"/>
        <v>71</v>
      </c>
      <c r="AN106">
        <f ca="1"/>
        <v>5</v>
      </c>
      <c r="AO106">
        <f ca="1"/>
        <v>13</v>
      </c>
      <c r="AP106">
        <f ca="1"/>
        <v>125</v>
      </c>
      <c r="AQ106" t="str">
        <f ca="1"/>
        <v>03</v>
      </c>
      <c r="AR106">
        <f ca="1"/>
        <v>43</v>
      </c>
      <c r="AS106">
        <f ca="1"/>
        <v>0</v>
      </c>
      <c r="AT106">
        <f ca="1"/>
        <v>141</v>
      </c>
      <c r="AU106">
        <f ca="1"/>
        <v>0</v>
      </c>
      <c r="AV106">
        <f ca="1"/>
        <v>0</v>
      </c>
      <c r="AW106" t="str">
        <f ca="1"/>
        <v>+</v>
      </c>
      <c r="AX106">
        <f ca="1"/>
        <v>22</v>
      </c>
      <c r="AY106">
        <f ca="1"/>
        <v>15</v>
      </c>
      <c r="AZ106">
        <f ca="1"/>
        <v>2</v>
      </c>
      <c r="BA106">
        <f ca="1"/>
        <v>0</v>
      </c>
      <c r="BB106">
        <f ca="1"/>
        <v>0.38600000000000001</v>
      </c>
      <c r="BC106">
        <f ca="1"/>
        <v>0.5</v>
      </c>
      <c r="BD106">
        <f ca="1"/>
        <v>24</v>
      </c>
      <c r="BE106">
        <f ca="1"/>
        <v>0</v>
      </c>
      <c r="BF106" t="str">
        <f ca="1"/>
        <v>T</v>
      </c>
      <c r="BG106">
        <f ca="1"/>
        <v>0</v>
      </c>
      <c r="BH106">
        <f ca="1"/>
        <v>0</v>
      </c>
      <c r="BI106">
        <f ca="1"/>
        <v>2</v>
      </c>
      <c r="BJ106">
        <f ca="1"/>
        <v>90</v>
      </c>
      <c r="BK106">
        <f ca="1"/>
        <v>1</v>
      </c>
      <c r="BL106">
        <f ca="1"/>
        <v>1</v>
      </c>
      <c r="BM106">
        <f ca="1"/>
        <v>4.5</v>
      </c>
      <c r="BN106">
        <f ca="1"/>
        <v>0</v>
      </c>
    </row>
    <row r="107" spans="34:66">
      <c r="AH107">
        <f ca="1"/>
        <v>5</v>
      </c>
      <c r="AI107">
        <f ca="1"/>
        <v>110</v>
      </c>
      <c r="AJ107">
        <f ca="1"/>
        <v>55</v>
      </c>
      <c r="AK107">
        <f ca="1"/>
        <v>1000</v>
      </c>
      <c r="AL107">
        <f ca="1"/>
        <v>220</v>
      </c>
      <c r="AM107">
        <f ca="1"/>
        <v>50</v>
      </c>
      <c r="AN107">
        <f ca="1"/>
        <v>9</v>
      </c>
      <c r="AO107">
        <f ca="1"/>
        <v>15</v>
      </c>
      <c r="AP107">
        <f ca="1"/>
        <v>125</v>
      </c>
      <c r="AQ107" t="str">
        <f ca="1"/>
        <v>03</v>
      </c>
      <c r="AR107">
        <f ca="1"/>
        <v>63</v>
      </c>
      <c r="AS107">
        <f ca="1"/>
        <v>0</v>
      </c>
      <c r="AT107">
        <f ca="1"/>
        <v>0</v>
      </c>
      <c r="AU107">
        <f ca="1"/>
        <v>0</v>
      </c>
      <c r="AV107">
        <f ca="1"/>
        <v>0</v>
      </c>
      <c r="AW107" t="str">
        <f ca="1"/>
        <v>+</v>
      </c>
      <c r="AX107">
        <f ca="1"/>
        <v>22</v>
      </c>
      <c r="AY107">
        <f ca="1"/>
        <v>12</v>
      </c>
      <c r="AZ107">
        <f ca="1"/>
        <v>2</v>
      </c>
      <c r="BA107">
        <f ca="1"/>
        <v>0</v>
      </c>
      <c r="BB107">
        <f ca="1"/>
        <v>0.34799999999999998</v>
      </c>
      <c r="BC107">
        <f ca="1"/>
        <v>0.24010000000000001</v>
      </c>
      <c r="BD107">
        <f ca="1"/>
        <v>24</v>
      </c>
      <c r="BE107">
        <f ca="1"/>
        <v>0</v>
      </c>
      <c r="BF107" t="str">
        <f ca="1"/>
        <v>T</v>
      </c>
      <c r="BG107">
        <f ca="1"/>
        <v>0</v>
      </c>
      <c r="BH107">
        <f ca="1"/>
        <v>0</v>
      </c>
      <c r="BI107">
        <f ca="1"/>
        <v>2</v>
      </c>
      <c r="BJ107">
        <f ca="1"/>
        <v>90</v>
      </c>
      <c r="BK107">
        <f ca="1"/>
        <v>1</v>
      </c>
      <c r="BL107">
        <f ca="1"/>
        <v>1</v>
      </c>
      <c r="BM107">
        <f ca="1"/>
        <v>4.5</v>
      </c>
      <c r="BN107">
        <f ca="1"/>
        <v>0</v>
      </c>
    </row>
    <row r="108" spans="34:66">
      <c r="AH108">
        <f ca="1"/>
        <v>4</v>
      </c>
      <c r="AI108">
        <f ca="1"/>
        <v>80</v>
      </c>
      <c r="AJ108">
        <f ca="1"/>
        <v>20</v>
      </c>
      <c r="AK108">
        <f ca="1"/>
        <v>1000</v>
      </c>
      <c r="AL108">
        <f ca="1"/>
        <v>160</v>
      </c>
      <c r="AM108">
        <f ca="1"/>
        <v>55</v>
      </c>
      <c r="AN108">
        <f ca="1"/>
        <v>9</v>
      </c>
      <c r="AO108">
        <f ca="1"/>
        <v>15</v>
      </c>
      <c r="AP108">
        <f ca="1"/>
        <v>125</v>
      </c>
      <c r="AQ108" t="str">
        <f ca="1"/>
        <v>03</v>
      </c>
      <c r="AR108">
        <f ca="1"/>
        <v>63</v>
      </c>
      <c r="AS108">
        <f ca="1"/>
        <v>0</v>
      </c>
      <c r="AT108">
        <f ca="1"/>
        <v>0</v>
      </c>
      <c r="AU108">
        <f ca="1"/>
        <v>0</v>
      </c>
      <c r="AV108">
        <f ca="1"/>
        <v>0</v>
      </c>
      <c r="AW108" t="str">
        <f ca="1"/>
        <v>+</v>
      </c>
      <c r="AX108">
        <f ca="1"/>
        <v>22</v>
      </c>
      <c r="AY108">
        <f ca="1"/>
        <v>12</v>
      </c>
      <c r="AZ108">
        <f ca="1"/>
        <v>2</v>
      </c>
      <c r="BA108">
        <f ca="1"/>
        <v>0</v>
      </c>
      <c r="BB108">
        <f ca="1"/>
        <v>0.26</v>
      </c>
      <c r="BC108">
        <f ca="1"/>
        <v>0.17419999999999999</v>
      </c>
      <c r="BD108">
        <f ca="1"/>
        <v>24</v>
      </c>
      <c r="BE108">
        <f ca="1"/>
        <v>0</v>
      </c>
      <c r="BF108" t="str">
        <f ca="1"/>
        <v>T</v>
      </c>
      <c r="BG108">
        <f ca="1"/>
        <v>0</v>
      </c>
      <c r="BH108">
        <f ca="1"/>
        <v>0</v>
      </c>
      <c r="BI108">
        <f ca="1"/>
        <v>2</v>
      </c>
      <c r="BJ108">
        <f ca="1"/>
        <v>90</v>
      </c>
      <c r="BK108">
        <f ca="1"/>
        <v>1</v>
      </c>
      <c r="BL108">
        <f ca="1"/>
        <v>1</v>
      </c>
      <c r="BM108">
        <f ca="1"/>
        <v>4.5</v>
      </c>
      <c r="BN108">
        <f ca="1"/>
        <v>0</v>
      </c>
    </row>
    <row r="109" spans="34:66">
      <c r="AH109">
        <f ca="1"/>
        <v>3</v>
      </c>
      <c r="AI109">
        <f ca="1"/>
        <v>60</v>
      </c>
      <c r="AJ109">
        <f ca="1"/>
        <v>15</v>
      </c>
      <c r="AK109">
        <f ca="1"/>
        <v>0</v>
      </c>
      <c r="AL109">
        <f ca="1"/>
        <v>90</v>
      </c>
      <c r="AM109">
        <f ca="1"/>
        <v>60</v>
      </c>
      <c r="AN109">
        <f ca="1"/>
        <v>9</v>
      </c>
      <c r="AO109">
        <f ca="1"/>
        <v>15</v>
      </c>
      <c r="AP109">
        <f ca="1"/>
        <v>125</v>
      </c>
      <c r="AQ109" t="str">
        <f ca="1"/>
        <v>03</v>
      </c>
      <c r="AR109">
        <f ca="1"/>
        <v>73</v>
      </c>
      <c r="AS109">
        <f ca="1"/>
        <v>0</v>
      </c>
      <c r="AT109">
        <f ca="1"/>
        <v>0</v>
      </c>
      <c r="AU109">
        <f ca="1"/>
        <v>0</v>
      </c>
      <c r="AV109">
        <f ca="1"/>
        <v>0</v>
      </c>
      <c r="AW109" t="str">
        <f ca="1"/>
        <v>+</v>
      </c>
      <c r="AX109">
        <f ca="1"/>
        <v>22</v>
      </c>
      <c r="AY109">
        <f ca="1"/>
        <v>12</v>
      </c>
      <c r="AZ109">
        <f ca="1"/>
        <v>2</v>
      </c>
      <c r="BA109">
        <f ca="1"/>
        <v>0</v>
      </c>
      <c r="BB109">
        <f ca="1"/>
        <v>0.183</v>
      </c>
      <c r="BC109">
        <f ca="1"/>
        <v>0.1263</v>
      </c>
      <c r="BD109">
        <f ca="1"/>
        <v>24</v>
      </c>
      <c r="BE109">
        <f ca="1"/>
        <v>0</v>
      </c>
      <c r="BF109" t="str">
        <f ca="1"/>
        <v>T</v>
      </c>
      <c r="BG109">
        <f ca="1"/>
        <v>0</v>
      </c>
      <c r="BH109">
        <f ca="1"/>
        <v>0</v>
      </c>
      <c r="BI109">
        <f ca="1"/>
        <v>2</v>
      </c>
      <c r="BJ109">
        <f ca="1"/>
        <v>90</v>
      </c>
      <c r="BK109">
        <f ca="1"/>
        <v>1</v>
      </c>
      <c r="BL109">
        <f ca="1"/>
        <v>1</v>
      </c>
      <c r="BM109">
        <f ca="1"/>
        <v>4.5</v>
      </c>
      <c r="BN109">
        <f ca="1"/>
        <v>0</v>
      </c>
    </row>
    <row r="110" spans="34:66">
      <c r="AH110">
        <f ca="1"/>
        <v>2</v>
      </c>
      <c r="AI110">
        <f ca="1"/>
        <v>40</v>
      </c>
      <c r="AJ110">
        <f ca="1"/>
        <v>10</v>
      </c>
      <c r="AK110">
        <f ca="1"/>
        <v>0</v>
      </c>
      <c r="AL110">
        <f ca="1"/>
        <v>60</v>
      </c>
      <c r="AM110">
        <f ca="1"/>
        <v>55</v>
      </c>
      <c r="AN110">
        <f ca="1"/>
        <v>9</v>
      </c>
      <c r="AO110">
        <f ca="1"/>
        <v>15</v>
      </c>
      <c r="AP110">
        <f ca="1"/>
        <v>125</v>
      </c>
      <c r="AQ110" t="str">
        <f ca="1"/>
        <v>03</v>
      </c>
      <c r="AR110">
        <f ca="1"/>
        <v>73</v>
      </c>
      <c r="AS110">
        <f ca="1"/>
        <v>0</v>
      </c>
      <c r="AT110">
        <f ca="1"/>
        <v>0</v>
      </c>
      <c r="AU110">
        <f ca="1"/>
        <v>0</v>
      </c>
      <c r="AV110">
        <f ca="1"/>
        <v>0</v>
      </c>
      <c r="AW110" t="str">
        <f ca="1"/>
        <v>+</v>
      </c>
      <c r="AX110">
        <f ca="1"/>
        <v>22</v>
      </c>
      <c r="AY110">
        <f ca="1"/>
        <v>12</v>
      </c>
      <c r="AZ110">
        <f ca="1"/>
        <v>2</v>
      </c>
      <c r="BA110">
        <f ca="1"/>
        <v>0</v>
      </c>
      <c r="BB110">
        <f ca="1"/>
        <v>0.127</v>
      </c>
      <c r="BC110">
        <f ca="1"/>
        <v>8.7599999999999997E-2</v>
      </c>
      <c r="BD110">
        <f ca="1"/>
        <v>24</v>
      </c>
      <c r="BE110">
        <f ca="1"/>
        <v>0</v>
      </c>
      <c r="BF110" t="str">
        <f ca="1"/>
        <v>T</v>
      </c>
      <c r="BG110">
        <f ca="1"/>
        <v>0</v>
      </c>
      <c r="BH110">
        <f ca="1"/>
        <v>0</v>
      </c>
      <c r="BI110">
        <f ca="1"/>
        <v>2</v>
      </c>
      <c r="BJ110">
        <f ca="1"/>
        <v>90</v>
      </c>
      <c r="BK110">
        <f ca="1"/>
        <v>1</v>
      </c>
      <c r="BL110">
        <f ca="1"/>
        <v>1</v>
      </c>
      <c r="BM110">
        <f ca="1"/>
        <v>4.5</v>
      </c>
      <c r="BN110">
        <f ca="1"/>
        <v>0</v>
      </c>
    </row>
    <row r="111" spans="34:66">
      <c r="AH111">
        <f ca="1"/>
        <v>1</v>
      </c>
      <c r="AI111">
        <f ca="1"/>
        <v>30</v>
      </c>
      <c r="AJ111">
        <f ca="1"/>
        <v>30</v>
      </c>
      <c r="AK111">
        <f ca="1"/>
        <v>0</v>
      </c>
      <c r="AL111">
        <f ca="1"/>
        <v>50</v>
      </c>
      <c r="AM111">
        <f ca="1"/>
        <v>60</v>
      </c>
      <c r="AN111">
        <f ca="1"/>
        <v>9</v>
      </c>
      <c r="AO111">
        <f ca="1"/>
        <v>15</v>
      </c>
      <c r="AP111">
        <f ca="1"/>
        <v>125</v>
      </c>
      <c r="AQ111" t="str">
        <f ca="1"/>
        <v>03</v>
      </c>
      <c r="AR111">
        <f ca="1"/>
        <v>73</v>
      </c>
      <c r="AS111">
        <f ca="1"/>
        <v>0</v>
      </c>
      <c r="AT111">
        <f ca="1"/>
        <v>0</v>
      </c>
      <c r="AU111">
        <f ca="1"/>
        <v>10</v>
      </c>
      <c r="AV111">
        <f ca="1"/>
        <v>0</v>
      </c>
      <c r="AW111" t="str">
        <f ca="1"/>
        <v>+</v>
      </c>
      <c r="AX111">
        <f ca="1"/>
        <v>22</v>
      </c>
      <c r="AY111">
        <f ca="1"/>
        <v>18</v>
      </c>
      <c r="AZ111">
        <f ca="1"/>
        <v>2</v>
      </c>
      <c r="BA111">
        <f ca="1"/>
        <v>0</v>
      </c>
      <c r="BB111">
        <f ca="1"/>
        <v>0.10199999999999999</v>
      </c>
      <c r="BC111">
        <f ca="1"/>
        <v>6.8000000000000005E-2</v>
      </c>
      <c r="BD111">
        <f ca="1"/>
        <v>24</v>
      </c>
      <c r="BE111">
        <f ca="1"/>
        <v>0</v>
      </c>
      <c r="BF111" t="str">
        <f ca="1"/>
        <v>T</v>
      </c>
      <c r="BG111">
        <f ca="1"/>
        <v>0</v>
      </c>
      <c r="BH111">
        <f ca="1"/>
        <v>4.5</v>
      </c>
      <c r="BI111">
        <f ca="1"/>
        <v>2</v>
      </c>
      <c r="BJ111">
        <f ca="1"/>
        <v>90</v>
      </c>
      <c r="BK111">
        <f ca="1"/>
        <v>1</v>
      </c>
      <c r="BL111">
        <f ca="1"/>
        <v>1</v>
      </c>
      <c r="BM111">
        <f ca="1"/>
        <v>4.5</v>
      </c>
      <c r="BN111">
        <f ca="1"/>
        <v>0</v>
      </c>
    </row>
  </sheetData>
  <dataConsolidate/>
  <mergeCells count="2">
    <mergeCell ref="A1:B1"/>
    <mergeCell ref="A15:F15"/>
  </mergeCells>
  <phoneticPr fontId="1" type="noConversion"/>
  <conditionalFormatting sqref="A18:A81">
    <cfRule type="cellIs" dxfId="3" priority="7" operator="lessThanOrEqual">
      <formula>0+$B$16</formula>
    </cfRule>
  </conditionalFormatting>
  <conditionalFormatting sqref="B18:D81">
    <cfRule type="expression" dxfId="1" priority="4">
      <formula>$B$16&gt;=$A18</formula>
    </cfRule>
  </conditionalFormatting>
  <conditionalFormatting sqref="D9:E10">
    <cfRule type="expression" dxfId="0" priority="1">
      <formula>$B$9="分象限"</formula>
    </cfRule>
  </conditionalFormatting>
  <dataValidations xWindow="228" yWindow="451" count="8">
    <dataValidation type="list" allowBlank="1" showInputMessage="1" showErrorMessage="1" sqref="B2" xr:uid="{C4DF4758-18C7-4FB5-9B7D-CF4D714F4B77}">
      <formula1>"铜-钢,石墨-钢,铜-钨钢,铜-铜,铜-铝,石墨-铝,钢-铍铜,石墨-铍铜"</formula1>
    </dataValidation>
    <dataValidation type="list" allowBlank="1" showInputMessage="1" showErrorMessage="1" sqref="B3" xr:uid="{EA56C800-3543-4883-BDDE-E21A054697C8}">
      <formula1>"通用,深腔,大面积,骨位,插件,多脚,螺牙,蜗杆,清角,进胶口"</formula1>
    </dataValidation>
    <dataValidation type="list" allowBlank="1" showInputMessage="1" showErrorMessage="1" sqref="B4" xr:uid="{B0040CB4-6747-4443-BF16-A009A75D2C58}">
      <formula1>"Z-,Z+,X-,X+,Y-,Y+,U-,U+,XYZ"</formula1>
    </dataValidation>
    <dataValidation type="list" allowBlank="1" showInputMessage="1" showErrorMessage="1" sqref="B9" xr:uid="{994CFDAC-C091-4399-AB14-CAED1CD95B84}">
      <formula1>"无,圆,方,菱形,交叉,十字,分象限"</formula1>
    </dataValidation>
    <dataValidation type="list" allowBlank="1" showInputMessage="1" showErrorMessage="1" sqref="B10" xr:uid="{D9D3BE8D-00BA-42CE-A9A8-3C84221C1CF0}">
      <formula1>"无,自由,锁定,思考"</formula1>
    </dataValidation>
    <dataValidation type="list" allowBlank="1" showInputMessage="1" showErrorMessage="1" sqref="B11" xr:uid="{843E2A2E-11B2-4217-9B87-AC554893EE44}">
      <formula1>"标准,低损耗,速度快"</formula1>
    </dataValidation>
    <dataValidation type="list" allowBlank="1" showInputMessage="1" showErrorMessage="1" sqref="B6" xr:uid="{B5577AFA-8757-4375-BA07-32DB3D3037EC}">
      <formula1>$AB$1:$AB$299</formula1>
    </dataValidation>
    <dataValidation type="list" allowBlank="1" showInputMessage="1" showErrorMessage="1" sqref="B8" xr:uid="{ED640911-617C-421C-9D6A-557A1D2D0958}">
      <formula1>$V:$V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AC778DED-B9F9-4C7D-8025-9728E9614A2D}">
            <xm:f>ISERROR(逻辑层!$BB$4)</xm:f>
            <x14:dxf>
              <fill>
                <patternFill>
                  <bgColor rgb="FFFF0000"/>
                </patternFill>
              </fill>
            </x14:dxf>
          </x14:cfRule>
          <xm:sqref>A1:B12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F9414-1288-4A09-AF1D-558C05740553}">
  <sheetPr codeName="Sheet2"/>
  <dimension ref="A1:CH156"/>
  <sheetViews>
    <sheetView zoomScale="75" zoomScaleNormal="75" workbookViewId="0">
      <pane ySplit="1" topLeftCell="A2" activePane="bottomLeft" state="frozen"/>
      <selection pane="bottomLeft" activeCell="AD5" sqref="AD5"/>
    </sheetView>
  </sheetViews>
  <sheetFormatPr defaultColWidth="7.53125" defaultRowHeight="14.1" customHeight="1"/>
  <cols>
    <col min="1" max="1" width="8.19921875" style="28" bestFit="1" customWidth="1"/>
    <col min="2" max="2" width="9.1328125" style="28" bestFit="1" customWidth="1"/>
    <col min="3" max="3" width="9.6640625" style="28" bestFit="1" customWidth="1"/>
    <col min="4" max="4" width="8.6640625" style="28" bestFit="1" customWidth="1"/>
    <col min="5" max="5" width="6.796875" style="28" bestFit="1" customWidth="1"/>
    <col min="6" max="6" width="6.6640625" style="28" bestFit="1" customWidth="1"/>
    <col min="7" max="7" width="5.33203125" style="28" bestFit="1" customWidth="1"/>
    <col min="8" max="8" width="6.796875" style="28" bestFit="1" customWidth="1"/>
    <col min="9" max="9" width="4.6640625" style="28" bestFit="1" customWidth="1"/>
    <col min="10" max="10" width="5.796875" style="28" customWidth="1"/>
    <col min="11" max="11" width="5.6640625" style="28" bestFit="1" customWidth="1"/>
    <col min="12" max="12" width="6.1328125" style="28" bestFit="1" customWidth="1"/>
    <col min="13" max="13" width="3.86328125" style="28" bestFit="1" customWidth="1"/>
    <col min="14" max="14" width="3.796875" style="28" bestFit="1" customWidth="1"/>
    <col min="15" max="15" width="4.46484375" style="28" bestFit="1" customWidth="1"/>
    <col min="16" max="16" width="4.1328125" style="28" bestFit="1" customWidth="1"/>
    <col min="17" max="17" width="3" style="28" bestFit="1" customWidth="1"/>
    <col min="18" max="18" width="3.796875" style="28" bestFit="1" customWidth="1"/>
    <col min="19" max="19" width="2.796875" style="28" bestFit="1" customWidth="1"/>
    <col min="20" max="20" width="4.1328125" style="28" bestFit="1" customWidth="1"/>
    <col min="21" max="21" width="3.796875" style="28" bestFit="1" customWidth="1"/>
    <col min="22" max="23" width="4.46484375" style="28" bestFit="1" customWidth="1"/>
    <col min="24" max="24" width="4.86328125" style="28" bestFit="1" customWidth="1"/>
    <col min="25" max="25" width="2.33203125" style="28" bestFit="1" customWidth="1"/>
    <col min="26" max="26" width="9.46484375" style="28" bestFit="1" customWidth="1"/>
    <col min="27" max="27" width="10.1328125" style="27" bestFit="1" customWidth="1"/>
    <col min="28" max="28" width="6" style="28" bestFit="1" customWidth="1"/>
    <col min="29" max="29" width="10.1328125" style="28" bestFit="1" customWidth="1"/>
    <col min="30" max="30" width="10.796875" style="28" customWidth="1"/>
    <col min="31" max="53" width="0.86328125" style="28" customWidth="1"/>
    <col min="54" max="54" width="7.19921875" style="28" customWidth="1"/>
    <col min="55" max="55" width="5" style="28" bestFit="1" customWidth="1"/>
    <col min="56" max="58" width="5.6640625" style="28" bestFit="1" customWidth="1"/>
    <col min="59" max="59" width="4.6640625" style="28" bestFit="1" customWidth="1"/>
    <col min="60" max="60" width="4.53125" style="28" bestFit="1" customWidth="1"/>
    <col min="61" max="61" width="4.86328125" style="28" bestFit="1" customWidth="1"/>
    <col min="62" max="62" width="3.796875" style="28" bestFit="1" customWidth="1"/>
    <col min="63" max="63" width="4.53125" style="28" bestFit="1" customWidth="1"/>
    <col min="64" max="64" width="3.796875" style="28" bestFit="1" customWidth="1"/>
    <col min="65" max="66" width="4.6640625" style="28" bestFit="1" customWidth="1"/>
    <col min="67" max="67" width="4.46484375" style="28" bestFit="1" customWidth="1"/>
    <col min="68" max="68" width="3.1328125" style="28" bestFit="1" customWidth="1"/>
    <col min="69" max="69" width="4.1328125" style="28" bestFit="1" customWidth="1"/>
    <col min="70" max="70" width="3.796875" style="28" bestFit="1" customWidth="1"/>
    <col min="71" max="71" width="4.19921875" style="28" bestFit="1" customWidth="1"/>
    <col min="72" max="72" width="2.796875" style="28" bestFit="1" customWidth="1"/>
    <col min="73" max="73" width="4.19921875" style="28" bestFit="1" customWidth="1"/>
    <col min="74" max="75" width="10.1328125" style="28" bestFit="1" customWidth="1"/>
    <col min="76" max="76" width="5.33203125" style="28" bestFit="1" customWidth="1"/>
    <col min="77" max="77" width="10.1328125" style="28" bestFit="1" customWidth="1"/>
    <col min="78" max="78" width="6" style="28" bestFit="1" customWidth="1"/>
    <col min="79" max="79" width="10.1328125" style="28" bestFit="1" customWidth="1"/>
    <col min="80" max="80" width="8" style="28" bestFit="1" customWidth="1"/>
    <col min="81" max="84" width="6" style="28" bestFit="1" customWidth="1"/>
    <col min="85" max="85" width="4.6640625" style="28" bestFit="1" customWidth="1"/>
    <col min="86" max="86" width="6" style="28" bestFit="1" customWidth="1"/>
    <col min="87" max="16384" width="7.53125" style="28"/>
  </cols>
  <sheetData>
    <row r="1" spans="1:86" s="31" customFormat="1" ht="14.1" customHeight="1">
      <c r="A1" s="31" t="s">
        <v>147</v>
      </c>
      <c r="B1" s="31" t="s">
        <v>144</v>
      </c>
      <c r="C1" s="31" t="s">
        <v>159</v>
      </c>
      <c r="D1" s="31" t="s">
        <v>160</v>
      </c>
      <c r="E1" s="31" t="s">
        <v>161</v>
      </c>
      <c r="F1" s="31" t="s">
        <v>162</v>
      </c>
      <c r="G1" s="31" t="s">
        <v>149</v>
      </c>
      <c r="H1" s="31" t="s">
        <v>150</v>
      </c>
      <c r="I1" s="31" t="s">
        <v>151</v>
      </c>
      <c r="J1" s="32" t="s">
        <v>152</v>
      </c>
      <c r="K1" s="32" t="s">
        <v>153</v>
      </c>
      <c r="L1" s="32" t="s">
        <v>154</v>
      </c>
      <c r="M1" s="31" t="s">
        <v>155</v>
      </c>
      <c r="N1" s="31" t="s">
        <v>8</v>
      </c>
      <c r="O1" s="31" t="s">
        <v>156</v>
      </c>
      <c r="P1" s="31" t="s">
        <v>10</v>
      </c>
      <c r="Q1" s="31" t="s">
        <v>11</v>
      </c>
      <c r="R1" s="31" t="s">
        <v>158</v>
      </c>
      <c r="S1" s="31" t="s">
        <v>157</v>
      </c>
      <c r="T1" s="31" t="s">
        <v>14</v>
      </c>
      <c r="U1" s="31" t="s">
        <v>163</v>
      </c>
      <c r="V1" s="31" t="s">
        <v>164</v>
      </c>
      <c r="W1" s="31" t="s">
        <v>165</v>
      </c>
      <c r="X1" s="31" t="s">
        <v>166</v>
      </c>
      <c r="Y1" s="31" t="s">
        <v>21</v>
      </c>
      <c r="Z1" s="31" t="s">
        <v>145</v>
      </c>
      <c r="AA1" s="33" t="s">
        <v>122</v>
      </c>
      <c r="AB1" s="33" t="s">
        <v>125</v>
      </c>
      <c r="AC1" s="33" t="s">
        <v>146</v>
      </c>
      <c r="AD1" s="34" t="s">
        <v>199</v>
      </c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</row>
    <row r="2" spans="1:86" ht="14.1" customHeight="1">
      <c r="A2" s="28" t="str" cm="1">
        <f t="array" aca="1" ref="A2" ca="1">TEXT(INDEX(BB1:BB108,_xlfn.XMATCH(EDM自动!$B$12,$BW$1:$BW$108,-1))+1,"C000")</f>
        <v>C006</v>
      </c>
      <c r="B2" s="28" t="s">
        <v>45</v>
      </c>
      <c r="C2" s="28" t="str" cm="1">
        <f t="array" aca="1" ref="C2" ca="1">TEXT(INDEX(INDIRECT("'"&amp;EDM自动!$B$3&amp;"'!c1:c9999"),_xlfn.XMATCH(EDM自动!$G$2&amp;EDM自动!$G$3&amp;EDM自动!$G$11&amp;"1"&amp;EDM自动!$B$12,INDIRECT("'"&amp;EDM自动!$B$3&amp;"'!AC1:AC9999")&amp;INDIRECT("'"&amp;EDM自动!$B$3&amp;"'!AE1:AE9999")&amp;INDIRECT("'"&amp;EDM自动!$B$3&amp;"'!AF1:AF9999")&amp;INDIRECT("'"&amp;EDM自动!$B$3&amp;"'!AH1:AH9999")&amp;INDIRECT("'"&amp;EDM自动!$B$3&amp;"'!W1:W9999"),-1)),"0000")</f>
        <v>0110</v>
      </c>
      <c r="D2" s="28" t="str" cm="1">
        <f t="array" aca="1" ref="D2" ca="1">TEXT(INDEX(INDIRECT("'"&amp;EDM自动!$B$3&amp;"'!D1:D9999"),_xlfn.XMATCH(EDM自动!$G$2&amp;EDM自动!$G$3&amp;EDM自动!$G$11&amp;"1"&amp;EDM自动!$B$12,INDIRECT("'"&amp;EDM自动!$B$3&amp;"'!AC1:AC9999")&amp;INDIRECT("'"&amp;EDM自动!$B$3&amp;"'!AE1:AE9999")&amp;INDIRECT("'"&amp;EDM自动!$B$3&amp;"'!AF1:AF9999")&amp;INDIRECT("'"&amp;EDM自动!$B$3&amp;"'!AH1:AH9999")&amp;INDIRECT("'"&amp;EDM自动!$B$3&amp;"'!W1:W9999"),-1)),"0000")</f>
        <v>0030</v>
      </c>
      <c r="E2" s="28" t="str" cm="1">
        <f t="array" aca="1" ref="E2" ca="1">TEXT(INDEX(INDIRECT("'"&amp;EDM自动!$B$3&amp;"'!e1:e9999"),_xlfn.XMATCH(EDM自动!$G$2&amp;EDM自动!$G$3&amp;EDM自动!$G$11&amp;"1"&amp;EDM自动!$B$12,INDIRECT("'"&amp;EDM自动!$B$3&amp;"'!AC1:AC9999")&amp;INDIRECT("'"&amp;EDM自动!$B$3&amp;"'!AE1:AE9999")&amp;INDIRECT("'"&amp;EDM自动!$B$3&amp;"'!AF1:AF9999")&amp;INDIRECT("'"&amp;EDM自动!$B$3&amp;"'!AH1:AH9999")&amp;INDIRECT("'"&amp;EDM自动!$B$3&amp;"'!W1:W9999"),-1)),"0000")</f>
        <v>0000</v>
      </c>
      <c r="F2" s="28" t="str" cm="1">
        <f t="array" aca="1" ref="F2" ca="1">TEXT(INDEX(INDIRECT("'"&amp;EDM自动!$B$3&amp;"'!f1:f9999"),_xlfn.XMATCH(EDM自动!$G$2&amp;EDM自动!$G$3&amp;EDM自动!$G$11&amp;"1"&amp;EDM自动!$B$12,INDIRECT("'"&amp;EDM自动!$B$3&amp;"'!AC1:AC9999")&amp;INDIRECT("'"&amp;EDM自动!$B$3&amp;"'!AE1:AE9999")&amp;INDIRECT("'"&amp;EDM自动!$B$3&amp;"'!AF1:AF9999")&amp;INDIRECT("'"&amp;EDM自动!$B$3&amp;"'!AH1:AH9999")&amp;INDIRECT("'"&amp;EDM自动!$B$3&amp;"'!W1:W9999"),-1)),"0000")</f>
        <v>0033</v>
      </c>
      <c r="G2" s="28" t="str" cm="1">
        <f t="array" aca="1" ref="G2" ca="1">TEXT(INDEX(INDIRECT("'"&amp;EDM自动!$B$3&amp;"'!g1:g9999"),_xlfn.XMATCH(EDM自动!$G$2&amp;EDM自动!$G$3&amp;EDM自动!$G$11&amp;"1"&amp;EDM自动!$B$12,INDIRECT("'"&amp;EDM自动!$B$3&amp;"'!AC1:AC9999")&amp;INDIRECT("'"&amp;EDM自动!$B$3&amp;"'!AE1:AE9999")&amp;INDIRECT("'"&amp;EDM自动!$B$3&amp;"'!AF1:AF9999")&amp;INDIRECT("'"&amp;EDM自动!$B$3&amp;"'!AH1:AH9999")&amp;INDIRECT("'"&amp;EDM自动!$B$3&amp;"'!W1:W9999"),-1)),"000")</f>
        <v>055</v>
      </c>
      <c r="H2" s="28" t="str" cm="1">
        <f t="array" aca="1" ref="H2" ca="1">TEXT(INDEX(INDIRECT("'"&amp;EDM自动!$B$3&amp;"'!h1:h9999"),_xlfn.XMATCH(EDM自动!$G$2&amp;EDM自动!$G$3&amp;EDM自动!$G$11&amp;"1"&amp;EDM自动!$B$12,INDIRECT("'"&amp;EDM自动!$B$3&amp;"'!AC1:AC9999")&amp;INDIRECT("'"&amp;EDM自动!$B$3&amp;"'!AE1:AE9999")&amp;INDIRECT("'"&amp;EDM自动!$B$3&amp;"'!AF1:AF9999")&amp;INDIRECT("'"&amp;EDM自动!$B$3&amp;"'!AH1:AH9999")&amp;INDIRECT("'"&amp;EDM自动!$B$3&amp;"'!W1:W9999"),-1)),"000")</f>
        <v>011</v>
      </c>
      <c r="I2" s="28" t="str" cm="1">
        <f t="array" aca="1" ref="I2" ca="1">TEXT(INDEX(INDIRECT("'"&amp;EDM自动!$B$3&amp;"'!i1:i9999"),_xlfn.XMATCH(EDM自动!$G$2&amp;EDM自动!$G$3&amp;EDM自动!$G$11&amp;"1"&amp;EDM自动!$B$12,INDIRECT("'"&amp;EDM自动!$B$3&amp;"'!AC1:AC9999")&amp;INDIRECT("'"&amp;EDM自动!$B$3&amp;"'!AE1:AE9999")&amp;INDIRECT("'"&amp;EDM自动!$B$3&amp;"'!AF1:AF9999")&amp;INDIRECT("'"&amp;EDM自动!$B$3&amp;"'!AH1:AH9999")&amp;INDIRECT("'"&amp;EDM自动!$B$3&amp;"'!W1:W9999"),-1)),"000")</f>
        <v>009</v>
      </c>
      <c r="J2" s="28" t="str">
        <f t="shared" ref="J2:J3" ca="1" si="0">TEXT(IF(AA2=0,"",0),"000")</f>
        <v>000</v>
      </c>
      <c r="K2" s="28" t="str">
        <f ca="1">IF(AA2=0,"",IF(A2=0,"",EDM自动!$C$9))</f>
        <v>LP=1234</v>
      </c>
      <c r="L2" s="28" t="str">
        <f t="shared" ref="L2:L3" ca="1" si="1">TEXT(IF(AA2=0,"",0),"0.000")</f>
        <v>0.000</v>
      </c>
      <c r="M2" s="28" t="str" cm="1">
        <f t="array" aca="1" ref="M2" ca="1">INDEX(INDIRECT("'"&amp;EDM自动!$B$3&amp;"'!q1:q9999"),_xlfn.XMATCH(EDM自动!$G$2&amp;EDM自动!$G$3&amp;EDM自动!$G$11&amp;"1"&amp;EDM自动!$B$12,INDIRECT("'"&amp;EDM自动!$B$3&amp;"'!AC1:AC9999")&amp;INDIRECT("'"&amp;EDM自动!$B$3&amp;"'!AE1:AE9999")&amp;INDIRECT("'"&amp;EDM自动!$B$3&amp;"'!AF1:AF9999")&amp;INDIRECT("'"&amp;EDM自动!$B$3&amp;"'!AH1:AH9999")&amp;INDIRECT("'"&amp;EDM自动!$B$3&amp;"'!W1:W9999"),-1))</f>
        <v>+</v>
      </c>
      <c r="N2" s="28" t="str" cm="1">
        <f t="array" aca="1" ref="N2" ca="1">TEXT(LEFT(INDEX(INDIRECT("'"&amp;EDM自动!$B$3&amp;"'!r1:r9999"),_xlfn.XMATCH(EDM自动!$G$2&amp;EDM自动!$G$3&amp;EDM自动!$G$11&amp;"1"&amp;EDM自动!$B$12,INDIRECT("'"&amp;EDM自动!$B$3&amp;"'!AC1:AC9999")&amp;INDIRECT("'"&amp;EDM自动!$B$3&amp;"'!AE1:AE9999")&amp;INDIRECT("'"&amp;EDM自动!$B$3&amp;"'!AF1:AF9999")&amp;INDIRECT("'"&amp;EDM自动!$B$3&amp;"'!AH1:AH9999")&amp;INDIRECT("'"&amp;EDM自动!$B$3&amp;"'!W1:W9999"),-1)),1),"00")</f>
        <v>02</v>
      </c>
      <c r="O2" s="28" t="str" cm="1">
        <f t="array" aca="1" ref="O2" ca="1">TEXT(INDEX(INDIRECT("'"&amp;EDM自动!$B$3&amp;"'!n1:n9999"),_xlfn.XMATCH(EDM自动!$G$2&amp;EDM自动!$G$3&amp;EDM自动!$G$11&amp;"1"&amp;EDM自动!$B$12,INDIRECT("'"&amp;EDM自动!$B$3&amp;"'!AC1:AC9999")&amp;INDIRECT("'"&amp;EDM自动!$B$3&amp;"'!AE1:AE9999")&amp;INDIRECT("'"&amp;EDM自动!$B$3&amp;"'!AF1:AF9999")&amp;INDIRECT("'"&amp;EDM自动!$B$3&amp;"'!AH1:AH9999")&amp;INDIRECT("'"&amp;EDM自动!$B$3&amp;"'!W1:W9999"),-1)),"000")</f>
        <v>000</v>
      </c>
      <c r="P2" s="28" t="str" cm="1">
        <f t="array" aca="1" ref="P2" ca="1">TEXT(INDEX(INDIRECT("'"&amp;EDM自动!$B$3&amp;"'!o1:o9999"),_xlfn.XMATCH(EDM自动!$G$2&amp;EDM自动!$G$3&amp;EDM自动!$G$11&amp;"1"&amp;EDM自动!$B$12,INDIRECT("'"&amp;EDM自动!$B$3&amp;"'!AC1:AC9999")&amp;INDIRECT("'"&amp;EDM自动!$B$3&amp;"'!AE1:AE9999")&amp;INDIRECT("'"&amp;EDM自动!$B$3&amp;"'!AF1:AF9999")&amp;INDIRECT("'"&amp;EDM自动!$B$3&amp;"'!AH1:AH9999")&amp;INDIRECT("'"&amp;EDM自动!$B$3&amp;"'!W1:W9999"),-1)),"00")</f>
        <v>11</v>
      </c>
      <c r="Q2" s="28" cm="1">
        <f t="array" aca="1" ref="Q2" ca="1">INDEX(INDIRECT("'"&amp;EDM自动!$B$3&amp;"'!p1:p9999"),_xlfn.XMATCH(EDM自动!$G$2&amp;EDM自动!$G$3&amp;EDM自动!$G$11&amp;"1"&amp;EDM自动!$B$12,INDIRECT("'"&amp;EDM自动!$B$3&amp;"'!AC1:AC9999")&amp;INDIRECT("'"&amp;EDM自动!$B$3&amp;"'!AE1:AE9999")&amp;INDIRECT("'"&amp;EDM自动!$B$3&amp;"'!AF1:AF9999")&amp;INDIRECT("'"&amp;EDM自动!$B$3&amp;"'!AH1:AH9999")&amp;INDIRECT("'"&amp;EDM自动!$B$3&amp;"'!W1:W9999"),-1))</f>
        <v>0</v>
      </c>
      <c r="R2" s="28" cm="1">
        <f t="array" aca="1" ref="R2" ca="1">INDEX(INDIRECT("'"&amp;EDM自动!$B$3&amp;"'!l1:l9999"),_xlfn.XMATCH(EDM自动!$G$2&amp;EDM自动!$G$3&amp;EDM自动!$G$11&amp;"1"&amp;EDM自动!$B$12,INDIRECT("'"&amp;EDM自动!$B$3&amp;"'!AC1:AC9999")&amp;INDIRECT("'"&amp;EDM自动!$B$3&amp;"'!AE1:AE9999")&amp;INDIRECT("'"&amp;EDM自动!$B$3&amp;"'!AF1:AF9999")&amp;INDIRECT("'"&amp;EDM自动!$B$3&amp;"'!AH1:AH9999")&amp;INDIRECT("'"&amp;EDM自动!$B$3&amp;"'!W1:W9999"),-1))</f>
        <v>22</v>
      </c>
      <c r="S2" s="28" t="str" cm="1">
        <f t="array" aca="1" ref="S2" ca="1">TEXT(INDEX(INDIRECT("'"&amp;EDM自动!$B$3&amp;"'!t1:t9999"),_xlfn.XMATCH(EDM自动!$G$2&amp;EDM自动!$G$3&amp;EDM自动!$G$11&amp;EDM自动!$G$6&amp;"1"&amp;EDM自动!$B$12,INDIRECT("'"&amp;EDM自动!$B$3&amp;"'!AC1:AC9999")&amp;INDIRECT("'"&amp;EDM自动!$B$3&amp;"'!AE1:AE9999")&amp;INDIRECT("'"&amp;EDM自动!$B$3&amp;"'!AF1:AF9999")&amp;INDIRECT("'"&amp;EDM自动!$B$3&amp;"'!AH1:AH9999")&amp;INDIRECT("'"&amp;EDM自动!$B$3&amp;"'!W1:W9999"),-1)),"00")</f>
        <v>02</v>
      </c>
      <c r="T2" s="28" t="str" cm="1">
        <f t="array" aca="1" ref="T2" ca="1">TEXT(INDEX(INDIRECT("'"&amp;EDM自动!$B$3&amp;"'!s1:s9999"),_xlfn.XMATCH(EDM自动!$G$2&amp;EDM自动!$G$3&amp;EDM自动!$G$11&amp;"1"&amp;EDM自动!$B$12,INDIRECT("'"&amp;EDM自动!$B$3&amp;"'!AC1:AC9999")&amp;INDIRECT("'"&amp;EDM自动!$B$3&amp;"'!AE1:AE9999")&amp;INDIRECT("'"&amp;EDM自动!$B$3&amp;"'!AF1:AF9999")&amp;INDIRECT("'"&amp;EDM自动!$B$3&amp;"'!AH1:AH9999")&amp;INDIRECT("'"&amp;EDM自动!$B$3&amp;"'!W1:W9999"),-1)),"00")</f>
        <v>10</v>
      </c>
      <c r="U2" s="28" t="str" cm="1">
        <f t="array" aca="1" ref="U2" ca="1">TEXT(INDEX(INDIRECT("'"&amp;EDM自动!$B$3&amp;"'!j1:j9999"),_xlfn.XMATCH(EDM自动!$G$2&amp;EDM自动!$G$3&amp;EDM自动!$G$11&amp;"1"&amp;EDM自动!$B$12,INDIRECT("'"&amp;EDM自动!$B$3&amp;"'!AC1:AC9999")&amp;INDIRECT("'"&amp;EDM自动!$B$3&amp;"'!AE1:AE9999")&amp;INDIRECT("'"&amp;EDM自动!$B$3&amp;"'!AF1:AF9999")&amp;INDIRECT("'"&amp;EDM自动!$B$3&amp;"'!AH1:AH9999")&amp;INDIRECT("'"&amp;EDM自动!$B$3&amp;"'!W1:W9999"),-1)),"000")</f>
        <v>075</v>
      </c>
      <c r="V2" s="28" t="str" cm="1">
        <f t="array" aca="1" ref="V2" ca="1">TEXT(INDEX(INDIRECT("'"&amp;EDM自动!$B$3&amp;"'!k1:k9999"),_xlfn.XMATCH(EDM自动!$G$2&amp;EDM自动!$G$3&amp;EDM自动!$G$11&amp;"1"&amp;EDM自动!$B$12,INDIRECT("'"&amp;EDM自动!$B$3&amp;"'!AC1:AC9999")&amp;INDIRECT("'"&amp;EDM自动!$B$3&amp;"'!AE1:AE9999")&amp;INDIRECT("'"&amp;EDM自动!$B$3&amp;"'!AF1:AF9999")&amp;INDIRECT("'"&amp;EDM自动!$B$3&amp;"'!AH1:AH9999")&amp;INDIRECT("'"&amp;EDM自动!$B$3&amp;"'!W1:W9999"),-1)),"00")</f>
        <v>03</v>
      </c>
      <c r="W2" s="28" t="str" cm="1">
        <f t="array" aca="1" ref="W2" ca="1">TEXT(INDEX(INDIRECT("'"&amp;EDM自动!$B$3&amp;"'!m1:m9999"),_xlfn.XMATCH(EDM自动!$G$2&amp;EDM自动!$G$3&amp;EDM自动!$G$11&amp;"1"&amp;EDM自动!$B$12,INDIRECT("'"&amp;EDM自动!$B$3&amp;"'!AC1:AC9999")&amp;INDIRECT("'"&amp;EDM自动!$B$3&amp;"'!AE1:AE9999")&amp;INDIRECT("'"&amp;EDM自动!$B$3&amp;"'!AF1:AF9999")&amp;INDIRECT("'"&amp;EDM自动!$B$3&amp;"'!AH1:AH9999")&amp;INDIRECT("'"&amp;EDM自动!$B$3&amp;"'!W1:W9999"),-1)),"0000")</f>
        <v>0000</v>
      </c>
      <c r="X2" s="28" t="str" cm="1">
        <f t="array" aca="1" ref="X2" ca="1">TEXT(INDEX(INDIRECT("'"&amp;EDM自动!$B$3&amp;"'!u1:u9999"),_xlfn.XMATCH(EDM自动!$G$2&amp;EDM自动!$G$3&amp;EDM自动!$G$11&amp;"1"&amp;EDM自动!$B$12,INDIRECT("'"&amp;EDM自动!$B$3&amp;"'!AC1:AC9999")&amp;INDIRECT("'"&amp;EDM自动!$B$3&amp;"'!AE1:AE9999")&amp;INDIRECT("'"&amp;EDM自动!$B$3&amp;"'!AF1:AF9999")&amp;INDIRECT("'"&amp;EDM自动!$B$3&amp;"'!AH1:AH9999")&amp;INDIRECT("'"&amp;EDM自动!$B$3&amp;"'!W1:W9999"),-1)),"0000")</f>
        <v>0002</v>
      </c>
      <c r="Y2" s="28" t="str">
        <f ca="1">IF(AA2=0,"",";")</f>
        <v>;</v>
      </c>
      <c r="Z2" s="28" cm="1">
        <f t="array" aca="1" ref="Z2" ca="1">INDEX(INDIRECT("'"&amp;EDM自动!$B$3&amp;"'!V1:V9999"),_xlfn.XMATCH(EDM自动!$G$2&amp;EDM自动!$G$3&amp;EDM自动!$G$11&amp;"1"&amp;EDM自动!$B$12,INDIRECT("'"&amp;EDM自动!$B$3&amp;"'!AC1:AC9999")&amp;INDIRECT("'"&amp;EDM自动!$B$3&amp;"'!AE1:AE9999")&amp;INDIRECT("'"&amp;EDM自动!$B$3&amp;"'!AF1:AF9999")&amp;INDIRECT("'"&amp;EDM自动!$B$3&amp;"'!AH1:AH9999")&amp;INDIRECT("'"&amp;EDM自动!$B$3&amp;"'!W1:W9999"),-1))</f>
        <v>0.13700000000000001</v>
      </c>
      <c r="AA2" s="28" cm="1">
        <f t="array" aca="1" ref="AA2" ca="1">INDEX(INDIRECT("'"&amp;EDM自动!$B$3&amp;"'!w1:w9999"),_xlfn.XMATCH(EDM自动!$G$2&amp;EDM自动!$G$3&amp;EDM自动!$G$11&amp;"1"&amp;EDM自动!$B$12,INDIRECT("'"&amp;EDM自动!$B$3&amp;"'!AC1:AC9999")&amp;INDIRECT("'"&amp;EDM自动!$B$3&amp;"'!AE1:AE9999")&amp;INDIRECT("'"&amp;EDM自动!$B$3&amp;"'!AF1:AF9999")&amp;INDIRECT("'"&amp;EDM自动!$B$3&amp;"'!AH1:AH9999")&amp;INDIRECT("'"&amp;EDM自动!$B$3&amp;"'!W1:W9999"),-1))</f>
        <v>0.1</v>
      </c>
      <c r="AD2" s="29" t="s">
        <v>200</v>
      </c>
    </row>
    <row r="3" spans="1:86" s="35" customFormat="1" ht="14.1" customHeight="1">
      <c r="A3" s="28"/>
      <c r="B3" s="28"/>
      <c r="C3" s="28"/>
      <c r="D3" s="28"/>
      <c r="E3" s="28"/>
      <c r="F3" s="28"/>
      <c r="G3" s="28"/>
      <c r="H3" s="28"/>
      <c r="I3" s="28"/>
      <c r="J3" s="28" t="str">
        <f t="shared" si="0"/>
        <v/>
      </c>
      <c r="K3" s="28" t="str">
        <f>IF(AA3=0,"",IF(A3=0,"",EDM自动!$C$9))</f>
        <v/>
      </c>
      <c r="L3" s="28" t="str">
        <f t="shared" si="1"/>
        <v/>
      </c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33" t="s">
        <v>143</v>
      </c>
      <c r="BC3" s="33" t="s">
        <v>0</v>
      </c>
      <c r="BD3" s="33" t="s">
        <v>1</v>
      </c>
      <c r="BE3" s="33" t="s">
        <v>2</v>
      </c>
      <c r="BF3" s="33" t="s">
        <v>3</v>
      </c>
      <c r="BG3" s="33" t="s">
        <v>4</v>
      </c>
      <c r="BH3" s="33" t="s">
        <v>5</v>
      </c>
      <c r="BI3" s="33" t="s">
        <v>6</v>
      </c>
      <c r="BJ3" s="33" t="s">
        <v>15</v>
      </c>
      <c r="BK3" s="33" t="s">
        <v>16</v>
      </c>
      <c r="BL3" s="33" t="s">
        <v>12</v>
      </c>
      <c r="BM3" s="33" t="s">
        <v>17</v>
      </c>
      <c r="BN3" s="33" t="s">
        <v>9</v>
      </c>
      <c r="BO3" s="33" t="s">
        <v>10</v>
      </c>
      <c r="BP3" s="33" t="s">
        <v>11</v>
      </c>
      <c r="BQ3" s="33" t="s">
        <v>7</v>
      </c>
      <c r="BR3" s="33" t="s">
        <v>8</v>
      </c>
      <c r="BS3" s="33" t="s">
        <v>14</v>
      </c>
      <c r="BT3" s="33" t="s">
        <v>13</v>
      </c>
      <c r="BU3" s="33" t="s">
        <v>20</v>
      </c>
      <c r="BV3" s="33" t="s">
        <v>121</v>
      </c>
      <c r="BW3" s="33" t="s">
        <v>122</v>
      </c>
      <c r="BX3" s="33" t="s">
        <v>123</v>
      </c>
      <c r="BY3" s="33" t="s">
        <v>124</v>
      </c>
      <c r="BZ3" s="33" t="s">
        <v>125</v>
      </c>
      <c r="CA3" s="33" t="s">
        <v>126</v>
      </c>
      <c r="CB3" s="33" t="s">
        <v>127</v>
      </c>
      <c r="CC3" s="33" t="s">
        <v>128</v>
      </c>
      <c r="CD3" s="33" t="s">
        <v>129</v>
      </c>
      <c r="CE3" s="33" t="s">
        <v>130</v>
      </c>
      <c r="CF3" s="33" t="s">
        <v>131</v>
      </c>
      <c r="CG3" s="33" t="s">
        <v>132</v>
      </c>
      <c r="CH3" s="33" t="s">
        <v>137</v>
      </c>
    </row>
    <row r="4" spans="1:86" ht="14.1" customHeight="1">
      <c r="A4" s="28" t="str" cm="1">
        <f t="array" aca="1" ref="A4" ca="1">IF(AA4=0,"",TEXT(INDEX(BB1:BB108,_xlfn.XMATCH(EDM自动!$B$12,$BW$1:$BW$108,-1)),"C000"))</f>
        <v>C005</v>
      </c>
      <c r="B4" s="28" t="str">
        <f ca="1">IF(AA4=0,"","=")</f>
        <v>=</v>
      </c>
      <c r="C4" s="28" t="str" cm="1">
        <f t="array" aca="1" ref="C4" ca="1">TEXT(IF(AA4=0,"",INDEX(BC1:BC108,_xlfn.XMATCH(EDM自动!$B$12,$BW$1:$BW$108,-1))),"0000")</f>
        <v>0070</v>
      </c>
      <c r="D4" s="28" t="str" cm="1">
        <f t="array" aca="1" ref="D4" ca="1">TEXT(IF(AA4=0,"",INDEX(BD1:BD108,_xlfn.XMATCH(EDM自动!$B$12,$BW$1:$BW$108,-1))),"0000")</f>
        <v>0025</v>
      </c>
      <c r="E4" s="28" t="str" cm="1">
        <f t="array" aca="1" ref="E4" ca="1">TEXT(IF(AA4=0,"",INDEX(BE1:BE108,_xlfn.XMATCH(EDM自动!$B$12,$BW$1:$BW$108,-1))),"0000")</f>
        <v>0000</v>
      </c>
      <c r="F4" s="28" t="str" cm="1">
        <f t="array" aca="1" ref="F4" ca="1">TEXT(IF(AA4=0,"",INDEX(BF1:BF108,_xlfn.XMATCH(EDM自动!$B$12,$BW$1:$BW$108,-1))),"0000")</f>
        <v>0033</v>
      </c>
      <c r="G4" s="28" t="str" cm="1">
        <f t="array" aca="1" ref="G4" ca="1">TEXT(IF(AA4=0,"",INDEX(BG1:BG108,_xlfn.XMATCH(EDM自动!$B$12,$BW$1:$BW$108,-1))),"000")</f>
        <v>060</v>
      </c>
      <c r="H4" s="28" t="str" cm="1">
        <f t="array" aca="1" ref="H4" ca="1">TEXT(IF(AA4=0,"",INDEX(BH1:BH108,_xlfn.XMATCH(EDM自动!$B$12,$BW$1:$BW$108,-1))),"000")</f>
        <v>015</v>
      </c>
      <c r="I4" s="28" t="str" cm="1">
        <f t="array" aca="1" ref="I4" ca="1">TEXT(IF(AA4=0,"",INDEX(BI1:BI108,_xlfn.XMATCH(EDM自动!$B$12,$BW$1:$BW$108,-1))),"000")</f>
        <v>015</v>
      </c>
      <c r="J4" s="28" t="str">
        <f ca="1">TEXT(IF(AA4=0,"",0),"000")</f>
        <v>000</v>
      </c>
      <c r="K4" s="28" t="str">
        <f ca="1">IF(AA4=0,"",IF(A4=0,"",EDM自动!$C$9))</f>
        <v>LP=1234</v>
      </c>
      <c r="L4" s="28" t="str">
        <f ca="1">TEXT(IF(AA4=0,"",0),"0.000")</f>
        <v>0.000</v>
      </c>
      <c r="M4" s="28" t="str" cm="1">
        <f t="array" aca="1" ref="M4" ca="1">IF(AA4=0,"",INDEX(BQ1:BQ108,_xlfn.XMATCH(EDM自动!$B$12,$BW$1:$BW$108,-1)))</f>
        <v>+</v>
      </c>
      <c r="N4" s="28" t="str" cm="1">
        <f t="array" aca="1" ref="N4" ca="1">IF(AA4=0,"",TEXT(LEFT(INDEX(BR1:BR108,_xlfn.XMATCH(EDM自动!$B$12,$BW$1:$BW$108,-1)),1),"00"))</f>
        <v>03</v>
      </c>
      <c r="O4" s="28" t="str" cm="1">
        <f t="array" aca="1" ref="O4" ca="1">TEXT(IF(AA4=0,"",INDEX(BN1:BN108,_xlfn.XMATCH(EDM自动!$B$12,$BW$1:$BW$108,-1))),"000")</f>
        <v>040</v>
      </c>
      <c r="P4" s="28" t="str" cm="1">
        <f t="array" aca="1" ref="P4" ca="1">TEXT(IF(AA4=0,"",INDEX(BO1:BO108,_xlfn.XMATCH(EDM自动!$B$12,$BW$1:$BW$108,-1))),"00")</f>
        <v>00</v>
      </c>
      <c r="Q4" s="28" cm="1">
        <f t="array" aca="1" ref="Q4" ca="1">IF(AA4=0,"",INDEX(BP1:BP108,_xlfn.XMATCH(EDM自动!$B$12,$BW$1:$BW$108,-1)))</f>
        <v>0</v>
      </c>
      <c r="R4" s="28" cm="1">
        <f t="array" aca="1" ref="R4" ca="1">IF(AA4=0,"",INDEX(BL1:BL108,_xlfn.XMATCH(EDM自动!$B$12,$BW$1:$BW$108,-1)))</f>
        <v>73</v>
      </c>
      <c r="S4" s="28" t="str" cm="1">
        <f t="array" aca="1" ref="S4" ca="1">TEXT(IF(AA4=0,"",INDEX(BT1:BT108,_xlfn.XMATCH(EDM自动!$B$12,$BW$1:$BW$108,-1))),"00")</f>
        <v>04</v>
      </c>
      <c r="T4" s="28" t="str" cm="1">
        <f t="array" aca="1" ref="T4" ca="1">TEXT(IF(AA4=0,"",INDEX(BS1:BS108,_xlfn.XMATCH(EDM自动!$B$12,$BW$1:$BW$108,-1))),"00")</f>
        <v>15</v>
      </c>
      <c r="U4" s="28" t="str" cm="1">
        <f t="array" aca="1" ref="U4" ca="1">TEXT(IF(AA4=0,"",INDEX(BJ1:BJ108,_xlfn.XMATCH(EDM自动!$B$12,$BW$1:$BW$108,-1))),"000")</f>
        <v>180</v>
      </c>
      <c r="V4" s="28" t="str" cm="1">
        <f t="array" aca="1" ref="V4" ca="1">TEXT(IF(AA4=0,"",INDEX(BK1:BK108,_xlfn.XMATCH(EDM自动!$B$12,$BW$1:$BW$108,-1))),"00")</f>
        <v>03</v>
      </c>
      <c r="W4" s="28" t="str" cm="1">
        <f t="array" aca="1" ref="W4" ca="1">TEXT(IF(AA4=0,"",INDEX(BM1:BM108,_xlfn.XMATCH(EDM自动!$B$12,$BW$1:$BW$108,-1))),"0000")</f>
        <v>0000</v>
      </c>
      <c r="X4" s="28" t="str" cm="1">
        <f t="array" aca="1" ref="X4" ca="1">TEXT(IF(AA4=0,"",INDEX(BU1:BU108,_xlfn.XMATCH(EDM自动!$B$12,$BW$1:$BW$108,-1))),"0000")</f>
        <v>1202</v>
      </c>
      <c r="Y4" s="28" t="str">
        <f ca="1">IF(AA4=0,"",";")</f>
        <v>;</v>
      </c>
      <c r="Z4" s="28" cm="1">
        <f t="array" aca="1" ref="Z4" ca="1">INDEX(BV1:BV108,_xlfn.XMATCH(EDM自动!$B$12,$BW$1:$BW$108,-1))</f>
        <v>8.2000000000000003E-2</v>
      </c>
      <c r="AA4" s="28" cm="1">
        <f t="array" aca="1" ref="AA4" ca="1">INDEX(BW1:BW108,_xlfn.XMATCH(EDM自动!$B$12,$BW$1:$BW$108,-1))</f>
        <v>7.6300000000000007E-2</v>
      </c>
      <c r="AB4" s="28" t="str" cm="1">
        <f t="array" aca="1" ref="AB4" ca="1">INDEX(BZ1:BZ108,_xlfn.XMATCH(EDM自动!$B$12,$BW$1:$BW$108,-1))</f>
        <v>T</v>
      </c>
      <c r="AC4" s="28" cm="1">
        <f t="array" aca="1" ref="AC4" ca="1">INDEX(CA1:CA108,_xlfn.XMATCH(EDM自动!$B$12,$BW$1:$BW$108,-1))</f>
        <v>0</v>
      </c>
      <c r="AD4" s="29" t="s">
        <v>201</v>
      </c>
      <c r="BB4" s="28" cm="1">
        <f t="array" aca="1" ref="BB4:CH12" ca="1">_xlfn._xlws.FILTER(INDIRECT("'"&amp;EDM自动!$B$3&amp;"'!B:AH"),(INDIRECT("'"&amp;EDM自动!$B$3&amp;"'!AH:AH")=0)*(INDIRECT("'"&amp;EDM自动!$B$3&amp;"'!AC:AC")=EDM自动!$G$2)*(INDIRECT("'"&amp;EDM自动!$B$3&amp;"'!AE:AE")=EDM自动!$G$3)*(INDIRECT("'"&amp;EDM自动!$B$3&amp;"'!AF:AF")=EDM自动!$G$11)*(INDIRECT("'"&amp;EDM自动!$B$3&amp;"'!AG:AG")=EDM自动!$G$8)*(INDIRECT("'"&amp;EDM自动!$B$3&amp;"'!AD:AD")=EDM自动!$G$6))</f>
        <v>8</v>
      </c>
      <c r="BC4" s="28">
        <f ca="1"/>
        <v>300</v>
      </c>
      <c r="BD4" s="28">
        <f ca="1"/>
        <v>55</v>
      </c>
      <c r="BE4" s="28">
        <f ca="1"/>
        <v>0</v>
      </c>
      <c r="BF4" s="28">
        <f ca="1"/>
        <v>135</v>
      </c>
      <c r="BG4" s="28">
        <f ca="1"/>
        <v>50</v>
      </c>
      <c r="BH4" s="28">
        <f ca="1"/>
        <v>15</v>
      </c>
      <c r="BI4" s="28">
        <f ca="1"/>
        <v>15</v>
      </c>
      <c r="BJ4" s="28">
        <f ca="1"/>
        <v>180</v>
      </c>
      <c r="BK4" s="28" t="str">
        <f ca="1"/>
        <v>03</v>
      </c>
      <c r="BL4" s="28">
        <f ca="1"/>
        <v>31</v>
      </c>
      <c r="BM4" s="28">
        <f ca="1"/>
        <v>0</v>
      </c>
      <c r="BN4" s="28">
        <f ca="1"/>
        <v>0</v>
      </c>
      <c r="BO4" s="28">
        <f ca="1"/>
        <v>1</v>
      </c>
      <c r="BP4" s="28">
        <f ca="1"/>
        <v>0</v>
      </c>
      <c r="BQ4" s="28" t="str">
        <f ca="1"/>
        <v>+</v>
      </c>
      <c r="BR4" s="28">
        <f ca="1"/>
        <v>21</v>
      </c>
      <c r="BS4" s="28">
        <f ca="1"/>
        <v>10</v>
      </c>
      <c r="BT4" s="28">
        <f ca="1"/>
        <v>3</v>
      </c>
      <c r="BU4" s="28">
        <f ca="1"/>
        <v>1502</v>
      </c>
      <c r="BV4" s="28">
        <f ca="1"/>
        <v>0.27400000000000002</v>
      </c>
      <c r="BW4" s="28">
        <f ca="1"/>
        <v>0.24110000000000001</v>
      </c>
      <c r="BX4" s="28">
        <f ca="1"/>
        <v>24</v>
      </c>
      <c r="BY4" s="28">
        <f ca="1"/>
        <v>0</v>
      </c>
      <c r="BZ4" s="28" t="str">
        <f ca="1"/>
        <v>T</v>
      </c>
      <c r="CA4" s="28">
        <f ca="1"/>
        <v>0</v>
      </c>
      <c r="CB4" s="28">
        <f ca="1"/>
        <v>0</v>
      </c>
      <c r="CC4" s="28">
        <f ca="1"/>
        <v>1</v>
      </c>
      <c r="CD4" s="28">
        <f ca="1"/>
        <v>90</v>
      </c>
      <c r="CE4" s="28">
        <f ca="1"/>
        <v>1</v>
      </c>
      <c r="CF4" s="28">
        <f ca="1"/>
        <v>1</v>
      </c>
      <c r="CG4" s="28">
        <f ca="1"/>
        <v>0.63</v>
      </c>
      <c r="CH4" s="28">
        <f ca="1"/>
        <v>0</v>
      </c>
    </row>
    <row r="5" spans="1:86" ht="14.1" customHeight="1">
      <c r="A5" s="28" t="str" cm="1">
        <f t="array" aca="1" ref="A5" ca="1">IF(AA5=0,"",TEXT(INDEX(BB2:BB109,_xlfn.XMATCH(EDM自动!$B$12,$BW$1:$BW$108,-1)),"C000"))</f>
        <v>C004</v>
      </c>
      <c r="B5" s="28" t="str">
        <f t="shared" ref="B5:B33" ca="1" si="2">IF(AA5=0,"","=")</f>
        <v>=</v>
      </c>
      <c r="C5" s="28" t="str" cm="1">
        <f t="array" aca="1" ref="C5" ca="1">TEXT(IF(AA5=0,"",INDEX(BC2:BC109,_xlfn.XMATCH(EDM自动!$B$12,$BW$1:$BW$108,-1))),"0000")</f>
        <v>0040</v>
      </c>
      <c r="D5" s="28" t="str" cm="1">
        <f t="array" aca="1" ref="D5" ca="1">TEXT(IF(AA5=0,"",INDEX(BD2:BD109,_xlfn.XMATCH(EDM自动!$B$12,$BW$1:$BW$108,-1))),"0000")</f>
        <v>0020</v>
      </c>
      <c r="E5" s="28" t="str" cm="1">
        <f t="array" aca="1" ref="E5" ca="1">TEXT(IF(AA5=0,"",INDEX(BE2:BE109,_xlfn.XMATCH(EDM自动!$B$12,$BW$1:$BW$108,-1))),"0000")</f>
        <v>0000</v>
      </c>
      <c r="F5" s="28" t="str" cm="1">
        <f t="array" aca="1" ref="F5" ca="1">TEXT(IF(AA5=0,"",INDEX(BF2:BF109,_xlfn.XMATCH(EDM自动!$B$12,$BW$1:$BW$108,-1))),"0000")</f>
        <v>0023</v>
      </c>
      <c r="G5" s="28" t="str" cm="1">
        <f t="array" aca="1" ref="G5" ca="1">TEXT(IF(AA5=0,"",INDEX(BG2:BG109,_xlfn.XMATCH(EDM自动!$B$12,$BW$1:$BW$108,-1))),"000")</f>
        <v>070</v>
      </c>
      <c r="H5" s="28" t="str" cm="1">
        <f t="array" aca="1" ref="H5" ca="1">TEXT(IF(AA5=0,"",INDEX(BH2:BH109,_xlfn.XMATCH(EDM自动!$B$12,$BW$1:$BW$108,-1))),"000")</f>
        <v>015</v>
      </c>
      <c r="I5" s="28" t="str" cm="1">
        <f t="array" aca="1" ref="I5" ca="1">TEXT(IF(AA5=0,"",INDEX(BI2:BI109,_xlfn.XMATCH(EDM自动!$B$12,$BW$1:$BW$108,-1))),"000")</f>
        <v>018</v>
      </c>
      <c r="J5" s="28" t="str">
        <f t="shared" ref="J5:J33" ca="1" si="3">TEXT(IF(AA5=0,"",0),"000")</f>
        <v>000</v>
      </c>
      <c r="K5" s="28" t="str">
        <f ca="1">IF(AA5=0,"",IF(A5=0,"",EDM自动!$C$9))</f>
        <v>LP=1234</v>
      </c>
      <c r="L5" s="28" t="str">
        <f t="shared" ref="L5:L33" ca="1" si="4">TEXT(IF(AA5=0,"",0),"0.000")</f>
        <v>0.000</v>
      </c>
      <c r="M5" s="28" t="str" cm="1">
        <f t="array" aca="1" ref="M5" ca="1">IF(AA5=0,"",INDEX(BQ2:BQ109,_xlfn.XMATCH(EDM自动!$B$12,$BW$1:$BW$108,-1)))</f>
        <v>+</v>
      </c>
      <c r="N5" s="28" t="str" cm="1">
        <f t="array" aca="1" ref="N5" ca="1">IF(AA5=0,"",TEXT(LEFT(INDEX(BR2:BR109,_xlfn.XMATCH(EDM自动!$B$12,$BW$1:$BW$108,-1)),1),"00"))</f>
        <v>03</v>
      </c>
      <c r="O5" s="28" t="str" cm="1">
        <f t="array" aca="1" ref="O5" ca="1">TEXT(IF(AA5=0,"",INDEX(BN2:BN109,_xlfn.XMATCH(EDM自动!$B$12,$BW$1:$BW$108,-1))),"000")</f>
        <v>040</v>
      </c>
      <c r="P5" s="28" t="str" cm="1">
        <f t="array" aca="1" ref="P5" ca="1">TEXT(IF(AA5=0,"",INDEX(BO2:BO109,_xlfn.XMATCH(EDM自动!$B$12,$BW$1:$BW$108,-1))),"00")</f>
        <v>00</v>
      </c>
      <c r="Q5" s="28" cm="1">
        <f t="array" aca="1" ref="Q5" ca="1">IF(AA5=0,"",INDEX(BP2:BP109,_xlfn.XMATCH(EDM自动!$B$12,$BW$1:$BW$108,-1)))</f>
        <v>0</v>
      </c>
      <c r="R5" s="28" cm="1">
        <f t="array" aca="1" ref="R5" ca="1">IF(AA5=0,"",INDEX(BL2:BL109,_xlfn.XMATCH(EDM自动!$B$12,$BW$1:$BW$108,-1)))</f>
        <v>73</v>
      </c>
      <c r="S5" s="28" t="str" cm="1">
        <f t="array" aca="1" ref="S5" ca="1">TEXT(IF(AA5=0,"",INDEX(BT2:BT109,_xlfn.XMATCH(EDM自动!$B$12,$BW$1:$BW$108,-1))),"00")</f>
        <v>04</v>
      </c>
      <c r="T5" s="28" t="str" cm="1">
        <f t="array" aca="1" ref="T5" ca="1">TEXT(IF(AA5=0,"",INDEX(BS2:BS109,_xlfn.XMATCH(EDM自动!$B$12,$BW$1:$BW$108,-1))),"00")</f>
        <v>15</v>
      </c>
      <c r="U5" s="28" t="str" cm="1">
        <f t="array" aca="1" ref="U5" ca="1">TEXT(IF(AA5=0,"",INDEX(BJ2:BJ109,_xlfn.XMATCH(EDM自动!$B$12,$BW$1:$BW$108,-1))),"000")</f>
        <v>180</v>
      </c>
      <c r="V5" s="28" t="str" cm="1">
        <f t="array" aca="1" ref="V5" ca="1">TEXT(IF(AA5=0,"",INDEX(BK2:BK109,_xlfn.XMATCH(EDM自动!$B$12,$BW$1:$BW$108,-1))),"00")</f>
        <v>00</v>
      </c>
      <c r="W5" s="28" t="str" cm="1">
        <f t="array" aca="1" ref="W5" ca="1">TEXT(IF(AA5=0,"",INDEX(BM2:BM109,_xlfn.XMATCH(EDM自动!$B$12,$BW$1:$BW$108,-1))),"0000")</f>
        <v>0000</v>
      </c>
      <c r="X5" s="28" t="str" cm="1">
        <f t="array" aca="1" ref="X5" ca="1">TEXT(IF(AA5=0,"",INDEX(BU2:BU109,_xlfn.XMATCH(EDM自动!$B$12,$BW$1:$BW$108,-1))),"0000")</f>
        <v>2202</v>
      </c>
      <c r="Y5" s="28" t="str">
        <f t="shared" ref="Y5:Y33" ca="1" si="5">IF(AA5=0,"",";")</f>
        <v>;</v>
      </c>
      <c r="Z5" s="28" cm="1">
        <f t="array" aca="1" ref="Z5" ca="1">INDEX(BV2:BV109,_xlfn.XMATCH(EDM自动!$B$12,$BW$1:$BW$108,-1))</f>
        <v>5.1999999999999998E-2</v>
      </c>
      <c r="AA5" s="28" cm="1">
        <f t="array" aca="1" ref="AA5" ca="1">INDEX(BW2:BW109,_xlfn.XMATCH(EDM自动!$B$12,$BW$1:$BW$108,-1))</f>
        <v>5.1999999999999998E-2</v>
      </c>
      <c r="AB5" s="28" t="str" cm="1">
        <f t="array" aca="1" ref="AB5" ca="1">INDEX(BZ2:BZ109,_xlfn.XMATCH(EDM自动!$B$12,$BW$1:$BW$108,-1))</f>
        <v>T</v>
      </c>
      <c r="AC5" s="28" cm="1">
        <f t="array" aca="1" ref="AC5" ca="1">INDEX(CA2:CA109,_xlfn.XMATCH(EDM自动!$B$12,$BW$1:$BW$108,-1))</f>
        <v>0</v>
      </c>
      <c r="AD5" s="29" t="s">
        <v>202</v>
      </c>
      <c r="BB5" s="28">
        <f ca="1"/>
        <v>7</v>
      </c>
      <c r="BC5" s="28">
        <f ca="1"/>
        <v>200</v>
      </c>
      <c r="BD5" s="28">
        <f ca="1"/>
        <v>40</v>
      </c>
      <c r="BE5" s="28">
        <f ca="1"/>
        <v>0</v>
      </c>
      <c r="BF5" s="28">
        <f ca="1"/>
        <v>85</v>
      </c>
      <c r="BG5" s="28">
        <f ca="1"/>
        <v>50</v>
      </c>
      <c r="BH5" s="28">
        <f ca="1"/>
        <v>15</v>
      </c>
      <c r="BI5" s="28">
        <f ca="1"/>
        <v>15</v>
      </c>
      <c r="BJ5" s="28">
        <f ca="1"/>
        <v>180</v>
      </c>
      <c r="BK5" s="28" t="str">
        <f ca="1"/>
        <v>03</v>
      </c>
      <c r="BL5" s="28">
        <f ca="1"/>
        <v>32</v>
      </c>
      <c r="BM5" s="28">
        <f ca="1"/>
        <v>0</v>
      </c>
      <c r="BN5" s="28">
        <f ca="1"/>
        <v>0</v>
      </c>
      <c r="BO5" s="28">
        <f ca="1"/>
        <v>1</v>
      </c>
      <c r="BP5" s="28">
        <f ca="1"/>
        <v>0</v>
      </c>
      <c r="BQ5" s="28" t="str">
        <f ca="1"/>
        <v>+</v>
      </c>
      <c r="BR5" s="28">
        <f ca="1"/>
        <v>31</v>
      </c>
      <c r="BS5" s="28">
        <f ca="1"/>
        <v>15</v>
      </c>
      <c r="BT5" s="28">
        <f ca="1"/>
        <v>4</v>
      </c>
      <c r="BU5" s="28">
        <f ca="1"/>
        <v>1502</v>
      </c>
      <c r="BV5" s="28">
        <f ca="1"/>
        <v>0.18</v>
      </c>
      <c r="BW5" s="28">
        <f ca="1"/>
        <v>0.1638</v>
      </c>
      <c r="BX5" s="28">
        <f ca="1"/>
        <v>24</v>
      </c>
      <c r="BY5" s="28">
        <f ca="1"/>
        <v>0</v>
      </c>
      <c r="BZ5" s="28" t="str">
        <f ca="1"/>
        <v>T</v>
      </c>
      <c r="CA5" s="28">
        <f ca="1"/>
        <v>0</v>
      </c>
      <c r="CB5" s="28">
        <f ca="1"/>
        <v>0</v>
      </c>
      <c r="CC5" s="28">
        <f ca="1"/>
        <v>1</v>
      </c>
      <c r="CD5" s="28">
        <f ca="1"/>
        <v>90</v>
      </c>
      <c r="CE5" s="28">
        <f ca="1"/>
        <v>1</v>
      </c>
      <c r="CF5" s="28">
        <f ca="1"/>
        <v>1</v>
      </c>
      <c r="CG5" s="28">
        <f ca="1"/>
        <v>0.63</v>
      </c>
      <c r="CH5" s="28">
        <f ca="1"/>
        <v>0</v>
      </c>
    </row>
    <row r="6" spans="1:86" ht="14.1" customHeight="1">
      <c r="A6" s="28" t="str" cm="1">
        <f t="array" aca="1" ref="A6" ca="1">IF(AA6=0,"",TEXT(INDEX(BB3:BB110,_xlfn.XMATCH(EDM自动!$B$12,$BW$1:$BW$108,-1)),"C000"))</f>
        <v>C003</v>
      </c>
      <c r="B6" s="28" t="str">
        <f t="shared" ca="1" si="2"/>
        <v>=</v>
      </c>
      <c r="C6" s="28" t="str" cm="1">
        <f t="array" aca="1" ref="C6" ca="1">TEXT(IF(AA6=0,"",INDEX(BC3:BC110,_xlfn.XMATCH(EDM自动!$B$12,$BW$1:$BW$108,-1))),"0000")</f>
        <v>0010</v>
      </c>
      <c r="D6" s="28" t="str" cm="1">
        <f t="array" aca="1" ref="D6" ca="1">TEXT(IF(AA6=0,"",INDEX(BD3:BD110,_xlfn.XMATCH(EDM自动!$B$12,$BW$1:$BW$108,-1))),"0000")</f>
        <v>0009</v>
      </c>
      <c r="E6" s="28" t="str" cm="1">
        <f t="array" aca="1" ref="E6" ca="1">TEXT(IF(AA6=0,"",INDEX(BE3:BE110,_xlfn.XMATCH(EDM自动!$B$12,$BW$1:$BW$108,-1))),"0000")</f>
        <v>0000</v>
      </c>
      <c r="F6" s="28" t="str" cm="1">
        <f t="array" aca="1" ref="F6" ca="1">TEXT(IF(AA6=0,"",INDEX(BF3:BF110,_xlfn.XMATCH(EDM自动!$B$12,$BW$1:$BW$108,-1))),"0000")</f>
        <v>0015</v>
      </c>
      <c r="G6" s="28" t="str" cm="1">
        <f t="array" aca="1" ref="G6" ca="1">TEXT(IF(AA6=0,"",INDEX(BG3:BG110,_xlfn.XMATCH(EDM自动!$B$12,$BW$1:$BW$108,-1))),"000")</f>
        <v>080</v>
      </c>
      <c r="H6" s="28" t="str" cm="1">
        <f t="array" aca="1" ref="H6" ca="1">TEXT(IF(AA6=0,"",INDEX(BH3:BH110,_xlfn.XMATCH(EDM自动!$B$12,$BW$1:$BW$108,-1))),"000")</f>
        <v>015</v>
      </c>
      <c r="I6" s="28" t="str" cm="1">
        <f t="array" aca="1" ref="I6" ca="1">TEXT(IF(AA6=0,"",INDEX(BI3:BI110,_xlfn.XMATCH(EDM自动!$B$12,$BW$1:$BW$108,-1))),"000")</f>
        <v>018</v>
      </c>
      <c r="J6" s="28" t="str">
        <f t="shared" ca="1" si="3"/>
        <v>000</v>
      </c>
      <c r="K6" s="28" t="str">
        <f ca="1">IF(AA6=0,"",IF(A6=0,"",EDM自动!$C$9))</f>
        <v>LP=1234</v>
      </c>
      <c r="L6" s="28" t="str">
        <f t="shared" ca="1" si="4"/>
        <v>0.000</v>
      </c>
      <c r="M6" s="28" t="str" cm="1">
        <f t="array" aca="1" ref="M6" ca="1">IF(AA6=0,"",INDEX(BQ3:BQ110,_xlfn.XMATCH(EDM自动!$B$12,$BW$1:$BW$108,-1)))</f>
        <v>+</v>
      </c>
      <c r="N6" s="28" t="str" cm="1">
        <f t="array" aca="1" ref="N6" ca="1">IF(AA6=0,"",TEXT(LEFT(INDEX(BR3:BR110,_xlfn.XMATCH(EDM自动!$B$12,$BW$1:$BW$108,-1)),1),"00"))</f>
        <v>03</v>
      </c>
      <c r="O6" s="28" t="str" cm="1">
        <f t="array" aca="1" ref="O6" ca="1">TEXT(IF(AA6=0,"",INDEX(BN3:BN110,_xlfn.XMATCH(EDM自动!$B$12,$BW$1:$BW$108,-1))),"000")</f>
        <v>040</v>
      </c>
      <c r="P6" s="28" t="str" cm="1">
        <f t="array" aca="1" ref="P6" ca="1">TEXT(IF(AA6=0,"",INDEX(BO3:BO110,_xlfn.XMATCH(EDM自动!$B$12,$BW$1:$BW$108,-1))),"00")</f>
        <v>00</v>
      </c>
      <c r="Q6" s="28" cm="1">
        <f t="array" aca="1" ref="Q6" ca="1">IF(AA6=0,"",INDEX(BP3:BP110,_xlfn.XMATCH(EDM自动!$B$12,$BW$1:$BW$108,-1)))</f>
        <v>0</v>
      </c>
      <c r="R6" s="28" cm="1">
        <f t="array" aca="1" ref="R6" ca="1">IF(AA6=0,"",INDEX(BL3:BL110,_xlfn.XMATCH(EDM自动!$B$12,$BW$1:$BW$108,-1)))</f>
        <v>73</v>
      </c>
      <c r="S6" s="28" t="str" cm="1">
        <f t="array" aca="1" ref="S6" ca="1">TEXT(IF(AA6=0,"",INDEX(BT3:BT110,_xlfn.XMATCH(EDM自动!$B$12,$BW$1:$BW$108,-1))),"00")</f>
        <v>05</v>
      </c>
      <c r="T6" s="28" t="str" cm="1">
        <f t="array" aca="1" ref="T6" ca="1">TEXT(IF(AA6=0,"",INDEX(BS3:BS110,_xlfn.XMATCH(EDM自动!$B$12,$BW$1:$BW$108,-1))),"00")</f>
        <v>15</v>
      </c>
      <c r="U6" s="28" t="str" cm="1">
        <f t="array" aca="1" ref="U6" ca="1">TEXT(IF(AA6=0,"",INDEX(BJ3:BJ110,_xlfn.XMATCH(EDM自动!$B$12,$BW$1:$BW$108,-1))),"000")</f>
        <v>180</v>
      </c>
      <c r="V6" s="28" t="str" cm="1">
        <f t="array" aca="1" ref="V6" ca="1">TEXT(IF(AA6=0,"",INDEX(BK3:BK110,_xlfn.XMATCH(EDM自动!$B$12,$BW$1:$BW$108,-1))),"00")</f>
        <v>00</v>
      </c>
      <c r="W6" s="28" t="str" cm="1">
        <f t="array" aca="1" ref="W6" ca="1">TEXT(IF(AA6=0,"",INDEX(BM3:BM110,_xlfn.XMATCH(EDM自动!$B$12,$BW$1:$BW$108,-1))),"0000")</f>
        <v>0000</v>
      </c>
      <c r="X6" s="28" t="str" cm="1">
        <f t="array" aca="1" ref="X6" ca="1">TEXT(IF(AA6=0,"",INDEX(BU3:BU110,_xlfn.XMATCH(EDM自动!$B$12,$BW$1:$BW$108,-1))),"0000")</f>
        <v>2202</v>
      </c>
      <c r="Y6" s="28" t="str">
        <f t="shared" ca="1" si="5"/>
        <v>;</v>
      </c>
      <c r="Z6" s="28" cm="1">
        <f t="array" aca="1" ref="Z6" ca="1">INDEX(BV3:BV110,_xlfn.XMATCH(EDM自动!$B$12,$BW$1:$BW$108,-1))</f>
        <v>0.03</v>
      </c>
      <c r="AA6" s="28" cm="1">
        <f t="array" aca="1" ref="AA6" ca="1">INDEX(BW3:BW110,_xlfn.XMATCH(EDM自动!$B$12,$BW$1:$BW$108,-1))</f>
        <v>3.3000000000000002E-2</v>
      </c>
      <c r="AB6" s="28" t="str" cm="1">
        <f t="array" aca="1" ref="AB6" ca="1">INDEX(BZ3:BZ110,_xlfn.XMATCH(EDM自动!$B$12,$BW$1:$BW$108,-1))</f>
        <v>T</v>
      </c>
      <c r="AC6" s="28" cm="1">
        <f t="array" aca="1" ref="AC6" ca="1">INDEX(CA3:CA110,_xlfn.XMATCH(EDM自动!$B$12,$BW$1:$BW$108,-1))</f>
        <v>0</v>
      </c>
      <c r="BB6" s="28">
        <f ca="1"/>
        <v>6</v>
      </c>
      <c r="BC6" s="28">
        <f ca="1"/>
        <v>140</v>
      </c>
      <c r="BD6" s="28">
        <f ca="1"/>
        <v>40</v>
      </c>
      <c r="BE6" s="28">
        <f ca="1"/>
        <v>0</v>
      </c>
      <c r="BF6" s="28">
        <f ca="1"/>
        <v>53</v>
      </c>
      <c r="BG6" s="28">
        <f ca="1"/>
        <v>60</v>
      </c>
      <c r="BH6" s="28">
        <f ca="1"/>
        <v>15</v>
      </c>
      <c r="BI6" s="28">
        <f ca="1"/>
        <v>15</v>
      </c>
      <c r="BJ6" s="28">
        <f ca="1"/>
        <v>180</v>
      </c>
      <c r="BK6" s="28" t="str">
        <f ca="1"/>
        <v>03</v>
      </c>
      <c r="BL6" s="28">
        <f ca="1"/>
        <v>53</v>
      </c>
      <c r="BM6" s="28">
        <f ca="1"/>
        <v>0</v>
      </c>
      <c r="BN6" s="28">
        <f ca="1"/>
        <v>40</v>
      </c>
      <c r="BO6" s="28">
        <f ca="1"/>
        <v>0</v>
      </c>
      <c r="BP6" s="28">
        <f ca="1"/>
        <v>0</v>
      </c>
      <c r="BQ6" s="28" t="str">
        <f ca="1"/>
        <v>+</v>
      </c>
      <c r="BR6" s="28">
        <f ca="1"/>
        <v>31</v>
      </c>
      <c r="BS6" s="28">
        <f ca="1"/>
        <v>15</v>
      </c>
      <c r="BT6" s="28">
        <f ca="1"/>
        <v>4</v>
      </c>
      <c r="BU6" s="28">
        <f ca="1"/>
        <v>1202</v>
      </c>
      <c r="BV6" s="28">
        <f ca="1"/>
        <v>0.125</v>
      </c>
      <c r="BW6" s="28">
        <f ca="1"/>
        <v>0.115</v>
      </c>
      <c r="BX6" s="28">
        <f ca="1"/>
        <v>24</v>
      </c>
      <c r="BY6" s="28">
        <f ca="1"/>
        <v>0</v>
      </c>
      <c r="BZ6" s="28" t="str">
        <f ca="1"/>
        <v>T</v>
      </c>
      <c r="CA6" s="28">
        <f ca="1"/>
        <v>0</v>
      </c>
      <c r="CB6" s="28">
        <f ca="1"/>
        <v>0</v>
      </c>
      <c r="CC6" s="28">
        <f ca="1"/>
        <v>1</v>
      </c>
      <c r="CD6" s="28">
        <f ca="1"/>
        <v>90</v>
      </c>
      <c r="CE6" s="28">
        <f ca="1"/>
        <v>1</v>
      </c>
      <c r="CF6" s="28">
        <f ca="1"/>
        <v>1</v>
      </c>
      <c r="CG6" s="28">
        <f ca="1"/>
        <v>0.63</v>
      </c>
      <c r="CH6" s="28">
        <f ca="1"/>
        <v>0</v>
      </c>
    </row>
    <row r="7" spans="1:86" ht="14.1" customHeight="1">
      <c r="A7" s="28" t="str" cm="1">
        <f t="array" aca="1" ref="A7" ca="1">IF(AA7=0,"",TEXT(INDEX(BB4:BB111,_xlfn.XMATCH(EDM自动!$B$12,$BW$1:$BW$108,-1)),"C000"))</f>
        <v>C002</v>
      </c>
      <c r="B7" s="28" t="str">
        <f t="shared" ca="1" si="2"/>
        <v>=</v>
      </c>
      <c r="C7" s="28" t="str" cm="1">
        <f t="array" aca="1" ref="C7" ca="1">TEXT(IF(AA7=0,"",INDEX(BC4:BC111,_xlfn.XMATCH(EDM自动!$B$12,$BW$1:$BW$108,-1))),"0000")</f>
        <v>0007</v>
      </c>
      <c r="D7" s="28" t="str" cm="1">
        <f t="array" aca="1" ref="D7" ca="1">TEXT(IF(AA7=0,"",INDEX(BD4:BD111,_xlfn.XMATCH(EDM自动!$B$12,$BW$1:$BW$108,-1))),"0000")</f>
        <v>0009</v>
      </c>
      <c r="E7" s="28" t="str" cm="1">
        <f t="array" aca="1" ref="E7" ca="1">TEXT(IF(AA7=0,"",INDEX(BE4:BE111,_xlfn.XMATCH(EDM自动!$B$12,$BW$1:$BW$108,-1))),"0000")</f>
        <v>0000</v>
      </c>
      <c r="F7" s="28" t="str" cm="1">
        <f t="array" aca="1" ref="F7" ca="1">TEXT(IF(AA7=0,"",INDEX(BF4:BF111,_xlfn.XMATCH(EDM自动!$B$12,$BW$1:$BW$108,-1))),"0000")</f>
        <v>0008</v>
      </c>
      <c r="G7" s="28" t="str" cm="1">
        <f t="array" aca="1" ref="G7" ca="1">TEXT(IF(AA7=0,"",INDEX(BG4:BG111,_xlfn.XMATCH(EDM自动!$B$12,$BW$1:$BW$108,-1))),"000")</f>
        <v>095</v>
      </c>
      <c r="H7" s="28" t="str" cm="1">
        <f t="array" aca="1" ref="H7" ca="1">TEXT(IF(AA7=0,"",INDEX(BH4:BH111,_xlfn.XMATCH(EDM自动!$B$12,$BW$1:$BW$108,-1))),"000")</f>
        <v>015</v>
      </c>
      <c r="I7" s="28" t="str" cm="1">
        <f t="array" aca="1" ref="I7" ca="1">TEXT(IF(AA7=0,"",INDEX(BI4:BI111,_xlfn.XMATCH(EDM自动!$B$12,$BW$1:$BW$108,-1))),"000")</f>
        <v>020</v>
      </c>
      <c r="J7" s="28" t="str">
        <f t="shared" ca="1" si="3"/>
        <v>000</v>
      </c>
      <c r="K7" s="28" t="str">
        <f ca="1">IF(AA7=0,"",IF(A7=0,"",EDM自动!$C$9))</f>
        <v>LP=1234</v>
      </c>
      <c r="L7" s="28" t="str">
        <f t="shared" ca="1" si="4"/>
        <v>0.000</v>
      </c>
      <c r="M7" s="28" t="str" cm="1">
        <f t="array" aca="1" ref="M7" ca="1">IF(AA7=0,"",INDEX(BQ4:BQ111,_xlfn.XMATCH(EDM自动!$B$12,$BW$1:$BW$108,-1)))</f>
        <v>+</v>
      </c>
      <c r="N7" s="28" t="str" cm="1">
        <f t="array" aca="1" ref="N7" ca="1">IF(AA7=0,"",TEXT(LEFT(INDEX(BR4:BR111,_xlfn.XMATCH(EDM自动!$B$12,$BW$1:$BW$108,-1)),1),"00"))</f>
        <v>03</v>
      </c>
      <c r="O7" s="28" t="str" cm="1">
        <f t="array" aca="1" ref="O7" ca="1">TEXT(IF(AA7=0,"",INDEX(BN4:BN111,_xlfn.XMATCH(EDM自动!$B$12,$BW$1:$BW$108,-1))),"000")</f>
        <v>000</v>
      </c>
      <c r="P7" s="28" t="str" cm="1">
        <f t="array" aca="1" ref="P7" ca="1">TEXT(IF(AA7=0,"",INDEX(BO4:BO111,_xlfn.XMATCH(EDM自动!$B$12,$BW$1:$BW$108,-1))),"00")</f>
        <v>00</v>
      </c>
      <c r="Q7" s="28" cm="1">
        <f t="array" aca="1" ref="Q7" ca="1">IF(AA7=0,"",INDEX(BP4:BP111,_xlfn.XMATCH(EDM自动!$B$12,$BW$1:$BW$108,-1)))</f>
        <v>0</v>
      </c>
      <c r="R7" s="28" cm="1">
        <f t="array" aca="1" ref="R7" ca="1">IF(AA7=0,"",INDEX(BL4:BL111,_xlfn.XMATCH(EDM自动!$B$12,$BW$1:$BW$108,-1)))</f>
        <v>73</v>
      </c>
      <c r="S7" s="28" t="str" cm="1">
        <f t="array" aca="1" ref="S7" ca="1">TEXT(IF(AA7=0,"",INDEX(BT4:BT111,_xlfn.XMATCH(EDM自动!$B$12,$BW$1:$BW$108,-1))),"00")</f>
        <v>05</v>
      </c>
      <c r="T7" s="28" t="str" cm="1">
        <f t="array" aca="1" ref="T7" ca="1">TEXT(IF(AA7=0,"",INDEX(BS4:BS111,_xlfn.XMATCH(EDM自动!$B$12,$BW$1:$BW$108,-1))),"00")</f>
        <v>15</v>
      </c>
      <c r="U7" s="28" t="str" cm="1">
        <f t="array" aca="1" ref="U7" ca="1">TEXT(IF(AA7=0,"",INDEX(BJ4:BJ111,_xlfn.XMATCH(EDM自动!$B$12,$BW$1:$BW$108,-1))),"000")</f>
        <v>180</v>
      </c>
      <c r="V7" s="28" t="str" cm="1">
        <f t="array" aca="1" ref="V7" ca="1">TEXT(IF(AA7=0,"",INDEX(BK4:BK111,_xlfn.XMATCH(EDM自动!$B$12,$BW$1:$BW$108,-1))),"00")</f>
        <v>00</v>
      </c>
      <c r="W7" s="28" t="str" cm="1">
        <f t="array" aca="1" ref="W7" ca="1">TEXT(IF(AA7=0,"",INDEX(BM4:BM111,_xlfn.XMATCH(EDM自动!$B$12,$BW$1:$BW$108,-1))),"0000")</f>
        <v>0000</v>
      </c>
      <c r="X7" s="28" t="str" cm="1">
        <f t="array" aca="1" ref="X7" ca="1">TEXT(IF(AA7=0,"",INDEX(BU4:BU111,_xlfn.XMATCH(EDM自动!$B$12,$BW$1:$BW$108,-1))),"0000")</f>
        <v>2202</v>
      </c>
      <c r="Y7" s="28" t="str">
        <f t="shared" ca="1" si="5"/>
        <v>;</v>
      </c>
      <c r="Z7" s="28" cm="1">
        <f t="array" aca="1" ref="Z7" ca="1">INDEX(BV4:BV111,_xlfn.XMATCH(EDM自动!$B$12,$BW$1:$BW$108,-1))</f>
        <v>1.7999999999999999E-2</v>
      </c>
      <c r="AA7" s="28" cm="1">
        <f t="array" aca="1" ref="AA7" ca="1">INDEX(BW4:BW111,_xlfn.XMATCH(EDM自动!$B$12,$BW$1:$BW$108,-1))</f>
        <v>2.3E-2</v>
      </c>
      <c r="AB7" s="28" t="str" cm="1">
        <f t="array" aca="1" ref="AB7" ca="1">INDEX(BZ4:BZ111,_xlfn.XMATCH(EDM自动!$B$12,$BW$1:$BW$108,-1))</f>
        <v>T</v>
      </c>
      <c r="AC7" s="28" cm="1">
        <f t="array" aca="1" ref="AC7" ca="1">INDEX(CA4:CA111,_xlfn.XMATCH(EDM自动!$B$12,$BW$1:$BW$108,-1))</f>
        <v>0</v>
      </c>
      <c r="BB7" s="28">
        <f ca="1"/>
        <v>5</v>
      </c>
      <c r="BC7" s="28">
        <f ca="1"/>
        <v>70</v>
      </c>
      <c r="BD7" s="28">
        <f ca="1"/>
        <v>25</v>
      </c>
      <c r="BE7" s="28">
        <f ca="1"/>
        <v>0</v>
      </c>
      <c r="BF7" s="28">
        <f ca="1"/>
        <v>33</v>
      </c>
      <c r="BG7" s="28">
        <f ca="1"/>
        <v>60</v>
      </c>
      <c r="BH7" s="28">
        <f ca="1"/>
        <v>15</v>
      </c>
      <c r="BI7" s="28">
        <f ca="1"/>
        <v>15</v>
      </c>
      <c r="BJ7" s="28">
        <f ca="1"/>
        <v>180</v>
      </c>
      <c r="BK7" s="28" t="str">
        <f ca="1"/>
        <v>03</v>
      </c>
      <c r="BL7" s="28">
        <f ca="1"/>
        <v>73</v>
      </c>
      <c r="BM7" s="28">
        <f ca="1"/>
        <v>0</v>
      </c>
      <c r="BN7" s="28">
        <f ca="1"/>
        <v>40</v>
      </c>
      <c r="BO7" s="28">
        <f ca="1"/>
        <v>0</v>
      </c>
      <c r="BP7" s="28">
        <f ca="1"/>
        <v>0</v>
      </c>
      <c r="BQ7" s="28" t="str">
        <f ca="1"/>
        <v>+</v>
      </c>
      <c r="BR7" s="28">
        <f ca="1"/>
        <v>31</v>
      </c>
      <c r="BS7" s="28">
        <f ca="1"/>
        <v>15</v>
      </c>
      <c r="BT7" s="28">
        <f ca="1"/>
        <v>4</v>
      </c>
      <c r="BU7" s="28">
        <f ca="1"/>
        <v>1202</v>
      </c>
      <c r="BV7" s="28">
        <f ca="1"/>
        <v>8.2000000000000003E-2</v>
      </c>
      <c r="BW7" s="28">
        <f ca="1"/>
        <v>7.6300000000000007E-2</v>
      </c>
      <c r="BX7" s="28">
        <f ca="1"/>
        <v>24</v>
      </c>
      <c r="BY7" s="28">
        <f ca="1"/>
        <v>0</v>
      </c>
      <c r="BZ7" s="28" t="str">
        <f ca="1"/>
        <v>T</v>
      </c>
      <c r="CA7" s="28">
        <f ca="1"/>
        <v>0</v>
      </c>
      <c r="CB7" s="28">
        <f ca="1"/>
        <v>4</v>
      </c>
      <c r="CC7" s="28">
        <f ca="1"/>
        <v>1</v>
      </c>
      <c r="CD7" s="28">
        <f ca="1"/>
        <v>90</v>
      </c>
      <c r="CE7" s="28">
        <f ca="1"/>
        <v>1</v>
      </c>
      <c r="CF7" s="28">
        <f ca="1"/>
        <v>1</v>
      </c>
      <c r="CG7" s="28">
        <f ca="1"/>
        <v>0.63</v>
      </c>
      <c r="CH7" s="28">
        <f ca="1"/>
        <v>0</v>
      </c>
    </row>
    <row r="8" spans="1:86" ht="14.1" customHeight="1">
      <c r="A8" s="28" t="str" cm="1">
        <f t="array" aca="1" ref="A8" ca="1">IF(AA8=0,"",TEXT(INDEX(BB5:BB112,_xlfn.XMATCH(EDM自动!$B$12,$BW$1:$BW$108,-1)),"C000"))</f>
        <v>C801</v>
      </c>
      <c r="B8" s="28" t="str">
        <f t="shared" ca="1" si="2"/>
        <v>=</v>
      </c>
      <c r="C8" s="28" t="str" cm="1">
        <f t="array" aca="1" ref="C8" ca="1">TEXT(IF(AA8=0,"",INDEX(BC5:BC112,_xlfn.XMATCH(EDM自动!$B$12,$BW$1:$BW$108,-1))),"0000")</f>
        <v>0001</v>
      </c>
      <c r="D8" s="28" t="str" cm="1">
        <f t="array" aca="1" ref="D8" ca="1">TEXT(IF(AA8=0,"",INDEX(BD5:BD112,_xlfn.XMATCH(EDM自动!$B$12,$BW$1:$BW$108,-1))),"0000")</f>
        <v>0009</v>
      </c>
      <c r="E8" s="28" t="str" cm="1">
        <f t="array" aca="1" ref="E8" ca="1">TEXT(IF(AA8=0,"",INDEX(BE5:BE112,_xlfn.XMATCH(EDM自动!$B$12,$BW$1:$BW$108,-1))),"0000")</f>
        <v>0000</v>
      </c>
      <c r="F8" s="28" t="str" cm="1">
        <f t="array" aca="1" ref="F8" ca="1">TEXT(IF(AA8=0,"",INDEX(BF5:BF112,_xlfn.XMATCH(EDM自动!$B$12,$BW$1:$BW$108,-1))),"0000")</f>
        <v>0015</v>
      </c>
      <c r="G8" s="28" t="str" cm="1">
        <f t="array" aca="1" ref="G8" ca="1">TEXT(IF(AA8=0,"",INDEX(BG5:BG112,_xlfn.XMATCH(EDM自动!$B$12,$BW$1:$BW$108,-1))),"000")</f>
        <v>110</v>
      </c>
      <c r="H8" s="28" t="str" cm="1">
        <f t="array" aca="1" ref="H8" ca="1">TEXT(IF(AA8=0,"",INDEX(BH5:BH112,_xlfn.XMATCH(EDM自动!$B$12,$BW$1:$BW$108,-1))),"000")</f>
        <v>015</v>
      </c>
      <c r="I8" s="28" t="str" cm="1">
        <f t="array" aca="1" ref="I8" ca="1">TEXT(IF(AA8=0,"",INDEX(BI5:BI112,_xlfn.XMATCH(EDM自动!$B$12,$BW$1:$BW$108,-1))),"000")</f>
        <v>020</v>
      </c>
      <c r="J8" s="28" t="str">
        <f t="shared" ca="1" si="3"/>
        <v>000</v>
      </c>
      <c r="K8" s="28" t="str">
        <f ca="1">IF(AA8=0,"",IF(A8=0,"",EDM自动!$C$9))</f>
        <v>LP=1234</v>
      </c>
      <c r="L8" s="28" t="str">
        <f t="shared" ca="1" si="4"/>
        <v>0.000</v>
      </c>
      <c r="M8" s="28" t="str" cm="1">
        <f t="array" aca="1" ref="M8" ca="1">IF(AA8=0,"",INDEX(BQ5:BQ112,_xlfn.XMATCH(EDM自动!$B$12,$BW$1:$BW$108,-1)))</f>
        <v>-</v>
      </c>
      <c r="N8" s="28" t="str" cm="1">
        <f t="array" aca="1" ref="N8" ca="1">IF(AA8=0,"",TEXT(LEFT(INDEX(BR5:BR112,_xlfn.XMATCH(EDM自动!$B$12,$BW$1:$BW$108,-1)),1),"00"))</f>
        <v>03</v>
      </c>
      <c r="O8" s="28" t="str" cm="1">
        <f t="array" aca="1" ref="O8" ca="1">TEXT(IF(AA8=0,"",INDEX(BN5:BN112,_xlfn.XMATCH(EDM自动!$B$12,$BW$1:$BW$108,-1))),"000")</f>
        <v>000</v>
      </c>
      <c r="P8" s="28" t="str" cm="1">
        <f t="array" aca="1" ref="P8" ca="1">TEXT(IF(AA8=0,"",INDEX(BO5:BO112,_xlfn.XMATCH(EDM自动!$B$12,$BW$1:$BW$108,-1))),"00")</f>
        <v>10</v>
      </c>
      <c r="Q8" s="28" cm="1">
        <f t="array" aca="1" ref="Q8" ca="1">IF(AA8=0,"",INDEX(BP5:BP112,_xlfn.XMATCH(EDM自动!$B$12,$BW$1:$BW$108,-1)))</f>
        <v>3</v>
      </c>
      <c r="R8" s="28" cm="1">
        <f t="array" aca="1" ref="R8" ca="1">IF(AA8=0,"",INDEX(BL5:BL112,_xlfn.XMATCH(EDM自动!$B$12,$BW$1:$BW$108,-1)))</f>
        <v>73</v>
      </c>
      <c r="S8" s="28" t="str" cm="1">
        <f t="array" aca="1" ref="S8" ca="1">TEXT(IF(AA8=0,"",INDEX(BT5:BT112,_xlfn.XMATCH(EDM自动!$B$12,$BW$1:$BW$108,-1))),"00")</f>
        <v>05</v>
      </c>
      <c r="T8" s="28" t="str" cm="1">
        <f t="array" aca="1" ref="T8" ca="1">TEXT(IF(AA8=0,"",INDEX(BS5:BS112,_xlfn.XMATCH(EDM自动!$B$12,$BW$1:$BW$108,-1))),"00")</f>
        <v>30</v>
      </c>
      <c r="U8" s="28" t="str" cm="1">
        <f t="array" aca="1" ref="U8" ca="1">TEXT(IF(AA8=0,"",INDEX(BJ5:BJ112,_xlfn.XMATCH(EDM自动!$B$12,$BW$1:$BW$108,-1))),"000")</f>
        <v>180</v>
      </c>
      <c r="V8" s="28" t="str" cm="1">
        <f t="array" aca="1" ref="V8" ca="1">TEXT(IF(AA8=0,"",INDEX(BK5:BK112,_xlfn.XMATCH(EDM自动!$B$12,$BW$1:$BW$108,-1))),"00")</f>
        <v>00</v>
      </c>
      <c r="W8" s="28" t="str" cm="1">
        <f t="array" aca="1" ref="W8" ca="1">TEXT(IF(AA8=0,"",INDEX(BM5:BM112,_xlfn.XMATCH(EDM自动!$B$12,$BW$1:$BW$108,-1))),"0000")</f>
        <v>0000</v>
      </c>
      <c r="X8" s="28" t="str" cm="1">
        <f t="array" aca="1" ref="X8" ca="1">TEXT(IF(AA8=0,"",INDEX(BU5:BU112,_xlfn.XMATCH(EDM自动!$B$12,$BW$1:$BW$108,-1))),"0000")</f>
        <v>3202</v>
      </c>
      <c r="Y8" s="28" t="str">
        <f t="shared" ca="1" si="5"/>
        <v>;</v>
      </c>
      <c r="Z8" s="28" cm="1">
        <f t="array" aca="1" ref="Z8" ca="1">INDEX(BV5:BV112,_xlfn.XMATCH(EDM自动!$B$12,$BW$1:$BW$108,-1))</f>
        <v>-7.0000000000000001E-3</v>
      </c>
      <c r="AA8" s="28" cm="1">
        <f t="array" aca="1" ref="AA8" ca="1">INDEX(BW5:BW112,_xlfn.XMATCH(EDM自动!$B$12,$BW$1:$BW$108,-1))</f>
        <v>2.5999999999999999E-2</v>
      </c>
      <c r="AB8" s="28" t="str" cm="1">
        <f t="array" aca="1" ref="AB8" ca="1">INDEX(BZ5:BZ112,_xlfn.XMATCH(EDM自动!$B$12,$BW$1:$BW$108,-1))</f>
        <v>Z</v>
      </c>
      <c r="AC8" s="28" cm="1">
        <f t="array" aca="1" ref="AC8" ca="1">INDEX(CA5:CA112,_xlfn.XMATCH(EDM自动!$B$12,$BW$1:$BW$108,-1))</f>
        <v>10400</v>
      </c>
      <c r="BB8" s="28">
        <f ca="1"/>
        <v>4</v>
      </c>
      <c r="BC8" s="28">
        <f ca="1"/>
        <v>40</v>
      </c>
      <c r="BD8" s="28">
        <f ca="1"/>
        <v>20</v>
      </c>
      <c r="BE8" s="28">
        <f ca="1"/>
        <v>0</v>
      </c>
      <c r="BF8" s="28">
        <f ca="1"/>
        <v>23</v>
      </c>
      <c r="BG8" s="28">
        <f ca="1"/>
        <v>70</v>
      </c>
      <c r="BH8" s="28">
        <f ca="1"/>
        <v>15</v>
      </c>
      <c r="BI8" s="28">
        <f ca="1"/>
        <v>18</v>
      </c>
      <c r="BJ8" s="28">
        <f ca="1"/>
        <v>180</v>
      </c>
      <c r="BK8" s="28" t="str">
        <f ca="1"/>
        <v>00</v>
      </c>
      <c r="BL8" s="28">
        <f ca="1"/>
        <v>73</v>
      </c>
      <c r="BM8" s="28">
        <f ca="1"/>
        <v>0</v>
      </c>
      <c r="BN8" s="28">
        <f ca="1"/>
        <v>40</v>
      </c>
      <c r="BO8" s="28">
        <f ca="1"/>
        <v>0</v>
      </c>
      <c r="BP8" s="28">
        <f ca="1"/>
        <v>0</v>
      </c>
      <c r="BQ8" s="28" t="str">
        <f ca="1"/>
        <v>+</v>
      </c>
      <c r="BR8" s="28">
        <f ca="1"/>
        <v>31</v>
      </c>
      <c r="BS8" s="28">
        <f ca="1"/>
        <v>15</v>
      </c>
      <c r="BT8" s="28">
        <f ca="1"/>
        <v>4</v>
      </c>
      <c r="BU8" s="28">
        <f ca="1"/>
        <v>2202</v>
      </c>
      <c r="BV8" s="28">
        <f ca="1"/>
        <v>5.1999999999999998E-2</v>
      </c>
      <c r="BW8" s="28">
        <f ca="1"/>
        <v>5.1999999999999998E-2</v>
      </c>
      <c r="BX8" s="28">
        <f ca="1"/>
        <v>24</v>
      </c>
      <c r="BY8" s="28">
        <f ca="1"/>
        <v>0</v>
      </c>
      <c r="BZ8" s="28" t="str">
        <f ca="1"/>
        <v>T</v>
      </c>
      <c r="CA8" s="28">
        <f ca="1"/>
        <v>0</v>
      </c>
      <c r="CB8" s="28">
        <f ca="1"/>
        <v>2.8</v>
      </c>
      <c r="CC8" s="28">
        <f ca="1"/>
        <v>1</v>
      </c>
      <c r="CD8" s="28">
        <f ca="1"/>
        <v>90</v>
      </c>
      <c r="CE8" s="28">
        <f ca="1"/>
        <v>1</v>
      </c>
      <c r="CF8" s="28">
        <f ca="1"/>
        <v>1</v>
      </c>
      <c r="CG8" s="28">
        <f ca="1"/>
        <v>0.63</v>
      </c>
      <c r="CH8" s="28">
        <f ca="1"/>
        <v>0</v>
      </c>
    </row>
    <row r="9" spans="1:86" ht="14.1" customHeight="1">
      <c r="A9" s="28" t="str" cm="1">
        <f t="array" aca="1" ref="A9" ca="1">IF(AA9=0,"",TEXT(INDEX(BB6:BB113,_xlfn.XMATCH(EDM自动!$B$12,$BW$1:$BW$108,-1)),"C000"))</f>
        <v>C801</v>
      </c>
      <c r="B9" s="28" t="str">
        <f t="shared" ca="1" si="2"/>
        <v>=</v>
      </c>
      <c r="C9" s="28" t="str" cm="1">
        <f t="array" aca="1" ref="C9" ca="1">TEXT(IF(AA9=0,"",INDEX(BC6:BC113,_xlfn.XMATCH(EDM自动!$B$12,$BW$1:$BW$108,-1))),"0000")</f>
        <v>0001</v>
      </c>
      <c r="D9" s="28" t="str" cm="1">
        <f t="array" aca="1" ref="D9" ca="1">TEXT(IF(AA9=0,"",INDEX(BD6:BD113,_xlfn.XMATCH(EDM自动!$B$12,$BW$1:$BW$108,-1))),"0000")</f>
        <v>0009</v>
      </c>
      <c r="E9" s="28" t="str" cm="1">
        <f t="array" aca="1" ref="E9" ca="1">TEXT(IF(AA9=0,"",INDEX(BE6:BE113,_xlfn.XMATCH(EDM自动!$B$12,$BW$1:$BW$108,-1))),"0000")</f>
        <v>0000</v>
      </c>
      <c r="F9" s="28" t="str" cm="1">
        <f t="array" aca="1" ref="F9" ca="1">TEXT(IF(AA9=0,"",INDEX(BF6:BF113,_xlfn.XMATCH(EDM自动!$B$12,$BW$1:$BW$108,-1))),"0000")</f>
        <v>0015</v>
      </c>
      <c r="G9" s="28" t="str" cm="1">
        <f t="array" aca="1" ref="G9" ca="1">TEXT(IF(AA9=0,"",INDEX(BG6:BG113,_xlfn.XMATCH(EDM自动!$B$12,$BW$1:$BW$108,-1))),"000")</f>
        <v>110</v>
      </c>
      <c r="H9" s="28" t="str" cm="1">
        <f t="array" aca="1" ref="H9" ca="1">TEXT(IF(AA9=0,"",INDEX(BH6:BH113,_xlfn.XMATCH(EDM自动!$B$12,$BW$1:$BW$108,-1))),"000")</f>
        <v>015</v>
      </c>
      <c r="I9" s="28" t="str" cm="1">
        <f t="array" aca="1" ref="I9" ca="1">TEXT(IF(AA9=0,"",INDEX(BI6:BI113,_xlfn.XMATCH(EDM自动!$B$12,$BW$1:$BW$108,-1))),"000")</f>
        <v>020</v>
      </c>
      <c r="J9" s="28" t="str">
        <f t="shared" ca="1" si="3"/>
        <v>000</v>
      </c>
      <c r="K9" s="28" t="str">
        <f ca="1">IF(AA9=0,"",IF(A9=0,"",EDM自动!$C$9))</f>
        <v>LP=1234</v>
      </c>
      <c r="L9" s="28" t="str">
        <f t="shared" ca="1" si="4"/>
        <v>0.000</v>
      </c>
      <c r="M9" s="28" t="str" cm="1">
        <f t="array" aca="1" ref="M9" ca="1">IF(AA9=0,"",INDEX(BQ6:BQ113,_xlfn.XMATCH(EDM自动!$B$12,$BW$1:$BW$108,-1)))</f>
        <v>-</v>
      </c>
      <c r="N9" s="28" t="str" cm="1">
        <f t="array" aca="1" ref="N9" ca="1">IF(AA9=0,"",TEXT(LEFT(INDEX(BR6:BR113,_xlfn.XMATCH(EDM自动!$B$12,$BW$1:$BW$108,-1)),1),"00"))</f>
        <v>03</v>
      </c>
      <c r="O9" s="28" t="str" cm="1">
        <f t="array" aca="1" ref="O9" ca="1">TEXT(IF(AA9=0,"",INDEX(BN6:BN113,_xlfn.XMATCH(EDM自动!$B$12,$BW$1:$BW$108,-1))),"000")</f>
        <v>000</v>
      </c>
      <c r="P9" s="28" t="str" cm="1">
        <f t="array" aca="1" ref="P9" ca="1">TEXT(IF(AA9=0,"",INDEX(BO6:BO113,_xlfn.XMATCH(EDM自动!$B$12,$BW$1:$BW$108,-1))),"00")</f>
        <v>10</v>
      </c>
      <c r="Q9" s="28" cm="1">
        <f t="array" aca="1" ref="Q9" ca="1">IF(AA9=0,"",INDEX(BP6:BP113,_xlfn.XMATCH(EDM自动!$B$12,$BW$1:$BW$108,-1)))</f>
        <v>3</v>
      </c>
      <c r="R9" s="28" cm="1">
        <f t="array" aca="1" ref="R9" ca="1">IF(AA9=0,"",INDEX(BL6:BL113,_xlfn.XMATCH(EDM自动!$B$12,$BW$1:$BW$108,-1)))</f>
        <v>73</v>
      </c>
      <c r="S9" s="28" t="str" cm="1">
        <f t="array" aca="1" ref="S9" ca="1">TEXT(IF(AA9=0,"",INDEX(BT6:BT113,_xlfn.XMATCH(EDM自动!$B$12,$BW$1:$BW$108,-1))),"00")</f>
        <v>05</v>
      </c>
      <c r="T9" s="28" t="str" cm="1">
        <f t="array" aca="1" ref="T9" ca="1">TEXT(IF(AA9=0,"",INDEX(BS6:BS113,_xlfn.XMATCH(EDM自动!$B$12,$BW$1:$BW$108,-1))),"00")</f>
        <v>30</v>
      </c>
      <c r="U9" s="28" t="str" cm="1">
        <f t="array" aca="1" ref="U9" ca="1">TEXT(IF(AA9=0,"",INDEX(BJ6:BJ113,_xlfn.XMATCH(EDM自动!$B$12,$BW$1:$BW$108,-1))),"000")</f>
        <v>180</v>
      </c>
      <c r="V9" s="28" t="str" cm="1">
        <f t="array" aca="1" ref="V9" ca="1">TEXT(IF(AA9=0,"",INDEX(BK6:BK113,_xlfn.XMATCH(EDM自动!$B$12,$BW$1:$BW$108,-1))),"00")</f>
        <v>00</v>
      </c>
      <c r="W9" s="28" t="str" cm="1">
        <f t="array" aca="1" ref="W9" ca="1">TEXT(IF(AA9=0,"",INDEX(BM6:BM113,_xlfn.XMATCH(EDM自动!$B$12,$BW$1:$BW$108,-1))),"0000")</f>
        <v>0000</v>
      </c>
      <c r="X9" s="28" t="str" cm="1">
        <f t="array" aca="1" ref="X9" ca="1">TEXT(IF(AA9=0,"",INDEX(BU6:BU113,_xlfn.XMATCH(EDM自动!$B$12,$BW$1:$BW$108,-1))),"0000")</f>
        <v>3202</v>
      </c>
      <c r="Y9" s="28" t="str">
        <f t="shared" ca="1" si="5"/>
        <v>;</v>
      </c>
      <c r="Z9" s="28" cm="1">
        <f t="array" aca="1" ref="Z9" ca="1">INDEX(BV6:BV113,_xlfn.XMATCH(EDM自动!$B$12,$BW$1:$BW$108,-1))</f>
        <v>1.2999999999999999E-2</v>
      </c>
      <c r="AA9" s="28" cm="1">
        <f t="array" aca="1" ref="AA9" ca="1">INDEX(BW6:BW113,_xlfn.XMATCH(EDM自动!$B$12,$BW$1:$BW$108,-1))</f>
        <v>1.0999999999999999E-2</v>
      </c>
      <c r="AB9" s="28" t="str" cm="1">
        <f t="array" aca="1" ref="AB9" ca="1">INDEX(BZ6:BZ113,_xlfn.XMATCH(EDM自动!$B$12,$BW$1:$BW$108,-1))</f>
        <v>Z</v>
      </c>
      <c r="AC9" s="28" cm="1">
        <f t="array" aca="1" ref="AC9" ca="1">INDEX(CA6:CA113,_xlfn.XMATCH(EDM自动!$B$12,$BW$1:$BW$108,-1))</f>
        <v>312</v>
      </c>
      <c r="BB9" s="28">
        <f ca="1"/>
        <v>3</v>
      </c>
      <c r="BC9" s="28">
        <f ca="1"/>
        <v>10</v>
      </c>
      <c r="BD9" s="28">
        <f ca="1"/>
        <v>9</v>
      </c>
      <c r="BE9" s="28">
        <f ca="1"/>
        <v>0</v>
      </c>
      <c r="BF9" s="28">
        <f ca="1"/>
        <v>15</v>
      </c>
      <c r="BG9" s="28">
        <f ca="1"/>
        <v>80</v>
      </c>
      <c r="BH9" s="28">
        <f ca="1"/>
        <v>15</v>
      </c>
      <c r="BI9" s="28">
        <f ca="1"/>
        <v>18</v>
      </c>
      <c r="BJ9" s="28">
        <f ca="1"/>
        <v>180</v>
      </c>
      <c r="BK9" s="28" t="str">
        <f ca="1"/>
        <v>00</v>
      </c>
      <c r="BL9" s="28">
        <f ca="1"/>
        <v>73</v>
      </c>
      <c r="BM9" s="28">
        <f ca="1"/>
        <v>0</v>
      </c>
      <c r="BN9" s="28">
        <f ca="1"/>
        <v>40</v>
      </c>
      <c r="BO9" s="28">
        <f ca="1"/>
        <v>0</v>
      </c>
      <c r="BP9" s="28">
        <f ca="1"/>
        <v>0</v>
      </c>
      <c r="BQ9" s="28" t="str">
        <f ca="1"/>
        <v>+</v>
      </c>
      <c r="BR9" s="28">
        <f ca="1"/>
        <v>31</v>
      </c>
      <c r="BS9" s="28">
        <f ca="1"/>
        <v>15</v>
      </c>
      <c r="BT9" s="28">
        <f ca="1"/>
        <v>5</v>
      </c>
      <c r="BU9" s="28">
        <f ca="1"/>
        <v>2202</v>
      </c>
      <c r="BV9" s="28">
        <f ca="1"/>
        <v>0.03</v>
      </c>
      <c r="BW9" s="28">
        <f ca="1"/>
        <v>3.3000000000000002E-2</v>
      </c>
      <c r="BX9" s="28">
        <f ca="1"/>
        <v>24</v>
      </c>
      <c r="BY9" s="28">
        <f ca="1"/>
        <v>0</v>
      </c>
      <c r="BZ9" s="28" t="str">
        <f ca="1"/>
        <v>T</v>
      </c>
      <c r="CA9" s="28">
        <f ca="1"/>
        <v>0</v>
      </c>
      <c r="CB9" s="28">
        <f ca="1"/>
        <v>2</v>
      </c>
      <c r="CC9" s="28">
        <f ca="1"/>
        <v>1</v>
      </c>
      <c r="CD9" s="28">
        <f ca="1"/>
        <v>90</v>
      </c>
      <c r="CE9" s="28">
        <f ca="1"/>
        <v>1</v>
      </c>
      <c r="CF9" s="28">
        <f ca="1"/>
        <v>1</v>
      </c>
      <c r="CG9" s="28">
        <f ca="1"/>
        <v>0.63</v>
      </c>
      <c r="CH9" s="28">
        <f ca="1"/>
        <v>0</v>
      </c>
    </row>
    <row r="10" spans="1:86" ht="14.1" customHeight="1">
      <c r="A10" s="28" t="str" cm="1">
        <f t="array" aca="1" ref="A10" ca="1">IF(AA10=0,"",TEXT(INDEX(BB7:BB114,_xlfn.XMATCH(EDM自动!$B$12,$BW$1:$BW$108,-1)),"C000"))</f>
        <v/>
      </c>
      <c r="B10" s="28" t="str">
        <f t="shared" ca="1" si="2"/>
        <v/>
      </c>
      <c r="C10" s="28" t="str" cm="1">
        <f t="array" aca="1" ref="C10" ca="1">TEXT(IF(AA10=0,"",INDEX(BC7:BC114,_xlfn.XMATCH(EDM自动!$B$12,$BW$1:$BW$108,-1))),"0000")</f>
        <v/>
      </c>
      <c r="D10" s="28" t="str" cm="1">
        <f t="array" aca="1" ref="D10" ca="1">TEXT(IF(AA10=0,"",INDEX(BD7:BD114,_xlfn.XMATCH(EDM自动!$B$12,$BW$1:$BW$108,-1))),"0000")</f>
        <v/>
      </c>
      <c r="E10" s="28" t="str" cm="1">
        <f t="array" aca="1" ref="E10" ca="1">TEXT(IF(AA10=0,"",INDEX(BE7:BE114,_xlfn.XMATCH(EDM自动!$B$12,$BW$1:$BW$108,-1))),"0000")</f>
        <v/>
      </c>
      <c r="F10" s="28" t="str" cm="1">
        <f t="array" aca="1" ref="F10" ca="1">TEXT(IF(AA10=0,"",INDEX(BF7:BF114,_xlfn.XMATCH(EDM自动!$B$12,$BW$1:$BW$108,-1))),"0000")</f>
        <v/>
      </c>
      <c r="G10" s="28" t="str" cm="1">
        <f t="array" aca="1" ref="G10" ca="1">TEXT(IF(AA10=0,"",INDEX(BG7:BG114,_xlfn.XMATCH(EDM自动!$B$12,$BW$1:$BW$108,-1))),"000")</f>
        <v/>
      </c>
      <c r="H10" s="28" t="str" cm="1">
        <f t="array" aca="1" ref="H10" ca="1">TEXT(IF(AA10=0,"",INDEX(BH7:BH114,_xlfn.XMATCH(EDM自动!$B$12,$BW$1:$BW$108,-1))),"000")</f>
        <v/>
      </c>
      <c r="I10" s="28" t="str" cm="1">
        <f t="array" aca="1" ref="I10" ca="1">TEXT(IF(AA10=0,"",INDEX(BI7:BI114,_xlfn.XMATCH(EDM自动!$B$12,$BW$1:$BW$108,-1))),"000")</f>
        <v/>
      </c>
      <c r="J10" s="28" t="str">
        <f t="shared" ca="1" si="3"/>
        <v/>
      </c>
      <c r="K10" s="28" t="str">
        <f ca="1">IF(AA10=0,"",IF(A10=0,"",EDM自动!$C$9))</f>
        <v/>
      </c>
      <c r="L10" s="28" t="str">
        <f t="shared" ca="1" si="4"/>
        <v/>
      </c>
      <c r="M10" s="28" t="str" cm="1">
        <f t="array" aca="1" ref="M10" ca="1">IF(AA10=0,"",INDEX(BQ7:BQ114,_xlfn.XMATCH(EDM自动!$B$12,$BW$1:$BW$108,-1)))</f>
        <v/>
      </c>
      <c r="N10" s="28" t="str" cm="1">
        <f t="array" aca="1" ref="N10" ca="1">IF(AA10=0,"",TEXT(LEFT(INDEX(BR7:BR114,_xlfn.XMATCH(EDM自动!$B$12,$BW$1:$BW$108,-1)),1),"00"))</f>
        <v/>
      </c>
      <c r="O10" s="28" t="str" cm="1">
        <f t="array" aca="1" ref="O10" ca="1">TEXT(IF(AA10=0,"",INDEX(BN7:BN114,_xlfn.XMATCH(EDM自动!$B$12,$BW$1:$BW$108,-1))),"000")</f>
        <v/>
      </c>
      <c r="P10" s="28" t="str" cm="1">
        <f t="array" aca="1" ref="P10" ca="1">TEXT(IF(AA10=0,"",INDEX(BO7:BO114,_xlfn.XMATCH(EDM自动!$B$12,$BW$1:$BW$108,-1))),"00")</f>
        <v/>
      </c>
      <c r="Q10" s="28" t="str" cm="1">
        <f t="array" aca="1" ref="Q10" ca="1">IF(AA10=0,"",INDEX(BP7:BP114,_xlfn.XMATCH(EDM自动!$B$12,$BW$1:$BW$108,-1)))</f>
        <v/>
      </c>
      <c r="R10" s="28" t="str" cm="1">
        <f t="array" aca="1" ref="R10" ca="1">IF(AA10=0,"",INDEX(BL7:BL114,_xlfn.XMATCH(EDM自动!$B$12,$BW$1:$BW$108,-1)))</f>
        <v/>
      </c>
      <c r="S10" s="28" t="str" cm="1">
        <f t="array" aca="1" ref="S10" ca="1">TEXT(IF(AA10=0,"",INDEX(BT7:BT114,_xlfn.XMATCH(EDM自动!$B$12,$BW$1:$BW$108,-1))),"00")</f>
        <v/>
      </c>
      <c r="T10" s="28" t="str" cm="1">
        <f t="array" aca="1" ref="T10" ca="1">TEXT(IF(AA10=0,"",INDEX(BS7:BS114,_xlfn.XMATCH(EDM自动!$B$12,$BW$1:$BW$108,-1))),"00")</f>
        <v/>
      </c>
      <c r="U10" s="28" t="str" cm="1">
        <f t="array" aca="1" ref="U10" ca="1">TEXT(IF(AA10=0,"",INDEX(BJ7:BJ114,_xlfn.XMATCH(EDM自动!$B$12,$BW$1:$BW$108,-1))),"000")</f>
        <v/>
      </c>
      <c r="V10" s="28" t="str" cm="1">
        <f t="array" aca="1" ref="V10" ca="1">TEXT(IF(AA10=0,"",INDEX(BK7:BK114,_xlfn.XMATCH(EDM自动!$B$12,$BW$1:$BW$108,-1))),"00")</f>
        <v/>
      </c>
      <c r="W10" s="28" t="str" cm="1">
        <f t="array" aca="1" ref="W10" ca="1">TEXT(IF(AA10=0,"",INDEX(BM7:BM114,_xlfn.XMATCH(EDM自动!$B$12,$BW$1:$BW$108,-1))),"0000")</f>
        <v/>
      </c>
      <c r="X10" s="28" t="str" cm="1">
        <f t="array" aca="1" ref="X10" ca="1">TEXT(IF(AA10=0,"",INDEX(BU7:BU114,_xlfn.XMATCH(EDM自动!$B$12,$BW$1:$BW$108,-1))),"0000")</f>
        <v/>
      </c>
      <c r="Y10" s="28" t="str">
        <f t="shared" ca="1" si="5"/>
        <v/>
      </c>
      <c r="Z10" s="28" cm="1">
        <f t="array" aca="1" ref="Z10" ca="1">INDEX(BV7:BV114,_xlfn.XMATCH(EDM自动!$B$12,$BW$1:$BW$108,-1))</f>
        <v>0</v>
      </c>
      <c r="AA10" s="28" cm="1">
        <f t="array" aca="1" ref="AA10" ca="1">INDEX(BW7:BW114,_xlfn.XMATCH(EDM自动!$B$12,$BW$1:$BW$108,-1))</f>
        <v>0</v>
      </c>
      <c r="AB10" s="28" cm="1">
        <f t="array" aca="1" ref="AB10" ca="1">INDEX(BZ7:BZ114,_xlfn.XMATCH(EDM自动!$B$12,$BW$1:$BW$108,-1))</f>
        <v>0</v>
      </c>
      <c r="AC10" s="28" cm="1">
        <f t="array" aca="1" ref="AC10" ca="1">INDEX(CA7:CA114,_xlfn.XMATCH(EDM自动!$B$12,$BW$1:$BW$108,-1))</f>
        <v>0</v>
      </c>
      <c r="BB10" s="28">
        <f ca="1"/>
        <v>2</v>
      </c>
      <c r="BC10" s="28">
        <f ca="1"/>
        <v>7</v>
      </c>
      <c r="BD10" s="28">
        <f ca="1"/>
        <v>9</v>
      </c>
      <c r="BE10" s="28">
        <f ca="1"/>
        <v>0</v>
      </c>
      <c r="BF10" s="28">
        <f ca="1"/>
        <v>7.9999999999999991</v>
      </c>
      <c r="BG10" s="28">
        <f ca="1"/>
        <v>95</v>
      </c>
      <c r="BH10" s="28">
        <f ca="1"/>
        <v>15</v>
      </c>
      <c r="BI10" s="28">
        <f ca="1"/>
        <v>20</v>
      </c>
      <c r="BJ10" s="28">
        <f ca="1"/>
        <v>180</v>
      </c>
      <c r="BK10" s="28" t="str">
        <f ca="1"/>
        <v>00</v>
      </c>
      <c r="BL10" s="28">
        <f ca="1"/>
        <v>73</v>
      </c>
      <c r="BM10" s="28">
        <f ca="1"/>
        <v>0</v>
      </c>
      <c r="BN10" s="28">
        <f ca="1"/>
        <v>0</v>
      </c>
      <c r="BO10" s="28">
        <f ca="1"/>
        <v>0</v>
      </c>
      <c r="BP10" s="28">
        <f ca="1"/>
        <v>0</v>
      </c>
      <c r="BQ10" s="28" t="str">
        <f ca="1"/>
        <v>+</v>
      </c>
      <c r="BR10" s="28">
        <f ca="1"/>
        <v>31</v>
      </c>
      <c r="BS10" s="28">
        <f ca="1"/>
        <v>15</v>
      </c>
      <c r="BT10" s="28">
        <f ca="1"/>
        <v>5</v>
      </c>
      <c r="BU10" s="28">
        <f ca="1"/>
        <v>2202</v>
      </c>
      <c r="BV10" s="28">
        <f ca="1"/>
        <v>1.7999999999999999E-2</v>
      </c>
      <c r="BW10" s="28">
        <f ca="1"/>
        <v>2.3E-2</v>
      </c>
      <c r="BX10" s="28">
        <f ca="1"/>
        <v>24</v>
      </c>
      <c r="BY10" s="28">
        <f ca="1"/>
        <v>0</v>
      </c>
      <c r="BZ10" s="28" t="str">
        <f ca="1"/>
        <v>T</v>
      </c>
      <c r="CA10" s="28">
        <f ca="1"/>
        <v>0</v>
      </c>
      <c r="CB10" s="28">
        <f ca="1"/>
        <v>1.1200000000000001</v>
      </c>
      <c r="CC10" s="28">
        <f ca="1"/>
        <v>1</v>
      </c>
      <c r="CD10" s="28">
        <f ca="1"/>
        <v>90</v>
      </c>
      <c r="CE10" s="28">
        <f ca="1"/>
        <v>1</v>
      </c>
      <c r="CF10" s="28">
        <f ca="1"/>
        <v>1</v>
      </c>
      <c r="CG10" s="28">
        <f ca="1"/>
        <v>0.63</v>
      </c>
      <c r="CH10" s="28">
        <f ca="1"/>
        <v>0</v>
      </c>
    </row>
    <row r="11" spans="1:86" ht="14.1" customHeight="1">
      <c r="A11" s="28" t="str" cm="1">
        <f t="array" aca="1" ref="A11" ca="1">IF(AA11=0,"",TEXT(INDEX(BB8:BB115,_xlfn.XMATCH(EDM自动!$B$12,$BW$1:$BW$108,-1)),"C000"))</f>
        <v/>
      </c>
      <c r="B11" s="28" t="str">
        <f t="shared" ca="1" si="2"/>
        <v/>
      </c>
      <c r="C11" s="28" t="str" cm="1">
        <f t="array" aca="1" ref="C11" ca="1">TEXT(IF(AA11=0,"",INDEX(BC8:BC115,_xlfn.XMATCH(EDM自动!$B$12,$BW$1:$BW$108,-1))),"0000")</f>
        <v/>
      </c>
      <c r="D11" s="28" t="str" cm="1">
        <f t="array" aca="1" ref="D11" ca="1">TEXT(IF(AA11=0,"",INDEX(BD8:BD115,_xlfn.XMATCH(EDM自动!$B$12,$BW$1:$BW$108,-1))),"0000")</f>
        <v/>
      </c>
      <c r="E11" s="28" t="str" cm="1">
        <f t="array" aca="1" ref="E11" ca="1">TEXT(IF(AA11=0,"",INDEX(BE8:BE115,_xlfn.XMATCH(EDM自动!$B$12,$BW$1:$BW$108,-1))),"0000")</f>
        <v/>
      </c>
      <c r="F11" s="28" t="str" cm="1">
        <f t="array" aca="1" ref="F11" ca="1">TEXT(IF(AA11=0,"",INDEX(BF8:BF115,_xlfn.XMATCH(EDM自动!$B$12,$BW$1:$BW$108,-1))),"0000")</f>
        <v/>
      </c>
      <c r="G11" s="28" t="str" cm="1">
        <f t="array" aca="1" ref="G11" ca="1">TEXT(IF(AA11=0,"",INDEX(BG8:BG115,_xlfn.XMATCH(EDM自动!$B$12,$BW$1:$BW$108,-1))),"000")</f>
        <v/>
      </c>
      <c r="H11" s="28" t="str" cm="1">
        <f t="array" aca="1" ref="H11" ca="1">TEXT(IF(AA11=0,"",INDEX(BH8:BH115,_xlfn.XMATCH(EDM自动!$B$12,$BW$1:$BW$108,-1))),"000")</f>
        <v/>
      </c>
      <c r="I11" s="28" t="str" cm="1">
        <f t="array" aca="1" ref="I11" ca="1">TEXT(IF(AA11=0,"",INDEX(BI8:BI115,_xlfn.XMATCH(EDM自动!$B$12,$BW$1:$BW$108,-1))),"000")</f>
        <v/>
      </c>
      <c r="J11" s="28" t="str">
        <f t="shared" ca="1" si="3"/>
        <v/>
      </c>
      <c r="K11" s="28" t="str">
        <f ca="1">IF(AA11=0,"",IF(A11=0,"",EDM自动!$C$9))</f>
        <v/>
      </c>
      <c r="L11" s="28" t="str">
        <f t="shared" ca="1" si="4"/>
        <v/>
      </c>
      <c r="M11" s="28" t="str" cm="1">
        <f t="array" aca="1" ref="M11" ca="1">IF(AA11=0,"",INDEX(BQ8:BQ115,_xlfn.XMATCH(EDM自动!$B$12,$BW$1:$BW$108,-1)))</f>
        <v/>
      </c>
      <c r="N11" s="28" t="str" cm="1">
        <f t="array" aca="1" ref="N11" ca="1">IF(AA11=0,"",TEXT(LEFT(INDEX(BR8:BR115,_xlfn.XMATCH(EDM自动!$B$12,$BW$1:$BW$108,-1)),1),"00"))</f>
        <v/>
      </c>
      <c r="O11" s="28" t="str" cm="1">
        <f t="array" aca="1" ref="O11" ca="1">TEXT(IF(AA11=0,"",INDEX(BN8:BN115,_xlfn.XMATCH(EDM自动!$B$12,$BW$1:$BW$108,-1))),"000")</f>
        <v/>
      </c>
      <c r="P11" s="28" t="str" cm="1">
        <f t="array" aca="1" ref="P11" ca="1">TEXT(IF(AA11=0,"",INDEX(BO8:BO115,_xlfn.XMATCH(EDM自动!$B$12,$BW$1:$BW$108,-1))),"00")</f>
        <v/>
      </c>
      <c r="Q11" s="28" t="str" cm="1">
        <f t="array" aca="1" ref="Q11" ca="1">IF(AA11=0,"",INDEX(BP8:BP115,_xlfn.XMATCH(EDM自动!$B$12,$BW$1:$BW$108,-1)))</f>
        <v/>
      </c>
      <c r="R11" s="28" t="str" cm="1">
        <f t="array" aca="1" ref="R11" ca="1">IF(AA11=0,"",INDEX(BL8:BL115,_xlfn.XMATCH(EDM自动!$B$12,$BW$1:$BW$108,-1)))</f>
        <v/>
      </c>
      <c r="S11" s="28" t="str" cm="1">
        <f t="array" aca="1" ref="S11" ca="1">TEXT(IF(AA11=0,"",INDEX(BT8:BT115,_xlfn.XMATCH(EDM自动!$B$12,$BW$1:$BW$108,-1))),"00")</f>
        <v/>
      </c>
      <c r="T11" s="28" t="str" cm="1">
        <f t="array" aca="1" ref="T11" ca="1">TEXT(IF(AA11=0,"",INDEX(BS8:BS115,_xlfn.XMATCH(EDM自动!$B$12,$BW$1:$BW$108,-1))),"00")</f>
        <v/>
      </c>
      <c r="U11" s="28" t="str" cm="1">
        <f t="array" aca="1" ref="U11" ca="1">TEXT(IF(AA11=0,"",INDEX(BJ8:BJ115,_xlfn.XMATCH(EDM自动!$B$12,$BW$1:$BW$108,-1))),"000")</f>
        <v/>
      </c>
      <c r="V11" s="28" t="str" cm="1">
        <f t="array" aca="1" ref="V11" ca="1">TEXT(IF(AA11=0,"",INDEX(BK8:BK115,_xlfn.XMATCH(EDM自动!$B$12,$BW$1:$BW$108,-1))),"00")</f>
        <v/>
      </c>
      <c r="W11" s="28" t="str" cm="1">
        <f t="array" aca="1" ref="W11" ca="1">TEXT(IF(AA11=0,"",INDEX(BM8:BM115,_xlfn.XMATCH(EDM自动!$B$12,$BW$1:$BW$108,-1))),"0000")</f>
        <v/>
      </c>
      <c r="X11" s="28" t="str" cm="1">
        <f t="array" aca="1" ref="X11" ca="1">TEXT(IF(AA11=0,"",INDEX(BU8:BU115,_xlfn.XMATCH(EDM自动!$B$12,$BW$1:$BW$108,-1))),"0000")</f>
        <v/>
      </c>
      <c r="Y11" s="28" t="str">
        <f t="shared" ca="1" si="5"/>
        <v/>
      </c>
      <c r="Z11" s="28" cm="1">
        <f t="array" aca="1" ref="Z11" ca="1">INDEX(BV8:BV115,_xlfn.XMATCH(EDM自动!$B$12,$BW$1:$BW$108,-1))</f>
        <v>0</v>
      </c>
      <c r="AA11" s="28" cm="1">
        <f t="array" aca="1" ref="AA11" ca="1">INDEX(BW8:BW115,_xlfn.XMATCH(EDM自动!$B$12,$BW$1:$BW$108,-1))</f>
        <v>0</v>
      </c>
      <c r="AB11" s="28" cm="1">
        <f t="array" aca="1" ref="AB11" ca="1">INDEX(BZ8:BZ115,_xlfn.XMATCH(EDM自动!$B$12,$BW$1:$BW$108,-1))</f>
        <v>0</v>
      </c>
      <c r="AC11" s="28" cm="1">
        <f t="array" aca="1" ref="AC11" ca="1">INDEX(CA8:CA115,_xlfn.XMATCH(EDM自动!$B$12,$BW$1:$BW$108,-1))</f>
        <v>0</v>
      </c>
      <c r="BB11" s="28">
        <f ca="1"/>
        <v>801</v>
      </c>
      <c r="BC11" s="28">
        <f ca="1"/>
        <v>1</v>
      </c>
      <c r="BD11" s="28">
        <f ca="1"/>
        <v>9</v>
      </c>
      <c r="BE11" s="28">
        <f ca="1"/>
        <v>0</v>
      </c>
      <c r="BF11" s="28">
        <f ca="1"/>
        <v>15</v>
      </c>
      <c r="BG11" s="28">
        <f ca="1"/>
        <v>110</v>
      </c>
      <c r="BH11" s="28">
        <f ca="1"/>
        <v>15</v>
      </c>
      <c r="BI11" s="28">
        <f ca="1"/>
        <v>20</v>
      </c>
      <c r="BJ11" s="28">
        <f ca="1"/>
        <v>180</v>
      </c>
      <c r="BK11" s="28" t="str">
        <f ca="1"/>
        <v>00</v>
      </c>
      <c r="BL11" s="28">
        <f ca="1"/>
        <v>73</v>
      </c>
      <c r="BM11" s="28">
        <f ca="1"/>
        <v>0</v>
      </c>
      <c r="BN11" s="28">
        <f ca="1"/>
        <v>0</v>
      </c>
      <c r="BO11" s="28">
        <f ca="1"/>
        <v>10</v>
      </c>
      <c r="BP11" s="28">
        <f ca="1"/>
        <v>3</v>
      </c>
      <c r="BQ11" s="28" t="str">
        <f ca="1"/>
        <v>-</v>
      </c>
      <c r="BR11" s="28">
        <f ca="1"/>
        <v>32</v>
      </c>
      <c r="BS11" s="28">
        <f ca="1"/>
        <v>30</v>
      </c>
      <c r="BT11" s="28">
        <f ca="1"/>
        <v>5</v>
      </c>
      <c r="BU11" s="28">
        <f ca="1"/>
        <v>3202</v>
      </c>
      <c r="BV11" s="28">
        <f ca="1"/>
        <v>-7.0000000000000001E-3</v>
      </c>
      <c r="BW11" s="28">
        <f ca="1"/>
        <v>2.5999999999999999E-2</v>
      </c>
      <c r="BX11" s="28">
        <f ca="1"/>
        <v>24</v>
      </c>
      <c r="BY11" s="28">
        <f ca="1"/>
        <v>0.6</v>
      </c>
      <c r="BZ11" s="28" t="str">
        <f ca="1"/>
        <v>Z</v>
      </c>
      <c r="CA11" s="28">
        <f ca="1"/>
        <v>10400</v>
      </c>
      <c r="CB11" s="28">
        <f ca="1"/>
        <v>0.63</v>
      </c>
      <c r="CC11" s="28">
        <f ca="1"/>
        <v>1</v>
      </c>
      <c r="CD11" s="28">
        <f ca="1"/>
        <v>90</v>
      </c>
      <c r="CE11" s="28">
        <f ca="1"/>
        <v>1</v>
      </c>
      <c r="CF11" s="28">
        <f ca="1"/>
        <v>1</v>
      </c>
      <c r="CG11" s="28">
        <f ca="1"/>
        <v>0.63</v>
      </c>
      <c r="CH11" s="28">
        <f ca="1"/>
        <v>0</v>
      </c>
    </row>
    <row r="12" spans="1:86" ht="14.1" customHeight="1">
      <c r="A12" s="28" t="str" cm="1">
        <f t="array" aca="1" ref="A12" ca="1">IF(AA12=0,"",TEXT(INDEX(BB9:BB116,_xlfn.XMATCH(EDM自动!$B$12,$BW$1:$BW$108,-1)),"C000"))</f>
        <v/>
      </c>
      <c r="B12" s="28" t="str">
        <f t="shared" ca="1" si="2"/>
        <v/>
      </c>
      <c r="C12" s="28" t="str" cm="1">
        <f t="array" aca="1" ref="C12" ca="1">TEXT(IF(AA12=0,"",INDEX(BC9:BC116,_xlfn.XMATCH(EDM自动!$B$12,$BW$1:$BW$108,-1))),"0000")</f>
        <v/>
      </c>
      <c r="D12" s="28" t="str" cm="1">
        <f t="array" aca="1" ref="D12" ca="1">TEXT(IF(AA12=0,"",INDEX(BD9:BD116,_xlfn.XMATCH(EDM自动!$B$12,$BW$1:$BW$108,-1))),"0000")</f>
        <v/>
      </c>
      <c r="E12" s="28" t="str" cm="1">
        <f t="array" aca="1" ref="E12" ca="1">TEXT(IF(AA12=0,"",INDEX(BE9:BE116,_xlfn.XMATCH(EDM自动!$B$12,$BW$1:$BW$108,-1))),"0000")</f>
        <v/>
      </c>
      <c r="F12" s="28" t="str" cm="1">
        <f t="array" aca="1" ref="F12" ca="1">TEXT(IF(AA12=0,"",INDEX(BF9:BF116,_xlfn.XMATCH(EDM自动!$B$12,$BW$1:$BW$108,-1))),"0000")</f>
        <v/>
      </c>
      <c r="G12" s="28" t="str" cm="1">
        <f t="array" aca="1" ref="G12" ca="1">TEXT(IF(AA12=0,"",INDEX(BG9:BG116,_xlfn.XMATCH(EDM自动!$B$12,$BW$1:$BW$108,-1))),"000")</f>
        <v/>
      </c>
      <c r="H12" s="28" t="str" cm="1">
        <f t="array" aca="1" ref="H12" ca="1">TEXT(IF(AA12=0,"",INDEX(BH9:BH116,_xlfn.XMATCH(EDM自动!$B$12,$BW$1:$BW$108,-1))),"000")</f>
        <v/>
      </c>
      <c r="I12" s="28" t="str" cm="1">
        <f t="array" aca="1" ref="I12" ca="1">TEXT(IF(AA12=0,"",INDEX(BI9:BI116,_xlfn.XMATCH(EDM自动!$B$12,$BW$1:$BW$108,-1))),"000")</f>
        <v/>
      </c>
      <c r="J12" s="28" t="str">
        <f t="shared" ca="1" si="3"/>
        <v/>
      </c>
      <c r="K12" s="28" t="str">
        <f ca="1">IF(AA12=0,"",IF(A12=0,"",EDM自动!$C$9))</f>
        <v/>
      </c>
      <c r="L12" s="28" t="str">
        <f t="shared" ca="1" si="4"/>
        <v/>
      </c>
      <c r="M12" s="28" t="str" cm="1">
        <f t="array" aca="1" ref="M12" ca="1">IF(AA12=0,"",INDEX(BQ9:BQ116,_xlfn.XMATCH(EDM自动!$B$12,$BW$1:$BW$108,-1)))</f>
        <v/>
      </c>
      <c r="N12" s="28" t="str" cm="1">
        <f t="array" aca="1" ref="N12" ca="1">IF(AA12=0,"",TEXT(LEFT(INDEX(BR9:BR116,_xlfn.XMATCH(EDM自动!$B$12,$BW$1:$BW$108,-1)),1),"00"))</f>
        <v/>
      </c>
      <c r="O12" s="28" t="str" cm="1">
        <f t="array" aca="1" ref="O12" ca="1">TEXT(IF(AA12=0,"",INDEX(BN9:BN116,_xlfn.XMATCH(EDM自动!$B$12,$BW$1:$BW$108,-1))),"000")</f>
        <v/>
      </c>
      <c r="P12" s="28" t="str" cm="1">
        <f t="array" aca="1" ref="P12" ca="1">TEXT(IF(AA12=0,"",INDEX(BO9:BO116,_xlfn.XMATCH(EDM自动!$B$12,$BW$1:$BW$108,-1))),"00")</f>
        <v/>
      </c>
      <c r="Q12" s="28" t="str" cm="1">
        <f t="array" aca="1" ref="Q12" ca="1">IF(AA12=0,"",INDEX(BP9:BP116,_xlfn.XMATCH(EDM自动!$B$12,$BW$1:$BW$108,-1)))</f>
        <v/>
      </c>
      <c r="R12" s="28" t="str" cm="1">
        <f t="array" aca="1" ref="R12" ca="1">IF(AA12=0,"",INDEX(BL9:BL116,_xlfn.XMATCH(EDM自动!$B$12,$BW$1:$BW$108,-1)))</f>
        <v/>
      </c>
      <c r="S12" s="28" t="str" cm="1">
        <f t="array" aca="1" ref="S12" ca="1">TEXT(IF(AA12=0,"",INDEX(BT9:BT116,_xlfn.XMATCH(EDM自动!$B$12,$BW$1:$BW$108,-1))),"00")</f>
        <v/>
      </c>
      <c r="T12" s="28" t="str" cm="1">
        <f t="array" aca="1" ref="T12" ca="1">TEXT(IF(AA12=0,"",INDEX(BS9:BS116,_xlfn.XMATCH(EDM自动!$B$12,$BW$1:$BW$108,-1))),"00")</f>
        <v/>
      </c>
      <c r="U12" s="28" t="str" cm="1">
        <f t="array" aca="1" ref="U12" ca="1">TEXT(IF(AA12=0,"",INDEX(BJ9:BJ116,_xlfn.XMATCH(EDM自动!$B$12,$BW$1:$BW$108,-1))),"000")</f>
        <v/>
      </c>
      <c r="V12" s="28" t="str" cm="1">
        <f t="array" aca="1" ref="V12" ca="1">TEXT(IF(AA12=0,"",INDEX(BK9:BK116,_xlfn.XMATCH(EDM自动!$B$12,$BW$1:$BW$108,-1))),"00")</f>
        <v/>
      </c>
      <c r="W12" s="28" t="str" cm="1">
        <f t="array" aca="1" ref="W12" ca="1">TEXT(IF(AA12=0,"",INDEX(BM9:BM116,_xlfn.XMATCH(EDM自动!$B$12,$BW$1:$BW$108,-1))),"0000")</f>
        <v/>
      </c>
      <c r="X12" s="28" t="str" cm="1">
        <f t="array" aca="1" ref="X12" ca="1">TEXT(IF(AA12=0,"",INDEX(BU9:BU116,_xlfn.XMATCH(EDM自动!$B$12,$BW$1:$BW$108,-1))),"0000")</f>
        <v/>
      </c>
      <c r="Y12" s="28" t="str">
        <f t="shared" ca="1" si="5"/>
        <v/>
      </c>
      <c r="Z12" s="28" cm="1">
        <f t="array" aca="1" ref="Z12" ca="1">INDEX(BV9:BV116,_xlfn.XMATCH(EDM自动!$B$12,$BW$1:$BW$108,-1))</f>
        <v>0</v>
      </c>
      <c r="AA12" s="28" cm="1">
        <f t="array" aca="1" ref="AA12" ca="1">INDEX(BW9:BW116,_xlfn.XMATCH(EDM自动!$B$12,$BW$1:$BW$108,-1))</f>
        <v>0</v>
      </c>
      <c r="AB12" s="28" cm="1">
        <f t="array" aca="1" ref="AB12" ca="1">INDEX(BZ9:BZ116,_xlfn.XMATCH(EDM自动!$B$12,$BW$1:$BW$108,-1))</f>
        <v>0</v>
      </c>
      <c r="AC12" s="28" cm="1">
        <f t="array" aca="1" ref="AC12" ca="1">INDEX(CA9:CA116,_xlfn.XMATCH(EDM自动!$B$12,$BW$1:$BW$108,-1))</f>
        <v>0</v>
      </c>
      <c r="BB12" s="28">
        <f ca="1"/>
        <v>801</v>
      </c>
      <c r="BC12" s="28">
        <f ca="1"/>
        <v>1</v>
      </c>
      <c r="BD12" s="28">
        <f ca="1"/>
        <v>9</v>
      </c>
      <c r="BE12" s="28">
        <f ca="1"/>
        <v>0</v>
      </c>
      <c r="BF12" s="28">
        <f ca="1"/>
        <v>15</v>
      </c>
      <c r="BG12" s="28">
        <f ca="1"/>
        <v>110</v>
      </c>
      <c r="BH12" s="28">
        <f ca="1"/>
        <v>15</v>
      </c>
      <c r="BI12" s="28">
        <f ca="1"/>
        <v>20</v>
      </c>
      <c r="BJ12" s="28">
        <f ca="1"/>
        <v>180</v>
      </c>
      <c r="BK12" s="28" t="str">
        <f ca="1"/>
        <v>00</v>
      </c>
      <c r="BL12" s="28">
        <f ca="1"/>
        <v>73</v>
      </c>
      <c r="BM12" s="28">
        <f ca="1"/>
        <v>0</v>
      </c>
      <c r="BN12" s="28">
        <f ca="1"/>
        <v>0</v>
      </c>
      <c r="BO12" s="28">
        <f ca="1"/>
        <v>10</v>
      </c>
      <c r="BP12" s="28">
        <f ca="1"/>
        <v>3</v>
      </c>
      <c r="BQ12" s="28" t="str">
        <f ca="1"/>
        <v>-</v>
      </c>
      <c r="BR12" s="28">
        <f ca="1"/>
        <v>32</v>
      </c>
      <c r="BS12" s="28">
        <f ca="1"/>
        <v>30</v>
      </c>
      <c r="BT12" s="28">
        <f ca="1"/>
        <v>5</v>
      </c>
      <c r="BU12" s="28">
        <f ca="1"/>
        <v>3202</v>
      </c>
      <c r="BV12" s="28">
        <f ca="1"/>
        <v>1.2999999999999999E-2</v>
      </c>
      <c r="BW12" s="28">
        <f ca="1"/>
        <v>1.0999999999999999E-2</v>
      </c>
      <c r="BX12" s="28">
        <f ca="1"/>
        <v>24</v>
      </c>
      <c r="BY12" s="28">
        <f ca="1"/>
        <v>0.6</v>
      </c>
      <c r="BZ12" s="28" t="str">
        <f ca="1"/>
        <v>Z</v>
      </c>
      <c r="CA12" s="28">
        <f ca="1"/>
        <v>312</v>
      </c>
      <c r="CB12" s="28">
        <f ca="1"/>
        <v>0.63</v>
      </c>
      <c r="CC12" s="28">
        <f ca="1"/>
        <v>1</v>
      </c>
      <c r="CD12" s="28">
        <f ca="1"/>
        <v>90</v>
      </c>
      <c r="CE12" s="28">
        <f ca="1"/>
        <v>1</v>
      </c>
      <c r="CF12" s="28">
        <f ca="1"/>
        <v>1</v>
      </c>
      <c r="CG12" s="28">
        <f ca="1"/>
        <v>0.63</v>
      </c>
      <c r="CH12" s="28">
        <f ca="1"/>
        <v>0</v>
      </c>
    </row>
    <row r="13" spans="1:86" ht="14.1" customHeight="1">
      <c r="A13" s="28" t="str" cm="1">
        <f t="array" aca="1" ref="A13" ca="1">IF(AA13=0,"",TEXT(INDEX(BB10:BB117,_xlfn.XMATCH(EDM自动!$B$12,$BW$1:$BW$108,-1)),"C000"))</f>
        <v/>
      </c>
      <c r="B13" s="28" t="str">
        <f t="shared" ca="1" si="2"/>
        <v/>
      </c>
      <c r="C13" s="28" t="str" cm="1">
        <f t="array" aca="1" ref="C13" ca="1">TEXT(IF(AA13=0,"",INDEX(BC10:BC117,_xlfn.XMATCH(EDM自动!$B$12,$BW$1:$BW$108,-1))),"0000")</f>
        <v/>
      </c>
      <c r="D13" s="28" t="str" cm="1">
        <f t="array" aca="1" ref="D13" ca="1">TEXT(IF(AA13=0,"",INDEX(BD10:BD117,_xlfn.XMATCH(EDM自动!$B$12,$BW$1:$BW$108,-1))),"0000")</f>
        <v/>
      </c>
      <c r="E13" s="28" t="str" cm="1">
        <f t="array" aca="1" ref="E13" ca="1">TEXT(IF(AA13=0,"",INDEX(BE10:BE117,_xlfn.XMATCH(EDM自动!$B$12,$BW$1:$BW$108,-1))),"0000")</f>
        <v/>
      </c>
      <c r="F13" s="28" t="str" cm="1">
        <f t="array" aca="1" ref="F13" ca="1">TEXT(IF(AA13=0,"",INDEX(BF10:BF117,_xlfn.XMATCH(EDM自动!$B$12,$BW$1:$BW$108,-1))),"0000")</f>
        <v/>
      </c>
      <c r="G13" s="28" t="str" cm="1">
        <f t="array" aca="1" ref="G13" ca="1">TEXT(IF(AA13=0,"",INDEX(BG10:BG117,_xlfn.XMATCH(EDM自动!$B$12,$BW$1:$BW$108,-1))),"000")</f>
        <v/>
      </c>
      <c r="H13" s="28" t="str" cm="1">
        <f t="array" aca="1" ref="H13" ca="1">TEXT(IF(AA13=0,"",INDEX(BH10:BH117,_xlfn.XMATCH(EDM自动!$B$12,$BW$1:$BW$108,-1))),"000")</f>
        <v/>
      </c>
      <c r="I13" s="28" t="str" cm="1">
        <f t="array" aca="1" ref="I13" ca="1">TEXT(IF(AA13=0,"",INDEX(BI10:BI117,_xlfn.XMATCH(EDM自动!$B$12,$BW$1:$BW$108,-1))),"000")</f>
        <v/>
      </c>
      <c r="J13" s="28" t="str">
        <f t="shared" ca="1" si="3"/>
        <v/>
      </c>
      <c r="K13" s="28" t="str">
        <f ca="1">IF(AA13=0,"",IF(A13=0,"",EDM自动!$C$9))</f>
        <v/>
      </c>
      <c r="L13" s="28" t="str">
        <f t="shared" ca="1" si="4"/>
        <v/>
      </c>
      <c r="M13" s="28" t="str" cm="1">
        <f t="array" aca="1" ref="M13" ca="1">IF(AA13=0,"",INDEX(BQ10:BQ117,_xlfn.XMATCH(EDM自动!$B$12,$BW$1:$BW$108,-1)))</f>
        <v/>
      </c>
      <c r="N13" s="28" t="str" cm="1">
        <f t="array" aca="1" ref="N13" ca="1">IF(AA13=0,"",TEXT(LEFT(INDEX(BR10:BR117,_xlfn.XMATCH(EDM自动!$B$12,$BW$1:$BW$108,-1)),1),"00"))</f>
        <v/>
      </c>
      <c r="O13" s="28" t="str" cm="1">
        <f t="array" aca="1" ref="O13" ca="1">TEXT(IF(AA13=0,"",INDEX(BN10:BN117,_xlfn.XMATCH(EDM自动!$B$12,$BW$1:$BW$108,-1))),"000")</f>
        <v/>
      </c>
      <c r="P13" s="28" t="str" cm="1">
        <f t="array" aca="1" ref="P13" ca="1">TEXT(IF(AA13=0,"",INDEX(BO10:BO117,_xlfn.XMATCH(EDM自动!$B$12,$BW$1:$BW$108,-1))),"00")</f>
        <v/>
      </c>
      <c r="Q13" s="28" t="str" cm="1">
        <f t="array" aca="1" ref="Q13" ca="1">IF(AA13=0,"",INDEX(BP10:BP117,_xlfn.XMATCH(EDM自动!$B$12,$BW$1:$BW$108,-1)))</f>
        <v/>
      </c>
      <c r="R13" s="28" t="str" cm="1">
        <f t="array" aca="1" ref="R13" ca="1">IF(AA13=0,"",INDEX(BL10:BL117,_xlfn.XMATCH(EDM自动!$B$12,$BW$1:$BW$108,-1)))</f>
        <v/>
      </c>
      <c r="S13" s="28" t="str" cm="1">
        <f t="array" aca="1" ref="S13" ca="1">TEXT(IF(AA13=0,"",INDEX(BT10:BT117,_xlfn.XMATCH(EDM自动!$B$12,$BW$1:$BW$108,-1))),"00")</f>
        <v/>
      </c>
      <c r="T13" s="28" t="str" cm="1">
        <f t="array" aca="1" ref="T13" ca="1">TEXT(IF(AA13=0,"",INDEX(BS10:BS117,_xlfn.XMATCH(EDM自动!$B$12,$BW$1:$BW$108,-1))),"00")</f>
        <v/>
      </c>
      <c r="U13" s="28" t="str" cm="1">
        <f t="array" aca="1" ref="U13" ca="1">TEXT(IF(AA13=0,"",INDEX(BJ10:BJ117,_xlfn.XMATCH(EDM自动!$B$12,$BW$1:$BW$108,-1))),"000")</f>
        <v/>
      </c>
      <c r="V13" s="28" t="str" cm="1">
        <f t="array" aca="1" ref="V13" ca="1">TEXT(IF(AA13=0,"",INDEX(BK10:BK117,_xlfn.XMATCH(EDM自动!$B$12,$BW$1:$BW$108,-1))),"00")</f>
        <v/>
      </c>
      <c r="W13" s="28" t="str" cm="1">
        <f t="array" aca="1" ref="W13" ca="1">TEXT(IF(AA13=0,"",INDEX(BM10:BM117,_xlfn.XMATCH(EDM自动!$B$12,$BW$1:$BW$108,-1))),"0000")</f>
        <v/>
      </c>
      <c r="X13" s="28" t="str" cm="1">
        <f t="array" aca="1" ref="X13" ca="1">TEXT(IF(AA13=0,"",INDEX(BU10:BU117,_xlfn.XMATCH(EDM自动!$B$12,$BW$1:$BW$108,-1))),"0000")</f>
        <v/>
      </c>
      <c r="Y13" s="28" t="str">
        <f t="shared" ca="1" si="5"/>
        <v/>
      </c>
      <c r="Z13" s="28" cm="1">
        <f t="array" aca="1" ref="Z13" ca="1">INDEX(BV10:BV117,_xlfn.XMATCH(EDM自动!$B$12,$BW$1:$BW$108,-1))</f>
        <v>0</v>
      </c>
      <c r="AA13" s="28" cm="1">
        <f t="array" aca="1" ref="AA13" ca="1">INDEX(BW10:BW117,_xlfn.XMATCH(EDM自动!$B$12,$BW$1:$BW$108,-1))</f>
        <v>0</v>
      </c>
      <c r="AB13" s="28" cm="1">
        <f t="array" aca="1" ref="AB13" ca="1">INDEX(BZ10:BZ117,_xlfn.XMATCH(EDM自动!$B$12,$BW$1:$BW$108,-1))</f>
        <v>0</v>
      </c>
      <c r="AC13" s="28" cm="1">
        <f t="array" aca="1" ref="AC13" ca="1">INDEX(CA10:CA117,_xlfn.XMATCH(EDM自动!$B$12,$BW$1:$BW$108,-1))</f>
        <v>0</v>
      </c>
    </row>
    <row r="14" spans="1:86" ht="14.1" customHeight="1">
      <c r="A14" s="28" t="str" cm="1">
        <f t="array" aca="1" ref="A14" ca="1">IF(AA14=0,"",TEXT(INDEX(BB11:BB118,_xlfn.XMATCH(EDM自动!$B$12,$BW$1:$BW$108,-1)),"C000"))</f>
        <v/>
      </c>
      <c r="B14" s="28" t="str">
        <f t="shared" ca="1" si="2"/>
        <v/>
      </c>
      <c r="C14" s="28" t="str" cm="1">
        <f t="array" aca="1" ref="C14" ca="1">TEXT(IF(AA14=0,"",INDEX(BC11:BC118,_xlfn.XMATCH(EDM自动!$B$12,$BW$1:$BW$108,-1))),"0000")</f>
        <v/>
      </c>
      <c r="D14" s="28" t="str" cm="1">
        <f t="array" aca="1" ref="D14" ca="1">TEXT(IF(AA14=0,"",INDEX(BD11:BD118,_xlfn.XMATCH(EDM自动!$B$12,$BW$1:$BW$108,-1))),"0000")</f>
        <v/>
      </c>
      <c r="E14" s="28" t="str" cm="1">
        <f t="array" aca="1" ref="E14" ca="1">TEXT(IF(AA14=0,"",INDEX(BE11:BE118,_xlfn.XMATCH(EDM自动!$B$12,$BW$1:$BW$108,-1))),"0000")</f>
        <v/>
      </c>
      <c r="F14" s="28" t="str" cm="1">
        <f t="array" aca="1" ref="F14" ca="1">TEXT(IF(AA14=0,"",INDEX(BF11:BF118,_xlfn.XMATCH(EDM自动!$B$12,$BW$1:$BW$108,-1))),"0000")</f>
        <v/>
      </c>
      <c r="G14" s="28" t="str" cm="1">
        <f t="array" aca="1" ref="G14" ca="1">TEXT(IF(AA14=0,"",INDEX(BG11:BG118,_xlfn.XMATCH(EDM自动!$B$12,$BW$1:$BW$108,-1))),"000")</f>
        <v/>
      </c>
      <c r="H14" s="28" t="str" cm="1">
        <f t="array" aca="1" ref="H14" ca="1">TEXT(IF(AA14=0,"",INDEX(BH11:BH118,_xlfn.XMATCH(EDM自动!$B$12,$BW$1:$BW$108,-1))),"000")</f>
        <v/>
      </c>
      <c r="I14" s="28" t="str" cm="1">
        <f t="array" aca="1" ref="I14" ca="1">TEXT(IF(AA14=0,"",INDEX(BI11:BI118,_xlfn.XMATCH(EDM自动!$B$12,$BW$1:$BW$108,-1))),"000")</f>
        <v/>
      </c>
      <c r="J14" s="28" t="str">
        <f t="shared" ca="1" si="3"/>
        <v/>
      </c>
      <c r="K14" s="28" t="str">
        <f ca="1">IF(AA14=0,"",IF(A14=0,"",EDM自动!$C$9))</f>
        <v/>
      </c>
      <c r="L14" s="28" t="str">
        <f t="shared" ca="1" si="4"/>
        <v/>
      </c>
      <c r="M14" s="28" t="str" cm="1">
        <f t="array" aca="1" ref="M14" ca="1">IF(AA14=0,"",INDEX(BQ11:BQ118,_xlfn.XMATCH(EDM自动!$B$12,$BW$1:$BW$108,-1)))</f>
        <v/>
      </c>
      <c r="N14" s="28" t="str" cm="1">
        <f t="array" aca="1" ref="N14" ca="1">IF(AA14=0,"",TEXT(LEFT(INDEX(BR11:BR118,_xlfn.XMATCH(EDM自动!$B$12,$BW$1:$BW$108,-1)),1),"00"))</f>
        <v/>
      </c>
      <c r="O14" s="28" t="str" cm="1">
        <f t="array" aca="1" ref="O14" ca="1">TEXT(IF(AA14=0,"",INDEX(BN11:BN118,_xlfn.XMATCH(EDM自动!$B$12,$BW$1:$BW$108,-1))),"000")</f>
        <v/>
      </c>
      <c r="P14" s="28" t="str" cm="1">
        <f t="array" aca="1" ref="P14" ca="1">TEXT(IF(AA14=0,"",INDEX(BO11:BO118,_xlfn.XMATCH(EDM自动!$B$12,$BW$1:$BW$108,-1))),"00")</f>
        <v/>
      </c>
      <c r="Q14" s="28" t="str" cm="1">
        <f t="array" aca="1" ref="Q14" ca="1">IF(AA14=0,"",INDEX(BP11:BP118,_xlfn.XMATCH(EDM自动!$B$12,$BW$1:$BW$108,-1)))</f>
        <v/>
      </c>
      <c r="R14" s="28" t="str" cm="1">
        <f t="array" aca="1" ref="R14" ca="1">IF(AA14=0,"",INDEX(BL11:BL118,_xlfn.XMATCH(EDM自动!$B$12,$BW$1:$BW$108,-1)))</f>
        <v/>
      </c>
      <c r="S14" s="28" t="str" cm="1">
        <f t="array" aca="1" ref="S14" ca="1">TEXT(IF(AA14=0,"",INDEX(BT11:BT118,_xlfn.XMATCH(EDM自动!$B$12,$BW$1:$BW$108,-1))),"00")</f>
        <v/>
      </c>
      <c r="T14" s="28" t="str" cm="1">
        <f t="array" aca="1" ref="T14" ca="1">TEXT(IF(AA14=0,"",INDEX(BS11:BS118,_xlfn.XMATCH(EDM自动!$B$12,$BW$1:$BW$108,-1))),"00")</f>
        <v/>
      </c>
      <c r="U14" s="28" t="str" cm="1">
        <f t="array" aca="1" ref="U14" ca="1">TEXT(IF(AA14=0,"",INDEX(BJ11:BJ118,_xlfn.XMATCH(EDM自动!$B$12,$BW$1:$BW$108,-1))),"000")</f>
        <v/>
      </c>
      <c r="V14" s="28" t="str" cm="1">
        <f t="array" aca="1" ref="V14" ca="1">TEXT(IF(AA14=0,"",INDEX(BK11:BK118,_xlfn.XMATCH(EDM自动!$B$12,$BW$1:$BW$108,-1))),"00")</f>
        <v/>
      </c>
      <c r="W14" s="28" t="str" cm="1">
        <f t="array" aca="1" ref="W14" ca="1">TEXT(IF(AA14=0,"",INDEX(BM11:BM118,_xlfn.XMATCH(EDM自动!$B$12,$BW$1:$BW$108,-1))),"0000")</f>
        <v/>
      </c>
      <c r="X14" s="28" t="str" cm="1">
        <f t="array" aca="1" ref="X14" ca="1">TEXT(IF(AA14=0,"",INDEX(BU11:BU118,_xlfn.XMATCH(EDM自动!$B$12,$BW$1:$BW$108,-1))),"0000")</f>
        <v/>
      </c>
      <c r="Y14" s="28" t="str">
        <f t="shared" ca="1" si="5"/>
        <v/>
      </c>
      <c r="Z14" s="28" cm="1">
        <f t="array" aca="1" ref="Z14" ca="1">INDEX(BV11:BV118,_xlfn.XMATCH(EDM自动!$B$12,$BW$1:$BW$108,-1))</f>
        <v>0</v>
      </c>
      <c r="AA14" s="28" cm="1">
        <f t="array" aca="1" ref="AA14" ca="1">INDEX(BW11:BW118,_xlfn.XMATCH(EDM自动!$B$12,$BW$1:$BW$108,-1))</f>
        <v>0</v>
      </c>
      <c r="AB14" s="28" cm="1">
        <f t="array" aca="1" ref="AB14" ca="1">INDEX(BZ11:BZ118,_xlfn.XMATCH(EDM自动!$B$12,$BW$1:$BW$108,-1))</f>
        <v>0</v>
      </c>
      <c r="AC14" s="28" cm="1">
        <f t="array" aca="1" ref="AC14" ca="1">INDEX(CA11:CA118,_xlfn.XMATCH(EDM自动!$B$12,$BW$1:$BW$108,-1))</f>
        <v>0</v>
      </c>
    </row>
    <row r="15" spans="1:86" ht="14.1" customHeight="1">
      <c r="A15" s="28" t="str" cm="1">
        <f t="array" aca="1" ref="A15" ca="1">IF(AA15=0,"",TEXT(INDEX(BB12:BB119,_xlfn.XMATCH(EDM自动!$B$12,$BW$1:$BW$108,-1)),"C000"))</f>
        <v/>
      </c>
      <c r="B15" s="28" t="str">
        <f t="shared" ca="1" si="2"/>
        <v/>
      </c>
      <c r="C15" s="28" t="str" cm="1">
        <f t="array" aca="1" ref="C15" ca="1">TEXT(IF(AA15=0,"",INDEX(BC12:BC119,_xlfn.XMATCH(EDM自动!$B$12,$BW$1:$BW$108,-1))),"0000")</f>
        <v/>
      </c>
      <c r="D15" s="28" t="str" cm="1">
        <f t="array" aca="1" ref="D15" ca="1">TEXT(IF(AA15=0,"",INDEX(BD12:BD119,_xlfn.XMATCH(EDM自动!$B$12,$BW$1:$BW$108,-1))),"0000")</f>
        <v/>
      </c>
      <c r="E15" s="28" t="str" cm="1">
        <f t="array" aca="1" ref="E15" ca="1">TEXT(IF(AA15=0,"",INDEX(BE12:BE119,_xlfn.XMATCH(EDM自动!$B$12,$BW$1:$BW$108,-1))),"0000")</f>
        <v/>
      </c>
      <c r="F15" s="28" t="str" cm="1">
        <f t="array" aca="1" ref="F15" ca="1">TEXT(IF(AA15=0,"",INDEX(BF12:BF119,_xlfn.XMATCH(EDM自动!$B$12,$BW$1:$BW$108,-1))),"0000")</f>
        <v/>
      </c>
      <c r="G15" s="28" t="str" cm="1">
        <f t="array" aca="1" ref="G15" ca="1">TEXT(IF(AA15=0,"",INDEX(BG12:BG119,_xlfn.XMATCH(EDM自动!$B$12,$BW$1:$BW$108,-1))),"000")</f>
        <v/>
      </c>
      <c r="H15" s="28" t="str" cm="1">
        <f t="array" aca="1" ref="H15" ca="1">TEXT(IF(AA15=0,"",INDEX(BH12:BH119,_xlfn.XMATCH(EDM自动!$B$12,$BW$1:$BW$108,-1))),"000")</f>
        <v/>
      </c>
      <c r="I15" s="28" t="str" cm="1">
        <f t="array" aca="1" ref="I15" ca="1">TEXT(IF(AA15=0,"",INDEX(BI12:BI119,_xlfn.XMATCH(EDM自动!$B$12,$BW$1:$BW$108,-1))),"000")</f>
        <v/>
      </c>
      <c r="J15" s="28" t="str">
        <f t="shared" ca="1" si="3"/>
        <v/>
      </c>
      <c r="K15" s="28" t="str">
        <f ca="1">IF(AA15=0,"",IF(A15=0,"",EDM自动!$C$9))</f>
        <v/>
      </c>
      <c r="L15" s="28" t="str">
        <f t="shared" ca="1" si="4"/>
        <v/>
      </c>
      <c r="M15" s="28" t="str" cm="1">
        <f t="array" aca="1" ref="M15" ca="1">IF(AA15=0,"",INDEX(BQ12:BQ119,_xlfn.XMATCH(EDM自动!$B$12,$BW$1:$BW$108,-1)))</f>
        <v/>
      </c>
      <c r="N15" s="28" t="str" cm="1">
        <f t="array" aca="1" ref="N15" ca="1">IF(AA15=0,"",TEXT(LEFT(INDEX(BR12:BR119,_xlfn.XMATCH(EDM自动!$B$12,$BW$1:$BW$108,-1)),1),"00"))</f>
        <v/>
      </c>
      <c r="O15" s="28" t="str" cm="1">
        <f t="array" aca="1" ref="O15" ca="1">TEXT(IF(AA15=0,"",INDEX(BN12:BN119,_xlfn.XMATCH(EDM自动!$B$12,$BW$1:$BW$108,-1))),"000")</f>
        <v/>
      </c>
      <c r="P15" s="28" t="str" cm="1">
        <f t="array" aca="1" ref="P15" ca="1">TEXT(IF(AA15=0,"",INDEX(BO12:BO119,_xlfn.XMATCH(EDM自动!$B$12,$BW$1:$BW$108,-1))),"00")</f>
        <v/>
      </c>
      <c r="Q15" s="28" t="str" cm="1">
        <f t="array" aca="1" ref="Q15" ca="1">IF(AA15=0,"",INDEX(BP12:BP119,_xlfn.XMATCH(EDM自动!$B$12,$BW$1:$BW$108,-1)))</f>
        <v/>
      </c>
      <c r="R15" s="28" t="str" cm="1">
        <f t="array" aca="1" ref="R15" ca="1">IF(AA15=0,"",INDEX(BL12:BL119,_xlfn.XMATCH(EDM自动!$B$12,$BW$1:$BW$108,-1)))</f>
        <v/>
      </c>
      <c r="S15" s="28" t="str" cm="1">
        <f t="array" aca="1" ref="S15" ca="1">TEXT(IF(AA15=0,"",INDEX(BT12:BT119,_xlfn.XMATCH(EDM自动!$B$12,$BW$1:$BW$108,-1))),"00")</f>
        <v/>
      </c>
      <c r="T15" s="28" t="str" cm="1">
        <f t="array" aca="1" ref="T15" ca="1">TEXT(IF(AA15=0,"",INDEX(BS12:BS119,_xlfn.XMATCH(EDM自动!$B$12,$BW$1:$BW$108,-1))),"00")</f>
        <v/>
      </c>
      <c r="U15" s="28" t="str" cm="1">
        <f t="array" aca="1" ref="U15" ca="1">TEXT(IF(AA15=0,"",INDEX(BJ12:BJ119,_xlfn.XMATCH(EDM自动!$B$12,$BW$1:$BW$108,-1))),"000")</f>
        <v/>
      </c>
      <c r="V15" s="28" t="str" cm="1">
        <f t="array" aca="1" ref="V15" ca="1">TEXT(IF(AA15=0,"",INDEX(BK12:BK119,_xlfn.XMATCH(EDM自动!$B$12,$BW$1:$BW$108,-1))),"00")</f>
        <v/>
      </c>
      <c r="W15" s="28" t="str" cm="1">
        <f t="array" aca="1" ref="W15" ca="1">TEXT(IF(AA15=0,"",INDEX(BM12:BM119,_xlfn.XMATCH(EDM自动!$B$12,$BW$1:$BW$108,-1))),"0000")</f>
        <v/>
      </c>
      <c r="X15" s="28" t="str" cm="1">
        <f t="array" aca="1" ref="X15" ca="1">TEXT(IF(AA15=0,"",INDEX(BU12:BU119,_xlfn.XMATCH(EDM自动!$B$12,$BW$1:$BW$108,-1))),"0000")</f>
        <v/>
      </c>
      <c r="Y15" s="28" t="str">
        <f t="shared" ca="1" si="5"/>
        <v/>
      </c>
      <c r="Z15" s="28" cm="1">
        <f t="array" aca="1" ref="Z15" ca="1">INDEX(BV12:BV119,_xlfn.XMATCH(EDM自动!$B$12,$BW$1:$BW$108,-1))</f>
        <v>0</v>
      </c>
      <c r="AA15" s="28" cm="1">
        <f t="array" aca="1" ref="AA15" ca="1">INDEX(BW12:BW119,_xlfn.XMATCH(EDM自动!$B$12,$BW$1:$BW$108,-1))</f>
        <v>0</v>
      </c>
      <c r="AB15" s="28" cm="1">
        <f t="array" aca="1" ref="AB15" ca="1">INDEX(BZ12:BZ119,_xlfn.XMATCH(EDM自动!$B$12,$BW$1:$BW$108,-1))</f>
        <v>0</v>
      </c>
      <c r="AC15" s="28" cm="1">
        <f t="array" aca="1" ref="AC15" ca="1">INDEX(CA12:CA119,_xlfn.XMATCH(EDM自动!$B$12,$BW$1:$BW$108,-1))</f>
        <v>0</v>
      </c>
    </row>
    <row r="16" spans="1:86" ht="14.1" customHeight="1">
      <c r="A16" s="28" t="str" cm="1">
        <f t="array" aca="1" ref="A16" ca="1">IF(AA16=0,"",TEXT(INDEX(BB13:BB120,_xlfn.XMATCH(EDM自动!$B$12,$BW$1:$BW$108,-1)),"C000"))</f>
        <v/>
      </c>
      <c r="B16" s="28" t="str">
        <f t="shared" ca="1" si="2"/>
        <v/>
      </c>
      <c r="C16" s="28" t="str" cm="1">
        <f t="array" aca="1" ref="C16" ca="1">TEXT(IF(AA16=0,"",INDEX(BC13:BC120,_xlfn.XMATCH(EDM自动!$B$12,$BW$1:$BW$108,-1))),"0000")</f>
        <v/>
      </c>
      <c r="D16" s="28" t="str" cm="1">
        <f t="array" aca="1" ref="D16" ca="1">TEXT(IF(AA16=0,"",INDEX(BD13:BD120,_xlfn.XMATCH(EDM自动!$B$12,$BW$1:$BW$108,-1))),"0000")</f>
        <v/>
      </c>
      <c r="E16" s="28" t="str" cm="1">
        <f t="array" aca="1" ref="E16" ca="1">TEXT(IF(AA16=0,"",INDEX(BE13:BE120,_xlfn.XMATCH(EDM自动!$B$12,$BW$1:$BW$108,-1))),"0000")</f>
        <v/>
      </c>
      <c r="F16" s="28" t="str" cm="1">
        <f t="array" aca="1" ref="F16" ca="1">TEXT(IF(AA16=0,"",INDEX(BF13:BF120,_xlfn.XMATCH(EDM自动!$B$12,$BW$1:$BW$108,-1))),"0000")</f>
        <v/>
      </c>
      <c r="G16" s="28" t="str" cm="1">
        <f t="array" aca="1" ref="G16" ca="1">TEXT(IF(AA16=0,"",INDEX(BG13:BG120,_xlfn.XMATCH(EDM自动!$B$12,$BW$1:$BW$108,-1))),"000")</f>
        <v/>
      </c>
      <c r="H16" s="28" t="str" cm="1">
        <f t="array" aca="1" ref="H16" ca="1">TEXT(IF(AA16=0,"",INDEX(BH13:BH120,_xlfn.XMATCH(EDM自动!$B$12,$BW$1:$BW$108,-1))),"000")</f>
        <v/>
      </c>
      <c r="I16" s="28" t="str" cm="1">
        <f t="array" aca="1" ref="I16" ca="1">TEXT(IF(AA16=0,"",INDEX(BI13:BI120,_xlfn.XMATCH(EDM自动!$B$12,$BW$1:$BW$108,-1))),"000")</f>
        <v/>
      </c>
      <c r="J16" s="28" t="str">
        <f t="shared" ca="1" si="3"/>
        <v/>
      </c>
      <c r="K16" s="28" t="str">
        <f ca="1">IF(AA16=0,"",IF(A16=0,"",EDM自动!$C$9))</f>
        <v/>
      </c>
      <c r="L16" s="28" t="str">
        <f t="shared" ca="1" si="4"/>
        <v/>
      </c>
      <c r="M16" s="28" t="str" cm="1">
        <f t="array" aca="1" ref="M16" ca="1">IF(AA16=0,"",INDEX(BQ13:BQ120,_xlfn.XMATCH(EDM自动!$B$12,$BW$1:$BW$108,-1)))</f>
        <v/>
      </c>
      <c r="N16" s="28" t="str" cm="1">
        <f t="array" aca="1" ref="N16" ca="1">IF(AA16=0,"",TEXT(LEFT(INDEX(BR13:BR120,_xlfn.XMATCH(EDM自动!$B$12,$BW$1:$BW$108,-1)),1),"00"))</f>
        <v/>
      </c>
      <c r="O16" s="28" t="str" cm="1">
        <f t="array" aca="1" ref="O16" ca="1">TEXT(IF(AA16=0,"",INDEX(BN13:BN120,_xlfn.XMATCH(EDM自动!$B$12,$BW$1:$BW$108,-1))),"000")</f>
        <v/>
      </c>
      <c r="P16" s="28" t="str" cm="1">
        <f t="array" aca="1" ref="P16" ca="1">TEXT(IF(AA16=0,"",INDEX(BO13:BO120,_xlfn.XMATCH(EDM自动!$B$12,$BW$1:$BW$108,-1))),"00")</f>
        <v/>
      </c>
      <c r="Q16" s="28" t="str" cm="1">
        <f t="array" aca="1" ref="Q16" ca="1">IF(AA16=0,"",INDEX(BP13:BP120,_xlfn.XMATCH(EDM自动!$B$12,$BW$1:$BW$108,-1)))</f>
        <v/>
      </c>
      <c r="R16" s="28" t="str" cm="1">
        <f t="array" aca="1" ref="R16" ca="1">IF(AA16=0,"",INDEX(BL13:BL120,_xlfn.XMATCH(EDM自动!$B$12,$BW$1:$BW$108,-1)))</f>
        <v/>
      </c>
      <c r="S16" s="28" t="str" cm="1">
        <f t="array" aca="1" ref="S16" ca="1">TEXT(IF(AA16=0,"",INDEX(BT13:BT120,_xlfn.XMATCH(EDM自动!$B$12,$BW$1:$BW$108,-1))),"00")</f>
        <v/>
      </c>
      <c r="T16" s="28" t="str" cm="1">
        <f t="array" aca="1" ref="T16" ca="1">TEXT(IF(AA16=0,"",INDEX(BS13:BS120,_xlfn.XMATCH(EDM自动!$B$12,$BW$1:$BW$108,-1))),"00")</f>
        <v/>
      </c>
      <c r="U16" s="28" t="str" cm="1">
        <f t="array" aca="1" ref="U16" ca="1">TEXT(IF(AA16=0,"",INDEX(BJ13:BJ120,_xlfn.XMATCH(EDM自动!$B$12,$BW$1:$BW$108,-1))),"000")</f>
        <v/>
      </c>
      <c r="V16" s="28" t="str" cm="1">
        <f t="array" aca="1" ref="V16" ca="1">TEXT(IF(AA16=0,"",INDEX(BK13:BK120,_xlfn.XMATCH(EDM自动!$B$12,$BW$1:$BW$108,-1))),"00")</f>
        <v/>
      </c>
      <c r="W16" s="28" t="str" cm="1">
        <f t="array" aca="1" ref="W16" ca="1">TEXT(IF(AA16=0,"",INDEX(BM13:BM120,_xlfn.XMATCH(EDM自动!$B$12,$BW$1:$BW$108,-1))),"0000")</f>
        <v/>
      </c>
      <c r="X16" s="28" t="str" cm="1">
        <f t="array" aca="1" ref="X16" ca="1">TEXT(IF(AA16=0,"",INDEX(BU13:BU120,_xlfn.XMATCH(EDM自动!$B$12,$BW$1:$BW$108,-1))),"0000")</f>
        <v/>
      </c>
      <c r="Y16" s="28" t="str">
        <f t="shared" ca="1" si="5"/>
        <v/>
      </c>
      <c r="Z16" s="28" cm="1">
        <f t="array" aca="1" ref="Z16" ca="1">INDEX(BV13:BV120,_xlfn.XMATCH(EDM自动!$B$12,$BW$1:$BW$108,-1))</f>
        <v>0</v>
      </c>
      <c r="AA16" s="28" cm="1">
        <f t="array" aca="1" ref="AA16" ca="1">INDEX(BW13:BW120,_xlfn.XMATCH(EDM自动!$B$12,$BW$1:$BW$108,-1))</f>
        <v>0</v>
      </c>
      <c r="AB16" s="28" cm="1">
        <f t="array" aca="1" ref="AB16" ca="1">INDEX(BZ13:BZ120,_xlfn.XMATCH(EDM自动!$B$12,$BW$1:$BW$108,-1))</f>
        <v>0</v>
      </c>
      <c r="AC16" s="28" cm="1">
        <f t="array" aca="1" ref="AC16" ca="1">INDEX(CA13:CA120,_xlfn.XMATCH(EDM自动!$B$12,$BW$1:$BW$108,-1))</f>
        <v>0</v>
      </c>
    </row>
    <row r="17" spans="1:63" ht="14.1" customHeight="1">
      <c r="A17" s="28" t="str" cm="1">
        <f t="array" aca="1" ref="A17" ca="1">IF(AA17=0,"",TEXT(INDEX(BB14:BB121,_xlfn.XMATCH(EDM自动!$B$12,$BW$1:$BW$108,-1)),"C000"))</f>
        <v/>
      </c>
      <c r="B17" s="28" t="str">
        <f t="shared" ca="1" si="2"/>
        <v/>
      </c>
      <c r="C17" s="28" t="str" cm="1">
        <f t="array" aca="1" ref="C17" ca="1">TEXT(IF(AA17=0,"",INDEX(BC14:BC121,_xlfn.XMATCH(EDM自动!$B$12,$BW$1:$BW$108,-1))),"0000")</f>
        <v/>
      </c>
      <c r="D17" s="28" t="str" cm="1">
        <f t="array" aca="1" ref="D17" ca="1">TEXT(IF(AA17=0,"",INDEX(BD14:BD121,_xlfn.XMATCH(EDM自动!$B$12,$BW$1:$BW$108,-1))),"0000")</f>
        <v/>
      </c>
      <c r="E17" s="28" t="str" cm="1">
        <f t="array" aca="1" ref="E17" ca="1">TEXT(IF(AA17=0,"",INDEX(BE14:BE121,_xlfn.XMATCH(EDM自动!$B$12,$BW$1:$BW$108,-1))),"0000")</f>
        <v/>
      </c>
      <c r="F17" s="28" t="str" cm="1">
        <f t="array" aca="1" ref="F17" ca="1">TEXT(IF(AA17=0,"",INDEX(BF14:BF121,_xlfn.XMATCH(EDM自动!$B$12,$BW$1:$BW$108,-1))),"0000")</f>
        <v/>
      </c>
      <c r="G17" s="28" t="str" cm="1">
        <f t="array" aca="1" ref="G17" ca="1">TEXT(IF(AA17=0,"",INDEX(BG14:BG121,_xlfn.XMATCH(EDM自动!$B$12,$BW$1:$BW$108,-1))),"000")</f>
        <v/>
      </c>
      <c r="H17" s="28" t="str" cm="1">
        <f t="array" aca="1" ref="H17" ca="1">TEXT(IF(AA17=0,"",INDEX(BH14:BH121,_xlfn.XMATCH(EDM自动!$B$12,$BW$1:$BW$108,-1))),"000")</f>
        <v/>
      </c>
      <c r="I17" s="28" t="str" cm="1">
        <f t="array" aca="1" ref="I17" ca="1">TEXT(IF(AA17=0,"",INDEX(BI14:BI121,_xlfn.XMATCH(EDM自动!$B$12,$BW$1:$BW$108,-1))),"000")</f>
        <v/>
      </c>
      <c r="J17" s="28" t="str">
        <f t="shared" ca="1" si="3"/>
        <v/>
      </c>
      <c r="K17" s="28" t="str">
        <f ca="1">IF(AA17=0,"",IF(A17=0,"",EDM自动!$C$9))</f>
        <v/>
      </c>
      <c r="L17" s="28" t="str">
        <f t="shared" ca="1" si="4"/>
        <v/>
      </c>
      <c r="M17" s="28" t="str" cm="1">
        <f t="array" aca="1" ref="M17" ca="1">IF(AA17=0,"",INDEX(BQ14:BQ121,_xlfn.XMATCH(EDM自动!$B$12,$BW$1:$BW$108,-1)))</f>
        <v/>
      </c>
      <c r="N17" s="28" t="str" cm="1">
        <f t="array" aca="1" ref="N17" ca="1">IF(AA17=0,"",TEXT(LEFT(INDEX(BR14:BR121,_xlfn.XMATCH(EDM自动!$B$12,$BW$1:$BW$108,-1)),1),"00"))</f>
        <v/>
      </c>
      <c r="O17" s="28" t="str" cm="1">
        <f t="array" aca="1" ref="O17" ca="1">TEXT(IF(AA17=0,"",INDEX(BN14:BN121,_xlfn.XMATCH(EDM自动!$B$12,$BW$1:$BW$108,-1))),"000")</f>
        <v/>
      </c>
      <c r="P17" s="28" t="str" cm="1">
        <f t="array" aca="1" ref="P17" ca="1">TEXT(IF(AA17=0,"",INDEX(BO14:BO121,_xlfn.XMATCH(EDM自动!$B$12,$BW$1:$BW$108,-1))),"00")</f>
        <v/>
      </c>
      <c r="Q17" s="28" t="str" cm="1">
        <f t="array" aca="1" ref="Q17" ca="1">IF(AA17=0,"",INDEX(BP14:BP121,_xlfn.XMATCH(EDM自动!$B$12,$BW$1:$BW$108,-1)))</f>
        <v/>
      </c>
      <c r="R17" s="28" t="str" cm="1">
        <f t="array" aca="1" ref="R17" ca="1">IF(AA17=0,"",INDEX(BL14:BL121,_xlfn.XMATCH(EDM自动!$B$12,$BW$1:$BW$108,-1)))</f>
        <v/>
      </c>
      <c r="S17" s="28" t="str" cm="1">
        <f t="array" aca="1" ref="S17" ca="1">TEXT(IF(AA17=0,"",INDEX(BT14:BT121,_xlfn.XMATCH(EDM自动!$B$12,$BW$1:$BW$108,-1))),"00")</f>
        <v/>
      </c>
      <c r="T17" s="28" t="str" cm="1">
        <f t="array" aca="1" ref="T17" ca="1">TEXT(IF(AA17=0,"",INDEX(BS14:BS121,_xlfn.XMATCH(EDM自动!$B$12,$BW$1:$BW$108,-1))),"00")</f>
        <v/>
      </c>
      <c r="U17" s="28" t="str" cm="1">
        <f t="array" aca="1" ref="U17" ca="1">TEXT(IF(AA17=0,"",INDEX(BJ14:BJ121,_xlfn.XMATCH(EDM自动!$B$12,$BW$1:$BW$108,-1))),"000")</f>
        <v/>
      </c>
      <c r="V17" s="28" t="str" cm="1">
        <f t="array" aca="1" ref="V17" ca="1">TEXT(IF(AA17=0,"",INDEX(BK14:BK121,_xlfn.XMATCH(EDM自动!$B$12,$BW$1:$BW$108,-1))),"00")</f>
        <v/>
      </c>
      <c r="W17" s="28" t="str" cm="1">
        <f t="array" aca="1" ref="W17" ca="1">TEXT(IF(AA17=0,"",INDEX(BM14:BM121,_xlfn.XMATCH(EDM自动!$B$12,$BW$1:$BW$108,-1))),"0000")</f>
        <v/>
      </c>
      <c r="X17" s="28" t="str" cm="1">
        <f t="array" aca="1" ref="X17" ca="1">TEXT(IF(AA17=0,"",INDEX(BU14:BU121,_xlfn.XMATCH(EDM自动!$B$12,$BW$1:$BW$108,-1))),"0000")</f>
        <v/>
      </c>
      <c r="Y17" s="28" t="str">
        <f t="shared" ca="1" si="5"/>
        <v/>
      </c>
      <c r="Z17" s="28" cm="1">
        <f t="array" aca="1" ref="Z17" ca="1">INDEX(BV14:BV121,_xlfn.XMATCH(EDM自动!$B$12,$BW$1:$BW$108,-1))</f>
        <v>0</v>
      </c>
      <c r="AA17" s="28" cm="1">
        <f t="array" aca="1" ref="AA17" ca="1">INDEX(BW14:BW121,_xlfn.XMATCH(EDM自动!$B$12,$BW$1:$BW$108,-1))</f>
        <v>0</v>
      </c>
      <c r="AB17" s="28" cm="1">
        <f t="array" aca="1" ref="AB17" ca="1">INDEX(BZ14:BZ121,_xlfn.XMATCH(EDM自动!$B$12,$BW$1:$BW$108,-1))</f>
        <v>0</v>
      </c>
      <c r="AC17" s="28" cm="1">
        <f t="array" aca="1" ref="AC17" ca="1">INDEX(CA14:CA121,_xlfn.XMATCH(EDM自动!$B$12,$BW$1:$BW$108,-1))</f>
        <v>0</v>
      </c>
    </row>
    <row r="18" spans="1:63" ht="14.1" customHeight="1">
      <c r="A18" s="28" t="str" cm="1">
        <f t="array" aca="1" ref="A18" ca="1">IF(AA18=0,"",TEXT(INDEX(BB15:BB122,_xlfn.XMATCH(EDM自动!$B$12,$BW$1:$BW$108,-1)),"C000"))</f>
        <v/>
      </c>
      <c r="B18" s="28" t="str">
        <f t="shared" ca="1" si="2"/>
        <v/>
      </c>
      <c r="C18" s="28" t="str" cm="1">
        <f t="array" aca="1" ref="C18" ca="1">TEXT(IF(AA18=0,"",INDEX(BC15:BC122,_xlfn.XMATCH(EDM自动!$B$12,$BW$1:$BW$108,-1))),"0000")</f>
        <v/>
      </c>
      <c r="D18" s="28" t="str" cm="1">
        <f t="array" aca="1" ref="D18" ca="1">TEXT(IF(AA18=0,"",INDEX(BD15:BD122,_xlfn.XMATCH(EDM自动!$B$12,$BW$1:$BW$108,-1))),"0000")</f>
        <v/>
      </c>
      <c r="E18" s="28" t="str" cm="1">
        <f t="array" aca="1" ref="E18" ca="1">TEXT(IF(AA18=0,"",INDEX(BE15:BE122,_xlfn.XMATCH(EDM自动!$B$12,$BW$1:$BW$108,-1))),"0000")</f>
        <v/>
      </c>
      <c r="F18" s="28" t="str" cm="1">
        <f t="array" aca="1" ref="F18" ca="1">TEXT(IF(AA18=0,"",INDEX(BF15:BF122,_xlfn.XMATCH(EDM自动!$B$12,$BW$1:$BW$108,-1))),"0000")</f>
        <v/>
      </c>
      <c r="G18" s="28" t="str" cm="1">
        <f t="array" aca="1" ref="G18" ca="1">TEXT(IF(AA18=0,"",INDEX(BG15:BG122,_xlfn.XMATCH(EDM自动!$B$12,$BW$1:$BW$108,-1))),"000")</f>
        <v/>
      </c>
      <c r="H18" s="28" t="str" cm="1">
        <f t="array" aca="1" ref="H18" ca="1">TEXT(IF(AA18=0,"",INDEX(BH15:BH122,_xlfn.XMATCH(EDM自动!$B$12,$BW$1:$BW$108,-1))),"000")</f>
        <v/>
      </c>
      <c r="I18" s="28" t="str" cm="1">
        <f t="array" aca="1" ref="I18" ca="1">TEXT(IF(AA18=0,"",INDEX(BI15:BI122,_xlfn.XMATCH(EDM自动!$B$12,$BW$1:$BW$108,-1))),"000")</f>
        <v/>
      </c>
      <c r="J18" s="28" t="str">
        <f t="shared" ca="1" si="3"/>
        <v/>
      </c>
      <c r="K18" s="28" t="str">
        <f ca="1">IF(AA18=0,"",IF(A18=0,"",EDM自动!$C$9))</f>
        <v/>
      </c>
      <c r="L18" s="28" t="str">
        <f t="shared" ca="1" si="4"/>
        <v/>
      </c>
      <c r="M18" s="28" t="str" cm="1">
        <f t="array" aca="1" ref="M18" ca="1">IF(AA18=0,"",INDEX(BQ15:BQ122,_xlfn.XMATCH(EDM自动!$B$12,$BW$1:$BW$108,-1)))</f>
        <v/>
      </c>
      <c r="N18" s="28" t="str" cm="1">
        <f t="array" aca="1" ref="N18" ca="1">IF(AA18=0,"",TEXT(LEFT(INDEX(BR15:BR122,_xlfn.XMATCH(EDM自动!$B$12,$BW$1:$BW$108,-1)),1),"00"))</f>
        <v/>
      </c>
      <c r="O18" s="28" t="str" cm="1">
        <f t="array" aca="1" ref="O18" ca="1">TEXT(IF(AA18=0,"",INDEX(BN15:BN122,_xlfn.XMATCH(EDM自动!$B$12,$BW$1:$BW$108,-1))),"000")</f>
        <v/>
      </c>
      <c r="P18" s="28" t="str" cm="1">
        <f t="array" aca="1" ref="P18" ca="1">TEXT(IF(AA18=0,"",INDEX(BO15:BO122,_xlfn.XMATCH(EDM自动!$B$12,$BW$1:$BW$108,-1))),"00")</f>
        <v/>
      </c>
      <c r="Q18" s="28" t="str" cm="1">
        <f t="array" aca="1" ref="Q18" ca="1">IF(AA18=0,"",INDEX(BP15:BP122,_xlfn.XMATCH(EDM自动!$B$12,$BW$1:$BW$108,-1)))</f>
        <v/>
      </c>
      <c r="R18" s="28" t="str" cm="1">
        <f t="array" aca="1" ref="R18" ca="1">IF(AA18=0,"",INDEX(BL15:BL122,_xlfn.XMATCH(EDM自动!$B$12,$BW$1:$BW$108,-1)))</f>
        <v/>
      </c>
      <c r="S18" s="28" t="str" cm="1">
        <f t="array" aca="1" ref="S18" ca="1">TEXT(IF(AA18=0,"",INDEX(BT15:BT122,_xlfn.XMATCH(EDM自动!$B$12,$BW$1:$BW$108,-1))),"00")</f>
        <v/>
      </c>
      <c r="T18" s="28" t="str" cm="1">
        <f t="array" aca="1" ref="T18" ca="1">TEXT(IF(AA18=0,"",INDEX(BS15:BS122,_xlfn.XMATCH(EDM自动!$B$12,$BW$1:$BW$108,-1))),"00")</f>
        <v/>
      </c>
      <c r="U18" s="28" t="str" cm="1">
        <f t="array" aca="1" ref="U18" ca="1">TEXT(IF(AA18=0,"",INDEX(BJ15:BJ122,_xlfn.XMATCH(EDM自动!$B$12,$BW$1:$BW$108,-1))),"000")</f>
        <v/>
      </c>
      <c r="V18" s="28" t="str" cm="1">
        <f t="array" aca="1" ref="V18" ca="1">TEXT(IF(AA18=0,"",INDEX(BK15:BK122,_xlfn.XMATCH(EDM自动!$B$12,$BW$1:$BW$108,-1))),"00")</f>
        <v/>
      </c>
      <c r="W18" s="28" t="str" cm="1">
        <f t="array" aca="1" ref="W18" ca="1">TEXT(IF(AA18=0,"",INDEX(BM15:BM122,_xlfn.XMATCH(EDM自动!$B$12,$BW$1:$BW$108,-1))),"0000")</f>
        <v/>
      </c>
      <c r="X18" s="28" t="str" cm="1">
        <f t="array" aca="1" ref="X18" ca="1">TEXT(IF(AA18=0,"",INDEX(BU15:BU122,_xlfn.XMATCH(EDM自动!$B$12,$BW$1:$BW$108,-1))),"0000")</f>
        <v/>
      </c>
      <c r="Y18" s="28" t="str">
        <f t="shared" ca="1" si="5"/>
        <v/>
      </c>
      <c r="Z18" s="28" cm="1">
        <f t="array" aca="1" ref="Z18" ca="1">INDEX(BV15:BV122,_xlfn.XMATCH(EDM自动!$B$12,$BW$1:$BW$108,-1))</f>
        <v>0</v>
      </c>
      <c r="AA18" s="28" cm="1">
        <f t="array" aca="1" ref="AA18" ca="1">INDEX(BW15:BW122,_xlfn.XMATCH(EDM自动!$B$12,$BW$1:$BW$108,-1))</f>
        <v>0</v>
      </c>
      <c r="AB18" s="28" cm="1">
        <f t="array" aca="1" ref="AB18" ca="1">INDEX(BZ15:BZ122,_xlfn.XMATCH(EDM自动!$B$12,$BW$1:$BW$108,-1))</f>
        <v>0</v>
      </c>
      <c r="AC18" s="28" cm="1">
        <f t="array" aca="1" ref="AC18" ca="1">INDEX(CA15:CA122,_xlfn.XMATCH(EDM自动!$B$12,$BW$1:$BW$108,-1))</f>
        <v>0</v>
      </c>
    </row>
    <row r="19" spans="1:63" ht="14.1" customHeight="1">
      <c r="A19" s="28" t="str" cm="1">
        <f t="array" aca="1" ref="A19" ca="1">IF(AA19=0,"",TEXT(INDEX(BB16:BB123,_xlfn.XMATCH(EDM自动!$B$12,$BW$1:$BW$108,-1)),"C000"))</f>
        <v/>
      </c>
      <c r="B19" s="28" t="str">
        <f t="shared" ca="1" si="2"/>
        <v/>
      </c>
      <c r="C19" s="28" t="str" cm="1">
        <f t="array" aca="1" ref="C19" ca="1">TEXT(IF(AA19=0,"",INDEX(BC16:BC123,_xlfn.XMATCH(EDM自动!$B$12,$BW$1:$BW$108,-1))),"0000")</f>
        <v/>
      </c>
      <c r="D19" s="28" t="str" cm="1">
        <f t="array" aca="1" ref="D19" ca="1">TEXT(IF(AA19=0,"",INDEX(BD16:BD123,_xlfn.XMATCH(EDM自动!$B$12,$BW$1:$BW$108,-1))),"0000")</f>
        <v/>
      </c>
      <c r="E19" s="28" t="str" cm="1">
        <f t="array" aca="1" ref="E19" ca="1">TEXT(IF(AA19=0,"",INDEX(BE16:BE123,_xlfn.XMATCH(EDM自动!$B$12,$BW$1:$BW$108,-1))),"0000")</f>
        <v/>
      </c>
      <c r="F19" s="28" t="str" cm="1">
        <f t="array" aca="1" ref="F19" ca="1">TEXT(IF(AA19=0,"",INDEX(BF16:BF123,_xlfn.XMATCH(EDM自动!$B$12,$BW$1:$BW$108,-1))),"0000")</f>
        <v/>
      </c>
      <c r="G19" s="28" t="str" cm="1">
        <f t="array" aca="1" ref="G19" ca="1">TEXT(IF(AA19=0,"",INDEX(BG16:BG123,_xlfn.XMATCH(EDM自动!$B$12,$BW$1:$BW$108,-1))),"000")</f>
        <v/>
      </c>
      <c r="H19" s="28" t="str" cm="1">
        <f t="array" aca="1" ref="H19" ca="1">TEXT(IF(AA19=0,"",INDEX(BH16:BH123,_xlfn.XMATCH(EDM自动!$B$12,$BW$1:$BW$108,-1))),"000")</f>
        <v/>
      </c>
      <c r="I19" s="28" t="str" cm="1">
        <f t="array" aca="1" ref="I19" ca="1">TEXT(IF(AA19=0,"",INDEX(BI16:BI123,_xlfn.XMATCH(EDM自动!$B$12,$BW$1:$BW$108,-1))),"000")</f>
        <v/>
      </c>
      <c r="J19" s="28" t="str">
        <f t="shared" ca="1" si="3"/>
        <v/>
      </c>
      <c r="K19" s="28" t="str">
        <f ca="1">IF(AA19=0,"",IF(A19=0,"",EDM自动!$C$9))</f>
        <v/>
      </c>
      <c r="L19" s="28" t="str">
        <f t="shared" ca="1" si="4"/>
        <v/>
      </c>
      <c r="M19" s="28" t="str" cm="1">
        <f t="array" aca="1" ref="M19" ca="1">IF(AA19=0,"",INDEX(BQ16:BQ123,_xlfn.XMATCH(EDM自动!$B$12,$BW$1:$BW$108,-1)))</f>
        <v/>
      </c>
      <c r="N19" s="28" t="str" cm="1">
        <f t="array" aca="1" ref="N19" ca="1">IF(AA19=0,"",TEXT(LEFT(INDEX(BR16:BR123,_xlfn.XMATCH(EDM自动!$B$12,$BW$1:$BW$108,-1)),1),"00"))</f>
        <v/>
      </c>
      <c r="O19" s="28" t="str" cm="1">
        <f t="array" aca="1" ref="O19" ca="1">TEXT(IF(AA19=0,"",INDEX(BN16:BN123,_xlfn.XMATCH(EDM自动!$B$12,$BW$1:$BW$108,-1))),"000")</f>
        <v/>
      </c>
      <c r="P19" s="28" t="str" cm="1">
        <f t="array" aca="1" ref="P19" ca="1">TEXT(IF(AA19=0,"",INDEX(BO16:BO123,_xlfn.XMATCH(EDM自动!$B$12,$BW$1:$BW$108,-1))),"00")</f>
        <v/>
      </c>
      <c r="Q19" s="28" t="str" cm="1">
        <f t="array" aca="1" ref="Q19" ca="1">IF(AA19=0,"",INDEX(BP16:BP123,_xlfn.XMATCH(EDM自动!$B$12,$BW$1:$BW$108,-1)))</f>
        <v/>
      </c>
      <c r="R19" s="28" t="str" cm="1">
        <f t="array" aca="1" ref="R19" ca="1">IF(AA19=0,"",INDEX(BL16:BL123,_xlfn.XMATCH(EDM自动!$B$12,$BW$1:$BW$108,-1)))</f>
        <v/>
      </c>
      <c r="S19" s="28" t="str" cm="1">
        <f t="array" aca="1" ref="S19" ca="1">TEXT(IF(AA19=0,"",INDEX(BT16:BT123,_xlfn.XMATCH(EDM自动!$B$12,$BW$1:$BW$108,-1))),"00")</f>
        <v/>
      </c>
      <c r="T19" s="28" t="str" cm="1">
        <f t="array" aca="1" ref="T19" ca="1">TEXT(IF(AA19=0,"",INDEX(BS16:BS123,_xlfn.XMATCH(EDM自动!$B$12,$BW$1:$BW$108,-1))),"00")</f>
        <v/>
      </c>
      <c r="U19" s="28" t="str" cm="1">
        <f t="array" aca="1" ref="U19" ca="1">TEXT(IF(AA19=0,"",INDEX(BJ16:BJ123,_xlfn.XMATCH(EDM自动!$B$12,$BW$1:$BW$108,-1))),"000")</f>
        <v/>
      </c>
      <c r="V19" s="28" t="str" cm="1">
        <f t="array" aca="1" ref="V19" ca="1">TEXT(IF(AA19=0,"",INDEX(BK16:BK123,_xlfn.XMATCH(EDM自动!$B$12,$BW$1:$BW$108,-1))),"00")</f>
        <v/>
      </c>
      <c r="W19" s="28" t="str" cm="1">
        <f t="array" aca="1" ref="W19" ca="1">TEXT(IF(AA19=0,"",INDEX(BM16:BM123,_xlfn.XMATCH(EDM自动!$B$12,$BW$1:$BW$108,-1))),"0000")</f>
        <v/>
      </c>
      <c r="X19" s="28" t="str" cm="1">
        <f t="array" aca="1" ref="X19" ca="1">TEXT(IF(AA19=0,"",INDEX(BU16:BU123,_xlfn.XMATCH(EDM自动!$B$12,$BW$1:$BW$108,-1))),"0000")</f>
        <v/>
      </c>
      <c r="Y19" s="28" t="str">
        <f t="shared" ca="1" si="5"/>
        <v/>
      </c>
      <c r="Z19" s="28" cm="1">
        <f t="array" aca="1" ref="Z19" ca="1">INDEX(BV16:BV123,_xlfn.XMATCH(EDM自动!$B$12,$BW$1:$BW$108,-1))</f>
        <v>0</v>
      </c>
      <c r="AA19" s="28" cm="1">
        <f t="array" aca="1" ref="AA19" ca="1">INDEX(BW16:BW123,_xlfn.XMATCH(EDM自动!$B$12,$BW$1:$BW$108,-1))</f>
        <v>0</v>
      </c>
      <c r="AB19" s="28" cm="1">
        <f t="array" aca="1" ref="AB19" ca="1">INDEX(BZ16:BZ123,_xlfn.XMATCH(EDM自动!$B$12,$BW$1:$BW$108,-1))</f>
        <v>0</v>
      </c>
      <c r="AC19" s="28" cm="1">
        <f t="array" aca="1" ref="AC19" ca="1">INDEX(CA16:CA123,_xlfn.XMATCH(EDM自动!$B$12,$BW$1:$BW$108,-1))</f>
        <v>0</v>
      </c>
    </row>
    <row r="20" spans="1:63" ht="14.1" customHeight="1">
      <c r="A20" s="28" t="str" cm="1">
        <f t="array" aca="1" ref="A20" ca="1">IF(AA20=0,"",TEXT(INDEX(BB17:BB124,_xlfn.XMATCH(EDM自动!$B$12,$BW$1:$BW$108,-1)),"C000"))</f>
        <v/>
      </c>
      <c r="B20" s="28" t="str">
        <f t="shared" ca="1" si="2"/>
        <v/>
      </c>
      <c r="C20" s="28" t="str" cm="1">
        <f t="array" aca="1" ref="C20" ca="1">TEXT(IF(AA20=0,"",INDEX(BC17:BC124,_xlfn.XMATCH(EDM自动!$B$12,$BW$1:$BW$108,-1))),"0000")</f>
        <v/>
      </c>
      <c r="D20" s="28" t="str" cm="1">
        <f t="array" aca="1" ref="D20" ca="1">TEXT(IF(AA20=0,"",INDEX(BD17:BD124,_xlfn.XMATCH(EDM自动!$B$12,$BW$1:$BW$108,-1))),"0000")</f>
        <v/>
      </c>
      <c r="E20" s="28" t="str" cm="1">
        <f t="array" aca="1" ref="E20" ca="1">TEXT(IF(AA20=0,"",INDEX(BE17:BE124,_xlfn.XMATCH(EDM自动!$B$12,$BW$1:$BW$108,-1))),"0000")</f>
        <v/>
      </c>
      <c r="F20" s="28" t="str" cm="1">
        <f t="array" aca="1" ref="F20" ca="1">TEXT(IF(AA20=0,"",INDEX(BF17:BF124,_xlfn.XMATCH(EDM自动!$B$12,$BW$1:$BW$108,-1))),"0000")</f>
        <v/>
      </c>
      <c r="G20" s="28" t="str" cm="1">
        <f t="array" aca="1" ref="G20" ca="1">TEXT(IF(AA20=0,"",INDEX(BG17:BG124,_xlfn.XMATCH(EDM自动!$B$12,$BW$1:$BW$108,-1))),"000")</f>
        <v/>
      </c>
      <c r="H20" s="28" t="str" cm="1">
        <f t="array" aca="1" ref="H20" ca="1">TEXT(IF(AA20=0,"",INDEX(BH17:BH124,_xlfn.XMATCH(EDM自动!$B$12,$BW$1:$BW$108,-1))),"000")</f>
        <v/>
      </c>
      <c r="I20" s="28" t="str" cm="1">
        <f t="array" aca="1" ref="I20" ca="1">TEXT(IF(AA20=0,"",INDEX(BI17:BI124,_xlfn.XMATCH(EDM自动!$B$12,$BW$1:$BW$108,-1))),"000")</f>
        <v/>
      </c>
      <c r="J20" s="28" t="str">
        <f t="shared" ca="1" si="3"/>
        <v/>
      </c>
      <c r="K20" s="28" t="str">
        <f ca="1">IF(AA20=0,"",IF(A20=0,"",EDM自动!$C$9))</f>
        <v/>
      </c>
      <c r="L20" s="28" t="str">
        <f t="shared" ca="1" si="4"/>
        <v/>
      </c>
      <c r="M20" s="28" t="str" cm="1">
        <f t="array" aca="1" ref="M20" ca="1">IF(AA20=0,"",INDEX(BQ17:BQ124,_xlfn.XMATCH(EDM自动!$B$12,$BW$1:$BW$108,-1)))</f>
        <v/>
      </c>
      <c r="N20" s="28" t="str" cm="1">
        <f t="array" aca="1" ref="N20" ca="1">IF(AA20=0,"",TEXT(LEFT(INDEX(BR17:BR124,_xlfn.XMATCH(EDM自动!$B$12,$BW$1:$BW$108,-1)),1),"00"))</f>
        <v/>
      </c>
      <c r="O20" s="28" t="str" cm="1">
        <f t="array" aca="1" ref="O20" ca="1">TEXT(IF(AA20=0,"",INDEX(BN17:BN124,_xlfn.XMATCH(EDM自动!$B$12,$BW$1:$BW$108,-1))),"000")</f>
        <v/>
      </c>
      <c r="P20" s="28" t="str" cm="1">
        <f t="array" aca="1" ref="P20" ca="1">TEXT(IF(AA20=0,"",INDEX(BO17:BO124,_xlfn.XMATCH(EDM自动!$B$12,$BW$1:$BW$108,-1))),"00")</f>
        <v/>
      </c>
      <c r="Q20" s="28" t="str" cm="1">
        <f t="array" aca="1" ref="Q20" ca="1">IF(AA20=0,"",INDEX(BP17:BP124,_xlfn.XMATCH(EDM自动!$B$12,$BW$1:$BW$108,-1)))</f>
        <v/>
      </c>
      <c r="R20" s="28" t="str" cm="1">
        <f t="array" aca="1" ref="R20" ca="1">IF(AA20=0,"",INDEX(BL17:BL124,_xlfn.XMATCH(EDM自动!$B$12,$BW$1:$BW$108,-1)))</f>
        <v/>
      </c>
      <c r="S20" s="28" t="str" cm="1">
        <f t="array" aca="1" ref="S20" ca="1">TEXT(IF(AA20=0,"",INDEX(BT17:BT124,_xlfn.XMATCH(EDM自动!$B$12,$BW$1:$BW$108,-1))),"00")</f>
        <v/>
      </c>
      <c r="T20" s="28" t="str" cm="1">
        <f t="array" aca="1" ref="T20" ca="1">TEXT(IF(AA20=0,"",INDEX(BS17:BS124,_xlfn.XMATCH(EDM自动!$B$12,$BW$1:$BW$108,-1))),"00")</f>
        <v/>
      </c>
      <c r="U20" s="28" t="str" cm="1">
        <f t="array" aca="1" ref="U20" ca="1">TEXT(IF(AA20=0,"",INDEX(BJ17:BJ124,_xlfn.XMATCH(EDM自动!$B$12,$BW$1:$BW$108,-1))),"000")</f>
        <v/>
      </c>
      <c r="V20" s="28" t="str" cm="1">
        <f t="array" aca="1" ref="V20" ca="1">TEXT(IF(AA20=0,"",INDEX(BK17:BK124,_xlfn.XMATCH(EDM自动!$B$12,$BW$1:$BW$108,-1))),"00")</f>
        <v/>
      </c>
      <c r="W20" s="28" t="str" cm="1">
        <f t="array" aca="1" ref="W20" ca="1">TEXT(IF(AA20=0,"",INDEX(BM17:BM124,_xlfn.XMATCH(EDM自动!$B$12,$BW$1:$BW$108,-1))),"0000")</f>
        <v/>
      </c>
      <c r="X20" s="28" t="str" cm="1">
        <f t="array" aca="1" ref="X20" ca="1">TEXT(IF(AA20=0,"",INDEX(BU17:BU124,_xlfn.XMATCH(EDM自动!$B$12,$BW$1:$BW$108,-1))),"0000")</f>
        <v/>
      </c>
      <c r="Y20" s="28" t="str">
        <f t="shared" ca="1" si="5"/>
        <v/>
      </c>
      <c r="Z20" s="28" cm="1">
        <f t="array" aca="1" ref="Z20" ca="1">INDEX(BV17:BV124,_xlfn.XMATCH(EDM自动!$B$12,$BW$1:$BW$108,-1))</f>
        <v>0</v>
      </c>
      <c r="AA20" s="28" cm="1">
        <f t="array" aca="1" ref="AA20" ca="1">INDEX(BW17:BW124,_xlfn.XMATCH(EDM自动!$B$12,$BW$1:$BW$108,-1))</f>
        <v>0</v>
      </c>
      <c r="AB20" s="28" cm="1">
        <f t="array" aca="1" ref="AB20" ca="1">INDEX(BZ17:BZ124,_xlfn.XMATCH(EDM自动!$B$12,$BW$1:$BW$108,-1))</f>
        <v>0</v>
      </c>
      <c r="AC20" s="28" cm="1">
        <f t="array" aca="1" ref="AC20" ca="1">INDEX(CA17:CA124,_xlfn.XMATCH(EDM自动!$B$12,$BW$1:$BW$108,-1))</f>
        <v>0</v>
      </c>
    </row>
    <row r="21" spans="1:63" ht="14.1" customHeight="1">
      <c r="A21" s="28" t="str" cm="1">
        <f t="array" aca="1" ref="A21" ca="1">IF(AA21=0,"",TEXT(INDEX(BB18:BB125,_xlfn.XMATCH(EDM自动!$B$12,$BW$1:$BW$108,-1)),"C000"))</f>
        <v/>
      </c>
      <c r="B21" s="28" t="str">
        <f t="shared" ca="1" si="2"/>
        <v/>
      </c>
      <c r="C21" s="28" t="str" cm="1">
        <f t="array" aca="1" ref="C21" ca="1">TEXT(IF(AA21=0,"",INDEX(BC18:BC125,_xlfn.XMATCH(EDM自动!$B$12,$BW$1:$BW$108,-1))),"0000")</f>
        <v/>
      </c>
      <c r="D21" s="28" t="str" cm="1">
        <f t="array" aca="1" ref="D21" ca="1">TEXT(IF(AA21=0,"",INDEX(BD18:BD125,_xlfn.XMATCH(EDM自动!$B$12,$BW$1:$BW$108,-1))),"0000")</f>
        <v/>
      </c>
      <c r="E21" s="28" t="str" cm="1">
        <f t="array" aca="1" ref="E21" ca="1">TEXT(IF(AA21=0,"",INDEX(BE18:BE125,_xlfn.XMATCH(EDM自动!$B$12,$BW$1:$BW$108,-1))),"0000")</f>
        <v/>
      </c>
      <c r="F21" s="28" t="str" cm="1">
        <f t="array" aca="1" ref="F21" ca="1">TEXT(IF(AA21=0,"",INDEX(BF18:BF125,_xlfn.XMATCH(EDM自动!$B$12,$BW$1:$BW$108,-1))),"0000")</f>
        <v/>
      </c>
      <c r="G21" s="28" t="str" cm="1">
        <f t="array" aca="1" ref="G21" ca="1">TEXT(IF(AA21=0,"",INDEX(BG18:BG125,_xlfn.XMATCH(EDM自动!$B$12,$BW$1:$BW$108,-1))),"000")</f>
        <v/>
      </c>
      <c r="H21" s="28" t="str" cm="1">
        <f t="array" aca="1" ref="H21" ca="1">TEXT(IF(AA21=0,"",INDEX(BH18:BH125,_xlfn.XMATCH(EDM自动!$B$12,$BW$1:$BW$108,-1))),"000")</f>
        <v/>
      </c>
      <c r="I21" s="28" t="str" cm="1">
        <f t="array" aca="1" ref="I21" ca="1">TEXT(IF(AA21=0,"",INDEX(BI18:BI125,_xlfn.XMATCH(EDM自动!$B$12,$BW$1:$BW$108,-1))),"000")</f>
        <v/>
      </c>
      <c r="J21" s="28" t="str">
        <f t="shared" ca="1" si="3"/>
        <v/>
      </c>
      <c r="K21" s="28" t="str">
        <f ca="1">IF(AA21=0,"",IF(A21=0,"",EDM自动!$C$9))</f>
        <v/>
      </c>
      <c r="L21" s="28" t="str">
        <f t="shared" ca="1" si="4"/>
        <v/>
      </c>
      <c r="M21" s="28" t="str" cm="1">
        <f t="array" aca="1" ref="M21" ca="1">IF(AA21=0,"",INDEX(BQ18:BQ125,_xlfn.XMATCH(EDM自动!$B$12,$BW$1:$BW$108,-1)))</f>
        <v/>
      </c>
      <c r="N21" s="28" t="str" cm="1">
        <f t="array" aca="1" ref="N21" ca="1">IF(AA21=0,"",TEXT(LEFT(INDEX(BR18:BR125,_xlfn.XMATCH(EDM自动!$B$12,$BW$1:$BW$108,-1)),1),"00"))</f>
        <v/>
      </c>
      <c r="O21" s="28" t="str" cm="1">
        <f t="array" aca="1" ref="O21" ca="1">TEXT(IF(AA21=0,"",INDEX(BN18:BN125,_xlfn.XMATCH(EDM自动!$B$12,$BW$1:$BW$108,-1))),"000")</f>
        <v/>
      </c>
      <c r="P21" s="28" t="str" cm="1">
        <f t="array" aca="1" ref="P21" ca="1">TEXT(IF(AA21=0,"",INDEX(BO18:BO125,_xlfn.XMATCH(EDM自动!$B$12,$BW$1:$BW$108,-1))),"00")</f>
        <v/>
      </c>
      <c r="Q21" s="28" t="str" cm="1">
        <f t="array" aca="1" ref="Q21" ca="1">IF(AA21=0,"",INDEX(BP18:BP125,_xlfn.XMATCH(EDM自动!$B$12,$BW$1:$BW$108,-1)))</f>
        <v/>
      </c>
      <c r="R21" s="28" t="str" cm="1">
        <f t="array" aca="1" ref="R21" ca="1">IF(AA21=0,"",INDEX(BL18:BL125,_xlfn.XMATCH(EDM自动!$B$12,$BW$1:$BW$108,-1)))</f>
        <v/>
      </c>
      <c r="S21" s="28" t="str" cm="1">
        <f t="array" aca="1" ref="S21" ca="1">TEXT(IF(AA21=0,"",INDEX(BT18:BT125,_xlfn.XMATCH(EDM自动!$B$12,$BW$1:$BW$108,-1))),"00")</f>
        <v/>
      </c>
      <c r="T21" s="28" t="str" cm="1">
        <f t="array" aca="1" ref="T21" ca="1">TEXT(IF(AA21=0,"",INDEX(BS18:BS125,_xlfn.XMATCH(EDM自动!$B$12,$BW$1:$BW$108,-1))),"00")</f>
        <v/>
      </c>
      <c r="U21" s="28" t="str" cm="1">
        <f t="array" aca="1" ref="U21" ca="1">TEXT(IF(AA21=0,"",INDEX(BJ18:BJ125,_xlfn.XMATCH(EDM自动!$B$12,$BW$1:$BW$108,-1))),"000")</f>
        <v/>
      </c>
      <c r="V21" s="28" t="str" cm="1">
        <f t="array" aca="1" ref="V21" ca="1">TEXT(IF(AA21=0,"",INDEX(BK18:BK125,_xlfn.XMATCH(EDM自动!$B$12,$BW$1:$BW$108,-1))),"00")</f>
        <v/>
      </c>
      <c r="W21" s="28" t="str" cm="1">
        <f t="array" aca="1" ref="W21" ca="1">TEXT(IF(AA21=0,"",INDEX(BM18:BM125,_xlfn.XMATCH(EDM自动!$B$12,$BW$1:$BW$108,-1))),"0000")</f>
        <v/>
      </c>
      <c r="X21" s="28" t="str" cm="1">
        <f t="array" aca="1" ref="X21" ca="1">TEXT(IF(AA21=0,"",INDEX(BU18:BU125,_xlfn.XMATCH(EDM自动!$B$12,$BW$1:$BW$108,-1))),"0000")</f>
        <v/>
      </c>
      <c r="Y21" s="28" t="str">
        <f t="shared" ca="1" si="5"/>
        <v/>
      </c>
      <c r="Z21" s="28" cm="1">
        <f t="array" aca="1" ref="Z21" ca="1">INDEX(BV18:BV125,_xlfn.XMATCH(EDM自动!$B$12,$BW$1:$BW$108,-1))</f>
        <v>0</v>
      </c>
      <c r="AA21" s="28" cm="1">
        <f t="array" aca="1" ref="AA21" ca="1">INDEX(BW18:BW125,_xlfn.XMATCH(EDM自动!$B$12,$BW$1:$BW$108,-1))</f>
        <v>0</v>
      </c>
      <c r="AB21" s="28" cm="1">
        <f t="array" aca="1" ref="AB21" ca="1">INDEX(BZ18:BZ125,_xlfn.XMATCH(EDM自动!$B$12,$BW$1:$BW$108,-1))</f>
        <v>0</v>
      </c>
      <c r="AC21" s="28" cm="1">
        <f t="array" aca="1" ref="AC21" ca="1">INDEX(CA18:CA125,_xlfn.XMATCH(EDM自动!$B$12,$BW$1:$BW$108,-1))</f>
        <v>0</v>
      </c>
    </row>
    <row r="22" spans="1:63" ht="14.1" customHeight="1">
      <c r="A22" s="28" t="str" cm="1">
        <f t="array" aca="1" ref="A22" ca="1">IF(AA22=0,"",TEXT(INDEX(BB19:BB126,_xlfn.XMATCH(EDM自动!$B$12,$BW$1:$BW$108,-1)),"C000"))</f>
        <v/>
      </c>
      <c r="B22" s="28" t="str">
        <f t="shared" ca="1" si="2"/>
        <v/>
      </c>
      <c r="C22" s="28" t="str" cm="1">
        <f t="array" aca="1" ref="C22" ca="1">TEXT(IF(AA22=0,"",INDEX(BC19:BC126,_xlfn.XMATCH(EDM自动!$B$12,$BW$1:$BW$108,-1))),"0000")</f>
        <v/>
      </c>
      <c r="D22" s="28" t="str" cm="1">
        <f t="array" aca="1" ref="D22" ca="1">TEXT(IF(AA22=0,"",INDEX(BD19:BD126,_xlfn.XMATCH(EDM自动!$B$12,$BW$1:$BW$108,-1))),"0000")</f>
        <v/>
      </c>
      <c r="E22" s="28" t="str" cm="1">
        <f t="array" aca="1" ref="E22" ca="1">TEXT(IF(AA22=0,"",INDEX(BE19:BE126,_xlfn.XMATCH(EDM自动!$B$12,$BW$1:$BW$108,-1))),"0000")</f>
        <v/>
      </c>
      <c r="F22" s="28" t="str" cm="1">
        <f t="array" aca="1" ref="F22" ca="1">TEXT(IF(AA22=0,"",INDEX(BF19:BF126,_xlfn.XMATCH(EDM自动!$B$12,$BW$1:$BW$108,-1))),"0000")</f>
        <v/>
      </c>
      <c r="G22" s="28" t="str" cm="1">
        <f t="array" aca="1" ref="G22" ca="1">TEXT(IF(AA22=0,"",INDEX(BG19:BG126,_xlfn.XMATCH(EDM自动!$B$12,$BW$1:$BW$108,-1))),"000")</f>
        <v/>
      </c>
      <c r="H22" s="28" t="str" cm="1">
        <f t="array" aca="1" ref="H22" ca="1">TEXT(IF(AA22=0,"",INDEX(BH19:BH126,_xlfn.XMATCH(EDM自动!$B$12,$BW$1:$BW$108,-1))),"000")</f>
        <v/>
      </c>
      <c r="I22" s="28" t="str" cm="1">
        <f t="array" aca="1" ref="I22" ca="1">TEXT(IF(AA22=0,"",INDEX(BI19:BI126,_xlfn.XMATCH(EDM自动!$B$12,$BW$1:$BW$108,-1))),"000")</f>
        <v/>
      </c>
      <c r="J22" s="28" t="str">
        <f t="shared" ca="1" si="3"/>
        <v/>
      </c>
      <c r="K22" s="28" t="str">
        <f ca="1">IF(AA22=0,"",IF(A22=0,"",EDM自动!$C$9))</f>
        <v/>
      </c>
      <c r="L22" s="28" t="str">
        <f t="shared" ca="1" si="4"/>
        <v/>
      </c>
      <c r="M22" s="28" t="str" cm="1">
        <f t="array" aca="1" ref="M22" ca="1">IF(AA22=0,"",INDEX(BQ19:BQ126,_xlfn.XMATCH(EDM自动!$B$12,$BW$1:$BW$108,-1)))</f>
        <v/>
      </c>
      <c r="N22" s="28" t="str" cm="1">
        <f t="array" aca="1" ref="N22" ca="1">IF(AA22=0,"",TEXT(LEFT(INDEX(BR19:BR126,_xlfn.XMATCH(EDM自动!$B$12,$BW$1:$BW$108,-1)),1),"00"))</f>
        <v/>
      </c>
      <c r="O22" s="28" t="str" cm="1">
        <f t="array" aca="1" ref="O22" ca="1">TEXT(IF(AA22=0,"",INDEX(BN19:BN126,_xlfn.XMATCH(EDM自动!$B$12,$BW$1:$BW$108,-1))),"000")</f>
        <v/>
      </c>
      <c r="P22" s="28" t="str" cm="1">
        <f t="array" aca="1" ref="P22" ca="1">TEXT(IF(AA22=0,"",INDEX(BO19:BO126,_xlfn.XMATCH(EDM自动!$B$12,$BW$1:$BW$108,-1))),"00")</f>
        <v/>
      </c>
      <c r="Q22" s="28" t="str" cm="1">
        <f t="array" aca="1" ref="Q22" ca="1">IF(AA22=0,"",INDEX(BP19:BP126,_xlfn.XMATCH(EDM自动!$B$12,$BW$1:$BW$108,-1)))</f>
        <v/>
      </c>
      <c r="R22" s="28" t="str" cm="1">
        <f t="array" aca="1" ref="R22" ca="1">IF(AA22=0,"",INDEX(BL19:BL126,_xlfn.XMATCH(EDM自动!$B$12,$BW$1:$BW$108,-1)))</f>
        <v/>
      </c>
      <c r="S22" s="28" t="str" cm="1">
        <f t="array" aca="1" ref="S22" ca="1">TEXT(IF(AA22=0,"",INDEX(BT19:BT126,_xlfn.XMATCH(EDM自动!$B$12,$BW$1:$BW$108,-1))),"00")</f>
        <v/>
      </c>
      <c r="T22" s="28" t="str" cm="1">
        <f t="array" aca="1" ref="T22" ca="1">TEXT(IF(AA22=0,"",INDEX(BS19:BS126,_xlfn.XMATCH(EDM自动!$B$12,$BW$1:$BW$108,-1))),"00")</f>
        <v/>
      </c>
      <c r="U22" s="28" t="str" cm="1">
        <f t="array" aca="1" ref="U22" ca="1">TEXT(IF(AA22=0,"",INDEX(BJ19:BJ126,_xlfn.XMATCH(EDM自动!$B$12,$BW$1:$BW$108,-1))),"000")</f>
        <v/>
      </c>
      <c r="V22" s="28" t="str" cm="1">
        <f t="array" aca="1" ref="V22" ca="1">TEXT(IF(AA22=0,"",INDEX(BK19:BK126,_xlfn.XMATCH(EDM自动!$B$12,$BW$1:$BW$108,-1))),"00")</f>
        <v/>
      </c>
      <c r="W22" s="28" t="str" cm="1">
        <f t="array" aca="1" ref="W22" ca="1">TEXT(IF(AA22=0,"",INDEX(BM19:BM126,_xlfn.XMATCH(EDM自动!$B$12,$BW$1:$BW$108,-1))),"0000")</f>
        <v/>
      </c>
      <c r="X22" s="28" t="str" cm="1">
        <f t="array" aca="1" ref="X22" ca="1">TEXT(IF(AA22=0,"",INDEX(BU19:BU126,_xlfn.XMATCH(EDM自动!$B$12,$BW$1:$BW$108,-1))),"0000")</f>
        <v/>
      </c>
      <c r="Y22" s="28" t="str">
        <f t="shared" ca="1" si="5"/>
        <v/>
      </c>
      <c r="Z22" s="28" cm="1">
        <f t="array" aca="1" ref="Z22" ca="1">INDEX(BV19:BV126,_xlfn.XMATCH(EDM自动!$B$12,$BW$1:$BW$108,-1))</f>
        <v>0</v>
      </c>
      <c r="AA22" s="28" cm="1">
        <f t="array" aca="1" ref="AA22" ca="1">INDEX(BW19:BW126,_xlfn.XMATCH(EDM自动!$B$12,$BW$1:$BW$108,-1))</f>
        <v>0</v>
      </c>
      <c r="AB22" s="28" cm="1">
        <f t="array" aca="1" ref="AB22" ca="1">INDEX(BZ19:BZ126,_xlfn.XMATCH(EDM自动!$B$12,$BW$1:$BW$108,-1))</f>
        <v>0</v>
      </c>
      <c r="AC22" s="28" cm="1">
        <f t="array" aca="1" ref="AC22" ca="1">INDEX(CA19:CA126,_xlfn.XMATCH(EDM自动!$B$12,$BW$1:$BW$108,-1))</f>
        <v>0</v>
      </c>
    </row>
    <row r="23" spans="1:63" ht="14.1" customHeight="1">
      <c r="A23" s="28" t="str" cm="1">
        <f t="array" aca="1" ref="A23" ca="1">IF(AA23=0,"",TEXT(INDEX(BB20:BB127,_xlfn.XMATCH(EDM自动!$B$12,$BW$1:$BW$108,-1)),"C000"))</f>
        <v/>
      </c>
      <c r="B23" s="28" t="str">
        <f t="shared" ca="1" si="2"/>
        <v/>
      </c>
      <c r="C23" s="28" t="str" cm="1">
        <f t="array" aca="1" ref="C23" ca="1">TEXT(IF(AA23=0,"",INDEX(BC20:BC127,_xlfn.XMATCH(EDM自动!$B$12,$BW$1:$BW$108,-1))),"0000")</f>
        <v/>
      </c>
      <c r="D23" s="28" t="str" cm="1">
        <f t="array" aca="1" ref="D23" ca="1">TEXT(IF(AA23=0,"",INDEX(BD20:BD127,_xlfn.XMATCH(EDM自动!$B$12,$BW$1:$BW$108,-1))),"0000")</f>
        <v/>
      </c>
      <c r="E23" s="28" t="str" cm="1">
        <f t="array" aca="1" ref="E23" ca="1">TEXT(IF(AA23=0,"",INDEX(BE20:BE127,_xlfn.XMATCH(EDM自动!$B$12,$BW$1:$BW$108,-1))),"0000")</f>
        <v/>
      </c>
      <c r="F23" s="28" t="str" cm="1">
        <f t="array" aca="1" ref="F23" ca="1">TEXT(IF(AA23=0,"",INDEX(BF20:BF127,_xlfn.XMATCH(EDM自动!$B$12,$BW$1:$BW$108,-1))),"0000")</f>
        <v/>
      </c>
      <c r="G23" s="28" t="str" cm="1">
        <f t="array" aca="1" ref="G23" ca="1">TEXT(IF(AA23=0,"",INDEX(BG20:BG127,_xlfn.XMATCH(EDM自动!$B$12,$BW$1:$BW$108,-1))),"000")</f>
        <v/>
      </c>
      <c r="H23" s="28" t="str" cm="1">
        <f t="array" aca="1" ref="H23" ca="1">TEXT(IF(AA23=0,"",INDEX(BH20:BH127,_xlfn.XMATCH(EDM自动!$B$12,$BW$1:$BW$108,-1))),"000")</f>
        <v/>
      </c>
      <c r="I23" s="28" t="str" cm="1">
        <f t="array" aca="1" ref="I23" ca="1">TEXT(IF(AA23=0,"",INDEX(BI20:BI127,_xlfn.XMATCH(EDM自动!$B$12,$BW$1:$BW$108,-1))),"000")</f>
        <v/>
      </c>
      <c r="J23" s="28" t="str">
        <f t="shared" ca="1" si="3"/>
        <v/>
      </c>
      <c r="K23" s="28" t="str">
        <f ca="1">IF(AA23=0,"",IF(A23=0,"",EDM自动!$C$9))</f>
        <v/>
      </c>
      <c r="L23" s="28" t="str">
        <f t="shared" ca="1" si="4"/>
        <v/>
      </c>
      <c r="M23" s="28" t="str" cm="1">
        <f t="array" aca="1" ref="M23" ca="1">IF(AA23=0,"",INDEX(BQ20:BQ127,_xlfn.XMATCH(EDM自动!$B$12,$BW$1:$BW$108,-1)))</f>
        <v/>
      </c>
      <c r="N23" s="28" t="str" cm="1">
        <f t="array" aca="1" ref="N23" ca="1">IF(AA23=0,"",TEXT(LEFT(INDEX(BR20:BR127,_xlfn.XMATCH(EDM自动!$B$12,$BW$1:$BW$108,-1)),1),"00"))</f>
        <v/>
      </c>
      <c r="O23" s="28" t="str" cm="1">
        <f t="array" aca="1" ref="O23" ca="1">TEXT(IF(AA23=0,"",INDEX(BN20:BN127,_xlfn.XMATCH(EDM自动!$B$12,$BW$1:$BW$108,-1))),"000")</f>
        <v/>
      </c>
      <c r="P23" s="28" t="str" cm="1">
        <f t="array" aca="1" ref="P23" ca="1">TEXT(IF(AA23=0,"",INDEX(BO20:BO127,_xlfn.XMATCH(EDM自动!$B$12,$BW$1:$BW$108,-1))),"00")</f>
        <v/>
      </c>
      <c r="Q23" s="28" t="str" cm="1">
        <f t="array" aca="1" ref="Q23" ca="1">IF(AA23=0,"",INDEX(BP20:BP127,_xlfn.XMATCH(EDM自动!$B$12,$BW$1:$BW$108,-1)))</f>
        <v/>
      </c>
      <c r="R23" s="28" t="str" cm="1">
        <f t="array" aca="1" ref="R23" ca="1">IF(AA23=0,"",INDEX(BL20:BL127,_xlfn.XMATCH(EDM自动!$B$12,$BW$1:$BW$108,-1)))</f>
        <v/>
      </c>
      <c r="S23" s="28" t="str" cm="1">
        <f t="array" aca="1" ref="S23" ca="1">TEXT(IF(AA23=0,"",INDEX(BT20:BT127,_xlfn.XMATCH(EDM自动!$B$12,$BW$1:$BW$108,-1))),"00")</f>
        <v/>
      </c>
      <c r="T23" s="28" t="str" cm="1">
        <f t="array" aca="1" ref="T23" ca="1">TEXT(IF(AA23=0,"",INDEX(BS20:BS127,_xlfn.XMATCH(EDM自动!$B$12,$BW$1:$BW$108,-1))),"00")</f>
        <v/>
      </c>
      <c r="U23" s="28" t="str" cm="1">
        <f t="array" aca="1" ref="U23" ca="1">TEXT(IF(AA23=0,"",INDEX(BJ20:BJ127,_xlfn.XMATCH(EDM自动!$B$12,$BW$1:$BW$108,-1))),"000")</f>
        <v/>
      </c>
      <c r="V23" s="28" t="str" cm="1">
        <f t="array" aca="1" ref="V23" ca="1">TEXT(IF(AA23=0,"",INDEX(BK20:BK127,_xlfn.XMATCH(EDM自动!$B$12,$BW$1:$BW$108,-1))),"00")</f>
        <v/>
      </c>
      <c r="W23" s="28" t="str" cm="1">
        <f t="array" aca="1" ref="W23" ca="1">TEXT(IF(AA23=0,"",INDEX(BM20:BM127,_xlfn.XMATCH(EDM自动!$B$12,$BW$1:$BW$108,-1))),"0000")</f>
        <v/>
      </c>
      <c r="X23" s="28" t="str" cm="1">
        <f t="array" aca="1" ref="X23" ca="1">TEXT(IF(AA23=0,"",INDEX(BU20:BU127,_xlfn.XMATCH(EDM自动!$B$12,$BW$1:$BW$108,-1))),"0000")</f>
        <v/>
      </c>
      <c r="Y23" s="28" t="str">
        <f t="shared" ca="1" si="5"/>
        <v/>
      </c>
      <c r="Z23" s="28" cm="1">
        <f t="array" aca="1" ref="Z23" ca="1">INDEX(BV20:BV127,_xlfn.XMATCH(EDM自动!$B$12,$BW$1:$BW$108,-1))</f>
        <v>0</v>
      </c>
      <c r="AA23" s="28" cm="1">
        <f t="array" aca="1" ref="AA23" ca="1">INDEX(BW20:BW127,_xlfn.XMATCH(EDM自动!$B$12,$BW$1:$BW$108,-1))</f>
        <v>0</v>
      </c>
      <c r="AB23" s="28" cm="1">
        <f t="array" aca="1" ref="AB23" ca="1">INDEX(BZ20:BZ127,_xlfn.XMATCH(EDM自动!$B$12,$BW$1:$BW$108,-1))</f>
        <v>0</v>
      </c>
      <c r="AC23" s="28" cm="1">
        <f t="array" aca="1" ref="AC23" ca="1">INDEX(CA20:CA127,_xlfn.XMATCH(EDM自动!$B$12,$BW$1:$BW$108,-1))</f>
        <v>0</v>
      </c>
    </row>
    <row r="24" spans="1:63" ht="14.1" customHeight="1">
      <c r="A24" s="28" t="str" cm="1">
        <f t="array" aca="1" ref="A24" ca="1">IF(AA24=0,"",TEXT(INDEX(BB21:BB128,_xlfn.XMATCH(EDM自动!$B$12,$BW$1:$BW$108,-1)),"C000"))</f>
        <v/>
      </c>
      <c r="B24" s="28" t="str">
        <f t="shared" ca="1" si="2"/>
        <v/>
      </c>
      <c r="C24" s="28" t="str" cm="1">
        <f t="array" aca="1" ref="C24" ca="1">TEXT(IF(AA24=0,"",INDEX(BC21:BC128,_xlfn.XMATCH(EDM自动!$B$12,$BW$1:$BW$108,-1))),"0000")</f>
        <v/>
      </c>
      <c r="D24" s="28" t="str" cm="1">
        <f t="array" aca="1" ref="D24" ca="1">TEXT(IF(AA24=0,"",INDEX(BD21:BD128,_xlfn.XMATCH(EDM自动!$B$12,$BW$1:$BW$108,-1))),"0000")</f>
        <v/>
      </c>
      <c r="E24" s="28" t="str" cm="1">
        <f t="array" aca="1" ref="E24" ca="1">TEXT(IF(AA24=0,"",INDEX(BE21:BE128,_xlfn.XMATCH(EDM自动!$B$12,$BW$1:$BW$108,-1))),"0000")</f>
        <v/>
      </c>
      <c r="F24" s="28" t="str" cm="1">
        <f t="array" aca="1" ref="F24" ca="1">TEXT(IF(AA24=0,"",INDEX(BF21:BF128,_xlfn.XMATCH(EDM自动!$B$12,$BW$1:$BW$108,-1))),"0000")</f>
        <v/>
      </c>
      <c r="G24" s="28" t="str" cm="1">
        <f t="array" aca="1" ref="G24" ca="1">TEXT(IF(AA24=0,"",INDEX(BG21:BG128,_xlfn.XMATCH(EDM自动!$B$12,$BW$1:$BW$108,-1))),"000")</f>
        <v/>
      </c>
      <c r="H24" s="28" t="str" cm="1">
        <f t="array" aca="1" ref="H24" ca="1">TEXT(IF(AA24=0,"",INDEX(BH21:BH128,_xlfn.XMATCH(EDM自动!$B$12,$BW$1:$BW$108,-1))),"000")</f>
        <v/>
      </c>
      <c r="I24" s="28" t="str" cm="1">
        <f t="array" aca="1" ref="I24" ca="1">TEXT(IF(AA24=0,"",INDEX(BI21:BI128,_xlfn.XMATCH(EDM自动!$B$12,$BW$1:$BW$108,-1))),"000")</f>
        <v/>
      </c>
      <c r="J24" s="28" t="str">
        <f t="shared" ca="1" si="3"/>
        <v/>
      </c>
      <c r="K24" s="28" t="str">
        <f ca="1">IF(AA24=0,"",IF(A24=0,"",EDM自动!$C$9))</f>
        <v/>
      </c>
      <c r="L24" s="28" t="str">
        <f t="shared" ca="1" si="4"/>
        <v/>
      </c>
      <c r="M24" s="28" t="str" cm="1">
        <f t="array" aca="1" ref="M24" ca="1">IF(AA24=0,"",INDEX(BQ21:BQ128,_xlfn.XMATCH(EDM自动!$B$12,$BW$1:$BW$108,-1)))</f>
        <v/>
      </c>
      <c r="N24" s="28" t="str" cm="1">
        <f t="array" aca="1" ref="N24" ca="1">IF(AA24=0,"",TEXT(LEFT(INDEX(BR21:BR128,_xlfn.XMATCH(EDM自动!$B$12,$BW$1:$BW$108,-1)),1),"00"))</f>
        <v/>
      </c>
      <c r="O24" s="28" t="str" cm="1">
        <f t="array" aca="1" ref="O24" ca="1">TEXT(IF(AA24=0,"",INDEX(BN21:BN128,_xlfn.XMATCH(EDM自动!$B$12,$BW$1:$BW$108,-1))),"000")</f>
        <v/>
      </c>
      <c r="P24" s="28" t="str" cm="1">
        <f t="array" aca="1" ref="P24" ca="1">TEXT(IF(AA24=0,"",INDEX(BO21:BO128,_xlfn.XMATCH(EDM自动!$B$12,$BW$1:$BW$108,-1))),"00")</f>
        <v/>
      </c>
      <c r="Q24" s="28" t="str" cm="1">
        <f t="array" aca="1" ref="Q24" ca="1">IF(AA24=0,"",INDEX(BP21:BP128,_xlfn.XMATCH(EDM自动!$B$12,$BW$1:$BW$108,-1)))</f>
        <v/>
      </c>
      <c r="R24" s="28" t="str" cm="1">
        <f t="array" aca="1" ref="R24" ca="1">IF(AA24=0,"",INDEX(BL21:BL128,_xlfn.XMATCH(EDM自动!$B$12,$BW$1:$BW$108,-1)))</f>
        <v/>
      </c>
      <c r="S24" s="28" t="str" cm="1">
        <f t="array" aca="1" ref="S24" ca="1">TEXT(IF(AA24=0,"",INDEX(BT21:BT128,_xlfn.XMATCH(EDM自动!$B$12,$BW$1:$BW$108,-1))),"00")</f>
        <v/>
      </c>
      <c r="T24" s="28" t="str" cm="1">
        <f t="array" aca="1" ref="T24" ca="1">TEXT(IF(AA24=0,"",INDEX(BS21:BS128,_xlfn.XMATCH(EDM自动!$B$12,$BW$1:$BW$108,-1))),"00")</f>
        <v/>
      </c>
      <c r="U24" s="28" t="str" cm="1">
        <f t="array" aca="1" ref="U24" ca="1">TEXT(IF(AA24=0,"",INDEX(BJ21:BJ128,_xlfn.XMATCH(EDM自动!$B$12,$BW$1:$BW$108,-1))),"000")</f>
        <v/>
      </c>
      <c r="V24" s="28" t="str" cm="1">
        <f t="array" aca="1" ref="V24" ca="1">TEXT(IF(AA24=0,"",INDEX(BK21:BK128,_xlfn.XMATCH(EDM自动!$B$12,$BW$1:$BW$108,-1))),"00")</f>
        <v/>
      </c>
      <c r="W24" s="28" t="str" cm="1">
        <f t="array" aca="1" ref="W24" ca="1">TEXT(IF(AA24=0,"",INDEX(BM21:BM128,_xlfn.XMATCH(EDM自动!$B$12,$BW$1:$BW$108,-1))),"0000")</f>
        <v/>
      </c>
      <c r="X24" s="28" t="str" cm="1">
        <f t="array" aca="1" ref="X24" ca="1">TEXT(IF(AA24=0,"",INDEX(BU21:BU128,_xlfn.XMATCH(EDM自动!$B$12,$BW$1:$BW$108,-1))),"0000")</f>
        <v/>
      </c>
      <c r="Y24" s="28" t="str">
        <f t="shared" ca="1" si="5"/>
        <v/>
      </c>
      <c r="Z24" s="28" cm="1">
        <f t="array" aca="1" ref="Z24" ca="1">INDEX(BV21:BV128,_xlfn.XMATCH(EDM自动!$B$12,$BW$1:$BW$108,-1))</f>
        <v>0</v>
      </c>
      <c r="AA24" s="28" cm="1">
        <f t="array" aca="1" ref="AA24" ca="1">INDEX(BW21:BW128,_xlfn.XMATCH(EDM自动!$B$12,$BW$1:$BW$108,-1))</f>
        <v>0</v>
      </c>
      <c r="AB24" s="28" cm="1">
        <f t="array" aca="1" ref="AB24" ca="1">INDEX(BZ21:BZ128,_xlfn.XMATCH(EDM自动!$B$12,$BW$1:$BW$108,-1))</f>
        <v>0</v>
      </c>
      <c r="AC24" s="28" cm="1">
        <f t="array" aca="1" ref="AC24" ca="1">INDEX(CA21:CA128,_xlfn.XMATCH(EDM自动!$B$12,$BW$1:$BW$108,-1))</f>
        <v>0</v>
      </c>
    </row>
    <row r="25" spans="1:63" ht="14.1" customHeight="1">
      <c r="A25" s="28" t="str" cm="1">
        <f t="array" aca="1" ref="A25" ca="1">IF(AA25=0,"",TEXT(INDEX(BB22:BB129,_xlfn.XMATCH(EDM自动!$B$12,$BW$1:$BW$108,-1)),"C000"))</f>
        <v/>
      </c>
      <c r="B25" s="28" t="str">
        <f t="shared" ca="1" si="2"/>
        <v/>
      </c>
      <c r="C25" s="28" t="str" cm="1">
        <f t="array" aca="1" ref="C25" ca="1">TEXT(IF(AA25=0,"",INDEX(BC22:BC129,_xlfn.XMATCH(EDM自动!$B$12,$BW$1:$BW$108,-1))),"0000")</f>
        <v/>
      </c>
      <c r="D25" s="28" t="str" cm="1">
        <f t="array" aca="1" ref="D25" ca="1">TEXT(IF(AA25=0,"",INDEX(BD22:BD129,_xlfn.XMATCH(EDM自动!$B$12,$BW$1:$BW$108,-1))),"0000")</f>
        <v/>
      </c>
      <c r="E25" s="28" t="str" cm="1">
        <f t="array" aca="1" ref="E25" ca="1">TEXT(IF(AA25=0,"",INDEX(BE22:BE129,_xlfn.XMATCH(EDM自动!$B$12,$BW$1:$BW$108,-1))),"0000")</f>
        <v/>
      </c>
      <c r="F25" s="28" t="str" cm="1">
        <f t="array" aca="1" ref="F25" ca="1">TEXT(IF(AA25=0,"",INDEX(BF22:BF129,_xlfn.XMATCH(EDM自动!$B$12,$BW$1:$BW$108,-1))),"0000")</f>
        <v/>
      </c>
      <c r="G25" s="28" t="str" cm="1">
        <f t="array" aca="1" ref="G25" ca="1">TEXT(IF(AA25=0,"",INDEX(BG22:BG129,_xlfn.XMATCH(EDM自动!$B$12,$BW$1:$BW$108,-1))),"000")</f>
        <v/>
      </c>
      <c r="H25" s="28" t="str" cm="1">
        <f t="array" aca="1" ref="H25" ca="1">TEXT(IF(AA25=0,"",INDEX(BH22:BH129,_xlfn.XMATCH(EDM自动!$B$12,$BW$1:$BW$108,-1))),"000")</f>
        <v/>
      </c>
      <c r="I25" s="28" t="str" cm="1">
        <f t="array" aca="1" ref="I25" ca="1">TEXT(IF(AA25=0,"",INDEX(BI22:BI129,_xlfn.XMATCH(EDM自动!$B$12,$BW$1:$BW$108,-1))),"000")</f>
        <v/>
      </c>
      <c r="J25" s="28" t="str">
        <f t="shared" ca="1" si="3"/>
        <v/>
      </c>
      <c r="K25" s="28" t="str">
        <f ca="1">IF(AA25=0,"",IF(A25=0,"",EDM自动!$C$9))</f>
        <v/>
      </c>
      <c r="L25" s="28" t="str">
        <f t="shared" ca="1" si="4"/>
        <v/>
      </c>
      <c r="M25" s="28" t="str" cm="1">
        <f t="array" aca="1" ref="M25" ca="1">IF(AA25=0,"",INDEX(BQ22:BQ129,_xlfn.XMATCH(EDM自动!$B$12,$BW$1:$BW$108,-1)))</f>
        <v/>
      </c>
      <c r="N25" s="28" t="str" cm="1">
        <f t="array" aca="1" ref="N25" ca="1">IF(AA25=0,"",TEXT(LEFT(INDEX(BR22:BR129,_xlfn.XMATCH(EDM自动!$B$12,$BW$1:$BW$108,-1)),1),"00"))</f>
        <v/>
      </c>
      <c r="O25" s="28" t="str" cm="1">
        <f t="array" aca="1" ref="O25" ca="1">TEXT(IF(AA25=0,"",INDEX(BN22:BN129,_xlfn.XMATCH(EDM自动!$B$12,$BW$1:$BW$108,-1))),"000")</f>
        <v/>
      </c>
      <c r="P25" s="28" t="str" cm="1">
        <f t="array" aca="1" ref="P25" ca="1">TEXT(IF(AA25=0,"",INDEX(BO22:BO129,_xlfn.XMATCH(EDM自动!$B$12,$BW$1:$BW$108,-1))),"00")</f>
        <v/>
      </c>
      <c r="Q25" s="28" t="str" cm="1">
        <f t="array" aca="1" ref="Q25" ca="1">IF(AA25=0,"",INDEX(BP22:BP129,_xlfn.XMATCH(EDM自动!$B$12,$BW$1:$BW$108,-1)))</f>
        <v/>
      </c>
      <c r="R25" s="28" t="str" cm="1">
        <f t="array" aca="1" ref="R25" ca="1">IF(AA25=0,"",INDEX(BL22:BL129,_xlfn.XMATCH(EDM自动!$B$12,$BW$1:$BW$108,-1)))</f>
        <v/>
      </c>
      <c r="S25" s="28" t="str" cm="1">
        <f t="array" aca="1" ref="S25" ca="1">TEXT(IF(AA25=0,"",INDEX(BT22:BT129,_xlfn.XMATCH(EDM自动!$B$12,$BW$1:$BW$108,-1))),"00")</f>
        <v/>
      </c>
      <c r="T25" s="28" t="str" cm="1">
        <f t="array" aca="1" ref="T25" ca="1">TEXT(IF(AA25=0,"",INDEX(BS22:BS129,_xlfn.XMATCH(EDM自动!$B$12,$BW$1:$BW$108,-1))),"00")</f>
        <v/>
      </c>
      <c r="U25" s="28" t="str" cm="1">
        <f t="array" aca="1" ref="U25" ca="1">TEXT(IF(AA25=0,"",INDEX(BJ22:BJ129,_xlfn.XMATCH(EDM自动!$B$12,$BW$1:$BW$108,-1))),"000")</f>
        <v/>
      </c>
      <c r="V25" s="28" t="str" cm="1">
        <f t="array" aca="1" ref="V25" ca="1">TEXT(IF(AA25=0,"",INDEX(BK22:BK129,_xlfn.XMATCH(EDM自动!$B$12,$BW$1:$BW$108,-1))),"00")</f>
        <v/>
      </c>
      <c r="W25" s="28" t="str" cm="1">
        <f t="array" aca="1" ref="W25" ca="1">TEXT(IF(AA25=0,"",INDEX(BM22:BM129,_xlfn.XMATCH(EDM自动!$B$12,$BW$1:$BW$108,-1))),"0000")</f>
        <v/>
      </c>
      <c r="X25" s="28" t="str" cm="1">
        <f t="array" aca="1" ref="X25" ca="1">TEXT(IF(AA25=0,"",INDEX(BU22:BU129,_xlfn.XMATCH(EDM自动!$B$12,$BW$1:$BW$108,-1))),"0000")</f>
        <v/>
      </c>
      <c r="Y25" s="28" t="str">
        <f t="shared" ca="1" si="5"/>
        <v/>
      </c>
      <c r="Z25" s="28" cm="1">
        <f t="array" aca="1" ref="Z25" ca="1">INDEX(BV22:BV129,_xlfn.XMATCH(EDM自动!$B$12,$BW$1:$BW$108,-1))</f>
        <v>0</v>
      </c>
      <c r="AA25" s="28" cm="1">
        <f t="array" aca="1" ref="AA25" ca="1">INDEX(BW22:BW129,_xlfn.XMATCH(EDM自动!$B$12,$BW$1:$BW$108,-1))</f>
        <v>0</v>
      </c>
      <c r="AB25" s="28" cm="1">
        <f t="array" aca="1" ref="AB25" ca="1">INDEX(BZ22:BZ129,_xlfn.XMATCH(EDM自动!$B$12,$BW$1:$BW$108,-1))</f>
        <v>0</v>
      </c>
      <c r="AC25" s="28" cm="1">
        <f t="array" aca="1" ref="AC25" ca="1">INDEX(CA22:CA129,_xlfn.XMATCH(EDM自动!$B$12,$BW$1:$BW$108,-1))</f>
        <v>0</v>
      </c>
    </row>
    <row r="26" spans="1:63" ht="14.1" customHeight="1">
      <c r="A26" s="28" t="str" cm="1">
        <f t="array" aca="1" ref="A26" ca="1">IF(AA26=0,"",TEXT(INDEX(BB23:BB130,_xlfn.XMATCH(EDM自动!$B$12,$BW$1:$BW$108,-1)),"C000"))</f>
        <v/>
      </c>
      <c r="B26" s="28" t="str">
        <f t="shared" ca="1" si="2"/>
        <v/>
      </c>
      <c r="C26" s="28" t="str" cm="1">
        <f t="array" aca="1" ref="C26" ca="1">TEXT(IF(AA26=0,"",INDEX(BC23:BC130,_xlfn.XMATCH(EDM自动!$B$12,$BW$1:$BW$108,-1))),"0000")</f>
        <v/>
      </c>
      <c r="D26" s="28" t="str" cm="1">
        <f t="array" aca="1" ref="D26" ca="1">TEXT(IF(AA26=0,"",INDEX(BD23:BD130,_xlfn.XMATCH(EDM自动!$B$12,$BW$1:$BW$108,-1))),"0000")</f>
        <v/>
      </c>
      <c r="E26" s="28" t="str" cm="1">
        <f t="array" aca="1" ref="E26" ca="1">TEXT(IF(AA26=0,"",INDEX(BE23:BE130,_xlfn.XMATCH(EDM自动!$B$12,$BW$1:$BW$108,-1))),"0000")</f>
        <v/>
      </c>
      <c r="F26" s="28" t="str" cm="1">
        <f t="array" aca="1" ref="F26" ca="1">TEXT(IF(AA26=0,"",INDEX(BF23:BF130,_xlfn.XMATCH(EDM自动!$B$12,$BW$1:$BW$108,-1))),"0000")</f>
        <v/>
      </c>
      <c r="G26" s="28" t="str" cm="1">
        <f t="array" aca="1" ref="G26" ca="1">TEXT(IF(AA26=0,"",INDEX(BG23:BG130,_xlfn.XMATCH(EDM自动!$B$12,$BW$1:$BW$108,-1))),"000")</f>
        <v/>
      </c>
      <c r="H26" s="28" t="str" cm="1">
        <f t="array" aca="1" ref="H26" ca="1">TEXT(IF(AA26=0,"",INDEX(BH23:BH130,_xlfn.XMATCH(EDM自动!$B$12,$BW$1:$BW$108,-1))),"000")</f>
        <v/>
      </c>
      <c r="I26" s="28" t="str" cm="1">
        <f t="array" aca="1" ref="I26" ca="1">TEXT(IF(AA26=0,"",INDEX(BI23:BI130,_xlfn.XMATCH(EDM自动!$B$12,$BW$1:$BW$108,-1))),"000")</f>
        <v/>
      </c>
      <c r="J26" s="28" t="str">
        <f t="shared" ca="1" si="3"/>
        <v/>
      </c>
      <c r="K26" s="28" t="str">
        <f ca="1">IF(AA26=0,"",IF(A26=0,"",EDM自动!$C$9))</f>
        <v/>
      </c>
      <c r="L26" s="28" t="str">
        <f t="shared" ca="1" si="4"/>
        <v/>
      </c>
      <c r="M26" s="28" t="str" cm="1">
        <f t="array" aca="1" ref="M26" ca="1">IF(AA26=0,"",INDEX(BQ23:BQ130,_xlfn.XMATCH(EDM自动!$B$12,$BW$1:$BW$108,-1)))</f>
        <v/>
      </c>
      <c r="N26" s="28" t="str" cm="1">
        <f t="array" aca="1" ref="N26" ca="1">IF(AA26=0,"",TEXT(LEFT(INDEX(BR23:BR130,_xlfn.XMATCH(EDM自动!$B$12,$BW$1:$BW$108,-1)),1),"00"))</f>
        <v/>
      </c>
      <c r="O26" s="28" t="str" cm="1">
        <f t="array" aca="1" ref="O26" ca="1">TEXT(IF(AA26=0,"",INDEX(BN23:BN130,_xlfn.XMATCH(EDM自动!$B$12,$BW$1:$BW$108,-1))),"000")</f>
        <v/>
      </c>
      <c r="P26" s="28" t="str" cm="1">
        <f t="array" aca="1" ref="P26" ca="1">TEXT(IF(AA26=0,"",INDEX(BO23:BO130,_xlfn.XMATCH(EDM自动!$B$12,$BW$1:$BW$108,-1))),"00")</f>
        <v/>
      </c>
      <c r="Q26" s="28" t="str" cm="1">
        <f t="array" aca="1" ref="Q26" ca="1">IF(AA26=0,"",INDEX(BP23:BP130,_xlfn.XMATCH(EDM自动!$B$12,$BW$1:$BW$108,-1)))</f>
        <v/>
      </c>
      <c r="R26" s="28" t="str" cm="1">
        <f t="array" aca="1" ref="R26" ca="1">IF(AA26=0,"",INDEX(BL23:BL130,_xlfn.XMATCH(EDM自动!$B$12,$BW$1:$BW$108,-1)))</f>
        <v/>
      </c>
      <c r="S26" s="28" t="str" cm="1">
        <f t="array" aca="1" ref="S26" ca="1">TEXT(IF(AA26=0,"",INDEX(BT23:BT130,_xlfn.XMATCH(EDM自动!$B$12,$BW$1:$BW$108,-1))),"00")</f>
        <v/>
      </c>
      <c r="T26" s="28" t="str" cm="1">
        <f t="array" aca="1" ref="T26" ca="1">TEXT(IF(AA26=0,"",INDEX(BS23:BS130,_xlfn.XMATCH(EDM自动!$B$12,$BW$1:$BW$108,-1))),"00")</f>
        <v/>
      </c>
      <c r="U26" s="28" t="str" cm="1">
        <f t="array" aca="1" ref="U26" ca="1">TEXT(IF(AA26=0,"",INDEX(BJ23:BJ130,_xlfn.XMATCH(EDM自动!$B$12,$BW$1:$BW$108,-1))),"000")</f>
        <v/>
      </c>
      <c r="V26" s="28" t="str" cm="1">
        <f t="array" aca="1" ref="V26" ca="1">TEXT(IF(AA26=0,"",INDEX(BK23:BK130,_xlfn.XMATCH(EDM自动!$B$12,$BW$1:$BW$108,-1))),"00")</f>
        <v/>
      </c>
      <c r="W26" s="28" t="str" cm="1">
        <f t="array" aca="1" ref="W26" ca="1">TEXT(IF(AA26=0,"",INDEX(BM23:BM130,_xlfn.XMATCH(EDM自动!$B$12,$BW$1:$BW$108,-1))),"0000")</f>
        <v/>
      </c>
      <c r="X26" s="28" t="str" cm="1">
        <f t="array" aca="1" ref="X26" ca="1">TEXT(IF(AA26=0,"",INDEX(BU23:BU130,_xlfn.XMATCH(EDM自动!$B$12,$BW$1:$BW$108,-1))),"0000")</f>
        <v/>
      </c>
      <c r="Y26" s="28" t="str">
        <f t="shared" ca="1" si="5"/>
        <v/>
      </c>
      <c r="Z26" s="28" cm="1">
        <f t="array" aca="1" ref="Z26" ca="1">INDEX(BV23:BV130,_xlfn.XMATCH(EDM自动!$B$12,$BW$1:$BW$108,-1))</f>
        <v>0</v>
      </c>
      <c r="AA26" s="28" cm="1">
        <f t="array" aca="1" ref="AA26" ca="1">INDEX(BW23:BW130,_xlfn.XMATCH(EDM自动!$B$12,$BW$1:$BW$108,-1))</f>
        <v>0</v>
      </c>
      <c r="AB26" s="28" cm="1">
        <f t="array" aca="1" ref="AB26" ca="1">INDEX(BZ23:BZ130,_xlfn.XMATCH(EDM自动!$B$12,$BW$1:$BW$108,-1))</f>
        <v>0</v>
      </c>
      <c r="AC26" s="28" cm="1">
        <f t="array" aca="1" ref="AC26" ca="1">INDEX(CA23:CA130,_xlfn.XMATCH(EDM自动!$B$12,$BW$1:$BW$108,-1))</f>
        <v>0</v>
      </c>
    </row>
    <row r="27" spans="1:63" ht="14.1" customHeight="1">
      <c r="A27" s="28" t="str" cm="1">
        <f t="array" aca="1" ref="A27" ca="1">IF(AA27=0,"",TEXT(INDEX(BB24:BB131,_xlfn.XMATCH(EDM自动!$B$12,$BW$1:$BW$108,-1)),"C000"))</f>
        <v/>
      </c>
      <c r="B27" s="28" t="str">
        <f t="shared" ca="1" si="2"/>
        <v/>
      </c>
      <c r="C27" s="28" t="str" cm="1">
        <f t="array" aca="1" ref="C27" ca="1">TEXT(IF(AA27=0,"",INDEX(BC24:BC131,_xlfn.XMATCH(EDM自动!$B$12,$BW$1:$BW$108,-1))),"0000")</f>
        <v/>
      </c>
      <c r="D27" s="28" t="str" cm="1">
        <f t="array" aca="1" ref="D27" ca="1">TEXT(IF(AA27=0,"",INDEX(BD24:BD131,_xlfn.XMATCH(EDM自动!$B$12,$BW$1:$BW$108,-1))),"0000")</f>
        <v/>
      </c>
      <c r="E27" s="28" t="str" cm="1">
        <f t="array" aca="1" ref="E27" ca="1">TEXT(IF(AA27=0,"",INDEX(BE24:BE131,_xlfn.XMATCH(EDM自动!$B$12,$BW$1:$BW$108,-1))),"0000")</f>
        <v/>
      </c>
      <c r="F27" s="28" t="str" cm="1">
        <f t="array" aca="1" ref="F27" ca="1">TEXT(IF(AA27=0,"",INDEX(BF24:BF131,_xlfn.XMATCH(EDM自动!$B$12,$BW$1:$BW$108,-1))),"0000")</f>
        <v/>
      </c>
      <c r="G27" s="28" t="str" cm="1">
        <f t="array" aca="1" ref="G27" ca="1">TEXT(IF(AA27=0,"",INDEX(BG24:BG131,_xlfn.XMATCH(EDM自动!$B$12,$BW$1:$BW$108,-1))),"000")</f>
        <v/>
      </c>
      <c r="H27" s="28" t="str" cm="1">
        <f t="array" aca="1" ref="H27" ca="1">TEXT(IF(AA27=0,"",INDEX(BH24:BH131,_xlfn.XMATCH(EDM自动!$B$12,$BW$1:$BW$108,-1))),"000")</f>
        <v/>
      </c>
      <c r="I27" s="28" t="str" cm="1">
        <f t="array" aca="1" ref="I27" ca="1">TEXT(IF(AA27=0,"",INDEX(BI24:BI131,_xlfn.XMATCH(EDM自动!$B$12,$BW$1:$BW$108,-1))),"000")</f>
        <v/>
      </c>
      <c r="J27" s="28" t="str">
        <f t="shared" ca="1" si="3"/>
        <v/>
      </c>
      <c r="K27" s="28" t="str">
        <f ca="1">IF(AA27=0,"",IF(A27=0,"",EDM自动!$C$9))</f>
        <v/>
      </c>
      <c r="L27" s="28" t="str">
        <f t="shared" ca="1" si="4"/>
        <v/>
      </c>
      <c r="M27" s="28" t="str" cm="1">
        <f t="array" aca="1" ref="M27" ca="1">IF(AA27=0,"",INDEX(BQ24:BQ131,_xlfn.XMATCH(EDM自动!$B$12,$BW$1:$BW$108,-1)))</f>
        <v/>
      </c>
      <c r="N27" s="28" t="str" cm="1">
        <f t="array" aca="1" ref="N27" ca="1">IF(AA27=0,"",TEXT(LEFT(INDEX(BR24:BR131,_xlfn.XMATCH(EDM自动!$B$12,$BW$1:$BW$108,-1)),1),"00"))</f>
        <v/>
      </c>
      <c r="O27" s="28" t="str" cm="1">
        <f t="array" aca="1" ref="O27" ca="1">TEXT(IF(AA27=0,"",INDEX(BN24:BN131,_xlfn.XMATCH(EDM自动!$B$12,$BW$1:$BW$108,-1))),"000")</f>
        <v/>
      </c>
      <c r="P27" s="28" t="str" cm="1">
        <f t="array" aca="1" ref="P27" ca="1">TEXT(IF(AA27=0,"",INDEX(BO24:BO131,_xlfn.XMATCH(EDM自动!$B$12,$BW$1:$BW$108,-1))),"00")</f>
        <v/>
      </c>
      <c r="Q27" s="28" t="str" cm="1">
        <f t="array" aca="1" ref="Q27" ca="1">IF(AA27=0,"",INDEX(BP24:BP131,_xlfn.XMATCH(EDM自动!$B$12,$BW$1:$BW$108,-1)))</f>
        <v/>
      </c>
      <c r="R27" s="28" t="str" cm="1">
        <f t="array" aca="1" ref="R27" ca="1">IF(AA27=0,"",INDEX(BL24:BL131,_xlfn.XMATCH(EDM自动!$B$12,$BW$1:$BW$108,-1)))</f>
        <v/>
      </c>
      <c r="S27" s="28" t="str" cm="1">
        <f t="array" aca="1" ref="S27" ca="1">TEXT(IF(AA27=0,"",INDEX(BT24:BT131,_xlfn.XMATCH(EDM自动!$B$12,$BW$1:$BW$108,-1))),"00")</f>
        <v/>
      </c>
      <c r="T27" s="28" t="str" cm="1">
        <f t="array" aca="1" ref="T27" ca="1">TEXT(IF(AA27=0,"",INDEX(BS24:BS131,_xlfn.XMATCH(EDM自动!$B$12,$BW$1:$BW$108,-1))),"00")</f>
        <v/>
      </c>
      <c r="U27" s="28" t="str" cm="1">
        <f t="array" aca="1" ref="U27" ca="1">TEXT(IF(AA27=0,"",INDEX(BJ24:BJ131,_xlfn.XMATCH(EDM自动!$B$12,$BW$1:$BW$108,-1))),"000")</f>
        <v/>
      </c>
      <c r="V27" s="28" t="str" cm="1">
        <f t="array" aca="1" ref="V27" ca="1">TEXT(IF(AA27=0,"",INDEX(BK24:BK131,_xlfn.XMATCH(EDM自动!$B$12,$BW$1:$BW$108,-1))),"00")</f>
        <v/>
      </c>
      <c r="W27" s="28" t="str" cm="1">
        <f t="array" aca="1" ref="W27" ca="1">TEXT(IF(AA27=0,"",INDEX(BM24:BM131,_xlfn.XMATCH(EDM自动!$B$12,$BW$1:$BW$108,-1))),"0000")</f>
        <v/>
      </c>
      <c r="X27" s="28" t="str" cm="1">
        <f t="array" aca="1" ref="X27" ca="1">TEXT(IF(AA27=0,"",INDEX(BU24:BU131,_xlfn.XMATCH(EDM自动!$B$12,$BW$1:$BW$108,-1))),"0000")</f>
        <v/>
      </c>
      <c r="Y27" s="28" t="str">
        <f t="shared" ca="1" si="5"/>
        <v/>
      </c>
      <c r="Z27" s="28" cm="1">
        <f t="array" aca="1" ref="Z27" ca="1">INDEX(BV24:BV131,_xlfn.XMATCH(EDM自动!$B$12,$BW$1:$BW$108,-1))</f>
        <v>0</v>
      </c>
      <c r="AA27" s="28" cm="1">
        <f t="array" aca="1" ref="AA27" ca="1">INDEX(BW24:BW131,_xlfn.XMATCH(EDM自动!$B$12,$BW$1:$BW$108,-1))</f>
        <v>0</v>
      </c>
      <c r="AB27" s="28" cm="1">
        <f t="array" aca="1" ref="AB27" ca="1">INDEX(BZ24:BZ131,_xlfn.XMATCH(EDM自动!$B$12,$BW$1:$BW$108,-1))</f>
        <v>0</v>
      </c>
      <c r="AC27" s="28" cm="1">
        <f t="array" aca="1" ref="AC27" ca="1">INDEX(CA24:CA131,_xlfn.XMATCH(EDM自动!$B$12,$BW$1:$BW$108,-1))</f>
        <v>0</v>
      </c>
    </row>
    <row r="28" spans="1:63" ht="14.1" customHeight="1">
      <c r="A28" s="28" t="str" cm="1">
        <f t="array" aca="1" ref="A28" ca="1">IF(AA28=0,"",TEXT(INDEX(BB25:BB132,_xlfn.XMATCH(EDM自动!$B$12,$BW$1:$BW$108,-1)),"C000"))</f>
        <v/>
      </c>
      <c r="B28" s="28" t="str">
        <f t="shared" ca="1" si="2"/>
        <v/>
      </c>
      <c r="C28" s="28" t="str" cm="1">
        <f t="array" aca="1" ref="C28" ca="1">TEXT(IF(AA28=0,"",INDEX(BC25:BC132,_xlfn.XMATCH(EDM自动!$B$12,$BW$1:$BW$108,-1))),"0000")</f>
        <v/>
      </c>
      <c r="D28" s="28" t="str" cm="1">
        <f t="array" aca="1" ref="D28" ca="1">TEXT(IF(AA28=0,"",INDEX(BD25:BD132,_xlfn.XMATCH(EDM自动!$B$12,$BW$1:$BW$108,-1))),"0000")</f>
        <v/>
      </c>
      <c r="E28" s="28" t="str" cm="1">
        <f t="array" aca="1" ref="E28" ca="1">TEXT(IF(AA28=0,"",INDEX(BE25:BE132,_xlfn.XMATCH(EDM自动!$B$12,$BW$1:$BW$108,-1))),"0000")</f>
        <v/>
      </c>
      <c r="F28" s="28" t="str" cm="1">
        <f t="array" aca="1" ref="F28" ca="1">TEXT(IF(AA28=0,"",INDEX(BF25:BF132,_xlfn.XMATCH(EDM自动!$B$12,$BW$1:$BW$108,-1))),"0000")</f>
        <v/>
      </c>
      <c r="G28" s="28" t="str" cm="1">
        <f t="array" aca="1" ref="G28" ca="1">TEXT(IF(AA28=0,"",INDEX(BG25:BG132,_xlfn.XMATCH(EDM自动!$B$12,$BW$1:$BW$108,-1))),"000")</f>
        <v/>
      </c>
      <c r="H28" s="28" t="str" cm="1">
        <f t="array" aca="1" ref="H28" ca="1">TEXT(IF(AA28=0,"",INDEX(BH25:BH132,_xlfn.XMATCH(EDM自动!$B$12,$BW$1:$BW$108,-1))),"000")</f>
        <v/>
      </c>
      <c r="I28" s="28" t="str" cm="1">
        <f t="array" aca="1" ref="I28" ca="1">TEXT(IF(AA28=0,"",INDEX(BI25:BI132,_xlfn.XMATCH(EDM自动!$B$12,$BW$1:$BW$108,-1))),"000")</f>
        <v/>
      </c>
      <c r="J28" s="28" t="str">
        <f t="shared" ca="1" si="3"/>
        <v/>
      </c>
      <c r="K28" s="28" t="str">
        <f ca="1">IF(AA28=0,"",IF(A28=0,"",EDM自动!$C$9))</f>
        <v/>
      </c>
      <c r="L28" s="28" t="str">
        <f t="shared" ca="1" si="4"/>
        <v/>
      </c>
      <c r="M28" s="28" t="str" cm="1">
        <f t="array" aca="1" ref="M28" ca="1">IF(AA28=0,"",INDEX(BQ25:BQ132,_xlfn.XMATCH(EDM自动!$B$12,$BW$1:$BW$108,-1)))</f>
        <v/>
      </c>
      <c r="N28" s="28" t="str" cm="1">
        <f t="array" aca="1" ref="N28" ca="1">IF(AA28=0,"",TEXT(LEFT(INDEX(BR25:BR132,_xlfn.XMATCH(EDM自动!$B$12,$BW$1:$BW$108,-1)),1),"00"))</f>
        <v/>
      </c>
      <c r="O28" s="28" t="str" cm="1">
        <f t="array" aca="1" ref="O28" ca="1">TEXT(IF(AA28=0,"",INDEX(BN25:BN132,_xlfn.XMATCH(EDM自动!$B$12,$BW$1:$BW$108,-1))),"000")</f>
        <v/>
      </c>
      <c r="P28" s="28" t="str" cm="1">
        <f t="array" aca="1" ref="P28" ca="1">TEXT(IF(AA28=0,"",INDEX(BO25:BO132,_xlfn.XMATCH(EDM自动!$B$12,$BW$1:$BW$108,-1))),"00")</f>
        <v/>
      </c>
      <c r="Q28" s="28" t="str" cm="1">
        <f t="array" aca="1" ref="Q28" ca="1">IF(AA28=0,"",INDEX(BP25:BP132,_xlfn.XMATCH(EDM自动!$B$12,$BW$1:$BW$108,-1)))</f>
        <v/>
      </c>
      <c r="R28" s="28" t="str" cm="1">
        <f t="array" aca="1" ref="R28" ca="1">IF(AA28=0,"",INDEX(BL25:BL132,_xlfn.XMATCH(EDM自动!$B$12,$BW$1:$BW$108,-1)))</f>
        <v/>
      </c>
      <c r="S28" s="28" t="str" cm="1">
        <f t="array" aca="1" ref="S28" ca="1">TEXT(IF(AA28=0,"",INDEX(BT25:BT132,_xlfn.XMATCH(EDM自动!$B$12,$BW$1:$BW$108,-1))),"00")</f>
        <v/>
      </c>
      <c r="T28" s="28" t="str" cm="1">
        <f t="array" aca="1" ref="T28" ca="1">TEXT(IF(AA28=0,"",INDEX(BS25:BS132,_xlfn.XMATCH(EDM自动!$B$12,$BW$1:$BW$108,-1))),"00")</f>
        <v/>
      </c>
      <c r="U28" s="28" t="str" cm="1">
        <f t="array" aca="1" ref="U28" ca="1">TEXT(IF(AA28=0,"",INDEX(BJ25:BJ132,_xlfn.XMATCH(EDM自动!$B$12,$BW$1:$BW$108,-1))),"000")</f>
        <v/>
      </c>
      <c r="V28" s="28" t="str" cm="1">
        <f t="array" aca="1" ref="V28" ca="1">TEXT(IF(AA28=0,"",INDEX(BK25:BK132,_xlfn.XMATCH(EDM自动!$B$12,$BW$1:$BW$108,-1))),"00")</f>
        <v/>
      </c>
      <c r="W28" s="28" t="str" cm="1">
        <f t="array" aca="1" ref="W28" ca="1">TEXT(IF(AA28=0,"",INDEX(BM25:BM132,_xlfn.XMATCH(EDM自动!$B$12,$BW$1:$BW$108,-1))),"0000")</f>
        <v/>
      </c>
      <c r="X28" s="28" t="str" cm="1">
        <f t="array" aca="1" ref="X28" ca="1">TEXT(IF(AA28=0,"",INDEX(BU25:BU132,_xlfn.XMATCH(EDM自动!$B$12,$BW$1:$BW$108,-1))),"0000")</f>
        <v/>
      </c>
      <c r="Y28" s="28" t="str">
        <f t="shared" ca="1" si="5"/>
        <v/>
      </c>
      <c r="Z28" s="28" cm="1">
        <f t="array" aca="1" ref="Z28" ca="1">INDEX(BV25:BV132,_xlfn.XMATCH(EDM自动!$B$12,$BW$1:$BW$108,-1))</f>
        <v>0</v>
      </c>
      <c r="AA28" s="28" cm="1">
        <f t="array" aca="1" ref="AA28" ca="1">INDEX(BW25:BW132,_xlfn.XMATCH(EDM自动!$B$12,$BW$1:$BW$108,-1))</f>
        <v>0</v>
      </c>
      <c r="AB28" s="28" cm="1">
        <f t="array" aca="1" ref="AB28" ca="1">INDEX(BZ25:BZ132,_xlfn.XMATCH(EDM自动!$B$12,$BW$1:$BW$108,-1))</f>
        <v>0</v>
      </c>
      <c r="AC28" s="28" cm="1">
        <f t="array" aca="1" ref="AC28" ca="1">INDEX(CA25:CA132,_xlfn.XMATCH(EDM自动!$B$12,$BW$1:$BW$108,-1))</f>
        <v>0</v>
      </c>
    </row>
    <row r="29" spans="1:63" ht="14.1" customHeight="1">
      <c r="A29" s="28" t="str" cm="1">
        <f t="array" aca="1" ref="A29" ca="1">IF(AA29=0,"",TEXT(INDEX(BB26:BB133,_xlfn.XMATCH(EDM自动!$B$12,$BW$1:$BW$108,-1)),"C000"))</f>
        <v/>
      </c>
      <c r="B29" s="28" t="str">
        <f t="shared" ca="1" si="2"/>
        <v/>
      </c>
      <c r="C29" s="28" t="str" cm="1">
        <f t="array" aca="1" ref="C29" ca="1">TEXT(IF(AA29=0,"",INDEX(BC26:BC133,_xlfn.XMATCH(EDM自动!$B$12,$BW$1:$BW$108,-1))),"0000")</f>
        <v/>
      </c>
      <c r="D29" s="28" t="str" cm="1">
        <f t="array" aca="1" ref="D29" ca="1">TEXT(IF(AA29=0,"",INDEX(BD26:BD133,_xlfn.XMATCH(EDM自动!$B$12,$BW$1:$BW$108,-1))),"0000")</f>
        <v/>
      </c>
      <c r="E29" s="28" t="str" cm="1">
        <f t="array" aca="1" ref="E29" ca="1">TEXT(IF(AA29=0,"",INDEX(BE26:BE133,_xlfn.XMATCH(EDM自动!$B$12,$BW$1:$BW$108,-1))),"0000")</f>
        <v/>
      </c>
      <c r="F29" s="28" t="str" cm="1">
        <f t="array" aca="1" ref="F29" ca="1">TEXT(IF(AA29=0,"",INDEX(BF26:BF133,_xlfn.XMATCH(EDM自动!$B$12,$BW$1:$BW$108,-1))),"0000")</f>
        <v/>
      </c>
      <c r="G29" s="28" t="str" cm="1">
        <f t="array" aca="1" ref="G29" ca="1">TEXT(IF(AA29=0,"",INDEX(BG26:BG133,_xlfn.XMATCH(EDM自动!$B$12,$BW$1:$BW$108,-1))),"000")</f>
        <v/>
      </c>
      <c r="H29" s="28" t="str" cm="1">
        <f t="array" aca="1" ref="H29" ca="1">TEXT(IF(AA29=0,"",INDEX(BH26:BH133,_xlfn.XMATCH(EDM自动!$B$12,$BW$1:$BW$108,-1))),"000")</f>
        <v/>
      </c>
      <c r="I29" s="28" t="str" cm="1">
        <f t="array" aca="1" ref="I29" ca="1">TEXT(IF(AA29=0,"",INDEX(BI26:BI133,_xlfn.XMATCH(EDM自动!$B$12,$BW$1:$BW$108,-1))),"000")</f>
        <v/>
      </c>
      <c r="J29" s="28" t="str">
        <f t="shared" ca="1" si="3"/>
        <v/>
      </c>
      <c r="K29" s="28" t="str">
        <f ca="1">IF(AA29=0,"",IF(A29=0,"",EDM自动!$C$9))</f>
        <v/>
      </c>
      <c r="L29" s="28" t="str">
        <f t="shared" ca="1" si="4"/>
        <v/>
      </c>
      <c r="M29" s="28" t="str" cm="1">
        <f t="array" aca="1" ref="M29" ca="1">IF(AA29=0,"",INDEX(BQ26:BQ133,_xlfn.XMATCH(EDM自动!$B$12,$BW$1:$BW$108,-1)))</f>
        <v/>
      </c>
      <c r="N29" s="28" t="str" cm="1">
        <f t="array" aca="1" ref="N29" ca="1">IF(AA29=0,"",TEXT(LEFT(INDEX(BR26:BR133,_xlfn.XMATCH(EDM自动!$B$12,$BW$1:$BW$108,-1)),1),"00"))</f>
        <v/>
      </c>
      <c r="O29" s="28" t="str" cm="1">
        <f t="array" aca="1" ref="O29" ca="1">TEXT(IF(AA29=0,"",INDEX(BN26:BN133,_xlfn.XMATCH(EDM自动!$B$12,$BW$1:$BW$108,-1))),"000")</f>
        <v/>
      </c>
      <c r="P29" s="28" t="str" cm="1">
        <f t="array" aca="1" ref="P29" ca="1">TEXT(IF(AA29=0,"",INDEX(BO26:BO133,_xlfn.XMATCH(EDM自动!$B$12,$BW$1:$BW$108,-1))),"00")</f>
        <v/>
      </c>
      <c r="Q29" s="28" t="str" cm="1">
        <f t="array" aca="1" ref="Q29" ca="1">IF(AA29=0,"",INDEX(BP26:BP133,_xlfn.XMATCH(EDM自动!$B$12,$BW$1:$BW$108,-1)))</f>
        <v/>
      </c>
      <c r="R29" s="28" t="str" cm="1">
        <f t="array" aca="1" ref="R29" ca="1">IF(AA29=0,"",INDEX(BL26:BL133,_xlfn.XMATCH(EDM自动!$B$12,$BW$1:$BW$108,-1)))</f>
        <v/>
      </c>
      <c r="S29" s="28" t="str" cm="1">
        <f t="array" aca="1" ref="S29" ca="1">TEXT(IF(AA29=0,"",INDEX(BT26:BT133,_xlfn.XMATCH(EDM自动!$B$12,$BW$1:$BW$108,-1))),"00")</f>
        <v/>
      </c>
      <c r="T29" s="28" t="str" cm="1">
        <f t="array" aca="1" ref="T29" ca="1">TEXT(IF(AA29=0,"",INDEX(BS26:BS133,_xlfn.XMATCH(EDM自动!$B$12,$BW$1:$BW$108,-1))),"00")</f>
        <v/>
      </c>
      <c r="U29" s="28" t="str" cm="1">
        <f t="array" aca="1" ref="U29" ca="1">TEXT(IF(AA29=0,"",INDEX(BJ26:BJ133,_xlfn.XMATCH(EDM自动!$B$12,$BW$1:$BW$108,-1))),"000")</f>
        <v/>
      </c>
      <c r="V29" s="28" t="str" cm="1">
        <f t="array" aca="1" ref="V29" ca="1">TEXT(IF(AA29=0,"",INDEX(BK26:BK133,_xlfn.XMATCH(EDM自动!$B$12,$BW$1:$BW$108,-1))),"00")</f>
        <v/>
      </c>
      <c r="W29" s="28" t="str" cm="1">
        <f t="array" aca="1" ref="W29" ca="1">TEXT(IF(AA29=0,"",INDEX(BM26:BM133,_xlfn.XMATCH(EDM自动!$B$12,$BW$1:$BW$108,-1))),"0000")</f>
        <v/>
      </c>
      <c r="X29" s="28" t="str" cm="1">
        <f t="array" aca="1" ref="X29" ca="1">TEXT(IF(AA29=0,"",INDEX(BU26:BU133,_xlfn.XMATCH(EDM自动!$B$12,$BW$1:$BW$108,-1))),"0000")</f>
        <v/>
      </c>
      <c r="Y29" s="28" t="str">
        <f t="shared" ca="1" si="5"/>
        <v/>
      </c>
      <c r="Z29" s="28" cm="1">
        <f t="array" aca="1" ref="Z29" ca="1">INDEX(BV26:BV133,_xlfn.XMATCH(EDM自动!$B$12,$BW$1:$BW$108,-1))</f>
        <v>0</v>
      </c>
      <c r="AA29" s="28" cm="1">
        <f t="array" aca="1" ref="AA29" ca="1">INDEX(BW26:BW133,_xlfn.XMATCH(EDM自动!$B$12,$BW$1:$BW$108,-1))</f>
        <v>0</v>
      </c>
      <c r="AB29" s="28" cm="1">
        <f t="array" aca="1" ref="AB29" ca="1">INDEX(BZ26:BZ133,_xlfn.XMATCH(EDM自动!$B$12,$BW$1:$BW$108,-1))</f>
        <v>0</v>
      </c>
      <c r="AC29" s="28" cm="1">
        <f t="array" aca="1" ref="AC29" ca="1">INDEX(CA26:CA133,_xlfn.XMATCH(EDM自动!$B$12,$BW$1:$BW$108,-1))</f>
        <v>0</v>
      </c>
    </row>
    <row r="30" spans="1:63" ht="14.1" customHeight="1">
      <c r="A30" s="28" t="str" cm="1">
        <f t="array" aca="1" ref="A30" ca="1">IF(AA30=0,"",TEXT(INDEX(BB27:BB134,_xlfn.XMATCH(EDM自动!$B$12,$BW$1:$BW$108,-1)),"C000"))</f>
        <v/>
      </c>
      <c r="B30" s="28" t="str">
        <f t="shared" ca="1" si="2"/>
        <v/>
      </c>
      <c r="C30" s="28" t="str" cm="1">
        <f t="array" aca="1" ref="C30" ca="1">TEXT(IF(AA30=0,"",INDEX(BC27:BC134,_xlfn.XMATCH(EDM自动!$B$12,$BW$1:$BW$108,-1))),"0000")</f>
        <v/>
      </c>
      <c r="D30" s="28" t="str" cm="1">
        <f t="array" aca="1" ref="D30" ca="1">TEXT(IF(AA30=0,"",INDEX(BD27:BD134,_xlfn.XMATCH(EDM自动!$B$12,$BW$1:$BW$108,-1))),"0000")</f>
        <v/>
      </c>
      <c r="E30" s="28" t="str" cm="1">
        <f t="array" aca="1" ref="E30" ca="1">TEXT(IF(AA30=0,"",INDEX(BE27:BE134,_xlfn.XMATCH(EDM自动!$B$12,$BW$1:$BW$108,-1))),"0000")</f>
        <v/>
      </c>
      <c r="F30" s="28" t="str" cm="1">
        <f t="array" aca="1" ref="F30" ca="1">TEXT(IF(AA30=0,"",INDEX(BF27:BF134,_xlfn.XMATCH(EDM自动!$B$12,$BW$1:$BW$108,-1))),"0000")</f>
        <v/>
      </c>
      <c r="G30" s="28" t="str" cm="1">
        <f t="array" aca="1" ref="G30" ca="1">TEXT(IF(AA30=0,"",INDEX(BG27:BG134,_xlfn.XMATCH(EDM自动!$B$12,$BW$1:$BW$108,-1))),"000")</f>
        <v/>
      </c>
      <c r="H30" s="28" t="str" cm="1">
        <f t="array" aca="1" ref="H30" ca="1">TEXT(IF(AA30=0,"",INDEX(BH27:BH134,_xlfn.XMATCH(EDM自动!$B$12,$BW$1:$BW$108,-1))),"000")</f>
        <v/>
      </c>
      <c r="I30" s="28" t="str" cm="1">
        <f t="array" aca="1" ref="I30" ca="1">TEXT(IF(AA30=0,"",INDEX(BI27:BI134,_xlfn.XMATCH(EDM自动!$B$12,$BW$1:$BW$108,-1))),"000")</f>
        <v/>
      </c>
      <c r="J30" s="28" t="str">
        <f t="shared" ca="1" si="3"/>
        <v/>
      </c>
      <c r="K30" s="28" t="str">
        <f ca="1">IF(AA30=0,"",IF(A30=0,"",EDM自动!$C$9))</f>
        <v/>
      </c>
      <c r="L30" s="28" t="str">
        <f t="shared" ca="1" si="4"/>
        <v/>
      </c>
      <c r="M30" s="28" t="str" cm="1">
        <f t="array" aca="1" ref="M30" ca="1">IF(AA30=0,"",INDEX(BQ27:BQ134,_xlfn.XMATCH(EDM自动!$B$12,$BW$1:$BW$108,-1)))</f>
        <v/>
      </c>
      <c r="N30" s="28" t="str" cm="1">
        <f t="array" aca="1" ref="N30" ca="1">IF(AA30=0,"",TEXT(LEFT(INDEX(BR27:BR134,_xlfn.XMATCH(EDM自动!$B$12,$BW$1:$BW$108,-1)),1),"00"))</f>
        <v/>
      </c>
      <c r="O30" s="28" t="str" cm="1">
        <f t="array" aca="1" ref="O30" ca="1">TEXT(IF(AA30=0,"",INDEX(BN27:BN134,_xlfn.XMATCH(EDM自动!$B$12,$BW$1:$BW$108,-1))),"000")</f>
        <v/>
      </c>
      <c r="P30" s="28" t="str" cm="1">
        <f t="array" aca="1" ref="P30" ca="1">TEXT(IF(AA30=0,"",INDEX(BO27:BO134,_xlfn.XMATCH(EDM自动!$B$12,$BW$1:$BW$108,-1))),"00")</f>
        <v/>
      </c>
      <c r="Q30" s="28" t="str" cm="1">
        <f t="array" aca="1" ref="Q30" ca="1">IF(AA30=0,"",INDEX(BP27:BP134,_xlfn.XMATCH(EDM自动!$B$12,$BW$1:$BW$108,-1)))</f>
        <v/>
      </c>
      <c r="R30" s="28" t="str" cm="1">
        <f t="array" aca="1" ref="R30" ca="1">IF(AA30=0,"",INDEX(BL27:BL134,_xlfn.XMATCH(EDM自动!$B$12,$BW$1:$BW$108,-1)))</f>
        <v/>
      </c>
      <c r="S30" s="28" t="str" cm="1">
        <f t="array" aca="1" ref="S30" ca="1">TEXT(IF(AA30=0,"",INDEX(BT27:BT134,_xlfn.XMATCH(EDM自动!$B$12,$BW$1:$BW$108,-1))),"00")</f>
        <v/>
      </c>
      <c r="T30" s="28" t="str" cm="1">
        <f t="array" aca="1" ref="T30" ca="1">TEXT(IF(AA30=0,"",INDEX(BS27:BS134,_xlfn.XMATCH(EDM自动!$B$12,$BW$1:$BW$108,-1))),"00")</f>
        <v/>
      </c>
      <c r="U30" s="28" t="str" cm="1">
        <f t="array" aca="1" ref="U30" ca="1">TEXT(IF(AA30=0,"",INDEX(BJ27:BJ134,_xlfn.XMATCH(EDM自动!$B$12,$BW$1:$BW$108,-1))),"000")</f>
        <v/>
      </c>
      <c r="V30" s="28" t="str" cm="1">
        <f t="array" aca="1" ref="V30" ca="1">TEXT(IF(AA30=0,"",INDEX(BK27:BK134,_xlfn.XMATCH(EDM自动!$B$12,$BW$1:$BW$108,-1))),"00")</f>
        <v/>
      </c>
      <c r="W30" s="28" t="str" cm="1">
        <f t="array" aca="1" ref="W30" ca="1">TEXT(IF(AA30=0,"",INDEX(BM27:BM134,_xlfn.XMATCH(EDM自动!$B$12,$BW$1:$BW$108,-1))),"0000")</f>
        <v/>
      </c>
      <c r="X30" s="28" t="str" cm="1">
        <f t="array" aca="1" ref="X30" ca="1">TEXT(IF(AA30=0,"",INDEX(BU27:BU134,_xlfn.XMATCH(EDM自动!$B$12,$BW$1:$BW$108,-1))),"0000")</f>
        <v/>
      </c>
      <c r="Y30" s="28" t="str">
        <f t="shared" ca="1" si="5"/>
        <v/>
      </c>
      <c r="Z30" s="28" cm="1">
        <f t="array" aca="1" ref="Z30" ca="1">INDEX(BV27:BV134,_xlfn.XMATCH(EDM自动!$B$12,$BW$1:$BW$108,-1))</f>
        <v>0</v>
      </c>
      <c r="AA30" s="28" cm="1">
        <f t="array" aca="1" ref="AA30" ca="1">INDEX(BW27:BW134,_xlfn.XMATCH(EDM自动!$B$12,$BW$1:$BW$108,-1))</f>
        <v>0</v>
      </c>
      <c r="AB30" s="28" cm="1">
        <f t="array" aca="1" ref="AB30" ca="1">INDEX(BZ27:BZ134,_xlfn.XMATCH(EDM自动!$B$12,$BW$1:$BW$108,-1))</f>
        <v>0</v>
      </c>
      <c r="AC30" s="28" cm="1">
        <f t="array" aca="1" ref="AC30" ca="1">INDEX(CA27:CA134,_xlfn.XMATCH(EDM自动!$B$12,$BW$1:$BW$108,-1))</f>
        <v>0</v>
      </c>
    </row>
    <row r="31" spans="1:63" ht="14.1" customHeight="1">
      <c r="A31" s="28" t="str" cm="1">
        <f t="array" aca="1" ref="A31" ca="1">IF(AA31=0,"",TEXT(INDEX(BB28:BB135,_xlfn.XMATCH(EDM自动!$B$12,$BW$1:$BW$108,-1)),"C000"))</f>
        <v/>
      </c>
      <c r="B31" s="28" t="str">
        <f t="shared" ca="1" si="2"/>
        <v/>
      </c>
      <c r="C31" s="28" t="str" cm="1">
        <f t="array" aca="1" ref="C31" ca="1">TEXT(IF(AA31=0,"",INDEX(BC28:BC135,_xlfn.XMATCH(EDM自动!$B$12,$BW$1:$BW$108,-1))),"0000")</f>
        <v/>
      </c>
      <c r="D31" s="28" t="str" cm="1">
        <f t="array" aca="1" ref="D31" ca="1">TEXT(IF(AA31=0,"",INDEX(BD28:BD135,_xlfn.XMATCH(EDM自动!$B$12,$BW$1:$BW$108,-1))),"0000")</f>
        <v/>
      </c>
      <c r="E31" s="28" t="str" cm="1">
        <f t="array" aca="1" ref="E31" ca="1">TEXT(IF(AA31=0,"",INDEX(BE28:BE135,_xlfn.XMATCH(EDM自动!$B$12,$BW$1:$BW$108,-1))),"0000")</f>
        <v/>
      </c>
      <c r="F31" s="28" t="str" cm="1">
        <f t="array" aca="1" ref="F31" ca="1">TEXT(IF(AA31=0,"",INDEX(BF28:BF135,_xlfn.XMATCH(EDM自动!$B$12,$BW$1:$BW$108,-1))),"0000")</f>
        <v/>
      </c>
      <c r="G31" s="28" t="str" cm="1">
        <f t="array" aca="1" ref="G31" ca="1">TEXT(IF(AA31=0,"",INDEX(BG28:BG135,_xlfn.XMATCH(EDM自动!$B$12,$BW$1:$BW$108,-1))),"000")</f>
        <v/>
      </c>
      <c r="H31" s="28" t="str" cm="1">
        <f t="array" aca="1" ref="H31" ca="1">TEXT(IF(AA31=0,"",INDEX(BH28:BH135,_xlfn.XMATCH(EDM自动!$B$12,$BW$1:$BW$108,-1))),"000")</f>
        <v/>
      </c>
      <c r="I31" s="28" t="str" cm="1">
        <f t="array" aca="1" ref="I31" ca="1">TEXT(IF(AA31=0,"",INDEX(BI28:BI135,_xlfn.XMATCH(EDM自动!$B$12,$BW$1:$BW$108,-1))),"000")</f>
        <v/>
      </c>
      <c r="J31" s="28" t="str">
        <f t="shared" ca="1" si="3"/>
        <v/>
      </c>
      <c r="K31" s="28" t="str">
        <f ca="1">IF(AA31=0,"",IF(A31=0,"",EDM自动!$C$9))</f>
        <v/>
      </c>
      <c r="L31" s="28" t="str">
        <f t="shared" ca="1" si="4"/>
        <v/>
      </c>
      <c r="M31" s="28" t="str" cm="1">
        <f t="array" aca="1" ref="M31" ca="1">IF(AA31=0,"",INDEX(BQ28:BQ135,_xlfn.XMATCH(EDM自动!$B$12,$BW$1:$BW$108,-1)))</f>
        <v/>
      </c>
      <c r="N31" s="28" t="str" cm="1">
        <f t="array" aca="1" ref="N31" ca="1">IF(AA31=0,"",TEXT(LEFT(INDEX(BR28:BR135,_xlfn.XMATCH(EDM自动!$B$12,$BW$1:$BW$108,-1)),1),"00"))</f>
        <v/>
      </c>
      <c r="O31" s="28" t="str" cm="1">
        <f t="array" aca="1" ref="O31" ca="1">TEXT(IF(AA31=0,"",INDEX(BN28:BN135,_xlfn.XMATCH(EDM自动!$B$12,$BW$1:$BW$108,-1))),"000")</f>
        <v/>
      </c>
      <c r="P31" s="28" t="str" cm="1">
        <f t="array" aca="1" ref="P31" ca="1">TEXT(IF(AA31=0,"",INDEX(BO28:BO135,_xlfn.XMATCH(EDM自动!$B$12,$BW$1:$BW$108,-1))),"00")</f>
        <v/>
      </c>
      <c r="Q31" s="28" t="str" cm="1">
        <f t="array" aca="1" ref="Q31" ca="1">IF(AA31=0,"",INDEX(BP28:BP135,_xlfn.XMATCH(EDM自动!$B$12,$BW$1:$BW$108,-1)))</f>
        <v/>
      </c>
      <c r="R31" s="28" t="str" cm="1">
        <f t="array" aca="1" ref="R31" ca="1">IF(AA31=0,"",INDEX(BL28:BL135,_xlfn.XMATCH(EDM自动!$B$12,$BW$1:$BW$108,-1)))</f>
        <v/>
      </c>
      <c r="S31" s="28" t="str" cm="1">
        <f t="array" aca="1" ref="S31" ca="1">TEXT(IF(AA31=0,"",INDEX(BT28:BT135,_xlfn.XMATCH(EDM自动!$B$12,$BW$1:$BW$108,-1))),"00")</f>
        <v/>
      </c>
      <c r="T31" s="28" t="str" cm="1">
        <f t="array" aca="1" ref="T31" ca="1">TEXT(IF(AA31=0,"",INDEX(BS28:BS135,_xlfn.XMATCH(EDM自动!$B$12,$BW$1:$BW$108,-1))),"00")</f>
        <v/>
      </c>
      <c r="U31" s="28" t="str" cm="1">
        <f t="array" aca="1" ref="U31" ca="1">TEXT(IF(AA31=0,"",INDEX(BJ28:BJ135,_xlfn.XMATCH(EDM自动!$B$12,$BW$1:$BW$108,-1))),"000")</f>
        <v/>
      </c>
      <c r="V31" s="28" t="str" cm="1">
        <f t="array" aca="1" ref="V31" ca="1">TEXT(IF(AA31=0,"",INDEX(BK28:BK135,_xlfn.XMATCH(EDM自动!$B$12,$BW$1:$BW$108,-1))),"00")</f>
        <v/>
      </c>
      <c r="W31" s="28" t="str" cm="1">
        <f t="array" aca="1" ref="W31" ca="1">TEXT(IF(AA31=0,"",INDEX(BM28:BM135,_xlfn.XMATCH(EDM自动!$B$12,$BW$1:$BW$108,-1))),"0000")</f>
        <v/>
      </c>
      <c r="X31" s="28" t="str" cm="1">
        <f t="array" aca="1" ref="X31" ca="1">TEXT(IF(AA31=0,"",INDEX(BU28:BU135,_xlfn.XMATCH(EDM自动!$B$12,$BW$1:$BW$108,-1))),"0000")</f>
        <v/>
      </c>
      <c r="Y31" s="28" t="str">
        <f t="shared" ca="1" si="5"/>
        <v/>
      </c>
      <c r="Z31" s="28" cm="1">
        <f t="array" aca="1" ref="Z31" ca="1">INDEX(BV28:BV135,_xlfn.XMATCH(EDM自动!$B$12,$BW$1:$BW$108,-1))</f>
        <v>0</v>
      </c>
      <c r="AA31" s="28" cm="1">
        <f t="array" aca="1" ref="AA31" ca="1">INDEX(BW28:BW135,_xlfn.XMATCH(EDM自动!$B$12,$BW$1:$BW$108,-1))</f>
        <v>0</v>
      </c>
      <c r="AB31" s="28" cm="1">
        <f t="array" aca="1" ref="AB31" ca="1">INDEX(BZ28:BZ135,_xlfn.XMATCH(EDM自动!$B$12,$BW$1:$BW$108,-1))</f>
        <v>0</v>
      </c>
      <c r="AC31" s="28" cm="1">
        <f t="array" aca="1" ref="AC31" ca="1">INDEX(CA28:CA135,_xlfn.XMATCH(EDM自动!$B$12,$BW$1:$BW$108,-1))</f>
        <v>0</v>
      </c>
      <c r="BK31" s="33"/>
    </row>
    <row r="32" spans="1:63" ht="14.1" customHeight="1">
      <c r="A32" s="28" t="str" cm="1">
        <f t="array" aca="1" ref="A32" ca="1">IF(AA32=0,"",TEXT(INDEX(BB29:BB136,_xlfn.XMATCH(EDM自动!$B$12,$BW$1:$BW$108,-1)),"C000"))</f>
        <v/>
      </c>
      <c r="B32" s="28" t="str">
        <f t="shared" ca="1" si="2"/>
        <v/>
      </c>
      <c r="C32" s="28" t="str" cm="1">
        <f t="array" aca="1" ref="C32" ca="1">TEXT(IF(AA32=0,"",INDEX(BC29:BC136,_xlfn.XMATCH(EDM自动!$B$12,$BW$1:$BW$108,-1))),"0000")</f>
        <v/>
      </c>
      <c r="D32" s="28" t="str" cm="1">
        <f t="array" aca="1" ref="D32" ca="1">TEXT(IF(AA32=0,"",INDEX(BD29:BD136,_xlfn.XMATCH(EDM自动!$B$12,$BW$1:$BW$108,-1))),"0000")</f>
        <v/>
      </c>
      <c r="E32" s="28" t="str" cm="1">
        <f t="array" aca="1" ref="E32" ca="1">TEXT(IF(AA32=0,"",INDEX(BE29:BE136,_xlfn.XMATCH(EDM自动!$B$12,$BW$1:$BW$108,-1))),"0000")</f>
        <v/>
      </c>
      <c r="F32" s="28" t="str" cm="1">
        <f t="array" aca="1" ref="F32" ca="1">TEXT(IF(AA32=0,"",INDEX(BF29:BF136,_xlfn.XMATCH(EDM自动!$B$12,$BW$1:$BW$108,-1))),"0000")</f>
        <v/>
      </c>
      <c r="G32" s="28" t="str" cm="1">
        <f t="array" aca="1" ref="G32" ca="1">TEXT(IF(AA32=0,"",INDEX(BG29:BG136,_xlfn.XMATCH(EDM自动!$B$12,$BW$1:$BW$108,-1))),"000")</f>
        <v/>
      </c>
      <c r="H32" s="28" t="str" cm="1">
        <f t="array" aca="1" ref="H32" ca="1">TEXT(IF(AA32=0,"",INDEX(BH29:BH136,_xlfn.XMATCH(EDM自动!$B$12,$BW$1:$BW$108,-1))),"000")</f>
        <v/>
      </c>
      <c r="I32" s="28" t="str" cm="1">
        <f t="array" aca="1" ref="I32" ca="1">TEXT(IF(AA32=0,"",INDEX(BI29:BI136,_xlfn.XMATCH(EDM自动!$B$12,$BW$1:$BW$108,-1))),"000")</f>
        <v/>
      </c>
      <c r="J32" s="28" t="str">
        <f t="shared" ca="1" si="3"/>
        <v/>
      </c>
      <c r="K32" s="28" t="str">
        <f ca="1">IF(AA32=0,"",IF(A32=0,"",EDM自动!$C$9))</f>
        <v/>
      </c>
      <c r="L32" s="28" t="str">
        <f t="shared" ca="1" si="4"/>
        <v/>
      </c>
      <c r="M32" s="28" t="str" cm="1">
        <f t="array" aca="1" ref="M32" ca="1">IF(AA32=0,"",INDEX(BQ29:BQ136,_xlfn.XMATCH(EDM自动!$B$12,$BW$1:$BW$108,-1)))</f>
        <v/>
      </c>
      <c r="N32" s="28" t="str" cm="1">
        <f t="array" aca="1" ref="N32" ca="1">IF(AA32=0,"",TEXT(LEFT(INDEX(BR29:BR136,_xlfn.XMATCH(EDM自动!$B$12,$BW$1:$BW$108,-1)),1),"00"))</f>
        <v/>
      </c>
      <c r="O32" s="28" t="str" cm="1">
        <f t="array" aca="1" ref="O32" ca="1">TEXT(IF(AA32=0,"",INDEX(BN29:BN136,_xlfn.XMATCH(EDM自动!$B$12,$BW$1:$BW$108,-1))),"000")</f>
        <v/>
      </c>
      <c r="P32" s="28" t="str" cm="1">
        <f t="array" aca="1" ref="P32" ca="1">TEXT(IF(AA32=0,"",INDEX(BO29:BO136,_xlfn.XMATCH(EDM自动!$B$12,$BW$1:$BW$108,-1))),"00")</f>
        <v/>
      </c>
      <c r="Q32" s="28" t="str" cm="1">
        <f t="array" aca="1" ref="Q32" ca="1">IF(AA32=0,"",INDEX(BP29:BP136,_xlfn.XMATCH(EDM自动!$B$12,$BW$1:$BW$108,-1)))</f>
        <v/>
      </c>
      <c r="R32" s="28" t="str" cm="1">
        <f t="array" aca="1" ref="R32" ca="1">IF(AA32=0,"",INDEX(BL29:BL136,_xlfn.XMATCH(EDM自动!$B$12,$BW$1:$BW$108,-1)))</f>
        <v/>
      </c>
      <c r="S32" s="28" t="str" cm="1">
        <f t="array" aca="1" ref="S32" ca="1">TEXT(IF(AA32=0,"",INDEX(BT29:BT136,_xlfn.XMATCH(EDM自动!$B$12,$BW$1:$BW$108,-1))),"00")</f>
        <v/>
      </c>
      <c r="T32" s="28" t="str" cm="1">
        <f t="array" aca="1" ref="T32" ca="1">TEXT(IF(AA32=0,"",INDEX(BS29:BS136,_xlfn.XMATCH(EDM自动!$B$12,$BW$1:$BW$108,-1))),"00")</f>
        <v/>
      </c>
      <c r="U32" s="28" t="str" cm="1">
        <f t="array" aca="1" ref="U32" ca="1">TEXT(IF(AA32=0,"",INDEX(BJ29:BJ136,_xlfn.XMATCH(EDM自动!$B$12,$BW$1:$BW$108,-1))),"000")</f>
        <v/>
      </c>
      <c r="V32" s="28" t="str" cm="1">
        <f t="array" aca="1" ref="V32" ca="1">TEXT(IF(AA32=0,"",INDEX(BK29:BK136,_xlfn.XMATCH(EDM自动!$B$12,$BW$1:$BW$108,-1))),"00")</f>
        <v/>
      </c>
      <c r="W32" s="28" t="str" cm="1">
        <f t="array" aca="1" ref="W32" ca="1">TEXT(IF(AA32=0,"",INDEX(BM29:BM136,_xlfn.XMATCH(EDM自动!$B$12,$BW$1:$BW$108,-1))),"0000")</f>
        <v/>
      </c>
      <c r="X32" s="28" t="str" cm="1">
        <f t="array" aca="1" ref="X32" ca="1">TEXT(IF(AA32=0,"",INDEX(BU29:BU136,_xlfn.XMATCH(EDM自动!$B$12,$BW$1:$BW$108,-1))),"0000")</f>
        <v/>
      </c>
      <c r="Y32" s="28" t="str">
        <f t="shared" ca="1" si="5"/>
        <v/>
      </c>
      <c r="Z32" s="28" cm="1">
        <f t="array" aca="1" ref="Z32" ca="1">INDEX(BV29:BV136,_xlfn.XMATCH(EDM自动!$B$12,$BW$1:$BW$108,-1))</f>
        <v>0</v>
      </c>
      <c r="AA32" s="28" cm="1">
        <f t="array" aca="1" ref="AA32" ca="1">INDEX(BW29:BW136,_xlfn.XMATCH(EDM自动!$B$12,$BW$1:$BW$108,-1))</f>
        <v>0</v>
      </c>
      <c r="AB32" s="28" cm="1">
        <f t="array" aca="1" ref="AB32" ca="1">INDEX(BZ29:BZ136,_xlfn.XMATCH(EDM自动!$B$12,$BW$1:$BW$108,-1))</f>
        <v>0</v>
      </c>
      <c r="AC32" s="28" cm="1">
        <f t="array" aca="1" ref="AC32" ca="1">INDEX(CA29:CA136,_xlfn.XMATCH(EDM自动!$B$12,$BW$1:$BW$108,-1))</f>
        <v>0</v>
      </c>
    </row>
    <row r="33" spans="1:85" ht="14.1" customHeight="1">
      <c r="A33" s="28" t="str" cm="1">
        <f t="array" aca="1" ref="A33" ca="1">IF(AA33=0,"",TEXT(INDEX(BB30:BB137,_xlfn.XMATCH(EDM自动!$B$12,$BW$1:$BW$108,-1)),"C000"))</f>
        <v/>
      </c>
      <c r="B33" s="28" t="str">
        <f t="shared" ca="1" si="2"/>
        <v/>
      </c>
      <c r="C33" s="28" t="str" cm="1">
        <f t="array" aca="1" ref="C33" ca="1">TEXT(IF(AA33=0,"",INDEX(BC30:BC137,_xlfn.XMATCH(EDM自动!$B$12,$BW$1:$BW$108,-1))),"0000")</f>
        <v/>
      </c>
      <c r="D33" s="28" t="str" cm="1">
        <f t="array" aca="1" ref="D33" ca="1">TEXT(IF(AA33=0,"",INDEX(BD30:BD137,_xlfn.XMATCH(EDM自动!$B$12,$BW$1:$BW$108,-1))),"0000")</f>
        <v/>
      </c>
      <c r="E33" s="28" t="str" cm="1">
        <f t="array" aca="1" ref="E33" ca="1">TEXT(IF(AA33=0,"",INDEX(BE30:BE137,_xlfn.XMATCH(EDM自动!$B$12,$BW$1:$BW$108,-1))),"0000")</f>
        <v/>
      </c>
      <c r="F33" s="28" t="str" cm="1">
        <f t="array" aca="1" ref="F33" ca="1">TEXT(IF(AA33=0,"",INDEX(BF30:BF137,_xlfn.XMATCH(EDM自动!$B$12,$BW$1:$BW$108,-1))),"0000")</f>
        <v/>
      </c>
      <c r="G33" s="28" t="str" cm="1">
        <f t="array" aca="1" ref="G33" ca="1">TEXT(IF(AA33=0,"",INDEX(BG30:BG137,_xlfn.XMATCH(EDM自动!$B$12,$BW$1:$BW$108,-1))),"000")</f>
        <v/>
      </c>
      <c r="H33" s="28" t="str" cm="1">
        <f t="array" aca="1" ref="H33" ca="1">TEXT(IF(AA33=0,"",INDEX(BH30:BH137,_xlfn.XMATCH(EDM自动!$B$12,$BW$1:$BW$108,-1))),"000")</f>
        <v/>
      </c>
      <c r="I33" s="28" t="str" cm="1">
        <f t="array" aca="1" ref="I33" ca="1">TEXT(IF(AA33=0,"",INDEX(BI30:BI137,_xlfn.XMATCH(EDM自动!$B$12,$BW$1:$BW$108,-1))),"000")</f>
        <v/>
      </c>
      <c r="J33" s="28" t="str">
        <f t="shared" ca="1" si="3"/>
        <v/>
      </c>
      <c r="K33" s="28" t="str">
        <f ca="1">IF(AA33=0,"",IF(A33=0,"",EDM自动!$C$9))</f>
        <v/>
      </c>
      <c r="L33" s="28" t="str">
        <f t="shared" ca="1" si="4"/>
        <v/>
      </c>
      <c r="M33" s="28" t="str" cm="1">
        <f t="array" aca="1" ref="M33" ca="1">IF(AA33=0,"",INDEX(BQ30:BQ137,_xlfn.XMATCH(EDM自动!$B$12,$BW$1:$BW$108,-1)))</f>
        <v/>
      </c>
      <c r="N33" s="28" t="str" cm="1">
        <f t="array" aca="1" ref="N33" ca="1">IF(AA33=0,"",TEXT(LEFT(INDEX(BR30:BR137,_xlfn.XMATCH(EDM自动!$B$12,$BW$1:$BW$108,-1)),1),"00"))</f>
        <v/>
      </c>
      <c r="O33" s="28" t="str" cm="1">
        <f t="array" aca="1" ref="O33" ca="1">TEXT(IF(AA33=0,"",INDEX(BN30:BN137,_xlfn.XMATCH(EDM自动!$B$12,$BW$1:$BW$108,-1))),"000")</f>
        <v/>
      </c>
      <c r="P33" s="28" t="str" cm="1">
        <f t="array" aca="1" ref="P33" ca="1">TEXT(IF(AA33=0,"",INDEX(BO30:BO137,_xlfn.XMATCH(EDM自动!$B$12,$BW$1:$BW$108,-1))),"00")</f>
        <v/>
      </c>
      <c r="Q33" s="28" t="str" cm="1">
        <f t="array" aca="1" ref="Q33" ca="1">IF(AA33=0,"",INDEX(BP30:BP137,_xlfn.XMATCH(EDM自动!$B$12,$BW$1:$BW$108,-1)))</f>
        <v/>
      </c>
      <c r="R33" s="28" t="str" cm="1">
        <f t="array" aca="1" ref="R33" ca="1">IF(AA33=0,"",INDEX(BL30:BL137,_xlfn.XMATCH(EDM自动!$B$12,$BW$1:$BW$108,-1)))</f>
        <v/>
      </c>
      <c r="S33" s="28" t="str" cm="1">
        <f t="array" aca="1" ref="S33" ca="1">TEXT(IF(AA33=0,"",INDEX(BT30:BT137,_xlfn.XMATCH(EDM自动!$B$12,$BW$1:$BW$108,-1))),"00")</f>
        <v/>
      </c>
      <c r="T33" s="28" t="str" cm="1">
        <f t="array" aca="1" ref="T33" ca="1">TEXT(IF(AA33=0,"",INDEX(BS30:BS137,_xlfn.XMATCH(EDM自动!$B$12,$BW$1:$BW$108,-1))),"00")</f>
        <v/>
      </c>
      <c r="U33" s="28" t="str" cm="1">
        <f t="array" aca="1" ref="U33" ca="1">TEXT(IF(AA33=0,"",INDEX(BJ30:BJ137,_xlfn.XMATCH(EDM自动!$B$12,$BW$1:$BW$108,-1))),"000")</f>
        <v/>
      </c>
      <c r="V33" s="28" t="str" cm="1">
        <f t="array" aca="1" ref="V33" ca="1">TEXT(IF(AA33=0,"",INDEX(BK30:BK137,_xlfn.XMATCH(EDM自动!$B$12,$BW$1:$BW$108,-1))),"00")</f>
        <v/>
      </c>
      <c r="W33" s="28" t="str" cm="1">
        <f t="array" aca="1" ref="W33" ca="1">TEXT(IF(AA33=0,"",INDEX(BM30:BM137,_xlfn.XMATCH(EDM自动!$B$12,$BW$1:$BW$108,-1))),"0000")</f>
        <v/>
      </c>
      <c r="X33" s="28" t="str" cm="1">
        <f t="array" aca="1" ref="X33" ca="1">TEXT(IF(AA33=0,"",INDEX(BU30:BU137,_xlfn.XMATCH(EDM自动!$B$12,$BW$1:$BW$108,-1))),"0000")</f>
        <v/>
      </c>
      <c r="Y33" s="28" t="str">
        <f t="shared" ca="1" si="5"/>
        <v/>
      </c>
      <c r="Z33" s="28" cm="1">
        <f t="array" aca="1" ref="Z33" ca="1">INDEX(BV30:BV137,_xlfn.XMATCH(EDM自动!$B$12,$BW$1:$BW$108,-1))</f>
        <v>0</v>
      </c>
      <c r="AA33" s="28" cm="1">
        <f t="array" aca="1" ref="AA33" ca="1">INDEX(BW30:BW137,_xlfn.XMATCH(EDM自动!$B$12,$BW$1:$BW$108,-1))</f>
        <v>0</v>
      </c>
      <c r="AB33" s="28" cm="1">
        <f t="array" aca="1" ref="AB33" ca="1">INDEX(BZ30:BZ137,_xlfn.XMATCH(EDM自动!$B$12,$BW$1:$BW$108,-1))</f>
        <v>0</v>
      </c>
      <c r="AC33" s="28" cm="1">
        <f t="array" aca="1" ref="AC33" ca="1">INDEX(CA30:CA137,_xlfn.XMATCH(EDM自动!$B$12,$BW$1:$BW$108,-1))</f>
        <v>0</v>
      </c>
    </row>
    <row r="34" spans="1:85" s="35" customFormat="1" ht="14.1" customHeight="1">
      <c r="AA34" s="36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</row>
    <row r="35" spans="1:85" ht="14.1" customHeight="1">
      <c r="D35" s="37"/>
      <c r="AA35" s="30"/>
    </row>
    <row r="36" spans="1:85" ht="14.1" customHeight="1">
      <c r="D36" s="37"/>
    </row>
    <row r="37" spans="1:85" s="38" customFormat="1" ht="14.1" customHeight="1">
      <c r="A37" s="38" t="s">
        <v>43</v>
      </c>
      <c r="B37" s="38" t="s">
        <v>45</v>
      </c>
      <c r="C37" s="39" t="str">
        <f>TEXT(EDM自动!B5,"0.000")</f>
        <v>-0.100</v>
      </c>
      <c r="D37" s="28" t="s">
        <v>21</v>
      </c>
      <c r="E37" s="38" t="s">
        <v>168</v>
      </c>
      <c r="AA37" s="40"/>
      <c r="BB37" s="28"/>
      <c r="BC37" s="28"/>
      <c r="BD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</row>
    <row r="38" spans="1:85" s="38" customFormat="1" ht="14.1" customHeight="1">
      <c r="A38" s="38" t="s">
        <v>49</v>
      </c>
      <c r="B38" s="38" t="s">
        <v>45</v>
      </c>
      <c r="C38" s="39" t="str">
        <f>TEXT(EDM自动!B12,"0.000")</f>
        <v>0.100</v>
      </c>
      <c r="D38" s="28" t="s">
        <v>21</v>
      </c>
      <c r="E38" s="38" t="s">
        <v>169</v>
      </c>
      <c r="AA38" s="40"/>
      <c r="BB38" s="28"/>
      <c r="BC38" s="28"/>
      <c r="BD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</row>
    <row r="39" spans="1:85" s="38" customFormat="1" ht="14.1" customHeight="1">
      <c r="A39" s="38" t="s">
        <v>44</v>
      </c>
      <c r="B39" s="38" t="s">
        <v>45</v>
      </c>
      <c r="C39" s="39" t="str">
        <f>IF(EDM自动!B10="无","000",IF(EDM自动!B10="自由","000",IF(EDM自动!B10="锁定","200","300")))</f>
        <v>300</v>
      </c>
      <c r="D39" s="28" t="s">
        <v>21</v>
      </c>
      <c r="E39" s="38" t="s">
        <v>29</v>
      </c>
      <c r="AA39" s="40"/>
      <c r="BB39" s="28"/>
      <c r="BC39" s="28"/>
      <c r="BD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</row>
    <row r="40" spans="1:85" s="38" customFormat="1" ht="14.1" customHeight="1">
      <c r="A40" s="38" t="s">
        <v>46</v>
      </c>
      <c r="B40" s="38" t="s">
        <v>21</v>
      </c>
      <c r="D40" s="28"/>
      <c r="AA40" s="40"/>
      <c r="BB40" s="28"/>
      <c r="BC40" s="28"/>
      <c r="BD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</row>
    <row r="41" spans="1:85" s="38" customFormat="1" ht="14.1" customHeight="1">
      <c r="A41" s="38" t="s">
        <v>47</v>
      </c>
      <c r="B41" s="38" t="s">
        <v>48</v>
      </c>
      <c r="C41" s="38" t="s">
        <v>21</v>
      </c>
      <c r="D41" s="28"/>
      <c r="AA41" s="40"/>
      <c r="BB41" s="28"/>
      <c r="BC41" s="28"/>
      <c r="BD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</row>
    <row r="42" spans="1:85" s="38" customFormat="1" ht="14.1" customHeight="1">
      <c r="A42" s="39" t="str">
        <f>EDM自动!B18</f>
        <v>G54</v>
      </c>
      <c r="B42" s="38" t="s">
        <v>50</v>
      </c>
      <c r="C42" s="39" t="str">
        <f>"X"&amp;TEXT(EDM自动!C18,"0.000")</f>
        <v>X0.000</v>
      </c>
      <c r="D42" s="39" t="str">
        <f>"Y"&amp;TEXT(EDM自动!D18,"0.000")</f>
        <v>Y0.000</v>
      </c>
      <c r="E42" s="38" t="s">
        <v>52</v>
      </c>
      <c r="F42" s="38" t="s">
        <v>51</v>
      </c>
      <c r="G42" s="38" t="s">
        <v>56</v>
      </c>
      <c r="AA42" s="40"/>
      <c r="BB42" s="28"/>
      <c r="BC42" s="28"/>
      <c r="BD42" s="28"/>
      <c r="BE42" s="28"/>
      <c r="BF42" s="28"/>
      <c r="BG42" s="28"/>
      <c r="BH42" s="28"/>
      <c r="BI42" s="41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</row>
    <row r="43" spans="1:85" s="38" customFormat="1" ht="14.1" customHeight="1">
      <c r="A43" s="39"/>
      <c r="C43" s="39"/>
      <c r="D43" s="39"/>
      <c r="AA43" s="40"/>
      <c r="BB43" s="28"/>
      <c r="BC43" s="28"/>
      <c r="BD43" s="28"/>
      <c r="BE43" s="28"/>
      <c r="BF43" s="28"/>
      <c r="BG43" s="28"/>
      <c r="BH43" s="28"/>
      <c r="BI43" s="41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</row>
    <row r="44" spans="1:85" s="38" customFormat="1" ht="14.1" customHeight="1">
      <c r="A44" s="39"/>
      <c r="C44" s="39"/>
      <c r="D44" s="39"/>
      <c r="AA44" s="40"/>
      <c r="BB44" s="28"/>
      <c r="BC44" s="28"/>
      <c r="BD44" s="28"/>
      <c r="BE44" s="28"/>
      <c r="BF44" s="28"/>
      <c r="BG44" s="28"/>
      <c r="BH44" s="28"/>
      <c r="BI44" s="41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</row>
    <row r="45" spans="1:85" s="38" customFormat="1" ht="14.1" customHeight="1">
      <c r="A45" s="39"/>
      <c r="C45" s="39"/>
      <c r="D45" s="39"/>
      <c r="AA45" s="40"/>
      <c r="BB45" s="28"/>
      <c r="BC45" s="28"/>
      <c r="BD45" s="28"/>
      <c r="BE45" s="28"/>
      <c r="BF45" s="28"/>
      <c r="BG45" s="28"/>
      <c r="BH45" s="28"/>
      <c r="BI45" s="41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</row>
    <row r="46" spans="1:85" s="38" customFormat="1" ht="14.1" customHeight="1">
      <c r="A46" s="39"/>
      <c r="C46" s="39"/>
      <c r="D46" s="39"/>
      <c r="AA46" s="40"/>
      <c r="BB46" s="28"/>
      <c r="BC46" s="28"/>
      <c r="BD46" s="28"/>
      <c r="BE46" s="28"/>
      <c r="BF46" s="28"/>
      <c r="BG46" s="28"/>
      <c r="BH46" s="28"/>
      <c r="BI46" s="41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</row>
    <row r="47" spans="1:85" s="38" customFormat="1" ht="14.1" customHeight="1">
      <c r="A47" s="39"/>
      <c r="C47" s="39"/>
      <c r="D47" s="39"/>
      <c r="AA47" s="40"/>
      <c r="BB47" s="28"/>
      <c r="BC47" s="28"/>
      <c r="BD47" s="28"/>
      <c r="BE47" s="28"/>
      <c r="BF47" s="28"/>
      <c r="BG47" s="28"/>
      <c r="BH47" s="28"/>
      <c r="BI47" s="41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</row>
    <row r="48" spans="1:85" s="38" customFormat="1" ht="14.1" customHeight="1">
      <c r="A48" s="39"/>
      <c r="C48" s="39"/>
      <c r="D48" s="39"/>
      <c r="AA48" s="40"/>
      <c r="BB48" s="28"/>
      <c r="BC48" s="28"/>
      <c r="BD48" s="28"/>
      <c r="BE48" s="28"/>
      <c r="BF48" s="28"/>
      <c r="BG48" s="28"/>
      <c r="BH48" s="28"/>
      <c r="BI48" s="41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</row>
    <row r="49" spans="1:85" s="38" customFormat="1" ht="14.1" customHeight="1">
      <c r="A49" s="39"/>
      <c r="C49" s="39"/>
      <c r="D49" s="39"/>
      <c r="AA49" s="40"/>
      <c r="BB49" s="28"/>
      <c r="BC49" s="28"/>
      <c r="BD49" s="28"/>
      <c r="BE49" s="28"/>
      <c r="BF49" s="28"/>
      <c r="BG49" s="28"/>
      <c r="BH49" s="28"/>
      <c r="BI49" s="41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</row>
    <row r="50" spans="1:85" s="38" customFormat="1" ht="14.1" customHeight="1">
      <c r="A50" s="39"/>
      <c r="C50" s="39"/>
      <c r="D50" s="39"/>
      <c r="AA50" s="40"/>
      <c r="BB50" s="28"/>
      <c r="BC50" s="28"/>
      <c r="BD50" s="28"/>
      <c r="BE50" s="28"/>
      <c r="BF50" s="28"/>
      <c r="BG50" s="28"/>
      <c r="BH50" s="28"/>
      <c r="BI50" s="41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</row>
    <row r="51" spans="1:85" s="38" customFormat="1" ht="14.1" customHeight="1">
      <c r="A51" s="39"/>
      <c r="C51" s="39"/>
      <c r="D51" s="39"/>
      <c r="AA51" s="40"/>
      <c r="BB51" s="28"/>
      <c r="BC51" s="28"/>
      <c r="BD51" s="28"/>
      <c r="BE51" s="28"/>
      <c r="BF51" s="28"/>
      <c r="BG51" s="28"/>
      <c r="BH51" s="28"/>
      <c r="BI51" s="41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</row>
    <row r="52" spans="1:85" s="38" customFormat="1" ht="14.1" customHeight="1">
      <c r="A52" s="39"/>
      <c r="C52" s="39"/>
      <c r="D52" s="39"/>
      <c r="AA52" s="40"/>
      <c r="BB52" s="28"/>
      <c r="BC52" s="28"/>
      <c r="BD52" s="28"/>
      <c r="BE52" s="28"/>
      <c r="BF52" s="28"/>
      <c r="BG52" s="28"/>
      <c r="BH52" s="28"/>
      <c r="BI52" s="41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8"/>
    </row>
    <row r="53" spans="1:85" s="38" customFormat="1" ht="14.1" customHeight="1">
      <c r="A53" s="39"/>
      <c r="C53" s="39"/>
      <c r="D53" s="39"/>
      <c r="AA53" s="40"/>
      <c r="BB53" s="28"/>
      <c r="BC53" s="28"/>
      <c r="BD53" s="28"/>
      <c r="BE53" s="28"/>
      <c r="BF53" s="28"/>
      <c r="BG53" s="28"/>
      <c r="BH53" s="28"/>
      <c r="BI53" s="41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</row>
    <row r="54" spans="1:85" s="38" customFormat="1" ht="14.1" customHeight="1">
      <c r="A54" s="39"/>
      <c r="C54" s="39"/>
      <c r="D54" s="39"/>
      <c r="AA54" s="40"/>
      <c r="BB54" s="28"/>
      <c r="BC54" s="28"/>
      <c r="BD54" s="28"/>
      <c r="BE54" s="28"/>
      <c r="BF54" s="28"/>
      <c r="BG54" s="28"/>
      <c r="BH54" s="28"/>
      <c r="BI54" s="41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</row>
    <row r="55" spans="1:85" s="38" customFormat="1" ht="14.1" customHeight="1">
      <c r="A55" s="39"/>
      <c r="C55" s="39"/>
      <c r="D55" s="39"/>
      <c r="AA55" s="40"/>
      <c r="BB55" s="28"/>
      <c r="BC55" s="28"/>
      <c r="BD55" s="28"/>
      <c r="BE55" s="28"/>
      <c r="BF55" s="28"/>
      <c r="BG55" s="28"/>
      <c r="BH55" s="28"/>
      <c r="BI55" s="41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  <c r="CG55" s="28"/>
    </row>
    <row r="56" spans="1:85" s="38" customFormat="1" ht="14.1" customHeight="1">
      <c r="A56" s="38" t="s">
        <v>53</v>
      </c>
      <c r="B56" s="38" t="s">
        <v>21</v>
      </c>
      <c r="D56" s="28"/>
      <c r="AA56" s="40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28"/>
      <c r="CD56" s="28"/>
      <c r="CE56" s="28"/>
      <c r="CF56" s="28"/>
      <c r="CG56" s="28"/>
    </row>
    <row r="57" spans="1:85" s="38" customFormat="1" ht="14.1" customHeight="1">
      <c r="A57" s="38" t="s">
        <v>54</v>
      </c>
      <c r="B57" s="38" t="s">
        <v>21</v>
      </c>
      <c r="D57" s="28"/>
      <c r="AA57" s="40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</row>
    <row r="58" spans="1:85" s="38" customFormat="1" ht="14.1" customHeight="1">
      <c r="A58" s="38" t="s">
        <v>21</v>
      </c>
      <c r="D58" s="28"/>
      <c r="AA58" s="40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28"/>
    </row>
    <row r="59" spans="1:85" s="38" customFormat="1" ht="14.1" customHeight="1">
      <c r="A59" s="38" t="s">
        <v>55</v>
      </c>
      <c r="B59" s="38" t="s">
        <v>21</v>
      </c>
      <c r="D59" s="28"/>
      <c r="AA59" s="40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8"/>
    </row>
    <row r="60" spans="1:85" s="38" customFormat="1" ht="14.1" customHeight="1">
      <c r="A60" s="38" t="s">
        <v>50</v>
      </c>
      <c r="B60" s="38" t="s">
        <v>41</v>
      </c>
      <c r="C60" s="39" t="str">
        <f>TEXT(EDM自动!D16,"0.000")</f>
        <v>4.000</v>
      </c>
      <c r="D60" s="28" t="s">
        <v>101</v>
      </c>
      <c r="AA60" s="40"/>
      <c r="BB60" s="28"/>
      <c r="BC60" s="28"/>
      <c r="BD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  <c r="CF60" s="28"/>
      <c r="CG60" s="28"/>
    </row>
    <row r="61" spans="1:85" s="38" customFormat="1" ht="14.1" customHeight="1">
      <c r="A61" s="38" t="s">
        <v>113</v>
      </c>
      <c r="B61" s="38" t="s">
        <v>21</v>
      </c>
      <c r="C61" s="39"/>
      <c r="D61" s="28"/>
      <c r="AA61" s="40"/>
      <c r="BB61" s="28"/>
      <c r="BC61" s="28"/>
      <c r="BD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</row>
    <row r="62" spans="1:85" s="38" customFormat="1" ht="14.1" customHeight="1">
      <c r="A62" s="38" t="s">
        <v>114</v>
      </c>
      <c r="B62" s="38" t="s">
        <v>148</v>
      </c>
      <c r="C62" s="28" t="s">
        <v>115</v>
      </c>
      <c r="D62" s="38" t="s">
        <v>116</v>
      </c>
      <c r="E62" s="38" t="s">
        <v>21</v>
      </c>
      <c r="AA62" s="40"/>
      <c r="BB62" s="28"/>
      <c r="BC62" s="28"/>
      <c r="BD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</row>
    <row r="63" spans="1:85" s="38" customFormat="1" ht="26" customHeight="1">
      <c r="A63" s="56" t="str">
        <f ca="1">IF(OR(A2="",A2=";"),"",IF(A2&gt;"C100","G85"&amp;AB2&amp;AC2&amp;";"&amp;CHAR(10)&amp;
TEXT(A2,"C000")&amp;" "&amp;"STEP"&amp;"H101-"&amp;TEXT(AA2,"0.0000")&amp;" "&amp;"LNH102"&amp;" "&amp;"G01"&amp;" "&amp;"ZH100+"&amp;TEXT(Z2,"0.0000")&amp;" "&amp;"M04;",TEXT(A2,"C000")&amp;" "&amp;"STEP"&amp;"H101-"&amp;TEXT(AA2,"0.0000")&amp;" "&amp;"LNH102"&amp;" "&amp;"G01"&amp;" "&amp;"ZH100+"&amp;TEXT(Z2,"0.0000")&amp;" "&amp;"M04;"))</f>
        <v>C006 STEPH101-0.1000 LNH102 G01 ZH100+0.1370 M04;</v>
      </c>
      <c r="B63" s="56"/>
      <c r="C63" s="56"/>
      <c r="D63" s="56"/>
      <c r="E63" s="56"/>
      <c r="F63" s="56"/>
      <c r="G63" s="56"/>
      <c r="H63" s="56"/>
      <c r="I63" s="56"/>
      <c r="AA63" s="40"/>
      <c r="BB63" s="28"/>
      <c r="BC63" s="28"/>
      <c r="BD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8"/>
    </row>
    <row r="64" spans="1:85" s="38" customFormat="1" ht="26" customHeight="1">
      <c r="A64" s="56" t="str">
        <f t="shared" ref="A64:A88" si="6">IF(OR(A3="",A3=";"),"",IF(A3&gt;"C100","G85"&amp;AB3&amp;AC3&amp;";"&amp;CHAR(10)&amp;
TEXT(A3,"C000")&amp;" "&amp;"STEP"&amp;"H101-"&amp;TEXT(AA3,"0.0000")&amp;" "&amp;"LNH102"&amp;" "&amp;"G01"&amp;" "&amp;"ZH100+"&amp;TEXT(Z3,"0.0000")&amp;" "&amp;"M04;",TEXT(A3,"C000")&amp;" "&amp;"STEP"&amp;"H101-"&amp;TEXT(AA3,"0.0000")&amp;" "&amp;"LNH102"&amp;" "&amp;"G01"&amp;" "&amp;"ZH100+"&amp;TEXT(Z3,"0.0000")&amp;" "&amp;"M04;"))</f>
        <v/>
      </c>
      <c r="B64" s="56"/>
      <c r="C64" s="56"/>
      <c r="D64" s="56"/>
      <c r="E64" s="56"/>
      <c r="F64" s="56"/>
      <c r="G64" s="56"/>
      <c r="H64" s="56"/>
      <c r="I64" s="56"/>
      <c r="AA64" s="40"/>
      <c r="BB64" s="28"/>
      <c r="BC64" s="28"/>
      <c r="BD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</row>
    <row r="65" spans="1:85" s="38" customFormat="1" ht="26" customHeight="1">
      <c r="A65" s="56" t="str">
        <f t="shared" ca="1" si="6"/>
        <v>C005 STEPH101-0.0763 LNH102 G01 ZH100+0.0820 M04;</v>
      </c>
      <c r="B65" s="56"/>
      <c r="C65" s="56"/>
      <c r="D65" s="56"/>
      <c r="E65" s="56"/>
      <c r="F65" s="56"/>
      <c r="G65" s="56"/>
      <c r="H65" s="56"/>
      <c r="I65" s="56"/>
      <c r="AA65" s="40"/>
      <c r="BB65" s="28"/>
      <c r="BC65" s="28"/>
      <c r="BD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</row>
    <row r="66" spans="1:85" s="38" customFormat="1" ht="26" customHeight="1">
      <c r="A66" s="56" t="str">
        <f t="shared" ca="1" si="6"/>
        <v>C004 STEPH101-0.0520 LNH102 G01 ZH100+0.0520 M04;</v>
      </c>
      <c r="B66" s="56"/>
      <c r="C66" s="56"/>
      <c r="D66" s="56"/>
      <c r="E66" s="56"/>
      <c r="F66" s="56"/>
      <c r="G66" s="56"/>
      <c r="H66" s="56"/>
      <c r="I66" s="56"/>
      <c r="AA66" s="40"/>
      <c r="BB66" s="28"/>
      <c r="BC66" s="28"/>
      <c r="BD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8"/>
      <c r="CD66" s="28"/>
      <c r="CE66" s="28"/>
      <c r="CF66" s="28"/>
      <c r="CG66" s="28"/>
    </row>
    <row r="67" spans="1:85" s="38" customFormat="1" ht="26" customHeight="1">
      <c r="A67" s="56" t="str">
        <f t="shared" ca="1" si="6"/>
        <v>C003 STEPH101-0.0330 LNH102 G01 ZH100+0.0300 M04;</v>
      </c>
      <c r="B67" s="56"/>
      <c r="C67" s="56"/>
      <c r="D67" s="56"/>
      <c r="E67" s="56"/>
      <c r="F67" s="56"/>
      <c r="G67" s="56"/>
      <c r="H67" s="56"/>
      <c r="I67" s="56"/>
      <c r="AA67" s="40"/>
      <c r="BB67" s="28"/>
      <c r="BC67" s="28"/>
      <c r="BD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  <c r="CD67" s="28"/>
      <c r="CE67" s="28"/>
      <c r="CF67" s="28"/>
      <c r="CG67" s="28"/>
    </row>
    <row r="68" spans="1:85" s="38" customFormat="1" ht="26" customHeight="1">
      <c r="A68" s="56" t="str">
        <f t="shared" ca="1" si="6"/>
        <v>C002 STEPH101-0.0230 LNH102 G01 ZH100+0.0180 M04;</v>
      </c>
      <c r="B68" s="56"/>
      <c r="C68" s="56"/>
      <c r="D68" s="56"/>
      <c r="E68" s="56"/>
      <c r="F68" s="56"/>
      <c r="G68" s="56"/>
      <c r="H68" s="56"/>
      <c r="I68" s="56"/>
      <c r="AA68" s="40"/>
      <c r="BB68" s="28"/>
      <c r="BC68" s="28"/>
      <c r="BD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  <c r="CD68" s="28"/>
      <c r="CE68" s="28"/>
      <c r="CF68" s="28"/>
      <c r="CG68" s="28"/>
    </row>
    <row r="69" spans="1:85" s="38" customFormat="1" ht="26" customHeight="1">
      <c r="A69" s="56" t="str">
        <f t="shared" ca="1" si="6"/>
        <v>G85Z10400;
C801 STEPH101-0.0260 LNH102 G01 ZH100+-0.0070 M04;</v>
      </c>
      <c r="B69" s="56"/>
      <c r="C69" s="56"/>
      <c r="D69" s="56"/>
      <c r="E69" s="56"/>
      <c r="F69" s="56"/>
      <c r="G69" s="56"/>
      <c r="H69" s="56"/>
      <c r="I69" s="56"/>
      <c r="AA69" s="40"/>
      <c r="BB69" s="28"/>
      <c r="BC69" s="28"/>
      <c r="BD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</row>
    <row r="70" spans="1:85" s="38" customFormat="1" ht="26" customHeight="1">
      <c r="A70" s="56" t="str">
        <f t="shared" ca="1" si="6"/>
        <v>G85Z312;
C801 STEPH101-0.0110 LNH102 G01 ZH100+0.0130 M04;</v>
      </c>
      <c r="B70" s="56"/>
      <c r="C70" s="56"/>
      <c r="D70" s="56"/>
      <c r="E70" s="56"/>
      <c r="F70" s="56"/>
      <c r="G70" s="56"/>
      <c r="H70" s="56"/>
      <c r="I70" s="56"/>
      <c r="AA70" s="40"/>
      <c r="BB70" s="28"/>
      <c r="BC70" s="28"/>
      <c r="BD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</row>
    <row r="71" spans="1:85" s="38" customFormat="1" ht="26" customHeight="1">
      <c r="A71" s="56" t="str">
        <f t="shared" ca="1" si="6"/>
        <v/>
      </c>
      <c r="B71" s="56"/>
      <c r="C71" s="56"/>
      <c r="D71" s="56"/>
      <c r="E71" s="56"/>
      <c r="F71" s="56"/>
      <c r="G71" s="56"/>
      <c r="H71" s="56"/>
      <c r="I71" s="56"/>
      <c r="AA71" s="40"/>
      <c r="BB71" s="28"/>
      <c r="BC71" s="28"/>
      <c r="BD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</row>
    <row r="72" spans="1:85" s="38" customFormat="1" ht="26" customHeight="1">
      <c r="A72" s="56" t="str">
        <f t="shared" ca="1" si="6"/>
        <v/>
      </c>
      <c r="B72" s="56"/>
      <c r="C72" s="56"/>
      <c r="D72" s="56"/>
      <c r="E72" s="56"/>
      <c r="F72" s="56"/>
      <c r="G72" s="56"/>
      <c r="H72" s="56"/>
      <c r="I72" s="56"/>
      <c r="AA72" s="40"/>
      <c r="BB72" s="28"/>
      <c r="BC72" s="28"/>
      <c r="BD72" s="28"/>
      <c r="BE72" s="42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</row>
    <row r="73" spans="1:85" s="38" customFormat="1" ht="26" customHeight="1">
      <c r="A73" s="56" t="str">
        <f t="shared" ca="1" si="6"/>
        <v/>
      </c>
      <c r="B73" s="56"/>
      <c r="C73" s="56"/>
      <c r="D73" s="56"/>
      <c r="E73" s="56"/>
      <c r="F73" s="56"/>
      <c r="G73" s="56"/>
      <c r="H73" s="56"/>
      <c r="I73" s="56"/>
      <c r="AA73" s="40"/>
      <c r="BB73" s="28"/>
      <c r="BC73" s="28"/>
      <c r="BD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</row>
    <row r="74" spans="1:85" s="38" customFormat="1" ht="26" customHeight="1">
      <c r="A74" s="56" t="str">
        <f t="shared" ca="1" si="6"/>
        <v/>
      </c>
      <c r="B74" s="56"/>
      <c r="C74" s="56"/>
      <c r="D74" s="56"/>
      <c r="E74" s="56"/>
      <c r="F74" s="56"/>
      <c r="G74" s="56"/>
      <c r="H74" s="56"/>
      <c r="I74" s="56"/>
      <c r="AA74" s="40"/>
      <c r="BB74" s="28"/>
      <c r="BC74" s="28"/>
      <c r="BD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</row>
    <row r="75" spans="1:85" s="38" customFormat="1" ht="26" customHeight="1">
      <c r="A75" s="56" t="str">
        <f t="shared" ca="1" si="6"/>
        <v/>
      </c>
      <c r="B75" s="56"/>
      <c r="C75" s="56"/>
      <c r="D75" s="56"/>
      <c r="E75" s="56"/>
      <c r="F75" s="56"/>
      <c r="G75" s="56"/>
      <c r="H75" s="56"/>
      <c r="I75" s="56"/>
      <c r="AA75" s="40"/>
      <c r="BB75" s="28"/>
      <c r="BC75" s="28"/>
      <c r="BD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</row>
    <row r="76" spans="1:85" s="38" customFormat="1" ht="26" customHeight="1">
      <c r="A76" s="56" t="str">
        <f t="shared" ca="1" si="6"/>
        <v/>
      </c>
      <c r="B76" s="56"/>
      <c r="C76" s="56"/>
      <c r="D76" s="56"/>
      <c r="E76" s="56"/>
      <c r="F76" s="56"/>
      <c r="G76" s="56"/>
      <c r="H76" s="56"/>
      <c r="I76" s="56"/>
      <c r="AA76" s="40"/>
      <c r="BB76" s="28"/>
      <c r="BC76" s="28"/>
      <c r="BD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</row>
    <row r="77" spans="1:85" s="38" customFormat="1" ht="26" customHeight="1">
      <c r="A77" s="56" t="str">
        <f t="shared" ca="1" si="6"/>
        <v/>
      </c>
      <c r="B77" s="56"/>
      <c r="C77" s="56"/>
      <c r="D77" s="56"/>
      <c r="E77" s="56"/>
      <c r="F77" s="56"/>
      <c r="G77" s="56"/>
      <c r="H77" s="56"/>
      <c r="I77" s="56"/>
      <c r="AA77" s="40"/>
      <c r="BB77" s="28"/>
      <c r="BC77" s="28"/>
      <c r="BD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</row>
    <row r="78" spans="1:85" s="38" customFormat="1" ht="25.05" customHeight="1">
      <c r="A78" s="56" t="str">
        <f t="shared" ca="1" si="6"/>
        <v/>
      </c>
      <c r="B78" s="56"/>
      <c r="C78" s="56"/>
      <c r="D78" s="56"/>
      <c r="E78" s="56"/>
      <c r="F78" s="56"/>
      <c r="G78" s="56"/>
      <c r="H78" s="56"/>
      <c r="I78" s="56"/>
      <c r="AA78" s="40"/>
      <c r="BB78" s="28"/>
      <c r="BC78" s="28"/>
      <c r="BD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</row>
    <row r="79" spans="1:85" s="38" customFormat="1" ht="25.05" customHeight="1">
      <c r="A79" s="56" t="str">
        <f t="shared" ca="1" si="6"/>
        <v/>
      </c>
      <c r="B79" s="56"/>
      <c r="C79" s="56"/>
      <c r="D79" s="56"/>
      <c r="E79" s="56"/>
      <c r="F79" s="56"/>
      <c r="G79" s="56"/>
      <c r="H79" s="56"/>
      <c r="I79" s="56"/>
      <c r="AA79" s="40"/>
      <c r="BB79" s="28"/>
      <c r="BC79" s="28"/>
      <c r="BD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  <c r="CD79" s="28"/>
      <c r="CE79" s="28"/>
      <c r="CF79" s="28"/>
      <c r="CG79" s="28"/>
    </row>
    <row r="80" spans="1:85" s="38" customFormat="1" ht="25.05" customHeight="1">
      <c r="A80" s="56" t="str">
        <f t="shared" ca="1" si="6"/>
        <v/>
      </c>
      <c r="B80" s="56"/>
      <c r="C80" s="56"/>
      <c r="D80" s="56"/>
      <c r="E80" s="56"/>
      <c r="F80" s="56"/>
      <c r="G80" s="56"/>
      <c r="H80" s="56"/>
      <c r="I80" s="56"/>
      <c r="AA80" s="40"/>
      <c r="BB80" s="28"/>
      <c r="BC80" s="28"/>
      <c r="BD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8"/>
    </row>
    <row r="81" spans="1:85" s="38" customFormat="1" ht="25.05" customHeight="1">
      <c r="A81" s="56" t="str">
        <f t="shared" ca="1" si="6"/>
        <v/>
      </c>
      <c r="B81" s="56"/>
      <c r="C81" s="56"/>
      <c r="D81" s="56"/>
      <c r="E81" s="56"/>
      <c r="F81" s="56"/>
      <c r="G81" s="56"/>
      <c r="H81" s="56"/>
      <c r="I81" s="56"/>
      <c r="AA81" s="40"/>
      <c r="BB81" s="28"/>
      <c r="BC81" s="28"/>
      <c r="BD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28"/>
    </row>
    <row r="82" spans="1:85" s="38" customFormat="1" ht="25.05" customHeight="1">
      <c r="A82" s="56" t="str">
        <f t="shared" ca="1" si="6"/>
        <v/>
      </c>
      <c r="B82" s="56"/>
      <c r="C82" s="56"/>
      <c r="D82" s="56"/>
      <c r="E82" s="56"/>
      <c r="F82" s="56"/>
      <c r="G82" s="56"/>
      <c r="H82" s="56"/>
      <c r="I82" s="56"/>
      <c r="AA82" s="40"/>
      <c r="BB82" s="28"/>
      <c r="BC82" s="28"/>
      <c r="BD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28"/>
    </row>
    <row r="83" spans="1:85" s="38" customFormat="1" ht="25.05" customHeight="1">
      <c r="A83" s="56" t="str">
        <f t="shared" ca="1" si="6"/>
        <v/>
      </c>
      <c r="B83" s="56"/>
      <c r="C83" s="56"/>
      <c r="D83" s="56"/>
      <c r="E83" s="56"/>
      <c r="F83" s="56"/>
      <c r="G83" s="56"/>
      <c r="H83" s="56"/>
      <c r="I83" s="56"/>
      <c r="AA83" s="40"/>
      <c r="BB83" s="28"/>
      <c r="BC83" s="28"/>
      <c r="BD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</row>
    <row r="84" spans="1:85" s="38" customFormat="1" ht="25.05" customHeight="1">
      <c r="A84" s="56" t="str">
        <f t="shared" ca="1" si="6"/>
        <v/>
      </c>
      <c r="B84" s="56"/>
      <c r="C84" s="56"/>
      <c r="D84" s="56"/>
      <c r="E84" s="56"/>
      <c r="F84" s="56"/>
      <c r="G84" s="56"/>
      <c r="H84" s="56"/>
      <c r="I84" s="56"/>
      <c r="AA84" s="40"/>
      <c r="BB84" s="28"/>
      <c r="BC84" s="28"/>
      <c r="BD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</row>
    <row r="85" spans="1:85" s="38" customFormat="1" ht="25.05" customHeight="1">
      <c r="A85" s="56" t="str">
        <f t="shared" ca="1" si="6"/>
        <v/>
      </c>
      <c r="B85" s="56"/>
      <c r="C85" s="56"/>
      <c r="D85" s="56"/>
      <c r="E85" s="56"/>
      <c r="F85" s="56"/>
      <c r="G85" s="56"/>
      <c r="H85" s="56"/>
      <c r="I85" s="56"/>
      <c r="AA85" s="40"/>
      <c r="BB85" s="28"/>
      <c r="BC85" s="28"/>
      <c r="BD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28"/>
      <c r="CD85" s="28"/>
      <c r="CE85" s="28"/>
      <c r="CF85" s="28"/>
      <c r="CG85" s="28"/>
    </row>
    <row r="86" spans="1:85" s="38" customFormat="1" ht="25.05" customHeight="1">
      <c r="A86" s="56" t="str">
        <f t="shared" ca="1" si="6"/>
        <v/>
      </c>
      <c r="B86" s="56"/>
      <c r="C86" s="56"/>
      <c r="D86" s="56"/>
      <c r="E86" s="56"/>
      <c r="F86" s="56"/>
      <c r="G86" s="56"/>
      <c r="H86" s="56"/>
      <c r="I86" s="56"/>
      <c r="AA86" s="40"/>
      <c r="BB86" s="28"/>
      <c r="BC86" s="28"/>
      <c r="BD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8"/>
      <c r="CD86" s="28"/>
      <c r="CE86" s="28"/>
      <c r="CF86" s="28"/>
      <c r="CG86" s="28"/>
    </row>
    <row r="87" spans="1:85" s="38" customFormat="1" ht="25.05" customHeight="1">
      <c r="A87" s="56" t="str">
        <f t="shared" ca="1" si="6"/>
        <v/>
      </c>
      <c r="B87" s="56"/>
      <c r="C87" s="56"/>
      <c r="D87" s="56"/>
      <c r="E87" s="56"/>
      <c r="F87" s="56"/>
      <c r="G87" s="56"/>
      <c r="H87" s="56"/>
      <c r="I87" s="56"/>
      <c r="AA87" s="40"/>
      <c r="BB87" s="28"/>
      <c r="BC87" s="28"/>
      <c r="BD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28"/>
    </row>
    <row r="88" spans="1:85" s="38" customFormat="1" ht="25.05" customHeight="1">
      <c r="A88" s="56" t="str">
        <f t="shared" ca="1" si="6"/>
        <v/>
      </c>
      <c r="B88" s="56"/>
      <c r="C88" s="56"/>
      <c r="D88" s="56"/>
      <c r="E88" s="56"/>
      <c r="F88" s="56"/>
      <c r="G88" s="56"/>
      <c r="H88" s="56"/>
      <c r="I88" s="56"/>
      <c r="AA88" s="40"/>
      <c r="BB88" s="28"/>
      <c r="BC88" s="28"/>
      <c r="BD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</row>
    <row r="89" spans="1:85" s="38" customFormat="1" ht="14.1" customHeight="1">
      <c r="A89" s="43"/>
      <c r="D89" s="28"/>
      <c r="AA89" s="40"/>
      <c r="BB89" s="28"/>
      <c r="BC89" s="28"/>
      <c r="BD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</row>
    <row r="90" spans="1:85" s="38" customFormat="1" ht="14.1" customHeight="1">
      <c r="A90" s="43"/>
      <c r="D90" s="28"/>
      <c r="AA90" s="40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28"/>
    </row>
    <row r="91" spans="1:85" s="38" customFormat="1" ht="14.1" customHeight="1">
      <c r="A91" s="38" t="s">
        <v>21</v>
      </c>
      <c r="D91" s="28"/>
      <c r="AA91" s="40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8"/>
    </row>
    <row r="92" spans="1:85" s="38" customFormat="1" ht="14.1" customHeight="1">
      <c r="A92" s="38" t="s">
        <v>62</v>
      </c>
      <c r="B92" s="38" t="s">
        <v>61</v>
      </c>
      <c r="C92" s="39" t="str">
        <f>TEXT(EDM自动!F16,"0.000")</f>
        <v>10.000</v>
      </c>
      <c r="D92" s="28" t="s">
        <v>60</v>
      </c>
      <c r="AA92" s="40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8"/>
    </row>
    <row r="93" spans="1:85" s="38" customFormat="1" ht="14.1" customHeight="1">
      <c r="A93" s="38" t="s">
        <v>63</v>
      </c>
      <c r="B93" s="38" t="s">
        <v>21</v>
      </c>
      <c r="D93" s="28"/>
      <c r="AA93" s="40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</row>
    <row r="94" spans="1:85" s="38" customFormat="1" ht="14.1" customHeight="1">
      <c r="A94" s="38" t="s">
        <v>59</v>
      </c>
      <c r="D94" s="28"/>
      <c r="AA94" s="40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</row>
    <row r="95" spans="1:85" s="38" customFormat="1" ht="14.1" customHeight="1">
      <c r="D95" s="28"/>
      <c r="AA95" s="40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28"/>
      <c r="CE95" s="28"/>
      <c r="CF95" s="28"/>
      <c r="CG95" s="28"/>
    </row>
    <row r="96" spans="1:85" s="38" customFormat="1" ht="14.1" customHeight="1">
      <c r="D96" s="28"/>
      <c r="AA96" s="40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</row>
    <row r="97" spans="4:85" s="38" customFormat="1" ht="14.1" customHeight="1">
      <c r="D97" s="28"/>
      <c r="AA97" s="40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</row>
    <row r="98" spans="4:85" s="38" customFormat="1" ht="14.1" customHeight="1">
      <c r="D98" s="28"/>
      <c r="AA98" s="40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</row>
    <row r="99" spans="4:85" s="38" customFormat="1" ht="14.1" customHeight="1">
      <c r="D99" s="28"/>
      <c r="AA99" s="40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</row>
    <row r="100" spans="4:85" s="38" customFormat="1" ht="14.1" customHeight="1">
      <c r="D100" s="28"/>
      <c r="AA100" s="40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8"/>
    </row>
    <row r="101" spans="4:85" s="38" customFormat="1" ht="14.1" customHeight="1">
      <c r="D101" s="28"/>
      <c r="AA101" s="40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28"/>
    </row>
    <row r="102" spans="4:85" s="38" customFormat="1" ht="14.1" customHeight="1">
      <c r="D102" s="28"/>
      <c r="AA102" s="40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28"/>
      <c r="CD102" s="28"/>
      <c r="CE102" s="28"/>
      <c r="CF102" s="28"/>
      <c r="CG102" s="28"/>
    </row>
    <row r="103" spans="4:85" s="38" customFormat="1" ht="14.1" customHeight="1">
      <c r="D103" s="28"/>
      <c r="AA103" s="40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</row>
    <row r="104" spans="4:85" s="38" customFormat="1" ht="14.1" customHeight="1">
      <c r="D104" s="28"/>
      <c r="AA104" s="40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</row>
    <row r="105" spans="4:85" s="38" customFormat="1" ht="14.1" customHeight="1">
      <c r="D105" s="28"/>
      <c r="AA105" s="40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</row>
    <row r="106" spans="4:85" s="38" customFormat="1" ht="14.1" customHeight="1">
      <c r="D106" s="28"/>
      <c r="AA106" s="40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</row>
    <row r="107" spans="4:85" s="38" customFormat="1" ht="14.1" customHeight="1">
      <c r="D107" s="28"/>
      <c r="AA107" s="40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</row>
    <row r="108" spans="4:85" s="38" customFormat="1" ht="14.1" customHeight="1">
      <c r="D108" s="28"/>
      <c r="AA108" s="40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</row>
    <row r="109" spans="4:85" s="38" customFormat="1" ht="14.1" customHeight="1">
      <c r="D109" s="28"/>
      <c r="AA109" s="40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</row>
    <row r="110" spans="4:85" s="38" customFormat="1" ht="14.1" customHeight="1">
      <c r="D110" s="28"/>
      <c r="AA110" s="40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</row>
    <row r="111" spans="4:85" s="38" customFormat="1" ht="14.1" customHeight="1">
      <c r="D111" s="28"/>
      <c r="AA111" s="40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</row>
    <row r="112" spans="4:85" s="38" customFormat="1" ht="14.1" customHeight="1">
      <c r="D112" s="28"/>
      <c r="AA112" s="40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</row>
    <row r="113" spans="4:85" s="38" customFormat="1" ht="14.1" customHeight="1">
      <c r="D113" s="28"/>
      <c r="AA113" s="40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</row>
    <row r="114" spans="4:85" s="38" customFormat="1" ht="14.1" customHeight="1">
      <c r="D114" s="28"/>
      <c r="AA114" s="40"/>
      <c r="BB114" s="28"/>
      <c r="BC114" s="28">
        <v>0</v>
      </c>
      <c r="BD114" s="28">
        <v>3.75</v>
      </c>
      <c r="BE114" s="28">
        <v>3.75</v>
      </c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</row>
    <row r="115" spans="4:85" s="38" customFormat="1" ht="14.1" customHeight="1">
      <c r="D115" s="28"/>
      <c r="AA115" s="40"/>
      <c r="BB115" s="28"/>
      <c r="BC115" s="28">
        <v>1</v>
      </c>
      <c r="BD115" s="28"/>
      <c r="BE115" s="28">
        <v>3.35</v>
      </c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</row>
    <row r="116" spans="4:85" s="38" customFormat="1" ht="14.1" customHeight="1">
      <c r="D116" s="28"/>
      <c r="AA116" s="40"/>
      <c r="BB116" s="28"/>
      <c r="BC116" s="28">
        <v>2</v>
      </c>
      <c r="BD116" s="28"/>
      <c r="BE116" s="28">
        <v>2.95</v>
      </c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</row>
    <row r="117" spans="4:85" s="38" customFormat="1" ht="14.1" customHeight="1">
      <c r="D117" s="28"/>
      <c r="AA117" s="40"/>
      <c r="BB117" s="28"/>
      <c r="BC117" s="28">
        <v>3</v>
      </c>
      <c r="BD117" s="28"/>
      <c r="BE117" s="28">
        <v>2.5499999999999998</v>
      </c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</row>
    <row r="118" spans="4:85" s="38" customFormat="1" ht="14.1" customHeight="1">
      <c r="D118" s="28"/>
      <c r="AA118" s="40"/>
      <c r="BB118" s="28"/>
      <c r="BC118" s="28">
        <v>4</v>
      </c>
      <c r="BD118" s="28"/>
      <c r="BE118" s="28">
        <v>2.15</v>
      </c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</row>
    <row r="119" spans="4:85" s="38" customFormat="1" ht="14.1" customHeight="1">
      <c r="D119" s="28"/>
      <c r="AA119" s="40"/>
      <c r="BB119" s="28"/>
      <c r="BC119" s="28">
        <v>5</v>
      </c>
      <c r="BD119" s="28"/>
      <c r="BE119" s="28">
        <v>1.75</v>
      </c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</row>
    <row r="120" spans="4:85" s="38" customFormat="1" ht="14.1" customHeight="1">
      <c r="D120" s="28"/>
      <c r="AA120" s="40"/>
      <c r="BB120" s="28"/>
      <c r="BC120" s="28">
        <v>6</v>
      </c>
      <c r="BD120" s="28"/>
      <c r="BE120" s="28">
        <v>1.35</v>
      </c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</row>
    <row r="121" spans="4:85" s="38" customFormat="1" ht="14.1" customHeight="1">
      <c r="D121" s="28"/>
      <c r="AA121" s="40"/>
      <c r="BB121" s="28"/>
      <c r="BC121" s="28">
        <v>7</v>
      </c>
      <c r="BD121" s="28"/>
      <c r="BE121" s="28">
        <v>0.95</v>
      </c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</row>
    <row r="122" spans="4:85" s="38" customFormat="1" ht="14.1" customHeight="1">
      <c r="D122" s="28"/>
      <c r="AA122" s="40"/>
      <c r="BB122" s="28"/>
      <c r="BC122" s="28">
        <v>8</v>
      </c>
      <c r="BD122" s="28"/>
      <c r="BE122" s="28">
        <v>0.55000000000000004</v>
      </c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</row>
    <row r="123" spans="4:85" s="38" customFormat="1" ht="14.1" customHeight="1">
      <c r="D123" s="28"/>
      <c r="AA123" s="40"/>
      <c r="BB123" s="28"/>
      <c r="BC123" s="28">
        <v>9</v>
      </c>
      <c r="BD123" s="28">
        <v>0.25</v>
      </c>
      <c r="BE123" s="28">
        <v>0.15</v>
      </c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</row>
    <row r="124" spans="4:85" s="38" customFormat="1" ht="14.1" customHeight="1">
      <c r="D124" s="28"/>
      <c r="AA124" s="40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</row>
    <row r="125" spans="4:85" s="38" customFormat="1" ht="14.1" customHeight="1">
      <c r="D125" s="28"/>
      <c r="AA125" s="40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</row>
    <row r="126" spans="4:85" s="38" customFormat="1" ht="14.1" customHeight="1">
      <c r="D126" s="28"/>
      <c r="AA126" s="40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</row>
    <row r="127" spans="4:85" s="38" customFormat="1" ht="14.1" customHeight="1">
      <c r="D127" s="28"/>
      <c r="AA127" s="40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28"/>
      <c r="CD127" s="28"/>
      <c r="CE127" s="28"/>
      <c r="CF127" s="28"/>
      <c r="CG127" s="28"/>
    </row>
    <row r="128" spans="4:85" s="38" customFormat="1" ht="14.1" customHeight="1">
      <c r="D128" s="28"/>
      <c r="AA128" s="40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28"/>
      <c r="CD128" s="28"/>
      <c r="CE128" s="28"/>
      <c r="CF128" s="28"/>
      <c r="CG128" s="28"/>
    </row>
    <row r="129" spans="4:85" s="38" customFormat="1" ht="14.1" customHeight="1">
      <c r="D129" s="28"/>
      <c r="AA129" s="40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</row>
    <row r="130" spans="4:85" s="38" customFormat="1" ht="14.1" customHeight="1">
      <c r="D130" s="28"/>
      <c r="AA130" s="40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</row>
    <row r="131" spans="4:85" s="38" customFormat="1" ht="14.1" customHeight="1">
      <c r="D131" s="28"/>
      <c r="AA131" s="40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8"/>
    </row>
    <row r="132" spans="4:85" s="38" customFormat="1" ht="14.1" customHeight="1">
      <c r="D132" s="28"/>
      <c r="AA132" s="40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28"/>
    </row>
    <row r="133" spans="4:85" s="38" customFormat="1" ht="14.1" customHeight="1">
      <c r="D133" s="28"/>
      <c r="AA133" s="40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</row>
    <row r="134" spans="4:85" s="38" customFormat="1" ht="14.1" customHeight="1">
      <c r="D134" s="28"/>
      <c r="AA134" s="40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</row>
    <row r="135" spans="4:85" s="38" customFormat="1" ht="14.1" customHeight="1">
      <c r="D135" s="28"/>
      <c r="AA135" s="40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</row>
    <row r="136" spans="4:85" s="38" customFormat="1" ht="14.1" customHeight="1">
      <c r="D136" s="28"/>
      <c r="AA136" s="40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</row>
    <row r="137" spans="4:85" s="38" customFormat="1" ht="14.1" customHeight="1">
      <c r="D137" s="28"/>
      <c r="AA137" s="40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8"/>
    </row>
    <row r="138" spans="4:85" s="38" customFormat="1" ht="14.1" customHeight="1">
      <c r="D138" s="28"/>
      <c r="AA138" s="40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</row>
    <row r="139" spans="4:85" s="38" customFormat="1" ht="14.1" customHeight="1">
      <c r="D139" s="28"/>
      <c r="AA139" s="40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/>
      <c r="CC139" s="28"/>
      <c r="CD139" s="28"/>
      <c r="CE139" s="28"/>
      <c r="CF139" s="28"/>
      <c r="CG139" s="28"/>
    </row>
    <row r="140" spans="4:85" s="38" customFormat="1" ht="14.1" customHeight="1">
      <c r="D140" s="28"/>
      <c r="AA140" s="40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</row>
    <row r="141" spans="4:85" s="38" customFormat="1" ht="14.1" customHeight="1">
      <c r="D141" s="28"/>
      <c r="AA141" s="40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8"/>
    </row>
    <row r="142" spans="4:85" s="38" customFormat="1" ht="14.1" customHeight="1">
      <c r="D142" s="28"/>
      <c r="AA142" s="40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</row>
    <row r="143" spans="4:85" s="38" customFormat="1" ht="14.1" customHeight="1">
      <c r="D143" s="28"/>
      <c r="AA143" s="40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</row>
    <row r="144" spans="4:85" s="38" customFormat="1" ht="14.1" customHeight="1">
      <c r="D144" s="28"/>
      <c r="AA144" s="40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  <c r="BX144" s="28"/>
      <c r="BY144" s="28"/>
      <c r="BZ144" s="28"/>
      <c r="CA144" s="28"/>
      <c r="CB144" s="28"/>
      <c r="CC144" s="28"/>
      <c r="CD144" s="28"/>
      <c r="CE144" s="28"/>
      <c r="CF144" s="28"/>
      <c r="CG144" s="28"/>
    </row>
    <row r="145" spans="4:85" s="38" customFormat="1" ht="14.1" customHeight="1">
      <c r="D145" s="28"/>
      <c r="AA145" s="40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/>
      <c r="CC145" s="28"/>
      <c r="CD145" s="28"/>
      <c r="CE145" s="28"/>
      <c r="CF145" s="28"/>
      <c r="CG145" s="28"/>
    </row>
    <row r="146" spans="4:85" s="38" customFormat="1" ht="14.1" customHeight="1">
      <c r="D146" s="28"/>
      <c r="AA146" s="40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8"/>
      <c r="CA146" s="28"/>
      <c r="CB146" s="28"/>
      <c r="CC146" s="28"/>
      <c r="CD146" s="28"/>
      <c r="CE146" s="28"/>
      <c r="CF146" s="28"/>
      <c r="CG146" s="28"/>
    </row>
    <row r="147" spans="4:85" s="38" customFormat="1" ht="14.1" customHeight="1">
      <c r="D147" s="28"/>
      <c r="AA147" s="40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8"/>
      <c r="CA147" s="28"/>
      <c r="CB147" s="28"/>
      <c r="CC147" s="28"/>
      <c r="CD147" s="28"/>
      <c r="CE147" s="28"/>
      <c r="CF147" s="28"/>
      <c r="CG147" s="28"/>
    </row>
    <row r="148" spans="4:85" s="38" customFormat="1" ht="14.1" customHeight="1">
      <c r="D148" s="28"/>
      <c r="AA148" s="40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28"/>
      <c r="BV148" s="28"/>
      <c r="BW148" s="28"/>
      <c r="BX148" s="28"/>
      <c r="BY148" s="28"/>
      <c r="BZ148" s="28"/>
      <c r="CA148" s="28"/>
      <c r="CB148" s="28"/>
      <c r="CC148" s="28"/>
      <c r="CD148" s="28"/>
      <c r="CE148" s="28"/>
      <c r="CF148" s="28"/>
      <c r="CG148" s="28"/>
    </row>
    <row r="149" spans="4:85" s="38" customFormat="1" ht="14.1" customHeight="1">
      <c r="D149" s="28"/>
      <c r="AA149" s="40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8"/>
      <c r="CA149" s="28"/>
      <c r="CB149" s="28"/>
      <c r="CC149" s="28"/>
      <c r="CD149" s="28"/>
      <c r="CE149" s="28"/>
      <c r="CF149" s="28"/>
      <c r="CG149" s="28"/>
    </row>
    <row r="150" spans="4:85" s="38" customFormat="1" ht="14.1" customHeight="1">
      <c r="D150" s="28"/>
      <c r="AA150" s="40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28"/>
      <c r="BV150" s="28"/>
      <c r="BW150" s="28"/>
      <c r="BX150" s="28"/>
      <c r="BY150" s="28"/>
      <c r="BZ150" s="28"/>
      <c r="CA150" s="28"/>
      <c r="CB150" s="28"/>
      <c r="CC150" s="28"/>
      <c r="CD150" s="28"/>
      <c r="CE150" s="28"/>
      <c r="CF150" s="28"/>
      <c r="CG150" s="28"/>
    </row>
    <row r="151" spans="4:85" s="38" customFormat="1" ht="14.1" customHeight="1">
      <c r="D151" s="28"/>
      <c r="AA151" s="40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8"/>
      <c r="CA151" s="28"/>
      <c r="CB151" s="28"/>
      <c r="CC151" s="28"/>
      <c r="CD151" s="28"/>
      <c r="CE151" s="28"/>
      <c r="CF151" s="28"/>
      <c r="CG151" s="28"/>
    </row>
    <row r="152" spans="4:85" s="38" customFormat="1" ht="14.1" customHeight="1">
      <c r="D152" s="28"/>
      <c r="AA152" s="40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  <c r="BU152" s="28"/>
      <c r="BV152" s="28"/>
      <c r="BW152" s="28"/>
      <c r="BX152" s="28"/>
      <c r="BY152" s="28"/>
      <c r="BZ152" s="28"/>
      <c r="CA152" s="28"/>
      <c r="CB152" s="28"/>
      <c r="CC152" s="28"/>
      <c r="CD152" s="28"/>
      <c r="CE152" s="28"/>
      <c r="CF152" s="28"/>
      <c r="CG152" s="28"/>
    </row>
    <row r="153" spans="4:85" s="38" customFormat="1" ht="14.1" customHeight="1">
      <c r="D153" s="28"/>
      <c r="AA153" s="40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  <c r="BW153" s="28"/>
      <c r="BX153" s="28"/>
      <c r="BY153" s="28"/>
      <c r="BZ153" s="28"/>
      <c r="CA153" s="28"/>
      <c r="CB153" s="28"/>
      <c r="CC153" s="28"/>
      <c r="CD153" s="28"/>
      <c r="CE153" s="28"/>
      <c r="CF153" s="28"/>
      <c r="CG153" s="28"/>
    </row>
    <row r="154" spans="4:85" s="38" customFormat="1" ht="14.1" customHeight="1">
      <c r="D154" s="28"/>
      <c r="AA154" s="40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28"/>
      <c r="BV154" s="28"/>
      <c r="BW154" s="28"/>
      <c r="BX154" s="28"/>
      <c r="BY154" s="28"/>
      <c r="BZ154" s="28"/>
      <c r="CA154" s="28"/>
      <c r="CB154" s="28"/>
      <c r="CC154" s="28"/>
      <c r="CD154" s="28"/>
      <c r="CE154" s="28"/>
      <c r="CF154" s="28"/>
      <c r="CG154" s="28"/>
    </row>
    <row r="155" spans="4:85" s="38" customFormat="1" ht="14.1" customHeight="1">
      <c r="D155" s="28"/>
      <c r="AA155" s="40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  <c r="BW155" s="28"/>
      <c r="BX155" s="28"/>
      <c r="BY155" s="28"/>
      <c r="BZ155" s="28"/>
      <c r="CA155" s="28"/>
      <c r="CB155" s="28"/>
      <c r="CC155" s="28"/>
      <c r="CD155" s="28"/>
      <c r="CE155" s="28"/>
      <c r="CF155" s="28"/>
      <c r="CG155" s="28"/>
    </row>
    <row r="156" spans="4:85" s="38" customFormat="1" ht="14.1" customHeight="1">
      <c r="D156" s="28"/>
      <c r="AA156" s="40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</row>
  </sheetData>
  <mergeCells count="26">
    <mergeCell ref="A74:I74"/>
    <mergeCell ref="A63:I63"/>
    <mergeCell ref="A64:I64"/>
    <mergeCell ref="A65:I65"/>
    <mergeCell ref="A66:I66"/>
    <mergeCell ref="A67:I67"/>
    <mergeCell ref="A68:I68"/>
    <mergeCell ref="A69:I69"/>
    <mergeCell ref="A70:I70"/>
    <mergeCell ref="A71:I71"/>
    <mergeCell ref="A72:I72"/>
    <mergeCell ref="A73:I73"/>
    <mergeCell ref="A81:I81"/>
    <mergeCell ref="A82:I82"/>
    <mergeCell ref="A83:I83"/>
    <mergeCell ref="A75:I75"/>
    <mergeCell ref="A76:I76"/>
    <mergeCell ref="A77:I77"/>
    <mergeCell ref="A78:I78"/>
    <mergeCell ref="A79:I79"/>
    <mergeCell ref="A80:I80"/>
    <mergeCell ref="A84:I84"/>
    <mergeCell ref="A85:I85"/>
    <mergeCell ref="A86:I86"/>
    <mergeCell ref="A87:I87"/>
    <mergeCell ref="A88:I88"/>
  </mergeCells>
  <phoneticPr fontId="1" type="noConversion"/>
  <pageMargins left="0.7" right="0.7" top="0.75" bottom="0.75" header="0.3" footer="0.3"/>
  <pageSetup paperSize="9"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4B0FF-32DA-4A67-AA18-F54CE0425FA9}">
  <sheetPr codeName="Sheet3"/>
  <dimension ref="A1:CH3124"/>
  <sheetViews>
    <sheetView tabSelected="1" zoomScale="75" zoomScaleNormal="75" workbookViewId="0">
      <pane ySplit="1" topLeftCell="A2" activePane="bottomLeft" state="frozen"/>
      <selection pane="bottomLeft" activeCell="V12" sqref="V12"/>
    </sheetView>
  </sheetViews>
  <sheetFormatPr defaultColWidth="7.53125" defaultRowHeight="13.9"/>
  <cols>
    <col min="1" max="1" width="14.6640625" bestFit="1" customWidth="1"/>
    <col min="2" max="2" width="7.19921875" bestFit="1" customWidth="1"/>
    <col min="3" max="3" width="4.86328125" bestFit="1" customWidth="1"/>
    <col min="4" max="4" width="5.46484375" bestFit="1" customWidth="1"/>
    <col min="5" max="5" width="5.86328125" bestFit="1" customWidth="1"/>
    <col min="6" max="6" width="4.86328125" style="24" bestFit="1" customWidth="1"/>
    <col min="7" max="7" width="6.86328125" bestFit="1" customWidth="1"/>
    <col min="8" max="8" width="4.19921875" style="24" bestFit="1" customWidth="1"/>
    <col min="9" max="9" width="4.6640625" style="24" bestFit="1" customWidth="1"/>
    <col min="10" max="10" width="4.86328125" style="24" bestFit="1" customWidth="1"/>
    <col min="11" max="11" width="4.19921875" style="24" bestFit="1" customWidth="1"/>
    <col min="12" max="12" width="3.796875" bestFit="1" customWidth="1"/>
    <col min="13" max="13" width="5.86328125" bestFit="1" customWidth="1"/>
    <col min="14" max="14" width="4.86328125" bestFit="1" customWidth="1"/>
    <col min="15" max="15" width="4.1328125" bestFit="1" customWidth="1"/>
    <col min="16" max="16" width="3.796875" bestFit="1" customWidth="1"/>
    <col min="17" max="17" width="4" bestFit="1" customWidth="1"/>
    <col min="18" max="18" width="3.796875" bestFit="1" customWidth="1"/>
    <col min="19" max="19" width="4.1328125" bestFit="1" customWidth="1"/>
    <col min="20" max="20" width="3.796875" bestFit="1" customWidth="1"/>
    <col min="21" max="21" width="5.86328125" bestFit="1" customWidth="1"/>
    <col min="22" max="23" width="10" bestFit="1" customWidth="1"/>
    <col min="24" max="24" width="5.1328125" bestFit="1" customWidth="1"/>
    <col min="25" max="25" width="10" bestFit="1" customWidth="1"/>
    <col min="26" max="26" width="5.86328125" bestFit="1" customWidth="1"/>
    <col min="27" max="27" width="10" bestFit="1" customWidth="1"/>
    <col min="28" max="28" width="8" bestFit="1" customWidth="1"/>
    <col min="29" max="34" width="5.86328125" bestFit="1" customWidth="1"/>
    <col min="35" max="52" width="1.796875" customWidth="1"/>
    <col min="53" max="53" width="3.796875" bestFit="1" customWidth="1"/>
    <col min="54" max="54" width="7.19921875" bestFit="1" customWidth="1"/>
    <col min="55" max="55" width="4.86328125" bestFit="1" customWidth="1"/>
    <col min="56" max="56" width="5.46484375" bestFit="1" customWidth="1"/>
    <col min="57" max="58" width="5.86328125" bestFit="1" customWidth="1"/>
    <col min="59" max="59" width="6.86328125" bestFit="1" customWidth="1"/>
    <col min="60" max="60" width="4.19921875" bestFit="1" customWidth="1"/>
    <col min="61" max="62" width="4.86328125" bestFit="1" customWidth="1"/>
    <col min="63" max="63" width="4.19921875" bestFit="1" customWidth="1"/>
    <col min="64" max="64" width="3.796875" bestFit="1" customWidth="1"/>
    <col min="65" max="65" width="5.86328125" bestFit="1" customWidth="1"/>
    <col min="66" max="66" width="4.86328125" bestFit="1" customWidth="1"/>
    <col min="67" max="67" width="4.1328125" bestFit="1" customWidth="1"/>
    <col min="68" max="68" width="3.796875" bestFit="1" customWidth="1"/>
    <col min="69" max="69" width="4" bestFit="1" customWidth="1"/>
    <col min="70" max="70" width="3.796875" bestFit="1" customWidth="1"/>
    <col min="71" max="71" width="4.1328125" bestFit="1" customWidth="1"/>
    <col min="72" max="72" width="3.796875" bestFit="1" customWidth="1"/>
    <col min="73" max="73" width="5.86328125" bestFit="1" customWidth="1"/>
    <col min="74" max="75" width="10" bestFit="1" customWidth="1"/>
    <col min="76" max="76" width="5.1328125" bestFit="1" customWidth="1"/>
    <col min="77" max="77" width="10" bestFit="1" customWidth="1"/>
    <col min="78" max="78" width="5.86328125" bestFit="1" customWidth="1"/>
    <col min="79" max="79" width="10" bestFit="1" customWidth="1"/>
    <col min="80" max="80" width="8" bestFit="1" customWidth="1"/>
    <col min="81" max="86" width="5.86328125" bestFit="1" customWidth="1"/>
  </cols>
  <sheetData>
    <row r="1" spans="1:86">
      <c r="A1" t="s">
        <v>119</v>
      </c>
      <c r="B1" t="s">
        <v>120</v>
      </c>
      <c r="C1" t="s">
        <v>0</v>
      </c>
      <c r="D1" t="s">
        <v>1</v>
      </c>
      <c r="E1" t="s">
        <v>2</v>
      </c>
      <c r="F1" s="48" t="s">
        <v>3</v>
      </c>
      <c r="G1" t="s">
        <v>4</v>
      </c>
      <c r="H1" s="48" t="s">
        <v>5</v>
      </c>
      <c r="I1" s="48" t="s">
        <v>6</v>
      </c>
      <c r="J1" s="48" t="s">
        <v>15</v>
      </c>
      <c r="K1" s="24" t="s">
        <v>16</v>
      </c>
      <c r="L1" t="s">
        <v>12</v>
      </c>
      <c r="M1" t="s">
        <v>17</v>
      </c>
      <c r="N1" t="s">
        <v>9</v>
      </c>
      <c r="O1" t="s">
        <v>10</v>
      </c>
      <c r="P1" t="s">
        <v>11</v>
      </c>
      <c r="Q1" t="s">
        <v>7</v>
      </c>
      <c r="R1" t="s">
        <v>8</v>
      </c>
      <c r="S1" t="s">
        <v>14</v>
      </c>
      <c r="T1" t="s">
        <v>13</v>
      </c>
      <c r="U1" t="s">
        <v>20</v>
      </c>
      <c r="V1" t="s">
        <v>121</v>
      </c>
      <c r="W1" t="s">
        <v>122</v>
      </c>
      <c r="X1" t="s">
        <v>123</v>
      </c>
      <c r="Y1" t="s">
        <v>124</v>
      </c>
      <c r="Z1" t="s">
        <v>125</v>
      </c>
      <c r="AA1" t="s">
        <v>126</v>
      </c>
      <c r="AB1" t="s">
        <v>127</v>
      </c>
      <c r="AC1" t="s">
        <v>128</v>
      </c>
      <c r="AD1" t="s">
        <v>129</v>
      </c>
      <c r="AE1" t="s">
        <v>130</v>
      </c>
      <c r="AF1" t="s">
        <v>131</v>
      </c>
      <c r="AG1" t="s">
        <v>132</v>
      </c>
      <c r="AH1" s="25" t="s">
        <v>137</v>
      </c>
      <c r="BA1" t="s">
        <v>119</v>
      </c>
      <c r="BB1" t="s">
        <v>120</v>
      </c>
      <c r="BC1" t="s">
        <v>0</v>
      </c>
      <c r="BD1" t="s">
        <v>1</v>
      </c>
      <c r="BE1" t="s">
        <v>2</v>
      </c>
      <c r="BF1" t="s">
        <v>3</v>
      </c>
      <c r="BG1" t="s">
        <v>4</v>
      </c>
      <c r="BH1" t="s">
        <v>5</v>
      </c>
      <c r="BI1" t="s">
        <v>6</v>
      </c>
      <c r="BJ1" t="s">
        <v>15</v>
      </c>
      <c r="BK1" t="s">
        <v>16</v>
      </c>
      <c r="BL1" t="s">
        <v>12</v>
      </c>
      <c r="BM1" t="s">
        <v>17</v>
      </c>
      <c r="BN1" t="s">
        <v>9</v>
      </c>
      <c r="BO1" t="s">
        <v>10</v>
      </c>
      <c r="BP1" t="s">
        <v>11</v>
      </c>
      <c r="BQ1" t="s">
        <v>7</v>
      </c>
      <c r="BR1" t="s">
        <v>8</v>
      </c>
      <c r="BS1" t="s">
        <v>14</v>
      </c>
      <c r="BT1" t="s">
        <v>13</v>
      </c>
      <c r="BU1" t="s">
        <v>20</v>
      </c>
      <c r="BV1" t="s">
        <v>121</v>
      </c>
      <c r="BW1" t="s">
        <v>122</v>
      </c>
      <c r="BX1" t="s">
        <v>123</v>
      </c>
      <c r="BY1" t="s">
        <v>124</v>
      </c>
      <c r="BZ1" t="s">
        <v>125</v>
      </c>
      <c r="CA1" t="s">
        <v>126</v>
      </c>
      <c r="CB1" t="s">
        <v>127</v>
      </c>
      <c r="CC1" t="s">
        <v>128</v>
      </c>
      <c r="CD1" t="s">
        <v>129</v>
      </c>
      <c r="CE1" t="s">
        <v>130</v>
      </c>
      <c r="CF1" t="s">
        <v>131</v>
      </c>
      <c r="CG1" t="s">
        <v>132</v>
      </c>
      <c r="CH1" s="25" t="s">
        <v>137</v>
      </c>
    </row>
    <row r="2" spans="1:86">
      <c r="A2" t="s">
        <v>173</v>
      </c>
      <c r="F2" s="24" t="str">
        <f t="shared" ref="F2:F66" si="0">IF(BF2="","",IF(OR(ROUND(MOD(BF2,1),1)=0.2,ROUND(MOD(BF2,1),1)=0.4,ROUND(MOD(BF2,1),1)=0.7),BF2+0.1,IF(OR(ROUND(MOD(BF2,1),1)=0.1,ROUND(MOD(BF2,1),1)=0.6,ROUND(MOD(BF2,1),1)=0.9),BF2-0.1,BF2))*10)</f>
        <v/>
      </c>
      <c r="H2" s="24" t="str">
        <f>IF(BH2="","",IF(ROUNDUP((BH2/100)*IF(BJ2&gt;100,RIGHT(BJ2,2),BJ2)*250*4/60*2/IF(BK2&gt;=10,10,1),0)&gt;15,15,ROUNDUP((BH2/100)*IF(BJ2&gt;100,RIGHT(BJ2,2),BJ2)*250*4/60*2/IF(BK2&gt;=10,10,1),0)))</f>
        <v/>
      </c>
      <c r="I2" s="24" t="str">
        <f t="shared" ref="I2" si="1">IF(BI2="","",ROUND(BI2*10/80,0))</f>
        <v/>
      </c>
      <c r="J2" s="24" t="str">
        <f>IF(BJ2="","",IF(BJ2&gt;100,100+IF(RIGHT(BJ2,1)*25&gt;=100,80,RIGHT(BJ2,1)*25),IF(RIGHT(BJ2,1)*25&gt;=100,80,RIGHT(BJ2,1)*25)))</f>
        <v/>
      </c>
    </row>
    <row r="3" spans="1:86" ht="14.25" customHeight="1">
      <c r="A3">
        <v>2</v>
      </c>
      <c r="B3">
        <v>4</v>
      </c>
      <c r="C3">
        <v>12</v>
      </c>
      <c r="D3">
        <v>12</v>
      </c>
      <c r="E3">
        <v>0</v>
      </c>
      <c r="F3" s="24">
        <f>IF(BF3="","",IF(OR(ROUND(MOD(BF3,1),1)=0.2,ROUND(MOD(BF3,1),1)=0.4,ROUND(MOD(BF3,1),1)=0.7),BF3+0.1,IF(OR(ROUND(MOD(BF3,1),1)=0.1,ROUND(MOD(BF3,1),1)=0.6,ROUND(MOD(BF3,1),1)=0.9),BF3-0.1,BF3))*10)</f>
        <v>7.9999999999999991</v>
      </c>
      <c r="G3">
        <v>95</v>
      </c>
      <c r="H3" s="24">
        <f>IF(BH3="","",IF(ROUNDUP((BH3/100)*IF(BJ3&gt;100,RIGHT(BJ3,2),BJ3)*250*4/60*2/IF(BK3&gt;=10,10,1),0)&gt;15,15,ROUNDUP((BH3/100)*IF(BJ3&gt;100,RIGHT(BJ3,2),BJ3)*250*4/60*2/IF(BK3&gt;=10,10,1),0)))</f>
        <v>8</v>
      </c>
      <c r="I3" s="24">
        <f t="shared" ref="I3:I66" si="2">IF(BI3="","",ROUND(BI3*10/80,0))</f>
        <v>3</v>
      </c>
      <c r="J3" s="24">
        <f>IF(BJ3="","",IF(BJ3&gt;100,100+IF(RIGHT(BJ3,1)*25&gt;=100,80,RIGHT(BJ3,1)*25),IF(RIGHT(BJ3,1)*25&gt;=100,80,RIGHT(BJ3,1)*25)))</f>
        <v>50</v>
      </c>
      <c r="K3" s="24" t="str">
        <f>TEXT(IF(W3=0,"",IF(BK3&gt;=10,LEFT(BK3,1),0)&amp;IF(V3&gt;=0.06,3,0)),"00")</f>
        <v>00</v>
      </c>
      <c r="L3">
        <v>63</v>
      </c>
      <c r="M3">
        <v>0</v>
      </c>
      <c r="N3">
        <v>40</v>
      </c>
      <c r="O3">
        <v>0</v>
      </c>
      <c r="P3">
        <v>0</v>
      </c>
      <c r="Q3" t="s">
        <v>18</v>
      </c>
      <c r="R3">
        <v>21</v>
      </c>
      <c r="S3">
        <v>15</v>
      </c>
      <c r="T3">
        <v>3</v>
      </c>
      <c r="U3">
        <v>2</v>
      </c>
      <c r="V3">
        <v>5.2999999999999999E-2</v>
      </c>
      <c r="W3">
        <v>3.5000000000000003E-2</v>
      </c>
      <c r="X3">
        <v>24</v>
      </c>
      <c r="Y3">
        <v>0</v>
      </c>
      <c r="Z3" t="s">
        <v>133</v>
      </c>
      <c r="AB3">
        <v>1.1200000000000001</v>
      </c>
      <c r="AC3">
        <v>1</v>
      </c>
      <c r="AD3">
        <v>1</v>
      </c>
      <c r="AE3">
        <v>1</v>
      </c>
      <c r="AF3">
        <v>1</v>
      </c>
      <c r="AG3">
        <v>0.1</v>
      </c>
      <c r="AH3">
        <v>0</v>
      </c>
      <c r="BA3">
        <v>2</v>
      </c>
      <c r="BB3">
        <v>4</v>
      </c>
      <c r="BC3">
        <v>12</v>
      </c>
      <c r="BD3">
        <v>12</v>
      </c>
      <c r="BE3">
        <v>0</v>
      </c>
      <c r="BF3">
        <v>0.7</v>
      </c>
      <c r="BG3">
        <v>95</v>
      </c>
      <c r="BH3">
        <v>12</v>
      </c>
      <c r="BI3">
        <v>25</v>
      </c>
      <c r="BJ3">
        <v>2</v>
      </c>
      <c r="BK3">
        <v>0</v>
      </c>
      <c r="BL3">
        <v>63</v>
      </c>
      <c r="BM3">
        <v>0</v>
      </c>
      <c r="BN3">
        <v>40</v>
      </c>
      <c r="BO3">
        <v>0</v>
      </c>
      <c r="BP3">
        <v>0</v>
      </c>
      <c r="BQ3" t="s">
        <v>18</v>
      </c>
      <c r="BR3">
        <v>21</v>
      </c>
      <c r="BS3">
        <v>15</v>
      </c>
      <c r="BT3">
        <v>3</v>
      </c>
      <c r="BU3">
        <v>2</v>
      </c>
      <c r="BV3">
        <v>5.2999999999999999E-2</v>
      </c>
      <c r="BW3">
        <v>3.5000000000000003E-2</v>
      </c>
      <c r="BX3">
        <v>24</v>
      </c>
      <c r="BY3">
        <v>0</v>
      </c>
      <c r="BZ3" t="s">
        <v>133</v>
      </c>
      <c r="CB3">
        <v>1.1200000000000001</v>
      </c>
      <c r="CC3">
        <v>1</v>
      </c>
      <c r="CD3">
        <v>1</v>
      </c>
      <c r="CE3">
        <v>1</v>
      </c>
      <c r="CF3">
        <v>1</v>
      </c>
      <c r="CG3">
        <v>0.1</v>
      </c>
      <c r="CH3">
        <v>0</v>
      </c>
    </row>
    <row r="4" spans="1:86" ht="14.25" customHeight="1">
      <c r="A4">
        <v>3</v>
      </c>
      <c r="B4">
        <v>3</v>
      </c>
      <c r="C4">
        <v>5</v>
      </c>
      <c r="D4">
        <v>10</v>
      </c>
      <c r="E4">
        <v>0</v>
      </c>
      <c r="F4" s="24">
        <f t="shared" si="0"/>
        <v>5</v>
      </c>
      <c r="G4">
        <v>95</v>
      </c>
      <c r="H4" s="24">
        <f t="shared" ref="H4:H67" si="3">IF(BH4="","",IF(ROUNDUP((BH4/100)*IF(BJ4&gt;100,RIGHT(BJ4,2),BJ4)*250*4/60*2/IF(BK4&gt;=10,10,1),0)&gt;15,15,ROUNDUP((BH4/100)*IF(BJ4&gt;100,RIGHT(BJ4,2),BJ4)*250*4/60*2/IF(BK4&gt;=10,10,1),0)))</f>
        <v>8</v>
      </c>
      <c r="I4" s="24">
        <f t="shared" si="2"/>
        <v>3</v>
      </c>
      <c r="J4" s="24">
        <f t="shared" ref="J4:J66" si="4">IF(BJ4="","",IF(BJ4&gt;100,100+IF(RIGHT(BJ4,1)*25&gt;=100,80,RIGHT(BJ4,1)*25),IF(RIGHT(BJ4,1)*25&gt;=100,80,RIGHT(BJ4,1)*25)))</f>
        <v>50</v>
      </c>
      <c r="K4" s="24" t="str">
        <f t="shared" ref="K4:K67" si="5">TEXT(IF(W4=0,"",IF(BK4&gt;=10,LEFT(BK4,1),0)&amp;IF(V4&gt;=0.06,3,0)),"00")</f>
        <v>00</v>
      </c>
      <c r="L4">
        <v>63</v>
      </c>
      <c r="M4">
        <v>0</v>
      </c>
      <c r="N4">
        <v>10</v>
      </c>
      <c r="O4">
        <v>0</v>
      </c>
      <c r="P4">
        <v>0</v>
      </c>
      <c r="Q4" t="s">
        <v>18</v>
      </c>
      <c r="R4">
        <v>22</v>
      </c>
      <c r="S4">
        <v>15</v>
      </c>
      <c r="T4">
        <v>3</v>
      </c>
      <c r="U4">
        <v>2</v>
      </c>
      <c r="V4">
        <v>3.5999999999999997E-2</v>
      </c>
      <c r="W4">
        <v>2.3E-2</v>
      </c>
      <c r="X4">
        <v>24</v>
      </c>
      <c r="Y4">
        <v>0</v>
      </c>
      <c r="Z4" t="s">
        <v>133</v>
      </c>
      <c r="AB4">
        <v>0.8</v>
      </c>
      <c r="AC4">
        <v>1</v>
      </c>
      <c r="AD4">
        <v>1</v>
      </c>
      <c r="AE4">
        <v>1</v>
      </c>
      <c r="AF4">
        <v>1</v>
      </c>
      <c r="AG4">
        <v>0.1</v>
      </c>
      <c r="AH4">
        <v>0</v>
      </c>
      <c r="BA4">
        <v>3</v>
      </c>
      <c r="BB4">
        <v>3</v>
      </c>
      <c r="BC4">
        <v>5</v>
      </c>
      <c r="BD4">
        <v>10</v>
      </c>
      <c r="BE4">
        <v>0</v>
      </c>
      <c r="BF4">
        <v>0.4</v>
      </c>
      <c r="BG4">
        <v>95</v>
      </c>
      <c r="BH4">
        <v>12</v>
      </c>
      <c r="BI4">
        <v>25</v>
      </c>
      <c r="BJ4">
        <v>2</v>
      </c>
      <c r="BK4">
        <v>0</v>
      </c>
      <c r="BL4">
        <v>63</v>
      </c>
      <c r="BM4">
        <v>0</v>
      </c>
      <c r="BN4">
        <v>10</v>
      </c>
      <c r="BO4">
        <v>0</v>
      </c>
      <c r="BP4">
        <v>0</v>
      </c>
      <c r="BQ4" t="s">
        <v>18</v>
      </c>
      <c r="BR4">
        <v>22</v>
      </c>
      <c r="BS4">
        <v>15</v>
      </c>
      <c r="BT4">
        <v>3</v>
      </c>
      <c r="BU4">
        <v>2</v>
      </c>
      <c r="BV4">
        <v>3.5999999999999997E-2</v>
      </c>
      <c r="BW4">
        <v>2.3E-2</v>
      </c>
      <c r="BX4">
        <v>24</v>
      </c>
      <c r="BY4">
        <v>0</v>
      </c>
      <c r="BZ4" t="s">
        <v>133</v>
      </c>
      <c r="CB4">
        <v>0.8</v>
      </c>
      <c r="CC4">
        <v>1</v>
      </c>
      <c r="CD4">
        <v>1</v>
      </c>
      <c r="CE4">
        <v>1</v>
      </c>
      <c r="CF4">
        <v>1</v>
      </c>
      <c r="CG4">
        <v>0.1</v>
      </c>
      <c r="CH4">
        <v>0</v>
      </c>
    </row>
    <row r="5" spans="1:86" ht="14.25" customHeight="1">
      <c r="A5">
        <v>4</v>
      </c>
      <c r="B5">
        <v>2</v>
      </c>
      <c r="C5">
        <v>1</v>
      </c>
      <c r="D5">
        <v>5</v>
      </c>
      <c r="E5">
        <v>0</v>
      </c>
      <c r="F5" s="24">
        <f t="shared" si="0"/>
        <v>10</v>
      </c>
      <c r="G5">
        <v>95</v>
      </c>
      <c r="H5" s="24">
        <f t="shared" si="3"/>
        <v>8</v>
      </c>
      <c r="I5" s="24">
        <f t="shared" si="2"/>
        <v>5</v>
      </c>
      <c r="J5" s="24">
        <f t="shared" si="4"/>
        <v>50</v>
      </c>
      <c r="K5" s="24" t="str">
        <f t="shared" si="5"/>
        <v>00</v>
      </c>
      <c r="L5">
        <v>63</v>
      </c>
      <c r="M5">
        <v>0</v>
      </c>
      <c r="N5">
        <v>40</v>
      </c>
      <c r="O5">
        <v>10</v>
      </c>
      <c r="P5">
        <v>1</v>
      </c>
      <c r="Q5" t="s">
        <v>19</v>
      </c>
      <c r="R5">
        <v>22</v>
      </c>
      <c r="S5">
        <v>30</v>
      </c>
      <c r="T5">
        <v>3</v>
      </c>
      <c r="U5">
        <v>2</v>
      </c>
      <c r="V5">
        <v>2.1999999999999999E-2</v>
      </c>
      <c r="W5">
        <v>1.2999999999999999E-2</v>
      </c>
      <c r="X5">
        <v>24</v>
      </c>
      <c r="Y5">
        <v>0</v>
      </c>
      <c r="Z5" t="s">
        <v>133</v>
      </c>
      <c r="AB5">
        <v>0.5</v>
      </c>
      <c r="AC5">
        <v>1</v>
      </c>
      <c r="AD5">
        <v>1</v>
      </c>
      <c r="AE5">
        <v>1</v>
      </c>
      <c r="AF5">
        <v>1</v>
      </c>
      <c r="AG5">
        <v>0.1</v>
      </c>
      <c r="AH5">
        <v>0</v>
      </c>
      <c r="BA5">
        <v>4</v>
      </c>
      <c r="BB5">
        <v>2</v>
      </c>
      <c r="BC5">
        <v>1</v>
      </c>
      <c r="BD5">
        <v>5</v>
      </c>
      <c r="BE5">
        <v>0</v>
      </c>
      <c r="BF5">
        <v>1</v>
      </c>
      <c r="BG5">
        <v>95</v>
      </c>
      <c r="BH5">
        <v>12</v>
      </c>
      <c r="BI5">
        <v>40</v>
      </c>
      <c r="BJ5">
        <v>2</v>
      </c>
      <c r="BK5">
        <v>0</v>
      </c>
      <c r="BL5">
        <v>63</v>
      </c>
      <c r="BM5">
        <v>0</v>
      </c>
      <c r="BN5">
        <v>40</v>
      </c>
      <c r="BO5">
        <v>10</v>
      </c>
      <c r="BP5">
        <v>1</v>
      </c>
      <c r="BQ5" t="s">
        <v>19</v>
      </c>
      <c r="BR5">
        <v>22</v>
      </c>
      <c r="BS5">
        <v>30</v>
      </c>
      <c r="BT5">
        <v>3</v>
      </c>
      <c r="BU5">
        <v>2</v>
      </c>
      <c r="BV5">
        <v>2.1999999999999999E-2</v>
      </c>
      <c r="BW5">
        <v>1.2999999999999999E-2</v>
      </c>
      <c r="BX5">
        <v>24</v>
      </c>
      <c r="BY5">
        <v>0</v>
      </c>
      <c r="BZ5" t="s">
        <v>133</v>
      </c>
      <c r="CB5">
        <v>0.5</v>
      </c>
      <c r="CC5">
        <v>1</v>
      </c>
      <c r="CD5">
        <v>1</v>
      </c>
      <c r="CE5">
        <v>1</v>
      </c>
      <c r="CF5">
        <v>1</v>
      </c>
      <c r="CG5">
        <v>0.1</v>
      </c>
      <c r="CH5">
        <v>0</v>
      </c>
    </row>
    <row r="6" spans="1:86" ht="14.25" customHeight="1">
      <c r="A6">
        <v>5</v>
      </c>
      <c r="B6">
        <v>1</v>
      </c>
      <c r="C6">
        <v>1</v>
      </c>
      <c r="D6">
        <v>5</v>
      </c>
      <c r="E6">
        <v>0</v>
      </c>
      <c r="F6" s="24">
        <f t="shared" si="0"/>
        <v>5</v>
      </c>
      <c r="G6">
        <v>75</v>
      </c>
      <c r="H6" s="24">
        <f t="shared" si="3"/>
        <v>4</v>
      </c>
      <c r="I6" s="24">
        <f t="shared" si="2"/>
        <v>5</v>
      </c>
      <c r="J6" s="24">
        <f t="shared" si="4"/>
        <v>25</v>
      </c>
      <c r="K6" s="24" t="str">
        <f t="shared" si="5"/>
        <v>00</v>
      </c>
      <c r="L6">
        <v>63</v>
      </c>
      <c r="M6">
        <v>0</v>
      </c>
      <c r="N6">
        <v>40</v>
      </c>
      <c r="O6">
        <v>10</v>
      </c>
      <c r="P6">
        <v>0</v>
      </c>
      <c r="Q6" t="s">
        <v>19</v>
      </c>
      <c r="R6">
        <v>22</v>
      </c>
      <c r="S6">
        <v>30</v>
      </c>
      <c r="T6">
        <v>3</v>
      </c>
      <c r="U6">
        <v>2</v>
      </c>
      <c r="V6">
        <v>1.0999999999999999E-2</v>
      </c>
      <c r="W6">
        <v>8.0000000000000002E-3</v>
      </c>
      <c r="X6">
        <v>24</v>
      </c>
      <c r="Y6">
        <v>0</v>
      </c>
      <c r="Z6" t="s">
        <v>133</v>
      </c>
      <c r="AB6">
        <v>0.1</v>
      </c>
      <c r="AC6">
        <v>1</v>
      </c>
      <c r="AD6">
        <v>1</v>
      </c>
      <c r="AE6">
        <v>1</v>
      </c>
      <c r="AF6">
        <v>1</v>
      </c>
      <c r="AG6">
        <v>0.1</v>
      </c>
      <c r="AH6">
        <v>0</v>
      </c>
      <c r="BA6">
        <v>5</v>
      </c>
      <c r="BB6">
        <v>1</v>
      </c>
      <c r="BC6">
        <v>1</v>
      </c>
      <c r="BD6">
        <v>5</v>
      </c>
      <c r="BE6">
        <v>0</v>
      </c>
      <c r="BF6">
        <v>0.4</v>
      </c>
      <c r="BG6">
        <v>75</v>
      </c>
      <c r="BH6">
        <v>12</v>
      </c>
      <c r="BI6">
        <v>40</v>
      </c>
      <c r="BJ6">
        <v>1</v>
      </c>
      <c r="BK6">
        <v>0</v>
      </c>
      <c r="BL6">
        <v>63</v>
      </c>
      <c r="BM6">
        <v>0</v>
      </c>
      <c r="BN6">
        <v>40</v>
      </c>
      <c r="BO6">
        <v>10</v>
      </c>
      <c r="BP6">
        <v>0</v>
      </c>
      <c r="BQ6" t="s">
        <v>19</v>
      </c>
      <c r="BR6">
        <v>22</v>
      </c>
      <c r="BS6">
        <v>30</v>
      </c>
      <c r="BT6">
        <v>3</v>
      </c>
      <c r="BU6">
        <v>2</v>
      </c>
      <c r="BV6">
        <v>1.0999999999999999E-2</v>
      </c>
      <c r="BW6">
        <v>8.0000000000000002E-3</v>
      </c>
      <c r="BX6">
        <v>24</v>
      </c>
      <c r="BY6">
        <v>0</v>
      </c>
      <c r="BZ6" t="s">
        <v>133</v>
      </c>
      <c r="CB6">
        <v>0.1</v>
      </c>
      <c r="CC6">
        <v>1</v>
      </c>
      <c r="CD6">
        <v>1</v>
      </c>
      <c r="CE6">
        <v>1</v>
      </c>
      <c r="CF6">
        <v>1</v>
      </c>
      <c r="CG6">
        <v>0.1</v>
      </c>
      <c r="CH6">
        <v>0</v>
      </c>
    </row>
    <row r="7" spans="1:86" ht="14.25" customHeight="1">
      <c r="F7" s="24" t="str">
        <f t="shared" si="0"/>
        <v/>
      </c>
      <c r="H7" s="24" t="str">
        <f t="shared" si="3"/>
        <v/>
      </c>
      <c r="I7" s="24" t="str">
        <f t="shared" si="2"/>
        <v/>
      </c>
      <c r="J7" s="24" t="str">
        <f t="shared" si="4"/>
        <v/>
      </c>
      <c r="K7" s="24" t="str">
        <f t="shared" si="5"/>
        <v/>
      </c>
      <c r="BK7">
        <v>0</v>
      </c>
    </row>
    <row r="8" spans="1:86" ht="14.25" customHeight="1">
      <c r="F8" s="24" t="str">
        <f t="shared" si="0"/>
        <v/>
      </c>
      <c r="H8" s="24" t="str">
        <f t="shared" si="3"/>
        <v/>
      </c>
      <c r="I8" s="24" t="str">
        <f t="shared" si="2"/>
        <v/>
      </c>
      <c r="J8" s="24" t="str">
        <f t="shared" si="4"/>
        <v/>
      </c>
      <c r="K8" s="24" t="str">
        <f t="shared" si="5"/>
        <v/>
      </c>
      <c r="BK8">
        <v>0</v>
      </c>
    </row>
    <row r="9" spans="1:86" ht="14.25" customHeight="1">
      <c r="A9">
        <v>2</v>
      </c>
      <c r="B9">
        <v>3</v>
      </c>
      <c r="C9">
        <v>12</v>
      </c>
      <c r="D9">
        <v>12</v>
      </c>
      <c r="E9">
        <v>0</v>
      </c>
      <c r="F9" s="24">
        <f t="shared" si="0"/>
        <v>7.9999999999999991</v>
      </c>
      <c r="G9">
        <v>75</v>
      </c>
      <c r="H9" s="24">
        <f t="shared" si="3"/>
        <v>8</v>
      </c>
      <c r="I9" s="24">
        <f t="shared" si="2"/>
        <v>3</v>
      </c>
      <c r="J9" s="24">
        <f t="shared" si="4"/>
        <v>50</v>
      </c>
      <c r="K9" s="24" t="str">
        <f t="shared" si="5"/>
        <v>00</v>
      </c>
      <c r="L9">
        <v>63</v>
      </c>
      <c r="M9">
        <v>0</v>
      </c>
      <c r="N9">
        <v>40</v>
      </c>
      <c r="O9">
        <v>10</v>
      </c>
      <c r="P9">
        <v>0</v>
      </c>
      <c r="Q9" t="s">
        <v>18</v>
      </c>
      <c r="R9">
        <v>21</v>
      </c>
      <c r="S9">
        <v>15</v>
      </c>
      <c r="T9">
        <v>3</v>
      </c>
      <c r="U9">
        <v>2</v>
      </c>
      <c r="V9">
        <v>5.1999999999999998E-2</v>
      </c>
      <c r="W9">
        <v>3.4299999999999997E-2</v>
      </c>
      <c r="X9">
        <v>24</v>
      </c>
      <c r="Y9">
        <v>0</v>
      </c>
      <c r="Z9" t="s">
        <v>133</v>
      </c>
      <c r="AB9">
        <v>0.86</v>
      </c>
      <c r="AC9">
        <v>1</v>
      </c>
      <c r="AD9">
        <v>1</v>
      </c>
      <c r="AE9">
        <v>1</v>
      </c>
      <c r="AF9">
        <v>1</v>
      </c>
      <c r="AG9">
        <v>0.32</v>
      </c>
      <c r="AH9">
        <v>0</v>
      </c>
      <c r="BA9">
        <v>2</v>
      </c>
      <c r="BB9">
        <v>3</v>
      </c>
      <c r="BC9">
        <v>12</v>
      </c>
      <c r="BD9">
        <v>12</v>
      </c>
      <c r="BE9">
        <v>0</v>
      </c>
      <c r="BF9">
        <v>0.7</v>
      </c>
      <c r="BG9">
        <v>75</v>
      </c>
      <c r="BH9">
        <v>12</v>
      </c>
      <c r="BI9">
        <v>25</v>
      </c>
      <c r="BJ9">
        <v>2</v>
      </c>
      <c r="BK9">
        <v>0</v>
      </c>
      <c r="BL9">
        <v>63</v>
      </c>
      <c r="BM9">
        <v>0</v>
      </c>
      <c r="BN9">
        <v>40</v>
      </c>
      <c r="BO9">
        <v>10</v>
      </c>
      <c r="BP9">
        <v>0</v>
      </c>
      <c r="BQ9" t="s">
        <v>18</v>
      </c>
      <c r="BR9">
        <v>21</v>
      </c>
      <c r="BS9">
        <v>15</v>
      </c>
      <c r="BT9">
        <v>3</v>
      </c>
      <c r="BU9">
        <v>2</v>
      </c>
      <c r="BV9">
        <v>5.1999999999999998E-2</v>
      </c>
      <c r="BW9">
        <v>3.4299999999999997E-2</v>
      </c>
      <c r="BX9">
        <v>24</v>
      </c>
      <c r="BY9">
        <v>0</v>
      </c>
      <c r="BZ9" t="s">
        <v>133</v>
      </c>
      <c r="CB9">
        <v>0.86</v>
      </c>
      <c r="CC9">
        <v>1</v>
      </c>
      <c r="CD9">
        <v>1</v>
      </c>
      <c r="CE9">
        <v>1</v>
      </c>
      <c r="CF9">
        <v>1</v>
      </c>
      <c r="CG9">
        <v>0.32</v>
      </c>
      <c r="CH9">
        <v>0</v>
      </c>
    </row>
    <row r="10" spans="1:86" ht="14.25" customHeight="1">
      <c r="A10">
        <v>3</v>
      </c>
      <c r="B10">
        <v>2</v>
      </c>
      <c r="C10">
        <v>5</v>
      </c>
      <c r="D10">
        <v>10</v>
      </c>
      <c r="E10">
        <v>0</v>
      </c>
      <c r="F10" s="24">
        <f t="shared" si="0"/>
        <v>5</v>
      </c>
      <c r="G10">
        <v>95</v>
      </c>
      <c r="H10" s="24">
        <f t="shared" si="3"/>
        <v>8</v>
      </c>
      <c r="I10" s="24">
        <f t="shared" si="2"/>
        <v>3</v>
      </c>
      <c r="J10" s="24">
        <f t="shared" si="4"/>
        <v>50</v>
      </c>
      <c r="K10" s="24" t="str">
        <f t="shared" si="5"/>
        <v>00</v>
      </c>
      <c r="L10">
        <v>63</v>
      </c>
      <c r="M10">
        <v>0</v>
      </c>
      <c r="N10">
        <v>40</v>
      </c>
      <c r="O10">
        <v>10</v>
      </c>
      <c r="P10">
        <v>0</v>
      </c>
      <c r="Q10" t="s">
        <v>18</v>
      </c>
      <c r="R10">
        <v>22</v>
      </c>
      <c r="S10">
        <v>15</v>
      </c>
      <c r="T10">
        <v>3</v>
      </c>
      <c r="U10">
        <v>2</v>
      </c>
      <c r="V10">
        <v>3.5000000000000003E-2</v>
      </c>
      <c r="W10">
        <v>2.24E-2</v>
      </c>
      <c r="X10">
        <v>24</v>
      </c>
      <c r="Y10">
        <v>0</v>
      </c>
      <c r="Z10" t="s">
        <v>133</v>
      </c>
      <c r="AB10">
        <v>0.49</v>
      </c>
      <c r="AC10">
        <v>1</v>
      </c>
      <c r="AD10">
        <v>1</v>
      </c>
      <c r="AE10">
        <v>1</v>
      </c>
      <c r="AF10">
        <v>1</v>
      </c>
      <c r="AG10">
        <v>0.32</v>
      </c>
      <c r="AH10">
        <v>0</v>
      </c>
      <c r="BA10">
        <v>3</v>
      </c>
      <c r="BB10">
        <v>2</v>
      </c>
      <c r="BC10">
        <v>5</v>
      </c>
      <c r="BD10">
        <v>10</v>
      </c>
      <c r="BE10">
        <v>0</v>
      </c>
      <c r="BF10">
        <v>0.4</v>
      </c>
      <c r="BG10">
        <v>95</v>
      </c>
      <c r="BH10">
        <v>12</v>
      </c>
      <c r="BI10">
        <v>25</v>
      </c>
      <c r="BJ10">
        <v>2</v>
      </c>
      <c r="BK10">
        <v>0</v>
      </c>
      <c r="BL10">
        <v>63</v>
      </c>
      <c r="BM10">
        <v>0</v>
      </c>
      <c r="BN10">
        <v>40</v>
      </c>
      <c r="BO10">
        <v>10</v>
      </c>
      <c r="BP10">
        <v>0</v>
      </c>
      <c r="BQ10" t="s">
        <v>18</v>
      </c>
      <c r="BR10">
        <v>22</v>
      </c>
      <c r="BS10">
        <v>15</v>
      </c>
      <c r="BT10">
        <v>3</v>
      </c>
      <c r="BU10">
        <v>2</v>
      </c>
      <c r="BV10">
        <v>3.5000000000000003E-2</v>
      </c>
      <c r="BW10">
        <v>2.24E-2</v>
      </c>
      <c r="BX10">
        <v>24</v>
      </c>
      <c r="BY10">
        <v>0</v>
      </c>
      <c r="BZ10" t="s">
        <v>133</v>
      </c>
      <c r="CB10">
        <v>0.49</v>
      </c>
      <c r="CC10">
        <v>1</v>
      </c>
      <c r="CD10">
        <v>1</v>
      </c>
      <c r="CE10">
        <v>1</v>
      </c>
      <c r="CF10">
        <v>1</v>
      </c>
      <c r="CG10">
        <v>0.32</v>
      </c>
      <c r="CH10">
        <v>0</v>
      </c>
    </row>
    <row r="11" spans="1:86">
      <c r="A11">
        <v>4</v>
      </c>
      <c r="B11">
        <v>1</v>
      </c>
      <c r="C11">
        <v>1</v>
      </c>
      <c r="D11">
        <v>5</v>
      </c>
      <c r="E11">
        <v>0</v>
      </c>
      <c r="F11" s="24">
        <f t="shared" si="0"/>
        <v>5</v>
      </c>
      <c r="G11">
        <v>95</v>
      </c>
      <c r="H11" s="24">
        <f t="shared" si="3"/>
        <v>4</v>
      </c>
      <c r="I11" s="24">
        <f t="shared" si="2"/>
        <v>5</v>
      </c>
      <c r="J11" s="24">
        <f t="shared" si="4"/>
        <v>25</v>
      </c>
      <c r="K11" s="24" t="str">
        <f t="shared" si="5"/>
        <v>00</v>
      </c>
      <c r="L11">
        <v>63</v>
      </c>
      <c r="M11">
        <v>0</v>
      </c>
      <c r="N11">
        <v>40</v>
      </c>
      <c r="O11">
        <v>10</v>
      </c>
      <c r="P11">
        <v>1</v>
      </c>
      <c r="Q11" t="s">
        <v>19</v>
      </c>
      <c r="R11">
        <v>22</v>
      </c>
      <c r="S11">
        <v>30</v>
      </c>
      <c r="T11">
        <v>3</v>
      </c>
      <c r="U11">
        <v>2</v>
      </c>
      <c r="V11">
        <v>1.2E-2</v>
      </c>
      <c r="W11">
        <v>8.0000000000000002E-3</v>
      </c>
      <c r="X11">
        <v>24</v>
      </c>
      <c r="Y11">
        <v>0</v>
      </c>
      <c r="Z11" t="s">
        <v>133</v>
      </c>
      <c r="AB11">
        <v>0.32</v>
      </c>
      <c r="AC11">
        <v>1</v>
      </c>
      <c r="AD11">
        <v>1</v>
      </c>
      <c r="AE11">
        <v>1</v>
      </c>
      <c r="AF11">
        <v>1</v>
      </c>
      <c r="AG11">
        <v>0.32</v>
      </c>
      <c r="AH11">
        <v>0</v>
      </c>
      <c r="BA11">
        <v>4</v>
      </c>
      <c r="BB11">
        <v>1</v>
      </c>
      <c r="BC11">
        <v>1</v>
      </c>
      <c r="BD11">
        <v>5</v>
      </c>
      <c r="BE11">
        <v>0</v>
      </c>
      <c r="BF11">
        <v>0.4</v>
      </c>
      <c r="BG11">
        <v>95</v>
      </c>
      <c r="BH11">
        <v>12</v>
      </c>
      <c r="BI11">
        <v>40</v>
      </c>
      <c r="BJ11">
        <v>1</v>
      </c>
      <c r="BK11">
        <v>0</v>
      </c>
      <c r="BL11">
        <v>63</v>
      </c>
      <c r="BM11">
        <v>0</v>
      </c>
      <c r="BN11">
        <v>40</v>
      </c>
      <c r="BO11">
        <v>10</v>
      </c>
      <c r="BP11">
        <v>1</v>
      </c>
      <c r="BQ11" t="s">
        <v>19</v>
      </c>
      <c r="BR11">
        <v>22</v>
      </c>
      <c r="BS11">
        <v>30</v>
      </c>
      <c r="BT11">
        <v>3</v>
      </c>
      <c r="BU11">
        <v>2</v>
      </c>
      <c r="BV11">
        <v>1.2E-2</v>
      </c>
      <c r="BW11">
        <v>8.0000000000000002E-3</v>
      </c>
      <c r="BX11">
        <v>24</v>
      </c>
      <c r="BY11">
        <v>0</v>
      </c>
      <c r="BZ11" t="s">
        <v>133</v>
      </c>
      <c r="CB11">
        <v>0.32</v>
      </c>
      <c r="CC11">
        <v>1</v>
      </c>
      <c r="CD11">
        <v>1</v>
      </c>
      <c r="CE11">
        <v>1</v>
      </c>
      <c r="CF11">
        <v>1</v>
      </c>
      <c r="CG11">
        <v>0.32</v>
      </c>
      <c r="CH11">
        <v>0</v>
      </c>
    </row>
    <row r="12" spans="1:86">
      <c r="F12" s="24" t="str">
        <f t="shared" si="0"/>
        <v/>
      </c>
      <c r="H12" s="24" t="str">
        <f t="shared" si="3"/>
        <v/>
      </c>
      <c r="I12" s="24" t="str">
        <f t="shared" si="2"/>
        <v/>
      </c>
      <c r="J12" s="24" t="str">
        <f t="shared" si="4"/>
        <v/>
      </c>
      <c r="K12" s="24" t="str">
        <f t="shared" si="5"/>
        <v/>
      </c>
      <c r="BK12">
        <v>0</v>
      </c>
    </row>
    <row r="13" spans="1:86" ht="14.25" customHeight="1">
      <c r="F13" s="24" t="str">
        <f t="shared" si="0"/>
        <v/>
      </c>
      <c r="H13" s="24" t="str">
        <f t="shared" si="3"/>
        <v/>
      </c>
      <c r="I13" s="24" t="str">
        <f t="shared" si="2"/>
        <v/>
      </c>
      <c r="J13" s="24" t="str">
        <f t="shared" si="4"/>
        <v/>
      </c>
      <c r="K13" s="24" t="str">
        <f t="shared" si="5"/>
        <v/>
      </c>
      <c r="BK13">
        <v>0</v>
      </c>
    </row>
    <row r="14" spans="1:86" ht="14.25" customHeight="1">
      <c r="A14">
        <v>2</v>
      </c>
      <c r="B14">
        <v>3</v>
      </c>
      <c r="C14">
        <v>12</v>
      </c>
      <c r="D14">
        <v>12</v>
      </c>
      <c r="E14">
        <v>0</v>
      </c>
      <c r="F14" s="24">
        <f t="shared" si="0"/>
        <v>7.9999999999999991</v>
      </c>
      <c r="G14">
        <v>75</v>
      </c>
      <c r="H14" s="24">
        <f t="shared" si="3"/>
        <v>8</v>
      </c>
      <c r="I14" s="24">
        <f t="shared" si="2"/>
        <v>3</v>
      </c>
      <c r="J14" s="24">
        <f t="shared" si="4"/>
        <v>50</v>
      </c>
      <c r="K14" s="24" t="str">
        <f t="shared" si="5"/>
        <v>00</v>
      </c>
      <c r="L14">
        <v>63</v>
      </c>
      <c r="M14">
        <v>0</v>
      </c>
      <c r="N14">
        <v>40</v>
      </c>
      <c r="O14">
        <v>0</v>
      </c>
      <c r="P14">
        <v>0</v>
      </c>
      <c r="Q14" t="s">
        <v>18</v>
      </c>
      <c r="R14">
        <v>21</v>
      </c>
      <c r="S14">
        <v>15</v>
      </c>
      <c r="T14">
        <v>3</v>
      </c>
      <c r="U14">
        <v>2</v>
      </c>
      <c r="V14">
        <v>5.1999999999999998E-2</v>
      </c>
      <c r="W14">
        <v>3.4299999999999997E-2</v>
      </c>
      <c r="X14">
        <v>24</v>
      </c>
      <c r="Y14">
        <v>0</v>
      </c>
      <c r="Z14" t="s">
        <v>133</v>
      </c>
      <c r="AB14">
        <v>1.1200000000000001</v>
      </c>
      <c r="AC14">
        <v>1</v>
      </c>
      <c r="AD14">
        <v>1</v>
      </c>
      <c r="AE14">
        <v>1</v>
      </c>
      <c r="AF14">
        <v>1</v>
      </c>
      <c r="AG14">
        <v>0.5</v>
      </c>
      <c r="AH14">
        <v>0</v>
      </c>
      <c r="BA14">
        <v>2</v>
      </c>
      <c r="BB14">
        <v>3</v>
      </c>
      <c r="BC14">
        <v>12</v>
      </c>
      <c r="BD14">
        <v>12</v>
      </c>
      <c r="BE14">
        <v>0</v>
      </c>
      <c r="BF14">
        <v>0.7</v>
      </c>
      <c r="BG14">
        <v>75</v>
      </c>
      <c r="BH14">
        <v>12</v>
      </c>
      <c r="BI14">
        <v>25</v>
      </c>
      <c r="BJ14">
        <v>2</v>
      </c>
      <c r="BK14">
        <v>0</v>
      </c>
      <c r="BL14">
        <v>63</v>
      </c>
      <c r="BM14">
        <v>0</v>
      </c>
      <c r="BN14">
        <v>40</v>
      </c>
      <c r="BO14">
        <v>0</v>
      </c>
      <c r="BP14">
        <v>0</v>
      </c>
      <c r="BQ14" t="s">
        <v>18</v>
      </c>
      <c r="BR14">
        <v>21</v>
      </c>
      <c r="BS14">
        <v>15</v>
      </c>
      <c r="BT14">
        <v>3</v>
      </c>
      <c r="BU14">
        <v>2</v>
      </c>
      <c r="BV14">
        <v>5.1999999999999998E-2</v>
      </c>
      <c r="BW14">
        <v>3.4299999999999997E-2</v>
      </c>
      <c r="BX14">
        <v>24</v>
      </c>
      <c r="BY14">
        <v>0</v>
      </c>
      <c r="BZ14" t="s">
        <v>133</v>
      </c>
      <c r="CB14">
        <v>1.1200000000000001</v>
      </c>
      <c r="CC14">
        <v>1</v>
      </c>
      <c r="CD14">
        <v>1</v>
      </c>
      <c r="CE14">
        <v>1</v>
      </c>
      <c r="CF14">
        <v>1</v>
      </c>
      <c r="CG14">
        <v>0.5</v>
      </c>
      <c r="CH14">
        <v>0</v>
      </c>
    </row>
    <row r="15" spans="1:86" ht="14.25" customHeight="1">
      <c r="A15">
        <v>3</v>
      </c>
      <c r="B15">
        <v>2</v>
      </c>
      <c r="C15">
        <v>5</v>
      </c>
      <c r="D15">
        <v>10</v>
      </c>
      <c r="E15">
        <v>0</v>
      </c>
      <c r="F15" s="24">
        <f t="shared" si="0"/>
        <v>5</v>
      </c>
      <c r="G15">
        <v>95</v>
      </c>
      <c r="H15" s="24">
        <f t="shared" si="3"/>
        <v>8</v>
      </c>
      <c r="I15" s="24">
        <f t="shared" si="2"/>
        <v>3</v>
      </c>
      <c r="J15" s="24">
        <f t="shared" si="4"/>
        <v>50</v>
      </c>
      <c r="K15" s="24" t="str">
        <f t="shared" si="5"/>
        <v>00</v>
      </c>
      <c r="L15">
        <v>63</v>
      </c>
      <c r="M15">
        <v>0</v>
      </c>
      <c r="N15">
        <v>10</v>
      </c>
      <c r="O15">
        <v>10</v>
      </c>
      <c r="P15">
        <v>0</v>
      </c>
      <c r="Q15" t="s">
        <v>18</v>
      </c>
      <c r="R15">
        <v>22</v>
      </c>
      <c r="S15">
        <v>15</v>
      </c>
      <c r="T15">
        <v>3</v>
      </c>
      <c r="U15">
        <v>2</v>
      </c>
      <c r="V15">
        <v>3.5000000000000003E-2</v>
      </c>
      <c r="W15">
        <v>2.24E-2</v>
      </c>
      <c r="X15">
        <v>24</v>
      </c>
      <c r="Y15">
        <v>0</v>
      </c>
      <c r="Z15" t="s">
        <v>133</v>
      </c>
      <c r="AB15">
        <v>0.8</v>
      </c>
      <c r="AC15">
        <v>1</v>
      </c>
      <c r="AD15">
        <v>1</v>
      </c>
      <c r="AE15">
        <v>1</v>
      </c>
      <c r="AF15">
        <v>1</v>
      </c>
      <c r="AG15">
        <v>0.5</v>
      </c>
      <c r="AH15">
        <v>0</v>
      </c>
      <c r="BA15">
        <v>3</v>
      </c>
      <c r="BB15">
        <v>2</v>
      </c>
      <c r="BC15">
        <v>5</v>
      </c>
      <c r="BD15">
        <v>10</v>
      </c>
      <c r="BE15">
        <v>0</v>
      </c>
      <c r="BF15">
        <v>0.4</v>
      </c>
      <c r="BG15">
        <v>95</v>
      </c>
      <c r="BH15">
        <v>12</v>
      </c>
      <c r="BI15">
        <v>25</v>
      </c>
      <c r="BJ15">
        <v>2</v>
      </c>
      <c r="BK15">
        <v>0</v>
      </c>
      <c r="BL15">
        <v>63</v>
      </c>
      <c r="BM15">
        <v>0</v>
      </c>
      <c r="BN15">
        <v>10</v>
      </c>
      <c r="BO15">
        <v>10</v>
      </c>
      <c r="BP15">
        <v>0</v>
      </c>
      <c r="BQ15" t="s">
        <v>18</v>
      </c>
      <c r="BR15">
        <v>22</v>
      </c>
      <c r="BS15">
        <v>15</v>
      </c>
      <c r="BT15">
        <v>3</v>
      </c>
      <c r="BU15">
        <v>2</v>
      </c>
      <c r="BV15">
        <v>3.5000000000000003E-2</v>
      </c>
      <c r="BW15">
        <v>2.24E-2</v>
      </c>
      <c r="BX15">
        <v>24</v>
      </c>
      <c r="BY15">
        <v>0</v>
      </c>
      <c r="BZ15" t="s">
        <v>133</v>
      </c>
      <c r="CB15">
        <v>0.8</v>
      </c>
      <c r="CC15">
        <v>1</v>
      </c>
      <c r="CD15">
        <v>1</v>
      </c>
      <c r="CE15">
        <v>1</v>
      </c>
      <c r="CF15">
        <v>1</v>
      </c>
      <c r="CG15">
        <v>0.5</v>
      </c>
      <c r="CH15">
        <v>0</v>
      </c>
    </row>
    <row r="16" spans="1:86">
      <c r="A16">
        <v>4</v>
      </c>
      <c r="B16">
        <v>1</v>
      </c>
      <c r="C16">
        <v>1</v>
      </c>
      <c r="D16">
        <v>5</v>
      </c>
      <c r="E16">
        <v>0</v>
      </c>
      <c r="F16" s="24">
        <f t="shared" si="0"/>
        <v>10</v>
      </c>
      <c r="G16">
        <v>95</v>
      </c>
      <c r="H16" s="24">
        <f t="shared" si="3"/>
        <v>8</v>
      </c>
      <c r="I16" s="24">
        <f t="shared" si="2"/>
        <v>5</v>
      </c>
      <c r="J16" s="24">
        <f t="shared" si="4"/>
        <v>50</v>
      </c>
      <c r="K16" s="24" t="str">
        <f t="shared" si="5"/>
        <v>00</v>
      </c>
      <c r="L16">
        <v>63</v>
      </c>
      <c r="M16">
        <v>0</v>
      </c>
      <c r="N16">
        <v>40</v>
      </c>
      <c r="O16">
        <v>10</v>
      </c>
      <c r="P16">
        <v>1</v>
      </c>
      <c r="Q16" t="s">
        <v>19</v>
      </c>
      <c r="R16">
        <v>22</v>
      </c>
      <c r="S16">
        <v>30</v>
      </c>
      <c r="T16">
        <v>3</v>
      </c>
      <c r="U16">
        <v>2</v>
      </c>
      <c r="V16">
        <v>1.7000000000000001E-2</v>
      </c>
      <c r="W16">
        <v>0.01</v>
      </c>
      <c r="X16">
        <v>24</v>
      </c>
      <c r="Y16">
        <v>0</v>
      </c>
      <c r="Z16" t="s">
        <v>133</v>
      </c>
      <c r="AB16">
        <v>0.5</v>
      </c>
      <c r="AC16">
        <v>1</v>
      </c>
      <c r="AD16">
        <v>1</v>
      </c>
      <c r="AE16">
        <v>1</v>
      </c>
      <c r="AF16">
        <v>1</v>
      </c>
      <c r="AG16">
        <v>0.5</v>
      </c>
      <c r="AH16">
        <v>0</v>
      </c>
      <c r="BA16">
        <v>4</v>
      </c>
      <c r="BB16">
        <v>1</v>
      </c>
      <c r="BC16">
        <v>1</v>
      </c>
      <c r="BD16">
        <v>5</v>
      </c>
      <c r="BE16">
        <v>0</v>
      </c>
      <c r="BF16">
        <v>1</v>
      </c>
      <c r="BG16">
        <v>95</v>
      </c>
      <c r="BH16">
        <v>12</v>
      </c>
      <c r="BI16">
        <v>40</v>
      </c>
      <c r="BJ16">
        <v>2</v>
      </c>
      <c r="BK16">
        <v>0</v>
      </c>
      <c r="BL16">
        <v>63</v>
      </c>
      <c r="BM16">
        <v>0</v>
      </c>
      <c r="BN16">
        <v>40</v>
      </c>
      <c r="BO16">
        <v>10</v>
      </c>
      <c r="BP16">
        <v>1</v>
      </c>
      <c r="BQ16" t="s">
        <v>19</v>
      </c>
      <c r="BR16">
        <v>22</v>
      </c>
      <c r="BS16">
        <v>30</v>
      </c>
      <c r="BT16">
        <v>3</v>
      </c>
      <c r="BU16">
        <v>2</v>
      </c>
      <c r="BV16">
        <v>1.7000000000000001E-2</v>
      </c>
      <c r="BW16">
        <v>0.01</v>
      </c>
      <c r="BX16">
        <v>24</v>
      </c>
      <c r="BY16">
        <v>0</v>
      </c>
      <c r="BZ16" t="s">
        <v>133</v>
      </c>
      <c r="CB16">
        <v>0.5</v>
      </c>
      <c r="CC16">
        <v>1</v>
      </c>
      <c r="CD16">
        <v>1</v>
      </c>
      <c r="CE16">
        <v>1</v>
      </c>
      <c r="CF16">
        <v>1</v>
      </c>
      <c r="CG16">
        <v>0.5</v>
      </c>
      <c r="CH16">
        <v>0</v>
      </c>
    </row>
    <row r="17" spans="1:86">
      <c r="F17" s="24" t="str">
        <f t="shared" si="0"/>
        <v/>
      </c>
      <c r="H17" s="24" t="str">
        <f t="shared" si="3"/>
        <v/>
      </c>
      <c r="I17" s="24" t="str">
        <f t="shared" si="2"/>
        <v/>
      </c>
      <c r="J17" s="24" t="str">
        <f t="shared" si="4"/>
        <v/>
      </c>
      <c r="K17" s="24" t="str">
        <f t="shared" si="5"/>
        <v/>
      </c>
      <c r="BK17">
        <v>0</v>
      </c>
    </row>
    <row r="18" spans="1:86" ht="14.25" customHeight="1">
      <c r="F18" s="24" t="str">
        <f t="shared" si="0"/>
        <v/>
      </c>
      <c r="H18" s="24" t="str">
        <f t="shared" si="3"/>
        <v/>
      </c>
      <c r="I18" s="24" t="str">
        <f t="shared" si="2"/>
        <v/>
      </c>
      <c r="J18" s="24" t="str">
        <f t="shared" si="4"/>
        <v/>
      </c>
      <c r="K18" s="24" t="str">
        <f t="shared" si="5"/>
        <v/>
      </c>
      <c r="BK18">
        <v>0</v>
      </c>
    </row>
    <row r="19" spans="1:86">
      <c r="A19">
        <v>2</v>
      </c>
      <c r="B19">
        <v>2</v>
      </c>
      <c r="C19">
        <v>12</v>
      </c>
      <c r="D19">
        <v>12</v>
      </c>
      <c r="E19">
        <v>0</v>
      </c>
      <c r="F19" s="24">
        <f t="shared" si="0"/>
        <v>7.9999999999999991</v>
      </c>
      <c r="G19">
        <v>75</v>
      </c>
      <c r="H19" s="24">
        <f t="shared" si="3"/>
        <v>8</v>
      </c>
      <c r="I19" s="24">
        <f t="shared" si="2"/>
        <v>3</v>
      </c>
      <c r="J19" s="24">
        <f t="shared" si="4"/>
        <v>50</v>
      </c>
      <c r="K19" s="24" t="str">
        <f t="shared" si="5"/>
        <v>00</v>
      </c>
      <c r="L19">
        <v>63</v>
      </c>
      <c r="M19">
        <v>0</v>
      </c>
      <c r="N19">
        <v>40</v>
      </c>
      <c r="O19">
        <v>0</v>
      </c>
      <c r="P19">
        <v>0</v>
      </c>
      <c r="Q19" t="s">
        <v>18</v>
      </c>
      <c r="R19">
        <v>21</v>
      </c>
      <c r="S19">
        <v>15</v>
      </c>
      <c r="T19">
        <v>3</v>
      </c>
      <c r="U19">
        <v>2</v>
      </c>
      <c r="V19">
        <v>4.4999999999999998E-2</v>
      </c>
      <c r="W19">
        <v>2.9700000000000001E-2</v>
      </c>
      <c r="X19">
        <v>24</v>
      </c>
      <c r="Y19">
        <v>0</v>
      </c>
      <c r="Z19" t="s">
        <v>133</v>
      </c>
      <c r="AB19">
        <v>1.1200000000000001</v>
      </c>
      <c r="AC19">
        <v>1</v>
      </c>
      <c r="AD19">
        <v>1</v>
      </c>
      <c r="AE19">
        <v>1</v>
      </c>
      <c r="AF19">
        <v>1</v>
      </c>
      <c r="AG19">
        <v>0.8</v>
      </c>
      <c r="AH19">
        <v>0</v>
      </c>
      <c r="BA19">
        <v>2</v>
      </c>
      <c r="BB19">
        <v>2</v>
      </c>
      <c r="BC19">
        <v>12</v>
      </c>
      <c r="BD19">
        <v>12</v>
      </c>
      <c r="BE19">
        <v>0</v>
      </c>
      <c r="BF19">
        <v>0.7</v>
      </c>
      <c r="BG19">
        <v>75</v>
      </c>
      <c r="BH19">
        <v>12</v>
      </c>
      <c r="BI19">
        <v>25</v>
      </c>
      <c r="BJ19">
        <v>2</v>
      </c>
      <c r="BK19">
        <v>0</v>
      </c>
      <c r="BL19">
        <v>63</v>
      </c>
      <c r="BM19">
        <v>0</v>
      </c>
      <c r="BN19">
        <v>40</v>
      </c>
      <c r="BO19">
        <v>0</v>
      </c>
      <c r="BP19">
        <v>0</v>
      </c>
      <c r="BQ19" t="s">
        <v>18</v>
      </c>
      <c r="BR19">
        <v>21</v>
      </c>
      <c r="BS19">
        <v>15</v>
      </c>
      <c r="BT19">
        <v>3</v>
      </c>
      <c r="BU19">
        <v>2</v>
      </c>
      <c r="BV19">
        <v>4.4999999999999998E-2</v>
      </c>
      <c r="BW19">
        <v>2.9700000000000001E-2</v>
      </c>
      <c r="BX19">
        <v>24</v>
      </c>
      <c r="BY19">
        <v>0</v>
      </c>
      <c r="BZ19" t="s">
        <v>133</v>
      </c>
      <c r="CB19">
        <v>1.1200000000000001</v>
      </c>
      <c r="CC19">
        <v>1</v>
      </c>
      <c r="CD19">
        <v>1</v>
      </c>
      <c r="CE19">
        <v>1</v>
      </c>
      <c r="CF19">
        <v>1</v>
      </c>
      <c r="CG19">
        <v>0.8</v>
      </c>
      <c r="CH19">
        <v>0</v>
      </c>
    </row>
    <row r="20" spans="1:86">
      <c r="A20">
        <v>3</v>
      </c>
      <c r="B20">
        <v>1</v>
      </c>
      <c r="C20">
        <v>5</v>
      </c>
      <c r="D20">
        <v>10</v>
      </c>
      <c r="E20">
        <v>0</v>
      </c>
      <c r="F20" s="24">
        <f t="shared" si="0"/>
        <v>5</v>
      </c>
      <c r="G20">
        <v>75</v>
      </c>
      <c r="H20" s="24">
        <f t="shared" si="3"/>
        <v>8</v>
      </c>
      <c r="I20" s="24">
        <f t="shared" si="2"/>
        <v>3</v>
      </c>
      <c r="J20" s="24">
        <f t="shared" si="4"/>
        <v>50</v>
      </c>
      <c r="K20" s="24" t="str">
        <f t="shared" si="5"/>
        <v>00</v>
      </c>
      <c r="L20">
        <v>63</v>
      </c>
      <c r="M20">
        <v>0</v>
      </c>
      <c r="N20">
        <v>0</v>
      </c>
      <c r="O20">
        <v>10</v>
      </c>
      <c r="P20">
        <v>0</v>
      </c>
      <c r="Q20" t="s">
        <v>18</v>
      </c>
      <c r="R20">
        <v>22</v>
      </c>
      <c r="S20">
        <v>15</v>
      </c>
      <c r="T20">
        <v>3</v>
      </c>
      <c r="U20">
        <v>2</v>
      </c>
      <c r="V20">
        <v>2.4E-2</v>
      </c>
      <c r="W20">
        <v>1.7999999999999999E-2</v>
      </c>
      <c r="X20">
        <v>24</v>
      </c>
      <c r="Y20">
        <v>0</v>
      </c>
      <c r="Z20" t="s">
        <v>133</v>
      </c>
      <c r="AB20">
        <v>0.8</v>
      </c>
      <c r="AC20">
        <v>1</v>
      </c>
      <c r="AD20">
        <v>1</v>
      </c>
      <c r="AE20">
        <v>1</v>
      </c>
      <c r="AF20">
        <v>1</v>
      </c>
      <c r="AG20">
        <v>0.8</v>
      </c>
      <c r="AH20">
        <v>0</v>
      </c>
      <c r="BA20">
        <v>3</v>
      </c>
      <c r="BB20">
        <v>1</v>
      </c>
      <c r="BC20">
        <v>5</v>
      </c>
      <c r="BD20">
        <v>10</v>
      </c>
      <c r="BE20">
        <v>0</v>
      </c>
      <c r="BF20">
        <v>0.4</v>
      </c>
      <c r="BG20">
        <v>75</v>
      </c>
      <c r="BH20">
        <v>12</v>
      </c>
      <c r="BI20">
        <v>25</v>
      </c>
      <c r="BJ20">
        <v>2</v>
      </c>
      <c r="BK20">
        <v>0</v>
      </c>
      <c r="BL20">
        <v>63</v>
      </c>
      <c r="BM20">
        <v>0</v>
      </c>
      <c r="BN20">
        <v>0</v>
      </c>
      <c r="BO20">
        <v>10</v>
      </c>
      <c r="BP20">
        <v>0</v>
      </c>
      <c r="BQ20" t="s">
        <v>18</v>
      </c>
      <c r="BR20">
        <v>22</v>
      </c>
      <c r="BS20">
        <v>15</v>
      </c>
      <c r="BT20">
        <v>3</v>
      </c>
      <c r="BU20">
        <v>2</v>
      </c>
      <c r="BV20">
        <v>2.4E-2</v>
      </c>
      <c r="BW20">
        <v>1.7999999999999999E-2</v>
      </c>
      <c r="BX20">
        <v>24</v>
      </c>
      <c r="BY20">
        <v>0</v>
      </c>
      <c r="BZ20" t="s">
        <v>133</v>
      </c>
      <c r="CB20">
        <v>0.8</v>
      </c>
      <c r="CC20">
        <v>1</v>
      </c>
      <c r="CD20">
        <v>1</v>
      </c>
      <c r="CE20">
        <v>1</v>
      </c>
      <c r="CF20">
        <v>1</v>
      </c>
      <c r="CG20">
        <v>0.8</v>
      </c>
      <c r="CH20">
        <v>0</v>
      </c>
    </row>
    <row r="21" spans="1:86">
      <c r="F21" s="24" t="str">
        <f t="shared" si="0"/>
        <v/>
      </c>
      <c r="H21" s="24" t="str">
        <f t="shared" si="3"/>
        <v/>
      </c>
      <c r="I21" s="24" t="str">
        <f t="shared" si="2"/>
        <v/>
      </c>
      <c r="J21" s="24" t="str">
        <f t="shared" si="4"/>
        <v/>
      </c>
      <c r="K21" s="24" t="str">
        <f t="shared" si="5"/>
        <v/>
      </c>
    </row>
    <row r="22" spans="1:86">
      <c r="F22" s="24" t="str">
        <f t="shared" si="0"/>
        <v/>
      </c>
      <c r="H22" s="24" t="str">
        <f t="shared" si="3"/>
        <v/>
      </c>
      <c r="I22" s="24" t="str">
        <f t="shared" si="2"/>
        <v/>
      </c>
      <c r="J22" s="24" t="str">
        <f t="shared" si="4"/>
        <v/>
      </c>
      <c r="K22" s="24" t="str">
        <f t="shared" si="5"/>
        <v/>
      </c>
    </row>
    <row r="23" spans="1:86">
      <c r="A23">
        <v>2</v>
      </c>
      <c r="B23">
        <v>1</v>
      </c>
      <c r="C23">
        <v>12</v>
      </c>
      <c r="D23">
        <v>12</v>
      </c>
      <c r="E23">
        <v>0</v>
      </c>
      <c r="F23" s="24">
        <f t="shared" si="0"/>
        <v>7.9999999999999991</v>
      </c>
      <c r="G23">
        <v>75</v>
      </c>
      <c r="H23" s="24">
        <f t="shared" si="3"/>
        <v>8</v>
      </c>
      <c r="I23" s="24">
        <f t="shared" si="2"/>
        <v>3</v>
      </c>
      <c r="J23" s="24">
        <f t="shared" si="4"/>
        <v>50</v>
      </c>
      <c r="K23" s="24" t="str">
        <f t="shared" si="5"/>
        <v>00</v>
      </c>
      <c r="L23">
        <v>63</v>
      </c>
      <c r="M23">
        <v>0</v>
      </c>
      <c r="N23">
        <v>40</v>
      </c>
      <c r="O23">
        <v>0</v>
      </c>
      <c r="P23">
        <v>0</v>
      </c>
      <c r="Q23" t="s">
        <v>18</v>
      </c>
      <c r="R23">
        <v>21</v>
      </c>
      <c r="S23">
        <v>15</v>
      </c>
      <c r="T23">
        <v>3</v>
      </c>
      <c r="U23">
        <v>2</v>
      </c>
      <c r="V23">
        <v>3.7999999999999999E-2</v>
      </c>
      <c r="W23">
        <v>2.3E-2</v>
      </c>
      <c r="X23">
        <v>24</v>
      </c>
      <c r="Y23">
        <v>0</v>
      </c>
      <c r="Z23" t="s">
        <v>133</v>
      </c>
      <c r="AB23">
        <v>1.1200000000000001</v>
      </c>
      <c r="AC23">
        <v>1</v>
      </c>
      <c r="AD23">
        <v>1</v>
      </c>
      <c r="AE23">
        <v>1</v>
      </c>
      <c r="AF23">
        <v>1</v>
      </c>
      <c r="AG23">
        <v>1.1200000000000001</v>
      </c>
      <c r="AH23">
        <v>0</v>
      </c>
      <c r="BA23">
        <v>2</v>
      </c>
      <c r="BB23">
        <v>1</v>
      </c>
      <c r="BC23">
        <v>12</v>
      </c>
      <c r="BD23">
        <v>12</v>
      </c>
      <c r="BE23">
        <v>0</v>
      </c>
      <c r="BF23">
        <v>0.7</v>
      </c>
      <c r="BG23">
        <v>75</v>
      </c>
      <c r="BH23">
        <v>12</v>
      </c>
      <c r="BI23">
        <v>25</v>
      </c>
      <c r="BJ23">
        <v>2</v>
      </c>
      <c r="BK23">
        <v>0</v>
      </c>
      <c r="BL23">
        <v>63</v>
      </c>
      <c r="BM23">
        <v>0</v>
      </c>
      <c r="BN23">
        <v>40</v>
      </c>
      <c r="BO23">
        <v>0</v>
      </c>
      <c r="BP23">
        <v>0</v>
      </c>
      <c r="BQ23" t="s">
        <v>18</v>
      </c>
      <c r="BR23">
        <v>21</v>
      </c>
      <c r="BS23">
        <v>15</v>
      </c>
      <c r="BT23">
        <v>3</v>
      </c>
      <c r="BU23">
        <v>2</v>
      </c>
      <c r="BV23">
        <v>3.7999999999999999E-2</v>
      </c>
      <c r="BW23">
        <v>2.3E-2</v>
      </c>
      <c r="BX23">
        <v>24</v>
      </c>
      <c r="BY23">
        <v>0</v>
      </c>
      <c r="BZ23" t="s">
        <v>133</v>
      </c>
      <c r="CB23">
        <v>1.1200000000000001</v>
      </c>
      <c r="CC23">
        <v>1</v>
      </c>
      <c r="CD23">
        <v>1</v>
      </c>
      <c r="CE23">
        <v>1</v>
      </c>
      <c r="CF23">
        <v>1</v>
      </c>
      <c r="CG23">
        <v>1.1200000000000001</v>
      </c>
      <c r="CH23">
        <v>0</v>
      </c>
    </row>
    <row r="24" spans="1:86">
      <c r="F24" s="24" t="str">
        <f t="shared" si="0"/>
        <v/>
      </c>
      <c r="H24" s="24" t="str">
        <f t="shared" si="3"/>
        <v/>
      </c>
      <c r="I24" s="24" t="str">
        <f t="shared" si="2"/>
        <v/>
      </c>
      <c r="J24" s="24" t="str">
        <f t="shared" si="4"/>
        <v/>
      </c>
      <c r="K24" s="24" t="str">
        <f t="shared" si="5"/>
        <v/>
      </c>
    </row>
    <row r="25" spans="1:86">
      <c r="F25" s="24" t="str">
        <f t="shared" si="0"/>
        <v/>
      </c>
      <c r="H25" s="24" t="str">
        <f t="shared" si="3"/>
        <v/>
      </c>
      <c r="I25" s="24" t="str">
        <f t="shared" si="2"/>
        <v/>
      </c>
      <c r="J25" s="24" t="str">
        <f t="shared" si="4"/>
        <v/>
      </c>
      <c r="K25" s="24" t="str">
        <f t="shared" si="5"/>
        <v/>
      </c>
    </row>
    <row r="26" spans="1:86">
      <c r="A26">
        <v>2</v>
      </c>
      <c r="B26">
        <v>8</v>
      </c>
      <c r="C26">
        <v>60</v>
      </c>
      <c r="D26">
        <v>30</v>
      </c>
      <c r="E26">
        <v>0</v>
      </c>
      <c r="F26" s="24">
        <f t="shared" si="0"/>
        <v>23</v>
      </c>
      <c r="G26">
        <v>65</v>
      </c>
      <c r="H26" s="24">
        <f t="shared" si="3"/>
        <v>15</v>
      </c>
      <c r="I26" s="24">
        <f t="shared" si="2"/>
        <v>4</v>
      </c>
      <c r="J26" s="24">
        <f t="shared" si="4"/>
        <v>80</v>
      </c>
      <c r="K26" s="24" t="str">
        <f t="shared" si="5"/>
        <v>03</v>
      </c>
      <c r="L26">
        <v>52</v>
      </c>
      <c r="M26">
        <v>0</v>
      </c>
      <c r="N26">
        <v>0</v>
      </c>
      <c r="O26">
        <v>1</v>
      </c>
      <c r="P26">
        <v>0</v>
      </c>
      <c r="Q26" t="s">
        <v>18</v>
      </c>
      <c r="R26">
        <v>11</v>
      </c>
      <c r="S26">
        <v>10</v>
      </c>
      <c r="T26">
        <v>2</v>
      </c>
      <c r="U26">
        <v>2</v>
      </c>
      <c r="V26">
        <v>0.10299999999999999</v>
      </c>
      <c r="W26">
        <v>7.0999999999999994E-2</v>
      </c>
      <c r="X26">
        <v>24</v>
      </c>
      <c r="Y26">
        <v>0</v>
      </c>
      <c r="Z26" t="s">
        <v>133</v>
      </c>
      <c r="AB26">
        <v>0</v>
      </c>
      <c r="AC26">
        <v>1</v>
      </c>
      <c r="AD26">
        <v>3</v>
      </c>
      <c r="AE26">
        <v>1</v>
      </c>
      <c r="AF26">
        <v>1</v>
      </c>
      <c r="AG26">
        <v>7.0000000000000007E-2</v>
      </c>
      <c r="AH26">
        <v>0</v>
      </c>
      <c r="BA26">
        <v>2</v>
      </c>
      <c r="BB26">
        <v>8</v>
      </c>
      <c r="BC26">
        <v>60</v>
      </c>
      <c r="BD26">
        <v>30</v>
      </c>
      <c r="BE26">
        <v>0</v>
      </c>
      <c r="BF26">
        <v>2.2999999999999998</v>
      </c>
      <c r="BG26">
        <v>65</v>
      </c>
      <c r="BH26">
        <v>12</v>
      </c>
      <c r="BI26">
        <v>30</v>
      </c>
      <c r="BJ26">
        <v>5</v>
      </c>
      <c r="BK26">
        <v>0</v>
      </c>
      <c r="BL26">
        <v>52</v>
      </c>
      <c r="BM26">
        <v>0</v>
      </c>
      <c r="BN26">
        <v>0</v>
      </c>
      <c r="BO26">
        <v>1</v>
      </c>
      <c r="BP26">
        <v>0</v>
      </c>
      <c r="BQ26" t="s">
        <v>18</v>
      </c>
      <c r="BR26">
        <v>11</v>
      </c>
      <c r="BS26">
        <v>10</v>
      </c>
      <c r="BT26">
        <v>2</v>
      </c>
      <c r="BU26">
        <v>2</v>
      </c>
      <c r="BV26">
        <v>0.10299999999999999</v>
      </c>
      <c r="BW26">
        <v>7.0999999999999994E-2</v>
      </c>
      <c r="BX26">
        <v>24</v>
      </c>
      <c r="BY26">
        <v>0</v>
      </c>
      <c r="BZ26" t="s">
        <v>133</v>
      </c>
      <c r="CB26">
        <v>0</v>
      </c>
      <c r="CC26">
        <v>1</v>
      </c>
      <c r="CD26">
        <v>3</v>
      </c>
      <c r="CE26">
        <v>1</v>
      </c>
      <c r="CF26">
        <v>1</v>
      </c>
      <c r="CG26">
        <v>7.0000000000000007E-2</v>
      </c>
      <c r="CH26">
        <v>0</v>
      </c>
    </row>
    <row r="27" spans="1:86">
      <c r="A27">
        <v>3</v>
      </c>
      <c r="B27">
        <v>7</v>
      </c>
      <c r="C27">
        <v>35</v>
      </c>
      <c r="D27">
        <v>20</v>
      </c>
      <c r="E27">
        <v>0</v>
      </c>
      <c r="F27" s="24">
        <f t="shared" si="0"/>
        <v>13</v>
      </c>
      <c r="G27">
        <v>65</v>
      </c>
      <c r="H27" s="24">
        <f t="shared" si="3"/>
        <v>15</v>
      </c>
      <c r="I27" s="24">
        <f t="shared" si="2"/>
        <v>4</v>
      </c>
      <c r="J27" s="24">
        <f t="shared" si="4"/>
        <v>75</v>
      </c>
      <c r="K27" s="24" t="str">
        <f t="shared" si="5"/>
        <v>03</v>
      </c>
      <c r="L27">
        <v>63</v>
      </c>
      <c r="M27">
        <v>0</v>
      </c>
      <c r="N27">
        <v>40</v>
      </c>
      <c r="O27">
        <v>0</v>
      </c>
      <c r="P27">
        <v>0</v>
      </c>
      <c r="Q27" t="s">
        <v>18</v>
      </c>
      <c r="R27">
        <v>11</v>
      </c>
      <c r="S27">
        <v>10</v>
      </c>
      <c r="T27">
        <v>2</v>
      </c>
      <c r="U27">
        <v>2</v>
      </c>
      <c r="V27">
        <v>7.9000000000000001E-2</v>
      </c>
      <c r="W27">
        <v>5.2999999999999999E-2</v>
      </c>
      <c r="X27">
        <v>24</v>
      </c>
      <c r="Y27">
        <v>0</v>
      </c>
      <c r="Z27" t="s">
        <v>133</v>
      </c>
      <c r="AB27">
        <v>2</v>
      </c>
      <c r="AC27">
        <v>1</v>
      </c>
      <c r="AD27">
        <v>3</v>
      </c>
      <c r="AE27">
        <v>1</v>
      </c>
      <c r="AF27">
        <v>1</v>
      </c>
      <c r="AG27">
        <v>7.0000000000000007E-2</v>
      </c>
      <c r="AH27">
        <v>0</v>
      </c>
      <c r="BA27">
        <v>3</v>
      </c>
      <c r="BB27">
        <v>7</v>
      </c>
      <c r="BC27">
        <v>35</v>
      </c>
      <c r="BD27">
        <v>20</v>
      </c>
      <c r="BE27">
        <v>0</v>
      </c>
      <c r="BF27">
        <v>1.3</v>
      </c>
      <c r="BG27">
        <v>65</v>
      </c>
      <c r="BH27">
        <v>15</v>
      </c>
      <c r="BI27">
        <v>30</v>
      </c>
      <c r="BJ27">
        <v>3</v>
      </c>
      <c r="BK27">
        <v>0</v>
      </c>
      <c r="BL27">
        <v>63</v>
      </c>
      <c r="BM27">
        <v>0</v>
      </c>
      <c r="BN27">
        <v>40</v>
      </c>
      <c r="BO27">
        <v>0</v>
      </c>
      <c r="BP27">
        <v>0</v>
      </c>
      <c r="BQ27" t="s">
        <v>18</v>
      </c>
      <c r="BR27">
        <v>11</v>
      </c>
      <c r="BS27">
        <v>10</v>
      </c>
      <c r="BT27">
        <v>2</v>
      </c>
      <c r="BU27">
        <v>2</v>
      </c>
      <c r="BV27">
        <v>7.9000000000000001E-2</v>
      </c>
      <c r="BW27">
        <v>5.2999999999999999E-2</v>
      </c>
      <c r="BX27">
        <v>24</v>
      </c>
      <c r="BY27">
        <v>0</v>
      </c>
      <c r="BZ27" t="s">
        <v>133</v>
      </c>
      <c r="CB27">
        <v>2</v>
      </c>
      <c r="CC27">
        <v>1</v>
      </c>
      <c r="CD27">
        <v>3</v>
      </c>
      <c r="CE27">
        <v>1</v>
      </c>
      <c r="CF27">
        <v>1</v>
      </c>
      <c r="CG27">
        <v>7.0000000000000007E-2</v>
      </c>
      <c r="CH27">
        <v>0</v>
      </c>
    </row>
    <row r="28" spans="1:86">
      <c r="A28">
        <v>4</v>
      </c>
      <c r="B28">
        <v>6</v>
      </c>
      <c r="C28">
        <v>12</v>
      </c>
      <c r="D28">
        <v>12</v>
      </c>
      <c r="E28">
        <v>0</v>
      </c>
      <c r="F28" s="24">
        <f t="shared" si="0"/>
        <v>5</v>
      </c>
      <c r="G28">
        <v>100</v>
      </c>
      <c r="H28" s="24">
        <f t="shared" si="3"/>
        <v>11</v>
      </c>
      <c r="I28" s="24">
        <f t="shared" si="2"/>
        <v>4</v>
      </c>
      <c r="J28" s="24">
        <f t="shared" si="4"/>
        <v>50</v>
      </c>
      <c r="K28" s="24" t="str">
        <f t="shared" si="5"/>
        <v>03</v>
      </c>
      <c r="L28">
        <v>63</v>
      </c>
      <c r="M28">
        <v>0</v>
      </c>
      <c r="N28">
        <v>40</v>
      </c>
      <c r="O28">
        <v>0</v>
      </c>
      <c r="P28">
        <v>0</v>
      </c>
      <c r="Q28" t="s">
        <v>18</v>
      </c>
      <c r="R28">
        <v>21</v>
      </c>
      <c r="S28">
        <v>10</v>
      </c>
      <c r="T28">
        <v>2</v>
      </c>
      <c r="U28">
        <v>2</v>
      </c>
      <c r="V28">
        <v>6.0999999999999999E-2</v>
      </c>
      <c r="W28">
        <v>4.1000000000000002E-2</v>
      </c>
      <c r="X28">
        <v>24</v>
      </c>
      <c r="Y28">
        <v>0</v>
      </c>
      <c r="Z28" t="s">
        <v>133</v>
      </c>
      <c r="AB28">
        <v>1.1200000000000001</v>
      </c>
      <c r="AC28">
        <v>1</v>
      </c>
      <c r="AD28">
        <v>3</v>
      </c>
      <c r="AE28">
        <v>1</v>
      </c>
      <c r="AF28">
        <v>1</v>
      </c>
      <c r="AG28">
        <v>7.0000000000000007E-2</v>
      </c>
      <c r="AH28">
        <v>0</v>
      </c>
      <c r="BA28">
        <v>4</v>
      </c>
      <c r="BB28">
        <v>6</v>
      </c>
      <c r="BC28">
        <v>12</v>
      </c>
      <c r="BD28">
        <v>12</v>
      </c>
      <c r="BE28">
        <v>0</v>
      </c>
      <c r="BF28">
        <v>0.6</v>
      </c>
      <c r="BG28">
        <v>100</v>
      </c>
      <c r="BH28">
        <v>16</v>
      </c>
      <c r="BI28">
        <v>35</v>
      </c>
      <c r="BJ28">
        <v>2</v>
      </c>
      <c r="BK28">
        <v>0</v>
      </c>
      <c r="BL28">
        <v>63</v>
      </c>
      <c r="BM28">
        <v>0</v>
      </c>
      <c r="BN28">
        <v>40</v>
      </c>
      <c r="BO28">
        <v>0</v>
      </c>
      <c r="BP28">
        <v>0</v>
      </c>
      <c r="BQ28" t="s">
        <v>18</v>
      </c>
      <c r="BR28">
        <v>21</v>
      </c>
      <c r="BS28">
        <v>10</v>
      </c>
      <c r="BT28">
        <v>2</v>
      </c>
      <c r="BU28">
        <v>2</v>
      </c>
      <c r="BV28">
        <v>6.0999999999999999E-2</v>
      </c>
      <c r="BW28">
        <v>4.1000000000000002E-2</v>
      </c>
      <c r="BX28">
        <v>24</v>
      </c>
      <c r="BY28">
        <v>0</v>
      </c>
      <c r="BZ28" t="s">
        <v>133</v>
      </c>
      <c r="CB28">
        <v>1.1200000000000001</v>
      </c>
      <c r="CC28">
        <v>1</v>
      </c>
      <c r="CD28">
        <v>3</v>
      </c>
      <c r="CE28">
        <v>1</v>
      </c>
      <c r="CF28">
        <v>1</v>
      </c>
      <c r="CG28">
        <v>7.0000000000000007E-2</v>
      </c>
      <c r="CH28">
        <v>0</v>
      </c>
    </row>
    <row r="29" spans="1:86">
      <c r="A29">
        <v>5</v>
      </c>
      <c r="B29">
        <v>5</v>
      </c>
      <c r="C29">
        <v>7</v>
      </c>
      <c r="D29">
        <v>12</v>
      </c>
      <c r="E29">
        <v>0</v>
      </c>
      <c r="F29" s="24">
        <f t="shared" si="0"/>
        <v>5</v>
      </c>
      <c r="G29">
        <v>100</v>
      </c>
      <c r="H29" s="24">
        <f t="shared" si="3"/>
        <v>11</v>
      </c>
      <c r="I29" s="24">
        <f t="shared" si="2"/>
        <v>5</v>
      </c>
      <c r="J29" s="24">
        <f t="shared" si="4"/>
        <v>50</v>
      </c>
      <c r="K29" s="24" t="str">
        <f t="shared" si="5"/>
        <v>00</v>
      </c>
      <c r="L29">
        <v>63</v>
      </c>
      <c r="M29">
        <v>0</v>
      </c>
      <c r="N29">
        <v>0</v>
      </c>
      <c r="O29">
        <v>0</v>
      </c>
      <c r="P29">
        <v>0</v>
      </c>
      <c r="Q29" t="s">
        <v>18</v>
      </c>
      <c r="R29">
        <v>21</v>
      </c>
      <c r="S29">
        <v>10</v>
      </c>
      <c r="T29">
        <v>2</v>
      </c>
      <c r="U29">
        <v>2</v>
      </c>
      <c r="V29">
        <v>4.7E-2</v>
      </c>
      <c r="W29">
        <v>3.1E-2</v>
      </c>
      <c r="X29">
        <v>24</v>
      </c>
      <c r="Y29">
        <v>0</v>
      </c>
      <c r="Z29" t="s">
        <v>133</v>
      </c>
      <c r="AB29">
        <v>0.8</v>
      </c>
      <c r="AC29">
        <v>1</v>
      </c>
      <c r="AD29">
        <v>3</v>
      </c>
      <c r="AE29">
        <v>1</v>
      </c>
      <c r="AF29">
        <v>1</v>
      </c>
      <c r="AG29">
        <v>7.0000000000000007E-2</v>
      </c>
      <c r="AH29">
        <v>0</v>
      </c>
      <c r="BA29">
        <v>5</v>
      </c>
      <c r="BB29">
        <v>5</v>
      </c>
      <c r="BC29">
        <v>7</v>
      </c>
      <c r="BD29">
        <v>12</v>
      </c>
      <c r="BE29">
        <v>0</v>
      </c>
      <c r="BF29">
        <v>0.4</v>
      </c>
      <c r="BG29">
        <v>100</v>
      </c>
      <c r="BH29">
        <v>16</v>
      </c>
      <c r="BI29">
        <v>40</v>
      </c>
      <c r="BJ29">
        <v>2</v>
      </c>
      <c r="BK29">
        <v>0</v>
      </c>
      <c r="BL29">
        <v>63</v>
      </c>
      <c r="BM29">
        <v>0</v>
      </c>
      <c r="BN29">
        <v>0</v>
      </c>
      <c r="BO29">
        <v>0</v>
      </c>
      <c r="BP29">
        <v>0</v>
      </c>
      <c r="BQ29" t="s">
        <v>18</v>
      </c>
      <c r="BR29">
        <v>21</v>
      </c>
      <c r="BS29">
        <v>10</v>
      </c>
      <c r="BT29">
        <v>2</v>
      </c>
      <c r="BU29">
        <v>2</v>
      </c>
      <c r="BV29">
        <v>4.7E-2</v>
      </c>
      <c r="BW29">
        <v>3.1E-2</v>
      </c>
      <c r="BX29">
        <v>24</v>
      </c>
      <c r="BY29">
        <v>0</v>
      </c>
      <c r="BZ29" t="s">
        <v>133</v>
      </c>
      <c r="CB29">
        <v>0.8</v>
      </c>
      <c r="CC29">
        <v>1</v>
      </c>
      <c r="CD29">
        <v>3</v>
      </c>
      <c r="CE29">
        <v>1</v>
      </c>
      <c r="CF29">
        <v>1</v>
      </c>
      <c r="CG29">
        <v>7.0000000000000007E-2</v>
      </c>
      <c r="CH29">
        <v>0</v>
      </c>
    </row>
    <row r="30" spans="1:86">
      <c r="A30">
        <v>6</v>
      </c>
      <c r="B30">
        <v>4</v>
      </c>
      <c r="C30">
        <v>4</v>
      </c>
      <c r="D30">
        <v>10</v>
      </c>
      <c r="E30">
        <v>0</v>
      </c>
      <c r="F30" s="24">
        <f t="shared" si="0"/>
        <v>3.0000000000000004</v>
      </c>
      <c r="G30">
        <v>100</v>
      </c>
      <c r="H30" s="24">
        <f t="shared" si="3"/>
        <v>7</v>
      </c>
      <c r="I30" s="24">
        <f t="shared" si="2"/>
        <v>5</v>
      </c>
      <c r="J30" s="24">
        <f t="shared" si="4"/>
        <v>25</v>
      </c>
      <c r="K30" s="24" t="str">
        <f t="shared" si="5"/>
        <v>00</v>
      </c>
      <c r="L30">
        <v>63</v>
      </c>
      <c r="M30">
        <v>0</v>
      </c>
      <c r="N30">
        <v>0</v>
      </c>
      <c r="O30">
        <v>0</v>
      </c>
      <c r="P30">
        <v>0</v>
      </c>
      <c r="Q30" t="s">
        <v>18</v>
      </c>
      <c r="R30">
        <v>21</v>
      </c>
      <c r="S30">
        <v>10</v>
      </c>
      <c r="T30">
        <v>2</v>
      </c>
      <c r="U30">
        <v>2</v>
      </c>
      <c r="V30">
        <v>3.6999999999999998E-2</v>
      </c>
      <c r="W30">
        <v>2.5000000000000001E-2</v>
      </c>
      <c r="X30">
        <v>24</v>
      </c>
      <c r="Y30">
        <v>0</v>
      </c>
      <c r="Z30" t="s">
        <v>133</v>
      </c>
      <c r="AB30">
        <v>0.5</v>
      </c>
      <c r="AC30">
        <v>1</v>
      </c>
      <c r="AD30">
        <v>3</v>
      </c>
      <c r="AE30">
        <v>1</v>
      </c>
      <c r="AF30">
        <v>1</v>
      </c>
      <c r="AG30">
        <v>7.0000000000000007E-2</v>
      </c>
      <c r="AH30">
        <v>0</v>
      </c>
      <c r="BA30">
        <v>6</v>
      </c>
      <c r="BB30">
        <v>4</v>
      </c>
      <c r="BC30">
        <v>4</v>
      </c>
      <c r="BD30">
        <v>10</v>
      </c>
      <c r="BE30">
        <v>0</v>
      </c>
      <c r="BF30">
        <v>0.2</v>
      </c>
      <c r="BG30">
        <v>100</v>
      </c>
      <c r="BH30">
        <v>20</v>
      </c>
      <c r="BI30">
        <v>40</v>
      </c>
      <c r="BJ30">
        <v>1</v>
      </c>
      <c r="BK30">
        <v>0</v>
      </c>
      <c r="BL30">
        <v>63</v>
      </c>
      <c r="BM30">
        <v>0</v>
      </c>
      <c r="BN30">
        <v>0</v>
      </c>
      <c r="BO30">
        <v>0</v>
      </c>
      <c r="BP30">
        <v>0</v>
      </c>
      <c r="BQ30" t="s">
        <v>18</v>
      </c>
      <c r="BR30">
        <v>21</v>
      </c>
      <c r="BS30">
        <v>10</v>
      </c>
      <c r="BT30">
        <v>2</v>
      </c>
      <c r="BU30">
        <v>2</v>
      </c>
      <c r="BV30">
        <v>3.6999999999999998E-2</v>
      </c>
      <c r="BW30">
        <v>2.5000000000000001E-2</v>
      </c>
      <c r="BX30">
        <v>24</v>
      </c>
      <c r="BY30">
        <v>0</v>
      </c>
      <c r="BZ30" t="s">
        <v>133</v>
      </c>
      <c r="CB30">
        <v>0.5</v>
      </c>
      <c r="CC30">
        <v>1</v>
      </c>
      <c r="CD30">
        <v>3</v>
      </c>
      <c r="CE30">
        <v>1</v>
      </c>
      <c r="CF30">
        <v>1</v>
      </c>
      <c r="CG30">
        <v>7.0000000000000007E-2</v>
      </c>
      <c r="CH30">
        <v>0</v>
      </c>
    </row>
    <row r="31" spans="1:86">
      <c r="A31">
        <v>7</v>
      </c>
      <c r="B31">
        <v>803</v>
      </c>
      <c r="C31">
        <v>1</v>
      </c>
      <c r="D31">
        <v>9</v>
      </c>
      <c r="E31">
        <v>0</v>
      </c>
      <c r="F31" s="24">
        <f t="shared" si="0"/>
        <v>5</v>
      </c>
      <c r="G31">
        <v>110</v>
      </c>
      <c r="H31" s="24">
        <f t="shared" si="3"/>
        <v>7</v>
      </c>
      <c r="I31" s="24">
        <f t="shared" si="2"/>
        <v>5</v>
      </c>
      <c r="J31" s="24">
        <f t="shared" si="4"/>
        <v>25</v>
      </c>
      <c r="K31" s="24" t="str">
        <f t="shared" si="5"/>
        <v>00</v>
      </c>
      <c r="L31">
        <v>73</v>
      </c>
      <c r="M31">
        <v>0</v>
      </c>
      <c r="N31">
        <v>0</v>
      </c>
      <c r="O31">
        <v>0</v>
      </c>
      <c r="P31">
        <v>1</v>
      </c>
      <c r="Q31" t="s">
        <v>19</v>
      </c>
      <c r="R31">
        <v>21</v>
      </c>
      <c r="S31">
        <v>30</v>
      </c>
      <c r="T31">
        <v>3</v>
      </c>
      <c r="U31">
        <v>2</v>
      </c>
      <c r="V31">
        <v>0.02</v>
      </c>
      <c r="W31">
        <v>2.5000000000000001E-2</v>
      </c>
      <c r="X31">
        <v>24</v>
      </c>
      <c r="Y31">
        <v>13</v>
      </c>
      <c r="Z31" t="s">
        <v>57</v>
      </c>
      <c r="AA31">
        <v>157</v>
      </c>
      <c r="AB31">
        <v>0.32</v>
      </c>
      <c r="AC31">
        <v>1</v>
      </c>
      <c r="AD31">
        <v>3</v>
      </c>
      <c r="AE31">
        <v>1</v>
      </c>
      <c r="AF31">
        <v>1</v>
      </c>
      <c r="AG31">
        <v>7.0000000000000007E-2</v>
      </c>
      <c r="AH31">
        <v>0</v>
      </c>
      <c r="BA31">
        <v>7</v>
      </c>
      <c r="BB31">
        <v>803</v>
      </c>
      <c r="BC31">
        <v>1</v>
      </c>
      <c r="BD31">
        <v>9</v>
      </c>
      <c r="BE31">
        <v>0</v>
      </c>
      <c r="BF31">
        <v>0.4</v>
      </c>
      <c r="BG31">
        <v>110</v>
      </c>
      <c r="BH31">
        <v>20</v>
      </c>
      <c r="BI31">
        <v>40</v>
      </c>
      <c r="BJ31">
        <v>1</v>
      </c>
      <c r="BK31">
        <v>0</v>
      </c>
      <c r="BL31">
        <v>73</v>
      </c>
      <c r="BM31">
        <v>0</v>
      </c>
      <c r="BN31">
        <v>0</v>
      </c>
      <c r="BO31">
        <v>0</v>
      </c>
      <c r="BP31">
        <v>1</v>
      </c>
      <c r="BQ31" t="s">
        <v>19</v>
      </c>
      <c r="BR31">
        <v>21</v>
      </c>
      <c r="BS31">
        <v>30</v>
      </c>
      <c r="BT31">
        <v>3</v>
      </c>
      <c r="BU31">
        <v>2</v>
      </c>
      <c r="BV31">
        <v>0.02</v>
      </c>
      <c r="BW31">
        <v>2.5000000000000001E-2</v>
      </c>
      <c r="BX31">
        <v>24</v>
      </c>
      <c r="BY31">
        <v>13</v>
      </c>
      <c r="BZ31" t="s">
        <v>57</v>
      </c>
      <c r="CA31">
        <v>157</v>
      </c>
      <c r="CB31">
        <v>0.32</v>
      </c>
      <c r="CC31">
        <v>1</v>
      </c>
      <c r="CD31">
        <v>3</v>
      </c>
      <c r="CE31">
        <v>1</v>
      </c>
      <c r="CF31">
        <v>1</v>
      </c>
      <c r="CG31">
        <v>7.0000000000000007E-2</v>
      </c>
      <c r="CH31">
        <v>0</v>
      </c>
    </row>
    <row r="32" spans="1:86">
      <c r="A32">
        <v>8</v>
      </c>
      <c r="B32">
        <v>803</v>
      </c>
      <c r="C32">
        <v>1</v>
      </c>
      <c r="D32">
        <v>9</v>
      </c>
      <c r="E32">
        <v>0</v>
      </c>
      <c r="F32" s="24">
        <f t="shared" si="0"/>
        <v>5</v>
      </c>
      <c r="G32">
        <v>110</v>
      </c>
      <c r="H32" s="24">
        <f t="shared" si="3"/>
        <v>7</v>
      </c>
      <c r="I32" s="24">
        <f t="shared" si="2"/>
        <v>5</v>
      </c>
      <c r="J32" s="24">
        <f t="shared" si="4"/>
        <v>25</v>
      </c>
      <c r="K32" s="24" t="str">
        <f t="shared" si="5"/>
        <v>00</v>
      </c>
      <c r="L32">
        <v>73</v>
      </c>
      <c r="M32">
        <v>0</v>
      </c>
      <c r="N32">
        <v>0</v>
      </c>
      <c r="O32">
        <v>0</v>
      </c>
      <c r="P32">
        <v>1</v>
      </c>
      <c r="Q32" t="s">
        <v>19</v>
      </c>
      <c r="R32">
        <v>21</v>
      </c>
      <c r="S32">
        <v>30</v>
      </c>
      <c r="T32">
        <v>3</v>
      </c>
      <c r="U32">
        <v>2</v>
      </c>
      <c r="V32">
        <v>2.8000000000000001E-2</v>
      </c>
      <c r="W32">
        <v>1.4E-2</v>
      </c>
      <c r="X32">
        <v>24</v>
      </c>
      <c r="Y32">
        <v>10</v>
      </c>
      <c r="Z32" t="s">
        <v>57</v>
      </c>
      <c r="AA32">
        <v>200</v>
      </c>
      <c r="AB32">
        <v>0.32</v>
      </c>
      <c r="AC32">
        <v>1</v>
      </c>
      <c r="AD32">
        <v>3</v>
      </c>
      <c r="AE32">
        <v>1</v>
      </c>
      <c r="AF32">
        <v>1</v>
      </c>
      <c r="AG32">
        <v>7.0000000000000007E-2</v>
      </c>
      <c r="AH32">
        <v>0</v>
      </c>
      <c r="BA32">
        <v>8</v>
      </c>
      <c r="BB32">
        <v>803</v>
      </c>
      <c r="BC32">
        <v>1</v>
      </c>
      <c r="BD32">
        <v>9</v>
      </c>
      <c r="BE32">
        <v>0</v>
      </c>
      <c r="BF32">
        <v>0.4</v>
      </c>
      <c r="BG32">
        <v>110</v>
      </c>
      <c r="BH32">
        <v>20</v>
      </c>
      <c r="BI32">
        <v>40</v>
      </c>
      <c r="BJ32">
        <v>1</v>
      </c>
      <c r="BK32">
        <v>0</v>
      </c>
      <c r="BL32">
        <v>73</v>
      </c>
      <c r="BM32">
        <v>0</v>
      </c>
      <c r="BN32">
        <v>0</v>
      </c>
      <c r="BO32">
        <v>0</v>
      </c>
      <c r="BP32">
        <v>1</v>
      </c>
      <c r="BQ32" t="s">
        <v>19</v>
      </c>
      <c r="BR32">
        <v>21</v>
      </c>
      <c r="BS32">
        <v>30</v>
      </c>
      <c r="BT32">
        <v>3</v>
      </c>
      <c r="BU32">
        <v>2</v>
      </c>
      <c r="BV32">
        <v>2.8000000000000001E-2</v>
      </c>
      <c r="BW32">
        <v>1.4E-2</v>
      </c>
      <c r="BX32">
        <v>24</v>
      </c>
      <c r="BY32">
        <v>10</v>
      </c>
      <c r="BZ32" t="s">
        <v>57</v>
      </c>
      <c r="CA32">
        <v>200</v>
      </c>
      <c r="CB32">
        <v>0.32</v>
      </c>
      <c r="CC32">
        <v>1</v>
      </c>
      <c r="CD32">
        <v>3</v>
      </c>
      <c r="CE32">
        <v>1</v>
      </c>
      <c r="CF32">
        <v>1</v>
      </c>
      <c r="CG32">
        <v>7.0000000000000007E-2</v>
      </c>
      <c r="CH32">
        <v>0</v>
      </c>
    </row>
    <row r="33" spans="1:86">
      <c r="A33">
        <v>9</v>
      </c>
      <c r="B33">
        <v>802</v>
      </c>
      <c r="C33">
        <v>0</v>
      </c>
      <c r="D33">
        <v>4</v>
      </c>
      <c r="E33">
        <v>0</v>
      </c>
      <c r="F33" s="24">
        <f t="shared" si="0"/>
        <v>5</v>
      </c>
      <c r="G33">
        <v>110</v>
      </c>
      <c r="H33" s="24">
        <f t="shared" si="3"/>
        <v>15</v>
      </c>
      <c r="I33" s="24">
        <f t="shared" si="2"/>
        <v>6</v>
      </c>
      <c r="J33" s="24">
        <f t="shared" si="4"/>
        <v>50</v>
      </c>
      <c r="K33" s="24" t="str">
        <f t="shared" si="5"/>
        <v>00</v>
      </c>
      <c r="L33">
        <v>85</v>
      </c>
      <c r="M33">
        <v>0</v>
      </c>
      <c r="N33">
        <v>0</v>
      </c>
      <c r="O33">
        <v>0</v>
      </c>
      <c r="P33">
        <v>0</v>
      </c>
      <c r="Q33" t="s">
        <v>19</v>
      </c>
      <c r="R33">
        <v>21</v>
      </c>
      <c r="S33">
        <v>30</v>
      </c>
      <c r="T33">
        <v>4</v>
      </c>
      <c r="U33">
        <v>2</v>
      </c>
      <c r="V33">
        <v>1.2999999999999999E-2</v>
      </c>
      <c r="W33">
        <v>2.3E-2</v>
      </c>
      <c r="X33">
        <v>24</v>
      </c>
      <c r="Y33">
        <v>13</v>
      </c>
      <c r="Z33" t="s">
        <v>57</v>
      </c>
      <c r="AA33">
        <v>157</v>
      </c>
      <c r="AB33">
        <v>0.14000000000000001</v>
      </c>
      <c r="AC33">
        <v>1</v>
      </c>
      <c r="AD33">
        <v>3</v>
      </c>
      <c r="AE33">
        <v>1</v>
      </c>
      <c r="AF33">
        <v>1</v>
      </c>
      <c r="AG33">
        <v>7.0000000000000007E-2</v>
      </c>
      <c r="AH33">
        <v>0</v>
      </c>
      <c r="BA33">
        <v>9</v>
      </c>
      <c r="BB33">
        <v>802</v>
      </c>
      <c r="BC33">
        <v>0</v>
      </c>
      <c r="BD33">
        <v>4</v>
      </c>
      <c r="BE33">
        <v>0</v>
      </c>
      <c r="BF33">
        <v>0.4</v>
      </c>
      <c r="BG33">
        <v>110</v>
      </c>
      <c r="BH33">
        <v>40</v>
      </c>
      <c r="BI33">
        <v>50</v>
      </c>
      <c r="BJ33">
        <v>2</v>
      </c>
      <c r="BK33">
        <v>0</v>
      </c>
      <c r="BL33">
        <v>85</v>
      </c>
      <c r="BM33">
        <v>0</v>
      </c>
      <c r="BN33">
        <v>0</v>
      </c>
      <c r="BO33">
        <v>0</v>
      </c>
      <c r="BP33">
        <v>0</v>
      </c>
      <c r="BQ33" t="s">
        <v>19</v>
      </c>
      <c r="BR33">
        <v>21</v>
      </c>
      <c r="BS33">
        <v>30</v>
      </c>
      <c r="BT33">
        <v>4</v>
      </c>
      <c r="BU33">
        <v>2</v>
      </c>
      <c r="BV33">
        <v>1.2999999999999999E-2</v>
      </c>
      <c r="BW33">
        <v>2.3E-2</v>
      </c>
      <c r="BX33">
        <v>24</v>
      </c>
      <c r="BY33">
        <v>13</v>
      </c>
      <c r="BZ33" t="s">
        <v>57</v>
      </c>
      <c r="CA33">
        <v>157</v>
      </c>
      <c r="CB33">
        <v>0.14000000000000001</v>
      </c>
      <c r="CC33">
        <v>1</v>
      </c>
      <c r="CD33">
        <v>3</v>
      </c>
      <c r="CE33">
        <v>1</v>
      </c>
      <c r="CF33">
        <v>1</v>
      </c>
      <c r="CG33">
        <v>7.0000000000000007E-2</v>
      </c>
      <c r="CH33">
        <v>0</v>
      </c>
    </row>
    <row r="34" spans="1:86">
      <c r="A34">
        <v>10</v>
      </c>
      <c r="B34">
        <v>802</v>
      </c>
      <c r="C34">
        <v>0</v>
      </c>
      <c r="D34">
        <v>4</v>
      </c>
      <c r="E34">
        <v>0</v>
      </c>
      <c r="F34" s="24">
        <f t="shared" si="0"/>
        <v>5</v>
      </c>
      <c r="G34">
        <v>110</v>
      </c>
      <c r="H34" s="24">
        <f t="shared" si="3"/>
        <v>15</v>
      </c>
      <c r="I34" s="24">
        <f t="shared" si="2"/>
        <v>6</v>
      </c>
      <c r="J34" s="24">
        <f t="shared" si="4"/>
        <v>50</v>
      </c>
      <c r="K34" s="24" t="str">
        <f t="shared" si="5"/>
        <v>00</v>
      </c>
      <c r="L34">
        <v>85</v>
      </c>
      <c r="M34">
        <v>0</v>
      </c>
      <c r="N34">
        <v>0</v>
      </c>
      <c r="O34">
        <v>0</v>
      </c>
      <c r="P34">
        <v>0</v>
      </c>
      <c r="Q34" t="s">
        <v>19</v>
      </c>
      <c r="R34">
        <v>21</v>
      </c>
      <c r="S34">
        <v>30</v>
      </c>
      <c r="T34">
        <v>4</v>
      </c>
      <c r="U34">
        <v>2</v>
      </c>
      <c r="V34">
        <v>2.1000000000000001E-2</v>
      </c>
      <c r="W34">
        <v>0.01</v>
      </c>
      <c r="X34">
        <v>24</v>
      </c>
      <c r="Y34">
        <v>10</v>
      </c>
      <c r="Z34" t="s">
        <v>57</v>
      </c>
      <c r="AA34">
        <v>200</v>
      </c>
      <c r="AB34">
        <v>0.14000000000000001</v>
      </c>
      <c r="AC34">
        <v>1</v>
      </c>
      <c r="AD34">
        <v>3</v>
      </c>
      <c r="AE34">
        <v>1</v>
      </c>
      <c r="AF34">
        <v>1</v>
      </c>
      <c r="AG34">
        <v>7.0000000000000007E-2</v>
      </c>
      <c r="AH34">
        <v>0</v>
      </c>
      <c r="BA34">
        <v>10</v>
      </c>
      <c r="BB34">
        <v>802</v>
      </c>
      <c r="BC34">
        <v>0</v>
      </c>
      <c r="BD34">
        <v>4</v>
      </c>
      <c r="BE34">
        <v>0</v>
      </c>
      <c r="BF34">
        <v>0.4</v>
      </c>
      <c r="BG34">
        <v>110</v>
      </c>
      <c r="BH34">
        <v>40</v>
      </c>
      <c r="BI34">
        <v>50</v>
      </c>
      <c r="BJ34">
        <v>2</v>
      </c>
      <c r="BK34">
        <v>0</v>
      </c>
      <c r="BL34">
        <v>85</v>
      </c>
      <c r="BM34">
        <v>0</v>
      </c>
      <c r="BN34">
        <v>0</v>
      </c>
      <c r="BO34">
        <v>0</v>
      </c>
      <c r="BP34">
        <v>0</v>
      </c>
      <c r="BQ34" t="s">
        <v>19</v>
      </c>
      <c r="BR34">
        <v>21</v>
      </c>
      <c r="BS34">
        <v>30</v>
      </c>
      <c r="BT34">
        <v>4</v>
      </c>
      <c r="BU34">
        <v>2</v>
      </c>
      <c r="BV34">
        <v>2.1000000000000001E-2</v>
      </c>
      <c r="BW34">
        <v>0.01</v>
      </c>
      <c r="BX34">
        <v>24</v>
      </c>
      <c r="BY34">
        <v>10</v>
      </c>
      <c r="BZ34" t="s">
        <v>57</v>
      </c>
      <c r="CA34">
        <v>200</v>
      </c>
      <c r="CB34">
        <v>0.14000000000000001</v>
      </c>
      <c r="CC34">
        <v>1</v>
      </c>
      <c r="CD34">
        <v>3</v>
      </c>
      <c r="CE34">
        <v>1</v>
      </c>
      <c r="CF34">
        <v>1</v>
      </c>
      <c r="CG34">
        <v>7.0000000000000007E-2</v>
      </c>
      <c r="CH34">
        <v>0</v>
      </c>
    </row>
    <row r="35" spans="1:86">
      <c r="A35">
        <v>11</v>
      </c>
      <c r="B35">
        <v>901</v>
      </c>
      <c r="C35">
        <v>2</v>
      </c>
      <c r="D35">
        <v>3</v>
      </c>
      <c r="E35">
        <v>0</v>
      </c>
      <c r="F35" s="24">
        <f t="shared" si="0"/>
        <v>3.0000000000000004</v>
      </c>
      <c r="G35">
        <v>110</v>
      </c>
      <c r="H35" s="24">
        <f t="shared" si="3"/>
        <v>15</v>
      </c>
      <c r="I35" s="24">
        <f t="shared" si="2"/>
        <v>8</v>
      </c>
      <c r="J35" s="24">
        <f t="shared" si="4"/>
        <v>50</v>
      </c>
      <c r="K35" s="24" t="str">
        <f t="shared" si="5"/>
        <v>00</v>
      </c>
      <c r="L35">
        <v>85</v>
      </c>
      <c r="M35">
        <v>1000</v>
      </c>
      <c r="N35">
        <v>0</v>
      </c>
      <c r="O35">
        <v>10</v>
      </c>
      <c r="P35">
        <v>0</v>
      </c>
      <c r="Q35" t="s">
        <v>19</v>
      </c>
      <c r="R35">
        <v>22</v>
      </c>
      <c r="S35">
        <v>30</v>
      </c>
      <c r="T35">
        <v>4</v>
      </c>
      <c r="U35">
        <v>2</v>
      </c>
      <c r="V35">
        <v>1.0999999999999999E-2</v>
      </c>
      <c r="W35">
        <v>2.1000000000000001E-2</v>
      </c>
      <c r="X35">
        <v>24</v>
      </c>
      <c r="Y35">
        <v>22</v>
      </c>
      <c r="Z35" t="s">
        <v>57</v>
      </c>
      <c r="AA35">
        <v>318</v>
      </c>
      <c r="AB35">
        <v>7.0000000000000007E-2</v>
      </c>
      <c r="AC35">
        <v>1</v>
      </c>
      <c r="AD35">
        <v>3</v>
      </c>
      <c r="AE35">
        <v>1</v>
      </c>
      <c r="AF35">
        <v>1</v>
      </c>
      <c r="AG35">
        <v>7.0000000000000007E-2</v>
      </c>
      <c r="AH35">
        <v>0</v>
      </c>
      <c r="BA35">
        <v>11</v>
      </c>
      <c r="BB35">
        <v>901</v>
      </c>
      <c r="BC35">
        <v>2</v>
      </c>
      <c r="BD35">
        <v>3</v>
      </c>
      <c r="BE35">
        <v>0</v>
      </c>
      <c r="BF35">
        <v>0.2</v>
      </c>
      <c r="BG35">
        <v>110</v>
      </c>
      <c r="BH35">
        <v>40</v>
      </c>
      <c r="BI35">
        <v>60</v>
      </c>
      <c r="BJ35">
        <v>2</v>
      </c>
      <c r="BK35">
        <v>0</v>
      </c>
      <c r="BL35">
        <v>85</v>
      </c>
      <c r="BM35">
        <v>1000</v>
      </c>
      <c r="BN35">
        <v>0</v>
      </c>
      <c r="BO35">
        <v>10</v>
      </c>
      <c r="BP35">
        <v>0</v>
      </c>
      <c r="BQ35" t="s">
        <v>19</v>
      </c>
      <c r="BR35">
        <v>22</v>
      </c>
      <c r="BS35">
        <v>30</v>
      </c>
      <c r="BT35">
        <v>4</v>
      </c>
      <c r="BU35">
        <v>2</v>
      </c>
      <c r="BV35">
        <v>1.0999999999999999E-2</v>
      </c>
      <c r="BW35">
        <v>2.1000000000000001E-2</v>
      </c>
      <c r="BX35">
        <v>24</v>
      </c>
      <c r="BY35">
        <v>22</v>
      </c>
      <c r="BZ35" t="s">
        <v>57</v>
      </c>
      <c r="CA35">
        <v>318</v>
      </c>
      <c r="CB35">
        <v>7.0000000000000007E-2</v>
      </c>
      <c r="CC35">
        <v>1</v>
      </c>
      <c r="CD35">
        <v>3</v>
      </c>
      <c r="CE35">
        <v>1</v>
      </c>
      <c r="CF35">
        <v>1</v>
      </c>
      <c r="CG35">
        <v>7.0000000000000007E-2</v>
      </c>
      <c r="CH35">
        <v>0</v>
      </c>
    </row>
    <row r="36" spans="1:86">
      <c r="A36">
        <v>12</v>
      </c>
      <c r="B36">
        <v>901</v>
      </c>
      <c r="C36">
        <v>2</v>
      </c>
      <c r="D36">
        <v>3</v>
      </c>
      <c r="E36">
        <v>0</v>
      </c>
      <c r="F36" s="24">
        <f t="shared" si="0"/>
        <v>3.0000000000000004</v>
      </c>
      <c r="G36">
        <v>110</v>
      </c>
      <c r="H36" s="24">
        <f t="shared" si="3"/>
        <v>15</v>
      </c>
      <c r="I36" s="24">
        <f t="shared" si="2"/>
        <v>8</v>
      </c>
      <c r="J36" s="24">
        <f t="shared" si="4"/>
        <v>50</v>
      </c>
      <c r="K36" s="24" t="str">
        <f t="shared" si="5"/>
        <v>00</v>
      </c>
      <c r="L36">
        <v>85</v>
      </c>
      <c r="M36">
        <v>1000</v>
      </c>
      <c r="N36">
        <v>0</v>
      </c>
      <c r="O36">
        <v>10</v>
      </c>
      <c r="P36">
        <v>0</v>
      </c>
      <c r="Q36" t="s">
        <v>19</v>
      </c>
      <c r="R36">
        <v>22</v>
      </c>
      <c r="S36">
        <v>30</v>
      </c>
      <c r="T36">
        <v>4</v>
      </c>
      <c r="U36">
        <v>2</v>
      </c>
      <c r="V36">
        <v>1.9E-2</v>
      </c>
      <c r="W36">
        <v>8.0000000000000002E-3</v>
      </c>
      <c r="X36">
        <v>24</v>
      </c>
      <c r="Y36">
        <v>15</v>
      </c>
      <c r="Z36" t="s">
        <v>57</v>
      </c>
      <c r="AA36">
        <v>300</v>
      </c>
      <c r="AB36">
        <v>7.0000000000000007E-2</v>
      </c>
      <c r="AC36">
        <v>1</v>
      </c>
      <c r="AD36">
        <v>3</v>
      </c>
      <c r="AE36">
        <v>1</v>
      </c>
      <c r="AF36">
        <v>1</v>
      </c>
      <c r="AG36">
        <v>7.0000000000000007E-2</v>
      </c>
      <c r="AH36">
        <v>0</v>
      </c>
      <c r="BA36">
        <v>12</v>
      </c>
      <c r="BB36">
        <v>901</v>
      </c>
      <c r="BC36">
        <v>2</v>
      </c>
      <c r="BD36">
        <v>3</v>
      </c>
      <c r="BE36">
        <v>0</v>
      </c>
      <c r="BF36">
        <v>0.2</v>
      </c>
      <c r="BG36">
        <v>110</v>
      </c>
      <c r="BH36">
        <v>40</v>
      </c>
      <c r="BI36">
        <v>60</v>
      </c>
      <c r="BJ36">
        <v>2</v>
      </c>
      <c r="BK36">
        <v>0</v>
      </c>
      <c r="BL36">
        <v>85</v>
      </c>
      <c r="BM36">
        <v>1000</v>
      </c>
      <c r="BN36">
        <v>0</v>
      </c>
      <c r="BO36">
        <v>10</v>
      </c>
      <c r="BP36">
        <v>0</v>
      </c>
      <c r="BQ36" t="s">
        <v>19</v>
      </c>
      <c r="BR36">
        <v>22</v>
      </c>
      <c r="BS36">
        <v>30</v>
      </c>
      <c r="BT36">
        <v>4</v>
      </c>
      <c r="BU36">
        <v>2</v>
      </c>
      <c r="BV36">
        <v>1.9E-2</v>
      </c>
      <c r="BW36">
        <v>8.0000000000000002E-3</v>
      </c>
      <c r="BX36">
        <v>24</v>
      </c>
      <c r="BY36">
        <v>15</v>
      </c>
      <c r="BZ36" t="s">
        <v>57</v>
      </c>
      <c r="CA36">
        <v>300</v>
      </c>
      <c r="CB36">
        <v>7.0000000000000007E-2</v>
      </c>
      <c r="CC36">
        <v>1</v>
      </c>
      <c r="CD36">
        <v>3</v>
      </c>
      <c r="CE36">
        <v>1</v>
      </c>
      <c r="CF36">
        <v>1</v>
      </c>
      <c r="CG36">
        <v>7.0000000000000007E-2</v>
      </c>
      <c r="CH36">
        <v>0</v>
      </c>
    </row>
    <row r="37" spans="1:86">
      <c r="F37" s="24" t="str">
        <f t="shared" si="0"/>
        <v/>
      </c>
      <c r="H37" s="24" t="str">
        <f t="shared" si="3"/>
        <v/>
      </c>
      <c r="I37" s="24" t="str">
        <f t="shared" si="2"/>
        <v/>
      </c>
      <c r="J37" s="24" t="str">
        <f t="shared" si="4"/>
        <v/>
      </c>
      <c r="K37" s="24" t="str">
        <f t="shared" si="5"/>
        <v/>
      </c>
    </row>
    <row r="38" spans="1:86">
      <c r="F38" s="24" t="str">
        <f t="shared" si="0"/>
        <v/>
      </c>
      <c r="H38" s="24" t="str">
        <f t="shared" si="3"/>
        <v/>
      </c>
      <c r="I38" s="24" t="str">
        <f t="shared" si="2"/>
        <v/>
      </c>
      <c r="J38" s="24" t="str">
        <f t="shared" si="4"/>
        <v/>
      </c>
      <c r="K38" s="24" t="str">
        <f t="shared" si="5"/>
        <v/>
      </c>
    </row>
    <row r="39" spans="1:86">
      <c r="F39" s="24" t="str">
        <f t="shared" si="0"/>
        <v/>
      </c>
      <c r="H39" s="24" t="str">
        <f t="shared" si="3"/>
        <v/>
      </c>
      <c r="I39" s="24" t="str">
        <f t="shared" si="2"/>
        <v/>
      </c>
      <c r="J39" s="24" t="str">
        <f t="shared" si="4"/>
        <v/>
      </c>
      <c r="K39" s="24" t="str">
        <f t="shared" si="5"/>
        <v/>
      </c>
    </row>
    <row r="40" spans="1:86">
      <c r="A40">
        <v>2</v>
      </c>
      <c r="B40">
        <v>7</v>
      </c>
      <c r="C40">
        <v>60</v>
      </c>
      <c r="D40">
        <v>30</v>
      </c>
      <c r="E40">
        <v>0</v>
      </c>
      <c r="F40" s="24">
        <f t="shared" si="0"/>
        <v>23</v>
      </c>
      <c r="G40">
        <v>65</v>
      </c>
      <c r="H40" s="24">
        <f t="shared" si="3"/>
        <v>15</v>
      </c>
      <c r="I40" s="24">
        <f t="shared" si="2"/>
        <v>4</v>
      </c>
      <c r="J40" s="24">
        <f t="shared" si="4"/>
        <v>80</v>
      </c>
      <c r="K40" s="24" t="str">
        <f t="shared" si="5"/>
        <v>03</v>
      </c>
      <c r="L40">
        <v>52</v>
      </c>
      <c r="M40">
        <v>0</v>
      </c>
      <c r="N40">
        <v>0</v>
      </c>
      <c r="O40">
        <v>1</v>
      </c>
      <c r="P40">
        <v>0</v>
      </c>
      <c r="Q40" t="s">
        <v>18</v>
      </c>
      <c r="R40">
        <v>11</v>
      </c>
      <c r="S40">
        <v>10</v>
      </c>
      <c r="T40">
        <v>2</v>
      </c>
      <c r="U40">
        <v>2</v>
      </c>
      <c r="V40">
        <v>0.10199999999999999</v>
      </c>
      <c r="W40">
        <v>7.0300000000000001E-2</v>
      </c>
      <c r="X40">
        <v>24</v>
      </c>
      <c r="Y40">
        <v>0</v>
      </c>
      <c r="Z40" t="s">
        <v>133</v>
      </c>
      <c r="AB40">
        <v>0</v>
      </c>
      <c r="AC40">
        <v>1</v>
      </c>
      <c r="AD40">
        <v>3</v>
      </c>
      <c r="AE40">
        <v>1</v>
      </c>
      <c r="AF40">
        <v>1</v>
      </c>
      <c r="AG40">
        <v>0.14000000000000001</v>
      </c>
      <c r="AH40">
        <v>0</v>
      </c>
      <c r="BA40">
        <v>2</v>
      </c>
      <c r="BB40">
        <v>7</v>
      </c>
      <c r="BC40">
        <v>60</v>
      </c>
      <c r="BD40">
        <v>30</v>
      </c>
      <c r="BE40">
        <v>0</v>
      </c>
      <c r="BF40">
        <v>2.2999999999999998</v>
      </c>
      <c r="BG40">
        <v>65</v>
      </c>
      <c r="BH40">
        <v>12</v>
      </c>
      <c r="BI40">
        <v>30</v>
      </c>
      <c r="BJ40">
        <v>5</v>
      </c>
      <c r="BK40">
        <v>0</v>
      </c>
      <c r="BL40">
        <v>52</v>
      </c>
      <c r="BM40">
        <v>0</v>
      </c>
      <c r="BN40">
        <v>0</v>
      </c>
      <c r="BO40">
        <v>1</v>
      </c>
      <c r="BP40">
        <v>0</v>
      </c>
      <c r="BQ40" t="s">
        <v>18</v>
      </c>
      <c r="BR40">
        <v>11</v>
      </c>
      <c r="BS40">
        <v>10</v>
      </c>
      <c r="BT40">
        <v>2</v>
      </c>
      <c r="BU40">
        <v>2</v>
      </c>
      <c r="BV40">
        <v>0.10199999999999999</v>
      </c>
      <c r="BW40">
        <v>7.0300000000000001E-2</v>
      </c>
      <c r="BX40">
        <v>24</v>
      </c>
      <c r="BY40">
        <v>0</v>
      </c>
      <c r="BZ40" t="s">
        <v>133</v>
      </c>
      <c r="CB40">
        <v>0</v>
      </c>
      <c r="CC40">
        <v>1</v>
      </c>
      <c r="CD40">
        <v>3</v>
      </c>
      <c r="CE40">
        <v>1</v>
      </c>
      <c r="CF40">
        <v>1</v>
      </c>
      <c r="CG40">
        <v>0.14000000000000001</v>
      </c>
      <c r="CH40">
        <v>0</v>
      </c>
    </row>
    <row r="41" spans="1:86">
      <c r="A41">
        <v>3</v>
      </c>
      <c r="B41">
        <v>6</v>
      </c>
      <c r="C41">
        <v>35</v>
      </c>
      <c r="D41">
        <v>20</v>
      </c>
      <c r="E41">
        <v>0</v>
      </c>
      <c r="F41" s="24">
        <f t="shared" si="0"/>
        <v>13</v>
      </c>
      <c r="G41">
        <v>65</v>
      </c>
      <c r="H41" s="24">
        <f t="shared" si="3"/>
        <v>15</v>
      </c>
      <c r="I41" s="24">
        <f t="shared" si="2"/>
        <v>4</v>
      </c>
      <c r="J41" s="24">
        <f t="shared" si="4"/>
        <v>75</v>
      </c>
      <c r="K41" s="24" t="str">
        <f t="shared" si="5"/>
        <v>03</v>
      </c>
      <c r="L41">
        <v>63</v>
      </c>
      <c r="M41">
        <v>0</v>
      </c>
      <c r="N41">
        <v>40</v>
      </c>
      <c r="O41">
        <v>0</v>
      </c>
      <c r="P41">
        <v>0</v>
      </c>
      <c r="Q41" t="s">
        <v>18</v>
      </c>
      <c r="R41">
        <v>11</v>
      </c>
      <c r="S41">
        <v>10</v>
      </c>
      <c r="T41">
        <v>2</v>
      </c>
      <c r="U41">
        <v>2</v>
      </c>
      <c r="V41">
        <v>7.8E-2</v>
      </c>
      <c r="W41">
        <v>5.2299999999999999E-2</v>
      </c>
      <c r="X41">
        <v>24</v>
      </c>
      <c r="Y41">
        <v>0</v>
      </c>
      <c r="Z41" t="s">
        <v>133</v>
      </c>
      <c r="AB41">
        <v>2</v>
      </c>
      <c r="AC41">
        <v>1</v>
      </c>
      <c r="AD41">
        <v>3</v>
      </c>
      <c r="AE41">
        <v>1</v>
      </c>
      <c r="AF41">
        <v>1</v>
      </c>
      <c r="AG41">
        <v>0.14000000000000001</v>
      </c>
      <c r="AH41">
        <v>0</v>
      </c>
      <c r="BA41">
        <v>3</v>
      </c>
      <c r="BB41">
        <v>6</v>
      </c>
      <c r="BC41">
        <v>35</v>
      </c>
      <c r="BD41">
        <v>20</v>
      </c>
      <c r="BE41">
        <v>0</v>
      </c>
      <c r="BF41">
        <v>1.3</v>
      </c>
      <c r="BG41">
        <v>65</v>
      </c>
      <c r="BH41">
        <v>15</v>
      </c>
      <c r="BI41">
        <v>30</v>
      </c>
      <c r="BJ41">
        <v>3</v>
      </c>
      <c r="BK41">
        <v>0</v>
      </c>
      <c r="BL41">
        <v>63</v>
      </c>
      <c r="BM41">
        <v>0</v>
      </c>
      <c r="BN41">
        <v>40</v>
      </c>
      <c r="BO41">
        <v>0</v>
      </c>
      <c r="BP41">
        <v>0</v>
      </c>
      <c r="BQ41" t="s">
        <v>18</v>
      </c>
      <c r="BR41">
        <v>11</v>
      </c>
      <c r="BS41">
        <v>10</v>
      </c>
      <c r="BT41">
        <v>2</v>
      </c>
      <c r="BU41">
        <v>2</v>
      </c>
      <c r="BV41">
        <v>7.8E-2</v>
      </c>
      <c r="BW41">
        <v>5.2299999999999999E-2</v>
      </c>
      <c r="BX41">
        <v>24</v>
      </c>
      <c r="BY41">
        <v>0</v>
      </c>
      <c r="BZ41" t="s">
        <v>133</v>
      </c>
      <c r="CB41">
        <v>2</v>
      </c>
      <c r="CC41">
        <v>1</v>
      </c>
      <c r="CD41">
        <v>3</v>
      </c>
      <c r="CE41">
        <v>1</v>
      </c>
      <c r="CF41">
        <v>1</v>
      </c>
      <c r="CG41">
        <v>0.14000000000000001</v>
      </c>
      <c r="CH41">
        <v>0</v>
      </c>
    </row>
    <row r="42" spans="1:86">
      <c r="A42">
        <v>4</v>
      </c>
      <c r="B42">
        <v>5</v>
      </c>
      <c r="C42">
        <v>12</v>
      </c>
      <c r="D42">
        <v>12</v>
      </c>
      <c r="E42">
        <v>0</v>
      </c>
      <c r="F42" s="24">
        <f t="shared" si="0"/>
        <v>5</v>
      </c>
      <c r="G42">
        <v>100</v>
      </c>
      <c r="H42" s="24">
        <f t="shared" si="3"/>
        <v>11</v>
      </c>
      <c r="I42" s="24">
        <f t="shared" si="2"/>
        <v>4</v>
      </c>
      <c r="J42" s="24">
        <f t="shared" si="4"/>
        <v>50</v>
      </c>
      <c r="K42" s="24" t="str">
        <f t="shared" si="5"/>
        <v>03</v>
      </c>
      <c r="L42">
        <v>63</v>
      </c>
      <c r="M42">
        <v>0</v>
      </c>
      <c r="N42">
        <v>40</v>
      </c>
      <c r="O42">
        <v>0</v>
      </c>
      <c r="P42">
        <v>0</v>
      </c>
      <c r="Q42" t="s">
        <v>18</v>
      </c>
      <c r="R42">
        <v>21</v>
      </c>
      <c r="S42">
        <v>10</v>
      </c>
      <c r="T42">
        <v>2</v>
      </c>
      <c r="U42">
        <v>2</v>
      </c>
      <c r="V42">
        <v>0.06</v>
      </c>
      <c r="W42">
        <v>4.0300000000000002E-2</v>
      </c>
      <c r="X42">
        <v>24</v>
      </c>
      <c r="Y42">
        <v>0</v>
      </c>
      <c r="Z42" t="s">
        <v>133</v>
      </c>
      <c r="AB42">
        <v>1.1200000000000001</v>
      </c>
      <c r="AC42">
        <v>1</v>
      </c>
      <c r="AD42">
        <v>3</v>
      </c>
      <c r="AE42">
        <v>1</v>
      </c>
      <c r="AF42">
        <v>1</v>
      </c>
      <c r="AG42">
        <v>0.14000000000000001</v>
      </c>
      <c r="AH42">
        <v>0</v>
      </c>
      <c r="BA42">
        <v>4</v>
      </c>
      <c r="BB42">
        <v>5</v>
      </c>
      <c r="BC42">
        <v>12</v>
      </c>
      <c r="BD42">
        <v>12</v>
      </c>
      <c r="BE42">
        <v>0</v>
      </c>
      <c r="BF42">
        <v>0.6</v>
      </c>
      <c r="BG42">
        <v>100</v>
      </c>
      <c r="BH42">
        <v>16</v>
      </c>
      <c r="BI42">
        <v>35</v>
      </c>
      <c r="BJ42">
        <v>2</v>
      </c>
      <c r="BK42">
        <v>0</v>
      </c>
      <c r="BL42">
        <v>63</v>
      </c>
      <c r="BM42">
        <v>0</v>
      </c>
      <c r="BN42">
        <v>40</v>
      </c>
      <c r="BO42">
        <v>0</v>
      </c>
      <c r="BP42">
        <v>0</v>
      </c>
      <c r="BQ42" t="s">
        <v>18</v>
      </c>
      <c r="BR42">
        <v>21</v>
      </c>
      <c r="BS42">
        <v>10</v>
      </c>
      <c r="BT42">
        <v>2</v>
      </c>
      <c r="BU42">
        <v>2</v>
      </c>
      <c r="BV42">
        <v>0.06</v>
      </c>
      <c r="BW42">
        <v>4.0300000000000002E-2</v>
      </c>
      <c r="BX42">
        <v>24</v>
      </c>
      <c r="BY42">
        <v>0</v>
      </c>
      <c r="BZ42" t="s">
        <v>133</v>
      </c>
      <c r="CB42">
        <v>1.1200000000000001</v>
      </c>
      <c r="CC42">
        <v>1</v>
      </c>
      <c r="CD42">
        <v>3</v>
      </c>
      <c r="CE42">
        <v>1</v>
      </c>
      <c r="CF42">
        <v>1</v>
      </c>
      <c r="CG42">
        <v>0.14000000000000001</v>
      </c>
      <c r="CH42">
        <v>0</v>
      </c>
    </row>
    <row r="43" spans="1:86">
      <c r="A43">
        <v>5</v>
      </c>
      <c r="B43">
        <v>4</v>
      </c>
      <c r="C43">
        <v>7</v>
      </c>
      <c r="D43">
        <v>12</v>
      </c>
      <c r="E43">
        <v>0</v>
      </c>
      <c r="F43" s="24">
        <f t="shared" si="0"/>
        <v>5</v>
      </c>
      <c r="G43">
        <v>100</v>
      </c>
      <c r="H43" s="24">
        <f t="shared" si="3"/>
        <v>11</v>
      </c>
      <c r="I43" s="24">
        <f t="shared" si="2"/>
        <v>5</v>
      </c>
      <c r="J43" s="24">
        <f t="shared" si="4"/>
        <v>50</v>
      </c>
      <c r="K43" s="24" t="str">
        <f t="shared" si="5"/>
        <v>00</v>
      </c>
      <c r="L43">
        <v>63</v>
      </c>
      <c r="M43">
        <v>0</v>
      </c>
      <c r="N43">
        <v>0</v>
      </c>
      <c r="O43">
        <v>0</v>
      </c>
      <c r="P43">
        <v>0</v>
      </c>
      <c r="Q43" t="s">
        <v>18</v>
      </c>
      <c r="R43">
        <v>21</v>
      </c>
      <c r="S43">
        <v>10</v>
      </c>
      <c r="T43">
        <v>2</v>
      </c>
      <c r="U43">
        <v>2</v>
      </c>
      <c r="V43">
        <v>4.5999999999999999E-2</v>
      </c>
      <c r="W43">
        <v>3.04E-2</v>
      </c>
      <c r="X43">
        <v>24</v>
      </c>
      <c r="Y43">
        <v>0</v>
      </c>
      <c r="Z43" t="s">
        <v>133</v>
      </c>
      <c r="AB43">
        <v>0.8</v>
      </c>
      <c r="AC43">
        <v>1</v>
      </c>
      <c r="AD43">
        <v>3</v>
      </c>
      <c r="AE43">
        <v>1</v>
      </c>
      <c r="AF43">
        <v>1</v>
      </c>
      <c r="AG43">
        <v>0.14000000000000001</v>
      </c>
      <c r="AH43">
        <v>0</v>
      </c>
      <c r="BA43">
        <v>5</v>
      </c>
      <c r="BB43">
        <v>4</v>
      </c>
      <c r="BC43">
        <v>7</v>
      </c>
      <c r="BD43">
        <v>12</v>
      </c>
      <c r="BE43">
        <v>0</v>
      </c>
      <c r="BF43">
        <v>0.4</v>
      </c>
      <c r="BG43">
        <v>100</v>
      </c>
      <c r="BH43">
        <v>16</v>
      </c>
      <c r="BI43">
        <v>40</v>
      </c>
      <c r="BJ43">
        <v>2</v>
      </c>
      <c r="BK43">
        <v>0</v>
      </c>
      <c r="BL43">
        <v>63</v>
      </c>
      <c r="BM43">
        <v>0</v>
      </c>
      <c r="BN43">
        <v>0</v>
      </c>
      <c r="BO43">
        <v>0</v>
      </c>
      <c r="BP43">
        <v>0</v>
      </c>
      <c r="BQ43" t="s">
        <v>18</v>
      </c>
      <c r="BR43">
        <v>21</v>
      </c>
      <c r="BS43">
        <v>10</v>
      </c>
      <c r="BT43">
        <v>2</v>
      </c>
      <c r="BU43">
        <v>2</v>
      </c>
      <c r="BV43">
        <v>4.5999999999999999E-2</v>
      </c>
      <c r="BW43">
        <v>3.04E-2</v>
      </c>
      <c r="BX43">
        <v>24</v>
      </c>
      <c r="BY43">
        <v>0</v>
      </c>
      <c r="BZ43" t="s">
        <v>133</v>
      </c>
      <c r="CB43">
        <v>0.8</v>
      </c>
      <c r="CC43">
        <v>1</v>
      </c>
      <c r="CD43">
        <v>3</v>
      </c>
      <c r="CE43">
        <v>1</v>
      </c>
      <c r="CF43">
        <v>1</v>
      </c>
      <c r="CG43">
        <v>0.14000000000000001</v>
      </c>
      <c r="CH43">
        <v>0</v>
      </c>
    </row>
    <row r="44" spans="1:86">
      <c r="A44">
        <v>6</v>
      </c>
      <c r="B44">
        <v>3</v>
      </c>
      <c r="C44">
        <v>4</v>
      </c>
      <c r="D44">
        <v>10</v>
      </c>
      <c r="E44">
        <v>0</v>
      </c>
      <c r="F44" s="24">
        <f t="shared" si="0"/>
        <v>3.0000000000000004</v>
      </c>
      <c r="G44">
        <v>100</v>
      </c>
      <c r="H44" s="24">
        <f t="shared" si="3"/>
        <v>7</v>
      </c>
      <c r="I44" s="24">
        <f t="shared" si="2"/>
        <v>5</v>
      </c>
      <c r="J44" s="24">
        <f t="shared" si="4"/>
        <v>25</v>
      </c>
      <c r="K44" s="24" t="str">
        <f t="shared" si="5"/>
        <v>00</v>
      </c>
      <c r="L44">
        <v>63</v>
      </c>
      <c r="M44">
        <v>0</v>
      </c>
      <c r="N44">
        <v>0</v>
      </c>
      <c r="O44">
        <v>0</v>
      </c>
      <c r="P44">
        <v>0</v>
      </c>
      <c r="Q44" t="s">
        <v>18</v>
      </c>
      <c r="R44">
        <v>21</v>
      </c>
      <c r="S44">
        <v>10</v>
      </c>
      <c r="T44">
        <v>2</v>
      </c>
      <c r="U44">
        <v>2</v>
      </c>
      <c r="V44">
        <v>3.5999999999999997E-2</v>
      </c>
      <c r="W44">
        <v>2.4299999999999999E-2</v>
      </c>
      <c r="X44">
        <v>24</v>
      </c>
      <c r="Y44">
        <v>0</v>
      </c>
      <c r="Z44" t="s">
        <v>133</v>
      </c>
      <c r="AB44">
        <v>0.5</v>
      </c>
      <c r="AC44">
        <v>1</v>
      </c>
      <c r="AD44">
        <v>3</v>
      </c>
      <c r="AE44">
        <v>1</v>
      </c>
      <c r="AF44">
        <v>1</v>
      </c>
      <c r="AG44">
        <v>0.14000000000000001</v>
      </c>
      <c r="AH44">
        <v>0</v>
      </c>
      <c r="BA44">
        <v>6</v>
      </c>
      <c r="BB44">
        <v>3</v>
      </c>
      <c r="BC44">
        <v>4</v>
      </c>
      <c r="BD44">
        <v>10</v>
      </c>
      <c r="BE44">
        <v>0</v>
      </c>
      <c r="BF44">
        <v>0.2</v>
      </c>
      <c r="BG44">
        <v>100</v>
      </c>
      <c r="BH44">
        <v>20</v>
      </c>
      <c r="BI44">
        <v>40</v>
      </c>
      <c r="BJ44">
        <v>1</v>
      </c>
      <c r="BK44">
        <v>0</v>
      </c>
      <c r="BL44">
        <v>63</v>
      </c>
      <c r="BM44">
        <v>0</v>
      </c>
      <c r="BN44">
        <v>0</v>
      </c>
      <c r="BO44">
        <v>0</v>
      </c>
      <c r="BP44">
        <v>0</v>
      </c>
      <c r="BQ44" t="s">
        <v>18</v>
      </c>
      <c r="BR44">
        <v>21</v>
      </c>
      <c r="BS44">
        <v>10</v>
      </c>
      <c r="BT44">
        <v>2</v>
      </c>
      <c r="BU44">
        <v>2</v>
      </c>
      <c r="BV44">
        <v>3.5999999999999997E-2</v>
      </c>
      <c r="BW44">
        <v>2.4299999999999999E-2</v>
      </c>
      <c r="BX44">
        <v>24</v>
      </c>
      <c r="BY44">
        <v>0</v>
      </c>
      <c r="BZ44" t="s">
        <v>133</v>
      </c>
      <c r="CB44">
        <v>0.5</v>
      </c>
      <c r="CC44">
        <v>1</v>
      </c>
      <c r="CD44">
        <v>3</v>
      </c>
      <c r="CE44">
        <v>1</v>
      </c>
      <c r="CF44">
        <v>1</v>
      </c>
      <c r="CG44">
        <v>0.14000000000000001</v>
      </c>
      <c r="CH44">
        <v>0</v>
      </c>
    </row>
    <row r="45" spans="1:86">
      <c r="A45">
        <v>7</v>
      </c>
      <c r="B45">
        <v>802</v>
      </c>
      <c r="C45">
        <v>1</v>
      </c>
      <c r="D45">
        <v>9</v>
      </c>
      <c r="E45">
        <v>0</v>
      </c>
      <c r="F45" s="24">
        <f t="shared" si="0"/>
        <v>5</v>
      </c>
      <c r="G45">
        <v>110</v>
      </c>
      <c r="H45" s="24">
        <f t="shared" si="3"/>
        <v>7</v>
      </c>
      <c r="I45" s="24">
        <f t="shared" si="2"/>
        <v>5</v>
      </c>
      <c r="J45" s="24">
        <f t="shared" si="4"/>
        <v>25</v>
      </c>
      <c r="K45" s="24" t="str">
        <f t="shared" si="5"/>
        <v>00</v>
      </c>
      <c r="L45">
        <v>73</v>
      </c>
      <c r="M45">
        <v>0</v>
      </c>
      <c r="N45">
        <v>0</v>
      </c>
      <c r="O45">
        <v>0</v>
      </c>
      <c r="P45">
        <v>1</v>
      </c>
      <c r="Q45" t="s">
        <v>19</v>
      </c>
      <c r="R45">
        <v>21</v>
      </c>
      <c r="S45">
        <v>30</v>
      </c>
      <c r="T45">
        <v>3</v>
      </c>
      <c r="U45">
        <v>2</v>
      </c>
      <c r="V45">
        <v>0.02</v>
      </c>
      <c r="W45">
        <v>2.5000000000000001E-2</v>
      </c>
      <c r="X45">
        <v>24</v>
      </c>
      <c r="Y45">
        <v>13</v>
      </c>
      <c r="Z45" t="s">
        <v>57</v>
      </c>
      <c r="AA45">
        <v>157</v>
      </c>
      <c r="AB45">
        <v>0.32</v>
      </c>
      <c r="AC45">
        <v>1</v>
      </c>
      <c r="AD45">
        <v>3</v>
      </c>
      <c r="AE45">
        <v>1</v>
      </c>
      <c r="AF45">
        <v>1</v>
      </c>
      <c r="AG45">
        <v>0.14000000000000001</v>
      </c>
      <c r="AH45">
        <v>0</v>
      </c>
      <c r="BA45">
        <v>7</v>
      </c>
      <c r="BB45">
        <v>802</v>
      </c>
      <c r="BC45">
        <v>1</v>
      </c>
      <c r="BD45">
        <v>9</v>
      </c>
      <c r="BE45">
        <v>0</v>
      </c>
      <c r="BF45">
        <v>0.4</v>
      </c>
      <c r="BG45">
        <v>110</v>
      </c>
      <c r="BH45">
        <v>20</v>
      </c>
      <c r="BI45">
        <v>40</v>
      </c>
      <c r="BJ45">
        <v>1</v>
      </c>
      <c r="BK45">
        <v>0</v>
      </c>
      <c r="BL45">
        <v>73</v>
      </c>
      <c r="BM45">
        <v>0</v>
      </c>
      <c r="BN45">
        <v>0</v>
      </c>
      <c r="BO45">
        <v>0</v>
      </c>
      <c r="BP45">
        <v>1</v>
      </c>
      <c r="BQ45" t="s">
        <v>19</v>
      </c>
      <c r="BR45">
        <v>21</v>
      </c>
      <c r="BS45">
        <v>30</v>
      </c>
      <c r="BT45">
        <v>3</v>
      </c>
      <c r="BU45">
        <v>2</v>
      </c>
      <c r="BV45">
        <v>0.02</v>
      </c>
      <c r="BW45">
        <v>2.5000000000000001E-2</v>
      </c>
      <c r="BX45">
        <v>24</v>
      </c>
      <c r="BY45">
        <v>13</v>
      </c>
      <c r="BZ45" t="s">
        <v>57</v>
      </c>
      <c r="CA45">
        <v>157</v>
      </c>
      <c r="CB45">
        <v>0.32</v>
      </c>
      <c r="CC45">
        <v>1</v>
      </c>
      <c r="CD45">
        <v>3</v>
      </c>
      <c r="CE45">
        <v>1</v>
      </c>
      <c r="CF45">
        <v>1</v>
      </c>
      <c r="CG45">
        <v>0.14000000000000001</v>
      </c>
      <c r="CH45">
        <v>0</v>
      </c>
    </row>
    <row r="46" spans="1:86">
      <c r="A46">
        <v>8</v>
      </c>
      <c r="B46">
        <v>802</v>
      </c>
      <c r="C46">
        <v>1</v>
      </c>
      <c r="D46">
        <v>9</v>
      </c>
      <c r="E46">
        <v>0</v>
      </c>
      <c r="F46" s="24">
        <f t="shared" si="0"/>
        <v>5</v>
      </c>
      <c r="G46">
        <v>110</v>
      </c>
      <c r="H46" s="24">
        <f t="shared" si="3"/>
        <v>7</v>
      </c>
      <c r="I46" s="24">
        <f t="shared" si="2"/>
        <v>5</v>
      </c>
      <c r="J46" s="24">
        <f t="shared" si="4"/>
        <v>25</v>
      </c>
      <c r="K46" s="24" t="str">
        <f t="shared" si="5"/>
        <v>00</v>
      </c>
      <c r="L46">
        <v>73</v>
      </c>
      <c r="M46">
        <v>0</v>
      </c>
      <c r="N46">
        <v>0</v>
      </c>
      <c r="O46">
        <v>0</v>
      </c>
      <c r="P46">
        <v>1</v>
      </c>
      <c r="Q46" t="s">
        <v>19</v>
      </c>
      <c r="R46">
        <v>21</v>
      </c>
      <c r="S46">
        <v>30</v>
      </c>
      <c r="T46">
        <v>3</v>
      </c>
      <c r="U46">
        <v>2</v>
      </c>
      <c r="V46">
        <v>1.9E-2</v>
      </c>
      <c r="W46">
        <v>1.37E-2</v>
      </c>
      <c r="X46">
        <v>24</v>
      </c>
      <c r="Y46">
        <v>10</v>
      </c>
      <c r="Z46" t="s">
        <v>57</v>
      </c>
      <c r="AA46">
        <v>200</v>
      </c>
      <c r="AB46">
        <v>0.32</v>
      </c>
      <c r="AC46">
        <v>1</v>
      </c>
      <c r="AD46">
        <v>3</v>
      </c>
      <c r="AE46">
        <v>1</v>
      </c>
      <c r="AF46">
        <v>1</v>
      </c>
      <c r="AG46">
        <v>0.14000000000000001</v>
      </c>
      <c r="AH46">
        <v>0</v>
      </c>
      <c r="BA46">
        <v>8</v>
      </c>
      <c r="BB46">
        <v>802</v>
      </c>
      <c r="BC46">
        <v>1</v>
      </c>
      <c r="BD46">
        <v>9</v>
      </c>
      <c r="BE46">
        <v>0</v>
      </c>
      <c r="BF46">
        <v>0.4</v>
      </c>
      <c r="BG46">
        <v>110</v>
      </c>
      <c r="BH46">
        <v>20</v>
      </c>
      <c r="BI46">
        <v>40</v>
      </c>
      <c r="BJ46">
        <v>1</v>
      </c>
      <c r="BK46">
        <v>0</v>
      </c>
      <c r="BL46">
        <v>73</v>
      </c>
      <c r="BM46">
        <v>0</v>
      </c>
      <c r="BN46">
        <v>0</v>
      </c>
      <c r="BO46">
        <v>0</v>
      </c>
      <c r="BP46">
        <v>1</v>
      </c>
      <c r="BQ46" t="s">
        <v>19</v>
      </c>
      <c r="BR46">
        <v>21</v>
      </c>
      <c r="BS46">
        <v>30</v>
      </c>
      <c r="BT46">
        <v>3</v>
      </c>
      <c r="BU46">
        <v>2</v>
      </c>
      <c r="BV46">
        <v>1.9E-2</v>
      </c>
      <c r="BW46">
        <v>1.37E-2</v>
      </c>
      <c r="BX46">
        <v>24</v>
      </c>
      <c r="BY46">
        <v>10</v>
      </c>
      <c r="BZ46" t="s">
        <v>57</v>
      </c>
      <c r="CA46">
        <v>200</v>
      </c>
      <c r="CB46">
        <v>0.32</v>
      </c>
      <c r="CC46">
        <v>1</v>
      </c>
      <c r="CD46">
        <v>3</v>
      </c>
      <c r="CE46">
        <v>1</v>
      </c>
      <c r="CF46">
        <v>1</v>
      </c>
      <c r="CG46">
        <v>0.14000000000000001</v>
      </c>
      <c r="CH46">
        <v>0</v>
      </c>
    </row>
    <row r="47" spans="1:86">
      <c r="A47">
        <v>9</v>
      </c>
      <c r="B47">
        <v>801</v>
      </c>
      <c r="C47">
        <v>0</v>
      </c>
      <c r="D47">
        <v>4</v>
      </c>
      <c r="E47">
        <v>0</v>
      </c>
      <c r="F47" s="24">
        <f t="shared" si="0"/>
        <v>5</v>
      </c>
      <c r="G47">
        <v>110</v>
      </c>
      <c r="H47" s="24">
        <f t="shared" si="3"/>
        <v>15</v>
      </c>
      <c r="I47" s="24">
        <f t="shared" si="2"/>
        <v>6</v>
      </c>
      <c r="J47" s="24">
        <f t="shared" si="4"/>
        <v>50</v>
      </c>
      <c r="K47" s="24" t="str">
        <f t="shared" si="5"/>
        <v>00</v>
      </c>
      <c r="L47">
        <v>85</v>
      </c>
      <c r="M47">
        <v>0</v>
      </c>
      <c r="N47">
        <v>0</v>
      </c>
      <c r="O47">
        <v>0</v>
      </c>
      <c r="P47">
        <v>0</v>
      </c>
      <c r="Q47" t="s">
        <v>19</v>
      </c>
      <c r="R47">
        <v>21</v>
      </c>
      <c r="S47">
        <v>30</v>
      </c>
      <c r="T47">
        <v>4</v>
      </c>
      <c r="U47">
        <v>2</v>
      </c>
      <c r="V47">
        <v>1.0999999999999999E-2</v>
      </c>
      <c r="W47">
        <v>2.1000000000000001E-2</v>
      </c>
      <c r="X47">
        <v>24</v>
      </c>
      <c r="Y47">
        <v>13</v>
      </c>
      <c r="Z47" t="s">
        <v>57</v>
      </c>
      <c r="AA47">
        <v>157</v>
      </c>
      <c r="AB47">
        <v>0.14000000000000001</v>
      </c>
      <c r="AC47">
        <v>1</v>
      </c>
      <c r="AD47">
        <v>3</v>
      </c>
      <c r="AE47">
        <v>1</v>
      </c>
      <c r="AF47">
        <v>1</v>
      </c>
      <c r="AG47">
        <v>0.14000000000000001</v>
      </c>
      <c r="AH47">
        <v>0</v>
      </c>
      <c r="BA47">
        <v>9</v>
      </c>
      <c r="BB47">
        <v>801</v>
      </c>
      <c r="BC47">
        <v>0</v>
      </c>
      <c r="BD47">
        <v>4</v>
      </c>
      <c r="BE47">
        <v>0</v>
      </c>
      <c r="BF47">
        <v>0.4</v>
      </c>
      <c r="BG47">
        <v>110</v>
      </c>
      <c r="BH47">
        <v>40</v>
      </c>
      <c r="BI47">
        <v>50</v>
      </c>
      <c r="BJ47">
        <v>2</v>
      </c>
      <c r="BK47">
        <v>0</v>
      </c>
      <c r="BL47">
        <v>85</v>
      </c>
      <c r="BM47">
        <v>0</v>
      </c>
      <c r="BN47">
        <v>0</v>
      </c>
      <c r="BO47">
        <v>0</v>
      </c>
      <c r="BP47">
        <v>0</v>
      </c>
      <c r="BQ47" t="s">
        <v>19</v>
      </c>
      <c r="BR47">
        <v>21</v>
      </c>
      <c r="BS47">
        <v>30</v>
      </c>
      <c r="BT47">
        <v>4</v>
      </c>
      <c r="BU47">
        <v>2</v>
      </c>
      <c r="BV47">
        <v>1.0999999999999999E-2</v>
      </c>
      <c r="BW47">
        <v>2.1000000000000001E-2</v>
      </c>
      <c r="BX47">
        <v>24</v>
      </c>
      <c r="BY47">
        <v>13</v>
      </c>
      <c r="BZ47" t="s">
        <v>57</v>
      </c>
      <c r="CA47">
        <v>157</v>
      </c>
      <c r="CB47">
        <v>0.14000000000000001</v>
      </c>
      <c r="CC47">
        <v>1</v>
      </c>
      <c r="CD47">
        <v>3</v>
      </c>
      <c r="CE47">
        <v>1</v>
      </c>
      <c r="CF47">
        <v>1</v>
      </c>
      <c r="CG47">
        <v>0.14000000000000001</v>
      </c>
      <c r="CH47">
        <v>0</v>
      </c>
    </row>
    <row r="48" spans="1:86">
      <c r="A48">
        <v>10</v>
      </c>
      <c r="B48">
        <v>801</v>
      </c>
      <c r="C48">
        <v>0</v>
      </c>
      <c r="D48">
        <v>4</v>
      </c>
      <c r="E48">
        <v>0</v>
      </c>
      <c r="F48" s="24">
        <f t="shared" si="0"/>
        <v>5</v>
      </c>
      <c r="G48">
        <v>110</v>
      </c>
      <c r="H48" s="24">
        <f t="shared" si="3"/>
        <v>15</v>
      </c>
      <c r="I48" s="24">
        <f t="shared" si="2"/>
        <v>6</v>
      </c>
      <c r="J48" s="24">
        <f t="shared" si="4"/>
        <v>50</v>
      </c>
      <c r="K48" s="24" t="str">
        <f t="shared" si="5"/>
        <v>00</v>
      </c>
      <c r="L48">
        <v>85</v>
      </c>
      <c r="M48">
        <v>0</v>
      </c>
      <c r="N48">
        <v>0</v>
      </c>
      <c r="O48">
        <v>0</v>
      </c>
      <c r="P48">
        <v>0</v>
      </c>
      <c r="Q48" t="s">
        <v>19</v>
      </c>
      <c r="R48">
        <v>21</v>
      </c>
      <c r="S48">
        <v>30</v>
      </c>
      <c r="T48">
        <v>4</v>
      </c>
      <c r="U48">
        <v>2</v>
      </c>
      <c r="V48">
        <v>1.9E-2</v>
      </c>
      <c r="W48">
        <v>8.0000000000000002E-3</v>
      </c>
      <c r="X48">
        <v>24</v>
      </c>
      <c r="Y48">
        <v>10</v>
      </c>
      <c r="Z48" t="s">
        <v>57</v>
      </c>
      <c r="AA48">
        <v>200</v>
      </c>
      <c r="AB48">
        <v>0.14000000000000001</v>
      </c>
      <c r="AC48">
        <v>1</v>
      </c>
      <c r="AD48">
        <v>3</v>
      </c>
      <c r="AE48">
        <v>1</v>
      </c>
      <c r="AF48">
        <v>1</v>
      </c>
      <c r="AG48">
        <v>0.14000000000000001</v>
      </c>
      <c r="AH48">
        <v>0</v>
      </c>
      <c r="BA48">
        <v>10</v>
      </c>
      <c r="BB48">
        <v>801</v>
      </c>
      <c r="BC48">
        <v>0</v>
      </c>
      <c r="BD48">
        <v>4</v>
      </c>
      <c r="BE48">
        <v>0</v>
      </c>
      <c r="BF48">
        <v>0.4</v>
      </c>
      <c r="BG48">
        <v>110</v>
      </c>
      <c r="BH48">
        <v>40</v>
      </c>
      <c r="BI48">
        <v>50</v>
      </c>
      <c r="BJ48">
        <v>2</v>
      </c>
      <c r="BK48">
        <v>0</v>
      </c>
      <c r="BL48">
        <v>85</v>
      </c>
      <c r="BM48">
        <v>0</v>
      </c>
      <c r="BN48">
        <v>0</v>
      </c>
      <c r="BO48">
        <v>0</v>
      </c>
      <c r="BP48">
        <v>0</v>
      </c>
      <c r="BQ48" t="s">
        <v>19</v>
      </c>
      <c r="BR48">
        <v>21</v>
      </c>
      <c r="BS48">
        <v>30</v>
      </c>
      <c r="BT48">
        <v>4</v>
      </c>
      <c r="BU48">
        <v>2</v>
      </c>
      <c r="BV48">
        <v>1.9E-2</v>
      </c>
      <c r="BW48">
        <v>8.0000000000000002E-3</v>
      </c>
      <c r="BX48">
        <v>24</v>
      </c>
      <c r="BY48">
        <v>10</v>
      </c>
      <c r="BZ48" t="s">
        <v>57</v>
      </c>
      <c r="CA48">
        <v>200</v>
      </c>
      <c r="CB48">
        <v>0.14000000000000001</v>
      </c>
      <c r="CC48">
        <v>1</v>
      </c>
      <c r="CD48">
        <v>3</v>
      </c>
      <c r="CE48">
        <v>1</v>
      </c>
      <c r="CF48">
        <v>1</v>
      </c>
      <c r="CG48">
        <v>0.14000000000000001</v>
      </c>
      <c r="CH48">
        <v>0</v>
      </c>
    </row>
    <row r="49" spans="1:86">
      <c r="F49" s="24" t="str">
        <f t="shared" si="0"/>
        <v/>
      </c>
      <c r="H49" s="24" t="str">
        <f t="shared" si="3"/>
        <v/>
      </c>
      <c r="I49" s="24" t="str">
        <f t="shared" si="2"/>
        <v/>
      </c>
      <c r="J49" s="24" t="str">
        <f t="shared" si="4"/>
        <v/>
      </c>
      <c r="K49" s="24" t="str">
        <f t="shared" si="5"/>
        <v/>
      </c>
    </row>
    <row r="50" spans="1:86">
      <c r="F50" s="24" t="str">
        <f t="shared" si="0"/>
        <v/>
      </c>
      <c r="H50" s="24" t="str">
        <f t="shared" si="3"/>
        <v/>
      </c>
      <c r="I50" s="24" t="str">
        <f t="shared" si="2"/>
        <v/>
      </c>
      <c r="J50" s="24" t="str">
        <f t="shared" si="4"/>
        <v/>
      </c>
      <c r="K50" s="24" t="str">
        <f t="shared" si="5"/>
        <v/>
      </c>
    </row>
    <row r="51" spans="1:86">
      <c r="A51">
        <v>2</v>
      </c>
      <c r="B51">
        <v>6</v>
      </c>
      <c r="C51">
        <v>60</v>
      </c>
      <c r="D51">
        <v>30</v>
      </c>
      <c r="E51">
        <v>0</v>
      </c>
      <c r="F51" s="24">
        <f t="shared" si="0"/>
        <v>23</v>
      </c>
      <c r="G51">
        <v>65</v>
      </c>
      <c r="H51" s="24">
        <f t="shared" si="3"/>
        <v>15</v>
      </c>
      <c r="I51" s="24">
        <f t="shared" si="2"/>
        <v>4</v>
      </c>
      <c r="J51" s="24">
        <f t="shared" si="4"/>
        <v>80</v>
      </c>
      <c r="K51" s="24" t="str">
        <f t="shared" si="5"/>
        <v>03</v>
      </c>
      <c r="L51">
        <v>52</v>
      </c>
      <c r="M51">
        <v>0</v>
      </c>
      <c r="N51">
        <v>0</v>
      </c>
      <c r="O51">
        <v>1</v>
      </c>
      <c r="P51">
        <v>0</v>
      </c>
      <c r="Q51" t="s">
        <v>18</v>
      </c>
      <c r="R51">
        <v>11</v>
      </c>
      <c r="S51">
        <v>10</v>
      </c>
      <c r="T51">
        <v>2</v>
      </c>
      <c r="U51">
        <v>2</v>
      </c>
      <c r="V51">
        <v>0.11</v>
      </c>
      <c r="W51">
        <v>6.8900000000000003E-2</v>
      </c>
      <c r="X51">
        <v>24</v>
      </c>
      <c r="Y51">
        <v>0</v>
      </c>
      <c r="Z51" t="s">
        <v>133</v>
      </c>
      <c r="AB51">
        <v>0</v>
      </c>
      <c r="AC51">
        <v>1</v>
      </c>
      <c r="AD51">
        <v>3</v>
      </c>
      <c r="AE51">
        <v>1</v>
      </c>
      <c r="AF51">
        <v>1</v>
      </c>
      <c r="AG51">
        <v>0.32</v>
      </c>
      <c r="AH51">
        <v>0</v>
      </c>
      <c r="BA51">
        <v>2</v>
      </c>
      <c r="BB51">
        <v>6</v>
      </c>
      <c r="BC51">
        <v>60</v>
      </c>
      <c r="BD51">
        <v>30</v>
      </c>
      <c r="BE51">
        <v>0</v>
      </c>
      <c r="BF51">
        <v>2.2999999999999998</v>
      </c>
      <c r="BG51">
        <v>65</v>
      </c>
      <c r="BH51">
        <v>12</v>
      </c>
      <c r="BI51">
        <v>30</v>
      </c>
      <c r="BJ51">
        <v>5</v>
      </c>
      <c r="BK51">
        <v>0</v>
      </c>
      <c r="BL51">
        <v>52</v>
      </c>
      <c r="BM51">
        <v>0</v>
      </c>
      <c r="BN51">
        <v>0</v>
      </c>
      <c r="BO51">
        <v>1</v>
      </c>
      <c r="BP51">
        <v>0</v>
      </c>
      <c r="BQ51" t="s">
        <v>18</v>
      </c>
      <c r="BR51">
        <v>11</v>
      </c>
      <c r="BS51">
        <v>10</v>
      </c>
      <c r="BT51">
        <v>2</v>
      </c>
      <c r="BU51">
        <v>2</v>
      </c>
      <c r="BV51">
        <v>0.11</v>
      </c>
      <c r="BW51">
        <v>6.8900000000000003E-2</v>
      </c>
      <c r="BX51">
        <v>24</v>
      </c>
      <c r="BY51">
        <v>0</v>
      </c>
      <c r="BZ51" t="s">
        <v>133</v>
      </c>
      <c r="CB51">
        <v>0</v>
      </c>
      <c r="CC51">
        <v>1</v>
      </c>
      <c r="CD51">
        <v>3</v>
      </c>
      <c r="CE51">
        <v>1</v>
      </c>
      <c r="CF51">
        <v>1</v>
      </c>
      <c r="CG51">
        <v>0.32</v>
      </c>
      <c r="CH51">
        <v>0</v>
      </c>
    </row>
    <row r="52" spans="1:86">
      <c r="A52">
        <v>3</v>
      </c>
      <c r="B52">
        <v>5</v>
      </c>
      <c r="C52">
        <v>35</v>
      </c>
      <c r="D52">
        <v>20</v>
      </c>
      <c r="E52">
        <v>0</v>
      </c>
      <c r="F52" s="24">
        <f t="shared" si="0"/>
        <v>13</v>
      </c>
      <c r="G52">
        <v>65</v>
      </c>
      <c r="H52" s="24">
        <f t="shared" si="3"/>
        <v>15</v>
      </c>
      <c r="I52" s="24">
        <f t="shared" si="2"/>
        <v>4</v>
      </c>
      <c r="J52" s="24">
        <f t="shared" si="4"/>
        <v>75</v>
      </c>
      <c r="K52" s="24" t="str">
        <f t="shared" si="5"/>
        <v>03</v>
      </c>
      <c r="L52">
        <v>63</v>
      </c>
      <c r="M52">
        <v>0</v>
      </c>
      <c r="N52">
        <v>40</v>
      </c>
      <c r="O52">
        <v>0</v>
      </c>
      <c r="P52">
        <v>0</v>
      </c>
      <c r="Q52" t="s">
        <v>18</v>
      </c>
      <c r="R52">
        <v>11</v>
      </c>
      <c r="S52">
        <v>10</v>
      </c>
      <c r="T52">
        <v>2</v>
      </c>
      <c r="U52">
        <v>2</v>
      </c>
      <c r="V52">
        <v>7.5999999999999998E-2</v>
      </c>
      <c r="W52">
        <v>5.0999999999999997E-2</v>
      </c>
      <c r="X52">
        <v>24</v>
      </c>
      <c r="Y52">
        <v>0</v>
      </c>
      <c r="Z52" t="s">
        <v>133</v>
      </c>
      <c r="AB52">
        <v>2</v>
      </c>
      <c r="AC52">
        <v>1</v>
      </c>
      <c r="AD52">
        <v>3</v>
      </c>
      <c r="AE52">
        <v>1</v>
      </c>
      <c r="AF52">
        <v>1</v>
      </c>
      <c r="AG52">
        <v>0.32</v>
      </c>
      <c r="AH52">
        <v>0</v>
      </c>
      <c r="BA52">
        <v>3</v>
      </c>
      <c r="BB52">
        <v>5</v>
      </c>
      <c r="BC52">
        <v>35</v>
      </c>
      <c r="BD52">
        <v>20</v>
      </c>
      <c r="BE52">
        <v>0</v>
      </c>
      <c r="BF52">
        <v>1.3</v>
      </c>
      <c r="BG52">
        <v>65</v>
      </c>
      <c r="BH52">
        <v>15</v>
      </c>
      <c r="BI52">
        <v>30</v>
      </c>
      <c r="BJ52">
        <v>3</v>
      </c>
      <c r="BK52">
        <v>0</v>
      </c>
      <c r="BL52">
        <v>63</v>
      </c>
      <c r="BM52">
        <v>0</v>
      </c>
      <c r="BN52">
        <v>40</v>
      </c>
      <c r="BO52">
        <v>0</v>
      </c>
      <c r="BP52">
        <v>0</v>
      </c>
      <c r="BQ52" t="s">
        <v>18</v>
      </c>
      <c r="BR52">
        <v>11</v>
      </c>
      <c r="BS52">
        <v>10</v>
      </c>
      <c r="BT52">
        <v>2</v>
      </c>
      <c r="BU52">
        <v>2</v>
      </c>
      <c r="BV52">
        <v>7.5999999999999998E-2</v>
      </c>
      <c r="BW52">
        <v>5.0999999999999997E-2</v>
      </c>
      <c r="BX52">
        <v>24</v>
      </c>
      <c r="BY52">
        <v>0</v>
      </c>
      <c r="BZ52" t="s">
        <v>133</v>
      </c>
      <c r="CB52">
        <v>2</v>
      </c>
      <c r="CC52">
        <v>1</v>
      </c>
      <c r="CD52">
        <v>3</v>
      </c>
      <c r="CE52">
        <v>1</v>
      </c>
      <c r="CF52">
        <v>1</v>
      </c>
      <c r="CG52">
        <v>0.32</v>
      </c>
      <c r="CH52">
        <v>0</v>
      </c>
    </row>
    <row r="53" spans="1:86">
      <c r="A53">
        <v>4</v>
      </c>
      <c r="B53">
        <v>4</v>
      </c>
      <c r="C53">
        <v>12</v>
      </c>
      <c r="D53">
        <v>12</v>
      </c>
      <c r="E53">
        <v>0</v>
      </c>
      <c r="F53" s="24">
        <f t="shared" si="0"/>
        <v>5</v>
      </c>
      <c r="G53">
        <v>100</v>
      </c>
      <c r="H53" s="24">
        <f t="shared" si="3"/>
        <v>11</v>
      </c>
      <c r="I53" s="24">
        <f t="shared" si="2"/>
        <v>4</v>
      </c>
      <c r="J53" s="24">
        <f t="shared" si="4"/>
        <v>50</v>
      </c>
      <c r="K53" s="24" t="str">
        <f t="shared" si="5"/>
        <v>00</v>
      </c>
      <c r="L53">
        <v>63</v>
      </c>
      <c r="M53">
        <v>0</v>
      </c>
      <c r="N53">
        <v>40</v>
      </c>
      <c r="O53">
        <v>0</v>
      </c>
      <c r="P53">
        <v>0</v>
      </c>
      <c r="Q53" t="s">
        <v>18</v>
      </c>
      <c r="R53">
        <v>21</v>
      </c>
      <c r="S53">
        <v>10</v>
      </c>
      <c r="T53">
        <v>2</v>
      </c>
      <c r="U53">
        <v>2</v>
      </c>
      <c r="V53">
        <v>5.8000000000000003E-2</v>
      </c>
      <c r="W53">
        <v>3.9E-2</v>
      </c>
      <c r="X53">
        <v>24</v>
      </c>
      <c r="Y53">
        <v>0</v>
      </c>
      <c r="Z53" t="s">
        <v>133</v>
      </c>
      <c r="AB53">
        <v>1.1200000000000001</v>
      </c>
      <c r="AC53">
        <v>1</v>
      </c>
      <c r="AD53">
        <v>3</v>
      </c>
      <c r="AE53">
        <v>1</v>
      </c>
      <c r="AF53">
        <v>1</v>
      </c>
      <c r="AG53">
        <v>0.32</v>
      </c>
      <c r="AH53">
        <v>0</v>
      </c>
      <c r="BA53">
        <v>4</v>
      </c>
      <c r="BB53">
        <v>4</v>
      </c>
      <c r="BC53">
        <v>12</v>
      </c>
      <c r="BD53">
        <v>12</v>
      </c>
      <c r="BE53">
        <v>0</v>
      </c>
      <c r="BF53">
        <v>0.6</v>
      </c>
      <c r="BG53">
        <v>100</v>
      </c>
      <c r="BH53">
        <v>16</v>
      </c>
      <c r="BI53">
        <v>35</v>
      </c>
      <c r="BJ53">
        <v>2</v>
      </c>
      <c r="BK53">
        <v>0</v>
      </c>
      <c r="BL53">
        <v>63</v>
      </c>
      <c r="BM53">
        <v>0</v>
      </c>
      <c r="BN53">
        <v>40</v>
      </c>
      <c r="BO53">
        <v>0</v>
      </c>
      <c r="BP53">
        <v>0</v>
      </c>
      <c r="BQ53" t="s">
        <v>18</v>
      </c>
      <c r="BR53">
        <v>21</v>
      </c>
      <c r="BS53">
        <v>10</v>
      </c>
      <c r="BT53">
        <v>2</v>
      </c>
      <c r="BU53">
        <v>2</v>
      </c>
      <c r="BV53">
        <v>5.8000000000000003E-2</v>
      </c>
      <c r="BW53">
        <v>3.9E-2</v>
      </c>
      <c r="BX53">
        <v>24</v>
      </c>
      <c r="BY53">
        <v>0</v>
      </c>
      <c r="BZ53" t="s">
        <v>133</v>
      </c>
      <c r="CB53">
        <v>1.1200000000000001</v>
      </c>
      <c r="CC53">
        <v>1</v>
      </c>
      <c r="CD53">
        <v>3</v>
      </c>
      <c r="CE53">
        <v>1</v>
      </c>
      <c r="CF53">
        <v>1</v>
      </c>
      <c r="CG53">
        <v>0.32</v>
      </c>
      <c r="CH53">
        <v>0</v>
      </c>
    </row>
    <row r="54" spans="1:86">
      <c r="A54">
        <v>5</v>
      </c>
      <c r="B54">
        <v>3</v>
      </c>
      <c r="C54">
        <v>7</v>
      </c>
      <c r="D54">
        <v>10</v>
      </c>
      <c r="E54">
        <v>0</v>
      </c>
      <c r="F54" s="24">
        <f t="shared" si="0"/>
        <v>5</v>
      </c>
      <c r="G54">
        <v>100</v>
      </c>
      <c r="H54" s="24">
        <f t="shared" si="3"/>
        <v>11</v>
      </c>
      <c r="I54" s="24">
        <f t="shared" si="2"/>
        <v>5</v>
      </c>
      <c r="J54" s="24">
        <f t="shared" si="4"/>
        <v>50</v>
      </c>
      <c r="K54" s="24" t="str">
        <f t="shared" si="5"/>
        <v>00</v>
      </c>
      <c r="L54">
        <v>63</v>
      </c>
      <c r="M54">
        <v>0</v>
      </c>
      <c r="N54">
        <v>0</v>
      </c>
      <c r="O54">
        <v>0</v>
      </c>
      <c r="P54">
        <v>0</v>
      </c>
      <c r="Q54" t="s">
        <v>18</v>
      </c>
      <c r="R54">
        <v>21</v>
      </c>
      <c r="S54">
        <v>10</v>
      </c>
      <c r="T54">
        <v>2</v>
      </c>
      <c r="U54">
        <v>2</v>
      </c>
      <c r="V54">
        <v>4.3999999999999997E-2</v>
      </c>
      <c r="W54">
        <v>2.9000000000000001E-2</v>
      </c>
      <c r="X54">
        <v>24</v>
      </c>
      <c r="Y54">
        <v>0</v>
      </c>
      <c r="Z54" t="s">
        <v>133</v>
      </c>
      <c r="AB54">
        <v>0.8</v>
      </c>
      <c r="AC54">
        <v>1</v>
      </c>
      <c r="AD54">
        <v>3</v>
      </c>
      <c r="AE54">
        <v>1</v>
      </c>
      <c r="AF54">
        <v>1</v>
      </c>
      <c r="AG54">
        <v>0.32</v>
      </c>
      <c r="AH54">
        <v>0</v>
      </c>
      <c r="BA54">
        <v>5</v>
      </c>
      <c r="BB54">
        <v>3</v>
      </c>
      <c r="BC54">
        <v>7</v>
      </c>
      <c r="BD54">
        <v>10</v>
      </c>
      <c r="BE54">
        <v>0</v>
      </c>
      <c r="BF54">
        <v>0.4</v>
      </c>
      <c r="BG54">
        <v>100</v>
      </c>
      <c r="BH54">
        <v>16</v>
      </c>
      <c r="BI54">
        <v>40</v>
      </c>
      <c r="BJ54">
        <v>2</v>
      </c>
      <c r="BK54">
        <v>0</v>
      </c>
      <c r="BL54">
        <v>63</v>
      </c>
      <c r="BM54">
        <v>0</v>
      </c>
      <c r="BN54">
        <v>0</v>
      </c>
      <c r="BO54">
        <v>0</v>
      </c>
      <c r="BP54">
        <v>0</v>
      </c>
      <c r="BQ54" t="s">
        <v>18</v>
      </c>
      <c r="BR54">
        <v>21</v>
      </c>
      <c r="BS54">
        <v>10</v>
      </c>
      <c r="BT54">
        <v>2</v>
      </c>
      <c r="BU54">
        <v>2</v>
      </c>
      <c r="BV54">
        <v>4.3999999999999997E-2</v>
      </c>
      <c r="BW54">
        <v>2.9000000000000001E-2</v>
      </c>
      <c r="BX54">
        <v>24</v>
      </c>
      <c r="BY54">
        <v>0</v>
      </c>
      <c r="BZ54" t="s">
        <v>133</v>
      </c>
      <c r="CB54">
        <v>0.8</v>
      </c>
      <c r="CC54">
        <v>1</v>
      </c>
      <c r="CD54">
        <v>3</v>
      </c>
      <c r="CE54">
        <v>1</v>
      </c>
      <c r="CF54">
        <v>1</v>
      </c>
      <c r="CG54">
        <v>0.32</v>
      </c>
      <c r="CH54">
        <v>0</v>
      </c>
    </row>
    <row r="55" spans="1:86">
      <c r="A55">
        <v>6</v>
      </c>
      <c r="B55">
        <v>2</v>
      </c>
      <c r="C55">
        <v>4</v>
      </c>
      <c r="D55">
        <v>10</v>
      </c>
      <c r="E55">
        <v>0</v>
      </c>
      <c r="F55" s="24">
        <f t="shared" si="0"/>
        <v>3.0000000000000004</v>
      </c>
      <c r="G55">
        <v>100</v>
      </c>
      <c r="H55" s="24">
        <f t="shared" si="3"/>
        <v>7</v>
      </c>
      <c r="I55" s="24">
        <f t="shared" si="2"/>
        <v>5</v>
      </c>
      <c r="J55" s="24">
        <f t="shared" si="4"/>
        <v>25</v>
      </c>
      <c r="K55" s="24" t="str">
        <f t="shared" si="5"/>
        <v>00</v>
      </c>
      <c r="L55">
        <v>63</v>
      </c>
      <c r="M55">
        <v>0</v>
      </c>
      <c r="N55">
        <v>0</v>
      </c>
      <c r="O55">
        <v>0</v>
      </c>
      <c r="P55">
        <v>0</v>
      </c>
      <c r="Q55" t="s">
        <v>18</v>
      </c>
      <c r="R55">
        <v>21</v>
      </c>
      <c r="S55">
        <v>10</v>
      </c>
      <c r="T55">
        <v>2</v>
      </c>
      <c r="U55">
        <v>2</v>
      </c>
      <c r="V55">
        <v>3.4000000000000002E-2</v>
      </c>
      <c r="W55">
        <v>2.3E-2</v>
      </c>
      <c r="X55">
        <v>24</v>
      </c>
      <c r="Y55">
        <v>0</v>
      </c>
      <c r="Z55" t="s">
        <v>133</v>
      </c>
      <c r="AB55">
        <v>0.5</v>
      </c>
      <c r="AC55">
        <v>1</v>
      </c>
      <c r="AD55">
        <v>3</v>
      </c>
      <c r="AE55">
        <v>1</v>
      </c>
      <c r="AF55">
        <v>1</v>
      </c>
      <c r="AG55">
        <v>0.32</v>
      </c>
      <c r="AH55">
        <v>0</v>
      </c>
      <c r="BA55">
        <v>6</v>
      </c>
      <c r="BB55">
        <v>2</v>
      </c>
      <c r="BC55">
        <v>4</v>
      </c>
      <c r="BD55">
        <v>10</v>
      </c>
      <c r="BE55">
        <v>0</v>
      </c>
      <c r="BF55">
        <v>0.2</v>
      </c>
      <c r="BG55">
        <v>100</v>
      </c>
      <c r="BH55">
        <v>20</v>
      </c>
      <c r="BI55">
        <v>40</v>
      </c>
      <c r="BJ55">
        <v>1</v>
      </c>
      <c r="BK55">
        <v>0</v>
      </c>
      <c r="BL55">
        <v>63</v>
      </c>
      <c r="BM55">
        <v>0</v>
      </c>
      <c r="BN55">
        <v>0</v>
      </c>
      <c r="BO55">
        <v>0</v>
      </c>
      <c r="BP55">
        <v>0</v>
      </c>
      <c r="BQ55" t="s">
        <v>18</v>
      </c>
      <c r="BR55">
        <v>21</v>
      </c>
      <c r="BS55">
        <v>10</v>
      </c>
      <c r="BT55">
        <v>2</v>
      </c>
      <c r="BU55">
        <v>2</v>
      </c>
      <c r="BV55">
        <v>3.4000000000000002E-2</v>
      </c>
      <c r="BW55">
        <v>2.3E-2</v>
      </c>
      <c r="BX55">
        <v>24</v>
      </c>
      <c r="BY55">
        <v>0</v>
      </c>
      <c r="BZ55" t="s">
        <v>133</v>
      </c>
      <c r="CB55">
        <v>0.5</v>
      </c>
      <c r="CC55">
        <v>1</v>
      </c>
      <c r="CD55">
        <v>3</v>
      </c>
      <c r="CE55">
        <v>1</v>
      </c>
      <c r="CF55">
        <v>1</v>
      </c>
      <c r="CG55">
        <v>0.32</v>
      </c>
      <c r="CH55">
        <v>0</v>
      </c>
    </row>
    <row r="56" spans="1:86">
      <c r="A56">
        <v>7</v>
      </c>
      <c r="B56">
        <v>801</v>
      </c>
      <c r="C56">
        <v>1</v>
      </c>
      <c r="D56">
        <v>5</v>
      </c>
      <c r="E56">
        <v>0</v>
      </c>
      <c r="F56" s="24">
        <f t="shared" si="0"/>
        <v>5</v>
      </c>
      <c r="G56">
        <v>95</v>
      </c>
      <c r="H56" s="24">
        <f t="shared" si="3"/>
        <v>6</v>
      </c>
      <c r="I56" s="24">
        <f t="shared" si="2"/>
        <v>5</v>
      </c>
      <c r="J56" s="24">
        <f t="shared" si="4"/>
        <v>25</v>
      </c>
      <c r="K56" s="24" t="str">
        <f t="shared" si="5"/>
        <v>00</v>
      </c>
      <c r="L56">
        <v>63</v>
      </c>
      <c r="M56">
        <v>0</v>
      </c>
      <c r="N56">
        <v>40</v>
      </c>
      <c r="O56">
        <v>0</v>
      </c>
      <c r="P56">
        <v>1</v>
      </c>
      <c r="Q56" t="s">
        <v>19</v>
      </c>
      <c r="R56">
        <v>22</v>
      </c>
      <c r="S56">
        <v>30</v>
      </c>
      <c r="T56">
        <v>3</v>
      </c>
      <c r="U56">
        <v>2</v>
      </c>
      <c r="V56">
        <v>1.2E-2</v>
      </c>
      <c r="W56">
        <v>1.6E-2</v>
      </c>
      <c r="X56">
        <v>24</v>
      </c>
      <c r="Y56">
        <v>13</v>
      </c>
      <c r="Z56" t="s">
        <v>57</v>
      </c>
      <c r="AA56">
        <v>157</v>
      </c>
      <c r="AB56">
        <v>0.32</v>
      </c>
      <c r="AC56">
        <v>1</v>
      </c>
      <c r="AD56">
        <v>3</v>
      </c>
      <c r="AE56">
        <v>1</v>
      </c>
      <c r="AF56">
        <v>1</v>
      </c>
      <c r="AG56">
        <v>0.32</v>
      </c>
      <c r="AH56">
        <v>0</v>
      </c>
      <c r="BA56">
        <v>7</v>
      </c>
      <c r="BB56">
        <v>801</v>
      </c>
      <c r="BC56">
        <v>1</v>
      </c>
      <c r="BD56">
        <v>5</v>
      </c>
      <c r="BE56">
        <v>0</v>
      </c>
      <c r="BF56">
        <v>0.4</v>
      </c>
      <c r="BG56">
        <v>95</v>
      </c>
      <c r="BH56">
        <v>18</v>
      </c>
      <c r="BI56">
        <v>40</v>
      </c>
      <c r="BJ56">
        <v>1</v>
      </c>
      <c r="BK56">
        <v>0</v>
      </c>
      <c r="BL56">
        <v>63</v>
      </c>
      <c r="BM56">
        <v>0</v>
      </c>
      <c r="BN56">
        <v>40</v>
      </c>
      <c r="BO56">
        <v>0</v>
      </c>
      <c r="BP56">
        <v>1</v>
      </c>
      <c r="BQ56" t="s">
        <v>19</v>
      </c>
      <c r="BR56">
        <v>22</v>
      </c>
      <c r="BS56">
        <v>30</v>
      </c>
      <c r="BT56">
        <v>3</v>
      </c>
      <c r="BU56">
        <v>2</v>
      </c>
      <c r="BV56">
        <v>1.2E-2</v>
      </c>
      <c r="BW56">
        <v>1.6E-2</v>
      </c>
      <c r="BX56">
        <v>24</v>
      </c>
      <c r="BY56">
        <v>13</v>
      </c>
      <c r="BZ56" t="s">
        <v>57</v>
      </c>
      <c r="CA56">
        <v>157</v>
      </c>
      <c r="CB56">
        <v>0.32</v>
      </c>
      <c r="CC56">
        <v>1</v>
      </c>
      <c r="CD56">
        <v>3</v>
      </c>
      <c r="CE56">
        <v>1</v>
      </c>
      <c r="CF56">
        <v>1</v>
      </c>
      <c r="CG56">
        <v>0.32</v>
      </c>
      <c r="CH56">
        <v>0</v>
      </c>
    </row>
    <row r="57" spans="1:86">
      <c r="A57">
        <v>8</v>
      </c>
      <c r="B57">
        <v>801</v>
      </c>
      <c r="C57">
        <v>1</v>
      </c>
      <c r="D57">
        <v>5</v>
      </c>
      <c r="E57">
        <v>0</v>
      </c>
      <c r="F57" s="24">
        <f t="shared" si="0"/>
        <v>5</v>
      </c>
      <c r="G57">
        <v>95</v>
      </c>
      <c r="H57" s="24">
        <f t="shared" si="3"/>
        <v>6</v>
      </c>
      <c r="I57" s="24">
        <f t="shared" si="2"/>
        <v>5</v>
      </c>
      <c r="J57" s="24">
        <f t="shared" si="4"/>
        <v>25</v>
      </c>
      <c r="K57" s="24" t="str">
        <f t="shared" si="5"/>
        <v>00</v>
      </c>
      <c r="L57">
        <v>63</v>
      </c>
      <c r="M57">
        <v>0</v>
      </c>
      <c r="N57">
        <v>40</v>
      </c>
      <c r="O57">
        <v>0</v>
      </c>
      <c r="P57">
        <v>1</v>
      </c>
      <c r="Q57" t="s">
        <v>19</v>
      </c>
      <c r="R57">
        <v>22</v>
      </c>
      <c r="S57">
        <v>30</v>
      </c>
      <c r="T57">
        <v>3</v>
      </c>
      <c r="U57">
        <v>2</v>
      </c>
      <c r="V57">
        <v>0.02</v>
      </c>
      <c r="W57">
        <v>8.0000000000000002E-3</v>
      </c>
      <c r="X57">
        <v>24</v>
      </c>
      <c r="Y57">
        <v>10</v>
      </c>
      <c r="Z57" t="s">
        <v>57</v>
      </c>
      <c r="AA57">
        <v>200</v>
      </c>
      <c r="AB57">
        <v>0.32</v>
      </c>
      <c r="AC57">
        <v>1</v>
      </c>
      <c r="AD57">
        <v>3</v>
      </c>
      <c r="AE57">
        <v>1</v>
      </c>
      <c r="AF57">
        <v>1</v>
      </c>
      <c r="AG57">
        <v>0.32</v>
      </c>
      <c r="AH57">
        <v>0</v>
      </c>
      <c r="BA57">
        <v>8</v>
      </c>
      <c r="BB57">
        <v>801</v>
      </c>
      <c r="BC57">
        <v>1</v>
      </c>
      <c r="BD57">
        <v>5</v>
      </c>
      <c r="BE57">
        <v>0</v>
      </c>
      <c r="BF57">
        <v>0.4</v>
      </c>
      <c r="BG57">
        <v>95</v>
      </c>
      <c r="BH57">
        <v>18</v>
      </c>
      <c r="BI57">
        <v>40</v>
      </c>
      <c r="BJ57">
        <v>1</v>
      </c>
      <c r="BK57">
        <v>0</v>
      </c>
      <c r="BL57">
        <v>63</v>
      </c>
      <c r="BM57">
        <v>0</v>
      </c>
      <c r="BN57">
        <v>40</v>
      </c>
      <c r="BO57">
        <v>0</v>
      </c>
      <c r="BP57">
        <v>1</v>
      </c>
      <c r="BQ57" t="s">
        <v>19</v>
      </c>
      <c r="BR57">
        <v>22</v>
      </c>
      <c r="BS57">
        <v>30</v>
      </c>
      <c r="BT57">
        <v>3</v>
      </c>
      <c r="BU57">
        <v>2</v>
      </c>
      <c r="BV57">
        <v>0.02</v>
      </c>
      <c r="BW57">
        <v>8.0000000000000002E-3</v>
      </c>
      <c r="BX57">
        <v>24</v>
      </c>
      <c r="BY57">
        <v>10</v>
      </c>
      <c r="BZ57" t="s">
        <v>57</v>
      </c>
      <c r="CA57">
        <v>200</v>
      </c>
      <c r="CB57">
        <v>0.32</v>
      </c>
      <c r="CC57">
        <v>1</v>
      </c>
      <c r="CD57">
        <v>3</v>
      </c>
      <c r="CE57">
        <v>1</v>
      </c>
      <c r="CF57">
        <v>1</v>
      </c>
      <c r="CG57">
        <v>0.32</v>
      </c>
      <c r="CH57">
        <v>0</v>
      </c>
    </row>
    <row r="58" spans="1:86">
      <c r="F58" s="24" t="str">
        <f t="shared" si="0"/>
        <v/>
      </c>
      <c r="H58" s="24" t="str">
        <f t="shared" si="3"/>
        <v/>
      </c>
      <c r="I58" s="24" t="str">
        <f t="shared" si="2"/>
        <v/>
      </c>
      <c r="J58" s="24" t="str">
        <f t="shared" si="4"/>
        <v/>
      </c>
      <c r="K58" s="24" t="str">
        <f t="shared" si="5"/>
        <v/>
      </c>
    </row>
    <row r="59" spans="1:86">
      <c r="F59" s="24" t="str">
        <f t="shared" si="0"/>
        <v/>
      </c>
      <c r="H59" s="24" t="str">
        <f t="shared" si="3"/>
        <v/>
      </c>
      <c r="I59" s="24" t="str">
        <f t="shared" si="2"/>
        <v/>
      </c>
      <c r="J59" s="24" t="str">
        <f t="shared" si="4"/>
        <v/>
      </c>
      <c r="K59" s="24" t="str">
        <f t="shared" si="5"/>
        <v/>
      </c>
    </row>
    <row r="60" spans="1:86">
      <c r="A60">
        <v>1</v>
      </c>
      <c r="B60">
        <v>10</v>
      </c>
      <c r="C60">
        <v>190</v>
      </c>
      <c r="D60">
        <v>40</v>
      </c>
      <c r="E60">
        <v>0</v>
      </c>
      <c r="F60" s="24">
        <f t="shared" si="0"/>
        <v>50</v>
      </c>
      <c r="G60">
        <v>50</v>
      </c>
      <c r="H60" s="24">
        <f t="shared" si="3"/>
        <v>15</v>
      </c>
      <c r="I60" s="24">
        <f t="shared" si="2"/>
        <v>4</v>
      </c>
      <c r="J60" s="24">
        <f t="shared" si="4"/>
        <v>80</v>
      </c>
      <c r="K60" s="24" t="str">
        <f t="shared" si="5"/>
        <v>03</v>
      </c>
      <c r="L60">
        <v>21</v>
      </c>
      <c r="M60">
        <v>0</v>
      </c>
      <c r="N60">
        <v>0</v>
      </c>
      <c r="O60">
        <v>11</v>
      </c>
      <c r="P60">
        <v>0</v>
      </c>
      <c r="Q60" t="s">
        <v>18</v>
      </c>
      <c r="R60">
        <v>22</v>
      </c>
      <c r="S60">
        <v>10</v>
      </c>
      <c r="T60">
        <v>2</v>
      </c>
      <c r="U60">
        <v>0</v>
      </c>
      <c r="V60">
        <v>0.218</v>
      </c>
      <c r="W60">
        <v>0.5</v>
      </c>
      <c r="X60">
        <v>24</v>
      </c>
      <c r="Y60">
        <v>0</v>
      </c>
      <c r="Z60" t="s">
        <v>133</v>
      </c>
      <c r="AB60">
        <v>0</v>
      </c>
      <c r="AC60">
        <v>1</v>
      </c>
      <c r="AD60">
        <v>6</v>
      </c>
      <c r="AE60">
        <v>1</v>
      </c>
      <c r="AF60">
        <v>1</v>
      </c>
      <c r="AG60">
        <v>7.0000000000000007E-2</v>
      </c>
      <c r="AH60">
        <v>0</v>
      </c>
      <c r="BA60">
        <v>1</v>
      </c>
      <c r="BB60">
        <v>10</v>
      </c>
      <c r="BC60">
        <v>190</v>
      </c>
      <c r="BD60">
        <v>40</v>
      </c>
      <c r="BE60">
        <v>0</v>
      </c>
      <c r="BF60">
        <v>5</v>
      </c>
      <c r="BG60">
        <v>50</v>
      </c>
      <c r="BH60">
        <v>12</v>
      </c>
      <c r="BI60">
        <v>35</v>
      </c>
      <c r="BJ60">
        <v>5</v>
      </c>
      <c r="BK60">
        <v>0</v>
      </c>
      <c r="BL60">
        <v>21</v>
      </c>
      <c r="BM60">
        <v>0</v>
      </c>
      <c r="BN60">
        <v>0</v>
      </c>
      <c r="BO60">
        <v>11</v>
      </c>
      <c r="BP60">
        <v>0</v>
      </c>
      <c r="BQ60" t="s">
        <v>18</v>
      </c>
      <c r="BR60">
        <v>22</v>
      </c>
      <c r="BS60">
        <v>10</v>
      </c>
      <c r="BT60">
        <v>2</v>
      </c>
      <c r="BU60">
        <v>0</v>
      </c>
      <c r="BV60">
        <v>0.218</v>
      </c>
      <c r="BW60">
        <v>0.5</v>
      </c>
      <c r="BX60">
        <v>24</v>
      </c>
      <c r="BY60">
        <v>0</v>
      </c>
      <c r="BZ60" t="s">
        <v>133</v>
      </c>
      <c r="CB60">
        <v>0</v>
      </c>
      <c r="CC60">
        <v>1</v>
      </c>
      <c r="CD60">
        <v>6</v>
      </c>
      <c r="CE60">
        <v>1</v>
      </c>
      <c r="CF60">
        <v>1</v>
      </c>
      <c r="CG60">
        <v>7.0000000000000007E-2</v>
      </c>
      <c r="CH60">
        <v>0</v>
      </c>
    </row>
    <row r="61" spans="1:86">
      <c r="A61">
        <v>2</v>
      </c>
      <c r="B61">
        <v>9</v>
      </c>
      <c r="C61">
        <v>100</v>
      </c>
      <c r="D61">
        <v>40</v>
      </c>
      <c r="E61">
        <v>0</v>
      </c>
      <c r="F61" s="24">
        <f t="shared" si="0"/>
        <v>35</v>
      </c>
      <c r="G61">
        <v>50</v>
      </c>
      <c r="H61" s="24">
        <f t="shared" si="3"/>
        <v>15</v>
      </c>
      <c r="I61" s="24">
        <f t="shared" si="2"/>
        <v>5</v>
      </c>
      <c r="J61" s="24">
        <f t="shared" si="4"/>
        <v>80</v>
      </c>
      <c r="K61" s="24" t="str">
        <f t="shared" si="5"/>
        <v>03</v>
      </c>
      <c r="L61">
        <v>42</v>
      </c>
      <c r="M61">
        <v>0</v>
      </c>
      <c r="N61">
        <v>0</v>
      </c>
      <c r="O61">
        <v>1</v>
      </c>
      <c r="P61">
        <v>0</v>
      </c>
      <c r="Q61" t="s">
        <v>18</v>
      </c>
      <c r="R61">
        <v>21</v>
      </c>
      <c r="S61">
        <v>10</v>
      </c>
      <c r="T61">
        <v>2</v>
      </c>
      <c r="U61">
        <v>2</v>
      </c>
      <c r="V61">
        <v>0.13800000000000001</v>
      </c>
      <c r="W61">
        <v>0.10489999999999999</v>
      </c>
      <c r="X61">
        <v>24</v>
      </c>
      <c r="Y61">
        <v>0</v>
      </c>
      <c r="Z61" t="s">
        <v>133</v>
      </c>
      <c r="AB61">
        <v>0</v>
      </c>
      <c r="AC61">
        <v>1</v>
      </c>
      <c r="AD61">
        <v>6</v>
      </c>
      <c r="AE61">
        <v>1</v>
      </c>
      <c r="AF61">
        <v>1</v>
      </c>
      <c r="AG61">
        <v>7.0000000000000007E-2</v>
      </c>
      <c r="AH61">
        <v>0</v>
      </c>
      <c r="BA61">
        <v>2</v>
      </c>
      <c r="BB61">
        <v>9</v>
      </c>
      <c r="BC61">
        <v>100</v>
      </c>
      <c r="BD61">
        <v>40</v>
      </c>
      <c r="BE61">
        <v>0</v>
      </c>
      <c r="BF61">
        <v>3.5</v>
      </c>
      <c r="BG61">
        <v>50</v>
      </c>
      <c r="BH61">
        <v>10</v>
      </c>
      <c r="BI61">
        <v>40</v>
      </c>
      <c r="BJ61">
        <v>5</v>
      </c>
      <c r="BK61">
        <v>0</v>
      </c>
      <c r="BL61">
        <v>42</v>
      </c>
      <c r="BM61">
        <v>0</v>
      </c>
      <c r="BN61">
        <v>0</v>
      </c>
      <c r="BO61">
        <v>1</v>
      </c>
      <c r="BP61">
        <v>0</v>
      </c>
      <c r="BQ61" t="s">
        <v>18</v>
      </c>
      <c r="BR61">
        <v>21</v>
      </c>
      <c r="BS61">
        <v>10</v>
      </c>
      <c r="BT61">
        <v>2</v>
      </c>
      <c r="BU61">
        <v>2</v>
      </c>
      <c r="BV61">
        <v>0.13800000000000001</v>
      </c>
      <c r="BW61">
        <v>0.10489999999999999</v>
      </c>
      <c r="BX61">
        <v>24</v>
      </c>
      <c r="BY61">
        <v>0</v>
      </c>
      <c r="BZ61" t="s">
        <v>133</v>
      </c>
      <c r="CB61">
        <v>0</v>
      </c>
      <c r="CC61">
        <v>1</v>
      </c>
      <c r="CD61">
        <v>6</v>
      </c>
      <c r="CE61">
        <v>1</v>
      </c>
      <c r="CF61">
        <v>1</v>
      </c>
      <c r="CG61">
        <v>7.0000000000000007E-2</v>
      </c>
      <c r="CH61">
        <v>0</v>
      </c>
    </row>
    <row r="62" spans="1:86">
      <c r="A62">
        <v>3</v>
      </c>
      <c r="B62">
        <v>8</v>
      </c>
      <c r="C62">
        <v>60</v>
      </c>
      <c r="D62">
        <v>30</v>
      </c>
      <c r="E62">
        <v>0</v>
      </c>
      <c r="F62" s="24">
        <f t="shared" si="0"/>
        <v>23</v>
      </c>
      <c r="G62">
        <v>65</v>
      </c>
      <c r="H62" s="24">
        <f t="shared" si="3"/>
        <v>15</v>
      </c>
      <c r="I62" s="24">
        <f t="shared" si="2"/>
        <v>5</v>
      </c>
      <c r="J62" s="24">
        <f t="shared" si="4"/>
        <v>80</v>
      </c>
      <c r="K62" s="24" t="str">
        <f t="shared" si="5"/>
        <v>03</v>
      </c>
      <c r="L62">
        <v>52</v>
      </c>
      <c r="M62">
        <v>0</v>
      </c>
      <c r="N62">
        <v>0</v>
      </c>
      <c r="O62">
        <v>1</v>
      </c>
      <c r="P62">
        <v>0</v>
      </c>
      <c r="Q62" t="s">
        <v>18</v>
      </c>
      <c r="R62">
        <v>11</v>
      </c>
      <c r="S62">
        <v>10</v>
      </c>
      <c r="T62">
        <v>2</v>
      </c>
      <c r="U62">
        <v>2</v>
      </c>
      <c r="V62">
        <v>0.10100000000000001</v>
      </c>
      <c r="W62">
        <v>6.9000000000000006E-2</v>
      </c>
      <c r="X62">
        <v>24</v>
      </c>
      <c r="Y62">
        <v>0</v>
      </c>
      <c r="Z62" t="s">
        <v>133</v>
      </c>
      <c r="AB62">
        <v>2.8</v>
      </c>
      <c r="AC62">
        <v>1</v>
      </c>
      <c r="AD62">
        <v>6</v>
      </c>
      <c r="AE62">
        <v>1</v>
      </c>
      <c r="AF62">
        <v>1</v>
      </c>
      <c r="AG62">
        <v>7.0000000000000007E-2</v>
      </c>
      <c r="AH62">
        <v>0</v>
      </c>
      <c r="BA62">
        <v>3</v>
      </c>
      <c r="BB62">
        <v>8</v>
      </c>
      <c r="BC62">
        <v>60</v>
      </c>
      <c r="BD62">
        <v>30</v>
      </c>
      <c r="BE62">
        <v>0</v>
      </c>
      <c r="BF62">
        <v>2.2999999999999998</v>
      </c>
      <c r="BG62">
        <v>65</v>
      </c>
      <c r="BH62">
        <v>12</v>
      </c>
      <c r="BI62">
        <v>40</v>
      </c>
      <c r="BJ62">
        <v>5</v>
      </c>
      <c r="BK62">
        <v>0</v>
      </c>
      <c r="BL62">
        <v>52</v>
      </c>
      <c r="BM62">
        <v>0</v>
      </c>
      <c r="BN62">
        <v>0</v>
      </c>
      <c r="BO62">
        <v>1</v>
      </c>
      <c r="BP62">
        <v>0</v>
      </c>
      <c r="BQ62" t="s">
        <v>18</v>
      </c>
      <c r="BR62">
        <v>11</v>
      </c>
      <c r="BS62">
        <v>10</v>
      </c>
      <c r="BT62">
        <v>2</v>
      </c>
      <c r="BU62">
        <v>2</v>
      </c>
      <c r="BV62">
        <v>0.10100000000000001</v>
      </c>
      <c r="BW62">
        <v>6.9000000000000006E-2</v>
      </c>
      <c r="BX62">
        <v>24</v>
      </c>
      <c r="BY62">
        <v>0</v>
      </c>
      <c r="BZ62" t="s">
        <v>133</v>
      </c>
      <c r="CB62">
        <v>2.8</v>
      </c>
      <c r="CC62">
        <v>1</v>
      </c>
      <c r="CD62">
        <v>6</v>
      </c>
      <c r="CE62">
        <v>1</v>
      </c>
      <c r="CF62">
        <v>1</v>
      </c>
      <c r="CG62">
        <v>7.0000000000000007E-2</v>
      </c>
      <c r="CH62">
        <v>0</v>
      </c>
    </row>
    <row r="63" spans="1:86">
      <c r="A63">
        <v>4</v>
      </c>
      <c r="B63">
        <v>7</v>
      </c>
      <c r="C63">
        <v>35</v>
      </c>
      <c r="D63">
        <v>20</v>
      </c>
      <c r="E63">
        <v>0</v>
      </c>
      <c r="F63" s="24">
        <f t="shared" si="0"/>
        <v>13</v>
      </c>
      <c r="G63">
        <v>65</v>
      </c>
      <c r="H63" s="24">
        <f t="shared" si="3"/>
        <v>15</v>
      </c>
      <c r="I63" s="24">
        <f t="shared" si="2"/>
        <v>5</v>
      </c>
      <c r="J63" s="24">
        <f t="shared" si="4"/>
        <v>75</v>
      </c>
      <c r="K63" s="24" t="str">
        <f t="shared" si="5"/>
        <v>03</v>
      </c>
      <c r="L63">
        <v>63</v>
      </c>
      <c r="M63">
        <v>0</v>
      </c>
      <c r="N63">
        <v>40</v>
      </c>
      <c r="O63">
        <v>0</v>
      </c>
      <c r="P63">
        <v>0</v>
      </c>
      <c r="Q63" t="s">
        <v>18</v>
      </c>
      <c r="R63">
        <v>11</v>
      </c>
      <c r="S63">
        <v>10</v>
      </c>
      <c r="T63">
        <v>2</v>
      </c>
      <c r="U63">
        <v>2</v>
      </c>
      <c r="V63">
        <v>7.6999999999999999E-2</v>
      </c>
      <c r="W63">
        <v>5.0999999999999997E-2</v>
      </c>
      <c r="X63">
        <v>24</v>
      </c>
      <c r="Y63">
        <v>0</v>
      </c>
      <c r="Z63" t="s">
        <v>133</v>
      </c>
      <c r="AB63">
        <v>2</v>
      </c>
      <c r="AC63">
        <v>1</v>
      </c>
      <c r="AD63">
        <v>6</v>
      </c>
      <c r="AE63">
        <v>1</v>
      </c>
      <c r="AF63">
        <v>1</v>
      </c>
      <c r="AG63">
        <v>7.0000000000000007E-2</v>
      </c>
      <c r="AH63">
        <v>0</v>
      </c>
      <c r="BA63">
        <v>4</v>
      </c>
      <c r="BB63">
        <v>7</v>
      </c>
      <c r="BC63">
        <v>35</v>
      </c>
      <c r="BD63">
        <v>20</v>
      </c>
      <c r="BE63">
        <v>0</v>
      </c>
      <c r="BF63">
        <v>1.3</v>
      </c>
      <c r="BG63">
        <v>65</v>
      </c>
      <c r="BH63">
        <v>15</v>
      </c>
      <c r="BI63">
        <v>40</v>
      </c>
      <c r="BJ63">
        <v>3</v>
      </c>
      <c r="BK63">
        <v>0</v>
      </c>
      <c r="BL63">
        <v>63</v>
      </c>
      <c r="BM63">
        <v>0</v>
      </c>
      <c r="BN63">
        <v>40</v>
      </c>
      <c r="BO63">
        <v>0</v>
      </c>
      <c r="BP63">
        <v>0</v>
      </c>
      <c r="BQ63" t="s">
        <v>18</v>
      </c>
      <c r="BR63">
        <v>11</v>
      </c>
      <c r="BS63">
        <v>10</v>
      </c>
      <c r="BT63">
        <v>2</v>
      </c>
      <c r="BU63">
        <v>2</v>
      </c>
      <c r="BV63">
        <v>7.6999999999999999E-2</v>
      </c>
      <c r="BW63">
        <v>5.0999999999999997E-2</v>
      </c>
      <c r="BX63">
        <v>24</v>
      </c>
      <c r="BY63">
        <v>0</v>
      </c>
      <c r="BZ63" t="s">
        <v>133</v>
      </c>
      <c r="CB63">
        <v>2</v>
      </c>
      <c r="CC63">
        <v>1</v>
      </c>
      <c r="CD63">
        <v>6</v>
      </c>
      <c r="CE63">
        <v>1</v>
      </c>
      <c r="CF63">
        <v>1</v>
      </c>
      <c r="CG63">
        <v>7.0000000000000007E-2</v>
      </c>
      <c r="CH63">
        <v>0</v>
      </c>
    </row>
    <row r="64" spans="1:86">
      <c r="A64">
        <v>5</v>
      </c>
      <c r="B64">
        <v>6</v>
      </c>
      <c r="C64">
        <v>12</v>
      </c>
      <c r="D64">
        <v>12</v>
      </c>
      <c r="E64">
        <v>0</v>
      </c>
      <c r="F64" s="24">
        <f t="shared" si="0"/>
        <v>5</v>
      </c>
      <c r="G64">
        <v>100</v>
      </c>
      <c r="H64" s="24">
        <f t="shared" si="3"/>
        <v>12</v>
      </c>
      <c r="I64" s="24">
        <f t="shared" si="2"/>
        <v>5</v>
      </c>
      <c r="J64" s="24">
        <f t="shared" si="4"/>
        <v>50</v>
      </c>
      <c r="K64" s="24" t="str">
        <f t="shared" si="5"/>
        <v>00</v>
      </c>
      <c r="L64">
        <v>63</v>
      </c>
      <c r="M64">
        <v>0</v>
      </c>
      <c r="N64">
        <v>40</v>
      </c>
      <c r="O64">
        <v>0</v>
      </c>
      <c r="P64">
        <v>0</v>
      </c>
      <c r="Q64" t="s">
        <v>18</v>
      </c>
      <c r="R64">
        <v>21</v>
      </c>
      <c r="S64">
        <v>10</v>
      </c>
      <c r="T64">
        <v>2</v>
      </c>
      <c r="U64">
        <v>2</v>
      </c>
      <c r="V64">
        <v>5.8999999999999997E-2</v>
      </c>
      <c r="W64">
        <v>3.9E-2</v>
      </c>
      <c r="X64">
        <v>24</v>
      </c>
      <c r="Y64">
        <v>0</v>
      </c>
      <c r="Z64" t="s">
        <v>133</v>
      </c>
      <c r="AB64">
        <v>1.1200000000000001</v>
      </c>
      <c r="AC64">
        <v>1</v>
      </c>
      <c r="AD64">
        <v>6</v>
      </c>
      <c r="AE64">
        <v>1</v>
      </c>
      <c r="AF64">
        <v>1</v>
      </c>
      <c r="AG64">
        <v>7.0000000000000007E-2</v>
      </c>
      <c r="AH64">
        <v>0</v>
      </c>
      <c r="BA64">
        <v>5</v>
      </c>
      <c r="BB64">
        <v>6</v>
      </c>
      <c r="BC64">
        <v>12</v>
      </c>
      <c r="BD64">
        <v>12</v>
      </c>
      <c r="BE64">
        <v>0</v>
      </c>
      <c r="BF64">
        <v>0.6</v>
      </c>
      <c r="BG64">
        <v>100</v>
      </c>
      <c r="BH64">
        <v>18</v>
      </c>
      <c r="BI64">
        <v>40</v>
      </c>
      <c r="BJ64">
        <v>2</v>
      </c>
      <c r="BK64">
        <v>0</v>
      </c>
      <c r="BL64">
        <v>63</v>
      </c>
      <c r="BM64">
        <v>0</v>
      </c>
      <c r="BN64">
        <v>40</v>
      </c>
      <c r="BO64">
        <v>0</v>
      </c>
      <c r="BP64">
        <v>0</v>
      </c>
      <c r="BQ64" t="s">
        <v>18</v>
      </c>
      <c r="BR64">
        <v>21</v>
      </c>
      <c r="BS64">
        <v>10</v>
      </c>
      <c r="BT64">
        <v>2</v>
      </c>
      <c r="BU64">
        <v>2</v>
      </c>
      <c r="BV64">
        <v>5.8999999999999997E-2</v>
      </c>
      <c r="BW64">
        <v>3.9E-2</v>
      </c>
      <c r="BX64">
        <v>24</v>
      </c>
      <c r="BY64">
        <v>0</v>
      </c>
      <c r="BZ64" t="s">
        <v>133</v>
      </c>
      <c r="CB64">
        <v>1.1200000000000001</v>
      </c>
      <c r="CC64">
        <v>1</v>
      </c>
      <c r="CD64">
        <v>6</v>
      </c>
      <c r="CE64">
        <v>1</v>
      </c>
      <c r="CF64">
        <v>1</v>
      </c>
      <c r="CG64">
        <v>7.0000000000000007E-2</v>
      </c>
      <c r="CH64">
        <v>0</v>
      </c>
    </row>
    <row r="65" spans="1:86">
      <c r="A65">
        <v>6</v>
      </c>
      <c r="B65">
        <v>5</v>
      </c>
      <c r="C65">
        <v>7</v>
      </c>
      <c r="D65">
        <v>12</v>
      </c>
      <c r="E65">
        <v>0</v>
      </c>
      <c r="F65" s="24">
        <f t="shared" si="0"/>
        <v>5</v>
      </c>
      <c r="G65">
        <v>100</v>
      </c>
      <c r="H65" s="24">
        <f t="shared" si="3"/>
        <v>12</v>
      </c>
      <c r="I65" s="24">
        <f t="shared" si="2"/>
        <v>5</v>
      </c>
      <c r="J65" s="24">
        <f t="shared" si="4"/>
        <v>50</v>
      </c>
      <c r="K65" s="24" t="str">
        <f t="shared" si="5"/>
        <v>00</v>
      </c>
      <c r="L65">
        <v>63</v>
      </c>
      <c r="M65">
        <v>0</v>
      </c>
      <c r="N65">
        <v>0</v>
      </c>
      <c r="O65">
        <v>0</v>
      </c>
      <c r="P65">
        <v>0</v>
      </c>
      <c r="Q65" t="s">
        <v>18</v>
      </c>
      <c r="R65">
        <v>21</v>
      </c>
      <c r="S65">
        <v>10</v>
      </c>
      <c r="T65">
        <v>2</v>
      </c>
      <c r="U65">
        <v>2</v>
      </c>
      <c r="V65">
        <v>4.4999999999999998E-2</v>
      </c>
      <c r="W65">
        <v>2.9000000000000001E-2</v>
      </c>
      <c r="X65">
        <v>24</v>
      </c>
      <c r="Y65">
        <v>0</v>
      </c>
      <c r="Z65" t="s">
        <v>133</v>
      </c>
      <c r="AB65">
        <v>0.8</v>
      </c>
      <c r="AC65">
        <v>1</v>
      </c>
      <c r="AD65">
        <v>6</v>
      </c>
      <c r="AE65">
        <v>1</v>
      </c>
      <c r="AF65">
        <v>1</v>
      </c>
      <c r="AG65">
        <v>7.0000000000000007E-2</v>
      </c>
      <c r="AH65">
        <v>0</v>
      </c>
      <c r="BA65">
        <v>6</v>
      </c>
      <c r="BB65">
        <v>5</v>
      </c>
      <c r="BC65">
        <v>7</v>
      </c>
      <c r="BD65">
        <v>12</v>
      </c>
      <c r="BE65">
        <v>0</v>
      </c>
      <c r="BF65">
        <v>0.4</v>
      </c>
      <c r="BG65">
        <v>100</v>
      </c>
      <c r="BH65">
        <v>18</v>
      </c>
      <c r="BI65">
        <v>40</v>
      </c>
      <c r="BJ65">
        <v>2</v>
      </c>
      <c r="BK65">
        <v>0</v>
      </c>
      <c r="BL65">
        <v>63</v>
      </c>
      <c r="BM65">
        <v>0</v>
      </c>
      <c r="BN65">
        <v>0</v>
      </c>
      <c r="BO65">
        <v>0</v>
      </c>
      <c r="BP65">
        <v>0</v>
      </c>
      <c r="BQ65" t="s">
        <v>18</v>
      </c>
      <c r="BR65">
        <v>21</v>
      </c>
      <c r="BS65">
        <v>10</v>
      </c>
      <c r="BT65">
        <v>2</v>
      </c>
      <c r="BU65">
        <v>2</v>
      </c>
      <c r="BV65">
        <v>4.4999999999999998E-2</v>
      </c>
      <c r="BW65">
        <v>2.9000000000000001E-2</v>
      </c>
      <c r="BX65">
        <v>24</v>
      </c>
      <c r="BY65">
        <v>0</v>
      </c>
      <c r="BZ65" t="s">
        <v>133</v>
      </c>
      <c r="CB65">
        <v>0.8</v>
      </c>
      <c r="CC65">
        <v>1</v>
      </c>
      <c r="CD65">
        <v>6</v>
      </c>
      <c r="CE65">
        <v>1</v>
      </c>
      <c r="CF65">
        <v>1</v>
      </c>
      <c r="CG65">
        <v>7.0000000000000007E-2</v>
      </c>
      <c r="CH65">
        <v>0</v>
      </c>
    </row>
    <row r="66" spans="1:86">
      <c r="A66">
        <v>7</v>
      </c>
      <c r="B66">
        <v>4</v>
      </c>
      <c r="C66">
        <v>4</v>
      </c>
      <c r="D66">
        <v>10</v>
      </c>
      <c r="E66">
        <v>0</v>
      </c>
      <c r="F66" s="24">
        <f t="shared" si="0"/>
        <v>3.0000000000000004</v>
      </c>
      <c r="G66">
        <v>100</v>
      </c>
      <c r="H66" s="24">
        <f t="shared" si="3"/>
        <v>7</v>
      </c>
      <c r="I66" s="24">
        <f t="shared" si="2"/>
        <v>5</v>
      </c>
      <c r="J66" s="24">
        <f t="shared" si="4"/>
        <v>25</v>
      </c>
      <c r="K66" s="24" t="str">
        <f t="shared" si="5"/>
        <v>00</v>
      </c>
      <c r="L66">
        <v>63</v>
      </c>
      <c r="M66">
        <v>0</v>
      </c>
      <c r="N66">
        <v>0</v>
      </c>
      <c r="O66">
        <v>0</v>
      </c>
      <c r="P66">
        <v>0</v>
      </c>
      <c r="Q66" t="s">
        <v>18</v>
      </c>
      <c r="R66">
        <v>21</v>
      </c>
      <c r="S66">
        <v>10</v>
      </c>
      <c r="T66">
        <v>2</v>
      </c>
      <c r="U66">
        <v>2</v>
      </c>
      <c r="V66">
        <v>3.5000000000000003E-2</v>
      </c>
      <c r="W66">
        <v>2.3E-2</v>
      </c>
      <c r="X66">
        <v>24</v>
      </c>
      <c r="Y66">
        <v>0</v>
      </c>
      <c r="Z66" t="s">
        <v>133</v>
      </c>
      <c r="AB66">
        <v>0.7</v>
      </c>
      <c r="AC66">
        <v>1</v>
      </c>
      <c r="AD66">
        <v>6</v>
      </c>
      <c r="AE66">
        <v>1</v>
      </c>
      <c r="AF66">
        <v>1</v>
      </c>
      <c r="AG66">
        <v>7.0000000000000007E-2</v>
      </c>
      <c r="AH66">
        <v>0</v>
      </c>
      <c r="BA66">
        <v>7</v>
      </c>
      <c r="BB66">
        <v>4</v>
      </c>
      <c r="BC66">
        <v>4</v>
      </c>
      <c r="BD66">
        <v>10</v>
      </c>
      <c r="BE66">
        <v>0</v>
      </c>
      <c r="BF66">
        <v>0.2</v>
      </c>
      <c r="BG66">
        <v>100</v>
      </c>
      <c r="BH66">
        <v>20</v>
      </c>
      <c r="BI66">
        <v>40</v>
      </c>
      <c r="BJ66">
        <v>1</v>
      </c>
      <c r="BK66">
        <v>0</v>
      </c>
      <c r="BL66">
        <v>63</v>
      </c>
      <c r="BM66">
        <v>0</v>
      </c>
      <c r="BN66">
        <v>0</v>
      </c>
      <c r="BO66">
        <v>0</v>
      </c>
      <c r="BP66">
        <v>0</v>
      </c>
      <c r="BQ66" t="s">
        <v>18</v>
      </c>
      <c r="BR66">
        <v>21</v>
      </c>
      <c r="BS66">
        <v>10</v>
      </c>
      <c r="BT66">
        <v>2</v>
      </c>
      <c r="BU66">
        <v>2</v>
      </c>
      <c r="BV66">
        <v>3.5000000000000003E-2</v>
      </c>
      <c r="BW66">
        <v>2.3E-2</v>
      </c>
      <c r="BX66">
        <v>24</v>
      </c>
      <c r="BY66">
        <v>0</v>
      </c>
      <c r="BZ66" t="s">
        <v>133</v>
      </c>
      <c r="CB66">
        <v>0.7</v>
      </c>
      <c r="CC66">
        <v>1</v>
      </c>
      <c r="CD66">
        <v>6</v>
      </c>
      <c r="CE66">
        <v>1</v>
      </c>
      <c r="CF66">
        <v>1</v>
      </c>
      <c r="CG66">
        <v>7.0000000000000007E-2</v>
      </c>
      <c r="CH66">
        <v>0</v>
      </c>
    </row>
    <row r="67" spans="1:86">
      <c r="A67">
        <v>8</v>
      </c>
      <c r="B67">
        <v>803</v>
      </c>
      <c r="C67">
        <v>1</v>
      </c>
      <c r="D67">
        <v>9</v>
      </c>
      <c r="E67">
        <v>0</v>
      </c>
      <c r="F67" s="24">
        <f t="shared" ref="F67:F130" si="6">IF(BF67="","",IF(OR(ROUND(MOD(BF67,1),1)=0.2,ROUND(MOD(BF67,1),1)=0.4,ROUND(MOD(BF67,1),1)=0.7),BF67+0.1,IF(OR(ROUND(MOD(BF67,1),1)=0.1,ROUND(MOD(BF67,1),1)=0.6,ROUND(MOD(BF67,1),1)=0.9),BF67-0.1,BF67))*10)</f>
        <v>5</v>
      </c>
      <c r="G67">
        <v>110</v>
      </c>
      <c r="H67" s="24">
        <f t="shared" si="3"/>
        <v>7</v>
      </c>
      <c r="I67" s="24">
        <f t="shared" ref="I67:I109" si="7">IF(BI67="","",ROUND(BI67*10/80,0))</f>
        <v>8</v>
      </c>
      <c r="J67" s="24">
        <f t="shared" ref="J67:J130" si="8">IF(BJ67="","",IF(BJ67&gt;100,100+IF(RIGHT(BJ67,1)*25&gt;=100,80,RIGHT(BJ67,1)*25),IF(RIGHT(BJ67,1)*25&gt;=100,80,RIGHT(BJ67,1)*25)))</f>
        <v>25</v>
      </c>
      <c r="K67" s="24" t="str">
        <f t="shared" si="5"/>
        <v>00</v>
      </c>
      <c r="L67">
        <v>75</v>
      </c>
      <c r="M67">
        <v>0</v>
      </c>
      <c r="N67">
        <v>40</v>
      </c>
      <c r="O67">
        <v>10</v>
      </c>
      <c r="P67">
        <v>1</v>
      </c>
      <c r="Q67" t="s">
        <v>19</v>
      </c>
      <c r="R67">
        <v>21</v>
      </c>
      <c r="S67">
        <v>15</v>
      </c>
      <c r="T67">
        <v>3</v>
      </c>
      <c r="U67">
        <v>2</v>
      </c>
      <c r="V67">
        <v>1.7999999999999999E-2</v>
      </c>
      <c r="W67">
        <v>2.3E-2</v>
      </c>
      <c r="X67">
        <v>24</v>
      </c>
      <c r="Y67">
        <v>8</v>
      </c>
      <c r="Z67" t="s">
        <v>57</v>
      </c>
      <c r="AA67">
        <v>320</v>
      </c>
      <c r="AB67">
        <v>0.63</v>
      </c>
      <c r="AC67">
        <v>1</v>
      </c>
      <c r="AD67">
        <v>6</v>
      </c>
      <c r="AE67">
        <v>1</v>
      </c>
      <c r="AF67">
        <v>1</v>
      </c>
      <c r="AG67">
        <v>7.0000000000000007E-2</v>
      </c>
      <c r="AH67">
        <v>0</v>
      </c>
      <c r="BA67">
        <v>8</v>
      </c>
      <c r="BB67">
        <v>803</v>
      </c>
      <c r="BC67">
        <v>1</v>
      </c>
      <c r="BD67">
        <v>9</v>
      </c>
      <c r="BE67">
        <v>0</v>
      </c>
      <c r="BF67">
        <v>0.5</v>
      </c>
      <c r="BG67">
        <v>110</v>
      </c>
      <c r="BH67">
        <v>20</v>
      </c>
      <c r="BI67">
        <v>60</v>
      </c>
      <c r="BJ67">
        <v>1</v>
      </c>
      <c r="BK67">
        <v>0</v>
      </c>
      <c r="BL67">
        <v>75</v>
      </c>
      <c r="BM67">
        <v>0</v>
      </c>
      <c r="BN67">
        <v>40</v>
      </c>
      <c r="BO67">
        <v>10</v>
      </c>
      <c r="BP67">
        <v>1</v>
      </c>
      <c r="BQ67" t="s">
        <v>19</v>
      </c>
      <c r="BR67">
        <v>21</v>
      </c>
      <c r="BS67">
        <v>15</v>
      </c>
      <c r="BT67">
        <v>3</v>
      </c>
      <c r="BU67">
        <v>2</v>
      </c>
      <c r="BV67">
        <v>1.7999999999999999E-2</v>
      </c>
      <c r="BW67">
        <v>2.3E-2</v>
      </c>
      <c r="BX67">
        <v>24</v>
      </c>
      <c r="BY67">
        <v>8</v>
      </c>
      <c r="BZ67" t="s">
        <v>57</v>
      </c>
      <c r="CA67">
        <v>320</v>
      </c>
      <c r="CB67">
        <v>0.63</v>
      </c>
      <c r="CC67">
        <v>1</v>
      </c>
      <c r="CD67">
        <v>6</v>
      </c>
      <c r="CE67">
        <v>1</v>
      </c>
      <c r="CF67">
        <v>1</v>
      </c>
      <c r="CG67">
        <v>7.0000000000000007E-2</v>
      </c>
      <c r="CH67">
        <v>0</v>
      </c>
    </row>
    <row r="68" spans="1:86">
      <c r="A68">
        <v>9</v>
      </c>
      <c r="B68">
        <v>803</v>
      </c>
      <c r="C68">
        <v>1</v>
      </c>
      <c r="D68">
        <v>9</v>
      </c>
      <c r="E68">
        <v>0</v>
      </c>
      <c r="F68" s="24">
        <f t="shared" si="6"/>
        <v>5</v>
      </c>
      <c r="G68">
        <v>110</v>
      </c>
      <c r="H68" s="24">
        <f t="shared" ref="H68:H131" si="9">IF(BH68="","",IF(ROUNDUP((BH68/100)*IF(BJ68&gt;100,RIGHT(BJ68,2),BJ68)*250*4/60*2/IF(BK68&gt;=10,10,1),0)&gt;15,15,ROUNDUP((BH68/100)*IF(BJ68&gt;100,RIGHT(BJ68,2),BJ68)*250*4/60*2/IF(BK68&gt;=10,10,1),0)))</f>
        <v>7</v>
      </c>
      <c r="I68" s="24">
        <f t="shared" si="7"/>
        <v>8</v>
      </c>
      <c r="J68" s="24">
        <f t="shared" si="8"/>
        <v>25</v>
      </c>
      <c r="K68" s="24" t="str">
        <f t="shared" ref="K68:K131" si="10">TEXT(IF(W68=0,"",IF(BK68&gt;=10,LEFT(BK68,1),0)&amp;IF(V68&gt;=0.06,3,0)),"00")</f>
        <v>00</v>
      </c>
      <c r="L68">
        <v>75</v>
      </c>
      <c r="M68">
        <v>0</v>
      </c>
      <c r="N68">
        <v>40</v>
      </c>
      <c r="O68">
        <v>10</v>
      </c>
      <c r="P68">
        <v>1</v>
      </c>
      <c r="Q68" t="s">
        <v>19</v>
      </c>
      <c r="R68">
        <v>21</v>
      </c>
      <c r="S68">
        <v>30</v>
      </c>
      <c r="T68">
        <v>3</v>
      </c>
      <c r="U68">
        <v>2</v>
      </c>
      <c r="V68">
        <v>2.5999999999999999E-2</v>
      </c>
      <c r="W68">
        <v>1.2E-2</v>
      </c>
      <c r="X68">
        <v>24</v>
      </c>
      <c r="Y68">
        <v>8</v>
      </c>
      <c r="Z68" t="s">
        <v>57</v>
      </c>
      <c r="AA68">
        <v>240</v>
      </c>
      <c r="AB68">
        <v>0.63</v>
      </c>
      <c r="AC68">
        <v>1</v>
      </c>
      <c r="AD68">
        <v>6</v>
      </c>
      <c r="AE68">
        <v>1</v>
      </c>
      <c r="AF68">
        <v>1</v>
      </c>
      <c r="AG68">
        <v>7.0000000000000007E-2</v>
      </c>
      <c r="AH68">
        <v>0</v>
      </c>
      <c r="BA68">
        <v>9</v>
      </c>
      <c r="BB68">
        <v>803</v>
      </c>
      <c r="BC68">
        <v>1</v>
      </c>
      <c r="BD68">
        <v>9</v>
      </c>
      <c r="BE68">
        <v>0</v>
      </c>
      <c r="BF68">
        <v>0.5</v>
      </c>
      <c r="BG68">
        <v>110</v>
      </c>
      <c r="BH68">
        <v>20</v>
      </c>
      <c r="BI68">
        <v>60</v>
      </c>
      <c r="BJ68">
        <v>1</v>
      </c>
      <c r="BK68">
        <v>0</v>
      </c>
      <c r="BL68">
        <v>75</v>
      </c>
      <c r="BM68">
        <v>0</v>
      </c>
      <c r="BN68">
        <v>40</v>
      </c>
      <c r="BO68">
        <v>10</v>
      </c>
      <c r="BP68">
        <v>1</v>
      </c>
      <c r="BQ68" t="s">
        <v>19</v>
      </c>
      <c r="BR68">
        <v>21</v>
      </c>
      <c r="BS68">
        <v>30</v>
      </c>
      <c r="BT68">
        <v>3</v>
      </c>
      <c r="BU68">
        <v>2</v>
      </c>
      <c r="BV68">
        <v>2.5999999999999999E-2</v>
      </c>
      <c r="BW68">
        <v>1.2E-2</v>
      </c>
      <c r="BX68">
        <v>24</v>
      </c>
      <c r="BY68">
        <v>8</v>
      </c>
      <c r="BZ68" t="s">
        <v>57</v>
      </c>
      <c r="CA68">
        <v>240</v>
      </c>
      <c r="CB68">
        <v>0.63</v>
      </c>
      <c r="CC68">
        <v>1</v>
      </c>
      <c r="CD68">
        <v>6</v>
      </c>
      <c r="CE68">
        <v>1</v>
      </c>
      <c r="CF68">
        <v>1</v>
      </c>
      <c r="CG68">
        <v>7.0000000000000007E-2</v>
      </c>
      <c r="CH68">
        <v>0</v>
      </c>
    </row>
    <row r="69" spans="1:86">
      <c r="A69">
        <v>10</v>
      </c>
      <c r="B69">
        <v>802</v>
      </c>
      <c r="C69">
        <v>0</v>
      </c>
      <c r="D69">
        <v>4</v>
      </c>
      <c r="E69">
        <v>0</v>
      </c>
      <c r="F69" s="24">
        <f t="shared" si="6"/>
        <v>5</v>
      </c>
      <c r="G69">
        <v>110</v>
      </c>
      <c r="H69" s="24">
        <f t="shared" si="9"/>
        <v>15</v>
      </c>
      <c r="I69" s="24">
        <f t="shared" si="7"/>
        <v>13</v>
      </c>
      <c r="J69" s="24">
        <f>IF(BJ69="","",IF(BJ69&gt;100,100+IF(RIGHT(BJ69,1)*25&gt;=100,80,RIGHT(BJ69,1)*25),IF(RIGHT(BJ69,1)*25&gt;=100,80,RIGHT(BJ69,1)*25)))</f>
        <v>50</v>
      </c>
      <c r="K69" s="24" t="str">
        <f t="shared" si="10"/>
        <v>00</v>
      </c>
      <c r="L69">
        <v>85</v>
      </c>
      <c r="M69">
        <v>0</v>
      </c>
      <c r="N69">
        <v>40</v>
      </c>
      <c r="O69">
        <v>10</v>
      </c>
      <c r="P69">
        <v>0</v>
      </c>
      <c r="Q69" t="s">
        <v>19</v>
      </c>
      <c r="R69">
        <v>21</v>
      </c>
      <c r="S69">
        <v>30</v>
      </c>
      <c r="T69">
        <v>4</v>
      </c>
      <c r="U69">
        <v>2</v>
      </c>
      <c r="V69">
        <v>1.0999999999999999E-2</v>
      </c>
      <c r="W69">
        <v>2.1000000000000001E-2</v>
      </c>
      <c r="X69">
        <v>24</v>
      </c>
      <c r="Y69">
        <v>8.5</v>
      </c>
      <c r="Z69" t="s">
        <v>57</v>
      </c>
      <c r="AA69">
        <v>332</v>
      </c>
      <c r="AB69">
        <v>0.14000000000000001</v>
      </c>
      <c r="AC69">
        <v>1</v>
      </c>
      <c r="AD69">
        <v>6</v>
      </c>
      <c r="AE69">
        <v>1</v>
      </c>
      <c r="AF69">
        <v>1</v>
      </c>
      <c r="AG69">
        <v>7.0000000000000007E-2</v>
      </c>
      <c r="AH69">
        <v>0</v>
      </c>
      <c r="BA69">
        <v>10</v>
      </c>
      <c r="BB69">
        <v>802</v>
      </c>
      <c r="BC69">
        <v>0</v>
      </c>
      <c r="BD69">
        <v>4</v>
      </c>
      <c r="BE69">
        <v>0</v>
      </c>
      <c r="BF69">
        <v>0.4</v>
      </c>
      <c r="BG69">
        <v>110</v>
      </c>
      <c r="BH69">
        <v>40</v>
      </c>
      <c r="BI69">
        <v>100</v>
      </c>
      <c r="BJ69">
        <v>2</v>
      </c>
      <c r="BK69">
        <v>0</v>
      </c>
      <c r="BL69">
        <v>85</v>
      </c>
      <c r="BM69">
        <v>0</v>
      </c>
      <c r="BN69">
        <v>40</v>
      </c>
      <c r="BO69">
        <v>10</v>
      </c>
      <c r="BP69">
        <v>0</v>
      </c>
      <c r="BQ69" t="s">
        <v>19</v>
      </c>
      <c r="BR69">
        <v>21</v>
      </c>
      <c r="BS69">
        <v>30</v>
      </c>
      <c r="BT69">
        <v>4</v>
      </c>
      <c r="BU69">
        <v>2</v>
      </c>
      <c r="BV69">
        <v>1.0999999999999999E-2</v>
      </c>
      <c r="BW69">
        <v>2.1000000000000001E-2</v>
      </c>
      <c r="BX69">
        <v>24</v>
      </c>
      <c r="BY69">
        <v>8.5</v>
      </c>
      <c r="BZ69" t="s">
        <v>57</v>
      </c>
      <c r="CA69">
        <v>332</v>
      </c>
      <c r="CB69">
        <v>0.14000000000000001</v>
      </c>
      <c r="CC69">
        <v>1</v>
      </c>
      <c r="CD69">
        <v>6</v>
      </c>
      <c r="CE69">
        <v>1</v>
      </c>
      <c r="CF69">
        <v>1</v>
      </c>
      <c r="CG69">
        <v>7.0000000000000007E-2</v>
      </c>
      <c r="CH69">
        <v>0</v>
      </c>
    </row>
    <row r="70" spans="1:86">
      <c r="A70">
        <v>11</v>
      </c>
      <c r="B70">
        <v>802</v>
      </c>
      <c r="C70">
        <v>0</v>
      </c>
      <c r="D70">
        <v>4</v>
      </c>
      <c r="E70">
        <v>0</v>
      </c>
      <c r="F70" s="24">
        <f t="shared" si="6"/>
        <v>5</v>
      </c>
      <c r="G70">
        <v>110</v>
      </c>
      <c r="H70" s="24">
        <f t="shared" si="9"/>
        <v>15</v>
      </c>
      <c r="I70" s="24">
        <f t="shared" si="7"/>
        <v>13</v>
      </c>
      <c r="J70" s="24">
        <f t="shared" si="8"/>
        <v>50</v>
      </c>
      <c r="K70" s="24" t="str">
        <f t="shared" si="10"/>
        <v>00</v>
      </c>
      <c r="L70">
        <v>85</v>
      </c>
      <c r="M70">
        <v>0</v>
      </c>
      <c r="N70">
        <v>40</v>
      </c>
      <c r="O70">
        <v>10</v>
      </c>
      <c r="P70">
        <v>0</v>
      </c>
      <c r="Q70" t="s">
        <v>19</v>
      </c>
      <c r="R70">
        <v>21</v>
      </c>
      <c r="S70">
        <v>30</v>
      </c>
      <c r="T70">
        <v>4</v>
      </c>
      <c r="U70">
        <v>2</v>
      </c>
      <c r="V70">
        <v>1.9E-2</v>
      </c>
      <c r="W70">
        <v>8.0000000000000002E-3</v>
      </c>
      <c r="X70">
        <v>24</v>
      </c>
      <c r="Y70">
        <v>8.5</v>
      </c>
      <c r="Z70" t="s">
        <v>57</v>
      </c>
      <c r="AA70">
        <v>250</v>
      </c>
      <c r="AB70">
        <v>0.14000000000000001</v>
      </c>
      <c r="AC70">
        <v>1</v>
      </c>
      <c r="AD70">
        <v>6</v>
      </c>
      <c r="AE70">
        <v>1</v>
      </c>
      <c r="AF70">
        <v>1</v>
      </c>
      <c r="AG70">
        <v>7.0000000000000007E-2</v>
      </c>
      <c r="AH70">
        <v>0</v>
      </c>
      <c r="BA70">
        <v>11</v>
      </c>
      <c r="BB70">
        <v>802</v>
      </c>
      <c r="BC70">
        <v>0</v>
      </c>
      <c r="BD70">
        <v>4</v>
      </c>
      <c r="BE70">
        <v>0</v>
      </c>
      <c r="BF70">
        <v>0.4</v>
      </c>
      <c r="BG70">
        <v>110</v>
      </c>
      <c r="BH70">
        <v>40</v>
      </c>
      <c r="BI70">
        <v>100</v>
      </c>
      <c r="BJ70">
        <v>2</v>
      </c>
      <c r="BK70">
        <v>0</v>
      </c>
      <c r="BL70">
        <v>85</v>
      </c>
      <c r="BM70">
        <v>0</v>
      </c>
      <c r="BN70">
        <v>40</v>
      </c>
      <c r="BO70">
        <v>10</v>
      </c>
      <c r="BP70">
        <v>0</v>
      </c>
      <c r="BQ70" t="s">
        <v>19</v>
      </c>
      <c r="BR70">
        <v>21</v>
      </c>
      <c r="BS70">
        <v>30</v>
      </c>
      <c r="BT70">
        <v>4</v>
      </c>
      <c r="BU70">
        <v>2</v>
      </c>
      <c r="BV70">
        <v>1.9E-2</v>
      </c>
      <c r="BW70">
        <v>8.0000000000000002E-3</v>
      </c>
      <c r="BX70">
        <v>24</v>
      </c>
      <c r="BY70">
        <v>8.5</v>
      </c>
      <c r="BZ70" t="s">
        <v>57</v>
      </c>
      <c r="CA70">
        <v>250</v>
      </c>
      <c r="CB70">
        <v>0.14000000000000001</v>
      </c>
      <c r="CC70">
        <v>1</v>
      </c>
      <c r="CD70">
        <v>6</v>
      </c>
      <c r="CE70">
        <v>1</v>
      </c>
      <c r="CF70">
        <v>1</v>
      </c>
      <c r="CG70">
        <v>7.0000000000000007E-2</v>
      </c>
      <c r="CH70">
        <v>0</v>
      </c>
    </row>
    <row r="71" spans="1:86">
      <c r="A71">
        <v>12</v>
      </c>
      <c r="B71">
        <v>801</v>
      </c>
      <c r="C71">
        <v>0</v>
      </c>
      <c r="D71">
        <v>3</v>
      </c>
      <c r="E71">
        <v>0</v>
      </c>
      <c r="F71" s="24">
        <f t="shared" si="6"/>
        <v>0</v>
      </c>
      <c r="G71">
        <v>90</v>
      </c>
      <c r="H71" s="24">
        <f t="shared" si="9"/>
        <v>15</v>
      </c>
      <c r="I71" s="24">
        <f t="shared" si="7"/>
        <v>16</v>
      </c>
      <c r="J71" s="24">
        <f t="shared" si="8"/>
        <v>50</v>
      </c>
      <c r="K71" s="24" t="str">
        <f t="shared" si="10"/>
        <v>00</v>
      </c>
      <c r="L71">
        <v>85</v>
      </c>
      <c r="M71">
        <v>0</v>
      </c>
      <c r="N71">
        <v>40</v>
      </c>
      <c r="O71">
        <v>10</v>
      </c>
      <c r="P71">
        <v>0</v>
      </c>
      <c r="Q71" t="s">
        <v>19</v>
      </c>
      <c r="R71">
        <v>22</v>
      </c>
      <c r="S71">
        <v>30</v>
      </c>
      <c r="T71">
        <v>4</v>
      </c>
      <c r="U71">
        <v>2</v>
      </c>
      <c r="V71">
        <v>8.9999999999999993E-3</v>
      </c>
      <c r="W71">
        <v>1.9E-2</v>
      </c>
      <c r="X71">
        <v>24</v>
      </c>
      <c r="Y71">
        <v>12</v>
      </c>
      <c r="Z71" t="s">
        <v>57</v>
      </c>
      <c r="AA71">
        <v>500</v>
      </c>
      <c r="AB71">
        <v>7.0000000000000007E-2</v>
      </c>
      <c r="AC71">
        <v>1</v>
      </c>
      <c r="AD71">
        <v>6</v>
      </c>
      <c r="AE71">
        <v>1</v>
      </c>
      <c r="AF71">
        <v>1</v>
      </c>
      <c r="AG71">
        <v>7.0000000000000007E-2</v>
      </c>
      <c r="AH71">
        <v>0</v>
      </c>
      <c r="BA71">
        <v>12</v>
      </c>
      <c r="BB71">
        <v>801</v>
      </c>
      <c r="BC71">
        <v>0</v>
      </c>
      <c r="BD71">
        <v>3</v>
      </c>
      <c r="BE71">
        <v>0</v>
      </c>
      <c r="BF71">
        <v>0.1</v>
      </c>
      <c r="BG71">
        <v>90</v>
      </c>
      <c r="BH71">
        <v>40</v>
      </c>
      <c r="BI71">
        <v>130</v>
      </c>
      <c r="BJ71">
        <v>2</v>
      </c>
      <c r="BK71">
        <v>0</v>
      </c>
      <c r="BL71">
        <v>85</v>
      </c>
      <c r="BM71">
        <v>0</v>
      </c>
      <c r="BN71">
        <v>40</v>
      </c>
      <c r="BO71">
        <v>10</v>
      </c>
      <c r="BP71">
        <v>0</v>
      </c>
      <c r="BQ71" t="s">
        <v>19</v>
      </c>
      <c r="BR71">
        <v>22</v>
      </c>
      <c r="BS71">
        <v>30</v>
      </c>
      <c r="BT71">
        <v>4</v>
      </c>
      <c r="BU71">
        <v>2</v>
      </c>
      <c r="BV71">
        <v>8.9999999999999993E-3</v>
      </c>
      <c r="BW71">
        <v>1.9E-2</v>
      </c>
      <c r="BX71">
        <v>24</v>
      </c>
      <c r="BY71">
        <v>12</v>
      </c>
      <c r="BZ71" t="s">
        <v>57</v>
      </c>
      <c r="CA71">
        <v>500</v>
      </c>
      <c r="CB71">
        <v>7.0000000000000007E-2</v>
      </c>
      <c r="CC71">
        <v>1</v>
      </c>
      <c r="CD71">
        <v>6</v>
      </c>
      <c r="CE71">
        <v>1</v>
      </c>
      <c r="CF71">
        <v>1</v>
      </c>
      <c r="CG71">
        <v>7.0000000000000007E-2</v>
      </c>
      <c r="CH71">
        <v>0</v>
      </c>
    </row>
    <row r="72" spans="1:86">
      <c r="A72">
        <v>13</v>
      </c>
      <c r="B72">
        <v>801</v>
      </c>
      <c r="C72">
        <v>0</v>
      </c>
      <c r="D72">
        <v>3</v>
      </c>
      <c r="E72">
        <v>0</v>
      </c>
      <c r="F72" s="24">
        <f t="shared" si="6"/>
        <v>0</v>
      </c>
      <c r="G72">
        <v>90</v>
      </c>
      <c r="H72" s="24">
        <f t="shared" si="9"/>
        <v>15</v>
      </c>
      <c r="I72" s="24">
        <f t="shared" si="7"/>
        <v>16</v>
      </c>
      <c r="J72" s="24">
        <f t="shared" si="8"/>
        <v>50</v>
      </c>
      <c r="K72" s="24" t="str">
        <f t="shared" si="10"/>
        <v>00</v>
      </c>
      <c r="L72">
        <v>85</v>
      </c>
      <c r="M72">
        <v>0</v>
      </c>
      <c r="N72">
        <v>40</v>
      </c>
      <c r="O72">
        <v>10</v>
      </c>
      <c r="P72">
        <v>0</v>
      </c>
      <c r="Q72" t="s">
        <v>19</v>
      </c>
      <c r="R72">
        <v>22</v>
      </c>
      <c r="S72">
        <v>30</v>
      </c>
      <c r="T72">
        <v>4</v>
      </c>
      <c r="U72">
        <v>2</v>
      </c>
      <c r="V72">
        <v>1.7000000000000001E-2</v>
      </c>
      <c r="W72">
        <v>6.0000000000000001E-3</v>
      </c>
      <c r="X72">
        <v>24</v>
      </c>
      <c r="Y72">
        <v>12</v>
      </c>
      <c r="Z72" t="s">
        <v>57</v>
      </c>
      <c r="AA72">
        <v>400</v>
      </c>
      <c r="AB72">
        <v>7.0000000000000007E-2</v>
      </c>
      <c r="AC72">
        <v>1</v>
      </c>
      <c r="AD72">
        <v>6</v>
      </c>
      <c r="AE72">
        <v>1</v>
      </c>
      <c r="AF72">
        <v>1</v>
      </c>
      <c r="AG72">
        <v>7.0000000000000007E-2</v>
      </c>
      <c r="AH72">
        <v>0</v>
      </c>
      <c r="BA72">
        <v>13</v>
      </c>
      <c r="BB72">
        <v>801</v>
      </c>
      <c r="BC72">
        <v>0</v>
      </c>
      <c r="BD72">
        <v>3</v>
      </c>
      <c r="BE72">
        <v>0</v>
      </c>
      <c r="BF72">
        <v>0.1</v>
      </c>
      <c r="BG72">
        <v>90</v>
      </c>
      <c r="BH72">
        <v>40</v>
      </c>
      <c r="BI72">
        <v>130</v>
      </c>
      <c r="BJ72">
        <v>2</v>
      </c>
      <c r="BK72">
        <v>0</v>
      </c>
      <c r="BL72">
        <v>85</v>
      </c>
      <c r="BM72">
        <v>0</v>
      </c>
      <c r="BN72">
        <v>40</v>
      </c>
      <c r="BO72">
        <v>10</v>
      </c>
      <c r="BP72">
        <v>0</v>
      </c>
      <c r="BQ72" t="s">
        <v>19</v>
      </c>
      <c r="BR72">
        <v>22</v>
      </c>
      <c r="BS72">
        <v>30</v>
      </c>
      <c r="BT72">
        <v>4</v>
      </c>
      <c r="BU72">
        <v>2</v>
      </c>
      <c r="BV72">
        <v>1.7000000000000001E-2</v>
      </c>
      <c r="BW72">
        <v>6.0000000000000001E-3</v>
      </c>
      <c r="BX72">
        <v>24</v>
      </c>
      <c r="BY72">
        <v>12</v>
      </c>
      <c r="BZ72" t="s">
        <v>57</v>
      </c>
      <c r="CA72">
        <v>400</v>
      </c>
      <c r="CB72">
        <v>7.0000000000000007E-2</v>
      </c>
      <c r="CC72">
        <v>1</v>
      </c>
      <c r="CD72">
        <v>6</v>
      </c>
      <c r="CE72">
        <v>1</v>
      </c>
      <c r="CF72">
        <v>1</v>
      </c>
      <c r="CG72">
        <v>7.0000000000000007E-2</v>
      </c>
      <c r="CH72">
        <v>0</v>
      </c>
    </row>
    <row r="73" spans="1:86">
      <c r="F73" s="24" t="str">
        <f t="shared" si="6"/>
        <v/>
      </c>
      <c r="H73" s="24" t="str">
        <f t="shared" si="9"/>
        <v/>
      </c>
      <c r="I73" s="24" t="str">
        <f t="shared" si="7"/>
        <v/>
      </c>
      <c r="J73" s="24" t="str">
        <f t="shared" si="8"/>
        <v/>
      </c>
      <c r="K73" s="24" t="str">
        <f t="shared" si="10"/>
        <v/>
      </c>
      <c r="AC73">
        <v>1</v>
      </c>
      <c r="AE73">
        <v>1</v>
      </c>
      <c r="AF73">
        <v>1</v>
      </c>
      <c r="AH73">
        <v>0</v>
      </c>
      <c r="BK73">
        <v>0</v>
      </c>
      <c r="CC73">
        <v>1</v>
      </c>
      <c r="CE73">
        <v>1</v>
      </c>
      <c r="CF73">
        <v>1</v>
      </c>
      <c r="CH73">
        <v>0</v>
      </c>
    </row>
    <row r="74" spans="1:86">
      <c r="A74">
        <v>1</v>
      </c>
      <c r="B74">
        <v>9</v>
      </c>
      <c r="C74">
        <v>190</v>
      </c>
      <c r="D74">
        <v>40</v>
      </c>
      <c r="E74">
        <v>0</v>
      </c>
      <c r="F74" s="24">
        <f t="shared" si="6"/>
        <v>50</v>
      </c>
      <c r="G74">
        <v>50</v>
      </c>
      <c r="H74" s="24">
        <f t="shared" si="9"/>
        <v>15</v>
      </c>
      <c r="I74" s="24">
        <f t="shared" si="7"/>
        <v>4</v>
      </c>
      <c r="J74" s="24">
        <f t="shared" si="8"/>
        <v>80</v>
      </c>
      <c r="K74" s="24" t="str">
        <f t="shared" si="10"/>
        <v>03</v>
      </c>
      <c r="L74">
        <v>21</v>
      </c>
      <c r="M74">
        <v>0</v>
      </c>
      <c r="N74">
        <v>0</v>
      </c>
      <c r="O74">
        <v>11</v>
      </c>
      <c r="P74">
        <v>0</v>
      </c>
      <c r="Q74" t="s">
        <v>18</v>
      </c>
      <c r="R74">
        <v>22</v>
      </c>
      <c r="S74">
        <v>10</v>
      </c>
      <c r="T74">
        <v>2</v>
      </c>
      <c r="U74">
        <v>0</v>
      </c>
      <c r="V74">
        <v>0.217</v>
      </c>
      <c r="W74">
        <v>0.5</v>
      </c>
      <c r="X74">
        <v>24</v>
      </c>
      <c r="Y74">
        <v>0</v>
      </c>
      <c r="Z74" t="s">
        <v>133</v>
      </c>
      <c r="AB74">
        <v>0</v>
      </c>
      <c r="AC74">
        <v>1</v>
      </c>
      <c r="AD74">
        <v>6</v>
      </c>
      <c r="AE74">
        <v>1</v>
      </c>
      <c r="AF74">
        <v>1</v>
      </c>
      <c r="AG74">
        <v>0.14000000000000001</v>
      </c>
      <c r="AH74">
        <v>0</v>
      </c>
      <c r="BA74">
        <v>1</v>
      </c>
      <c r="BB74">
        <v>9</v>
      </c>
      <c r="BC74">
        <v>190</v>
      </c>
      <c r="BD74">
        <v>40</v>
      </c>
      <c r="BE74">
        <v>0</v>
      </c>
      <c r="BF74">
        <v>5</v>
      </c>
      <c r="BG74">
        <v>50</v>
      </c>
      <c r="BH74">
        <v>12</v>
      </c>
      <c r="BI74">
        <v>35</v>
      </c>
      <c r="BJ74">
        <v>5</v>
      </c>
      <c r="BK74">
        <v>0</v>
      </c>
      <c r="BL74">
        <v>21</v>
      </c>
      <c r="BM74">
        <v>0</v>
      </c>
      <c r="BN74">
        <v>0</v>
      </c>
      <c r="BO74">
        <v>11</v>
      </c>
      <c r="BP74">
        <v>0</v>
      </c>
      <c r="BQ74" t="s">
        <v>18</v>
      </c>
      <c r="BR74">
        <v>22</v>
      </c>
      <c r="BS74">
        <v>10</v>
      </c>
      <c r="BT74">
        <v>2</v>
      </c>
      <c r="BU74">
        <v>0</v>
      </c>
      <c r="BV74">
        <v>0.217</v>
      </c>
      <c r="BW74">
        <v>0.5</v>
      </c>
      <c r="BX74">
        <v>24</v>
      </c>
      <c r="BY74">
        <v>0</v>
      </c>
      <c r="BZ74" t="s">
        <v>133</v>
      </c>
      <c r="CB74">
        <v>0</v>
      </c>
      <c r="CC74">
        <v>1</v>
      </c>
      <c r="CD74">
        <v>6</v>
      </c>
      <c r="CE74">
        <v>1</v>
      </c>
      <c r="CF74">
        <v>1</v>
      </c>
      <c r="CG74">
        <v>0.14000000000000001</v>
      </c>
      <c r="CH74">
        <v>0</v>
      </c>
    </row>
    <row r="75" spans="1:86">
      <c r="A75">
        <v>2</v>
      </c>
      <c r="B75">
        <v>8</v>
      </c>
      <c r="C75">
        <v>100</v>
      </c>
      <c r="D75">
        <v>40</v>
      </c>
      <c r="E75">
        <v>0</v>
      </c>
      <c r="F75" s="24">
        <f t="shared" si="6"/>
        <v>35</v>
      </c>
      <c r="G75">
        <v>50</v>
      </c>
      <c r="H75" s="24">
        <f t="shared" si="9"/>
        <v>15</v>
      </c>
      <c r="I75" s="24">
        <f t="shared" si="7"/>
        <v>5</v>
      </c>
      <c r="J75" s="24">
        <f t="shared" si="8"/>
        <v>80</v>
      </c>
      <c r="K75" s="24" t="str">
        <f t="shared" si="10"/>
        <v>03</v>
      </c>
      <c r="L75">
        <v>42</v>
      </c>
      <c r="M75">
        <v>0</v>
      </c>
      <c r="N75">
        <v>0</v>
      </c>
      <c r="O75">
        <v>1</v>
      </c>
      <c r="P75">
        <v>0</v>
      </c>
      <c r="Q75" t="s">
        <v>18</v>
      </c>
      <c r="R75">
        <v>21</v>
      </c>
      <c r="S75">
        <v>10</v>
      </c>
      <c r="T75">
        <v>2</v>
      </c>
      <c r="U75">
        <v>2</v>
      </c>
      <c r="V75">
        <v>0.13700000000000001</v>
      </c>
      <c r="W75">
        <v>0.1041</v>
      </c>
      <c r="X75">
        <v>24</v>
      </c>
      <c r="Y75">
        <v>0</v>
      </c>
      <c r="Z75" t="s">
        <v>133</v>
      </c>
      <c r="AB75">
        <v>0</v>
      </c>
      <c r="AC75">
        <v>1</v>
      </c>
      <c r="AD75">
        <v>6</v>
      </c>
      <c r="AE75">
        <v>1</v>
      </c>
      <c r="AF75">
        <v>1</v>
      </c>
      <c r="AG75">
        <v>0.14000000000000001</v>
      </c>
      <c r="AH75">
        <v>0</v>
      </c>
      <c r="BA75">
        <v>2</v>
      </c>
      <c r="BB75">
        <v>8</v>
      </c>
      <c r="BC75">
        <v>100</v>
      </c>
      <c r="BD75">
        <v>40</v>
      </c>
      <c r="BE75">
        <v>0</v>
      </c>
      <c r="BF75">
        <v>3.5</v>
      </c>
      <c r="BG75">
        <v>50</v>
      </c>
      <c r="BH75">
        <v>10</v>
      </c>
      <c r="BI75">
        <v>40</v>
      </c>
      <c r="BJ75">
        <v>5</v>
      </c>
      <c r="BK75">
        <v>0</v>
      </c>
      <c r="BL75">
        <v>42</v>
      </c>
      <c r="BM75">
        <v>0</v>
      </c>
      <c r="BN75">
        <v>0</v>
      </c>
      <c r="BO75">
        <v>1</v>
      </c>
      <c r="BP75">
        <v>0</v>
      </c>
      <c r="BQ75" t="s">
        <v>18</v>
      </c>
      <c r="BR75">
        <v>21</v>
      </c>
      <c r="BS75">
        <v>10</v>
      </c>
      <c r="BT75">
        <v>2</v>
      </c>
      <c r="BU75">
        <v>2</v>
      </c>
      <c r="BV75">
        <v>0.13700000000000001</v>
      </c>
      <c r="BW75">
        <v>0.1041</v>
      </c>
      <c r="BX75">
        <v>24</v>
      </c>
      <c r="BY75">
        <v>0</v>
      </c>
      <c r="BZ75" t="s">
        <v>133</v>
      </c>
      <c r="CB75">
        <v>0</v>
      </c>
      <c r="CC75">
        <v>1</v>
      </c>
      <c r="CD75">
        <v>6</v>
      </c>
      <c r="CE75">
        <v>1</v>
      </c>
      <c r="CF75">
        <v>1</v>
      </c>
      <c r="CG75">
        <v>0.14000000000000001</v>
      </c>
      <c r="CH75">
        <v>0</v>
      </c>
    </row>
    <row r="76" spans="1:86">
      <c r="A76">
        <v>3</v>
      </c>
      <c r="B76">
        <v>7</v>
      </c>
      <c r="C76">
        <v>60</v>
      </c>
      <c r="D76">
        <v>30</v>
      </c>
      <c r="E76">
        <v>0</v>
      </c>
      <c r="F76" s="24">
        <f t="shared" si="6"/>
        <v>23</v>
      </c>
      <c r="G76">
        <v>65</v>
      </c>
      <c r="H76" s="24">
        <f t="shared" si="9"/>
        <v>15</v>
      </c>
      <c r="I76" s="24">
        <f t="shared" si="7"/>
        <v>5</v>
      </c>
      <c r="J76" s="24">
        <f t="shared" si="8"/>
        <v>80</v>
      </c>
      <c r="K76" s="24" t="str">
        <f t="shared" si="10"/>
        <v>03</v>
      </c>
      <c r="L76">
        <v>52</v>
      </c>
      <c r="M76">
        <v>0</v>
      </c>
      <c r="N76">
        <v>0</v>
      </c>
      <c r="O76">
        <v>1</v>
      </c>
      <c r="P76">
        <v>0</v>
      </c>
      <c r="Q76" t="s">
        <v>18</v>
      </c>
      <c r="R76">
        <v>11</v>
      </c>
      <c r="S76">
        <v>10</v>
      </c>
      <c r="T76">
        <v>2</v>
      </c>
      <c r="U76">
        <v>2</v>
      </c>
      <c r="V76">
        <v>0.1</v>
      </c>
      <c r="W76">
        <v>6.83E-2</v>
      </c>
      <c r="X76">
        <v>24</v>
      </c>
      <c r="Y76">
        <v>0</v>
      </c>
      <c r="Z76" t="s">
        <v>133</v>
      </c>
      <c r="AB76">
        <v>2.8</v>
      </c>
      <c r="AC76">
        <v>1</v>
      </c>
      <c r="AD76">
        <v>6</v>
      </c>
      <c r="AE76">
        <v>1</v>
      </c>
      <c r="AF76">
        <v>1</v>
      </c>
      <c r="AG76">
        <v>0.14000000000000001</v>
      </c>
      <c r="AH76">
        <v>0</v>
      </c>
      <c r="BA76">
        <v>3</v>
      </c>
      <c r="BB76">
        <v>7</v>
      </c>
      <c r="BC76">
        <v>60</v>
      </c>
      <c r="BD76">
        <v>30</v>
      </c>
      <c r="BE76">
        <v>0</v>
      </c>
      <c r="BF76">
        <v>2.2999999999999998</v>
      </c>
      <c r="BG76">
        <v>65</v>
      </c>
      <c r="BH76">
        <v>12</v>
      </c>
      <c r="BI76">
        <v>40</v>
      </c>
      <c r="BJ76">
        <v>5</v>
      </c>
      <c r="BK76">
        <v>0</v>
      </c>
      <c r="BL76">
        <v>52</v>
      </c>
      <c r="BM76">
        <v>0</v>
      </c>
      <c r="BN76">
        <v>0</v>
      </c>
      <c r="BO76">
        <v>1</v>
      </c>
      <c r="BP76">
        <v>0</v>
      </c>
      <c r="BQ76" t="s">
        <v>18</v>
      </c>
      <c r="BR76">
        <v>11</v>
      </c>
      <c r="BS76">
        <v>10</v>
      </c>
      <c r="BT76">
        <v>2</v>
      </c>
      <c r="BU76">
        <v>2</v>
      </c>
      <c r="BV76">
        <v>0.1</v>
      </c>
      <c r="BW76">
        <v>6.83E-2</v>
      </c>
      <c r="BX76">
        <v>24</v>
      </c>
      <c r="BY76">
        <v>0</v>
      </c>
      <c r="BZ76" t="s">
        <v>133</v>
      </c>
      <c r="CB76">
        <v>2.8</v>
      </c>
      <c r="CC76">
        <v>1</v>
      </c>
      <c r="CD76">
        <v>6</v>
      </c>
      <c r="CE76">
        <v>1</v>
      </c>
      <c r="CF76">
        <v>1</v>
      </c>
      <c r="CG76">
        <v>0.14000000000000001</v>
      </c>
      <c r="CH76">
        <v>0</v>
      </c>
    </row>
    <row r="77" spans="1:86">
      <c r="A77">
        <v>4</v>
      </c>
      <c r="B77">
        <v>6</v>
      </c>
      <c r="C77">
        <v>35</v>
      </c>
      <c r="D77">
        <v>20</v>
      </c>
      <c r="E77">
        <v>0</v>
      </c>
      <c r="F77" s="24">
        <f t="shared" si="6"/>
        <v>13</v>
      </c>
      <c r="G77">
        <v>65</v>
      </c>
      <c r="H77" s="24">
        <f t="shared" si="9"/>
        <v>15</v>
      </c>
      <c r="I77" s="24">
        <f t="shared" si="7"/>
        <v>5</v>
      </c>
      <c r="J77" s="24">
        <f t="shared" si="8"/>
        <v>75</v>
      </c>
      <c r="K77" s="24" t="str">
        <f t="shared" si="10"/>
        <v>03</v>
      </c>
      <c r="L77">
        <v>63</v>
      </c>
      <c r="M77">
        <v>0</v>
      </c>
      <c r="N77">
        <v>40</v>
      </c>
      <c r="O77">
        <v>0</v>
      </c>
      <c r="P77">
        <v>0</v>
      </c>
      <c r="Q77" t="s">
        <v>18</v>
      </c>
      <c r="R77">
        <v>11</v>
      </c>
      <c r="S77">
        <v>10</v>
      </c>
      <c r="T77">
        <v>2</v>
      </c>
      <c r="U77">
        <v>2</v>
      </c>
      <c r="V77">
        <v>7.5999999999999998E-2</v>
      </c>
      <c r="W77">
        <v>5.0299999999999997E-2</v>
      </c>
      <c r="X77">
        <v>24</v>
      </c>
      <c r="Y77">
        <v>0</v>
      </c>
      <c r="Z77" t="s">
        <v>133</v>
      </c>
      <c r="AB77">
        <v>2</v>
      </c>
      <c r="AC77">
        <v>1</v>
      </c>
      <c r="AD77">
        <v>6</v>
      </c>
      <c r="AE77">
        <v>1</v>
      </c>
      <c r="AF77">
        <v>1</v>
      </c>
      <c r="AG77">
        <v>0.14000000000000001</v>
      </c>
      <c r="AH77">
        <v>0</v>
      </c>
      <c r="BA77">
        <v>4</v>
      </c>
      <c r="BB77">
        <v>6</v>
      </c>
      <c r="BC77">
        <v>35</v>
      </c>
      <c r="BD77">
        <v>20</v>
      </c>
      <c r="BE77">
        <v>0</v>
      </c>
      <c r="BF77">
        <v>1.3</v>
      </c>
      <c r="BG77">
        <v>65</v>
      </c>
      <c r="BH77">
        <v>15</v>
      </c>
      <c r="BI77">
        <v>40</v>
      </c>
      <c r="BJ77">
        <v>3</v>
      </c>
      <c r="BK77">
        <v>0</v>
      </c>
      <c r="BL77">
        <v>63</v>
      </c>
      <c r="BM77">
        <v>0</v>
      </c>
      <c r="BN77">
        <v>40</v>
      </c>
      <c r="BO77">
        <v>0</v>
      </c>
      <c r="BP77">
        <v>0</v>
      </c>
      <c r="BQ77" t="s">
        <v>18</v>
      </c>
      <c r="BR77">
        <v>11</v>
      </c>
      <c r="BS77">
        <v>10</v>
      </c>
      <c r="BT77">
        <v>2</v>
      </c>
      <c r="BU77">
        <v>2</v>
      </c>
      <c r="BV77">
        <v>7.5999999999999998E-2</v>
      </c>
      <c r="BW77">
        <v>5.0299999999999997E-2</v>
      </c>
      <c r="BX77">
        <v>24</v>
      </c>
      <c r="BY77">
        <v>0</v>
      </c>
      <c r="BZ77" t="s">
        <v>133</v>
      </c>
      <c r="CB77">
        <v>2</v>
      </c>
      <c r="CC77">
        <v>1</v>
      </c>
      <c r="CD77">
        <v>6</v>
      </c>
      <c r="CE77">
        <v>1</v>
      </c>
      <c r="CF77">
        <v>1</v>
      </c>
      <c r="CG77">
        <v>0.14000000000000001</v>
      </c>
      <c r="CH77">
        <v>0</v>
      </c>
    </row>
    <row r="78" spans="1:86">
      <c r="A78">
        <v>5</v>
      </c>
      <c r="B78">
        <v>5</v>
      </c>
      <c r="C78">
        <v>12</v>
      </c>
      <c r="D78">
        <v>12</v>
      </c>
      <c r="E78">
        <v>0</v>
      </c>
      <c r="F78" s="24">
        <f t="shared" si="6"/>
        <v>5</v>
      </c>
      <c r="G78">
        <v>100</v>
      </c>
      <c r="H78" s="24">
        <f t="shared" si="9"/>
        <v>12</v>
      </c>
      <c r="I78" s="24">
        <f t="shared" si="7"/>
        <v>5</v>
      </c>
      <c r="J78" s="24">
        <f t="shared" si="8"/>
        <v>50</v>
      </c>
      <c r="K78" s="24" t="str">
        <f t="shared" si="10"/>
        <v>00</v>
      </c>
      <c r="L78">
        <v>63</v>
      </c>
      <c r="M78">
        <v>0</v>
      </c>
      <c r="N78">
        <v>40</v>
      </c>
      <c r="O78">
        <v>0</v>
      </c>
      <c r="P78">
        <v>0</v>
      </c>
      <c r="Q78" t="s">
        <v>18</v>
      </c>
      <c r="R78">
        <v>21</v>
      </c>
      <c r="S78">
        <v>10</v>
      </c>
      <c r="T78">
        <v>2</v>
      </c>
      <c r="U78">
        <v>2</v>
      </c>
      <c r="V78">
        <v>5.8000000000000003E-2</v>
      </c>
      <c r="W78">
        <v>3.8300000000000001E-2</v>
      </c>
      <c r="X78">
        <v>24</v>
      </c>
      <c r="Y78">
        <v>0</v>
      </c>
      <c r="Z78" t="s">
        <v>133</v>
      </c>
      <c r="AB78">
        <v>1.1200000000000001</v>
      </c>
      <c r="AC78">
        <v>1</v>
      </c>
      <c r="AD78">
        <v>6</v>
      </c>
      <c r="AE78">
        <v>1</v>
      </c>
      <c r="AF78">
        <v>1</v>
      </c>
      <c r="AG78">
        <v>0.14000000000000001</v>
      </c>
      <c r="AH78">
        <v>0</v>
      </c>
      <c r="BA78">
        <v>5</v>
      </c>
      <c r="BB78">
        <v>5</v>
      </c>
      <c r="BC78">
        <v>12</v>
      </c>
      <c r="BD78">
        <v>12</v>
      </c>
      <c r="BE78">
        <v>0</v>
      </c>
      <c r="BF78">
        <v>0.6</v>
      </c>
      <c r="BG78">
        <v>100</v>
      </c>
      <c r="BH78">
        <v>18</v>
      </c>
      <c r="BI78">
        <v>40</v>
      </c>
      <c r="BJ78">
        <v>2</v>
      </c>
      <c r="BK78">
        <v>0</v>
      </c>
      <c r="BL78">
        <v>63</v>
      </c>
      <c r="BM78">
        <v>0</v>
      </c>
      <c r="BN78">
        <v>40</v>
      </c>
      <c r="BO78">
        <v>0</v>
      </c>
      <c r="BP78">
        <v>0</v>
      </c>
      <c r="BQ78" t="s">
        <v>18</v>
      </c>
      <c r="BR78">
        <v>21</v>
      </c>
      <c r="BS78">
        <v>10</v>
      </c>
      <c r="BT78">
        <v>2</v>
      </c>
      <c r="BU78">
        <v>2</v>
      </c>
      <c r="BV78">
        <v>5.8000000000000003E-2</v>
      </c>
      <c r="BW78">
        <v>3.8300000000000001E-2</v>
      </c>
      <c r="BX78">
        <v>24</v>
      </c>
      <c r="BY78">
        <v>0</v>
      </c>
      <c r="BZ78" t="s">
        <v>133</v>
      </c>
      <c r="CB78">
        <v>1.1200000000000001</v>
      </c>
      <c r="CC78">
        <v>1</v>
      </c>
      <c r="CD78">
        <v>6</v>
      </c>
      <c r="CE78">
        <v>1</v>
      </c>
      <c r="CF78">
        <v>1</v>
      </c>
      <c r="CG78">
        <v>0.14000000000000001</v>
      </c>
      <c r="CH78">
        <v>0</v>
      </c>
    </row>
    <row r="79" spans="1:86">
      <c r="A79">
        <v>6</v>
      </c>
      <c r="B79">
        <v>4</v>
      </c>
      <c r="C79">
        <v>7</v>
      </c>
      <c r="D79">
        <v>12</v>
      </c>
      <c r="E79">
        <v>0</v>
      </c>
      <c r="F79" s="24">
        <f t="shared" si="6"/>
        <v>5</v>
      </c>
      <c r="G79">
        <v>100</v>
      </c>
      <c r="H79" s="24">
        <f t="shared" si="9"/>
        <v>12</v>
      </c>
      <c r="I79" s="24">
        <f t="shared" si="7"/>
        <v>5</v>
      </c>
      <c r="J79" s="24">
        <f t="shared" si="8"/>
        <v>50</v>
      </c>
      <c r="K79" s="24" t="str">
        <f t="shared" si="10"/>
        <v>00</v>
      </c>
      <c r="L79">
        <v>63</v>
      </c>
      <c r="M79">
        <v>0</v>
      </c>
      <c r="N79">
        <v>0</v>
      </c>
      <c r="O79">
        <v>0</v>
      </c>
      <c r="P79">
        <v>0</v>
      </c>
      <c r="Q79" t="s">
        <v>18</v>
      </c>
      <c r="R79">
        <v>21</v>
      </c>
      <c r="S79">
        <v>10</v>
      </c>
      <c r="T79">
        <v>2</v>
      </c>
      <c r="U79">
        <v>2</v>
      </c>
      <c r="V79">
        <v>4.3999999999999997E-2</v>
      </c>
      <c r="W79">
        <v>2.8299999999999999E-2</v>
      </c>
      <c r="X79">
        <v>24</v>
      </c>
      <c r="Y79">
        <v>0</v>
      </c>
      <c r="Z79" t="s">
        <v>133</v>
      </c>
      <c r="AB79">
        <v>0.8</v>
      </c>
      <c r="AC79">
        <v>1</v>
      </c>
      <c r="AD79">
        <v>6</v>
      </c>
      <c r="AE79">
        <v>1</v>
      </c>
      <c r="AF79">
        <v>1</v>
      </c>
      <c r="AG79">
        <v>0.14000000000000001</v>
      </c>
      <c r="AH79">
        <v>0</v>
      </c>
      <c r="BA79">
        <v>6</v>
      </c>
      <c r="BB79">
        <v>4</v>
      </c>
      <c r="BC79">
        <v>7</v>
      </c>
      <c r="BD79">
        <v>12</v>
      </c>
      <c r="BE79">
        <v>0</v>
      </c>
      <c r="BF79">
        <v>0.4</v>
      </c>
      <c r="BG79">
        <v>100</v>
      </c>
      <c r="BH79">
        <v>18</v>
      </c>
      <c r="BI79">
        <v>40</v>
      </c>
      <c r="BJ79">
        <v>2</v>
      </c>
      <c r="BK79">
        <v>0</v>
      </c>
      <c r="BL79">
        <v>63</v>
      </c>
      <c r="BM79">
        <v>0</v>
      </c>
      <c r="BN79">
        <v>0</v>
      </c>
      <c r="BO79">
        <v>0</v>
      </c>
      <c r="BP79">
        <v>0</v>
      </c>
      <c r="BQ79" t="s">
        <v>18</v>
      </c>
      <c r="BR79">
        <v>21</v>
      </c>
      <c r="BS79">
        <v>10</v>
      </c>
      <c r="BT79">
        <v>2</v>
      </c>
      <c r="BU79">
        <v>2</v>
      </c>
      <c r="BV79">
        <v>4.3999999999999997E-2</v>
      </c>
      <c r="BW79">
        <v>2.8299999999999999E-2</v>
      </c>
      <c r="BX79">
        <v>24</v>
      </c>
      <c r="BY79">
        <v>0</v>
      </c>
      <c r="BZ79" t="s">
        <v>133</v>
      </c>
      <c r="CB79">
        <v>0.8</v>
      </c>
      <c r="CC79">
        <v>1</v>
      </c>
      <c r="CD79">
        <v>6</v>
      </c>
      <c r="CE79">
        <v>1</v>
      </c>
      <c r="CF79">
        <v>1</v>
      </c>
      <c r="CG79">
        <v>0.14000000000000001</v>
      </c>
      <c r="CH79">
        <v>0</v>
      </c>
    </row>
    <row r="80" spans="1:86">
      <c r="A80">
        <v>7</v>
      </c>
      <c r="B80">
        <v>3</v>
      </c>
      <c r="C80">
        <v>4</v>
      </c>
      <c r="D80">
        <v>10</v>
      </c>
      <c r="E80">
        <v>0</v>
      </c>
      <c r="F80" s="24">
        <f t="shared" si="6"/>
        <v>3.0000000000000004</v>
      </c>
      <c r="G80">
        <v>100</v>
      </c>
      <c r="H80" s="24">
        <f t="shared" si="9"/>
        <v>7</v>
      </c>
      <c r="I80" s="24">
        <f t="shared" si="7"/>
        <v>5</v>
      </c>
      <c r="J80" s="24">
        <f t="shared" si="8"/>
        <v>25</v>
      </c>
      <c r="K80" s="24" t="str">
        <f t="shared" si="10"/>
        <v>00</v>
      </c>
      <c r="L80">
        <v>63</v>
      </c>
      <c r="M80">
        <v>0</v>
      </c>
      <c r="N80">
        <v>0</v>
      </c>
      <c r="O80">
        <v>0</v>
      </c>
      <c r="P80">
        <v>0</v>
      </c>
      <c r="Q80" t="s">
        <v>18</v>
      </c>
      <c r="R80">
        <v>21</v>
      </c>
      <c r="S80">
        <v>10</v>
      </c>
      <c r="T80">
        <v>2</v>
      </c>
      <c r="U80">
        <v>2</v>
      </c>
      <c r="V80">
        <v>3.4000000000000002E-2</v>
      </c>
      <c r="W80">
        <v>2.23E-2</v>
      </c>
      <c r="X80">
        <v>24</v>
      </c>
      <c r="Y80">
        <v>0</v>
      </c>
      <c r="Z80" t="s">
        <v>133</v>
      </c>
      <c r="AB80">
        <v>0.7</v>
      </c>
      <c r="AC80">
        <v>1</v>
      </c>
      <c r="AD80">
        <v>6</v>
      </c>
      <c r="AE80">
        <v>1</v>
      </c>
      <c r="AF80">
        <v>1</v>
      </c>
      <c r="AG80">
        <v>0.14000000000000001</v>
      </c>
      <c r="AH80">
        <v>0</v>
      </c>
      <c r="BA80">
        <v>7</v>
      </c>
      <c r="BB80">
        <v>3</v>
      </c>
      <c r="BC80">
        <v>4</v>
      </c>
      <c r="BD80">
        <v>10</v>
      </c>
      <c r="BE80">
        <v>0</v>
      </c>
      <c r="BF80">
        <v>0.2</v>
      </c>
      <c r="BG80">
        <v>100</v>
      </c>
      <c r="BH80">
        <v>20</v>
      </c>
      <c r="BI80">
        <v>40</v>
      </c>
      <c r="BJ80">
        <v>1</v>
      </c>
      <c r="BK80">
        <v>0</v>
      </c>
      <c r="BL80">
        <v>63</v>
      </c>
      <c r="BM80">
        <v>0</v>
      </c>
      <c r="BN80">
        <v>0</v>
      </c>
      <c r="BO80">
        <v>0</v>
      </c>
      <c r="BP80">
        <v>0</v>
      </c>
      <c r="BQ80" t="s">
        <v>18</v>
      </c>
      <c r="BR80">
        <v>21</v>
      </c>
      <c r="BS80">
        <v>10</v>
      </c>
      <c r="BT80">
        <v>2</v>
      </c>
      <c r="BU80">
        <v>2</v>
      </c>
      <c r="BV80">
        <v>3.4000000000000002E-2</v>
      </c>
      <c r="BW80">
        <v>2.23E-2</v>
      </c>
      <c r="BX80">
        <v>24</v>
      </c>
      <c r="BY80">
        <v>0</v>
      </c>
      <c r="BZ80" t="s">
        <v>133</v>
      </c>
      <c r="CB80">
        <v>0.7</v>
      </c>
      <c r="CC80">
        <v>1</v>
      </c>
      <c r="CD80">
        <v>6</v>
      </c>
      <c r="CE80">
        <v>1</v>
      </c>
      <c r="CF80">
        <v>1</v>
      </c>
      <c r="CG80">
        <v>0.14000000000000001</v>
      </c>
      <c r="CH80">
        <v>0</v>
      </c>
    </row>
    <row r="81" spans="1:86">
      <c r="A81">
        <v>8</v>
      </c>
      <c r="B81">
        <v>802</v>
      </c>
      <c r="C81">
        <v>1</v>
      </c>
      <c r="D81">
        <v>9</v>
      </c>
      <c r="E81">
        <v>0</v>
      </c>
      <c r="F81" s="24">
        <f t="shared" si="6"/>
        <v>5</v>
      </c>
      <c r="G81">
        <v>110</v>
      </c>
      <c r="H81" s="24">
        <f t="shared" si="9"/>
        <v>7</v>
      </c>
      <c r="I81" s="24">
        <f t="shared" si="7"/>
        <v>8</v>
      </c>
      <c r="J81" s="24">
        <f t="shared" si="8"/>
        <v>25</v>
      </c>
      <c r="K81" s="24" t="str">
        <f t="shared" si="10"/>
        <v>00</v>
      </c>
      <c r="L81">
        <v>75</v>
      </c>
      <c r="M81">
        <v>0</v>
      </c>
      <c r="N81">
        <v>40</v>
      </c>
      <c r="O81">
        <v>10</v>
      </c>
      <c r="P81">
        <v>1</v>
      </c>
      <c r="Q81" t="s">
        <v>19</v>
      </c>
      <c r="R81">
        <v>21</v>
      </c>
      <c r="S81">
        <v>15</v>
      </c>
      <c r="T81">
        <v>3</v>
      </c>
      <c r="U81">
        <v>2</v>
      </c>
      <c r="V81">
        <v>1.7000000000000001E-2</v>
      </c>
      <c r="W81">
        <v>2.1700000000000001E-2</v>
      </c>
      <c r="X81">
        <v>24</v>
      </c>
      <c r="Y81">
        <v>8</v>
      </c>
      <c r="Z81" t="s">
        <v>57</v>
      </c>
      <c r="AA81">
        <v>320</v>
      </c>
      <c r="AB81">
        <v>0.63</v>
      </c>
      <c r="AC81">
        <v>1</v>
      </c>
      <c r="AD81">
        <v>6</v>
      </c>
      <c r="AE81">
        <v>1</v>
      </c>
      <c r="AF81">
        <v>1</v>
      </c>
      <c r="AG81">
        <v>0.14000000000000001</v>
      </c>
      <c r="AH81">
        <v>0</v>
      </c>
      <c r="BA81">
        <v>8</v>
      </c>
      <c r="BB81">
        <v>802</v>
      </c>
      <c r="BC81">
        <v>1</v>
      </c>
      <c r="BD81">
        <v>9</v>
      </c>
      <c r="BE81">
        <v>0</v>
      </c>
      <c r="BF81">
        <v>0.5</v>
      </c>
      <c r="BG81">
        <v>110</v>
      </c>
      <c r="BH81">
        <v>20</v>
      </c>
      <c r="BI81">
        <v>60</v>
      </c>
      <c r="BJ81">
        <v>1</v>
      </c>
      <c r="BK81">
        <v>0</v>
      </c>
      <c r="BL81">
        <v>75</v>
      </c>
      <c r="BM81">
        <v>0</v>
      </c>
      <c r="BN81">
        <v>40</v>
      </c>
      <c r="BO81">
        <v>10</v>
      </c>
      <c r="BP81">
        <v>1</v>
      </c>
      <c r="BQ81" t="s">
        <v>19</v>
      </c>
      <c r="BR81">
        <v>21</v>
      </c>
      <c r="BS81">
        <v>15</v>
      </c>
      <c r="BT81">
        <v>3</v>
      </c>
      <c r="BU81">
        <v>2</v>
      </c>
      <c r="BV81">
        <v>1.7000000000000001E-2</v>
      </c>
      <c r="BW81">
        <v>2.1700000000000001E-2</v>
      </c>
      <c r="BX81">
        <v>24</v>
      </c>
      <c r="BY81">
        <v>8</v>
      </c>
      <c r="BZ81" t="s">
        <v>57</v>
      </c>
      <c r="CA81">
        <v>320</v>
      </c>
      <c r="CB81">
        <v>0.63</v>
      </c>
      <c r="CC81">
        <v>1</v>
      </c>
      <c r="CD81">
        <v>6</v>
      </c>
      <c r="CE81">
        <v>1</v>
      </c>
      <c r="CF81">
        <v>1</v>
      </c>
      <c r="CG81">
        <v>0.14000000000000001</v>
      </c>
      <c r="CH81">
        <v>0</v>
      </c>
    </row>
    <row r="82" spans="1:86">
      <c r="A82">
        <v>9</v>
      </c>
      <c r="B82">
        <v>802</v>
      </c>
      <c r="C82">
        <v>1</v>
      </c>
      <c r="D82">
        <v>9</v>
      </c>
      <c r="E82">
        <v>0</v>
      </c>
      <c r="F82" s="24">
        <f t="shared" si="6"/>
        <v>5</v>
      </c>
      <c r="G82">
        <v>110</v>
      </c>
      <c r="H82" s="24">
        <f t="shared" si="9"/>
        <v>7</v>
      </c>
      <c r="I82" s="24">
        <f t="shared" si="7"/>
        <v>8</v>
      </c>
      <c r="J82" s="24">
        <f t="shared" si="8"/>
        <v>25</v>
      </c>
      <c r="K82" s="24" t="str">
        <f t="shared" si="10"/>
        <v>00</v>
      </c>
      <c r="L82">
        <v>75</v>
      </c>
      <c r="M82">
        <v>0</v>
      </c>
      <c r="N82">
        <v>40</v>
      </c>
      <c r="O82">
        <v>10</v>
      </c>
      <c r="P82">
        <v>1</v>
      </c>
      <c r="Q82" t="s">
        <v>19</v>
      </c>
      <c r="R82">
        <v>21</v>
      </c>
      <c r="S82">
        <v>30</v>
      </c>
      <c r="T82">
        <v>3</v>
      </c>
      <c r="U82">
        <v>2</v>
      </c>
      <c r="V82">
        <v>2.5000000000000001E-2</v>
      </c>
      <c r="W82">
        <v>1.1599999999999999E-2</v>
      </c>
      <c r="X82">
        <v>24</v>
      </c>
      <c r="Y82">
        <v>8</v>
      </c>
      <c r="Z82" t="s">
        <v>57</v>
      </c>
      <c r="AA82">
        <v>240</v>
      </c>
      <c r="AB82">
        <v>0.63</v>
      </c>
      <c r="AC82">
        <v>1</v>
      </c>
      <c r="AD82">
        <v>6</v>
      </c>
      <c r="AE82">
        <v>1</v>
      </c>
      <c r="AF82">
        <v>1</v>
      </c>
      <c r="AG82">
        <v>0.14000000000000001</v>
      </c>
      <c r="AH82">
        <v>0</v>
      </c>
      <c r="BA82">
        <v>9</v>
      </c>
      <c r="BB82">
        <v>802</v>
      </c>
      <c r="BC82">
        <v>1</v>
      </c>
      <c r="BD82">
        <v>9</v>
      </c>
      <c r="BE82">
        <v>0</v>
      </c>
      <c r="BF82">
        <v>0.5</v>
      </c>
      <c r="BG82">
        <v>110</v>
      </c>
      <c r="BH82">
        <v>20</v>
      </c>
      <c r="BI82">
        <v>60</v>
      </c>
      <c r="BJ82">
        <v>1</v>
      </c>
      <c r="BK82">
        <v>0</v>
      </c>
      <c r="BL82">
        <v>75</v>
      </c>
      <c r="BM82">
        <v>0</v>
      </c>
      <c r="BN82">
        <v>40</v>
      </c>
      <c r="BO82">
        <v>10</v>
      </c>
      <c r="BP82">
        <v>1</v>
      </c>
      <c r="BQ82" t="s">
        <v>19</v>
      </c>
      <c r="BR82">
        <v>21</v>
      </c>
      <c r="BS82">
        <v>30</v>
      </c>
      <c r="BT82">
        <v>3</v>
      </c>
      <c r="BU82">
        <v>2</v>
      </c>
      <c r="BV82">
        <v>2.5000000000000001E-2</v>
      </c>
      <c r="BW82">
        <v>1.1599999999999999E-2</v>
      </c>
      <c r="BX82">
        <v>24</v>
      </c>
      <c r="BY82">
        <v>8</v>
      </c>
      <c r="BZ82" t="s">
        <v>57</v>
      </c>
      <c r="CA82">
        <v>240</v>
      </c>
      <c r="CB82">
        <v>0.63</v>
      </c>
      <c r="CC82">
        <v>1</v>
      </c>
      <c r="CD82">
        <v>6</v>
      </c>
      <c r="CE82">
        <v>1</v>
      </c>
      <c r="CF82">
        <v>1</v>
      </c>
      <c r="CG82">
        <v>0.14000000000000001</v>
      </c>
      <c r="CH82">
        <v>0</v>
      </c>
    </row>
    <row r="83" spans="1:86">
      <c r="A83">
        <v>10</v>
      </c>
      <c r="B83">
        <v>801</v>
      </c>
      <c r="C83">
        <v>0</v>
      </c>
      <c r="D83">
        <v>4</v>
      </c>
      <c r="E83">
        <v>0</v>
      </c>
      <c r="F83" s="24">
        <f t="shared" si="6"/>
        <v>5</v>
      </c>
      <c r="G83">
        <v>110</v>
      </c>
      <c r="H83" s="24">
        <f t="shared" si="9"/>
        <v>15</v>
      </c>
      <c r="I83" s="24">
        <f t="shared" si="7"/>
        <v>13</v>
      </c>
      <c r="J83" s="24">
        <f t="shared" si="8"/>
        <v>50</v>
      </c>
      <c r="K83" s="24" t="str">
        <f t="shared" si="10"/>
        <v>00</v>
      </c>
      <c r="L83">
        <v>85</v>
      </c>
      <c r="M83">
        <v>0</v>
      </c>
      <c r="N83">
        <v>40</v>
      </c>
      <c r="O83">
        <v>10</v>
      </c>
      <c r="P83">
        <v>0</v>
      </c>
      <c r="Q83" t="s">
        <v>19</v>
      </c>
      <c r="R83">
        <v>21</v>
      </c>
      <c r="S83">
        <v>30</v>
      </c>
      <c r="T83">
        <v>4</v>
      </c>
      <c r="U83">
        <v>2</v>
      </c>
      <c r="V83">
        <v>8.9999999999999993E-3</v>
      </c>
      <c r="W83">
        <v>1.9E-2</v>
      </c>
      <c r="X83">
        <v>24</v>
      </c>
      <c r="Y83">
        <v>8.5</v>
      </c>
      <c r="Z83" t="s">
        <v>57</v>
      </c>
      <c r="AA83">
        <v>332</v>
      </c>
      <c r="AB83">
        <v>0.14000000000000001</v>
      </c>
      <c r="AC83">
        <v>1</v>
      </c>
      <c r="AD83">
        <v>6</v>
      </c>
      <c r="AE83">
        <v>1</v>
      </c>
      <c r="AF83">
        <v>1</v>
      </c>
      <c r="AG83">
        <v>0.14000000000000001</v>
      </c>
      <c r="AH83">
        <v>0</v>
      </c>
      <c r="BA83">
        <v>10</v>
      </c>
      <c r="BB83">
        <v>801</v>
      </c>
      <c r="BC83">
        <v>0</v>
      </c>
      <c r="BD83">
        <v>4</v>
      </c>
      <c r="BE83">
        <v>0</v>
      </c>
      <c r="BF83">
        <v>0.4</v>
      </c>
      <c r="BG83">
        <v>110</v>
      </c>
      <c r="BH83">
        <v>40</v>
      </c>
      <c r="BI83">
        <v>100</v>
      </c>
      <c r="BJ83">
        <v>2</v>
      </c>
      <c r="BK83">
        <v>0</v>
      </c>
      <c r="BL83">
        <v>85</v>
      </c>
      <c r="BM83">
        <v>0</v>
      </c>
      <c r="BN83">
        <v>40</v>
      </c>
      <c r="BO83">
        <v>10</v>
      </c>
      <c r="BP83">
        <v>0</v>
      </c>
      <c r="BQ83" t="s">
        <v>19</v>
      </c>
      <c r="BR83">
        <v>21</v>
      </c>
      <c r="BS83">
        <v>30</v>
      </c>
      <c r="BT83">
        <v>4</v>
      </c>
      <c r="BU83">
        <v>2</v>
      </c>
      <c r="BV83">
        <v>8.9999999999999993E-3</v>
      </c>
      <c r="BW83">
        <v>1.9E-2</v>
      </c>
      <c r="BX83">
        <v>24</v>
      </c>
      <c r="BY83">
        <v>8.5</v>
      </c>
      <c r="BZ83" t="s">
        <v>57</v>
      </c>
      <c r="CA83">
        <v>332</v>
      </c>
      <c r="CB83">
        <v>0.14000000000000001</v>
      </c>
      <c r="CC83">
        <v>1</v>
      </c>
      <c r="CD83">
        <v>6</v>
      </c>
      <c r="CE83">
        <v>1</v>
      </c>
      <c r="CF83">
        <v>1</v>
      </c>
      <c r="CG83">
        <v>0.14000000000000001</v>
      </c>
      <c r="CH83">
        <v>0</v>
      </c>
    </row>
    <row r="84" spans="1:86">
      <c r="A84">
        <v>11</v>
      </c>
      <c r="B84">
        <v>801</v>
      </c>
      <c r="C84">
        <v>0</v>
      </c>
      <c r="D84">
        <v>4</v>
      </c>
      <c r="E84">
        <v>0</v>
      </c>
      <c r="F84" s="24">
        <f t="shared" si="6"/>
        <v>5</v>
      </c>
      <c r="G84">
        <v>110</v>
      </c>
      <c r="H84" s="24">
        <f t="shared" si="9"/>
        <v>15</v>
      </c>
      <c r="I84" s="24">
        <f t="shared" si="7"/>
        <v>13</v>
      </c>
      <c r="J84" s="24">
        <f t="shared" si="8"/>
        <v>50</v>
      </c>
      <c r="K84" s="24" t="str">
        <f t="shared" si="10"/>
        <v>00</v>
      </c>
      <c r="L84">
        <v>85</v>
      </c>
      <c r="M84">
        <v>0</v>
      </c>
      <c r="N84">
        <v>40</v>
      </c>
      <c r="O84">
        <v>10</v>
      </c>
      <c r="P84">
        <v>0</v>
      </c>
      <c r="Q84" t="s">
        <v>19</v>
      </c>
      <c r="R84">
        <v>21</v>
      </c>
      <c r="S84">
        <v>30</v>
      </c>
      <c r="T84">
        <v>4</v>
      </c>
      <c r="U84">
        <v>2</v>
      </c>
      <c r="V84">
        <v>1.7000000000000001E-2</v>
      </c>
      <c r="W84">
        <v>6.0000000000000001E-3</v>
      </c>
      <c r="X84">
        <v>24</v>
      </c>
      <c r="Y84">
        <v>8.5</v>
      </c>
      <c r="Z84" t="s">
        <v>57</v>
      </c>
      <c r="AA84">
        <v>250</v>
      </c>
      <c r="AB84">
        <v>0.14000000000000001</v>
      </c>
      <c r="AC84">
        <v>1</v>
      </c>
      <c r="AD84">
        <v>6</v>
      </c>
      <c r="AE84">
        <v>1</v>
      </c>
      <c r="AF84">
        <v>1</v>
      </c>
      <c r="AG84">
        <v>0.14000000000000001</v>
      </c>
      <c r="AH84">
        <v>0</v>
      </c>
      <c r="BA84">
        <v>11</v>
      </c>
      <c r="BB84">
        <v>801</v>
      </c>
      <c r="BC84">
        <v>0</v>
      </c>
      <c r="BD84">
        <v>4</v>
      </c>
      <c r="BE84">
        <v>0</v>
      </c>
      <c r="BF84">
        <v>0.4</v>
      </c>
      <c r="BG84">
        <v>110</v>
      </c>
      <c r="BH84">
        <v>40</v>
      </c>
      <c r="BI84">
        <v>100</v>
      </c>
      <c r="BJ84">
        <v>2</v>
      </c>
      <c r="BK84">
        <v>0</v>
      </c>
      <c r="BL84">
        <v>85</v>
      </c>
      <c r="BM84">
        <v>0</v>
      </c>
      <c r="BN84">
        <v>40</v>
      </c>
      <c r="BO84">
        <v>10</v>
      </c>
      <c r="BP84">
        <v>0</v>
      </c>
      <c r="BQ84" t="s">
        <v>19</v>
      </c>
      <c r="BR84">
        <v>21</v>
      </c>
      <c r="BS84">
        <v>30</v>
      </c>
      <c r="BT84">
        <v>4</v>
      </c>
      <c r="BU84">
        <v>2</v>
      </c>
      <c r="BV84">
        <v>1.7000000000000001E-2</v>
      </c>
      <c r="BW84">
        <v>6.0000000000000001E-3</v>
      </c>
      <c r="BX84">
        <v>24</v>
      </c>
      <c r="BY84">
        <v>8.5</v>
      </c>
      <c r="BZ84" t="s">
        <v>57</v>
      </c>
      <c r="CA84">
        <v>250</v>
      </c>
      <c r="CB84">
        <v>0.14000000000000001</v>
      </c>
      <c r="CC84">
        <v>1</v>
      </c>
      <c r="CD84">
        <v>6</v>
      </c>
      <c r="CE84">
        <v>1</v>
      </c>
      <c r="CF84">
        <v>1</v>
      </c>
      <c r="CG84">
        <v>0.14000000000000001</v>
      </c>
      <c r="CH84">
        <v>0</v>
      </c>
    </row>
    <row r="85" spans="1:86">
      <c r="F85" s="24" t="str">
        <f t="shared" si="6"/>
        <v/>
      </c>
      <c r="H85" s="24" t="str">
        <f t="shared" si="9"/>
        <v/>
      </c>
      <c r="I85" s="24" t="str">
        <f t="shared" si="7"/>
        <v/>
      </c>
      <c r="J85" s="24" t="str">
        <f t="shared" si="8"/>
        <v/>
      </c>
      <c r="K85" s="24" t="str">
        <f t="shared" si="10"/>
        <v/>
      </c>
      <c r="AC85">
        <v>1</v>
      </c>
      <c r="AE85">
        <v>1</v>
      </c>
      <c r="AF85">
        <v>1</v>
      </c>
      <c r="AH85">
        <v>0</v>
      </c>
      <c r="BK85">
        <v>0</v>
      </c>
      <c r="CC85">
        <v>1</v>
      </c>
      <c r="CE85">
        <v>1</v>
      </c>
      <c r="CF85">
        <v>1</v>
      </c>
      <c r="CH85">
        <v>0</v>
      </c>
    </row>
    <row r="86" spans="1:86">
      <c r="A86">
        <v>1</v>
      </c>
      <c r="B86">
        <v>8</v>
      </c>
      <c r="C86">
        <v>190</v>
      </c>
      <c r="D86">
        <v>40</v>
      </c>
      <c r="E86">
        <v>0</v>
      </c>
      <c r="F86" s="24">
        <f t="shared" si="6"/>
        <v>50</v>
      </c>
      <c r="G86">
        <v>50</v>
      </c>
      <c r="H86" s="24">
        <f t="shared" si="9"/>
        <v>15</v>
      </c>
      <c r="I86" s="24">
        <f t="shared" si="7"/>
        <v>4</v>
      </c>
      <c r="J86" s="24">
        <f t="shared" si="8"/>
        <v>80</v>
      </c>
      <c r="K86" s="24" t="str">
        <f t="shared" si="10"/>
        <v>03</v>
      </c>
      <c r="L86">
        <v>21</v>
      </c>
      <c r="M86">
        <v>0</v>
      </c>
      <c r="N86">
        <v>0</v>
      </c>
      <c r="O86">
        <v>11</v>
      </c>
      <c r="P86">
        <v>0</v>
      </c>
      <c r="Q86" t="s">
        <v>18</v>
      </c>
      <c r="R86">
        <v>22</v>
      </c>
      <c r="S86">
        <v>10</v>
      </c>
      <c r="T86">
        <v>2</v>
      </c>
      <c r="U86">
        <v>0</v>
      </c>
      <c r="V86">
        <v>0.215</v>
      </c>
      <c r="W86">
        <v>0.5</v>
      </c>
      <c r="X86">
        <v>24</v>
      </c>
      <c r="Y86">
        <v>0</v>
      </c>
      <c r="Z86" t="s">
        <v>133</v>
      </c>
      <c r="AB86">
        <v>0</v>
      </c>
      <c r="AC86">
        <v>1</v>
      </c>
      <c r="AD86">
        <v>6</v>
      </c>
      <c r="AE86">
        <v>1</v>
      </c>
      <c r="AF86">
        <v>1</v>
      </c>
      <c r="AG86">
        <v>0.32</v>
      </c>
      <c r="AH86">
        <v>0</v>
      </c>
      <c r="BA86">
        <v>1</v>
      </c>
      <c r="BB86">
        <v>8</v>
      </c>
      <c r="BC86">
        <v>190</v>
      </c>
      <c r="BD86">
        <v>40</v>
      </c>
      <c r="BE86">
        <v>0</v>
      </c>
      <c r="BF86">
        <v>5</v>
      </c>
      <c r="BG86">
        <v>50</v>
      </c>
      <c r="BH86">
        <v>12</v>
      </c>
      <c r="BI86">
        <v>35</v>
      </c>
      <c r="BJ86">
        <v>5</v>
      </c>
      <c r="BK86">
        <v>0</v>
      </c>
      <c r="BL86">
        <v>21</v>
      </c>
      <c r="BM86">
        <v>0</v>
      </c>
      <c r="BN86">
        <v>0</v>
      </c>
      <c r="BO86">
        <v>11</v>
      </c>
      <c r="BP86">
        <v>0</v>
      </c>
      <c r="BQ86" t="s">
        <v>18</v>
      </c>
      <c r="BR86">
        <v>22</v>
      </c>
      <c r="BS86">
        <v>10</v>
      </c>
      <c r="BT86">
        <v>2</v>
      </c>
      <c r="BU86">
        <v>0</v>
      </c>
      <c r="BV86">
        <v>0.215</v>
      </c>
      <c r="BW86">
        <v>0.5</v>
      </c>
      <c r="BX86">
        <v>24</v>
      </c>
      <c r="BY86">
        <v>0</v>
      </c>
      <c r="BZ86" t="s">
        <v>133</v>
      </c>
      <c r="CB86">
        <v>0</v>
      </c>
      <c r="CC86">
        <v>1</v>
      </c>
      <c r="CD86">
        <v>6</v>
      </c>
      <c r="CE86">
        <v>1</v>
      </c>
      <c r="CF86">
        <v>1</v>
      </c>
      <c r="CG86">
        <v>0.32</v>
      </c>
      <c r="CH86">
        <v>0</v>
      </c>
    </row>
    <row r="87" spans="1:86">
      <c r="A87">
        <v>2</v>
      </c>
      <c r="B87">
        <v>7</v>
      </c>
      <c r="C87">
        <v>100</v>
      </c>
      <c r="D87">
        <v>40</v>
      </c>
      <c r="E87">
        <v>0</v>
      </c>
      <c r="F87" s="24">
        <f t="shared" si="6"/>
        <v>35</v>
      </c>
      <c r="G87">
        <v>50</v>
      </c>
      <c r="H87" s="24">
        <f t="shared" si="9"/>
        <v>15</v>
      </c>
      <c r="I87" s="24">
        <f t="shared" si="7"/>
        <v>5</v>
      </c>
      <c r="J87" s="24">
        <f t="shared" si="8"/>
        <v>80</v>
      </c>
      <c r="K87" s="24" t="str">
        <f t="shared" si="10"/>
        <v>03</v>
      </c>
      <c r="L87">
        <v>42</v>
      </c>
      <c r="M87">
        <v>0</v>
      </c>
      <c r="N87">
        <v>0</v>
      </c>
      <c r="O87">
        <v>1</v>
      </c>
      <c r="P87">
        <v>0</v>
      </c>
      <c r="Q87" t="s">
        <v>18</v>
      </c>
      <c r="R87">
        <v>21</v>
      </c>
      <c r="S87">
        <v>10</v>
      </c>
      <c r="T87">
        <v>2</v>
      </c>
      <c r="U87">
        <v>2</v>
      </c>
      <c r="V87">
        <v>0.13500000000000001</v>
      </c>
      <c r="W87">
        <v>0.1026</v>
      </c>
      <c r="X87">
        <v>24</v>
      </c>
      <c r="Y87">
        <v>0</v>
      </c>
      <c r="Z87" t="s">
        <v>133</v>
      </c>
      <c r="AB87">
        <v>0</v>
      </c>
      <c r="AC87">
        <v>1</v>
      </c>
      <c r="AD87">
        <v>6</v>
      </c>
      <c r="AE87">
        <v>1</v>
      </c>
      <c r="AF87">
        <v>1</v>
      </c>
      <c r="AG87">
        <v>0.32</v>
      </c>
      <c r="AH87">
        <v>0</v>
      </c>
      <c r="BA87">
        <v>2</v>
      </c>
      <c r="BB87">
        <v>7</v>
      </c>
      <c r="BC87">
        <v>100</v>
      </c>
      <c r="BD87">
        <v>40</v>
      </c>
      <c r="BE87">
        <v>0</v>
      </c>
      <c r="BF87">
        <v>3.5</v>
      </c>
      <c r="BG87">
        <v>50</v>
      </c>
      <c r="BH87">
        <v>10</v>
      </c>
      <c r="BI87">
        <v>40</v>
      </c>
      <c r="BJ87">
        <v>5</v>
      </c>
      <c r="BK87">
        <v>0</v>
      </c>
      <c r="BL87">
        <v>42</v>
      </c>
      <c r="BM87">
        <v>0</v>
      </c>
      <c r="BN87">
        <v>0</v>
      </c>
      <c r="BO87">
        <v>1</v>
      </c>
      <c r="BP87">
        <v>0</v>
      </c>
      <c r="BQ87" t="s">
        <v>18</v>
      </c>
      <c r="BR87">
        <v>21</v>
      </c>
      <c r="BS87">
        <v>10</v>
      </c>
      <c r="BT87">
        <v>2</v>
      </c>
      <c r="BU87">
        <v>2</v>
      </c>
      <c r="BV87">
        <v>0.13500000000000001</v>
      </c>
      <c r="BW87">
        <v>0.1026</v>
      </c>
      <c r="BX87">
        <v>24</v>
      </c>
      <c r="BY87">
        <v>0</v>
      </c>
      <c r="BZ87" t="s">
        <v>133</v>
      </c>
      <c r="CB87">
        <v>0</v>
      </c>
      <c r="CC87">
        <v>1</v>
      </c>
      <c r="CD87">
        <v>6</v>
      </c>
      <c r="CE87">
        <v>1</v>
      </c>
      <c r="CF87">
        <v>1</v>
      </c>
      <c r="CG87">
        <v>0.32</v>
      </c>
      <c r="CH87">
        <v>0</v>
      </c>
    </row>
    <row r="88" spans="1:86">
      <c r="A88">
        <v>3</v>
      </c>
      <c r="B88">
        <v>6</v>
      </c>
      <c r="C88">
        <v>60</v>
      </c>
      <c r="D88">
        <v>30</v>
      </c>
      <c r="E88">
        <v>0</v>
      </c>
      <c r="F88" s="24">
        <f t="shared" si="6"/>
        <v>23</v>
      </c>
      <c r="G88">
        <v>65</v>
      </c>
      <c r="H88" s="24">
        <f t="shared" si="9"/>
        <v>15</v>
      </c>
      <c r="I88" s="24">
        <f t="shared" si="7"/>
        <v>5</v>
      </c>
      <c r="J88" s="24">
        <f t="shared" si="8"/>
        <v>80</v>
      </c>
      <c r="K88" s="24" t="str">
        <f t="shared" si="10"/>
        <v>03</v>
      </c>
      <c r="L88">
        <v>52</v>
      </c>
      <c r="M88">
        <v>0</v>
      </c>
      <c r="N88">
        <v>0</v>
      </c>
      <c r="O88">
        <v>1</v>
      </c>
      <c r="P88">
        <v>0</v>
      </c>
      <c r="Q88" t="s">
        <v>18</v>
      </c>
      <c r="R88">
        <v>11</v>
      </c>
      <c r="S88">
        <v>10</v>
      </c>
      <c r="T88">
        <v>2</v>
      </c>
      <c r="U88">
        <v>2</v>
      </c>
      <c r="V88">
        <v>9.8000000000000004E-2</v>
      </c>
      <c r="W88">
        <v>6.6900000000000001E-2</v>
      </c>
      <c r="X88">
        <v>24</v>
      </c>
      <c r="Y88">
        <v>0</v>
      </c>
      <c r="Z88" t="s">
        <v>133</v>
      </c>
      <c r="AB88">
        <v>2.8</v>
      </c>
      <c r="AC88">
        <v>1</v>
      </c>
      <c r="AD88">
        <v>6</v>
      </c>
      <c r="AE88">
        <v>1</v>
      </c>
      <c r="AF88">
        <v>1</v>
      </c>
      <c r="AG88">
        <v>0.32</v>
      </c>
      <c r="AH88">
        <v>0</v>
      </c>
      <c r="BA88">
        <v>3</v>
      </c>
      <c r="BB88">
        <v>6</v>
      </c>
      <c r="BC88">
        <v>60</v>
      </c>
      <c r="BD88">
        <v>30</v>
      </c>
      <c r="BE88">
        <v>0</v>
      </c>
      <c r="BF88">
        <v>2.2999999999999998</v>
      </c>
      <c r="BG88">
        <v>65</v>
      </c>
      <c r="BH88">
        <v>12</v>
      </c>
      <c r="BI88">
        <v>40</v>
      </c>
      <c r="BJ88">
        <v>5</v>
      </c>
      <c r="BK88">
        <v>0</v>
      </c>
      <c r="BL88">
        <v>52</v>
      </c>
      <c r="BM88">
        <v>0</v>
      </c>
      <c r="BN88">
        <v>0</v>
      </c>
      <c r="BO88">
        <v>1</v>
      </c>
      <c r="BP88">
        <v>0</v>
      </c>
      <c r="BQ88" t="s">
        <v>18</v>
      </c>
      <c r="BR88">
        <v>11</v>
      </c>
      <c r="BS88">
        <v>10</v>
      </c>
      <c r="BT88">
        <v>2</v>
      </c>
      <c r="BU88">
        <v>2</v>
      </c>
      <c r="BV88">
        <v>9.8000000000000004E-2</v>
      </c>
      <c r="BW88">
        <v>6.6900000000000001E-2</v>
      </c>
      <c r="BX88">
        <v>24</v>
      </c>
      <c r="BY88">
        <v>0</v>
      </c>
      <c r="BZ88" t="s">
        <v>133</v>
      </c>
      <c r="CB88">
        <v>2.8</v>
      </c>
      <c r="CC88">
        <v>1</v>
      </c>
      <c r="CD88">
        <v>6</v>
      </c>
      <c r="CE88">
        <v>1</v>
      </c>
      <c r="CF88">
        <v>1</v>
      </c>
      <c r="CG88">
        <v>0.32</v>
      </c>
      <c r="CH88">
        <v>0</v>
      </c>
    </row>
    <row r="89" spans="1:86">
      <c r="A89">
        <v>4</v>
      </c>
      <c r="B89">
        <v>5</v>
      </c>
      <c r="C89">
        <v>35</v>
      </c>
      <c r="D89">
        <v>20</v>
      </c>
      <c r="E89">
        <v>0</v>
      </c>
      <c r="F89" s="24">
        <f t="shared" si="6"/>
        <v>13</v>
      </c>
      <c r="G89">
        <v>65</v>
      </c>
      <c r="H89" s="24">
        <f t="shared" si="9"/>
        <v>15</v>
      </c>
      <c r="I89" s="24">
        <f t="shared" si="7"/>
        <v>5</v>
      </c>
      <c r="J89" s="24">
        <f t="shared" si="8"/>
        <v>75</v>
      </c>
      <c r="K89" s="24" t="str">
        <f t="shared" si="10"/>
        <v>03</v>
      </c>
      <c r="L89">
        <v>63</v>
      </c>
      <c r="M89">
        <v>0</v>
      </c>
      <c r="N89">
        <v>40</v>
      </c>
      <c r="O89">
        <v>0</v>
      </c>
      <c r="P89">
        <v>0</v>
      </c>
      <c r="Q89" t="s">
        <v>18</v>
      </c>
      <c r="R89">
        <v>11</v>
      </c>
      <c r="S89">
        <v>10</v>
      </c>
      <c r="T89">
        <v>2</v>
      </c>
      <c r="U89">
        <v>2</v>
      </c>
      <c r="V89">
        <v>7.3999999999999996E-2</v>
      </c>
      <c r="W89">
        <v>4.9000000000000002E-2</v>
      </c>
      <c r="X89">
        <v>24</v>
      </c>
      <c r="Y89">
        <v>0</v>
      </c>
      <c r="Z89" t="s">
        <v>133</v>
      </c>
      <c r="AB89">
        <v>2</v>
      </c>
      <c r="AC89">
        <v>1</v>
      </c>
      <c r="AD89">
        <v>6</v>
      </c>
      <c r="AE89">
        <v>1</v>
      </c>
      <c r="AF89">
        <v>1</v>
      </c>
      <c r="AG89">
        <v>0.32</v>
      </c>
      <c r="AH89">
        <v>0</v>
      </c>
      <c r="BA89">
        <v>4</v>
      </c>
      <c r="BB89">
        <v>5</v>
      </c>
      <c r="BC89">
        <v>35</v>
      </c>
      <c r="BD89">
        <v>20</v>
      </c>
      <c r="BE89">
        <v>0</v>
      </c>
      <c r="BF89">
        <v>1.3</v>
      </c>
      <c r="BG89">
        <v>65</v>
      </c>
      <c r="BH89">
        <v>15</v>
      </c>
      <c r="BI89">
        <v>40</v>
      </c>
      <c r="BJ89">
        <v>3</v>
      </c>
      <c r="BK89">
        <v>0</v>
      </c>
      <c r="BL89">
        <v>63</v>
      </c>
      <c r="BM89">
        <v>0</v>
      </c>
      <c r="BN89">
        <v>40</v>
      </c>
      <c r="BO89">
        <v>0</v>
      </c>
      <c r="BP89">
        <v>0</v>
      </c>
      <c r="BQ89" t="s">
        <v>18</v>
      </c>
      <c r="BR89">
        <v>11</v>
      </c>
      <c r="BS89">
        <v>10</v>
      </c>
      <c r="BT89">
        <v>2</v>
      </c>
      <c r="BU89">
        <v>2</v>
      </c>
      <c r="BV89">
        <v>7.3999999999999996E-2</v>
      </c>
      <c r="BW89">
        <v>4.9000000000000002E-2</v>
      </c>
      <c r="BX89">
        <v>24</v>
      </c>
      <c r="BY89">
        <v>0</v>
      </c>
      <c r="BZ89" t="s">
        <v>133</v>
      </c>
      <c r="CB89">
        <v>2</v>
      </c>
      <c r="CC89">
        <v>1</v>
      </c>
      <c r="CD89">
        <v>6</v>
      </c>
      <c r="CE89">
        <v>1</v>
      </c>
      <c r="CF89">
        <v>1</v>
      </c>
      <c r="CG89">
        <v>0.32</v>
      </c>
      <c r="CH89">
        <v>0</v>
      </c>
    </row>
    <row r="90" spans="1:86">
      <c r="A90">
        <v>5</v>
      </c>
      <c r="B90">
        <v>4</v>
      </c>
      <c r="C90">
        <v>12</v>
      </c>
      <c r="D90">
        <v>12</v>
      </c>
      <c r="E90">
        <v>0</v>
      </c>
      <c r="F90" s="24">
        <f t="shared" si="6"/>
        <v>5</v>
      </c>
      <c r="G90">
        <v>100</v>
      </c>
      <c r="H90" s="24">
        <f t="shared" si="9"/>
        <v>12</v>
      </c>
      <c r="I90" s="24">
        <f t="shared" si="7"/>
        <v>5</v>
      </c>
      <c r="J90" s="24">
        <f t="shared" si="8"/>
        <v>50</v>
      </c>
      <c r="K90" s="24" t="str">
        <f t="shared" si="10"/>
        <v>00</v>
      </c>
      <c r="L90">
        <v>63</v>
      </c>
      <c r="M90">
        <v>0</v>
      </c>
      <c r="N90">
        <v>40</v>
      </c>
      <c r="O90">
        <v>0</v>
      </c>
      <c r="P90">
        <v>0</v>
      </c>
      <c r="Q90" t="s">
        <v>18</v>
      </c>
      <c r="R90">
        <v>21</v>
      </c>
      <c r="S90">
        <v>10</v>
      </c>
      <c r="T90">
        <v>2</v>
      </c>
      <c r="U90">
        <v>2</v>
      </c>
      <c r="V90">
        <v>5.6000000000000001E-2</v>
      </c>
      <c r="W90">
        <v>3.6999999999999998E-2</v>
      </c>
      <c r="X90">
        <v>24</v>
      </c>
      <c r="Y90">
        <v>0</v>
      </c>
      <c r="Z90" t="s">
        <v>133</v>
      </c>
      <c r="AB90">
        <v>1.1200000000000001</v>
      </c>
      <c r="AC90">
        <v>1</v>
      </c>
      <c r="AD90">
        <v>6</v>
      </c>
      <c r="AE90">
        <v>1</v>
      </c>
      <c r="AF90">
        <v>1</v>
      </c>
      <c r="AG90">
        <v>0.32</v>
      </c>
      <c r="AH90">
        <v>0</v>
      </c>
      <c r="BA90">
        <v>5</v>
      </c>
      <c r="BB90">
        <v>4</v>
      </c>
      <c r="BC90">
        <v>12</v>
      </c>
      <c r="BD90">
        <v>12</v>
      </c>
      <c r="BE90">
        <v>0</v>
      </c>
      <c r="BF90">
        <v>0.6</v>
      </c>
      <c r="BG90">
        <v>100</v>
      </c>
      <c r="BH90">
        <v>18</v>
      </c>
      <c r="BI90">
        <v>40</v>
      </c>
      <c r="BJ90">
        <v>2</v>
      </c>
      <c r="BK90">
        <v>0</v>
      </c>
      <c r="BL90">
        <v>63</v>
      </c>
      <c r="BM90">
        <v>0</v>
      </c>
      <c r="BN90">
        <v>40</v>
      </c>
      <c r="BO90">
        <v>0</v>
      </c>
      <c r="BP90">
        <v>0</v>
      </c>
      <c r="BQ90" t="s">
        <v>18</v>
      </c>
      <c r="BR90">
        <v>21</v>
      </c>
      <c r="BS90">
        <v>10</v>
      </c>
      <c r="BT90">
        <v>2</v>
      </c>
      <c r="BU90">
        <v>2</v>
      </c>
      <c r="BV90">
        <v>5.6000000000000001E-2</v>
      </c>
      <c r="BW90">
        <v>3.6999999999999998E-2</v>
      </c>
      <c r="BX90">
        <v>24</v>
      </c>
      <c r="BY90">
        <v>0</v>
      </c>
      <c r="BZ90" t="s">
        <v>133</v>
      </c>
      <c r="CB90">
        <v>1.1200000000000001</v>
      </c>
      <c r="CC90">
        <v>1</v>
      </c>
      <c r="CD90">
        <v>6</v>
      </c>
      <c r="CE90">
        <v>1</v>
      </c>
      <c r="CF90">
        <v>1</v>
      </c>
      <c r="CG90">
        <v>0.32</v>
      </c>
      <c r="CH90">
        <v>0</v>
      </c>
    </row>
    <row r="91" spans="1:86">
      <c r="A91">
        <v>6</v>
      </c>
      <c r="B91">
        <v>3</v>
      </c>
      <c r="C91">
        <v>7</v>
      </c>
      <c r="D91">
        <v>12</v>
      </c>
      <c r="E91">
        <v>0</v>
      </c>
      <c r="F91" s="24">
        <f t="shared" si="6"/>
        <v>5</v>
      </c>
      <c r="G91">
        <v>100</v>
      </c>
      <c r="H91" s="24">
        <f t="shared" si="9"/>
        <v>12</v>
      </c>
      <c r="I91" s="24">
        <f t="shared" si="7"/>
        <v>5</v>
      </c>
      <c r="J91" s="24">
        <f t="shared" si="8"/>
        <v>50</v>
      </c>
      <c r="K91" s="24" t="str">
        <f t="shared" si="10"/>
        <v>00</v>
      </c>
      <c r="L91">
        <v>63</v>
      </c>
      <c r="M91">
        <v>0</v>
      </c>
      <c r="N91">
        <v>0</v>
      </c>
      <c r="O91">
        <v>0</v>
      </c>
      <c r="P91">
        <v>0</v>
      </c>
      <c r="Q91" t="s">
        <v>18</v>
      </c>
      <c r="R91">
        <v>21</v>
      </c>
      <c r="S91">
        <v>10</v>
      </c>
      <c r="T91">
        <v>2</v>
      </c>
      <c r="U91">
        <v>2</v>
      </c>
      <c r="V91">
        <v>4.2000000000000003E-2</v>
      </c>
      <c r="W91">
        <v>2.7E-2</v>
      </c>
      <c r="X91">
        <v>24</v>
      </c>
      <c r="Y91">
        <v>0</v>
      </c>
      <c r="Z91" t="s">
        <v>133</v>
      </c>
      <c r="AB91">
        <v>0.8</v>
      </c>
      <c r="AC91">
        <v>1</v>
      </c>
      <c r="AD91">
        <v>6</v>
      </c>
      <c r="AE91">
        <v>1</v>
      </c>
      <c r="AF91">
        <v>1</v>
      </c>
      <c r="AG91">
        <v>0.32</v>
      </c>
      <c r="AH91">
        <v>0</v>
      </c>
      <c r="BA91">
        <v>6</v>
      </c>
      <c r="BB91">
        <v>3</v>
      </c>
      <c r="BC91">
        <v>7</v>
      </c>
      <c r="BD91">
        <v>12</v>
      </c>
      <c r="BE91">
        <v>0</v>
      </c>
      <c r="BF91">
        <v>0.4</v>
      </c>
      <c r="BG91">
        <v>100</v>
      </c>
      <c r="BH91">
        <v>18</v>
      </c>
      <c r="BI91">
        <v>40</v>
      </c>
      <c r="BJ91">
        <v>2</v>
      </c>
      <c r="BK91">
        <v>0</v>
      </c>
      <c r="BL91">
        <v>63</v>
      </c>
      <c r="BM91">
        <v>0</v>
      </c>
      <c r="BN91">
        <v>0</v>
      </c>
      <c r="BO91">
        <v>0</v>
      </c>
      <c r="BP91">
        <v>0</v>
      </c>
      <c r="BQ91" t="s">
        <v>18</v>
      </c>
      <c r="BR91">
        <v>21</v>
      </c>
      <c r="BS91">
        <v>10</v>
      </c>
      <c r="BT91">
        <v>2</v>
      </c>
      <c r="BU91">
        <v>2</v>
      </c>
      <c r="BV91">
        <v>4.2000000000000003E-2</v>
      </c>
      <c r="BW91">
        <v>2.7E-2</v>
      </c>
      <c r="BX91">
        <v>24</v>
      </c>
      <c r="BY91">
        <v>0</v>
      </c>
      <c r="BZ91" t="s">
        <v>133</v>
      </c>
      <c r="CB91">
        <v>0.8</v>
      </c>
      <c r="CC91">
        <v>1</v>
      </c>
      <c r="CD91">
        <v>6</v>
      </c>
      <c r="CE91">
        <v>1</v>
      </c>
      <c r="CF91">
        <v>1</v>
      </c>
      <c r="CG91">
        <v>0.32</v>
      </c>
      <c r="CH91">
        <v>0</v>
      </c>
    </row>
    <row r="92" spans="1:86">
      <c r="A92">
        <v>7</v>
      </c>
      <c r="B92">
        <v>2</v>
      </c>
      <c r="C92">
        <v>4</v>
      </c>
      <c r="D92">
        <v>10</v>
      </c>
      <c r="E92">
        <v>0</v>
      </c>
      <c r="F92" s="24">
        <f t="shared" si="6"/>
        <v>3.0000000000000004</v>
      </c>
      <c r="G92">
        <v>100</v>
      </c>
      <c r="H92" s="24">
        <f t="shared" si="9"/>
        <v>7</v>
      </c>
      <c r="I92" s="24">
        <f t="shared" si="7"/>
        <v>5</v>
      </c>
      <c r="J92" s="24">
        <f t="shared" si="8"/>
        <v>25</v>
      </c>
      <c r="K92" s="24" t="str">
        <f t="shared" si="10"/>
        <v>00</v>
      </c>
      <c r="L92">
        <v>63</v>
      </c>
      <c r="M92">
        <v>0</v>
      </c>
      <c r="N92">
        <v>0</v>
      </c>
      <c r="O92">
        <v>0</v>
      </c>
      <c r="P92">
        <v>0</v>
      </c>
      <c r="Q92" t="s">
        <v>18</v>
      </c>
      <c r="R92">
        <v>21</v>
      </c>
      <c r="S92">
        <v>10</v>
      </c>
      <c r="T92">
        <v>2</v>
      </c>
      <c r="U92">
        <v>2</v>
      </c>
      <c r="V92">
        <v>3.2000000000000001E-2</v>
      </c>
      <c r="W92">
        <v>2.1000000000000001E-2</v>
      </c>
      <c r="X92">
        <v>24</v>
      </c>
      <c r="Y92">
        <v>0</v>
      </c>
      <c r="Z92" t="s">
        <v>133</v>
      </c>
      <c r="AB92">
        <v>0.7</v>
      </c>
      <c r="AC92">
        <v>1</v>
      </c>
      <c r="AD92">
        <v>6</v>
      </c>
      <c r="AE92">
        <v>1</v>
      </c>
      <c r="AF92">
        <v>1</v>
      </c>
      <c r="AG92">
        <v>0.32</v>
      </c>
      <c r="AH92">
        <v>0</v>
      </c>
      <c r="BA92">
        <v>7</v>
      </c>
      <c r="BB92">
        <v>2</v>
      </c>
      <c r="BC92">
        <v>4</v>
      </c>
      <c r="BD92">
        <v>10</v>
      </c>
      <c r="BE92">
        <v>0</v>
      </c>
      <c r="BF92">
        <v>0.2</v>
      </c>
      <c r="BG92">
        <v>100</v>
      </c>
      <c r="BH92">
        <v>20</v>
      </c>
      <c r="BI92">
        <v>40</v>
      </c>
      <c r="BJ92">
        <v>1</v>
      </c>
      <c r="BK92">
        <v>0</v>
      </c>
      <c r="BL92">
        <v>63</v>
      </c>
      <c r="BM92">
        <v>0</v>
      </c>
      <c r="BN92">
        <v>0</v>
      </c>
      <c r="BO92">
        <v>0</v>
      </c>
      <c r="BP92">
        <v>0</v>
      </c>
      <c r="BQ92" t="s">
        <v>18</v>
      </c>
      <c r="BR92">
        <v>21</v>
      </c>
      <c r="BS92">
        <v>10</v>
      </c>
      <c r="BT92">
        <v>2</v>
      </c>
      <c r="BU92">
        <v>2</v>
      </c>
      <c r="BV92">
        <v>3.2000000000000001E-2</v>
      </c>
      <c r="BW92">
        <v>2.1000000000000001E-2</v>
      </c>
      <c r="BX92">
        <v>24</v>
      </c>
      <c r="BY92">
        <v>0</v>
      </c>
      <c r="BZ92" t="s">
        <v>133</v>
      </c>
      <c r="CB92">
        <v>0.7</v>
      </c>
      <c r="CC92">
        <v>1</v>
      </c>
      <c r="CD92">
        <v>6</v>
      </c>
      <c r="CE92">
        <v>1</v>
      </c>
      <c r="CF92">
        <v>1</v>
      </c>
      <c r="CG92">
        <v>0.32</v>
      </c>
      <c r="CH92">
        <v>0</v>
      </c>
    </row>
    <row r="93" spans="1:86">
      <c r="A93">
        <v>8</v>
      </c>
      <c r="B93">
        <v>801</v>
      </c>
      <c r="C93">
        <v>1</v>
      </c>
      <c r="D93">
        <v>9</v>
      </c>
      <c r="E93">
        <v>0</v>
      </c>
      <c r="F93" s="24">
        <f t="shared" si="6"/>
        <v>5</v>
      </c>
      <c r="G93">
        <v>95</v>
      </c>
      <c r="H93" s="24">
        <f t="shared" si="9"/>
        <v>7</v>
      </c>
      <c r="I93" s="24">
        <f t="shared" si="7"/>
        <v>9</v>
      </c>
      <c r="J93" s="24">
        <f t="shared" si="8"/>
        <v>25</v>
      </c>
      <c r="K93" s="24" t="str">
        <f t="shared" si="10"/>
        <v>00</v>
      </c>
      <c r="L93">
        <v>63</v>
      </c>
      <c r="M93">
        <v>0</v>
      </c>
      <c r="N93">
        <v>40</v>
      </c>
      <c r="O93">
        <v>0</v>
      </c>
      <c r="P93">
        <v>1</v>
      </c>
      <c r="Q93" t="s">
        <v>19</v>
      </c>
      <c r="R93">
        <v>22</v>
      </c>
      <c r="S93">
        <v>30</v>
      </c>
      <c r="T93">
        <v>3</v>
      </c>
      <c r="U93">
        <v>5</v>
      </c>
      <c r="V93">
        <v>4.0000000000000001E-3</v>
      </c>
      <c r="W93">
        <v>2.4E-2</v>
      </c>
      <c r="X93">
        <v>24</v>
      </c>
      <c r="Y93">
        <v>8</v>
      </c>
      <c r="Z93" t="s">
        <v>57</v>
      </c>
      <c r="AA93">
        <v>320</v>
      </c>
      <c r="AB93">
        <v>0.32</v>
      </c>
      <c r="AC93">
        <v>1</v>
      </c>
      <c r="AD93">
        <v>6</v>
      </c>
      <c r="AE93">
        <v>1</v>
      </c>
      <c r="AF93">
        <v>1</v>
      </c>
      <c r="AG93">
        <v>0.32</v>
      </c>
      <c r="AH93">
        <v>0</v>
      </c>
      <c r="BA93">
        <v>8</v>
      </c>
      <c r="BB93">
        <v>801</v>
      </c>
      <c r="BC93">
        <v>1</v>
      </c>
      <c r="BD93">
        <v>9</v>
      </c>
      <c r="BE93">
        <v>0</v>
      </c>
      <c r="BF93">
        <v>0.4</v>
      </c>
      <c r="BG93">
        <v>95</v>
      </c>
      <c r="BH93">
        <v>20</v>
      </c>
      <c r="BI93">
        <v>68</v>
      </c>
      <c r="BJ93">
        <v>1</v>
      </c>
      <c r="BK93">
        <v>0</v>
      </c>
      <c r="BL93">
        <v>63</v>
      </c>
      <c r="BM93">
        <v>0</v>
      </c>
      <c r="BN93">
        <v>40</v>
      </c>
      <c r="BO93">
        <v>0</v>
      </c>
      <c r="BP93">
        <v>1</v>
      </c>
      <c r="BQ93" t="s">
        <v>19</v>
      </c>
      <c r="BR93">
        <v>22</v>
      </c>
      <c r="BS93">
        <v>30</v>
      </c>
      <c r="BT93">
        <v>3</v>
      </c>
      <c r="BU93">
        <v>5</v>
      </c>
      <c r="BV93">
        <v>4.0000000000000001E-3</v>
      </c>
      <c r="BW93">
        <v>2.4E-2</v>
      </c>
      <c r="BX93">
        <v>24</v>
      </c>
      <c r="BY93">
        <v>8</v>
      </c>
      <c r="BZ93" t="s">
        <v>57</v>
      </c>
      <c r="CA93">
        <v>320</v>
      </c>
      <c r="CB93">
        <v>0.32</v>
      </c>
      <c r="CC93">
        <v>1</v>
      </c>
      <c r="CD93">
        <v>6</v>
      </c>
      <c r="CE93">
        <v>1</v>
      </c>
      <c r="CF93">
        <v>1</v>
      </c>
      <c r="CG93">
        <v>0.32</v>
      </c>
      <c r="CH93">
        <v>0</v>
      </c>
    </row>
    <row r="94" spans="1:86">
      <c r="A94">
        <v>9</v>
      </c>
      <c r="B94">
        <v>801</v>
      </c>
      <c r="C94">
        <v>1</v>
      </c>
      <c r="D94">
        <v>9</v>
      </c>
      <c r="E94">
        <v>0</v>
      </c>
      <c r="F94" s="24">
        <f t="shared" si="6"/>
        <v>5</v>
      </c>
      <c r="G94">
        <v>95</v>
      </c>
      <c r="H94" s="24">
        <f t="shared" si="9"/>
        <v>7</v>
      </c>
      <c r="I94" s="24">
        <f t="shared" si="7"/>
        <v>9</v>
      </c>
      <c r="J94" s="24">
        <f t="shared" si="8"/>
        <v>25</v>
      </c>
      <c r="K94" s="24" t="str">
        <f t="shared" si="10"/>
        <v>00</v>
      </c>
      <c r="L94">
        <v>63</v>
      </c>
      <c r="M94">
        <v>0</v>
      </c>
      <c r="N94">
        <v>40</v>
      </c>
      <c r="O94">
        <v>0</v>
      </c>
      <c r="P94">
        <v>1</v>
      </c>
      <c r="Q94" t="s">
        <v>19</v>
      </c>
      <c r="R94">
        <v>22</v>
      </c>
      <c r="S94">
        <v>30</v>
      </c>
      <c r="T94">
        <v>3</v>
      </c>
      <c r="U94">
        <v>5</v>
      </c>
      <c r="V94">
        <v>2.4E-2</v>
      </c>
      <c r="W94">
        <v>8.9999999999999993E-3</v>
      </c>
      <c r="X94">
        <v>24</v>
      </c>
      <c r="Y94">
        <v>8</v>
      </c>
      <c r="Z94" t="s">
        <v>57</v>
      </c>
      <c r="AA94">
        <v>240</v>
      </c>
      <c r="AB94">
        <v>0.32</v>
      </c>
      <c r="AC94">
        <v>1</v>
      </c>
      <c r="AD94">
        <v>6</v>
      </c>
      <c r="AE94">
        <v>1</v>
      </c>
      <c r="AF94">
        <v>1</v>
      </c>
      <c r="AG94">
        <v>0.32</v>
      </c>
      <c r="AH94">
        <v>0</v>
      </c>
      <c r="BA94">
        <v>9</v>
      </c>
      <c r="BB94">
        <v>801</v>
      </c>
      <c r="BC94">
        <v>1</v>
      </c>
      <c r="BD94">
        <v>9</v>
      </c>
      <c r="BE94">
        <v>0</v>
      </c>
      <c r="BF94">
        <v>0.4</v>
      </c>
      <c r="BG94">
        <v>95</v>
      </c>
      <c r="BH94">
        <v>20</v>
      </c>
      <c r="BI94">
        <v>68</v>
      </c>
      <c r="BJ94">
        <v>1</v>
      </c>
      <c r="BK94">
        <v>0</v>
      </c>
      <c r="BL94">
        <v>63</v>
      </c>
      <c r="BM94">
        <v>0</v>
      </c>
      <c r="BN94">
        <v>40</v>
      </c>
      <c r="BO94">
        <v>0</v>
      </c>
      <c r="BP94">
        <v>1</v>
      </c>
      <c r="BQ94" t="s">
        <v>19</v>
      </c>
      <c r="BR94">
        <v>22</v>
      </c>
      <c r="BS94">
        <v>30</v>
      </c>
      <c r="BT94">
        <v>3</v>
      </c>
      <c r="BU94">
        <v>5</v>
      </c>
      <c r="BV94">
        <v>2.4E-2</v>
      </c>
      <c r="BW94">
        <v>8.9999999999999993E-3</v>
      </c>
      <c r="BX94">
        <v>24</v>
      </c>
      <c r="BY94">
        <v>8</v>
      </c>
      <c r="BZ94" t="s">
        <v>57</v>
      </c>
      <c r="CA94">
        <v>240</v>
      </c>
      <c r="CB94">
        <v>0.32</v>
      </c>
      <c r="CC94">
        <v>1</v>
      </c>
      <c r="CD94">
        <v>6</v>
      </c>
      <c r="CE94">
        <v>1</v>
      </c>
      <c r="CF94">
        <v>1</v>
      </c>
      <c r="CG94">
        <v>0.32</v>
      </c>
      <c r="CH94">
        <v>0</v>
      </c>
    </row>
    <row r="95" spans="1:86">
      <c r="F95" s="24" t="str">
        <f t="shared" si="6"/>
        <v/>
      </c>
      <c r="H95" s="24" t="str">
        <f t="shared" si="9"/>
        <v/>
      </c>
      <c r="I95" s="24" t="str">
        <f t="shared" si="7"/>
        <v/>
      </c>
      <c r="J95" s="24" t="str">
        <f t="shared" si="8"/>
        <v/>
      </c>
      <c r="K95" s="24" t="str">
        <f t="shared" si="10"/>
        <v/>
      </c>
      <c r="AC95">
        <v>1</v>
      </c>
      <c r="AE95">
        <v>1</v>
      </c>
      <c r="AF95">
        <v>1</v>
      </c>
      <c r="AH95">
        <v>0</v>
      </c>
      <c r="BK95">
        <v>0</v>
      </c>
      <c r="CC95">
        <v>1</v>
      </c>
      <c r="CE95">
        <v>1</v>
      </c>
      <c r="CF95">
        <v>1</v>
      </c>
      <c r="CH95">
        <v>0</v>
      </c>
    </row>
    <row r="96" spans="1:86">
      <c r="A96">
        <v>1</v>
      </c>
      <c r="B96">
        <v>8</v>
      </c>
      <c r="C96">
        <v>190</v>
      </c>
      <c r="D96">
        <v>40</v>
      </c>
      <c r="E96">
        <v>0</v>
      </c>
      <c r="F96" s="24">
        <f t="shared" si="6"/>
        <v>50</v>
      </c>
      <c r="G96">
        <v>50</v>
      </c>
      <c r="H96" s="24">
        <f t="shared" si="9"/>
        <v>15</v>
      </c>
      <c r="I96" s="24">
        <f t="shared" si="7"/>
        <v>4</v>
      </c>
      <c r="J96" s="24">
        <f t="shared" si="8"/>
        <v>80</v>
      </c>
      <c r="K96" s="24" t="str">
        <f t="shared" si="10"/>
        <v>03</v>
      </c>
      <c r="L96">
        <v>21</v>
      </c>
      <c r="M96">
        <v>0</v>
      </c>
      <c r="N96">
        <v>0</v>
      </c>
      <c r="O96">
        <v>11</v>
      </c>
      <c r="P96">
        <v>0</v>
      </c>
      <c r="Q96" t="s">
        <v>18</v>
      </c>
      <c r="R96">
        <v>22</v>
      </c>
      <c r="S96">
        <v>10</v>
      </c>
      <c r="T96">
        <v>2</v>
      </c>
      <c r="U96">
        <v>0</v>
      </c>
      <c r="V96">
        <v>0.215</v>
      </c>
      <c r="W96">
        <v>0.5</v>
      </c>
      <c r="X96">
        <v>24</v>
      </c>
      <c r="Y96">
        <v>0</v>
      </c>
      <c r="Z96" t="s">
        <v>133</v>
      </c>
      <c r="AB96">
        <v>0</v>
      </c>
      <c r="AC96">
        <v>1</v>
      </c>
      <c r="AD96">
        <v>6</v>
      </c>
      <c r="AE96">
        <v>1</v>
      </c>
      <c r="AF96">
        <v>1</v>
      </c>
      <c r="AG96">
        <v>0.5</v>
      </c>
      <c r="AH96">
        <v>0</v>
      </c>
      <c r="BA96">
        <v>1</v>
      </c>
      <c r="BB96">
        <v>8</v>
      </c>
      <c r="BC96">
        <v>190</v>
      </c>
      <c r="BD96">
        <v>40</v>
      </c>
      <c r="BE96">
        <v>0</v>
      </c>
      <c r="BF96">
        <v>5</v>
      </c>
      <c r="BG96">
        <v>50</v>
      </c>
      <c r="BH96">
        <v>12</v>
      </c>
      <c r="BI96">
        <v>35</v>
      </c>
      <c r="BJ96">
        <v>5</v>
      </c>
      <c r="BK96">
        <v>0</v>
      </c>
      <c r="BL96">
        <v>21</v>
      </c>
      <c r="BM96">
        <v>0</v>
      </c>
      <c r="BN96">
        <v>0</v>
      </c>
      <c r="BO96">
        <v>11</v>
      </c>
      <c r="BP96">
        <v>0</v>
      </c>
      <c r="BQ96" t="s">
        <v>18</v>
      </c>
      <c r="BR96">
        <v>22</v>
      </c>
      <c r="BS96">
        <v>10</v>
      </c>
      <c r="BT96">
        <v>2</v>
      </c>
      <c r="BU96">
        <v>0</v>
      </c>
      <c r="BV96">
        <v>0.215</v>
      </c>
      <c r="BW96">
        <v>0.5</v>
      </c>
      <c r="BX96">
        <v>24</v>
      </c>
      <c r="BY96">
        <v>0</v>
      </c>
      <c r="BZ96" t="s">
        <v>133</v>
      </c>
      <c r="CB96">
        <v>0</v>
      </c>
      <c r="CC96">
        <v>1</v>
      </c>
      <c r="CD96">
        <v>6</v>
      </c>
      <c r="CE96">
        <v>1</v>
      </c>
      <c r="CF96">
        <v>1</v>
      </c>
      <c r="CG96">
        <v>0.5</v>
      </c>
      <c r="CH96">
        <v>0</v>
      </c>
    </row>
    <row r="97" spans="1:86">
      <c r="A97">
        <v>2</v>
      </c>
      <c r="B97">
        <v>7</v>
      </c>
      <c r="C97">
        <v>100</v>
      </c>
      <c r="D97">
        <v>40</v>
      </c>
      <c r="E97">
        <v>0</v>
      </c>
      <c r="F97" s="24">
        <f t="shared" si="6"/>
        <v>35</v>
      </c>
      <c r="G97">
        <v>50</v>
      </c>
      <c r="H97" s="24">
        <f t="shared" si="9"/>
        <v>15</v>
      </c>
      <c r="I97" s="24">
        <f t="shared" si="7"/>
        <v>5</v>
      </c>
      <c r="J97" s="24">
        <f t="shared" si="8"/>
        <v>80</v>
      </c>
      <c r="K97" s="24" t="str">
        <f t="shared" si="10"/>
        <v>03</v>
      </c>
      <c r="L97">
        <v>42</v>
      </c>
      <c r="M97">
        <v>0</v>
      </c>
      <c r="N97">
        <v>0</v>
      </c>
      <c r="O97">
        <v>1</v>
      </c>
      <c r="P97">
        <v>0</v>
      </c>
      <c r="Q97" t="s">
        <v>18</v>
      </c>
      <c r="R97">
        <v>21</v>
      </c>
      <c r="S97">
        <v>10</v>
      </c>
      <c r="T97">
        <v>2</v>
      </c>
      <c r="U97">
        <v>2</v>
      </c>
      <c r="V97">
        <v>0.13500000000000001</v>
      </c>
      <c r="W97">
        <v>0.1026</v>
      </c>
      <c r="X97">
        <v>24</v>
      </c>
      <c r="Y97">
        <v>0</v>
      </c>
      <c r="Z97" t="s">
        <v>133</v>
      </c>
      <c r="AB97">
        <v>0</v>
      </c>
      <c r="AC97">
        <v>1</v>
      </c>
      <c r="AD97">
        <v>6</v>
      </c>
      <c r="AE97">
        <v>1</v>
      </c>
      <c r="AF97">
        <v>1</v>
      </c>
      <c r="AG97">
        <v>0.5</v>
      </c>
      <c r="AH97">
        <v>0</v>
      </c>
      <c r="BA97">
        <v>2</v>
      </c>
      <c r="BB97">
        <v>7</v>
      </c>
      <c r="BC97">
        <v>100</v>
      </c>
      <c r="BD97">
        <v>40</v>
      </c>
      <c r="BE97">
        <v>0</v>
      </c>
      <c r="BF97">
        <v>3.5</v>
      </c>
      <c r="BG97">
        <v>50</v>
      </c>
      <c r="BH97">
        <v>10</v>
      </c>
      <c r="BI97">
        <v>40</v>
      </c>
      <c r="BJ97">
        <v>5</v>
      </c>
      <c r="BK97">
        <v>0</v>
      </c>
      <c r="BL97">
        <v>42</v>
      </c>
      <c r="BM97">
        <v>0</v>
      </c>
      <c r="BN97">
        <v>0</v>
      </c>
      <c r="BO97">
        <v>1</v>
      </c>
      <c r="BP97">
        <v>0</v>
      </c>
      <c r="BQ97" t="s">
        <v>18</v>
      </c>
      <c r="BR97">
        <v>21</v>
      </c>
      <c r="BS97">
        <v>10</v>
      </c>
      <c r="BT97">
        <v>2</v>
      </c>
      <c r="BU97">
        <v>2</v>
      </c>
      <c r="BV97">
        <v>0.13500000000000001</v>
      </c>
      <c r="BW97">
        <v>0.1026</v>
      </c>
      <c r="BX97">
        <v>24</v>
      </c>
      <c r="BY97">
        <v>0</v>
      </c>
      <c r="BZ97" t="s">
        <v>133</v>
      </c>
      <c r="CB97">
        <v>0</v>
      </c>
      <c r="CC97">
        <v>1</v>
      </c>
      <c r="CD97">
        <v>6</v>
      </c>
      <c r="CE97">
        <v>1</v>
      </c>
      <c r="CF97">
        <v>1</v>
      </c>
      <c r="CG97">
        <v>0.5</v>
      </c>
      <c r="CH97">
        <v>0</v>
      </c>
    </row>
    <row r="98" spans="1:86">
      <c r="A98">
        <v>3</v>
      </c>
      <c r="B98">
        <v>6</v>
      </c>
      <c r="C98">
        <v>60</v>
      </c>
      <c r="D98">
        <v>30</v>
      </c>
      <c r="E98">
        <v>0</v>
      </c>
      <c r="F98" s="24">
        <f t="shared" si="6"/>
        <v>23</v>
      </c>
      <c r="G98">
        <v>65</v>
      </c>
      <c r="H98" s="24">
        <f t="shared" si="9"/>
        <v>15</v>
      </c>
      <c r="I98" s="24">
        <f t="shared" si="7"/>
        <v>5</v>
      </c>
      <c r="J98" s="24">
        <f t="shared" si="8"/>
        <v>80</v>
      </c>
      <c r="K98" s="24" t="str">
        <f t="shared" si="10"/>
        <v>03</v>
      </c>
      <c r="L98">
        <v>52</v>
      </c>
      <c r="M98">
        <v>0</v>
      </c>
      <c r="N98">
        <v>0</v>
      </c>
      <c r="O98">
        <v>1</v>
      </c>
      <c r="P98">
        <v>0</v>
      </c>
      <c r="Q98" t="s">
        <v>18</v>
      </c>
      <c r="R98">
        <v>11</v>
      </c>
      <c r="S98">
        <v>10</v>
      </c>
      <c r="T98">
        <v>2</v>
      </c>
      <c r="U98">
        <v>2</v>
      </c>
      <c r="V98">
        <v>9.8000000000000004E-2</v>
      </c>
      <c r="W98">
        <v>6.6900000000000001E-2</v>
      </c>
      <c r="X98">
        <v>24</v>
      </c>
      <c r="Y98">
        <v>0</v>
      </c>
      <c r="Z98" t="s">
        <v>133</v>
      </c>
      <c r="AB98">
        <v>2.8</v>
      </c>
      <c r="AC98">
        <v>1</v>
      </c>
      <c r="AD98">
        <v>6</v>
      </c>
      <c r="AE98">
        <v>1</v>
      </c>
      <c r="AF98">
        <v>1</v>
      </c>
      <c r="AG98">
        <v>0.5</v>
      </c>
      <c r="AH98">
        <v>0</v>
      </c>
      <c r="BA98">
        <v>3</v>
      </c>
      <c r="BB98">
        <v>6</v>
      </c>
      <c r="BC98">
        <v>60</v>
      </c>
      <c r="BD98">
        <v>30</v>
      </c>
      <c r="BE98">
        <v>0</v>
      </c>
      <c r="BF98">
        <v>2.2999999999999998</v>
      </c>
      <c r="BG98">
        <v>65</v>
      </c>
      <c r="BH98">
        <v>12</v>
      </c>
      <c r="BI98">
        <v>40</v>
      </c>
      <c r="BJ98">
        <v>5</v>
      </c>
      <c r="BK98">
        <v>0</v>
      </c>
      <c r="BL98">
        <v>52</v>
      </c>
      <c r="BM98">
        <v>0</v>
      </c>
      <c r="BN98">
        <v>0</v>
      </c>
      <c r="BO98">
        <v>1</v>
      </c>
      <c r="BP98">
        <v>0</v>
      </c>
      <c r="BQ98" t="s">
        <v>18</v>
      </c>
      <c r="BR98">
        <v>11</v>
      </c>
      <c r="BS98">
        <v>10</v>
      </c>
      <c r="BT98">
        <v>2</v>
      </c>
      <c r="BU98">
        <v>2</v>
      </c>
      <c r="BV98">
        <v>9.8000000000000004E-2</v>
      </c>
      <c r="BW98">
        <v>6.6900000000000001E-2</v>
      </c>
      <c r="BX98">
        <v>24</v>
      </c>
      <c r="BY98">
        <v>0</v>
      </c>
      <c r="BZ98" t="s">
        <v>133</v>
      </c>
      <c r="CB98">
        <v>2.8</v>
      </c>
      <c r="CC98">
        <v>1</v>
      </c>
      <c r="CD98">
        <v>6</v>
      </c>
      <c r="CE98">
        <v>1</v>
      </c>
      <c r="CF98">
        <v>1</v>
      </c>
      <c r="CG98">
        <v>0.5</v>
      </c>
      <c r="CH98">
        <v>0</v>
      </c>
    </row>
    <row r="99" spans="1:86">
      <c r="A99">
        <v>4</v>
      </c>
      <c r="B99">
        <v>5</v>
      </c>
      <c r="C99">
        <v>35</v>
      </c>
      <c r="D99">
        <v>20</v>
      </c>
      <c r="E99">
        <v>0</v>
      </c>
      <c r="F99" s="24">
        <f t="shared" si="6"/>
        <v>13</v>
      </c>
      <c r="G99">
        <v>65</v>
      </c>
      <c r="H99" s="24">
        <f t="shared" si="9"/>
        <v>15</v>
      </c>
      <c r="I99" s="24">
        <f t="shared" si="7"/>
        <v>5</v>
      </c>
      <c r="J99" s="24">
        <f t="shared" si="8"/>
        <v>75</v>
      </c>
      <c r="K99" s="24" t="str">
        <f t="shared" si="10"/>
        <v>03</v>
      </c>
      <c r="L99">
        <v>63</v>
      </c>
      <c r="M99">
        <v>0</v>
      </c>
      <c r="N99">
        <v>40</v>
      </c>
      <c r="O99">
        <v>0</v>
      </c>
      <c r="P99">
        <v>0</v>
      </c>
      <c r="Q99" t="s">
        <v>18</v>
      </c>
      <c r="R99">
        <v>11</v>
      </c>
      <c r="S99">
        <v>10</v>
      </c>
      <c r="T99">
        <v>2</v>
      </c>
      <c r="U99">
        <v>2</v>
      </c>
      <c r="V99">
        <v>7.3999999999999996E-2</v>
      </c>
      <c r="W99">
        <v>4.9000000000000002E-2</v>
      </c>
      <c r="X99">
        <v>24</v>
      </c>
      <c r="Y99">
        <v>0</v>
      </c>
      <c r="Z99" t="s">
        <v>133</v>
      </c>
      <c r="AB99">
        <v>2</v>
      </c>
      <c r="AC99">
        <v>1</v>
      </c>
      <c r="AD99">
        <v>6</v>
      </c>
      <c r="AE99">
        <v>1</v>
      </c>
      <c r="AF99">
        <v>1</v>
      </c>
      <c r="AG99">
        <v>0.5</v>
      </c>
      <c r="AH99">
        <v>0</v>
      </c>
      <c r="BA99">
        <v>4</v>
      </c>
      <c r="BB99">
        <v>5</v>
      </c>
      <c r="BC99">
        <v>35</v>
      </c>
      <c r="BD99">
        <v>20</v>
      </c>
      <c r="BE99">
        <v>0</v>
      </c>
      <c r="BF99">
        <v>1.3</v>
      </c>
      <c r="BG99">
        <v>65</v>
      </c>
      <c r="BH99">
        <v>15</v>
      </c>
      <c r="BI99">
        <v>40</v>
      </c>
      <c r="BJ99">
        <v>3</v>
      </c>
      <c r="BK99">
        <v>0</v>
      </c>
      <c r="BL99">
        <v>63</v>
      </c>
      <c r="BM99">
        <v>0</v>
      </c>
      <c r="BN99">
        <v>40</v>
      </c>
      <c r="BO99">
        <v>0</v>
      </c>
      <c r="BP99">
        <v>0</v>
      </c>
      <c r="BQ99" t="s">
        <v>18</v>
      </c>
      <c r="BR99">
        <v>11</v>
      </c>
      <c r="BS99">
        <v>10</v>
      </c>
      <c r="BT99">
        <v>2</v>
      </c>
      <c r="BU99">
        <v>2</v>
      </c>
      <c r="BV99">
        <v>7.3999999999999996E-2</v>
      </c>
      <c r="BW99">
        <v>4.9000000000000002E-2</v>
      </c>
      <c r="BX99">
        <v>24</v>
      </c>
      <c r="BY99">
        <v>0</v>
      </c>
      <c r="BZ99" t="s">
        <v>133</v>
      </c>
      <c r="CB99">
        <v>2</v>
      </c>
      <c r="CC99">
        <v>1</v>
      </c>
      <c r="CD99">
        <v>6</v>
      </c>
      <c r="CE99">
        <v>1</v>
      </c>
      <c r="CF99">
        <v>1</v>
      </c>
      <c r="CG99">
        <v>0.5</v>
      </c>
      <c r="CH99">
        <v>0</v>
      </c>
    </row>
    <row r="100" spans="1:86">
      <c r="A100">
        <v>5</v>
      </c>
      <c r="B100">
        <v>4</v>
      </c>
      <c r="C100">
        <v>12</v>
      </c>
      <c r="D100">
        <v>12</v>
      </c>
      <c r="E100">
        <v>0</v>
      </c>
      <c r="F100" s="24">
        <f t="shared" si="6"/>
        <v>5</v>
      </c>
      <c r="G100">
        <v>100</v>
      </c>
      <c r="H100" s="24">
        <f t="shared" si="9"/>
        <v>12</v>
      </c>
      <c r="I100" s="24">
        <f t="shared" si="7"/>
        <v>5</v>
      </c>
      <c r="J100" s="24">
        <f t="shared" si="8"/>
        <v>50</v>
      </c>
      <c r="K100" s="24" t="str">
        <f t="shared" si="10"/>
        <v>00</v>
      </c>
      <c r="L100">
        <v>63</v>
      </c>
      <c r="M100">
        <v>0</v>
      </c>
      <c r="N100">
        <v>40</v>
      </c>
      <c r="O100">
        <v>0</v>
      </c>
      <c r="P100">
        <v>0</v>
      </c>
      <c r="Q100" t="s">
        <v>18</v>
      </c>
      <c r="R100">
        <v>21</v>
      </c>
      <c r="S100">
        <v>10</v>
      </c>
      <c r="T100">
        <v>2</v>
      </c>
      <c r="U100">
        <v>2</v>
      </c>
      <c r="V100">
        <v>5.6000000000000001E-2</v>
      </c>
      <c r="W100">
        <v>3.6999999999999998E-2</v>
      </c>
      <c r="X100">
        <v>24</v>
      </c>
      <c r="Y100">
        <v>0</v>
      </c>
      <c r="Z100" t="s">
        <v>133</v>
      </c>
      <c r="AB100">
        <v>1.1200000000000001</v>
      </c>
      <c r="AC100">
        <v>1</v>
      </c>
      <c r="AD100">
        <v>6</v>
      </c>
      <c r="AE100">
        <v>1</v>
      </c>
      <c r="AF100">
        <v>1</v>
      </c>
      <c r="AG100">
        <v>0.5</v>
      </c>
      <c r="AH100">
        <v>0</v>
      </c>
      <c r="BA100">
        <v>5</v>
      </c>
      <c r="BB100">
        <v>4</v>
      </c>
      <c r="BC100">
        <v>12</v>
      </c>
      <c r="BD100">
        <v>12</v>
      </c>
      <c r="BE100">
        <v>0</v>
      </c>
      <c r="BF100">
        <v>0.6</v>
      </c>
      <c r="BG100">
        <v>100</v>
      </c>
      <c r="BH100">
        <v>18</v>
      </c>
      <c r="BI100">
        <v>40</v>
      </c>
      <c r="BJ100">
        <v>2</v>
      </c>
      <c r="BK100">
        <v>0</v>
      </c>
      <c r="BL100">
        <v>63</v>
      </c>
      <c r="BM100">
        <v>0</v>
      </c>
      <c r="BN100">
        <v>40</v>
      </c>
      <c r="BO100">
        <v>0</v>
      </c>
      <c r="BP100">
        <v>0</v>
      </c>
      <c r="BQ100" t="s">
        <v>18</v>
      </c>
      <c r="BR100">
        <v>21</v>
      </c>
      <c r="BS100">
        <v>10</v>
      </c>
      <c r="BT100">
        <v>2</v>
      </c>
      <c r="BU100">
        <v>2</v>
      </c>
      <c r="BV100">
        <v>5.6000000000000001E-2</v>
      </c>
      <c r="BW100">
        <v>3.6999999999999998E-2</v>
      </c>
      <c r="BX100">
        <v>24</v>
      </c>
      <c r="BY100">
        <v>0</v>
      </c>
      <c r="BZ100" t="s">
        <v>133</v>
      </c>
      <c r="CB100">
        <v>1.1200000000000001</v>
      </c>
      <c r="CC100">
        <v>1</v>
      </c>
      <c r="CD100">
        <v>6</v>
      </c>
      <c r="CE100">
        <v>1</v>
      </c>
      <c r="CF100">
        <v>1</v>
      </c>
      <c r="CG100">
        <v>0.5</v>
      </c>
      <c r="CH100">
        <v>0</v>
      </c>
    </row>
    <row r="101" spans="1:86">
      <c r="A101">
        <v>6</v>
      </c>
      <c r="B101">
        <v>3</v>
      </c>
      <c r="C101">
        <v>7</v>
      </c>
      <c r="D101">
        <v>12</v>
      </c>
      <c r="E101">
        <v>0</v>
      </c>
      <c r="F101" s="24">
        <f t="shared" si="6"/>
        <v>5</v>
      </c>
      <c r="G101">
        <v>100</v>
      </c>
      <c r="H101" s="24">
        <f t="shared" si="9"/>
        <v>12</v>
      </c>
      <c r="I101" s="24">
        <f t="shared" si="7"/>
        <v>5</v>
      </c>
      <c r="J101" s="24">
        <f t="shared" si="8"/>
        <v>50</v>
      </c>
      <c r="K101" s="24" t="str">
        <f t="shared" si="10"/>
        <v>00</v>
      </c>
      <c r="L101">
        <v>63</v>
      </c>
      <c r="M101">
        <v>0</v>
      </c>
      <c r="N101">
        <v>0</v>
      </c>
      <c r="O101">
        <v>0</v>
      </c>
      <c r="P101">
        <v>0</v>
      </c>
      <c r="Q101" t="s">
        <v>18</v>
      </c>
      <c r="R101">
        <v>21</v>
      </c>
      <c r="S101">
        <v>10</v>
      </c>
      <c r="T101">
        <v>2</v>
      </c>
      <c r="U101">
        <v>2</v>
      </c>
      <c r="V101">
        <v>4.2000000000000003E-2</v>
      </c>
      <c r="W101">
        <v>2.7E-2</v>
      </c>
      <c r="X101">
        <v>24</v>
      </c>
      <c r="Y101">
        <v>0</v>
      </c>
      <c r="Z101" t="s">
        <v>133</v>
      </c>
      <c r="AB101">
        <v>0.8</v>
      </c>
      <c r="AC101">
        <v>1</v>
      </c>
      <c r="AD101">
        <v>6</v>
      </c>
      <c r="AE101">
        <v>1</v>
      </c>
      <c r="AF101">
        <v>1</v>
      </c>
      <c r="AG101">
        <v>0.5</v>
      </c>
      <c r="AH101">
        <v>0</v>
      </c>
      <c r="BA101">
        <v>6</v>
      </c>
      <c r="BB101">
        <v>3</v>
      </c>
      <c r="BC101">
        <v>7</v>
      </c>
      <c r="BD101">
        <v>12</v>
      </c>
      <c r="BE101">
        <v>0</v>
      </c>
      <c r="BF101">
        <v>0.4</v>
      </c>
      <c r="BG101">
        <v>100</v>
      </c>
      <c r="BH101">
        <v>18</v>
      </c>
      <c r="BI101">
        <v>40</v>
      </c>
      <c r="BJ101">
        <v>2</v>
      </c>
      <c r="BK101">
        <v>0</v>
      </c>
      <c r="BL101">
        <v>63</v>
      </c>
      <c r="BM101">
        <v>0</v>
      </c>
      <c r="BN101">
        <v>0</v>
      </c>
      <c r="BO101">
        <v>0</v>
      </c>
      <c r="BP101">
        <v>0</v>
      </c>
      <c r="BQ101" t="s">
        <v>18</v>
      </c>
      <c r="BR101">
        <v>21</v>
      </c>
      <c r="BS101">
        <v>10</v>
      </c>
      <c r="BT101">
        <v>2</v>
      </c>
      <c r="BU101">
        <v>2</v>
      </c>
      <c r="BV101">
        <v>4.2000000000000003E-2</v>
      </c>
      <c r="BW101">
        <v>2.7E-2</v>
      </c>
      <c r="BX101">
        <v>24</v>
      </c>
      <c r="BY101">
        <v>0</v>
      </c>
      <c r="BZ101" t="s">
        <v>133</v>
      </c>
      <c r="CB101">
        <v>0.8</v>
      </c>
      <c r="CC101">
        <v>1</v>
      </c>
      <c r="CD101">
        <v>6</v>
      </c>
      <c r="CE101">
        <v>1</v>
      </c>
      <c r="CF101">
        <v>1</v>
      </c>
      <c r="CG101">
        <v>0.5</v>
      </c>
      <c r="CH101">
        <v>0</v>
      </c>
    </row>
    <row r="102" spans="1:86">
      <c r="A102">
        <v>7</v>
      </c>
      <c r="B102">
        <v>2</v>
      </c>
      <c r="C102">
        <v>4</v>
      </c>
      <c r="D102">
        <v>10</v>
      </c>
      <c r="E102">
        <v>0</v>
      </c>
      <c r="F102" s="24">
        <f t="shared" si="6"/>
        <v>3.0000000000000004</v>
      </c>
      <c r="G102">
        <v>100</v>
      </c>
      <c r="H102" s="24">
        <f t="shared" si="9"/>
        <v>7</v>
      </c>
      <c r="I102" s="24">
        <f t="shared" si="7"/>
        <v>5</v>
      </c>
      <c r="J102" s="24">
        <f t="shared" si="8"/>
        <v>25</v>
      </c>
      <c r="K102" s="24" t="str">
        <f t="shared" si="10"/>
        <v>00</v>
      </c>
      <c r="L102">
        <v>63</v>
      </c>
      <c r="M102">
        <v>0</v>
      </c>
      <c r="N102">
        <v>0</v>
      </c>
      <c r="O102">
        <v>0</v>
      </c>
      <c r="P102">
        <v>0</v>
      </c>
      <c r="Q102" t="s">
        <v>18</v>
      </c>
      <c r="R102">
        <v>21</v>
      </c>
      <c r="S102">
        <v>10</v>
      </c>
      <c r="T102">
        <v>2</v>
      </c>
      <c r="U102">
        <v>2</v>
      </c>
      <c r="V102">
        <v>3.2000000000000001E-2</v>
      </c>
      <c r="W102">
        <v>2.1000000000000001E-2</v>
      </c>
      <c r="X102">
        <v>24</v>
      </c>
      <c r="Y102">
        <v>0</v>
      </c>
      <c r="Z102" t="s">
        <v>133</v>
      </c>
      <c r="AB102">
        <v>0.7</v>
      </c>
      <c r="AC102">
        <v>1</v>
      </c>
      <c r="AD102">
        <v>6</v>
      </c>
      <c r="AE102">
        <v>1</v>
      </c>
      <c r="AF102">
        <v>1</v>
      </c>
      <c r="AG102">
        <v>0.5</v>
      </c>
      <c r="AH102">
        <v>0</v>
      </c>
      <c r="BA102">
        <v>7</v>
      </c>
      <c r="BB102">
        <v>2</v>
      </c>
      <c r="BC102">
        <v>4</v>
      </c>
      <c r="BD102">
        <v>10</v>
      </c>
      <c r="BE102">
        <v>0</v>
      </c>
      <c r="BF102">
        <v>0.2</v>
      </c>
      <c r="BG102">
        <v>100</v>
      </c>
      <c r="BH102">
        <v>20</v>
      </c>
      <c r="BI102">
        <v>40</v>
      </c>
      <c r="BJ102">
        <v>1</v>
      </c>
      <c r="BK102">
        <v>0</v>
      </c>
      <c r="BL102">
        <v>63</v>
      </c>
      <c r="BM102">
        <v>0</v>
      </c>
      <c r="BN102">
        <v>0</v>
      </c>
      <c r="BO102">
        <v>0</v>
      </c>
      <c r="BP102">
        <v>0</v>
      </c>
      <c r="BQ102" t="s">
        <v>18</v>
      </c>
      <c r="BR102">
        <v>21</v>
      </c>
      <c r="BS102">
        <v>10</v>
      </c>
      <c r="BT102">
        <v>2</v>
      </c>
      <c r="BU102">
        <v>2</v>
      </c>
      <c r="BV102">
        <v>3.2000000000000001E-2</v>
      </c>
      <c r="BW102">
        <v>2.1000000000000001E-2</v>
      </c>
      <c r="BX102">
        <v>24</v>
      </c>
      <c r="BY102">
        <v>0</v>
      </c>
      <c r="BZ102" t="s">
        <v>133</v>
      </c>
      <c r="CB102">
        <v>0.7</v>
      </c>
      <c r="CC102">
        <v>1</v>
      </c>
      <c r="CD102">
        <v>6</v>
      </c>
      <c r="CE102">
        <v>1</v>
      </c>
      <c r="CF102">
        <v>1</v>
      </c>
      <c r="CG102">
        <v>0.5</v>
      </c>
      <c r="CH102">
        <v>0</v>
      </c>
    </row>
    <row r="103" spans="1:86">
      <c r="A103">
        <v>8</v>
      </c>
      <c r="B103">
        <v>801</v>
      </c>
      <c r="C103">
        <v>1</v>
      </c>
      <c r="D103">
        <v>9</v>
      </c>
      <c r="E103">
        <v>0</v>
      </c>
      <c r="F103" s="24">
        <f t="shared" si="6"/>
        <v>10</v>
      </c>
      <c r="G103">
        <v>95</v>
      </c>
      <c r="H103" s="24">
        <f t="shared" si="9"/>
        <v>7</v>
      </c>
      <c r="I103" s="24">
        <f t="shared" si="7"/>
        <v>9</v>
      </c>
      <c r="J103" s="24">
        <f t="shared" si="8"/>
        <v>25</v>
      </c>
      <c r="K103" s="24" t="str">
        <f t="shared" si="10"/>
        <v>00</v>
      </c>
      <c r="L103">
        <v>63</v>
      </c>
      <c r="M103">
        <v>0</v>
      </c>
      <c r="N103">
        <v>40</v>
      </c>
      <c r="O103">
        <v>0</v>
      </c>
      <c r="P103">
        <v>1</v>
      </c>
      <c r="Q103" t="s">
        <v>19</v>
      </c>
      <c r="R103">
        <v>22</v>
      </c>
      <c r="S103">
        <v>30</v>
      </c>
      <c r="T103">
        <v>3</v>
      </c>
      <c r="U103">
        <v>5</v>
      </c>
      <c r="V103">
        <v>8.9999999999999993E-3</v>
      </c>
      <c r="W103">
        <v>2.5000000000000001E-2</v>
      </c>
      <c r="X103">
        <v>24</v>
      </c>
      <c r="Y103">
        <v>7</v>
      </c>
      <c r="Z103" t="s">
        <v>57</v>
      </c>
      <c r="AA103">
        <v>255</v>
      </c>
      <c r="AB103">
        <v>0.5</v>
      </c>
      <c r="AC103">
        <v>1</v>
      </c>
      <c r="AD103">
        <v>6</v>
      </c>
      <c r="AE103">
        <v>1</v>
      </c>
      <c r="AF103">
        <v>1</v>
      </c>
      <c r="AG103">
        <v>0.5</v>
      </c>
      <c r="AH103">
        <v>0</v>
      </c>
      <c r="BA103">
        <v>8</v>
      </c>
      <c r="BB103">
        <v>801</v>
      </c>
      <c r="BC103">
        <v>1</v>
      </c>
      <c r="BD103">
        <v>9</v>
      </c>
      <c r="BE103">
        <v>0</v>
      </c>
      <c r="BF103">
        <v>1</v>
      </c>
      <c r="BG103">
        <v>95</v>
      </c>
      <c r="BH103">
        <v>20</v>
      </c>
      <c r="BI103">
        <v>68</v>
      </c>
      <c r="BJ103">
        <v>1</v>
      </c>
      <c r="BK103">
        <v>0</v>
      </c>
      <c r="BL103">
        <v>63</v>
      </c>
      <c r="BM103">
        <v>0</v>
      </c>
      <c r="BN103">
        <v>40</v>
      </c>
      <c r="BO103">
        <v>0</v>
      </c>
      <c r="BP103">
        <v>1</v>
      </c>
      <c r="BQ103" t="s">
        <v>19</v>
      </c>
      <c r="BR103">
        <v>22</v>
      </c>
      <c r="BS103">
        <v>30</v>
      </c>
      <c r="BT103">
        <v>3</v>
      </c>
      <c r="BU103">
        <v>5</v>
      </c>
      <c r="BV103">
        <v>8.9999999999999993E-3</v>
      </c>
      <c r="BW103">
        <v>2.5000000000000001E-2</v>
      </c>
      <c r="BX103">
        <v>24</v>
      </c>
      <c r="BY103">
        <v>7</v>
      </c>
      <c r="BZ103" t="s">
        <v>57</v>
      </c>
      <c r="CA103">
        <v>255</v>
      </c>
      <c r="CB103">
        <v>0.5</v>
      </c>
      <c r="CC103">
        <v>1</v>
      </c>
      <c r="CD103">
        <v>6</v>
      </c>
      <c r="CE103">
        <v>1</v>
      </c>
      <c r="CF103">
        <v>1</v>
      </c>
      <c r="CG103">
        <v>0.5</v>
      </c>
      <c r="CH103">
        <v>0</v>
      </c>
    </row>
    <row r="104" spans="1:86">
      <c r="A104">
        <v>9</v>
      </c>
      <c r="B104">
        <v>801</v>
      </c>
      <c r="C104">
        <v>1</v>
      </c>
      <c r="D104">
        <v>9</v>
      </c>
      <c r="E104">
        <v>0</v>
      </c>
      <c r="F104" s="24">
        <f t="shared" si="6"/>
        <v>10</v>
      </c>
      <c r="G104">
        <v>95</v>
      </c>
      <c r="H104" s="24">
        <f t="shared" si="9"/>
        <v>7</v>
      </c>
      <c r="I104" s="24">
        <f t="shared" si="7"/>
        <v>9</v>
      </c>
      <c r="J104" s="24">
        <f t="shared" si="8"/>
        <v>25</v>
      </c>
      <c r="K104" s="24" t="str">
        <f t="shared" si="10"/>
        <v>00</v>
      </c>
      <c r="L104">
        <v>63</v>
      </c>
      <c r="M104">
        <v>0</v>
      </c>
      <c r="N104">
        <v>40</v>
      </c>
      <c r="O104">
        <v>0</v>
      </c>
      <c r="P104">
        <v>1</v>
      </c>
      <c r="Q104" t="s">
        <v>19</v>
      </c>
      <c r="R104">
        <v>22</v>
      </c>
      <c r="S104">
        <v>30</v>
      </c>
      <c r="T104">
        <v>3</v>
      </c>
      <c r="U104">
        <v>5</v>
      </c>
      <c r="V104">
        <v>2.9000000000000001E-2</v>
      </c>
      <c r="W104">
        <v>0.01</v>
      </c>
      <c r="X104">
        <v>24</v>
      </c>
      <c r="Y104">
        <v>7</v>
      </c>
      <c r="Z104" t="s">
        <v>57</v>
      </c>
      <c r="AA104">
        <v>220</v>
      </c>
      <c r="AB104">
        <v>0.5</v>
      </c>
      <c r="AC104">
        <v>1</v>
      </c>
      <c r="AD104">
        <v>6</v>
      </c>
      <c r="AE104">
        <v>1</v>
      </c>
      <c r="AF104">
        <v>1</v>
      </c>
      <c r="AG104">
        <v>0.5</v>
      </c>
      <c r="AH104">
        <v>0</v>
      </c>
      <c r="BA104">
        <v>9</v>
      </c>
      <c r="BB104">
        <v>801</v>
      </c>
      <c r="BC104">
        <v>1</v>
      </c>
      <c r="BD104">
        <v>9</v>
      </c>
      <c r="BE104">
        <v>0</v>
      </c>
      <c r="BF104">
        <v>1</v>
      </c>
      <c r="BG104">
        <v>95</v>
      </c>
      <c r="BH104">
        <v>20</v>
      </c>
      <c r="BI104">
        <v>68</v>
      </c>
      <c r="BJ104">
        <v>1</v>
      </c>
      <c r="BK104">
        <v>0</v>
      </c>
      <c r="BL104">
        <v>63</v>
      </c>
      <c r="BM104">
        <v>0</v>
      </c>
      <c r="BN104">
        <v>40</v>
      </c>
      <c r="BO104">
        <v>0</v>
      </c>
      <c r="BP104">
        <v>1</v>
      </c>
      <c r="BQ104" t="s">
        <v>19</v>
      </c>
      <c r="BR104">
        <v>22</v>
      </c>
      <c r="BS104">
        <v>30</v>
      </c>
      <c r="BT104">
        <v>3</v>
      </c>
      <c r="BU104">
        <v>5</v>
      </c>
      <c r="BV104">
        <v>2.9000000000000001E-2</v>
      </c>
      <c r="BW104">
        <v>0.01</v>
      </c>
      <c r="BX104">
        <v>24</v>
      </c>
      <c r="BY104">
        <v>7</v>
      </c>
      <c r="BZ104" t="s">
        <v>57</v>
      </c>
      <c r="CA104">
        <v>220</v>
      </c>
      <c r="CB104">
        <v>0.5</v>
      </c>
      <c r="CC104">
        <v>1</v>
      </c>
      <c r="CD104">
        <v>6</v>
      </c>
      <c r="CE104">
        <v>1</v>
      </c>
      <c r="CF104">
        <v>1</v>
      </c>
      <c r="CG104">
        <v>0.5</v>
      </c>
      <c r="CH104">
        <v>0</v>
      </c>
    </row>
    <row r="105" spans="1:86">
      <c r="F105" s="24" t="str">
        <f t="shared" si="6"/>
        <v/>
      </c>
      <c r="H105" s="24" t="str">
        <f t="shared" si="9"/>
        <v/>
      </c>
      <c r="I105" s="24" t="str">
        <f t="shared" si="7"/>
        <v/>
      </c>
      <c r="J105" s="24" t="str">
        <f t="shared" si="8"/>
        <v/>
      </c>
      <c r="K105" s="24" t="str">
        <f t="shared" si="10"/>
        <v/>
      </c>
      <c r="AC105">
        <v>1</v>
      </c>
      <c r="AE105">
        <v>1</v>
      </c>
      <c r="AF105">
        <v>1</v>
      </c>
      <c r="AH105">
        <v>0</v>
      </c>
      <c r="BK105">
        <v>0</v>
      </c>
      <c r="CC105">
        <v>1</v>
      </c>
      <c r="CE105">
        <v>1</v>
      </c>
      <c r="CF105">
        <v>1</v>
      </c>
      <c r="CH105">
        <v>0</v>
      </c>
    </row>
    <row r="106" spans="1:86">
      <c r="A106">
        <v>1</v>
      </c>
      <c r="B106">
        <v>8</v>
      </c>
      <c r="C106">
        <v>190</v>
      </c>
      <c r="D106">
        <v>40</v>
      </c>
      <c r="E106">
        <v>0</v>
      </c>
      <c r="F106" s="24">
        <f t="shared" si="6"/>
        <v>50</v>
      </c>
      <c r="G106">
        <v>50</v>
      </c>
      <c r="H106" s="24">
        <f t="shared" si="9"/>
        <v>15</v>
      </c>
      <c r="I106" s="24">
        <f t="shared" si="7"/>
        <v>4</v>
      </c>
      <c r="J106" s="24">
        <f t="shared" si="8"/>
        <v>80</v>
      </c>
      <c r="K106" s="24" t="str">
        <f t="shared" si="10"/>
        <v>03</v>
      </c>
      <c r="L106">
        <v>21</v>
      </c>
      <c r="M106">
        <v>0</v>
      </c>
      <c r="N106">
        <v>0</v>
      </c>
      <c r="O106">
        <v>11</v>
      </c>
      <c r="P106">
        <v>0</v>
      </c>
      <c r="Q106" t="s">
        <v>18</v>
      </c>
      <c r="R106">
        <v>22</v>
      </c>
      <c r="S106">
        <v>10</v>
      </c>
      <c r="T106">
        <v>2</v>
      </c>
      <c r="U106">
        <v>0</v>
      </c>
      <c r="V106">
        <v>0.215</v>
      </c>
      <c r="W106">
        <v>0.5</v>
      </c>
      <c r="X106">
        <v>24</v>
      </c>
      <c r="Y106">
        <v>0</v>
      </c>
      <c r="Z106" t="s">
        <v>133</v>
      </c>
      <c r="AB106">
        <v>0</v>
      </c>
      <c r="AC106">
        <v>1</v>
      </c>
      <c r="AD106">
        <v>6</v>
      </c>
      <c r="AE106">
        <v>1</v>
      </c>
      <c r="AF106">
        <v>1</v>
      </c>
      <c r="AG106">
        <v>0.63</v>
      </c>
      <c r="AH106">
        <v>0</v>
      </c>
      <c r="BA106">
        <v>1</v>
      </c>
      <c r="BB106">
        <v>8</v>
      </c>
      <c r="BC106">
        <v>190</v>
      </c>
      <c r="BD106">
        <v>40</v>
      </c>
      <c r="BE106">
        <v>0</v>
      </c>
      <c r="BF106">
        <v>5</v>
      </c>
      <c r="BG106">
        <v>50</v>
      </c>
      <c r="BH106">
        <v>12</v>
      </c>
      <c r="BI106">
        <v>35</v>
      </c>
      <c r="BJ106">
        <v>5</v>
      </c>
      <c r="BK106">
        <v>0</v>
      </c>
      <c r="BL106">
        <v>21</v>
      </c>
      <c r="BM106">
        <v>0</v>
      </c>
      <c r="BN106">
        <v>0</v>
      </c>
      <c r="BO106">
        <v>11</v>
      </c>
      <c r="BP106">
        <v>0</v>
      </c>
      <c r="BQ106" t="s">
        <v>18</v>
      </c>
      <c r="BR106">
        <v>22</v>
      </c>
      <c r="BS106">
        <v>10</v>
      </c>
      <c r="BT106">
        <v>2</v>
      </c>
      <c r="BU106">
        <v>0</v>
      </c>
      <c r="BV106">
        <v>0.215</v>
      </c>
      <c r="BW106">
        <v>0.5</v>
      </c>
      <c r="BX106">
        <v>24</v>
      </c>
      <c r="BY106">
        <v>0</v>
      </c>
      <c r="BZ106" t="s">
        <v>133</v>
      </c>
      <c r="CB106">
        <v>0</v>
      </c>
      <c r="CC106">
        <v>1</v>
      </c>
      <c r="CD106">
        <v>6</v>
      </c>
      <c r="CE106">
        <v>1</v>
      </c>
      <c r="CF106">
        <v>1</v>
      </c>
      <c r="CG106">
        <v>0.63</v>
      </c>
      <c r="CH106">
        <v>0</v>
      </c>
    </row>
    <row r="107" spans="1:86">
      <c r="A107">
        <v>2</v>
      </c>
      <c r="B107">
        <v>7</v>
      </c>
      <c r="C107">
        <v>100</v>
      </c>
      <c r="D107">
        <v>40</v>
      </c>
      <c r="E107">
        <v>0</v>
      </c>
      <c r="F107" s="24">
        <f t="shared" si="6"/>
        <v>35</v>
      </c>
      <c r="G107">
        <v>50</v>
      </c>
      <c r="H107" s="24">
        <f t="shared" si="9"/>
        <v>15</v>
      </c>
      <c r="I107" s="24">
        <f t="shared" si="7"/>
        <v>5</v>
      </c>
      <c r="J107" s="24">
        <f t="shared" si="8"/>
        <v>80</v>
      </c>
      <c r="K107" s="24" t="str">
        <f t="shared" si="10"/>
        <v>03</v>
      </c>
      <c r="L107">
        <v>42</v>
      </c>
      <c r="M107">
        <v>0</v>
      </c>
      <c r="N107">
        <v>0</v>
      </c>
      <c r="O107">
        <v>1</v>
      </c>
      <c r="P107">
        <v>0</v>
      </c>
      <c r="Q107" t="s">
        <v>18</v>
      </c>
      <c r="R107">
        <v>21</v>
      </c>
      <c r="S107">
        <v>10</v>
      </c>
      <c r="T107">
        <v>2</v>
      </c>
      <c r="U107">
        <v>2</v>
      </c>
      <c r="V107">
        <v>0.13500000000000001</v>
      </c>
      <c r="W107">
        <v>0.1026</v>
      </c>
      <c r="X107">
        <v>24</v>
      </c>
      <c r="Y107">
        <v>0</v>
      </c>
      <c r="Z107" t="s">
        <v>133</v>
      </c>
      <c r="AB107">
        <v>0</v>
      </c>
      <c r="AC107">
        <v>1</v>
      </c>
      <c r="AD107">
        <v>6</v>
      </c>
      <c r="AE107">
        <v>1</v>
      </c>
      <c r="AF107">
        <v>1</v>
      </c>
      <c r="AG107">
        <v>0.63</v>
      </c>
      <c r="AH107">
        <v>0</v>
      </c>
      <c r="BA107">
        <v>2</v>
      </c>
      <c r="BB107">
        <v>7</v>
      </c>
      <c r="BC107">
        <v>100</v>
      </c>
      <c r="BD107">
        <v>40</v>
      </c>
      <c r="BE107">
        <v>0</v>
      </c>
      <c r="BF107">
        <v>3.5</v>
      </c>
      <c r="BG107">
        <v>50</v>
      </c>
      <c r="BH107">
        <v>10</v>
      </c>
      <c r="BI107">
        <v>40</v>
      </c>
      <c r="BJ107">
        <v>5</v>
      </c>
      <c r="BK107">
        <v>0</v>
      </c>
      <c r="BL107">
        <v>42</v>
      </c>
      <c r="BM107">
        <v>0</v>
      </c>
      <c r="BN107">
        <v>0</v>
      </c>
      <c r="BO107">
        <v>1</v>
      </c>
      <c r="BP107">
        <v>0</v>
      </c>
      <c r="BQ107" t="s">
        <v>18</v>
      </c>
      <c r="BR107">
        <v>21</v>
      </c>
      <c r="BS107">
        <v>10</v>
      </c>
      <c r="BT107">
        <v>2</v>
      </c>
      <c r="BU107">
        <v>2</v>
      </c>
      <c r="BV107">
        <v>0.13500000000000001</v>
      </c>
      <c r="BW107">
        <v>0.1026</v>
      </c>
      <c r="BX107">
        <v>24</v>
      </c>
      <c r="BY107">
        <v>0</v>
      </c>
      <c r="BZ107" t="s">
        <v>133</v>
      </c>
      <c r="CB107">
        <v>0</v>
      </c>
      <c r="CC107">
        <v>1</v>
      </c>
      <c r="CD107">
        <v>6</v>
      </c>
      <c r="CE107">
        <v>1</v>
      </c>
      <c r="CF107">
        <v>1</v>
      </c>
      <c r="CG107">
        <v>0.63</v>
      </c>
      <c r="CH107">
        <v>0</v>
      </c>
    </row>
    <row r="108" spans="1:86">
      <c r="A108">
        <v>3</v>
      </c>
      <c r="B108">
        <v>6</v>
      </c>
      <c r="C108">
        <v>60</v>
      </c>
      <c r="D108">
        <v>30</v>
      </c>
      <c r="E108">
        <v>0</v>
      </c>
      <c r="F108" s="24">
        <f t="shared" si="6"/>
        <v>23</v>
      </c>
      <c r="G108">
        <v>65</v>
      </c>
      <c r="H108" s="24">
        <f t="shared" si="9"/>
        <v>15</v>
      </c>
      <c r="I108" s="24">
        <f t="shared" si="7"/>
        <v>5</v>
      </c>
      <c r="J108" s="24">
        <f t="shared" si="8"/>
        <v>80</v>
      </c>
      <c r="K108" s="24" t="str">
        <f t="shared" si="10"/>
        <v>03</v>
      </c>
      <c r="L108">
        <v>52</v>
      </c>
      <c r="M108">
        <v>0</v>
      </c>
      <c r="N108">
        <v>0</v>
      </c>
      <c r="O108">
        <v>1</v>
      </c>
      <c r="P108">
        <v>0</v>
      </c>
      <c r="Q108" t="s">
        <v>18</v>
      </c>
      <c r="R108">
        <v>11</v>
      </c>
      <c r="S108">
        <v>10</v>
      </c>
      <c r="T108">
        <v>2</v>
      </c>
      <c r="U108">
        <v>2</v>
      </c>
      <c r="V108">
        <v>9.8000000000000004E-2</v>
      </c>
      <c r="W108">
        <v>6.6900000000000001E-2</v>
      </c>
      <c r="X108">
        <v>24</v>
      </c>
      <c r="Y108">
        <v>0</v>
      </c>
      <c r="Z108" t="s">
        <v>133</v>
      </c>
      <c r="AB108">
        <v>2.8</v>
      </c>
      <c r="AC108">
        <v>1</v>
      </c>
      <c r="AD108">
        <v>6</v>
      </c>
      <c r="AE108">
        <v>1</v>
      </c>
      <c r="AF108">
        <v>1</v>
      </c>
      <c r="AG108">
        <v>0.63</v>
      </c>
      <c r="AH108">
        <v>0</v>
      </c>
      <c r="BA108">
        <v>3</v>
      </c>
      <c r="BB108">
        <v>6</v>
      </c>
      <c r="BC108">
        <v>60</v>
      </c>
      <c r="BD108">
        <v>30</v>
      </c>
      <c r="BE108">
        <v>0</v>
      </c>
      <c r="BF108">
        <v>2.2999999999999998</v>
      </c>
      <c r="BG108">
        <v>65</v>
      </c>
      <c r="BH108">
        <v>12</v>
      </c>
      <c r="BI108">
        <v>40</v>
      </c>
      <c r="BJ108">
        <v>5</v>
      </c>
      <c r="BK108">
        <v>0</v>
      </c>
      <c r="BL108">
        <v>52</v>
      </c>
      <c r="BM108">
        <v>0</v>
      </c>
      <c r="BN108">
        <v>0</v>
      </c>
      <c r="BO108">
        <v>1</v>
      </c>
      <c r="BP108">
        <v>0</v>
      </c>
      <c r="BQ108" t="s">
        <v>18</v>
      </c>
      <c r="BR108">
        <v>11</v>
      </c>
      <c r="BS108">
        <v>10</v>
      </c>
      <c r="BT108">
        <v>2</v>
      </c>
      <c r="BU108">
        <v>2</v>
      </c>
      <c r="BV108">
        <v>9.8000000000000004E-2</v>
      </c>
      <c r="BW108">
        <v>6.6900000000000001E-2</v>
      </c>
      <c r="BX108">
        <v>24</v>
      </c>
      <c r="BY108">
        <v>0</v>
      </c>
      <c r="BZ108" t="s">
        <v>133</v>
      </c>
      <c r="CB108">
        <v>2.8</v>
      </c>
      <c r="CC108">
        <v>1</v>
      </c>
      <c r="CD108">
        <v>6</v>
      </c>
      <c r="CE108">
        <v>1</v>
      </c>
      <c r="CF108">
        <v>1</v>
      </c>
      <c r="CG108">
        <v>0.63</v>
      </c>
      <c r="CH108">
        <v>0</v>
      </c>
    </row>
    <row r="109" spans="1:86">
      <c r="A109">
        <v>4</v>
      </c>
      <c r="B109">
        <v>5</v>
      </c>
      <c r="C109">
        <v>35</v>
      </c>
      <c r="D109">
        <v>20</v>
      </c>
      <c r="E109">
        <v>0</v>
      </c>
      <c r="F109" s="24">
        <f t="shared" si="6"/>
        <v>13</v>
      </c>
      <c r="G109">
        <v>65</v>
      </c>
      <c r="H109" s="24">
        <f t="shared" si="9"/>
        <v>15</v>
      </c>
      <c r="I109" s="24">
        <f t="shared" si="7"/>
        <v>5</v>
      </c>
      <c r="J109" s="24">
        <f t="shared" si="8"/>
        <v>75</v>
      </c>
      <c r="K109" s="24" t="str">
        <f t="shared" si="10"/>
        <v>03</v>
      </c>
      <c r="L109">
        <v>63</v>
      </c>
      <c r="M109">
        <v>0</v>
      </c>
      <c r="N109">
        <v>40</v>
      </c>
      <c r="O109">
        <v>0</v>
      </c>
      <c r="P109">
        <v>0</v>
      </c>
      <c r="Q109" t="s">
        <v>18</v>
      </c>
      <c r="R109">
        <v>11</v>
      </c>
      <c r="S109">
        <v>10</v>
      </c>
      <c r="T109">
        <v>2</v>
      </c>
      <c r="U109">
        <v>2</v>
      </c>
      <c r="V109">
        <v>7.3999999999999996E-2</v>
      </c>
      <c r="W109">
        <v>4.9000000000000002E-2</v>
      </c>
      <c r="X109">
        <v>24</v>
      </c>
      <c r="Y109">
        <v>0</v>
      </c>
      <c r="Z109" t="s">
        <v>133</v>
      </c>
      <c r="AB109">
        <v>2</v>
      </c>
      <c r="AC109">
        <v>1</v>
      </c>
      <c r="AD109">
        <v>6</v>
      </c>
      <c r="AE109">
        <v>1</v>
      </c>
      <c r="AF109">
        <v>1</v>
      </c>
      <c r="AG109">
        <v>0.63</v>
      </c>
      <c r="AH109">
        <v>0</v>
      </c>
      <c r="BA109">
        <v>4</v>
      </c>
      <c r="BB109">
        <v>5</v>
      </c>
      <c r="BC109">
        <v>35</v>
      </c>
      <c r="BD109">
        <v>20</v>
      </c>
      <c r="BE109">
        <v>0</v>
      </c>
      <c r="BF109">
        <v>1.3</v>
      </c>
      <c r="BG109">
        <v>65</v>
      </c>
      <c r="BH109">
        <v>15</v>
      </c>
      <c r="BI109">
        <v>40</v>
      </c>
      <c r="BJ109">
        <v>3</v>
      </c>
      <c r="BK109">
        <v>0</v>
      </c>
      <c r="BL109">
        <v>63</v>
      </c>
      <c r="BM109">
        <v>0</v>
      </c>
      <c r="BN109">
        <v>40</v>
      </c>
      <c r="BO109">
        <v>0</v>
      </c>
      <c r="BP109">
        <v>0</v>
      </c>
      <c r="BQ109" t="s">
        <v>18</v>
      </c>
      <c r="BR109">
        <v>11</v>
      </c>
      <c r="BS109">
        <v>10</v>
      </c>
      <c r="BT109">
        <v>2</v>
      </c>
      <c r="BU109">
        <v>2</v>
      </c>
      <c r="BV109">
        <v>7.3999999999999996E-2</v>
      </c>
      <c r="BW109">
        <v>4.9000000000000002E-2</v>
      </c>
      <c r="BX109">
        <v>24</v>
      </c>
      <c r="BY109">
        <v>0</v>
      </c>
      <c r="BZ109" t="s">
        <v>133</v>
      </c>
      <c r="CB109">
        <v>2</v>
      </c>
      <c r="CC109">
        <v>1</v>
      </c>
      <c r="CD109">
        <v>6</v>
      </c>
      <c r="CE109">
        <v>1</v>
      </c>
      <c r="CF109">
        <v>1</v>
      </c>
      <c r="CG109">
        <v>0.63</v>
      </c>
      <c r="CH109">
        <v>0</v>
      </c>
    </row>
    <row r="110" spans="1:86">
      <c r="A110">
        <v>5</v>
      </c>
      <c r="B110">
        <v>4</v>
      </c>
      <c r="C110">
        <v>12</v>
      </c>
      <c r="D110">
        <v>12</v>
      </c>
      <c r="E110">
        <v>0</v>
      </c>
      <c r="F110" s="24">
        <f t="shared" si="6"/>
        <v>5</v>
      </c>
      <c r="G110">
        <v>100</v>
      </c>
      <c r="H110" s="24">
        <f t="shared" si="9"/>
        <v>12</v>
      </c>
      <c r="I110" s="24">
        <f>IF(BI110="","",ROUND(BI110*10/80,0))</f>
        <v>5</v>
      </c>
      <c r="J110" s="24">
        <f t="shared" si="8"/>
        <v>50</v>
      </c>
      <c r="K110" s="24" t="str">
        <f t="shared" si="10"/>
        <v>00</v>
      </c>
      <c r="L110">
        <v>63</v>
      </c>
      <c r="M110">
        <v>0</v>
      </c>
      <c r="N110">
        <v>40</v>
      </c>
      <c r="O110">
        <v>0</v>
      </c>
      <c r="P110">
        <v>0</v>
      </c>
      <c r="Q110" t="s">
        <v>18</v>
      </c>
      <c r="R110">
        <v>21</v>
      </c>
      <c r="S110">
        <v>10</v>
      </c>
      <c r="T110">
        <v>2</v>
      </c>
      <c r="U110">
        <v>2</v>
      </c>
      <c r="V110">
        <v>5.6000000000000001E-2</v>
      </c>
      <c r="W110">
        <v>3.6999999999999998E-2</v>
      </c>
      <c r="X110">
        <v>24</v>
      </c>
      <c r="Y110">
        <v>0</v>
      </c>
      <c r="Z110" t="s">
        <v>133</v>
      </c>
      <c r="AB110">
        <v>1.1200000000000001</v>
      </c>
      <c r="AC110">
        <v>1</v>
      </c>
      <c r="AD110">
        <v>6</v>
      </c>
      <c r="AE110">
        <v>1</v>
      </c>
      <c r="AF110">
        <v>1</v>
      </c>
      <c r="AG110">
        <v>0.63</v>
      </c>
      <c r="AH110">
        <v>0</v>
      </c>
      <c r="BA110">
        <v>5</v>
      </c>
      <c r="BB110">
        <v>4</v>
      </c>
      <c r="BC110">
        <v>12</v>
      </c>
      <c r="BD110">
        <v>12</v>
      </c>
      <c r="BE110">
        <v>0</v>
      </c>
      <c r="BF110">
        <v>0.6</v>
      </c>
      <c r="BG110">
        <v>100</v>
      </c>
      <c r="BH110">
        <v>18</v>
      </c>
      <c r="BI110">
        <v>40</v>
      </c>
      <c r="BJ110">
        <v>2</v>
      </c>
      <c r="BK110">
        <v>0</v>
      </c>
      <c r="BL110">
        <v>63</v>
      </c>
      <c r="BM110">
        <v>0</v>
      </c>
      <c r="BN110">
        <v>40</v>
      </c>
      <c r="BO110">
        <v>0</v>
      </c>
      <c r="BP110">
        <v>0</v>
      </c>
      <c r="BQ110" t="s">
        <v>18</v>
      </c>
      <c r="BR110">
        <v>21</v>
      </c>
      <c r="BS110">
        <v>10</v>
      </c>
      <c r="BT110">
        <v>2</v>
      </c>
      <c r="BU110">
        <v>2</v>
      </c>
      <c r="BV110">
        <v>5.6000000000000001E-2</v>
      </c>
      <c r="BW110">
        <v>3.6999999999999998E-2</v>
      </c>
      <c r="BX110">
        <v>24</v>
      </c>
      <c r="BY110">
        <v>0</v>
      </c>
      <c r="BZ110" t="s">
        <v>133</v>
      </c>
      <c r="CB110">
        <v>1.1200000000000001</v>
      </c>
      <c r="CC110">
        <v>1</v>
      </c>
      <c r="CD110">
        <v>6</v>
      </c>
      <c r="CE110">
        <v>1</v>
      </c>
      <c r="CF110">
        <v>1</v>
      </c>
      <c r="CG110">
        <v>0.63</v>
      </c>
      <c r="CH110">
        <v>0</v>
      </c>
    </row>
    <row r="111" spans="1:86">
      <c r="A111">
        <v>6</v>
      </c>
      <c r="B111">
        <v>3</v>
      </c>
      <c r="C111">
        <v>7</v>
      </c>
      <c r="D111">
        <v>12</v>
      </c>
      <c r="E111">
        <v>0</v>
      </c>
      <c r="F111" s="24">
        <f t="shared" si="6"/>
        <v>5</v>
      </c>
      <c r="G111">
        <v>100</v>
      </c>
      <c r="H111" s="24">
        <f t="shared" si="9"/>
        <v>12</v>
      </c>
      <c r="I111" s="24">
        <f t="shared" ref="I111:I174" si="11">IF(BI111="","",ROUND(BI111*10/80,0))</f>
        <v>5</v>
      </c>
      <c r="J111" s="24">
        <f t="shared" si="8"/>
        <v>50</v>
      </c>
      <c r="K111" s="24" t="str">
        <f t="shared" si="10"/>
        <v>00</v>
      </c>
      <c r="L111">
        <v>63</v>
      </c>
      <c r="M111">
        <v>0</v>
      </c>
      <c r="N111">
        <v>0</v>
      </c>
      <c r="O111">
        <v>0</v>
      </c>
      <c r="P111">
        <v>0</v>
      </c>
      <c r="Q111" t="s">
        <v>18</v>
      </c>
      <c r="R111">
        <v>21</v>
      </c>
      <c r="S111">
        <v>10</v>
      </c>
      <c r="T111">
        <v>2</v>
      </c>
      <c r="U111">
        <v>2</v>
      </c>
      <c r="V111">
        <v>4.2000000000000003E-2</v>
      </c>
      <c r="W111">
        <v>2.7E-2</v>
      </c>
      <c r="X111">
        <v>24</v>
      </c>
      <c r="Y111">
        <v>0</v>
      </c>
      <c r="Z111" t="s">
        <v>133</v>
      </c>
      <c r="AB111">
        <v>0.8</v>
      </c>
      <c r="AC111">
        <v>1</v>
      </c>
      <c r="AD111">
        <v>6</v>
      </c>
      <c r="AE111">
        <v>1</v>
      </c>
      <c r="AF111">
        <v>1</v>
      </c>
      <c r="AG111">
        <v>0.63</v>
      </c>
      <c r="AH111">
        <v>0</v>
      </c>
      <c r="BA111">
        <v>6</v>
      </c>
      <c r="BB111">
        <v>3</v>
      </c>
      <c r="BC111">
        <v>7</v>
      </c>
      <c r="BD111">
        <v>12</v>
      </c>
      <c r="BE111">
        <v>0</v>
      </c>
      <c r="BF111">
        <v>0.4</v>
      </c>
      <c r="BG111">
        <v>100</v>
      </c>
      <c r="BH111">
        <v>18</v>
      </c>
      <c r="BI111">
        <v>40</v>
      </c>
      <c r="BJ111">
        <v>2</v>
      </c>
      <c r="BK111">
        <v>0</v>
      </c>
      <c r="BL111">
        <v>63</v>
      </c>
      <c r="BM111">
        <v>0</v>
      </c>
      <c r="BN111">
        <v>0</v>
      </c>
      <c r="BO111">
        <v>0</v>
      </c>
      <c r="BP111">
        <v>0</v>
      </c>
      <c r="BQ111" t="s">
        <v>18</v>
      </c>
      <c r="BR111">
        <v>21</v>
      </c>
      <c r="BS111">
        <v>10</v>
      </c>
      <c r="BT111">
        <v>2</v>
      </c>
      <c r="BU111">
        <v>2</v>
      </c>
      <c r="BV111">
        <v>4.2000000000000003E-2</v>
      </c>
      <c r="BW111">
        <v>2.7E-2</v>
      </c>
      <c r="BX111">
        <v>24</v>
      </c>
      <c r="BY111">
        <v>0</v>
      </c>
      <c r="BZ111" t="s">
        <v>133</v>
      </c>
      <c r="CB111">
        <v>0.8</v>
      </c>
      <c r="CC111">
        <v>1</v>
      </c>
      <c r="CD111">
        <v>6</v>
      </c>
      <c r="CE111">
        <v>1</v>
      </c>
      <c r="CF111">
        <v>1</v>
      </c>
      <c r="CG111">
        <v>0.63</v>
      </c>
      <c r="CH111">
        <v>0</v>
      </c>
    </row>
    <row r="112" spans="1:86">
      <c r="A112">
        <v>7</v>
      </c>
      <c r="B112">
        <v>2</v>
      </c>
      <c r="C112">
        <v>4</v>
      </c>
      <c r="D112">
        <v>10</v>
      </c>
      <c r="E112">
        <v>0</v>
      </c>
      <c r="F112" s="24">
        <f t="shared" si="6"/>
        <v>3.0000000000000004</v>
      </c>
      <c r="G112">
        <v>100</v>
      </c>
      <c r="H112" s="24">
        <f t="shared" si="9"/>
        <v>7</v>
      </c>
      <c r="I112" s="24">
        <f t="shared" si="11"/>
        <v>5</v>
      </c>
      <c r="J112" s="24">
        <f t="shared" si="8"/>
        <v>25</v>
      </c>
      <c r="K112" s="24" t="str">
        <f t="shared" si="10"/>
        <v>00</v>
      </c>
      <c r="L112">
        <v>63</v>
      </c>
      <c r="M112">
        <v>0</v>
      </c>
      <c r="N112">
        <v>0</v>
      </c>
      <c r="O112">
        <v>0</v>
      </c>
      <c r="P112">
        <v>0</v>
      </c>
      <c r="Q112" t="s">
        <v>18</v>
      </c>
      <c r="R112">
        <v>21</v>
      </c>
      <c r="S112">
        <v>10</v>
      </c>
      <c r="T112">
        <v>2</v>
      </c>
      <c r="U112">
        <v>2</v>
      </c>
      <c r="V112">
        <v>3.2000000000000001E-2</v>
      </c>
      <c r="W112">
        <v>2.1000000000000001E-2</v>
      </c>
      <c r="X112">
        <v>24</v>
      </c>
      <c r="Y112">
        <v>0</v>
      </c>
      <c r="Z112" t="s">
        <v>133</v>
      </c>
      <c r="AB112">
        <v>0.7</v>
      </c>
      <c r="AC112">
        <v>1</v>
      </c>
      <c r="AD112">
        <v>6</v>
      </c>
      <c r="AE112">
        <v>1</v>
      </c>
      <c r="AF112">
        <v>1</v>
      </c>
      <c r="AG112">
        <v>0.63</v>
      </c>
      <c r="AH112">
        <v>0</v>
      </c>
      <c r="BA112">
        <v>7</v>
      </c>
      <c r="BB112">
        <v>2</v>
      </c>
      <c r="BC112">
        <v>4</v>
      </c>
      <c r="BD112">
        <v>10</v>
      </c>
      <c r="BE112">
        <v>0</v>
      </c>
      <c r="BF112">
        <v>0.2</v>
      </c>
      <c r="BG112">
        <v>100</v>
      </c>
      <c r="BH112">
        <v>20</v>
      </c>
      <c r="BI112">
        <v>40</v>
      </c>
      <c r="BJ112">
        <v>1</v>
      </c>
      <c r="BK112">
        <v>0</v>
      </c>
      <c r="BL112">
        <v>63</v>
      </c>
      <c r="BM112">
        <v>0</v>
      </c>
      <c r="BN112">
        <v>0</v>
      </c>
      <c r="BO112">
        <v>0</v>
      </c>
      <c r="BP112">
        <v>0</v>
      </c>
      <c r="BQ112" t="s">
        <v>18</v>
      </c>
      <c r="BR112">
        <v>21</v>
      </c>
      <c r="BS112">
        <v>10</v>
      </c>
      <c r="BT112">
        <v>2</v>
      </c>
      <c r="BU112">
        <v>2</v>
      </c>
      <c r="BV112">
        <v>3.2000000000000001E-2</v>
      </c>
      <c r="BW112">
        <v>2.1000000000000001E-2</v>
      </c>
      <c r="BX112">
        <v>24</v>
      </c>
      <c r="BY112">
        <v>0</v>
      </c>
      <c r="BZ112" t="s">
        <v>133</v>
      </c>
      <c r="CB112">
        <v>0.7</v>
      </c>
      <c r="CC112">
        <v>1</v>
      </c>
      <c r="CD112">
        <v>6</v>
      </c>
      <c r="CE112">
        <v>1</v>
      </c>
      <c r="CF112">
        <v>1</v>
      </c>
      <c r="CG112">
        <v>0.63</v>
      </c>
      <c r="CH112">
        <v>0</v>
      </c>
    </row>
    <row r="113" spans="1:86">
      <c r="A113">
        <v>8</v>
      </c>
      <c r="B113">
        <v>801</v>
      </c>
      <c r="C113">
        <v>1</v>
      </c>
      <c r="D113">
        <v>9</v>
      </c>
      <c r="E113">
        <v>0</v>
      </c>
      <c r="F113" s="24">
        <f t="shared" si="6"/>
        <v>10</v>
      </c>
      <c r="G113">
        <v>95</v>
      </c>
      <c r="H113" s="24">
        <f t="shared" si="9"/>
        <v>12</v>
      </c>
      <c r="I113" s="24">
        <f t="shared" si="11"/>
        <v>9</v>
      </c>
      <c r="J113" s="24">
        <f t="shared" si="8"/>
        <v>50</v>
      </c>
      <c r="K113" s="24" t="str">
        <f t="shared" si="10"/>
        <v>00</v>
      </c>
      <c r="L113">
        <v>63</v>
      </c>
      <c r="M113">
        <v>0</v>
      </c>
      <c r="N113">
        <v>0</v>
      </c>
      <c r="O113">
        <v>0</v>
      </c>
      <c r="P113">
        <v>3</v>
      </c>
      <c r="Q113" t="s">
        <v>19</v>
      </c>
      <c r="R113">
        <v>22</v>
      </c>
      <c r="S113">
        <v>30</v>
      </c>
      <c r="T113">
        <v>3</v>
      </c>
      <c r="U113">
        <v>5</v>
      </c>
      <c r="V113">
        <v>1.2999999999999999E-2</v>
      </c>
      <c r="W113">
        <v>2.5000000000000001E-2</v>
      </c>
      <c r="X113">
        <v>24</v>
      </c>
      <c r="Y113">
        <v>5</v>
      </c>
      <c r="Z113" t="s">
        <v>57</v>
      </c>
      <c r="AA113">
        <v>205</v>
      </c>
      <c r="AB113">
        <v>0.63</v>
      </c>
      <c r="AC113">
        <v>1</v>
      </c>
      <c r="AD113">
        <v>6</v>
      </c>
      <c r="AE113">
        <v>1</v>
      </c>
      <c r="AF113">
        <v>1</v>
      </c>
      <c r="AG113">
        <v>0.63</v>
      </c>
      <c r="AH113">
        <v>0</v>
      </c>
      <c r="BA113">
        <v>8</v>
      </c>
      <c r="BB113">
        <v>801</v>
      </c>
      <c r="BC113">
        <v>1</v>
      </c>
      <c r="BD113">
        <v>9</v>
      </c>
      <c r="BE113">
        <v>0</v>
      </c>
      <c r="BF113">
        <v>1</v>
      </c>
      <c r="BG113">
        <v>95</v>
      </c>
      <c r="BH113">
        <v>18</v>
      </c>
      <c r="BI113">
        <v>68</v>
      </c>
      <c r="BJ113">
        <v>2</v>
      </c>
      <c r="BK113">
        <v>0</v>
      </c>
      <c r="BL113">
        <v>63</v>
      </c>
      <c r="BM113">
        <v>0</v>
      </c>
      <c r="BN113">
        <v>0</v>
      </c>
      <c r="BO113">
        <v>0</v>
      </c>
      <c r="BP113">
        <v>3</v>
      </c>
      <c r="BQ113" t="s">
        <v>19</v>
      </c>
      <c r="BR113">
        <v>22</v>
      </c>
      <c r="BS113">
        <v>30</v>
      </c>
      <c r="BT113">
        <v>3</v>
      </c>
      <c r="BU113">
        <v>5</v>
      </c>
      <c r="BV113">
        <v>1.2999999999999999E-2</v>
      </c>
      <c r="BW113">
        <v>2.5000000000000001E-2</v>
      </c>
      <c r="BX113">
        <v>24</v>
      </c>
      <c r="BY113">
        <v>5</v>
      </c>
      <c r="BZ113" t="s">
        <v>57</v>
      </c>
      <c r="CA113">
        <v>205</v>
      </c>
      <c r="CB113">
        <v>0.63</v>
      </c>
      <c r="CC113">
        <v>1</v>
      </c>
      <c r="CD113">
        <v>6</v>
      </c>
      <c r="CE113">
        <v>1</v>
      </c>
      <c r="CF113">
        <v>1</v>
      </c>
      <c r="CG113">
        <v>0.63</v>
      </c>
      <c r="CH113">
        <v>0</v>
      </c>
    </row>
    <row r="114" spans="1:86">
      <c r="A114">
        <v>9</v>
      </c>
      <c r="B114">
        <v>801</v>
      </c>
      <c r="C114">
        <v>1</v>
      </c>
      <c r="D114">
        <v>9</v>
      </c>
      <c r="E114">
        <v>0</v>
      </c>
      <c r="F114" s="24">
        <f t="shared" si="6"/>
        <v>10</v>
      </c>
      <c r="G114">
        <v>95</v>
      </c>
      <c r="H114" s="24">
        <f t="shared" si="9"/>
        <v>12</v>
      </c>
      <c r="I114" s="24">
        <f t="shared" si="11"/>
        <v>9</v>
      </c>
      <c r="J114" s="24">
        <f t="shared" si="8"/>
        <v>50</v>
      </c>
      <c r="K114" s="24" t="str">
        <f t="shared" si="10"/>
        <v>00</v>
      </c>
      <c r="L114">
        <v>63</v>
      </c>
      <c r="M114">
        <v>0</v>
      </c>
      <c r="N114">
        <v>0</v>
      </c>
      <c r="O114">
        <v>0</v>
      </c>
      <c r="P114">
        <v>3</v>
      </c>
      <c r="Q114" t="s">
        <v>19</v>
      </c>
      <c r="R114">
        <v>22</v>
      </c>
      <c r="S114">
        <v>30</v>
      </c>
      <c r="T114">
        <v>3</v>
      </c>
      <c r="U114">
        <v>5</v>
      </c>
      <c r="V114">
        <v>3.3000000000000002E-2</v>
      </c>
      <c r="W114">
        <v>0.01</v>
      </c>
      <c r="X114">
        <v>24</v>
      </c>
      <c r="Y114">
        <v>5</v>
      </c>
      <c r="Z114" t="s">
        <v>57</v>
      </c>
      <c r="AA114">
        <v>140</v>
      </c>
      <c r="AB114">
        <v>0.63</v>
      </c>
      <c r="AC114">
        <v>1</v>
      </c>
      <c r="AD114">
        <v>6</v>
      </c>
      <c r="AE114">
        <v>1</v>
      </c>
      <c r="AF114">
        <v>1</v>
      </c>
      <c r="AG114">
        <v>0.63</v>
      </c>
      <c r="AH114">
        <v>0</v>
      </c>
      <c r="BA114">
        <v>9</v>
      </c>
      <c r="BB114">
        <v>801</v>
      </c>
      <c r="BC114">
        <v>1</v>
      </c>
      <c r="BD114">
        <v>9</v>
      </c>
      <c r="BE114">
        <v>0</v>
      </c>
      <c r="BF114">
        <v>1</v>
      </c>
      <c r="BG114">
        <v>95</v>
      </c>
      <c r="BH114">
        <v>18</v>
      </c>
      <c r="BI114">
        <v>68</v>
      </c>
      <c r="BJ114">
        <v>2</v>
      </c>
      <c r="BK114">
        <v>0</v>
      </c>
      <c r="BL114">
        <v>63</v>
      </c>
      <c r="BM114">
        <v>0</v>
      </c>
      <c r="BN114">
        <v>0</v>
      </c>
      <c r="BO114">
        <v>0</v>
      </c>
      <c r="BP114">
        <v>3</v>
      </c>
      <c r="BQ114" t="s">
        <v>19</v>
      </c>
      <c r="BR114">
        <v>22</v>
      </c>
      <c r="BS114">
        <v>30</v>
      </c>
      <c r="BT114">
        <v>3</v>
      </c>
      <c r="BU114">
        <v>5</v>
      </c>
      <c r="BV114">
        <v>3.3000000000000002E-2</v>
      </c>
      <c r="BW114">
        <v>0.01</v>
      </c>
      <c r="BX114">
        <v>24</v>
      </c>
      <c r="BY114">
        <v>5</v>
      </c>
      <c r="BZ114" t="s">
        <v>57</v>
      </c>
      <c r="CA114">
        <v>140</v>
      </c>
      <c r="CB114">
        <v>0.63</v>
      </c>
      <c r="CC114">
        <v>1</v>
      </c>
      <c r="CD114">
        <v>6</v>
      </c>
      <c r="CE114">
        <v>1</v>
      </c>
      <c r="CF114">
        <v>1</v>
      </c>
      <c r="CG114">
        <v>0.63</v>
      </c>
      <c r="CH114">
        <v>0</v>
      </c>
    </row>
    <row r="115" spans="1:86">
      <c r="F115" s="24" t="str">
        <f t="shared" si="6"/>
        <v/>
      </c>
      <c r="H115" s="24" t="str">
        <f t="shared" si="9"/>
        <v/>
      </c>
      <c r="I115" s="24" t="str">
        <f t="shared" si="11"/>
        <v/>
      </c>
      <c r="J115" s="24" t="str">
        <f t="shared" si="8"/>
        <v/>
      </c>
      <c r="K115" s="24" t="str">
        <f t="shared" si="10"/>
        <v/>
      </c>
      <c r="BK115">
        <v>0</v>
      </c>
    </row>
    <row r="116" spans="1:86">
      <c r="A116">
        <v>1</v>
      </c>
      <c r="B116">
        <v>7</v>
      </c>
      <c r="C116">
        <v>190</v>
      </c>
      <c r="D116">
        <v>40</v>
      </c>
      <c r="E116">
        <v>0</v>
      </c>
      <c r="F116" s="24">
        <f t="shared" si="6"/>
        <v>50</v>
      </c>
      <c r="G116">
        <v>50</v>
      </c>
      <c r="H116" s="24">
        <f t="shared" si="9"/>
        <v>15</v>
      </c>
      <c r="I116" s="24">
        <f t="shared" si="11"/>
        <v>4</v>
      </c>
      <c r="J116" s="24">
        <f t="shared" si="8"/>
        <v>80</v>
      </c>
      <c r="K116" s="24" t="str">
        <f t="shared" si="10"/>
        <v>03</v>
      </c>
      <c r="L116">
        <v>21</v>
      </c>
      <c r="M116">
        <v>0</v>
      </c>
      <c r="N116">
        <v>0</v>
      </c>
      <c r="O116">
        <v>11</v>
      </c>
      <c r="P116">
        <v>0</v>
      </c>
      <c r="Q116" t="s">
        <v>18</v>
      </c>
      <c r="R116">
        <v>22</v>
      </c>
      <c r="S116">
        <v>10</v>
      </c>
      <c r="T116">
        <v>2</v>
      </c>
      <c r="U116">
        <v>0</v>
      </c>
      <c r="V116">
        <v>0.21099999999999999</v>
      </c>
      <c r="W116">
        <v>0.5</v>
      </c>
      <c r="X116">
        <v>24</v>
      </c>
      <c r="Y116">
        <v>0</v>
      </c>
      <c r="Z116" t="s">
        <v>133</v>
      </c>
      <c r="AB116">
        <v>0</v>
      </c>
      <c r="AC116">
        <v>1</v>
      </c>
      <c r="AD116">
        <v>6</v>
      </c>
      <c r="AE116">
        <v>1</v>
      </c>
      <c r="AF116">
        <v>1</v>
      </c>
      <c r="AG116">
        <v>0.8</v>
      </c>
      <c r="AH116">
        <v>0</v>
      </c>
      <c r="BA116">
        <v>1</v>
      </c>
      <c r="BB116">
        <v>7</v>
      </c>
      <c r="BC116">
        <v>190</v>
      </c>
      <c r="BD116">
        <v>40</v>
      </c>
      <c r="BE116">
        <v>0</v>
      </c>
      <c r="BF116">
        <v>5</v>
      </c>
      <c r="BG116">
        <v>50</v>
      </c>
      <c r="BH116">
        <v>12</v>
      </c>
      <c r="BI116">
        <v>35</v>
      </c>
      <c r="BJ116">
        <v>5</v>
      </c>
      <c r="BK116">
        <v>0</v>
      </c>
      <c r="BL116">
        <v>21</v>
      </c>
      <c r="BM116">
        <v>0</v>
      </c>
      <c r="BN116">
        <v>0</v>
      </c>
      <c r="BO116">
        <v>11</v>
      </c>
      <c r="BP116">
        <v>0</v>
      </c>
      <c r="BQ116" t="s">
        <v>18</v>
      </c>
      <c r="BR116">
        <v>22</v>
      </c>
      <c r="BS116">
        <v>10</v>
      </c>
      <c r="BT116">
        <v>2</v>
      </c>
      <c r="BU116">
        <v>0</v>
      </c>
      <c r="BV116">
        <v>0.21099999999999999</v>
      </c>
      <c r="BW116">
        <v>0.5</v>
      </c>
      <c r="BX116">
        <v>24</v>
      </c>
      <c r="BY116">
        <v>0</v>
      </c>
      <c r="BZ116" t="s">
        <v>133</v>
      </c>
      <c r="CB116">
        <v>0</v>
      </c>
      <c r="CC116">
        <v>1</v>
      </c>
      <c r="CD116">
        <v>6</v>
      </c>
      <c r="CE116">
        <v>1</v>
      </c>
      <c r="CF116">
        <v>1</v>
      </c>
      <c r="CG116">
        <v>0.8</v>
      </c>
      <c r="CH116">
        <v>0</v>
      </c>
    </row>
    <row r="117" spans="1:86">
      <c r="A117">
        <v>2</v>
      </c>
      <c r="B117">
        <v>6</v>
      </c>
      <c r="C117">
        <v>100</v>
      </c>
      <c r="D117">
        <v>40</v>
      </c>
      <c r="E117">
        <v>0</v>
      </c>
      <c r="F117" s="24">
        <f t="shared" si="6"/>
        <v>35</v>
      </c>
      <c r="G117">
        <v>50</v>
      </c>
      <c r="H117" s="24">
        <f t="shared" si="9"/>
        <v>15</v>
      </c>
      <c r="I117" s="24">
        <f t="shared" si="11"/>
        <v>5</v>
      </c>
      <c r="J117" s="24">
        <f t="shared" si="8"/>
        <v>80</v>
      </c>
      <c r="K117" s="24" t="str">
        <f t="shared" si="10"/>
        <v>03</v>
      </c>
      <c r="L117">
        <v>42</v>
      </c>
      <c r="M117">
        <v>0</v>
      </c>
      <c r="N117">
        <v>0</v>
      </c>
      <c r="O117">
        <v>1</v>
      </c>
      <c r="P117">
        <v>0</v>
      </c>
      <c r="Q117" t="s">
        <v>18</v>
      </c>
      <c r="R117">
        <v>21</v>
      </c>
      <c r="S117">
        <v>10</v>
      </c>
      <c r="T117">
        <v>2</v>
      </c>
      <c r="U117">
        <v>2</v>
      </c>
      <c r="V117">
        <v>0.13100000000000001</v>
      </c>
      <c r="W117">
        <v>9.9599999999999994E-2</v>
      </c>
      <c r="X117">
        <v>24</v>
      </c>
      <c r="Y117">
        <v>0</v>
      </c>
      <c r="Z117" t="s">
        <v>133</v>
      </c>
      <c r="AB117">
        <v>0</v>
      </c>
      <c r="AC117">
        <v>1</v>
      </c>
      <c r="AD117">
        <v>6</v>
      </c>
      <c r="AE117">
        <v>1</v>
      </c>
      <c r="AF117">
        <v>1</v>
      </c>
      <c r="AG117">
        <v>0.8</v>
      </c>
      <c r="AH117">
        <v>0</v>
      </c>
      <c r="BA117">
        <v>2</v>
      </c>
      <c r="BB117">
        <v>6</v>
      </c>
      <c r="BC117">
        <v>100</v>
      </c>
      <c r="BD117">
        <v>40</v>
      </c>
      <c r="BE117">
        <v>0</v>
      </c>
      <c r="BF117">
        <v>3.5</v>
      </c>
      <c r="BG117">
        <v>50</v>
      </c>
      <c r="BH117">
        <v>10</v>
      </c>
      <c r="BI117">
        <v>40</v>
      </c>
      <c r="BJ117">
        <v>5</v>
      </c>
      <c r="BK117">
        <v>0</v>
      </c>
      <c r="BL117">
        <v>42</v>
      </c>
      <c r="BM117">
        <v>0</v>
      </c>
      <c r="BN117">
        <v>0</v>
      </c>
      <c r="BO117">
        <v>1</v>
      </c>
      <c r="BP117">
        <v>0</v>
      </c>
      <c r="BQ117" t="s">
        <v>18</v>
      </c>
      <c r="BR117">
        <v>21</v>
      </c>
      <c r="BS117">
        <v>10</v>
      </c>
      <c r="BT117">
        <v>2</v>
      </c>
      <c r="BU117">
        <v>2</v>
      </c>
      <c r="BV117">
        <v>0.13100000000000001</v>
      </c>
      <c r="BW117">
        <v>9.9599999999999994E-2</v>
      </c>
      <c r="BX117">
        <v>24</v>
      </c>
      <c r="BY117">
        <v>0</v>
      </c>
      <c r="BZ117" t="s">
        <v>133</v>
      </c>
      <c r="CB117">
        <v>0</v>
      </c>
      <c r="CC117">
        <v>1</v>
      </c>
      <c r="CD117">
        <v>6</v>
      </c>
      <c r="CE117">
        <v>1</v>
      </c>
      <c r="CF117">
        <v>1</v>
      </c>
      <c r="CG117">
        <v>0.8</v>
      </c>
      <c r="CH117">
        <v>0</v>
      </c>
    </row>
    <row r="118" spans="1:86">
      <c r="A118">
        <v>3</v>
      </c>
      <c r="B118">
        <v>5</v>
      </c>
      <c r="C118">
        <v>60</v>
      </c>
      <c r="D118">
        <v>30</v>
      </c>
      <c r="E118">
        <v>0</v>
      </c>
      <c r="F118" s="24">
        <f t="shared" si="6"/>
        <v>23</v>
      </c>
      <c r="G118">
        <v>65</v>
      </c>
      <c r="H118" s="24">
        <f t="shared" si="9"/>
        <v>15</v>
      </c>
      <c r="I118" s="24">
        <f t="shared" si="11"/>
        <v>5</v>
      </c>
      <c r="J118" s="24">
        <f t="shared" si="8"/>
        <v>80</v>
      </c>
      <c r="K118" s="24" t="str">
        <f t="shared" si="10"/>
        <v>03</v>
      </c>
      <c r="L118">
        <v>52</v>
      </c>
      <c r="M118">
        <v>0</v>
      </c>
      <c r="N118">
        <v>0</v>
      </c>
      <c r="O118">
        <v>1</v>
      </c>
      <c r="P118">
        <v>0</v>
      </c>
      <c r="Q118" t="s">
        <v>18</v>
      </c>
      <c r="R118">
        <v>11</v>
      </c>
      <c r="S118">
        <v>10</v>
      </c>
      <c r="T118">
        <v>2</v>
      </c>
      <c r="U118">
        <v>2</v>
      </c>
      <c r="V118">
        <v>9.4E-2</v>
      </c>
      <c r="W118">
        <v>6.4199999999999993E-2</v>
      </c>
      <c r="X118">
        <v>24</v>
      </c>
      <c r="Y118">
        <v>0</v>
      </c>
      <c r="Z118" t="s">
        <v>133</v>
      </c>
      <c r="AB118">
        <v>2.8</v>
      </c>
      <c r="AC118">
        <v>1</v>
      </c>
      <c r="AD118">
        <v>6</v>
      </c>
      <c r="AE118">
        <v>1</v>
      </c>
      <c r="AF118">
        <v>1</v>
      </c>
      <c r="AG118">
        <v>0.8</v>
      </c>
      <c r="AH118">
        <v>0</v>
      </c>
      <c r="BA118">
        <v>3</v>
      </c>
      <c r="BB118">
        <v>5</v>
      </c>
      <c r="BC118">
        <v>60</v>
      </c>
      <c r="BD118">
        <v>30</v>
      </c>
      <c r="BE118">
        <v>0</v>
      </c>
      <c r="BF118">
        <v>2.2999999999999998</v>
      </c>
      <c r="BG118">
        <v>65</v>
      </c>
      <c r="BH118">
        <v>12</v>
      </c>
      <c r="BI118">
        <v>40</v>
      </c>
      <c r="BJ118">
        <v>5</v>
      </c>
      <c r="BK118">
        <v>0</v>
      </c>
      <c r="BL118">
        <v>52</v>
      </c>
      <c r="BM118">
        <v>0</v>
      </c>
      <c r="BN118">
        <v>0</v>
      </c>
      <c r="BO118">
        <v>1</v>
      </c>
      <c r="BP118">
        <v>0</v>
      </c>
      <c r="BQ118" t="s">
        <v>18</v>
      </c>
      <c r="BR118">
        <v>11</v>
      </c>
      <c r="BS118">
        <v>10</v>
      </c>
      <c r="BT118">
        <v>2</v>
      </c>
      <c r="BU118">
        <v>2</v>
      </c>
      <c r="BV118">
        <v>9.4E-2</v>
      </c>
      <c r="BW118">
        <v>6.4199999999999993E-2</v>
      </c>
      <c r="BX118">
        <v>24</v>
      </c>
      <c r="BY118">
        <v>0</v>
      </c>
      <c r="BZ118" t="s">
        <v>133</v>
      </c>
      <c r="CB118">
        <v>2.8</v>
      </c>
      <c r="CC118">
        <v>1</v>
      </c>
      <c r="CD118">
        <v>6</v>
      </c>
      <c r="CE118">
        <v>1</v>
      </c>
      <c r="CF118">
        <v>1</v>
      </c>
      <c r="CG118">
        <v>0.8</v>
      </c>
      <c r="CH118">
        <v>0</v>
      </c>
    </row>
    <row r="119" spans="1:86">
      <c r="A119">
        <v>4</v>
      </c>
      <c r="B119">
        <v>4</v>
      </c>
      <c r="C119">
        <v>35</v>
      </c>
      <c r="D119">
        <v>20</v>
      </c>
      <c r="E119">
        <v>0</v>
      </c>
      <c r="F119" s="24">
        <f t="shared" si="6"/>
        <v>13</v>
      </c>
      <c r="G119">
        <v>65</v>
      </c>
      <c r="H119" s="24">
        <f t="shared" si="9"/>
        <v>15</v>
      </c>
      <c r="I119" s="24">
        <f t="shared" si="11"/>
        <v>5</v>
      </c>
      <c r="J119" s="24">
        <f t="shared" si="8"/>
        <v>75</v>
      </c>
      <c r="K119" s="24" t="str">
        <f t="shared" si="10"/>
        <v>03</v>
      </c>
      <c r="L119">
        <v>63</v>
      </c>
      <c r="M119">
        <v>0</v>
      </c>
      <c r="N119">
        <v>40</v>
      </c>
      <c r="O119">
        <v>0</v>
      </c>
      <c r="P119">
        <v>0</v>
      </c>
      <c r="Q119" t="s">
        <v>18</v>
      </c>
      <c r="R119">
        <v>11</v>
      </c>
      <c r="S119">
        <v>10</v>
      </c>
      <c r="T119">
        <v>2</v>
      </c>
      <c r="U119">
        <v>2</v>
      </c>
      <c r="V119">
        <v>7.0000000000000007E-2</v>
      </c>
      <c r="W119">
        <v>4.6300000000000001E-2</v>
      </c>
      <c r="X119">
        <v>24</v>
      </c>
      <c r="Y119">
        <v>0</v>
      </c>
      <c r="Z119" t="s">
        <v>133</v>
      </c>
      <c r="AB119">
        <v>2</v>
      </c>
      <c r="AC119">
        <v>1</v>
      </c>
      <c r="AD119">
        <v>6</v>
      </c>
      <c r="AE119">
        <v>1</v>
      </c>
      <c r="AF119">
        <v>1</v>
      </c>
      <c r="AG119">
        <v>0.8</v>
      </c>
      <c r="AH119">
        <v>0</v>
      </c>
      <c r="BA119">
        <v>4</v>
      </c>
      <c r="BB119">
        <v>4</v>
      </c>
      <c r="BC119">
        <v>35</v>
      </c>
      <c r="BD119">
        <v>20</v>
      </c>
      <c r="BE119">
        <v>0</v>
      </c>
      <c r="BF119">
        <v>1.3</v>
      </c>
      <c r="BG119">
        <v>65</v>
      </c>
      <c r="BH119">
        <v>15</v>
      </c>
      <c r="BI119">
        <v>40</v>
      </c>
      <c r="BJ119">
        <v>3</v>
      </c>
      <c r="BK119">
        <v>0</v>
      </c>
      <c r="BL119">
        <v>63</v>
      </c>
      <c r="BM119">
        <v>0</v>
      </c>
      <c r="BN119">
        <v>40</v>
      </c>
      <c r="BO119">
        <v>0</v>
      </c>
      <c r="BP119">
        <v>0</v>
      </c>
      <c r="BQ119" t="s">
        <v>18</v>
      </c>
      <c r="BR119">
        <v>11</v>
      </c>
      <c r="BS119">
        <v>10</v>
      </c>
      <c r="BT119">
        <v>2</v>
      </c>
      <c r="BU119">
        <v>2</v>
      </c>
      <c r="BV119">
        <v>7.0000000000000007E-2</v>
      </c>
      <c r="BW119">
        <v>4.6300000000000001E-2</v>
      </c>
      <c r="BX119">
        <v>24</v>
      </c>
      <c r="BY119">
        <v>0</v>
      </c>
      <c r="BZ119" t="s">
        <v>133</v>
      </c>
      <c r="CB119">
        <v>2</v>
      </c>
      <c r="CC119">
        <v>1</v>
      </c>
      <c r="CD119">
        <v>6</v>
      </c>
      <c r="CE119">
        <v>1</v>
      </c>
      <c r="CF119">
        <v>1</v>
      </c>
      <c r="CG119">
        <v>0.8</v>
      </c>
      <c r="CH119">
        <v>0</v>
      </c>
    </row>
    <row r="120" spans="1:86">
      <c r="A120">
        <v>5</v>
      </c>
      <c r="B120">
        <v>3</v>
      </c>
      <c r="C120">
        <v>12</v>
      </c>
      <c r="D120">
        <v>12</v>
      </c>
      <c r="E120">
        <v>0</v>
      </c>
      <c r="F120" s="24">
        <f t="shared" si="6"/>
        <v>5</v>
      </c>
      <c r="G120">
        <v>100</v>
      </c>
      <c r="H120" s="24">
        <f t="shared" si="9"/>
        <v>12</v>
      </c>
      <c r="I120" s="24">
        <f t="shared" si="11"/>
        <v>5</v>
      </c>
      <c r="J120" s="24">
        <f t="shared" si="8"/>
        <v>50</v>
      </c>
      <c r="K120" s="24" t="str">
        <f t="shared" si="10"/>
        <v>00</v>
      </c>
      <c r="L120">
        <v>63</v>
      </c>
      <c r="M120">
        <v>0</v>
      </c>
      <c r="N120">
        <v>40</v>
      </c>
      <c r="O120">
        <v>0</v>
      </c>
      <c r="P120">
        <v>0</v>
      </c>
      <c r="Q120" t="s">
        <v>18</v>
      </c>
      <c r="R120">
        <v>21</v>
      </c>
      <c r="S120">
        <v>10</v>
      </c>
      <c r="T120">
        <v>2</v>
      </c>
      <c r="U120">
        <v>2</v>
      </c>
      <c r="V120">
        <v>5.1999999999999998E-2</v>
      </c>
      <c r="W120">
        <v>3.44E-2</v>
      </c>
      <c r="X120">
        <v>24</v>
      </c>
      <c r="Y120">
        <v>0</v>
      </c>
      <c r="Z120" t="s">
        <v>133</v>
      </c>
      <c r="AB120">
        <v>1.1200000000000001</v>
      </c>
      <c r="AC120">
        <v>1</v>
      </c>
      <c r="AD120">
        <v>6</v>
      </c>
      <c r="AE120">
        <v>1</v>
      </c>
      <c r="AF120">
        <v>1</v>
      </c>
      <c r="AG120">
        <v>0.8</v>
      </c>
      <c r="AH120">
        <v>0</v>
      </c>
      <c r="BA120">
        <v>5</v>
      </c>
      <c r="BB120">
        <v>3</v>
      </c>
      <c r="BC120">
        <v>12</v>
      </c>
      <c r="BD120">
        <v>12</v>
      </c>
      <c r="BE120">
        <v>0</v>
      </c>
      <c r="BF120">
        <v>0.6</v>
      </c>
      <c r="BG120">
        <v>100</v>
      </c>
      <c r="BH120">
        <v>18</v>
      </c>
      <c r="BI120">
        <v>40</v>
      </c>
      <c r="BJ120">
        <v>2</v>
      </c>
      <c r="BK120">
        <v>0</v>
      </c>
      <c r="BL120">
        <v>63</v>
      </c>
      <c r="BM120">
        <v>0</v>
      </c>
      <c r="BN120">
        <v>40</v>
      </c>
      <c r="BO120">
        <v>0</v>
      </c>
      <c r="BP120">
        <v>0</v>
      </c>
      <c r="BQ120" t="s">
        <v>18</v>
      </c>
      <c r="BR120">
        <v>21</v>
      </c>
      <c r="BS120">
        <v>10</v>
      </c>
      <c r="BT120">
        <v>2</v>
      </c>
      <c r="BU120">
        <v>2</v>
      </c>
      <c r="BV120">
        <v>5.1999999999999998E-2</v>
      </c>
      <c r="BW120">
        <v>3.44E-2</v>
      </c>
      <c r="BX120">
        <v>24</v>
      </c>
      <c r="BY120">
        <v>0</v>
      </c>
      <c r="BZ120" t="s">
        <v>133</v>
      </c>
      <c r="CB120">
        <v>1.1200000000000001</v>
      </c>
      <c r="CC120">
        <v>1</v>
      </c>
      <c r="CD120">
        <v>6</v>
      </c>
      <c r="CE120">
        <v>1</v>
      </c>
      <c r="CF120">
        <v>1</v>
      </c>
      <c r="CG120">
        <v>0.8</v>
      </c>
      <c r="CH120">
        <v>0</v>
      </c>
    </row>
    <row r="121" spans="1:86">
      <c r="A121">
        <v>6</v>
      </c>
      <c r="B121">
        <v>2</v>
      </c>
      <c r="C121">
        <v>7</v>
      </c>
      <c r="D121">
        <v>12</v>
      </c>
      <c r="E121">
        <v>0</v>
      </c>
      <c r="F121" s="24">
        <f t="shared" si="6"/>
        <v>5</v>
      </c>
      <c r="G121">
        <v>100</v>
      </c>
      <c r="H121" s="24">
        <f t="shared" si="9"/>
        <v>12</v>
      </c>
      <c r="I121" s="24">
        <f t="shared" si="11"/>
        <v>5</v>
      </c>
      <c r="J121" s="24">
        <f t="shared" si="8"/>
        <v>50</v>
      </c>
      <c r="K121" s="24" t="str">
        <f t="shared" si="10"/>
        <v>00</v>
      </c>
      <c r="L121">
        <v>63</v>
      </c>
      <c r="M121">
        <v>0</v>
      </c>
      <c r="N121">
        <v>0</v>
      </c>
      <c r="O121">
        <v>0</v>
      </c>
      <c r="P121">
        <v>0</v>
      </c>
      <c r="Q121" t="s">
        <v>18</v>
      </c>
      <c r="R121">
        <v>21</v>
      </c>
      <c r="S121">
        <v>10</v>
      </c>
      <c r="T121">
        <v>2</v>
      </c>
      <c r="U121">
        <v>2</v>
      </c>
      <c r="V121">
        <v>3.7999999999999999E-2</v>
      </c>
      <c r="W121">
        <v>2.4500000000000001E-2</v>
      </c>
      <c r="X121">
        <v>24</v>
      </c>
      <c r="Y121">
        <v>0</v>
      </c>
      <c r="Z121" t="s">
        <v>133</v>
      </c>
      <c r="AB121">
        <v>0.8</v>
      </c>
      <c r="AC121">
        <v>1</v>
      </c>
      <c r="AD121">
        <v>6</v>
      </c>
      <c r="AE121">
        <v>1</v>
      </c>
      <c r="AF121">
        <v>1</v>
      </c>
      <c r="AG121">
        <v>0.8</v>
      </c>
      <c r="AH121">
        <v>0</v>
      </c>
      <c r="BA121">
        <v>6</v>
      </c>
      <c r="BB121">
        <v>2</v>
      </c>
      <c r="BC121">
        <v>7</v>
      </c>
      <c r="BD121">
        <v>12</v>
      </c>
      <c r="BE121">
        <v>0</v>
      </c>
      <c r="BF121">
        <v>0.4</v>
      </c>
      <c r="BG121">
        <v>100</v>
      </c>
      <c r="BH121">
        <v>18</v>
      </c>
      <c r="BI121">
        <v>40</v>
      </c>
      <c r="BJ121">
        <v>2</v>
      </c>
      <c r="BK121">
        <v>0</v>
      </c>
      <c r="BL121">
        <v>63</v>
      </c>
      <c r="BM121">
        <v>0</v>
      </c>
      <c r="BN121">
        <v>0</v>
      </c>
      <c r="BO121">
        <v>0</v>
      </c>
      <c r="BP121">
        <v>0</v>
      </c>
      <c r="BQ121" t="s">
        <v>18</v>
      </c>
      <c r="BR121">
        <v>21</v>
      </c>
      <c r="BS121">
        <v>10</v>
      </c>
      <c r="BT121">
        <v>2</v>
      </c>
      <c r="BU121">
        <v>2</v>
      </c>
      <c r="BV121">
        <v>3.7999999999999999E-2</v>
      </c>
      <c r="BW121">
        <v>2.4500000000000001E-2</v>
      </c>
      <c r="BX121">
        <v>24</v>
      </c>
      <c r="BY121">
        <v>0</v>
      </c>
      <c r="BZ121" t="s">
        <v>133</v>
      </c>
      <c r="CB121">
        <v>0.8</v>
      </c>
      <c r="CC121">
        <v>1</v>
      </c>
      <c r="CD121">
        <v>6</v>
      </c>
      <c r="CE121">
        <v>1</v>
      </c>
      <c r="CF121">
        <v>1</v>
      </c>
      <c r="CG121">
        <v>0.8</v>
      </c>
      <c r="CH121">
        <v>0</v>
      </c>
    </row>
    <row r="122" spans="1:86">
      <c r="A122">
        <v>7</v>
      </c>
      <c r="B122">
        <v>1</v>
      </c>
      <c r="C122">
        <v>5</v>
      </c>
      <c r="D122">
        <v>10</v>
      </c>
      <c r="E122">
        <v>0</v>
      </c>
      <c r="F122" s="24">
        <f t="shared" si="6"/>
        <v>5</v>
      </c>
      <c r="G122">
        <v>95</v>
      </c>
      <c r="H122" s="24">
        <f t="shared" si="9"/>
        <v>12</v>
      </c>
      <c r="I122" s="24">
        <f t="shared" si="11"/>
        <v>5</v>
      </c>
      <c r="J122" s="24">
        <f t="shared" si="8"/>
        <v>50</v>
      </c>
      <c r="K122" s="24" t="str">
        <f t="shared" si="10"/>
        <v>00</v>
      </c>
      <c r="L122">
        <v>63</v>
      </c>
      <c r="M122">
        <v>0</v>
      </c>
      <c r="N122">
        <v>0</v>
      </c>
      <c r="O122">
        <v>0</v>
      </c>
      <c r="P122">
        <v>0</v>
      </c>
      <c r="Q122" t="s">
        <v>18</v>
      </c>
      <c r="R122">
        <v>22</v>
      </c>
      <c r="S122">
        <v>15</v>
      </c>
      <c r="T122">
        <v>2</v>
      </c>
      <c r="U122">
        <v>2</v>
      </c>
      <c r="V122">
        <v>2.4E-2</v>
      </c>
      <c r="W122">
        <v>1.7999999999999999E-2</v>
      </c>
      <c r="X122">
        <v>24</v>
      </c>
      <c r="Y122">
        <v>0</v>
      </c>
      <c r="Z122" t="s">
        <v>133</v>
      </c>
      <c r="AB122">
        <v>0.8</v>
      </c>
      <c r="AC122">
        <v>1</v>
      </c>
      <c r="AD122">
        <v>6</v>
      </c>
      <c r="AE122">
        <v>1</v>
      </c>
      <c r="AF122">
        <v>1</v>
      </c>
      <c r="AG122">
        <v>0.8</v>
      </c>
      <c r="AH122">
        <v>0</v>
      </c>
      <c r="BA122">
        <v>7</v>
      </c>
      <c r="BB122">
        <v>1</v>
      </c>
      <c r="BC122">
        <v>5</v>
      </c>
      <c r="BD122">
        <v>10</v>
      </c>
      <c r="BE122">
        <v>0</v>
      </c>
      <c r="BF122">
        <v>0.4</v>
      </c>
      <c r="BG122">
        <v>95</v>
      </c>
      <c r="BH122">
        <v>18</v>
      </c>
      <c r="BI122">
        <v>40</v>
      </c>
      <c r="BJ122">
        <v>2</v>
      </c>
      <c r="BK122">
        <v>0</v>
      </c>
      <c r="BL122">
        <v>63</v>
      </c>
      <c r="BM122">
        <v>0</v>
      </c>
      <c r="BN122">
        <v>0</v>
      </c>
      <c r="BO122">
        <v>0</v>
      </c>
      <c r="BP122">
        <v>0</v>
      </c>
      <c r="BQ122" t="s">
        <v>18</v>
      </c>
      <c r="BR122">
        <v>22</v>
      </c>
      <c r="BS122">
        <v>15</v>
      </c>
      <c r="BT122">
        <v>2</v>
      </c>
      <c r="BU122">
        <v>2</v>
      </c>
      <c r="BV122">
        <v>2.4E-2</v>
      </c>
      <c r="BW122">
        <v>1.7999999999999999E-2</v>
      </c>
      <c r="BX122">
        <v>24</v>
      </c>
      <c r="BY122">
        <v>0</v>
      </c>
      <c r="BZ122" t="s">
        <v>133</v>
      </c>
      <c r="CB122">
        <v>0.8</v>
      </c>
      <c r="CC122">
        <v>1</v>
      </c>
      <c r="CD122">
        <v>6</v>
      </c>
      <c r="CE122">
        <v>1</v>
      </c>
      <c r="CF122">
        <v>1</v>
      </c>
      <c r="CG122">
        <v>0.8</v>
      </c>
      <c r="CH122">
        <v>0</v>
      </c>
    </row>
    <row r="123" spans="1:86">
      <c r="F123" s="24" t="str">
        <f t="shared" si="6"/>
        <v/>
      </c>
      <c r="H123" s="24" t="str">
        <f t="shared" si="9"/>
        <v/>
      </c>
      <c r="I123" s="24" t="str">
        <f t="shared" si="11"/>
        <v/>
      </c>
      <c r="J123" s="24" t="str">
        <f t="shared" si="8"/>
        <v/>
      </c>
      <c r="K123" s="24" t="str">
        <f t="shared" si="10"/>
        <v/>
      </c>
      <c r="BK123">
        <v>0</v>
      </c>
    </row>
    <row r="124" spans="1:86">
      <c r="A124">
        <v>1</v>
      </c>
      <c r="B124">
        <v>5</v>
      </c>
      <c r="C124">
        <v>190</v>
      </c>
      <c r="D124">
        <v>40</v>
      </c>
      <c r="E124">
        <v>0</v>
      </c>
      <c r="F124" s="24">
        <f t="shared" si="6"/>
        <v>50</v>
      </c>
      <c r="G124">
        <v>50</v>
      </c>
      <c r="H124" s="24">
        <f t="shared" si="9"/>
        <v>15</v>
      </c>
      <c r="I124" s="24">
        <f t="shared" si="11"/>
        <v>4</v>
      </c>
      <c r="J124" s="24">
        <f t="shared" si="8"/>
        <v>80</v>
      </c>
      <c r="K124" s="24" t="str">
        <f t="shared" si="10"/>
        <v>03</v>
      </c>
      <c r="L124">
        <v>21</v>
      </c>
      <c r="M124">
        <v>0</v>
      </c>
      <c r="N124">
        <v>0</v>
      </c>
      <c r="O124">
        <v>11</v>
      </c>
      <c r="P124">
        <v>0</v>
      </c>
      <c r="Q124" t="s">
        <v>18</v>
      </c>
      <c r="R124">
        <v>22</v>
      </c>
      <c r="S124">
        <v>10</v>
      </c>
      <c r="T124">
        <v>2</v>
      </c>
      <c r="U124">
        <v>0</v>
      </c>
      <c r="V124">
        <v>0.20399999999999999</v>
      </c>
      <c r="W124">
        <v>0.5</v>
      </c>
      <c r="X124">
        <v>24</v>
      </c>
      <c r="Y124">
        <v>0</v>
      </c>
      <c r="Z124" t="s">
        <v>133</v>
      </c>
      <c r="AB124">
        <v>0</v>
      </c>
      <c r="AC124">
        <v>1</v>
      </c>
      <c r="AD124">
        <v>6</v>
      </c>
      <c r="AE124">
        <v>1</v>
      </c>
      <c r="AF124">
        <v>1</v>
      </c>
      <c r="AG124">
        <v>1.1200000000000001</v>
      </c>
      <c r="AH124">
        <v>0</v>
      </c>
      <c r="BA124">
        <v>1</v>
      </c>
      <c r="BB124">
        <v>5</v>
      </c>
      <c r="BC124">
        <v>190</v>
      </c>
      <c r="BD124">
        <v>40</v>
      </c>
      <c r="BE124">
        <v>0</v>
      </c>
      <c r="BF124">
        <v>5</v>
      </c>
      <c r="BG124">
        <v>50</v>
      </c>
      <c r="BH124">
        <v>12</v>
      </c>
      <c r="BI124">
        <v>35</v>
      </c>
      <c r="BJ124">
        <v>5</v>
      </c>
      <c r="BK124">
        <v>0</v>
      </c>
      <c r="BL124">
        <v>21</v>
      </c>
      <c r="BM124">
        <v>0</v>
      </c>
      <c r="BN124">
        <v>0</v>
      </c>
      <c r="BO124">
        <v>11</v>
      </c>
      <c r="BP124">
        <v>0</v>
      </c>
      <c r="BQ124" t="s">
        <v>18</v>
      </c>
      <c r="BR124">
        <v>22</v>
      </c>
      <c r="BS124">
        <v>10</v>
      </c>
      <c r="BT124">
        <v>2</v>
      </c>
      <c r="BU124">
        <v>0</v>
      </c>
      <c r="BV124">
        <v>0.20399999999999999</v>
      </c>
      <c r="BW124">
        <v>0.5</v>
      </c>
      <c r="BX124">
        <v>24</v>
      </c>
      <c r="BY124">
        <v>0</v>
      </c>
      <c r="BZ124" t="s">
        <v>133</v>
      </c>
      <c r="CB124">
        <v>0</v>
      </c>
      <c r="CC124">
        <v>1</v>
      </c>
      <c r="CD124">
        <v>6</v>
      </c>
      <c r="CE124">
        <v>1</v>
      </c>
      <c r="CF124">
        <v>1</v>
      </c>
      <c r="CG124">
        <v>1.1200000000000001</v>
      </c>
      <c r="CH124">
        <v>0</v>
      </c>
    </row>
    <row r="125" spans="1:86">
      <c r="A125">
        <v>2</v>
      </c>
      <c r="B125">
        <v>4</v>
      </c>
      <c r="C125">
        <v>100</v>
      </c>
      <c r="D125">
        <v>40</v>
      </c>
      <c r="E125">
        <v>0</v>
      </c>
      <c r="F125" s="24">
        <f t="shared" si="6"/>
        <v>35</v>
      </c>
      <c r="G125">
        <v>50</v>
      </c>
      <c r="H125" s="24">
        <f t="shared" si="9"/>
        <v>15</v>
      </c>
      <c r="I125" s="24">
        <f t="shared" si="11"/>
        <v>5</v>
      </c>
      <c r="J125" s="24">
        <f t="shared" si="8"/>
        <v>80</v>
      </c>
      <c r="K125" s="24" t="str">
        <f t="shared" si="10"/>
        <v>03</v>
      </c>
      <c r="L125">
        <v>42</v>
      </c>
      <c r="M125">
        <v>0</v>
      </c>
      <c r="N125">
        <v>0</v>
      </c>
      <c r="O125">
        <v>1</v>
      </c>
      <c r="P125">
        <v>0</v>
      </c>
      <c r="Q125" t="s">
        <v>18</v>
      </c>
      <c r="R125">
        <v>21</v>
      </c>
      <c r="S125">
        <v>10</v>
      </c>
      <c r="T125">
        <v>2</v>
      </c>
      <c r="U125">
        <v>2</v>
      </c>
      <c r="V125">
        <v>0.124</v>
      </c>
      <c r="W125">
        <v>9.4200000000000006E-2</v>
      </c>
      <c r="X125">
        <v>24</v>
      </c>
      <c r="Y125">
        <v>0</v>
      </c>
      <c r="Z125" t="s">
        <v>133</v>
      </c>
      <c r="AB125">
        <v>0</v>
      </c>
      <c r="AC125">
        <v>1</v>
      </c>
      <c r="AD125">
        <v>6</v>
      </c>
      <c r="AE125">
        <v>1</v>
      </c>
      <c r="AF125">
        <v>1</v>
      </c>
      <c r="AG125">
        <v>1.1200000000000001</v>
      </c>
      <c r="AH125">
        <v>0</v>
      </c>
      <c r="BA125">
        <v>2</v>
      </c>
      <c r="BB125">
        <v>4</v>
      </c>
      <c r="BC125">
        <v>100</v>
      </c>
      <c r="BD125">
        <v>40</v>
      </c>
      <c r="BE125">
        <v>0</v>
      </c>
      <c r="BF125">
        <v>3.5</v>
      </c>
      <c r="BG125">
        <v>50</v>
      </c>
      <c r="BH125">
        <v>10</v>
      </c>
      <c r="BI125">
        <v>40</v>
      </c>
      <c r="BJ125">
        <v>5</v>
      </c>
      <c r="BK125">
        <v>0</v>
      </c>
      <c r="BL125">
        <v>42</v>
      </c>
      <c r="BM125">
        <v>0</v>
      </c>
      <c r="BN125">
        <v>0</v>
      </c>
      <c r="BO125">
        <v>1</v>
      </c>
      <c r="BP125">
        <v>0</v>
      </c>
      <c r="BQ125" t="s">
        <v>18</v>
      </c>
      <c r="BR125">
        <v>21</v>
      </c>
      <c r="BS125">
        <v>10</v>
      </c>
      <c r="BT125">
        <v>2</v>
      </c>
      <c r="BU125">
        <v>2</v>
      </c>
      <c r="BV125">
        <v>0.124</v>
      </c>
      <c r="BW125">
        <v>9.4200000000000006E-2</v>
      </c>
      <c r="BX125">
        <v>24</v>
      </c>
      <c r="BY125">
        <v>0</v>
      </c>
      <c r="BZ125" t="s">
        <v>133</v>
      </c>
      <c r="CB125">
        <v>0</v>
      </c>
      <c r="CC125">
        <v>1</v>
      </c>
      <c r="CD125">
        <v>6</v>
      </c>
      <c r="CE125">
        <v>1</v>
      </c>
      <c r="CF125">
        <v>1</v>
      </c>
      <c r="CG125">
        <v>1.1200000000000001</v>
      </c>
      <c r="CH125">
        <v>0</v>
      </c>
    </row>
    <row r="126" spans="1:86">
      <c r="A126">
        <v>3</v>
      </c>
      <c r="B126">
        <v>3</v>
      </c>
      <c r="C126">
        <v>60</v>
      </c>
      <c r="D126">
        <v>30</v>
      </c>
      <c r="E126">
        <v>0</v>
      </c>
      <c r="F126" s="24">
        <f t="shared" si="6"/>
        <v>23</v>
      </c>
      <c r="G126">
        <v>65</v>
      </c>
      <c r="H126" s="24">
        <f t="shared" si="9"/>
        <v>15</v>
      </c>
      <c r="I126" s="24">
        <f t="shared" si="11"/>
        <v>5</v>
      </c>
      <c r="J126" s="24">
        <f t="shared" si="8"/>
        <v>80</v>
      </c>
      <c r="K126" s="24" t="str">
        <f t="shared" si="10"/>
        <v>03</v>
      </c>
      <c r="L126">
        <v>52</v>
      </c>
      <c r="M126">
        <v>0</v>
      </c>
      <c r="N126">
        <v>0</v>
      </c>
      <c r="O126">
        <v>1</v>
      </c>
      <c r="P126">
        <v>0</v>
      </c>
      <c r="Q126" t="s">
        <v>18</v>
      </c>
      <c r="R126">
        <v>11</v>
      </c>
      <c r="S126">
        <v>10</v>
      </c>
      <c r="T126">
        <v>2</v>
      </c>
      <c r="U126">
        <v>2</v>
      </c>
      <c r="V126">
        <v>8.6999999999999994E-2</v>
      </c>
      <c r="W126">
        <v>5.9400000000000001E-2</v>
      </c>
      <c r="X126">
        <v>24</v>
      </c>
      <c r="Y126">
        <v>0</v>
      </c>
      <c r="Z126" t="s">
        <v>133</v>
      </c>
      <c r="AB126">
        <v>2.8</v>
      </c>
      <c r="AC126">
        <v>1</v>
      </c>
      <c r="AD126">
        <v>6</v>
      </c>
      <c r="AE126">
        <v>1</v>
      </c>
      <c r="AF126">
        <v>1</v>
      </c>
      <c r="AG126">
        <v>1.1200000000000001</v>
      </c>
      <c r="AH126">
        <v>0</v>
      </c>
      <c r="BA126">
        <v>3</v>
      </c>
      <c r="BB126">
        <v>3</v>
      </c>
      <c r="BC126">
        <v>60</v>
      </c>
      <c r="BD126">
        <v>30</v>
      </c>
      <c r="BE126">
        <v>0</v>
      </c>
      <c r="BF126">
        <v>2.2999999999999998</v>
      </c>
      <c r="BG126">
        <v>65</v>
      </c>
      <c r="BH126">
        <v>12</v>
      </c>
      <c r="BI126">
        <v>40</v>
      </c>
      <c r="BJ126">
        <v>5</v>
      </c>
      <c r="BK126">
        <v>0</v>
      </c>
      <c r="BL126">
        <v>52</v>
      </c>
      <c r="BM126">
        <v>0</v>
      </c>
      <c r="BN126">
        <v>0</v>
      </c>
      <c r="BO126">
        <v>1</v>
      </c>
      <c r="BP126">
        <v>0</v>
      </c>
      <c r="BQ126" t="s">
        <v>18</v>
      </c>
      <c r="BR126">
        <v>11</v>
      </c>
      <c r="BS126">
        <v>10</v>
      </c>
      <c r="BT126">
        <v>2</v>
      </c>
      <c r="BU126">
        <v>2</v>
      </c>
      <c r="BV126">
        <v>8.6999999999999994E-2</v>
      </c>
      <c r="BW126">
        <v>5.9400000000000001E-2</v>
      </c>
      <c r="BX126">
        <v>24</v>
      </c>
      <c r="BY126">
        <v>0</v>
      </c>
      <c r="BZ126" t="s">
        <v>133</v>
      </c>
      <c r="CB126">
        <v>2.8</v>
      </c>
      <c r="CC126">
        <v>1</v>
      </c>
      <c r="CD126">
        <v>6</v>
      </c>
      <c r="CE126">
        <v>1</v>
      </c>
      <c r="CF126">
        <v>1</v>
      </c>
      <c r="CG126">
        <v>1.1200000000000001</v>
      </c>
      <c r="CH126">
        <v>0</v>
      </c>
    </row>
    <row r="127" spans="1:86">
      <c r="A127">
        <v>4</v>
      </c>
      <c r="B127">
        <v>2</v>
      </c>
      <c r="C127">
        <v>35</v>
      </c>
      <c r="D127">
        <v>20</v>
      </c>
      <c r="E127">
        <v>0</v>
      </c>
      <c r="F127" s="24">
        <f t="shared" si="6"/>
        <v>13</v>
      </c>
      <c r="G127">
        <v>65</v>
      </c>
      <c r="H127" s="24">
        <f t="shared" si="9"/>
        <v>15</v>
      </c>
      <c r="I127" s="24">
        <f t="shared" si="11"/>
        <v>5</v>
      </c>
      <c r="J127" s="24">
        <f t="shared" si="8"/>
        <v>75</v>
      </c>
      <c r="K127" s="24" t="str">
        <f t="shared" si="10"/>
        <v>03</v>
      </c>
      <c r="L127">
        <v>63</v>
      </c>
      <c r="M127">
        <v>0</v>
      </c>
      <c r="N127">
        <v>40</v>
      </c>
      <c r="O127">
        <v>0</v>
      </c>
      <c r="P127">
        <v>0</v>
      </c>
      <c r="Q127" t="s">
        <v>18</v>
      </c>
      <c r="R127">
        <v>11</v>
      </c>
      <c r="S127">
        <v>10</v>
      </c>
      <c r="T127">
        <v>2</v>
      </c>
      <c r="U127">
        <v>2</v>
      </c>
      <c r="V127">
        <v>6.3E-2</v>
      </c>
      <c r="W127">
        <v>4.1700000000000001E-2</v>
      </c>
      <c r="X127">
        <v>24</v>
      </c>
      <c r="Y127">
        <v>0</v>
      </c>
      <c r="Z127" t="s">
        <v>133</v>
      </c>
      <c r="AB127">
        <v>2</v>
      </c>
      <c r="AC127">
        <v>1</v>
      </c>
      <c r="AD127">
        <v>6</v>
      </c>
      <c r="AE127">
        <v>1</v>
      </c>
      <c r="AF127">
        <v>1</v>
      </c>
      <c r="AG127">
        <v>1.1200000000000001</v>
      </c>
      <c r="AH127">
        <v>0</v>
      </c>
      <c r="BA127">
        <v>4</v>
      </c>
      <c r="BB127">
        <v>2</v>
      </c>
      <c r="BC127">
        <v>35</v>
      </c>
      <c r="BD127">
        <v>20</v>
      </c>
      <c r="BE127">
        <v>0</v>
      </c>
      <c r="BF127">
        <v>1.3</v>
      </c>
      <c r="BG127">
        <v>65</v>
      </c>
      <c r="BH127">
        <v>15</v>
      </c>
      <c r="BI127">
        <v>40</v>
      </c>
      <c r="BJ127">
        <v>3</v>
      </c>
      <c r="BK127">
        <v>0</v>
      </c>
      <c r="BL127">
        <v>63</v>
      </c>
      <c r="BM127">
        <v>0</v>
      </c>
      <c r="BN127">
        <v>40</v>
      </c>
      <c r="BO127">
        <v>0</v>
      </c>
      <c r="BP127">
        <v>0</v>
      </c>
      <c r="BQ127" t="s">
        <v>18</v>
      </c>
      <c r="BR127">
        <v>11</v>
      </c>
      <c r="BS127">
        <v>10</v>
      </c>
      <c r="BT127">
        <v>2</v>
      </c>
      <c r="BU127">
        <v>2</v>
      </c>
      <c r="BV127">
        <v>6.3E-2</v>
      </c>
      <c r="BW127">
        <v>4.1700000000000001E-2</v>
      </c>
      <c r="BX127">
        <v>24</v>
      </c>
      <c r="BY127">
        <v>0</v>
      </c>
      <c r="BZ127" t="s">
        <v>133</v>
      </c>
      <c r="CB127">
        <v>2</v>
      </c>
      <c r="CC127">
        <v>1</v>
      </c>
      <c r="CD127">
        <v>6</v>
      </c>
      <c r="CE127">
        <v>1</v>
      </c>
      <c r="CF127">
        <v>1</v>
      </c>
      <c r="CG127">
        <v>1.1200000000000001</v>
      </c>
      <c r="CH127">
        <v>0</v>
      </c>
    </row>
    <row r="128" spans="1:86">
      <c r="A128">
        <v>5</v>
      </c>
      <c r="B128">
        <v>1</v>
      </c>
      <c r="C128">
        <v>12</v>
      </c>
      <c r="D128">
        <v>12</v>
      </c>
      <c r="E128">
        <v>0</v>
      </c>
      <c r="F128" s="24">
        <f t="shared" si="6"/>
        <v>10</v>
      </c>
      <c r="G128">
        <v>80</v>
      </c>
      <c r="H128" s="24">
        <f t="shared" si="9"/>
        <v>12</v>
      </c>
      <c r="I128" s="24">
        <f t="shared" si="11"/>
        <v>5</v>
      </c>
      <c r="J128" s="24">
        <f t="shared" si="8"/>
        <v>50</v>
      </c>
      <c r="K128" s="24" t="str">
        <f t="shared" si="10"/>
        <v>00</v>
      </c>
      <c r="L128">
        <v>63</v>
      </c>
      <c r="M128">
        <v>0</v>
      </c>
      <c r="N128">
        <v>40</v>
      </c>
      <c r="O128">
        <v>0</v>
      </c>
      <c r="P128">
        <v>0</v>
      </c>
      <c r="Q128" t="s">
        <v>18</v>
      </c>
      <c r="R128">
        <v>22</v>
      </c>
      <c r="S128">
        <v>15</v>
      </c>
      <c r="T128">
        <v>2</v>
      </c>
      <c r="U128">
        <v>2</v>
      </c>
      <c r="V128">
        <v>3.7999999999999999E-2</v>
      </c>
      <c r="W128">
        <v>2.3E-2</v>
      </c>
      <c r="X128">
        <v>24</v>
      </c>
      <c r="Y128">
        <v>0</v>
      </c>
      <c r="Z128" t="s">
        <v>133</v>
      </c>
      <c r="AB128">
        <v>1.1200000000000001</v>
      </c>
      <c r="AC128">
        <v>1</v>
      </c>
      <c r="AD128">
        <v>6</v>
      </c>
      <c r="AE128">
        <v>1</v>
      </c>
      <c r="AF128">
        <v>1</v>
      </c>
      <c r="AG128">
        <v>1.1200000000000001</v>
      </c>
      <c r="AH128">
        <v>0</v>
      </c>
      <c r="BA128">
        <v>5</v>
      </c>
      <c r="BB128">
        <v>1</v>
      </c>
      <c r="BC128">
        <v>12</v>
      </c>
      <c r="BD128">
        <v>12</v>
      </c>
      <c r="BE128">
        <v>0</v>
      </c>
      <c r="BF128">
        <v>1</v>
      </c>
      <c r="BG128">
        <v>80</v>
      </c>
      <c r="BH128">
        <v>18</v>
      </c>
      <c r="BI128">
        <v>40</v>
      </c>
      <c r="BJ128">
        <v>2</v>
      </c>
      <c r="BK128">
        <v>0</v>
      </c>
      <c r="BL128">
        <v>63</v>
      </c>
      <c r="BM128">
        <v>0</v>
      </c>
      <c r="BN128">
        <v>40</v>
      </c>
      <c r="BO128">
        <v>0</v>
      </c>
      <c r="BP128">
        <v>0</v>
      </c>
      <c r="BQ128" t="s">
        <v>18</v>
      </c>
      <c r="BR128">
        <v>22</v>
      </c>
      <c r="BS128">
        <v>15</v>
      </c>
      <c r="BT128">
        <v>2</v>
      </c>
      <c r="BU128">
        <v>2</v>
      </c>
      <c r="BV128">
        <v>3.7999999999999999E-2</v>
      </c>
      <c r="BW128">
        <v>2.3E-2</v>
      </c>
      <c r="BX128">
        <v>24</v>
      </c>
      <c r="BY128">
        <v>0</v>
      </c>
      <c r="BZ128" t="s">
        <v>133</v>
      </c>
      <c r="CB128">
        <v>1.1200000000000001</v>
      </c>
      <c r="CC128">
        <v>1</v>
      </c>
      <c r="CD128">
        <v>6</v>
      </c>
      <c r="CE128">
        <v>1</v>
      </c>
      <c r="CF128">
        <v>1</v>
      </c>
      <c r="CG128">
        <v>1.1200000000000001</v>
      </c>
      <c r="CH128">
        <v>0</v>
      </c>
    </row>
    <row r="129" spans="1:86">
      <c r="F129" s="24" t="str">
        <f t="shared" si="6"/>
        <v/>
      </c>
      <c r="H129" s="24" t="str">
        <f t="shared" si="9"/>
        <v/>
      </c>
      <c r="I129" s="24" t="str">
        <f t="shared" si="11"/>
        <v/>
      </c>
      <c r="J129" s="24" t="str">
        <f t="shared" si="8"/>
        <v/>
      </c>
      <c r="K129" s="24" t="str">
        <f t="shared" si="10"/>
        <v/>
      </c>
      <c r="BK129">
        <v>0</v>
      </c>
    </row>
    <row r="130" spans="1:86">
      <c r="A130">
        <v>1</v>
      </c>
      <c r="B130">
        <v>4</v>
      </c>
      <c r="C130">
        <v>190</v>
      </c>
      <c r="D130">
        <v>40</v>
      </c>
      <c r="E130">
        <v>0</v>
      </c>
      <c r="F130" s="24">
        <f t="shared" si="6"/>
        <v>50</v>
      </c>
      <c r="G130">
        <v>50</v>
      </c>
      <c r="H130" s="24">
        <f t="shared" si="9"/>
        <v>15</v>
      </c>
      <c r="I130" s="24">
        <f t="shared" si="11"/>
        <v>4</v>
      </c>
      <c r="J130" s="24">
        <f t="shared" si="8"/>
        <v>80</v>
      </c>
      <c r="K130" s="24" t="str">
        <f t="shared" si="10"/>
        <v>03</v>
      </c>
      <c r="L130">
        <v>21</v>
      </c>
      <c r="M130">
        <v>0</v>
      </c>
      <c r="N130">
        <v>0</v>
      </c>
      <c r="O130">
        <v>11</v>
      </c>
      <c r="P130">
        <v>0</v>
      </c>
      <c r="Q130" t="s">
        <v>18</v>
      </c>
      <c r="R130">
        <v>22</v>
      </c>
      <c r="S130">
        <v>10</v>
      </c>
      <c r="T130">
        <v>2</v>
      </c>
      <c r="U130">
        <v>0</v>
      </c>
      <c r="V130">
        <v>0.20200000000000001</v>
      </c>
      <c r="W130">
        <v>0.5</v>
      </c>
      <c r="X130">
        <v>24</v>
      </c>
      <c r="Y130">
        <v>0</v>
      </c>
      <c r="Z130" t="s">
        <v>133</v>
      </c>
      <c r="AB130">
        <v>0</v>
      </c>
      <c r="AC130">
        <v>1</v>
      </c>
      <c r="AD130">
        <v>6</v>
      </c>
      <c r="AE130">
        <v>1</v>
      </c>
      <c r="AF130">
        <v>1</v>
      </c>
      <c r="AG130">
        <v>1.26</v>
      </c>
      <c r="AH130">
        <v>0</v>
      </c>
      <c r="BA130">
        <v>1</v>
      </c>
      <c r="BB130">
        <v>4</v>
      </c>
      <c r="BC130">
        <v>190</v>
      </c>
      <c r="BD130">
        <v>40</v>
      </c>
      <c r="BE130">
        <v>0</v>
      </c>
      <c r="BF130">
        <v>5</v>
      </c>
      <c r="BG130">
        <v>50</v>
      </c>
      <c r="BH130">
        <v>12</v>
      </c>
      <c r="BI130">
        <v>35</v>
      </c>
      <c r="BJ130">
        <v>5</v>
      </c>
      <c r="BK130">
        <v>0</v>
      </c>
      <c r="BL130">
        <v>21</v>
      </c>
      <c r="BM130">
        <v>0</v>
      </c>
      <c r="BN130">
        <v>0</v>
      </c>
      <c r="BO130">
        <v>11</v>
      </c>
      <c r="BP130">
        <v>0</v>
      </c>
      <c r="BQ130" t="s">
        <v>18</v>
      </c>
      <c r="BR130">
        <v>22</v>
      </c>
      <c r="BS130">
        <v>10</v>
      </c>
      <c r="BT130">
        <v>2</v>
      </c>
      <c r="BU130">
        <v>0</v>
      </c>
      <c r="BV130">
        <v>0.20200000000000001</v>
      </c>
      <c r="BW130">
        <v>0.5</v>
      </c>
      <c r="BX130">
        <v>24</v>
      </c>
      <c r="BY130">
        <v>0</v>
      </c>
      <c r="BZ130" t="s">
        <v>133</v>
      </c>
      <c r="CB130">
        <v>0</v>
      </c>
      <c r="CC130">
        <v>1</v>
      </c>
      <c r="CD130">
        <v>6</v>
      </c>
      <c r="CE130">
        <v>1</v>
      </c>
      <c r="CF130">
        <v>1</v>
      </c>
      <c r="CG130">
        <v>1.1599999999999999</v>
      </c>
      <c r="CH130">
        <v>0</v>
      </c>
    </row>
    <row r="131" spans="1:86">
      <c r="A131">
        <v>2</v>
      </c>
      <c r="B131">
        <v>3</v>
      </c>
      <c r="C131">
        <v>100</v>
      </c>
      <c r="D131">
        <v>40</v>
      </c>
      <c r="E131">
        <v>0</v>
      </c>
      <c r="F131" s="24">
        <f t="shared" ref="F131:F194" si="12">IF(BF131="","",IF(OR(ROUND(MOD(BF131,1),1)=0.2,ROUND(MOD(BF131,1),1)=0.4,ROUND(MOD(BF131,1),1)=0.7),BF131+0.1,IF(OR(ROUND(MOD(BF131,1),1)=0.1,ROUND(MOD(BF131,1),1)=0.6,ROUND(MOD(BF131,1),1)=0.9),BF131-0.1,BF131))*10)</f>
        <v>35</v>
      </c>
      <c r="G131">
        <v>50</v>
      </c>
      <c r="H131" s="24">
        <f t="shared" si="9"/>
        <v>15</v>
      </c>
      <c r="I131" s="24">
        <f t="shared" si="11"/>
        <v>5</v>
      </c>
      <c r="J131" s="24">
        <f t="shared" ref="J131:J194" si="13">IF(BJ131="","",IF(BJ131&gt;100,100+IF(RIGHT(BJ131,1)*25&gt;=100,80,RIGHT(BJ131,1)*25),IF(RIGHT(BJ131,1)*25&gt;=100,80,RIGHT(BJ131,1)*25)))</f>
        <v>80</v>
      </c>
      <c r="K131" s="24" t="str">
        <f t="shared" si="10"/>
        <v>03</v>
      </c>
      <c r="L131">
        <v>42</v>
      </c>
      <c r="M131">
        <v>0</v>
      </c>
      <c r="N131">
        <v>0</v>
      </c>
      <c r="O131">
        <v>1</v>
      </c>
      <c r="P131">
        <v>0</v>
      </c>
      <c r="Q131" t="s">
        <v>18</v>
      </c>
      <c r="R131">
        <v>21</v>
      </c>
      <c r="S131">
        <v>10</v>
      </c>
      <c r="T131">
        <v>2</v>
      </c>
      <c r="U131">
        <v>2</v>
      </c>
      <c r="V131">
        <v>0.122</v>
      </c>
      <c r="W131">
        <v>9.2700000000000005E-2</v>
      </c>
      <c r="X131">
        <v>24</v>
      </c>
      <c r="Y131">
        <v>0</v>
      </c>
      <c r="Z131" t="s">
        <v>133</v>
      </c>
      <c r="AB131">
        <v>0</v>
      </c>
      <c r="AC131">
        <v>1</v>
      </c>
      <c r="AD131">
        <v>6</v>
      </c>
      <c r="AE131">
        <v>1</v>
      </c>
      <c r="AF131">
        <v>1</v>
      </c>
      <c r="AG131">
        <v>1.26</v>
      </c>
      <c r="AH131">
        <v>0</v>
      </c>
      <c r="BA131">
        <v>2</v>
      </c>
      <c r="BB131">
        <v>3</v>
      </c>
      <c r="BC131">
        <v>100</v>
      </c>
      <c r="BD131">
        <v>40</v>
      </c>
      <c r="BE131">
        <v>0</v>
      </c>
      <c r="BF131">
        <v>3.5</v>
      </c>
      <c r="BG131">
        <v>50</v>
      </c>
      <c r="BH131">
        <v>10</v>
      </c>
      <c r="BI131">
        <v>40</v>
      </c>
      <c r="BJ131">
        <v>5</v>
      </c>
      <c r="BK131">
        <v>0</v>
      </c>
      <c r="BL131">
        <v>42</v>
      </c>
      <c r="BM131">
        <v>0</v>
      </c>
      <c r="BN131">
        <v>0</v>
      </c>
      <c r="BO131">
        <v>1</v>
      </c>
      <c r="BP131">
        <v>0</v>
      </c>
      <c r="BQ131" t="s">
        <v>18</v>
      </c>
      <c r="BR131">
        <v>21</v>
      </c>
      <c r="BS131">
        <v>10</v>
      </c>
      <c r="BT131">
        <v>2</v>
      </c>
      <c r="BU131">
        <v>2</v>
      </c>
      <c r="BV131">
        <v>0.122</v>
      </c>
      <c r="BW131">
        <v>9.2700000000000005E-2</v>
      </c>
      <c r="BX131">
        <v>24</v>
      </c>
      <c r="BY131">
        <v>0</v>
      </c>
      <c r="BZ131" t="s">
        <v>133</v>
      </c>
      <c r="CB131">
        <v>0</v>
      </c>
      <c r="CC131">
        <v>1</v>
      </c>
      <c r="CD131">
        <v>6</v>
      </c>
      <c r="CE131">
        <v>1</v>
      </c>
      <c r="CF131">
        <v>1</v>
      </c>
      <c r="CG131">
        <v>1.1599999999999999</v>
      </c>
      <c r="CH131">
        <v>0</v>
      </c>
    </row>
    <row r="132" spans="1:86">
      <c r="A132">
        <v>3</v>
      </c>
      <c r="B132">
        <v>2</v>
      </c>
      <c r="C132">
        <v>60</v>
      </c>
      <c r="D132">
        <v>30</v>
      </c>
      <c r="E132">
        <v>0</v>
      </c>
      <c r="F132" s="24">
        <f t="shared" si="12"/>
        <v>23</v>
      </c>
      <c r="G132">
        <v>65</v>
      </c>
      <c r="H132" s="24">
        <f t="shared" ref="H132:H195" si="14">IF(BH132="","",IF(ROUNDUP((BH132/100)*IF(BJ132&gt;100,RIGHT(BJ132,2),BJ132)*250*4/60*2/IF(BK132&gt;=10,10,1),0)&gt;15,15,ROUNDUP((BH132/100)*IF(BJ132&gt;100,RIGHT(BJ132,2),BJ132)*250*4/60*2/IF(BK132&gt;=10,10,1),0)))</f>
        <v>15</v>
      </c>
      <c r="I132" s="24">
        <f t="shared" si="11"/>
        <v>5</v>
      </c>
      <c r="J132" s="24">
        <f t="shared" si="13"/>
        <v>80</v>
      </c>
      <c r="K132" s="24" t="str">
        <f t="shared" ref="K132:K195" si="15">TEXT(IF(W132=0,"",IF(BK132&gt;=10,LEFT(BK132,1),0)&amp;IF(V132&gt;=0.06,3,0)),"00")</f>
        <v>03</v>
      </c>
      <c r="L132">
        <v>52</v>
      </c>
      <c r="M132">
        <v>0</v>
      </c>
      <c r="N132">
        <v>0</v>
      </c>
      <c r="O132">
        <v>1</v>
      </c>
      <c r="P132">
        <v>0</v>
      </c>
      <c r="Q132" t="s">
        <v>18</v>
      </c>
      <c r="R132">
        <v>11</v>
      </c>
      <c r="S132">
        <v>10</v>
      </c>
      <c r="T132">
        <v>2</v>
      </c>
      <c r="U132">
        <v>2</v>
      </c>
      <c r="V132">
        <v>8.5000000000000006E-2</v>
      </c>
      <c r="W132">
        <v>5.8099999999999999E-2</v>
      </c>
      <c r="X132">
        <v>24</v>
      </c>
      <c r="Y132">
        <v>0</v>
      </c>
      <c r="Z132" t="s">
        <v>133</v>
      </c>
      <c r="AB132">
        <v>2.8</v>
      </c>
      <c r="AC132">
        <v>1</v>
      </c>
      <c r="AD132">
        <v>6</v>
      </c>
      <c r="AE132">
        <v>1</v>
      </c>
      <c r="AF132">
        <v>1</v>
      </c>
      <c r="AG132">
        <v>1.26</v>
      </c>
      <c r="AH132">
        <v>0</v>
      </c>
      <c r="BA132">
        <v>3</v>
      </c>
      <c r="BB132">
        <v>2</v>
      </c>
      <c r="BC132">
        <v>60</v>
      </c>
      <c r="BD132">
        <v>30</v>
      </c>
      <c r="BE132">
        <v>0</v>
      </c>
      <c r="BF132">
        <v>2.2999999999999998</v>
      </c>
      <c r="BG132">
        <v>65</v>
      </c>
      <c r="BH132">
        <v>12</v>
      </c>
      <c r="BI132">
        <v>40</v>
      </c>
      <c r="BJ132">
        <v>5</v>
      </c>
      <c r="BK132">
        <v>0</v>
      </c>
      <c r="BL132">
        <v>52</v>
      </c>
      <c r="BM132">
        <v>0</v>
      </c>
      <c r="BN132">
        <v>0</v>
      </c>
      <c r="BO132">
        <v>1</v>
      </c>
      <c r="BP132">
        <v>0</v>
      </c>
      <c r="BQ132" t="s">
        <v>18</v>
      </c>
      <c r="BR132">
        <v>11</v>
      </c>
      <c r="BS132">
        <v>10</v>
      </c>
      <c r="BT132">
        <v>2</v>
      </c>
      <c r="BU132">
        <v>2</v>
      </c>
      <c r="BV132">
        <v>8.5000000000000006E-2</v>
      </c>
      <c r="BW132">
        <v>5.8099999999999999E-2</v>
      </c>
      <c r="BX132">
        <v>24</v>
      </c>
      <c r="BY132">
        <v>0</v>
      </c>
      <c r="BZ132" t="s">
        <v>133</v>
      </c>
      <c r="CB132">
        <v>2.8</v>
      </c>
      <c r="CC132">
        <v>1</v>
      </c>
      <c r="CD132">
        <v>6</v>
      </c>
      <c r="CE132">
        <v>1</v>
      </c>
      <c r="CF132">
        <v>1</v>
      </c>
      <c r="CG132">
        <v>1.1599999999999999</v>
      </c>
      <c r="CH132">
        <v>0</v>
      </c>
    </row>
    <row r="133" spans="1:86">
      <c r="A133">
        <v>4</v>
      </c>
      <c r="B133">
        <v>1</v>
      </c>
      <c r="C133">
        <v>25</v>
      </c>
      <c r="D133">
        <v>30</v>
      </c>
      <c r="E133">
        <v>0</v>
      </c>
      <c r="F133" s="24">
        <f t="shared" si="12"/>
        <v>13</v>
      </c>
      <c r="G133">
        <v>80</v>
      </c>
      <c r="H133" s="24">
        <f t="shared" si="14"/>
        <v>15</v>
      </c>
      <c r="I133" s="24">
        <f t="shared" si="11"/>
        <v>5</v>
      </c>
      <c r="J133" s="24">
        <f t="shared" si="13"/>
        <v>75</v>
      </c>
      <c r="K133" s="24" t="str">
        <f t="shared" si="15"/>
        <v>00</v>
      </c>
      <c r="L133">
        <v>63</v>
      </c>
      <c r="M133">
        <v>0</v>
      </c>
      <c r="N133">
        <v>40</v>
      </c>
      <c r="O133">
        <v>0</v>
      </c>
      <c r="P133">
        <v>0</v>
      </c>
      <c r="Q133" t="s">
        <v>18</v>
      </c>
      <c r="R133">
        <v>21</v>
      </c>
      <c r="S133">
        <v>15</v>
      </c>
      <c r="T133">
        <v>2</v>
      </c>
      <c r="U133">
        <v>2</v>
      </c>
      <c r="V133">
        <v>5.2999999999999999E-2</v>
      </c>
      <c r="W133">
        <v>3.3000000000000002E-2</v>
      </c>
      <c r="X133">
        <v>24</v>
      </c>
      <c r="Y133">
        <v>0</v>
      </c>
      <c r="Z133" t="s">
        <v>133</v>
      </c>
      <c r="AB133">
        <v>1.6</v>
      </c>
      <c r="AC133">
        <v>1</v>
      </c>
      <c r="AD133">
        <v>6</v>
      </c>
      <c r="AE133">
        <v>1</v>
      </c>
      <c r="AF133">
        <v>1</v>
      </c>
      <c r="AG133">
        <v>1.26</v>
      </c>
      <c r="AH133">
        <v>0</v>
      </c>
      <c r="BA133">
        <v>4</v>
      </c>
      <c r="BB133">
        <v>1</v>
      </c>
      <c r="BC133">
        <v>25</v>
      </c>
      <c r="BD133">
        <v>30</v>
      </c>
      <c r="BE133">
        <v>0</v>
      </c>
      <c r="BF133">
        <v>1.3</v>
      </c>
      <c r="BG133">
        <v>80</v>
      </c>
      <c r="BH133">
        <v>15</v>
      </c>
      <c r="BI133">
        <v>40</v>
      </c>
      <c r="BJ133">
        <v>3</v>
      </c>
      <c r="BK133">
        <v>0</v>
      </c>
      <c r="BL133">
        <v>63</v>
      </c>
      <c r="BM133">
        <v>0</v>
      </c>
      <c r="BN133">
        <v>40</v>
      </c>
      <c r="BO133">
        <v>0</v>
      </c>
      <c r="BP133">
        <v>0</v>
      </c>
      <c r="BQ133" t="s">
        <v>18</v>
      </c>
      <c r="BR133">
        <v>21</v>
      </c>
      <c r="BS133">
        <v>15</v>
      </c>
      <c r="BT133">
        <v>2</v>
      </c>
      <c r="BU133">
        <v>2</v>
      </c>
      <c r="BV133">
        <v>5.2999999999999999E-2</v>
      </c>
      <c r="BW133">
        <v>3.3000000000000002E-2</v>
      </c>
      <c r="BX133">
        <v>24</v>
      </c>
      <c r="BY133">
        <v>0</v>
      </c>
      <c r="BZ133" t="s">
        <v>133</v>
      </c>
      <c r="CB133">
        <v>1.6</v>
      </c>
      <c r="CC133">
        <v>1</v>
      </c>
      <c r="CD133">
        <v>6</v>
      </c>
      <c r="CE133">
        <v>1</v>
      </c>
      <c r="CF133">
        <v>1</v>
      </c>
      <c r="CG133">
        <v>1.1599999999999999</v>
      </c>
      <c r="CH133">
        <v>0</v>
      </c>
    </row>
    <row r="134" spans="1:86">
      <c r="F134" s="24" t="str">
        <f t="shared" si="12"/>
        <v/>
      </c>
      <c r="H134" s="24" t="str">
        <f t="shared" si="14"/>
        <v/>
      </c>
      <c r="I134" s="24" t="str">
        <f t="shared" si="11"/>
        <v/>
      </c>
      <c r="J134" s="24" t="str">
        <f t="shared" si="13"/>
        <v/>
      </c>
      <c r="K134" s="24" t="str">
        <f t="shared" si="15"/>
        <v/>
      </c>
      <c r="BK134">
        <v>0</v>
      </c>
    </row>
    <row r="135" spans="1:86">
      <c r="A135">
        <v>1</v>
      </c>
      <c r="B135">
        <v>4</v>
      </c>
      <c r="C135">
        <v>190</v>
      </c>
      <c r="D135">
        <v>40</v>
      </c>
      <c r="E135">
        <v>0</v>
      </c>
      <c r="F135" s="24">
        <f t="shared" si="12"/>
        <v>50</v>
      </c>
      <c r="G135">
        <v>50</v>
      </c>
      <c r="H135" s="24">
        <f t="shared" si="14"/>
        <v>15</v>
      </c>
      <c r="I135" s="24">
        <f t="shared" si="11"/>
        <v>4</v>
      </c>
      <c r="J135" s="24">
        <f t="shared" si="13"/>
        <v>80</v>
      </c>
      <c r="K135" s="24" t="str">
        <f t="shared" si="15"/>
        <v>03</v>
      </c>
      <c r="L135">
        <v>21</v>
      </c>
      <c r="M135">
        <v>0</v>
      </c>
      <c r="N135">
        <v>0</v>
      </c>
      <c r="O135">
        <v>11</v>
      </c>
      <c r="P135">
        <v>0</v>
      </c>
      <c r="Q135" t="s">
        <v>18</v>
      </c>
      <c r="R135">
        <v>22</v>
      </c>
      <c r="S135">
        <v>10</v>
      </c>
      <c r="T135">
        <v>2</v>
      </c>
      <c r="U135">
        <v>0</v>
      </c>
      <c r="V135">
        <v>0.20200000000000001</v>
      </c>
      <c r="W135">
        <v>0.5</v>
      </c>
      <c r="X135">
        <v>24</v>
      </c>
      <c r="Y135">
        <v>0</v>
      </c>
      <c r="Z135" t="s">
        <v>133</v>
      </c>
      <c r="AB135">
        <v>0</v>
      </c>
      <c r="AC135">
        <v>1</v>
      </c>
      <c r="AD135">
        <v>6</v>
      </c>
      <c r="AE135">
        <v>1</v>
      </c>
      <c r="AF135">
        <v>1</v>
      </c>
      <c r="AG135">
        <v>2</v>
      </c>
      <c r="AH135">
        <v>0</v>
      </c>
      <c r="BA135">
        <v>1</v>
      </c>
      <c r="BB135">
        <v>4</v>
      </c>
      <c r="BC135">
        <v>190</v>
      </c>
      <c r="BD135">
        <v>40</v>
      </c>
      <c r="BE135">
        <v>0</v>
      </c>
      <c r="BF135">
        <v>5</v>
      </c>
      <c r="BG135">
        <v>50</v>
      </c>
      <c r="BH135">
        <v>12</v>
      </c>
      <c r="BI135">
        <v>35</v>
      </c>
      <c r="BJ135">
        <v>5</v>
      </c>
      <c r="BK135">
        <v>0</v>
      </c>
      <c r="BL135">
        <v>21</v>
      </c>
      <c r="BM135">
        <v>0</v>
      </c>
      <c r="BN135">
        <v>0</v>
      </c>
      <c r="BO135">
        <v>11</v>
      </c>
      <c r="BP135">
        <v>0</v>
      </c>
      <c r="BQ135" t="s">
        <v>18</v>
      </c>
      <c r="BR135">
        <v>22</v>
      </c>
      <c r="BS135">
        <v>10</v>
      </c>
      <c r="BT135">
        <v>2</v>
      </c>
      <c r="BU135">
        <v>0</v>
      </c>
      <c r="BV135">
        <v>0.20200000000000001</v>
      </c>
      <c r="BW135">
        <v>0.5</v>
      </c>
      <c r="BX135">
        <v>24</v>
      </c>
      <c r="BY135">
        <v>0</v>
      </c>
      <c r="BZ135" t="s">
        <v>133</v>
      </c>
      <c r="CB135">
        <v>0</v>
      </c>
      <c r="CC135">
        <v>1</v>
      </c>
      <c r="CD135">
        <v>6</v>
      </c>
      <c r="CE135">
        <v>1</v>
      </c>
      <c r="CF135">
        <v>1</v>
      </c>
      <c r="CG135">
        <v>2</v>
      </c>
      <c r="CH135">
        <v>0</v>
      </c>
    </row>
    <row r="136" spans="1:86">
      <c r="A136">
        <v>2</v>
      </c>
      <c r="B136">
        <v>3</v>
      </c>
      <c r="C136">
        <v>100</v>
      </c>
      <c r="D136">
        <v>40</v>
      </c>
      <c r="E136">
        <v>0</v>
      </c>
      <c r="F136" s="24">
        <f t="shared" si="12"/>
        <v>35</v>
      </c>
      <c r="G136">
        <v>50</v>
      </c>
      <c r="H136" s="24">
        <f t="shared" si="14"/>
        <v>15</v>
      </c>
      <c r="I136" s="24">
        <f t="shared" si="11"/>
        <v>5</v>
      </c>
      <c r="J136" s="24">
        <f t="shared" si="13"/>
        <v>80</v>
      </c>
      <c r="K136" s="24" t="str">
        <f t="shared" si="15"/>
        <v>03</v>
      </c>
      <c r="L136">
        <v>42</v>
      </c>
      <c r="M136">
        <v>0</v>
      </c>
      <c r="N136">
        <v>0</v>
      </c>
      <c r="O136">
        <v>1</v>
      </c>
      <c r="P136">
        <v>0</v>
      </c>
      <c r="Q136" t="s">
        <v>18</v>
      </c>
      <c r="R136">
        <v>21</v>
      </c>
      <c r="S136">
        <v>10</v>
      </c>
      <c r="T136">
        <v>2</v>
      </c>
      <c r="U136">
        <v>2</v>
      </c>
      <c r="V136">
        <v>0.122</v>
      </c>
      <c r="W136">
        <v>9.2700000000000005E-2</v>
      </c>
      <c r="X136">
        <v>24</v>
      </c>
      <c r="Y136">
        <v>0</v>
      </c>
      <c r="Z136" t="s">
        <v>133</v>
      </c>
      <c r="AB136">
        <v>0</v>
      </c>
      <c r="AC136">
        <v>1</v>
      </c>
      <c r="AD136">
        <v>6</v>
      </c>
      <c r="AE136">
        <v>1</v>
      </c>
      <c r="AF136">
        <v>1</v>
      </c>
      <c r="AG136">
        <v>2</v>
      </c>
      <c r="AH136">
        <v>0</v>
      </c>
      <c r="BA136">
        <v>2</v>
      </c>
      <c r="BB136">
        <v>3</v>
      </c>
      <c r="BC136">
        <v>100</v>
      </c>
      <c r="BD136">
        <v>40</v>
      </c>
      <c r="BE136">
        <v>0</v>
      </c>
      <c r="BF136">
        <v>3.5</v>
      </c>
      <c r="BG136">
        <v>50</v>
      </c>
      <c r="BH136">
        <v>10</v>
      </c>
      <c r="BI136">
        <v>40</v>
      </c>
      <c r="BJ136">
        <v>5</v>
      </c>
      <c r="BK136">
        <v>0</v>
      </c>
      <c r="BL136">
        <v>42</v>
      </c>
      <c r="BM136">
        <v>0</v>
      </c>
      <c r="BN136">
        <v>0</v>
      </c>
      <c r="BO136">
        <v>1</v>
      </c>
      <c r="BP136">
        <v>0</v>
      </c>
      <c r="BQ136" t="s">
        <v>18</v>
      </c>
      <c r="BR136">
        <v>21</v>
      </c>
      <c r="BS136">
        <v>10</v>
      </c>
      <c r="BT136">
        <v>2</v>
      </c>
      <c r="BU136">
        <v>2</v>
      </c>
      <c r="BV136">
        <v>0.122</v>
      </c>
      <c r="BW136">
        <v>9.2700000000000005E-2</v>
      </c>
      <c r="BX136">
        <v>24</v>
      </c>
      <c r="BY136">
        <v>0</v>
      </c>
      <c r="BZ136" t="s">
        <v>133</v>
      </c>
      <c r="CB136">
        <v>0</v>
      </c>
      <c r="CC136">
        <v>1</v>
      </c>
      <c r="CD136">
        <v>6</v>
      </c>
      <c r="CE136">
        <v>1</v>
      </c>
      <c r="CF136">
        <v>1</v>
      </c>
      <c r="CG136">
        <v>2</v>
      </c>
      <c r="CH136">
        <v>0</v>
      </c>
    </row>
    <row r="137" spans="1:86">
      <c r="A137">
        <v>3</v>
      </c>
      <c r="B137">
        <v>2</v>
      </c>
      <c r="C137">
        <v>60</v>
      </c>
      <c r="D137">
        <v>30</v>
      </c>
      <c r="E137">
        <v>0</v>
      </c>
      <c r="F137" s="24">
        <f t="shared" si="12"/>
        <v>23</v>
      </c>
      <c r="G137">
        <v>65</v>
      </c>
      <c r="H137" s="24">
        <f t="shared" si="14"/>
        <v>15</v>
      </c>
      <c r="I137" s="24">
        <f t="shared" si="11"/>
        <v>5</v>
      </c>
      <c r="J137" s="24">
        <f t="shared" si="13"/>
        <v>80</v>
      </c>
      <c r="K137" s="24" t="str">
        <f t="shared" si="15"/>
        <v>03</v>
      </c>
      <c r="L137">
        <v>52</v>
      </c>
      <c r="M137">
        <v>0</v>
      </c>
      <c r="N137">
        <v>0</v>
      </c>
      <c r="O137">
        <v>1</v>
      </c>
      <c r="P137">
        <v>0</v>
      </c>
      <c r="Q137" t="s">
        <v>18</v>
      </c>
      <c r="R137">
        <v>11</v>
      </c>
      <c r="S137">
        <v>10</v>
      </c>
      <c r="T137">
        <v>2</v>
      </c>
      <c r="U137">
        <v>2</v>
      </c>
      <c r="V137">
        <v>8.5000000000000006E-2</v>
      </c>
      <c r="W137">
        <v>5.8099999999999999E-2</v>
      </c>
      <c r="X137">
        <v>24</v>
      </c>
      <c r="Y137">
        <v>0</v>
      </c>
      <c r="Z137" t="s">
        <v>133</v>
      </c>
      <c r="AB137">
        <v>2.8</v>
      </c>
      <c r="AC137">
        <v>1</v>
      </c>
      <c r="AD137">
        <v>6</v>
      </c>
      <c r="AE137">
        <v>1</v>
      </c>
      <c r="AF137">
        <v>1</v>
      </c>
      <c r="AG137">
        <v>2</v>
      </c>
      <c r="AH137">
        <v>0</v>
      </c>
      <c r="BA137">
        <v>3</v>
      </c>
      <c r="BB137">
        <v>2</v>
      </c>
      <c r="BC137">
        <v>60</v>
      </c>
      <c r="BD137">
        <v>30</v>
      </c>
      <c r="BE137">
        <v>0</v>
      </c>
      <c r="BF137">
        <v>2.2999999999999998</v>
      </c>
      <c r="BG137">
        <v>65</v>
      </c>
      <c r="BH137">
        <v>12</v>
      </c>
      <c r="BI137">
        <v>40</v>
      </c>
      <c r="BJ137">
        <v>5</v>
      </c>
      <c r="BK137">
        <v>0</v>
      </c>
      <c r="BL137">
        <v>52</v>
      </c>
      <c r="BM137">
        <v>0</v>
      </c>
      <c r="BN137">
        <v>0</v>
      </c>
      <c r="BO137">
        <v>1</v>
      </c>
      <c r="BP137">
        <v>0</v>
      </c>
      <c r="BQ137" t="s">
        <v>18</v>
      </c>
      <c r="BR137">
        <v>11</v>
      </c>
      <c r="BS137">
        <v>10</v>
      </c>
      <c r="BT137">
        <v>2</v>
      </c>
      <c r="BU137">
        <v>2</v>
      </c>
      <c r="BV137">
        <v>8.5000000000000006E-2</v>
      </c>
      <c r="BW137">
        <v>5.8099999999999999E-2</v>
      </c>
      <c r="BX137">
        <v>24</v>
      </c>
      <c r="BY137">
        <v>0</v>
      </c>
      <c r="BZ137" t="s">
        <v>133</v>
      </c>
      <c r="CB137">
        <v>2.8</v>
      </c>
      <c r="CC137">
        <v>1</v>
      </c>
      <c r="CD137">
        <v>6</v>
      </c>
      <c r="CE137">
        <v>1</v>
      </c>
      <c r="CF137">
        <v>1</v>
      </c>
      <c r="CG137">
        <v>2</v>
      </c>
      <c r="CH137">
        <v>0</v>
      </c>
    </row>
    <row r="138" spans="1:86">
      <c r="A138">
        <v>4</v>
      </c>
      <c r="B138">
        <v>1</v>
      </c>
      <c r="C138">
        <v>35</v>
      </c>
      <c r="D138">
        <v>20</v>
      </c>
      <c r="E138">
        <v>0</v>
      </c>
      <c r="F138" s="24">
        <f t="shared" si="12"/>
        <v>13</v>
      </c>
      <c r="G138">
        <v>80</v>
      </c>
      <c r="H138" s="24">
        <f t="shared" si="14"/>
        <v>15</v>
      </c>
      <c r="I138" s="24">
        <f t="shared" si="11"/>
        <v>5</v>
      </c>
      <c r="J138" s="24">
        <f t="shared" si="13"/>
        <v>75</v>
      </c>
      <c r="K138" s="24" t="str">
        <f t="shared" si="15"/>
        <v>00</v>
      </c>
      <c r="L138">
        <v>63</v>
      </c>
      <c r="M138">
        <v>0</v>
      </c>
      <c r="N138">
        <v>40</v>
      </c>
      <c r="O138">
        <v>0</v>
      </c>
      <c r="P138">
        <v>0</v>
      </c>
      <c r="Q138" t="s">
        <v>18</v>
      </c>
      <c r="R138">
        <v>11</v>
      </c>
      <c r="S138">
        <v>15</v>
      </c>
      <c r="T138">
        <v>2</v>
      </c>
      <c r="U138">
        <v>2</v>
      </c>
      <c r="V138">
        <v>5.2999999999999999E-2</v>
      </c>
      <c r="W138">
        <v>3.3000000000000002E-2</v>
      </c>
      <c r="X138">
        <v>24</v>
      </c>
      <c r="Y138">
        <v>0</v>
      </c>
      <c r="Z138" t="s">
        <v>133</v>
      </c>
      <c r="AB138">
        <v>2</v>
      </c>
      <c r="AC138">
        <v>1</v>
      </c>
      <c r="AD138">
        <v>6</v>
      </c>
      <c r="AE138">
        <v>1</v>
      </c>
      <c r="AF138">
        <v>1</v>
      </c>
      <c r="AG138">
        <v>2</v>
      </c>
      <c r="AH138">
        <v>0</v>
      </c>
      <c r="BA138">
        <v>4</v>
      </c>
      <c r="BB138">
        <v>1</v>
      </c>
      <c r="BC138">
        <v>35</v>
      </c>
      <c r="BD138">
        <v>20</v>
      </c>
      <c r="BE138">
        <v>0</v>
      </c>
      <c r="BF138">
        <v>1.3</v>
      </c>
      <c r="BG138">
        <v>80</v>
      </c>
      <c r="BH138">
        <v>15</v>
      </c>
      <c r="BI138">
        <v>40</v>
      </c>
      <c r="BJ138">
        <v>3</v>
      </c>
      <c r="BK138">
        <v>0</v>
      </c>
      <c r="BL138">
        <v>63</v>
      </c>
      <c r="BM138">
        <v>0</v>
      </c>
      <c r="BN138">
        <v>40</v>
      </c>
      <c r="BO138">
        <v>0</v>
      </c>
      <c r="BP138">
        <v>0</v>
      </c>
      <c r="BQ138" t="s">
        <v>18</v>
      </c>
      <c r="BR138">
        <v>11</v>
      </c>
      <c r="BS138">
        <v>15</v>
      </c>
      <c r="BT138">
        <v>2</v>
      </c>
      <c r="BU138">
        <v>2</v>
      </c>
      <c r="BV138">
        <v>5.2999999999999999E-2</v>
      </c>
      <c r="BW138">
        <v>3.3000000000000002E-2</v>
      </c>
      <c r="BX138">
        <v>24</v>
      </c>
      <c r="BY138">
        <v>0</v>
      </c>
      <c r="BZ138" t="s">
        <v>133</v>
      </c>
      <c r="CB138">
        <v>2</v>
      </c>
      <c r="CC138">
        <v>1</v>
      </c>
      <c r="CD138">
        <v>6</v>
      </c>
      <c r="CE138">
        <v>1</v>
      </c>
      <c r="CF138">
        <v>1</v>
      </c>
      <c r="CG138">
        <v>2</v>
      </c>
      <c r="CH138">
        <v>0</v>
      </c>
    </row>
    <row r="139" spans="1:86">
      <c r="F139" s="24" t="str">
        <f t="shared" si="12"/>
        <v/>
      </c>
      <c r="H139" s="24" t="str">
        <f t="shared" si="14"/>
        <v/>
      </c>
      <c r="I139" s="24" t="str">
        <f t="shared" si="11"/>
        <v/>
      </c>
      <c r="J139" s="24" t="str">
        <f t="shared" si="13"/>
        <v/>
      </c>
      <c r="K139" s="24" t="str">
        <f t="shared" si="15"/>
        <v/>
      </c>
      <c r="BK139">
        <v>0</v>
      </c>
    </row>
    <row r="140" spans="1:86">
      <c r="A140">
        <v>1</v>
      </c>
      <c r="B140">
        <v>3</v>
      </c>
      <c r="C140">
        <v>190</v>
      </c>
      <c r="D140">
        <v>40</v>
      </c>
      <c r="E140">
        <v>0</v>
      </c>
      <c r="F140" s="24">
        <f t="shared" si="12"/>
        <v>50</v>
      </c>
      <c r="G140">
        <v>50</v>
      </c>
      <c r="H140" s="24">
        <f t="shared" si="14"/>
        <v>15</v>
      </c>
      <c r="I140" s="24">
        <f t="shared" si="11"/>
        <v>4</v>
      </c>
      <c r="J140" s="24">
        <f t="shared" si="13"/>
        <v>80</v>
      </c>
      <c r="K140" s="24" t="str">
        <f t="shared" si="15"/>
        <v>03</v>
      </c>
      <c r="L140">
        <v>21</v>
      </c>
      <c r="M140">
        <v>0</v>
      </c>
      <c r="N140">
        <v>0</v>
      </c>
      <c r="O140">
        <v>11</v>
      </c>
      <c r="P140">
        <v>0</v>
      </c>
      <c r="Q140" t="s">
        <v>18</v>
      </c>
      <c r="R140">
        <v>22</v>
      </c>
      <c r="S140">
        <v>10</v>
      </c>
      <c r="T140">
        <v>2</v>
      </c>
      <c r="U140">
        <v>0</v>
      </c>
      <c r="V140">
        <v>0.19600000000000001</v>
      </c>
      <c r="W140">
        <v>0.5</v>
      </c>
      <c r="X140">
        <v>24</v>
      </c>
      <c r="Y140">
        <v>0</v>
      </c>
      <c r="Z140" t="s">
        <v>133</v>
      </c>
      <c r="AB140">
        <v>0</v>
      </c>
      <c r="AC140">
        <v>1</v>
      </c>
      <c r="AD140">
        <v>6</v>
      </c>
      <c r="AE140">
        <v>1</v>
      </c>
      <c r="AF140">
        <v>1</v>
      </c>
      <c r="AG140">
        <v>2.8</v>
      </c>
      <c r="AH140">
        <v>0</v>
      </c>
      <c r="BA140">
        <v>1</v>
      </c>
      <c r="BB140">
        <v>3</v>
      </c>
      <c r="BC140">
        <v>190</v>
      </c>
      <c r="BD140">
        <v>40</v>
      </c>
      <c r="BE140">
        <v>0</v>
      </c>
      <c r="BF140">
        <v>5</v>
      </c>
      <c r="BG140">
        <v>50</v>
      </c>
      <c r="BH140">
        <v>12</v>
      </c>
      <c r="BI140">
        <v>35</v>
      </c>
      <c r="BJ140">
        <v>5</v>
      </c>
      <c r="BK140">
        <v>0</v>
      </c>
      <c r="BL140">
        <v>21</v>
      </c>
      <c r="BM140">
        <v>0</v>
      </c>
      <c r="BN140">
        <v>0</v>
      </c>
      <c r="BO140">
        <v>11</v>
      </c>
      <c r="BP140">
        <v>0</v>
      </c>
      <c r="BQ140" t="s">
        <v>18</v>
      </c>
      <c r="BR140">
        <v>22</v>
      </c>
      <c r="BS140">
        <v>10</v>
      </c>
      <c r="BT140">
        <v>2</v>
      </c>
      <c r="BU140">
        <v>0</v>
      </c>
      <c r="BV140">
        <v>0.19600000000000001</v>
      </c>
      <c r="BW140">
        <v>0.5</v>
      </c>
      <c r="BX140">
        <v>24</v>
      </c>
      <c r="BY140">
        <v>0</v>
      </c>
      <c r="BZ140" t="s">
        <v>133</v>
      </c>
      <c r="CB140">
        <v>0</v>
      </c>
      <c r="CC140">
        <v>1</v>
      </c>
      <c r="CD140">
        <v>6</v>
      </c>
      <c r="CE140">
        <v>1</v>
      </c>
      <c r="CF140">
        <v>1</v>
      </c>
      <c r="CG140">
        <v>2.8</v>
      </c>
      <c r="CH140">
        <v>0</v>
      </c>
    </row>
    <row r="141" spans="1:86">
      <c r="A141">
        <v>2</v>
      </c>
      <c r="B141">
        <v>2</v>
      </c>
      <c r="C141">
        <v>100</v>
      </c>
      <c r="D141">
        <v>40</v>
      </c>
      <c r="E141">
        <v>0</v>
      </c>
      <c r="F141" s="24">
        <f t="shared" si="12"/>
        <v>35</v>
      </c>
      <c r="G141">
        <v>50</v>
      </c>
      <c r="H141" s="24">
        <f t="shared" si="14"/>
        <v>15</v>
      </c>
      <c r="I141" s="24">
        <f t="shared" si="11"/>
        <v>5</v>
      </c>
      <c r="J141" s="24">
        <f t="shared" si="13"/>
        <v>80</v>
      </c>
      <c r="K141" s="24" t="str">
        <f t="shared" si="15"/>
        <v>03</v>
      </c>
      <c r="L141">
        <v>42</v>
      </c>
      <c r="M141">
        <v>0</v>
      </c>
      <c r="N141">
        <v>0</v>
      </c>
      <c r="O141">
        <v>1</v>
      </c>
      <c r="P141">
        <v>0</v>
      </c>
      <c r="Q141" t="s">
        <v>18</v>
      </c>
      <c r="R141">
        <v>21</v>
      </c>
      <c r="S141">
        <v>10</v>
      </c>
      <c r="T141">
        <v>2</v>
      </c>
      <c r="U141">
        <v>2</v>
      </c>
      <c r="V141">
        <v>0.11600000000000001</v>
      </c>
      <c r="W141">
        <v>8.8200000000000001E-2</v>
      </c>
      <c r="X141">
        <v>24</v>
      </c>
      <c r="Y141">
        <v>0</v>
      </c>
      <c r="Z141" t="s">
        <v>133</v>
      </c>
      <c r="AB141">
        <v>0</v>
      </c>
      <c r="AC141">
        <v>1</v>
      </c>
      <c r="AD141">
        <v>6</v>
      </c>
      <c r="AE141">
        <v>1</v>
      </c>
      <c r="AF141">
        <v>1</v>
      </c>
      <c r="AG141">
        <v>2.8</v>
      </c>
      <c r="AH141">
        <v>0</v>
      </c>
      <c r="BA141">
        <v>2</v>
      </c>
      <c r="BB141">
        <v>2</v>
      </c>
      <c r="BC141">
        <v>100</v>
      </c>
      <c r="BD141">
        <v>40</v>
      </c>
      <c r="BE141">
        <v>0</v>
      </c>
      <c r="BF141">
        <v>3.5</v>
      </c>
      <c r="BG141">
        <v>50</v>
      </c>
      <c r="BH141">
        <v>10</v>
      </c>
      <c r="BI141">
        <v>40</v>
      </c>
      <c r="BJ141">
        <v>5</v>
      </c>
      <c r="BK141">
        <v>0</v>
      </c>
      <c r="BL141">
        <v>42</v>
      </c>
      <c r="BM141">
        <v>0</v>
      </c>
      <c r="BN141">
        <v>0</v>
      </c>
      <c r="BO141">
        <v>1</v>
      </c>
      <c r="BP141">
        <v>0</v>
      </c>
      <c r="BQ141" t="s">
        <v>18</v>
      </c>
      <c r="BR141">
        <v>21</v>
      </c>
      <c r="BS141">
        <v>10</v>
      </c>
      <c r="BT141">
        <v>2</v>
      </c>
      <c r="BU141">
        <v>2</v>
      </c>
      <c r="BV141">
        <v>0.11600000000000001</v>
      </c>
      <c r="BW141">
        <v>8.8200000000000001E-2</v>
      </c>
      <c r="BX141">
        <v>24</v>
      </c>
      <c r="BY141">
        <v>0</v>
      </c>
      <c r="BZ141" t="s">
        <v>133</v>
      </c>
      <c r="CB141">
        <v>0</v>
      </c>
      <c r="CC141">
        <v>1</v>
      </c>
      <c r="CD141">
        <v>6</v>
      </c>
      <c r="CE141">
        <v>1</v>
      </c>
      <c r="CF141">
        <v>1</v>
      </c>
      <c r="CG141">
        <v>2.8</v>
      </c>
      <c r="CH141">
        <v>0</v>
      </c>
    </row>
    <row r="142" spans="1:86">
      <c r="A142">
        <v>3</v>
      </c>
      <c r="B142">
        <v>1</v>
      </c>
      <c r="C142">
        <v>60</v>
      </c>
      <c r="D142">
        <v>30</v>
      </c>
      <c r="E142">
        <v>0</v>
      </c>
      <c r="F142" s="24">
        <f t="shared" si="12"/>
        <v>23</v>
      </c>
      <c r="G142">
        <v>80</v>
      </c>
      <c r="H142" s="24">
        <f t="shared" si="14"/>
        <v>12</v>
      </c>
      <c r="I142" s="24">
        <f t="shared" si="11"/>
        <v>5</v>
      </c>
      <c r="J142" s="24">
        <f t="shared" si="13"/>
        <v>75</v>
      </c>
      <c r="K142" s="24" t="str">
        <f t="shared" si="15"/>
        <v>03</v>
      </c>
      <c r="L142">
        <v>52</v>
      </c>
      <c r="M142">
        <v>0</v>
      </c>
      <c r="N142">
        <v>0</v>
      </c>
      <c r="O142">
        <v>1</v>
      </c>
      <c r="P142">
        <v>0</v>
      </c>
      <c r="Q142" t="s">
        <v>18</v>
      </c>
      <c r="R142">
        <v>21</v>
      </c>
      <c r="S142">
        <v>15</v>
      </c>
      <c r="T142">
        <v>2</v>
      </c>
      <c r="U142">
        <v>2</v>
      </c>
      <c r="V142">
        <v>6.7000000000000004E-2</v>
      </c>
      <c r="W142">
        <v>4.1000000000000002E-2</v>
      </c>
      <c r="X142">
        <v>24</v>
      </c>
      <c r="Y142">
        <v>0</v>
      </c>
      <c r="Z142" t="s">
        <v>133</v>
      </c>
      <c r="AB142">
        <v>2.8</v>
      </c>
      <c r="AC142">
        <v>1</v>
      </c>
      <c r="AD142">
        <v>6</v>
      </c>
      <c r="AE142">
        <v>1</v>
      </c>
      <c r="AF142">
        <v>1</v>
      </c>
      <c r="AG142">
        <v>2.8</v>
      </c>
      <c r="AH142">
        <v>0</v>
      </c>
      <c r="BA142">
        <v>3</v>
      </c>
      <c r="BB142">
        <v>1</v>
      </c>
      <c r="BC142">
        <v>60</v>
      </c>
      <c r="BD142">
        <v>30</v>
      </c>
      <c r="BE142">
        <v>0</v>
      </c>
      <c r="BF142">
        <v>2.2999999999999998</v>
      </c>
      <c r="BG142">
        <v>80</v>
      </c>
      <c r="BH142">
        <v>12</v>
      </c>
      <c r="BI142">
        <v>40</v>
      </c>
      <c r="BJ142">
        <v>3</v>
      </c>
      <c r="BK142">
        <v>0</v>
      </c>
      <c r="BL142">
        <v>52</v>
      </c>
      <c r="BM142">
        <v>0</v>
      </c>
      <c r="BN142">
        <v>0</v>
      </c>
      <c r="BO142">
        <v>1</v>
      </c>
      <c r="BP142">
        <v>0</v>
      </c>
      <c r="BQ142" t="s">
        <v>18</v>
      </c>
      <c r="BR142">
        <v>21</v>
      </c>
      <c r="BS142">
        <v>15</v>
      </c>
      <c r="BT142">
        <v>2</v>
      </c>
      <c r="BU142">
        <v>2</v>
      </c>
      <c r="BV142">
        <v>6.7000000000000004E-2</v>
      </c>
      <c r="BW142">
        <v>4.1000000000000002E-2</v>
      </c>
      <c r="BX142">
        <v>24</v>
      </c>
      <c r="BY142">
        <v>0</v>
      </c>
      <c r="BZ142" t="s">
        <v>133</v>
      </c>
      <c r="CB142">
        <v>2.8</v>
      </c>
      <c r="CC142">
        <v>1</v>
      </c>
      <c r="CD142">
        <v>6</v>
      </c>
      <c r="CE142">
        <v>1</v>
      </c>
      <c r="CF142">
        <v>1</v>
      </c>
      <c r="CG142">
        <v>2.8</v>
      </c>
      <c r="CH142">
        <v>0</v>
      </c>
    </row>
    <row r="143" spans="1:86">
      <c r="F143" s="24" t="str">
        <f t="shared" si="12"/>
        <v/>
      </c>
      <c r="H143" s="24" t="str">
        <f t="shared" si="14"/>
        <v/>
      </c>
      <c r="I143" s="24" t="str">
        <f t="shared" si="11"/>
        <v/>
      </c>
      <c r="J143" s="24" t="str">
        <f t="shared" si="13"/>
        <v/>
      </c>
      <c r="K143" s="24" t="str">
        <f t="shared" si="15"/>
        <v/>
      </c>
      <c r="BK143">
        <v>0</v>
      </c>
    </row>
    <row r="144" spans="1:86">
      <c r="A144">
        <v>1</v>
      </c>
      <c r="B144">
        <v>11</v>
      </c>
      <c r="C144">
        <v>230</v>
      </c>
      <c r="D144">
        <v>40</v>
      </c>
      <c r="E144">
        <v>0</v>
      </c>
      <c r="F144" s="24">
        <f t="shared" si="12"/>
        <v>85</v>
      </c>
      <c r="G144">
        <v>50</v>
      </c>
      <c r="H144" s="24">
        <f t="shared" si="14"/>
        <v>15</v>
      </c>
      <c r="I144" s="24">
        <f t="shared" si="11"/>
        <v>6</v>
      </c>
      <c r="J144" s="24">
        <f t="shared" si="13"/>
        <v>80</v>
      </c>
      <c r="K144" s="24" t="str">
        <f t="shared" si="15"/>
        <v>03</v>
      </c>
      <c r="L144">
        <v>22</v>
      </c>
      <c r="M144">
        <v>0</v>
      </c>
      <c r="N144">
        <v>0</v>
      </c>
      <c r="O144">
        <v>11</v>
      </c>
      <c r="P144">
        <v>0</v>
      </c>
      <c r="Q144" t="s">
        <v>18</v>
      </c>
      <c r="R144">
        <v>21</v>
      </c>
      <c r="S144">
        <v>10</v>
      </c>
      <c r="T144">
        <v>2</v>
      </c>
      <c r="U144">
        <v>2</v>
      </c>
      <c r="V144">
        <v>0.28599999999999998</v>
      </c>
      <c r="W144">
        <v>0.5</v>
      </c>
      <c r="X144">
        <v>24</v>
      </c>
      <c r="Y144">
        <v>0</v>
      </c>
      <c r="Z144" t="s">
        <v>133</v>
      </c>
      <c r="AB144">
        <v>0</v>
      </c>
      <c r="AC144">
        <v>1</v>
      </c>
      <c r="AD144">
        <v>8</v>
      </c>
      <c r="AE144">
        <v>1</v>
      </c>
      <c r="AF144">
        <v>1</v>
      </c>
      <c r="AG144">
        <v>7.0000000000000007E-2</v>
      </c>
      <c r="AH144">
        <v>0</v>
      </c>
      <c r="BA144">
        <v>1</v>
      </c>
      <c r="BB144">
        <v>11</v>
      </c>
      <c r="BC144">
        <v>230</v>
      </c>
      <c r="BD144">
        <v>40</v>
      </c>
      <c r="BE144">
        <v>0</v>
      </c>
      <c r="BF144">
        <v>8.6</v>
      </c>
      <c r="BG144">
        <v>50</v>
      </c>
      <c r="BH144">
        <v>12</v>
      </c>
      <c r="BI144">
        <v>45</v>
      </c>
      <c r="BJ144">
        <v>5</v>
      </c>
      <c r="BK144">
        <v>0</v>
      </c>
      <c r="BL144">
        <v>22</v>
      </c>
      <c r="BM144">
        <v>0</v>
      </c>
      <c r="BN144">
        <v>0</v>
      </c>
      <c r="BO144">
        <v>11</v>
      </c>
      <c r="BP144">
        <v>0</v>
      </c>
      <c r="BQ144" t="s">
        <v>18</v>
      </c>
      <c r="BR144">
        <v>21</v>
      </c>
      <c r="BS144">
        <v>10</v>
      </c>
      <c r="BT144">
        <v>2</v>
      </c>
      <c r="BU144">
        <v>2</v>
      </c>
      <c r="BV144">
        <v>0.28599999999999998</v>
      </c>
      <c r="BW144">
        <v>0.5</v>
      </c>
      <c r="BX144">
        <v>24</v>
      </c>
      <c r="BY144">
        <v>0</v>
      </c>
      <c r="BZ144" t="s">
        <v>133</v>
      </c>
      <c r="CB144">
        <v>0</v>
      </c>
      <c r="CC144">
        <v>1</v>
      </c>
      <c r="CD144">
        <v>8</v>
      </c>
      <c r="CE144">
        <v>1</v>
      </c>
      <c r="CF144">
        <v>1</v>
      </c>
      <c r="CG144">
        <v>7.0000000000000007E-2</v>
      </c>
      <c r="CH144">
        <v>0</v>
      </c>
    </row>
    <row r="145" spans="1:86">
      <c r="A145">
        <v>2</v>
      </c>
      <c r="B145">
        <v>10</v>
      </c>
      <c r="C145">
        <v>140</v>
      </c>
      <c r="D145">
        <v>40</v>
      </c>
      <c r="E145">
        <v>0</v>
      </c>
      <c r="F145" s="24">
        <f t="shared" si="12"/>
        <v>53</v>
      </c>
      <c r="G145">
        <v>60</v>
      </c>
      <c r="H145" s="24">
        <f t="shared" si="14"/>
        <v>15</v>
      </c>
      <c r="I145" s="24">
        <f t="shared" si="11"/>
        <v>6</v>
      </c>
      <c r="J145" s="24">
        <f t="shared" si="13"/>
        <v>80</v>
      </c>
      <c r="K145" s="24" t="str">
        <f t="shared" si="15"/>
        <v>03</v>
      </c>
      <c r="L145">
        <v>32</v>
      </c>
      <c r="M145">
        <v>0</v>
      </c>
      <c r="N145">
        <v>40</v>
      </c>
      <c r="O145">
        <v>0</v>
      </c>
      <c r="P145">
        <v>0</v>
      </c>
      <c r="Q145" t="s">
        <v>18</v>
      </c>
      <c r="R145">
        <v>21</v>
      </c>
      <c r="S145">
        <v>15</v>
      </c>
      <c r="T145">
        <v>2</v>
      </c>
      <c r="U145">
        <v>2</v>
      </c>
      <c r="V145">
        <v>0.16</v>
      </c>
      <c r="W145">
        <v>0.13120000000000001</v>
      </c>
      <c r="X145">
        <v>24</v>
      </c>
      <c r="Y145">
        <v>0</v>
      </c>
      <c r="Z145" t="s">
        <v>133</v>
      </c>
      <c r="AB145">
        <v>0</v>
      </c>
      <c r="AC145">
        <v>1</v>
      </c>
      <c r="AD145">
        <v>8</v>
      </c>
      <c r="AE145">
        <v>1</v>
      </c>
      <c r="AF145">
        <v>1</v>
      </c>
      <c r="AG145">
        <v>7.0000000000000007E-2</v>
      </c>
      <c r="AH145">
        <v>0</v>
      </c>
      <c r="BA145">
        <v>2</v>
      </c>
      <c r="BB145">
        <v>10</v>
      </c>
      <c r="BC145">
        <v>140</v>
      </c>
      <c r="BD145">
        <v>40</v>
      </c>
      <c r="BE145">
        <v>0</v>
      </c>
      <c r="BF145">
        <v>5.3</v>
      </c>
      <c r="BG145">
        <v>60</v>
      </c>
      <c r="BH145">
        <v>12</v>
      </c>
      <c r="BI145">
        <v>45</v>
      </c>
      <c r="BJ145">
        <v>5</v>
      </c>
      <c r="BK145">
        <v>0</v>
      </c>
      <c r="BL145">
        <v>32</v>
      </c>
      <c r="BM145">
        <v>0</v>
      </c>
      <c r="BN145">
        <v>40</v>
      </c>
      <c r="BO145">
        <v>0</v>
      </c>
      <c r="BP145">
        <v>0</v>
      </c>
      <c r="BQ145" t="s">
        <v>18</v>
      </c>
      <c r="BR145">
        <v>21</v>
      </c>
      <c r="BS145">
        <v>15</v>
      </c>
      <c r="BT145">
        <v>2</v>
      </c>
      <c r="BU145">
        <v>2</v>
      </c>
      <c r="BV145">
        <v>0.16</v>
      </c>
      <c r="BW145">
        <v>0.13120000000000001</v>
      </c>
      <c r="BX145">
        <v>24</v>
      </c>
      <c r="BY145">
        <v>0</v>
      </c>
      <c r="BZ145" t="s">
        <v>133</v>
      </c>
      <c r="CB145">
        <v>0</v>
      </c>
      <c r="CC145">
        <v>1</v>
      </c>
      <c r="CD145">
        <v>8</v>
      </c>
      <c r="CE145">
        <v>1</v>
      </c>
      <c r="CF145">
        <v>1</v>
      </c>
      <c r="CG145">
        <v>7.0000000000000007E-2</v>
      </c>
      <c r="CH145">
        <v>0</v>
      </c>
    </row>
    <row r="146" spans="1:86">
      <c r="A146">
        <v>3</v>
      </c>
      <c r="B146">
        <v>9</v>
      </c>
      <c r="C146">
        <v>70</v>
      </c>
      <c r="D146">
        <v>25</v>
      </c>
      <c r="E146">
        <v>0</v>
      </c>
      <c r="F146" s="24">
        <f t="shared" si="12"/>
        <v>33</v>
      </c>
      <c r="G146">
        <v>60</v>
      </c>
      <c r="H146" s="24">
        <f t="shared" si="14"/>
        <v>15</v>
      </c>
      <c r="I146" s="24">
        <f t="shared" si="11"/>
        <v>6</v>
      </c>
      <c r="J146" s="24">
        <f t="shared" si="13"/>
        <v>80</v>
      </c>
      <c r="K146" s="24" t="str">
        <f t="shared" si="15"/>
        <v>03</v>
      </c>
      <c r="L146">
        <v>42</v>
      </c>
      <c r="M146">
        <v>0</v>
      </c>
      <c r="N146">
        <v>40</v>
      </c>
      <c r="O146">
        <v>0</v>
      </c>
      <c r="P146">
        <v>0</v>
      </c>
      <c r="Q146" t="s">
        <v>18</v>
      </c>
      <c r="R146">
        <v>21</v>
      </c>
      <c r="S146">
        <v>15</v>
      </c>
      <c r="T146">
        <v>2</v>
      </c>
      <c r="U146">
        <v>2</v>
      </c>
      <c r="V146">
        <v>0.11700000000000001</v>
      </c>
      <c r="W146">
        <v>9.2399999999999996E-2</v>
      </c>
      <c r="X146">
        <v>24</v>
      </c>
      <c r="Y146">
        <v>0</v>
      </c>
      <c r="Z146" t="s">
        <v>133</v>
      </c>
      <c r="AB146">
        <v>0</v>
      </c>
      <c r="AC146">
        <v>1</v>
      </c>
      <c r="AD146">
        <v>8</v>
      </c>
      <c r="AE146">
        <v>1</v>
      </c>
      <c r="AF146">
        <v>1</v>
      </c>
      <c r="AG146">
        <v>7.0000000000000007E-2</v>
      </c>
      <c r="AH146">
        <v>0</v>
      </c>
      <c r="BA146">
        <v>3</v>
      </c>
      <c r="BB146">
        <v>9</v>
      </c>
      <c r="BC146">
        <v>70</v>
      </c>
      <c r="BD146">
        <v>25</v>
      </c>
      <c r="BE146">
        <v>0</v>
      </c>
      <c r="BF146">
        <v>3.3</v>
      </c>
      <c r="BG146">
        <v>60</v>
      </c>
      <c r="BH146">
        <v>12</v>
      </c>
      <c r="BI146">
        <v>45</v>
      </c>
      <c r="BJ146">
        <v>5</v>
      </c>
      <c r="BK146">
        <v>0</v>
      </c>
      <c r="BL146">
        <v>42</v>
      </c>
      <c r="BM146">
        <v>0</v>
      </c>
      <c r="BN146">
        <v>40</v>
      </c>
      <c r="BO146">
        <v>0</v>
      </c>
      <c r="BP146">
        <v>0</v>
      </c>
      <c r="BQ146" t="s">
        <v>18</v>
      </c>
      <c r="BR146">
        <v>21</v>
      </c>
      <c r="BS146">
        <v>15</v>
      </c>
      <c r="BT146">
        <v>2</v>
      </c>
      <c r="BU146">
        <v>2</v>
      </c>
      <c r="BV146">
        <v>0.11700000000000001</v>
      </c>
      <c r="BW146">
        <v>9.2399999999999996E-2</v>
      </c>
      <c r="BX146">
        <v>24</v>
      </c>
      <c r="BY146">
        <v>0</v>
      </c>
      <c r="BZ146" t="s">
        <v>133</v>
      </c>
      <c r="CB146">
        <v>0</v>
      </c>
      <c r="CC146">
        <v>1</v>
      </c>
      <c r="CD146">
        <v>8</v>
      </c>
      <c r="CE146">
        <v>1</v>
      </c>
      <c r="CF146">
        <v>1</v>
      </c>
      <c r="CG146">
        <v>7.0000000000000007E-2</v>
      </c>
      <c r="CH146">
        <v>0</v>
      </c>
    </row>
    <row r="147" spans="1:86">
      <c r="A147">
        <v>4</v>
      </c>
      <c r="B147">
        <v>8</v>
      </c>
      <c r="C147">
        <v>60</v>
      </c>
      <c r="D147">
        <v>30</v>
      </c>
      <c r="E147">
        <v>0</v>
      </c>
      <c r="F147" s="24">
        <f t="shared" si="12"/>
        <v>23</v>
      </c>
      <c r="G147">
        <v>65</v>
      </c>
      <c r="H147" s="24">
        <f t="shared" si="14"/>
        <v>15</v>
      </c>
      <c r="I147" s="24">
        <f t="shared" si="11"/>
        <v>5</v>
      </c>
      <c r="J147" s="24">
        <f t="shared" si="13"/>
        <v>80</v>
      </c>
      <c r="K147" s="24" t="str">
        <f t="shared" si="15"/>
        <v>03</v>
      </c>
      <c r="L147">
        <v>52</v>
      </c>
      <c r="M147">
        <v>0</v>
      </c>
      <c r="N147">
        <v>0</v>
      </c>
      <c r="O147">
        <v>1</v>
      </c>
      <c r="P147">
        <v>0</v>
      </c>
      <c r="Q147" t="s">
        <v>18</v>
      </c>
      <c r="R147">
        <v>11</v>
      </c>
      <c r="S147">
        <v>10</v>
      </c>
      <c r="T147">
        <v>2</v>
      </c>
      <c r="U147">
        <v>2</v>
      </c>
      <c r="V147">
        <v>0.10100000000000001</v>
      </c>
      <c r="W147">
        <v>6.9000000000000006E-2</v>
      </c>
      <c r="X147">
        <v>24</v>
      </c>
      <c r="Y147">
        <v>0</v>
      </c>
      <c r="Z147" t="s">
        <v>133</v>
      </c>
      <c r="AB147">
        <v>4</v>
      </c>
      <c r="AC147">
        <v>1</v>
      </c>
      <c r="AD147">
        <v>8</v>
      </c>
      <c r="AE147">
        <v>1</v>
      </c>
      <c r="AF147">
        <v>1</v>
      </c>
      <c r="AG147">
        <v>7.0000000000000007E-2</v>
      </c>
      <c r="AH147">
        <v>0</v>
      </c>
      <c r="BA147">
        <v>4</v>
      </c>
      <c r="BB147">
        <v>8</v>
      </c>
      <c r="BC147">
        <v>60</v>
      </c>
      <c r="BD147">
        <v>30</v>
      </c>
      <c r="BE147">
        <v>0</v>
      </c>
      <c r="BF147">
        <v>2.2999999999999998</v>
      </c>
      <c r="BG147">
        <v>65</v>
      </c>
      <c r="BH147">
        <v>12</v>
      </c>
      <c r="BI147">
        <v>40</v>
      </c>
      <c r="BJ147">
        <v>5</v>
      </c>
      <c r="BK147">
        <v>0</v>
      </c>
      <c r="BL147">
        <v>52</v>
      </c>
      <c r="BM147">
        <v>0</v>
      </c>
      <c r="BN147">
        <v>0</v>
      </c>
      <c r="BO147">
        <v>1</v>
      </c>
      <c r="BP147">
        <v>0</v>
      </c>
      <c r="BQ147" t="s">
        <v>18</v>
      </c>
      <c r="BR147">
        <v>11</v>
      </c>
      <c r="BS147">
        <v>10</v>
      </c>
      <c r="BT147">
        <v>2</v>
      </c>
      <c r="BU147">
        <v>2</v>
      </c>
      <c r="BV147">
        <v>0.10100000000000001</v>
      </c>
      <c r="BW147">
        <v>6.9000000000000006E-2</v>
      </c>
      <c r="BX147">
        <v>24</v>
      </c>
      <c r="BY147">
        <v>0</v>
      </c>
      <c r="BZ147" t="s">
        <v>133</v>
      </c>
      <c r="CB147">
        <v>4</v>
      </c>
      <c r="CC147">
        <v>1</v>
      </c>
      <c r="CD147">
        <v>8</v>
      </c>
      <c r="CE147">
        <v>1</v>
      </c>
      <c r="CF147">
        <v>1</v>
      </c>
      <c r="CG147">
        <v>7.0000000000000007E-2</v>
      </c>
      <c r="CH147">
        <v>0</v>
      </c>
    </row>
    <row r="148" spans="1:86">
      <c r="A148">
        <v>5</v>
      </c>
      <c r="B148">
        <v>7</v>
      </c>
      <c r="C148">
        <v>35</v>
      </c>
      <c r="D148">
        <v>20</v>
      </c>
      <c r="E148">
        <v>0</v>
      </c>
      <c r="F148" s="24">
        <f t="shared" si="12"/>
        <v>13</v>
      </c>
      <c r="G148">
        <v>65</v>
      </c>
      <c r="H148" s="24">
        <f t="shared" si="14"/>
        <v>15</v>
      </c>
      <c r="I148" s="24">
        <f t="shared" si="11"/>
        <v>5</v>
      </c>
      <c r="J148" s="24">
        <f t="shared" si="13"/>
        <v>75</v>
      </c>
      <c r="K148" s="24" t="str">
        <f t="shared" si="15"/>
        <v>03</v>
      </c>
      <c r="L148">
        <v>63</v>
      </c>
      <c r="M148">
        <v>0</v>
      </c>
      <c r="N148">
        <v>40</v>
      </c>
      <c r="O148">
        <v>0</v>
      </c>
      <c r="P148">
        <v>0</v>
      </c>
      <c r="Q148" t="s">
        <v>18</v>
      </c>
      <c r="R148">
        <v>11</v>
      </c>
      <c r="S148">
        <v>10</v>
      </c>
      <c r="T148">
        <v>2</v>
      </c>
      <c r="U148">
        <v>2</v>
      </c>
      <c r="V148">
        <v>7.6999999999999999E-2</v>
      </c>
      <c r="W148">
        <v>5.0999999999999997E-2</v>
      </c>
      <c r="X148">
        <v>24</v>
      </c>
      <c r="Y148">
        <v>0</v>
      </c>
      <c r="Z148" t="s">
        <v>133</v>
      </c>
      <c r="AB148">
        <v>2</v>
      </c>
      <c r="AC148">
        <v>1</v>
      </c>
      <c r="AD148">
        <v>8</v>
      </c>
      <c r="AE148">
        <v>1</v>
      </c>
      <c r="AF148">
        <v>1</v>
      </c>
      <c r="AG148">
        <v>7.0000000000000007E-2</v>
      </c>
      <c r="AH148">
        <v>0</v>
      </c>
      <c r="BA148">
        <v>5</v>
      </c>
      <c r="BB148">
        <v>7</v>
      </c>
      <c r="BC148">
        <v>35</v>
      </c>
      <c r="BD148">
        <v>20</v>
      </c>
      <c r="BE148">
        <v>0</v>
      </c>
      <c r="BF148">
        <v>1.3</v>
      </c>
      <c r="BG148">
        <v>65</v>
      </c>
      <c r="BH148">
        <v>15</v>
      </c>
      <c r="BI148">
        <v>40</v>
      </c>
      <c r="BJ148">
        <v>3</v>
      </c>
      <c r="BK148">
        <v>0</v>
      </c>
      <c r="BL148">
        <v>63</v>
      </c>
      <c r="BM148">
        <v>0</v>
      </c>
      <c r="BN148">
        <v>40</v>
      </c>
      <c r="BO148">
        <v>0</v>
      </c>
      <c r="BP148">
        <v>0</v>
      </c>
      <c r="BQ148" t="s">
        <v>18</v>
      </c>
      <c r="BR148">
        <v>11</v>
      </c>
      <c r="BS148">
        <v>10</v>
      </c>
      <c r="BT148">
        <v>2</v>
      </c>
      <c r="BU148">
        <v>2</v>
      </c>
      <c r="BV148">
        <v>7.6999999999999999E-2</v>
      </c>
      <c r="BW148">
        <v>5.0999999999999997E-2</v>
      </c>
      <c r="BX148">
        <v>24</v>
      </c>
      <c r="BY148">
        <v>0</v>
      </c>
      <c r="BZ148" t="s">
        <v>133</v>
      </c>
      <c r="CB148">
        <v>2</v>
      </c>
      <c r="CC148">
        <v>1</v>
      </c>
      <c r="CD148">
        <v>8</v>
      </c>
      <c r="CE148">
        <v>1</v>
      </c>
      <c r="CF148">
        <v>1</v>
      </c>
      <c r="CG148">
        <v>7.0000000000000007E-2</v>
      </c>
      <c r="CH148">
        <v>0</v>
      </c>
    </row>
    <row r="149" spans="1:86">
      <c r="A149">
        <v>6</v>
      </c>
      <c r="B149">
        <v>6</v>
      </c>
      <c r="C149">
        <v>12</v>
      </c>
      <c r="D149">
        <v>12</v>
      </c>
      <c r="E149">
        <v>0</v>
      </c>
      <c r="F149" s="24">
        <f t="shared" si="12"/>
        <v>5</v>
      </c>
      <c r="G149">
        <v>100</v>
      </c>
      <c r="H149" s="24">
        <f t="shared" si="14"/>
        <v>12</v>
      </c>
      <c r="I149" s="24">
        <f t="shared" si="11"/>
        <v>5</v>
      </c>
      <c r="J149" s="24">
        <f t="shared" si="13"/>
        <v>50</v>
      </c>
      <c r="K149" s="24" t="str">
        <f t="shared" si="15"/>
        <v>00</v>
      </c>
      <c r="L149">
        <v>63</v>
      </c>
      <c r="M149">
        <v>0</v>
      </c>
      <c r="N149">
        <v>40</v>
      </c>
      <c r="O149">
        <v>0</v>
      </c>
      <c r="P149">
        <v>0</v>
      </c>
      <c r="Q149" t="s">
        <v>18</v>
      </c>
      <c r="R149">
        <v>21</v>
      </c>
      <c r="S149">
        <v>10</v>
      </c>
      <c r="T149">
        <v>2</v>
      </c>
      <c r="U149">
        <v>2</v>
      </c>
      <c r="V149">
        <v>5.8999999999999997E-2</v>
      </c>
      <c r="W149">
        <v>3.9E-2</v>
      </c>
      <c r="X149">
        <v>24</v>
      </c>
      <c r="Y149">
        <v>0</v>
      </c>
      <c r="Z149" t="s">
        <v>133</v>
      </c>
      <c r="AB149">
        <v>1.1200000000000001</v>
      </c>
      <c r="AC149">
        <v>1</v>
      </c>
      <c r="AD149">
        <v>8</v>
      </c>
      <c r="AE149">
        <v>1</v>
      </c>
      <c r="AF149">
        <v>1</v>
      </c>
      <c r="AG149">
        <v>7.0000000000000007E-2</v>
      </c>
      <c r="AH149">
        <v>0</v>
      </c>
      <c r="BA149">
        <v>6</v>
      </c>
      <c r="BB149">
        <v>6</v>
      </c>
      <c r="BC149">
        <v>12</v>
      </c>
      <c r="BD149">
        <v>12</v>
      </c>
      <c r="BE149">
        <v>0</v>
      </c>
      <c r="BF149">
        <v>0.6</v>
      </c>
      <c r="BG149">
        <v>100</v>
      </c>
      <c r="BH149">
        <v>18</v>
      </c>
      <c r="BI149">
        <v>40</v>
      </c>
      <c r="BJ149">
        <v>2</v>
      </c>
      <c r="BK149">
        <v>0</v>
      </c>
      <c r="BL149">
        <v>63</v>
      </c>
      <c r="BM149">
        <v>0</v>
      </c>
      <c r="BN149">
        <v>40</v>
      </c>
      <c r="BO149">
        <v>0</v>
      </c>
      <c r="BP149">
        <v>0</v>
      </c>
      <c r="BQ149" t="s">
        <v>18</v>
      </c>
      <c r="BR149">
        <v>21</v>
      </c>
      <c r="BS149">
        <v>10</v>
      </c>
      <c r="BT149">
        <v>2</v>
      </c>
      <c r="BU149">
        <v>2</v>
      </c>
      <c r="BV149">
        <v>5.8999999999999997E-2</v>
      </c>
      <c r="BW149">
        <v>3.9E-2</v>
      </c>
      <c r="BX149">
        <v>24</v>
      </c>
      <c r="BY149">
        <v>0</v>
      </c>
      <c r="BZ149" t="s">
        <v>133</v>
      </c>
      <c r="CB149">
        <v>1.1200000000000001</v>
      </c>
      <c r="CC149">
        <v>1</v>
      </c>
      <c r="CD149">
        <v>8</v>
      </c>
      <c r="CE149">
        <v>1</v>
      </c>
      <c r="CF149">
        <v>1</v>
      </c>
      <c r="CG149">
        <v>7.0000000000000007E-2</v>
      </c>
      <c r="CH149">
        <v>0</v>
      </c>
    </row>
    <row r="150" spans="1:86">
      <c r="A150">
        <v>7</v>
      </c>
      <c r="B150">
        <v>5</v>
      </c>
      <c r="C150">
        <v>7</v>
      </c>
      <c r="D150">
        <v>12</v>
      </c>
      <c r="E150">
        <v>0</v>
      </c>
      <c r="F150" s="24">
        <f t="shared" si="12"/>
        <v>5</v>
      </c>
      <c r="G150">
        <v>100</v>
      </c>
      <c r="H150" s="24">
        <f t="shared" si="14"/>
        <v>12</v>
      </c>
      <c r="I150" s="24">
        <f t="shared" si="11"/>
        <v>5</v>
      </c>
      <c r="J150" s="24">
        <f t="shared" si="13"/>
        <v>50</v>
      </c>
      <c r="K150" s="24" t="str">
        <f t="shared" si="15"/>
        <v>00</v>
      </c>
      <c r="L150">
        <v>63</v>
      </c>
      <c r="M150">
        <v>0</v>
      </c>
      <c r="N150">
        <v>0</v>
      </c>
      <c r="O150">
        <v>0</v>
      </c>
      <c r="P150">
        <v>0</v>
      </c>
      <c r="Q150" t="s">
        <v>18</v>
      </c>
      <c r="R150">
        <v>21</v>
      </c>
      <c r="S150">
        <v>10</v>
      </c>
      <c r="T150">
        <v>2</v>
      </c>
      <c r="U150">
        <v>2</v>
      </c>
      <c r="V150">
        <v>4.4999999999999998E-2</v>
      </c>
      <c r="W150">
        <v>2.9000000000000001E-2</v>
      </c>
      <c r="X150">
        <v>24</v>
      </c>
      <c r="Y150">
        <v>0</v>
      </c>
      <c r="Z150" t="s">
        <v>133</v>
      </c>
      <c r="AB150">
        <v>0.8</v>
      </c>
      <c r="AC150">
        <v>1</v>
      </c>
      <c r="AD150">
        <v>8</v>
      </c>
      <c r="AE150">
        <v>1</v>
      </c>
      <c r="AF150">
        <v>1</v>
      </c>
      <c r="AG150">
        <v>7.0000000000000007E-2</v>
      </c>
      <c r="AH150">
        <v>0</v>
      </c>
      <c r="BA150">
        <v>7</v>
      </c>
      <c r="BB150">
        <v>5</v>
      </c>
      <c r="BC150">
        <v>7</v>
      </c>
      <c r="BD150">
        <v>12</v>
      </c>
      <c r="BE150">
        <v>0</v>
      </c>
      <c r="BF150">
        <v>0.4</v>
      </c>
      <c r="BG150">
        <v>100</v>
      </c>
      <c r="BH150">
        <v>18</v>
      </c>
      <c r="BI150">
        <v>40</v>
      </c>
      <c r="BJ150">
        <v>2</v>
      </c>
      <c r="BK150">
        <v>0</v>
      </c>
      <c r="BL150">
        <v>63</v>
      </c>
      <c r="BM150">
        <v>0</v>
      </c>
      <c r="BN150">
        <v>0</v>
      </c>
      <c r="BO150">
        <v>0</v>
      </c>
      <c r="BP150">
        <v>0</v>
      </c>
      <c r="BQ150" t="s">
        <v>18</v>
      </c>
      <c r="BR150">
        <v>21</v>
      </c>
      <c r="BS150">
        <v>10</v>
      </c>
      <c r="BT150">
        <v>2</v>
      </c>
      <c r="BU150">
        <v>2</v>
      </c>
      <c r="BV150">
        <v>4.4999999999999998E-2</v>
      </c>
      <c r="BW150">
        <v>2.9000000000000001E-2</v>
      </c>
      <c r="BX150">
        <v>24</v>
      </c>
      <c r="BY150">
        <v>0</v>
      </c>
      <c r="BZ150" t="s">
        <v>133</v>
      </c>
      <c r="CB150">
        <v>0.8</v>
      </c>
      <c r="CC150">
        <v>1</v>
      </c>
      <c r="CD150">
        <v>8</v>
      </c>
      <c r="CE150">
        <v>1</v>
      </c>
      <c r="CF150">
        <v>1</v>
      </c>
      <c r="CG150">
        <v>7.0000000000000007E-2</v>
      </c>
      <c r="CH150">
        <v>0</v>
      </c>
    </row>
    <row r="151" spans="1:86">
      <c r="A151">
        <v>8</v>
      </c>
      <c r="B151">
        <v>4</v>
      </c>
      <c r="C151">
        <v>4</v>
      </c>
      <c r="D151">
        <v>10</v>
      </c>
      <c r="E151">
        <v>0</v>
      </c>
      <c r="F151" s="24">
        <f t="shared" si="12"/>
        <v>3.0000000000000004</v>
      </c>
      <c r="G151">
        <v>100</v>
      </c>
      <c r="H151" s="24">
        <f t="shared" si="14"/>
        <v>7</v>
      </c>
      <c r="I151" s="24">
        <f t="shared" si="11"/>
        <v>5</v>
      </c>
      <c r="J151" s="24">
        <f t="shared" si="13"/>
        <v>25</v>
      </c>
      <c r="K151" s="24" t="str">
        <f t="shared" si="15"/>
        <v>00</v>
      </c>
      <c r="L151">
        <v>63</v>
      </c>
      <c r="M151">
        <v>0</v>
      </c>
      <c r="N151">
        <v>0</v>
      </c>
      <c r="O151">
        <v>0</v>
      </c>
      <c r="P151">
        <v>0</v>
      </c>
      <c r="Q151" t="s">
        <v>18</v>
      </c>
      <c r="R151">
        <v>21</v>
      </c>
      <c r="S151">
        <v>10</v>
      </c>
      <c r="T151">
        <v>2</v>
      </c>
      <c r="U151">
        <v>2</v>
      </c>
      <c r="V151">
        <v>3.5000000000000003E-2</v>
      </c>
      <c r="W151">
        <v>2.3E-2</v>
      </c>
      <c r="X151">
        <v>24</v>
      </c>
      <c r="Y151">
        <v>0</v>
      </c>
      <c r="Z151" t="s">
        <v>133</v>
      </c>
      <c r="AB151">
        <v>0.7</v>
      </c>
      <c r="AC151">
        <v>1</v>
      </c>
      <c r="AD151">
        <v>8</v>
      </c>
      <c r="AE151">
        <v>1</v>
      </c>
      <c r="AF151">
        <v>1</v>
      </c>
      <c r="AG151">
        <v>7.0000000000000007E-2</v>
      </c>
      <c r="AH151">
        <v>0</v>
      </c>
      <c r="BA151">
        <v>8</v>
      </c>
      <c r="BB151">
        <v>4</v>
      </c>
      <c r="BC151">
        <v>4</v>
      </c>
      <c r="BD151">
        <v>10</v>
      </c>
      <c r="BE151">
        <v>0</v>
      </c>
      <c r="BF151">
        <v>0.2</v>
      </c>
      <c r="BG151">
        <v>100</v>
      </c>
      <c r="BH151">
        <v>20</v>
      </c>
      <c r="BI151">
        <v>40</v>
      </c>
      <c r="BJ151">
        <v>1</v>
      </c>
      <c r="BK151">
        <v>0</v>
      </c>
      <c r="BL151">
        <v>63</v>
      </c>
      <c r="BM151">
        <v>0</v>
      </c>
      <c r="BN151">
        <v>0</v>
      </c>
      <c r="BO151">
        <v>0</v>
      </c>
      <c r="BP151">
        <v>0</v>
      </c>
      <c r="BQ151" t="s">
        <v>18</v>
      </c>
      <c r="BR151">
        <v>21</v>
      </c>
      <c r="BS151">
        <v>10</v>
      </c>
      <c r="BT151">
        <v>2</v>
      </c>
      <c r="BU151">
        <v>2</v>
      </c>
      <c r="BV151">
        <v>3.5000000000000003E-2</v>
      </c>
      <c r="BW151">
        <v>2.3E-2</v>
      </c>
      <c r="BX151">
        <v>24</v>
      </c>
      <c r="BY151">
        <v>0</v>
      </c>
      <c r="BZ151" t="s">
        <v>133</v>
      </c>
      <c r="CB151">
        <v>0.7</v>
      </c>
      <c r="CC151">
        <v>1</v>
      </c>
      <c r="CD151">
        <v>8</v>
      </c>
      <c r="CE151">
        <v>1</v>
      </c>
      <c r="CF151">
        <v>1</v>
      </c>
      <c r="CG151">
        <v>7.0000000000000007E-2</v>
      </c>
      <c r="CH151">
        <v>0</v>
      </c>
    </row>
    <row r="152" spans="1:86">
      <c r="A152">
        <v>9</v>
      </c>
      <c r="B152">
        <v>803</v>
      </c>
      <c r="C152">
        <v>1</v>
      </c>
      <c r="D152">
        <v>9</v>
      </c>
      <c r="E152">
        <v>0</v>
      </c>
      <c r="F152" s="24">
        <f t="shared" si="12"/>
        <v>5</v>
      </c>
      <c r="G152">
        <v>110</v>
      </c>
      <c r="H152" s="24">
        <f t="shared" si="14"/>
        <v>7</v>
      </c>
      <c r="I152" s="24">
        <f t="shared" si="11"/>
        <v>8</v>
      </c>
      <c r="J152" s="24">
        <f t="shared" si="13"/>
        <v>25</v>
      </c>
      <c r="K152" s="24" t="str">
        <f t="shared" si="15"/>
        <v>00</v>
      </c>
      <c r="L152">
        <v>75</v>
      </c>
      <c r="M152">
        <v>0</v>
      </c>
      <c r="N152">
        <v>40</v>
      </c>
      <c r="O152">
        <v>10</v>
      </c>
      <c r="P152">
        <v>1</v>
      </c>
      <c r="Q152" t="s">
        <v>19</v>
      </c>
      <c r="R152">
        <v>21</v>
      </c>
      <c r="S152">
        <v>15</v>
      </c>
      <c r="T152">
        <v>3</v>
      </c>
      <c r="U152">
        <v>2</v>
      </c>
      <c r="V152">
        <v>1.7999999999999999E-2</v>
      </c>
      <c r="W152">
        <v>2.3E-2</v>
      </c>
      <c r="X152">
        <v>24</v>
      </c>
      <c r="Y152">
        <v>6.2</v>
      </c>
      <c r="Z152" t="s">
        <v>57</v>
      </c>
      <c r="AA152">
        <v>503</v>
      </c>
      <c r="AB152">
        <v>0.63</v>
      </c>
      <c r="AC152">
        <v>1</v>
      </c>
      <c r="AD152">
        <v>8</v>
      </c>
      <c r="AE152">
        <v>1</v>
      </c>
      <c r="AF152">
        <v>1</v>
      </c>
      <c r="AG152">
        <v>7.0000000000000007E-2</v>
      </c>
      <c r="AH152">
        <v>0</v>
      </c>
      <c r="BA152">
        <v>9</v>
      </c>
      <c r="BB152">
        <v>803</v>
      </c>
      <c r="BC152">
        <v>1</v>
      </c>
      <c r="BD152">
        <v>9</v>
      </c>
      <c r="BE152">
        <v>0</v>
      </c>
      <c r="BF152">
        <v>0.5</v>
      </c>
      <c r="BG152">
        <v>110</v>
      </c>
      <c r="BH152">
        <v>20</v>
      </c>
      <c r="BI152">
        <v>60</v>
      </c>
      <c r="BJ152">
        <v>1</v>
      </c>
      <c r="BK152">
        <v>0</v>
      </c>
      <c r="BL152">
        <v>75</v>
      </c>
      <c r="BM152">
        <v>0</v>
      </c>
      <c r="BN152">
        <v>40</v>
      </c>
      <c r="BO152">
        <v>10</v>
      </c>
      <c r="BP152">
        <v>1</v>
      </c>
      <c r="BQ152" t="s">
        <v>19</v>
      </c>
      <c r="BR152">
        <v>21</v>
      </c>
      <c r="BS152">
        <v>15</v>
      </c>
      <c r="BT152">
        <v>3</v>
      </c>
      <c r="BU152">
        <v>2</v>
      </c>
      <c r="BV152">
        <v>1.7999999999999999E-2</v>
      </c>
      <c r="BW152">
        <v>2.3E-2</v>
      </c>
      <c r="BX152">
        <v>24</v>
      </c>
      <c r="BY152">
        <v>6.2</v>
      </c>
      <c r="BZ152" t="s">
        <v>57</v>
      </c>
      <c r="CA152">
        <v>503</v>
      </c>
      <c r="CB152">
        <v>0.63</v>
      </c>
      <c r="CC152">
        <v>1</v>
      </c>
      <c r="CD152">
        <v>8</v>
      </c>
      <c r="CE152">
        <v>1</v>
      </c>
      <c r="CF152">
        <v>1</v>
      </c>
      <c r="CG152">
        <v>7.0000000000000007E-2</v>
      </c>
      <c r="CH152">
        <v>0</v>
      </c>
    </row>
    <row r="153" spans="1:86">
      <c r="A153">
        <v>10</v>
      </c>
      <c r="B153">
        <v>803</v>
      </c>
      <c r="C153">
        <v>1</v>
      </c>
      <c r="D153">
        <v>9</v>
      </c>
      <c r="E153">
        <v>0</v>
      </c>
      <c r="F153" s="24">
        <f t="shared" si="12"/>
        <v>5</v>
      </c>
      <c r="G153">
        <v>110</v>
      </c>
      <c r="H153" s="24">
        <f t="shared" si="14"/>
        <v>7</v>
      </c>
      <c r="I153" s="24">
        <f t="shared" si="11"/>
        <v>8</v>
      </c>
      <c r="J153" s="24">
        <f t="shared" si="13"/>
        <v>25</v>
      </c>
      <c r="K153" s="24" t="str">
        <f t="shared" si="15"/>
        <v>00</v>
      </c>
      <c r="L153">
        <v>75</v>
      </c>
      <c r="M153">
        <v>0</v>
      </c>
      <c r="N153">
        <v>40</v>
      </c>
      <c r="O153">
        <v>10</v>
      </c>
      <c r="P153">
        <v>1</v>
      </c>
      <c r="Q153" t="s">
        <v>19</v>
      </c>
      <c r="R153">
        <v>21</v>
      </c>
      <c r="S153">
        <v>30</v>
      </c>
      <c r="T153">
        <v>3</v>
      </c>
      <c r="U153">
        <v>2</v>
      </c>
      <c r="V153">
        <v>2.5999999999999999E-2</v>
      </c>
      <c r="W153">
        <v>1.2E-2</v>
      </c>
      <c r="X153">
        <v>24</v>
      </c>
      <c r="Y153">
        <v>6.2</v>
      </c>
      <c r="Z153" t="s">
        <v>57</v>
      </c>
      <c r="AA153">
        <v>253</v>
      </c>
      <c r="AB153">
        <v>0.63</v>
      </c>
      <c r="AC153">
        <v>1</v>
      </c>
      <c r="AD153">
        <v>8</v>
      </c>
      <c r="AE153">
        <v>1</v>
      </c>
      <c r="AF153">
        <v>1</v>
      </c>
      <c r="AG153">
        <v>7.0000000000000007E-2</v>
      </c>
      <c r="AH153">
        <v>0</v>
      </c>
      <c r="BA153">
        <v>10</v>
      </c>
      <c r="BB153">
        <v>803</v>
      </c>
      <c r="BC153">
        <v>1</v>
      </c>
      <c r="BD153">
        <v>9</v>
      </c>
      <c r="BE153">
        <v>0</v>
      </c>
      <c r="BF153">
        <v>0.5</v>
      </c>
      <c r="BG153">
        <v>110</v>
      </c>
      <c r="BH153">
        <v>20</v>
      </c>
      <c r="BI153">
        <v>60</v>
      </c>
      <c r="BJ153">
        <v>1</v>
      </c>
      <c r="BK153">
        <v>0</v>
      </c>
      <c r="BL153">
        <v>75</v>
      </c>
      <c r="BM153">
        <v>0</v>
      </c>
      <c r="BN153">
        <v>40</v>
      </c>
      <c r="BO153">
        <v>10</v>
      </c>
      <c r="BP153">
        <v>1</v>
      </c>
      <c r="BQ153" t="s">
        <v>19</v>
      </c>
      <c r="BR153">
        <v>21</v>
      </c>
      <c r="BS153">
        <v>30</v>
      </c>
      <c r="BT153">
        <v>3</v>
      </c>
      <c r="BU153">
        <v>2</v>
      </c>
      <c r="BV153">
        <v>2.5999999999999999E-2</v>
      </c>
      <c r="BW153">
        <v>1.2E-2</v>
      </c>
      <c r="BX153">
        <v>24</v>
      </c>
      <c r="BY153">
        <v>6.2</v>
      </c>
      <c r="BZ153" t="s">
        <v>57</v>
      </c>
      <c r="CA153">
        <v>253</v>
      </c>
      <c r="CB153">
        <v>0.63</v>
      </c>
      <c r="CC153">
        <v>1</v>
      </c>
      <c r="CD153">
        <v>8</v>
      </c>
      <c r="CE153">
        <v>1</v>
      </c>
      <c r="CF153">
        <v>1</v>
      </c>
      <c r="CG153">
        <v>7.0000000000000007E-2</v>
      </c>
      <c r="CH153">
        <v>0</v>
      </c>
    </row>
    <row r="154" spans="1:86">
      <c r="A154">
        <v>11</v>
      </c>
      <c r="B154">
        <v>802</v>
      </c>
      <c r="C154">
        <v>0</v>
      </c>
      <c r="D154">
        <v>4</v>
      </c>
      <c r="E154">
        <v>0</v>
      </c>
      <c r="F154" s="24">
        <f t="shared" si="12"/>
        <v>5</v>
      </c>
      <c r="G154">
        <v>110</v>
      </c>
      <c r="H154" s="24">
        <f t="shared" si="14"/>
        <v>15</v>
      </c>
      <c r="I154" s="24">
        <f t="shared" si="11"/>
        <v>13</v>
      </c>
      <c r="J154" s="24">
        <f t="shared" si="13"/>
        <v>50</v>
      </c>
      <c r="K154" s="24" t="str">
        <f t="shared" si="15"/>
        <v>00</v>
      </c>
      <c r="L154">
        <v>85</v>
      </c>
      <c r="M154">
        <v>0</v>
      </c>
      <c r="N154">
        <v>40</v>
      </c>
      <c r="O154">
        <v>10</v>
      </c>
      <c r="P154">
        <v>0</v>
      </c>
      <c r="Q154" t="s">
        <v>19</v>
      </c>
      <c r="R154">
        <v>21</v>
      </c>
      <c r="S154">
        <v>30</v>
      </c>
      <c r="T154">
        <v>4</v>
      </c>
      <c r="U154">
        <v>2</v>
      </c>
      <c r="V154">
        <v>1.0999999999999999E-2</v>
      </c>
      <c r="W154">
        <v>2.1000000000000001E-2</v>
      </c>
      <c r="X154">
        <v>24</v>
      </c>
      <c r="Y154">
        <v>7</v>
      </c>
      <c r="Z154" t="s">
        <v>57</v>
      </c>
      <c r="AA154">
        <v>543</v>
      </c>
      <c r="AB154">
        <v>0.14000000000000001</v>
      </c>
      <c r="AC154">
        <v>1</v>
      </c>
      <c r="AD154">
        <v>8</v>
      </c>
      <c r="AE154">
        <v>1</v>
      </c>
      <c r="AF154">
        <v>1</v>
      </c>
      <c r="AG154">
        <v>7.0000000000000007E-2</v>
      </c>
      <c r="AH154">
        <v>0</v>
      </c>
      <c r="BA154">
        <v>11</v>
      </c>
      <c r="BB154">
        <v>802</v>
      </c>
      <c r="BC154">
        <v>0</v>
      </c>
      <c r="BD154">
        <v>4</v>
      </c>
      <c r="BE154">
        <v>0</v>
      </c>
      <c r="BF154">
        <v>0.4</v>
      </c>
      <c r="BG154">
        <v>110</v>
      </c>
      <c r="BH154">
        <v>40</v>
      </c>
      <c r="BI154">
        <v>100</v>
      </c>
      <c r="BJ154">
        <v>2</v>
      </c>
      <c r="BK154">
        <v>0</v>
      </c>
      <c r="BL154">
        <v>85</v>
      </c>
      <c r="BM154">
        <v>0</v>
      </c>
      <c r="BN154">
        <v>40</v>
      </c>
      <c r="BO154">
        <v>10</v>
      </c>
      <c r="BP154">
        <v>0</v>
      </c>
      <c r="BQ154" t="s">
        <v>19</v>
      </c>
      <c r="BR154">
        <v>21</v>
      </c>
      <c r="BS154">
        <v>30</v>
      </c>
      <c r="BT154">
        <v>4</v>
      </c>
      <c r="BU154">
        <v>2</v>
      </c>
      <c r="BV154">
        <v>1.0999999999999999E-2</v>
      </c>
      <c r="BW154">
        <v>2.1000000000000001E-2</v>
      </c>
      <c r="BX154">
        <v>24</v>
      </c>
      <c r="BY154">
        <v>7</v>
      </c>
      <c r="BZ154" t="s">
        <v>57</v>
      </c>
      <c r="CA154">
        <v>543</v>
      </c>
      <c r="CB154">
        <v>0.14000000000000001</v>
      </c>
      <c r="CC154">
        <v>1</v>
      </c>
      <c r="CD154">
        <v>8</v>
      </c>
      <c r="CE154">
        <v>1</v>
      </c>
      <c r="CF154">
        <v>1</v>
      </c>
      <c r="CG154">
        <v>7.0000000000000007E-2</v>
      </c>
      <c r="CH154">
        <v>0</v>
      </c>
    </row>
    <row r="155" spans="1:86">
      <c r="A155">
        <v>12</v>
      </c>
      <c r="B155">
        <v>802</v>
      </c>
      <c r="C155">
        <v>0</v>
      </c>
      <c r="D155">
        <v>4</v>
      </c>
      <c r="E155">
        <v>0</v>
      </c>
      <c r="F155" s="24">
        <f t="shared" si="12"/>
        <v>5</v>
      </c>
      <c r="G155">
        <v>110</v>
      </c>
      <c r="H155" s="24">
        <f t="shared" si="14"/>
        <v>15</v>
      </c>
      <c r="I155" s="24">
        <f t="shared" si="11"/>
        <v>13</v>
      </c>
      <c r="J155" s="24">
        <f t="shared" si="13"/>
        <v>50</v>
      </c>
      <c r="K155" s="24" t="str">
        <f t="shared" si="15"/>
        <v>00</v>
      </c>
      <c r="L155">
        <v>85</v>
      </c>
      <c r="M155">
        <v>0</v>
      </c>
      <c r="N155">
        <v>40</v>
      </c>
      <c r="O155">
        <v>10</v>
      </c>
      <c r="P155">
        <v>0</v>
      </c>
      <c r="Q155" t="s">
        <v>19</v>
      </c>
      <c r="R155">
        <v>21</v>
      </c>
      <c r="S155">
        <v>30</v>
      </c>
      <c r="T155">
        <v>4</v>
      </c>
      <c r="U155">
        <v>2</v>
      </c>
      <c r="V155">
        <v>1.9E-2</v>
      </c>
      <c r="W155">
        <v>8.0000000000000002E-3</v>
      </c>
      <c r="X155">
        <v>24</v>
      </c>
      <c r="Y155">
        <v>7</v>
      </c>
      <c r="Z155" t="s">
        <v>57</v>
      </c>
      <c r="AA155">
        <v>316</v>
      </c>
      <c r="AB155">
        <v>0.14000000000000001</v>
      </c>
      <c r="AC155">
        <v>1</v>
      </c>
      <c r="AD155">
        <v>8</v>
      </c>
      <c r="AE155">
        <v>1</v>
      </c>
      <c r="AF155">
        <v>1</v>
      </c>
      <c r="AG155">
        <v>7.0000000000000007E-2</v>
      </c>
      <c r="AH155">
        <v>0</v>
      </c>
      <c r="BA155">
        <v>12</v>
      </c>
      <c r="BB155">
        <v>802</v>
      </c>
      <c r="BC155">
        <v>0</v>
      </c>
      <c r="BD155">
        <v>4</v>
      </c>
      <c r="BE155">
        <v>0</v>
      </c>
      <c r="BF155">
        <v>0.4</v>
      </c>
      <c r="BG155">
        <v>110</v>
      </c>
      <c r="BH155">
        <v>40</v>
      </c>
      <c r="BI155">
        <v>100</v>
      </c>
      <c r="BJ155">
        <v>2</v>
      </c>
      <c r="BK155">
        <v>0</v>
      </c>
      <c r="BL155">
        <v>85</v>
      </c>
      <c r="BM155">
        <v>0</v>
      </c>
      <c r="BN155">
        <v>40</v>
      </c>
      <c r="BO155">
        <v>10</v>
      </c>
      <c r="BP155">
        <v>0</v>
      </c>
      <c r="BQ155" t="s">
        <v>19</v>
      </c>
      <c r="BR155">
        <v>21</v>
      </c>
      <c r="BS155">
        <v>30</v>
      </c>
      <c r="BT155">
        <v>4</v>
      </c>
      <c r="BU155">
        <v>2</v>
      </c>
      <c r="BV155">
        <v>1.9E-2</v>
      </c>
      <c r="BW155">
        <v>8.0000000000000002E-3</v>
      </c>
      <c r="BX155">
        <v>24</v>
      </c>
      <c r="BY155">
        <v>7</v>
      </c>
      <c r="BZ155" t="s">
        <v>57</v>
      </c>
      <c r="CA155">
        <v>316</v>
      </c>
      <c r="CB155">
        <v>0.14000000000000001</v>
      </c>
      <c r="CC155">
        <v>1</v>
      </c>
      <c r="CD155">
        <v>8</v>
      </c>
      <c r="CE155">
        <v>1</v>
      </c>
      <c r="CF155">
        <v>1</v>
      </c>
      <c r="CG155">
        <v>7.0000000000000007E-2</v>
      </c>
      <c r="CH155">
        <v>0</v>
      </c>
    </row>
    <row r="156" spans="1:86">
      <c r="A156">
        <v>13</v>
      </c>
      <c r="B156">
        <v>801</v>
      </c>
      <c r="C156">
        <v>0</v>
      </c>
      <c r="D156">
        <v>3</v>
      </c>
      <c r="E156">
        <v>0</v>
      </c>
      <c r="F156" s="24">
        <f t="shared" si="12"/>
        <v>3.0000000000000004</v>
      </c>
      <c r="G156">
        <v>90</v>
      </c>
      <c r="H156" s="24">
        <f t="shared" si="14"/>
        <v>15</v>
      </c>
      <c r="I156" s="24">
        <f t="shared" si="11"/>
        <v>16</v>
      </c>
      <c r="J156" s="24">
        <f t="shared" si="13"/>
        <v>50</v>
      </c>
      <c r="K156" s="24" t="str">
        <f t="shared" si="15"/>
        <v>00</v>
      </c>
      <c r="L156">
        <v>85</v>
      </c>
      <c r="M156">
        <v>0</v>
      </c>
      <c r="N156">
        <v>40</v>
      </c>
      <c r="O156">
        <v>10</v>
      </c>
      <c r="P156">
        <v>0</v>
      </c>
      <c r="Q156" t="s">
        <v>19</v>
      </c>
      <c r="R156">
        <v>22</v>
      </c>
      <c r="S156">
        <v>30</v>
      </c>
      <c r="T156">
        <v>4</v>
      </c>
      <c r="U156">
        <v>2</v>
      </c>
      <c r="V156">
        <v>8.9999999999999993E-3</v>
      </c>
      <c r="W156">
        <v>1.9E-2</v>
      </c>
      <c r="X156">
        <v>24</v>
      </c>
      <c r="Y156">
        <v>9</v>
      </c>
      <c r="Z156" t="s">
        <v>57</v>
      </c>
      <c r="AA156">
        <v>721</v>
      </c>
      <c r="AB156">
        <v>7.0000000000000007E-2</v>
      </c>
      <c r="AC156">
        <v>1</v>
      </c>
      <c r="AD156">
        <v>8</v>
      </c>
      <c r="AE156">
        <v>1</v>
      </c>
      <c r="AF156">
        <v>1</v>
      </c>
      <c r="AG156">
        <v>7.0000000000000007E-2</v>
      </c>
      <c r="AH156">
        <v>0</v>
      </c>
      <c r="BA156">
        <v>13</v>
      </c>
      <c r="BB156">
        <v>801</v>
      </c>
      <c r="BC156">
        <v>0</v>
      </c>
      <c r="BD156">
        <v>3</v>
      </c>
      <c r="BE156">
        <v>0</v>
      </c>
      <c r="BF156">
        <v>0.2</v>
      </c>
      <c r="BG156">
        <v>90</v>
      </c>
      <c r="BH156">
        <v>40</v>
      </c>
      <c r="BI156">
        <v>130</v>
      </c>
      <c r="BJ156">
        <v>2</v>
      </c>
      <c r="BK156">
        <v>0</v>
      </c>
      <c r="BL156">
        <v>85</v>
      </c>
      <c r="BM156">
        <v>0</v>
      </c>
      <c r="BN156">
        <v>40</v>
      </c>
      <c r="BO156">
        <v>10</v>
      </c>
      <c r="BP156">
        <v>0</v>
      </c>
      <c r="BQ156" t="s">
        <v>19</v>
      </c>
      <c r="BR156">
        <v>22</v>
      </c>
      <c r="BS156">
        <v>30</v>
      </c>
      <c r="BT156">
        <v>4</v>
      </c>
      <c r="BU156">
        <v>2</v>
      </c>
      <c r="BV156">
        <v>8.9999999999999993E-3</v>
      </c>
      <c r="BW156">
        <v>1.9E-2</v>
      </c>
      <c r="BX156">
        <v>24</v>
      </c>
      <c r="BY156">
        <v>9</v>
      </c>
      <c r="BZ156" t="s">
        <v>57</v>
      </c>
      <c r="CA156">
        <v>721</v>
      </c>
      <c r="CB156">
        <v>7.0000000000000007E-2</v>
      </c>
      <c r="CC156">
        <v>1</v>
      </c>
      <c r="CD156">
        <v>8</v>
      </c>
      <c r="CE156">
        <v>1</v>
      </c>
      <c r="CF156">
        <v>1</v>
      </c>
      <c r="CG156">
        <v>7.0000000000000007E-2</v>
      </c>
      <c r="CH156">
        <v>0</v>
      </c>
    </row>
    <row r="157" spans="1:86">
      <c r="A157">
        <v>14</v>
      </c>
      <c r="B157">
        <v>801</v>
      </c>
      <c r="C157">
        <v>0</v>
      </c>
      <c r="D157">
        <v>3</v>
      </c>
      <c r="E157">
        <v>0</v>
      </c>
      <c r="F157" s="24">
        <f t="shared" si="12"/>
        <v>3.0000000000000004</v>
      </c>
      <c r="G157">
        <v>90</v>
      </c>
      <c r="H157" s="24">
        <f t="shared" si="14"/>
        <v>15</v>
      </c>
      <c r="I157" s="24">
        <f t="shared" si="11"/>
        <v>16</v>
      </c>
      <c r="J157" s="24">
        <f t="shared" si="13"/>
        <v>50</v>
      </c>
      <c r="K157" s="24" t="str">
        <f t="shared" si="15"/>
        <v>00</v>
      </c>
      <c r="L157">
        <v>85</v>
      </c>
      <c r="M157">
        <v>0</v>
      </c>
      <c r="N157">
        <v>40</v>
      </c>
      <c r="O157">
        <v>10</v>
      </c>
      <c r="P157">
        <v>0</v>
      </c>
      <c r="Q157" t="s">
        <v>19</v>
      </c>
      <c r="R157">
        <v>22</v>
      </c>
      <c r="S157">
        <v>30</v>
      </c>
      <c r="T157">
        <v>4</v>
      </c>
      <c r="U157">
        <v>2</v>
      </c>
      <c r="V157">
        <v>1.7000000000000001E-2</v>
      </c>
      <c r="W157">
        <v>6.0000000000000001E-3</v>
      </c>
      <c r="X157">
        <v>24</v>
      </c>
      <c r="Y157">
        <v>9</v>
      </c>
      <c r="Z157" t="s">
        <v>57</v>
      </c>
      <c r="AA157">
        <v>412</v>
      </c>
      <c r="AB157">
        <v>7.0000000000000007E-2</v>
      </c>
      <c r="AC157">
        <v>1</v>
      </c>
      <c r="AD157">
        <v>8</v>
      </c>
      <c r="AE157">
        <v>1</v>
      </c>
      <c r="AF157">
        <v>1</v>
      </c>
      <c r="AG157">
        <v>7.0000000000000007E-2</v>
      </c>
      <c r="AH157">
        <v>0</v>
      </c>
      <c r="BA157">
        <v>14</v>
      </c>
      <c r="BB157">
        <v>801</v>
      </c>
      <c r="BC157">
        <v>0</v>
      </c>
      <c r="BD157">
        <v>3</v>
      </c>
      <c r="BE157">
        <v>0</v>
      </c>
      <c r="BF157">
        <v>0.2</v>
      </c>
      <c r="BG157">
        <v>90</v>
      </c>
      <c r="BH157">
        <v>40</v>
      </c>
      <c r="BI157">
        <v>130</v>
      </c>
      <c r="BJ157">
        <v>2</v>
      </c>
      <c r="BK157">
        <v>0</v>
      </c>
      <c r="BL157">
        <v>85</v>
      </c>
      <c r="BM157">
        <v>0</v>
      </c>
      <c r="BN157">
        <v>40</v>
      </c>
      <c r="BO157">
        <v>10</v>
      </c>
      <c r="BP157">
        <v>0</v>
      </c>
      <c r="BQ157" t="s">
        <v>19</v>
      </c>
      <c r="BR157">
        <v>22</v>
      </c>
      <c r="BS157">
        <v>30</v>
      </c>
      <c r="BT157">
        <v>4</v>
      </c>
      <c r="BU157">
        <v>2</v>
      </c>
      <c r="BV157">
        <v>1.7000000000000001E-2</v>
      </c>
      <c r="BW157">
        <v>6.0000000000000001E-3</v>
      </c>
      <c r="BX157">
        <v>24</v>
      </c>
      <c r="BY157">
        <v>9</v>
      </c>
      <c r="BZ157" t="s">
        <v>57</v>
      </c>
      <c r="CA157">
        <v>412</v>
      </c>
      <c r="CB157">
        <v>7.0000000000000007E-2</v>
      </c>
      <c r="CC157">
        <v>1</v>
      </c>
      <c r="CD157">
        <v>8</v>
      </c>
      <c r="CE157">
        <v>1</v>
      </c>
      <c r="CF157">
        <v>1</v>
      </c>
      <c r="CG157">
        <v>7.0000000000000007E-2</v>
      </c>
      <c r="CH157">
        <v>0</v>
      </c>
    </row>
    <row r="158" spans="1:86">
      <c r="F158" s="24" t="str">
        <f t="shared" si="12"/>
        <v/>
      </c>
      <c r="H158" s="24" t="str">
        <f t="shared" si="14"/>
        <v/>
      </c>
      <c r="I158" s="24" t="str">
        <f t="shared" si="11"/>
        <v/>
      </c>
      <c r="J158" s="24" t="str">
        <f t="shared" si="13"/>
        <v/>
      </c>
      <c r="K158" s="24" t="str">
        <f t="shared" si="15"/>
        <v/>
      </c>
      <c r="BK158">
        <v>0</v>
      </c>
    </row>
    <row r="159" spans="1:86">
      <c r="A159">
        <v>1</v>
      </c>
      <c r="B159">
        <v>10</v>
      </c>
      <c r="C159">
        <v>230</v>
      </c>
      <c r="D159">
        <v>40</v>
      </c>
      <c r="E159">
        <v>0</v>
      </c>
      <c r="F159" s="24">
        <f t="shared" si="12"/>
        <v>85</v>
      </c>
      <c r="G159">
        <v>50</v>
      </c>
      <c r="H159" s="24">
        <f t="shared" si="14"/>
        <v>15</v>
      </c>
      <c r="I159" s="24">
        <f t="shared" si="11"/>
        <v>6</v>
      </c>
      <c r="J159" s="24">
        <f t="shared" si="13"/>
        <v>80</v>
      </c>
      <c r="K159" s="24" t="str">
        <f t="shared" si="15"/>
        <v>03</v>
      </c>
      <c r="L159">
        <v>22</v>
      </c>
      <c r="M159">
        <v>0</v>
      </c>
      <c r="N159">
        <v>0</v>
      </c>
      <c r="O159">
        <v>11</v>
      </c>
      <c r="P159">
        <v>0</v>
      </c>
      <c r="Q159" t="s">
        <v>18</v>
      </c>
      <c r="R159">
        <v>21</v>
      </c>
      <c r="S159">
        <v>10</v>
      </c>
      <c r="T159">
        <v>2</v>
      </c>
      <c r="U159">
        <v>2</v>
      </c>
      <c r="V159">
        <v>0.28499999999999998</v>
      </c>
      <c r="W159">
        <v>0.5</v>
      </c>
      <c r="X159">
        <v>24</v>
      </c>
      <c r="Y159">
        <v>0</v>
      </c>
      <c r="Z159" t="s">
        <v>133</v>
      </c>
      <c r="AB159">
        <v>0</v>
      </c>
      <c r="AC159">
        <v>1</v>
      </c>
      <c r="AD159">
        <v>8</v>
      </c>
      <c r="AE159">
        <v>1</v>
      </c>
      <c r="AF159">
        <v>1</v>
      </c>
      <c r="AG159">
        <v>0.14000000000000001</v>
      </c>
      <c r="AH159">
        <v>0</v>
      </c>
      <c r="BA159">
        <v>1</v>
      </c>
      <c r="BB159">
        <v>10</v>
      </c>
      <c r="BC159">
        <v>230</v>
      </c>
      <c r="BD159">
        <v>40</v>
      </c>
      <c r="BE159">
        <v>0</v>
      </c>
      <c r="BF159">
        <v>8.6</v>
      </c>
      <c r="BG159">
        <v>50</v>
      </c>
      <c r="BH159">
        <v>12</v>
      </c>
      <c r="BI159">
        <v>45</v>
      </c>
      <c r="BJ159">
        <v>5</v>
      </c>
      <c r="BK159">
        <v>0</v>
      </c>
      <c r="BL159">
        <v>22</v>
      </c>
      <c r="BM159">
        <v>0</v>
      </c>
      <c r="BN159">
        <v>0</v>
      </c>
      <c r="BO159">
        <v>11</v>
      </c>
      <c r="BP159">
        <v>0</v>
      </c>
      <c r="BQ159" t="s">
        <v>18</v>
      </c>
      <c r="BR159">
        <v>21</v>
      </c>
      <c r="BS159">
        <v>10</v>
      </c>
      <c r="BT159">
        <v>2</v>
      </c>
      <c r="BU159">
        <v>2</v>
      </c>
      <c r="BV159">
        <v>0.28499999999999998</v>
      </c>
      <c r="BW159">
        <v>0.5</v>
      </c>
      <c r="BX159">
        <v>24</v>
      </c>
      <c r="BY159">
        <v>0</v>
      </c>
      <c r="BZ159" t="s">
        <v>133</v>
      </c>
      <c r="CB159">
        <v>0</v>
      </c>
      <c r="CC159">
        <v>1</v>
      </c>
      <c r="CD159">
        <v>8</v>
      </c>
      <c r="CE159">
        <v>1</v>
      </c>
      <c r="CF159">
        <v>1</v>
      </c>
      <c r="CG159">
        <v>0.14000000000000001</v>
      </c>
      <c r="CH159">
        <v>0</v>
      </c>
    </row>
    <row r="160" spans="1:86">
      <c r="A160">
        <v>2</v>
      </c>
      <c r="B160">
        <v>9</v>
      </c>
      <c r="C160">
        <v>140</v>
      </c>
      <c r="D160">
        <v>40</v>
      </c>
      <c r="E160">
        <v>0</v>
      </c>
      <c r="F160" s="24">
        <f t="shared" si="12"/>
        <v>53</v>
      </c>
      <c r="G160">
        <v>60</v>
      </c>
      <c r="H160" s="24">
        <f t="shared" si="14"/>
        <v>15</v>
      </c>
      <c r="I160" s="24">
        <f t="shared" si="11"/>
        <v>6</v>
      </c>
      <c r="J160" s="24">
        <f t="shared" si="13"/>
        <v>80</v>
      </c>
      <c r="K160" s="24" t="str">
        <f t="shared" si="15"/>
        <v>03</v>
      </c>
      <c r="L160">
        <v>32</v>
      </c>
      <c r="M160">
        <v>0</v>
      </c>
      <c r="N160">
        <v>40</v>
      </c>
      <c r="O160">
        <v>0</v>
      </c>
      <c r="P160">
        <v>0</v>
      </c>
      <c r="Q160" t="s">
        <v>18</v>
      </c>
      <c r="R160">
        <v>21</v>
      </c>
      <c r="S160">
        <v>15</v>
      </c>
      <c r="T160">
        <v>2</v>
      </c>
      <c r="U160">
        <v>2</v>
      </c>
      <c r="V160">
        <v>0.159</v>
      </c>
      <c r="W160">
        <v>0.13039999999999999</v>
      </c>
      <c r="X160">
        <v>24</v>
      </c>
      <c r="Y160">
        <v>0</v>
      </c>
      <c r="Z160" t="s">
        <v>133</v>
      </c>
      <c r="AB160">
        <v>0</v>
      </c>
      <c r="AC160">
        <v>1</v>
      </c>
      <c r="AD160">
        <v>8</v>
      </c>
      <c r="AE160">
        <v>1</v>
      </c>
      <c r="AF160">
        <v>1</v>
      </c>
      <c r="AG160">
        <v>0.14000000000000001</v>
      </c>
      <c r="AH160">
        <v>0</v>
      </c>
      <c r="BA160">
        <v>2</v>
      </c>
      <c r="BB160">
        <v>9</v>
      </c>
      <c r="BC160">
        <v>140</v>
      </c>
      <c r="BD160">
        <v>40</v>
      </c>
      <c r="BE160">
        <v>0</v>
      </c>
      <c r="BF160">
        <v>5.3</v>
      </c>
      <c r="BG160">
        <v>60</v>
      </c>
      <c r="BH160">
        <v>12</v>
      </c>
      <c r="BI160">
        <v>45</v>
      </c>
      <c r="BJ160">
        <v>5</v>
      </c>
      <c r="BK160">
        <v>0</v>
      </c>
      <c r="BL160">
        <v>32</v>
      </c>
      <c r="BM160">
        <v>0</v>
      </c>
      <c r="BN160">
        <v>40</v>
      </c>
      <c r="BO160">
        <v>0</v>
      </c>
      <c r="BP160">
        <v>0</v>
      </c>
      <c r="BQ160" t="s">
        <v>18</v>
      </c>
      <c r="BR160">
        <v>21</v>
      </c>
      <c r="BS160">
        <v>15</v>
      </c>
      <c r="BT160">
        <v>2</v>
      </c>
      <c r="BU160">
        <v>2</v>
      </c>
      <c r="BV160">
        <v>0.159</v>
      </c>
      <c r="BW160">
        <v>0.13039999999999999</v>
      </c>
      <c r="BX160">
        <v>24</v>
      </c>
      <c r="BY160">
        <v>0</v>
      </c>
      <c r="BZ160" t="s">
        <v>133</v>
      </c>
      <c r="CB160">
        <v>0</v>
      </c>
      <c r="CC160">
        <v>1</v>
      </c>
      <c r="CD160">
        <v>8</v>
      </c>
      <c r="CE160">
        <v>1</v>
      </c>
      <c r="CF160">
        <v>1</v>
      </c>
      <c r="CG160">
        <v>0.14000000000000001</v>
      </c>
      <c r="CH160">
        <v>0</v>
      </c>
    </row>
    <row r="161" spans="1:86">
      <c r="A161">
        <v>3</v>
      </c>
      <c r="B161">
        <v>8</v>
      </c>
      <c r="C161">
        <v>70</v>
      </c>
      <c r="D161">
        <v>25</v>
      </c>
      <c r="E161">
        <v>0</v>
      </c>
      <c r="F161" s="24">
        <f t="shared" si="12"/>
        <v>33</v>
      </c>
      <c r="G161">
        <v>60</v>
      </c>
      <c r="H161" s="24">
        <f t="shared" si="14"/>
        <v>15</v>
      </c>
      <c r="I161" s="24">
        <f t="shared" si="11"/>
        <v>6</v>
      </c>
      <c r="J161" s="24">
        <f t="shared" si="13"/>
        <v>80</v>
      </c>
      <c r="K161" s="24" t="str">
        <f t="shared" si="15"/>
        <v>03</v>
      </c>
      <c r="L161">
        <v>42</v>
      </c>
      <c r="M161">
        <v>0</v>
      </c>
      <c r="N161">
        <v>40</v>
      </c>
      <c r="O161">
        <v>0</v>
      </c>
      <c r="P161">
        <v>0</v>
      </c>
      <c r="Q161" t="s">
        <v>18</v>
      </c>
      <c r="R161">
        <v>21</v>
      </c>
      <c r="S161">
        <v>15</v>
      </c>
      <c r="T161">
        <v>2</v>
      </c>
      <c r="U161">
        <v>2</v>
      </c>
      <c r="V161">
        <v>0.11600000000000001</v>
      </c>
      <c r="W161">
        <v>9.1600000000000001E-2</v>
      </c>
      <c r="X161">
        <v>24</v>
      </c>
      <c r="Y161">
        <v>0</v>
      </c>
      <c r="Z161" t="s">
        <v>133</v>
      </c>
      <c r="AB161">
        <v>0</v>
      </c>
      <c r="AC161">
        <v>1</v>
      </c>
      <c r="AD161">
        <v>8</v>
      </c>
      <c r="AE161">
        <v>1</v>
      </c>
      <c r="AF161">
        <v>1</v>
      </c>
      <c r="AG161">
        <v>0.14000000000000001</v>
      </c>
      <c r="AH161">
        <v>0</v>
      </c>
      <c r="BA161">
        <v>3</v>
      </c>
      <c r="BB161">
        <v>8</v>
      </c>
      <c r="BC161">
        <v>70</v>
      </c>
      <c r="BD161">
        <v>25</v>
      </c>
      <c r="BE161">
        <v>0</v>
      </c>
      <c r="BF161">
        <v>3.3</v>
      </c>
      <c r="BG161">
        <v>60</v>
      </c>
      <c r="BH161">
        <v>12</v>
      </c>
      <c r="BI161">
        <v>45</v>
      </c>
      <c r="BJ161">
        <v>5</v>
      </c>
      <c r="BK161">
        <v>0</v>
      </c>
      <c r="BL161">
        <v>42</v>
      </c>
      <c r="BM161">
        <v>0</v>
      </c>
      <c r="BN161">
        <v>40</v>
      </c>
      <c r="BO161">
        <v>0</v>
      </c>
      <c r="BP161">
        <v>0</v>
      </c>
      <c r="BQ161" t="s">
        <v>18</v>
      </c>
      <c r="BR161">
        <v>21</v>
      </c>
      <c r="BS161">
        <v>15</v>
      </c>
      <c r="BT161">
        <v>2</v>
      </c>
      <c r="BU161">
        <v>2</v>
      </c>
      <c r="BV161">
        <v>0.11600000000000001</v>
      </c>
      <c r="BW161">
        <v>9.1600000000000001E-2</v>
      </c>
      <c r="BX161">
        <v>24</v>
      </c>
      <c r="BY161">
        <v>0</v>
      </c>
      <c r="BZ161" t="s">
        <v>133</v>
      </c>
      <c r="CB161">
        <v>0</v>
      </c>
      <c r="CC161">
        <v>1</v>
      </c>
      <c r="CD161">
        <v>8</v>
      </c>
      <c r="CE161">
        <v>1</v>
      </c>
      <c r="CF161">
        <v>1</v>
      </c>
      <c r="CG161">
        <v>0.14000000000000001</v>
      </c>
      <c r="CH161">
        <v>0</v>
      </c>
    </row>
    <row r="162" spans="1:86">
      <c r="A162">
        <v>4</v>
      </c>
      <c r="B162">
        <v>7</v>
      </c>
      <c r="C162">
        <v>60</v>
      </c>
      <c r="D162">
        <v>30</v>
      </c>
      <c r="E162">
        <v>0</v>
      </c>
      <c r="F162" s="24">
        <f t="shared" si="12"/>
        <v>23</v>
      </c>
      <c r="G162">
        <v>65</v>
      </c>
      <c r="H162" s="24">
        <f t="shared" si="14"/>
        <v>15</v>
      </c>
      <c r="I162" s="24">
        <f t="shared" si="11"/>
        <v>5</v>
      </c>
      <c r="J162" s="24">
        <f t="shared" si="13"/>
        <v>80</v>
      </c>
      <c r="K162" s="24" t="str">
        <f t="shared" si="15"/>
        <v>03</v>
      </c>
      <c r="L162">
        <v>52</v>
      </c>
      <c r="M162">
        <v>0</v>
      </c>
      <c r="N162">
        <v>0</v>
      </c>
      <c r="O162">
        <v>1</v>
      </c>
      <c r="P162">
        <v>0</v>
      </c>
      <c r="Q162" t="s">
        <v>18</v>
      </c>
      <c r="R162">
        <v>11</v>
      </c>
      <c r="S162">
        <v>10</v>
      </c>
      <c r="T162">
        <v>2</v>
      </c>
      <c r="U162">
        <v>2</v>
      </c>
      <c r="V162">
        <v>0.1</v>
      </c>
      <c r="W162">
        <v>6.83E-2</v>
      </c>
      <c r="X162">
        <v>24</v>
      </c>
      <c r="Y162">
        <v>0</v>
      </c>
      <c r="Z162" t="s">
        <v>133</v>
      </c>
      <c r="AB162">
        <v>4</v>
      </c>
      <c r="AC162">
        <v>1</v>
      </c>
      <c r="AD162">
        <v>8</v>
      </c>
      <c r="AE162">
        <v>1</v>
      </c>
      <c r="AF162">
        <v>1</v>
      </c>
      <c r="AG162">
        <v>0.14000000000000001</v>
      </c>
      <c r="AH162">
        <v>0</v>
      </c>
      <c r="BA162">
        <v>4</v>
      </c>
      <c r="BB162">
        <v>7</v>
      </c>
      <c r="BC162">
        <v>60</v>
      </c>
      <c r="BD162">
        <v>30</v>
      </c>
      <c r="BE162">
        <v>0</v>
      </c>
      <c r="BF162">
        <v>2.2999999999999998</v>
      </c>
      <c r="BG162">
        <v>65</v>
      </c>
      <c r="BH162">
        <v>12</v>
      </c>
      <c r="BI162">
        <v>40</v>
      </c>
      <c r="BJ162">
        <v>5</v>
      </c>
      <c r="BK162">
        <v>0</v>
      </c>
      <c r="BL162">
        <v>52</v>
      </c>
      <c r="BM162">
        <v>0</v>
      </c>
      <c r="BN162">
        <v>0</v>
      </c>
      <c r="BO162">
        <v>1</v>
      </c>
      <c r="BP162">
        <v>0</v>
      </c>
      <c r="BQ162" t="s">
        <v>18</v>
      </c>
      <c r="BR162">
        <v>11</v>
      </c>
      <c r="BS162">
        <v>10</v>
      </c>
      <c r="BT162">
        <v>2</v>
      </c>
      <c r="BU162">
        <v>2</v>
      </c>
      <c r="BV162">
        <v>0.1</v>
      </c>
      <c r="BW162">
        <v>6.83E-2</v>
      </c>
      <c r="BX162">
        <v>24</v>
      </c>
      <c r="BY162">
        <v>0</v>
      </c>
      <c r="BZ162" t="s">
        <v>133</v>
      </c>
      <c r="CB162">
        <v>4</v>
      </c>
      <c r="CC162">
        <v>1</v>
      </c>
      <c r="CD162">
        <v>8</v>
      </c>
      <c r="CE162">
        <v>1</v>
      </c>
      <c r="CF162">
        <v>1</v>
      </c>
      <c r="CG162">
        <v>0.14000000000000001</v>
      </c>
      <c r="CH162">
        <v>0</v>
      </c>
    </row>
    <row r="163" spans="1:86">
      <c r="A163">
        <v>5</v>
      </c>
      <c r="B163">
        <v>6</v>
      </c>
      <c r="C163">
        <v>35</v>
      </c>
      <c r="D163">
        <v>20</v>
      </c>
      <c r="E163">
        <v>0</v>
      </c>
      <c r="F163" s="24">
        <f t="shared" si="12"/>
        <v>13</v>
      </c>
      <c r="G163">
        <v>65</v>
      </c>
      <c r="H163" s="24">
        <f t="shared" si="14"/>
        <v>15</v>
      </c>
      <c r="I163" s="24">
        <f t="shared" si="11"/>
        <v>5</v>
      </c>
      <c r="J163" s="24">
        <f t="shared" si="13"/>
        <v>75</v>
      </c>
      <c r="K163" s="24" t="str">
        <f t="shared" si="15"/>
        <v>03</v>
      </c>
      <c r="L163">
        <v>63</v>
      </c>
      <c r="M163">
        <v>0</v>
      </c>
      <c r="N163">
        <v>40</v>
      </c>
      <c r="O163">
        <v>0</v>
      </c>
      <c r="P163">
        <v>0</v>
      </c>
      <c r="Q163" t="s">
        <v>18</v>
      </c>
      <c r="R163">
        <v>11</v>
      </c>
      <c r="S163">
        <v>10</v>
      </c>
      <c r="T163">
        <v>2</v>
      </c>
      <c r="U163">
        <v>2</v>
      </c>
      <c r="V163">
        <v>7.5999999999999998E-2</v>
      </c>
      <c r="W163">
        <v>5.0299999999999997E-2</v>
      </c>
      <c r="X163">
        <v>24</v>
      </c>
      <c r="Y163">
        <v>0</v>
      </c>
      <c r="Z163" t="s">
        <v>133</v>
      </c>
      <c r="AB163">
        <v>2</v>
      </c>
      <c r="AC163">
        <v>1</v>
      </c>
      <c r="AD163">
        <v>8</v>
      </c>
      <c r="AE163">
        <v>1</v>
      </c>
      <c r="AF163">
        <v>1</v>
      </c>
      <c r="AG163">
        <v>0.14000000000000001</v>
      </c>
      <c r="AH163">
        <v>0</v>
      </c>
      <c r="BA163">
        <v>5</v>
      </c>
      <c r="BB163">
        <v>6</v>
      </c>
      <c r="BC163">
        <v>35</v>
      </c>
      <c r="BD163">
        <v>20</v>
      </c>
      <c r="BE163">
        <v>0</v>
      </c>
      <c r="BF163">
        <v>1.3</v>
      </c>
      <c r="BG163">
        <v>65</v>
      </c>
      <c r="BH163">
        <v>15</v>
      </c>
      <c r="BI163">
        <v>40</v>
      </c>
      <c r="BJ163">
        <v>3</v>
      </c>
      <c r="BK163">
        <v>0</v>
      </c>
      <c r="BL163">
        <v>63</v>
      </c>
      <c r="BM163">
        <v>0</v>
      </c>
      <c r="BN163">
        <v>40</v>
      </c>
      <c r="BO163">
        <v>0</v>
      </c>
      <c r="BP163">
        <v>0</v>
      </c>
      <c r="BQ163" t="s">
        <v>18</v>
      </c>
      <c r="BR163">
        <v>11</v>
      </c>
      <c r="BS163">
        <v>10</v>
      </c>
      <c r="BT163">
        <v>2</v>
      </c>
      <c r="BU163">
        <v>2</v>
      </c>
      <c r="BV163">
        <v>7.5999999999999998E-2</v>
      </c>
      <c r="BW163">
        <v>5.0299999999999997E-2</v>
      </c>
      <c r="BX163">
        <v>24</v>
      </c>
      <c r="BY163">
        <v>0</v>
      </c>
      <c r="BZ163" t="s">
        <v>133</v>
      </c>
      <c r="CB163">
        <v>2</v>
      </c>
      <c r="CC163">
        <v>1</v>
      </c>
      <c r="CD163">
        <v>8</v>
      </c>
      <c r="CE163">
        <v>1</v>
      </c>
      <c r="CF163">
        <v>1</v>
      </c>
      <c r="CG163">
        <v>0.14000000000000001</v>
      </c>
      <c r="CH163">
        <v>0</v>
      </c>
    </row>
    <row r="164" spans="1:86">
      <c r="A164">
        <v>6</v>
      </c>
      <c r="B164">
        <v>5</v>
      </c>
      <c r="C164">
        <v>12</v>
      </c>
      <c r="D164">
        <v>12</v>
      </c>
      <c r="E164">
        <v>0</v>
      </c>
      <c r="F164" s="24">
        <f t="shared" si="12"/>
        <v>5</v>
      </c>
      <c r="G164">
        <v>100</v>
      </c>
      <c r="H164" s="24">
        <f t="shared" si="14"/>
        <v>12</v>
      </c>
      <c r="I164" s="24">
        <f t="shared" si="11"/>
        <v>5</v>
      </c>
      <c r="J164" s="24">
        <f t="shared" si="13"/>
        <v>50</v>
      </c>
      <c r="K164" s="24" t="str">
        <f t="shared" si="15"/>
        <v>00</v>
      </c>
      <c r="L164">
        <v>63</v>
      </c>
      <c r="M164">
        <v>0</v>
      </c>
      <c r="N164">
        <v>40</v>
      </c>
      <c r="O164">
        <v>0</v>
      </c>
      <c r="P164" t="s">
        <v>135</v>
      </c>
      <c r="Q164" t="s">
        <v>18</v>
      </c>
      <c r="R164">
        <v>21</v>
      </c>
      <c r="S164">
        <v>10</v>
      </c>
      <c r="T164">
        <v>2</v>
      </c>
      <c r="U164">
        <v>2</v>
      </c>
      <c r="V164">
        <v>5.8000000000000003E-2</v>
      </c>
      <c r="W164">
        <v>3.8300000000000001E-2</v>
      </c>
      <c r="X164">
        <v>24</v>
      </c>
      <c r="Y164">
        <v>0</v>
      </c>
      <c r="Z164" t="s">
        <v>133</v>
      </c>
      <c r="AB164">
        <v>1.1200000000000001</v>
      </c>
      <c r="AC164">
        <v>1</v>
      </c>
      <c r="AD164">
        <v>8</v>
      </c>
      <c r="AE164">
        <v>1</v>
      </c>
      <c r="AF164">
        <v>1</v>
      </c>
      <c r="AG164">
        <v>0.14000000000000001</v>
      </c>
      <c r="AH164">
        <v>0</v>
      </c>
      <c r="BA164">
        <v>6</v>
      </c>
      <c r="BB164">
        <v>5</v>
      </c>
      <c r="BC164">
        <v>12</v>
      </c>
      <c r="BD164">
        <v>12</v>
      </c>
      <c r="BE164">
        <v>0</v>
      </c>
      <c r="BF164">
        <v>0.6</v>
      </c>
      <c r="BG164">
        <v>100</v>
      </c>
      <c r="BH164">
        <v>18</v>
      </c>
      <c r="BI164">
        <v>40</v>
      </c>
      <c r="BJ164">
        <v>2</v>
      </c>
      <c r="BK164">
        <v>0</v>
      </c>
      <c r="BL164">
        <v>63</v>
      </c>
      <c r="BM164">
        <v>0</v>
      </c>
      <c r="BN164">
        <v>40</v>
      </c>
      <c r="BO164">
        <v>0</v>
      </c>
      <c r="BP164" t="s">
        <v>135</v>
      </c>
      <c r="BQ164" t="s">
        <v>18</v>
      </c>
      <c r="BR164">
        <v>21</v>
      </c>
      <c r="BS164">
        <v>10</v>
      </c>
      <c r="BT164">
        <v>2</v>
      </c>
      <c r="BU164">
        <v>2</v>
      </c>
      <c r="BV164">
        <v>5.8000000000000003E-2</v>
      </c>
      <c r="BW164">
        <v>3.8300000000000001E-2</v>
      </c>
      <c r="BX164">
        <v>24</v>
      </c>
      <c r="BY164">
        <v>0</v>
      </c>
      <c r="BZ164" t="s">
        <v>133</v>
      </c>
      <c r="CB164">
        <v>1.1200000000000001</v>
      </c>
      <c r="CC164">
        <v>1</v>
      </c>
      <c r="CD164">
        <v>8</v>
      </c>
      <c r="CE164">
        <v>1</v>
      </c>
      <c r="CF164">
        <v>1</v>
      </c>
      <c r="CG164">
        <v>0.14000000000000001</v>
      </c>
      <c r="CH164">
        <v>0</v>
      </c>
    </row>
    <row r="165" spans="1:86">
      <c r="A165">
        <v>7</v>
      </c>
      <c r="B165">
        <v>4</v>
      </c>
      <c r="C165">
        <v>7</v>
      </c>
      <c r="D165">
        <v>12</v>
      </c>
      <c r="E165">
        <v>0</v>
      </c>
      <c r="F165" s="24">
        <f t="shared" si="12"/>
        <v>5</v>
      </c>
      <c r="G165">
        <v>100</v>
      </c>
      <c r="H165" s="24">
        <f t="shared" si="14"/>
        <v>12</v>
      </c>
      <c r="I165" s="24">
        <f t="shared" si="11"/>
        <v>5</v>
      </c>
      <c r="J165" s="24">
        <f t="shared" si="13"/>
        <v>50</v>
      </c>
      <c r="K165" s="24" t="str">
        <f t="shared" si="15"/>
        <v>00</v>
      </c>
      <c r="L165">
        <v>63</v>
      </c>
      <c r="M165">
        <v>0</v>
      </c>
      <c r="N165">
        <v>0</v>
      </c>
      <c r="O165">
        <v>0</v>
      </c>
      <c r="P165">
        <v>0</v>
      </c>
      <c r="Q165" t="s">
        <v>18</v>
      </c>
      <c r="R165">
        <v>21</v>
      </c>
      <c r="S165">
        <v>10</v>
      </c>
      <c r="T165">
        <v>2</v>
      </c>
      <c r="U165">
        <v>2</v>
      </c>
      <c r="V165">
        <v>4.3999999999999997E-2</v>
      </c>
      <c r="W165">
        <v>2.8299999999999999E-2</v>
      </c>
      <c r="X165">
        <v>24</v>
      </c>
      <c r="Y165">
        <v>0</v>
      </c>
      <c r="Z165" t="s">
        <v>133</v>
      </c>
      <c r="AB165">
        <v>0.8</v>
      </c>
      <c r="AC165">
        <v>1</v>
      </c>
      <c r="AD165">
        <v>8</v>
      </c>
      <c r="AE165">
        <v>1</v>
      </c>
      <c r="AF165">
        <v>1</v>
      </c>
      <c r="AG165">
        <v>0.14000000000000001</v>
      </c>
      <c r="AH165">
        <v>0</v>
      </c>
      <c r="BA165">
        <v>7</v>
      </c>
      <c r="BB165">
        <v>4</v>
      </c>
      <c r="BC165">
        <v>7</v>
      </c>
      <c r="BD165">
        <v>12</v>
      </c>
      <c r="BE165">
        <v>0</v>
      </c>
      <c r="BF165">
        <v>0.4</v>
      </c>
      <c r="BG165">
        <v>100</v>
      </c>
      <c r="BH165">
        <v>18</v>
      </c>
      <c r="BI165">
        <v>40</v>
      </c>
      <c r="BJ165">
        <v>2</v>
      </c>
      <c r="BK165">
        <v>0</v>
      </c>
      <c r="BL165">
        <v>63</v>
      </c>
      <c r="BM165">
        <v>0</v>
      </c>
      <c r="BN165">
        <v>0</v>
      </c>
      <c r="BO165">
        <v>0</v>
      </c>
      <c r="BP165">
        <v>0</v>
      </c>
      <c r="BQ165" t="s">
        <v>18</v>
      </c>
      <c r="BR165">
        <v>21</v>
      </c>
      <c r="BS165">
        <v>10</v>
      </c>
      <c r="BT165">
        <v>2</v>
      </c>
      <c r="BU165">
        <v>2</v>
      </c>
      <c r="BV165">
        <v>4.3999999999999997E-2</v>
      </c>
      <c r="BW165">
        <v>2.8299999999999999E-2</v>
      </c>
      <c r="BX165">
        <v>24</v>
      </c>
      <c r="BY165">
        <v>0</v>
      </c>
      <c r="BZ165" t="s">
        <v>133</v>
      </c>
      <c r="CB165">
        <v>0.8</v>
      </c>
      <c r="CC165">
        <v>1</v>
      </c>
      <c r="CD165">
        <v>8</v>
      </c>
      <c r="CE165">
        <v>1</v>
      </c>
      <c r="CF165">
        <v>1</v>
      </c>
      <c r="CG165">
        <v>0.14000000000000001</v>
      </c>
      <c r="CH165">
        <v>0</v>
      </c>
    </row>
    <row r="166" spans="1:86">
      <c r="A166">
        <v>8</v>
      </c>
      <c r="B166">
        <v>3</v>
      </c>
      <c r="C166">
        <v>4</v>
      </c>
      <c r="D166">
        <v>10</v>
      </c>
      <c r="E166">
        <v>0</v>
      </c>
      <c r="F166" s="24">
        <f t="shared" si="12"/>
        <v>3.0000000000000004</v>
      </c>
      <c r="G166">
        <v>100</v>
      </c>
      <c r="H166" s="24">
        <f t="shared" si="14"/>
        <v>7</v>
      </c>
      <c r="I166" s="24">
        <f t="shared" si="11"/>
        <v>5</v>
      </c>
      <c r="J166" s="24">
        <f t="shared" si="13"/>
        <v>25</v>
      </c>
      <c r="K166" s="24" t="str">
        <f t="shared" si="15"/>
        <v>00</v>
      </c>
      <c r="L166">
        <v>63</v>
      </c>
      <c r="M166">
        <v>0</v>
      </c>
      <c r="N166">
        <v>0</v>
      </c>
      <c r="O166">
        <v>0</v>
      </c>
      <c r="P166">
        <v>0</v>
      </c>
      <c r="Q166" t="s">
        <v>18</v>
      </c>
      <c r="R166">
        <v>21</v>
      </c>
      <c r="S166">
        <v>10</v>
      </c>
      <c r="T166">
        <v>2</v>
      </c>
      <c r="U166">
        <v>2</v>
      </c>
      <c r="V166">
        <v>3.4000000000000002E-2</v>
      </c>
      <c r="W166">
        <v>2.23E-2</v>
      </c>
      <c r="X166">
        <v>24</v>
      </c>
      <c r="Y166">
        <v>0</v>
      </c>
      <c r="Z166" t="s">
        <v>133</v>
      </c>
      <c r="AB166">
        <v>0.7</v>
      </c>
      <c r="AC166">
        <v>1</v>
      </c>
      <c r="AD166">
        <v>8</v>
      </c>
      <c r="AE166">
        <v>1</v>
      </c>
      <c r="AF166">
        <v>1</v>
      </c>
      <c r="AG166">
        <v>0.14000000000000001</v>
      </c>
      <c r="AH166">
        <v>0</v>
      </c>
      <c r="BA166">
        <v>8</v>
      </c>
      <c r="BB166">
        <v>3</v>
      </c>
      <c r="BC166">
        <v>4</v>
      </c>
      <c r="BD166">
        <v>10</v>
      </c>
      <c r="BE166">
        <v>0</v>
      </c>
      <c r="BF166">
        <v>0.2</v>
      </c>
      <c r="BG166">
        <v>100</v>
      </c>
      <c r="BH166">
        <v>20</v>
      </c>
      <c r="BI166">
        <v>40</v>
      </c>
      <c r="BJ166">
        <v>1</v>
      </c>
      <c r="BK166">
        <v>0</v>
      </c>
      <c r="BL166">
        <v>63</v>
      </c>
      <c r="BM166">
        <v>0</v>
      </c>
      <c r="BN166">
        <v>0</v>
      </c>
      <c r="BO166">
        <v>0</v>
      </c>
      <c r="BP166">
        <v>0</v>
      </c>
      <c r="BQ166" t="s">
        <v>18</v>
      </c>
      <c r="BR166">
        <v>21</v>
      </c>
      <c r="BS166">
        <v>10</v>
      </c>
      <c r="BT166">
        <v>2</v>
      </c>
      <c r="BU166">
        <v>2</v>
      </c>
      <c r="BV166">
        <v>3.4000000000000002E-2</v>
      </c>
      <c r="BW166">
        <v>2.23E-2</v>
      </c>
      <c r="BX166">
        <v>24</v>
      </c>
      <c r="BY166">
        <v>0</v>
      </c>
      <c r="BZ166" t="s">
        <v>133</v>
      </c>
      <c r="CB166">
        <v>0.7</v>
      </c>
      <c r="CC166">
        <v>1</v>
      </c>
      <c r="CD166">
        <v>8</v>
      </c>
      <c r="CE166">
        <v>1</v>
      </c>
      <c r="CF166">
        <v>1</v>
      </c>
      <c r="CG166">
        <v>0.14000000000000001</v>
      </c>
      <c r="CH166">
        <v>0</v>
      </c>
    </row>
    <row r="167" spans="1:86">
      <c r="A167">
        <v>9</v>
      </c>
      <c r="B167">
        <v>802</v>
      </c>
      <c r="C167">
        <v>1</v>
      </c>
      <c r="D167">
        <v>9</v>
      </c>
      <c r="E167">
        <v>0</v>
      </c>
      <c r="F167" s="24">
        <f t="shared" si="12"/>
        <v>5</v>
      </c>
      <c r="G167">
        <v>110</v>
      </c>
      <c r="H167" s="24">
        <f t="shared" si="14"/>
        <v>7</v>
      </c>
      <c r="I167" s="24">
        <f t="shared" si="11"/>
        <v>8</v>
      </c>
      <c r="J167" s="24">
        <f t="shared" si="13"/>
        <v>25</v>
      </c>
      <c r="K167" s="24" t="str">
        <f t="shared" si="15"/>
        <v>00</v>
      </c>
      <c r="L167">
        <v>75</v>
      </c>
      <c r="M167">
        <v>0</v>
      </c>
      <c r="N167">
        <v>40</v>
      </c>
      <c r="O167">
        <v>10</v>
      </c>
      <c r="P167">
        <v>1</v>
      </c>
      <c r="Q167" t="s">
        <v>19</v>
      </c>
      <c r="R167">
        <v>21</v>
      </c>
      <c r="S167">
        <v>15</v>
      </c>
      <c r="T167">
        <v>3</v>
      </c>
      <c r="U167">
        <v>2</v>
      </c>
      <c r="V167">
        <v>1.7000000000000001E-2</v>
      </c>
      <c r="W167">
        <v>2.1700000000000001E-2</v>
      </c>
      <c r="X167">
        <v>24</v>
      </c>
      <c r="Y167">
        <v>6.2</v>
      </c>
      <c r="Z167" t="s">
        <v>57</v>
      </c>
      <c r="AA167">
        <v>503</v>
      </c>
      <c r="AB167">
        <v>0.63</v>
      </c>
      <c r="AC167">
        <v>1</v>
      </c>
      <c r="AD167">
        <v>8</v>
      </c>
      <c r="AE167">
        <v>1</v>
      </c>
      <c r="AF167">
        <v>1</v>
      </c>
      <c r="AG167">
        <v>0.14000000000000001</v>
      </c>
      <c r="AH167">
        <v>0</v>
      </c>
      <c r="BA167">
        <v>9</v>
      </c>
      <c r="BB167">
        <v>802</v>
      </c>
      <c r="BC167">
        <v>1</v>
      </c>
      <c r="BD167">
        <v>9</v>
      </c>
      <c r="BE167">
        <v>0</v>
      </c>
      <c r="BF167">
        <v>0.5</v>
      </c>
      <c r="BG167">
        <v>110</v>
      </c>
      <c r="BH167">
        <v>20</v>
      </c>
      <c r="BI167">
        <v>60</v>
      </c>
      <c r="BJ167">
        <v>1</v>
      </c>
      <c r="BK167">
        <v>0</v>
      </c>
      <c r="BL167">
        <v>75</v>
      </c>
      <c r="BM167">
        <v>0</v>
      </c>
      <c r="BN167">
        <v>40</v>
      </c>
      <c r="BO167">
        <v>10</v>
      </c>
      <c r="BP167">
        <v>1</v>
      </c>
      <c r="BQ167" t="s">
        <v>19</v>
      </c>
      <c r="BR167">
        <v>21</v>
      </c>
      <c r="BS167">
        <v>15</v>
      </c>
      <c r="BT167">
        <v>3</v>
      </c>
      <c r="BU167">
        <v>2</v>
      </c>
      <c r="BV167">
        <v>1.7000000000000001E-2</v>
      </c>
      <c r="BW167">
        <v>2.1700000000000001E-2</v>
      </c>
      <c r="BX167">
        <v>24</v>
      </c>
      <c r="BY167">
        <v>6.2</v>
      </c>
      <c r="BZ167" t="s">
        <v>57</v>
      </c>
      <c r="CA167">
        <v>503</v>
      </c>
      <c r="CB167">
        <v>0.63</v>
      </c>
      <c r="CC167">
        <v>1</v>
      </c>
      <c r="CD167">
        <v>8</v>
      </c>
      <c r="CE167">
        <v>1</v>
      </c>
      <c r="CF167">
        <v>1</v>
      </c>
      <c r="CG167">
        <v>0.14000000000000001</v>
      </c>
      <c r="CH167">
        <v>0</v>
      </c>
    </row>
    <row r="168" spans="1:86">
      <c r="A168">
        <v>10</v>
      </c>
      <c r="B168">
        <v>802</v>
      </c>
      <c r="C168">
        <v>1</v>
      </c>
      <c r="D168">
        <v>9</v>
      </c>
      <c r="E168">
        <v>0</v>
      </c>
      <c r="F168" s="24">
        <f t="shared" si="12"/>
        <v>5</v>
      </c>
      <c r="G168">
        <v>110</v>
      </c>
      <c r="H168" s="24">
        <f t="shared" si="14"/>
        <v>7</v>
      </c>
      <c r="I168" s="24">
        <f t="shared" si="11"/>
        <v>8</v>
      </c>
      <c r="J168" s="24">
        <f t="shared" si="13"/>
        <v>25</v>
      </c>
      <c r="K168" s="24" t="str">
        <f t="shared" si="15"/>
        <v>00</v>
      </c>
      <c r="L168">
        <v>75</v>
      </c>
      <c r="M168">
        <v>0</v>
      </c>
      <c r="N168">
        <v>40</v>
      </c>
      <c r="O168">
        <v>10</v>
      </c>
      <c r="P168">
        <v>1</v>
      </c>
      <c r="Q168" t="s">
        <v>19</v>
      </c>
      <c r="R168">
        <v>21</v>
      </c>
      <c r="S168">
        <v>30</v>
      </c>
      <c r="T168">
        <v>3</v>
      </c>
      <c r="U168">
        <v>2</v>
      </c>
      <c r="V168">
        <v>2.5000000000000001E-2</v>
      </c>
      <c r="W168">
        <v>1.1599999999999999E-2</v>
      </c>
      <c r="X168">
        <v>24</v>
      </c>
      <c r="Y168">
        <v>6.2</v>
      </c>
      <c r="Z168" t="s">
        <v>57</v>
      </c>
      <c r="AA168">
        <v>253</v>
      </c>
      <c r="AB168">
        <v>0.63</v>
      </c>
      <c r="AC168">
        <v>1</v>
      </c>
      <c r="AD168">
        <v>8</v>
      </c>
      <c r="AE168">
        <v>1</v>
      </c>
      <c r="AF168">
        <v>1</v>
      </c>
      <c r="AG168">
        <v>0.14000000000000001</v>
      </c>
      <c r="AH168">
        <v>0</v>
      </c>
      <c r="BA168">
        <v>10</v>
      </c>
      <c r="BB168">
        <v>802</v>
      </c>
      <c r="BC168">
        <v>1</v>
      </c>
      <c r="BD168">
        <v>9</v>
      </c>
      <c r="BE168">
        <v>0</v>
      </c>
      <c r="BF168">
        <v>0.5</v>
      </c>
      <c r="BG168">
        <v>110</v>
      </c>
      <c r="BH168">
        <v>20</v>
      </c>
      <c r="BI168">
        <v>60</v>
      </c>
      <c r="BJ168">
        <v>1</v>
      </c>
      <c r="BK168">
        <v>0</v>
      </c>
      <c r="BL168">
        <v>75</v>
      </c>
      <c r="BM168">
        <v>0</v>
      </c>
      <c r="BN168">
        <v>40</v>
      </c>
      <c r="BO168">
        <v>10</v>
      </c>
      <c r="BP168">
        <v>1</v>
      </c>
      <c r="BQ168" t="s">
        <v>19</v>
      </c>
      <c r="BR168">
        <v>21</v>
      </c>
      <c r="BS168">
        <v>30</v>
      </c>
      <c r="BT168">
        <v>3</v>
      </c>
      <c r="BU168">
        <v>2</v>
      </c>
      <c r="BV168">
        <v>2.5000000000000001E-2</v>
      </c>
      <c r="BW168">
        <v>1.1599999999999999E-2</v>
      </c>
      <c r="BX168">
        <v>24</v>
      </c>
      <c r="BY168">
        <v>6.2</v>
      </c>
      <c r="BZ168" t="s">
        <v>57</v>
      </c>
      <c r="CA168">
        <v>253</v>
      </c>
      <c r="CB168">
        <v>0.63</v>
      </c>
      <c r="CC168">
        <v>1</v>
      </c>
      <c r="CD168">
        <v>8</v>
      </c>
      <c r="CE168">
        <v>1</v>
      </c>
      <c r="CF168">
        <v>1</v>
      </c>
      <c r="CG168">
        <v>0.14000000000000001</v>
      </c>
      <c r="CH168">
        <v>0</v>
      </c>
    </row>
    <row r="169" spans="1:86">
      <c r="A169">
        <v>11</v>
      </c>
      <c r="B169">
        <v>801</v>
      </c>
      <c r="C169">
        <v>0</v>
      </c>
      <c r="D169">
        <v>4</v>
      </c>
      <c r="E169">
        <v>0</v>
      </c>
      <c r="F169" s="24">
        <f t="shared" si="12"/>
        <v>5</v>
      </c>
      <c r="G169">
        <v>110</v>
      </c>
      <c r="H169" s="24">
        <f t="shared" si="14"/>
        <v>15</v>
      </c>
      <c r="I169" s="24">
        <f t="shared" si="11"/>
        <v>13</v>
      </c>
      <c r="J169" s="24">
        <f t="shared" si="13"/>
        <v>50</v>
      </c>
      <c r="K169" s="24" t="str">
        <f t="shared" si="15"/>
        <v>00</v>
      </c>
      <c r="L169">
        <v>85</v>
      </c>
      <c r="M169">
        <v>0</v>
      </c>
      <c r="N169">
        <v>40</v>
      </c>
      <c r="O169">
        <v>10</v>
      </c>
      <c r="P169">
        <v>0</v>
      </c>
      <c r="Q169" t="s">
        <v>19</v>
      </c>
      <c r="R169">
        <v>21</v>
      </c>
      <c r="S169">
        <v>30</v>
      </c>
      <c r="T169">
        <v>4</v>
      </c>
      <c r="U169">
        <v>2</v>
      </c>
      <c r="V169">
        <v>8.9999999999999993E-3</v>
      </c>
      <c r="W169">
        <v>1.9E-2</v>
      </c>
      <c r="X169">
        <v>24</v>
      </c>
      <c r="Y169">
        <v>7</v>
      </c>
      <c r="Z169" t="s">
        <v>57</v>
      </c>
      <c r="AA169">
        <v>543</v>
      </c>
      <c r="AB169">
        <v>0.14000000000000001</v>
      </c>
      <c r="AC169">
        <v>1</v>
      </c>
      <c r="AD169">
        <v>8</v>
      </c>
      <c r="AE169">
        <v>1</v>
      </c>
      <c r="AF169">
        <v>1</v>
      </c>
      <c r="AG169">
        <v>0.14000000000000001</v>
      </c>
      <c r="AH169">
        <v>0</v>
      </c>
      <c r="BA169">
        <v>11</v>
      </c>
      <c r="BB169">
        <v>801</v>
      </c>
      <c r="BC169">
        <v>0</v>
      </c>
      <c r="BD169">
        <v>4</v>
      </c>
      <c r="BE169">
        <v>0</v>
      </c>
      <c r="BF169">
        <v>0.4</v>
      </c>
      <c r="BG169">
        <v>110</v>
      </c>
      <c r="BH169">
        <v>40</v>
      </c>
      <c r="BI169">
        <v>100</v>
      </c>
      <c r="BJ169">
        <v>2</v>
      </c>
      <c r="BK169">
        <v>0</v>
      </c>
      <c r="BL169">
        <v>85</v>
      </c>
      <c r="BM169">
        <v>0</v>
      </c>
      <c r="BN169">
        <v>40</v>
      </c>
      <c r="BO169">
        <v>10</v>
      </c>
      <c r="BP169">
        <v>0</v>
      </c>
      <c r="BQ169" t="s">
        <v>19</v>
      </c>
      <c r="BR169">
        <v>21</v>
      </c>
      <c r="BS169">
        <v>30</v>
      </c>
      <c r="BT169">
        <v>4</v>
      </c>
      <c r="BU169">
        <v>2</v>
      </c>
      <c r="BV169">
        <v>8.9999999999999993E-3</v>
      </c>
      <c r="BW169">
        <v>1.9E-2</v>
      </c>
      <c r="BX169">
        <v>24</v>
      </c>
      <c r="BY169">
        <v>7</v>
      </c>
      <c r="BZ169" t="s">
        <v>57</v>
      </c>
      <c r="CA169">
        <v>543</v>
      </c>
      <c r="CB169">
        <v>0.14000000000000001</v>
      </c>
      <c r="CC169">
        <v>1</v>
      </c>
      <c r="CD169">
        <v>8</v>
      </c>
      <c r="CE169">
        <v>1</v>
      </c>
      <c r="CF169">
        <v>1</v>
      </c>
      <c r="CG169">
        <v>0.14000000000000001</v>
      </c>
      <c r="CH169">
        <v>0</v>
      </c>
    </row>
    <row r="170" spans="1:86">
      <c r="A170">
        <v>12</v>
      </c>
      <c r="B170">
        <v>801</v>
      </c>
      <c r="C170">
        <v>0</v>
      </c>
      <c r="D170">
        <v>4</v>
      </c>
      <c r="E170">
        <v>0</v>
      </c>
      <c r="F170" s="24">
        <f t="shared" si="12"/>
        <v>5</v>
      </c>
      <c r="G170">
        <v>110</v>
      </c>
      <c r="H170" s="24">
        <f t="shared" si="14"/>
        <v>15</v>
      </c>
      <c r="I170" s="24">
        <f t="shared" si="11"/>
        <v>13</v>
      </c>
      <c r="J170" s="24">
        <f t="shared" si="13"/>
        <v>50</v>
      </c>
      <c r="K170" s="24" t="str">
        <f t="shared" si="15"/>
        <v>00</v>
      </c>
      <c r="L170">
        <v>85</v>
      </c>
      <c r="M170">
        <v>0</v>
      </c>
      <c r="N170">
        <v>40</v>
      </c>
      <c r="O170">
        <v>10</v>
      </c>
      <c r="P170">
        <v>0</v>
      </c>
      <c r="Q170" t="s">
        <v>19</v>
      </c>
      <c r="R170">
        <v>21</v>
      </c>
      <c r="S170">
        <v>30</v>
      </c>
      <c r="T170">
        <v>4</v>
      </c>
      <c r="U170">
        <v>2</v>
      </c>
      <c r="V170">
        <v>1.7000000000000001E-2</v>
      </c>
      <c r="W170">
        <v>6.0000000000000001E-3</v>
      </c>
      <c r="X170">
        <v>24</v>
      </c>
      <c r="Y170">
        <v>7</v>
      </c>
      <c r="Z170" t="s">
        <v>57</v>
      </c>
      <c r="AA170">
        <v>316</v>
      </c>
      <c r="AB170">
        <v>0.14000000000000001</v>
      </c>
      <c r="AC170">
        <v>1</v>
      </c>
      <c r="AD170">
        <v>8</v>
      </c>
      <c r="AE170">
        <v>1</v>
      </c>
      <c r="AF170">
        <v>1</v>
      </c>
      <c r="AG170">
        <v>0.14000000000000001</v>
      </c>
      <c r="AH170">
        <v>0</v>
      </c>
      <c r="BA170">
        <v>12</v>
      </c>
      <c r="BB170">
        <v>801</v>
      </c>
      <c r="BC170">
        <v>0</v>
      </c>
      <c r="BD170">
        <v>4</v>
      </c>
      <c r="BE170">
        <v>0</v>
      </c>
      <c r="BF170">
        <v>0.4</v>
      </c>
      <c r="BG170">
        <v>110</v>
      </c>
      <c r="BH170">
        <v>40</v>
      </c>
      <c r="BI170">
        <v>100</v>
      </c>
      <c r="BJ170">
        <v>2</v>
      </c>
      <c r="BK170">
        <v>0</v>
      </c>
      <c r="BL170">
        <v>85</v>
      </c>
      <c r="BM170">
        <v>0</v>
      </c>
      <c r="BN170">
        <v>40</v>
      </c>
      <c r="BO170">
        <v>10</v>
      </c>
      <c r="BP170">
        <v>0</v>
      </c>
      <c r="BQ170" t="s">
        <v>19</v>
      </c>
      <c r="BR170">
        <v>21</v>
      </c>
      <c r="BS170">
        <v>30</v>
      </c>
      <c r="BT170">
        <v>4</v>
      </c>
      <c r="BU170">
        <v>2</v>
      </c>
      <c r="BV170">
        <v>1.7000000000000001E-2</v>
      </c>
      <c r="BW170">
        <v>6.0000000000000001E-3</v>
      </c>
      <c r="BX170">
        <v>24</v>
      </c>
      <c r="BY170">
        <v>7</v>
      </c>
      <c r="BZ170" t="s">
        <v>57</v>
      </c>
      <c r="CA170">
        <v>316</v>
      </c>
      <c r="CB170">
        <v>0.14000000000000001</v>
      </c>
      <c r="CC170">
        <v>1</v>
      </c>
      <c r="CD170">
        <v>8</v>
      </c>
      <c r="CE170">
        <v>1</v>
      </c>
      <c r="CF170">
        <v>1</v>
      </c>
      <c r="CG170">
        <v>0.14000000000000001</v>
      </c>
      <c r="CH170">
        <v>0</v>
      </c>
    </row>
    <row r="171" spans="1:86">
      <c r="F171" s="24" t="str">
        <f t="shared" si="12"/>
        <v/>
      </c>
      <c r="H171" s="24" t="str">
        <f t="shared" si="14"/>
        <v/>
      </c>
      <c r="I171" s="24" t="str">
        <f t="shared" si="11"/>
        <v/>
      </c>
      <c r="J171" s="24" t="str">
        <f t="shared" si="13"/>
        <v/>
      </c>
      <c r="K171" s="24" t="str">
        <f t="shared" si="15"/>
        <v/>
      </c>
      <c r="BK171">
        <v>0</v>
      </c>
    </row>
    <row r="172" spans="1:86">
      <c r="A172">
        <v>1</v>
      </c>
      <c r="B172">
        <v>9</v>
      </c>
      <c r="C172">
        <v>230</v>
      </c>
      <c r="D172">
        <v>40</v>
      </c>
      <c r="E172">
        <v>0</v>
      </c>
      <c r="F172" s="24">
        <f t="shared" si="12"/>
        <v>85</v>
      </c>
      <c r="G172">
        <v>50</v>
      </c>
      <c r="H172" s="24">
        <f t="shared" si="14"/>
        <v>15</v>
      </c>
      <c r="I172" s="24">
        <f t="shared" si="11"/>
        <v>6</v>
      </c>
      <c r="J172" s="24">
        <f t="shared" si="13"/>
        <v>80</v>
      </c>
      <c r="K172" s="24" t="str">
        <f t="shared" si="15"/>
        <v>03</v>
      </c>
      <c r="L172">
        <v>22</v>
      </c>
      <c r="M172">
        <v>0</v>
      </c>
      <c r="N172">
        <v>0</v>
      </c>
      <c r="O172">
        <v>11</v>
      </c>
      <c r="P172">
        <v>0</v>
      </c>
      <c r="Q172" t="s">
        <v>18</v>
      </c>
      <c r="R172">
        <v>21</v>
      </c>
      <c r="S172">
        <v>10</v>
      </c>
      <c r="T172">
        <v>2</v>
      </c>
      <c r="U172">
        <v>2</v>
      </c>
      <c r="V172">
        <v>0.28299999999999997</v>
      </c>
      <c r="W172">
        <v>0.5</v>
      </c>
      <c r="X172">
        <v>24</v>
      </c>
      <c r="Y172">
        <v>0</v>
      </c>
      <c r="Z172" t="s">
        <v>133</v>
      </c>
      <c r="AB172">
        <v>0</v>
      </c>
      <c r="AC172">
        <v>1</v>
      </c>
      <c r="AD172">
        <v>8</v>
      </c>
      <c r="AE172">
        <v>1</v>
      </c>
      <c r="AF172">
        <v>1</v>
      </c>
      <c r="AG172">
        <v>0.32</v>
      </c>
      <c r="AH172">
        <v>0</v>
      </c>
      <c r="BA172">
        <v>1</v>
      </c>
      <c r="BB172">
        <v>9</v>
      </c>
      <c r="BC172">
        <v>230</v>
      </c>
      <c r="BD172">
        <v>40</v>
      </c>
      <c r="BE172">
        <v>0</v>
      </c>
      <c r="BF172">
        <v>8.6</v>
      </c>
      <c r="BG172">
        <v>50</v>
      </c>
      <c r="BH172">
        <v>12</v>
      </c>
      <c r="BI172">
        <v>45</v>
      </c>
      <c r="BJ172">
        <v>5</v>
      </c>
      <c r="BK172">
        <v>0</v>
      </c>
      <c r="BL172">
        <v>22</v>
      </c>
      <c r="BM172">
        <v>0</v>
      </c>
      <c r="BN172">
        <v>0</v>
      </c>
      <c r="BO172">
        <v>11</v>
      </c>
      <c r="BP172">
        <v>0</v>
      </c>
      <c r="BQ172" t="s">
        <v>18</v>
      </c>
      <c r="BR172">
        <v>21</v>
      </c>
      <c r="BS172">
        <v>10</v>
      </c>
      <c r="BT172">
        <v>2</v>
      </c>
      <c r="BU172">
        <v>2</v>
      </c>
      <c r="BV172">
        <v>0.28299999999999997</v>
      </c>
      <c r="BW172">
        <v>0.5</v>
      </c>
      <c r="BX172">
        <v>24</v>
      </c>
      <c r="BY172">
        <v>0</v>
      </c>
      <c r="BZ172" t="s">
        <v>133</v>
      </c>
      <c r="CB172">
        <v>0</v>
      </c>
      <c r="CC172">
        <v>1</v>
      </c>
      <c r="CD172">
        <v>8</v>
      </c>
      <c r="CE172">
        <v>1</v>
      </c>
      <c r="CF172">
        <v>1</v>
      </c>
      <c r="CG172">
        <v>0.32</v>
      </c>
      <c r="CH172">
        <v>0</v>
      </c>
    </row>
    <row r="173" spans="1:86">
      <c r="A173">
        <v>2</v>
      </c>
      <c r="B173">
        <v>8</v>
      </c>
      <c r="C173">
        <v>140</v>
      </c>
      <c r="D173">
        <v>40</v>
      </c>
      <c r="E173">
        <v>0</v>
      </c>
      <c r="F173" s="24">
        <f t="shared" si="12"/>
        <v>53</v>
      </c>
      <c r="G173">
        <v>60</v>
      </c>
      <c r="H173" s="24">
        <f t="shared" si="14"/>
        <v>15</v>
      </c>
      <c r="I173" s="24">
        <f t="shared" si="11"/>
        <v>6</v>
      </c>
      <c r="J173" s="24">
        <f t="shared" si="13"/>
        <v>80</v>
      </c>
      <c r="K173" s="24" t="str">
        <f t="shared" si="15"/>
        <v>03</v>
      </c>
      <c r="L173">
        <v>32</v>
      </c>
      <c r="M173">
        <v>0</v>
      </c>
      <c r="N173">
        <v>40</v>
      </c>
      <c r="O173">
        <v>0</v>
      </c>
      <c r="P173">
        <v>0</v>
      </c>
      <c r="Q173" t="s">
        <v>18</v>
      </c>
      <c r="R173">
        <v>21</v>
      </c>
      <c r="S173">
        <v>15</v>
      </c>
      <c r="T173">
        <v>2</v>
      </c>
      <c r="U173">
        <v>2</v>
      </c>
      <c r="V173">
        <v>0.157</v>
      </c>
      <c r="W173">
        <v>0.12870000000000001</v>
      </c>
      <c r="X173">
        <v>24</v>
      </c>
      <c r="Y173">
        <v>0</v>
      </c>
      <c r="Z173" t="s">
        <v>133</v>
      </c>
      <c r="AB173">
        <v>0</v>
      </c>
      <c r="AC173">
        <v>1</v>
      </c>
      <c r="AD173">
        <v>8</v>
      </c>
      <c r="AE173">
        <v>1</v>
      </c>
      <c r="AF173">
        <v>1</v>
      </c>
      <c r="AG173">
        <v>0.32</v>
      </c>
      <c r="AH173">
        <v>0</v>
      </c>
      <c r="BA173">
        <v>2</v>
      </c>
      <c r="BB173">
        <v>8</v>
      </c>
      <c r="BC173">
        <v>140</v>
      </c>
      <c r="BD173">
        <v>40</v>
      </c>
      <c r="BE173">
        <v>0</v>
      </c>
      <c r="BF173">
        <v>5.3</v>
      </c>
      <c r="BG173">
        <v>60</v>
      </c>
      <c r="BH173">
        <v>12</v>
      </c>
      <c r="BI173">
        <v>45</v>
      </c>
      <c r="BJ173">
        <v>5</v>
      </c>
      <c r="BK173">
        <v>0</v>
      </c>
      <c r="BL173">
        <v>32</v>
      </c>
      <c r="BM173">
        <v>0</v>
      </c>
      <c r="BN173">
        <v>40</v>
      </c>
      <c r="BO173">
        <v>0</v>
      </c>
      <c r="BP173">
        <v>0</v>
      </c>
      <c r="BQ173" t="s">
        <v>18</v>
      </c>
      <c r="BR173">
        <v>21</v>
      </c>
      <c r="BS173">
        <v>15</v>
      </c>
      <c r="BT173">
        <v>2</v>
      </c>
      <c r="BU173">
        <v>2</v>
      </c>
      <c r="BV173">
        <v>0.157</v>
      </c>
      <c r="BW173">
        <v>0.12870000000000001</v>
      </c>
      <c r="BX173">
        <v>24</v>
      </c>
      <c r="BY173">
        <v>0</v>
      </c>
      <c r="BZ173" t="s">
        <v>133</v>
      </c>
      <c r="CB173">
        <v>0</v>
      </c>
      <c r="CC173">
        <v>1</v>
      </c>
      <c r="CD173">
        <v>8</v>
      </c>
      <c r="CE173">
        <v>1</v>
      </c>
      <c r="CF173">
        <v>1</v>
      </c>
      <c r="CG173">
        <v>0.32</v>
      </c>
      <c r="CH173">
        <v>0</v>
      </c>
    </row>
    <row r="174" spans="1:86">
      <c r="A174">
        <v>3</v>
      </c>
      <c r="B174">
        <v>7</v>
      </c>
      <c r="C174">
        <v>70</v>
      </c>
      <c r="D174">
        <v>25</v>
      </c>
      <c r="E174">
        <v>0</v>
      </c>
      <c r="F174" s="24">
        <f t="shared" si="12"/>
        <v>33</v>
      </c>
      <c r="G174">
        <v>60</v>
      </c>
      <c r="H174" s="24">
        <f t="shared" si="14"/>
        <v>15</v>
      </c>
      <c r="I174" s="24">
        <f t="shared" si="11"/>
        <v>6</v>
      </c>
      <c r="J174" s="24">
        <f t="shared" si="13"/>
        <v>80</v>
      </c>
      <c r="K174" s="24" t="str">
        <f t="shared" si="15"/>
        <v>03</v>
      </c>
      <c r="L174">
        <v>42</v>
      </c>
      <c r="M174">
        <v>0</v>
      </c>
      <c r="N174">
        <v>40</v>
      </c>
      <c r="O174">
        <v>0</v>
      </c>
      <c r="P174">
        <v>0</v>
      </c>
      <c r="Q174" t="s">
        <v>18</v>
      </c>
      <c r="R174">
        <v>21</v>
      </c>
      <c r="S174">
        <v>15</v>
      </c>
      <c r="T174">
        <v>2</v>
      </c>
      <c r="U174">
        <v>2</v>
      </c>
      <c r="V174">
        <v>0.114</v>
      </c>
      <c r="W174">
        <v>9.01E-2</v>
      </c>
      <c r="X174">
        <v>24</v>
      </c>
      <c r="Y174">
        <v>0</v>
      </c>
      <c r="Z174" t="s">
        <v>133</v>
      </c>
      <c r="AB174">
        <v>0</v>
      </c>
      <c r="AC174">
        <v>1</v>
      </c>
      <c r="AD174">
        <v>8</v>
      </c>
      <c r="AE174">
        <v>1</v>
      </c>
      <c r="AF174">
        <v>1</v>
      </c>
      <c r="AG174">
        <v>0.32</v>
      </c>
      <c r="AH174">
        <v>0</v>
      </c>
      <c r="BA174">
        <v>3</v>
      </c>
      <c r="BB174">
        <v>7</v>
      </c>
      <c r="BC174">
        <v>70</v>
      </c>
      <c r="BD174">
        <v>25</v>
      </c>
      <c r="BE174">
        <v>0</v>
      </c>
      <c r="BF174">
        <v>3.3</v>
      </c>
      <c r="BG174">
        <v>60</v>
      </c>
      <c r="BH174">
        <v>12</v>
      </c>
      <c r="BI174">
        <v>45</v>
      </c>
      <c r="BJ174">
        <v>5</v>
      </c>
      <c r="BK174">
        <v>0</v>
      </c>
      <c r="BL174">
        <v>42</v>
      </c>
      <c r="BM174">
        <v>0</v>
      </c>
      <c r="BN174">
        <v>40</v>
      </c>
      <c r="BO174">
        <v>0</v>
      </c>
      <c r="BP174">
        <v>0</v>
      </c>
      <c r="BQ174" t="s">
        <v>18</v>
      </c>
      <c r="BR174">
        <v>21</v>
      </c>
      <c r="BS174">
        <v>15</v>
      </c>
      <c r="BT174">
        <v>2</v>
      </c>
      <c r="BU174">
        <v>2</v>
      </c>
      <c r="BV174">
        <v>0.114</v>
      </c>
      <c r="BW174">
        <v>9.01E-2</v>
      </c>
      <c r="BX174">
        <v>24</v>
      </c>
      <c r="BY174">
        <v>0</v>
      </c>
      <c r="BZ174" t="s">
        <v>133</v>
      </c>
      <c r="CB174">
        <v>0</v>
      </c>
      <c r="CC174">
        <v>1</v>
      </c>
      <c r="CD174">
        <v>8</v>
      </c>
      <c r="CE174">
        <v>1</v>
      </c>
      <c r="CF174">
        <v>1</v>
      </c>
      <c r="CG174">
        <v>0.32</v>
      </c>
      <c r="CH174">
        <v>0</v>
      </c>
    </row>
    <row r="175" spans="1:86">
      <c r="A175">
        <v>4</v>
      </c>
      <c r="B175">
        <v>6</v>
      </c>
      <c r="C175">
        <v>60</v>
      </c>
      <c r="D175">
        <v>30</v>
      </c>
      <c r="E175">
        <v>0</v>
      </c>
      <c r="F175" s="24">
        <f t="shared" si="12"/>
        <v>23</v>
      </c>
      <c r="G175">
        <v>65</v>
      </c>
      <c r="H175" s="24">
        <f t="shared" si="14"/>
        <v>15</v>
      </c>
      <c r="I175" s="24">
        <f t="shared" ref="I175:I238" si="16">IF(BI175="","",ROUND(BI175*10/80,0))</f>
        <v>5</v>
      </c>
      <c r="J175" s="24">
        <f t="shared" si="13"/>
        <v>80</v>
      </c>
      <c r="K175" s="24" t="str">
        <f t="shared" si="15"/>
        <v>03</v>
      </c>
      <c r="L175">
        <v>52</v>
      </c>
      <c r="M175">
        <v>0</v>
      </c>
      <c r="N175">
        <v>0</v>
      </c>
      <c r="O175">
        <v>1</v>
      </c>
      <c r="P175">
        <v>0</v>
      </c>
      <c r="Q175" t="s">
        <v>18</v>
      </c>
      <c r="R175">
        <v>11</v>
      </c>
      <c r="S175">
        <v>10</v>
      </c>
      <c r="T175">
        <v>2</v>
      </c>
      <c r="U175">
        <v>2</v>
      </c>
      <c r="V175">
        <v>9.8000000000000004E-2</v>
      </c>
      <c r="W175">
        <v>6.6900000000000001E-2</v>
      </c>
      <c r="X175">
        <v>24</v>
      </c>
      <c r="Y175">
        <v>0</v>
      </c>
      <c r="Z175" t="s">
        <v>133</v>
      </c>
      <c r="AB175">
        <v>4</v>
      </c>
      <c r="AC175">
        <v>1</v>
      </c>
      <c r="AD175">
        <v>8</v>
      </c>
      <c r="AE175">
        <v>1</v>
      </c>
      <c r="AF175">
        <v>1</v>
      </c>
      <c r="AG175">
        <v>0.32</v>
      </c>
      <c r="AH175">
        <v>0</v>
      </c>
      <c r="BA175">
        <v>4</v>
      </c>
      <c r="BB175">
        <v>6</v>
      </c>
      <c r="BC175">
        <v>60</v>
      </c>
      <c r="BD175">
        <v>30</v>
      </c>
      <c r="BE175">
        <v>0</v>
      </c>
      <c r="BF175">
        <v>2.2999999999999998</v>
      </c>
      <c r="BG175">
        <v>65</v>
      </c>
      <c r="BH175">
        <v>12</v>
      </c>
      <c r="BI175">
        <v>40</v>
      </c>
      <c r="BJ175">
        <v>5</v>
      </c>
      <c r="BK175">
        <v>0</v>
      </c>
      <c r="BL175">
        <v>52</v>
      </c>
      <c r="BM175">
        <v>0</v>
      </c>
      <c r="BN175">
        <v>0</v>
      </c>
      <c r="BO175">
        <v>1</v>
      </c>
      <c r="BP175">
        <v>0</v>
      </c>
      <c r="BQ175" t="s">
        <v>18</v>
      </c>
      <c r="BR175">
        <v>11</v>
      </c>
      <c r="BS175">
        <v>10</v>
      </c>
      <c r="BT175">
        <v>2</v>
      </c>
      <c r="BU175">
        <v>2</v>
      </c>
      <c r="BV175">
        <v>9.8000000000000004E-2</v>
      </c>
      <c r="BW175">
        <v>6.6900000000000001E-2</v>
      </c>
      <c r="BX175">
        <v>24</v>
      </c>
      <c r="BY175">
        <v>0</v>
      </c>
      <c r="BZ175" t="s">
        <v>133</v>
      </c>
      <c r="CB175">
        <v>4</v>
      </c>
      <c r="CC175">
        <v>1</v>
      </c>
      <c r="CD175">
        <v>8</v>
      </c>
      <c r="CE175">
        <v>1</v>
      </c>
      <c r="CF175">
        <v>1</v>
      </c>
      <c r="CG175">
        <v>0.32</v>
      </c>
      <c r="CH175">
        <v>0</v>
      </c>
    </row>
    <row r="176" spans="1:86">
      <c r="A176">
        <v>5</v>
      </c>
      <c r="B176">
        <v>5</v>
      </c>
      <c r="C176">
        <v>35</v>
      </c>
      <c r="D176">
        <v>20</v>
      </c>
      <c r="E176">
        <v>0</v>
      </c>
      <c r="F176" s="24">
        <f t="shared" si="12"/>
        <v>13</v>
      </c>
      <c r="G176">
        <v>65</v>
      </c>
      <c r="H176" s="24">
        <f t="shared" si="14"/>
        <v>15</v>
      </c>
      <c r="I176" s="24">
        <f t="shared" si="16"/>
        <v>5</v>
      </c>
      <c r="J176" s="24">
        <f t="shared" si="13"/>
        <v>75</v>
      </c>
      <c r="K176" s="24" t="str">
        <f t="shared" si="15"/>
        <v>03</v>
      </c>
      <c r="L176">
        <v>63</v>
      </c>
      <c r="M176">
        <v>0</v>
      </c>
      <c r="N176">
        <v>40</v>
      </c>
      <c r="O176">
        <v>0</v>
      </c>
      <c r="P176">
        <v>0</v>
      </c>
      <c r="Q176" t="s">
        <v>18</v>
      </c>
      <c r="R176">
        <v>11</v>
      </c>
      <c r="S176">
        <v>10</v>
      </c>
      <c r="T176">
        <v>2</v>
      </c>
      <c r="U176">
        <v>2</v>
      </c>
      <c r="V176">
        <v>7.3999999999999996E-2</v>
      </c>
      <c r="W176">
        <v>4.9000000000000002E-2</v>
      </c>
      <c r="X176">
        <v>24</v>
      </c>
      <c r="Y176">
        <v>0</v>
      </c>
      <c r="Z176" t="s">
        <v>133</v>
      </c>
      <c r="AB176">
        <v>2</v>
      </c>
      <c r="AC176">
        <v>1</v>
      </c>
      <c r="AD176">
        <v>8</v>
      </c>
      <c r="AE176">
        <v>1</v>
      </c>
      <c r="AF176">
        <v>1</v>
      </c>
      <c r="AG176">
        <v>0.32</v>
      </c>
      <c r="AH176">
        <v>0</v>
      </c>
      <c r="BA176">
        <v>5</v>
      </c>
      <c r="BB176">
        <v>5</v>
      </c>
      <c r="BC176">
        <v>35</v>
      </c>
      <c r="BD176">
        <v>20</v>
      </c>
      <c r="BE176">
        <v>0</v>
      </c>
      <c r="BF176">
        <v>1.3</v>
      </c>
      <c r="BG176">
        <v>65</v>
      </c>
      <c r="BH176">
        <v>15</v>
      </c>
      <c r="BI176">
        <v>40</v>
      </c>
      <c r="BJ176">
        <v>3</v>
      </c>
      <c r="BK176">
        <v>0</v>
      </c>
      <c r="BL176">
        <v>63</v>
      </c>
      <c r="BM176">
        <v>0</v>
      </c>
      <c r="BN176">
        <v>40</v>
      </c>
      <c r="BO176">
        <v>0</v>
      </c>
      <c r="BP176">
        <v>0</v>
      </c>
      <c r="BQ176" t="s">
        <v>18</v>
      </c>
      <c r="BR176">
        <v>11</v>
      </c>
      <c r="BS176">
        <v>10</v>
      </c>
      <c r="BT176">
        <v>2</v>
      </c>
      <c r="BU176">
        <v>2</v>
      </c>
      <c r="BV176">
        <v>7.3999999999999996E-2</v>
      </c>
      <c r="BW176">
        <v>4.9000000000000002E-2</v>
      </c>
      <c r="BX176">
        <v>24</v>
      </c>
      <c r="BY176">
        <v>0</v>
      </c>
      <c r="BZ176" t="s">
        <v>133</v>
      </c>
      <c r="CB176">
        <v>2</v>
      </c>
      <c r="CC176">
        <v>1</v>
      </c>
      <c r="CD176">
        <v>8</v>
      </c>
      <c r="CE176">
        <v>1</v>
      </c>
      <c r="CF176">
        <v>1</v>
      </c>
      <c r="CG176">
        <v>0.32</v>
      </c>
      <c r="CH176">
        <v>0</v>
      </c>
    </row>
    <row r="177" spans="1:86">
      <c r="A177">
        <v>6</v>
      </c>
      <c r="B177">
        <v>4</v>
      </c>
      <c r="C177">
        <v>12</v>
      </c>
      <c r="D177">
        <v>12</v>
      </c>
      <c r="E177">
        <v>0</v>
      </c>
      <c r="F177" s="24">
        <f t="shared" si="12"/>
        <v>5</v>
      </c>
      <c r="G177">
        <v>100</v>
      </c>
      <c r="H177" s="24">
        <f t="shared" si="14"/>
        <v>12</v>
      </c>
      <c r="I177" s="24">
        <f t="shared" si="16"/>
        <v>5</v>
      </c>
      <c r="J177" s="24">
        <f t="shared" si="13"/>
        <v>50</v>
      </c>
      <c r="K177" s="24" t="str">
        <f t="shared" si="15"/>
        <v>00</v>
      </c>
      <c r="L177">
        <v>63</v>
      </c>
      <c r="M177">
        <v>0</v>
      </c>
      <c r="N177">
        <v>40</v>
      </c>
      <c r="O177">
        <v>0</v>
      </c>
      <c r="P177">
        <v>0</v>
      </c>
      <c r="Q177" t="s">
        <v>18</v>
      </c>
      <c r="R177">
        <v>21</v>
      </c>
      <c r="S177">
        <v>10</v>
      </c>
      <c r="T177">
        <v>2</v>
      </c>
      <c r="U177">
        <v>2</v>
      </c>
      <c r="V177">
        <v>5.6000000000000001E-2</v>
      </c>
      <c r="W177">
        <v>3.6999999999999998E-2</v>
      </c>
      <c r="X177">
        <v>24</v>
      </c>
      <c r="Y177">
        <v>0</v>
      </c>
      <c r="Z177" t="s">
        <v>133</v>
      </c>
      <c r="AB177">
        <v>1.1200000000000001</v>
      </c>
      <c r="AC177">
        <v>1</v>
      </c>
      <c r="AD177">
        <v>8</v>
      </c>
      <c r="AE177">
        <v>1</v>
      </c>
      <c r="AF177">
        <v>1</v>
      </c>
      <c r="AG177">
        <v>0.32</v>
      </c>
      <c r="AH177">
        <v>0</v>
      </c>
      <c r="BA177">
        <v>6</v>
      </c>
      <c r="BB177">
        <v>4</v>
      </c>
      <c r="BC177">
        <v>12</v>
      </c>
      <c r="BD177">
        <v>12</v>
      </c>
      <c r="BE177">
        <v>0</v>
      </c>
      <c r="BF177">
        <v>0.6</v>
      </c>
      <c r="BG177">
        <v>100</v>
      </c>
      <c r="BH177">
        <v>18</v>
      </c>
      <c r="BI177">
        <v>40</v>
      </c>
      <c r="BJ177">
        <v>2</v>
      </c>
      <c r="BK177">
        <v>0</v>
      </c>
      <c r="BL177">
        <v>63</v>
      </c>
      <c r="BM177">
        <v>0</v>
      </c>
      <c r="BN177">
        <v>40</v>
      </c>
      <c r="BO177">
        <v>0</v>
      </c>
      <c r="BP177">
        <v>0</v>
      </c>
      <c r="BQ177" t="s">
        <v>18</v>
      </c>
      <c r="BR177">
        <v>21</v>
      </c>
      <c r="BS177">
        <v>10</v>
      </c>
      <c r="BT177">
        <v>2</v>
      </c>
      <c r="BU177">
        <v>2</v>
      </c>
      <c r="BV177">
        <v>5.6000000000000001E-2</v>
      </c>
      <c r="BW177">
        <v>3.6999999999999998E-2</v>
      </c>
      <c r="BX177">
        <v>24</v>
      </c>
      <c r="BY177">
        <v>0</v>
      </c>
      <c r="BZ177" t="s">
        <v>133</v>
      </c>
      <c r="CB177">
        <v>1.1200000000000001</v>
      </c>
      <c r="CC177">
        <v>1</v>
      </c>
      <c r="CD177">
        <v>8</v>
      </c>
      <c r="CE177">
        <v>1</v>
      </c>
      <c r="CF177">
        <v>1</v>
      </c>
      <c r="CG177">
        <v>0.32</v>
      </c>
      <c r="CH177">
        <v>0</v>
      </c>
    </row>
    <row r="178" spans="1:86">
      <c r="A178">
        <v>7</v>
      </c>
      <c r="B178">
        <v>3</v>
      </c>
      <c r="C178">
        <v>7</v>
      </c>
      <c r="D178">
        <v>12</v>
      </c>
      <c r="E178">
        <v>0</v>
      </c>
      <c r="F178" s="24">
        <f t="shared" si="12"/>
        <v>5</v>
      </c>
      <c r="G178">
        <v>100</v>
      </c>
      <c r="H178" s="24">
        <f t="shared" si="14"/>
        <v>12</v>
      </c>
      <c r="I178" s="24">
        <f t="shared" si="16"/>
        <v>5</v>
      </c>
      <c r="J178" s="24">
        <f t="shared" si="13"/>
        <v>50</v>
      </c>
      <c r="K178" s="24" t="str">
        <f t="shared" si="15"/>
        <v>00</v>
      </c>
      <c r="L178">
        <v>63</v>
      </c>
      <c r="M178">
        <v>0</v>
      </c>
      <c r="N178">
        <v>0</v>
      </c>
      <c r="O178">
        <v>0</v>
      </c>
      <c r="P178">
        <v>0</v>
      </c>
      <c r="Q178" t="s">
        <v>18</v>
      </c>
      <c r="R178">
        <v>21</v>
      </c>
      <c r="S178">
        <v>10</v>
      </c>
      <c r="T178">
        <v>2</v>
      </c>
      <c r="U178">
        <v>2</v>
      </c>
      <c r="V178">
        <v>4.2000000000000003E-2</v>
      </c>
      <c r="W178">
        <v>2.7E-2</v>
      </c>
      <c r="X178">
        <v>24</v>
      </c>
      <c r="Y178">
        <v>0</v>
      </c>
      <c r="Z178" t="s">
        <v>133</v>
      </c>
      <c r="AB178">
        <v>0.8</v>
      </c>
      <c r="AC178">
        <v>1</v>
      </c>
      <c r="AD178">
        <v>8</v>
      </c>
      <c r="AE178">
        <v>1</v>
      </c>
      <c r="AF178">
        <v>1</v>
      </c>
      <c r="AG178">
        <v>0.32</v>
      </c>
      <c r="AH178">
        <v>0</v>
      </c>
      <c r="BA178">
        <v>7</v>
      </c>
      <c r="BB178">
        <v>3</v>
      </c>
      <c r="BC178">
        <v>7</v>
      </c>
      <c r="BD178">
        <v>12</v>
      </c>
      <c r="BE178">
        <v>0</v>
      </c>
      <c r="BF178">
        <v>0.4</v>
      </c>
      <c r="BG178">
        <v>100</v>
      </c>
      <c r="BH178">
        <v>18</v>
      </c>
      <c r="BI178">
        <v>40</v>
      </c>
      <c r="BJ178">
        <v>2</v>
      </c>
      <c r="BK178">
        <v>0</v>
      </c>
      <c r="BL178">
        <v>63</v>
      </c>
      <c r="BM178">
        <v>0</v>
      </c>
      <c r="BN178">
        <v>0</v>
      </c>
      <c r="BO178">
        <v>0</v>
      </c>
      <c r="BP178">
        <v>0</v>
      </c>
      <c r="BQ178" t="s">
        <v>18</v>
      </c>
      <c r="BR178">
        <v>21</v>
      </c>
      <c r="BS178">
        <v>10</v>
      </c>
      <c r="BT178">
        <v>2</v>
      </c>
      <c r="BU178">
        <v>2</v>
      </c>
      <c r="BV178">
        <v>4.2000000000000003E-2</v>
      </c>
      <c r="BW178">
        <v>2.7E-2</v>
      </c>
      <c r="BX178">
        <v>24</v>
      </c>
      <c r="BY178">
        <v>0</v>
      </c>
      <c r="BZ178" t="s">
        <v>133</v>
      </c>
      <c r="CB178">
        <v>0.8</v>
      </c>
      <c r="CC178">
        <v>1</v>
      </c>
      <c r="CD178">
        <v>8</v>
      </c>
      <c r="CE178">
        <v>1</v>
      </c>
      <c r="CF178">
        <v>1</v>
      </c>
      <c r="CG178">
        <v>0.32</v>
      </c>
      <c r="CH178">
        <v>0</v>
      </c>
    </row>
    <row r="179" spans="1:86">
      <c r="A179">
        <v>8</v>
      </c>
      <c r="B179">
        <v>2</v>
      </c>
      <c r="C179">
        <v>4</v>
      </c>
      <c r="D179">
        <v>10</v>
      </c>
      <c r="E179">
        <v>0</v>
      </c>
      <c r="F179" s="24">
        <f t="shared" si="12"/>
        <v>3.0000000000000004</v>
      </c>
      <c r="G179">
        <v>100</v>
      </c>
      <c r="H179" s="24">
        <f t="shared" si="14"/>
        <v>7</v>
      </c>
      <c r="I179" s="24">
        <f t="shared" si="16"/>
        <v>5</v>
      </c>
      <c r="J179" s="24">
        <f t="shared" si="13"/>
        <v>25</v>
      </c>
      <c r="K179" s="24" t="str">
        <f t="shared" si="15"/>
        <v>00</v>
      </c>
      <c r="L179">
        <v>63</v>
      </c>
      <c r="M179">
        <v>0</v>
      </c>
      <c r="N179">
        <v>0</v>
      </c>
      <c r="O179">
        <v>0</v>
      </c>
      <c r="P179">
        <v>0</v>
      </c>
      <c r="Q179" t="s">
        <v>18</v>
      </c>
      <c r="R179">
        <v>21</v>
      </c>
      <c r="S179">
        <v>10</v>
      </c>
      <c r="T179">
        <v>2</v>
      </c>
      <c r="U179">
        <v>2</v>
      </c>
      <c r="V179">
        <v>3.2000000000000001E-2</v>
      </c>
      <c r="W179">
        <v>2.1000000000000001E-2</v>
      </c>
      <c r="X179">
        <v>24</v>
      </c>
      <c r="Y179">
        <v>0</v>
      </c>
      <c r="Z179" t="s">
        <v>133</v>
      </c>
      <c r="AB179">
        <v>0.7</v>
      </c>
      <c r="AC179">
        <v>1</v>
      </c>
      <c r="AD179">
        <v>8</v>
      </c>
      <c r="AE179">
        <v>1</v>
      </c>
      <c r="AF179">
        <v>1</v>
      </c>
      <c r="AG179">
        <v>0.32</v>
      </c>
      <c r="AH179">
        <v>0</v>
      </c>
      <c r="BA179">
        <v>8</v>
      </c>
      <c r="BB179">
        <v>2</v>
      </c>
      <c r="BC179">
        <v>4</v>
      </c>
      <c r="BD179">
        <v>10</v>
      </c>
      <c r="BE179">
        <v>0</v>
      </c>
      <c r="BF179">
        <v>0.2</v>
      </c>
      <c r="BG179">
        <v>100</v>
      </c>
      <c r="BH179">
        <v>20</v>
      </c>
      <c r="BI179">
        <v>40</v>
      </c>
      <c r="BJ179">
        <v>1</v>
      </c>
      <c r="BK179">
        <v>0</v>
      </c>
      <c r="BL179">
        <v>63</v>
      </c>
      <c r="BM179">
        <v>0</v>
      </c>
      <c r="BN179">
        <v>0</v>
      </c>
      <c r="BO179">
        <v>0</v>
      </c>
      <c r="BP179">
        <v>0</v>
      </c>
      <c r="BQ179" t="s">
        <v>18</v>
      </c>
      <c r="BR179">
        <v>21</v>
      </c>
      <c r="BS179">
        <v>10</v>
      </c>
      <c r="BT179">
        <v>2</v>
      </c>
      <c r="BU179">
        <v>2</v>
      </c>
      <c r="BV179">
        <v>3.2000000000000001E-2</v>
      </c>
      <c r="BW179">
        <v>2.1000000000000001E-2</v>
      </c>
      <c r="BX179">
        <v>24</v>
      </c>
      <c r="BY179">
        <v>0</v>
      </c>
      <c r="BZ179" t="s">
        <v>133</v>
      </c>
      <c r="CB179">
        <v>0.7</v>
      </c>
      <c r="CC179">
        <v>1</v>
      </c>
      <c r="CD179">
        <v>8</v>
      </c>
      <c r="CE179">
        <v>1</v>
      </c>
      <c r="CF179">
        <v>1</v>
      </c>
      <c r="CG179">
        <v>0.32</v>
      </c>
      <c r="CH179">
        <v>0</v>
      </c>
    </row>
    <row r="180" spans="1:86">
      <c r="A180">
        <v>9</v>
      </c>
      <c r="B180">
        <v>801</v>
      </c>
      <c r="C180">
        <v>1</v>
      </c>
      <c r="D180">
        <v>9</v>
      </c>
      <c r="E180">
        <v>0</v>
      </c>
      <c r="F180" s="24">
        <f t="shared" si="12"/>
        <v>10</v>
      </c>
      <c r="G180">
        <v>95</v>
      </c>
      <c r="H180" s="24">
        <f t="shared" si="14"/>
        <v>8</v>
      </c>
      <c r="I180" s="24">
        <f t="shared" si="16"/>
        <v>9</v>
      </c>
      <c r="J180" s="24">
        <f t="shared" si="13"/>
        <v>25</v>
      </c>
      <c r="K180" s="24" t="str">
        <f t="shared" si="15"/>
        <v>00</v>
      </c>
      <c r="L180">
        <v>73</v>
      </c>
      <c r="M180">
        <v>0</v>
      </c>
      <c r="N180">
        <v>40</v>
      </c>
      <c r="O180">
        <v>0</v>
      </c>
      <c r="P180">
        <v>1</v>
      </c>
      <c r="Q180" t="s">
        <v>19</v>
      </c>
      <c r="R180">
        <v>22</v>
      </c>
      <c r="S180">
        <v>30</v>
      </c>
      <c r="T180">
        <v>3</v>
      </c>
      <c r="U180">
        <v>5</v>
      </c>
      <c r="V180">
        <v>4.0000000000000001E-3</v>
      </c>
      <c r="W180">
        <v>2.1999999999999999E-2</v>
      </c>
      <c r="X180">
        <v>24</v>
      </c>
      <c r="Y180">
        <v>7</v>
      </c>
      <c r="Z180" t="s">
        <v>57</v>
      </c>
      <c r="AA180">
        <v>543</v>
      </c>
      <c r="AB180">
        <v>0.32</v>
      </c>
      <c r="AC180">
        <v>1</v>
      </c>
      <c r="AD180">
        <v>8</v>
      </c>
      <c r="AE180">
        <v>1</v>
      </c>
      <c r="AF180">
        <v>1</v>
      </c>
      <c r="AG180">
        <v>0.32</v>
      </c>
      <c r="AH180">
        <v>0</v>
      </c>
      <c r="BA180">
        <v>9</v>
      </c>
      <c r="BB180">
        <v>801</v>
      </c>
      <c r="BC180">
        <v>1</v>
      </c>
      <c r="BD180">
        <v>9</v>
      </c>
      <c r="BE180">
        <v>0</v>
      </c>
      <c r="BF180">
        <v>1</v>
      </c>
      <c r="BG180">
        <v>95</v>
      </c>
      <c r="BH180">
        <v>23</v>
      </c>
      <c r="BI180">
        <v>68</v>
      </c>
      <c r="BJ180">
        <v>1</v>
      </c>
      <c r="BK180">
        <v>0</v>
      </c>
      <c r="BL180">
        <v>73</v>
      </c>
      <c r="BM180">
        <v>0</v>
      </c>
      <c r="BN180">
        <v>40</v>
      </c>
      <c r="BO180">
        <v>0</v>
      </c>
      <c r="BP180">
        <v>1</v>
      </c>
      <c r="BQ180" t="s">
        <v>19</v>
      </c>
      <c r="BR180">
        <v>22</v>
      </c>
      <c r="BS180">
        <v>30</v>
      </c>
      <c r="BT180">
        <v>3</v>
      </c>
      <c r="BU180">
        <v>5</v>
      </c>
      <c r="BV180">
        <v>4.0000000000000001E-3</v>
      </c>
      <c r="BW180">
        <v>2.1999999999999999E-2</v>
      </c>
      <c r="BX180">
        <v>24</v>
      </c>
      <c r="BY180">
        <v>7</v>
      </c>
      <c r="BZ180" t="s">
        <v>57</v>
      </c>
      <c r="CA180">
        <v>543</v>
      </c>
      <c r="CB180">
        <v>0.32</v>
      </c>
      <c r="CC180">
        <v>1</v>
      </c>
      <c r="CD180">
        <v>8</v>
      </c>
      <c r="CE180">
        <v>1</v>
      </c>
      <c r="CF180">
        <v>1</v>
      </c>
      <c r="CG180">
        <v>0.32</v>
      </c>
      <c r="CH180">
        <v>0</v>
      </c>
    </row>
    <row r="181" spans="1:86">
      <c r="A181">
        <v>10</v>
      </c>
      <c r="B181">
        <v>801</v>
      </c>
      <c r="C181">
        <v>1</v>
      </c>
      <c r="D181">
        <v>9</v>
      </c>
      <c r="E181">
        <v>0</v>
      </c>
      <c r="F181" s="24">
        <f t="shared" si="12"/>
        <v>10</v>
      </c>
      <c r="G181">
        <v>95</v>
      </c>
      <c r="H181" s="24">
        <f t="shared" si="14"/>
        <v>8</v>
      </c>
      <c r="I181" s="24">
        <f t="shared" si="16"/>
        <v>9</v>
      </c>
      <c r="J181" s="24">
        <f t="shared" si="13"/>
        <v>25</v>
      </c>
      <c r="K181" s="24" t="str">
        <f t="shared" si="15"/>
        <v>00</v>
      </c>
      <c r="L181">
        <v>73</v>
      </c>
      <c r="M181">
        <v>0</v>
      </c>
      <c r="N181">
        <v>40</v>
      </c>
      <c r="O181">
        <v>0</v>
      </c>
      <c r="P181">
        <v>1</v>
      </c>
      <c r="Q181" t="s">
        <v>19</v>
      </c>
      <c r="R181">
        <v>22</v>
      </c>
      <c r="S181">
        <v>30</v>
      </c>
      <c r="T181">
        <v>3</v>
      </c>
      <c r="U181">
        <v>5</v>
      </c>
      <c r="V181">
        <v>2.4E-2</v>
      </c>
      <c r="W181">
        <v>7.0000000000000001E-3</v>
      </c>
      <c r="X181">
        <v>24</v>
      </c>
      <c r="Y181">
        <v>7</v>
      </c>
      <c r="Z181" t="s">
        <v>57</v>
      </c>
      <c r="AA181">
        <v>316</v>
      </c>
      <c r="AB181">
        <v>0.32</v>
      </c>
      <c r="AC181">
        <v>1</v>
      </c>
      <c r="AD181">
        <v>8</v>
      </c>
      <c r="AE181">
        <v>1</v>
      </c>
      <c r="AF181">
        <v>1</v>
      </c>
      <c r="AG181">
        <v>0.32</v>
      </c>
      <c r="AH181">
        <v>0</v>
      </c>
      <c r="BA181">
        <v>10</v>
      </c>
      <c r="BB181">
        <v>801</v>
      </c>
      <c r="BC181">
        <v>1</v>
      </c>
      <c r="BD181">
        <v>9</v>
      </c>
      <c r="BE181">
        <v>0</v>
      </c>
      <c r="BF181">
        <v>1</v>
      </c>
      <c r="BG181">
        <v>95</v>
      </c>
      <c r="BH181">
        <v>23</v>
      </c>
      <c r="BI181">
        <v>68</v>
      </c>
      <c r="BJ181">
        <v>1</v>
      </c>
      <c r="BK181">
        <v>0</v>
      </c>
      <c r="BL181">
        <v>73</v>
      </c>
      <c r="BM181">
        <v>0</v>
      </c>
      <c r="BN181">
        <v>40</v>
      </c>
      <c r="BO181">
        <v>0</v>
      </c>
      <c r="BP181">
        <v>1</v>
      </c>
      <c r="BQ181" t="s">
        <v>19</v>
      </c>
      <c r="BR181">
        <v>22</v>
      </c>
      <c r="BS181">
        <v>30</v>
      </c>
      <c r="BT181">
        <v>3</v>
      </c>
      <c r="BU181">
        <v>5</v>
      </c>
      <c r="BV181">
        <v>2.4E-2</v>
      </c>
      <c r="BW181">
        <v>7.0000000000000001E-3</v>
      </c>
      <c r="BX181">
        <v>24</v>
      </c>
      <c r="BY181">
        <v>7</v>
      </c>
      <c r="BZ181" t="s">
        <v>57</v>
      </c>
      <c r="CA181">
        <v>316</v>
      </c>
      <c r="CB181">
        <v>0.32</v>
      </c>
      <c r="CC181">
        <v>1</v>
      </c>
      <c r="CD181">
        <v>8</v>
      </c>
      <c r="CE181">
        <v>1</v>
      </c>
      <c r="CF181">
        <v>1</v>
      </c>
      <c r="CG181">
        <v>0.32</v>
      </c>
      <c r="CH181">
        <v>0</v>
      </c>
    </row>
    <row r="182" spans="1:86">
      <c r="F182" s="24" t="str">
        <f t="shared" si="12"/>
        <v/>
      </c>
      <c r="H182" s="24" t="str">
        <f t="shared" si="14"/>
        <v/>
      </c>
      <c r="I182" s="24" t="str">
        <f t="shared" si="16"/>
        <v/>
      </c>
      <c r="J182" s="24" t="str">
        <f t="shared" si="13"/>
        <v/>
      </c>
      <c r="K182" s="24" t="str">
        <f t="shared" si="15"/>
        <v/>
      </c>
      <c r="BK182">
        <v>0</v>
      </c>
    </row>
    <row r="183" spans="1:86">
      <c r="A183">
        <v>1</v>
      </c>
      <c r="B183">
        <v>9</v>
      </c>
      <c r="C183">
        <v>230</v>
      </c>
      <c r="D183">
        <v>40</v>
      </c>
      <c r="E183">
        <v>0</v>
      </c>
      <c r="F183" s="24">
        <f t="shared" si="12"/>
        <v>85</v>
      </c>
      <c r="G183">
        <v>50</v>
      </c>
      <c r="H183" s="24">
        <f t="shared" si="14"/>
        <v>15</v>
      </c>
      <c r="I183" s="24">
        <f t="shared" si="16"/>
        <v>6</v>
      </c>
      <c r="J183" s="24">
        <f t="shared" si="13"/>
        <v>80</v>
      </c>
      <c r="K183" s="24" t="str">
        <f t="shared" si="15"/>
        <v>03</v>
      </c>
      <c r="L183">
        <v>22</v>
      </c>
      <c r="M183">
        <v>0</v>
      </c>
      <c r="N183">
        <v>0</v>
      </c>
      <c r="O183">
        <v>11</v>
      </c>
      <c r="P183">
        <v>0</v>
      </c>
      <c r="Q183" t="s">
        <v>18</v>
      </c>
      <c r="R183">
        <v>21</v>
      </c>
      <c r="S183">
        <v>10</v>
      </c>
      <c r="T183">
        <v>2</v>
      </c>
      <c r="U183">
        <v>2</v>
      </c>
      <c r="V183">
        <v>0.28299999999999997</v>
      </c>
      <c r="W183">
        <v>0.5</v>
      </c>
      <c r="X183">
        <v>24</v>
      </c>
      <c r="Y183">
        <v>0</v>
      </c>
      <c r="Z183" t="s">
        <v>133</v>
      </c>
      <c r="AB183">
        <v>0</v>
      </c>
      <c r="AC183">
        <v>1</v>
      </c>
      <c r="AD183">
        <v>8</v>
      </c>
      <c r="AE183">
        <v>1</v>
      </c>
      <c r="AF183">
        <v>1</v>
      </c>
      <c r="AG183">
        <v>0.5</v>
      </c>
      <c r="AH183">
        <v>0</v>
      </c>
      <c r="BA183">
        <v>1</v>
      </c>
      <c r="BB183">
        <v>9</v>
      </c>
      <c r="BC183">
        <v>230</v>
      </c>
      <c r="BD183">
        <v>40</v>
      </c>
      <c r="BE183">
        <v>0</v>
      </c>
      <c r="BF183">
        <v>8.6</v>
      </c>
      <c r="BG183">
        <v>50</v>
      </c>
      <c r="BH183">
        <v>12</v>
      </c>
      <c r="BI183">
        <v>45</v>
      </c>
      <c r="BJ183">
        <v>5</v>
      </c>
      <c r="BK183">
        <v>0</v>
      </c>
      <c r="BL183">
        <v>22</v>
      </c>
      <c r="BM183">
        <v>0</v>
      </c>
      <c r="BN183">
        <v>0</v>
      </c>
      <c r="BO183">
        <v>11</v>
      </c>
      <c r="BP183">
        <v>0</v>
      </c>
      <c r="BQ183" t="s">
        <v>18</v>
      </c>
      <c r="BR183">
        <v>21</v>
      </c>
      <c r="BS183">
        <v>10</v>
      </c>
      <c r="BT183">
        <v>2</v>
      </c>
      <c r="BU183">
        <v>2</v>
      </c>
      <c r="BV183">
        <v>0.28299999999999997</v>
      </c>
      <c r="BW183">
        <v>0.5</v>
      </c>
      <c r="BX183">
        <v>24</v>
      </c>
      <c r="BY183">
        <v>0</v>
      </c>
      <c r="BZ183" t="s">
        <v>133</v>
      </c>
      <c r="CB183">
        <v>0</v>
      </c>
      <c r="CC183">
        <v>1</v>
      </c>
      <c r="CD183">
        <v>8</v>
      </c>
      <c r="CE183">
        <v>1</v>
      </c>
      <c r="CF183">
        <v>1</v>
      </c>
      <c r="CG183">
        <v>0.5</v>
      </c>
      <c r="CH183">
        <v>0</v>
      </c>
    </row>
    <row r="184" spans="1:86">
      <c r="A184">
        <v>2</v>
      </c>
      <c r="B184">
        <v>8</v>
      </c>
      <c r="C184">
        <v>140</v>
      </c>
      <c r="D184">
        <v>40</v>
      </c>
      <c r="E184">
        <v>0</v>
      </c>
      <c r="F184" s="24">
        <f t="shared" si="12"/>
        <v>53</v>
      </c>
      <c r="G184">
        <v>60</v>
      </c>
      <c r="H184" s="24">
        <f t="shared" si="14"/>
        <v>15</v>
      </c>
      <c r="I184" s="24">
        <f t="shared" si="16"/>
        <v>6</v>
      </c>
      <c r="J184" s="24">
        <f t="shared" si="13"/>
        <v>80</v>
      </c>
      <c r="K184" s="24" t="str">
        <f t="shared" si="15"/>
        <v>03</v>
      </c>
      <c r="L184">
        <v>32</v>
      </c>
      <c r="M184">
        <v>0</v>
      </c>
      <c r="N184">
        <v>40</v>
      </c>
      <c r="O184">
        <v>0</v>
      </c>
      <c r="P184">
        <v>0</v>
      </c>
      <c r="Q184" t="s">
        <v>18</v>
      </c>
      <c r="R184">
        <v>21</v>
      </c>
      <c r="S184">
        <v>15</v>
      </c>
      <c r="T184">
        <v>2</v>
      </c>
      <c r="U184">
        <v>2</v>
      </c>
      <c r="V184">
        <v>0.157</v>
      </c>
      <c r="W184">
        <v>0.12870000000000001</v>
      </c>
      <c r="X184">
        <v>24</v>
      </c>
      <c r="Y184">
        <v>0</v>
      </c>
      <c r="Z184" t="s">
        <v>133</v>
      </c>
      <c r="AB184">
        <v>0</v>
      </c>
      <c r="AC184">
        <v>1</v>
      </c>
      <c r="AD184">
        <v>8</v>
      </c>
      <c r="AE184">
        <v>1</v>
      </c>
      <c r="AF184">
        <v>1</v>
      </c>
      <c r="AG184">
        <v>0.5</v>
      </c>
      <c r="AH184">
        <v>0</v>
      </c>
      <c r="BA184">
        <v>2</v>
      </c>
      <c r="BB184">
        <v>8</v>
      </c>
      <c r="BC184">
        <v>140</v>
      </c>
      <c r="BD184">
        <v>40</v>
      </c>
      <c r="BE184">
        <v>0</v>
      </c>
      <c r="BF184">
        <v>5.3</v>
      </c>
      <c r="BG184">
        <v>60</v>
      </c>
      <c r="BH184">
        <v>12</v>
      </c>
      <c r="BI184">
        <v>45</v>
      </c>
      <c r="BJ184">
        <v>5</v>
      </c>
      <c r="BK184">
        <v>0</v>
      </c>
      <c r="BL184">
        <v>32</v>
      </c>
      <c r="BM184">
        <v>0</v>
      </c>
      <c r="BN184">
        <v>40</v>
      </c>
      <c r="BO184">
        <v>0</v>
      </c>
      <c r="BP184">
        <v>0</v>
      </c>
      <c r="BQ184" t="s">
        <v>18</v>
      </c>
      <c r="BR184">
        <v>21</v>
      </c>
      <c r="BS184">
        <v>15</v>
      </c>
      <c r="BT184">
        <v>2</v>
      </c>
      <c r="BU184">
        <v>2</v>
      </c>
      <c r="BV184">
        <v>0.157</v>
      </c>
      <c r="BW184">
        <v>0.12870000000000001</v>
      </c>
      <c r="BX184">
        <v>24</v>
      </c>
      <c r="BY184">
        <v>0</v>
      </c>
      <c r="BZ184" t="s">
        <v>133</v>
      </c>
      <c r="CB184">
        <v>0</v>
      </c>
      <c r="CC184">
        <v>1</v>
      </c>
      <c r="CD184">
        <v>8</v>
      </c>
      <c r="CE184">
        <v>1</v>
      </c>
      <c r="CF184">
        <v>1</v>
      </c>
      <c r="CG184">
        <v>0.5</v>
      </c>
      <c r="CH184">
        <v>0</v>
      </c>
    </row>
    <row r="185" spans="1:86">
      <c r="A185">
        <v>3</v>
      </c>
      <c r="B185">
        <v>7</v>
      </c>
      <c r="C185">
        <v>70</v>
      </c>
      <c r="D185">
        <v>25</v>
      </c>
      <c r="E185">
        <v>0</v>
      </c>
      <c r="F185" s="24">
        <f t="shared" si="12"/>
        <v>33</v>
      </c>
      <c r="G185">
        <v>60</v>
      </c>
      <c r="H185" s="24">
        <f t="shared" si="14"/>
        <v>15</v>
      </c>
      <c r="I185" s="24">
        <f t="shared" si="16"/>
        <v>6</v>
      </c>
      <c r="J185" s="24">
        <f t="shared" si="13"/>
        <v>80</v>
      </c>
      <c r="K185" s="24" t="str">
        <f t="shared" si="15"/>
        <v>03</v>
      </c>
      <c r="L185">
        <v>42</v>
      </c>
      <c r="M185">
        <v>0</v>
      </c>
      <c r="N185">
        <v>40</v>
      </c>
      <c r="O185">
        <v>0</v>
      </c>
      <c r="P185">
        <v>0</v>
      </c>
      <c r="Q185" t="s">
        <v>18</v>
      </c>
      <c r="R185">
        <v>21</v>
      </c>
      <c r="S185">
        <v>15</v>
      </c>
      <c r="T185">
        <v>2</v>
      </c>
      <c r="U185">
        <v>2</v>
      </c>
      <c r="V185">
        <v>0.114</v>
      </c>
      <c r="W185">
        <v>9.01E-2</v>
      </c>
      <c r="X185">
        <v>24</v>
      </c>
      <c r="Y185">
        <v>0</v>
      </c>
      <c r="Z185" t="s">
        <v>133</v>
      </c>
      <c r="AB185">
        <v>0</v>
      </c>
      <c r="AC185">
        <v>1</v>
      </c>
      <c r="AD185">
        <v>8</v>
      </c>
      <c r="AE185">
        <v>1</v>
      </c>
      <c r="AF185">
        <v>1</v>
      </c>
      <c r="AG185">
        <v>0.5</v>
      </c>
      <c r="AH185">
        <v>0</v>
      </c>
      <c r="BA185">
        <v>3</v>
      </c>
      <c r="BB185">
        <v>7</v>
      </c>
      <c r="BC185">
        <v>70</v>
      </c>
      <c r="BD185">
        <v>25</v>
      </c>
      <c r="BE185">
        <v>0</v>
      </c>
      <c r="BF185">
        <v>3.3</v>
      </c>
      <c r="BG185">
        <v>60</v>
      </c>
      <c r="BH185">
        <v>12</v>
      </c>
      <c r="BI185">
        <v>45</v>
      </c>
      <c r="BJ185">
        <v>5</v>
      </c>
      <c r="BK185">
        <v>0</v>
      </c>
      <c r="BL185">
        <v>42</v>
      </c>
      <c r="BM185">
        <v>0</v>
      </c>
      <c r="BN185">
        <v>40</v>
      </c>
      <c r="BO185">
        <v>0</v>
      </c>
      <c r="BP185">
        <v>0</v>
      </c>
      <c r="BQ185" t="s">
        <v>18</v>
      </c>
      <c r="BR185">
        <v>21</v>
      </c>
      <c r="BS185">
        <v>15</v>
      </c>
      <c r="BT185">
        <v>2</v>
      </c>
      <c r="BU185">
        <v>2</v>
      </c>
      <c r="BV185">
        <v>0.114</v>
      </c>
      <c r="BW185">
        <v>9.01E-2</v>
      </c>
      <c r="BX185">
        <v>24</v>
      </c>
      <c r="BY185">
        <v>0</v>
      </c>
      <c r="BZ185" t="s">
        <v>133</v>
      </c>
      <c r="CB185">
        <v>0</v>
      </c>
      <c r="CC185">
        <v>1</v>
      </c>
      <c r="CD185">
        <v>8</v>
      </c>
      <c r="CE185">
        <v>1</v>
      </c>
      <c r="CF185">
        <v>1</v>
      </c>
      <c r="CG185">
        <v>0.5</v>
      </c>
      <c r="CH185">
        <v>0</v>
      </c>
    </row>
    <row r="186" spans="1:86">
      <c r="A186">
        <v>4</v>
      </c>
      <c r="B186">
        <v>6</v>
      </c>
      <c r="C186">
        <v>60</v>
      </c>
      <c r="D186">
        <v>30</v>
      </c>
      <c r="E186">
        <v>0</v>
      </c>
      <c r="F186" s="24">
        <f t="shared" si="12"/>
        <v>23</v>
      </c>
      <c r="G186">
        <v>65</v>
      </c>
      <c r="H186" s="24">
        <f t="shared" si="14"/>
        <v>15</v>
      </c>
      <c r="I186" s="24">
        <f t="shared" si="16"/>
        <v>5</v>
      </c>
      <c r="J186" s="24">
        <f t="shared" si="13"/>
        <v>80</v>
      </c>
      <c r="K186" s="24" t="str">
        <f t="shared" si="15"/>
        <v>03</v>
      </c>
      <c r="L186">
        <v>52</v>
      </c>
      <c r="M186">
        <v>0</v>
      </c>
      <c r="N186">
        <v>0</v>
      </c>
      <c r="O186">
        <v>1</v>
      </c>
      <c r="P186">
        <v>0</v>
      </c>
      <c r="Q186" t="s">
        <v>18</v>
      </c>
      <c r="R186">
        <v>11</v>
      </c>
      <c r="S186">
        <v>10</v>
      </c>
      <c r="T186">
        <v>2</v>
      </c>
      <c r="U186">
        <v>2</v>
      </c>
      <c r="V186">
        <v>9.8000000000000004E-2</v>
      </c>
      <c r="W186">
        <v>6.6900000000000001E-2</v>
      </c>
      <c r="X186">
        <v>24</v>
      </c>
      <c r="Y186">
        <v>0</v>
      </c>
      <c r="Z186" t="s">
        <v>133</v>
      </c>
      <c r="AB186">
        <v>4</v>
      </c>
      <c r="AC186">
        <v>1</v>
      </c>
      <c r="AD186">
        <v>8</v>
      </c>
      <c r="AE186">
        <v>1</v>
      </c>
      <c r="AF186">
        <v>1</v>
      </c>
      <c r="AG186">
        <v>0.5</v>
      </c>
      <c r="AH186">
        <v>0</v>
      </c>
      <c r="BA186">
        <v>4</v>
      </c>
      <c r="BB186">
        <v>6</v>
      </c>
      <c r="BC186">
        <v>60</v>
      </c>
      <c r="BD186">
        <v>30</v>
      </c>
      <c r="BE186">
        <v>0</v>
      </c>
      <c r="BF186">
        <v>2.2999999999999998</v>
      </c>
      <c r="BG186">
        <v>65</v>
      </c>
      <c r="BH186">
        <v>12</v>
      </c>
      <c r="BI186">
        <v>40</v>
      </c>
      <c r="BJ186">
        <v>5</v>
      </c>
      <c r="BK186">
        <v>0</v>
      </c>
      <c r="BL186">
        <v>52</v>
      </c>
      <c r="BM186">
        <v>0</v>
      </c>
      <c r="BN186">
        <v>0</v>
      </c>
      <c r="BO186">
        <v>1</v>
      </c>
      <c r="BP186">
        <v>0</v>
      </c>
      <c r="BQ186" t="s">
        <v>18</v>
      </c>
      <c r="BR186">
        <v>11</v>
      </c>
      <c r="BS186">
        <v>10</v>
      </c>
      <c r="BT186">
        <v>2</v>
      </c>
      <c r="BU186">
        <v>2</v>
      </c>
      <c r="BV186">
        <v>9.8000000000000004E-2</v>
      </c>
      <c r="BW186">
        <v>6.6900000000000001E-2</v>
      </c>
      <c r="BX186">
        <v>24</v>
      </c>
      <c r="BY186">
        <v>0</v>
      </c>
      <c r="BZ186" t="s">
        <v>133</v>
      </c>
      <c r="CB186">
        <v>4</v>
      </c>
      <c r="CC186">
        <v>1</v>
      </c>
      <c r="CD186">
        <v>8</v>
      </c>
      <c r="CE186">
        <v>1</v>
      </c>
      <c r="CF186">
        <v>1</v>
      </c>
      <c r="CG186">
        <v>0.5</v>
      </c>
      <c r="CH186">
        <v>0</v>
      </c>
    </row>
    <row r="187" spans="1:86">
      <c r="A187">
        <v>5</v>
      </c>
      <c r="B187">
        <v>5</v>
      </c>
      <c r="C187">
        <v>35</v>
      </c>
      <c r="D187">
        <v>20</v>
      </c>
      <c r="E187">
        <v>0</v>
      </c>
      <c r="F187" s="24">
        <f t="shared" si="12"/>
        <v>13</v>
      </c>
      <c r="G187">
        <v>65</v>
      </c>
      <c r="H187" s="24">
        <f t="shared" si="14"/>
        <v>15</v>
      </c>
      <c r="I187" s="24">
        <f t="shared" si="16"/>
        <v>5</v>
      </c>
      <c r="J187" s="24">
        <f t="shared" si="13"/>
        <v>75</v>
      </c>
      <c r="K187" s="24" t="str">
        <f t="shared" si="15"/>
        <v>03</v>
      </c>
      <c r="L187">
        <v>63</v>
      </c>
      <c r="M187">
        <v>0</v>
      </c>
      <c r="N187">
        <v>40</v>
      </c>
      <c r="O187">
        <v>0</v>
      </c>
      <c r="P187">
        <v>0</v>
      </c>
      <c r="Q187" t="s">
        <v>18</v>
      </c>
      <c r="R187">
        <v>11</v>
      </c>
      <c r="S187">
        <v>10</v>
      </c>
      <c r="T187">
        <v>2</v>
      </c>
      <c r="U187">
        <v>2</v>
      </c>
      <c r="V187">
        <v>7.3999999999999996E-2</v>
      </c>
      <c r="W187">
        <v>4.9000000000000002E-2</v>
      </c>
      <c r="X187">
        <v>24</v>
      </c>
      <c r="Y187">
        <v>0</v>
      </c>
      <c r="Z187" t="s">
        <v>133</v>
      </c>
      <c r="AB187">
        <v>2</v>
      </c>
      <c r="AC187">
        <v>1</v>
      </c>
      <c r="AD187">
        <v>8</v>
      </c>
      <c r="AE187">
        <v>1</v>
      </c>
      <c r="AF187">
        <v>1</v>
      </c>
      <c r="AG187">
        <v>0.5</v>
      </c>
      <c r="AH187">
        <v>0</v>
      </c>
      <c r="BA187">
        <v>5</v>
      </c>
      <c r="BB187">
        <v>5</v>
      </c>
      <c r="BC187">
        <v>35</v>
      </c>
      <c r="BD187">
        <v>20</v>
      </c>
      <c r="BE187">
        <v>0</v>
      </c>
      <c r="BF187">
        <v>1.3</v>
      </c>
      <c r="BG187">
        <v>65</v>
      </c>
      <c r="BH187">
        <v>15</v>
      </c>
      <c r="BI187">
        <v>40</v>
      </c>
      <c r="BJ187">
        <v>3</v>
      </c>
      <c r="BK187">
        <v>0</v>
      </c>
      <c r="BL187">
        <v>63</v>
      </c>
      <c r="BM187">
        <v>0</v>
      </c>
      <c r="BN187">
        <v>40</v>
      </c>
      <c r="BO187">
        <v>0</v>
      </c>
      <c r="BP187">
        <v>0</v>
      </c>
      <c r="BQ187" t="s">
        <v>18</v>
      </c>
      <c r="BR187">
        <v>11</v>
      </c>
      <c r="BS187">
        <v>10</v>
      </c>
      <c r="BT187">
        <v>2</v>
      </c>
      <c r="BU187">
        <v>2</v>
      </c>
      <c r="BV187">
        <v>7.3999999999999996E-2</v>
      </c>
      <c r="BW187">
        <v>4.9000000000000002E-2</v>
      </c>
      <c r="BX187">
        <v>24</v>
      </c>
      <c r="BY187">
        <v>0</v>
      </c>
      <c r="BZ187" t="s">
        <v>133</v>
      </c>
      <c r="CB187">
        <v>2</v>
      </c>
      <c r="CC187">
        <v>1</v>
      </c>
      <c r="CD187">
        <v>8</v>
      </c>
      <c r="CE187">
        <v>1</v>
      </c>
      <c r="CF187">
        <v>1</v>
      </c>
      <c r="CG187">
        <v>0.5</v>
      </c>
      <c r="CH187">
        <v>0</v>
      </c>
    </row>
    <row r="188" spans="1:86">
      <c r="A188">
        <v>6</v>
      </c>
      <c r="B188">
        <v>4</v>
      </c>
      <c r="C188">
        <v>12</v>
      </c>
      <c r="D188">
        <v>12</v>
      </c>
      <c r="E188">
        <v>0</v>
      </c>
      <c r="F188" s="24">
        <f t="shared" si="12"/>
        <v>5</v>
      </c>
      <c r="G188">
        <v>100</v>
      </c>
      <c r="H188" s="24">
        <f t="shared" si="14"/>
        <v>12</v>
      </c>
      <c r="I188" s="24">
        <f t="shared" si="16"/>
        <v>5</v>
      </c>
      <c r="J188" s="24">
        <f t="shared" si="13"/>
        <v>50</v>
      </c>
      <c r="K188" s="24" t="str">
        <f t="shared" si="15"/>
        <v>00</v>
      </c>
      <c r="L188">
        <v>63</v>
      </c>
      <c r="M188">
        <v>0</v>
      </c>
      <c r="N188">
        <v>40</v>
      </c>
      <c r="O188">
        <v>0</v>
      </c>
      <c r="P188">
        <v>0</v>
      </c>
      <c r="Q188" t="s">
        <v>18</v>
      </c>
      <c r="R188">
        <v>21</v>
      </c>
      <c r="S188">
        <v>10</v>
      </c>
      <c r="T188">
        <v>2</v>
      </c>
      <c r="U188">
        <v>2</v>
      </c>
      <c r="V188">
        <v>5.6000000000000001E-2</v>
      </c>
      <c r="W188">
        <v>3.6999999999999998E-2</v>
      </c>
      <c r="X188">
        <v>24</v>
      </c>
      <c r="Y188">
        <v>0</v>
      </c>
      <c r="Z188" t="s">
        <v>133</v>
      </c>
      <c r="AB188">
        <v>1.1200000000000001</v>
      </c>
      <c r="AC188">
        <v>1</v>
      </c>
      <c r="AD188">
        <v>8</v>
      </c>
      <c r="AE188">
        <v>1</v>
      </c>
      <c r="AF188">
        <v>1</v>
      </c>
      <c r="AG188">
        <v>0.5</v>
      </c>
      <c r="AH188">
        <v>0</v>
      </c>
      <c r="BA188">
        <v>6</v>
      </c>
      <c r="BB188">
        <v>4</v>
      </c>
      <c r="BC188">
        <v>12</v>
      </c>
      <c r="BD188">
        <v>12</v>
      </c>
      <c r="BE188">
        <v>0</v>
      </c>
      <c r="BF188">
        <v>0.6</v>
      </c>
      <c r="BG188">
        <v>100</v>
      </c>
      <c r="BH188">
        <v>18</v>
      </c>
      <c r="BI188">
        <v>40</v>
      </c>
      <c r="BJ188">
        <v>2</v>
      </c>
      <c r="BK188">
        <v>0</v>
      </c>
      <c r="BL188">
        <v>63</v>
      </c>
      <c r="BM188">
        <v>0</v>
      </c>
      <c r="BN188">
        <v>40</v>
      </c>
      <c r="BO188">
        <v>0</v>
      </c>
      <c r="BP188">
        <v>0</v>
      </c>
      <c r="BQ188" t="s">
        <v>18</v>
      </c>
      <c r="BR188">
        <v>21</v>
      </c>
      <c r="BS188">
        <v>10</v>
      </c>
      <c r="BT188">
        <v>2</v>
      </c>
      <c r="BU188">
        <v>2</v>
      </c>
      <c r="BV188">
        <v>5.6000000000000001E-2</v>
      </c>
      <c r="BW188">
        <v>3.6999999999999998E-2</v>
      </c>
      <c r="BX188">
        <v>24</v>
      </c>
      <c r="BY188">
        <v>0</v>
      </c>
      <c r="BZ188" t="s">
        <v>133</v>
      </c>
      <c r="CB188">
        <v>1.1200000000000001</v>
      </c>
      <c r="CC188">
        <v>1</v>
      </c>
      <c r="CD188">
        <v>8</v>
      </c>
      <c r="CE188">
        <v>1</v>
      </c>
      <c r="CF188">
        <v>1</v>
      </c>
      <c r="CG188">
        <v>0.5</v>
      </c>
      <c r="CH188">
        <v>0</v>
      </c>
    </row>
    <row r="189" spans="1:86">
      <c r="A189">
        <v>7</v>
      </c>
      <c r="B189">
        <v>3</v>
      </c>
      <c r="C189">
        <v>7</v>
      </c>
      <c r="D189">
        <v>12</v>
      </c>
      <c r="E189">
        <v>0</v>
      </c>
      <c r="F189" s="24">
        <f t="shared" si="12"/>
        <v>5</v>
      </c>
      <c r="G189">
        <v>100</v>
      </c>
      <c r="H189" s="24">
        <f t="shared" si="14"/>
        <v>12</v>
      </c>
      <c r="I189" s="24">
        <f t="shared" si="16"/>
        <v>5</v>
      </c>
      <c r="J189" s="24">
        <f t="shared" si="13"/>
        <v>50</v>
      </c>
      <c r="K189" s="24" t="str">
        <f t="shared" si="15"/>
        <v>00</v>
      </c>
      <c r="L189">
        <v>63</v>
      </c>
      <c r="M189">
        <v>0</v>
      </c>
      <c r="N189">
        <v>0</v>
      </c>
      <c r="O189">
        <v>0</v>
      </c>
      <c r="P189">
        <v>0</v>
      </c>
      <c r="Q189" t="s">
        <v>18</v>
      </c>
      <c r="R189">
        <v>21</v>
      </c>
      <c r="S189">
        <v>10</v>
      </c>
      <c r="T189">
        <v>2</v>
      </c>
      <c r="U189">
        <v>2</v>
      </c>
      <c r="V189">
        <v>4.2000000000000003E-2</v>
      </c>
      <c r="W189">
        <v>2.7E-2</v>
      </c>
      <c r="X189">
        <v>24</v>
      </c>
      <c r="Y189">
        <v>0</v>
      </c>
      <c r="Z189" t="s">
        <v>133</v>
      </c>
      <c r="AB189">
        <v>0.8</v>
      </c>
      <c r="AC189">
        <v>1</v>
      </c>
      <c r="AD189">
        <v>8</v>
      </c>
      <c r="AE189">
        <v>1</v>
      </c>
      <c r="AF189">
        <v>1</v>
      </c>
      <c r="AG189">
        <v>0.5</v>
      </c>
      <c r="AH189">
        <v>0</v>
      </c>
      <c r="BA189">
        <v>7</v>
      </c>
      <c r="BB189">
        <v>3</v>
      </c>
      <c r="BC189">
        <v>7</v>
      </c>
      <c r="BD189">
        <v>12</v>
      </c>
      <c r="BE189">
        <v>0</v>
      </c>
      <c r="BF189">
        <v>0.4</v>
      </c>
      <c r="BG189">
        <v>100</v>
      </c>
      <c r="BH189">
        <v>18</v>
      </c>
      <c r="BI189">
        <v>40</v>
      </c>
      <c r="BJ189">
        <v>2</v>
      </c>
      <c r="BK189">
        <v>0</v>
      </c>
      <c r="BL189">
        <v>63</v>
      </c>
      <c r="BM189">
        <v>0</v>
      </c>
      <c r="BN189">
        <v>0</v>
      </c>
      <c r="BO189">
        <v>0</v>
      </c>
      <c r="BP189">
        <v>0</v>
      </c>
      <c r="BQ189" t="s">
        <v>18</v>
      </c>
      <c r="BR189">
        <v>21</v>
      </c>
      <c r="BS189">
        <v>10</v>
      </c>
      <c r="BT189">
        <v>2</v>
      </c>
      <c r="BU189">
        <v>2</v>
      </c>
      <c r="BV189">
        <v>4.2000000000000003E-2</v>
      </c>
      <c r="BW189">
        <v>2.7E-2</v>
      </c>
      <c r="BX189">
        <v>24</v>
      </c>
      <c r="BY189">
        <v>0</v>
      </c>
      <c r="BZ189" t="s">
        <v>133</v>
      </c>
      <c r="CB189">
        <v>0.8</v>
      </c>
      <c r="CC189">
        <v>1</v>
      </c>
      <c r="CD189">
        <v>8</v>
      </c>
      <c r="CE189">
        <v>1</v>
      </c>
      <c r="CF189">
        <v>1</v>
      </c>
      <c r="CG189">
        <v>0.5</v>
      </c>
      <c r="CH189">
        <v>0</v>
      </c>
    </row>
    <row r="190" spans="1:86">
      <c r="A190">
        <v>8</v>
      </c>
      <c r="B190">
        <v>2</v>
      </c>
      <c r="C190">
        <v>4</v>
      </c>
      <c r="D190">
        <v>10</v>
      </c>
      <c r="E190">
        <v>0</v>
      </c>
      <c r="F190" s="24">
        <f t="shared" si="12"/>
        <v>3.0000000000000004</v>
      </c>
      <c r="G190">
        <v>100</v>
      </c>
      <c r="H190" s="24">
        <f t="shared" si="14"/>
        <v>7</v>
      </c>
      <c r="I190" s="24">
        <f t="shared" si="16"/>
        <v>5</v>
      </c>
      <c r="J190" s="24">
        <f t="shared" si="13"/>
        <v>25</v>
      </c>
      <c r="K190" s="24" t="str">
        <f t="shared" si="15"/>
        <v>00</v>
      </c>
      <c r="L190">
        <v>63</v>
      </c>
      <c r="M190">
        <v>0</v>
      </c>
      <c r="N190">
        <v>0</v>
      </c>
      <c r="O190">
        <v>0</v>
      </c>
      <c r="P190">
        <v>0</v>
      </c>
      <c r="Q190" t="s">
        <v>18</v>
      </c>
      <c r="R190">
        <v>21</v>
      </c>
      <c r="S190">
        <v>10</v>
      </c>
      <c r="T190">
        <v>2</v>
      </c>
      <c r="U190">
        <v>2</v>
      </c>
      <c r="V190">
        <v>3.2000000000000001E-2</v>
      </c>
      <c r="W190">
        <v>2.1000000000000001E-2</v>
      </c>
      <c r="X190">
        <v>24</v>
      </c>
      <c r="Y190">
        <v>0</v>
      </c>
      <c r="Z190" t="s">
        <v>133</v>
      </c>
      <c r="AB190">
        <v>0.7</v>
      </c>
      <c r="AC190">
        <v>1</v>
      </c>
      <c r="AD190">
        <v>8</v>
      </c>
      <c r="AE190">
        <v>1</v>
      </c>
      <c r="AF190">
        <v>1</v>
      </c>
      <c r="AG190">
        <v>0.5</v>
      </c>
      <c r="AH190">
        <v>0</v>
      </c>
      <c r="BA190">
        <v>8</v>
      </c>
      <c r="BB190">
        <v>2</v>
      </c>
      <c r="BC190">
        <v>4</v>
      </c>
      <c r="BD190">
        <v>10</v>
      </c>
      <c r="BE190">
        <v>0</v>
      </c>
      <c r="BF190">
        <v>0.2</v>
      </c>
      <c r="BG190">
        <v>100</v>
      </c>
      <c r="BH190">
        <v>20</v>
      </c>
      <c r="BI190">
        <v>40</v>
      </c>
      <c r="BJ190">
        <v>1</v>
      </c>
      <c r="BK190">
        <v>0</v>
      </c>
      <c r="BL190">
        <v>63</v>
      </c>
      <c r="BM190">
        <v>0</v>
      </c>
      <c r="BN190">
        <v>0</v>
      </c>
      <c r="BO190">
        <v>0</v>
      </c>
      <c r="BP190">
        <v>0</v>
      </c>
      <c r="BQ190" t="s">
        <v>18</v>
      </c>
      <c r="BR190">
        <v>21</v>
      </c>
      <c r="BS190">
        <v>10</v>
      </c>
      <c r="BT190">
        <v>2</v>
      </c>
      <c r="BU190">
        <v>2</v>
      </c>
      <c r="BV190">
        <v>3.2000000000000001E-2</v>
      </c>
      <c r="BW190">
        <v>2.1000000000000001E-2</v>
      </c>
      <c r="BX190">
        <v>24</v>
      </c>
      <c r="BY190">
        <v>0</v>
      </c>
      <c r="BZ190" t="s">
        <v>133</v>
      </c>
      <c r="CB190">
        <v>0.7</v>
      </c>
      <c r="CC190">
        <v>1</v>
      </c>
      <c r="CD190">
        <v>8</v>
      </c>
      <c r="CE190">
        <v>1</v>
      </c>
      <c r="CF190">
        <v>1</v>
      </c>
      <c r="CG190">
        <v>0.5</v>
      </c>
      <c r="CH190">
        <v>0</v>
      </c>
    </row>
    <row r="191" spans="1:86">
      <c r="A191">
        <v>9</v>
      </c>
      <c r="B191">
        <v>801</v>
      </c>
      <c r="C191">
        <v>1</v>
      </c>
      <c r="D191">
        <v>9</v>
      </c>
      <c r="E191">
        <v>0</v>
      </c>
      <c r="F191" s="24">
        <f t="shared" si="12"/>
        <v>20</v>
      </c>
      <c r="G191">
        <v>95</v>
      </c>
      <c r="H191" s="24">
        <f t="shared" si="14"/>
        <v>14</v>
      </c>
      <c r="I191" s="24">
        <f t="shared" si="16"/>
        <v>9</v>
      </c>
      <c r="J191" s="24">
        <f t="shared" si="13"/>
        <v>50</v>
      </c>
      <c r="K191" s="24" t="str">
        <f t="shared" si="15"/>
        <v>00</v>
      </c>
      <c r="L191">
        <v>73</v>
      </c>
      <c r="M191">
        <v>0</v>
      </c>
      <c r="N191">
        <v>40</v>
      </c>
      <c r="O191">
        <v>0</v>
      </c>
      <c r="P191">
        <v>2</v>
      </c>
      <c r="Q191" t="s">
        <v>19</v>
      </c>
      <c r="R191">
        <v>22</v>
      </c>
      <c r="S191">
        <v>30</v>
      </c>
      <c r="T191">
        <v>3</v>
      </c>
      <c r="U191">
        <v>5</v>
      </c>
      <c r="V191">
        <v>8.9999999999999993E-3</v>
      </c>
      <c r="W191">
        <v>2.4E-2</v>
      </c>
      <c r="X191">
        <v>24</v>
      </c>
      <c r="Y191">
        <v>6</v>
      </c>
      <c r="Z191" t="s">
        <v>57</v>
      </c>
      <c r="AA191">
        <v>454</v>
      </c>
      <c r="AB191">
        <v>0.5</v>
      </c>
      <c r="AC191">
        <v>1</v>
      </c>
      <c r="AD191">
        <v>8</v>
      </c>
      <c r="AE191">
        <v>1</v>
      </c>
      <c r="AF191">
        <v>1</v>
      </c>
      <c r="AG191">
        <v>0.5</v>
      </c>
      <c r="AH191">
        <v>0</v>
      </c>
      <c r="BA191">
        <v>9</v>
      </c>
      <c r="BB191">
        <v>801</v>
      </c>
      <c r="BC191">
        <v>1</v>
      </c>
      <c r="BD191">
        <v>9</v>
      </c>
      <c r="BE191">
        <v>0</v>
      </c>
      <c r="BF191">
        <v>2</v>
      </c>
      <c r="BG191">
        <v>95</v>
      </c>
      <c r="BH191">
        <v>20</v>
      </c>
      <c r="BI191">
        <v>68</v>
      </c>
      <c r="BJ191">
        <v>2</v>
      </c>
      <c r="BK191">
        <v>0</v>
      </c>
      <c r="BL191">
        <v>73</v>
      </c>
      <c r="BM191">
        <v>0</v>
      </c>
      <c r="BN191">
        <v>40</v>
      </c>
      <c r="BO191">
        <v>0</v>
      </c>
      <c r="BP191">
        <v>2</v>
      </c>
      <c r="BQ191" t="s">
        <v>19</v>
      </c>
      <c r="BR191">
        <v>22</v>
      </c>
      <c r="BS191">
        <v>30</v>
      </c>
      <c r="BT191">
        <v>3</v>
      </c>
      <c r="BU191">
        <v>5</v>
      </c>
      <c r="BV191">
        <v>8.9999999999999993E-3</v>
      </c>
      <c r="BW191">
        <v>2.4E-2</v>
      </c>
      <c r="BX191">
        <v>24</v>
      </c>
      <c r="BY191">
        <v>6</v>
      </c>
      <c r="BZ191" t="s">
        <v>57</v>
      </c>
      <c r="CA191">
        <v>454</v>
      </c>
      <c r="CB191">
        <v>0.5</v>
      </c>
      <c r="CC191">
        <v>1</v>
      </c>
      <c r="CD191">
        <v>8</v>
      </c>
      <c r="CE191">
        <v>1</v>
      </c>
      <c r="CF191">
        <v>1</v>
      </c>
      <c r="CG191">
        <v>0.5</v>
      </c>
      <c r="CH191">
        <v>0</v>
      </c>
    </row>
    <row r="192" spans="1:86">
      <c r="A192">
        <v>10</v>
      </c>
      <c r="B192">
        <v>801</v>
      </c>
      <c r="C192">
        <v>1</v>
      </c>
      <c r="D192">
        <v>9</v>
      </c>
      <c r="E192">
        <v>0</v>
      </c>
      <c r="F192" s="24">
        <f t="shared" si="12"/>
        <v>20</v>
      </c>
      <c r="G192">
        <v>95</v>
      </c>
      <c r="H192" s="24">
        <f t="shared" si="14"/>
        <v>14</v>
      </c>
      <c r="I192" s="24">
        <f t="shared" si="16"/>
        <v>9</v>
      </c>
      <c r="J192" s="24">
        <f t="shared" si="13"/>
        <v>50</v>
      </c>
      <c r="K192" s="24" t="str">
        <f t="shared" si="15"/>
        <v>00</v>
      </c>
      <c r="L192">
        <v>73</v>
      </c>
      <c r="M192">
        <v>0</v>
      </c>
      <c r="N192">
        <v>40</v>
      </c>
      <c r="O192">
        <v>0</v>
      </c>
      <c r="P192">
        <v>2</v>
      </c>
      <c r="Q192" t="s">
        <v>19</v>
      </c>
      <c r="R192">
        <v>22</v>
      </c>
      <c r="S192">
        <v>30</v>
      </c>
      <c r="T192">
        <v>3</v>
      </c>
      <c r="U192">
        <v>5</v>
      </c>
      <c r="V192">
        <v>2.9000000000000001E-2</v>
      </c>
      <c r="W192">
        <v>8.9999999999999993E-3</v>
      </c>
      <c r="X192">
        <v>24</v>
      </c>
      <c r="Y192">
        <v>6</v>
      </c>
      <c r="Z192" t="s">
        <v>57</v>
      </c>
      <c r="AA192">
        <v>248</v>
      </c>
      <c r="AB192">
        <v>0.5</v>
      </c>
      <c r="AC192">
        <v>1</v>
      </c>
      <c r="AD192">
        <v>8</v>
      </c>
      <c r="AE192">
        <v>1</v>
      </c>
      <c r="AF192">
        <v>1</v>
      </c>
      <c r="AG192">
        <v>0.5</v>
      </c>
      <c r="AH192">
        <v>0</v>
      </c>
      <c r="BA192">
        <v>10</v>
      </c>
      <c r="BB192">
        <v>801</v>
      </c>
      <c r="BC192">
        <v>1</v>
      </c>
      <c r="BD192">
        <v>9</v>
      </c>
      <c r="BE192">
        <v>0</v>
      </c>
      <c r="BF192">
        <v>2</v>
      </c>
      <c r="BG192">
        <v>95</v>
      </c>
      <c r="BH192">
        <v>20</v>
      </c>
      <c r="BI192">
        <v>68</v>
      </c>
      <c r="BJ192">
        <v>2</v>
      </c>
      <c r="BK192">
        <v>0</v>
      </c>
      <c r="BL192">
        <v>73</v>
      </c>
      <c r="BM192">
        <v>0</v>
      </c>
      <c r="BN192">
        <v>40</v>
      </c>
      <c r="BO192">
        <v>0</v>
      </c>
      <c r="BP192">
        <v>2</v>
      </c>
      <c r="BQ192" t="s">
        <v>19</v>
      </c>
      <c r="BR192">
        <v>22</v>
      </c>
      <c r="BS192">
        <v>30</v>
      </c>
      <c r="BT192">
        <v>3</v>
      </c>
      <c r="BU192">
        <v>5</v>
      </c>
      <c r="BV192">
        <v>2.9000000000000001E-2</v>
      </c>
      <c r="BW192">
        <v>8.9999999999999993E-3</v>
      </c>
      <c r="BX192">
        <v>24</v>
      </c>
      <c r="BY192">
        <v>6</v>
      </c>
      <c r="BZ192" t="s">
        <v>57</v>
      </c>
      <c r="CA192">
        <v>248</v>
      </c>
      <c r="CB192">
        <v>0.5</v>
      </c>
      <c r="CC192">
        <v>1</v>
      </c>
      <c r="CD192">
        <v>8</v>
      </c>
      <c r="CE192">
        <v>1</v>
      </c>
      <c r="CF192">
        <v>1</v>
      </c>
      <c r="CG192">
        <v>0.5</v>
      </c>
      <c r="CH192">
        <v>0</v>
      </c>
    </row>
    <row r="193" spans="1:86">
      <c r="F193" s="24" t="str">
        <f t="shared" si="12"/>
        <v/>
      </c>
      <c r="H193" s="24" t="str">
        <f t="shared" si="14"/>
        <v/>
      </c>
      <c r="I193" s="24" t="str">
        <f t="shared" si="16"/>
        <v/>
      </c>
      <c r="J193" s="24" t="str">
        <f t="shared" si="13"/>
        <v/>
      </c>
      <c r="K193" s="24" t="str">
        <f t="shared" si="15"/>
        <v/>
      </c>
      <c r="BK193">
        <v>0</v>
      </c>
    </row>
    <row r="194" spans="1:86">
      <c r="A194">
        <v>1</v>
      </c>
      <c r="B194">
        <v>9</v>
      </c>
      <c r="C194">
        <v>230</v>
      </c>
      <c r="D194">
        <v>40</v>
      </c>
      <c r="E194">
        <v>0</v>
      </c>
      <c r="F194" s="24">
        <f t="shared" si="12"/>
        <v>85</v>
      </c>
      <c r="G194">
        <v>50</v>
      </c>
      <c r="H194" s="24">
        <f t="shared" si="14"/>
        <v>15</v>
      </c>
      <c r="I194" s="24">
        <f t="shared" si="16"/>
        <v>6</v>
      </c>
      <c r="J194" s="24">
        <f t="shared" si="13"/>
        <v>80</v>
      </c>
      <c r="K194" s="24" t="str">
        <f t="shared" si="15"/>
        <v>03</v>
      </c>
      <c r="L194">
        <v>22</v>
      </c>
      <c r="M194">
        <v>0</v>
      </c>
      <c r="N194">
        <v>0</v>
      </c>
      <c r="O194">
        <v>11</v>
      </c>
      <c r="P194">
        <v>0</v>
      </c>
      <c r="Q194" t="s">
        <v>18</v>
      </c>
      <c r="R194">
        <v>21</v>
      </c>
      <c r="S194">
        <v>10</v>
      </c>
      <c r="T194">
        <v>2</v>
      </c>
      <c r="U194">
        <v>2</v>
      </c>
      <c r="V194">
        <v>0.28299999999999997</v>
      </c>
      <c r="W194">
        <v>0.5</v>
      </c>
      <c r="X194">
        <v>24</v>
      </c>
      <c r="Y194">
        <v>0</v>
      </c>
      <c r="Z194" t="s">
        <v>133</v>
      </c>
      <c r="AB194">
        <v>0</v>
      </c>
      <c r="AC194">
        <v>1</v>
      </c>
      <c r="AD194">
        <v>8</v>
      </c>
      <c r="AE194">
        <v>1</v>
      </c>
      <c r="AF194">
        <v>1</v>
      </c>
      <c r="AG194">
        <v>0.63</v>
      </c>
      <c r="AH194">
        <v>0</v>
      </c>
      <c r="BA194">
        <v>1</v>
      </c>
      <c r="BB194">
        <v>9</v>
      </c>
      <c r="BC194">
        <v>230</v>
      </c>
      <c r="BD194">
        <v>40</v>
      </c>
      <c r="BE194">
        <v>0</v>
      </c>
      <c r="BF194">
        <v>8.6</v>
      </c>
      <c r="BG194">
        <v>50</v>
      </c>
      <c r="BH194">
        <v>12</v>
      </c>
      <c r="BI194">
        <v>45</v>
      </c>
      <c r="BJ194">
        <v>5</v>
      </c>
      <c r="BK194">
        <v>0</v>
      </c>
      <c r="BL194">
        <v>22</v>
      </c>
      <c r="BM194">
        <v>0</v>
      </c>
      <c r="BN194">
        <v>0</v>
      </c>
      <c r="BO194">
        <v>11</v>
      </c>
      <c r="BP194">
        <v>0</v>
      </c>
      <c r="BQ194" t="s">
        <v>18</v>
      </c>
      <c r="BR194">
        <v>21</v>
      </c>
      <c r="BS194">
        <v>10</v>
      </c>
      <c r="BT194">
        <v>2</v>
      </c>
      <c r="BU194">
        <v>2</v>
      </c>
      <c r="BV194">
        <v>0.28299999999999997</v>
      </c>
      <c r="BW194">
        <v>0.5</v>
      </c>
      <c r="BX194">
        <v>24</v>
      </c>
      <c r="BY194">
        <v>0</v>
      </c>
      <c r="BZ194" t="s">
        <v>133</v>
      </c>
      <c r="CB194">
        <v>0</v>
      </c>
      <c r="CC194">
        <v>1</v>
      </c>
      <c r="CD194">
        <v>8</v>
      </c>
      <c r="CE194">
        <v>1</v>
      </c>
      <c r="CF194">
        <v>1</v>
      </c>
      <c r="CG194">
        <v>0.63</v>
      </c>
      <c r="CH194">
        <v>0</v>
      </c>
    </row>
    <row r="195" spans="1:86">
      <c r="A195">
        <v>2</v>
      </c>
      <c r="B195">
        <v>8</v>
      </c>
      <c r="C195">
        <v>140</v>
      </c>
      <c r="D195">
        <v>40</v>
      </c>
      <c r="E195">
        <v>0</v>
      </c>
      <c r="F195" s="24">
        <f t="shared" ref="F195:F258" si="17">IF(BF195="","",IF(OR(ROUND(MOD(BF195,1),1)=0.2,ROUND(MOD(BF195,1),1)=0.4,ROUND(MOD(BF195,1),1)=0.7),BF195+0.1,IF(OR(ROUND(MOD(BF195,1),1)=0.1,ROUND(MOD(BF195,1),1)=0.6,ROUND(MOD(BF195,1),1)=0.9),BF195-0.1,BF195))*10)</f>
        <v>53</v>
      </c>
      <c r="G195">
        <v>60</v>
      </c>
      <c r="H195" s="24">
        <f t="shared" si="14"/>
        <v>15</v>
      </c>
      <c r="I195" s="24">
        <f t="shared" si="16"/>
        <v>6</v>
      </c>
      <c r="J195" s="24">
        <f t="shared" ref="J195:J258" si="18">IF(BJ195="","",IF(BJ195&gt;100,100+IF(RIGHT(BJ195,1)*25&gt;=100,80,RIGHT(BJ195,1)*25),IF(RIGHT(BJ195,1)*25&gt;=100,80,RIGHT(BJ195,1)*25)))</f>
        <v>80</v>
      </c>
      <c r="K195" s="24" t="str">
        <f t="shared" si="15"/>
        <v>03</v>
      </c>
      <c r="L195">
        <v>32</v>
      </c>
      <c r="M195">
        <v>0</v>
      </c>
      <c r="N195">
        <v>40</v>
      </c>
      <c r="O195">
        <v>0</v>
      </c>
      <c r="P195">
        <v>0</v>
      </c>
      <c r="Q195" t="s">
        <v>18</v>
      </c>
      <c r="R195">
        <v>21</v>
      </c>
      <c r="S195">
        <v>15</v>
      </c>
      <c r="T195">
        <v>2</v>
      </c>
      <c r="U195">
        <v>2</v>
      </c>
      <c r="V195">
        <v>0.157</v>
      </c>
      <c r="W195">
        <v>0.12870000000000001</v>
      </c>
      <c r="X195">
        <v>24</v>
      </c>
      <c r="Y195">
        <v>0</v>
      </c>
      <c r="Z195" t="s">
        <v>133</v>
      </c>
      <c r="AB195">
        <v>0</v>
      </c>
      <c r="AC195">
        <v>1</v>
      </c>
      <c r="AD195">
        <v>8</v>
      </c>
      <c r="AE195">
        <v>1</v>
      </c>
      <c r="AF195">
        <v>1</v>
      </c>
      <c r="AG195">
        <v>0.63</v>
      </c>
      <c r="AH195">
        <v>0</v>
      </c>
      <c r="BA195">
        <v>2</v>
      </c>
      <c r="BB195">
        <v>8</v>
      </c>
      <c r="BC195">
        <v>140</v>
      </c>
      <c r="BD195">
        <v>40</v>
      </c>
      <c r="BE195">
        <v>0</v>
      </c>
      <c r="BF195">
        <v>5.3</v>
      </c>
      <c r="BG195">
        <v>60</v>
      </c>
      <c r="BH195">
        <v>12</v>
      </c>
      <c r="BI195">
        <v>45</v>
      </c>
      <c r="BJ195">
        <v>5</v>
      </c>
      <c r="BK195">
        <v>0</v>
      </c>
      <c r="BL195">
        <v>32</v>
      </c>
      <c r="BM195">
        <v>0</v>
      </c>
      <c r="BN195">
        <v>40</v>
      </c>
      <c r="BO195">
        <v>0</v>
      </c>
      <c r="BP195">
        <v>0</v>
      </c>
      <c r="BQ195" t="s">
        <v>18</v>
      </c>
      <c r="BR195">
        <v>21</v>
      </c>
      <c r="BS195">
        <v>15</v>
      </c>
      <c r="BT195">
        <v>2</v>
      </c>
      <c r="BU195">
        <v>2</v>
      </c>
      <c r="BV195">
        <v>0.157</v>
      </c>
      <c r="BW195">
        <v>0.12870000000000001</v>
      </c>
      <c r="BX195">
        <v>24</v>
      </c>
      <c r="BY195">
        <v>0</v>
      </c>
      <c r="BZ195" t="s">
        <v>133</v>
      </c>
      <c r="CB195">
        <v>0</v>
      </c>
      <c r="CC195">
        <v>1</v>
      </c>
      <c r="CD195">
        <v>8</v>
      </c>
      <c r="CE195">
        <v>1</v>
      </c>
      <c r="CF195">
        <v>1</v>
      </c>
      <c r="CG195">
        <v>0.63</v>
      </c>
      <c r="CH195">
        <v>0</v>
      </c>
    </row>
    <row r="196" spans="1:86">
      <c r="A196">
        <v>3</v>
      </c>
      <c r="B196">
        <v>7</v>
      </c>
      <c r="C196">
        <v>70</v>
      </c>
      <c r="D196">
        <v>25</v>
      </c>
      <c r="E196">
        <v>0</v>
      </c>
      <c r="F196" s="24">
        <f t="shared" si="17"/>
        <v>33</v>
      </c>
      <c r="G196">
        <v>60</v>
      </c>
      <c r="H196" s="24">
        <f t="shared" ref="H196:H259" si="19">IF(BH196="","",IF(ROUNDUP((BH196/100)*IF(BJ196&gt;100,RIGHT(BJ196,2),BJ196)*250*4/60*2/IF(BK196&gt;=10,10,1),0)&gt;15,15,ROUNDUP((BH196/100)*IF(BJ196&gt;100,RIGHT(BJ196,2),BJ196)*250*4/60*2/IF(BK196&gt;=10,10,1),0)))</f>
        <v>15</v>
      </c>
      <c r="I196" s="24">
        <f t="shared" si="16"/>
        <v>6</v>
      </c>
      <c r="J196" s="24">
        <f t="shared" si="18"/>
        <v>80</v>
      </c>
      <c r="K196" s="24" t="str">
        <f t="shared" ref="K196:K259" si="20">TEXT(IF(W196=0,"",IF(BK196&gt;=10,LEFT(BK196,1),0)&amp;IF(V196&gt;=0.06,3,0)),"00")</f>
        <v>03</v>
      </c>
      <c r="L196">
        <v>42</v>
      </c>
      <c r="M196">
        <v>0</v>
      </c>
      <c r="N196">
        <v>40</v>
      </c>
      <c r="O196">
        <v>0</v>
      </c>
      <c r="P196">
        <v>0</v>
      </c>
      <c r="Q196" t="s">
        <v>18</v>
      </c>
      <c r="R196">
        <v>21</v>
      </c>
      <c r="S196">
        <v>15</v>
      </c>
      <c r="T196">
        <v>2</v>
      </c>
      <c r="U196">
        <v>2</v>
      </c>
      <c r="V196">
        <v>0.114</v>
      </c>
      <c r="W196">
        <v>9.01E-2</v>
      </c>
      <c r="X196">
        <v>24</v>
      </c>
      <c r="Y196">
        <v>0</v>
      </c>
      <c r="Z196" t="s">
        <v>133</v>
      </c>
      <c r="AB196">
        <v>0</v>
      </c>
      <c r="AC196">
        <v>1</v>
      </c>
      <c r="AD196">
        <v>8</v>
      </c>
      <c r="AE196">
        <v>1</v>
      </c>
      <c r="AF196">
        <v>1</v>
      </c>
      <c r="AG196">
        <v>0.63</v>
      </c>
      <c r="AH196">
        <v>0</v>
      </c>
      <c r="BA196">
        <v>3</v>
      </c>
      <c r="BB196">
        <v>7</v>
      </c>
      <c r="BC196">
        <v>70</v>
      </c>
      <c r="BD196">
        <v>25</v>
      </c>
      <c r="BE196">
        <v>0</v>
      </c>
      <c r="BF196">
        <v>3.3</v>
      </c>
      <c r="BG196">
        <v>60</v>
      </c>
      <c r="BH196">
        <v>12</v>
      </c>
      <c r="BI196">
        <v>45</v>
      </c>
      <c r="BJ196">
        <v>5</v>
      </c>
      <c r="BK196">
        <v>0</v>
      </c>
      <c r="BL196">
        <v>42</v>
      </c>
      <c r="BM196">
        <v>0</v>
      </c>
      <c r="BN196">
        <v>40</v>
      </c>
      <c r="BO196">
        <v>0</v>
      </c>
      <c r="BP196">
        <v>0</v>
      </c>
      <c r="BQ196" t="s">
        <v>18</v>
      </c>
      <c r="BR196">
        <v>21</v>
      </c>
      <c r="BS196">
        <v>15</v>
      </c>
      <c r="BT196">
        <v>2</v>
      </c>
      <c r="BU196">
        <v>2</v>
      </c>
      <c r="BV196">
        <v>0.114</v>
      </c>
      <c r="BW196">
        <v>9.01E-2</v>
      </c>
      <c r="BX196">
        <v>24</v>
      </c>
      <c r="BY196">
        <v>0</v>
      </c>
      <c r="BZ196" t="s">
        <v>133</v>
      </c>
      <c r="CB196">
        <v>0</v>
      </c>
      <c r="CC196">
        <v>1</v>
      </c>
      <c r="CD196">
        <v>8</v>
      </c>
      <c r="CE196">
        <v>1</v>
      </c>
      <c r="CF196">
        <v>1</v>
      </c>
      <c r="CG196">
        <v>0.63</v>
      </c>
      <c r="CH196">
        <v>0</v>
      </c>
    </row>
    <row r="197" spans="1:86">
      <c r="A197">
        <v>4</v>
      </c>
      <c r="B197">
        <v>6</v>
      </c>
      <c r="C197">
        <v>60</v>
      </c>
      <c r="D197">
        <v>30</v>
      </c>
      <c r="E197">
        <v>0</v>
      </c>
      <c r="F197" s="24">
        <f t="shared" si="17"/>
        <v>23</v>
      </c>
      <c r="G197">
        <v>65</v>
      </c>
      <c r="H197" s="24">
        <f t="shared" si="19"/>
        <v>15</v>
      </c>
      <c r="I197" s="24">
        <f t="shared" si="16"/>
        <v>5</v>
      </c>
      <c r="J197" s="24">
        <f t="shared" si="18"/>
        <v>80</v>
      </c>
      <c r="K197" s="24" t="str">
        <f t="shared" si="20"/>
        <v>03</v>
      </c>
      <c r="L197">
        <v>52</v>
      </c>
      <c r="M197">
        <v>0</v>
      </c>
      <c r="N197">
        <v>0</v>
      </c>
      <c r="O197">
        <v>1</v>
      </c>
      <c r="P197">
        <v>0</v>
      </c>
      <c r="Q197" t="s">
        <v>18</v>
      </c>
      <c r="R197">
        <v>11</v>
      </c>
      <c r="S197">
        <v>10</v>
      </c>
      <c r="T197">
        <v>2</v>
      </c>
      <c r="U197">
        <v>2</v>
      </c>
      <c r="V197">
        <v>9.8000000000000004E-2</v>
      </c>
      <c r="W197">
        <v>6.6900000000000001E-2</v>
      </c>
      <c r="X197">
        <v>24</v>
      </c>
      <c r="Y197">
        <v>0</v>
      </c>
      <c r="Z197" t="s">
        <v>133</v>
      </c>
      <c r="AB197">
        <v>4</v>
      </c>
      <c r="AC197">
        <v>1</v>
      </c>
      <c r="AD197">
        <v>8</v>
      </c>
      <c r="AE197">
        <v>1</v>
      </c>
      <c r="AF197">
        <v>1</v>
      </c>
      <c r="AG197">
        <v>0.63</v>
      </c>
      <c r="AH197">
        <v>0</v>
      </c>
      <c r="BA197">
        <v>4</v>
      </c>
      <c r="BB197">
        <v>6</v>
      </c>
      <c r="BC197">
        <v>60</v>
      </c>
      <c r="BD197">
        <v>30</v>
      </c>
      <c r="BE197">
        <v>0</v>
      </c>
      <c r="BF197">
        <v>2.2999999999999998</v>
      </c>
      <c r="BG197">
        <v>65</v>
      </c>
      <c r="BH197">
        <v>12</v>
      </c>
      <c r="BI197">
        <v>40</v>
      </c>
      <c r="BJ197">
        <v>5</v>
      </c>
      <c r="BK197">
        <v>0</v>
      </c>
      <c r="BL197">
        <v>52</v>
      </c>
      <c r="BM197">
        <v>0</v>
      </c>
      <c r="BN197">
        <v>0</v>
      </c>
      <c r="BO197">
        <v>1</v>
      </c>
      <c r="BP197">
        <v>0</v>
      </c>
      <c r="BQ197" t="s">
        <v>18</v>
      </c>
      <c r="BR197">
        <v>11</v>
      </c>
      <c r="BS197">
        <v>10</v>
      </c>
      <c r="BT197">
        <v>2</v>
      </c>
      <c r="BU197">
        <v>2</v>
      </c>
      <c r="BV197">
        <v>9.8000000000000004E-2</v>
      </c>
      <c r="BW197">
        <v>6.6900000000000001E-2</v>
      </c>
      <c r="BX197">
        <v>24</v>
      </c>
      <c r="BY197">
        <v>0</v>
      </c>
      <c r="BZ197" t="s">
        <v>133</v>
      </c>
      <c r="CB197">
        <v>4</v>
      </c>
      <c r="CC197">
        <v>1</v>
      </c>
      <c r="CD197">
        <v>8</v>
      </c>
      <c r="CE197">
        <v>1</v>
      </c>
      <c r="CF197">
        <v>1</v>
      </c>
      <c r="CG197">
        <v>0.63</v>
      </c>
      <c r="CH197">
        <v>0</v>
      </c>
    </row>
    <row r="198" spans="1:86">
      <c r="A198">
        <v>5</v>
      </c>
      <c r="B198">
        <v>5</v>
      </c>
      <c r="C198">
        <v>35</v>
      </c>
      <c r="D198">
        <v>20</v>
      </c>
      <c r="E198">
        <v>0</v>
      </c>
      <c r="F198" s="24">
        <f t="shared" si="17"/>
        <v>13</v>
      </c>
      <c r="G198">
        <v>65</v>
      </c>
      <c r="H198" s="24">
        <f t="shared" si="19"/>
        <v>15</v>
      </c>
      <c r="I198" s="24">
        <f t="shared" si="16"/>
        <v>5</v>
      </c>
      <c r="J198" s="24">
        <f t="shared" si="18"/>
        <v>75</v>
      </c>
      <c r="K198" s="24" t="str">
        <f t="shared" si="20"/>
        <v>03</v>
      </c>
      <c r="L198">
        <v>63</v>
      </c>
      <c r="M198">
        <v>0</v>
      </c>
      <c r="N198">
        <v>40</v>
      </c>
      <c r="O198">
        <v>0</v>
      </c>
      <c r="P198">
        <v>0</v>
      </c>
      <c r="Q198" t="s">
        <v>18</v>
      </c>
      <c r="R198">
        <v>11</v>
      </c>
      <c r="S198">
        <v>10</v>
      </c>
      <c r="T198">
        <v>2</v>
      </c>
      <c r="U198">
        <v>2</v>
      </c>
      <c r="V198">
        <v>7.3999999999999996E-2</v>
      </c>
      <c r="W198">
        <v>4.9000000000000002E-2</v>
      </c>
      <c r="X198">
        <v>24</v>
      </c>
      <c r="Y198">
        <v>0</v>
      </c>
      <c r="Z198" t="s">
        <v>133</v>
      </c>
      <c r="AB198">
        <v>2</v>
      </c>
      <c r="AC198">
        <v>1</v>
      </c>
      <c r="AD198">
        <v>8</v>
      </c>
      <c r="AE198">
        <v>1</v>
      </c>
      <c r="AF198">
        <v>1</v>
      </c>
      <c r="AG198">
        <v>0.63</v>
      </c>
      <c r="AH198">
        <v>0</v>
      </c>
      <c r="BA198">
        <v>5</v>
      </c>
      <c r="BB198">
        <v>5</v>
      </c>
      <c r="BC198">
        <v>35</v>
      </c>
      <c r="BD198">
        <v>20</v>
      </c>
      <c r="BE198">
        <v>0</v>
      </c>
      <c r="BF198">
        <v>1.3</v>
      </c>
      <c r="BG198">
        <v>65</v>
      </c>
      <c r="BH198">
        <v>15</v>
      </c>
      <c r="BI198">
        <v>40</v>
      </c>
      <c r="BJ198">
        <v>3</v>
      </c>
      <c r="BK198">
        <v>0</v>
      </c>
      <c r="BL198">
        <v>63</v>
      </c>
      <c r="BM198">
        <v>0</v>
      </c>
      <c r="BN198">
        <v>40</v>
      </c>
      <c r="BO198">
        <v>0</v>
      </c>
      <c r="BP198">
        <v>0</v>
      </c>
      <c r="BQ198" t="s">
        <v>18</v>
      </c>
      <c r="BR198">
        <v>11</v>
      </c>
      <c r="BS198">
        <v>10</v>
      </c>
      <c r="BT198">
        <v>2</v>
      </c>
      <c r="BU198">
        <v>2</v>
      </c>
      <c r="BV198">
        <v>7.3999999999999996E-2</v>
      </c>
      <c r="BW198">
        <v>4.9000000000000002E-2</v>
      </c>
      <c r="BX198">
        <v>24</v>
      </c>
      <c r="BY198">
        <v>0</v>
      </c>
      <c r="BZ198" t="s">
        <v>133</v>
      </c>
      <c r="CB198">
        <v>2</v>
      </c>
      <c r="CC198">
        <v>1</v>
      </c>
      <c r="CD198">
        <v>8</v>
      </c>
      <c r="CE198">
        <v>1</v>
      </c>
      <c r="CF198">
        <v>1</v>
      </c>
      <c r="CG198">
        <v>0.63</v>
      </c>
      <c r="CH198">
        <v>0</v>
      </c>
    </row>
    <row r="199" spans="1:86">
      <c r="A199">
        <v>6</v>
      </c>
      <c r="B199">
        <v>4</v>
      </c>
      <c r="C199">
        <v>12</v>
      </c>
      <c r="D199">
        <v>12</v>
      </c>
      <c r="E199">
        <v>0</v>
      </c>
      <c r="F199" s="24">
        <f t="shared" si="17"/>
        <v>5</v>
      </c>
      <c r="G199">
        <v>100</v>
      </c>
      <c r="H199" s="24">
        <f t="shared" si="19"/>
        <v>12</v>
      </c>
      <c r="I199" s="24">
        <f t="shared" si="16"/>
        <v>5</v>
      </c>
      <c r="J199" s="24">
        <f t="shared" si="18"/>
        <v>50</v>
      </c>
      <c r="K199" s="24" t="str">
        <f t="shared" si="20"/>
        <v>00</v>
      </c>
      <c r="L199">
        <v>63</v>
      </c>
      <c r="M199">
        <v>0</v>
      </c>
      <c r="N199">
        <v>40</v>
      </c>
      <c r="O199">
        <v>0</v>
      </c>
      <c r="P199">
        <v>0</v>
      </c>
      <c r="Q199" t="s">
        <v>18</v>
      </c>
      <c r="R199">
        <v>21</v>
      </c>
      <c r="S199">
        <v>10</v>
      </c>
      <c r="T199">
        <v>2</v>
      </c>
      <c r="U199">
        <v>2</v>
      </c>
      <c r="V199">
        <v>5.6000000000000001E-2</v>
      </c>
      <c r="W199">
        <v>3.6999999999999998E-2</v>
      </c>
      <c r="X199">
        <v>24</v>
      </c>
      <c r="Y199">
        <v>0</v>
      </c>
      <c r="Z199" t="s">
        <v>133</v>
      </c>
      <c r="AB199">
        <v>1.1200000000000001</v>
      </c>
      <c r="AC199">
        <v>1</v>
      </c>
      <c r="AD199">
        <v>8</v>
      </c>
      <c r="AE199">
        <v>1</v>
      </c>
      <c r="AF199">
        <v>1</v>
      </c>
      <c r="AG199">
        <v>0.63</v>
      </c>
      <c r="AH199">
        <v>0</v>
      </c>
      <c r="BA199">
        <v>6</v>
      </c>
      <c r="BB199">
        <v>4</v>
      </c>
      <c r="BC199">
        <v>12</v>
      </c>
      <c r="BD199">
        <v>12</v>
      </c>
      <c r="BE199">
        <v>0</v>
      </c>
      <c r="BF199">
        <v>0.6</v>
      </c>
      <c r="BG199">
        <v>100</v>
      </c>
      <c r="BH199">
        <v>18</v>
      </c>
      <c r="BI199">
        <v>40</v>
      </c>
      <c r="BJ199">
        <v>2</v>
      </c>
      <c r="BK199">
        <v>0</v>
      </c>
      <c r="BL199">
        <v>63</v>
      </c>
      <c r="BM199">
        <v>0</v>
      </c>
      <c r="BN199">
        <v>40</v>
      </c>
      <c r="BO199">
        <v>0</v>
      </c>
      <c r="BP199">
        <v>0</v>
      </c>
      <c r="BQ199" t="s">
        <v>18</v>
      </c>
      <c r="BR199">
        <v>21</v>
      </c>
      <c r="BS199">
        <v>10</v>
      </c>
      <c r="BT199">
        <v>2</v>
      </c>
      <c r="BU199">
        <v>2</v>
      </c>
      <c r="BV199">
        <v>5.6000000000000001E-2</v>
      </c>
      <c r="BW199">
        <v>3.6999999999999998E-2</v>
      </c>
      <c r="BX199">
        <v>24</v>
      </c>
      <c r="BY199">
        <v>0</v>
      </c>
      <c r="BZ199" t="s">
        <v>133</v>
      </c>
      <c r="CB199">
        <v>1.1200000000000001</v>
      </c>
      <c r="CC199">
        <v>1</v>
      </c>
      <c r="CD199">
        <v>8</v>
      </c>
      <c r="CE199">
        <v>1</v>
      </c>
      <c r="CF199">
        <v>1</v>
      </c>
      <c r="CG199">
        <v>0.63</v>
      </c>
      <c r="CH199">
        <v>0</v>
      </c>
    </row>
    <row r="200" spans="1:86">
      <c r="A200">
        <v>7</v>
      </c>
      <c r="B200">
        <v>3</v>
      </c>
      <c r="C200">
        <v>7</v>
      </c>
      <c r="D200">
        <v>12</v>
      </c>
      <c r="E200">
        <v>0</v>
      </c>
      <c r="F200" s="24">
        <f t="shared" si="17"/>
        <v>5</v>
      </c>
      <c r="G200">
        <v>100</v>
      </c>
      <c r="H200" s="24">
        <f t="shared" si="19"/>
        <v>12</v>
      </c>
      <c r="I200" s="24">
        <f t="shared" si="16"/>
        <v>5</v>
      </c>
      <c r="J200" s="24">
        <f t="shared" si="18"/>
        <v>50</v>
      </c>
      <c r="K200" s="24" t="str">
        <f t="shared" si="20"/>
        <v>00</v>
      </c>
      <c r="L200">
        <v>63</v>
      </c>
      <c r="M200">
        <v>0</v>
      </c>
      <c r="N200">
        <v>0</v>
      </c>
      <c r="O200">
        <v>0</v>
      </c>
      <c r="P200">
        <v>0</v>
      </c>
      <c r="Q200" t="s">
        <v>18</v>
      </c>
      <c r="R200">
        <v>21</v>
      </c>
      <c r="S200">
        <v>10</v>
      </c>
      <c r="T200">
        <v>2</v>
      </c>
      <c r="U200">
        <v>2</v>
      </c>
      <c r="V200">
        <v>4.2000000000000003E-2</v>
      </c>
      <c r="W200">
        <v>2.7E-2</v>
      </c>
      <c r="X200">
        <v>24</v>
      </c>
      <c r="Y200">
        <v>0</v>
      </c>
      <c r="Z200" t="s">
        <v>133</v>
      </c>
      <c r="AB200">
        <v>0.8</v>
      </c>
      <c r="AC200">
        <v>1</v>
      </c>
      <c r="AD200">
        <v>8</v>
      </c>
      <c r="AE200">
        <v>1</v>
      </c>
      <c r="AF200">
        <v>1</v>
      </c>
      <c r="AG200">
        <v>0.63</v>
      </c>
      <c r="AH200">
        <v>0</v>
      </c>
      <c r="BA200">
        <v>7</v>
      </c>
      <c r="BB200">
        <v>3</v>
      </c>
      <c r="BC200">
        <v>7</v>
      </c>
      <c r="BD200">
        <v>12</v>
      </c>
      <c r="BE200">
        <v>0</v>
      </c>
      <c r="BF200">
        <v>0.4</v>
      </c>
      <c r="BG200">
        <v>100</v>
      </c>
      <c r="BH200">
        <v>18</v>
      </c>
      <c r="BI200">
        <v>40</v>
      </c>
      <c r="BJ200">
        <v>2</v>
      </c>
      <c r="BK200">
        <v>0</v>
      </c>
      <c r="BL200">
        <v>63</v>
      </c>
      <c r="BM200">
        <v>0</v>
      </c>
      <c r="BN200">
        <v>0</v>
      </c>
      <c r="BO200">
        <v>0</v>
      </c>
      <c r="BP200">
        <v>0</v>
      </c>
      <c r="BQ200" t="s">
        <v>18</v>
      </c>
      <c r="BR200">
        <v>21</v>
      </c>
      <c r="BS200">
        <v>10</v>
      </c>
      <c r="BT200">
        <v>2</v>
      </c>
      <c r="BU200">
        <v>2</v>
      </c>
      <c r="BV200">
        <v>4.2000000000000003E-2</v>
      </c>
      <c r="BW200">
        <v>2.7E-2</v>
      </c>
      <c r="BX200">
        <v>24</v>
      </c>
      <c r="BY200">
        <v>0</v>
      </c>
      <c r="BZ200" t="s">
        <v>133</v>
      </c>
      <c r="CB200">
        <v>0.8</v>
      </c>
      <c r="CC200">
        <v>1</v>
      </c>
      <c r="CD200">
        <v>8</v>
      </c>
      <c r="CE200">
        <v>1</v>
      </c>
      <c r="CF200">
        <v>1</v>
      </c>
      <c r="CG200">
        <v>0.63</v>
      </c>
      <c r="CH200">
        <v>0</v>
      </c>
    </row>
    <row r="201" spans="1:86">
      <c r="A201">
        <v>8</v>
      </c>
      <c r="B201">
        <v>2</v>
      </c>
      <c r="C201">
        <v>4</v>
      </c>
      <c r="D201">
        <v>10</v>
      </c>
      <c r="E201">
        <v>0</v>
      </c>
      <c r="F201" s="24">
        <f t="shared" si="17"/>
        <v>3.0000000000000004</v>
      </c>
      <c r="G201">
        <v>100</v>
      </c>
      <c r="H201" s="24">
        <f t="shared" si="19"/>
        <v>7</v>
      </c>
      <c r="I201" s="24">
        <f t="shared" si="16"/>
        <v>5</v>
      </c>
      <c r="J201" s="24">
        <f t="shared" si="18"/>
        <v>25</v>
      </c>
      <c r="K201" s="24" t="str">
        <f t="shared" si="20"/>
        <v>00</v>
      </c>
      <c r="L201">
        <v>63</v>
      </c>
      <c r="M201">
        <v>0</v>
      </c>
      <c r="N201">
        <v>0</v>
      </c>
      <c r="O201">
        <v>0</v>
      </c>
      <c r="P201">
        <v>0</v>
      </c>
      <c r="Q201" t="s">
        <v>18</v>
      </c>
      <c r="R201">
        <v>21</v>
      </c>
      <c r="S201">
        <v>10</v>
      </c>
      <c r="T201">
        <v>2</v>
      </c>
      <c r="U201">
        <v>2</v>
      </c>
      <c r="V201">
        <v>3.2000000000000001E-2</v>
      </c>
      <c r="W201">
        <v>2.1000000000000001E-2</v>
      </c>
      <c r="X201">
        <v>24</v>
      </c>
      <c r="Y201">
        <v>0</v>
      </c>
      <c r="Z201" t="s">
        <v>133</v>
      </c>
      <c r="AB201">
        <v>0.7</v>
      </c>
      <c r="AC201">
        <v>1</v>
      </c>
      <c r="AD201">
        <v>8</v>
      </c>
      <c r="AE201">
        <v>1</v>
      </c>
      <c r="AF201">
        <v>1</v>
      </c>
      <c r="AG201">
        <v>0.63</v>
      </c>
      <c r="AH201">
        <v>0</v>
      </c>
      <c r="BA201">
        <v>8</v>
      </c>
      <c r="BB201">
        <v>2</v>
      </c>
      <c r="BC201">
        <v>4</v>
      </c>
      <c r="BD201">
        <v>10</v>
      </c>
      <c r="BE201">
        <v>0</v>
      </c>
      <c r="BF201">
        <v>0.2</v>
      </c>
      <c r="BG201">
        <v>100</v>
      </c>
      <c r="BH201">
        <v>20</v>
      </c>
      <c r="BI201">
        <v>40</v>
      </c>
      <c r="BJ201">
        <v>1</v>
      </c>
      <c r="BK201">
        <v>0</v>
      </c>
      <c r="BL201">
        <v>63</v>
      </c>
      <c r="BM201">
        <v>0</v>
      </c>
      <c r="BN201">
        <v>0</v>
      </c>
      <c r="BO201">
        <v>0</v>
      </c>
      <c r="BP201">
        <v>0</v>
      </c>
      <c r="BQ201" t="s">
        <v>18</v>
      </c>
      <c r="BR201">
        <v>21</v>
      </c>
      <c r="BS201">
        <v>10</v>
      </c>
      <c r="BT201">
        <v>2</v>
      </c>
      <c r="BU201">
        <v>2</v>
      </c>
      <c r="BV201">
        <v>3.2000000000000001E-2</v>
      </c>
      <c r="BW201">
        <v>2.1000000000000001E-2</v>
      </c>
      <c r="BX201">
        <v>24</v>
      </c>
      <c r="BY201">
        <v>0</v>
      </c>
      <c r="BZ201" t="s">
        <v>133</v>
      </c>
      <c r="CB201">
        <v>0.7</v>
      </c>
      <c r="CC201">
        <v>1</v>
      </c>
      <c r="CD201">
        <v>8</v>
      </c>
      <c r="CE201">
        <v>1</v>
      </c>
      <c r="CF201">
        <v>1</v>
      </c>
      <c r="CG201">
        <v>0.63</v>
      </c>
      <c r="CH201">
        <v>0</v>
      </c>
    </row>
    <row r="202" spans="1:86">
      <c r="A202">
        <v>9</v>
      </c>
      <c r="B202">
        <v>801</v>
      </c>
      <c r="C202">
        <v>1</v>
      </c>
      <c r="D202">
        <v>9</v>
      </c>
      <c r="E202">
        <v>0</v>
      </c>
      <c r="F202" s="24">
        <f t="shared" si="17"/>
        <v>20</v>
      </c>
      <c r="G202">
        <v>95</v>
      </c>
      <c r="H202" s="24">
        <f t="shared" si="19"/>
        <v>14</v>
      </c>
      <c r="I202" s="24">
        <f t="shared" si="16"/>
        <v>9</v>
      </c>
      <c r="J202" s="24">
        <f t="shared" si="18"/>
        <v>50</v>
      </c>
      <c r="K202" s="24" t="str">
        <f t="shared" si="20"/>
        <v>00</v>
      </c>
      <c r="L202">
        <v>73</v>
      </c>
      <c r="M202">
        <v>0</v>
      </c>
      <c r="N202">
        <v>0</v>
      </c>
      <c r="O202">
        <v>0</v>
      </c>
      <c r="P202">
        <v>3</v>
      </c>
      <c r="Q202" t="s">
        <v>19</v>
      </c>
      <c r="R202">
        <v>22</v>
      </c>
      <c r="S202">
        <v>30</v>
      </c>
      <c r="T202">
        <v>3</v>
      </c>
      <c r="U202">
        <v>5</v>
      </c>
      <c r="V202">
        <v>1.4999999999999999E-2</v>
      </c>
      <c r="W202">
        <v>3.2000000000000001E-2</v>
      </c>
      <c r="X202">
        <v>24</v>
      </c>
      <c r="Y202">
        <v>5</v>
      </c>
      <c r="Z202" t="s">
        <v>57</v>
      </c>
      <c r="AA202">
        <v>405</v>
      </c>
      <c r="AB202">
        <v>0.63</v>
      </c>
      <c r="AC202">
        <v>1</v>
      </c>
      <c r="AD202">
        <v>8</v>
      </c>
      <c r="AE202">
        <v>1</v>
      </c>
      <c r="AF202">
        <v>1</v>
      </c>
      <c r="AG202">
        <v>0.63</v>
      </c>
      <c r="AH202">
        <v>0</v>
      </c>
      <c r="BA202">
        <v>9</v>
      </c>
      <c r="BB202">
        <v>801</v>
      </c>
      <c r="BC202">
        <v>1</v>
      </c>
      <c r="BD202">
        <v>9</v>
      </c>
      <c r="BE202">
        <v>0</v>
      </c>
      <c r="BF202">
        <v>2</v>
      </c>
      <c r="BG202">
        <v>95</v>
      </c>
      <c r="BH202">
        <v>20</v>
      </c>
      <c r="BI202">
        <v>68</v>
      </c>
      <c r="BJ202">
        <v>2</v>
      </c>
      <c r="BK202">
        <v>0</v>
      </c>
      <c r="BL202">
        <v>73</v>
      </c>
      <c r="BM202">
        <v>0</v>
      </c>
      <c r="BN202">
        <v>0</v>
      </c>
      <c r="BO202">
        <v>0</v>
      </c>
      <c r="BP202">
        <v>3</v>
      </c>
      <c r="BQ202" t="s">
        <v>19</v>
      </c>
      <c r="BR202">
        <v>22</v>
      </c>
      <c r="BS202">
        <v>30</v>
      </c>
      <c r="BT202">
        <v>3</v>
      </c>
      <c r="BU202">
        <v>5</v>
      </c>
      <c r="BV202">
        <v>1.4999999999999999E-2</v>
      </c>
      <c r="BW202">
        <v>3.2000000000000001E-2</v>
      </c>
      <c r="BX202">
        <v>24</v>
      </c>
      <c r="BY202">
        <v>5</v>
      </c>
      <c r="BZ202" t="s">
        <v>57</v>
      </c>
      <c r="CA202">
        <v>405</v>
      </c>
      <c r="CB202">
        <v>0.63</v>
      </c>
      <c r="CC202">
        <v>1</v>
      </c>
      <c r="CD202">
        <v>8</v>
      </c>
      <c r="CE202">
        <v>1</v>
      </c>
      <c r="CF202">
        <v>1</v>
      </c>
      <c r="CG202">
        <v>0.63</v>
      </c>
      <c r="CH202">
        <v>0</v>
      </c>
    </row>
    <row r="203" spans="1:86">
      <c r="A203">
        <v>10</v>
      </c>
      <c r="B203">
        <v>801</v>
      </c>
      <c r="C203">
        <v>1</v>
      </c>
      <c r="D203">
        <v>9</v>
      </c>
      <c r="E203">
        <v>0</v>
      </c>
      <c r="F203" s="24">
        <f t="shared" si="17"/>
        <v>20</v>
      </c>
      <c r="G203">
        <v>95</v>
      </c>
      <c r="H203" s="24">
        <f t="shared" si="19"/>
        <v>14</v>
      </c>
      <c r="I203" s="24">
        <f t="shared" si="16"/>
        <v>9</v>
      </c>
      <c r="J203" s="24">
        <f t="shared" si="18"/>
        <v>50</v>
      </c>
      <c r="K203" s="24" t="str">
        <f t="shared" si="20"/>
        <v>00</v>
      </c>
      <c r="L203">
        <v>73</v>
      </c>
      <c r="M203">
        <v>0</v>
      </c>
      <c r="N203">
        <v>0</v>
      </c>
      <c r="O203">
        <v>0</v>
      </c>
      <c r="P203">
        <v>3</v>
      </c>
      <c r="Q203" t="s">
        <v>19</v>
      </c>
      <c r="R203">
        <v>22</v>
      </c>
      <c r="S203">
        <v>30</v>
      </c>
      <c r="T203">
        <v>3</v>
      </c>
      <c r="U203">
        <v>5</v>
      </c>
      <c r="V203">
        <v>3.5000000000000003E-2</v>
      </c>
      <c r="W203">
        <v>1.7000000000000001E-2</v>
      </c>
      <c r="X203">
        <v>24</v>
      </c>
      <c r="Y203">
        <v>5</v>
      </c>
      <c r="Z203" t="s">
        <v>57</v>
      </c>
      <c r="AA203">
        <v>220</v>
      </c>
      <c r="AB203">
        <v>0.63</v>
      </c>
      <c r="AC203">
        <v>1</v>
      </c>
      <c r="AD203">
        <v>8</v>
      </c>
      <c r="AE203">
        <v>1</v>
      </c>
      <c r="AF203">
        <v>1</v>
      </c>
      <c r="AG203">
        <v>0.63</v>
      </c>
      <c r="AH203">
        <v>0</v>
      </c>
      <c r="BA203">
        <v>10</v>
      </c>
      <c r="BB203">
        <v>801</v>
      </c>
      <c r="BC203">
        <v>1</v>
      </c>
      <c r="BD203">
        <v>9</v>
      </c>
      <c r="BE203">
        <v>0</v>
      </c>
      <c r="BF203">
        <v>2</v>
      </c>
      <c r="BG203">
        <v>95</v>
      </c>
      <c r="BH203">
        <v>20</v>
      </c>
      <c r="BI203">
        <v>68</v>
      </c>
      <c r="BJ203">
        <v>2</v>
      </c>
      <c r="BK203">
        <v>0</v>
      </c>
      <c r="BL203">
        <v>73</v>
      </c>
      <c r="BM203">
        <v>0</v>
      </c>
      <c r="BN203">
        <v>0</v>
      </c>
      <c r="BO203">
        <v>0</v>
      </c>
      <c r="BP203">
        <v>3</v>
      </c>
      <c r="BQ203" t="s">
        <v>19</v>
      </c>
      <c r="BR203">
        <v>22</v>
      </c>
      <c r="BS203">
        <v>30</v>
      </c>
      <c r="BT203">
        <v>3</v>
      </c>
      <c r="BU203">
        <v>5</v>
      </c>
      <c r="BV203">
        <v>3.5000000000000003E-2</v>
      </c>
      <c r="BW203">
        <v>1.7000000000000001E-2</v>
      </c>
      <c r="BX203">
        <v>24</v>
      </c>
      <c r="BY203">
        <v>5</v>
      </c>
      <c r="BZ203" t="s">
        <v>57</v>
      </c>
      <c r="CA203">
        <v>220</v>
      </c>
      <c r="CB203">
        <v>0.63</v>
      </c>
      <c r="CC203">
        <v>1</v>
      </c>
      <c r="CD203">
        <v>8</v>
      </c>
      <c r="CE203">
        <v>1</v>
      </c>
      <c r="CF203">
        <v>1</v>
      </c>
      <c r="CG203">
        <v>0.63</v>
      </c>
      <c r="CH203">
        <v>0</v>
      </c>
    </row>
    <row r="204" spans="1:86">
      <c r="F204" s="24" t="str">
        <f t="shared" si="17"/>
        <v/>
      </c>
      <c r="H204" s="24" t="str">
        <f t="shared" si="19"/>
        <v/>
      </c>
      <c r="I204" s="24" t="str">
        <f t="shared" si="16"/>
        <v/>
      </c>
      <c r="J204" s="24" t="str">
        <f t="shared" si="18"/>
        <v/>
      </c>
      <c r="K204" s="24" t="str">
        <f t="shared" si="20"/>
        <v/>
      </c>
      <c r="BK204">
        <v>0</v>
      </c>
    </row>
    <row r="205" spans="1:86">
      <c r="A205">
        <v>1</v>
      </c>
      <c r="B205">
        <v>8</v>
      </c>
      <c r="C205">
        <v>230</v>
      </c>
      <c r="D205">
        <v>40</v>
      </c>
      <c r="E205">
        <v>0</v>
      </c>
      <c r="F205" s="24">
        <f t="shared" si="17"/>
        <v>85</v>
      </c>
      <c r="G205">
        <v>50</v>
      </c>
      <c r="H205" s="24">
        <f t="shared" si="19"/>
        <v>15</v>
      </c>
      <c r="I205" s="24">
        <f t="shared" si="16"/>
        <v>6</v>
      </c>
      <c r="J205" s="24">
        <f t="shared" si="18"/>
        <v>80</v>
      </c>
      <c r="K205" s="24" t="str">
        <f t="shared" si="20"/>
        <v>03</v>
      </c>
      <c r="L205">
        <v>22</v>
      </c>
      <c r="M205">
        <v>0</v>
      </c>
      <c r="N205">
        <v>0</v>
      </c>
      <c r="O205">
        <v>11</v>
      </c>
      <c r="P205">
        <v>0</v>
      </c>
      <c r="Q205" t="s">
        <v>18</v>
      </c>
      <c r="R205">
        <v>21</v>
      </c>
      <c r="S205">
        <v>10</v>
      </c>
      <c r="T205">
        <v>2</v>
      </c>
      <c r="U205">
        <v>2</v>
      </c>
      <c r="V205">
        <v>0.27900000000000003</v>
      </c>
      <c r="W205">
        <v>0.5</v>
      </c>
      <c r="X205">
        <v>24</v>
      </c>
      <c r="Y205">
        <v>0</v>
      </c>
      <c r="Z205" t="s">
        <v>133</v>
      </c>
      <c r="AB205">
        <v>0</v>
      </c>
      <c r="AC205">
        <v>1</v>
      </c>
      <c r="AD205">
        <v>8</v>
      </c>
      <c r="AE205">
        <v>1</v>
      </c>
      <c r="AF205">
        <v>1</v>
      </c>
      <c r="AG205">
        <v>0.8</v>
      </c>
      <c r="AH205">
        <v>0</v>
      </c>
      <c r="BA205">
        <v>1</v>
      </c>
      <c r="BB205">
        <v>8</v>
      </c>
      <c r="BC205">
        <v>230</v>
      </c>
      <c r="BD205">
        <v>40</v>
      </c>
      <c r="BE205">
        <v>0</v>
      </c>
      <c r="BF205">
        <v>8.6</v>
      </c>
      <c r="BG205">
        <v>50</v>
      </c>
      <c r="BH205">
        <v>12</v>
      </c>
      <c r="BI205">
        <v>45</v>
      </c>
      <c r="BJ205">
        <v>5</v>
      </c>
      <c r="BK205">
        <v>0</v>
      </c>
      <c r="BL205">
        <v>22</v>
      </c>
      <c r="BM205">
        <v>0</v>
      </c>
      <c r="BN205">
        <v>0</v>
      </c>
      <c r="BO205">
        <v>11</v>
      </c>
      <c r="BP205">
        <v>0</v>
      </c>
      <c r="BQ205" t="s">
        <v>18</v>
      </c>
      <c r="BR205">
        <v>21</v>
      </c>
      <c r="BS205">
        <v>10</v>
      </c>
      <c r="BT205">
        <v>2</v>
      </c>
      <c r="BU205">
        <v>2</v>
      </c>
      <c r="BV205">
        <v>0.27900000000000003</v>
      </c>
      <c r="BW205">
        <v>0.5</v>
      </c>
      <c r="BX205">
        <v>24</v>
      </c>
      <c r="BY205">
        <v>0</v>
      </c>
      <c r="BZ205" t="s">
        <v>133</v>
      </c>
      <c r="CB205">
        <v>0</v>
      </c>
      <c r="CC205">
        <v>1</v>
      </c>
      <c r="CD205">
        <v>8</v>
      </c>
      <c r="CE205">
        <v>1</v>
      </c>
      <c r="CF205">
        <v>1</v>
      </c>
      <c r="CG205">
        <v>0.8</v>
      </c>
      <c r="CH205">
        <v>0</v>
      </c>
    </row>
    <row r="206" spans="1:86">
      <c r="A206">
        <v>2</v>
      </c>
      <c r="B206">
        <v>7</v>
      </c>
      <c r="C206">
        <v>140</v>
      </c>
      <c r="D206">
        <v>40</v>
      </c>
      <c r="E206">
        <v>0</v>
      </c>
      <c r="F206" s="24">
        <f t="shared" si="17"/>
        <v>53</v>
      </c>
      <c r="G206">
        <v>60</v>
      </c>
      <c r="H206" s="24">
        <f t="shared" si="19"/>
        <v>15</v>
      </c>
      <c r="I206" s="24">
        <f t="shared" si="16"/>
        <v>6</v>
      </c>
      <c r="J206" s="24">
        <f t="shared" si="18"/>
        <v>80</v>
      </c>
      <c r="K206" s="24" t="str">
        <f t="shared" si="20"/>
        <v>03</v>
      </c>
      <c r="L206">
        <v>32</v>
      </c>
      <c r="M206">
        <v>0</v>
      </c>
      <c r="N206">
        <v>40</v>
      </c>
      <c r="O206">
        <v>0</v>
      </c>
      <c r="P206">
        <v>0</v>
      </c>
      <c r="Q206" t="s">
        <v>18</v>
      </c>
      <c r="R206">
        <v>21</v>
      </c>
      <c r="S206">
        <v>15</v>
      </c>
      <c r="T206">
        <v>2</v>
      </c>
      <c r="U206">
        <v>2</v>
      </c>
      <c r="V206">
        <v>0.153</v>
      </c>
      <c r="W206">
        <v>0.1255</v>
      </c>
      <c r="X206">
        <v>24</v>
      </c>
      <c r="Y206">
        <v>0</v>
      </c>
      <c r="Z206" t="s">
        <v>133</v>
      </c>
      <c r="AB206">
        <v>0</v>
      </c>
      <c r="AC206">
        <v>1</v>
      </c>
      <c r="AD206">
        <v>8</v>
      </c>
      <c r="AE206">
        <v>1</v>
      </c>
      <c r="AF206">
        <v>1</v>
      </c>
      <c r="AG206">
        <v>0.8</v>
      </c>
      <c r="AH206">
        <v>0</v>
      </c>
      <c r="BA206">
        <v>2</v>
      </c>
      <c r="BB206">
        <v>7</v>
      </c>
      <c r="BC206">
        <v>140</v>
      </c>
      <c r="BD206">
        <v>40</v>
      </c>
      <c r="BE206">
        <v>0</v>
      </c>
      <c r="BF206">
        <v>5.3</v>
      </c>
      <c r="BG206">
        <v>60</v>
      </c>
      <c r="BH206">
        <v>12</v>
      </c>
      <c r="BI206">
        <v>45</v>
      </c>
      <c r="BJ206">
        <v>5</v>
      </c>
      <c r="BK206">
        <v>0</v>
      </c>
      <c r="BL206">
        <v>32</v>
      </c>
      <c r="BM206">
        <v>0</v>
      </c>
      <c r="BN206">
        <v>40</v>
      </c>
      <c r="BO206">
        <v>0</v>
      </c>
      <c r="BP206">
        <v>0</v>
      </c>
      <c r="BQ206" t="s">
        <v>18</v>
      </c>
      <c r="BR206">
        <v>21</v>
      </c>
      <c r="BS206">
        <v>15</v>
      </c>
      <c r="BT206">
        <v>2</v>
      </c>
      <c r="BU206">
        <v>2</v>
      </c>
      <c r="BV206">
        <v>0.153</v>
      </c>
      <c r="BW206">
        <v>0.1255</v>
      </c>
      <c r="BX206">
        <v>24</v>
      </c>
      <c r="BY206">
        <v>0</v>
      </c>
      <c r="BZ206" t="s">
        <v>133</v>
      </c>
      <c r="CB206">
        <v>0</v>
      </c>
      <c r="CC206">
        <v>1</v>
      </c>
      <c r="CD206">
        <v>8</v>
      </c>
      <c r="CE206">
        <v>1</v>
      </c>
      <c r="CF206">
        <v>1</v>
      </c>
      <c r="CG206">
        <v>0.8</v>
      </c>
      <c r="CH206">
        <v>0</v>
      </c>
    </row>
    <row r="207" spans="1:86">
      <c r="A207">
        <v>3</v>
      </c>
      <c r="B207">
        <v>6</v>
      </c>
      <c r="C207">
        <v>70</v>
      </c>
      <c r="D207">
        <v>25</v>
      </c>
      <c r="E207">
        <v>0</v>
      </c>
      <c r="F207" s="24">
        <f t="shared" si="17"/>
        <v>33</v>
      </c>
      <c r="G207">
        <v>60</v>
      </c>
      <c r="H207" s="24">
        <f t="shared" si="19"/>
        <v>15</v>
      </c>
      <c r="I207" s="24">
        <f t="shared" si="16"/>
        <v>6</v>
      </c>
      <c r="J207" s="24">
        <f t="shared" si="18"/>
        <v>80</v>
      </c>
      <c r="K207" s="24" t="str">
        <f t="shared" si="20"/>
        <v>03</v>
      </c>
      <c r="L207">
        <v>42</v>
      </c>
      <c r="M207">
        <v>0</v>
      </c>
      <c r="N207">
        <v>40</v>
      </c>
      <c r="O207">
        <v>0</v>
      </c>
      <c r="P207">
        <v>0</v>
      </c>
      <c r="Q207" t="s">
        <v>18</v>
      </c>
      <c r="R207">
        <v>21</v>
      </c>
      <c r="S207">
        <v>15</v>
      </c>
      <c r="T207">
        <v>2</v>
      </c>
      <c r="U207">
        <v>2</v>
      </c>
      <c r="V207">
        <v>0.11</v>
      </c>
      <c r="W207">
        <v>8.6900000000000005E-2</v>
      </c>
      <c r="X207">
        <v>24</v>
      </c>
      <c r="Y207">
        <v>0</v>
      </c>
      <c r="Z207" t="s">
        <v>133</v>
      </c>
      <c r="AB207">
        <v>0</v>
      </c>
      <c r="AC207">
        <v>1</v>
      </c>
      <c r="AD207">
        <v>8</v>
      </c>
      <c r="AE207">
        <v>1</v>
      </c>
      <c r="AF207">
        <v>1</v>
      </c>
      <c r="AG207">
        <v>0.8</v>
      </c>
      <c r="AH207">
        <v>0</v>
      </c>
      <c r="BA207">
        <v>3</v>
      </c>
      <c r="BB207">
        <v>6</v>
      </c>
      <c r="BC207">
        <v>70</v>
      </c>
      <c r="BD207">
        <v>25</v>
      </c>
      <c r="BE207">
        <v>0</v>
      </c>
      <c r="BF207">
        <v>3.3</v>
      </c>
      <c r="BG207">
        <v>60</v>
      </c>
      <c r="BH207">
        <v>12</v>
      </c>
      <c r="BI207">
        <v>45</v>
      </c>
      <c r="BJ207">
        <v>5</v>
      </c>
      <c r="BK207">
        <v>0</v>
      </c>
      <c r="BL207">
        <v>42</v>
      </c>
      <c r="BM207">
        <v>0</v>
      </c>
      <c r="BN207">
        <v>40</v>
      </c>
      <c r="BO207">
        <v>0</v>
      </c>
      <c r="BP207">
        <v>0</v>
      </c>
      <c r="BQ207" t="s">
        <v>18</v>
      </c>
      <c r="BR207">
        <v>21</v>
      </c>
      <c r="BS207">
        <v>15</v>
      </c>
      <c r="BT207">
        <v>2</v>
      </c>
      <c r="BU207">
        <v>2</v>
      </c>
      <c r="BV207">
        <v>0.11</v>
      </c>
      <c r="BW207">
        <v>8.6900000000000005E-2</v>
      </c>
      <c r="BX207">
        <v>24</v>
      </c>
      <c r="BY207">
        <v>0</v>
      </c>
      <c r="BZ207" t="s">
        <v>133</v>
      </c>
      <c r="CB207">
        <v>0</v>
      </c>
      <c r="CC207">
        <v>1</v>
      </c>
      <c r="CD207">
        <v>8</v>
      </c>
      <c r="CE207">
        <v>1</v>
      </c>
      <c r="CF207">
        <v>1</v>
      </c>
      <c r="CG207">
        <v>0.8</v>
      </c>
      <c r="CH207">
        <v>0</v>
      </c>
    </row>
    <row r="208" spans="1:86">
      <c r="A208">
        <v>4</v>
      </c>
      <c r="B208">
        <v>5</v>
      </c>
      <c r="C208">
        <v>60</v>
      </c>
      <c r="D208">
        <v>30</v>
      </c>
      <c r="E208">
        <v>0</v>
      </c>
      <c r="F208" s="24">
        <f t="shared" si="17"/>
        <v>23</v>
      </c>
      <c r="G208">
        <v>65</v>
      </c>
      <c r="H208" s="24">
        <f t="shared" si="19"/>
        <v>15</v>
      </c>
      <c r="I208" s="24">
        <f t="shared" si="16"/>
        <v>5</v>
      </c>
      <c r="J208" s="24">
        <f t="shared" si="18"/>
        <v>80</v>
      </c>
      <c r="K208" s="24" t="str">
        <f t="shared" si="20"/>
        <v>03</v>
      </c>
      <c r="L208">
        <v>52</v>
      </c>
      <c r="M208">
        <v>0</v>
      </c>
      <c r="N208">
        <v>0</v>
      </c>
      <c r="O208">
        <v>1</v>
      </c>
      <c r="P208">
        <v>0</v>
      </c>
      <c r="Q208" t="s">
        <v>18</v>
      </c>
      <c r="R208">
        <v>11</v>
      </c>
      <c r="S208">
        <v>10</v>
      </c>
      <c r="T208">
        <v>2</v>
      </c>
      <c r="U208">
        <v>2</v>
      </c>
      <c r="V208">
        <v>9.4E-2</v>
      </c>
      <c r="W208">
        <v>6.4199999999999993E-2</v>
      </c>
      <c r="X208">
        <v>24</v>
      </c>
      <c r="Y208">
        <v>0</v>
      </c>
      <c r="Z208" t="s">
        <v>133</v>
      </c>
      <c r="AB208">
        <v>4</v>
      </c>
      <c r="AC208">
        <v>1</v>
      </c>
      <c r="AD208">
        <v>8</v>
      </c>
      <c r="AE208">
        <v>1</v>
      </c>
      <c r="AF208">
        <v>1</v>
      </c>
      <c r="AG208">
        <v>0.8</v>
      </c>
      <c r="AH208">
        <v>0</v>
      </c>
      <c r="BA208">
        <v>4</v>
      </c>
      <c r="BB208">
        <v>5</v>
      </c>
      <c r="BC208">
        <v>60</v>
      </c>
      <c r="BD208">
        <v>30</v>
      </c>
      <c r="BE208">
        <v>0</v>
      </c>
      <c r="BF208">
        <v>2.2999999999999998</v>
      </c>
      <c r="BG208">
        <v>65</v>
      </c>
      <c r="BH208">
        <v>12</v>
      </c>
      <c r="BI208">
        <v>40</v>
      </c>
      <c r="BJ208">
        <v>5</v>
      </c>
      <c r="BK208">
        <v>0</v>
      </c>
      <c r="BL208">
        <v>52</v>
      </c>
      <c r="BM208">
        <v>0</v>
      </c>
      <c r="BN208">
        <v>0</v>
      </c>
      <c r="BO208">
        <v>1</v>
      </c>
      <c r="BP208">
        <v>0</v>
      </c>
      <c r="BQ208" t="s">
        <v>18</v>
      </c>
      <c r="BR208">
        <v>11</v>
      </c>
      <c r="BS208">
        <v>10</v>
      </c>
      <c r="BT208">
        <v>2</v>
      </c>
      <c r="BU208">
        <v>2</v>
      </c>
      <c r="BV208">
        <v>9.4E-2</v>
      </c>
      <c r="BW208">
        <v>6.4199999999999993E-2</v>
      </c>
      <c r="BX208">
        <v>24</v>
      </c>
      <c r="BY208">
        <v>0</v>
      </c>
      <c r="BZ208" t="s">
        <v>133</v>
      </c>
      <c r="CB208">
        <v>4</v>
      </c>
      <c r="CC208">
        <v>1</v>
      </c>
      <c r="CD208">
        <v>8</v>
      </c>
      <c r="CE208">
        <v>1</v>
      </c>
      <c r="CF208">
        <v>1</v>
      </c>
      <c r="CG208">
        <v>0.8</v>
      </c>
      <c r="CH208">
        <v>0</v>
      </c>
    </row>
    <row r="209" spans="1:86">
      <c r="A209">
        <v>5</v>
      </c>
      <c r="B209">
        <v>4</v>
      </c>
      <c r="C209">
        <v>35</v>
      </c>
      <c r="D209">
        <v>20</v>
      </c>
      <c r="E209">
        <v>0</v>
      </c>
      <c r="F209" s="24">
        <f t="shared" si="17"/>
        <v>13</v>
      </c>
      <c r="G209">
        <v>65</v>
      </c>
      <c r="H209" s="24">
        <f t="shared" si="19"/>
        <v>15</v>
      </c>
      <c r="I209" s="24">
        <f t="shared" si="16"/>
        <v>5</v>
      </c>
      <c r="J209" s="24">
        <f t="shared" si="18"/>
        <v>75</v>
      </c>
      <c r="K209" s="24" t="str">
        <f t="shared" si="20"/>
        <v>03</v>
      </c>
      <c r="L209">
        <v>63</v>
      </c>
      <c r="M209">
        <v>0</v>
      </c>
      <c r="N209">
        <v>40</v>
      </c>
      <c r="O209">
        <v>0</v>
      </c>
      <c r="P209">
        <v>0</v>
      </c>
      <c r="Q209" t="s">
        <v>18</v>
      </c>
      <c r="R209">
        <v>11</v>
      </c>
      <c r="S209">
        <v>10</v>
      </c>
      <c r="T209">
        <v>2</v>
      </c>
      <c r="U209">
        <v>2</v>
      </c>
      <c r="V209">
        <v>7.0000000000000007E-2</v>
      </c>
      <c r="W209">
        <v>4.6300000000000001E-2</v>
      </c>
      <c r="X209">
        <v>24</v>
      </c>
      <c r="Y209">
        <v>0</v>
      </c>
      <c r="Z209" t="s">
        <v>133</v>
      </c>
      <c r="AB209">
        <v>2</v>
      </c>
      <c r="AC209">
        <v>1</v>
      </c>
      <c r="AD209">
        <v>8</v>
      </c>
      <c r="AE209">
        <v>1</v>
      </c>
      <c r="AF209">
        <v>1</v>
      </c>
      <c r="AG209">
        <v>0.8</v>
      </c>
      <c r="AH209">
        <v>0</v>
      </c>
      <c r="BA209">
        <v>5</v>
      </c>
      <c r="BB209">
        <v>4</v>
      </c>
      <c r="BC209">
        <v>35</v>
      </c>
      <c r="BD209">
        <v>20</v>
      </c>
      <c r="BE209">
        <v>0</v>
      </c>
      <c r="BF209">
        <v>1.3</v>
      </c>
      <c r="BG209">
        <v>65</v>
      </c>
      <c r="BH209">
        <v>15</v>
      </c>
      <c r="BI209">
        <v>40</v>
      </c>
      <c r="BJ209">
        <v>3</v>
      </c>
      <c r="BK209">
        <v>0</v>
      </c>
      <c r="BL209">
        <v>63</v>
      </c>
      <c r="BM209">
        <v>0</v>
      </c>
      <c r="BN209">
        <v>40</v>
      </c>
      <c r="BO209">
        <v>0</v>
      </c>
      <c r="BP209">
        <v>0</v>
      </c>
      <c r="BQ209" t="s">
        <v>18</v>
      </c>
      <c r="BR209">
        <v>11</v>
      </c>
      <c r="BS209">
        <v>10</v>
      </c>
      <c r="BT209">
        <v>2</v>
      </c>
      <c r="BU209">
        <v>2</v>
      </c>
      <c r="BV209">
        <v>7.0000000000000007E-2</v>
      </c>
      <c r="BW209">
        <v>4.6300000000000001E-2</v>
      </c>
      <c r="BX209">
        <v>24</v>
      </c>
      <c r="BY209">
        <v>0</v>
      </c>
      <c r="BZ209" t="s">
        <v>133</v>
      </c>
      <c r="CB209">
        <v>2</v>
      </c>
      <c r="CC209">
        <v>1</v>
      </c>
      <c r="CD209">
        <v>8</v>
      </c>
      <c r="CE209">
        <v>1</v>
      </c>
      <c r="CF209">
        <v>1</v>
      </c>
      <c r="CG209">
        <v>0.8</v>
      </c>
      <c r="CH209">
        <v>0</v>
      </c>
    </row>
    <row r="210" spans="1:86">
      <c r="A210">
        <v>6</v>
      </c>
      <c r="B210">
        <v>3</v>
      </c>
      <c r="C210">
        <v>12</v>
      </c>
      <c r="D210">
        <v>12</v>
      </c>
      <c r="E210">
        <v>0</v>
      </c>
      <c r="F210" s="24">
        <f t="shared" si="17"/>
        <v>5</v>
      </c>
      <c r="G210">
        <v>100</v>
      </c>
      <c r="H210" s="24">
        <f t="shared" si="19"/>
        <v>12</v>
      </c>
      <c r="I210" s="24">
        <f t="shared" si="16"/>
        <v>5</v>
      </c>
      <c r="J210" s="24">
        <f t="shared" si="18"/>
        <v>50</v>
      </c>
      <c r="K210" s="24" t="str">
        <f t="shared" si="20"/>
        <v>00</v>
      </c>
      <c r="L210">
        <v>63</v>
      </c>
      <c r="M210">
        <v>0</v>
      </c>
      <c r="N210">
        <v>40</v>
      </c>
      <c r="O210">
        <v>0</v>
      </c>
      <c r="P210">
        <v>0</v>
      </c>
      <c r="Q210" t="s">
        <v>18</v>
      </c>
      <c r="R210">
        <v>21</v>
      </c>
      <c r="S210">
        <v>10</v>
      </c>
      <c r="T210">
        <v>2</v>
      </c>
      <c r="U210">
        <v>2</v>
      </c>
      <c r="V210">
        <v>5.1999999999999998E-2</v>
      </c>
      <c r="W210">
        <v>3.44E-2</v>
      </c>
      <c r="X210">
        <v>24</v>
      </c>
      <c r="Y210">
        <v>0</v>
      </c>
      <c r="Z210" t="s">
        <v>133</v>
      </c>
      <c r="AB210">
        <v>1.1200000000000001</v>
      </c>
      <c r="AC210">
        <v>1</v>
      </c>
      <c r="AD210">
        <v>8</v>
      </c>
      <c r="AE210">
        <v>1</v>
      </c>
      <c r="AF210">
        <v>1</v>
      </c>
      <c r="AG210">
        <v>0.8</v>
      </c>
      <c r="AH210">
        <v>0</v>
      </c>
      <c r="BA210">
        <v>6</v>
      </c>
      <c r="BB210">
        <v>3</v>
      </c>
      <c r="BC210">
        <v>12</v>
      </c>
      <c r="BD210">
        <v>12</v>
      </c>
      <c r="BE210">
        <v>0</v>
      </c>
      <c r="BF210">
        <v>0.6</v>
      </c>
      <c r="BG210">
        <v>100</v>
      </c>
      <c r="BH210">
        <v>18</v>
      </c>
      <c r="BI210">
        <v>40</v>
      </c>
      <c r="BJ210">
        <v>2</v>
      </c>
      <c r="BK210">
        <v>0</v>
      </c>
      <c r="BL210">
        <v>63</v>
      </c>
      <c r="BM210">
        <v>0</v>
      </c>
      <c r="BN210">
        <v>40</v>
      </c>
      <c r="BO210">
        <v>0</v>
      </c>
      <c r="BP210">
        <v>0</v>
      </c>
      <c r="BQ210" t="s">
        <v>18</v>
      </c>
      <c r="BR210">
        <v>21</v>
      </c>
      <c r="BS210">
        <v>10</v>
      </c>
      <c r="BT210">
        <v>2</v>
      </c>
      <c r="BU210">
        <v>2</v>
      </c>
      <c r="BV210">
        <v>5.1999999999999998E-2</v>
      </c>
      <c r="BW210">
        <v>3.44E-2</v>
      </c>
      <c r="BX210">
        <v>24</v>
      </c>
      <c r="BY210">
        <v>0</v>
      </c>
      <c r="BZ210" t="s">
        <v>133</v>
      </c>
      <c r="CB210">
        <v>1.1200000000000001</v>
      </c>
      <c r="CC210">
        <v>1</v>
      </c>
      <c r="CD210">
        <v>8</v>
      </c>
      <c r="CE210">
        <v>1</v>
      </c>
      <c r="CF210">
        <v>1</v>
      </c>
      <c r="CG210">
        <v>0.8</v>
      </c>
      <c r="CH210">
        <v>0</v>
      </c>
    </row>
    <row r="211" spans="1:86">
      <c r="A211">
        <v>7</v>
      </c>
      <c r="B211">
        <v>2</v>
      </c>
      <c r="C211">
        <v>7</v>
      </c>
      <c r="D211">
        <v>12</v>
      </c>
      <c r="E211">
        <v>0</v>
      </c>
      <c r="F211" s="24">
        <f t="shared" si="17"/>
        <v>5</v>
      </c>
      <c r="G211">
        <v>100</v>
      </c>
      <c r="H211" s="24">
        <f t="shared" si="19"/>
        <v>12</v>
      </c>
      <c r="I211" s="24">
        <f t="shared" si="16"/>
        <v>5</v>
      </c>
      <c r="J211" s="24">
        <f t="shared" si="18"/>
        <v>50</v>
      </c>
      <c r="K211" s="24" t="str">
        <f t="shared" si="20"/>
        <v>00</v>
      </c>
      <c r="L211">
        <v>63</v>
      </c>
      <c r="M211">
        <v>0</v>
      </c>
      <c r="N211">
        <v>0</v>
      </c>
      <c r="O211">
        <v>0</v>
      </c>
      <c r="P211">
        <v>0</v>
      </c>
      <c r="Q211" t="s">
        <v>18</v>
      </c>
      <c r="R211">
        <v>21</v>
      </c>
      <c r="S211">
        <v>10</v>
      </c>
      <c r="T211">
        <v>2</v>
      </c>
      <c r="U211">
        <v>2</v>
      </c>
      <c r="V211">
        <v>3.7999999999999999E-2</v>
      </c>
      <c r="W211">
        <v>2.4500000000000001E-2</v>
      </c>
      <c r="X211">
        <v>24</v>
      </c>
      <c r="Y211">
        <v>0</v>
      </c>
      <c r="Z211" t="s">
        <v>133</v>
      </c>
      <c r="AB211">
        <v>0.8</v>
      </c>
      <c r="AC211">
        <v>1</v>
      </c>
      <c r="AD211">
        <v>8</v>
      </c>
      <c r="AE211">
        <v>1</v>
      </c>
      <c r="AF211">
        <v>1</v>
      </c>
      <c r="AG211">
        <v>0.8</v>
      </c>
      <c r="AH211">
        <v>0</v>
      </c>
      <c r="BA211">
        <v>7</v>
      </c>
      <c r="BB211">
        <v>2</v>
      </c>
      <c r="BC211">
        <v>7</v>
      </c>
      <c r="BD211">
        <v>12</v>
      </c>
      <c r="BE211">
        <v>0</v>
      </c>
      <c r="BF211">
        <v>0.4</v>
      </c>
      <c r="BG211">
        <v>100</v>
      </c>
      <c r="BH211">
        <v>18</v>
      </c>
      <c r="BI211">
        <v>40</v>
      </c>
      <c r="BJ211">
        <v>2</v>
      </c>
      <c r="BK211">
        <v>0</v>
      </c>
      <c r="BL211">
        <v>63</v>
      </c>
      <c r="BM211">
        <v>0</v>
      </c>
      <c r="BN211">
        <v>0</v>
      </c>
      <c r="BO211">
        <v>0</v>
      </c>
      <c r="BP211">
        <v>0</v>
      </c>
      <c r="BQ211" t="s">
        <v>18</v>
      </c>
      <c r="BR211">
        <v>21</v>
      </c>
      <c r="BS211">
        <v>10</v>
      </c>
      <c r="BT211">
        <v>2</v>
      </c>
      <c r="BU211">
        <v>2</v>
      </c>
      <c r="BV211">
        <v>3.7999999999999999E-2</v>
      </c>
      <c r="BW211">
        <v>2.4500000000000001E-2</v>
      </c>
      <c r="BX211">
        <v>24</v>
      </c>
      <c r="BY211">
        <v>0</v>
      </c>
      <c r="BZ211" t="s">
        <v>133</v>
      </c>
      <c r="CB211">
        <v>0.8</v>
      </c>
      <c r="CC211">
        <v>1</v>
      </c>
      <c r="CD211">
        <v>8</v>
      </c>
      <c r="CE211">
        <v>1</v>
      </c>
      <c r="CF211">
        <v>1</v>
      </c>
      <c r="CG211">
        <v>0.8</v>
      </c>
      <c r="CH211">
        <v>0</v>
      </c>
    </row>
    <row r="212" spans="1:86">
      <c r="A212">
        <v>8</v>
      </c>
      <c r="B212">
        <v>1</v>
      </c>
      <c r="C212">
        <v>7</v>
      </c>
      <c r="D212">
        <v>9</v>
      </c>
      <c r="E212">
        <v>0</v>
      </c>
      <c r="F212" s="24">
        <f t="shared" si="17"/>
        <v>5</v>
      </c>
      <c r="G212">
        <v>95</v>
      </c>
      <c r="H212" s="24">
        <f t="shared" si="19"/>
        <v>12</v>
      </c>
      <c r="I212" s="24">
        <f t="shared" si="16"/>
        <v>6</v>
      </c>
      <c r="J212" s="24">
        <f t="shared" si="18"/>
        <v>50</v>
      </c>
      <c r="K212" s="24" t="str">
        <f t="shared" si="20"/>
        <v>00</v>
      </c>
      <c r="L212">
        <v>63</v>
      </c>
      <c r="M212">
        <v>0</v>
      </c>
      <c r="N212">
        <v>0</v>
      </c>
      <c r="O212">
        <v>0</v>
      </c>
      <c r="P212">
        <v>0</v>
      </c>
      <c r="Q212" t="s">
        <v>18</v>
      </c>
      <c r="R212">
        <v>22</v>
      </c>
      <c r="S212">
        <v>15</v>
      </c>
      <c r="T212">
        <v>2</v>
      </c>
      <c r="U212">
        <v>2</v>
      </c>
      <c r="V212">
        <v>2.1999999999999999E-2</v>
      </c>
      <c r="W212">
        <v>1.7000000000000001E-2</v>
      </c>
      <c r="X212">
        <v>24</v>
      </c>
      <c r="Y212">
        <v>0</v>
      </c>
      <c r="Z212" t="s">
        <v>133</v>
      </c>
      <c r="AB212">
        <v>0.8</v>
      </c>
      <c r="AC212">
        <v>1</v>
      </c>
      <c r="AD212">
        <v>8</v>
      </c>
      <c r="AE212">
        <v>1</v>
      </c>
      <c r="AF212">
        <v>1</v>
      </c>
      <c r="AG212">
        <v>0.8</v>
      </c>
      <c r="AH212">
        <v>0</v>
      </c>
      <c r="BA212">
        <v>8</v>
      </c>
      <c r="BB212">
        <v>1</v>
      </c>
      <c r="BC212">
        <v>7</v>
      </c>
      <c r="BD212">
        <v>9</v>
      </c>
      <c r="BE212">
        <v>0</v>
      </c>
      <c r="BF212">
        <v>0.4</v>
      </c>
      <c r="BG212">
        <v>95</v>
      </c>
      <c r="BH212">
        <v>18</v>
      </c>
      <c r="BI212">
        <v>45</v>
      </c>
      <c r="BJ212">
        <v>2</v>
      </c>
      <c r="BK212">
        <v>0</v>
      </c>
      <c r="BL212">
        <v>63</v>
      </c>
      <c r="BM212">
        <v>0</v>
      </c>
      <c r="BN212">
        <v>0</v>
      </c>
      <c r="BO212">
        <v>0</v>
      </c>
      <c r="BP212">
        <v>0</v>
      </c>
      <c r="BQ212" t="s">
        <v>18</v>
      </c>
      <c r="BR212">
        <v>22</v>
      </c>
      <c r="BS212">
        <v>15</v>
      </c>
      <c r="BT212">
        <v>2</v>
      </c>
      <c r="BU212">
        <v>2</v>
      </c>
      <c r="BV212">
        <v>2.1999999999999999E-2</v>
      </c>
      <c r="BW212">
        <v>1.7000000000000001E-2</v>
      </c>
      <c r="BX212">
        <v>24</v>
      </c>
      <c r="BY212">
        <v>0</v>
      </c>
      <c r="BZ212" t="s">
        <v>133</v>
      </c>
      <c r="CB212">
        <v>0.8</v>
      </c>
      <c r="CC212">
        <v>1</v>
      </c>
      <c r="CD212">
        <v>8</v>
      </c>
      <c r="CE212">
        <v>1</v>
      </c>
      <c r="CF212">
        <v>1</v>
      </c>
      <c r="CG212">
        <v>0.8</v>
      </c>
      <c r="CH212">
        <v>0</v>
      </c>
    </row>
    <row r="213" spans="1:86">
      <c r="F213" s="24" t="str">
        <f t="shared" si="17"/>
        <v/>
      </c>
      <c r="H213" s="24" t="str">
        <f t="shared" si="19"/>
        <v/>
      </c>
      <c r="I213" s="24" t="str">
        <f t="shared" si="16"/>
        <v/>
      </c>
      <c r="J213" s="24" t="str">
        <f t="shared" si="18"/>
        <v/>
      </c>
      <c r="K213" s="24" t="str">
        <f t="shared" si="20"/>
        <v/>
      </c>
      <c r="BK213">
        <v>0</v>
      </c>
    </row>
    <row r="214" spans="1:86">
      <c r="A214">
        <v>1</v>
      </c>
      <c r="B214">
        <v>6</v>
      </c>
      <c r="C214">
        <v>230</v>
      </c>
      <c r="D214">
        <v>40</v>
      </c>
      <c r="E214">
        <v>0</v>
      </c>
      <c r="F214" s="24">
        <f t="shared" si="17"/>
        <v>85</v>
      </c>
      <c r="G214">
        <v>50</v>
      </c>
      <c r="H214" s="24">
        <f t="shared" si="19"/>
        <v>15</v>
      </c>
      <c r="I214" s="24">
        <f t="shared" si="16"/>
        <v>6</v>
      </c>
      <c r="J214" s="24">
        <f t="shared" si="18"/>
        <v>80</v>
      </c>
      <c r="K214" s="24" t="str">
        <f t="shared" si="20"/>
        <v>03</v>
      </c>
      <c r="L214">
        <v>22</v>
      </c>
      <c r="M214">
        <v>0</v>
      </c>
      <c r="N214">
        <v>0</v>
      </c>
      <c r="O214">
        <v>11</v>
      </c>
      <c r="P214">
        <v>0</v>
      </c>
      <c r="Q214" t="s">
        <v>18</v>
      </c>
      <c r="R214">
        <v>21</v>
      </c>
      <c r="S214">
        <v>10</v>
      </c>
      <c r="T214">
        <v>2</v>
      </c>
      <c r="U214">
        <v>2</v>
      </c>
      <c r="V214">
        <v>0.27200000000000002</v>
      </c>
      <c r="W214">
        <v>0.5</v>
      </c>
      <c r="X214">
        <v>24</v>
      </c>
      <c r="Y214">
        <v>0</v>
      </c>
      <c r="Z214" t="s">
        <v>133</v>
      </c>
      <c r="AB214">
        <v>0</v>
      </c>
      <c r="AC214">
        <v>1</v>
      </c>
      <c r="AD214">
        <v>8</v>
      </c>
      <c r="AE214">
        <v>1</v>
      </c>
      <c r="AF214">
        <v>1</v>
      </c>
      <c r="AG214">
        <v>1.1200000000000001</v>
      </c>
      <c r="AH214">
        <v>0</v>
      </c>
      <c r="BA214">
        <v>1</v>
      </c>
      <c r="BB214">
        <v>6</v>
      </c>
      <c r="BC214">
        <v>230</v>
      </c>
      <c r="BD214">
        <v>40</v>
      </c>
      <c r="BE214">
        <v>0</v>
      </c>
      <c r="BF214">
        <v>8.6</v>
      </c>
      <c r="BG214">
        <v>50</v>
      </c>
      <c r="BH214">
        <v>12</v>
      </c>
      <c r="BI214">
        <v>45</v>
      </c>
      <c r="BJ214">
        <v>5</v>
      </c>
      <c r="BK214">
        <v>0</v>
      </c>
      <c r="BL214">
        <v>22</v>
      </c>
      <c r="BM214">
        <v>0</v>
      </c>
      <c r="BN214">
        <v>0</v>
      </c>
      <c r="BO214">
        <v>11</v>
      </c>
      <c r="BP214">
        <v>0</v>
      </c>
      <c r="BQ214" t="s">
        <v>18</v>
      </c>
      <c r="BR214">
        <v>21</v>
      </c>
      <c r="BS214">
        <v>10</v>
      </c>
      <c r="BT214">
        <v>2</v>
      </c>
      <c r="BU214">
        <v>2</v>
      </c>
      <c r="BV214">
        <v>0.27200000000000002</v>
      </c>
      <c r="BW214">
        <v>0.5</v>
      </c>
      <c r="BX214">
        <v>24</v>
      </c>
      <c r="BY214">
        <v>0</v>
      </c>
      <c r="BZ214" t="s">
        <v>133</v>
      </c>
      <c r="CB214">
        <v>0</v>
      </c>
      <c r="CC214">
        <v>1</v>
      </c>
      <c r="CD214">
        <v>8</v>
      </c>
      <c r="CE214">
        <v>1</v>
      </c>
      <c r="CF214">
        <v>1</v>
      </c>
      <c r="CG214">
        <v>1.1200000000000001</v>
      </c>
      <c r="CH214">
        <v>0</v>
      </c>
    </row>
    <row r="215" spans="1:86">
      <c r="A215">
        <v>2</v>
      </c>
      <c r="B215">
        <v>5</v>
      </c>
      <c r="C215">
        <v>140</v>
      </c>
      <c r="D215">
        <v>40</v>
      </c>
      <c r="E215">
        <v>0</v>
      </c>
      <c r="F215" s="24">
        <f t="shared" si="17"/>
        <v>53</v>
      </c>
      <c r="G215">
        <v>60</v>
      </c>
      <c r="H215" s="24">
        <f t="shared" si="19"/>
        <v>15</v>
      </c>
      <c r="I215" s="24">
        <f t="shared" si="16"/>
        <v>6</v>
      </c>
      <c r="J215" s="24">
        <f t="shared" si="18"/>
        <v>80</v>
      </c>
      <c r="K215" s="24" t="str">
        <f t="shared" si="20"/>
        <v>03</v>
      </c>
      <c r="L215">
        <v>32</v>
      </c>
      <c r="M215">
        <v>0</v>
      </c>
      <c r="N215">
        <v>40</v>
      </c>
      <c r="O215">
        <v>0</v>
      </c>
      <c r="P215">
        <v>0</v>
      </c>
      <c r="Q215" t="s">
        <v>18</v>
      </c>
      <c r="R215">
        <v>21</v>
      </c>
      <c r="S215">
        <v>15</v>
      </c>
      <c r="T215">
        <v>2</v>
      </c>
      <c r="U215">
        <v>2</v>
      </c>
      <c r="V215">
        <v>0.14599999999999999</v>
      </c>
      <c r="W215">
        <v>0.1197</v>
      </c>
      <c r="X215">
        <v>24</v>
      </c>
      <c r="Y215">
        <v>0</v>
      </c>
      <c r="Z215" t="s">
        <v>133</v>
      </c>
      <c r="AB215">
        <v>0</v>
      </c>
      <c r="AC215">
        <v>1</v>
      </c>
      <c r="AD215">
        <v>8</v>
      </c>
      <c r="AE215">
        <v>1</v>
      </c>
      <c r="AF215">
        <v>1</v>
      </c>
      <c r="AG215">
        <v>1.1200000000000001</v>
      </c>
      <c r="AH215">
        <v>0</v>
      </c>
      <c r="BA215">
        <v>2</v>
      </c>
      <c r="BB215">
        <v>5</v>
      </c>
      <c r="BC215">
        <v>140</v>
      </c>
      <c r="BD215">
        <v>40</v>
      </c>
      <c r="BE215">
        <v>0</v>
      </c>
      <c r="BF215">
        <v>5.3</v>
      </c>
      <c r="BG215">
        <v>60</v>
      </c>
      <c r="BH215">
        <v>12</v>
      </c>
      <c r="BI215">
        <v>45</v>
      </c>
      <c r="BJ215">
        <v>5</v>
      </c>
      <c r="BK215">
        <v>0</v>
      </c>
      <c r="BL215">
        <v>32</v>
      </c>
      <c r="BM215">
        <v>0</v>
      </c>
      <c r="BN215">
        <v>40</v>
      </c>
      <c r="BO215">
        <v>0</v>
      </c>
      <c r="BP215">
        <v>0</v>
      </c>
      <c r="BQ215" t="s">
        <v>18</v>
      </c>
      <c r="BR215">
        <v>21</v>
      </c>
      <c r="BS215">
        <v>15</v>
      </c>
      <c r="BT215">
        <v>2</v>
      </c>
      <c r="BU215">
        <v>2</v>
      </c>
      <c r="BV215">
        <v>0.14599999999999999</v>
      </c>
      <c r="BW215">
        <v>0.1197</v>
      </c>
      <c r="BX215">
        <v>24</v>
      </c>
      <c r="BY215">
        <v>0</v>
      </c>
      <c r="BZ215" t="s">
        <v>133</v>
      </c>
      <c r="CB215">
        <v>0</v>
      </c>
      <c r="CC215">
        <v>1</v>
      </c>
      <c r="CD215">
        <v>8</v>
      </c>
      <c r="CE215">
        <v>1</v>
      </c>
      <c r="CF215">
        <v>1</v>
      </c>
      <c r="CG215">
        <v>1.1200000000000001</v>
      </c>
      <c r="CH215">
        <v>0</v>
      </c>
    </row>
    <row r="216" spans="1:86">
      <c r="A216">
        <v>3</v>
      </c>
      <c r="B216">
        <v>4</v>
      </c>
      <c r="C216">
        <v>70</v>
      </c>
      <c r="D216">
        <v>25</v>
      </c>
      <c r="E216">
        <v>0</v>
      </c>
      <c r="F216" s="24">
        <f t="shared" si="17"/>
        <v>33</v>
      </c>
      <c r="G216">
        <v>60</v>
      </c>
      <c r="H216" s="24">
        <f t="shared" si="19"/>
        <v>15</v>
      </c>
      <c r="I216" s="24">
        <f t="shared" si="16"/>
        <v>6</v>
      </c>
      <c r="J216" s="24">
        <f t="shared" si="18"/>
        <v>80</v>
      </c>
      <c r="K216" s="24" t="str">
        <f t="shared" si="20"/>
        <v>03</v>
      </c>
      <c r="L216">
        <v>42</v>
      </c>
      <c r="M216">
        <v>0</v>
      </c>
      <c r="N216">
        <v>40</v>
      </c>
      <c r="O216">
        <v>0</v>
      </c>
      <c r="P216">
        <v>0</v>
      </c>
      <c r="Q216" t="s">
        <v>18</v>
      </c>
      <c r="R216">
        <v>21</v>
      </c>
      <c r="S216">
        <v>15</v>
      </c>
      <c r="T216">
        <v>2</v>
      </c>
      <c r="U216">
        <v>2</v>
      </c>
      <c r="V216" t="s">
        <v>138</v>
      </c>
      <c r="W216">
        <v>8.14E-2</v>
      </c>
      <c r="X216">
        <v>24</v>
      </c>
      <c r="Y216">
        <v>0</v>
      </c>
      <c r="Z216" t="s">
        <v>133</v>
      </c>
      <c r="AB216">
        <v>0</v>
      </c>
      <c r="AC216">
        <v>1</v>
      </c>
      <c r="AD216">
        <v>8</v>
      </c>
      <c r="AE216">
        <v>1</v>
      </c>
      <c r="AF216">
        <v>1</v>
      </c>
      <c r="AG216">
        <v>1.1200000000000001</v>
      </c>
      <c r="AH216">
        <v>0</v>
      </c>
      <c r="BA216">
        <v>3</v>
      </c>
      <c r="BB216">
        <v>4</v>
      </c>
      <c r="BC216">
        <v>70</v>
      </c>
      <c r="BD216">
        <v>25</v>
      </c>
      <c r="BE216">
        <v>0</v>
      </c>
      <c r="BF216">
        <v>3.3</v>
      </c>
      <c r="BG216">
        <v>60</v>
      </c>
      <c r="BH216">
        <v>12</v>
      </c>
      <c r="BI216">
        <v>45</v>
      </c>
      <c r="BJ216">
        <v>5</v>
      </c>
      <c r="BK216">
        <v>0</v>
      </c>
      <c r="BL216">
        <v>42</v>
      </c>
      <c r="BM216">
        <v>0</v>
      </c>
      <c r="BN216">
        <v>40</v>
      </c>
      <c r="BO216">
        <v>0</v>
      </c>
      <c r="BP216">
        <v>0</v>
      </c>
      <c r="BQ216" t="s">
        <v>18</v>
      </c>
      <c r="BR216">
        <v>21</v>
      </c>
      <c r="BS216">
        <v>15</v>
      </c>
      <c r="BT216">
        <v>2</v>
      </c>
      <c r="BU216">
        <v>2</v>
      </c>
      <c r="BV216" t="s">
        <v>138</v>
      </c>
      <c r="BW216">
        <v>8.14E-2</v>
      </c>
      <c r="BX216">
        <v>24</v>
      </c>
      <c r="BY216">
        <v>0</v>
      </c>
      <c r="BZ216" t="s">
        <v>133</v>
      </c>
      <c r="CB216">
        <v>0</v>
      </c>
      <c r="CC216">
        <v>1</v>
      </c>
      <c r="CD216">
        <v>8</v>
      </c>
      <c r="CE216">
        <v>1</v>
      </c>
      <c r="CF216">
        <v>1</v>
      </c>
      <c r="CG216">
        <v>1.1200000000000001</v>
      </c>
      <c r="CH216">
        <v>0</v>
      </c>
    </row>
    <row r="217" spans="1:86">
      <c r="A217">
        <v>4</v>
      </c>
      <c r="B217">
        <v>3</v>
      </c>
      <c r="C217">
        <v>60</v>
      </c>
      <c r="D217">
        <v>30</v>
      </c>
      <c r="E217">
        <v>0</v>
      </c>
      <c r="F217" s="24">
        <f t="shared" si="17"/>
        <v>23</v>
      </c>
      <c r="G217">
        <v>65</v>
      </c>
      <c r="H217" s="24">
        <f t="shared" si="19"/>
        <v>15</v>
      </c>
      <c r="I217" s="24">
        <f t="shared" si="16"/>
        <v>5</v>
      </c>
      <c r="J217" s="24">
        <f t="shared" si="18"/>
        <v>80</v>
      </c>
      <c r="K217" s="24" t="str">
        <f t="shared" si="20"/>
        <v>03</v>
      </c>
      <c r="L217">
        <v>52</v>
      </c>
      <c r="M217">
        <v>0</v>
      </c>
      <c r="N217">
        <v>0</v>
      </c>
      <c r="O217">
        <v>1</v>
      </c>
      <c r="P217">
        <v>0</v>
      </c>
      <c r="Q217" t="s">
        <v>18</v>
      </c>
      <c r="R217">
        <v>11</v>
      </c>
      <c r="S217">
        <v>10</v>
      </c>
      <c r="T217">
        <v>2</v>
      </c>
      <c r="U217">
        <v>2</v>
      </c>
      <c r="V217">
        <v>8.6999999999999994E-2</v>
      </c>
      <c r="W217">
        <v>5.9400000000000001E-2</v>
      </c>
      <c r="X217">
        <v>24</v>
      </c>
      <c r="Y217">
        <v>0</v>
      </c>
      <c r="Z217" t="s">
        <v>133</v>
      </c>
      <c r="AB217">
        <v>4</v>
      </c>
      <c r="AC217">
        <v>1</v>
      </c>
      <c r="AD217">
        <v>8</v>
      </c>
      <c r="AE217">
        <v>1</v>
      </c>
      <c r="AF217">
        <v>1</v>
      </c>
      <c r="AG217">
        <v>1.1200000000000001</v>
      </c>
      <c r="AH217">
        <v>0</v>
      </c>
      <c r="BA217">
        <v>4</v>
      </c>
      <c r="BB217">
        <v>3</v>
      </c>
      <c r="BC217">
        <v>60</v>
      </c>
      <c r="BD217">
        <v>30</v>
      </c>
      <c r="BE217">
        <v>0</v>
      </c>
      <c r="BF217">
        <v>2.2999999999999998</v>
      </c>
      <c r="BG217">
        <v>65</v>
      </c>
      <c r="BH217">
        <v>12</v>
      </c>
      <c r="BI217">
        <v>40</v>
      </c>
      <c r="BJ217">
        <v>5</v>
      </c>
      <c r="BK217">
        <v>0</v>
      </c>
      <c r="BL217">
        <v>52</v>
      </c>
      <c r="BM217">
        <v>0</v>
      </c>
      <c r="BN217">
        <v>0</v>
      </c>
      <c r="BO217">
        <v>1</v>
      </c>
      <c r="BP217">
        <v>0</v>
      </c>
      <c r="BQ217" t="s">
        <v>18</v>
      </c>
      <c r="BR217">
        <v>11</v>
      </c>
      <c r="BS217">
        <v>10</v>
      </c>
      <c r="BT217">
        <v>2</v>
      </c>
      <c r="BU217">
        <v>2</v>
      </c>
      <c r="BV217">
        <v>8.6999999999999994E-2</v>
      </c>
      <c r="BW217">
        <v>5.9400000000000001E-2</v>
      </c>
      <c r="BX217">
        <v>24</v>
      </c>
      <c r="BY217">
        <v>0</v>
      </c>
      <c r="BZ217" t="s">
        <v>133</v>
      </c>
      <c r="CB217">
        <v>4</v>
      </c>
      <c r="CC217">
        <v>1</v>
      </c>
      <c r="CD217">
        <v>8</v>
      </c>
      <c r="CE217">
        <v>1</v>
      </c>
      <c r="CF217">
        <v>1</v>
      </c>
      <c r="CG217">
        <v>1.1200000000000001</v>
      </c>
      <c r="CH217">
        <v>0</v>
      </c>
    </row>
    <row r="218" spans="1:86">
      <c r="A218">
        <v>5</v>
      </c>
      <c r="B218">
        <v>2</v>
      </c>
      <c r="C218">
        <v>35</v>
      </c>
      <c r="D218">
        <v>20</v>
      </c>
      <c r="E218">
        <v>0</v>
      </c>
      <c r="F218" s="24">
        <f t="shared" si="17"/>
        <v>13</v>
      </c>
      <c r="G218">
        <v>65</v>
      </c>
      <c r="H218" s="24">
        <f t="shared" si="19"/>
        <v>15</v>
      </c>
      <c r="I218" s="24">
        <f t="shared" si="16"/>
        <v>5</v>
      </c>
      <c r="J218" s="24">
        <f t="shared" si="18"/>
        <v>75</v>
      </c>
      <c r="K218" s="24" t="str">
        <f t="shared" si="20"/>
        <v>03</v>
      </c>
      <c r="L218">
        <v>63</v>
      </c>
      <c r="M218">
        <v>0</v>
      </c>
      <c r="N218">
        <v>40</v>
      </c>
      <c r="O218">
        <v>0</v>
      </c>
      <c r="P218">
        <v>0</v>
      </c>
      <c r="Q218" t="s">
        <v>18</v>
      </c>
      <c r="R218">
        <v>11</v>
      </c>
      <c r="S218">
        <v>10</v>
      </c>
      <c r="T218">
        <v>2</v>
      </c>
      <c r="U218">
        <v>2</v>
      </c>
      <c r="V218">
        <v>6.3E-2</v>
      </c>
      <c r="W218">
        <v>4.1700000000000001E-2</v>
      </c>
      <c r="X218">
        <v>24</v>
      </c>
      <c r="Y218">
        <v>0</v>
      </c>
      <c r="Z218" t="s">
        <v>133</v>
      </c>
      <c r="AB218">
        <v>2</v>
      </c>
      <c r="AC218">
        <v>1</v>
      </c>
      <c r="AD218">
        <v>8</v>
      </c>
      <c r="AE218">
        <v>1</v>
      </c>
      <c r="AF218">
        <v>1</v>
      </c>
      <c r="AG218">
        <v>1.1200000000000001</v>
      </c>
      <c r="AH218">
        <v>0</v>
      </c>
      <c r="BA218">
        <v>5</v>
      </c>
      <c r="BB218">
        <v>2</v>
      </c>
      <c r="BC218">
        <v>35</v>
      </c>
      <c r="BD218">
        <v>20</v>
      </c>
      <c r="BE218">
        <v>0</v>
      </c>
      <c r="BF218">
        <v>1.3</v>
      </c>
      <c r="BG218">
        <v>65</v>
      </c>
      <c r="BH218">
        <v>15</v>
      </c>
      <c r="BI218">
        <v>40</v>
      </c>
      <c r="BJ218">
        <v>3</v>
      </c>
      <c r="BK218">
        <v>0</v>
      </c>
      <c r="BL218">
        <v>63</v>
      </c>
      <c r="BM218">
        <v>0</v>
      </c>
      <c r="BN218">
        <v>40</v>
      </c>
      <c r="BO218">
        <v>0</v>
      </c>
      <c r="BP218">
        <v>0</v>
      </c>
      <c r="BQ218" t="s">
        <v>18</v>
      </c>
      <c r="BR218">
        <v>11</v>
      </c>
      <c r="BS218">
        <v>10</v>
      </c>
      <c r="BT218">
        <v>2</v>
      </c>
      <c r="BU218">
        <v>2</v>
      </c>
      <c r="BV218">
        <v>6.3E-2</v>
      </c>
      <c r="BW218">
        <v>4.1700000000000001E-2</v>
      </c>
      <c r="BX218">
        <v>24</v>
      </c>
      <c r="BY218">
        <v>0</v>
      </c>
      <c r="BZ218" t="s">
        <v>133</v>
      </c>
      <c r="CB218">
        <v>2</v>
      </c>
      <c r="CC218">
        <v>1</v>
      </c>
      <c r="CD218">
        <v>8</v>
      </c>
      <c r="CE218">
        <v>1</v>
      </c>
      <c r="CF218">
        <v>1</v>
      </c>
      <c r="CG218">
        <v>1.1200000000000001</v>
      </c>
      <c r="CH218">
        <v>0</v>
      </c>
    </row>
    <row r="219" spans="1:86">
      <c r="A219">
        <v>6</v>
      </c>
      <c r="B219">
        <v>1</v>
      </c>
      <c r="C219">
        <v>7</v>
      </c>
      <c r="D219">
        <v>9</v>
      </c>
      <c r="E219">
        <v>0</v>
      </c>
      <c r="F219" s="24">
        <f t="shared" si="17"/>
        <v>10</v>
      </c>
      <c r="G219">
        <v>85</v>
      </c>
      <c r="H219" s="24">
        <f t="shared" si="19"/>
        <v>12</v>
      </c>
      <c r="I219" s="24">
        <f t="shared" si="16"/>
        <v>6</v>
      </c>
      <c r="J219" s="24">
        <f t="shared" si="18"/>
        <v>50</v>
      </c>
      <c r="K219" s="24" t="str">
        <f t="shared" si="20"/>
        <v>00</v>
      </c>
      <c r="L219">
        <v>63</v>
      </c>
      <c r="M219">
        <v>0</v>
      </c>
      <c r="N219">
        <v>40</v>
      </c>
      <c r="O219">
        <v>0</v>
      </c>
      <c r="P219">
        <v>0</v>
      </c>
      <c r="Q219" t="s">
        <v>18</v>
      </c>
      <c r="R219">
        <v>22</v>
      </c>
      <c r="S219">
        <v>15</v>
      </c>
      <c r="T219">
        <v>2</v>
      </c>
      <c r="U219">
        <v>2</v>
      </c>
      <c r="V219">
        <v>3.6999999999999998E-2</v>
      </c>
      <c r="W219">
        <v>2.1999999999999999E-2</v>
      </c>
      <c r="X219">
        <v>24</v>
      </c>
      <c r="Y219">
        <v>0</v>
      </c>
      <c r="Z219" t="s">
        <v>133</v>
      </c>
      <c r="AB219">
        <v>1.1200000000000001</v>
      </c>
      <c r="AC219">
        <v>1</v>
      </c>
      <c r="AD219">
        <v>8</v>
      </c>
      <c r="AE219">
        <v>1</v>
      </c>
      <c r="AF219">
        <v>1</v>
      </c>
      <c r="AG219">
        <v>1.1200000000000001</v>
      </c>
      <c r="AH219">
        <v>0</v>
      </c>
      <c r="BA219">
        <v>6</v>
      </c>
      <c r="BB219">
        <v>1</v>
      </c>
      <c r="BC219">
        <v>7</v>
      </c>
      <c r="BD219">
        <v>9</v>
      </c>
      <c r="BE219">
        <v>0</v>
      </c>
      <c r="BF219">
        <v>1</v>
      </c>
      <c r="BG219">
        <v>85</v>
      </c>
      <c r="BH219">
        <v>18</v>
      </c>
      <c r="BI219">
        <v>45</v>
      </c>
      <c r="BJ219">
        <v>2</v>
      </c>
      <c r="BK219">
        <v>0</v>
      </c>
      <c r="BL219">
        <v>63</v>
      </c>
      <c r="BM219">
        <v>0</v>
      </c>
      <c r="BN219">
        <v>40</v>
      </c>
      <c r="BO219">
        <v>0</v>
      </c>
      <c r="BP219">
        <v>0</v>
      </c>
      <c r="BQ219" t="s">
        <v>18</v>
      </c>
      <c r="BR219">
        <v>22</v>
      </c>
      <c r="BS219">
        <v>15</v>
      </c>
      <c r="BT219">
        <v>2</v>
      </c>
      <c r="BU219">
        <v>2</v>
      </c>
      <c r="BV219">
        <v>3.6999999999999998E-2</v>
      </c>
      <c r="BW219">
        <v>2.1999999999999999E-2</v>
      </c>
      <c r="BX219">
        <v>24</v>
      </c>
      <c r="BY219">
        <v>0</v>
      </c>
      <c r="BZ219" t="s">
        <v>133</v>
      </c>
      <c r="CB219">
        <v>1.1200000000000001</v>
      </c>
      <c r="CC219">
        <v>1</v>
      </c>
      <c r="CD219">
        <v>8</v>
      </c>
      <c r="CE219">
        <v>1</v>
      </c>
      <c r="CF219">
        <v>1</v>
      </c>
      <c r="CG219">
        <v>1.1200000000000001</v>
      </c>
      <c r="CH219">
        <v>0</v>
      </c>
    </row>
    <row r="220" spans="1:86">
      <c r="F220" s="24" t="str">
        <f t="shared" si="17"/>
        <v/>
      </c>
      <c r="H220" s="24" t="str">
        <f t="shared" si="19"/>
        <v/>
      </c>
      <c r="I220" s="24" t="str">
        <f t="shared" si="16"/>
        <v/>
      </c>
      <c r="J220" s="24" t="str">
        <f t="shared" si="18"/>
        <v/>
      </c>
      <c r="K220" s="24" t="str">
        <f t="shared" si="20"/>
        <v/>
      </c>
      <c r="AC220">
        <v>1</v>
      </c>
      <c r="AE220">
        <v>1</v>
      </c>
      <c r="AF220">
        <v>1</v>
      </c>
      <c r="AH220">
        <v>0</v>
      </c>
      <c r="BK220">
        <v>0</v>
      </c>
      <c r="CC220">
        <v>1</v>
      </c>
      <c r="CE220">
        <v>1</v>
      </c>
      <c r="CF220">
        <v>1</v>
      </c>
      <c r="CH220">
        <v>0</v>
      </c>
    </row>
    <row r="221" spans="1:86">
      <c r="A221">
        <v>1</v>
      </c>
      <c r="B221">
        <v>5</v>
      </c>
      <c r="C221">
        <v>230</v>
      </c>
      <c r="D221">
        <v>40</v>
      </c>
      <c r="E221">
        <v>0</v>
      </c>
      <c r="F221" s="24">
        <f t="shared" si="17"/>
        <v>85</v>
      </c>
      <c r="G221">
        <v>50</v>
      </c>
      <c r="H221" s="24">
        <f t="shared" si="19"/>
        <v>15</v>
      </c>
      <c r="I221" s="24">
        <f t="shared" si="16"/>
        <v>6</v>
      </c>
      <c r="J221" s="24">
        <f t="shared" si="18"/>
        <v>80</v>
      </c>
      <c r="K221" s="24" t="str">
        <f t="shared" si="20"/>
        <v>03</v>
      </c>
      <c r="L221">
        <v>22</v>
      </c>
      <c r="M221">
        <v>0</v>
      </c>
      <c r="N221">
        <v>0</v>
      </c>
      <c r="O221">
        <v>11</v>
      </c>
      <c r="P221">
        <v>0</v>
      </c>
      <c r="Q221" t="s">
        <v>18</v>
      </c>
      <c r="R221">
        <v>21</v>
      </c>
      <c r="S221">
        <v>10</v>
      </c>
      <c r="T221">
        <v>2</v>
      </c>
      <c r="U221">
        <v>2</v>
      </c>
      <c r="V221">
        <v>0.27</v>
      </c>
      <c r="W221">
        <v>0.5</v>
      </c>
      <c r="X221">
        <v>24</v>
      </c>
      <c r="Y221">
        <v>0</v>
      </c>
      <c r="Z221" t="s">
        <v>133</v>
      </c>
      <c r="AB221">
        <v>0</v>
      </c>
      <c r="AC221">
        <v>1</v>
      </c>
      <c r="AD221">
        <v>8</v>
      </c>
      <c r="AE221">
        <v>1</v>
      </c>
      <c r="AF221">
        <v>1</v>
      </c>
      <c r="AG221">
        <v>1.6</v>
      </c>
      <c r="AH221">
        <v>0</v>
      </c>
      <c r="BA221">
        <v>1</v>
      </c>
      <c r="BB221">
        <v>5</v>
      </c>
      <c r="BC221">
        <v>230</v>
      </c>
      <c r="BD221">
        <v>40</v>
      </c>
      <c r="BE221">
        <v>0</v>
      </c>
      <c r="BF221">
        <v>8.6</v>
      </c>
      <c r="BG221">
        <v>50</v>
      </c>
      <c r="BH221">
        <v>12</v>
      </c>
      <c r="BI221">
        <v>45</v>
      </c>
      <c r="BJ221">
        <v>5</v>
      </c>
      <c r="BK221">
        <v>0</v>
      </c>
      <c r="BL221">
        <v>22</v>
      </c>
      <c r="BM221">
        <v>0</v>
      </c>
      <c r="BN221">
        <v>0</v>
      </c>
      <c r="BO221">
        <v>11</v>
      </c>
      <c r="BP221">
        <v>0</v>
      </c>
      <c r="BQ221" t="s">
        <v>18</v>
      </c>
      <c r="BR221">
        <v>21</v>
      </c>
      <c r="BS221">
        <v>10</v>
      </c>
      <c r="BT221">
        <v>2</v>
      </c>
      <c r="BU221">
        <v>2</v>
      </c>
      <c r="BV221">
        <v>0.27</v>
      </c>
      <c r="BW221">
        <v>0.5</v>
      </c>
      <c r="BX221">
        <v>24</v>
      </c>
      <c r="BY221">
        <v>0</v>
      </c>
      <c r="BZ221" t="s">
        <v>133</v>
      </c>
      <c r="CB221">
        <v>0</v>
      </c>
      <c r="CC221">
        <v>1</v>
      </c>
      <c r="CD221">
        <v>8</v>
      </c>
      <c r="CE221">
        <v>1</v>
      </c>
      <c r="CF221">
        <v>1</v>
      </c>
      <c r="CG221">
        <v>1.6</v>
      </c>
      <c r="CH221">
        <v>0</v>
      </c>
    </row>
    <row r="222" spans="1:86">
      <c r="A222">
        <v>2</v>
      </c>
      <c r="B222">
        <v>4</v>
      </c>
      <c r="C222">
        <v>140</v>
      </c>
      <c r="D222">
        <v>40</v>
      </c>
      <c r="E222">
        <v>0</v>
      </c>
      <c r="F222" s="24">
        <f t="shared" si="17"/>
        <v>53</v>
      </c>
      <c r="G222">
        <v>60</v>
      </c>
      <c r="H222" s="24">
        <f t="shared" si="19"/>
        <v>15</v>
      </c>
      <c r="I222" s="24">
        <f t="shared" si="16"/>
        <v>6</v>
      </c>
      <c r="J222" s="24">
        <f t="shared" si="18"/>
        <v>80</v>
      </c>
      <c r="K222" s="24" t="str">
        <f t="shared" si="20"/>
        <v>03</v>
      </c>
      <c r="L222">
        <v>32</v>
      </c>
      <c r="M222">
        <v>0</v>
      </c>
      <c r="N222">
        <v>40</v>
      </c>
      <c r="O222">
        <v>0</v>
      </c>
      <c r="P222">
        <v>0</v>
      </c>
      <c r="Q222" t="s">
        <v>18</v>
      </c>
      <c r="R222">
        <v>21</v>
      </c>
      <c r="S222">
        <v>15</v>
      </c>
      <c r="T222">
        <v>2</v>
      </c>
      <c r="U222">
        <v>2</v>
      </c>
      <c r="V222">
        <v>0.14399999999999999</v>
      </c>
      <c r="W222">
        <v>0.1181</v>
      </c>
      <c r="X222">
        <v>24</v>
      </c>
      <c r="Y222">
        <v>0</v>
      </c>
      <c r="Z222" t="s">
        <v>133</v>
      </c>
      <c r="AB222">
        <v>0</v>
      </c>
      <c r="AC222">
        <v>1</v>
      </c>
      <c r="AD222">
        <v>8</v>
      </c>
      <c r="AE222">
        <v>1</v>
      </c>
      <c r="AF222">
        <v>1</v>
      </c>
      <c r="AG222">
        <v>1.6</v>
      </c>
      <c r="AH222">
        <v>0</v>
      </c>
      <c r="BA222">
        <v>2</v>
      </c>
      <c r="BB222">
        <v>4</v>
      </c>
      <c r="BC222">
        <v>140</v>
      </c>
      <c r="BD222">
        <v>40</v>
      </c>
      <c r="BE222">
        <v>0</v>
      </c>
      <c r="BF222">
        <v>5.3</v>
      </c>
      <c r="BG222">
        <v>60</v>
      </c>
      <c r="BH222">
        <v>12</v>
      </c>
      <c r="BI222">
        <v>45</v>
      </c>
      <c r="BJ222">
        <v>5</v>
      </c>
      <c r="BK222">
        <v>0</v>
      </c>
      <c r="BL222">
        <v>32</v>
      </c>
      <c r="BM222">
        <v>0</v>
      </c>
      <c r="BN222">
        <v>40</v>
      </c>
      <c r="BO222">
        <v>0</v>
      </c>
      <c r="BP222">
        <v>0</v>
      </c>
      <c r="BQ222" t="s">
        <v>18</v>
      </c>
      <c r="BR222">
        <v>21</v>
      </c>
      <c r="BS222">
        <v>15</v>
      </c>
      <c r="BT222">
        <v>2</v>
      </c>
      <c r="BU222">
        <v>2</v>
      </c>
      <c r="BV222">
        <v>0.14399999999999999</v>
      </c>
      <c r="BW222">
        <v>0.1181</v>
      </c>
      <c r="BX222">
        <v>24</v>
      </c>
      <c r="BY222">
        <v>0</v>
      </c>
      <c r="BZ222" t="s">
        <v>133</v>
      </c>
      <c r="CB222">
        <v>0</v>
      </c>
      <c r="CC222">
        <v>1</v>
      </c>
      <c r="CD222">
        <v>8</v>
      </c>
      <c r="CE222">
        <v>1</v>
      </c>
      <c r="CF222">
        <v>1</v>
      </c>
      <c r="CG222">
        <v>1.6</v>
      </c>
      <c r="CH222">
        <v>0</v>
      </c>
    </row>
    <row r="223" spans="1:86">
      <c r="A223">
        <v>3</v>
      </c>
      <c r="B223">
        <v>3</v>
      </c>
      <c r="C223">
        <v>70</v>
      </c>
      <c r="D223">
        <v>25</v>
      </c>
      <c r="E223">
        <v>0</v>
      </c>
      <c r="F223" s="24">
        <f t="shared" si="17"/>
        <v>33</v>
      </c>
      <c r="G223">
        <v>60</v>
      </c>
      <c r="H223" s="24">
        <f t="shared" si="19"/>
        <v>15</v>
      </c>
      <c r="I223" s="24">
        <f t="shared" si="16"/>
        <v>6</v>
      </c>
      <c r="J223" s="24">
        <f t="shared" si="18"/>
        <v>80</v>
      </c>
      <c r="K223" s="24" t="str">
        <f t="shared" si="20"/>
        <v>03</v>
      </c>
      <c r="L223">
        <v>42</v>
      </c>
      <c r="M223">
        <v>0</v>
      </c>
      <c r="N223">
        <v>40</v>
      </c>
      <c r="O223">
        <v>0</v>
      </c>
      <c r="P223">
        <v>0</v>
      </c>
      <c r="Q223" t="s">
        <v>18</v>
      </c>
      <c r="R223">
        <v>21</v>
      </c>
      <c r="S223">
        <v>15</v>
      </c>
      <c r="T223">
        <v>2</v>
      </c>
      <c r="U223">
        <v>2</v>
      </c>
      <c r="V223">
        <v>0.10100000000000001</v>
      </c>
      <c r="W223">
        <v>7.9799999999999996E-2</v>
      </c>
      <c r="X223">
        <v>24</v>
      </c>
      <c r="Y223">
        <v>0</v>
      </c>
      <c r="Z223" t="s">
        <v>133</v>
      </c>
      <c r="AB223">
        <v>0</v>
      </c>
      <c r="AC223">
        <v>1</v>
      </c>
      <c r="AD223">
        <v>8</v>
      </c>
      <c r="AE223">
        <v>1</v>
      </c>
      <c r="AF223">
        <v>1</v>
      </c>
      <c r="AG223">
        <v>1.6</v>
      </c>
      <c r="AH223">
        <v>0</v>
      </c>
      <c r="BA223">
        <v>3</v>
      </c>
      <c r="BB223">
        <v>3</v>
      </c>
      <c r="BC223">
        <v>70</v>
      </c>
      <c r="BD223">
        <v>25</v>
      </c>
      <c r="BE223">
        <v>0</v>
      </c>
      <c r="BF223">
        <v>3.3</v>
      </c>
      <c r="BG223">
        <v>60</v>
      </c>
      <c r="BH223">
        <v>12</v>
      </c>
      <c r="BI223">
        <v>45</v>
      </c>
      <c r="BJ223">
        <v>5</v>
      </c>
      <c r="BK223">
        <v>0</v>
      </c>
      <c r="BL223">
        <v>42</v>
      </c>
      <c r="BM223">
        <v>0</v>
      </c>
      <c r="BN223">
        <v>40</v>
      </c>
      <c r="BO223">
        <v>0</v>
      </c>
      <c r="BP223">
        <v>0</v>
      </c>
      <c r="BQ223" t="s">
        <v>18</v>
      </c>
      <c r="BR223">
        <v>21</v>
      </c>
      <c r="BS223">
        <v>15</v>
      </c>
      <c r="BT223">
        <v>2</v>
      </c>
      <c r="BU223">
        <v>2</v>
      </c>
      <c r="BV223">
        <v>0.10100000000000001</v>
      </c>
      <c r="BW223">
        <v>7.9799999999999996E-2</v>
      </c>
      <c r="BX223">
        <v>24</v>
      </c>
      <c r="BY223">
        <v>0</v>
      </c>
      <c r="BZ223" t="s">
        <v>133</v>
      </c>
      <c r="CB223">
        <v>0</v>
      </c>
      <c r="CC223">
        <v>1</v>
      </c>
      <c r="CD223">
        <v>8</v>
      </c>
      <c r="CE223">
        <v>1</v>
      </c>
      <c r="CF223">
        <v>1</v>
      </c>
      <c r="CG223">
        <v>1.6</v>
      </c>
      <c r="CH223">
        <v>0</v>
      </c>
    </row>
    <row r="224" spans="1:86">
      <c r="A224">
        <v>4</v>
      </c>
      <c r="B224">
        <v>2</v>
      </c>
      <c r="C224">
        <v>60</v>
      </c>
      <c r="D224">
        <v>30</v>
      </c>
      <c r="E224">
        <v>0</v>
      </c>
      <c r="F224" s="24">
        <f t="shared" si="17"/>
        <v>23</v>
      </c>
      <c r="G224">
        <v>65</v>
      </c>
      <c r="H224" s="24">
        <f t="shared" si="19"/>
        <v>15</v>
      </c>
      <c r="I224" s="24">
        <f t="shared" si="16"/>
        <v>5</v>
      </c>
      <c r="J224" s="24">
        <f t="shared" si="18"/>
        <v>80</v>
      </c>
      <c r="K224" s="24" t="str">
        <f t="shared" si="20"/>
        <v>03</v>
      </c>
      <c r="L224">
        <v>52</v>
      </c>
      <c r="M224">
        <v>0</v>
      </c>
      <c r="N224">
        <v>0</v>
      </c>
      <c r="O224">
        <v>1</v>
      </c>
      <c r="P224">
        <v>0</v>
      </c>
      <c r="Q224" t="s">
        <v>18</v>
      </c>
      <c r="R224">
        <v>11</v>
      </c>
      <c r="S224">
        <v>10</v>
      </c>
      <c r="T224">
        <v>2</v>
      </c>
      <c r="U224">
        <v>2</v>
      </c>
      <c r="V224">
        <v>8.5000000000000006E-2</v>
      </c>
      <c r="W224">
        <v>5.8099999999999999E-2</v>
      </c>
      <c r="X224">
        <v>24</v>
      </c>
      <c r="Y224">
        <v>0</v>
      </c>
      <c r="Z224" t="s">
        <v>133</v>
      </c>
      <c r="AB224">
        <v>4</v>
      </c>
      <c r="AC224">
        <v>1</v>
      </c>
      <c r="AD224">
        <v>8</v>
      </c>
      <c r="AE224">
        <v>1</v>
      </c>
      <c r="AF224">
        <v>1</v>
      </c>
      <c r="AG224">
        <v>1.6</v>
      </c>
      <c r="AH224">
        <v>0</v>
      </c>
      <c r="BA224">
        <v>4</v>
      </c>
      <c r="BB224">
        <v>2</v>
      </c>
      <c r="BC224">
        <v>60</v>
      </c>
      <c r="BD224">
        <v>30</v>
      </c>
      <c r="BE224">
        <v>0</v>
      </c>
      <c r="BF224">
        <v>2.2999999999999998</v>
      </c>
      <c r="BG224">
        <v>65</v>
      </c>
      <c r="BH224">
        <v>12</v>
      </c>
      <c r="BI224">
        <v>40</v>
      </c>
      <c r="BJ224">
        <v>5</v>
      </c>
      <c r="BK224">
        <v>0</v>
      </c>
      <c r="BL224">
        <v>52</v>
      </c>
      <c r="BM224">
        <v>0</v>
      </c>
      <c r="BN224">
        <v>0</v>
      </c>
      <c r="BO224">
        <v>1</v>
      </c>
      <c r="BP224">
        <v>0</v>
      </c>
      <c r="BQ224" t="s">
        <v>18</v>
      </c>
      <c r="BR224">
        <v>11</v>
      </c>
      <c r="BS224">
        <v>10</v>
      </c>
      <c r="BT224">
        <v>2</v>
      </c>
      <c r="BU224">
        <v>2</v>
      </c>
      <c r="BV224">
        <v>8.5000000000000006E-2</v>
      </c>
      <c r="BW224">
        <v>5.8099999999999999E-2</v>
      </c>
      <c r="BX224">
        <v>24</v>
      </c>
      <c r="BY224">
        <v>0</v>
      </c>
      <c r="BZ224" t="s">
        <v>133</v>
      </c>
      <c r="CB224">
        <v>4</v>
      </c>
      <c r="CC224">
        <v>1</v>
      </c>
      <c r="CD224">
        <v>8</v>
      </c>
      <c r="CE224">
        <v>1</v>
      </c>
      <c r="CF224">
        <v>1</v>
      </c>
      <c r="CG224">
        <v>1.6</v>
      </c>
      <c r="CH224">
        <v>0</v>
      </c>
    </row>
    <row r="225" spans="1:86">
      <c r="A225">
        <v>5</v>
      </c>
      <c r="B225">
        <v>1</v>
      </c>
      <c r="C225">
        <v>7</v>
      </c>
      <c r="D225">
        <v>9</v>
      </c>
      <c r="E225">
        <v>0</v>
      </c>
      <c r="F225" s="24">
        <f t="shared" si="17"/>
        <v>15</v>
      </c>
      <c r="G225">
        <v>80</v>
      </c>
      <c r="H225" s="24">
        <f t="shared" si="19"/>
        <v>15</v>
      </c>
      <c r="I225" s="24">
        <f t="shared" si="16"/>
        <v>6</v>
      </c>
      <c r="J225" s="24">
        <f t="shared" si="18"/>
        <v>75</v>
      </c>
      <c r="K225" s="24" t="str">
        <f t="shared" si="20"/>
        <v>00</v>
      </c>
      <c r="L225">
        <v>63</v>
      </c>
      <c r="M225">
        <v>0</v>
      </c>
      <c r="N225">
        <v>40</v>
      </c>
      <c r="O225">
        <v>0</v>
      </c>
      <c r="P225">
        <v>0</v>
      </c>
      <c r="Q225" t="s">
        <v>18</v>
      </c>
      <c r="R225">
        <v>22</v>
      </c>
      <c r="S225">
        <v>18</v>
      </c>
      <c r="T225">
        <v>2</v>
      </c>
      <c r="U225">
        <v>2</v>
      </c>
      <c r="V225">
        <v>5.0999999999999997E-2</v>
      </c>
      <c r="W225">
        <v>2.7E-2</v>
      </c>
      <c r="X225">
        <v>24</v>
      </c>
      <c r="Y225">
        <v>0</v>
      </c>
      <c r="Z225" t="s">
        <v>133</v>
      </c>
      <c r="AB225">
        <v>1.6</v>
      </c>
      <c r="AC225">
        <v>1</v>
      </c>
      <c r="AD225">
        <v>8</v>
      </c>
      <c r="AE225">
        <v>1</v>
      </c>
      <c r="AF225">
        <v>1</v>
      </c>
      <c r="AG225">
        <v>1.6</v>
      </c>
      <c r="AH225">
        <v>0</v>
      </c>
      <c r="BA225">
        <v>5</v>
      </c>
      <c r="BB225">
        <v>1</v>
      </c>
      <c r="BC225">
        <v>7</v>
      </c>
      <c r="BD225">
        <v>9</v>
      </c>
      <c r="BE225">
        <v>0</v>
      </c>
      <c r="BF225">
        <v>1.4</v>
      </c>
      <c r="BG225">
        <v>80</v>
      </c>
      <c r="BH225">
        <v>15</v>
      </c>
      <c r="BI225">
        <v>45</v>
      </c>
      <c r="BJ225">
        <v>3</v>
      </c>
      <c r="BK225">
        <v>0</v>
      </c>
      <c r="BL225">
        <v>63</v>
      </c>
      <c r="BM225">
        <v>0</v>
      </c>
      <c r="BN225">
        <v>40</v>
      </c>
      <c r="BO225">
        <v>0</v>
      </c>
      <c r="BP225">
        <v>0</v>
      </c>
      <c r="BQ225" t="s">
        <v>18</v>
      </c>
      <c r="BR225">
        <v>22</v>
      </c>
      <c r="BS225">
        <v>18</v>
      </c>
      <c r="BT225">
        <v>2</v>
      </c>
      <c r="BU225">
        <v>2</v>
      </c>
      <c r="BV225">
        <v>5.0999999999999997E-2</v>
      </c>
      <c r="BW225">
        <v>2.7E-2</v>
      </c>
      <c r="BX225">
        <v>24</v>
      </c>
      <c r="BY225">
        <v>0</v>
      </c>
      <c r="BZ225" t="s">
        <v>133</v>
      </c>
      <c r="CB225">
        <v>1.6</v>
      </c>
      <c r="CC225">
        <v>1</v>
      </c>
      <c r="CD225">
        <v>8</v>
      </c>
      <c r="CE225">
        <v>1</v>
      </c>
      <c r="CF225">
        <v>1</v>
      </c>
      <c r="CG225">
        <v>1.6</v>
      </c>
      <c r="CH225">
        <v>0</v>
      </c>
    </row>
    <row r="226" spans="1:86">
      <c r="F226" s="24" t="str">
        <f t="shared" si="17"/>
        <v/>
      </c>
      <c r="H226" s="24" t="str">
        <f t="shared" si="19"/>
        <v/>
      </c>
      <c r="I226" s="24" t="str">
        <f t="shared" si="16"/>
        <v/>
      </c>
      <c r="J226" s="24" t="str">
        <f t="shared" si="18"/>
        <v/>
      </c>
      <c r="K226" s="24" t="str">
        <f t="shared" si="20"/>
        <v/>
      </c>
      <c r="AC226">
        <v>1</v>
      </c>
      <c r="AE226">
        <v>1</v>
      </c>
      <c r="AF226">
        <v>1</v>
      </c>
      <c r="AH226">
        <v>0</v>
      </c>
      <c r="BK226">
        <v>0</v>
      </c>
      <c r="CC226">
        <v>1</v>
      </c>
      <c r="CE226">
        <v>1</v>
      </c>
      <c r="CF226">
        <v>1</v>
      </c>
      <c r="CH226">
        <v>0</v>
      </c>
    </row>
    <row r="227" spans="1:86">
      <c r="A227">
        <v>1</v>
      </c>
      <c r="B227">
        <v>5</v>
      </c>
      <c r="C227">
        <v>230</v>
      </c>
      <c r="D227">
        <v>40</v>
      </c>
      <c r="E227">
        <v>0</v>
      </c>
      <c r="F227" s="24">
        <f t="shared" si="17"/>
        <v>85</v>
      </c>
      <c r="G227">
        <v>50</v>
      </c>
      <c r="H227" s="24">
        <f t="shared" si="19"/>
        <v>15</v>
      </c>
      <c r="I227" s="24">
        <f t="shared" si="16"/>
        <v>6</v>
      </c>
      <c r="J227" s="24">
        <f t="shared" si="18"/>
        <v>80</v>
      </c>
      <c r="K227" s="24" t="str">
        <f t="shared" si="20"/>
        <v>03</v>
      </c>
      <c r="L227">
        <v>22</v>
      </c>
      <c r="M227">
        <v>0</v>
      </c>
      <c r="N227">
        <v>0</v>
      </c>
      <c r="O227">
        <v>11</v>
      </c>
      <c r="P227">
        <v>0</v>
      </c>
      <c r="Q227" t="s">
        <v>18</v>
      </c>
      <c r="R227">
        <v>21</v>
      </c>
      <c r="S227">
        <v>10</v>
      </c>
      <c r="T227">
        <v>2</v>
      </c>
      <c r="U227">
        <v>2</v>
      </c>
      <c r="V227">
        <v>0.27</v>
      </c>
      <c r="W227">
        <v>0.5</v>
      </c>
      <c r="X227">
        <v>24</v>
      </c>
      <c r="Y227">
        <v>0</v>
      </c>
      <c r="Z227" t="s">
        <v>133</v>
      </c>
      <c r="AB227">
        <v>0</v>
      </c>
      <c r="AC227">
        <v>1</v>
      </c>
      <c r="AD227">
        <v>8</v>
      </c>
      <c r="AE227">
        <v>1</v>
      </c>
      <c r="AF227">
        <v>1</v>
      </c>
      <c r="AG227">
        <v>2</v>
      </c>
      <c r="AH227">
        <v>0</v>
      </c>
      <c r="BA227">
        <v>1</v>
      </c>
      <c r="BB227">
        <v>5</v>
      </c>
      <c r="BC227">
        <v>230</v>
      </c>
      <c r="BD227">
        <v>40</v>
      </c>
      <c r="BE227">
        <v>0</v>
      </c>
      <c r="BF227">
        <v>8.6</v>
      </c>
      <c r="BG227">
        <v>50</v>
      </c>
      <c r="BH227">
        <v>12</v>
      </c>
      <c r="BI227">
        <v>45</v>
      </c>
      <c r="BJ227">
        <v>5</v>
      </c>
      <c r="BK227">
        <v>0</v>
      </c>
      <c r="BL227">
        <v>22</v>
      </c>
      <c r="BM227">
        <v>0</v>
      </c>
      <c r="BN227">
        <v>0</v>
      </c>
      <c r="BO227">
        <v>11</v>
      </c>
      <c r="BP227">
        <v>0</v>
      </c>
      <c r="BQ227" t="s">
        <v>18</v>
      </c>
      <c r="BR227">
        <v>21</v>
      </c>
      <c r="BS227">
        <v>10</v>
      </c>
      <c r="BT227">
        <v>2</v>
      </c>
      <c r="BU227">
        <v>2</v>
      </c>
      <c r="BV227">
        <v>0.27</v>
      </c>
      <c r="BW227">
        <v>0.5</v>
      </c>
      <c r="BX227">
        <v>24</v>
      </c>
      <c r="BY227">
        <v>0</v>
      </c>
      <c r="BZ227" t="s">
        <v>133</v>
      </c>
      <c r="CB227">
        <v>0</v>
      </c>
      <c r="CC227">
        <v>1</v>
      </c>
      <c r="CD227">
        <v>8</v>
      </c>
      <c r="CE227">
        <v>1</v>
      </c>
      <c r="CF227">
        <v>1</v>
      </c>
      <c r="CG227">
        <v>2</v>
      </c>
      <c r="CH227">
        <v>0</v>
      </c>
    </row>
    <row r="228" spans="1:86">
      <c r="A228">
        <v>2</v>
      </c>
      <c r="B228">
        <v>4</v>
      </c>
      <c r="C228">
        <v>140</v>
      </c>
      <c r="D228">
        <v>40</v>
      </c>
      <c r="E228">
        <v>0</v>
      </c>
      <c r="F228" s="24">
        <f t="shared" si="17"/>
        <v>53</v>
      </c>
      <c r="G228">
        <v>60</v>
      </c>
      <c r="H228" s="24">
        <f t="shared" si="19"/>
        <v>15</v>
      </c>
      <c r="I228" s="24">
        <f t="shared" si="16"/>
        <v>6</v>
      </c>
      <c r="J228" s="24">
        <f t="shared" si="18"/>
        <v>80</v>
      </c>
      <c r="K228" s="24" t="str">
        <f t="shared" si="20"/>
        <v>03</v>
      </c>
      <c r="L228">
        <v>32</v>
      </c>
      <c r="M228">
        <v>0</v>
      </c>
      <c r="N228">
        <v>40</v>
      </c>
      <c r="O228">
        <v>0</v>
      </c>
      <c r="P228">
        <v>0</v>
      </c>
      <c r="Q228" t="s">
        <v>18</v>
      </c>
      <c r="R228">
        <v>21</v>
      </c>
      <c r="S228">
        <v>15</v>
      </c>
      <c r="T228">
        <v>2</v>
      </c>
      <c r="U228">
        <v>2</v>
      </c>
      <c r="V228">
        <v>0.14399999999999999</v>
      </c>
      <c r="W228">
        <v>0.1181</v>
      </c>
      <c r="X228">
        <v>24</v>
      </c>
      <c r="Y228">
        <v>0</v>
      </c>
      <c r="Z228" t="s">
        <v>133</v>
      </c>
      <c r="AB228">
        <v>0</v>
      </c>
      <c r="AC228">
        <v>1</v>
      </c>
      <c r="AD228">
        <v>8</v>
      </c>
      <c r="AE228">
        <v>1</v>
      </c>
      <c r="AF228">
        <v>1</v>
      </c>
      <c r="AG228">
        <v>2</v>
      </c>
      <c r="AH228">
        <v>0</v>
      </c>
      <c r="BA228">
        <v>2</v>
      </c>
      <c r="BB228">
        <v>4</v>
      </c>
      <c r="BC228">
        <v>140</v>
      </c>
      <c r="BD228">
        <v>40</v>
      </c>
      <c r="BE228">
        <v>0</v>
      </c>
      <c r="BF228">
        <v>5.3</v>
      </c>
      <c r="BG228">
        <v>60</v>
      </c>
      <c r="BH228">
        <v>12</v>
      </c>
      <c r="BI228">
        <v>45</v>
      </c>
      <c r="BJ228">
        <v>5</v>
      </c>
      <c r="BK228">
        <v>0</v>
      </c>
      <c r="BL228">
        <v>32</v>
      </c>
      <c r="BM228">
        <v>0</v>
      </c>
      <c r="BN228">
        <v>40</v>
      </c>
      <c r="BO228">
        <v>0</v>
      </c>
      <c r="BP228">
        <v>0</v>
      </c>
      <c r="BQ228" t="s">
        <v>18</v>
      </c>
      <c r="BR228">
        <v>21</v>
      </c>
      <c r="BS228">
        <v>15</v>
      </c>
      <c r="BT228">
        <v>2</v>
      </c>
      <c r="BU228">
        <v>2</v>
      </c>
      <c r="BV228">
        <v>0.14399999999999999</v>
      </c>
      <c r="BW228">
        <v>0.1181</v>
      </c>
      <c r="BX228">
        <v>24</v>
      </c>
      <c r="BY228">
        <v>0</v>
      </c>
      <c r="BZ228" t="s">
        <v>133</v>
      </c>
      <c r="CB228">
        <v>0</v>
      </c>
      <c r="CC228">
        <v>1</v>
      </c>
      <c r="CD228">
        <v>8</v>
      </c>
      <c r="CE228">
        <v>1</v>
      </c>
      <c r="CF228">
        <v>1</v>
      </c>
      <c r="CG228">
        <v>2</v>
      </c>
      <c r="CH228">
        <v>0</v>
      </c>
    </row>
    <row r="229" spans="1:86">
      <c r="A229">
        <v>3</v>
      </c>
      <c r="B229">
        <v>3</v>
      </c>
      <c r="C229">
        <v>70</v>
      </c>
      <c r="D229">
        <v>25</v>
      </c>
      <c r="E229">
        <v>0</v>
      </c>
      <c r="F229" s="24">
        <f t="shared" si="17"/>
        <v>33</v>
      </c>
      <c r="G229">
        <v>60</v>
      </c>
      <c r="H229" s="24">
        <f t="shared" si="19"/>
        <v>15</v>
      </c>
      <c r="I229" s="24">
        <f t="shared" si="16"/>
        <v>6</v>
      </c>
      <c r="J229" s="24">
        <f t="shared" si="18"/>
        <v>80</v>
      </c>
      <c r="K229" s="24" t="str">
        <f t="shared" si="20"/>
        <v>03</v>
      </c>
      <c r="L229">
        <v>42</v>
      </c>
      <c r="M229">
        <v>0</v>
      </c>
      <c r="N229">
        <v>40</v>
      </c>
      <c r="O229">
        <v>0</v>
      </c>
      <c r="P229">
        <v>0</v>
      </c>
      <c r="Q229" t="s">
        <v>18</v>
      </c>
      <c r="R229">
        <v>21</v>
      </c>
      <c r="S229">
        <v>15</v>
      </c>
      <c r="T229">
        <v>2</v>
      </c>
      <c r="U229">
        <v>2</v>
      </c>
      <c r="V229">
        <v>0.10100000000000001</v>
      </c>
      <c r="W229">
        <v>7.9799999999999996E-2</v>
      </c>
      <c r="X229">
        <v>24</v>
      </c>
      <c r="Y229">
        <v>0</v>
      </c>
      <c r="Z229" t="s">
        <v>133</v>
      </c>
      <c r="AB229">
        <v>0</v>
      </c>
      <c r="AC229">
        <v>1</v>
      </c>
      <c r="AD229">
        <v>8</v>
      </c>
      <c r="AE229">
        <v>1</v>
      </c>
      <c r="AF229">
        <v>1</v>
      </c>
      <c r="AG229">
        <v>2</v>
      </c>
      <c r="AH229">
        <v>0</v>
      </c>
      <c r="BA229">
        <v>3</v>
      </c>
      <c r="BB229">
        <v>3</v>
      </c>
      <c r="BC229">
        <v>70</v>
      </c>
      <c r="BD229">
        <v>25</v>
      </c>
      <c r="BE229">
        <v>0</v>
      </c>
      <c r="BF229">
        <v>3.3</v>
      </c>
      <c r="BG229">
        <v>60</v>
      </c>
      <c r="BH229">
        <v>12</v>
      </c>
      <c r="BI229">
        <v>45</v>
      </c>
      <c r="BJ229">
        <v>5</v>
      </c>
      <c r="BK229">
        <v>0</v>
      </c>
      <c r="BL229">
        <v>42</v>
      </c>
      <c r="BM229">
        <v>0</v>
      </c>
      <c r="BN229">
        <v>40</v>
      </c>
      <c r="BO229">
        <v>0</v>
      </c>
      <c r="BP229">
        <v>0</v>
      </c>
      <c r="BQ229" t="s">
        <v>18</v>
      </c>
      <c r="BR229">
        <v>21</v>
      </c>
      <c r="BS229">
        <v>15</v>
      </c>
      <c r="BT229">
        <v>2</v>
      </c>
      <c r="BU229">
        <v>2</v>
      </c>
      <c r="BV229">
        <v>0.10100000000000001</v>
      </c>
      <c r="BW229">
        <v>7.9799999999999996E-2</v>
      </c>
      <c r="BX229">
        <v>24</v>
      </c>
      <c r="BY229">
        <v>0</v>
      </c>
      <c r="BZ229" t="s">
        <v>133</v>
      </c>
      <c r="CB229">
        <v>0</v>
      </c>
      <c r="CC229">
        <v>1</v>
      </c>
      <c r="CD229">
        <v>8</v>
      </c>
      <c r="CE229">
        <v>1</v>
      </c>
      <c r="CF229">
        <v>1</v>
      </c>
      <c r="CG229">
        <v>2</v>
      </c>
      <c r="CH229">
        <v>0</v>
      </c>
    </row>
    <row r="230" spans="1:86">
      <c r="A230">
        <v>4</v>
      </c>
      <c r="B230">
        <v>2</v>
      </c>
      <c r="C230">
        <v>60</v>
      </c>
      <c r="D230">
        <v>30</v>
      </c>
      <c r="E230">
        <v>0</v>
      </c>
      <c r="F230" s="24">
        <f t="shared" si="17"/>
        <v>23</v>
      </c>
      <c r="G230">
        <v>65</v>
      </c>
      <c r="H230" s="24">
        <f t="shared" si="19"/>
        <v>15</v>
      </c>
      <c r="I230" s="24">
        <f t="shared" si="16"/>
        <v>5</v>
      </c>
      <c r="J230" s="24">
        <f t="shared" si="18"/>
        <v>80</v>
      </c>
      <c r="K230" s="24" t="str">
        <f t="shared" si="20"/>
        <v>03</v>
      </c>
      <c r="L230">
        <v>52</v>
      </c>
      <c r="M230">
        <v>0</v>
      </c>
      <c r="N230">
        <v>0</v>
      </c>
      <c r="O230">
        <v>1</v>
      </c>
      <c r="P230">
        <v>0</v>
      </c>
      <c r="Q230" t="s">
        <v>18</v>
      </c>
      <c r="R230">
        <v>11</v>
      </c>
      <c r="S230">
        <v>10</v>
      </c>
      <c r="T230">
        <v>2</v>
      </c>
      <c r="U230">
        <v>2</v>
      </c>
      <c r="V230">
        <v>8.5000000000000006E-2</v>
      </c>
      <c r="W230">
        <v>5.8099999999999999E-2</v>
      </c>
      <c r="X230">
        <v>24</v>
      </c>
      <c r="Y230">
        <v>0</v>
      </c>
      <c r="Z230" t="s">
        <v>133</v>
      </c>
      <c r="AB230">
        <v>4</v>
      </c>
      <c r="AC230">
        <v>1</v>
      </c>
      <c r="AD230">
        <v>8</v>
      </c>
      <c r="AE230">
        <v>1</v>
      </c>
      <c r="AF230">
        <v>1</v>
      </c>
      <c r="AG230">
        <v>2</v>
      </c>
      <c r="AH230">
        <v>0</v>
      </c>
      <c r="BA230">
        <v>4</v>
      </c>
      <c r="BB230">
        <v>2</v>
      </c>
      <c r="BC230">
        <v>60</v>
      </c>
      <c r="BD230">
        <v>30</v>
      </c>
      <c r="BE230">
        <v>0</v>
      </c>
      <c r="BF230">
        <v>2.2999999999999998</v>
      </c>
      <c r="BG230">
        <v>65</v>
      </c>
      <c r="BH230">
        <v>12</v>
      </c>
      <c r="BI230">
        <v>40</v>
      </c>
      <c r="BJ230">
        <v>5</v>
      </c>
      <c r="BK230">
        <v>0</v>
      </c>
      <c r="BL230">
        <v>52</v>
      </c>
      <c r="BM230">
        <v>0</v>
      </c>
      <c r="BN230">
        <v>0</v>
      </c>
      <c r="BO230">
        <v>1</v>
      </c>
      <c r="BP230">
        <v>0</v>
      </c>
      <c r="BQ230" t="s">
        <v>18</v>
      </c>
      <c r="BR230">
        <v>11</v>
      </c>
      <c r="BS230">
        <v>10</v>
      </c>
      <c r="BT230">
        <v>2</v>
      </c>
      <c r="BU230">
        <v>2</v>
      </c>
      <c r="BV230">
        <v>8.5000000000000006E-2</v>
      </c>
      <c r="BW230">
        <v>5.8099999999999999E-2</v>
      </c>
      <c r="BX230">
        <v>24</v>
      </c>
      <c r="BY230">
        <v>0</v>
      </c>
      <c r="BZ230" t="s">
        <v>133</v>
      </c>
      <c r="CB230">
        <v>4</v>
      </c>
      <c r="CC230">
        <v>1</v>
      </c>
      <c r="CD230">
        <v>8</v>
      </c>
      <c r="CE230">
        <v>1</v>
      </c>
      <c r="CF230">
        <v>1</v>
      </c>
      <c r="CG230">
        <v>2</v>
      </c>
      <c r="CH230">
        <v>0</v>
      </c>
    </row>
    <row r="231" spans="1:86">
      <c r="A231">
        <v>5</v>
      </c>
      <c r="B231">
        <v>1</v>
      </c>
      <c r="C231">
        <v>10</v>
      </c>
      <c r="D231">
        <v>9</v>
      </c>
      <c r="E231">
        <v>0</v>
      </c>
      <c r="F231" s="24">
        <f t="shared" si="17"/>
        <v>15</v>
      </c>
      <c r="G231">
        <v>80</v>
      </c>
      <c r="H231" s="24">
        <f t="shared" si="19"/>
        <v>15</v>
      </c>
      <c r="I231" s="24">
        <f t="shared" si="16"/>
        <v>6</v>
      </c>
      <c r="J231" s="24">
        <f t="shared" si="18"/>
        <v>75</v>
      </c>
      <c r="K231" s="24" t="str">
        <f t="shared" si="20"/>
        <v>00</v>
      </c>
      <c r="L231">
        <v>63</v>
      </c>
      <c r="M231">
        <v>0</v>
      </c>
      <c r="N231">
        <v>40</v>
      </c>
      <c r="O231">
        <v>0</v>
      </c>
      <c r="P231">
        <v>0</v>
      </c>
      <c r="Q231" t="s">
        <v>18</v>
      </c>
      <c r="R231">
        <v>22</v>
      </c>
      <c r="S231">
        <v>18</v>
      </c>
      <c r="T231">
        <v>2</v>
      </c>
      <c r="U231">
        <v>2</v>
      </c>
      <c r="V231">
        <v>5.0999999999999997E-2</v>
      </c>
      <c r="W231">
        <v>2.7E-2</v>
      </c>
      <c r="X231">
        <v>24</v>
      </c>
      <c r="Y231">
        <v>0</v>
      </c>
      <c r="Z231" t="s">
        <v>133</v>
      </c>
      <c r="AB231">
        <v>2</v>
      </c>
      <c r="AC231">
        <v>1</v>
      </c>
      <c r="AD231">
        <v>8</v>
      </c>
      <c r="AE231">
        <v>1</v>
      </c>
      <c r="AF231">
        <v>1</v>
      </c>
      <c r="AG231">
        <v>2</v>
      </c>
      <c r="AH231">
        <v>0</v>
      </c>
      <c r="BA231">
        <v>5</v>
      </c>
      <c r="BB231">
        <v>1</v>
      </c>
      <c r="BC231">
        <v>10</v>
      </c>
      <c r="BD231">
        <v>9</v>
      </c>
      <c r="BE231">
        <v>0</v>
      </c>
      <c r="BF231">
        <v>1.4</v>
      </c>
      <c r="BG231">
        <v>80</v>
      </c>
      <c r="BH231">
        <v>15</v>
      </c>
      <c r="BI231">
        <v>45</v>
      </c>
      <c r="BJ231">
        <v>3</v>
      </c>
      <c r="BK231">
        <v>0</v>
      </c>
      <c r="BL231">
        <v>63</v>
      </c>
      <c r="BM231">
        <v>0</v>
      </c>
      <c r="BN231">
        <v>40</v>
      </c>
      <c r="BO231">
        <v>0</v>
      </c>
      <c r="BP231">
        <v>0</v>
      </c>
      <c r="BQ231" t="s">
        <v>18</v>
      </c>
      <c r="BR231">
        <v>22</v>
      </c>
      <c r="BS231">
        <v>18</v>
      </c>
      <c r="BT231">
        <v>2</v>
      </c>
      <c r="BU231">
        <v>2</v>
      </c>
      <c r="BV231">
        <v>5.0999999999999997E-2</v>
      </c>
      <c r="BW231">
        <v>2.7E-2</v>
      </c>
      <c r="BX231">
        <v>24</v>
      </c>
      <c r="BY231">
        <v>0</v>
      </c>
      <c r="BZ231" t="s">
        <v>133</v>
      </c>
      <c r="CB231">
        <v>2</v>
      </c>
      <c r="CC231">
        <v>1</v>
      </c>
      <c r="CD231">
        <v>8</v>
      </c>
      <c r="CE231">
        <v>1</v>
      </c>
      <c r="CF231">
        <v>1</v>
      </c>
      <c r="CG231">
        <v>2</v>
      </c>
      <c r="CH231">
        <v>0</v>
      </c>
    </row>
    <row r="232" spans="1:86">
      <c r="F232" s="24" t="str">
        <f t="shared" si="17"/>
        <v/>
      </c>
      <c r="H232" s="24" t="str">
        <f t="shared" si="19"/>
        <v/>
      </c>
      <c r="I232" s="24" t="str">
        <f t="shared" si="16"/>
        <v/>
      </c>
      <c r="J232" s="24" t="str">
        <f t="shared" si="18"/>
        <v/>
      </c>
      <c r="K232" s="24" t="str">
        <f t="shared" si="20"/>
        <v/>
      </c>
      <c r="AC232">
        <v>1</v>
      </c>
      <c r="AE232">
        <v>1</v>
      </c>
      <c r="AF232">
        <v>1</v>
      </c>
      <c r="AH232">
        <v>0</v>
      </c>
      <c r="BK232">
        <v>0</v>
      </c>
      <c r="CC232">
        <v>1</v>
      </c>
      <c r="CE232">
        <v>1</v>
      </c>
      <c r="CF232">
        <v>1</v>
      </c>
      <c r="CH232">
        <v>0</v>
      </c>
    </row>
    <row r="233" spans="1:86">
      <c r="A233">
        <v>1</v>
      </c>
      <c r="B233">
        <v>4</v>
      </c>
      <c r="C233">
        <v>230</v>
      </c>
      <c r="D233">
        <v>40</v>
      </c>
      <c r="E233">
        <v>0</v>
      </c>
      <c r="F233" s="24">
        <f t="shared" si="17"/>
        <v>85</v>
      </c>
      <c r="G233">
        <v>50</v>
      </c>
      <c r="H233" s="24">
        <f t="shared" si="19"/>
        <v>15</v>
      </c>
      <c r="I233" s="24">
        <f t="shared" si="16"/>
        <v>6</v>
      </c>
      <c r="J233" s="24">
        <f t="shared" si="18"/>
        <v>80</v>
      </c>
      <c r="K233" s="24" t="str">
        <f t="shared" si="20"/>
        <v>03</v>
      </c>
      <c r="L233">
        <v>22</v>
      </c>
      <c r="M233">
        <v>0</v>
      </c>
      <c r="N233">
        <v>0</v>
      </c>
      <c r="O233">
        <v>11</v>
      </c>
      <c r="P233">
        <v>0</v>
      </c>
      <c r="Q233" t="s">
        <v>18</v>
      </c>
      <c r="R233">
        <v>21</v>
      </c>
      <c r="S233">
        <v>10</v>
      </c>
      <c r="T233">
        <v>2</v>
      </c>
      <c r="U233">
        <v>2</v>
      </c>
      <c r="V233">
        <v>0.26400000000000001</v>
      </c>
      <c r="W233">
        <v>0.5</v>
      </c>
      <c r="X233">
        <v>24</v>
      </c>
      <c r="Y233">
        <v>0</v>
      </c>
      <c r="Z233" t="s">
        <v>133</v>
      </c>
      <c r="AB233">
        <v>0</v>
      </c>
      <c r="AC233">
        <v>1</v>
      </c>
      <c r="AD233">
        <v>8</v>
      </c>
      <c r="AE233">
        <v>1</v>
      </c>
      <c r="AF233">
        <v>1</v>
      </c>
      <c r="AG233">
        <v>2.8</v>
      </c>
      <c r="AH233">
        <v>0</v>
      </c>
      <c r="BA233">
        <v>1</v>
      </c>
      <c r="BB233">
        <v>4</v>
      </c>
      <c r="BC233">
        <v>230</v>
      </c>
      <c r="BD233">
        <v>40</v>
      </c>
      <c r="BE233">
        <v>0</v>
      </c>
      <c r="BF233">
        <v>8.6</v>
      </c>
      <c r="BG233">
        <v>50</v>
      </c>
      <c r="BH233">
        <v>12</v>
      </c>
      <c r="BI233">
        <v>45</v>
      </c>
      <c r="BJ233">
        <v>5</v>
      </c>
      <c r="BK233">
        <v>0</v>
      </c>
      <c r="BL233">
        <v>22</v>
      </c>
      <c r="BM233">
        <v>0</v>
      </c>
      <c r="BN233">
        <v>0</v>
      </c>
      <c r="BO233">
        <v>11</v>
      </c>
      <c r="BP233">
        <v>0</v>
      </c>
      <c r="BQ233" t="s">
        <v>18</v>
      </c>
      <c r="BR233">
        <v>21</v>
      </c>
      <c r="BS233">
        <v>10</v>
      </c>
      <c r="BT233">
        <v>2</v>
      </c>
      <c r="BU233">
        <v>2</v>
      </c>
      <c r="BV233">
        <v>0.26400000000000001</v>
      </c>
      <c r="BW233">
        <v>0.5</v>
      </c>
      <c r="BX233">
        <v>24</v>
      </c>
      <c r="BY233">
        <v>0</v>
      </c>
      <c r="BZ233" t="s">
        <v>133</v>
      </c>
      <c r="CB233">
        <v>0</v>
      </c>
      <c r="CC233">
        <v>1</v>
      </c>
      <c r="CD233">
        <v>8</v>
      </c>
      <c r="CE233">
        <v>1</v>
      </c>
      <c r="CF233">
        <v>1</v>
      </c>
      <c r="CG233">
        <v>2.8</v>
      </c>
      <c r="CH233">
        <v>0</v>
      </c>
    </row>
    <row r="234" spans="1:86">
      <c r="A234">
        <v>2</v>
      </c>
      <c r="B234">
        <v>3</v>
      </c>
      <c r="C234">
        <v>140</v>
      </c>
      <c r="D234">
        <v>40</v>
      </c>
      <c r="E234">
        <v>0</v>
      </c>
      <c r="F234" s="24">
        <f t="shared" si="17"/>
        <v>53</v>
      </c>
      <c r="G234">
        <v>60</v>
      </c>
      <c r="H234" s="24">
        <f t="shared" si="19"/>
        <v>15</v>
      </c>
      <c r="I234" s="24">
        <f t="shared" si="16"/>
        <v>6</v>
      </c>
      <c r="J234" s="24">
        <f t="shared" si="18"/>
        <v>80</v>
      </c>
      <c r="K234" s="24" t="str">
        <f t="shared" si="20"/>
        <v>03</v>
      </c>
      <c r="L234">
        <v>32</v>
      </c>
      <c r="M234">
        <v>0</v>
      </c>
      <c r="N234">
        <v>40</v>
      </c>
      <c r="O234">
        <v>0</v>
      </c>
      <c r="P234">
        <v>0</v>
      </c>
      <c r="Q234" t="s">
        <v>18</v>
      </c>
      <c r="R234">
        <v>21</v>
      </c>
      <c r="S234">
        <v>15</v>
      </c>
      <c r="T234">
        <v>2</v>
      </c>
      <c r="U234">
        <v>2</v>
      </c>
      <c r="V234">
        <v>0.13800000000000001</v>
      </c>
      <c r="W234">
        <v>0.1132</v>
      </c>
      <c r="X234">
        <v>24</v>
      </c>
      <c r="Y234">
        <v>0</v>
      </c>
      <c r="Z234" t="s">
        <v>133</v>
      </c>
      <c r="AB234">
        <v>0</v>
      </c>
      <c r="AC234">
        <v>1</v>
      </c>
      <c r="AD234">
        <v>8</v>
      </c>
      <c r="AE234">
        <v>1</v>
      </c>
      <c r="AF234">
        <v>1</v>
      </c>
      <c r="AG234">
        <v>2.8</v>
      </c>
      <c r="AH234">
        <v>0</v>
      </c>
      <c r="BA234">
        <v>2</v>
      </c>
      <c r="BB234">
        <v>3</v>
      </c>
      <c r="BC234">
        <v>140</v>
      </c>
      <c r="BD234">
        <v>40</v>
      </c>
      <c r="BE234">
        <v>0</v>
      </c>
      <c r="BF234">
        <v>5.3</v>
      </c>
      <c r="BG234">
        <v>60</v>
      </c>
      <c r="BH234">
        <v>12</v>
      </c>
      <c r="BI234">
        <v>45</v>
      </c>
      <c r="BJ234">
        <v>5</v>
      </c>
      <c r="BK234">
        <v>0</v>
      </c>
      <c r="BL234">
        <v>32</v>
      </c>
      <c r="BM234">
        <v>0</v>
      </c>
      <c r="BN234">
        <v>40</v>
      </c>
      <c r="BO234">
        <v>0</v>
      </c>
      <c r="BP234">
        <v>0</v>
      </c>
      <c r="BQ234" t="s">
        <v>18</v>
      </c>
      <c r="BR234">
        <v>21</v>
      </c>
      <c r="BS234">
        <v>15</v>
      </c>
      <c r="BT234">
        <v>2</v>
      </c>
      <c r="BU234">
        <v>2</v>
      </c>
      <c r="BV234">
        <v>0.13800000000000001</v>
      </c>
      <c r="BW234">
        <v>0.1132</v>
      </c>
      <c r="BX234">
        <v>24</v>
      </c>
      <c r="BY234">
        <v>0</v>
      </c>
      <c r="BZ234" t="s">
        <v>133</v>
      </c>
      <c r="CB234">
        <v>0</v>
      </c>
      <c r="CC234">
        <v>1</v>
      </c>
      <c r="CD234">
        <v>8</v>
      </c>
      <c r="CE234">
        <v>1</v>
      </c>
      <c r="CF234">
        <v>1</v>
      </c>
      <c r="CG234">
        <v>2.8</v>
      </c>
      <c r="CH234">
        <v>0</v>
      </c>
    </row>
    <row r="235" spans="1:86">
      <c r="A235">
        <v>3</v>
      </c>
      <c r="B235">
        <v>2</v>
      </c>
      <c r="C235">
        <v>70</v>
      </c>
      <c r="D235">
        <v>25</v>
      </c>
      <c r="E235">
        <v>0</v>
      </c>
      <c r="F235" s="24">
        <f t="shared" si="17"/>
        <v>33</v>
      </c>
      <c r="G235">
        <v>60</v>
      </c>
      <c r="H235" s="24">
        <f t="shared" si="19"/>
        <v>15</v>
      </c>
      <c r="I235" s="24">
        <f t="shared" si="16"/>
        <v>6</v>
      </c>
      <c r="J235" s="24">
        <f t="shared" si="18"/>
        <v>80</v>
      </c>
      <c r="K235" s="24" t="str">
        <f t="shared" si="20"/>
        <v>03</v>
      </c>
      <c r="L235">
        <v>42</v>
      </c>
      <c r="M235">
        <v>0</v>
      </c>
      <c r="N235">
        <v>40</v>
      </c>
      <c r="O235">
        <v>0</v>
      </c>
      <c r="P235">
        <v>0</v>
      </c>
      <c r="Q235" t="s">
        <v>18</v>
      </c>
      <c r="R235">
        <v>21</v>
      </c>
      <c r="S235">
        <v>15</v>
      </c>
      <c r="T235">
        <v>2</v>
      </c>
      <c r="U235">
        <v>2</v>
      </c>
      <c r="V235">
        <v>9.5000000000000001E-2</v>
      </c>
      <c r="W235">
        <v>7.51E-2</v>
      </c>
      <c r="X235">
        <v>24</v>
      </c>
      <c r="Y235">
        <v>0</v>
      </c>
      <c r="Z235" t="s">
        <v>133</v>
      </c>
      <c r="AB235">
        <v>0</v>
      </c>
      <c r="AC235">
        <v>1</v>
      </c>
      <c r="AD235">
        <v>8</v>
      </c>
      <c r="AE235">
        <v>1</v>
      </c>
      <c r="AF235">
        <v>1</v>
      </c>
      <c r="AG235">
        <v>2.8</v>
      </c>
      <c r="AH235">
        <v>0</v>
      </c>
      <c r="BA235">
        <v>3</v>
      </c>
      <c r="BB235">
        <v>2</v>
      </c>
      <c r="BC235">
        <v>70</v>
      </c>
      <c r="BD235">
        <v>25</v>
      </c>
      <c r="BE235">
        <v>0</v>
      </c>
      <c r="BF235">
        <v>3.3</v>
      </c>
      <c r="BG235">
        <v>60</v>
      </c>
      <c r="BH235">
        <v>12</v>
      </c>
      <c r="BI235">
        <v>45</v>
      </c>
      <c r="BJ235">
        <v>5</v>
      </c>
      <c r="BK235">
        <v>0</v>
      </c>
      <c r="BL235">
        <v>42</v>
      </c>
      <c r="BM235">
        <v>0</v>
      </c>
      <c r="BN235">
        <v>40</v>
      </c>
      <c r="BO235">
        <v>0</v>
      </c>
      <c r="BP235">
        <v>0</v>
      </c>
      <c r="BQ235" t="s">
        <v>18</v>
      </c>
      <c r="BR235">
        <v>21</v>
      </c>
      <c r="BS235">
        <v>15</v>
      </c>
      <c r="BT235">
        <v>2</v>
      </c>
      <c r="BU235">
        <v>2</v>
      </c>
      <c r="BV235">
        <v>9.5000000000000001E-2</v>
      </c>
      <c r="BW235">
        <v>7.51E-2</v>
      </c>
      <c r="BX235">
        <v>24</v>
      </c>
      <c r="BY235">
        <v>0</v>
      </c>
      <c r="BZ235" t="s">
        <v>133</v>
      </c>
      <c r="CB235">
        <v>0</v>
      </c>
      <c r="CC235">
        <v>1</v>
      </c>
      <c r="CD235">
        <v>8</v>
      </c>
      <c r="CE235">
        <v>1</v>
      </c>
      <c r="CF235">
        <v>1</v>
      </c>
      <c r="CG235">
        <v>2.8</v>
      </c>
      <c r="CH235">
        <v>0</v>
      </c>
    </row>
    <row r="236" spans="1:86">
      <c r="A236">
        <v>4</v>
      </c>
      <c r="B236">
        <v>1</v>
      </c>
      <c r="C236">
        <v>40</v>
      </c>
      <c r="D236">
        <v>20</v>
      </c>
      <c r="E236">
        <v>0</v>
      </c>
      <c r="F236" s="24">
        <f t="shared" si="17"/>
        <v>20</v>
      </c>
      <c r="G236">
        <v>80</v>
      </c>
      <c r="H236" s="24">
        <f t="shared" si="19"/>
        <v>15</v>
      </c>
      <c r="I236" s="24">
        <f t="shared" si="16"/>
        <v>6</v>
      </c>
      <c r="J236" s="24">
        <f t="shared" si="18"/>
        <v>80</v>
      </c>
      <c r="K236" s="24" t="str">
        <f t="shared" si="20"/>
        <v>03</v>
      </c>
      <c r="L236">
        <v>52</v>
      </c>
      <c r="M236">
        <v>0</v>
      </c>
      <c r="N236">
        <v>40</v>
      </c>
      <c r="O236">
        <v>0</v>
      </c>
      <c r="P236">
        <v>0</v>
      </c>
      <c r="Q236" t="s">
        <v>18</v>
      </c>
      <c r="R236">
        <v>22</v>
      </c>
      <c r="S236">
        <v>18</v>
      </c>
      <c r="T236">
        <v>2</v>
      </c>
      <c r="U236">
        <v>2</v>
      </c>
      <c r="V236">
        <v>6.7000000000000004E-2</v>
      </c>
      <c r="W236">
        <v>3.6999999999999998E-2</v>
      </c>
      <c r="X236">
        <v>24</v>
      </c>
      <c r="Y236">
        <v>0</v>
      </c>
      <c r="Z236" t="s">
        <v>133</v>
      </c>
      <c r="AB236">
        <v>2.8</v>
      </c>
      <c r="AC236">
        <v>1</v>
      </c>
      <c r="AD236">
        <v>8</v>
      </c>
      <c r="AE236">
        <v>1</v>
      </c>
      <c r="AF236">
        <v>1</v>
      </c>
      <c r="AG236">
        <v>2.8</v>
      </c>
      <c r="AH236">
        <v>0</v>
      </c>
      <c r="BA236">
        <v>4</v>
      </c>
      <c r="BB236">
        <v>1</v>
      </c>
      <c r="BC236">
        <v>40</v>
      </c>
      <c r="BD236">
        <v>20</v>
      </c>
      <c r="BE236">
        <v>0</v>
      </c>
      <c r="BF236">
        <v>2</v>
      </c>
      <c r="BG236">
        <v>80</v>
      </c>
      <c r="BH236">
        <v>15</v>
      </c>
      <c r="BI236">
        <v>45</v>
      </c>
      <c r="BJ236">
        <v>5</v>
      </c>
      <c r="BK236">
        <v>0</v>
      </c>
      <c r="BL236">
        <v>52</v>
      </c>
      <c r="BM236">
        <v>0</v>
      </c>
      <c r="BN236">
        <v>40</v>
      </c>
      <c r="BO236">
        <v>0</v>
      </c>
      <c r="BP236">
        <v>0</v>
      </c>
      <c r="BQ236" t="s">
        <v>18</v>
      </c>
      <c r="BR236">
        <v>22</v>
      </c>
      <c r="BS236">
        <v>18</v>
      </c>
      <c r="BT236">
        <v>2</v>
      </c>
      <c r="BU236">
        <v>2</v>
      </c>
      <c r="BV236">
        <v>6.7000000000000004E-2</v>
      </c>
      <c r="BW236">
        <v>3.6999999999999998E-2</v>
      </c>
      <c r="BX236">
        <v>24</v>
      </c>
      <c r="BY236">
        <v>0</v>
      </c>
      <c r="BZ236" t="s">
        <v>133</v>
      </c>
      <c r="CB236">
        <v>2.8</v>
      </c>
      <c r="CC236">
        <v>1</v>
      </c>
      <c r="CD236">
        <v>8</v>
      </c>
      <c r="CE236">
        <v>1</v>
      </c>
      <c r="CF236">
        <v>1</v>
      </c>
      <c r="CG236">
        <v>2.8</v>
      </c>
      <c r="CH236">
        <v>0</v>
      </c>
    </row>
    <row r="237" spans="1:86">
      <c r="F237" s="24" t="str">
        <f t="shared" si="17"/>
        <v/>
      </c>
      <c r="H237" s="24" t="str">
        <f t="shared" si="19"/>
        <v/>
      </c>
      <c r="I237" s="24" t="str">
        <f t="shared" si="16"/>
        <v/>
      </c>
      <c r="J237" s="24" t="str">
        <f t="shared" si="18"/>
        <v/>
      </c>
      <c r="K237" s="24" t="str">
        <f t="shared" si="20"/>
        <v/>
      </c>
      <c r="AC237">
        <v>1</v>
      </c>
      <c r="AE237">
        <v>1</v>
      </c>
      <c r="AF237">
        <v>1</v>
      </c>
      <c r="AH237">
        <v>0</v>
      </c>
      <c r="BK237">
        <v>0</v>
      </c>
      <c r="CC237">
        <v>1</v>
      </c>
      <c r="CE237">
        <v>1</v>
      </c>
      <c r="CF237">
        <v>1</v>
      </c>
      <c r="CH237">
        <v>0</v>
      </c>
    </row>
    <row r="238" spans="1:86">
      <c r="A238">
        <v>1</v>
      </c>
      <c r="B238">
        <v>4</v>
      </c>
      <c r="C238">
        <v>230</v>
      </c>
      <c r="D238">
        <v>40</v>
      </c>
      <c r="E238">
        <v>0</v>
      </c>
      <c r="F238" s="24">
        <f t="shared" si="17"/>
        <v>85</v>
      </c>
      <c r="G238">
        <v>50</v>
      </c>
      <c r="H238" s="24">
        <f t="shared" si="19"/>
        <v>15</v>
      </c>
      <c r="I238" s="24">
        <f t="shared" si="16"/>
        <v>6</v>
      </c>
      <c r="J238" s="24">
        <f t="shared" si="18"/>
        <v>80</v>
      </c>
      <c r="K238" s="24" t="str">
        <f t="shared" si="20"/>
        <v>03</v>
      </c>
      <c r="L238">
        <v>22</v>
      </c>
      <c r="M238">
        <v>0</v>
      </c>
      <c r="N238">
        <v>0</v>
      </c>
      <c r="O238">
        <v>11</v>
      </c>
      <c r="P238">
        <v>0</v>
      </c>
      <c r="Q238" t="s">
        <v>18</v>
      </c>
      <c r="R238">
        <v>21</v>
      </c>
      <c r="S238">
        <v>10</v>
      </c>
      <c r="T238">
        <v>2</v>
      </c>
      <c r="U238">
        <v>2</v>
      </c>
      <c r="V238">
        <v>0.26400000000000001</v>
      </c>
      <c r="W238">
        <v>0.5</v>
      </c>
      <c r="X238">
        <v>24</v>
      </c>
      <c r="Y238">
        <v>0</v>
      </c>
      <c r="Z238" t="s">
        <v>133</v>
      </c>
      <c r="AB238">
        <v>0</v>
      </c>
      <c r="AC238">
        <v>1</v>
      </c>
      <c r="AD238">
        <v>8</v>
      </c>
      <c r="AE238">
        <v>1</v>
      </c>
      <c r="AF238">
        <v>1</v>
      </c>
      <c r="AG238">
        <v>4</v>
      </c>
      <c r="AH238">
        <v>0</v>
      </c>
      <c r="BA238">
        <v>1</v>
      </c>
      <c r="BB238">
        <v>4</v>
      </c>
      <c r="BC238">
        <v>230</v>
      </c>
      <c r="BD238">
        <v>40</v>
      </c>
      <c r="BE238">
        <v>0</v>
      </c>
      <c r="BF238">
        <v>8.6</v>
      </c>
      <c r="BG238">
        <v>50</v>
      </c>
      <c r="BH238">
        <v>12</v>
      </c>
      <c r="BI238">
        <v>45</v>
      </c>
      <c r="BJ238">
        <v>5</v>
      </c>
      <c r="BK238">
        <v>0</v>
      </c>
      <c r="BL238">
        <v>22</v>
      </c>
      <c r="BM238">
        <v>0</v>
      </c>
      <c r="BN238">
        <v>0</v>
      </c>
      <c r="BO238">
        <v>11</v>
      </c>
      <c r="BP238">
        <v>0</v>
      </c>
      <c r="BQ238" t="s">
        <v>18</v>
      </c>
      <c r="BR238">
        <v>21</v>
      </c>
      <c r="BS238">
        <v>10</v>
      </c>
      <c r="BT238">
        <v>2</v>
      </c>
      <c r="BU238">
        <v>2</v>
      </c>
      <c r="BV238">
        <v>0.26400000000000001</v>
      </c>
      <c r="BW238">
        <v>0.5</v>
      </c>
      <c r="BX238">
        <v>24</v>
      </c>
      <c r="BY238">
        <v>0</v>
      </c>
      <c r="BZ238" t="s">
        <v>133</v>
      </c>
      <c r="CB238">
        <v>0</v>
      </c>
      <c r="CC238">
        <v>1</v>
      </c>
      <c r="CD238">
        <v>8</v>
      </c>
      <c r="CE238">
        <v>1</v>
      </c>
      <c r="CF238">
        <v>1</v>
      </c>
      <c r="CG238">
        <v>4</v>
      </c>
      <c r="CH238">
        <v>0</v>
      </c>
    </row>
    <row r="239" spans="1:86">
      <c r="A239">
        <v>2</v>
      </c>
      <c r="B239">
        <v>3</v>
      </c>
      <c r="C239">
        <v>140</v>
      </c>
      <c r="D239">
        <v>40</v>
      </c>
      <c r="E239">
        <v>0</v>
      </c>
      <c r="F239" s="24">
        <f t="shared" si="17"/>
        <v>53</v>
      </c>
      <c r="G239">
        <v>60</v>
      </c>
      <c r="H239" s="24">
        <f t="shared" si="19"/>
        <v>15</v>
      </c>
      <c r="I239" s="24">
        <f t="shared" ref="I239:I302" si="21">IF(BI239="","",ROUND(BI239*10/80,0))</f>
        <v>6</v>
      </c>
      <c r="J239" s="24">
        <f t="shared" si="18"/>
        <v>80</v>
      </c>
      <c r="K239" s="24" t="str">
        <f t="shared" si="20"/>
        <v>03</v>
      </c>
      <c r="L239">
        <v>32</v>
      </c>
      <c r="M239">
        <v>0</v>
      </c>
      <c r="N239">
        <v>40</v>
      </c>
      <c r="O239">
        <v>0</v>
      </c>
      <c r="P239">
        <v>0</v>
      </c>
      <c r="Q239" t="s">
        <v>18</v>
      </c>
      <c r="R239">
        <v>21</v>
      </c>
      <c r="S239">
        <v>15</v>
      </c>
      <c r="T239">
        <v>2</v>
      </c>
      <c r="U239">
        <v>2</v>
      </c>
      <c r="V239">
        <v>0.13800000000000001</v>
      </c>
      <c r="W239">
        <v>0.1132</v>
      </c>
      <c r="X239">
        <v>24</v>
      </c>
      <c r="Y239">
        <v>0</v>
      </c>
      <c r="Z239" t="s">
        <v>133</v>
      </c>
      <c r="AB239">
        <v>0</v>
      </c>
      <c r="AC239">
        <v>1</v>
      </c>
      <c r="AD239">
        <v>8</v>
      </c>
      <c r="AE239">
        <v>1</v>
      </c>
      <c r="AF239">
        <v>1</v>
      </c>
      <c r="AG239">
        <v>4</v>
      </c>
      <c r="AH239">
        <v>0</v>
      </c>
      <c r="BA239">
        <v>2</v>
      </c>
      <c r="BB239">
        <v>3</v>
      </c>
      <c r="BC239">
        <v>140</v>
      </c>
      <c r="BD239">
        <v>40</v>
      </c>
      <c r="BE239">
        <v>0</v>
      </c>
      <c r="BF239">
        <v>5.3</v>
      </c>
      <c r="BG239">
        <v>60</v>
      </c>
      <c r="BH239">
        <v>12</v>
      </c>
      <c r="BI239">
        <v>45</v>
      </c>
      <c r="BJ239">
        <v>5</v>
      </c>
      <c r="BK239">
        <v>0</v>
      </c>
      <c r="BL239">
        <v>32</v>
      </c>
      <c r="BM239">
        <v>0</v>
      </c>
      <c r="BN239">
        <v>40</v>
      </c>
      <c r="BO239">
        <v>0</v>
      </c>
      <c r="BP239">
        <v>0</v>
      </c>
      <c r="BQ239" t="s">
        <v>18</v>
      </c>
      <c r="BR239">
        <v>21</v>
      </c>
      <c r="BS239">
        <v>15</v>
      </c>
      <c r="BT239">
        <v>2</v>
      </c>
      <c r="BU239">
        <v>2</v>
      </c>
      <c r="BV239">
        <v>0.13800000000000001</v>
      </c>
      <c r="BW239">
        <v>0.1132</v>
      </c>
      <c r="BX239">
        <v>24</v>
      </c>
      <c r="BY239">
        <v>0</v>
      </c>
      <c r="BZ239" t="s">
        <v>133</v>
      </c>
      <c r="CB239">
        <v>0</v>
      </c>
      <c r="CC239">
        <v>1</v>
      </c>
      <c r="CD239">
        <v>8</v>
      </c>
      <c r="CE239">
        <v>1</v>
      </c>
      <c r="CF239">
        <v>1</v>
      </c>
      <c r="CG239">
        <v>4</v>
      </c>
      <c r="CH239">
        <v>0</v>
      </c>
    </row>
    <row r="240" spans="1:86">
      <c r="A240">
        <v>3</v>
      </c>
      <c r="B240">
        <v>2</v>
      </c>
      <c r="C240">
        <v>70</v>
      </c>
      <c r="D240">
        <v>25</v>
      </c>
      <c r="E240">
        <v>0</v>
      </c>
      <c r="F240" s="24">
        <f t="shared" si="17"/>
        <v>33</v>
      </c>
      <c r="G240">
        <v>60</v>
      </c>
      <c r="H240" s="24">
        <f t="shared" si="19"/>
        <v>15</v>
      </c>
      <c r="I240" s="24">
        <f t="shared" si="21"/>
        <v>6</v>
      </c>
      <c r="J240" s="24">
        <f t="shared" si="18"/>
        <v>80</v>
      </c>
      <c r="K240" s="24" t="str">
        <f t="shared" si="20"/>
        <v>03</v>
      </c>
      <c r="L240">
        <v>42</v>
      </c>
      <c r="M240">
        <v>0</v>
      </c>
      <c r="N240">
        <v>40</v>
      </c>
      <c r="O240">
        <v>0</v>
      </c>
      <c r="P240">
        <v>0</v>
      </c>
      <c r="Q240" t="s">
        <v>18</v>
      </c>
      <c r="R240">
        <v>21</v>
      </c>
      <c r="S240">
        <v>15</v>
      </c>
      <c r="T240">
        <v>2</v>
      </c>
      <c r="U240">
        <v>2</v>
      </c>
      <c r="V240">
        <v>9.5000000000000001E-2</v>
      </c>
      <c r="W240">
        <v>7.51E-2</v>
      </c>
      <c r="X240">
        <v>24</v>
      </c>
      <c r="Y240">
        <v>0</v>
      </c>
      <c r="Z240" t="s">
        <v>133</v>
      </c>
      <c r="AB240">
        <v>0</v>
      </c>
      <c r="AC240">
        <v>1</v>
      </c>
      <c r="AD240">
        <v>8</v>
      </c>
      <c r="AE240">
        <v>1</v>
      </c>
      <c r="AF240">
        <v>1</v>
      </c>
      <c r="AG240">
        <v>4</v>
      </c>
      <c r="AH240">
        <v>0</v>
      </c>
      <c r="BA240">
        <v>3</v>
      </c>
      <c r="BB240">
        <v>2</v>
      </c>
      <c r="BC240">
        <v>70</v>
      </c>
      <c r="BD240">
        <v>25</v>
      </c>
      <c r="BE240">
        <v>0</v>
      </c>
      <c r="BF240">
        <v>3.3</v>
      </c>
      <c r="BG240">
        <v>60</v>
      </c>
      <c r="BH240">
        <v>12</v>
      </c>
      <c r="BI240">
        <v>45</v>
      </c>
      <c r="BJ240">
        <v>5</v>
      </c>
      <c r="BK240">
        <v>0</v>
      </c>
      <c r="BL240">
        <v>42</v>
      </c>
      <c r="BM240">
        <v>0</v>
      </c>
      <c r="BN240">
        <v>40</v>
      </c>
      <c r="BO240">
        <v>0</v>
      </c>
      <c r="BP240">
        <v>0</v>
      </c>
      <c r="BQ240" t="s">
        <v>18</v>
      </c>
      <c r="BR240">
        <v>21</v>
      </c>
      <c r="BS240">
        <v>15</v>
      </c>
      <c r="BT240">
        <v>2</v>
      </c>
      <c r="BU240">
        <v>2</v>
      </c>
      <c r="BV240">
        <v>9.5000000000000001E-2</v>
      </c>
      <c r="BW240">
        <v>7.51E-2</v>
      </c>
      <c r="BX240">
        <v>24</v>
      </c>
      <c r="BY240">
        <v>0</v>
      </c>
      <c r="BZ240" t="s">
        <v>133</v>
      </c>
      <c r="CB240">
        <v>0</v>
      </c>
      <c r="CC240">
        <v>1</v>
      </c>
      <c r="CD240">
        <v>8</v>
      </c>
      <c r="CE240">
        <v>1</v>
      </c>
      <c r="CF240">
        <v>1</v>
      </c>
      <c r="CG240">
        <v>4</v>
      </c>
      <c r="CH240">
        <v>0</v>
      </c>
    </row>
    <row r="241" spans="1:86">
      <c r="A241">
        <v>4</v>
      </c>
      <c r="B241">
        <v>1</v>
      </c>
      <c r="C241">
        <v>90</v>
      </c>
      <c r="D241">
        <v>30</v>
      </c>
      <c r="E241">
        <v>0</v>
      </c>
      <c r="F241" s="24">
        <f t="shared" si="17"/>
        <v>25</v>
      </c>
      <c r="G241">
        <v>80</v>
      </c>
      <c r="H241" s="24">
        <f t="shared" si="19"/>
        <v>15</v>
      </c>
      <c r="I241" s="24">
        <f t="shared" si="21"/>
        <v>6</v>
      </c>
      <c r="J241" s="24">
        <f t="shared" si="18"/>
        <v>75</v>
      </c>
      <c r="K241" s="24" t="str">
        <f t="shared" si="20"/>
        <v>03</v>
      </c>
      <c r="L241">
        <v>42</v>
      </c>
      <c r="M241">
        <v>0</v>
      </c>
      <c r="N241">
        <v>40</v>
      </c>
      <c r="O241">
        <v>0</v>
      </c>
      <c r="P241">
        <v>0</v>
      </c>
      <c r="Q241" t="s">
        <v>18</v>
      </c>
      <c r="R241">
        <v>22</v>
      </c>
      <c r="S241">
        <v>18</v>
      </c>
      <c r="T241">
        <v>2</v>
      </c>
      <c r="U241">
        <v>2</v>
      </c>
      <c r="V241">
        <v>0.08</v>
      </c>
      <c r="W241">
        <v>5.1999999999999998E-2</v>
      </c>
      <c r="X241">
        <v>24</v>
      </c>
      <c r="Y241">
        <v>0</v>
      </c>
      <c r="Z241" t="s">
        <v>133</v>
      </c>
      <c r="AB241">
        <v>4</v>
      </c>
      <c r="AC241">
        <v>1</v>
      </c>
      <c r="AD241">
        <v>8</v>
      </c>
      <c r="AE241">
        <v>1</v>
      </c>
      <c r="AF241">
        <v>1</v>
      </c>
      <c r="AG241">
        <v>4</v>
      </c>
      <c r="AH241">
        <v>0</v>
      </c>
      <c r="BA241">
        <v>4</v>
      </c>
      <c r="BB241">
        <v>1</v>
      </c>
      <c r="BC241">
        <v>90</v>
      </c>
      <c r="BD241">
        <v>30</v>
      </c>
      <c r="BE241">
        <v>0</v>
      </c>
      <c r="BF241">
        <v>2.4</v>
      </c>
      <c r="BG241">
        <v>80</v>
      </c>
      <c r="BH241">
        <v>15</v>
      </c>
      <c r="BI241">
        <v>45</v>
      </c>
      <c r="BJ241">
        <v>3</v>
      </c>
      <c r="BK241">
        <v>0</v>
      </c>
      <c r="BL241">
        <v>42</v>
      </c>
      <c r="BM241">
        <v>0</v>
      </c>
      <c r="BN241">
        <v>40</v>
      </c>
      <c r="BO241">
        <v>0</v>
      </c>
      <c r="BP241">
        <v>0</v>
      </c>
      <c r="BQ241" t="s">
        <v>18</v>
      </c>
      <c r="BR241">
        <v>22</v>
      </c>
      <c r="BS241">
        <v>18</v>
      </c>
      <c r="BT241">
        <v>2</v>
      </c>
      <c r="BU241">
        <v>2</v>
      </c>
      <c r="BV241">
        <v>0.08</v>
      </c>
      <c r="BW241">
        <v>5.1999999999999998E-2</v>
      </c>
      <c r="BX241">
        <v>24</v>
      </c>
      <c r="BY241">
        <v>0</v>
      </c>
      <c r="BZ241" t="s">
        <v>133</v>
      </c>
      <c r="CB241">
        <v>4</v>
      </c>
      <c r="CC241">
        <v>1</v>
      </c>
      <c r="CD241">
        <v>8</v>
      </c>
      <c r="CE241">
        <v>1</v>
      </c>
      <c r="CF241">
        <v>1</v>
      </c>
      <c r="CG241">
        <v>4</v>
      </c>
      <c r="CH241">
        <v>0</v>
      </c>
    </row>
    <row r="242" spans="1:86">
      <c r="F242" s="24" t="str">
        <f t="shared" si="17"/>
        <v/>
      </c>
      <c r="H242" s="24" t="str">
        <f t="shared" si="19"/>
        <v/>
      </c>
      <c r="I242" s="24" t="str">
        <f t="shared" si="21"/>
        <v/>
      </c>
      <c r="J242" s="24" t="str">
        <f t="shared" si="18"/>
        <v/>
      </c>
      <c r="K242" s="24" t="str">
        <f t="shared" si="20"/>
        <v/>
      </c>
      <c r="AC242">
        <v>1</v>
      </c>
      <c r="AE242">
        <v>1</v>
      </c>
      <c r="AF242">
        <v>1</v>
      </c>
      <c r="AH242">
        <v>0</v>
      </c>
      <c r="BK242">
        <v>0</v>
      </c>
      <c r="CC242">
        <v>1</v>
      </c>
      <c r="CE242">
        <v>1</v>
      </c>
      <c r="CF242">
        <v>1</v>
      </c>
      <c r="CH242">
        <v>0</v>
      </c>
    </row>
    <row r="243" spans="1:86">
      <c r="F243" s="24" t="str">
        <f t="shared" si="17"/>
        <v/>
      </c>
      <c r="H243" s="24" t="str">
        <f t="shared" si="19"/>
        <v/>
      </c>
      <c r="I243" s="24" t="str">
        <f t="shared" si="21"/>
        <v/>
      </c>
      <c r="J243" s="24" t="str">
        <f t="shared" si="18"/>
        <v/>
      </c>
      <c r="K243" s="24" t="str">
        <f t="shared" si="20"/>
        <v/>
      </c>
      <c r="AC243">
        <v>1</v>
      </c>
      <c r="AE243">
        <v>1</v>
      </c>
      <c r="AF243">
        <v>1</v>
      </c>
      <c r="AH243">
        <v>0</v>
      </c>
      <c r="BK243">
        <v>0</v>
      </c>
      <c r="CC243">
        <v>1</v>
      </c>
      <c r="CE243">
        <v>1</v>
      </c>
      <c r="CF243">
        <v>1</v>
      </c>
      <c r="CH243">
        <v>0</v>
      </c>
    </row>
    <row r="244" spans="1:86">
      <c r="A244">
        <v>2</v>
      </c>
      <c r="B244">
        <v>11</v>
      </c>
      <c r="C244">
        <v>200</v>
      </c>
      <c r="D244">
        <v>40</v>
      </c>
      <c r="E244">
        <v>0</v>
      </c>
      <c r="F244" s="24">
        <f t="shared" si="17"/>
        <v>85</v>
      </c>
      <c r="G244">
        <v>50</v>
      </c>
      <c r="H244" s="24">
        <f t="shared" si="19"/>
        <v>15</v>
      </c>
      <c r="I244" s="24">
        <f t="shared" si="21"/>
        <v>6</v>
      </c>
      <c r="J244" s="24">
        <f t="shared" si="18"/>
        <v>80</v>
      </c>
      <c r="K244" s="24" t="str">
        <f t="shared" si="20"/>
        <v>03</v>
      </c>
      <c r="L244">
        <v>22</v>
      </c>
      <c r="M244">
        <v>0</v>
      </c>
      <c r="N244">
        <v>0</v>
      </c>
      <c r="O244">
        <v>1</v>
      </c>
      <c r="P244">
        <v>0</v>
      </c>
      <c r="Q244" t="s">
        <v>18</v>
      </c>
      <c r="R244">
        <v>21</v>
      </c>
      <c r="S244">
        <v>10</v>
      </c>
      <c r="T244">
        <v>2</v>
      </c>
      <c r="U244">
        <v>2</v>
      </c>
      <c r="V244">
        <v>0.215</v>
      </c>
      <c r="W244">
        <v>0.18060000000000001</v>
      </c>
      <c r="X244">
        <v>24</v>
      </c>
      <c r="Y244">
        <v>0</v>
      </c>
      <c r="Z244" t="s">
        <v>133</v>
      </c>
      <c r="AB244">
        <v>0</v>
      </c>
      <c r="AC244">
        <v>1</v>
      </c>
      <c r="AD244">
        <v>11</v>
      </c>
      <c r="AE244">
        <v>1</v>
      </c>
      <c r="AF244">
        <v>1</v>
      </c>
      <c r="AG244">
        <v>7.0000000000000007E-2</v>
      </c>
      <c r="AH244">
        <v>0</v>
      </c>
      <c r="BA244">
        <v>2</v>
      </c>
      <c r="BB244">
        <v>11</v>
      </c>
      <c r="BC244">
        <v>200</v>
      </c>
      <c r="BD244">
        <v>40</v>
      </c>
      <c r="BE244">
        <v>0</v>
      </c>
      <c r="BF244">
        <v>8.6</v>
      </c>
      <c r="BG244">
        <v>50</v>
      </c>
      <c r="BH244">
        <v>12</v>
      </c>
      <c r="BI244">
        <v>50</v>
      </c>
      <c r="BJ244">
        <v>5</v>
      </c>
      <c r="BK244">
        <v>0</v>
      </c>
      <c r="BL244">
        <v>22</v>
      </c>
      <c r="BM244">
        <v>0</v>
      </c>
      <c r="BN244">
        <v>0</v>
      </c>
      <c r="BO244">
        <v>1</v>
      </c>
      <c r="BP244">
        <v>0</v>
      </c>
      <c r="BQ244" t="s">
        <v>18</v>
      </c>
      <c r="BR244">
        <v>21</v>
      </c>
      <c r="BS244">
        <v>10</v>
      </c>
      <c r="BT244">
        <v>2</v>
      </c>
      <c r="BU244">
        <v>2</v>
      </c>
      <c r="BV244">
        <v>0.215</v>
      </c>
      <c r="BW244">
        <v>0.18060000000000001</v>
      </c>
      <c r="BX244">
        <v>24</v>
      </c>
      <c r="BY244">
        <v>0</v>
      </c>
      <c r="BZ244" t="s">
        <v>133</v>
      </c>
      <c r="CB244">
        <v>0</v>
      </c>
      <c r="CC244">
        <v>1</v>
      </c>
      <c r="CD244">
        <v>11</v>
      </c>
      <c r="CE244">
        <v>1</v>
      </c>
      <c r="CF244">
        <v>1</v>
      </c>
      <c r="CG244">
        <v>7.0000000000000007E-2</v>
      </c>
      <c r="CH244">
        <v>0</v>
      </c>
    </row>
    <row r="245" spans="1:86">
      <c r="A245">
        <v>3</v>
      </c>
      <c r="B245">
        <v>10</v>
      </c>
      <c r="C245">
        <v>140</v>
      </c>
      <c r="D245">
        <v>40</v>
      </c>
      <c r="E245">
        <v>0</v>
      </c>
      <c r="F245" s="24">
        <f t="shared" si="17"/>
        <v>53</v>
      </c>
      <c r="G245">
        <v>60</v>
      </c>
      <c r="H245" s="24">
        <f t="shared" si="19"/>
        <v>15</v>
      </c>
      <c r="I245" s="24">
        <f t="shared" si="21"/>
        <v>6</v>
      </c>
      <c r="J245" s="24">
        <f t="shared" si="18"/>
        <v>80</v>
      </c>
      <c r="K245" s="24" t="str">
        <f t="shared" si="20"/>
        <v>03</v>
      </c>
      <c r="L245">
        <v>32</v>
      </c>
      <c r="M245">
        <v>0</v>
      </c>
      <c r="N245">
        <v>40</v>
      </c>
      <c r="O245">
        <v>0</v>
      </c>
      <c r="P245">
        <v>0</v>
      </c>
      <c r="Q245" t="s">
        <v>18</v>
      </c>
      <c r="R245">
        <v>21</v>
      </c>
      <c r="S245">
        <v>15</v>
      </c>
      <c r="T245">
        <v>2</v>
      </c>
      <c r="U245">
        <v>2</v>
      </c>
      <c r="V245">
        <v>0.16</v>
      </c>
      <c r="W245">
        <v>0.13120000000000001</v>
      </c>
      <c r="X245">
        <v>24</v>
      </c>
      <c r="Y245">
        <v>0</v>
      </c>
      <c r="Z245" t="s">
        <v>133</v>
      </c>
      <c r="AB245">
        <v>0</v>
      </c>
      <c r="AC245">
        <v>1</v>
      </c>
      <c r="AD245">
        <v>11</v>
      </c>
      <c r="AE245">
        <v>1</v>
      </c>
      <c r="AF245">
        <v>1</v>
      </c>
      <c r="AG245">
        <v>7.0000000000000007E-2</v>
      </c>
      <c r="AH245">
        <v>0</v>
      </c>
      <c r="BA245">
        <v>3</v>
      </c>
      <c r="BB245">
        <v>10</v>
      </c>
      <c r="BC245">
        <v>140</v>
      </c>
      <c r="BD245">
        <v>40</v>
      </c>
      <c r="BE245">
        <v>0</v>
      </c>
      <c r="BF245">
        <v>5.3</v>
      </c>
      <c r="BG245">
        <v>60</v>
      </c>
      <c r="BH245">
        <v>12</v>
      </c>
      <c r="BI245">
        <v>45</v>
      </c>
      <c r="BJ245">
        <v>5</v>
      </c>
      <c r="BK245">
        <v>0</v>
      </c>
      <c r="BL245">
        <v>32</v>
      </c>
      <c r="BM245">
        <v>0</v>
      </c>
      <c r="BN245">
        <v>40</v>
      </c>
      <c r="BO245">
        <v>0</v>
      </c>
      <c r="BP245">
        <v>0</v>
      </c>
      <c r="BQ245" t="s">
        <v>18</v>
      </c>
      <c r="BR245">
        <v>21</v>
      </c>
      <c r="BS245">
        <v>15</v>
      </c>
      <c r="BT245">
        <v>2</v>
      </c>
      <c r="BU245">
        <v>2</v>
      </c>
      <c r="BV245">
        <v>0.16</v>
      </c>
      <c r="BW245">
        <v>0.13120000000000001</v>
      </c>
      <c r="BX245">
        <v>24</v>
      </c>
      <c r="BY245">
        <v>0</v>
      </c>
      <c r="BZ245" t="s">
        <v>133</v>
      </c>
      <c r="CB245">
        <v>0</v>
      </c>
      <c r="CC245">
        <v>1</v>
      </c>
      <c r="CD245">
        <v>11</v>
      </c>
      <c r="CE245">
        <v>1</v>
      </c>
      <c r="CF245">
        <v>1</v>
      </c>
      <c r="CG245">
        <v>7.0000000000000007E-2</v>
      </c>
      <c r="CH245">
        <v>0</v>
      </c>
    </row>
    <row r="246" spans="1:86">
      <c r="A246">
        <v>4</v>
      </c>
      <c r="B246">
        <v>9</v>
      </c>
      <c r="C246">
        <v>70</v>
      </c>
      <c r="D246">
        <v>25</v>
      </c>
      <c r="E246">
        <v>0</v>
      </c>
      <c r="F246" s="24">
        <f t="shared" si="17"/>
        <v>33</v>
      </c>
      <c r="G246">
        <v>70</v>
      </c>
      <c r="H246" s="24">
        <f t="shared" si="19"/>
        <v>15</v>
      </c>
      <c r="I246" s="24">
        <f t="shared" si="21"/>
        <v>6</v>
      </c>
      <c r="J246" s="24">
        <f t="shared" si="18"/>
        <v>80</v>
      </c>
      <c r="K246" s="24" t="str">
        <f t="shared" si="20"/>
        <v>03</v>
      </c>
      <c r="L246">
        <v>42</v>
      </c>
      <c r="M246">
        <v>0</v>
      </c>
      <c r="N246">
        <v>40</v>
      </c>
      <c r="O246">
        <v>0</v>
      </c>
      <c r="P246">
        <v>0</v>
      </c>
      <c r="Q246" t="s">
        <v>18</v>
      </c>
      <c r="R246">
        <v>21</v>
      </c>
      <c r="S246">
        <v>15</v>
      </c>
      <c r="T246">
        <v>2</v>
      </c>
      <c r="U246">
        <v>2</v>
      </c>
      <c r="V246">
        <v>0.11700000000000001</v>
      </c>
      <c r="W246">
        <v>9.2399999999999996E-2</v>
      </c>
      <c r="X246">
        <v>24</v>
      </c>
      <c r="Y246">
        <v>0</v>
      </c>
      <c r="Z246" t="s">
        <v>133</v>
      </c>
      <c r="AB246">
        <v>0</v>
      </c>
      <c r="AC246">
        <v>1</v>
      </c>
      <c r="AD246">
        <v>11</v>
      </c>
      <c r="AE246">
        <v>1</v>
      </c>
      <c r="AF246">
        <v>1</v>
      </c>
      <c r="AG246">
        <v>7.0000000000000007E-2</v>
      </c>
      <c r="AH246">
        <v>0</v>
      </c>
      <c r="BA246">
        <v>4</v>
      </c>
      <c r="BB246">
        <v>9</v>
      </c>
      <c r="BC246">
        <v>70</v>
      </c>
      <c r="BD246">
        <v>25</v>
      </c>
      <c r="BE246">
        <v>0</v>
      </c>
      <c r="BF246">
        <v>3.3</v>
      </c>
      <c r="BG246">
        <v>70</v>
      </c>
      <c r="BH246">
        <v>12</v>
      </c>
      <c r="BI246">
        <v>45</v>
      </c>
      <c r="BJ246">
        <v>5</v>
      </c>
      <c r="BK246">
        <v>0</v>
      </c>
      <c r="BL246">
        <v>42</v>
      </c>
      <c r="BM246">
        <v>0</v>
      </c>
      <c r="BN246">
        <v>40</v>
      </c>
      <c r="BO246">
        <v>0</v>
      </c>
      <c r="BP246">
        <v>0</v>
      </c>
      <c r="BQ246" t="s">
        <v>18</v>
      </c>
      <c r="BR246">
        <v>21</v>
      </c>
      <c r="BS246">
        <v>15</v>
      </c>
      <c r="BT246">
        <v>2</v>
      </c>
      <c r="BU246">
        <v>2</v>
      </c>
      <c r="BV246">
        <v>0.11700000000000001</v>
      </c>
      <c r="BW246">
        <v>9.2399999999999996E-2</v>
      </c>
      <c r="BX246">
        <v>24</v>
      </c>
      <c r="BY246">
        <v>0</v>
      </c>
      <c r="BZ246" t="s">
        <v>133</v>
      </c>
      <c r="CB246">
        <v>0</v>
      </c>
      <c r="CC246">
        <v>1</v>
      </c>
      <c r="CD246">
        <v>11</v>
      </c>
      <c r="CE246">
        <v>1</v>
      </c>
      <c r="CF246">
        <v>1</v>
      </c>
      <c r="CG246">
        <v>7.0000000000000007E-2</v>
      </c>
      <c r="CH246">
        <v>0</v>
      </c>
    </row>
    <row r="247" spans="1:86">
      <c r="A247">
        <v>5</v>
      </c>
      <c r="B247">
        <v>8</v>
      </c>
      <c r="C247">
        <v>60</v>
      </c>
      <c r="D247">
        <v>30</v>
      </c>
      <c r="E247">
        <v>0</v>
      </c>
      <c r="F247" s="24">
        <f t="shared" si="17"/>
        <v>23</v>
      </c>
      <c r="G247">
        <v>80</v>
      </c>
      <c r="H247" s="24">
        <f t="shared" si="19"/>
        <v>12</v>
      </c>
      <c r="I247" s="24">
        <f t="shared" si="21"/>
        <v>6</v>
      </c>
      <c r="J247" s="24">
        <f t="shared" si="18"/>
        <v>75</v>
      </c>
      <c r="K247" s="24" t="str">
        <f t="shared" si="20"/>
        <v>03</v>
      </c>
      <c r="L247">
        <v>52</v>
      </c>
      <c r="M247">
        <v>0</v>
      </c>
      <c r="N247">
        <v>0</v>
      </c>
      <c r="O247">
        <v>1</v>
      </c>
      <c r="P247">
        <v>0</v>
      </c>
      <c r="Q247" t="s">
        <v>18</v>
      </c>
      <c r="R247">
        <v>21</v>
      </c>
      <c r="S247">
        <v>10</v>
      </c>
      <c r="T247">
        <v>2</v>
      </c>
      <c r="U247">
        <v>2</v>
      </c>
      <c r="V247">
        <v>9.4E-2</v>
      </c>
      <c r="W247">
        <v>6.8000000000000005E-2</v>
      </c>
      <c r="X247">
        <v>24</v>
      </c>
      <c r="Y247">
        <v>0</v>
      </c>
      <c r="Z247" t="s">
        <v>133</v>
      </c>
      <c r="AB247">
        <v>4</v>
      </c>
      <c r="AC247">
        <v>1</v>
      </c>
      <c r="AD247">
        <v>11</v>
      </c>
      <c r="AE247">
        <v>1</v>
      </c>
      <c r="AF247">
        <v>1</v>
      </c>
      <c r="AG247">
        <v>7.0000000000000007E-2</v>
      </c>
      <c r="AH247">
        <v>0</v>
      </c>
      <c r="BA247">
        <v>5</v>
      </c>
      <c r="BB247">
        <v>8</v>
      </c>
      <c r="BC247">
        <v>60</v>
      </c>
      <c r="BD247">
        <v>30</v>
      </c>
      <c r="BE247">
        <v>0</v>
      </c>
      <c r="BF247">
        <v>2.2999999999999998</v>
      </c>
      <c r="BG247">
        <v>80</v>
      </c>
      <c r="BH247">
        <v>12</v>
      </c>
      <c r="BI247">
        <v>45</v>
      </c>
      <c r="BJ247">
        <v>3</v>
      </c>
      <c r="BK247">
        <v>0</v>
      </c>
      <c r="BL247">
        <v>52</v>
      </c>
      <c r="BM247">
        <v>0</v>
      </c>
      <c r="BN247">
        <v>0</v>
      </c>
      <c r="BO247">
        <v>1</v>
      </c>
      <c r="BP247">
        <v>0</v>
      </c>
      <c r="BQ247" t="s">
        <v>18</v>
      </c>
      <c r="BR247">
        <v>21</v>
      </c>
      <c r="BS247">
        <v>10</v>
      </c>
      <c r="BT247">
        <v>2</v>
      </c>
      <c r="BU247">
        <v>2</v>
      </c>
      <c r="BV247">
        <v>9.4E-2</v>
      </c>
      <c r="BW247">
        <v>6.8000000000000005E-2</v>
      </c>
      <c r="BX247">
        <v>24</v>
      </c>
      <c r="BY247">
        <v>0</v>
      </c>
      <c r="BZ247" t="s">
        <v>133</v>
      </c>
      <c r="CB247">
        <v>4</v>
      </c>
      <c r="CC247">
        <v>1</v>
      </c>
      <c r="CD247">
        <v>11</v>
      </c>
      <c r="CE247">
        <v>1</v>
      </c>
      <c r="CF247">
        <v>1</v>
      </c>
      <c r="CG247">
        <v>7.0000000000000007E-2</v>
      </c>
      <c r="CH247">
        <v>0</v>
      </c>
    </row>
    <row r="248" spans="1:86">
      <c r="A248">
        <v>6</v>
      </c>
      <c r="B248">
        <v>7</v>
      </c>
      <c r="C248">
        <v>35</v>
      </c>
      <c r="D248">
        <v>20</v>
      </c>
      <c r="E248">
        <v>0</v>
      </c>
      <c r="F248" s="24">
        <f t="shared" si="17"/>
        <v>13</v>
      </c>
      <c r="G248">
        <v>90</v>
      </c>
      <c r="H248" s="24">
        <f t="shared" si="19"/>
        <v>10</v>
      </c>
      <c r="I248" s="24">
        <f t="shared" si="21"/>
        <v>6</v>
      </c>
      <c r="J248" s="24">
        <f t="shared" si="18"/>
        <v>50</v>
      </c>
      <c r="K248" s="24" t="str">
        <f t="shared" si="20"/>
        <v>03</v>
      </c>
      <c r="L248">
        <v>63</v>
      </c>
      <c r="M248">
        <v>0</v>
      </c>
      <c r="N248">
        <v>40</v>
      </c>
      <c r="O248">
        <v>0</v>
      </c>
      <c r="P248">
        <v>0</v>
      </c>
      <c r="Q248" t="s">
        <v>18</v>
      </c>
      <c r="R248">
        <v>21</v>
      </c>
      <c r="S248">
        <v>10</v>
      </c>
      <c r="T248">
        <v>2</v>
      </c>
      <c r="U248">
        <v>2</v>
      </c>
      <c r="V248">
        <v>7.0000000000000007E-2</v>
      </c>
      <c r="W248">
        <v>0.05</v>
      </c>
      <c r="X248">
        <v>24</v>
      </c>
      <c r="Y248">
        <v>0</v>
      </c>
      <c r="Z248" t="s">
        <v>133</v>
      </c>
      <c r="AB248">
        <v>2</v>
      </c>
      <c r="AC248">
        <v>1</v>
      </c>
      <c r="AD248">
        <v>11</v>
      </c>
      <c r="AE248">
        <v>1</v>
      </c>
      <c r="AF248">
        <v>1</v>
      </c>
      <c r="AG248">
        <v>7.0000000000000007E-2</v>
      </c>
      <c r="AH248">
        <v>0</v>
      </c>
      <c r="BA248">
        <v>6</v>
      </c>
      <c r="BB248">
        <v>7</v>
      </c>
      <c r="BC248">
        <v>35</v>
      </c>
      <c r="BD248">
        <v>20</v>
      </c>
      <c r="BE248">
        <v>0</v>
      </c>
      <c r="BF248">
        <v>1.3</v>
      </c>
      <c r="BG248">
        <v>90</v>
      </c>
      <c r="BH248">
        <v>15</v>
      </c>
      <c r="BI248">
        <v>45</v>
      </c>
      <c r="BJ248">
        <v>2</v>
      </c>
      <c r="BK248">
        <v>0</v>
      </c>
      <c r="BL248">
        <v>63</v>
      </c>
      <c r="BM248">
        <v>0</v>
      </c>
      <c r="BN248">
        <v>40</v>
      </c>
      <c r="BO248">
        <v>0</v>
      </c>
      <c r="BP248">
        <v>0</v>
      </c>
      <c r="BQ248" t="s">
        <v>18</v>
      </c>
      <c r="BR248">
        <v>21</v>
      </c>
      <c r="BS248">
        <v>10</v>
      </c>
      <c r="BT248">
        <v>2</v>
      </c>
      <c r="BU248">
        <v>2</v>
      </c>
      <c r="BV248">
        <v>7.0000000000000007E-2</v>
      </c>
      <c r="BW248">
        <v>0.05</v>
      </c>
      <c r="BX248">
        <v>24</v>
      </c>
      <c r="BY248">
        <v>0</v>
      </c>
      <c r="BZ248" t="s">
        <v>133</v>
      </c>
      <c r="CB248">
        <v>2</v>
      </c>
      <c r="CC248">
        <v>1</v>
      </c>
      <c r="CD248">
        <v>11</v>
      </c>
      <c r="CE248">
        <v>1</v>
      </c>
      <c r="CF248">
        <v>1</v>
      </c>
      <c r="CG248">
        <v>7.0000000000000007E-2</v>
      </c>
      <c r="CH248">
        <v>0</v>
      </c>
    </row>
    <row r="249" spans="1:86">
      <c r="A249">
        <v>7</v>
      </c>
      <c r="B249">
        <v>6</v>
      </c>
      <c r="C249">
        <v>12</v>
      </c>
      <c r="D249">
        <v>14</v>
      </c>
      <c r="E249">
        <v>0</v>
      </c>
      <c r="F249" s="24">
        <f t="shared" si="17"/>
        <v>5</v>
      </c>
      <c r="G249">
        <v>100</v>
      </c>
      <c r="H249" s="24">
        <f t="shared" si="19"/>
        <v>11</v>
      </c>
      <c r="I249" s="24">
        <f t="shared" si="21"/>
        <v>6</v>
      </c>
      <c r="J249" s="24">
        <f t="shared" si="18"/>
        <v>50</v>
      </c>
      <c r="K249" s="24" t="str">
        <f t="shared" si="20"/>
        <v>00</v>
      </c>
      <c r="L249">
        <v>63</v>
      </c>
      <c r="M249">
        <v>0</v>
      </c>
      <c r="N249">
        <v>40</v>
      </c>
      <c r="O249">
        <v>0</v>
      </c>
      <c r="P249">
        <v>0</v>
      </c>
      <c r="Q249" t="s">
        <v>18</v>
      </c>
      <c r="R249">
        <v>21</v>
      </c>
      <c r="S249">
        <v>10</v>
      </c>
      <c r="T249">
        <v>2</v>
      </c>
      <c r="U249">
        <v>2</v>
      </c>
      <c r="V249">
        <v>5.1999999999999998E-2</v>
      </c>
      <c r="W249">
        <v>3.7999999999999999E-2</v>
      </c>
      <c r="X249">
        <v>24</v>
      </c>
      <c r="Y249">
        <v>0</v>
      </c>
      <c r="Z249" t="s">
        <v>133</v>
      </c>
      <c r="AB249">
        <v>1.1200000000000001</v>
      </c>
      <c r="AC249">
        <v>1</v>
      </c>
      <c r="AD249">
        <v>11</v>
      </c>
      <c r="AE249">
        <v>1</v>
      </c>
      <c r="AF249">
        <v>1</v>
      </c>
      <c r="AG249">
        <v>7.0000000000000007E-2</v>
      </c>
      <c r="AH249">
        <v>0</v>
      </c>
      <c r="BA249">
        <v>7</v>
      </c>
      <c r="BB249">
        <v>6</v>
      </c>
      <c r="BC249">
        <v>12</v>
      </c>
      <c r="BD249">
        <v>14</v>
      </c>
      <c r="BE249">
        <v>0</v>
      </c>
      <c r="BF249">
        <v>0.6</v>
      </c>
      <c r="BG249">
        <v>100</v>
      </c>
      <c r="BH249">
        <v>16</v>
      </c>
      <c r="BI249">
        <v>45</v>
      </c>
      <c r="BJ249">
        <v>2</v>
      </c>
      <c r="BK249">
        <v>0</v>
      </c>
      <c r="BL249">
        <v>63</v>
      </c>
      <c r="BM249">
        <v>0</v>
      </c>
      <c r="BN249">
        <v>40</v>
      </c>
      <c r="BO249">
        <v>0</v>
      </c>
      <c r="BP249">
        <v>0</v>
      </c>
      <c r="BQ249" t="s">
        <v>18</v>
      </c>
      <c r="BR249">
        <v>21</v>
      </c>
      <c r="BS249">
        <v>10</v>
      </c>
      <c r="BT249">
        <v>2</v>
      </c>
      <c r="BU249">
        <v>2</v>
      </c>
      <c r="BV249">
        <v>5.1999999999999998E-2</v>
      </c>
      <c r="BW249">
        <v>3.7999999999999999E-2</v>
      </c>
      <c r="BX249">
        <v>24</v>
      </c>
      <c r="BY249">
        <v>0</v>
      </c>
      <c r="BZ249" t="s">
        <v>133</v>
      </c>
      <c r="CB249">
        <v>1.1200000000000001</v>
      </c>
      <c r="CC249">
        <v>1</v>
      </c>
      <c r="CD249">
        <v>11</v>
      </c>
      <c r="CE249">
        <v>1</v>
      </c>
      <c r="CF249">
        <v>1</v>
      </c>
      <c r="CG249">
        <v>7.0000000000000007E-2</v>
      </c>
      <c r="CH249">
        <v>0</v>
      </c>
    </row>
    <row r="250" spans="1:86">
      <c r="A250">
        <v>8</v>
      </c>
      <c r="B250">
        <v>5</v>
      </c>
      <c r="C250">
        <v>7</v>
      </c>
      <c r="D250">
        <v>12</v>
      </c>
      <c r="E250">
        <v>0</v>
      </c>
      <c r="F250" s="24">
        <f t="shared" si="17"/>
        <v>5</v>
      </c>
      <c r="G250">
        <v>100</v>
      </c>
      <c r="H250" s="24">
        <f t="shared" si="19"/>
        <v>6</v>
      </c>
      <c r="I250" s="24">
        <f t="shared" si="21"/>
        <v>6</v>
      </c>
      <c r="J250" s="24">
        <f t="shared" si="18"/>
        <v>25</v>
      </c>
      <c r="K250" s="24" t="str">
        <f t="shared" si="20"/>
        <v>00</v>
      </c>
      <c r="L250">
        <v>63</v>
      </c>
      <c r="M250">
        <v>0</v>
      </c>
      <c r="N250">
        <v>0</v>
      </c>
      <c r="O250">
        <v>0</v>
      </c>
      <c r="P250">
        <v>0</v>
      </c>
      <c r="Q250" t="s">
        <v>18</v>
      </c>
      <c r="R250">
        <v>21</v>
      </c>
      <c r="S250">
        <v>10</v>
      </c>
      <c r="T250">
        <v>2</v>
      </c>
      <c r="U250">
        <v>2</v>
      </c>
      <c r="V250">
        <v>3.7999999999999999E-2</v>
      </c>
      <c r="W250">
        <v>2.8000000000000001E-2</v>
      </c>
      <c r="X250">
        <v>24</v>
      </c>
      <c r="Y250">
        <v>0</v>
      </c>
      <c r="Z250" t="s">
        <v>133</v>
      </c>
      <c r="AB250">
        <v>0.8</v>
      </c>
      <c r="AC250">
        <v>1</v>
      </c>
      <c r="AD250">
        <v>11</v>
      </c>
      <c r="AE250">
        <v>1</v>
      </c>
      <c r="AF250">
        <v>1</v>
      </c>
      <c r="AG250">
        <v>7.0000000000000007E-2</v>
      </c>
      <c r="AH250">
        <v>0</v>
      </c>
      <c r="BA250">
        <v>8</v>
      </c>
      <c r="BB250">
        <v>5</v>
      </c>
      <c r="BC250">
        <v>7</v>
      </c>
      <c r="BD250">
        <v>12</v>
      </c>
      <c r="BE250">
        <v>0</v>
      </c>
      <c r="BF250">
        <v>0.4</v>
      </c>
      <c r="BG250">
        <v>100</v>
      </c>
      <c r="BH250">
        <v>16</v>
      </c>
      <c r="BI250">
        <v>45</v>
      </c>
      <c r="BJ250">
        <v>1</v>
      </c>
      <c r="BK250">
        <v>0</v>
      </c>
      <c r="BL250">
        <v>63</v>
      </c>
      <c r="BM250">
        <v>0</v>
      </c>
      <c r="BN250">
        <v>0</v>
      </c>
      <c r="BO250">
        <v>0</v>
      </c>
      <c r="BP250">
        <v>0</v>
      </c>
      <c r="BQ250" t="s">
        <v>18</v>
      </c>
      <c r="BR250">
        <v>21</v>
      </c>
      <c r="BS250">
        <v>10</v>
      </c>
      <c r="BT250">
        <v>2</v>
      </c>
      <c r="BU250">
        <v>2</v>
      </c>
      <c r="BV250">
        <v>3.7999999999999999E-2</v>
      </c>
      <c r="BW250">
        <v>2.8000000000000001E-2</v>
      </c>
      <c r="BX250">
        <v>24</v>
      </c>
      <c r="BY250">
        <v>0</v>
      </c>
      <c r="BZ250" t="s">
        <v>133</v>
      </c>
      <c r="CB250">
        <v>0.8</v>
      </c>
      <c r="CC250">
        <v>1</v>
      </c>
      <c r="CD250">
        <v>11</v>
      </c>
      <c r="CE250">
        <v>1</v>
      </c>
      <c r="CF250">
        <v>1</v>
      </c>
      <c r="CG250">
        <v>7.0000000000000007E-2</v>
      </c>
      <c r="CH250">
        <v>0</v>
      </c>
    </row>
    <row r="251" spans="1:86">
      <c r="A251">
        <v>9</v>
      </c>
      <c r="B251">
        <v>4</v>
      </c>
      <c r="C251">
        <v>4</v>
      </c>
      <c r="D251">
        <v>12</v>
      </c>
      <c r="E251">
        <v>0</v>
      </c>
      <c r="F251" s="24">
        <f t="shared" si="17"/>
        <v>3.0000000000000004</v>
      </c>
      <c r="G251">
        <v>100</v>
      </c>
      <c r="H251" s="24">
        <f t="shared" si="19"/>
        <v>7</v>
      </c>
      <c r="I251" s="24">
        <f t="shared" si="21"/>
        <v>6</v>
      </c>
      <c r="J251" s="24">
        <f t="shared" si="18"/>
        <v>25</v>
      </c>
      <c r="K251" s="24" t="str">
        <f t="shared" si="20"/>
        <v>00</v>
      </c>
      <c r="L251">
        <v>63</v>
      </c>
      <c r="M251">
        <v>0</v>
      </c>
      <c r="N251">
        <v>1</v>
      </c>
      <c r="O251">
        <v>0</v>
      </c>
      <c r="P251">
        <v>0</v>
      </c>
      <c r="Q251" t="s">
        <v>18</v>
      </c>
      <c r="R251">
        <v>11</v>
      </c>
      <c r="S251">
        <v>48</v>
      </c>
      <c r="T251">
        <v>2</v>
      </c>
      <c r="U251">
        <v>2</v>
      </c>
      <c r="V251">
        <v>2.8000000000000001E-2</v>
      </c>
      <c r="W251">
        <v>2.1999999999999999E-2</v>
      </c>
      <c r="X251">
        <v>24</v>
      </c>
      <c r="Y251">
        <v>0</v>
      </c>
      <c r="Z251" t="s">
        <v>133</v>
      </c>
      <c r="AB251">
        <v>0.7</v>
      </c>
      <c r="AC251">
        <v>1</v>
      </c>
      <c r="AD251">
        <v>11</v>
      </c>
      <c r="AE251">
        <v>1</v>
      </c>
      <c r="AF251">
        <v>1</v>
      </c>
      <c r="AG251">
        <v>7.0000000000000007E-2</v>
      </c>
      <c r="AH251">
        <v>0</v>
      </c>
      <c r="BA251">
        <v>9</v>
      </c>
      <c r="BB251">
        <v>4</v>
      </c>
      <c r="BC251">
        <v>4</v>
      </c>
      <c r="BD251">
        <v>12</v>
      </c>
      <c r="BE251">
        <v>0</v>
      </c>
      <c r="BF251">
        <v>0.2</v>
      </c>
      <c r="BG251">
        <v>100</v>
      </c>
      <c r="BH251">
        <v>21</v>
      </c>
      <c r="BI251">
        <v>45</v>
      </c>
      <c r="BJ251">
        <v>1</v>
      </c>
      <c r="BK251">
        <v>0</v>
      </c>
      <c r="BL251">
        <v>63</v>
      </c>
      <c r="BM251">
        <v>0</v>
      </c>
      <c r="BN251">
        <v>1</v>
      </c>
      <c r="BO251">
        <v>0</v>
      </c>
      <c r="BP251">
        <v>0</v>
      </c>
      <c r="BQ251" t="s">
        <v>18</v>
      </c>
      <c r="BR251">
        <v>11</v>
      </c>
      <c r="BS251">
        <v>48</v>
      </c>
      <c r="BT251">
        <v>2</v>
      </c>
      <c r="BU251">
        <v>2</v>
      </c>
      <c r="BV251">
        <v>2.8000000000000001E-2</v>
      </c>
      <c r="BW251">
        <v>2.1999999999999999E-2</v>
      </c>
      <c r="BX251">
        <v>24</v>
      </c>
      <c r="BY251">
        <v>0</v>
      </c>
      <c r="BZ251" t="s">
        <v>133</v>
      </c>
      <c r="CB251">
        <v>0.7</v>
      </c>
      <c r="CC251">
        <v>1</v>
      </c>
      <c r="CD251">
        <v>11</v>
      </c>
      <c r="CE251">
        <v>1</v>
      </c>
      <c r="CF251">
        <v>1</v>
      </c>
      <c r="CG251">
        <v>7.0000000000000007E-2</v>
      </c>
      <c r="CH251">
        <v>0</v>
      </c>
    </row>
    <row r="252" spans="1:86">
      <c r="A252">
        <v>10</v>
      </c>
      <c r="B252">
        <v>803</v>
      </c>
      <c r="C252">
        <v>1</v>
      </c>
      <c r="D252">
        <v>9</v>
      </c>
      <c r="E252">
        <v>0</v>
      </c>
      <c r="F252" s="24">
        <f t="shared" si="17"/>
        <v>5</v>
      </c>
      <c r="G252">
        <v>110</v>
      </c>
      <c r="H252" s="24">
        <f t="shared" si="19"/>
        <v>7</v>
      </c>
      <c r="I252" s="24">
        <f t="shared" si="21"/>
        <v>10</v>
      </c>
      <c r="J252" s="24">
        <f t="shared" si="18"/>
        <v>25</v>
      </c>
      <c r="K252" s="24" t="str">
        <f t="shared" si="20"/>
        <v>00</v>
      </c>
      <c r="L252">
        <v>75</v>
      </c>
      <c r="M252">
        <v>0</v>
      </c>
      <c r="N252">
        <v>0</v>
      </c>
      <c r="O252">
        <v>0</v>
      </c>
      <c r="P252">
        <v>0</v>
      </c>
      <c r="Q252" t="s">
        <v>19</v>
      </c>
      <c r="R252">
        <v>31</v>
      </c>
      <c r="S252">
        <v>30</v>
      </c>
      <c r="T252">
        <v>3</v>
      </c>
      <c r="U252">
        <v>2</v>
      </c>
      <c r="V252">
        <v>1.0999999999999999E-2</v>
      </c>
      <c r="W252">
        <v>2.1999999999999999E-2</v>
      </c>
      <c r="X252">
        <v>24</v>
      </c>
      <c r="Y252">
        <v>4.5999999999999996</v>
      </c>
      <c r="Z252" t="s">
        <v>57</v>
      </c>
      <c r="AA252">
        <v>739</v>
      </c>
      <c r="AB252">
        <v>0.63</v>
      </c>
      <c r="AC252">
        <v>1</v>
      </c>
      <c r="AD252">
        <v>11</v>
      </c>
      <c r="AE252">
        <v>1</v>
      </c>
      <c r="AF252">
        <v>1</v>
      </c>
      <c r="AG252">
        <v>7.0000000000000007E-2</v>
      </c>
      <c r="AH252">
        <v>0</v>
      </c>
      <c r="BA252">
        <v>10</v>
      </c>
      <c r="BB252">
        <v>803</v>
      </c>
      <c r="BC252">
        <v>1</v>
      </c>
      <c r="BD252">
        <v>9</v>
      </c>
      <c r="BE252">
        <v>0</v>
      </c>
      <c r="BF252">
        <v>0.5</v>
      </c>
      <c r="BG252">
        <v>110</v>
      </c>
      <c r="BH252">
        <v>21</v>
      </c>
      <c r="BI252">
        <v>80</v>
      </c>
      <c r="BJ252">
        <v>1</v>
      </c>
      <c r="BK252">
        <v>0</v>
      </c>
      <c r="BL252">
        <v>75</v>
      </c>
      <c r="BM252">
        <v>0</v>
      </c>
      <c r="BN252">
        <v>0</v>
      </c>
      <c r="BO252">
        <v>0</v>
      </c>
      <c r="BP252">
        <v>0</v>
      </c>
      <c r="BQ252" t="s">
        <v>19</v>
      </c>
      <c r="BR252">
        <v>31</v>
      </c>
      <c r="BS252">
        <v>30</v>
      </c>
      <c r="BT252">
        <v>3</v>
      </c>
      <c r="BU252">
        <v>2</v>
      </c>
      <c r="BV252">
        <v>1.0999999999999999E-2</v>
      </c>
      <c r="BW252">
        <v>2.1999999999999999E-2</v>
      </c>
      <c r="BX252">
        <v>24</v>
      </c>
      <c r="BY252">
        <v>4.5999999999999996</v>
      </c>
      <c r="BZ252" t="s">
        <v>57</v>
      </c>
      <c r="CA252">
        <v>739</v>
      </c>
      <c r="CB252">
        <v>0.63</v>
      </c>
      <c r="CC252">
        <v>1</v>
      </c>
      <c r="CD252">
        <v>11</v>
      </c>
      <c r="CE252">
        <v>1</v>
      </c>
      <c r="CF252">
        <v>1</v>
      </c>
      <c r="CG252">
        <v>7.0000000000000007E-2</v>
      </c>
      <c r="CH252">
        <v>0</v>
      </c>
    </row>
    <row r="253" spans="1:86">
      <c r="A253">
        <v>11</v>
      </c>
      <c r="B253">
        <v>803</v>
      </c>
      <c r="C253">
        <v>1</v>
      </c>
      <c r="D253">
        <v>9</v>
      </c>
      <c r="E253">
        <v>0</v>
      </c>
      <c r="F253" s="24">
        <f t="shared" si="17"/>
        <v>5</v>
      </c>
      <c r="G253">
        <v>110</v>
      </c>
      <c r="H253" s="24">
        <f t="shared" si="19"/>
        <v>7</v>
      </c>
      <c r="I253" s="24">
        <f t="shared" si="21"/>
        <v>10</v>
      </c>
      <c r="J253" s="24">
        <f t="shared" si="18"/>
        <v>25</v>
      </c>
      <c r="K253" s="24" t="str">
        <f t="shared" si="20"/>
        <v>00</v>
      </c>
      <c r="L253">
        <v>75</v>
      </c>
      <c r="M253">
        <v>0</v>
      </c>
      <c r="N253">
        <v>0</v>
      </c>
      <c r="O253">
        <v>0</v>
      </c>
      <c r="P253">
        <v>0</v>
      </c>
      <c r="Q253" t="s">
        <v>19</v>
      </c>
      <c r="R253">
        <v>31</v>
      </c>
      <c r="S253">
        <v>30</v>
      </c>
      <c r="T253">
        <v>3</v>
      </c>
      <c r="U253">
        <v>2</v>
      </c>
      <c r="V253">
        <v>1.9E-2</v>
      </c>
      <c r="W253">
        <v>1.0999999999999999E-2</v>
      </c>
      <c r="X253">
        <v>24</v>
      </c>
      <c r="Y253">
        <v>4.5999999999999996</v>
      </c>
      <c r="Z253" t="s">
        <v>57</v>
      </c>
      <c r="AA253">
        <v>303</v>
      </c>
      <c r="AB253">
        <v>0.63</v>
      </c>
      <c r="AC253">
        <v>1</v>
      </c>
      <c r="AD253">
        <v>11</v>
      </c>
      <c r="AE253">
        <v>1</v>
      </c>
      <c r="AF253">
        <v>1</v>
      </c>
      <c r="AG253">
        <v>7.0000000000000007E-2</v>
      </c>
      <c r="AH253">
        <v>0</v>
      </c>
      <c r="BA253">
        <v>11</v>
      </c>
      <c r="BB253">
        <v>803</v>
      </c>
      <c r="BC253">
        <v>1</v>
      </c>
      <c r="BD253">
        <v>9</v>
      </c>
      <c r="BE253">
        <v>0</v>
      </c>
      <c r="BF253">
        <v>0.5</v>
      </c>
      <c r="BG253">
        <v>110</v>
      </c>
      <c r="BH253">
        <v>21</v>
      </c>
      <c r="BI253">
        <v>80</v>
      </c>
      <c r="BJ253">
        <v>1</v>
      </c>
      <c r="BK253">
        <v>0</v>
      </c>
      <c r="BL253">
        <v>75</v>
      </c>
      <c r="BM253">
        <v>0</v>
      </c>
      <c r="BN253">
        <v>0</v>
      </c>
      <c r="BO253">
        <v>0</v>
      </c>
      <c r="BP253">
        <v>0</v>
      </c>
      <c r="BQ253" t="s">
        <v>19</v>
      </c>
      <c r="BR253">
        <v>31</v>
      </c>
      <c r="BS253">
        <v>30</v>
      </c>
      <c r="BT253">
        <v>3</v>
      </c>
      <c r="BU253">
        <v>2</v>
      </c>
      <c r="BV253">
        <v>1.9E-2</v>
      </c>
      <c r="BW253">
        <v>1.0999999999999999E-2</v>
      </c>
      <c r="BX253">
        <v>24</v>
      </c>
      <c r="BY253">
        <v>4.5999999999999996</v>
      </c>
      <c r="BZ253" t="s">
        <v>57</v>
      </c>
      <c r="CA253">
        <v>303</v>
      </c>
      <c r="CB253">
        <v>0.63</v>
      </c>
      <c r="CC253">
        <v>1</v>
      </c>
      <c r="CD253">
        <v>11</v>
      </c>
      <c r="CE253">
        <v>1</v>
      </c>
      <c r="CF253">
        <v>1</v>
      </c>
      <c r="CG253">
        <v>7.0000000000000007E-2</v>
      </c>
      <c r="CH253">
        <v>0</v>
      </c>
    </row>
    <row r="254" spans="1:86">
      <c r="A254">
        <v>12</v>
      </c>
      <c r="B254">
        <v>802</v>
      </c>
      <c r="C254">
        <v>1</v>
      </c>
      <c r="D254">
        <v>4</v>
      </c>
      <c r="E254">
        <v>0</v>
      </c>
      <c r="F254" s="24">
        <f t="shared" si="17"/>
        <v>5</v>
      </c>
      <c r="G254">
        <v>110</v>
      </c>
      <c r="H254" s="24">
        <f t="shared" si="19"/>
        <v>15</v>
      </c>
      <c r="I254" s="24">
        <f t="shared" si="21"/>
        <v>15</v>
      </c>
      <c r="J254" s="24">
        <f t="shared" si="18"/>
        <v>50</v>
      </c>
      <c r="K254" s="24" t="str">
        <f t="shared" si="20"/>
        <v>00</v>
      </c>
      <c r="L254">
        <v>85</v>
      </c>
      <c r="M254">
        <v>0</v>
      </c>
      <c r="N254">
        <v>0</v>
      </c>
      <c r="O254">
        <v>0</v>
      </c>
      <c r="P254">
        <v>0</v>
      </c>
      <c r="Q254" t="s">
        <v>19</v>
      </c>
      <c r="R254">
        <v>31</v>
      </c>
      <c r="S254">
        <v>30</v>
      </c>
      <c r="T254">
        <v>3</v>
      </c>
      <c r="U254">
        <v>2</v>
      </c>
      <c r="V254">
        <v>4.0000000000000001E-3</v>
      </c>
      <c r="W254">
        <v>0.02</v>
      </c>
      <c r="X254">
        <v>24</v>
      </c>
      <c r="Y254">
        <v>5.4</v>
      </c>
      <c r="Z254" t="s">
        <v>57</v>
      </c>
      <c r="AA254">
        <v>900</v>
      </c>
      <c r="AB254">
        <v>0.14000000000000001</v>
      </c>
      <c r="AC254">
        <v>1</v>
      </c>
      <c r="AD254">
        <v>11</v>
      </c>
      <c r="AE254">
        <v>1</v>
      </c>
      <c r="AF254">
        <v>1</v>
      </c>
      <c r="AG254">
        <v>7.0000000000000007E-2</v>
      </c>
      <c r="AH254">
        <v>0</v>
      </c>
      <c r="BA254">
        <v>12</v>
      </c>
      <c r="BB254">
        <v>802</v>
      </c>
      <c r="BC254">
        <v>1</v>
      </c>
      <c r="BD254">
        <v>4</v>
      </c>
      <c r="BE254">
        <v>0</v>
      </c>
      <c r="BF254">
        <v>0.4</v>
      </c>
      <c r="BG254">
        <v>110</v>
      </c>
      <c r="BH254">
        <v>40</v>
      </c>
      <c r="BI254">
        <v>120</v>
      </c>
      <c r="BJ254">
        <v>2</v>
      </c>
      <c r="BK254">
        <v>0</v>
      </c>
      <c r="BL254">
        <v>85</v>
      </c>
      <c r="BM254">
        <v>0</v>
      </c>
      <c r="BN254">
        <v>0</v>
      </c>
      <c r="BO254">
        <v>0</v>
      </c>
      <c r="BP254">
        <v>0</v>
      </c>
      <c r="BQ254" t="s">
        <v>19</v>
      </c>
      <c r="BR254">
        <v>31</v>
      </c>
      <c r="BS254">
        <v>30</v>
      </c>
      <c r="BT254">
        <v>3</v>
      </c>
      <c r="BU254">
        <v>2</v>
      </c>
      <c r="BV254">
        <v>4.0000000000000001E-3</v>
      </c>
      <c r="BW254">
        <v>0.02</v>
      </c>
      <c r="BX254">
        <v>24</v>
      </c>
      <c r="BY254">
        <v>5.4</v>
      </c>
      <c r="BZ254" t="s">
        <v>57</v>
      </c>
      <c r="CA254">
        <v>900</v>
      </c>
      <c r="CB254">
        <v>0.14000000000000001</v>
      </c>
      <c r="CC254">
        <v>1</v>
      </c>
      <c r="CD254">
        <v>11</v>
      </c>
      <c r="CE254">
        <v>1</v>
      </c>
      <c r="CF254">
        <v>1</v>
      </c>
      <c r="CG254">
        <v>7.0000000000000007E-2</v>
      </c>
      <c r="CH254">
        <v>0</v>
      </c>
    </row>
    <row r="255" spans="1:86">
      <c r="A255">
        <v>13</v>
      </c>
      <c r="B255">
        <v>802</v>
      </c>
      <c r="C255">
        <v>1</v>
      </c>
      <c r="D255">
        <v>4</v>
      </c>
      <c r="E255">
        <v>0</v>
      </c>
      <c r="F255" s="24">
        <f t="shared" si="17"/>
        <v>5</v>
      </c>
      <c r="G255">
        <v>110</v>
      </c>
      <c r="H255" s="24">
        <f t="shared" si="19"/>
        <v>15</v>
      </c>
      <c r="I255" s="24">
        <f t="shared" si="21"/>
        <v>15</v>
      </c>
      <c r="J255" s="24">
        <f t="shared" si="18"/>
        <v>50</v>
      </c>
      <c r="K255" s="24" t="str">
        <f t="shared" si="20"/>
        <v>00</v>
      </c>
      <c r="L255">
        <v>85</v>
      </c>
      <c r="M255">
        <v>0</v>
      </c>
      <c r="N255">
        <v>0</v>
      </c>
      <c r="O255">
        <v>0</v>
      </c>
      <c r="P255">
        <v>0</v>
      </c>
      <c r="Q255" t="s">
        <v>19</v>
      </c>
      <c r="R255">
        <v>31</v>
      </c>
      <c r="S255">
        <v>30</v>
      </c>
      <c r="T255">
        <v>3</v>
      </c>
      <c r="U255">
        <v>2</v>
      </c>
      <c r="V255">
        <v>1.2E-2</v>
      </c>
      <c r="W255">
        <v>7.0000000000000001E-3</v>
      </c>
      <c r="X255">
        <v>24</v>
      </c>
      <c r="Y255">
        <v>5.4</v>
      </c>
      <c r="Z255" t="s">
        <v>57</v>
      </c>
      <c r="AA255">
        <v>336</v>
      </c>
      <c r="AB255">
        <v>0.14000000000000001</v>
      </c>
      <c r="AC255">
        <v>1</v>
      </c>
      <c r="AD255">
        <v>11</v>
      </c>
      <c r="AE255">
        <v>1</v>
      </c>
      <c r="AF255">
        <v>1</v>
      </c>
      <c r="AG255">
        <v>7.0000000000000007E-2</v>
      </c>
      <c r="AH255">
        <v>0</v>
      </c>
      <c r="BA255">
        <v>13</v>
      </c>
      <c r="BB255">
        <v>802</v>
      </c>
      <c r="BC255">
        <v>1</v>
      </c>
      <c r="BD255">
        <v>4</v>
      </c>
      <c r="BE255">
        <v>0</v>
      </c>
      <c r="BF255">
        <v>0.4</v>
      </c>
      <c r="BG255">
        <v>110</v>
      </c>
      <c r="BH255">
        <v>40</v>
      </c>
      <c r="BI255">
        <v>120</v>
      </c>
      <c r="BJ255">
        <v>2</v>
      </c>
      <c r="BK255">
        <v>0</v>
      </c>
      <c r="BL255">
        <v>85</v>
      </c>
      <c r="BM255">
        <v>0</v>
      </c>
      <c r="BN255">
        <v>0</v>
      </c>
      <c r="BO255">
        <v>0</v>
      </c>
      <c r="BP255">
        <v>0</v>
      </c>
      <c r="BQ255" t="s">
        <v>19</v>
      </c>
      <c r="BR255">
        <v>31</v>
      </c>
      <c r="BS255">
        <v>30</v>
      </c>
      <c r="BT255">
        <v>3</v>
      </c>
      <c r="BU255">
        <v>2</v>
      </c>
      <c r="BV255">
        <v>1.2E-2</v>
      </c>
      <c r="BW255">
        <v>7.0000000000000001E-3</v>
      </c>
      <c r="BX255">
        <v>24</v>
      </c>
      <c r="BY255">
        <v>5.4</v>
      </c>
      <c r="BZ255" t="s">
        <v>57</v>
      </c>
      <c r="CA255">
        <v>336</v>
      </c>
      <c r="CB255">
        <v>0.14000000000000001</v>
      </c>
      <c r="CC255">
        <v>1</v>
      </c>
      <c r="CD255">
        <v>11</v>
      </c>
      <c r="CE255">
        <v>1</v>
      </c>
      <c r="CF255">
        <v>1</v>
      </c>
      <c r="CG255">
        <v>7.0000000000000007E-2</v>
      </c>
      <c r="CH255">
        <v>0</v>
      </c>
    </row>
    <row r="256" spans="1:86">
      <c r="A256">
        <v>14</v>
      </c>
      <c r="B256">
        <v>801</v>
      </c>
      <c r="C256">
        <v>0</v>
      </c>
      <c r="D256">
        <v>3</v>
      </c>
      <c r="E256">
        <v>0</v>
      </c>
      <c r="F256" s="24">
        <f t="shared" si="17"/>
        <v>3.0000000000000004</v>
      </c>
      <c r="G256">
        <v>85</v>
      </c>
      <c r="H256" s="24">
        <f t="shared" si="19"/>
        <v>15</v>
      </c>
      <c r="I256" s="24">
        <f t="shared" si="21"/>
        <v>18</v>
      </c>
      <c r="J256" s="24">
        <f t="shared" si="18"/>
        <v>50</v>
      </c>
      <c r="K256" s="24" t="str">
        <f t="shared" si="20"/>
        <v>00</v>
      </c>
      <c r="L256">
        <v>85</v>
      </c>
      <c r="M256">
        <v>0</v>
      </c>
      <c r="N256">
        <v>40</v>
      </c>
      <c r="O256">
        <v>10</v>
      </c>
      <c r="P256">
        <v>0</v>
      </c>
      <c r="Q256" t="s">
        <v>19</v>
      </c>
      <c r="R256">
        <v>22</v>
      </c>
      <c r="S256">
        <v>30</v>
      </c>
      <c r="T256">
        <v>3</v>
      </c>
      <c r="U256">
        <v>2</v>
      </c>
      <c r="V256">
        <v>2E-3</v>
      </c>
      <c r="W256">
        <v>1.7999999999999999E-2</v>
      </c>
      <c r="X256">
        <v>24</v>
      </c>
      <c r="Y256">
        <v>6.1</v>
      </c>
      <c r="Z256" t="s">
        <v>57</v>
      </c>
      <c r="AA256">
        <v>1009</v>
      </c>
      <c r="AB256">
        <v>7.0000000000000007E-2</v>
      </c>
      <c r="AC256">
        <v>1</v>
      </c>
      <c r="AD256">
        <v>11</v>
      </c>
      <c r="AE256">
        <v>1</v>
      </c>
      <c r="AF256">
        <v>1</v>
      </c>
      <c r="AG256">
        <v>7.0000000000000007E-2</v>
      </c>
      <c r="AH256">
        <v>0</v>
      </c>
      <c r="BA256">
        <v>14</v>
      </c>
      <c r="BB256">
        <v>801</v>
      </c>
      <c r="BC256">
        <v>0</v>
      </c>
      <c r="BD256">
        <v>3</v>
      </c>
      <c r="BE256">
        <v>0</v>
      </c>
      <c r="BF256">
        <v>0.2</v>
      </c>
      <c r="BG256">
        <v>85</v>
      </c>
      <c r="BH256">
        <v>40</v>
      </c>
      <c r="BI256">
        <v>140</v>
      </c>
      <c r="BJ256">
        <v>2</v>
      </c>
      <c r="BK256">
        <v>0</v>
      </c>
      <c r="BL256">
        <v>85</v>
      </c>
      <c r="BM256">
        <v>0</v>
      </c>
      <c r="BN256">
        <v>40</v>
      </c>
      <c r="BO256">
        <v>10</v>
      </c>
      <c r="BP256">
        <v>0</v>
      </c>
      <c r="BQ256" t="s">
        <v>19</v>
      </c>
      <c r="BR256">
        <v>22</v>
      </c>
      <c r="BS256">
        <v>30</v>
      </c>
      <c r="BT256">
        <v>3</v>
      </c>
      <c r="BU256">
        <v>2</v>
      </c>
      <c r="BV256">
        <v>2E-3</v>
      </c>
      <c r="BW256">
        <v>1.7999999999999999E-2</v>
      </c>
      <c r="BX256">
        <v>24</v>
      </c>
      <c r="BY256">
        <v>6.1</v>
      </c>
      <c r="BZ256" t="s">
        <v>57</v>
      </c>
      <c r="CA256">
        <v>1009</v>
      </c>
      <c r="CB256">
        <v>7.0000000000000007E-2</v>
      </c>
      <c r="CC256">
        <v>1</v>
      </c>
      <c r="CD256">
        <v>11</v>
      </c>
      <c r="CE256">
        <v>1</v>
      </c>
      <c r="CF256">
        <v>1</v>
      </c>
      <c r="CG256">
        <v>7.0000000000000007E-2</v>
      </c>
      <c r="CH256">
        <v>0</v>
      </c>
    </row>
    <row r="257" spans="1:86">
      <c r="A257">
        <v>15</v>
      </c>
      <c r="B257">
        <v>801</v>
      </c>
      <c r="C257">
        <v>0</v>
      </c>
      <c r="D257">
        <v>3</v>
      </c>
      <c r="E257">
        <v>0</v>
      </c>
      <c r="F257" s="24">
        <f t="shared" si="17"/>
        <v>3.0000000000000004</v>
      </c>
      <c r="G257">
        <v>85</v>
      </c>
      <c r="H257" s="24">
        <f t="shared" si="19"/>
        <v>15</v>
      </c>
      <c r="I257" s="24">
        <f t="shared" si="21"/>
        <v>18</v>
      </c>
      <c r="J257" s="24">
        <f t="shared" si="18"/>
        <v>50</v>
      </c>
      <c r="K257" s="24" t="str">
        <f t="shared" si="20"/>
        <v>00</v>
      </c>
      <c r="L257">
        <v>85</v>
      </c>
      <c r="M257">
        <v>0</v>
      </c>
      <c r="N257">
        <v>40</v>
      </c>
      <c r="O257">
        <v>10</v>
      </c>
      <c r="P257">
        <v>0</v>
      </c>
      <c r="Q257" t="s">
        <v>19</v>
      </c>
      <c r="R257">
        <v>22</v>
      </c>
      <c r="S257">
        <v>30</v>
      </c>
      <c r="T257">
        <v>3</v>
      </c>
      <c r="U257">
        <v>2</v>
      </c>
      <c r="V257">
        <v>0.01</v>
      </c>
      <c r="W257">
        <v>5.0000000000000001E-3</v>
      </c>
      <c r="X257">
        <v>24</v>
      </c>
      <c r="Y257">
        <v>6.1</v>
      </c>
      <c r="Z257" t="s">
        <v>57</v>
      </c>
      <c r="AA257">
        <v>403</v>
      </c>
      <c r="AB257">
        <v>7.0000000000000007E-2</v>
      </c>
      <c r="AC257">
        <v>1</v>
      </c>
      <c r="AD257">
        <v>11</v>
      </c>
      <c r="AE257">
        <v>1</v>
      </c>
      <c r="AF257">
        <v>1</v>
      </c>
      <c r="AG257">
        <v>7.0000000000000007E-2</v>
      </c>
      <c r="AH257">
        <v>0</v>
      </c>
      <c r="BA257">
        <v>15</v>
      </c>
      <c r="BB257">
        <v>801</v>
      </c>
      <c r="BC257">
        <v>0</v>
      </c>
      <c r="BD257">
        <v>3</v>
      </c>
      <c r="BE257">
        <v>0</v>
      </c>
      <c r="BF257">
        <v>0.2</v>
      </c>
      <c r="BG257">
        <v>85</v>
      </c>
      <c r="BH257">
        <v>40</v>
      </c>
      <c r="BI257">
        <v>140</v>
      </c>
      <c r="BJ257">
        <v>2</v>
      </c>
      <c r="BK257">
        <v>0</v>
      </c>
      <c r="BL257">
        <v>85</v>
      </c>
      <c r="BM257">
        <v>0</v>
      </c>
      <c r="BN257">
        <v>40</v>
      </c>
      <c r="BO257">
        <v>10</v>
      </c>
      <c r="BP257">
        <v>0</v>
      </c>
      <c r="BQ257" t="s">
        <v>19</v>
      </c>
      <c r="BR257">
        <v>22</v>
      </c>
      <c r="BS257">
        <v>30</v>
      </c>
      <c r="BT257">
        <v>3</v>
      </c>
      <c r="BU257">
        <v>2</v>
      </c>
      <c r="BV257">
        <v>0.01</v>
      </c>
      <c r="BW257">
        <v>5.0000000000000001E-3</v>
      </c>
      <c r="BX257">
        <v>24</v>
      </c>
      <c r="BY257">
        <v>6.1</v>
      </c>
      <c r="BZ257" t="s">
        <v>57</v>
      </c>
      <c r="CA257">
        <v>403</v>
      </c>
      <c r="CB257">
        <v>7.0000000000000007E-2</v>
      </c>
      <c r="CC257">
        <v>1</v>
      </c>
      <c r="CD257">
        <v>11</v>
      </c>
      <c r="CE257">
        <v>1</v>
      </c>
      <c r="CF257">
        <v>1</v>
      </c>
      <c r="CG257">
        <v>7.0000000000000007E-2</v>
      </c>
      <c r="CH257">
        <v>0</v>
      </c>
    </row>
    <row r="258" spans="1:86">
      <c r="F258" s="24" t="str">
        <f t="shared" si="17"/>
        <v/>
      </c>
      <c r="H258" s="24" t="str">
        <f t="shared" si="19"/>
        <v/>
      </c>
      <c r="I258" s="24" t="str">
        <f t="shared" si="21"/>
        <v/>
      </c>
      <c r="J258" s="24" t="str">
        <f t="shared" si="18"/>
        <v/>
      </c>
      <c r="K258" s="24" t="str">
        <f t="shared" si="20"/>
        <v/>
      </c>
      <c r="AC258">
        <v>1</v>
      </c>
      <c r="AE258">
        <v>1</v>
      </c>
      <c r="AF258">
        <v>1</v>
      </c>
      <c r="AH258">
        <v>0</v>
      </c>
      <c r="BK258">
        <v>0</v>
      </c>
      <c r="CC258">
        <v>1</v>
      </c>
      <c r="CE258">
        <v>1</v>
      </c>
      <c r="CF258">
        <v>1</v>
      </c>
      <c r="CH258">
        <v>0</v>
      </c>
    </row>
    <row r="259" spans="1:86">
      <c r="F259" s="24" t="str">
        <f t="shared" ref="F259:F322" si="22">IF(BF259="","",IF(OR(ROUND(MOD(BF259,1),1)=0.2,ROUND(MOD(BF259,1),1)=0.4,ROUND(MOD(BF259,1),1)=0.7),BF259+0.1,IF(OR(ROUND(MOD(BF259,1),1)=0.1,ROUND(MOD(BF259,1),1)=0.6,ROUND(MOD(BF259,1),1)=0.9),BF259-0.1,BF259))*10)</f>
        <v/>
      </c>
      <c r="H259" s="24" t="str">
        <f t="shared" si="19"/>
        <v/>
      </c>
      <c r="I259" s="24" t="str">
        <f t="shared" si="21"/>
        <v/>
      </c>
      <c r="J259" s="24" t="str">
        <f t="shared" ref="J259:J322" si="23">IF(BJ259="","",IF(BJ259&gt;100,100+IF(RIGHT(BJ259,1)*25&gt;=100,80,RIGHT(BJ259,1)*25),IF(RIGHT(BJ259,1)*25&gt;=100,80,RIGHT(BJ259,1)*25)))</f>
        <v/>
      </c>
      <c r="K259" s="24" t="str">
        <f t="shared" si="20"/>
        <v/>
      </c>
      <c r="AC259">
        <v>1</v>
      </c>
      <c r="AE259">
        <v>1</v>
      </c>
      <c r="AF259">
        <v>1</v>
      </c>
      <c r="AH259">
        <v>0</v>
      </c>
      <c r="BK259">
        <v>0</v>
      </c>
      <c r="CC259">
        <v>1</v>
      </c>
      <c r="CE259">
        <v>1</v>
      </c>
      <c r="CF259">
        <v>1</v>
      </c>
      <c r="CH259">
        <v>0</v>
      </c>
    </row>
    <row r="260" spans="1:86">
      <c r="A260">
        <v>2</v>
      </c>
      <c r="B260">
        <v>11</v>
      </c>
      <c r="C260">
        <v>200</v>
      </c>
      <c r="D260">
        <v>40</v>
      </c>
      <c r="E260">
        <v>0</v>
      </c>
      <c r="F260" s="24">
        <f t="shared" si="22"/>
        <v>85</v>
      </c>
      <c r="G260">
        <v>50</v>
      </c>
      <c r="H260" s="24">
        <f t="shared" ref="H260:H323" si="24">IF(BH260="","",IF(ROUNDUP((BH260/100)*IF(BJ260&gt;100,RIGHT(BJ260,2),BJ260)*250*4/60*2/IF(BK260&gt;=10,10,1),0)&gt;15,15,ROUNDUP((BH260/100)*IF(BJ260&gt;100,RIGHT(BJ260,2),BJ260)*250*4/60*2/IF(BK260&gt;=10,10,1),0)))</f>
        <v>15</v>
      </c>
      <c r="I260" s="24">
        <f t="shared" si="21"/>
        <v>6</v>
      </c>
      <c r="J260" s="24">
        <f t="shared" si="23"/>
        <v>80</v>
      </c>
      <c r="K260" s="24" t="str">
        <f t="shared" ref="K260:K323" si="25">TEXT(IF(W260=0,"",IF(BK260&gt;=10,LEFT(BK260,1),0)&amp;IF(V260&gt;=0.06,3,0)),"00")</f>
        <v>03</v>
      </c>
      <c r="L260">
        <v>22</v>
      </c>
      <c r="M260">
        <v>0</v>
      </c>
      <c r="N260">
        <v>0</v>
      </c>
      <c r="O260">
        <v>1</v>
      </c>
      <c r="P260">
        <v>0</v>
      </c>
      <c r="Q260" t="s">
        <v>18</v>
      </c>
      <c r="R260">
        <v>21</v>
      </c>
      <c r="S260">
        <v>10</v>
      </c>
      <c r="T260">
        <v>2</v>
      </c>
      <c r="U260">
        <v>2</v>
      </c>
      <c r="V260">
        <v>0.215</v>
      </c>
      <c r="W260">
        <v>0.18060000000000001</v>
      </c>
      <c r="X260">
        <v>24</v>
      </c>
      <c r="Y260">
        <v>0</v>
      </c>
      <c r="Z260" t="s">
        <v>133</v>
      </c>
      <c r="AB260">
        <v>0</v>
      </c>
      <c r="AC260">
        <v>1</v>
      </c>
      <c r="AD260">
        <v>11</v>
      </c>
      <c r="AE260">
        <v>1</v>
      </c>
      <c r="AF260">
        <v>1</v>
      </c>
      <c r="AG260">
        <v>0.14000000000000001</v>
      </c>
      <c r="AH260">
        <v>0</v>
      </c>
      <c r="BA260">
        <v>2</v>
      </c>
      <c r="BB260">
        <v>11</v>
      </c>
      <c r="BC260">
        <v>200</v>
      </c>
      <c r="BD260">
        <v>40</v>
      </c>
      <c r="BE260">
        <v>0</v>
      </c>
      <c r="BF260">
        <v>8.6</v>
      </c>
      <c r="BG260">
        <v>50</v>
      </c>
      <c r="BH260">
        <v>12</v>
      </c>
      <c r="BI260">
        <v>50</v>
      </c>
      <c r="BJ260">
        <v>5</v>
      </c>
      <c r="BK260">
        <v>0</v>
      </c>
      <c r="BL260">
        <v>22</v>
      </c>
      <c r="BM260">
        <v>0</v>
      </c>
      <c r="BN260">
        <v>0</v>
      </c>
      <c r="BO260">
        <v>1</v>
      </c>
      <c r="BP260">
        <v>0</v>
      </c>
      <c r="BQ260" t="s">
        <v>18</v>
      </c>
      <c r="BR260">
        <v>21</v>
      </c>
      <c r="BS260">
        <v>10</v>
      </c>
      <c r="BT260">
        <v>2</v>
      </c>
      <c r="BU260">
        <v>2</v>
      </c>
      <c r="BV260">
        <v>0.215</v>
      </c>
      <c r="BW260">
        <v>0.18060000000000001</v>
      </c>
      <c r="BX260">
        <v>24</v>
      </c>
      <c r="BY260">
        <v>0</v>
      </c>
      <c r="BZ260" t="s">
        <v>133</v>
      </c>
      <c r="CB260">
        <v>0</v>
      </c>
      <c r="CC260">
        <v>1</v>
      </c>
      <c r="CD260">
        <v>11</v>
      </c>
      <c r="CE260">
        <v>1</v>
      </c>
      <c r="CF260">
        <v>1</v>
      </c>
      <c r="CG260">
        <v>0.14000000000000001</v>
      </c>
      <c r="CH260">
        <v>0</v>
      </c>
    </row>
    <row r="261" spans="1:86">
      <c r="A261">
        <v>3</v>
      </c>
      <c r="B261">
        <v>10</v>
      </c>
      <c r="C261">
        <v>140</v>
      </c>
      <c r="D261">
        <v>40</v>
      </c>
      <c r="E261">
        <v>0</v>
      </c>
      <c r="F261" s="24">
        <f t="shared" si="22"/>
        <v>53</v>
      </c>
      <c r="G261">
        <v>60</v>
      </c>
      <c r="H261" s="24">
        <f t="shared" si="24"/>
        <v>15</v>
      </c>
      <c r="I261" s="24">
        <f t="shared" si="21"/>
        <v>6</v>
      </c>
      <c r="J261" s="24">
        <f t="shared" si="23"/>
        <v>80</v>
      </c>
      <c r="K261" s="24" t="str">
        <f t="shared" si="25"/>
        <v>03</v>
      </c>
      <c r="L261">
        <v>32</v>
      </c>
      <c r="M261">
        <v>0</v>
      </c>
      <c r="N261">
        <v>40</v>
      </c>
      <c r="O261">
        <v>0</v>
      </c>
      <c r="P261">
        <v>0</v>
      </c>
      <c r="Q261" t="s">
        <v>18</v>
      </c>
      <c r="R261">
        <v>21</v>
      </c>
      <c r="S261">
        <v>15</v>
      </c>
      <c r="T261">
        <v>2</v>
      </c>
      <c r="U261">
        <v>2</v>
      </c>
      <c r="V261">
        <v>0.16</v>
      </c>
      <c r="W261">
        <v>0.13120000000000001</v>
      </c>
      <c r="X261">
        <v>24</v>
      </c>
      <c r="Y261">
        <v>0</v>
      </c>
      <c r="Z261" t="s">
        <v>133</v>
      </c>
      <c r="AB261">
        <v>0</v>
      </c>
      <c r="AC261">
        <v>1</v>
      </c>
      <c r="AD261">
        <v>11</v>
      </c>
      <c r="AE261">
        <v>1</v>
      </c>
      <c r="AF261">
        <v>1</v>
      </c>
      <c r="AG261">
        <v>0.14000000000000001</v>
      </c>
      <c r="AH261">
        <v>0</v>
      </c>
      <c r="BA261">
        <v>3</v>
      </c>
      <c r="BB261">
        <v>10</v>
      </c>
      <c r="BC261">
        <v>140</v>
      </c>
      <c r="BD261">
        <v>40</v>
      </c>
      <c r="BE261">
        <v>0</v>
      </c>
      <c r="BF261">
        <v>5.3</v>
      </c>
      <c r="BG261">
        <v>60</v>
      </c>
      <c r="BH261">
        <v>12</v>
      </c>
      <c r="BI261">
        <v>45</v>
      </c>
      <c r="BJ261">
        <v>5</v>
      </c>
      <c r="BK261">
        <v>0</v>
      </c>
      <c r="BL261">
        <v>32</v>
      </c>
      <c r="BM261">
        <v>0</v>
      </c>
      <c r="BN261">
        <v>40</v>
      </c>
      <c r="BO261">
        <v>0</v>
      </c>
      <c r="BP261">
        <v>0</v>
      </c>
      <c r="BQ261" t="s">
        <v>18</v>
      </c>
      <c r="BR261">
        <v>21</v>
      </c>
      <c r="BS261">
        <v>15</v>
      </c>
      <c r="BT261">
        <v>2</v>
      </c>
      <c r="BU261">
        <v>2</v>
      </c>
      <c r="BV261">
        <v>0.16</v>
      </c>
      <c r="BW261">
        <v>0.13120000000000001</v>
      </c>
      <c r="BX261">
        <v>24</v>
      </c>
      <c r="BY261">
        <v>0</v>
      </c>
      <c r="BZ261" t="s">
        <v>133</v>
      </c>
      <c r="CB261">
        <v>0</v>
      </c>
      <c r="CC261">
        <v>1</v>
      </c>
      <c r="CD261">
        <v>11</v>
      </c>
      <c r="CE261">
        <v>1</v>
      </c>
      <c r="CF261">
        <v>1</v>
      </c>
      <c r="CG261">
        <v>0.14000000000000001</v>
      </c>
      <c r="CH261">
        <v>0</v>
      </c>
    </row>
    <row r="262" spans="1:86">
      <c r="A262">
        <v>4</v>
      </c>
      <c r="B262">
        <v>9</v>
      </c>
      <c r="C262">
        <v>70</v>
      </c>
      <c r="D262">
        <v>25</v>
      </c>
      <c r="E262">
        <v>0</v>
      </c>
      <c r="F262" s="24">
        <f t="shared" si="22"/>
        <v>33</v>
      </c>
      <c r="G262">
        <v>70</v>
      </c>
      <c r="H262" s="24">
        <f t="shared" si="24"/>
        <v>15</v>
      </c>
      <c r="I262" s="24">
        <f t="shared" si="21"/>
        <v>6</v>
      </c>
      <c r="J262" s="24">
        <f t="shared" si="23"/>
        <v>80</v>
      </c>
      <c r="K262" s="24" t="str">
        <f t="shared" si="25"/>
        <v>03</v>
      </c>
      <c r="L262">
        <v>42</v>
      </c>
      <c r="M262">
        <v>0</v>
      </c>
      <c r="N262">
        <v>40</v>
      </c>
      <c r="O262">
        <v>0</v>
      </c>
      <c r="P262">
        <v>0</v>
      </c>
      <c r="Q262" t="s">
        <v>18</v>
      </c>
      <c r="R262">
        <v>21</v>
      </c>
      <c r="S262">
        <v>15</v>
      </c>
      <c r="T262">
        <v>2</v>
      </c>
      <c r="U262">
        <v>2</v>
      </c>
      <c r="V262">
        <v>0.11700000000000001</v>
      </c>
      <c r="W262">
        <v>9.2399999999999996E-2</v>
      </c>
      <c r="X262">
        <v>24</v>
      </c>
      <c r="Y262">
        <v>0</v>
      </c>
      <c r="Z262" t="s">
        <v>133</v>
      </c>
      <c r="AB262">
        <v>0</v>
      </c>
      <c r="AC262">
        <v>1</v>
      </c>
      <c r="AD262">
        <v>11</v>
      </c>
      <c r="AE262">
        <v>1</v>
      </c>
      <c r="AF262">
        <v>1</v>
      </c>
      <c r="AG262">
        <v>0.14000000000000001</v>
      </c>
      <c r="AH262">
        <v>0</v>
      </c>
      <c r="BA262">
        <v>4</v>
      </c>
      <c r="BB262">
        <v>9</v>
      </c>
      <c r="BC262">
        <v>70</v>
      </c>
      <c r="BD262">
        <v>25</v>
      </c>
      <c r="BE262">
        <v>0</v>
      </c>
      <c r="BF262">
        <v>3.3</v>
      </c>
      <c r="BG262">
        <v>70</v>
      </c>
      <c r="BH262">
        <v>12</v>
      </c>
      <c r="BI262">
        <v>45</v>
      </c>
      <c r="BJ262">
        <v>5</v>
      </c>
      <c r="BK262">
        <v>0</v>
      </c>
      <c r="BL262">
        <v>42</v>
      </c>
      <c r="BM262">
        <v>0</v>
      </c>
      <c r="BN262">
        <v>40</v>
      </c>
      <c r="BO262">
        <v>0</v>
      </c>
      <c r="BP262">
        <v>0</v>
      </c>
      <c r="BQ262" t="s">
        <v>18</v>
      </c>
      <c r="BR262">
        <v>21</v>
      </c>
      <c r="BS262">
        <v>15</v>
      </c>
      <c r="BT262">
        <v>2</v>
      </c>
      <c r="BU262">
        <v>2</v>
      </c>
      <c r="BV262">
        <v>0.11700000000000001</v>
      </c>
      <c r="BW262">
        <v>9.2399999999999996E-2</v>
      </c>
      <c r="BX262">
        <v>24</v>
      </c>
      <c r="BY262">
        <v>0</v>
      </c>
      <c r="BZ262" t="s">
        <v>133</v>
      </c>
      <c r="CB262">
        <v>0</v>
      </c>
      <c r="CC262">
        <v>1</v>
      </c>
      <c r="CD262">
        <v>11</v>
      </c>
      <c r="CE262">
        <v>1</v>
      </c>
      <c r="CF262">
        <v>1</v>
      </c>
      <c r="CG262">
        <v>0.14000000000000001</v>
      </c>
      <c r="CH262">
        <v>0</v>
      </c>
    </row>
    <row r="263" spans="1:86">
      <c r="A263">
        <v>5</v>
      </c>
      <c r="B263">
        <v>8</v>
      </c>
      <c r="C263">
        <v>60</v>
      </c>
      <c r="D263">
        <v>30</v>
      </c>
      <c r="E263">
        <v>0</v>
      </c>
      <c r="F263" s="24">
        <f t="shared" si="22"/>
        <v>23</v>
      </c>
      <c r="G263">
        <v>80</v>
      </c>
      <c r="H263" s="24">
        <f t="shared" si="24"/>
        <v>12</v>
      </c>
      <c r="I263" s="24">
        <f t="shared" si="21"/>
        <v>6</v>
      </c>
      <c r="J263" s="24">
        <f t="shared" si="23"/>
        <v>75</v>
      </c>
      <c r="K263" s="24" t="str">
        <f t="shared" si="25"/>
        <v>03</v>
      </c>
      <c r="L263">
        <v>52</v>
      </c>
      <c r="M263">
        <v>0</v>
      </c>
      <c r="N263">
        <v>0</v>
      </c>
      <c r="O263">
        <v>1</v>
      </c>
      <c r="P263">
        <v>0</v>
      </c>
      <c r="Q263" t="s">
        <v>18</v>
      </c>
      <c r="R263">
        <v>21</v>
      </c>
      <c r="S263">
        <v>10</v>
      </c>
      <c r="T263">
        <v>2</v>
      </c>
      <c r="U263">
        <v>2</v>
      </c>
      <c r="V263">
        <v>9.4E-2</v>
      </c>
      <c r="W263">
        <v>6.8000000000000005E-2</v>
      </c>
      <c r="X263">
        <v>24</v>
      </c>
      <c r="Y263">
        <v>0</v>
      </c>
      <c r="Z263" t="s">
        <v>133</v>
      </c>
      <c r="AB263">
        <v>4</v>
      </c>
      <c r="AC263">
        <v>1</v>
      </c>
      <c r="AD263">
        <v>11</v>
      </c>
      <c r="AE263">
        <v>1</v>
      </c>
      <c r="AF263">
        <v>1</v>
      </c>
      <c r="AG263">
        <v>0.14000000000000001</v>
      </c>
      <c r="AH263">
        <v>0</v>
      </c>
      <c r="BA263">
        <v>5</v>
      </c>
      <c r="BB263">
        <v>8</v>
      </c>
      <c r="BC263">
        <v>60</v>
      </c>
      <c r="BD263">
        <v>30</v>
      </c>
      <c r="BE263">
        <v>0</v>
      </c>
      <c r="BF263">
        <v>2.2999999999999998</v>
      </c>
      <c r="BG263">
        <v>80</v>
      </c>
      <c r="BH263">
        <v>12</v>
      </c>
      <c r="BI263">
        <v>45</v>
      </c>
      <c r="BJ263">
        <v>3</v>
      </c>
      <c r="BK263">
        <v>0</v>
      </c>
      <c r="BL263">
        <v>52</v>
      </c>
      <c r="BM263">
        <v>0</v>
      </c>
      <c r="BN263">
        <v>0</v>
      </c>
      <c r="BO263">
        <v>1</v>
      </c>
      <c r="BP263">
        <v>0</v>
      </c>
      <c r="BQ263" t="s">
        <v>18</v>
      </c>
      <c r="BR263">
        <v>21</v>
      </c>
      <c r="BS263">
        <v>10</v>
      </c>
      <c r="BT263">
        <v>2</v>
      </c>
      <c r="BU263">
        <v>2</v>
      </c>
      <c r="BV263">
        <v>9.4E-2</v>
      </c>
      <c r="BW263">
        <v>6.8000000000000005E-2</v>
      </c>
      <c r="BX263">
        <v>24</v>
      </c>
      <c r="BY263">
        <v>0</v>
      </c>
      <c r="BZ263" t="s">
        <v>133</v>
      </c>
      <c r="CB263">
        <v>4</v>
      </c>
      <c r="CC263">
        <v>1</v>
      </c>
      <c r="CD263">
        <v>11</v>
      </c>
      <c r="CE263">
        <v>1</v>
      </c>
      <c r="CF263">
        <v>1</v>
      </c>
      <c r="CG263">
        <v>0.14000000000000001</v>
      </c>
      <c r="CH263">
        <v>0</v>
      </c>
    </row>
    <row r="264" spans="1:86">
      <c r="A264">
        <v>6</v>
      </c>
      <c r="B264">
        <v>7</v>
      </c>
      <c r="C264">
        <v>35</v>
      </c>
      <c r="D264">
        <v>20</v>
      </c>
      <c r="E264">
        <v>0</v>
      </c>
      <c r="F264" s="24">
        <f t="shared" si="22"/>
        <v>13</v>
      </c>
      <c r="G264">
        <v>90</v>
      </c>
      <c r="H264" s="24">
        <f t="shared" si="24"/>
        <v>10</v>
      </c>
      <c r="I264" s="24">
        <f t="shared" si="21"/>
        <v>6</v>
      </c>
      <c r="J264" s="24">
        <f t="shared" si="23"/>
        <v>50</v>
      </c>
      <c r="K264" s="24" t="str">
        <f t="shared" si="25"/>
        <v>03</v>
      </c>
      <c r="L264">
        <v>63</v>
      </c>
      <c r="M264">
        <v>0</v>
      </c>
      <c r="N264">
        <v>40</v>
      </c>
      <c r="O264">
        <v>0</v>
      </c>
      <c r="P264">
        <v>0</v>
      </c>
      <c r="Q264" t="s">
        <v>18</v>
      </c>
      <c r="R264">
        <v>21</v>
      </c>
      <c r="S264">
        <v>10</v>
      </c>
      <c r="T264">
        <v>2</v>
      </c>
      <c r="U264">
        <v>2</v>
      </c>
      <c r="V264">
        <v>7.0000000000000007E-2</v>
      </c>
      <c r="W264">
        <v>0.05</v>
      </c>
      <c r="X264">
        <v>24</v>
      </c>
      <c r="Y264">
        <v>0</v>
      </c>
      <c r="Z264" t="s">
        <v>133</v>
      </c>
      <c r="AB264">
        <v>2</v>
      </c>
      <c r="AC264">
        <v>1</v>
      </c>
      <c r="AD264">
        <v>11</v>
      </c>
      <c r="AE264">
        <v>1</v>
      </c>
      <c r="AF264">
        <v>1</v>
      </c>
      <c r="AG264">
        <v>0.14000000000000001</v>
      </c>
      <c r="AH264">
        <v>0</v>
      </c>
      <c r="BA264">
        <v>6</v>
      </c>
      <c r="BB264">
        <v>7</v>
      </c>
      <c r="BC264">
        <v>35</v>
      </c>
      <c r="BD264">
        <v>20</v>
      </c>
      <c r="BE264">
        <v>0</v>
      </c>
      <c r="BF264">
        <v>1.3</v>
      </c>
      <c r="BG264">
        <v>90</v>
      </c>
      <c r="BH264">
        <v>15</v>
      </c>
      <c r="BI264">
        <v>45</v>
      </c>
      <c r="BJ264">
        <v>2</v>
      </c>
      <c r="BK264">
        <v>0</v>
      </c>
      <c r="BL264">
        <v>63</v>
      </c>
      <c r="BM264">
        <v>0</v>
      </c>
      <c r="BN264">
        <v>40</v>
      </c>
      <c r="BO264">
        <v>0</v>
      </c>
      <c r="BP264">
        <v>0</v>
      </c>
      <c r="BQ264" t="s">
        <v>18</v>
      </c>
      <c r="BR264">
        <v>21</v>
      </c>
      <c r="BS264">
        <v>10</v>
      </c>
      <c r="BT264">
        <v>2</v>
      </c>
      <c r="BU264">
        <v>2</v>
      </c>
      <c r="BV264">
        <v>7.0000000000000007E-2</v>
      </c>
      <c r="BW264">
        <v>0.05</v>
      </c>
      <c r="BX264">
        <v>24</v>
      </c>
      <c r="BY264">
        <v>0</v>
      </c>
      <c r="BZ264" t="s">
        <v>133</v>
      </c>
      <c r="CB264">
        <v>2</v>
      </c>
      <c r="CC264">
        <v>1</v>
      </c>
      <c r="CD264">
        <v>11</v>
      </c>
      <c r="CE264">
        <v>1</v>
      </c>
      <c r="CF264">
        <v>1</v>
      </c>
      <c r="CG264">
        <v>0.14000000000000001</v>
      </c>
      <c r="CH264">
        <v>0</v>
      </c>
    </row>
    <row r="265" spans="1:86">
      <c r="A265">
        <v>7</v>
      </c>
      <c r="B265">
        <v>6</v>
      </c>
      <c r="C265">
        <v>12</v>
      </c>
      <c r="D265">
        <v>14</v>
      </c>
      <c r="E265">
        <v>0</v>
      </c>
      <c r="F265" s="24">
        <f t="shared" si="22"/>
        <v>5</v>
      </c>
      <c r="G265">
        <v>100</v>
      </c>
      <c r="H265" s="24">
        <f t="shared" si="24"/>
        <v>11</v>
      </c>
      <c r="I265" s="24">
        <f t="shared" si="21"/>
        <v>6</v>
      </c>
      <c r="J265" s="24">
        <f t="shared" si="23"/>
        <v>50</v>
      </c>
      <c r="K265" s="24" t="str">
        <f t="shared" si="25"/>
        <v>00</v>
      </c>
      <c r="L265">
        <v>63</v>
      </c>
      <c r="M265">
        <v>0</v>
      </c>
      <c r="N265">
        <v>40</v>
      </c>
      <c r="O265">
        <v>0</v>
      </c>
      <c r="P265">
        <v>0</v>
      </c>
      <c r="Q265" t="s">
        <v>18</v>
      </c>
      <c r="R265">
        <v>21</v>
      </c>
      <c r="S265">
        <v>10</v>
      </c>
      <c r="T265">
        <v>2</v>
      </c>
      <c r="U265">
        <v>2</v>
      </c>
      <c r="V265">
        <v>5.1999999999999998E-2</v>
      </c>
      <c r="W265">
        <v>3.7999999999999999E-2</v>
      </c>
      <c r="X265">
        <v>24</v>
      </c>
      <c r="Y265">
        <v>0</v>
      </c>
      <c r="Z265" t="s">
        <v>133</v>
      </c>
      <c r="AB265">
        <v>1.1200000000000001</v>
      </c>
      <c r="AC265">
        <v>1</v>
      </c>
      <c r="AD265">
        <v>11</v>
      </c>
      <c r="AE265">
        <v>1</v>
      </c>
      <c r="AF265">
        <v>1</v>
      </c>
      <c r="AG265">
        <v>0.14000000000000001</v>
      </c>
      <c r="AH265">
        <v>0</v>
      </c>
      <c r="BA265">
        <v>7</v>
      </c>
      <c r="BB265">
        <v>6</v>
      </c>
      <c r="BC265">
        <v>12</v>
      </c>
      <c r="BD265">
        <v>14</v>
      </c>
      <c r="BE265">
        <v>0</v>
      </c>
      <c r="BF265">
        <v>0.6</v>
      </c>
      <c r="BG265">
        <v>100</v>
      </c>
      <c r="BH265">
        <v>16</v>
      </c>
      <c r="BI265">
        <v>45</v>
      </c>
      <c r="BJ265">
        <v>2</v>
      </c>
      <c r="BK265">
        <v>0</v>
      </c>
      <c r="BL265">
        <v>63</v>
      </c>
      <c r="BM265">
        <v>0</v>
      </c>
      <c r="BN265">
        <v>40</v>
      </c>
      <c r="BO265">
        <v>0</v>
      </c>
      <c r="BP265">
        <v>0</v>
      </c>
      <c r="BQ265" t="s">
        <v>18</v>
      </c>
      <c r="BR265">
        <v>21</v>
      </c>
      <c r="BS265">
        <v>10</v>
      </c>
      <c r="BT265">
        <v>2</v>
      </c>
      <c r="BU265">
        <v>2</v>
      </c>
      <c r="BV265">
        <v>5.1999999999999998E-2</v>
      </c>
      <c r="BW265">
        <v>3.7999999999999999E-2</v>
      </c>
      <c r="BX265">
        <v>24</v>
      </c>
      <c r="BY265">
        <v>0</v>
      </c>
      <c r="BZ265" t="s">
        <v>133</v>
      </c>
      <c r="CB265">
        <v>1.1200000000000001</v>
      </c>
      <c r="CC265">
        <v>1</v>
      </c>
      <c r="CD265">
        <v>11</v>
      </c>
      <c r="CE265">
        <v>1</v>
      </c>
      <c r="CF265">
        <v>1</v>
      </c>
      <c r="CG265">
        <v>0.14000000000000001</v>
      </c>
      <c r="CH265">
        <v>0</v>
      </c>
    </row>
    <row r="266" spans="1:86">
      <c r="A266">
        <v>8</v>
      </c>
      <c r="B266">
        <v>5</v>
      </c>
      <c r="C266">
        <v>7</v>
      </c>
      <c r="D266">
        <v>12</v>
      </c>
      <c r="E266">
        <v>0</v>
      </c>
      <c r="F266" s="24">
        <f t="shared" si="22"/>
        <v>5</v>
      </c>
      <c r="G266">
        <v>100</v>
      </c>
      <c r="H266" s="24">
        <f t="shared" si="24"/>
        <v>6</v>
      </c>
      <c r="I266" s="24">
        <f t="shared" si="21"/>
        <v>6</v>
      </c>
      <c r="J266" s="24">
        <f t="shared" si="23"/>
        <v>25</v>
      </c>
      <c r="K266" s="24" t="str">
        <f t="shared" si="25"/>
        <v>00</v>
      </c>
      <c r="L266">
        <v>63</v>
      </c>
      <c r="M266">
        <v>0</v>
      </c>
      <c r="N266">
        <v>0</v>
      </c>
      <c r="O266">
        <v>0</v>
      </c>
      <c r="P266">
        <v>0</v>
      </c>
      <c r="Q266" t="s">
        <v>18</v>
      </c>
      <c r="R266">
        <v>21</v>
      </c>
      <c r="S266">
        <v>10</v>
      </c>
      <c r="T266">
        <v>2</v>
      </c>
      <c r="U266">
        <v>2</v>
      </c>
      <c r="V266">
        <v>3.7999999999999999E-2</v>
      </c>
      <c r="W266">
        <v>2.8000000000000001E-2</v>
      </c>
      <c r="X266">
        <v>24</v>
      </c>
      <c r="Y266">
        <v>0</v>
      </c>
      <c r="Z266" t="s">
        <v>133</v>
      </c>
      <c r="AB266">
        <v>0.8</v>
      </c>
      <c r="AC266">
        <v>1</v>
      </c>
      <c r="AD266">
        <v>11</v>
      </c>
      <c r="AE266">
        <v>1</v>
      </c>
      <c r="AF266">
        <v>1</v>
      </c>
      <c r="AG266">
        <v>0.14000000000000001</v>
      </c>
      <c r="AH266">
        <v>0</v>
      </c>
      <c r="BA266">
        <v>8</v>
      </c>
      <c r="BB266">
        <v>5</v>
      </c>
      <c r="BC266">
        <v>7</v>
      </c>
      <c r="BD266">
        <v>12</v>
      </c>
      <c r="BE266">
        <v>0</v>
      </c>
      <c r="BF266">
        <v>0.4</v>
      </c>
      <c r="BG266">
        <v>100</v>
      </c>
      <c r="BH266">
        <v>16</v>
      </c>
      <c r="BI266">
        <v>45</v>
      </c>
      <c r="BJ266">
        <v>1</v>
      </c>
      <c r="BK266">
        <v>0</v>
      </c>
      <c r="BL266">
        <v>63</v>
      </c>
      <c r="BM266">
        <v>0</v>
      </c>
      <c r="BN266">
        <v>0</v>
      </c>
      <c r="BO266">
        <v>0</v>
      </c>
      <c r="BP266">
        <v>0</v>
      </c>
      <c r="BQ266" t="s">
        <v>18</v>
      </c>
      <c r="BR266">
        <v>21</v>
      </c>
      <c r="BS266">
        <v>10</v>
      </c>
      <c r="BT266">
        <v>2</v>
      </c>
      <c r="BU266">
        <v>2</v>
      </c>
      <c r="BV266">
        <v>3.7999999999999999E-2</v>
      </c>
      <c r="BW266">
        <v>2.8000000000000001E-2</v>
      </c>
      <c r="BX266">
        <v>24</v>
      </c>
      <c r="BY266">
        <v>0</v>
      </c>
      <c r="BZ266" t="s">
        <v>133</v>
      </c>
      <c r="CB266">
        <v>0.8</v>
      </c>
      <c r="CC266">
        <v>1</v>
      </c>
      <c r="CD266">
        <v>11</v>
      </c>
      <c r="CE266">
        <v>1</v>
      </c>
      <c r="CF266">
        <v>1</v>
      </c>
      <c r="CG266">
        <v>0.14000000000000001</v>
      </c>
      <c r="CH266">
        <v>0</v>
      </c>
    </row>
    <row r="267" spans="1:86">
      <c r="A267">
        <v>9</v>
      </c>
      <c r="B267">
        <v>4</v>
      </c>
      <c r="C267">
        <v>4</v>
      </c>
      <c r="D267">
        <v>12</v>
      </c>
      <c r="E267">
        <v>0</v>
      </c>
      <c r="F267" s="24">
        <f t="shared" si="22"/>
        <v>3.0000000000000004</v>
      </c>
      <c r="G267">
        <v>100</v>
      </c>
      <c r="H267" s="24">
        <f t="shared" si="24"/>
        <v>7</v>
      </c>
      <c r="I267" s="24">
        <f t="shared" si="21"/>
        <v>6</v>
      </c>
      <c r="J267" s="24">
        <f t="shared" si="23"/>
        <v>25</v>
      </c>
      <c r="K267" s="24" t="str">
        <f t="shared" si="25"/>
        <v>00</v>
      </c>
      <c r="L267">
        <v>63</v>
      </c>
      <c r="M267">
        <v>0</v>
      </c>
      <c r="N267">
        <v>1</v>
      </c>
      <c r="O267">
        <v>0</v>
      </c>
      <c r="P267">
        <v>0</v>
      </c>
      <c r="Q267" t="s">
        <v>18</v>
      </c>
      <c r="R267">
        <v>11</v>
      </c>
      <c r="S267">
        <v>48</v>
      </c>
      <c r="T267">
        <v>2</v>
      </c>
      <c r="U267">
        <v>2</v>
      </c>
      <c r="V267">
        <v>2.8000000000000001E-2</v>
      </c>
      <c r="W267">
        <v>2.1999999999999999E-2</v>
      </c>
      <c r="X267">
        <v>24</v>
      </c>
      <c r="Y267">
        <v>0</v>
      </c>
      <c r="Z267" t="s">
        <v>133</v>
      </c>
      <c r="AB267">
        <v>0.7</v>
      </c>
      <c r="AC267">
        <v>1</v>
      </c>
      <c r="AD267">
        <v>11</v>
      </c>
      <c r="AE267">
        <v>1</v>
      </c>
      <c r="AF267">
        <v>1</v>
      </c>
      <c r="AG267">
        <v>0.14000000000000001</v>
      </c>
      <c r="AH267">
        <v>0</v>
      </c>
      <c r="BA267">
        <v>9</v>
      </c>
      <c r="BB267">
        <v>4</v>
      </c>
      <c r="BC267">
        <v>4</v>
      </c>
      <c r="BD267">
        <v>12</v>
      </c>
      <c r="BE267">
        <v>0</v>
      </c>
      <c r="BF267">
        <v>0.2</v>
      </c>
      <c r="BG267">
        <v>100</v>
      </c>
      <c r="BH267">
        <v>21</v>
      </c>
      <c r="BI267">
        <v>45</v>
      </c>
      <c r="BJ267">
        <v>1</v>
      </c>
      <c r="BK267">
        <v>0</v>
      </c>
      <c r="BL267">
        <v>63</v>
      </c>
      <c r="BM267">
        <v>0</v>
      </c>
      <c r="BN267">
        <v>1</v>
      </c>
      <c r="BO267">
        <v>0</v>
      </c>
      <c r="BP267">
        <v>0</v>
      </c>
      <c r="BQ267" t="s">
        <v>18</v>
      </c>
      <c r="BR267">
        <v>11</v>
      </c>
      <c r="BS267">
        <v>48</v>
      </c>
      <c r="BT267">
        <v>2</v>
      </c>
      <c r="BU267">
        <v>2</v>
      </c>
      <c r="BV267">
        <v>2.8000000000000001E-2</v>
      </c>
      <c r="BW267">
        <v>2.1999999999999999E-2</v>
      </c>
      <c r="BX267">
        <v>24</v>
      </c>
      <c r="BY267">
        <v>0</v>
      </c>
      <c r="BZ267" t="s">
        <v>133</v>
      </c>
      <c r="CB267">
        <v>0.7</v>
      </c>
      <c r="CC267">
        <v>1</v>
      </c>
      <c r="CD267">
        <v>11</v>
      </c>
      <c r="CE267">
        <v>1</v>
      </c>
      <c r="CF267">
        <v>1</v>
      </c>
      <c r="CG267">
        <v>0.14000000000000001</v>
      </c>
      <c r="CH267">
        <v>0</v>
      </c>
    </row>
    <row r="268" spans="1:86">
      <c r="A268">
        <v>10</v>
      </c>
      <c r="B268">
        <v>802</v>
      </c>
      <c r="C268">
        <v>1</v>
      </c>
      <c r="D268">
        <v>9</v>
      </c>
      <c r="E268">
        <v>0</v>
      </c>
      <c r="F268" s="24">
        <f t="shared" si="22"/>
        <v>5</v>
      </c>
      <c r="G268">
        <v>110</v>
      </c>
      <c r="H268" s="24">
        <f t="shared" si="24"/>
        <v>7</v>
      </c>
      <c r="I268" s="24">
        <f t="shared" si="21"/>
        <v>10</v>
      </c>
      <c r="J268" s="24">
        <f t="shared" si="23"/>
        <v>25</v>
      </c>
      <c r="K268" s="24" t="str">
        <f t="shared" si="25"/>
        <v>00</v>
      </c>
      <c r="L268">
        <v>75</v>
      </c>
      <c r="M268">
        <v>0</v>
      </c>
      <c r="N268">
        <v>0</v>
      </c>
      <c r="O268">
        <v>0</v>
      </c>
      <c r="P268">
        <v>0</v>
      </c>
      <c r="Q268" t="s">
        <v>19</v>
      </c>
      <c r="R268">
        <v>31</v>
      </c>
      <c r="S268">
        <v>30</v>
      </c>
      <c r="T268">
        <v>3</v>
      </c>
      <c r="U268">
        <v>2</v>
      </c>
      <c r="V268">
        <v>1.0999999999999999E-2</v>
      </c>
      <c r="W268">
        <v>2.1999999999999999E-2</v>
      </c>
      <c r="X268">
        <v>24</v>
      </c>
      <c r="Y268">
        <v>4.5999999999999996</v>
      </c>
      <c r="Z268" t="s">
        <v>57</v>
      </c>
      <c r="AA268">
        <v>739</v>
      </c>
      <c r="AB268">
        <v>0.63</v>
      </c>
      <c r="AC268">
        <v>1</v>
      </c>
      <c r="AD268">
        <v>11</v>
      </c>
      <c r="AE268">
        <v>1</v>
      </c>
      <c r="AF268">
        <v>1</v>
      </c>
      <c r="AG268">
        <v>0.14000000000000001</v>
      </c>
      <c r="AH268">
        <v>0</v>
      </c>
      <c r="BA268">
        <v>10</v>
      </c>
      <c r="BB268">
        <v>802</v>
      </c>
      <c r="BC268">
        <v>1</v>
      </c>
      <c r="BD268">
        <v>9</v>
      </c>
      <c r="BE268">
        <v>0</v>
      </c>
      <c r="BF268">
        <v>0.5</v>
      </c>
      <c r="BG268">
        <v>110</v>
      </c>
      <c r="BH268">
        <v>21</v>
      </c>
      <c r="BI268">
        <v>80</v>
      </c>
      <c r="BJ268">
        <v>1</v>
      </c>
      <c r="BK268">
        <v>0</v>
      </c>
      <c r="BL268">
        <v>75</v>
      </c>
      <c r="BM268">
        <v>0</v>
      </c>
      <c r="BN268">
        <v>0</v>
      </c>
      <c r="BO268">
        <v>0</v>
      </c>
      <c r="BP268">
        <v>0</v>
      </c>
      <c r="BQ268" t="s">
        <v>19</v>
      </c>
      <c r="BR268">
        <v>31</v>
      </c>
      <c r="BS268">
        <v>30</v>
      </c>
      <c r="BT268">
        <v>3</v>
      </c>
      <c r="BU268">
        <v>2</v>
      </c>
      <c r="BV268">
        <v>1.0999999999999999E-2</v>
      </c>
      <c r="BW268">
        <v>2.1999999999999999E-2</v>
      </c>
      <c r="BX268">
        <v>24</v>
      </c>
      <c r="BY268">
        <v>4.5999999999999996</v>
      </c>
      <c r="BZ268" t="s">
        <v>57</v>
      </c>
      <c r="CA268">
        <v>739</v>
      </c>
      <c r="CB268">
        <v>0.63</v>
      </c>
      <c r="CC268">
        <v>1</v>
      </c>
      <c r="CD268">
        <v>11</v>
      </c>
      <c r="CE268">
        <v>1</v>
      </c>
      <c r="CF268">
        <v>1</v>
      </c>
      <c r="CG268">
        <v>0.14000000000000001</v>
      </c>
      <c r="CH268">
        <v>0</v>
      </c>
    </row>
    <row r="269" spans="1:86">
      <c r="A269">
        <v>11</v>
      </c>
      <c r="B269">
        <v>802</v>
      </c>
      <c r="C269">
        <v>1</v>
      </c>
      <c r="D269">
        <v>9</v>
      </c>
      <c r="E269">
        <v>0</v>
      </c>
      <c r="F269" s="24">
        <f t="shared" si="22"/>
        <v>5</v>
      </c>
      <c r="G269">
        <v>110</v>
      </c>
      <c r="H269" s="24">
        <f t="shared" si="24"/>
        <v>7</v>
      </c>
      <c r="I269" s="24">
        <f t="shared" si="21"/>
        <v>10</v>
      </c>
      <c r="J269" s="24">
        <f t="shared" si="23"/>
        <v>25</v>
      </c>
      <c r="K269" s="24" t="str">
        <f t="shared" si="25"/>
        <v>00</v>
      </c>
      <c r="L269">
        <v>75</v>
      </c>
      <c r="M269">
        <v>0</v>
      </c>
      <c r="N269">
        <v>0</v>
      </c>
      <c r="O269">
        <v>0</v>
      </c>
      <c r="P269">
        <v>0</v>
      </c>
      <c r="Q269" t="s">
        <v>19</v>
      </c>
      <c r="R269">
        <v>31</v>
      </c>
      <c r="S269">
        <v>30</v>
      </c>
      <c r="T269">
        <v>3</v>
      </c>
      <c r="U269">
        <v>2</v>
      </c>
      <c r="V269">
        <v>1.9E-2</v>
      </c>
      <c r="W269">
        <v>1.0999999999999999E-2</v>
      </c>
      <c r="X269">
        <v>24</v>
      </c>
      <c r="Y269">
        <v>4.5999999999999996</v>
      </c>
      <c r="Z269" t="s">
        <v>57</v>
      </c>
      <c r="AA269">
        <v>303</v>
      </c>
      <c r="AB269">
        <v>0.63</v>
      </c>
      <c r="AC269">
        <v>1</v>
      </c>
      <c r="AD269">
        <v>11</v>
      </c>
      <c r="AE269">
        <v>1</v>
      </c>
      <c r="AF269">
        <v>1</v>
      </c>
      <c r="AG269">
        <v>0.14000000000000001</v>
      </c>
      <c r="AH269">
        <v>0</v>
      </c>
      <c r="BA269">
        <v>11</v>
      </c>
      <c r="BB269">
        <v>802</v>
      </c>
      <c r="BC269">
        <v>1</v>
      </c>
      <c r="BD269">
        <v>9</v>
      </c>
      <c r="BE269">
        <v>0</v>
      </c>
      <c r="BF269">
        <v>0.5</v>
      </c>
      <c r="BG269">
        <v>110</v>
      </c>
      <c r="BH269">
        <v>21</v>
      </c>
      <c r="BI269">
        <v>80</v>
      </c>
      <c r="BJ269">
        <v>1</v>
      </c>
      <c r="BK269">
        <v>0</v>
      </c>
      <c r="BL269">
        <v>75</v>
      </c>
      <c r="BM269">
        <v>0</v>
      </c>
      <c r="BN269">
        <v>0</v>
      </c>
      <c r="BO269">
        <v>0</v>
      </c>
      <c r="BP269">
        <v>0</v>
      </c>
      <c r="BQ269" t="s">
        <v>19</v>
      </c>
      <c r="BR269">
        <v>31</v>
      </c>
      <c r="BS269">
        <v>30</v>
      </c>
      <c r="BT269">
        <v>3</v>
      </c>
      <c r="BU269">
        <v>2</v>
      </c>
      <c r="BV269">
        <v>1.9E-2</v>
      </c>
      <c r="BW269">
        <v>1.0999999999999999E-2</v>
      </c>
      <c r="BX269">
        <v>24</v>
      </c>
      <c r="BY269">
        <v>4.5999999999999996</v>
      </c>
      <c r="BZ269" t="s">
        <v>57</v>
      </c>
      <c r="CA269">
        <v>303</v>
      </c>
      <c r="CB269">
        <v>0.63</v>
      </c>
      <c r="CC269">
        <v>1</v>
      </c>
      <c r="CD269">
        <v>11</v>
      </c>
      <c r="CE269">
        <v>1</v>
      </c>
      <c r="CF269">
        <v>1</v>
      </c>
      <c r="CG269">
        <v>0.14000000000000001</v>
      </c>
      <c r="CH269">
        <v>0</v>
      </c>
    </row>
    <row r="270" spans="1:86">
      <c r="A270">
        <v>12</v>
      </c>
      <c r="B270">
        <v>801</v>
      </c>
      <c r="C270">
        <v>1</v>
      </c>
      <c r="D270">
        <v>4</v>
      </c>
      <c r="E270">
        <v>0</v>
      </c>
      <c r="F270" s="24">
        <f t="shared" si="22"/>
        <v>5</v>
      </c>
      <c r="G270">
        <v>110</v>
      </c>
      <c r="H270" s="24">
        <f t="shared" si="24"/>
        <v>15</v>
      </c>
      <c r="I270" s="24">
        <f t="shared" si="21"/>
        <v>15</v>
      </c>
      <c r="J270" s="24">
        <f t="shared" si="23"/>
        <v>50</v>
      </c>
      <c r="K270" s="24" t="str">
        <f t="shared" si="25"/>
        <v>00</v>
      </c>
      <c r="L270">
        <v>85</v>
      </c>
      <c r="M270">
        <v>0</v>
      </c>
      <c r="N270">
        <v>0</v>
      </c>
      <c r="O270">
        <v>0</v>
      </c>
      <c r="P270">
        <v>0</v>
      </c>
      <c r="Q270" t="s">
        <v>19</v>
      </c>
      <c r="R270">
        <v>31</v>
      </c>
      <c r="S270">
        <v>30</v>
      </c>
      <c r="T270">
        <v>3</v>
      </c>
      <c r="U270">
        <v>2</v>
      </c>
      <c r="V270">
        <v>4.0000000000000001E-3</v>
      </c>
      <c r="W270">
        <v>0.02</v>
      </c>
      <c r="X270">
        <v>24</v>
      </c>
      <c r="Y270">
        <v>5.4</v>
      </c>
      <c r="Z270" t="s">
        <v>57</v>
      </c>
      <c r="AA270">
        <v>900</v>
      </c>
      <c r="AB270">
        <v>0.14000000000000001</v>
      </c>
      <c r="AC270">
        <v>1</v>
      </c>
      <c r="AD270">
        <v>11</v>
      </c>
      <c r="AE270">
        <v>1</v>
      </c>
      <c r="AF270">
        <v>1</v>
      </c>
      <c r="AG270">
        <v>0.14000000000000001</v>
      </c>
      <c r="AH270">
        <v>0</v>
      </c>
      <c r="BA270">
        <v>12</v>
      </c>
      <c r="BB270">
        <v>801</v>
      </c>
      <c r="BC270">
        <v>1</v>
      </c>
      <c r="BD270">
        <v>4</v>
      </c>
      <c r="BE270">
        <v>0</v>
      </c>
      <c r="BF270">
        <v>0.4</v>
      </c>
      <c r="BG270">
        <v>110</v>
      </c>
      <c r="BH270">
        <v>40</v>
      </c>
      <c r="BI270">
        <v>120</v>
      </c>
      <c r="BJ270">
        <v>2</v>
      </c>
      <c r="BK270">
        <v>0</v>
      </c>
      <c r="BL270">
        <v>85</v>
      </c>
      <c r="BM270">
        <v>0</v>
      </c>
      <c r="BN270">
        <v>0</v>
      </c>
      <c r="BO270">
        <v>0</v>
      </c>
      <c r="BP270">
        <v>0</v>
      </c>
      <c r="BQ270" t="s">
        <v>19</v>
      </c>
      <c r="BR270">
        <v>31</v>
      </c>
      <c r="BS270">
        <v>30</v>
      </c>
      <c r="BT270">
        <v>3</v>
      </c>
      <c r="BU270">
        <v>2</v>
      </c>
      <c r="BV270">
        <v>4.0000000000000001E-3</v>
      </c>
      <c r="BW270">
        <v>0.02</v>
      </c>
      <c r="BX270">
        <v>24</v>
      </c>
      <c r="BY270">
        <v>5.4</v>
      </c>
      <c r="BZ270" t="s">
        <v>57</v>
      </c>
      <c r="CA270">
        <v>900</v>
      </c>
      <c r="CB270">
        <v>0.14000000000000001</v>
      </c>
      <c r="CC270">
        <v>1</v>
      </c>
      <c r="CD270">
        <v>11</v>
      </c>
      <c r="CE270">
        <v>1</v>
      </c>
      <c r="CF270">
        <v>1</v>
      </c>
      <c r="CG270">
        <v>0.14000000000000001</v>
      </c>
      <c r="CH270">
        <v>0</v>
      </c>
    </row>
    <row r="271" spans="1:86">
      <c r="A271">
        <v>13</v>
      </c>
      <c r="B271">
        <v>801</v>
      </c>
      <c r="C271">
        <v>1</v>
      </c>
      <c r="D271">
        <v>4</v>
      </c>
      <c r="E271">
        <v>0</v>
      </c>
      <c r="F271" s="24">
        <f t="shared" si="22"/>
        <v>5</v>
      </c>
      <c r="G271">
        <v>110</v>
      </c>
      <c r="H271" s="24">
        <f t="shared" si="24"/>
        <v>15</v>
      </c>
      <c r="I271" s="24">
        <f t="shared" si="21"/>
        <v>15</v>
      </c>
      <c r="J271" s="24">
        <f t="shared" si="23"/>
        <v>50</v>
      </c>
      <c r="K271" s="24" t="str">
        <f t="shared" si="25"/>
        <v>00</v>
      </c>
      <c r="L271">
        <v>85</v>
      </c>
      <c r="M271">
        <v>0</v>
      </c>
      <c r="N271">
        <v>0</v>
      </c>
      <c r="O271">
        <v>0</v>
      </c>
      <c r="P271">
        <v>0</v>
      </c>
      <c r="Q271" t="s">
        <v>19</v>
      </c>
      <c r="R271">
        <v>31</v>
      </c>
      <c r="S271">
        <v>30</v>
      </c>
      <c r="T271">
        <v>3</v>
      </c>
      <c r="U271">
        <v>2</v>
      </c>
      <c r="V271">
        <v>1.2E-2</v>
      </c>
      <c r="W271">
        <v>7.0000000000000001E-3</v>
      </c>
      <c r="X271">
        <v>24</v>
      </c>
      <c r="Y271">
        <v>5.4</v>
      </c>
      <c r="Z271" t="s">
        <v>57</v>
      </c>
      <c r="AA271">
        <v>336</v>
      </c>
      <c r="AB271">
        <v>0.14000000000000001</v>
      </c>
      <c r="AC271">
        <v>1</v>
      </c>
      <c r="AD271">
        <v>11</v>
      </c>
      <c r="AE271">
        <v>1</v>
      </c>
      <c r="AF271">
        <v>1</v>
      </c>
      <c r="AG271">
        <v>0.14000000000000001</v>
      </c>
      <c r="AH271">
        <v>0</v>
      </c>
      <c r="BA271">
        <v>13</v>
      </c>
      <c r="BB271">
        <v>801</v>
      </c>
      <c r="BC271">
        <v>1</v>
      </c>
      <c r="BD271">
        <v>4</v>
      </c>
      <c r="BE271">
        <v>0</v>
      </c>
      <c r="BF271">
        <v>0.4</v>
      </c>
      <c r="BG271">
        <v>110</v>
      </c>
      <c r="BH271">
        <v>40</v>
      </c>
      <c r="BI271">
        <v>120</v>
      </c>
      <c r="BJ271">
        <v>2</v>
      </c>
      <c r="BK271">
        <v>0</v>
      </c>
      <c r="BL271">
        <v>85</v>
      </c>
      <c r="BM271">
        <v>0</v>
      </c>
      <c r="BN271">
        <v>0</v>
      </c>
      <c r="BO271">
        <v>0</v>
      </c>
      <c r="BP271">
        <v>0</v>
      </c>
      <c r="BQ271" t="s">
        <v>19</v>
      </c>
      <c r="BR271">
        <v>31</v>
      </c>
      <c r="BS271">
        <v>30</v>
      </c>
      <c r="BT271">
        <v>3</v>
      </c>
      <c r="BU271">
        <v>2</v>
      </c>
      <c r="BV271">
        <v>1.2E-2</v>
      </c>
      <c r="BW271">
        <v>7.0000000000000001E-3</v>
      </c>
      <c r="BX271">
        <v>24</v>
      </c>
      <c r="BY271">
        <v>5.4</v>
      </c>
      <c r="BZ271" t="s">
        <v>57</v>
      </c>
      <c r="CA271">
        <v>336</v>
      </c>
      <c r="CB271">
        <v>0.14000000000000001</v>
      </c>
      <c r="CC271">
        <v>1</v>
      </c>
      <c r="CD271">
        <v>11</v>
      </c>
      <c r="CE271">
        <v>1</v>
      </c>
      <c r="CF271">
        <v>1</v>
      </c>
      <c r="CG271">
        <v>0.14000000000000001</v>
      </c>
      <c r="CH271">
        <v>0</v>
      </c>
    </row>
    <row r="272" spans="1:86">
      <c r="F272" s="24" t="str">
        <f t="shared" si="22"/>
        <v/>
      </c>
      <c r="H272" s="24" t="str">
        <f t="shared" si="24"/>
        <v/>
      </c>
      <c r="I272" s="24" t="str">
        <f t="shared" si="21"/>
        <v/>
      </c>
      <c r="J272" s="24" t="str">
        <f t="shared" si="23"/>
        <v/>
      </c>
      <c r="K272" s="24" t="str">
        <f t="shared" si="25"/>
        <v/>
      </c>
      <c r="AC272">
        <v>1</v>
      </c>
      <c r="AE272">
        <v>1</v>
      </c>
      <c r="AF272">
        <v>1</v>
      </c>
      <c r="AH272">
        <v>0</v>
      </c>
      <c r="BK272">
        <v>0</v>
      </c>
      <c r="CC272">
        <v>1</v>
      </c>
      <c r="CE272">
        <v>1</v>
      </c>
      <c r="CF272">
        <v>1</v>
      </c>
      <c r="CH272">
        <v>0</v>
      </c>
    </row>
    <row r="273" spans="1:86">
      <c r="F273" s="24" t="str">
        <f t="shared" si="22"/>
        <v/>
      </c>
      <c r="H273" s="24" t="str">
        <f t="shared" si="24"/>
        <v/>
      </c>
      <c r="I273" s="24" t="str">
        <f t="shared" si="21"/>
        <v/>
      </c>
      <c r="J273" s="24" t="str">
        <f t="shared" si="23"/>
        <v/>
      </c>
      <c r="K273" s="24" t="str">
        <f t="shared" si="25"/>
        <v/>
      </c>
      <c r="AC273">
        <v>1</v>
      </c>
      <c r="AE273">
        <v>1</v>
      </c>
      <c r="AF273">
        <v>1</v>
      </c>
      <c r="AH273">
        <v>0</v>
      </c>
      <c r="BK273">
        <v>0</v>
      </c>
      <c r="CC273">
        <v>1</v>
      </c>
      <c r="CE273">
        <v>1</v>
      </c>
      <c r="CF273">
        <v>1</v>
      </c>
      <c r="CH273">
        <v>0</v>
      </c>
    </row>
    <row r="274" spans="1:86">
      <c r="A274">
        <v>2</v>
      </c>
      <c r="B274">
        <v>9</v>
      </c>
      <c r="C274">
        <v>200</v>
      </c>
      <c r="D274">
        <v>40</v>
      </c>
      <c r="E274">
        <v>0</v>
      </c>
      <c r="F274" s="24">
        <f t="shared" si="22"/>
        <v>85</v>
      </c>
      <c r="G274">
        <v>50</v>
      </c>
      <c r="H274" s="24">
        <f t="shared" si="24"/>
        <v>15</v>
      </c>
      <c r="I274" s="24">
        <f t="shared" si="21"/>
        <v>6</v>
      </c>
      <c r="J274" s="24">
        <f t="shared" si="23"/>
        <v>80</v>
      </c>
      <c r="K274" s="24" t="str">
        <f t="shared" si="25"/>
        <v>03</v>
      </c>
      <c r="L274">
        <v>22</v>
      </c>
      <c r="M274">
        <v>0</v>
      </c>
      <c r="N274">
        <v>0</v>
      </c>
      <c r="O274">
        <v>1</v>
      </c>
      <c r="P274">
        <v>0</v>
      </c>
      <c r="Q274" t="s">
        <v>18</v>
      </c>
      <c r="R274">
        <v>21</v>
      </c>
      <c r="S274">
        <v>10</v>
      </c>
      <c r="T274">
        <v>2</v>
      </c>
      <c r="U274">
        <v>2</v>
      </c>
      <c r="V274">
        <v>0.21199999999999999</v>
      </c>
      <c r="W274">
        <v>0.17810000000000001</v>
      </c>
      <c r="X274">
        <v>24</v>
      </c>
      <c r="Y274">
        <v>0</v>
      </c>
      <c r="Z274" t="s">
        <v>133</v>
      </c>
      <c r="AB274">
        <v>0</v>
      </c>
      <c r="AC274">
        <v>1</v>
      </c>
      <c r="AD274">
        <v>11</v>
      </c>
      <c r="AE274">
        <v>1</v>
      </c>
      <c r="AF274">
        <v>1</v>
      </c>
      <c r="AG274">
        <v>0.32</v>
      </c>
      <c r="AH274">
        <v>0</v>
      </c>
      <c r="BA274">
        <v>2</v>
      </c>
      <c r="BB274">
        <v>9</v>
      </c>
      <c r="BC274">
        <v>200</v>
      </c>
      <c r="BD274">
        <v>40</v>
      </c>
      <c r="BE274">
        <v>0</v>
      </c>
      <c r="BF274">
        <v>8.6</v>
      </c>
      <c r="BG274">
        <v>50</v>
      </c>
      <c r="BH274">
        <v>12</v>
      </c>
      <c r="BI274">
        <v>50</v>
      </c>
      <c r="BJ274">
        <v>5</v>
      </c>
      <c r="BK274">
        <v>0</v>
      </c>
      <c r="BL274">
        <v>22</v>
      </c>
      <c r="BM274">
        <v>0</v>
      </c>
      <c r="BN274">
        <v>0</v>
      </c>
      <c r="BO274">
        <v>1</v>
      </c>
      <c r="BP274">
        <v>0</v>
      </c>
      <c r="BQ274" t="s">
        <v>18</v>
      </c>
      <c r="BR274">
        <v>21</v>
      </c>
      <c r="BS274">
        <v>10</v>
      </c>
      <c r="BT274">
        <v>2</v>
      </c>
      <c r="BU274">
        <v>2</v>
      </c>
      <c r="BV274">
        <v>0.21199999999999999</v>
      </c>
      <c r="BW274">
        <v>0.17810000000000001</v>
      </c>
      <c r="BX274">
        <v>24</v>
      </c>
      <c r="BY274">
        <v>0</v>
      </c>
      <c r="BZ274" t="s">
        <v>133</v>
      </c>
      <c r="CB274">
        <v>0</v>
      </c>
      <c r="CC274">
        <v>1</v>
      </c>
      <c r="CD274">
        <v>11</v>
      </c>
      <c r="CE274">
        <v>1</v>
      </c>
      <c r="CF274">
        <v>1</v>
      </c>
      <c r="CG274">
        <v>0.32</v>
      </c>
      <c r="CH274">
        <v>0</v>
      </c>
    </row>
    <row r="275" spans="1:86">
      <c r="A275">
        <v>3</v>
      </c>
      <c r="B275">
        <v>8</v>
      </c>
      <c r="C275">
        <v>140</v>
      </c>
      <c r="D275">
        <v>40</v>
      </c>
      <c r="E275">
        <v>0</v>
      </c>
      <c r="F275" s="24">
        <f t="shared" si="22"/>
        <v>53</v>
      </c>
      <c r="G275">
        <v>60</v>
      </c>
      <c r="H275" s="24">
        <f t="shared" si="24"/>
        <v>15</v>
      </c>
      <c r="I275" s="24">
        <f t="shared" si="21"/>
        <v>6</v>
      </c>
      <c r="J275" s="24">
        <f t="shared" si="23"/>
        <v>80</v>
      </c>
      <c r="K275" s="24" t="str">
        <f t="shared" si="25"/>
        <v>03</v>
      </c>
      <c r="L275">
        <v>32</v>
      </c>
      <c r="M275">
        <v>0</v>
      </c>
      <c r="N275">
        <v>40</v>
      </c>
      <c r="O275">
        <v>0</v>
      </c>
      <c r="P275">
        <v>0</v>
      </c>
      <c r="Q275" t="s">
        <v>18</v>
      </c>
      <c r="R275">
        <v>21</v>
      </c>
      <c r="S275">
        <v>15</v>
      </c>
      <c r="T275">
        <v>2</v>
      </c>
      <c r="U275">
        <v>2</v>
      </c>
      <c r="V275">
        <v>0.157</v>
      </c>
      <c r="W275">
        <v>0.12870000000000001</v>
      </c>
      <c r="X275">
        <v>24</v>
      </c>
      <c r="Y275">
        <v>0</v>
      </c>
      <c r="Z275" t="s">
        <v>133</v>
      </c>
      <c r="AB275">
        <v>0</v>
      </c>
      <c r="AC275">
        <v>1</v>
      </c>
      <c r="AD275">
        <v>11</v>
      </c>
      <c r="AE275">
        <v>1</v>
      </c>
      <c r="AF275">
        <v>1</v>
      </c>
      <c r="AG275">
        <v>0.32</v>
      </c>
      <c r="AH275">
        <v>0</v>
      </c>
      <c r="BA275">
        <v>3</v>
      </c>
      <c r="BB275">
        <v>8</v>
      </c>
      <c r="BC275">
        <v>140</v>
      </c>
      <c r="BD275">
        <v>40</v>
      </c>
      <c r="BE275">
        <v>0</v>
      </c>
      <c r="BF275">
        <v>5.3</v>
      </c>
      <c r="BG275">
        <v>60</v>
      </c>
      <c r="BH275">
        <v>12</v>
      </c>
      <c r="BI275">
        <v>45</v>
      </c>
      <c r="BJ275">
        <v>5</v>
      </c>
      <c r="BK275">
        <v>0</v>
      </c>
      <c r="BL275">
        <v>32</v>
      </c>
      <c r="BM275">
        <v>0</v>
      </c>
      <c r="BN275">
        <v>40</v>
      </c>
      <c r="BO275">
        <v>0</v>
      </c>
      <c r="BP275">
        <v>0</v>
      </c>
      <c r="BQ275" t="s">
        <v>18</v>
      </c>
      <c r="BR275">
        <v>21</v>
      </c>
      <c r="BS275">
        <v>15</v>
      </c>
      <c r="BT275">
        <v>2</v>
      </c>
      <c r="BU275">
        <v>2</v>
      </c>
      <c r="BV275">
        <v>0.157</v>
      </c>
      <c r="BW275">
        <v>0.12870000000000001</v>
      </c>
      <c r="BX275">
        <v>24</v>
      </c>
      <c r="BY275">
        <v>0</v>
      </c>
      <c r="BZ275" t="s">
        <v>133</v>
      </c>
      <c r="CB275">
        <v>0</v>
      </c>
      <c r="CC275">
        <v>1</v>
      </c>
      <c r="CD275">
        <v>11</v>
      </c>
      <c r="CE275">
        <v>1</v>
      </c>
      <c r="CF275">
        <v>1</v>
      </c>
      <c r="CG275">
        <v>0.32</v>
      </c>
      <c r="CH275">
        <v>0</v>
      </c>
    </row>
    <row r="276" spans="1:86">
      <c r="A276">
        <v>4</v>
      </c>
      <c r="B276">
        <v>7</v>
      </c>
      <c r="C276">
        <v>70</v>
      </c>
      <c r="D276">
        <v>25</v>
      </c>
      <c r="E276">
        <v>0</v>
      </c>
      <c r="F276" s="24">
        <f t="shared" si="22"/>
        <v>33</v>
      </c>
      <c r="G276">
        <v>70</v>
      </c>
      <c r="H276" s="24">
        <f t="shared" si="24"/>
        <v>15</v>
      </c>
      <c r="I276" s="24">
        <f t="shared" si="21"/>
        <v>6</v>
      </c>
      <c r="J276" s="24">
        <f t="shared" si="23"/>
        <v>80</v>
      </c>
      <c r="K276" s="24" t="str">
        <f t="shared" si="25"/>
        <v>03</v>
      </c>
      <c r="L276">
        <v>42</v>
      </c>
      <c r="M276">
        <v>0</v>
      </c>
      <c r="N276">
        <v>40</v>
      </c>
      <c r="O276">
        <v>0</v>
      </c>
      <c r="P276">
        <v>0</v>
      </c>
      <c r="Q276" t="s">
        <v>18</v>
      </c>
      <c r="R276">
        <v>21</v>
      </c>
      <c r="S276">
        <v>15</v>
      </c>
      <c r="T276">
        <v>2</v>
      </c>
      <c r="U276">
        <v>2</v>
      </c>
      <c r="V276">
        <v>0.114</v>
      </c>
      <c r="W276">
        <v>9.01E-2</v>
      </c>
      <c r="X276">
        <v>24</v>
      </c>
      <c r="Y276">
        <v>0</v>
      </c>
      <c r="Z276" t="s">
        <v>133</v>
      </c>
      <c r="AB276">
        <v>0</v>
      </c>
      <c r="AC276">
        <v>1</v>
      </c>
      <c r="AD276">
        <v>11</v>
      </c>
      <c r="AE276">
        <v>1</v>
      </c>
      <c r="AF276">
        <v>1</v>
      </c>
      <c r="AG276">
        <v>0.32</v>
      </c>
      <c r="AH276">
        <v>0</v>
      </c>
      <c r="BA276">
        <v>4</v>
      </c>
      <c r="BB276">
        <v>7</v>
      </c>
      <c r="BC276">
        <v>70</v>
      </c>
      <c r="BD276">
        <v>25</v>
      </c>
      <c r="BE276">
        <v>0</v>
      </c>
      <c r="BF276">
        <v>3.3</v>
      </c>
      <c r="BG276">
        <v>70</v>
      </c>
      <c r="BH276">
        <v>12</v>
      </c>
      <c r="BI276">
        <v>45</v>
      </c>
      <c r="BJ276">
        <v>5</v>
      </c>
      <c r="BK276">
        <v>0</v>
      </c>
      <c r="BL276">
        <v>42</v>
      </c>
      <c r="BM276">
        <v>0</v>
      </c>
      <c r="BN276">
        <v>40</v>
      </c>
      <c r="BO276">
        <v>0</v>
      </c>
      <c r="BP276">
        <v>0</v>
      </c>
      <c r="BQ276" t="s">
        <v>18</v>
      </c>
      <c r="BR276">
        <v>21</v>
      </c>
      <c r="BS276">
        <v>15</v>
      </c>
      <c r="BT276">
        <v>2</v>
      </c>
      <c r="BU276">
        <v>2</v>
      </c>
      <c r="BV276">
        <v>0.114</v>
      </c>
      <c r="BW276">
        <v>9.01E-2</v>
      </c>
      <c r="BX276">
        <v>24</v>
      </c>
      <c r="BY276">
        <v>0</v>
      </c>
      <c r="BZ276" t="s">
        <v>133</v>
      </c>
      <c r="CB276">
        <v>0</v>
      </c>
      <c r="CC276">
        <v>1</v>
      </c>
      <c r="CD276">
        <v>11</v>
      </c>
      <c r="CE276">
        <v>1</v>
      </c>
      <c r="CF276">
        <v>1</v>
      </c>
      <c r="CG276">
        <v>0.32</v>
      </c>
      <c r="CH276">
        <v>0</v>
      </c>
    </row>
    <row r="277" spans="1:86">
      <c r="A277">
        <v>5</v>
      </c>
      <c r="B277">
        <v>6</v>
      </c>
      <c r="C277">
        <v>60</v>
      </c>
      <c r="D277">
        <v>30</v>
      </c>
      <c r="E277">
        <v>0</v>
      </c>
      <c r="F277" s="24">
        <f t="shared" si="22"/>
        <v>23</v>
      </c>
      <c r="G277">
        <v>80</v>
      </c>
      <c r="H277" s="24">
        <f t="shared" si="24"/>
        <v>12</v>
      </c>
      <c r="I277" s="24">
        <f t="shared" si="21"/>
        <v>6</v>
      </c>
      <c r="J277" s="24">
        <f t="shared" si="23"/>
        <v>75</v>
      </c>
      <c r="K277" s="24" t="str">
        <f t="shared" si="25"/>
        <v>03</v>
      </c>
      <c r="L277">
        <v>52</v>
      </c>
      <c r="M277">
        <v>0</v>
      </c>
      <c r="N277">
        <v>0</v>
      </c>
      <c r="O277">
        <v>1</v>
      </c>
      <c r="P277">
        <v>0</v>
      </c>
      <c r="Q277" t="s">
        <v>18</v>
      </c>
      <c r="R277">
        <v>21</v>
      </c>
      <c r="S277">
        <v>10</v>
      </c>
      <c r="T277">
        <v>2</v>
      </c>
      <c r="U277">
        <v>2</v>
      </c>
      <c r="V277">
        <v>9.0999999999999998E-2</v>
      </c>
      <c r="W277">
        <v>6.5799999999999997E-2</v>
      </c>
      <c r="X277">
        <v>24</v>
      </c>
      <c r="Y277">
        <v>0</v>
      </c>
      <c r="Z277" t="s">
        <v>133</v>
      </c>
      <c r="AB277">
        <v>4</v>
      </c>
      <c r="AC277">
        <v>1</v>
      </c>
      <c r="AD277">
        <v>11</v>
      </c>
      <c r="AE277">
        <v>1</v>
      </c>
      <c r="AF277">
        <v>1</v>
      </c>
      <c r="AG277">
        <v>0.32</v>
      </c>
      <c r="AH277">
        <v>0</v>
      </c>
      <c r="BA277">
        <v>5</v>
      </c>
      <c r="BB277">
        <v>6</v>
      </c>
      <c r="BC277">
        <v>60</v>
      </c>
      <c r="BD277">
        <v>30</v>
      </c>
      <c r="BE277">
        <v>0</v>
      </c>
      <c r="BF277">
        <v>2.2999999999999998</v>
      </c>
      <c r="BG277">
        <v>80</v>
      </c>
      <c r="BH277">
        <v>12</v>
      </c>
      <c r="BI277">
        <v>45</v>
      </c>
      <c r="BJ277">
        <v>3</v>
      </c>
      <c r="BK277">
        <v>0</v>
      </c>
      <c r="BL277">
        <v>52</v>
      </c>
      <c r="BM277">
        <v>0</v>
      </c>
      <c r="BN277">
        <v>0</v>
      </c>
      <c r="BO277">
        <v>1</v>
      </c>
      <c r="BP277">
        <v>0</v>
      </c>
      <c r="BQ277" t="s">
        <v>18</v>
      </c>
      <c r="BR277">
        <v>21</v>
      </c>
      <c r="BS277">
        <v>10</v>
      </c>
      <c r="BT277">
        <v>2</v>
      </c>
      <c r="BU277">
        <v>2</v>
      </c>
      <c r="BV277">
        <v>9.0999999999999998E-2</v>
      </c>
      <c r="BW277">
        <v>6.5799999999999997E-2</v>
      </c>
      <c r="BX277">
        <v>24</v>
      </c>
      <c r="BY277">
        <v>0</v>
      </c>
      <c r="BZ277" t="s">
        <v>133</v>
      </c>
      <c r="CB277">
        <v>4</v>
      </c>
      <c r="CC277">
        <v>1</v>
      </c>
      <c r="CD277">
        <v>11</v>
      </c>
      <c r="CE277">
        <v>1</v>
      </c>
      <c r="CF277">
        <v>1</v>
      </c>
      <c r="CG277">
        <v>0.32</v>
      </c>
      <c r="CH277">
        <v>0</v>
      </c>
    </row>
    <row r="278" spans="1:86">
      <c r="A278">
        <v>6</v>
      </c>
      <c r="B278">
        <v>5</v>
      </c>
      <c r="C278">
        <v>35</v>
      </c>
      <c r="D278">
        <v>20</v>
      </c>
      <c r="E278">
        <v>0</v>
      </c>
      <c r="F278" s="24">
        <f t="shared" si="22"/>
        <v>13</v>
      </c>
      <c r="G278">
        <v>90</v>
      </c>
      <c r="H278" s="24">
        <f t="shared" si="24"/>
        <v>10</v>
      </c>
      <c r="I278" s="24">
        <f t="shared" si="21"/>
        <v>6</v>
      </c>
      <c r="J278" s="24">
        <f t="shared" si="23"/>
        <v>50</v>
      </c>
      <c r="K278" s="24" t="str">
        <f t="shared" si="25"/>
        <v>03</v>
      </c>
      <c r="L278">
        <v>63</v>
      </c>
      <c r="M278">
        <v>0</v>
      </c>
      <c r="N278">
        <v>40</v>
      </c>
      <c r="O278">
        <v>0</v>
      </c>
      <c r="P278">
        <v>0</v>
      </c>
      <c r="Q278" t="s">
        <v>18</v>
      </c>
      <c r="R278">
        <v>21</v>
      </c>
      <c r="S278">
        <v>10</v>
      </c>
      <c r="T278">
        <v>2</v>
      </c>
      <c r="U278">
        <v>2</v>
      </c>
      <c r="V278">
        <v>6.7000000000000004E-2</v>
      </c>
      <c r="W278">
        <v>4.7800000000000002E-2</v>
      </c>
      <c r="X278">
        <v>24</v>
      </c>
      <c r="Y278">
        <v>0</v>
      </c>
      <c r="Z278" t="s">
        <v>133</v>
      </c>
      <c r="AB278">
        <v>2</v>
      </c>
      <c r="AC278">
        <v>1</v>
      </c>
      <c r="AD278">
        <v>11</v>
      </c>
      <c r="AE278">
        <v>1</v>
      </c>
      <c r="AF278">
        <v>1</v>
      </c>
      <c r="AG278">
        <v>0.32</v>
      </c>
      <c r="AH278">
        <v>0</v>
      </c>
      <c r="BA278">
        <v>6</v>
      </c>
      <c r="BB278">
        <v>5</v>
      </c>
      <c r="BC278">
        <v>35</v>
      </c>
      <c r="BD278">
        <v>20</v>
      </c>
      <c r="BE278">
        <v>0</v>
      </c>
      <c r="BF278">
        <v>1.3</v>
      </c>
      <c r="BG278">
        <v>90</v>
      </c>
      <c r="BH278">
        <v>15</v>
      </c>
      <c r="BI278">
        <v>45</v>
      </c>
      <c r="BJ278">
        <v>2</v>
      </c>
      <c r="BK278">
        <v>0</v>
      </c>
      <c r="BL278">
        <v>63</v>
      </c>
      <c r="BM278">
        <v>0</v>
      </c>
      <c r="BN278">
        <v>40</v>
      </c>
      <c r="BO278">
        <v>0</v>
      </c>
      <c r="BP278">
        <v>0</v>
      </c>
      <c r="BQ278" t="s">
        <v>18</v>
      </c>
      <c r="BR278">
        <v>21</v>
      </c>
      <c r="BS278">
        <v>10</v>
      </c>
      <c r="BT278">
        <v>2</v>
      </c>
      <c r="BU278">
        <v>2</v>
      </c>
      <c r="BV278">
        <v>6.7000000000000004E-2</v>
      </c>
      <c r="BW278">
        <v>4.7800000000000002E-2</v>
      </c>
      <c r="BX278">
        <v>24</v>
      </c>
      <c r="BY278">
        <v>0</v>
      </c>
      <c r="BZ278" t="s">
        <v>133</v>
      </c>
      <c r="CB278">
        <v>2</v>
      </c>
      <c r="CC278">
        <v>1</v>
      </c>
      <c r="CD278">
        <v>11</v>
      </c>
      <c r="CE278">
        <v>1</v>
      </c>
      <c r="CF278">
        <v>1</v>
      </c>
      <c r="CG278">
        <v>0.32</v>
      </c>
      <c r="CH278">
        <v>0</v>
      </c>
    </row>
    <row r="279" spans="1:86">
      <c r="A279">
        <v>7</v>
      </c>
      <c r="B279">
        <v>4</v>
      </c>
      <c r="C279">
        <v>12</v>
      </c>
      <c r="D279">
        <v>14</v>
      </c>
      <c r="E279">
        <v>0</v>
      </c>
      <c r="F279" s="24">
        <f t="shared" si="22"/>
        <v>5</v>
      </c>
      <c r="G279">
        <v>100</v>
      </c>
      <c r="H279" s="24">
        <f t="shared" si="24"/>
        <v>11</v>
      </c>
      <c r="I279" s="24">
        <f t="shared" si="21"/>
        <v>6</v>
      </c>
      <c r="J279" s="24">
        <f t="shared" si="23"/>
        <v>50</v>
      </c>
      <c r="K279" s="24" t="str">
        <f t="shared" si="25"/>
        <v>00</v>
      </c>
      <c r="L279">
        <v>63</v>
      </c>
      <c r="M279">
        <v>0</v>
      </c>
      <c r="N279">
        <v>40</v>
      </c>
      <c r="O279">
        <v>0</v>
      </c>
      <c r="P279">
        <v>0</v>
      </c>
      <c r="Q279" t="s">
        <v>18</v>
      </c>
      <c r="R279">
        <v>21</v>
      </c>
      <c r="S279">
        <v>10</v>
      </c>
      <c r="T279">
        <v>2</v>
      </c>
      <c r="U279">
        <v>2</v>
      </c>
      <c r="V279">
        <v>4.9000000000000002E-2</v>
      </c>
      <c r="W279">
        <v>3.5799999999999998E-2</v>
      </c>
      <c r="X279">
        <v>24</v>
      </c>
      <c r="Y279">
        <v>0</v>
      </c>
      <c r="Z279" t="s">
        <v>133</v>
      </c>
      <c r="AB279">
        <v>1.1200000000000001</v>
      </c>
      <c r="AC279">
        <v>1</v>
      </c>
      <c r="AD279">
        <v>11</v>
      </c>
      <c r="AE279">
        <v>1</v>
      </c>
      <c r="AF279">
        <v>1</v>
      </c>
      <c r="AG279">
        <v>0.32</v>
      </c>
      <c r="AH279">
        <v>0</v>
      </c>
      <c r="BA279">
        <v>7</v>
      </c>
      <c r="BB279">
        <v>4</v>
      </c>
      <c r="BC279">
        <v>12</v>
      </c>
      <c r="BD279">
        <v>14</v>
      </c>
      <c r="BE279">
        <v>0</v>
      </c>
      <c r="BF279">
        <v>0.6</v>
      </c>
      <c r="BG279">
        <v>100</v>
      </c>
      <c r="BH279">
        <v>16</v>
      </c>
      <c r="BI279">
        <v>45</v>
      </c>
      <c r="BJ279">
        <v>2</v>
      </c>
      <c r="BK279">
        <v>0</v>
      </c>
      <c r="BL279">
        <v>63</v>
      </c>
      <c r="BM279">
        <v>0</v>
      </c>
      <c r="BN279">
        <v>40</v>
      </c>
      <c r="BO279">
        <v>0</v>
      </c>
      <c r="BP279">
        <v>0</v>
      </c>
      <c r="BQ279" t="s">
        <v>18</v>
      </c>
      <c r="BR279">
        <v>21</v>
      </c>
      <c r="BS279">
        <v>10</v>
      </c>
      <c r="BT279">
        <v>2</v>
      </c>
      <c r="BU279">
        <v>2</v>
      </c>
      <c r="BV279">
        <v>4.9000000000000002E-2</v>
      </c>
      <c r="BW279">
        <v>3.5799999999999998E-2</v>
      </c>
      <c r="BX279">
        <v>24</v>
      </c>
      <c r="BY279">
        <v>0</v>
      </c>
      <c r="BZ279" t="s">
        <v>133</v>
      </c>
      <c r="CB279">
        <v>1.1200000000000001</v>
      </c>
      <c r="CC279">
        <v>1</v>
      </c>
      <c r="CD279">
        <v>11</v>
      </c>
      <c r="CE279">
        <v>1</v>
      </c>
      <c r="CF279">
        <v>1</v>
      </c>
      <c r="CG279">
        <v>0.32</v>
      </c>
      <c r="CH279">
        <v>0</v>
      </c>
    </row>
    <row r="280" spans="1:86">
      <c r="A280">
        <v>8</v>
      </c>
      <c r="B280">
        <v>3</v>
      </c>
      <c r="C280">
        <v>7</v>
      </c>
      <c r="D280">
        <v>12</v>
      </c>
      <c r="E280">
        <v>0</v>
      </c>
      <c r="F280" s="24">
        <f t="shared" si="22"/>
        <v>5</v>
      </c>
      <c r="G280">
        <v>100</v>
      </c>
      <c r="H280" s="24">
        <f t="shared" si="24"/>
        <v>6</v>
      </c>
      <c r="I280" s="24">
        <f t="shared" si="21"/>
        <v>6</v>
      </c>
      <c r="J280" s="24">
        <f t="shared" si="23"/>
        <v>25</v>
      </c>
      <c r="K280" s="24" t="str">
        <f t="shared" si="25"/>
        <v>00</v>
      </c>
      <c r="L280">
        <v>63</v>
      </c>
      <c r="M280">
        <v>0</v>
      </c>
      <c r="N280">
        <v>0</v>
      </c>
      <c r="O280">
        <v>0</v>
      </c>
      <c r="P280">
        <v>0</v>
      </c>
      <c r="Q280" t="s">
        <v>18</v>
      </c>
      <c r="R280">
        <v>21</v>
      </c>
      <c r="S280">
        <v>10</v>
      </c>
      <c r="T280">
        <v>2</v>
      </c>
      <c r="U280">
        <v>2</v>
      </c>
      <c r="V280">
        <v>3.5000000000000003E-2</v>
      </c>
      <c r="W280">
        <v>2.58E-2</v>
      </c>
      <c r="X280">
        <v>24</v>
      </c>
      <c r="Y280">
        <v>0</v>
      </c>
      <c r="Z280" t="s">
        <v>133</v>
      </c>
      <c r="AB280">
        <v>0.8</v>
      </c>
      <c r="AC280">
        <v>1</v>
      </c>
      <c r="AD280">
        <v>11</v>
      </c>
      <c r="AE280">
        <v>1</v>
      </c>
      <c r="AF280">
        <v>1</v>
      </c>
      <c r="AG280">
        <v>0.32</v>
      </c>
      <c r="AH280">
        <v>0</v>
      </c>
      <c r="BA280">
        <v>8</v>
      </c>
      <c r="BB280">
        <v>3</v>
      </c>
      <c r="BC280">
        <v>7</v>
      </c>
      <c r="BD280">
        <v>12</v>
      </c>
      <c r="BE280">
        <v>0</v>
      </c>
      <c r="BF280">
        <v>0.4</v>
      </c>
      <c r="BG280">
        <v>100</v>
      </c>
      <c r="BH280">
        <v>16</v>
      </c>
      <c r="BI280">
        <v>45</v>
      </c>
      <c r="BJ280">
        <v>1</v>
      </c>
      <c r="BK280">
        <v>0</v>
      </c>
      <c r="BL280">
        <v>63</v>
      </c>
      <c r="BM280">
        <v>0</v>
      </c>
      <c r="BN280">
        <v>0</v>
      </c>
      <c r="BO280">
        <v>0</v>
      </c>
      <c r="BP280">
        <v>0</v>
      </c>
      <c r="BQ280" t="s">
        <v>18</v>
      </c>
      <c r="BR280">
        <v>21</v>
      </c>
      <c r="BS280">
        <v>10</v>
      </c>
      <c r="BT280">
        <v>2</v>
      </c>
      <c r="BU280">
        <v>2</v>
      </c>
      <c r="BV280">
        <v>3.5000000000000003E-2</v>
      </c>
      <c r="BW280">
        <v>2.58E-2</v>
      </c>
      <c r="BX280">
        <v>24</v>
      </c>
      <c r="BY280">
        <v>0</v>
      </c>
      <c r="BZ280" t="s">
        <v>133</v>
      </c>
      <c r="CB280">
        <v>0.8</v>
      </c>
      <c r="CC280">
        <v>1</v>
      </c>
      <c r="CD280">
        <v>11</v>
      </c>
      <c r="CE280">
        <v>1</v>
      </c>
      <c r="CF280">
        <v>1</v>
      </c>
      <c r="CG280">
        <v>0.32</v>
      </c>
      <c r="CH280">
        <v>0</v>
      </c>
    </row>
    <row r="281" spans="1:86">
      <c r="A281">
        <v>9</v>
      </c>
      <c r="B281">
        <v>2</v>
      </c>
      <c r="C281">
        <v>4</v>
      </c>
      <c r="D281">
        <v>12</v>
      </c>
      <c r="E281">
        <v>0</v>
      </c>
      <c r="F281" s="24">
        <f t="shared" si="22"/>
        <v>3.0000000000000004</v>
      </c>
      <c r="G281">
        <v>100</v>
      </c>
      <c r="H281" s="24">
        <f t="shared" si="24"/>
        <v>7</v>
      </c>
      <c r="I281" s="24">
        <f t="shared" si="21"/>
        <v>6</v>
      </c>
      <c r="J281" s="24">
        <f t="shared" si="23"/>
        <v>25</v>
      </c>
      <c r="K281" s="24" t="str">
        <f t="shared" si="25"/>
        <v>00</v>
      </c>
      <c r="L281">
        <v>63</v>
      </c>
      <c r="M281">
        <v>0</v>
      </c>
      <c r="N281">
        <v>1</v>
      </c>
      <c r="O281">
        <v>0</v>
      </c>
      <c r="P281">
        <v>0</v>
      </c>
      <c r="Q281" t="s">
        <v>18</v>
      </c>
      <c r="R281">
        <v>11</v>
      </c>
      <c r="S281">
        <v>48</v>
      </c>
      <c r="T281">
        <v>2</v>
      </c>
      <c r="U281">
        <v>2</v>
      </c>
      <c r="V281">
        <v>2.5000000000000001E-2</v>
      </c>
      <c r="W281">
        <v>1.9699999999999999E-2</v>
      </c>
      <c r="X281">
        <v>24</v>
      </c>
      <c r="Y281">
        <v>0</v>
      </c>
      <c r="Z281" t="s">
        <v>133</v>
      </c>
      <c r="AB281">
        <v>0.7</v>
      </c>
      <c r="AC281">
        <v>1</v>
      </c>
      <c r="AD281">
        <v>11</v>
      </c>
      <c r="AE281">
        <v>1</v>
      </c>
      <c r="AF281">
        <v>1</v>
      </c>
      <c r="AG281">
        <v>0.32</v>
      </c>
      <c r="AH281">
        <v>0</v>
      </c>
      <c r="BA281">
        <v>9</v>
      </c>
      <c r="BB281">
        <v>2</v>
      </c>
      <c r="BC281">
        <v>4</v>
      </c>
      <c r="BD281">
        <v>12</v>
      </c>
      <c r="BE281">
        <v>0</v>
      </c>
      <c r="BF281">
        <v>0.2</v>
      </c>
      <c r="BG281">
        <v>100</v>
      </c>
      <c r="BH281">
        <v>21</v>
      </c>
      <c r="BI281">
        <v>45</v>
      </c>
      <c r="BJ281">
        <v>1</v>
      </c>
      <c r="BK281">
        <v>0</v>
      </c>
      <c r="BL281">
        <v>63</v>
      </c>
      <c r="BM281">
        <v>0</v>
      </c>
      <c r="BN281">
        <v>1</v>
      </c>
      <c r="BO281">
        <v>0</v>
      </c>
      <c r="BP281">
        <v>0</v>
      </c>
      <c r="BQ281" t="s">
        <v>18</v>
      </c>
      <c r="BR281">
        <v>11</v>
      </c>
      <c r="BS281">
        <v>48</v>
      </c>
      <c r="BT281">
        <v>2</v>
      </c>
      <c r="BU281">
        <v>2</v>
      </c>
      <c r="BV281">
        <v>2.5000000000000001E-2</v>
      </c>
      <c r="BW281">
        <v>1.9699999999999999E-2</v>
      </c>
      <c r="BX281">
        <v>24</v>
      </c>
      <c r="BY281">
        <v>0</v>
      </c>
      <c r="BZ281" t="s">
        <v>133</v>
      </c>
      <c r="CB281">
        <v>0.7</v>
      </c>
      <c r="CC281">
        <v>1</v>
      </c>
      <c r="CD281">
        <v>11</v>
      </c>
      <c r="CE281">
        <v>1</v>
      </c>
      <c r="CF281">
        <v>1</v>
      </c>
      <c r="CG281">
        <v>0.32</v>
      </c>
      <c r="CH281">
        <v>0</v>
      </c>
    </row>
    <row r="282" spans="1:86">
      <c r="A282">
        <v>10</v>
      </c>
      <c r="B282">
        <v>801</v>
      </c>
      <c r="C282">
        <v>1</v>
      </c>
      <c r="D282">
        <v>9</v>
      </c>
      <c r="E282">
        <v>0</v>
      </c>
      <c r="F282" s="24">
        <f t="shared" si="22"/>
        <v>10</v>
      </c>
      <c r="G282">
        <v>95</v>
      </c>
      <c r="H282" s="24">
        <f t="shared" si="24"/>
        <v>8</v>
      </c>
      <c r="I282" s="24">
        <f t="shared" si="21"/>
        <v>10</v>
      </c>
      <c r="J282" s="24">
        <f t="shared" si="23"/>
        <v>25</v>
      </c>
      <c r="K282" s="24" t="str">
        <f t="shared" si="25"/>
        <v>00</v>
      </c>
      <c r="L282">
        <v>73</v>
      </c>
      <c r="M282">
        <v>0</v>
      </c>
      <c r="N282">
        <v>40</v>
      </c>
      <c r="O282">
        <v>0</v>
      </c>
      <c r="P282">
        <v>0</v>
      </c>
      <c r="Q282" t="s">
        <v>19</v>
      </c>
      <c r="R282">
        <v>22</v>
      </c>
      <c r="S282">
        <v>30</v>
      </c>
      <c r="T282">
        <v>3</v>
      </c>
      <c r="U282">
        <v>5</v>
      </c>
      <c r="V282">
        <v>4.0000000000000001E-3</v>
      </c>
      <c r="W282">
        <v>2.1999999999999999E-2</v>
      </c>
      <c r="X282">
        <v>24</v>
      </c>
      <c r="Y282">
        <v>4.3</v>
      </c>
      <c r="Z282" t="s">
        <v>57</v>
      </c>
      <c r="AA282">
        <v>710</v>
      </c>
      <c r="AB282">
        <v>0.32</v>
      </c>
      <c r="AC282">
        <v>1</v>
      </c>
      <c r="AD282">
        <v>11</v>
      </c>
      <c r="AE282">
        <v>1</v>
      </c>
      <c r="AF282">
        <v>1</v>
      </c>
      <c r="AG282">
        <v>0.32</v>
      </c>
      <c r="AH282">
        <v>0</v>
      </c>
      <c r="BA282">
        <v>10</v>
      </c>
      <c r="BB282">
        <v>801</v>
      </c>
      <c r="BC282">
        <v>1</v>
      </c>
      <c r="BD282">
        <v>9</v>
      </c>
      <c r="BE282">
        <v>0</v>
      </c>
      <c r="BF282">
        <v>1</v>
      </c>
      <c r="BG282">
        <v>95</v>
      </c>
      <c r="BH282">
        <v>23</v>
      </c>
      <c r="BI282">
        <v>80</v>
      </c>
      <c r="BJ282">
        <v>1</v>
      </c>
      <c r="BK282">
        <v>0</v>
      </c>
      <c r="BL282">
        <v>73</v>
      </c>
      <c r="BM282">
        <v>0</v>
      </c>
      <c r="BN282">
        <v>40</v>
      </c>
      <c r="BO282">
        <v>0</v>
      </c>
      <c r="BP282">
        <v>0</v>
      </c>
      <c r="BQ282" t="s">
        <v>19</v>
      </c>
      <c r="BR282">
        <v>22</v>
      </c>
      <c r="BS282">
        <v>30</v>
      </c>
      <c r="BT282">
        <v>3</v>
      </c>
      <c r="BU282">
        <v>5</v>
      </c>
      <c r="BV282">
        <v>4.0000000000000001E-3</v>
      </c>
      <c r="BW282">
        <v>2.1999999999999999E-2</v>
      </c>
      <c r="BX282">
        <v>24</v>
      </c>
      <c r="BY282">
        <v>4.3</v>
      </c>
      <c r="BZ282" t="s">
        <v>57</v>
      </c>
      <c r="CA282">
        <v>710</v>
      </c>
      <c r="CB282">
        <v>0.32</v>
      </c>
      <c r="CC282">
        <v>1</v>
      </c>
      <c r="CD282">
        <v>11</v>
      </c>
      <c r="CE282">
        <v>1</v>
      </c>
      <c r="CF282">
        <v>1</v>
      </c>
      <c r="CG282">
        <v>0.32</v>
      </c>
      <c r="CH282">
        <v>0</v>
      </c>
    </row>
    <row r="283" spans="1:86">
      <c r="A283">
        <v>11</v>
      </c>
      <c r="B283">
        <v>801</v>
      </c>
      <c r="C283">
        <v>1</v>
      </c>
      <c r="D283">
        <v>9</v>
      </c>
      <c r="E283">
        <v>0</v>
      </c>
      <c r="F283" s="24">
        <f t="shared" si="22"/>
        <v>10</v>
      </c>
      <c r="G283">
        <v>95</v>
      </c>
      <c r="H283" s="24">
        <f t="shared" si="24"/>
        <v>8</v>
      </c>
      <c r="I283" s="24">
        <f t="shared" si="21"/>
        <v>10</v>
      </c>
      <c r="J283" s="24">
        <f t="shared" si="23"/>
        <v>25</v>
      </c>
      <c r="K283" s="24" t="str">
        <f t="shared" si="25"/>
        <v>00</v>
      </c>
      <c r="L283">
        <v>73</v>
      </c>
      <c r="M283">
        <v>0</v>
      </c>
      <c r="N283">
        <v>40</v>
      </c>
      <c r="O283">
        <v>0</v>
      </c>
      <c r="P283">
        <v>0</v>
      </c>
      <c r="Q283" t="s">
        <v>19</v>
      </c>
      <c r="R283">
        <v>22</v>
      </c>
      <c r="S283">
        <v>30</v>
      </c>
      <c r="T283">
        <v>3</v>
      </c>
      <c r="U283">
        <v>5</v>
      </c>
      <c r="V283">
        <v>2.4E-2</v>
      </c>
      <c r="W283">
        <v>7.0000000000000001E-3</v>
      </c>
      <c r="X283">
        <v>24</v>
      </c>
      <c r="Y283">
        <v>4.3</v>
      </c>
      <c r="Z283" t="s">
        <v>57</v>
      </c>
      <c r="AA283">
        <v>252</v>
      </c>
      <c r="AB283">
        <v>0.32</v>
      </c>
      <c r="AC283">
        <v>1</v>
      </c>
      <c r="AD283">
        <v>11</v>
      </c>
      <c r="AE283">
        <v>1</v>
      </c>
      <c r="AF283">
        <v>1</v>
      </c>
      <c r="AG283">
        <v>0.32</v>
      </c>
      <c r="AH283">
        <v>0</v>
      </c>
      <c r="BA283">
        <v>11</v>
      </c>
      <c r="BB283">
        <v>801</v>
      </c>
      <c r="BC283">
        <v>1</v>
      </c>
      <c r="BD283">
        <v>9</v>
      </c>
      <c r="BE283">
        <v>0</v>
      </c>
      <c r="BF283">
        <v>1</v>
      </c>
      <c r="BG283">
        <v>95</v>
      </c>
      <c r="BH283">
        <v>23</v>
      </c>
      <c r="BI283">
        <v>80</v>
      </c>
      <c r="BJ283">
        <v>1</v>
      </c>
      <c r="BK283">
        <v>0</v>
      </c>
      <c r="BL283">
        <v>73</v>
      </c>
      <c r="BM283">
        <v>0</v>
      </c>
      <c r="BN283">
        <v>40</v>
      </c>
      <c r="BO283">
        <v>0</v>
      </c>
      <c r="BP283">
        <v>0</v>
      </c>
      <c r="BQ283" t="s">
        <v>19</v>
      </c>
      <c r="BR283">
        <v>22</v>
      </c>
      <c r="BS283">
        <v>30</v>
      </c>
      <c r="BT283">
        <v>3</v>
      </c>
      <c r="BU283">
        <v>5</v>
      </c>
      <c r="BV283">
        <v>2.4E-2</v>
      </c>
      <c r="BW283">
        <v>7.0000000000000001E-3</v>
      </c>
      <c r="BX283">
        <v>24</v>
      </c>
      <c r="BY283">
        <v>4.3</v>
      </c>
      <c r="BZ283" t="s">
        <v>57</v>
      </c>
      <c r="CA283">
        <v>252</v>
      </c>
      <c r="CB283">
        <v>0.32</v>
      </c>
      <c r="CC283">
        <v>1</v>
      </c>
      <c r="CD283">
        <v>11</v>
      </c>
      <c r="CE283">
        <v>1</v>
      </c>
      <c r="CF283">
        <v>1</v>
      </c>
      <c r="CG283">
        <v>0.32</v>
      </c>
      <c r="CH283">
        <v>0</v>
      </c>
    </row>
    <row r="284" spans="1:86">
      <c r="F284" s="24" t="str">
        <f t="shared" si="22"/>
        <v/>
      </c>
      <c r="H284" s="24" t="str">
        <f t="shared" si="24"/>
        <v/>
      </c>
      <c r="I284" s="24" t="str">
        <f t="shared" si="21"/>
        <v/>
      </c>
      <c r="J284" s="24" t="str">
        <f t="shared" si="23"/>
        <v/>
      </c>
      <c r="K284" s="24" t="str">
        <f t="shared" si="25"/>
        <v/>
      </c>
      <c r="AC284">
        <v>1</v>
      </c>
      <c r="AE284">
        <v>1</v>
      </c>
      <c r="AF284">
        <v>1</v>
      </c>
      <c r="AH284">
        <v>0</v>
      </c>
      <c r="BK284">
        <v>0</v>
      </c>
      <c r="CC284">
        <v>1</v>
      </c>
      <c r="CE284">
        <v>1</v>
      </c>
      <c r="CF284">
        <v>1</v>
      </c>
      <c r="CH284">
        <v>0</v>
      </c>
    </row>
    <row r="285" spans="1:86">
      <c r="F285" s="24" t="str">
        <f t="shared" si="22"/>
        <v/>
      </c>
      <c r="H285" s="24" t="str">
        <f t="shared" si="24"/>
        <v/>
      </c>
      <c r="I285" s="24" t="str">
        <f t="shared" si="21"/>
        <v/>
      </c>
      <c r="J285" s="24" t="str">
        <f t="shared" si="23"/>
        <v/>
      </c>
      <c r="K285" s="24" t="str">
        <f t="shared" si="25"/>
        <v/>
      </c>
      <c r="AC285">
        <v>1</v>
      </c>
      <c r="AE285">
        <v>1</v>
      </c>
      <c r="AF285">
        <v>1</v>
      </c>
      <c r="AH285">
        <v>0</v>
      </c>
      <c r="BK285">
        <v>0</v>
      </c>
      <c r="CC285">
        <v>1</v>
      </c>
      <c r="CE285">
        <v>1</v>
      </c>
      <c r="CF285">
        <v>1</v>
      </c>
      <c r="CH285">
        <v>0</v>
      </c>
    </row>
    <row r="286" spans="1:86">
      <c r="A286">
        <v>2</v>
      </c>
      <c r="B286">
        <v>9</v>
      </c>
      <c r="C286">
        <v>200</v>
      </c>
      <c r="D286">
        <v>40</v>
      </c>
      <c r="E286">
        <v>0</v>
      </c>
      <c r="F286" s="24">
        <f t="shared" si="22"/>
        <v>85</v>
      </c>
      <c r="G286">
        <v>50</v>
      </c>
      <c r="H286" s="24">
        <f t="shared" si="24"/>
        <v>15</v>
      </c>
      <c r="I286" s="24">
        <f t="shared" si="21"/>
        <v>6</v>
      </c>
      <c r="J286" s="24">
        <f t="shared" si="23"/>
        <v>80</v>
      </c>
      <c r="K286" s="24" t="str">
        <f t="shared" si="25"/>
        <v>03</v>
      </c>
      <c r="L286">
        <v>22</v>
      </c>
      <c r="M286">
        <v>0</v>
      </c>
      <c r="N286">
        <v>0</v>
      </c>
      <c r="O286">
        <v>1</v>
      </c>
      <c r="P286">
        <v>0</v>
      </c>
      <c r="Q286" t="s">
        <v>18</v>
      </c>
      <c r="R286">
        <v>21</v>
      </c>
      <c r="S286">
        <v>10</v>
      </c>
      <c r="T286">
        <v>2</v>
      </c>
      <c r="U286">
        <v>2</v>
      </c>
      <c r="V286">
        <v>0.21199999999999999</v>
      </c>
      <c r="W286">
        <v>0.17810000000000001</v>
      </c>
      <c r="X286">
        <v>24</v>
      </c>
      <c r="Y286">
        <v>0</v>
      </c>
      <c r="Z286" t="s">
        <v>133</v>
      </c>
      <c r="AB286">
        <v>0</v>
      </c>
      <c r="AC286">
        <v>1</v>
      </c>
      <c r="AD286">
        <v>11</v>
      </c>
      <c r="AE286">
        <v>1</v>
      </c>
      <c r="AF286">
        <v>1</v>
      </c>
      <c r="AG286">
        <v>0.5</v>
      </c>
      <c r="AH286">
        <v>0</v>
      </c>
      <c r="BA286">
        <v>2</v>
      </c>
      <c r="BB286">
        <v>9</v>
      </c>
      <c r="BC286">
        <v>200</v>
      </c>
      <c r="BD286">
        <v>40</v>
      </c>
      <c r="BE286">
        <v>0</v>
      </c>
      <c r="BF286">
        <v>8.6</v>
      </c>
      <c r="BG286">
        <v>50</v>
      </c>
      <c r="BH286">
        <v>12</v>
      </c>
      <c r="BI286">
        <v>50</v>
      </c>
      <c r="BJ286">
        <v>5</v>
      </c>
      <c r="BK286">
        <v>0</v>
      </c>
      <c r="BL286">
        <v>22</v>
      </c>
      <c r="BM286">
        <v>0</v>
      </c>
      <c r="BN286">
        <v>0</v>
      </c>
      <c r="BO286">
        <v>1</v>
      </c>
      <c r="BP286">
        <v>0</v>
      </c>
      <c r="BQ286" t="s">
        <v>18</v>
      </c>
      <c r="BR286">
        <v>21</v>
      </c>
      <c r="BS286">
        <v>10</v>
      </c>
      <c r="BT286">
        <v>2</v>
      </c>
      <c r="BU286">
        <v>2</v>
      </c>
      <c r="BV286">
        <v>0.21199999999999999</v>
      </c>
      <c r="BW286">
        <v>0.17810000000000001</v>
      </c>
      <c r="BX286">
        <v>24</v>
      </c>
      <c r="BY286">
        <v>0</v>
      </c>
      <c r="BZ286" t="s">
        <v>133</v>
      </c>
      <c r="CB286">
        <v>0</v>
      </c>
      <c r="CC286">
        <v>1</v>
      </c>
      <c r="CD286">
        <v>11</v>
      </c>
      <c r="CE286">
        <v>1</v>
      </c>
      <c r="CF286">
        <v>1</v>
      </c>
      <c r="CG286">
        <v>0.5</v>
      </c>
      <c r="CH286">
        <v>0</v>
      </c>
    </row>
    <row r="287" spans="1:86">
      <c r="A287">
        <v>3</v>
      </c>
      <c r="B287">
        <v>8</v>
      </c>
      <c r="C287">
        <v>140</v>
      </c>
      <c r="D287">
        <v>40</v>
      </c>
      <c r="E287">
        <v>0</v>
      </c>
      <c r="F287" s="24">
        <f t="shared" si="22"/>
        <v>53</v>
      </c>
      <c r="G287">
        <v>60</v>
      </c>
      <c r="H287" s="24">
        <f t="shared" si="24"/>
        <v>15</v>
      </c>
      <c r="I287" s="24">
        <f t="shared" si="21"/>
        <v>6</v>
      </c>
      <c r="J287" s="24">
        <f t="shared" si="23"/>
        <v>80</v>
      </c>
      <c r="K287" s="24" t="str">
        <f t="shared" si="25"/>
        <v>03</v>
      </c>
      <c r="L287">
        <v>32</v>
      </c>
      <c r="M287">
        <v>0</v>
      </c>
      <c r="N287">
        <v>40</v>
      </c>
      <c r="O287">
        <v>0</v>
      </c>
      <c r="P287">
        <v>0</v>
      </c>
      <c r="Q287" t="s">
        <v>18</v>
      </c>
      <c r="R287">
        <v>21</v>
      </c>
      <c r="S287">
        <v>15</v>
      </c>
      <c r="T287">
        <v>2</v>
      </c>
      <c r="U287">
        <v>2</v>
      </c>
      <c r="V287">
        <v>0.157</v>
      </c>
      <c r="W287">
        <v>0.12870000000000001</v>
      </c>
      <c r="X287">
        <v>24</v>
      </c>
      <c r="Y287">
        <v>0</v>
      </c>
      <c r="Z287" t="s">
        <v>133</v>
      </c>
      <c r="AB287">
        <v>0</v>
      </c>
      <c r="AC287">
        <v>1</v>
      </c>
      <c r="AD287">
        <v>11</v>
      </c>
      <c r="AE287">
        <v>1</v>
      </c>
      <c r="AF287">
        <v>1</v>
      </c>
      <c r="AG287">
        <v>0.5</v>
      </c>
      <c r="AH287">
        <v>0</v>
      </c>
      <c r="BA287">
        <v>3</v>
      </c>
      <c r="BB287">
        <v>8</v>
      </c>
      <c r="BC287">
        <v>140</v>
      </c>
      <c r="BD287">
        <v>40</v>
      </c>
      <c r="BE287">
        <v>0</v>
      </c>
      <c r="BF287">
        <v>5.3</v>
      </c>
      <c r="BG287">
        <v>60</v>
      </c>
      <c r="BH287">
        <v>12</v>
      </c>
      <c r="BI287">
        <v>45</v>
      </c>
      <c r="BJ287">
        <v>5</v>
      </c>
      <c r="BK287">
        <v>0</v>
      </c>
      <c r="BL287">
        <v>32</v>
      </c>
      <c r="BM287">
        <v>0</v>
      </c>
      <c r="BN287">
        <v>40</v>
      </c>
      <c r="BO287">
        <v>0</v>
      </c>
      <c r="BP287">
        <v>0</v>
      </c>
      <c r="BQ287" t="s">
        <v>18</v>
      </c>
      <c r="BR287">
        <v>21</v>
      </c>
      <c r="BS287">
        <v>15</v>
      </c>
      <c r="BT287">
        <v>2</v>
      </c>
      <c r="BU287">
        <v>2</v>
      </c>
      <c r="BV287">
        <v>0.157</v>
      </c>
      <c r="BW287">
        <v>0.12870000000000001</v>
      </c>
      <c r="BX287">
        <v>24</v>
      </c>
      <c r="BY287">
        <v>0</v>
      </c>
      <c r="BZ287" t="s">
        <v>133</v>
      </c>
      <c r="CB287">
        <v>0</v>
      </c>
      <c r="CC287">
        <v>1</v>
      </c>
      <c r="CD287">
        <v>11</v>
      </c>
      <c r="CE287">
        <v>1</v>
      </c>
      <c r="CF287">
        <v>1</v>
      </c>
      <c r="CG287">
        <v>0.5</v>
      </c>
      <c r="CH287">
        <v>0</v>
      </c>
    </row>
    <row r="288" spans="1:86">
      <c r="A288">
        <v>4</v>
      </c>
      <c r="B288">
        <v>7</v>
      </c>
      <c r="C288">
        <v>70</v>
      </c>
      <c r="D288">
        <v>25</v>
      </c>
      <c r="E288">
        <v>0</v>
      </c>
      <c r="F288" s="24">
        <f t="shared" si="22"/>
        <v>33</v>
      </c>
      <c r="G288">
        <v>70</v>
      </c>
      <c r="H288" s="24">
        <f t="shared" si="24"/>
        <v>15</v>
      </c>
      <c r="I288" s="24">
        <f t="shared" si="21"/>
        <v>6</v>
      </c>
      <c r="J288" s="24">
        <f t="shared" si="23"/>
        <v>80</v>
      </c>
      <c r="K288" s="24" t="str">
        <f t="shared" si="25"/>
        <v>03</v>
      </c>
      <c r="L288">
        <v>42</v>
      </c>
      <c r="M288">
        <v>0</v>
      </c>
      <c r="N288">
        <v>40</v>
      </c>
      <c r="O288">
        <v>0</v>
      </c>
      <c r="P288">
        <v>0</v>
      </c>
      <c r="Q288" t="s">
        <v>18</v>
      </c>
      <c r="R288">
        <v>21</v>
      </c>
      <c r="S288">
        <v>15</v>
      </c>
      <c r="T288">
        <v>2</v>
      </c>
      <c r="U288">
        <v>2</v>
      </c>
      <c r="V288">
        <v>0.114</v>
      </c>
      <c r="W288">
        <v>9.01E-2</v>
      </c>
      <c r="X288">
        <v>24</v>
      </c>
      <c r="Y288">
        <v>0</v>
      </c>
      <c r="Z288" t="s">
        <v>133</v>
      </c>
      <c r="AB288">
        <v>0</v>
      </c>
      <c r="AC288">
        <v>1</v>
      </c>
      <c r="AD288">
        <v>11</v>
      </c>
      <c r="AE288">
        <v>1</v>
      </c>
      <c r="AF288">
        <v>1</v>
      </c>
      <c r="AG288">
        <v>0.5</v>
      </c>
      <c r="AH288">
        <v>0</v>
      </c>
      <c r="BA288">
        <v>4</v>
      </c>
      <c r="BB288">
        <v>7</v>
      </c>
      <c r="BC288">
        <v>70</v>
      </c>
      <c r="BD288">
        <v>25</v>
      </c>
      <c r="BE288">
        <v>0</v>
      </c>
      <c r="BF288">
        <v>3.3</v>
      </c>
      <c r="BG288">
        <v>70</v>
      </c>
      <c r="BH288">
        <v>12</v>
      </c>
      <c r="BI288">
        <v>45</v>
      </c>
      <c r="BJ288">
        <v>5</v>
      </c>
      <c r="BK288">
        <v>0</v>
      </c>
      <c r="BL288">
        <v>42</v>
      </c>
      <c r="BM288">
        <v>0</v>
      </c>
      <c r="BN288">
        <v>40</v>
      </c>
      <c r="BO288">
        <v>0</v>
      </c>
      <c r="BP288">
        <v>0</v>
      </c>
      <c r="BQ288" t="s">
        <v>18</v>
      </c>
      <c r="BR288">
        <v>21</v>
      </c>
      <c r="BS288">
        <v>15</v>
      </c>
      <c r="BT288">
        <v>2</v>
      </c>
      <c r="BU288">
        <v>2</v>
      </c>
      <c r="BV288">
        <v>0.114</v>
      </c>
      <c r="BW288">
        <v>9.01E-2</v>
      </c>
      <c r="BX288">
        <v>24</v>
      </c>
      <c r="BY288">
        <v>0</v>
      </c>
      <c r="BZ288" t="s">
        <v>133</v>
      </c>
      <c r="CB288">
        <v>0</v>
      </c>
      <c r="CC288">
        <v>1</v>
      </c>
      <c r="CD288">
        <v>11</v>
      </c>
      <c r="CE288">
        <v>1</v>
      </c>
      <c r="CF288">
        <v>1</v>
      </c>
      <c r="CG288">
        <v>0.5</v>
      </c>
      <c r="CH288">
        <v>0</v>
      </c>
    </row>
    <row r="289" spans="1:86">
      <c r="A289">
        <v>5</v>
      </c>
      <c r="B289">
        <v>6</v>
      </c>
      <c r="C289">
        <v>60</v>
      </c>
      <c r="D289">
        <v>30</v>
      </c>
      <c r="E289">
        <v>0</v>
      </c>
      <c r="F289" s="24">
        <f t="shared" si="22"/>
        <v>23</v>
      </c>
      <c r="G289">
        <v>80</v>
      </c>
      <c r="H289" s="24">
        <f t="shared" si="24"/>
        <v>12</v>
      </c>
      <c r="I289" s="24">
        <f t="shared" si="21"/>
        <v>6</v>
      </c>
      <c r="J289" s="24">
        <f t="shared" si="23"/>
        <v>75</v>
      </c>
      <c r="K289" s="24" t="str">
        <f t="shared" si="25"/>
        <v>03</v>
      </c>
      <c r="L289">
        <v>52</v>
      </c>
      <c r="M289">
        <v>0</v>
      </c>
      <c r="N289">
        <v>0</v>
      </c>
      <c r="O289">
        <v>1</v>
      </c>
      <c r="P289">
        <v>0</v>
      </c>
      <c r="Q289" t="s">
        <v>18</v>
      </c>
      <c r="R289">
        <v>21</v>
      </c>
      <c r="S289">
        <v>10</v>
      </c>
      <c r="T289">
        <v>2</v>
      </c>
      <c r="U289">
        <v>2</v>
      </c>
      <c r="V289">
        <v>9.0999999999999998E-2</v>
      </c>
      <c r="W289">
        <v>6.5799999999999997E-2</v>
      </c>
      <c r="X289">
        <v>24</v>
      </c>
      <c r="Y289">
        <v>0</v>
      </c>
      <c r="Z289" t="s">
        <v>133</v>
      </c>
      <c r="AB289">
        <v>4</v>
      </c>
      <c r="AC289">
        <v>1</v>
      </c>
      <c r="AD289">
        <v>11</v>
      </c>
      <c r="AE289">
        <v>1</v>
      </c>
      <c r="AF289">
        <v>1</v>
      </c>
      <c r="AG289">
        <v>0.5</v>
      </c>
      <c r="AH289">
        <v>0</v>
      </c>
      <c r="BA289">
        <v>5</v>
      </c>
      <c r="BB289">
        <v>6</v>
      </c>
      <c r="BC289">
        <v>60</v>
      </c>
      <c r="BD289">
        <v>30</v>
      </c>
      <c r="BE289">
        <v>0</v>
      </c>
      <c r="BF289">
        <v>2.2999999999999998</v>
      </c>
      <c r="BG289">
        <v>80</v>
      </c>
      <c r="BH289">
        <v>12</v>
      </c>
      <c r="BI289">
        <v>45</v>
      </c>
      <c r="BJ289">
        <v>3</v>
      </c>
      <c r="BK289">
        <v>0</v>
      </c>
      <c r="BL289">
        <v>52</v>
      </c>
      <c r="BM289">
        <v>0</v>
      </c>
      <c r="BN289">
        <v>0</v>
      </c>
      <c r="BO289">
        <v>1</v>
      </c>
      <c r="BP289">
        <v>0</v>
      </c>
      <c r="BQ289" t="s">
        <v>18</v>
      </c>
      <c r="BR289">
        <v>21</v>
      </c>
      <c r="BS289">
        <v>10</v>
      </c>
      <c r="BT289">
        <v>2</v>
      </c>
      <c r="BU289">
        <v>2</v>
      </c>
      <c r="BV289">
        <v>9.0999999999999998E-2</v>
      </c>
      <c r="BW289">
        <v>6.5799999999999997E-2</v>
      </c>
      <c r="BX289">
        <v>24</v>
      </c>
      <c r="BY289">
        <v>0</v>
      </c>
      <c r="BZ289" t="s">
        <v>133</v>
      </c>
      <c r="CB289">
        <v>4</v>
      </c>
      <c r="CC289">
        <v>1</v>
      </c>
      <c r="CD289">
        <v>11</v>
      </c>
      <c r="CE289">
        <v>1</v>
      </c>
      <c r="CF289">
        <v>1</v>
      </c>
      <c r="CG289">
        <v>0.5</v>
      </c>
      <c r="CH289">
        <v>0</v>
      </c>
    </row>
    <row r="290" spans="1:86">
      <c r="A290">
        <v>6</v>
      </c>
      <c r="B290">
        <v>5</v>
      </c>
      <c r="C290">
        <v>35</v>
      </c>
      <c r="D290">
        <v>20</v>
      </c>
      <c r="E290">
        <v>0</v>
      </c>
      <c r="F290" s="24">
        <f t="shared" si="22"/>
        <v>13</v>
      </c>
      <c r="G290">
        <v>90</v>
      </c>
      <c r="H290" s="24">
        <f t="shared" si="24"/>
        <v>10</v>
      </c>
      <c r="I290" s="24">
        <f t="shared" si="21"/>
        <v>6</v>
      </c>
      <c r="J290" s="24">
        <f t="shared" si="23"/>
        <v>50</v>
      </c>
      <c r="K290" s="24" t="str">
        <f t="shared" si="25"/>
        <v>03</v>
      </c>
      <c r="L290">
        <v>63</v>
      </c>
      <c r="M290">
        <v>0</v>
      </c>
      <c r="N290">
        <v>40</v>
      </c>
      <c r="O290">
        <v>0</v>
      </c>
      <c r="P290">
        <v>0</v>
      </c>
      <c r="Q290" t="s">
        <v>18</v>
      </c>
      <c r="R290">
        <v>21</v>
      </c>
      <c r="S290">
        <v>10</v>
      </c>
      <c r="T290">
        <v>2</v>
      </c>
      <c r="U290">
        <v>2</v>
      </c>
      <c r="V290">
        <v>6.7000000000000004E-2</v>
      </c>
      <c r="W290">
        <v>4.7800000000000002E-2</v>
      </c>
      <c r="X290">
        <v>24</v>
      </c>
      <c r="Y290">
        <v>0</v>
      </c>
      <c r="Z290" t="s">
        <v>133</v>
      </c>
      <c r="AB290">
        <v>2</v>
      </c>
      <c r="AC290">
        <v>1</v>
      </c>
      <c r="AD290">
        <v>11</v>
      </c>
      <c r="AE290">
        <v>1</v>
      </c>
      <c r="AF290">
        <v>1</v>
      </c>
      <c r="AG290">
        <v>0.5</v>
      </c>
      <c r="AH290">
        <v>0</v>
      </c>
      <c r="BA290">
        <v>6</v>
      </c>
      <c r="BB290">
        <v>5</v>
      </c>
      <c r="BC290">
        <v>35</v>
      </c>
      <c r="BD290">
        <v>20</v>
      </c>
      <c r="BE290">
        <v>0</v>
      </c>
      <c r="BF290">
        <v>1.3</v>
      </c>
      <c r="BG290">
        <v>90</v>
      </c>
      <c r="BH290">
        <v>15</v>
      </c>
      <c r="BI290">
        <v>45</v>
      </c>
      <c r="BJ290">
        <v>2</v>
      </c>
      <c r="BK290">
        <v>0</v>
      </c>
      <c r="BL290">
        <v>63</v>
      </c>
      <c r="BM290">
        <v>0</v>
      </c>
      <c r="BN290">
        <v>40</v>
      </c>
      <c r="BO290">
        <v>0</v>
      </c>
      <c r="BP290">
        <v>0</v>
      </c>
      <c r="BQ290" t="s">
        <v>18</v>
      </c>
      <c r="BR290">
        <v>21</v>
      </c>
      <c r="BS290">
        <v>10</v>
      </c>
      <c r="BT290">
        <v>2</v>
      </c>
      <c r="BU290">
        <v>2</v>
      </c>
      <c r="BV290">
        <v>6.7000000000000004E-2</v>
      </c>
      <c r="BW290">
        <v>4.7800000000000002E-2</v>
      </c>
      <c r="BX290">
        <v>24</v>
      </c>
      <c r="BY290">
        <v>0</v>
      </c>
      <c r="BZ290" t="s">
        <v>133</v>
      </c>
      <c r="CB290">
        <v>2</v>
      </c>
      <c r="CC290">
        <v>1</v>
      </c>
      <c r="CD290">
        <v>11</v>
      </c>
      <c r="CE290">
        <v>1</v>
      </c>
      <c r="CF290">
        <v>1</v>
      </c>
      <c r="CG290">
        <v>0.5</v>
      </c>
      <c r="CH290">
        <v>0</v>
      </c>
    </row>
    <row r="291" spans="1:86">
      <c r="A291">
        <v>7</v>
      </c>
      <c r="B291">
        <v>4</v>
      </c>
      <c r="C291">
        <v>12</v>
      </c>
      <c r="D291">
        <v>14</v>
      </c>
      <c r="E291">
        <v>0</v>
      </c>
      <c r="F291" s="24">
        <f t="shared" si="22"/>
        <v>5</v>
      </c>
      <c r="G291">
        <v>100</v>
      </c>
      <c r="H291" s="24">
        <f t="shared" si="24"/>
        <v>11</v>
      </c>
      <c r="I291" s="24">
        <f t="shared" si="21"/>
        <v>6</v>
      </c>
      <c r="J291" s="24">
        <f t="shared" si="23"/>
        <v>50</v>
      </c>
      <c r="K291" s="24" t="str">
        <f t="shared" si="25"/>
        <v>00</v>
      </c>
      <c r="L291">
        <v>63</v>
      </c>
      <c r="M291">
        <v>0</v>
      </c>
      <c r="N291">
        <v>40</v>
      </c>
      <c r="O291">
        <v>0</v>
      </c>
      <c r="P291">
        <v>0</v>
      </c>
      <c r="Q291" t="s">
        <v>18</v>
      </c>
      <c r="R291">
        <v>21</v>
      </c>
      <c r="S291">
        <v>10</v>
      </c>
      <c r="T291">
        <v>2</v>
      </c>
      <c r="U291">
        <v>2</v>
      </c>
      <c r="V291">
        <v>4.9000000000000002E-2</v>
      </c>
      <c r="W291">
        <v>3.5799999999999998E-2</v>
      </c>
      <c r="X291">
        <v>24</v>
      </c>
      <c r="Y291">
        <v>0</v>
      </c>
      <c r="Z291" t="s">
        <v>133</v>
      </c>
      <c r="AB291">
        <v>1.1200000000000001</v>
      </c>
      <c r="AC291">
        <v>1</v>
      </c>
      <c r="AD291">
        <v>11</v>
      </c>
      <c r="AE291">
        <v>1</v>
      </c>
      <c r="AF291">
        <v>1</v>
      </c>
      <c r="AG291">
        <v>0.5</v>
      </c>
      <c r="AH291">
        <v>0</v>
      </c>
      <c r="BA291">
        <v>7</v>
      </c>
      <c r="BB291">
        <v>4</v>
      </c>
      <c r="BC291">
        <v>12</v>
      </c>
      <c r="BD291">
        <v>14</v>
      </c>
      <c r="BE291">
        <v>0</v>
      </c>
      <c r="BF291">
        <v>0.6</v>
      </c>
      <c r="BG291">
        <v>100</v>
      </c>
      <c r="BH291">
        <v>16</v>
      </c>
      <c r="BI291">
        <v>45</v>
      </c>
      <c r="BJ291">
        <v>2</v>
      </c>
      <c r="BK291">
        <v>0</v>
      </c>
      <c r="BL291">
        <v>63</v>
      </c>
      <c r="BM291">
        <v>0</v>
      </c>
      <c r="BN291">
        <v>40</v>
      </c>
      <c r="BO291">
        <v>0</v>
      </c>
      <c r="BP291">
        <v>0</v>
      </c>
      <c r="BQ291" t="s">
        <v>18</v>
      </c>
      <c r="BR291">
        <v>21</v>
      </c>
      <c r="BS291">
        <v>10</v>
      </c>
      <c r="BT291">
        <v>2</v>
      </c>
      <c r="BU291">
        <v>2</v>
      </c>
      <c r="BV291">
        <v>4.9000000000000002E-2</v>
      </c>
      <c r="BW291">
        <v>3.5799999999999998E-2</v>
      </c>
      <c r="BX291">
        <v>24</v>
      </c>
      <c r="BY291">
        <v>0</v>
      </c>
      <c r="BZ291" t="s">
        <v>133</v>
      </c>
      <c r="CB291">
        <v>1.1200000000000001</v>
      </c>
      <c r="CC291">
        <v>1</v>
      </c>
      <c r="CD291">
        <v>11</v>
      </c>
      <c r="CE291">
        <v>1</v>
      </c>
      <c r="CF291">
        <v>1</v>
      </c>
      <c r="CG291">
        <v>0.5</v>
      </c>
      <c r="CH291">
        <v>0</v>
      </c>
    </row>
    <row r="292" spans="1:86">
      <c r="A292">
        <v>8</v>
      </c>
      <c r="B292">
        <v>3</v>
      </c>
      <c r="C292">
        <v>7</v>
      </c>
      <c r="D292">
        <v>12</v>
      </c>
      <c r="E292">
        <v>0</v>
      </c>
      <c r="F292" s="24">
        <f t="shared" si="22"/>
        <v>5</v>
      </c>
      <c r="G292">
        <v>100</v>
      </c>
      <c r="H292" s="24">
        <f t="shared" si="24"/>
        <v>6</v>
      </c>
      <c r="I292" s="24">
        <f t="shared" si="21"/>
        <v>6</v>
      </c>
      <c r="J292" s="24">
        <f t="shared" si="23"/>
        <v>25</v>
      </c>
      <c r="K292" s="24" t="str">
        <f t="shared" si="25"/>
        <v>00</v>
      </c>
      <c r="L292">
        <v>63</v>
      </c>
      <c r="M292">
        <v>0</v>
      </c>
      <c r="N292">
        <v>0</v>
      </c>
      <c r="O292">
        <v>0</v>
      </c>
      <c r="P292">
        <v>0</v>
      </c>
      <c r="Q292" t="s">
        <v>18</v>
      </c>
      <c r="R292">
        <v>21</v>
      </c>
      <c r="S292">
        <v>10</v>
      </c>
      <c r="T292">
        <v>2</v>
      </c>
      <c r="U292">
        <v>2</v>
      </c>
      <c r="V292">
        <v>3.5000000000000003E-2</v>
      </c>
      <c r="W292">
        <v>2.58E-2</v>
      </c>
      <c r="X292">
        <v>24</v>
      </c>
      <c r="Y292">
        <v>0</v>
      </c>
      <c r="Z292" t="s">
        <v>133</v>
      </c>
      <c r="AB292">
        <v>0.8</v>
      </c>
      <c r="AC292">
        <v>1</v>
      </c>
      <c r="AD292">
        <v>11</v>
      </c>
      <c r="AE292">
        <v>1</v>
      </c>
      <c r="AF292">
        <v>1</v>
      </c>
      <c r="AG292">
        <v>0.5</v>
      </c>
      <c r="AH292">
        <v>0</v>
      </c>
      <c r="BA292">
        <v>8</v>
      </c>
      <c r="BB292">
        <v>3</v>
      </c>
      <c r="BC292">
        <v>7</v>
      </c>
      <c r="BD292">
        <v>12</v>
      </c>
      <c r="BE292">
        <v>0</v>
      </c>
      <c r="BF292">
        <v>0.4</v>
      </c>
      <c r="BG292">
        <v>100</v>
      </c>
      <c r="BH292">
        <v>16</v>
      </c>
      <c r="BI292">
        <v>45</v>
      </c>
      <c r="BJ292">
        <v>1</v>
      </c>
      <c r="BK292">
        <v>0</v>
      </c>
      <c r="BL292">
        <v>63</v>
      </c>
      <c r="BM292">
        <v>0</v>
      </c>
      <c r="BN292">
        <v>0</v>
      </c>
      <c r="BO292">
        <v>0</v>
      </c>
      <c r="BP292">
        <v>0</v>
      </c>
      <c r="BQ292" t="s">
        <v>18</v>
      </c>
      <c r="BR292">
        <v>21</v>
      </c>
      <c r="BS292">
        <v>10</v>
      </c>
      <c r="BT292">
        <v>2</v>
      </c>
      <c r="BU292">
        <v>2</v>
      </c>
      <c r="BV292">
        <v>3.5000000000000003E-2</v>
      </c>
      <c r="BW292">
        <v>2.58E-2</v>
      </c>
      <c r="BX292">
        <v>24</v>
      </c>
      <c r="BY292">
        <v>0</v>
      </c>
      <c r="BZ292" t="s">
        <v>133</v>
      </c>
      <c r="CB292">
        <v>0.8</v>
      </c>
      <c r="CC292">
        <v>1</v>
      </c>
      <c r="CD292">
        <v>11</v>
      </c>
      <c r="CE292">
        <v>1</v>
      </c>
      <c r="CF292">
        <v>1</v>
      </c>
      <c r="CG292">
        <v>0.5</v>
      </c>
      <c r="CH292">
        <v>0</v>
      </c>
    </row>
    <row r="293" spans="1:86">
      <c r="A293">
        <v>9</v>
      </c>
      <c r="B293">
        <v>2</v>
      </c>
      <c r="C293">
        <v>4</v>
      </c>
      <c r="D293">
        <v>12</v>
      </c>
      <c r="E293">
        <v>0</v>
      </c>
      <c r="F293" s="24">
        <f t="shared" si="22"/>
        <v>3.0000000000000004</v>
      </c>
      <c r="G293">
        <v>100</v>
      </c>
      <c r="H293" s="24">
        <f t="shared" si="24"/>
        <v>7</v>
      </c>
      <c r="I293" s="24">
        <f t="shared" si="21"/>
        <v>6</v>
      </c>
      <c r="J293" s="24">
        <f t="shared" si="23"/>
        <v>25</v>
      </c>
      <c r="K293" s="24" t="str">
        <f t="shared" si="25"/>
        <v>00</v>
      </c>
      <c r="L293">
        <v>63</v>
      </c>
      <c r="M293">
        <v>0</v>
      </c>
      <c r="N293">
        <v>1</v>
      </c>
      <c r="O293">
        <v>0</v>
      </c>
      <c r="P293">
        <v>0</v>
      </c>
      <c r="Q293" t="s">
        <v>18</v>
      </c>
      <c r="R293">
        <v>11</v>
      </c>
      <c r="S293">
        <v>48</v>
      </c>
      <c r="T293">
        <v>2</v>
      </c>
      <c r="U293">
        <v>2</v>
      </c>
      <c r="V293">
        <v>2.5000000000000001E-2</v>
      </c>
      <c r="W293">
        <v>1.9699999999999999E-2</v>
      </c>
      <c r="X293">
        <v>24</v>
      </c>
      <c r="Y293">
        <v>0</v>
      </c>
      <c r="Z293" t="s">
        <v>133</v>
      </c>
      <c r="AB293">
        <v>0.7</v>
      </c>
      <c r="AC293">
        <v>1</v>
      </c>
      <c r="AD293">
        <v>11</v>
      </c>
      <c r="AE293">
        <v>1</v>
      </c>
      <c r="AF293">
        <v>1</v>
      </c>
      <c r="AG293">
        <v>0.5</v>
      </c>
      <c r="AH293">
        <v>0</v>
      </c>
      <c r="BA293">
        <v>9</v>
      </c>
      <c r="BB293">
        <v>2</v>
      </c>
      <c r="BC293">
        <v>4</v>
      </c>
      <c r="BD293">
        <v>12</v>
      </c>
      <c r="BE293">
        <v>0</v>
      </c>
      <c r="BF293">
        <v>0.2</v>
      </c>
      <c r="BG293">
        <v>100</v>
      </c>
      <c r="BH293">
        <v>21</v>
      </c>
      <c r="BI293">
        <v>45</v>
      </c>
      <c r="BJ293">
        <v>1</v>
      </c>
      <c r="BK293">
        <v>0</v>
      </c>
      <c r="BL293">
        <v>63</v>
      </c>
      <c r="BM293">
        <v>0</v>
      </c>
      <c r="BN293">
        <v>1</v>
      </c>
      <c r="BO293">
        <v>0</v>
      </c>
      <c r="BP293">
        <v>0</v>
      </c>
      <c r="BQ293" t="s">
        <v>18</v>
      </c>
      <c r="BR293">
        <v>11</v>
      </c>
      <c r="BS293">
        <v>48</v>
      </c>
      <c r="BT293">
        <v>2</v>
      </c>
      <c r="BU293">
        <v>2</v>
      </c>
      <c r="BV293">
        <v>2.5000000000000001E-2</v>
      </c>
      <c r="BW293">
        <v>1.9699999999999999E-2</v>
      </c>
      <c r="BX293">
        <v>24</v>
      </c>
      <c r="BY293">
        <v>0</v>
      </c>
      <c r="BZ293" t="s">
        <v>133</v>
      </c>
      <c r="CB293">
        <v>0.7</v>
      </c>
      <c r="CC293">
        <v>1</v>
      </c>
      <c r="CD293">
        <v>11</v>
      </c>
      <c r="CE293">
        <v>1</v>
      </c>
      <c r="CF293">
        <v>1</v>
      </c>
      <c r="CG293">
        <v>0.5</v>
      </c>
      <c r="CH293">
        <v>0</v>
      </c>
    </row>
    <row r="294" spans="1:86">
      <c r="A294">
        <v>10</v>
      </c>
      <c r="B294">
        <v>801</v>
      </c>
      <c r="C294">
        <v>1</v>
      </c>
      <c r="D294">
        <v>9</v>
      </c>
      <c r="E294">
        <v>0</v>
      </c>
      <c r="F294" s="24">
        <f t="shared" si="22"/>
        <v>20</v>
      </c>
      <c r="G294">
        <v>95</v>
      </c>
      <c r="H294" s="24">
        <f t="shared" si="24"/>
        <v>8</v>
      </c>
      <c r="I294" s="24">
        <f t="shared" si="21"/>
        <v>10</v>
      </c>
      <c r="J294" s="24">
        <f t="shared" si="23"/>
        <v>25</v>
      </c>
      <c r="K294" s="24" t="str">
        <f t="shared" si="25"/>
        <v>00</v>
      </c>
      <c r="L294">
        <v>73</v>
      </c>
      <c r="M294">
        <v>0</v>
      </c>
      <c r="N294">
        <v>40</v>
      </c>
      <c r="O294">
        <v>0</v>
      </c>
      <c r="P294">
        <v>2</v>
      </c>
      <c r="Q294" t="s">
        <v>19</v>
      </c>
      <c r="R294">
        <v>22</v>
      </c>
      <c r="S294">
        <v>30</v>
      </c>
      <c r="T294">
        <v>3</v>
      </c>
      <c r="U294">
        <v>5</v>
      </c>
      <c r="V294">
        <v>8.9999999999999993E-3</v>
      </c>
      <c r="W294">
        <v>2.4E-2</v>
      </c>
      <c r="X294">
        <v>24</v>
      </c>
      <c r="Y294">
        <v>3</v>
      </c>
      <c r="Z294" t="s">
        <v>57</v>
      </c>
      <c r="AA294">
        <v>500</v>
      </c>
      <c r="AB294">
        <v>0.5</v>
      </c>
      <c r="AC294">
        <v>1</v>
      </c>
      <c r="AD294">
        <v>11</v>
      </c>
      <c r="AE294">
        <v>1</v>
      </c>
      <c r="AF294">
        <v>1</v>
      </c>
      <c r="AG294">
        <v>0.5</v>
      </c>
      <c r="AH294">
        <v>0</v>
      </c>
      <c r="BA294">
        <v>10</v>
      </c>
      <c r="BB294">
        <v>801</v>
      </c>
      <c r="BC294">
        <v>1</v>
      </c>
      <c r="BD294">
        <v>9</v>
      </c>
      <c r="BE294">
        <v>0</v>
      </c>
      <c r="BF294">
        <v>2</v>
      </c>
      <c r="BG294">
        <v>95</v>
      </c>
      <c r="BH294">
        <v>23</v>
      </c>
      <c r="BI294">
        <v>80</v>
      </c>
      <c r="BJ294">
        <v>1</v>
      </c>
      <c r="BK294">
        <v>0</v>
      </c>
      <c r="BL294">
        <v>73</v>
      </c>
      <c r="BM294">
        <v>0</v>
      </c>
      <c r="BN294">
        <v>40</v>
      </c>
      <c r="BO294">
        <v>0</v>
      </c>
      <c r="BP294">
        <v>2</v>
      </c>
      <c r="BQ294" t="s">
        <v>19</v>
      </c>
      <c r="BR294">
        <v>22</v>
      </c>
      <c r="BS294">
        <v>30</v>
      </c>
      <c r="BT294">
        <v>3</v>
      </c>
      <c r="BU294">
        <v>5</v>
      </c>
      <c r="BV294">
        <v>8.9999999999999993E-3</v>
      </c>
      <c r="BW294">
        <v>2.4E-2</v>
      </c>
      <c r="BX294">
        <v>24</v>
      </c>
      <c r="BY294">
        <v>3</v>
      </c>
      <c r="BZ294" t="s">
        <v>57</v>
      </c>
      <c r="CA294">
        <v>500</v>
      </c>
      <c r="CB294">
        <v>0.5</v>
      </c>
      <c r="CC294">
        <v>1</v>
      </c>
      <c r="CD294">
        <v>11</v>
      </c>
      <c r="CE294">
        <v>1</v>
      </c>
      <c r="CF294">
        <v>1</v>
      </c>
      <c r="CG294">
        <v>0.5</v>
      </c>
      <c r="CH294">
        <v>0</v>
      </c>
    </row>
    <row r="295" spans="1:86">
      <c r="A295">
        <v>11</v>
      </c>
      <c r="B295">
        <v>801</v>
      </c>
      <c r="C295">
        <v>1</v>
      </c>
      <c r="D295">
        <v>9</v>
      </c>
      <c r="E295">
        <v>0</v>
      </c>
      <c r="F295" s="24">
        <f t="shared" si="22"/>
        <v>20</v>
      </c>
      <c r="G295">
        <v>95</v>
      </c>
      <c r="H295" s="24">
        <f t="shared" si="24"/>
        <v>8</v>
      </c>
      <c r="I295" s="24">
        <f t="shared" si="21"/>
        <v>10</v>
      </c>
      <c r="J295" s="24">
        <f t="shared" si="23"/>
        <v>25</v>
      </c>
      <c r="K295" s="24" t="str">
        <f t="shared" si="25"/>
        <v>00</v>
      </c>
      <c r="L295">
        <v>73</v>
      </c>
      <c r="M295">
        <v>0</v>
      </c>
      <c r="N295">
        <v>40</v>
      </c>
      <c r="O295">
        <v>0</v>
      </c>
      <c r="P295">
        <v>2</v>
      </c>
      <c r="Q295" t="s">
        <v>19</v>
      </c>
      <c r="R295">
        <v>22</v>
      </c>
      <c r="S295">
        <v>30</v>
      </c>
      <c r="T295">
        <v>3</v>
      </c>
      <c r="U295">
        <v>5</v>
      </c>
      <c r="V295">
        <v>2.9000000000000001E-2</v>
      </c>
      <c r="W295">
        <v>8.9999999999999993E-3</v>
      </c>
      <c r="X295">
        <v>24</v>
      </c>
      <c r="Y295">
        <v>3</v>
      </c>
      <c r="Z295" t="s">
        <v>57</v>
      </c>
      <c r="AA295">
        <v>200</v>
      </c>
      <c r="AB295">
        <v>0.5</v>
      </c>
      <c r="AC295">
        <v>1</v>
      </c>
      <c r="AD295">
        <v>11</v>
      </c>
      <c r="AE295">
        <v>1</v>
      </c>
      <c r="AF295">
        <v>1</v>
      </c>
      <c r="AG295">
        <v>0.5</v>
      </c>
      <c r="AH295">
        <v>0</v>
      </c>
      <c r="BA295">
        <v>11</v>
      </c>
      <c r="BB295">
        <v>801</v>
      </c>
      <c r="BC295">
        <v>1</v>
      </c>
      <c r="BD295">
        <v>9</v>
      </c>
      <c r="BE295">
        <v>0</v>
      </c>
      <c r="BF295">
        <v>2</v>
      </c>
      <c r="BG295">
        <v>95</v>
      </c>
      <c r="BH295">
        <v>23</v>
      </c>
      <c r="BI295">
        <v>80</v>
      </c>
      <c r="BJ295">
        <v>1</v>
      </c>
      <c r="BK295">
        <v>0</v>
      </c>
      <c r="BL295">
        <v>73</v>
      </c>
      <c r="BM295">
        <v>0</v>
      </c>
      <c r="BN295">
        <v>40</v>
      </c>
      <c r="BO295">
        <v>0</v>
      </c>
      <c r="BP295">
        <v>2</v>
      </c>
      <c r="BQ295" t="s">
        <v>19</v>
      </c>
      <c r="BR295">
        <v>22</v>
      </c>
      <c r="BS295">
        <v>30</v>
      </c>
      <c r="BT295">
        <v>3</v>
      </c>
      <c r="BU295">
        <v>5</v>
      </c>
      <c r="BV295">
        <v>2.9000000000000001E-2</v>
      </c>
      <c r="BW295">
        <v>8.9999999999999993E-3</v>
      </c>
      <c r="BX295">
        <v>24</v>
      </c>
      <c r="BY295">
        <v>3</v>
      </c>
      <c r="BZ295" t="s">
        <v>57</v>
      </c>
      <c r="CA295">
        <v>200</v>
      </c>
      <c r="CB295">
        <v>0.5</v>
      </c>
      <c r="CC295">
        <v>1</v>
      </c>
      <c r="CD295">
        <v>11</v>
      </c>
      <c r="CE295">
        <v>1</v>
      </c>
      <c r="CF295">
        <v>1</v>
      </c>
      <c r="CG295">
        <v>0.5</v>
      </c>
      <c r="CH295">
        <v>0</v>
      </c>
    </row>
    <row r="296" spans="1:86">
      <c r="F296" s="24" t="str">
        <f t="shared" si="22"/>
        <v/>
      </c>
      <c r="H296" s="24" t="str">
        <f t="shared" si="24"/>
        <v/>
      </c>
      <c r="I296" s="24" t="str">
        <f t="shared" si="21"/>
        <v/>
      </c>
      <c r="J296" s="24" t="str">
        <f t="shared" si="23"/>
        <v/>
      </c>
      <c r="K296" s="24" t="str">
        <f t="shared" si="25"/>
        <v/>
      </c>
      <c r="AC296">
        <v>1</v>
      </c>
      <c r="AE296">
        <v>1</v>
      </c>
      <c r="AF296">
        <v>1</v>
      </c>
      <c r="AH296">
        <v>0</v>
      </c>
      <c r="BK296">
        <v>0</v>
      </c>
      <c r="CC296">
        <v>1</v>
      </c>
      <c r="CE296">
        <v>1</v>
      </c>
      <c r="CF296">
        <v>1</v>
      </c>
      <c r="CH296">
        <v>0</v>
      </c>
    </row>
    <row r="297" spans="1:86">
      <c r="F297" s="24" t="str">
        <f t="shared" si="22"/>
        <v/>
      </c>
      <c r="H297" s="24" t="str">
        <f t="shared" si="24"/>
        <v/>
      </c>
      <c r="I297" s="24" t="str">
        <f t="shared" si="21"/>
        <v/>
      </c>
      <c r="J297" s="24" t="str">
        <f t="shared" si="23"/>
        <v/>
      </c>
      <c r="K297" s="24" t="str">
        <f t="shared" si="25"/>
        <v/>
      </c>
      <c r="AC297">
        <v>1</v>
      </c>
      <c r="AE297">
        <v>1</v>
      </c>
      <c r="AF297">
        <v>1</v>
      </c>
      <c r="AH297">
        <v>0</v>
      </c>
      <c r="BK297">
        <v>0</v>
      </c>
      <c r="CC297">
        <v>1</v>
      </c>
      <c r="CE297">
        <v>1</v>
      </c>
      <c r="CF297">
        <v>1</v>
      </c>
      <c r="CH297">
        <v>0</v>
      </c>
    </row>
    <row r="298" spans="1:86">
      <c r="A298">
        <v>2</v>
      </c>
      <c r="B298">
        <v>9</v>
      </c>
      <c r="C298">
        <v>200</v>
      </c>
      <c r="D298">
        <v>40</v>
      </c>
      <c r="E298">
        <v>0</v>
      </c>
      <c r="F298" s="24">
        <f t="shared" si="22"/>
        <v>85</v>
      </c>
      <c r="G298">
        <v>50</v>
      </c>
      <c r="H298" s="24">
        <f t="shared" si="24"/>
        <v>15</v>
      </c>
      <c r="I298" s="24">
        <f t="shared" si="21"/>
        <v>6</v>
      </c>
      <c r="J298" s="24">
        <f t="shared" si="23"/>
        <v>80</v>
      </c>
      <c r="K298" s="24" t="str">
        <f t="shared" si="25"/>
        <v>03</v>
      </c>
      <c r="L298">
        <v>22</v>
      </c>
      <c r="M298">
        <v>0</v>
      </c>
      <c r="N298">
        <v>0</v>
      </c>
      <c r="O298">
        <v>1</v>
      </c>
      <c r="P298">
        <v>0</v>
      </c>
      <c r="Q298" t="s">
        <v>18</v>
      </c>
      <c r="R298">
        <v>21</v>
      </c>
      <c r="S298">
        <v>10</v>
      </c>
      <c r="T298">
        <v>2</v>
      </c>
      <c r="U298">
        <v>2</v>
      </c>
      <c r="V298">
        <v>0.21199999999999999</v>
      </c>
      <c r="W298">
        <v>0.17810000000000001</v>
      </c>
      <c r="X298">
        <v>24</v>
      </c>
      <c r="Y298">
        <v>0</v>
      </c>
      <c r="Z298" t="s">
        <v>133</v>
      </c>
      <c r="AB298">
        <v>0</v>
      </c>
      <c r="AC298">
        <v>1</v>
      </c>
      <c r="AD298">
        <v>11</v>
      </c>
      <c r="AE298">
        <v>1</v>
      </c>
      <c r="AF298">
        <v>1</v>
      </c>
      <c r="AG298">
        <v>0.63</v>
      </c>
      <c r="AH298">
        <v>0</v>
      </c>
      <c r="BA298">
        <v>2</v>
      </c>
      <c r="BB298">
        <v>9</v>
      </c>
      <c r="BC298">
        <v>200</v>
      </c>
      <c r="BD298">
        <v>40</v>
      </c>
      <c r="BE298">
        <v>0</v>
      </c>
      <c r="BF298">
        <v>8.6</v>
      </c>
      <c r="BG298">
        <v>50</v>
      </c>
      <c r="BH298">
        <v>12</v>
      </c>
      <c r="BI298">
        <v>50</v>
      </c>
      <c r="BJ298">
        <v>5</v>
      </c>
      <c r="BK298">
        <v>0</v>
      </c>
      <c r="BL298">
        <v>22</v>
      </c>
      <c r="BM298">
        <v>0</v>
      </c>
      <c r="BN298">
        <v>0</v>
      </c>
      <c r="BO298">
        <v>1</v>
      </c>
      <c r="BP298">
        <v>0</v>
      </c>
      <c r="BQ298" t="s">
        <v>18</v>
      </c>
      <c r="BR298">
        <v>21</v>
      </c>
      <c r="BS298">
        <v>10</v>
      </c>
      <c r="BT298">
        <v>2</v>
      </c>
      <c r="BU298">
        <v>2</v>
      </c>
      <c r="BV298">
        <v>0.21199999999999999</v>
      </c>
      <c r="BW298">
        <v>0.17810000000000001</v>
      </c>
      <c r="BX298">
        <v>24</v>
      </c>
      <c r="BY298">
        <v>0</v>
      </c>
      <c r="BZ298" t="s">
        <v>133</v>
      </c>
      <c r="CB298">
        <v>0</v>
      </c>
      <c r="CC298">
        <v>1</v>
      </c>
      <c r="CD298">
        <v>11</v>
      </c>
      <c r="CE298">
        <v>1</v>
      </c>
      <c r="CF298">
        <v>1</v>
      </c>
      <c r="CG298">
        <v>0.63</v>
      </c>
      <c r="CH298">
        <v>0</v>
      </c>
    </row>
    <row r="299" spans="1:86">
      <c r="A299">
        <v>3</v>
      </c>
      <c r="B299">
        <v>8</v>
      </c>
      <c r="C299">
        <v>140</v>
      </c>
      <c r="D299">
        <v>40</v>
      </c>
      <c r="E299">
        <v>0</v>
      </c>
      <c r="F299" s="24">
        <f t="shared" si="22"/>
        <v>53</v>
      </c>
      <c r="G299">
        <v>60</v>
      </c>
      <c r="H299" s="24">
        <f t="shared" si="24"/>
        <v>15</v>
      </c>
      <c r="I299" s="24">
        <f t="shared" si="21"/>
        <v>6</v>
      </c>
      <c r="J299" s="24">
        <f t="shared" si="23"/>
        <v>80</v>
      </c>
      <c r="K299" s="24" t="str">
        <f t="shared" si="25"/>
        <v>03</v>
      </c>
      <c r="L299">
        <v>32</v>
      </c>
      <c r="M299">
        <v>0</v>
      </c>
      <c r="N299">
        <v>40</v>
      </c>
      <c r="O299">
        <v>0</v>
      </c>
      <c r="P299">
        <v>0</v>
      </c>
      <c r="Q299" t="s">
        <v>18</v>
      </c>
      <c r="R299">
        <v>21</v>
      </c>
      <c r="S299">
        <v>15</v>
      </c>
      <c r="T299">
        <v>2</v>
      </c>
      <c r="U299">
        <v>2</v>
      </c>
      <c r="V299">
        <v>0.157</v>
      </c>
      <c r="W299">
        <v>0.12870000000000001</v>
      </c>
      <c r="X299">
        <v>24</v>
      </c>
      <c r="Y299">
        <v>0</v>
      </c>
      <c r="Z299" t="s">
        <v>133</v>
      </c>
      <c r="AB299">
        <v>0</v>
      </c>
      <c r="AC299">
        <v>1</v>
      </c>
      <c r="AD299">
        <v>11</v>
      </c>
      <c r="AE299">
        <v>1</v>
      </c>
      <c r="AF299">
        <v>1</v>
      </c>
      <c r="AG299">
        <v>0.63</v>
      </c>
      <c r="AH299">
        <v>0</v>
      </c>
      <c r="BA299">
        <v>3</v>
      </c>
      <c r="BB299">
        <v>8</v>
      </c>
      <c r="BC299">
        <v>140</v>
      </c>
      <c r="BD299">
        <v>40</v>
      </c>
      <c r="BE299">
        <v>0</v>
      </c>
      <c r="BF299">
        <v>5.3</v>
      </c>
      <c r="BG299">
        <v>60</v>
      </c>
      <c r="BH299">
        <v>12</v>
      </c>
      <c r="BI299">
        <v>45</v>
      </c>
      <c r="BJ299">
        <v>5</v>
      </c>
      <c r="BK299">
        <v>0</v>
      </c>
      <c r="BL299">
        <v>32</v>
      </c>
      <c r="BM299">
        <v>0</v>
      </c>
      <c r="BN299">
        <v>40</v>
      </c>
      <c r="BO299">
        <v>0</v>
      </c>
      <c r="BP299">
        <v>0</v>
      </c>
      <c r="BQ299" t="s">
        <v>18</v>
      </c>
      <c r="BR299">
        <v>21</v>
      </c>
      <c r="BS299">
        <v>15</v>
      </c>
      <c r="BT299">
        <v>2</v>
      </c>
      <c r="BU299">
        <v>2</v>
      </c>
      <c r="BV299">
        <v>0.157</v>
      </c>
      <c r="BW299">
        <v>0.12870000000000001</v>
      </c>
      <c r="BX299">
        <v>24</v>
      </c>
      <c r="BY299">
        <v>0</v>
      </c>
      <c r="BZ299" t="s">
        <v>133</v>
      </c>
      <c r="CB299">
        <v>0</v>
      </c>
      <c r="CC299">
        <v>1</v>
      </c>
      <c r="CD299">
        <v>11</v>
      </c>
      <c r="CE299">
        <v>1</v>
      </c>
      <c r="CF299">
        <v>1</v>
      </c>
      <c r="CG299">
        <v>0.63</v>
      </c>
      <c r="CH299">
        <v>0</v>
      </c>
    </row>
    <row r="300" spans="1:86">
      <c r="A300">
        <v>4</v>
      </c>
      <c r="B300">
        <v>7</v>
      </c>
      <c r="C300">
        <v>70</v>
      </c>
      <c r="D300">
        <v>25</v>
      </c>
      <c r="E300">
        <v>0</v>
      </c>
      <c r="F300" s="24">
        <f t="shared" si="22"/>
        <v>33</v>
      </c>
      <c r="G300">
        <v>70</v>
      </c>
      <c r="H300" s="24">
        <f t="shared" si="24"/>
        <v>15</v>
      </c>
      <c r="I300" s="24">
        <f t="shared" si="21"/>
        <v>6</v>
      </c>
      <c r="J300" s="24">
        <f t="shared" si="23"/>
        <v>80</v>
      </c>
      <c r="K300" s="24" t="str">
        <f t="shared" si="25"/>
        <v>03</v>
      </c>
      <c r="L300">
        <v>42</v>
      </c>
      <c r="M300">
        <v>0</v>
      </c>
      <c r="N300">
        <v>40</v>
      </c>
      <c r="O300">
        <v>0</v>
      </c>
      <c r="P300">
        <v>0</v>
      </c>
      <c r="Q300" t="s">
        <v>18</v>
      </c>
      <c r="R300">
        <v>21</v>
      </c>
      <c r="S300">
        <v>15</v>
      </c>
      <c r="T300">
        <v>2</v>
      </c>
      <c r="U300">
        <v>2</v>
      </c>
      <c r="V300">
        <v>0.114</v>
      </c>
      <c r="W300">
        <v>9.01E-2</v>
      </c>
      <c r="X300">
        <v>24</v>
      </c>
      <c r="Y300">
        <v>0</v>
      </c>
      <c r="Z300" t="s">
        <v>133</v>
      </c>
      <c r="AB300">
        <v>0</v>
      </c>
      <c r="AC300">
        <v>1</v>
      </c>
      <c r="AD300">
        <v>11</v>
      </c>
      <c r="AE300">
        <v>1</v>
      </c>
      <c r="AF300">
        <v>1</v>
      </c>
      <c r="AG300">
        <v>0.63</v>
      </c>
      <c r="AH300">
        <v>0</v>
      </c>
      <c r="BA300">
        <v>4</v>
      </c>
      <c r="BB300">
        <v>7</v>
      </c>
      <c r="BC300">
        <v>70</v>
      </c>
      <c r="BD300">
        <v>25</v>
      </c>
      <c r="BE300">
        <v>0</v>
      </c>
      <c r="BF300">
        <v>3.3</v>
      </c>
      <c r="BG300">
        <v>70</v>
      </c>
      <c r="BH300">
        <v>12</v>
      </c>
      <c r="BI300">
        <v>45</v>
      </c>
      <c r="BJ300">
        <v>5</v>
      </c>
      <c r="BK300">
        <v>0</v>
      </c>
      <c r="BL300">
        <v>42</v>
      </c>
      <c r="BM300">
        <v>0</v>
      </c>
      <c r="BN300">
        <v>40</v>
      </c>
      <c r="BO300">
        <v>0</v>
      </c>
      <c r="BP300">
        <v>0</v>
      </c>
      <c r="BQ300" t="s">
        <v>18</v>
      </c>
      <c r="BR300">
        <v>21</v>
      </c>
      <c r="BS300">
        <v>15</v>
      </c>
      <c r="BT300">
        <v>2</v>
      </c>
      <c r="BU300">
        <v>2</v>
      </c>
      <c r="BV300">
        <v>0.114</v>
      </c>
      <c r="BW300">
        <v>9.01E-2</v>
      </c>
      <c r="BX300">
        <v>24</v>
      </c>
      <c r="BY300">
        <v>0</v>
      </c>
      <c r="BZ300" t="s">
        <v>133</v>
      </c>
      <c r="CB300">
        <v>0</v>
      </c>
      <c r="CC300">
        <v>1</v>
      </c>
      <c r="CD300">
        <v>11</v>
      </c>
      <c r="CE300">
        <v>1</v>
      </c>
      <c r="CF300">
        <v>1</v>
      </c>
      <c r="CG300">
        <v>0.63</v>
      </c>
      <c r="CH300">
        <v>0</v>
      </c>
    </row>
    <row r="301" spans="1:86">
      <c r="A301">
        <v>5</v>
      </c>
      <c r="B301">
        <v>6</v>
      </c>
      <c r="C301">
        <v>60</v>
      </c>
      <c r="D301">
        <v>30</v>
      </c>
      <c r="E301">
        <v>0</v>
      </c>
      <c r="F301" s="24">
        <f t="shared" si="22"/>
        <v>23</v>
      </c>
      <c r="G301">
        <v>80</v>
      </c>
      <c r="H301" s="24">
        <f t="shared" si="24"/>
        <v>12</v>
      </c>
      <c r="I301" s="24">
        <f t="shared" si="21"/>
        <v>6</v>
      </c>
      <c r="J301" s="24">
        <f t="shared" si="23"/>
        <v>75</v>
      </c>
      <c r="K301" s="24" t="str">
        <f t="shared" si="25"/>
        <v>03</v>
      </c>
      <c r="L301">
        <v>52</v>
      </c>
      <c r="M301">
        <v>0</v>
      </c>
      <c r="N301">
        <v>0</v>
      </c>
      <c r="O301">
        <v>1</v>
      </c>
      <c r="P301">
        <v>0</v>
      </c>
      <c r="Q301" t="s">
        <v>18</v>
      </c>
      <c r="R301">
        <v>21</v>
      </c>
      <c r="S301">
        <v>10</v>
      </c>
      <c r="T301">
        <v>2</v>
      </c>
      <c r="U301">
        <v>2</v>
      </c>
      <c r="V301">
        <v>9.0999999999999998E-2</v>
      </c>
      <c r="W301">
        <v>6.5799999999999997E-2</v>
      </c>
      <c r="X301">
        <v>24</v>
      </c>
      <c r="Y301">
        <v>0</v>
      </c>
      <c r="Z301" t="s">
        <v>133</v>
      </c>
      <c r="AB301">
        <v>4</v>
      </c>
      <c r="AC301">
        <v>1</v>
      </c>
      <c r="AD301">
        <v>11</v>
      </c>
      <c r="AE301">
        <v>1</v>
      </c>
      <c r="AF301">
        <v>1</v>
      </c>
      <c r="AG301">
        <v>0.63</v>
      </c>
      <c r="AH301">
        <v>0</v>
      </c>
      <c r="BA301">
        <v>5</v>
      </c>
      <c r="BB301">
        <v>6</v>
      </c>
      <c r="BC301">
        <v>60</v>
      </c>
      <c r="BD301">
        <v>30</v>
      </c>
      <c r="BE301">
        <v>0</v>
      </c>
      <c r="BF301">
        <v>2.2999999999999998</v>
      </c>
      <c r="BG301">
        <v>80</v>
      </c>
      <c r="BH301">
        <v>12</v>
      </c>
      <c r="BI301">
        <v>45</v>
      </c>
      <c r="BJ301">
        <v>3</v>
      </c>
      <c r="BK301">
        <v>0</v>
      </c>
      <c r="BL301">
        <v>52</v>
      </c>
      <c r="BM301">
        <v>0</v>
      </c>
      <c r="BN301">
        <v>0</v>
      </c>
      <c r="BO301">
        <v>1</v>
      </c>
      <c r="BP301">
        <v>0</v>
      </c>
      <c r="BQ301" t="s">
        <v>18</v>
      </c>
      <c r="BR301">
        <v>21</v>
      </c>
      <c r="BS301">
        <v>10</v>
      </c>
      <c r="BT301">
        <v>2</v>
      </c>
      <c r="BU301">
        <v>2</v>
      </c>
      <c r="BV301">
        <v>9.0999999999999998E-2</v>
      </c>
      <c r="BW301">
        <v>6.5799999999999997E-2</v>
      </c>
      <c r="BX301">
        <v>24</v>
      </c>
      <c r="BY301">
        <v>0</v>
      </c>
      <c r="BZ301" t="s">
        <v>133</v>
      </c>
      <c r="CB301">
        <v>4</v>
      </c>
      <c r="CC301">
        <v>1</v>
      </c>
      <c r="CD301">
        <v>11</v>
      </c>
      <c r="CE301">
        <v>1</v>
      </c>
      <c r="CF301">
        <v>1</v>
      </c>
      <c r="CG301">
        <v>0.63</v>
      </c>
      <c r="CH301">
        <v>0</v>
      </c>
    </row>
    <row r="302" spans="1:86">
      <c r="A302">
        <v>6</v>
      </c>
      <c r="B302">
        <v>5</v>
      </c>
      <c r="C302">
        <v>35</v>
      </c>
      <c r="D302">
        <v>20</v>
      </c>
      <c r="E302">
        <v>0</v>
      </c>
      <c r="F302" s="24">
        <f t="shared" si="22"/>
        <v>13</v>
      </c>
      <c r="G302">
        <v>90</v>
      </c>
      <c r="H302" s="24">
        <f t="shared" si="24"/>
        <v>10</v>
      </c>
      <c r="I302" s="24">
        <f t="shared" si="21"/>
        <v>6</v>
      </c>
      <c r="J302" s="24">
        <f t="shared" si="23"/>
        <v>50</v>
      </c>
      <c r="K302" s="24" t="str">
        <f t="shared" si="25"/>
        <v>03</v>
      </c>
      <c r="L302">
        <v>63</v>
      </c>
      <c r="M302">
        <v>0</v>
      </c>
      <c r="N302">
        <v>40</v>
      </c>
      <c r="O302">
        <v>0</v>
      </c>
      <c r="P302">
        <v>0</v>
      </c>
      <c r="Q302" t="s">
        <v>18</v>
      </c>
      <c r="R302">
        <v>21</v>
      </c>
      <c r="S302">
        <v>10</v>
      </c>
      <c r="T302">
        <v>2</v>
      </c>
      <c r="U302">
        <v>2</v>
      </c>
      <c r="V302">
        <v>6.7000000000000004E-2</v>
      </c>
      <c r="W302">
        <v>4.7800000000000002E-2</v>
      </c>
      <c r="X302">
        <v>24</v>
      </c>
      <c r="Y302">
        <v>0</v>
      </c>
      <c r="Z302" t="s">
        <v>133</v>
      </c>
      <c r="AB302">
        <v>2</v>
      </c>
      <c r="AC302">
        <v>1</v>
      </c>
      <c r="AD302">
        <v>11</v>
      </c>
      <c r="AE302">
        <v>1</v>
      </c>
      <c r="AF302">
        <v>1</v>
      </c>
      <c r="AG302">
        <v>0.63</v>
      </c>
      <c r="AH302">
        <v>0</v>
      </c>
      <c r="BA302">
        <v>6</v>
      </c>
      <c r="BB302">
        <v>5</v>
      </c>
      <c r="BC302">
        <v>35</v>
      </c>
      <c r="BD302">
        <v>20</v>
      </c>
      <c r="BE302">
        <v>0</v>
      </c>
      <c r="BF302">
        <v>1.3</v>
      </c>
      <c r="BG302">
        <v>90</v>
      </c>
      <c r="BH302">
        <v>15</v>
      </c>
      <c r="BI302">
        <v>45</v>
      </c>
      <c r="BJ302">
        <v>2</v>
      </c>
      <c r="BK302">
        <v>0</v>
      </c>
      <c r="BL302">
        <v>63</v>
      </c>
      <c r="BM302">
        <v>0</v>
      </c>
      <c r="BN302">
        <v>40</v>
      </c>
      <c r="BO302">
        <v>0</v>
      </c>
      <c r="BP302">
        <v>0</v>
      </c>
      <c r="BQ302" t="s">
        <v>18</v>
      </c>
      <c r="BR302">
        <v>21</v>
      </c>
      <c r="BS302">
        <v>10</v>
      </c>
      <c r="BT302">
        <v>2</v>
      </c>
      <c r="BU302">
        <v>2</v>
      </c>
      <c r="BV302">
        <v>6.7000000000000004E-2</v>
      </c>
      <c r="BW302">
        <v>4.7800000000000002E-2</v>
      </c>
      <c r="BX302">
        <v>24</v>
      </c>
      <c r="BY302">
        <v>0</v>
      </c>
      <c r="BZ302" t="s">
        <v>133</v>
      </c>
      <c r="CB302">
        <v>2</v>
      </c>
      <c r="CC302">
        <v>1</v>
      </c>
      <c r="CD302">
        <v>11</v>
      </c>
      <c r="CE302">
        <v>1</v>
      </c>
      <c r="CF302">
        <v>1</v>
      </c>
      <c r="CG302">
        <v>0.63</v>
      </c>
      <c r="CH302">
        <v>0</v>
      </c>
    </row>
    <row r="303" spans="1:86">
      <c r="A303">
        <v>7</v>
      </c>
      <c r="B303">
        <v>4</v>
      </c>
      <c r="C303">
        <v>12</v>
      </c>
      <c r="D303">
        <v>14</v>
      </c>
      <c r="E303">
        <v>0</v>
      </c>
      <c r="F303" s="24">
        <f t="shared" si="22"/>
        <v>5</v>
      </c>
      <c r="G303">
        <v>100</v>
      </c>
      <c r="H303" s="24">
        <f t="shared" si="24"/>
        <v>11</v>
      </c>
      <c r="I303" s="24">
        <f t="shared" ref="I303:I366" si="26">IF(BI303="","",ROUND(BI303*10/80,0))</f>
        <v>6</v>
      </c>
      <c r="J303" s="24">
        <f t="shared" si="23"/>
        <v>50</v>
      </c>
      <c r="K303" s="24" t="str">
        <f t="shared" si="25"/>
        <v>00</v>
      </c>
      <c r="L303">
        <v>63</v>
      </c>
      <c r="M303">
        <v>0</v>
      </c>
      <c r="N303">
        <v>40</v>
      </c>
      <c r="O303">
        <v>0</v>
      </c>
      <c r="P303">
        <v>0</v>
      </c>
      <c r="Q303" t="s">
        <v>18</v>
      </c>
      <c r="R303">
        <v>21</v>
      </c>
      <c r="S303">
        <v>10</v>
      </c>
      <c r="T303">
        <v>2</v>
      </c>
      <c r="U303">
        <v>2</v>
      </c>
      <c r="V303">
        <v>4.9000000000000002E-2</v>
      </c>
      <c r="W303">
        <v>3.5799999999999998E-2</v>
      </c>
      <c r="X303">
        <v>24</v>
      </c>
      <c r="Y303">
        <v>0</v>
      </c>
      <c r="Z303" t="s">
        <v>133</v>
      </c>
      <c r="AB303">
        <v>1.1200000000000001</v>
      </c>
      <c r="AC303">
        <v>1</v>
      </c>
      <c r="AD303">
        <v>11</v>
      </c>
      <c r="AE303">
        <v>1</v>
      </c>
      <c r="AF303">
        <v>1</v>
      </c>
      <c r="AG303">
        <v>0.63</v>
      </c>
      <c r="AH303">
        <v>0</v>
      </c>
      <c r="BA303">
        <v>7</v>
      </c>
      <c r="BB303">
        <v>4</v>
      </c>
      <c r="BC303">
        <v>12</v>
      </c>
      <c r="BD303">
        <v>14</v>
      </c>
      <c r="BE303">
        <v>0</v>
      </c>
      <c r="BF303">
        <v>0.6</v>
      </c>
      <c r="BG303">
        <v>100</v>
      </c>
      <c r="BH303">
        <v>16</v>
      </c>
      <c r="BI303">
        <v>45</v>
      </c>
      <c r="BJ303">
        <v>2</v>
      </c>
      <c r="BK303">
        <v>0</v>
      </c>
      <c r="BL303">
        <v>63</v>
      </c>
      <c r="BM303">
        <v>0</v>
      </c>
      <c r="BN303">
        <v>40</v>
      </c>
      <c r="BO303">
        <v>0</v>
      </c>
      <c r="BP303">
        <v>0</v>
      </c>
      <c r="BQ303" t="s">
        <v>18</v>
      </c>
      <c r="BR303">
        <v>21</v>
      </c>
      <c r="BS303">
        <v>10</v>
      </c>
      <c r="BT303">
        <v>2</v>
      </c>
      <c r="BU303">
        <v>2</v>
      </c>
      <c r="BV303">
        <v>4.9000000000000002E-2</v>
      </c>
      <c r="BW303">
        <v>3.5799999999999998E-2</v>
      </c>
      <c r="BX303">
        <v>24</v>
      </c>
      <c r="BY303">
        <v>0</v>
      </c>
      <c r="BZ303" t="s">
        <v>133</v>
      </c>
      <c r="CB303">
        <v>1.1200000000000001</v>
      </c>
      <c r="CC303">
        <v>1</v>
      </c>
      <c r="CD303">
        <v>11</v>
      </c>
      <c r="CE303">
        <v>1</v>
      </c>
      <c r="CF303">
        <v>1</v>
      </c>
      <c r="CG303">
        <v>0.63</v>
      </c>
      <c r="CH303">
        <v>0</v>
      </c>
    </row>
    <row r="304" spans="1:86">
      <c r="A304">
        <v>8</v>
      </c>
      <c r="B304">
        <v>3</v>
      </c>
      <c r="C304">
        <v>7</v>
      </c>
      <c r="D304">
        <v>12</v>
      </c>
      <c r="E304">
        <v>0</v>
      </c>
      <c r="F304" s="24">
        <f t="shared" si="22"/>
        <v>5</v>
      </c>
      <c r="G304">
        <v>100</v>
      </c>
      <c r="H304" s="24">
        <f t="shared" si="24"/>
        <v>6</v>
      </c>
      <c r="I304" s="24">
        <f t="shared" si="26"/>
        <v>6</v>
      </c>
      <c r="J304" s="24">
        <f t="shared" si="23"/>
        <v>25</v>
      </c>
      <c r="K304" s="24" t="str">
        <f t="shared" si="25"/>
        <v>00</v>
      </c>
      <c r="L304">
        <v>63</v>
      </c>
      <c r="M304">
        <v>0</v>
      </c>
      <c r="N304">
        <v>0</v>
      </c>
      <c r="O304">
        <v>0</v>
      </c>
      <c r="P304">
        <v>0</v>
      </c>
      <c r="Q304" t="s">
        <v>18</v>
      </c>
      <c r="R304">
        <v>21</v>
      </c>
      <c r="S304">
        <v>10</v>
      </c>
      <c r="T304">
        <v>2</v>
      </c>
      <c r="U304">
        <v>2</v>
      </c>
      <c r="V304">
        <v>3.5000000000000003E-2</v>
      </c>
      <c r="W304">
        <v>2.58E-2</v>
      </c>
      <c r="X304">
        <v>24</v>
      </c>
      <c r="Y304">
        <v>0</v>
      </c>
      <c r="Z304" t="s">
        <v>133</v>
      </c>
      <c r="AB304">
        <v>0.8</v>
      </c>
      <c r="AC304">
        <v>1</v>
      </c>
      <c r="AD304">
        <v>11</v>
      </c>
      <c r="AE304">
        <v>1</v>
      </c>
      <c r="AF304">
        <v>1</v>
      </c>
      <c r="AG304">
        <v>0.63</v>
      </c>
      <c r="AH304">
        <v>0</v>
      </c>
      <c r="BA304">
        <v>8</v>
      </c>
      <c r="BB304">
        <v>3</v>
      </c>
      <c r="BC304">
        <v>7</v>
      </c>
      <c r="BD304">
        <v>12</v>
      </c>
      <c r="BE304">
        <v>0</v>
      </c>
      <c r="BF304">
        <v>0.4</v>
      </c>
      <c r="BG304">
        <v>100</v>
      </c>
      <c r="BH304">
        <v>16</v>
      </c>
      <c r="BI304">
        <v>45</v>
      </c>
      <c r="BJ304">
        <v>1</v>
      </c>
      <c r="BK304">
        <v>0</v>
      </c>
      <c r="BL304">
        <v>63</v>
      </c>
      <c r="BM304">
        <v>0</v>
      </c>
      <c r="BN304">
        <v>0</v>
      </c>
      <c r="BO304">
        <v>0</v>
      </c>
      <c r="BP304">
        <v>0</v>
      </c>
      <c r="BQ304" t="s">
        <v>18</v>
      </c>
      <c r="BR304">
        <v>21</v>
      </c>
      <c r="BS304">
        <v>10</v>
      </c>
      <c r="BT304">
        <v>2</v>
      </c>
      <c r="BU304">
        <v>2</v>
      </c>
      <c r="BV304">
        <v>3.5000000000000003E-2</v>
      </c>
      <c r="BW304">
        <v>2.58E-2</v>
      </c>
      <c r="BX304">
        <v>24</v>
      </c>
      <c r="BY304">
        <v>0</v>
      </c>
      <c r="BZ304" t="s">
        <v>133</v>
      </c>
      <c r="CB304">
        <v>0.8</v>
      </c>
      <c r="CC304">
        <v>1</v>
      </c>
      <c r="CD304">
        <v>11</v>
      </c>
      <c r="CE304">
        <v>1</v>
      </c>
      <c r="CF304">
        <v>1</v>
      </c>
      <c r="CG304">
        <v>0.63</v>
      </c>
      <c r="CH304">
        <v>0</v>
      </c>
    </row>
    <row r="305" spans="1:86">
      <c r="A305">
        <v>9</v>
      </c>
      <c r="B305">
        <v>2</v>
      </c>
      <c r="C305">
        <v>4</v>
      </c>
      <c r="D305">
        <v>12</v>
      </c>
      <c r="E305">
        <v>0</v>
      </c>
      <c r="F305" s="24">
        <f t="shared" si="22"/>
        <v>3.0000000000000004</v>
      </c>
      <c r="G305">
        <v>100</v>
      </c>
      <c r="H305" s="24">
        <f t="shared" si="24"/>
        <v>14</v>
      </c>
      <c r="I305" s="24">
        <f t="shared" si="26"/>
        <v>6</v>
      </c>
      <c r="J305" s="24">
        <f t="shared" si="23"/>
        <v>50</v>
      </c>
      <c r="K305" s="24" t="str">
        <f t="shared" si="25"/>
        <v>00</v>
      </c>
      <c r="L305">
        <v>63</v>
      </c>
      <c r="M305">
        <v>0</v>
      </c>
      <c r="N305">
        <v>1</v>
      </c>
      <c r="O305">
        <v>0</v>
      </c>
      <c r="P305">
        <v>0</v>
      </c>
      <c r="Q305" t="s">
        <v>18</v>
      </c>
      <c r="R305">
        <v>21</v>
      </c>
      <c r="S305">
        <v>48</v>
      </c>
      <c r="T305">
        <v>2</v>
      </c>
      <c r="U305">
        <v>2</v>
      </c>
      <c r="V305">
        <v>2.5000000000000001E-2</v>
      </c>
      <c r="W305">
        <v>1.9699999999999999E-2</v>
      </c>
      <c r="X305">
        <v>24</v>
      </c>
      <c r="Y305">
        <v>0</v>
      </c>
      <c r="Z305" t="s">
        <v>133</v>
      </c>
      <c r="AB305">
        <v>0.7</v>
      </c>
      <c r="AC305">
        <v>1</v>
      </c>
      <c r="AD305">
        <v>11</v>
      </c>
      <c r="AE305">
        <v>1</v>
      </c>
      <c r="AF305">
        <v>1</v>
      </c>
      <c r="AG305">
        <v>0.63</v>
      </c>
      <c r="AH305">
        <v>0</v>
      </c>
      <c r="BA305">
        <v>9</v>
      </c>
      <c r="BB305">
        <v>2</v>
      </c>
      <c r="BC305">
        <v>4</v>
      </c>
      <c r="BD305">
        <v>12</v>
      </c>
      <c r="BE305">
        <v>0</v>
      </c>
      <c r="BF305">
        <v>0.2</v>
      </c>
      <c r="BG305">
        <v>100</v>
      </c>
      <c r="BH305">
        <v>21</v>
      </c>
      <c r="BI305">
        <v>45</v>
      </c>
      <c r="BJ305">
        <v>2</v>
      </c>
      <c r="BK305">
        <v>0</v>
      </c>
      <c r="BL305">
        <v>63</v>
      </c>
      <c r="BM305">
        <v>0</v>
      </c>
      <c r="BN305">
        <v>1</v>
      </c>
      <c r="BO305">
        <v>0</v>
      </c>
      <c r="BP305">
        <v>0</v>
      </c>
      <c r="BQ305" t="s">
        <v>18</v>
      </c>
      <c r="BR305">
        <v>21</v>
      </c>
      <c r="BS305">
        <v>48</v>
      </c>
      <c r="BT305">
        <v>2</v>
      </c>
      <c r="BU305">
        <v>2</v>
      </c>
      <c r="BV305">
        <v>2.5000000000000001E-2</v>
      </c>
      <c r="BW305">
        <v>1.9699999999999999E-2</v>
      </c>
      <c r="BX305">
        <v>24</v>
      </c>
      <c r="BY305">
        <v>0</v>
      </c>
      <c r="BZ305" t="s">
        <v>133</v>
      </c>
      <c r="CB305">
        <v>0.7</v>
      </c>
      <c r="CC305">
        <v>1</v>
      </c>
      <c r="CD305">
        <v>11</v>
      </c>
      <c r="CE305">
        <v>1</v>
      </c>
      <c r="CF305">
        <v>1</v>
      </c>
      <c r="CG305">
        <v>0.63</v>
      </c>
      <c r="CH305">
        <v>0</v>
      </c>
    </row>
    <row r="306" spans="1:86">
      <c r="A306">
        <v>10</v>
      </c>
      <c r="B306">
        <v>801</v>
      </c>
      <c r="C306">
        <v>1</v>
      </c>
      <c r="D306">
        <v>9</v>
      </c>
      <c r="E306">
        <v>0</v>
      </c>
      <c r="F306" s="24">
        <f t="shared" si="22"/>
        <v>20</v>
      </c>
      <c r="G306">
        <v>95</v>
      </c>
      <c r="H306" s="24">
        <f t="shared" si="24"/>
        <v>7</v>
      </c>
      <c r="I306" s="24">
        <f t="shared" si="26"/>
        <v>10</v>
      </c>
      <c r="J306" s="24">
        <f t="shared" si="23"/>
        <v>25</v>
      </c>
      <c r="K306" s="24" t="str">
        <f t="shared" si="25"/>
        <v>00</v>
      </c>
      <c r="L306">
        <v>73</v>
      </c>
      <c r="M306">
        <v>0</v>
      </c>
      <c r="N306">
        <v>0</v>
      </c>
      <c r="O306">
        <v>0</v>
      </c>
      <c r="P306">
        <v>3</v>
      </c>
      <c r="Q306" t="s">
        <v>19</v>
      </c>
      <c r="R306">
        <v>22</v>
      </c>
      <c r="S306">
        <v>30</v>
      </c>
      <c r="T306">
        <v>3</v>
      </c>
      <c r="U306">
        <v>5</v>
      </c>
      <c r="V306">
        <v>1.4999999999999999E-2</v>
      </c>
      <c r="W306">
        <v>3.2000000000000001E-2</v>
      </c>
      <c r="X306">
        <v>24</v>
      </c>
      <c r="Y306">
        <v>2.4</v>
      </c>
      <c r="Z306" t="s">
        <v>57</v>
      </c>
      <c r="AA306">
        <v>400</v>
      </c>
      <c r="AB306">
        <v>0.63</v>
      </c>
      <c r="AC306">
        <v>1</v>
      </c>
      <c r="AD306">
        <v>11</v>
      </c>
      <c r="AE306">
        <v>1</v>
      </c>
      <c r="AF306">
        <v>1</v>
      </c>
      <c r="AG306">
        <v>0.63</v>
      </c>
      <c r="AH306">
        <v>0</v>
      </c>
      <c r="BA306">
        <v>10</v>
      </c>
      <c r="BB306">
        <v>801</v>
      </c>
      <c r="BC306">
        <v>1</v>
      </c>
      <c r="BD306">
        <v>9</v>
      </c>
      <c r="BE306">
        <v>0</v>
      </c>
      <c r="BF306">
        <v>2</v>
      </c>
      <c r="BG306">
        <v>95</v>
      </c>
      <c r="BH306">
        <v>20</v>
      </c>
      <c r="BI306">
        <v>80</v>
      </c>
      <c r="BJ306">
        <v>1</v>
      </c>
      <c r="BK306">
        <v>0</v>
      </c>
      <c r="BL306">
        <v>73</v>
      </c>
      <c r="BM306">
        <v>0</v>
      </c>
      <c r="BN306">
        <v>0</v>
      </c>
      <c r="BO306">
        <v>0</v>
      </c>
      <c r="BP306">
        <v>3</v>
      </c>
      <c r="BQ306" t="s">
        <v>19</v>
      </c>
      <c r="BR306">
        <v>22</v>
      </c>
      <c r="BS306">
        <v>30</v>
      </c>
      <c r="BT306">
        <v>3</v>
      </c>
      <c r="BU306">
        <v>5</v>
      </c>
      <c r="BV306">
        <v>1.4999999999999999E-2</v>
      </c>
      <c r="BW306">
        <v>3.2000000000000001E-2</v>
      </c>
      <c r="BX306">
        <v>24</v>
      </c>
      <c r="BY306">
        <v>2.4</v>
      </c>
      <c r="BZ306" t="s">
        <v>57</v>
      </c>
      <c r="CA306">
        <v>400</v>
      </c>
      <c r="CB306">
        <v>0.63</v>
      </c>
      <c r="CC306">
        <v>1</v>
      </c>
      <c r="CD306">
        <v>11</v>
      </c>
      <c r="CE306">
        <v>1</v>
      </c>
      <c r="CF306">
        <v>1</v>
      </c>
      <c r="CG306">
        <v>0.63</v>
      </c>
      <c r="CH306">
        <v>0</v>
      </c>
    </row>
    <row r="307" spans="1:86">
      <c r="A307">
        <v>11</v>
      </c>
      <c r="B307">
        <v>801</v>
      </c>
      <c r="C307">
        <v>1</v>
      </c>
      <c r="D307">
        <v>9</v>
      </c>
      <c r="E307">
        <v>0</v>
      </c>
      <c r="F307" s="24">
        <f t="shared" si="22"/>
        <v>20</v>
      </c>
      <c r="G307">
        <v>95</v>
      </c>
      <c r="H307" s="24">
        <f t="shared" si="24"/>
        <v>7</v>
      </c>
      <c r="I307" s="24">
        <f t="shared" si="26"/>
        <v>10</v>
      </c>
      <c r="J307" s="24">
        <f t="shared" si="23"/>
        <v>25</v>
      </c>
      <c r="K307" s="24" t="str">
        <f t="shared" si="25"/>
        <v>00</v>
      </c>
      <c r="L307">
        <v>73</v>
      </c>
      <c r="M307">
        <v>0</v>
      </c>
      <c r="N307">
        <v>0</v>
      </c>
      <c r="O307">
        <v>0</v>
      </c>
      <c r="P307">
        <v>3</v>
      </c>
      <c r="Q307" t="s">
        <v>19</v>
      </c>
      <c r="R307">
        <v>22</v>
      </c>
      <c r="S307">
        <v>30</v>
      </c>
      <c r="T307">
        <v>3</v>
      </c>
      <c r="U307">
        <v>5</v>
      </c>
      <c r="V307">
        <v>3.5000000000000003E-2</v>
      </c>
      <c r="W307">
        <v>1.7000000000000001E-2</v>
      </c>
      <c r="X307">
        <v>24</v>
      </c>
      <c r="Y307">
        <v>2.4</v>
      </c>
      <c r="Z307" t="s">
        <v>57</v>
      </c>
      <c r="AA307">
        <v>136</v>
      </c>
      <c r="AB307">
        <v>0.63</v>
      </c>
      <c r="AC307">
        <v>1</v>
      </c>
      <c r="AD307">
        <v>11</v>
      </c>
      <c r="AE307">
        <v>1</v>
      </c>
      <c r="AF307">
        <v>1</v>
      </c>
      <c r="AG307">
        <v>0.63</v>
      </c>
      <c r="AH307">
        <v>0</v>
      </c>
      <c r="BA307">
        <v>11</v>
      </c>
      <c r="BB307">
        <v>801</v>
      </c>
      <c r="BC307">
        <v>1</v>
      </c>
      <c r="BD307">
        <v>9</v>
      </c>
      <c r="BE307">
        <v>0</v>
      </c>
      <c r="BF307">
        <v>2</v>
      </c>
      <c r="BG307">
        <v>95</v>
      </c>
      <c r="BH307">
        <v>20</v>
      </c>
      <c r="BI307">
        <v>80</v>
      </c>
      <c r="BJ307">
        <v>1</v>
      </c>
      <c r="BK307">
        <v>0</v>
      </c>
      <c r="BL307">
        <v>73</v>
      </c>
      <c r="BM307">
        <v>0</v>
      </c>
      <c r="BN307">
        <v>0</v>
      </c>
      <c r="BO307">
        <v>0</v>
      </c>
      <c r="BP307">
        <v>3</v>
      </c>
      <c r="BQ307" t="s">
        <v>19</v>
      </c>
      <c r="BR307">
        <v>22</v>
      </c>
      <c r="BS307">
        <v>30</v>
      </c>
      <c r="BT307">
        <v>3</v>
      </c>
      <c r="BU307">
        <v>5</v>
      </c>
      <c r="BV307">
        <v>3.5000000000000003E-2</v>
      </c>
      <c r="BW307">
        <v>1.7000000000000001E-2</v>
      </c>
      <c r="BX307">
        <v>24</v>
      </c>
      <c r="BY307">
        <v>2.4</v>
      </c>
      <c r="BZ307" t="s">
        <v>57</v>
      </c>
      <c r="CA307">
        <v>136</v>
      </c>
      <c r="CB307">
        <v>0.63</v>
      </c>
      <c r="CC307">
        <v>1</v>
      </c>
      <c r="CD307">
        <v>11</v>
      </c>
      <c r="CE307">
        <v>1</v>
      </c>
      <c r="CF307">
        <v>1</v>
      </c>
      <c r="CG307">
        <v>0.63</v>
      </c>
      <c r="CH307">
        <v>0</v>
      </c>
    </row>
    <row r="308" spans="1:86">
      <c r="F308" s="24" t="str">
        <f t="shared" si="22"/>
        <v/>
      </c>
      <c r="H308" s="24" t="str">
        <f t="shared" si="24"/>
        <v/>
      </c>
      <c r="I308" s="24" t="str">
        <f t="shared" si="26"/>
        <v/>
      </c>
      <c r="J308" s="24" t="str">
        <f t="shared" si="23"/>
        <v/>
      </c>
      <c r="K308" s="24" t="str">
        <f t="shared" si="25"/>
        <v/>
      </c>
      <c r="AC308">
        <v>1</v>
      </c>
      <c r="AE308">
        <v>1</v>
      </c>
      <c r="AF308">
        <v>1</v>
      </c>
      <c r="AH308">
        <v>0</v>
      </c>
      <c r="BK308">
        <v>0</v>
      </c>
      <c r="CC308">
        <v>1</v>
      </c>
      <c r="CE308">
        <v>1</v>
      </c>
      <c r="CF308">
        <v>1</v>
      </c>
      <c r="CH308">
        <v>0</v>
      </c>
    </row>
    <row r="309" spans="1:86">
      <c r="F309" s="24" t="str">
        <f t="shared" si="22"/>
        <v/>
      </c>
      <c r="H309" s="24" t="str">
        <f t="shared" si="24"/>
        <v/>
      </c>
      <c r="I309" s="24" t="str">
        <f t="shared" si="26"/>
        <v/>
      </c>
      <c r="J309" s="24" t="str">
        <f t="shared" si="23"/>
        <v/>
      </c>
      <c r="K309" s="24" t="str">
        <f t="shared" si="25"/>
        <v/>
      </c>
      <c r="AC309">
        <v>1</v>
      </c>
      <c r="AE309">
        <v>1</v>
      </c>
      <c r="AF309">
        <v>1</v>
      </c>
      <c r="AH309">
        <v>0</v>
      </c>
      <c r="BK309">
        <v>0</v>
      </c>
      <c r="CC309">
        <v>1</v>
      </c>
      <c r="CE309">
        <v>1</v>
      </c>
      <c r="CF309">
        <v>1</v>
      </c>
      <c r="CH309">
        <v>0</v>
      </c>
    </row>
    <row r="310" spans="1:86">
      <c r="A310">
        <v>2</v>
      </c>
      <c r="B310">
        <v>8</v>
      </c>
      <c r="C310">
        <v>200</v>
      </c>
      <c r="D310">
        <v>40</v>
      </c>
      <c r="E310">
        <v>0</v>
      </c>
      <c r="F310" s="24">
        <f t="shared" si="22"/>
        <v>85</v>
      </c>
      <c r="G310">
        <v>50</v>
      </c>
      <c r="H310" s="24">
        <f t="shared" si="24"/>
        <v>15</v>
      </c>
      <c r="I310" s="24">
        <f t="shared" si="26"/>
        <v>6</v>
      </c>
      <c r="J310" s="24">
        <f t="shared" si="23"/>
        <v>80</v>
      </c>
      <c r="K310" s="24" t="str">
        <f t="shared" si="25"/>
        <v>03</v>
      </c>
      <c r="L310">
        <v>22</v>
      </c>
      <c r="M310">
        <v>0</v>
      </c>
      <c r="N310">
        <v>0</v>
      </c>
      <c r="O310">
        <v>1</v>
      </c>
      <c r="P310">
        <v>0</v>
      </c>
      <c r="Q310" t="s">
        <v>18</v>
      </c>
      <c r="R310">
        <v>21</v>
      </c>
      <c r="S310">
        <v>10</v>
      </c>
      <c r="T310">
        <v>2</v>
      </c>
      <c r="U310">
        <v>2</v>
      </c>
      <c r="V310">
        <v>0.20799999999999999</v>
      </c>
      <c r="W310">
        <v>0.17469999999999999</v>
      </c>
      <c r="X310">
        <v>24</v>
      </c>
      <c r="Y310">
        <v>0</v>
      </c>
      <c r="Z310" t="s">
        <v>133</v>
      </c>
      <c r="AB310">
        <v>0</v>
      </c>
      <c r="AC310">
        <v>1</v>
      </c>
      <c r="AD310">
        <v>11</v>
      </c>
      <c r="AE310">
        <v>1</v>
      </c>
      <c r="AF310">
        <v>1</v>
      </c>
      <c r="AG310">
        <v>0.8</v>
      </c>
      <c r="AH310">
        <v>0</v>
      </c>
      <c r="BA310">
        <v>2</v>
      </c>
      <c r="BB310">
        <v>8</v>
      </c>
      <c r="BC310">
        <v>200</v>
      </c>
      <c r="BD310">
        <v>40</v>
      </c>
      <c r="BE310">
        <v>0</v>
      </c>
      <c r="BF310">
        <v>8.6</v>
      </c>
      <c r="BG310">
        <v>50</v>
      </c>
      <c r="BH310">
        <v>12</v>
      </c>
      <c r="BI310">
        <v>50</v>
      </c>
      <c r="BJ310">
        <v>5</v>
      </c>
      <c r="BK310">
        <v>0</v>
      </c>
      <c r="BL310">
        <v>22</v>
      </c>
      <c r="BM310">
        <v>0</v>
      </c>
      <c r="BN310">
        <v>0</v>
      </c>
      <c r="BO310">
        <v>1</v>
      </c>
      <c r="BP310">
        <v>0</v>
      </c>
      <c r="BQ310" t="s">
        <v>18</v>
      </c>
      <c r="BR310">
        <v>21</v>
      </c>
      <c r="BS310">
        <v>10</v>
      </c>
      <c r="BT310">
        <v>2</v>
      </c>
      <c r="BU310">
        <v>2</v>
      </c>
      <c r="BV310">
        <v>0.20799999999999999</v>
      </c>
      <c r="BW310">
        <v>0.17469999999999999</v>
      </c>
      <c r="BX310">
        <v>24</v>
      </c>
      <c r="BY310">
        <v>0</v>
      </c>
      <c r="BZ310" t="s">
        <v>133</v>
      </c>
      <c r="CB310">
        <v>0</v>
      </c>
      <c r="CC310">
        <v>1</v>
      </c>
      <c r="CD310">
        <v>11</v>
      </c>
      <c r="CE310">
        <v>1</v>
      </c>
      <c r="CF310">
        <v>1</v>
      </c>
      <c r="CG310">
        <v>0.8</v>
      </c>
      <c r="CH310">
        <v>0</v>
      </c>
    </row>
    <row r="311" spans="1:86">
      <c r="A311">
        <v>3</v>
      </c>
      <c r="B311">
        <v>7</v>
      </c>
      <c r="C311">
        <v>140</v>
      </c>
      <c r="D311">
        <v>40</v>
      </c>
      <c r="E311">
        <v>0</v>
      </c>
      <c r="F311" s="24">
        <f t="shared" si="22"/>
        <v>53</v>
      </c>
      <c r="G311">
        <v>60</v>
      </c>
      <c r="H311" s="24">
        <f t="shared" si="24"/>
        <v>15</v>
      </c>
      <c r="I311" s="24">
        <f t="shared" si="26"/>
        <v>6</v>
      </c>
      <c r="J311" s="24">
        <f t="shared" si="23"/>
        <v>80</v>
      </c>
      <c r="K311" s="24" t="str">
        <f t="shared" si="25"/>
        <v>03</v>
      </c>
      <c r="L311">
        <v>32</v>
      </c>
      <c r="M311">
        <v>0</v>
      </c>
      <c r="N311">
        <v>40</v>
      </c>
      <c r="O311">
        <v>0</v>
      </c>
      <c r="P311">
        <v>0</v>
      </c>
      <c r="Q311" t="s">
        <v>18</v>
      </c>
      <c r="R311">
        <v>21</v>
      </c>
      <c r="S311">
        <v>15</v>
      </c>
      <c r="T311">
        <v>2</v>
      </c>
      <c r="U311">
        <v>2</v>
      </c>
      <c r="V311">
        <v>0.153</v>
      </c>
      <c r="W311">
        <v>0.1255</v>
      </c>
      <c r="X311">
        <v>24</v>
      </c>
      <c r="Y311">
        <v>0</v>
      </c>
      <c r="Z311" t="s">
        <v>133</v>
      </c>
      <c r="AB311">
        <v>0</v>
      </c>
      <c r="AC311">
        <v>1</v>
      </c>
      <c r="AD311">
        <v>11</v>
      </c>
      <c r="AE311">
        <v>1</v>
      </c>
      <c r="AF311">
        <v>1</v>
      </c>
      <c r="AG311">
        <v>0.8</v>
      </c>
      <c r="AH311">
        <v>0</v>
      </c>
      <c r="BA311">
        <v>3</v>
      </c>
      <c r="BB311">
        <v>7</v>
      </c>
      <c r="BC311">
        <v>140</v>
      </c>
      <c r="BD311">
        <v>40</v>
      </c>
      <c r="BE311">
        <v>0</v>
      </c>
      <c r="BF311">
        <v>5.3</v>
      </c>
      <c r="BG311">
        <v>60</v>
      </c>
      <c r="BH311">
        <v>12</v>
      </c>
      <c r="BI311">
        <v>45</v>
      </c>
      <c r="BJ311">
        <v>5</v>
      </c>
      <c r="BK311">
        <v>0</v>
      </c>
      <c r="BL311">
        <v>32</v>
      </c>
      <c r="BM311">
        <v>0</v>
      </c>
      <c r="BN311">
        <v>40</v>
      </c>
      <c r="BO311">
        <v>0</v>
      </c>
      <c r="BP311">
        <v>0</v>
      </c>
      <c r="BQ311" t="s">
        <v>18</v>
      </c>
      <c r="BR311">
        <v>21</v>
      </c>
      <c r="BS311">
        <v>15</v>
      </c>
      <c r="BT311">
        <v>2</v>
      </c>
      <c r="BU311">
        <v>2</v>
      </c>
      <c r="BV311">
        <v>0.153</v>
      </c>
      <c r="BW311">
        <v>0.1255</v>
      </c>
      <c r="BX311">
        <v>24</v>
      </c>
      <c r="BY311">
        <v>0</v>
      </c>
      <c r="BZ311" t="s">
        <v>133</v>
      </c>
      <c r="CB311">
        <v>0</v>
      </c>
      <c r="CC311">
        <v>1</v>
      </c>
      <c r="CD311">
        <v>11</v>
      </c>
      <c r="CE311">
        <v>1</v>
      </c>
      <c r="CF311">
        <v>1</v>
      </c>
      <c r="CG311">
        <v>0.8</v>
      </c>
      <c r="CH311">
        <v>0</v>
      </c>
    </row>
    <row r="312" spans="1:86">
      <c r="A312">
        <v>4</v>
      </c>
      <c r="B312">
        <v>6</v>
      </c>
      <c r="C312">
        <v>70</v>
      </c>
      <c r="D312">
        <v>25</v>
      </c>
      <c r="E312">
        <v>0</v>
      </c>
      <c r="F312" s="24">
        <f t="shared" si="22"/>
        <v>33</v>
      </c>
      <c r="G312">
        <v>70</v>
      </c>
      <c r="H312" s="24">
        <f t="shared" si="24"/>
        <v>15</v>
      </c>
      <c r="I312" s="24">
        <f t="shared" si="26"/>
        <v>6</v>
      </c>
      <c r="J312" s="24">
        <f t="shared" si="23"/>
        <v>80</v>
      </c>
      <c r="K312" s="24" t="str">
        <f t="shared" si="25"/>
        <v>03</v>
      </c>
      <c r="L312">
        <v>42</v>
      </c>
      <c r="M312">
        <v>0</v>
      </c>
      <c r="N312">
        <v>40</v>
      </c>
      <c r="O312">
        <v>0</v>
      </c>
      <c r="P312">
        <v>0</v>
      </c>
      <c r="Q312" t="s">
        <v>18</v>
      </c>
      <c r="R312">
        <v>21</v>
      </c>
      <c r="S312">
        <v>15</v>
      </c>
      <c r="T312">
        <v>2</v>
      </c>
      <c r="U312">
        <v>2</v>
      </c>
      <c r="V312">
        <v>0.11</v>
      </c>
      <c r="W312">
        <v>8.6900000000000005E-2</v>
      </c>
      <c r="X312">
        <v>24</v>
      </c>
      <c r="Y312">
        <v>0</v>
      </c>
      <c r="Z312" t="s">
        <v>133</v>
      </c>
      <c r="AB312">
        <v>0</v>
      </c>
      <c r="AC312">
        <v>1</v>
      </c>
      <c r="AD312">
        <v>11</v>
      </c>
      <c r="AE312">
        <v>1</v>
      </c>
      <c r="AF312">
        <v>1</v>
      </c>
      <c r="AG312">
        <v>0.8</v>
      </c>
      <c r="AH312">
        <v>0</v>
      </c>
      <c r="BA312">
        <v>4</v>
      </c>
      <c r="BB312">
        <v>6</v>
      </c>
      <c r="BC312">
        <v>70</v>
      </c>
      <c r="BD312">
        <v>25</v>
      </c>
      <c r="BE312">
        <v>0</v>
      </c>
      <c r="BF312">
        <v>3.3</v>
      </c>
      <c r="BG312">
        <v>70</v>
      </c>
      <c r="BH312">
        <v>12</v>
      </c>
      <c r="BI312">
        <v>45</v>
      </c>
      <c r="BJ312">
        <v>5</v>
      </c>
      <c r="BK312">
        <v>0</v>
      </c>
      <c r="BL312">
        <v>42</v>
      </c>
      <c r="BM312">
        <v>0</v>
      </c>
      <c r="BN312">
        <v>40</v>
      </c>
      <c r="BO312">
        <v>0</v>
      </c>
      <c r="BP312">
        <v>0</v>
      </c>
      <c r="BQ312" t="s">
        <v>18</v>
      </c>
      <c r="BR312">
        <v>21</v>
      </c>
      <c r="BS312">
        <v>15</v>
      </c>
      <c r="BT312">
        <v>2</v>
      </c>
      <c r="BU312">
        <v>2</v>
      </c>
      <c r="BV312">
        <v>0.11</v>
      </c>
      <c r="BW312">
        <v>8.6900000000000005E-2</v>
      </c>
      <c r="BX312">
        <v>24</v>
      </c>
      <c r="BY312">
        <v>0</v>
      </c>
      <c r="BZ312" t="s">
        <v>133</v>
      </c>
      <c r="CB312">
        <v>0</v>
      </c>
      <c r="CC312">
        <v>1</v>
      </c>
      <c r="CD312">
        <v>11</v>
      </c>
      <c r="CE312">
        <v>1</v>
      </c>
      <c r="CF312">
        <v>1</v>
      </c>
      <c r="CG312">
        <v>0.8</v>
      </c>
      <c r="CH312">
        <v>0</v>
      </c>
    </row>
    <row r="313" spans="1:86">
      <c r="A313">
        <v>5</v>
      </c>
      <c r="B313">
        <v>5</v>
      </c>
      <c r="C313">
        <v>60</v>
      </c>
      <c r="D313">
        <v>30</v>
      </c>
      <c r="E313">
        <v>0</v>
      </c>
      <c r="F313" s="24">
        <f t="shared" si="22"/>
        <v>23</v>
      </c>
      <c r="G313">
        <v>80</v>
      </c>
      <c r="H313" s="24">
        <f t="shared" si="24"/>
        <v>12</v>
      </c>
      <c r="I313" s="24">
        <f t="shared" si="26"/>
        <v>6</v>
      </c>
      <c r="J313" s="24">
        <f t="shared" si="23"/>
        <v>75</v>
      </c>
      <c r="K313" s="24" t="str">
        <f t="shared" si="25"/>
        <v>03</v>
      </c>
      <c r="L313">
        <v>52</v>
      </c>
      <c r="M313">
        <v>0</v>
      </c>
      <c r="N313">
        <v>0</v>
      </c>
      <c r="O313">
        <v>1</v>
      </c>
      <c r="P313">
        <v>0</v>
      </c>
      <c r="Q313" t="s">
        <v>18</v>
      </c>
      <c r="R313">
        <v>21</v>
      </c>
      <c r="S313">
        <v>10</v>
      </c>
      <c r="T313">
        <v>2</v>
      </c>
      <c r="U313">
        <v>2</v>
      </c>
      <c r="V313">
        <v>8.6999999999999994E-2</v>
      </c>
      <c r="W313">
        <v>6.2899999999999998E-2</v>
      </c>
      <c r="X313">
        <v>24</v>
      </c>
      <c r="Y313">
        <v>0</v>
      </c>
      <c r="Z313" t="s">
        <v>133</v>
      </c>
      <c r="AB313">
        <v>4</v>
      </c>
      <c r="AC313">
        <v>1</v>
      </c>
      <c r="AD313">
        <v>11</v>
      </c>
      <c r="AE313">
        <v>1</v>
      </c>
      <c r="AF313">
        <v>1</v>
      </c>
      <c r="AG313">
        <v>0.8</v>
      </c>
      <c r="AH313">
        <v>0</v>
      </c>
      <c r="BA313">
        <v>5</v>
      </c>
      <c r="BB313">
        <v>5</v>
      </c>
      <c r="BC313">
        <v>60</v>
      </c>
      <c r="BD313">
        <v>30</v>
      </c>
      <c r="BE313">
        <v>0</v>
      </c>
      <c r="BF313">
        <v>2.2999999999999998</v>
      </c>
      <c r="BG313">
        <v>80</v>
      </c>
      <c r="BH313">
        <v>12</v>
      </c>
      <c r="BI313">
        <v>45</v>
      </c>
      <c r="BJ313">
        <v>3</v>
      </c>
      <c r="BK313">
        <v>0</v>
      </c>
      <c r="BL313">
        <v>52</v>
      </c>
      <c r="BM313">
        <v>0</v>
      </c>
      <c r="BN313">
        <v>0</v>
      </c>
      <c r="BO313">
        <v>1</v>
      </c>
      <c r="BP313">
        <v>0</v>
      </c>
      <c r="BQ313" t="s">
        <v>18</v>
      </c>
      <c r="BR313">
        <v>21</v>
      </c>
      <c r="BS313">
        <v>10</v>
      </c>
      <c r="BT313">
        <v>2</v>
      </c>
      <c r="BU313">
        <v>2</v>
      </c>
      <c r="BV313">
        <v>8.6999999999999994E-2</v>
      </c>
      <c r="BW313">
        <v>6.2899999999999998E-2</v>
      </c>
      <c r="BX313">
        <v>24</v>
      </c>
      <c r="BY313">
        <v>0</v>
      </c>
      <c r="BZ313" t="s">
        <v>133</v>
      </c>
      <c r="CB313">
        <v>4</v>
      </c>
      <c r="CC313">
        <v>1</v>
      </c>
      <c r="CD313">
        <v>11</v>
      </c>
      <c r="CE313">
        <v>1</v>
      </c>
      <c r="CF313">
        <v>1</v>
      </c>
      <c r="CG313">
        <v>0.8</v>
      </c>
      <c r="CH313">
        <v>0</v>
      </c>
    </row>
    <row r="314" spans="1:86">
      <c r="A314">
        <v>6</v>
      </c>
      <c r="B314">
        <v>4</v>
      </c>
      <c r="C314">
        <v>35</v>
      </c>
      <c r="D314">
        <v>20</v>
      </c>
      <c r="E314">
        <v>0</v>
      </c>
      <c r="F314" s="24">
        <f t="shared" si="22"/>
        <v>13</v>
      </c>
      <c r="G314">
        <v>90</v>
      </c>
      <c r="H314" s="24">
        <f t="shared" si="24"/>
        <v>10</v>
      </c>
      <c r="I314" s="24">
        <f t="shared" si="26"/>
        <v>6</v>
      </c>
      <c r="J314" s="24">
        <f t="shared" si="23"/>
        <v>50</v>
      </c>
      <c r="K314" s="24" t="str">
        <f t="shared" si="25"/>
        <v>03</v>
      </c>
      <c r="L314">
        <v>63</v>
      </c>
      <c r="M314">
        <v>0</v>
      </c>
      <c r="N314">
        <v>40</v>
      </c>
      <c r="O314">
        <v>0</v>
      </c>
      <c r="P314">
        <v>0</v>
      </c>
      <c r="Q314" t="s">
        <v>18</v>
      </c>
      <c r="R314">
        <v>21</v>
      </c>
      <c r="S314">
        <v>10</v>
      </c>
      <c r="T314">
        <v>2</v>
      </c>
      <c r="U314">
        <v>2</v>
      </c>
      <c r="V314">
        <v>6.3E-2</v>
      </c>
      <c r="W314">
        <v>4.4999999999999998E-2</v>
      </c>
      <c r="X314">
        <v>24</v>
      </c>
      <c r="Y314">
        <v>0</v>
      </c>
      <c r="Z314" t="s">
        <v>133</v>
      </c>
      <c r="AB314">
        <v>2</v>
      </c>
      <c r="AC314">
        <v>1</v>
      </c>
      <c r="AD314">
        <v>11</v>
      </c>
      <c r="AE314">
        <v>1</v>
      </c>
      <c r="AF314">
        <v>1</v>
      </c>
      <c r="AG314">
        <v>0.8</v>
      </c>
      <c r="AH314">
        <v>0</v>
      </c>
      <c r="BA314">
        <v>6</v>
      </c>
      <c r="BB314">
        <v>4</v>
      </c>
      <c r="BC314">
        <v>35</v>
      </c>
      <c r="BD314">
        <v>20</v>
      </c>
      <c r="BE314">
        <v>0</v>
      </c>
      <c r="BF314">
        <v>1.3</v>
      </c>
      <c r="BG314">
        <v>90</v>
      </c>
      <c r="BH314">
        <v>15</v>
      </c>
      <c r="BI314">
        <v>45</v>
      </c>
      <c r="BJ314">
        <v>2</v>
      </c>
      <c r="BK314">
        <v>0</v>
      </c>
      <c r="BL314">
        <v>63</v>
      </c>
      <c r="BM314">
        <v>0</v>
      </c>
      <c r="BN314">
        <v>40</v>
      </c>
      <c r="BO314">
        <v>0</v>
      </c>
      <c r="BP314">
        <v>0</v>
      </c>
      <c r="BQ314" t="s">
        <v>18</v>
      </c>
      <c r="BR314">
        <v>21</v>
      </c>
      <c r="BS314">
        <v>10</v>
      </c>
      <c r="BT314">
        <v>2</v>
      </c>
      <c r="BU314">
        <v>2</v>
      </c>
      <c r="BV314">
        <v>6.3E-2</v>
      </c>
      <c r="BW314">
        <v>4.4999999999999998E-2</v>
      </c>
      <c r="BX314">
        <v>24</v>
      </c>
      <c r="BY314">
        <v>0</v>
      </c>
      <c r="BZ314" t="s">
        <v>133</v>
      </c>
      <c r="CB314">
        <v>2</v>
      </c>
      <c r="CC314">
        <v>1</v>
      </c>
      <c r="CD314">
        <v>11</v>
      </c>
      <c r="CE314">
        <v>1</v>
      </c>
      <c r="CF314">
        <v>1</v>
      </c>
      <c r="CG314">
        <v>0.8</v>
      </c>
      <c r="CH314">
        <v>0</v>
      </c>
    </row>
    <row r="315" spans="1:86">
      <c r="A315">
        <v>7</v>
      </c>
      <c r="B315">
        <v>3</v>
      </c>
      <c r="C315">
        <v>12</v>
      </c>
      <c r="D315">
        <v>14</v>
      </c>
      <c r="E315">
        <v>0</v>
      </c>
      <c r="F315" s="24">
        <f t="shared" si="22"/>
        <v>5</v>
      </c>
      <c r="G315">
        <v>100</v>
      </c>
      <c r="H315" s="24">
        <f t="shared" si="24"/>
        <v>11</v>
      </c>
      <c r="I315" s="24">
        <f t="shared" si="26"/>
        <v>6</v>
      </c>
      <c r="J315" s="24">
        <f t="shared" si="23"/>
        <v>50</v>
      </c>
      <c r="K315" s="24" t="str">
        <f t="shared" si="25"/>
        <v>00</v>
      </c>
      <c r="L315">
        <v>63</v>
      </c>
      <c r="M315">
        <v>0</v>
      </c>
      <c r="N315">
        <v>40</v>
      </c>
      <c r="O315">
        <v>0</v>
      </c>
      <c r="P315">
        <v>0</v>
      </c>
      <c r="Q315" t="s">
        <v>18</v>
      </c>
      <c r="R315">
        <v>21</v>
      </c>
      <c r="S315">
        <v>10</v>
      </c>
      <c r="T315">
        <v>2</v>
      </c>
      <c r="U315">
        <v>2</v>
      </c>
      <c r="V315">
        <v>4.4999999999999998E-2</v>
      </c>
      <c r="W315">
        <v>3.2899999999999999E-2</v>
      </c>
      <c r="X315">
        <v>24</v>
      </c>
      <c r="Y315">
        <v>0</v>
      </c>
      <c r="Z315" t="s">
        <v>133</v>
      </c>
      <c r="AB315">
        <v>1.1200000000000001</v>
      </c>
      <c r="AC315">
        <v>1</v>
      </c>
      <c r="AD315">
        <v>11</v>
      </c>
      <c r="AE315">
        <v>1</v>
      </c>
      <c r="AF315">
        <v>1</v>
      </c>
      <c r="AG315">
        <v>0.8</v>
      </c>
      <c r="AH315">
        <v>0</v>
      </c>
      <c r="BA315">
        <v>7</v>
      </c>
      <c r="BB315">
        <v>3</v>
      </c>
      <c r="BC315">
        <v>12</v>
      </c>
      <c r="BD315">
        <v>14</v>
      </c>
      <c r="BE315">
        <v>0</v>
      </c>
      <c r="BF315">
        <v>0.6</v>
      </c>
      <c r="BG315">
        <v>100</v>
      </c>
      <c r="BH315">
        <v>16</v>
      </c>
      <c r="BI315">
        <v>45</v>
      </c>
      <c r="BJ315">
        <v>2</v>
      </c>
      <c r="BK315">
        <v>0</v>
      </c>
      <c r="BL315">
        <v>63</v>
      </c>
      <c r="BM315">
        <v>0</v>
      </c>
      <c r="BN315">
        <v>40</v>
      </c>
      <c r="BO315">
        <v>0</v>
      </c>
      <c r="BP315">
        <v>0</v>
      </c>
      <c r="BQ315" t="s">
        <v>18</v>
      </c>
      <c r="BR315">
        <v>21</v>
      </c>
      <c r="BS315">
        <v>10</v>
      </c>
      <c r="BT315">
        <v>2</v>
      </c>
      <c r="BU315">
        <v>2</v>
      </c>
      <c r="BV315">
        <v>4.4999999999999998E-2</v>
      </c>
      <c r="BW315">
        <v>3.2899999999999999E-2</v>
      </c>
      <c r="BX315">
        <v>24</v>
      </c>
      <c r="BY315">
        <v>0</v>
      </c>
      <c r="BZ315" t="s">
        <v>133</v>
      </c>
      <c r="CB315">
        <v>1.1200000000000001</v>
      </c>
      <c r="CC315">
        <v>1</v>
      </c>
      <c r="CD315">
        <v>11</v>
      </c>
      <c r="CE315">
        <v>1</v>
      </c>
      <c r="CF315">
        <v>1</v>
      </c>
      <c r="CG315">
        <v>0.8</v>
      </c>
      <c r="CH315">
        <v>0</v>
      </c>
    </row>
    <row r="316" spans="1:86">
      <c r="A316">
        <v>8</v>
      </c>
      <c r="B316">
        <v>2</v>
      </c>
      <c r="C316">
        <v>7</v>
      </c>
      <c r="D316">
        <v>12</v>
      </c>
      <c r="E316">
        <v>0</v>
      </c>
      <c r="F316" s="24">
        <f t="shared" si="22"/>
        <v>5</v>
      </c>
      <c r="G316">
        <v>100</v>
      </c>
      <c r="H316" s="24">
        <f t="shared" si="24"/>
        <v>11</v>
      </c>
      <c r="I316" s="24">
        <f t="shared" si="26"/>
        <v>6</v>
      </c>
      <c r="J316" s="24">
        <f t="shared" si="23"/>
        <v>50</v>
      </c>
      <c r="K316" s="24" t="str">
        <f t="shared" si="25"/>
        <v>00</v>
      </c>
      <c r="L316">
        <v>63</v>
      </c>
      <c r="M316">
        <v>0</v>
      </c>
      <c r="N316">
        <v>0</v>
      </c>
      <c r="O316">
        <v>0</v>
      </c>
      <c r="P316">
        <v>0</v>
      </c>
      <c r="Q316" t="s">
        <v>18</v>
      </c>
      <c r="R316">
        <v>21</v>
      </c>
      <c r="S316">
        <v>10</v>
      </c>
      <c r="T316">
        <v>2</v>
      </c>
      <c r="U316">
        <v>2</v>
      </c>
      <c r="V316">
        <v>3.1E-2</v>
      </c>
      <c r="W316">
        <v>2.2800000000000001E-2</v>
      </c>
      <c r="X316">
        <v>24</v>
      </c>
      <c r="Y316">
        <v>0</v>
      </c>
      <c r="Z316" t="s">
        <v>133</v>
      </c>
      <c r="AB316">
        <v>0.8</v>
      </c>
      <c r="AC316">
        <v>1</v>
      </c>
      <c r="AD316">
        <v>11</v>
      </c>
      <c r="AE316">
        <v>1</v>
      </c>
      <c r="AF316">
        <v>1</v>
      </c>
      <c r="AG316">
        <v>0.8</v>
      </c>
      <c r="AH316">
        <v>0</v>
      </c>
      <c r="BA316">
        <v>8</v>
      </c>
      <c r="BB316">
        <v>2</v>
      </c>
      <c r="BC316">
        <v>7</v>
      </c>
      <c r="BD316">
        <v>12</v>
      </c>
      <c r="BE316">
        <v>0</v>
      </c>
      <c r="BF316">
        <v>0.4</v>
      </c>
      <c r="BG316">
        <v>100</v>
      </c>
      <c r="BH316">
        <v>16</v>
      </c>
      <c r="BI316">
        <v>45</v>
      </c>
      <c r="BJ316">
        <v>2</v>
      </c>
      <c r="BK316">
        <v>0</v>
      </c>
      <c r="BL316">
        <v>63</v>
      </c>
      <c r="BM316">
        <v>0</v>
      </c>
      <c r="BN316">
        <v>0</v>
      </c>
      <c r="BO316">
        <v>0</v>
      </c>
      <c r="BP316">
        <v>0</v>
      </c>
      <c r="BQ316" t="s">
        <v>18</v>
      </c>
      <c r="BR316">
        <v>21</v>
      </c>
      <c r="BS316">
        <v>10</v>
      </c>
      <c r="BT316">
        <v>2</v>
      </c>
      <c r="BU316">
        <v>2</v>
      </c>
      <c r="BV316">
        <v>3.1E-2</v>
      </c>
      <c r="BW316">
        <v>2.2800000000000001E-2</v>
      </c>
      <c r="BX316">
        <v>24</v>
      </c>
      <c r="BY316">
        <v>0</v>
      </c>
      <c r="BZ316" t="s">
        <v>133</v>
      </c>
      <c r="CB316">
        <v>0.8</v>
      </c>
      <c r="CC316">
        <v>1</v>
      </c>
      <c r="CD316">
        <v>11</v>
      </c>
      <c r="CE316">
        <v>1</v>
      </c>
      <c r="CF316">
        <v>1</v>
      </c>
      <c r="CG316">
        <v>0.8</v>
      </c>
      <c r="CH316">
        <v>0</v>
      </c>
    </row>
    <row r="317" spans="1:86">
      <c r="A317">
        <v>9</v>
      </c>
      <c r="B317">
        <v>1</v>
      </c>
      <c r="C317">
        <v>7</v>
      </c>
      <c r="D317">
        <v>9</v>
      </c>
      <c r="E317">
        <v>0</v>
      </c>
      <c r="F317" s="24">
        <f t="shared" si="22"/>
        <v>5</v>
      </c>
      <c r="G317">
        <v>95</v>
      </c>
      <c r="H317" s="24">
        <f t="shared" si="24"/>
        <v>12</v>
      </c>
      <c r="I317" s="24">
        <f t="shared" si="26"/>
        <v>6</v>
      </c>
      <c r="J317" s="24">
        <f t="shared" si="23"/>
        <v>50</v>
      </c>
      <c r="K317" s="24" t="str">
        <f t="shared" si="25"/>
        <v>00</v>
      </c>
      <c r="L317">
        <v>63</v>
      </c>
      <c r="M317">
        <v>0</v>
      </c>
      <c r="N317">
        <v>0</v>
      </c>
      <c r="O317">
        <v>0</v>
      </c>
      <c r="P317">
        <v>0</v>
      </c>
      <c r="Q317" t="s">
        <v>18</v>
      </c>
      <c r="R317">
        <v>22</v>
      </c>
      <c r="S317">
        <v>15</v>
      </c>
      <c r="T317">
        <v>2</v>
      </c>
      <c r="U317">
        <v>2</v>
      </c>
      <c r="V317">
        <v>2.1999999999999999E-2</v>
      </c>
      <c r="W317">
        <v>1.7000000000000001E-2</v>
      </c>
      <c r="X317">
        <v>24</v>
      </c>
      <c r="Y317">
        <v>0</v>
      </c>
      <c r="Z317" t="s">
        <v>133</v>
      </c>
      <c r="AB317">
        <v>0.8</v>
      </c>
      <c r="AC317">
        <v>1</v>
      </c>
      <c r="AD317">
        <v>11</v>
      </c>
      <c r="AE317">
        <v>1</v>
      </c>
      <c r="AF317">
        <v>1</v>
      </c>
      <c r="AG317">
        <v>0.8</v>
      </c>
      <c r="AH317">
        <v>0</v>
      </c>
      <c r="BA317">
        <v>9</v>
      </c>
      <c r="BB317">
        <v>1</v>
      </c>
      <c r="BC317">
        <v>7</v>
      </c>
      <c r="BD317">
        <v>9</v>
      </c>
      <c r="BE317">
        <v>0</v>
      </c>
      <c r="BF317">
        <v>0.4</v>
      </c>
      <c r="BG317">
        <v>95</v>
      </c>
      <c r="BH317">
        <v>18</v>
      </c>
      <c r="BI317">
        <v>50</v>
      </c>
      <c r="BJ317">
        <v>2</v>
      </c>
      <c r="BK317">
        <v>0</v>
      </c>
      <c r="BL317">
        <v>63</v>
      </c>
      <c r="BM317">
        <v>0</v>
      </c>
      <c r="BN317">
        <v>0</v>
      </c>
      <c r="BO317">
        <v>0</v>
      </c>
      <c r="BP317">
        <v>0</v>
      </c>
      <c r="BQ317" t="s">
        <v>18</v>
      </c>
      <c r="BR317">
        <v>22</v>
      </c>
      <c r="BS317">
        <v>15</v>
      </c>
      <c r="BT317">
        <v>2</v>
      </c>
      <c r="BU317">
        <v>2</v>
      </c>
      <c r="BV317">
        <v>2.1999999999999999E-2</v>
      </c>
      <c r="BW317">
        <v>1.7000000000000001E-2</v>
      </c>
      <c r="BX317">
        <v>24</v>
      </c>
      <c r="BY317">
        <v>0</v>
      </c>
      <c r="BZ317" t="s">
        <v>133</v>
      </c>
      <c r="CB317">
        <v>0.8</v>
      </c>
      <c r="CC317">
        <v>1</v>
      </c>
      <c r="CD317">
        <v>11</v>
      </c>
      <c r="CE317">
        <v>1</v>
      </c>
      <c r="CF317">
        <v>1</v>
      </c>
      <c r="CG317">
        <v>0.8</v>
      </c>
      <c r="CH317">
        <v>0</v>
      </c>
    </row>
    <row r="318" spans="1:86">
      <c r="F318" s="24" t="str">
        <f t="shared" si="22"/>
        <v/>
      </c>
      <c r="H318" s="24" t="str">
        <f t="shared" si="24"/>
        <v/>
      </c>
      <c r="I318" s="24" t="str">
        <f t="shared" si="26"/>
        <v/>
      </c>
      <c r="J318" s="24" t="str">
        <f t="shared" si="23"/>
        <v/>
      </c>
      <c r="K318" s="24" t="str">
        <f t="shared" si="25"/>
        <v/>
      </c>
      <c r="AC318">
        <v>1</v>
      </c>
      <c r="AE318">
        <v>1</v>
      </c>
      <c r="AF318">
        <v>1</v>
      </c>
      <c r="AH318">
        <v>0</v>
      </c>
      <c r="BK318">
        <v>0</v>
      </c>
      <c r="CC318">
        <v>1</v>
      </c>
      <c r="CE318">
        <v>1</v>
      </c>
      <c r="CF318">
        <v>1</v>
      </c>
      <c r="CH318">
        <v>0</v>
      </c>
    </row>
    <row r="319" spans="1:86">
      <c r="F319" s="24" t="str">
        <f t="shared" si="22"/>
        <v/>
      </c>
      <c r="H319" s="24" t="str">
        <f t="shared" si="24"/>
        <v/>
      </c>
      <c r="I319" s="24" t="str">
        <f t="shared" si="26"/>
        <v/>
      </c>
      <c r="J319" s="24" t="str">
        <f t="shared" si="23"/>
        <v/>
      </c>
      <c r="K319" s="24" t="str">
        <f t="shared" si="25"/>
        <v/>
      </c>
      <c r="AC319">
        <v>1</v>
      </c>
      <c r="AE319">
        <v>1</v>
      </c>
      <c r="AF319">
        <v>1</v>
      </c>
      <c r="AH319">
        <v>0</v>
      </c>
      <c r="BK319">
        <v>0</v>
      </c>
      <c r="CC319">
        <v>1</v>
      </c>
      <c r="CE319">
        <v>1</v>
      </c>
      <c r="CF319">
        <v>1</v>
      </c>
      <c r="CH319">
        <v>0</v>
      </c>
    </row>
    <row r="320" spans="1:86">
      <c r="A320">
        <v>2</v>
      </c>
      <c r="B320">
        <v>6</v>
      </c>
      <c r="C320">
        <v>200</v>
      </c>
      <c r="D320">
        <v>40</v>
      </c>
      <c r="E320">
        <v>0</v>
      </c>
      <c r="F320" s="24">
        <f t="shared" si="22"/>
        <v>85</v>
      </c>
      <c r="G320">
        <v>50</v>
      </c>
      <c r="H320" s="24">
        <f t="shared" si="24"/>
        <v>15</v>
      </c>
      <c r="I320" s="24">
        <f t="shared" si="26"/>
        <v>6</v>
      </c>
      <c r="J320" s="24">
        <f t="shared" si="23"/>
        <v>80</v>
      </c>
      <c r="K320" s="24" t="str">
        <f t="shared" si="25"/>
        <v>03</v>
      </c>
      <c r="L320">
        <v>22</v>
      </c>
      <c r="M320">
        <v>0</v>
      </c>
      <c r="N320">
        <v>0</v>
      </c>
      <c r="O320">
        <v>1</v>
      </c>
      <c r="P320">
        <v>0</v>
      </c>
      <c r="Q320" t="s">
        <v>18</v>
      </c>
      <c r="R320">
        <v>21</v>
      </c>
      <c r="S320">
        <v>10</v>
      </c>
      <c r="T320">
        <v>2</v>
      </c>
      <c r="U320">
        <v>2</v>
      </c>
      <c r="V320">
        <v>0.20799999999999999</v>
      </c>
      <c r="W320">
        <v>0.17469999999999999</v>
      </c>
      <c r="X320">
        <v>24</v>
      </c>
      <c r="Y320">
        <v>0</v>
      </c>
      <c r="Z320" t="s">
        <v>133</v>
      </c>
      <c r="AB320">
        <v>0</v>
      </c>
      <c r="AC320">
        <v>1</v>
      </c>
      <c r="AD320">
        <v>11</v>
      </c>
      <c r="AE320">
        <v>1</v>
      </c>
      <c r="AF320">
        <v>1</v>
      </c>
      <c r="AG320">
        <v>1.1200000000000001</v>
      </c>
      <c r="AH320">
        <v>0</v>
      </c>
      <c r="BA320">
        <v>2</v>
      </c>
      <c r="BB320">
        <v>6</v>
      </c>
      <c r="BC320">
        <v>200</v>
      </c>
      <c r="BD320">
        <v>40</v>
      </c>
      <c r="BE320">
        <v>0</v>
      </c>
      <c r="BF320">
        <v>8.6</v>
      </c>
      <c r="BG320">
        <v>50</v>
      </c>
      <c r="BH320">
        <v>12</v>
      </c>
      <c r="BI320">
        <v>50</v>
      </c>
      <c r="BJ320">
        <v>5</v>
      </c>
      <c r="BK320">
        <v>0</v>
      </c>
      <c r="BL320">
        <v>22</v>
      </c>
      <c r="BM320">
        <v>0</v>
      </c>
      <c r="BN320">
        <v>0</v>
      </c>
      <c r="BO320">
        <v>1</v>
      </c>
      <c r="BP320">
        <v>0</v>
      </c>
      <c r="BQ320" t="s">
        <v>18</v>
      </c>
      <c r="BR320">
        <v>21</v>
      </c>
      <c r="BS320">
        <v>10</v>
      </c>
      <c r="BT320">
        <v>2</v>
      </c>
      <c r="BU320">
        <v>2</v>
      </c>
      <c r="BV320">
        <v>0.20799999999999999</v>
      </c>
      <c r="BW320">
        <v>0.17469999999999999</v>
      </c>
      <c r="BX320">
        <v>24</v>
      </c>
      <c r="BY320">
        <v>0</v>
      </c>
      <c r="BZ320" t="s">
        <v>133</v>
      </c>
      <c r="CB320">
        <v>0</v>
      </c>
      <c r="CC320">
        <v>1</v>
      </c>
      <c r="CD320">
        <v>11</v>
      </c>
      <c r="CE320">
        <v>1</v>
      </c>
      <c r="CF320">
        <v>1</v>
      </c>
      <c r="CG320">
        <v>1.1200000000000001</v>
      </c>
      <c r="CH320">
        <v>0</v>
      </c>
    </row>
    <row r="321" spans="1:86">
      <c r="A321">
        <v>3</v>
      </c>
      <c r="B321">
        <v>5</v>
      </c>
      <c r="C321">
        <v>140</v>
      </c>
      <c r="D321">
        <v>40</v>
      </c>
      <c r="E321">
        <v>0</v>
      </c>
      <c r="F321" s="24">
        <f t="shared" si="22"/>
        <v>53</v>
      </c>
      <c r="G321">
        <v>60</v>
      </c>
      <c r="H321" s="24">
        <f t="shared" si="24"/>
        <v>15</v>
      </c>
      <c r="I321" s="24">
        <f t="shared" si="26"/>
        <v>6</v>
      </c>
      <c r="J321" s="24">
        <f t="shared" si="23"/>
        <v>80</v>
      </c>
      <c r="K321" s="24" t="str">
        <f t="shared" si="25"/>
        <v>03</v>
      </c>
      <c r="L321">
        <v>32</v>
      </c>
      <c r="M321">
        <v>0</v>
      </c>
      <c r="N321">
        <v>40</v>
      </c>
      <c r="O321">
        <v>0</v>
      </c>
      <c r="P321">
        <v>0</v>
      </c>
      <c r="Q321" t="s">
        <v>18</v>
      </c>
      <c r="R321">
        <v>21</v>
      </c>
      <c r="S321">
        <v>15</v>
      </c>
      <c r="T321">
        <v>2</v>
      </c>
      <c r="U321">
        <v>2</v>
      </c>
      <c r="V321">
        <v>0.153</v>
      </c>
      <c r="W321">
        <v>0.1255</v>
      </c>
      <c r="X321">
        <v>24</v>
      </c>
      <c r="Y321">
        <v>0</v>
      </c>
      <c r="Z321" t="s">
        <v>133</v>
      </c>
      <c r="AB321">
        <v>0</v>
      </c>
      <c r="AC321">
        <v>1</v>
      </c>
      <c r="AD321">
        <v>11</v>
      </c>
      <c r="AE321">
        <v>1</v>
      </c>
      <c r="AF321">
        <v>1</v>
      </c>
      <c r="AG321">
        <v>1.1200000000000001</v>
      </c>
      <c r="AH321">
        <v>0</v>
      </c>
      <c r="BA321">
        <v>3</v>
      </c>
      <c r="BB321">
        <v>5</v>
      </c>
      <c r="BC321">
        <v>140</v>
      </c>
      <c r="BD321">
        <v>40</v>
      </c>
      <c r="BE321">
        <v>0</v>
      </c>
      <c r="BF321">
        <v>5.3</v>
      </c>
      <c r="BG321">
        <v>60</v>
      </c>
      <c r="BH321">
        <v>12</v>
      </c>
      <c r="BI321">
        <v>45</v>
      </c>
      <c r="BJ321">
        <v>5</v>
      </c>
      <c r="BK321">
        <v>0</v>
      </c>
      <c r="BL321">
        <v>32</v>
      </c>
      <c r="BM321">
        <v>0</v>
      </c>
      <c r="BN321">
        <v>40</v>
      </c>
      <c r="BO321">
        <v>0</v>
      </c>
      <c r="BP321">
        <v>0</v>
      </c>
      <c r="BQ321" t="s">
        <v>18</v>
      </c>
      <c r="BR321">
        <v>21</v>
      </c>
      <c r="BS321">
        <v>15</v>
      </c>
      <c r="BT321">
        <v>2</v>
      </c>
      <c r="BU321">
        <v>2</v>
      </c>
      <c r="BV321">
        <v>0.153</v>
      </c>
      <c r="BW321">
        <v>0.1255</v>
      </c>
      <c r="BX321">
        <v>24</v>
      </c>
      <c r="BY321">
        <v>0</v>
      </c>
      <c r="BZ321" t="s">
        <v>133</v>
      </c>
      <c r="CB321">
        <v>0</v>
      </c>
      <c r="CC321">
        <v>1</v>
      </c>
      <c r="CD321">
        <v>11</v>
      </c>
      <c r="CE321">
        <v>1</v>
      </c>
      <c r="CF321">
        <v>1</v>
      </c>
      <c r="CG321">
        <v>1.1200000000000001</v>
      </c>
      <c r="CH321">
        <v>0</v>
      </c>
    </row>
    <row r="322" spans="1:86">
      <c r="A322">
        <v>4</v>
      </c>
      <c r="B322">
        <v>4</v>
      </c>
      <c r="C322">
        <v>70</v>
      </c>
      <c r="D322">
        <v>25</v>
      </c>
      <c r="E322">
        <v>0</v>
      </c>
      <c r="F322" s="24">
        <f t="shared" si="22"/>
        <v>33</v>
      </c>
      <c r="G322">
        <v>70</v>
      </c>
      <c r="H322" s="24">
        <f t="shared" si="24"/>
        <v>15</v>
      </c>
      <c r="I322" s="24">
        <f t="shared" si="26"/>
        <v>6</v>
      </c>
      <c r="J322" s="24">
        <f t="shared" si="23"/>
        <v>80</v>
      </c>
      <c r="K322" s="24" t="str">
        <f t="shared" si="25"/>
        <v>03</v>
      </c>
      <c r="L322">
        <v>42</v>
      </c>
      <c r="M322">
        <v>0</v>
      </c>
      <c r="N322">
        <v>40</v>
      </c>
      <c r="O322">
        <v>0</v>
      </c>
      <c r="P322">
        <v>0</v>
      </c>
      <c r="Q322" t="s">
        <v>18</v>
      </c>
      <c r="R322">
        <v>21</v>
      </c>
      <c r="S322">
        <v>15</v>
      </c>
      <c r="T322">
        <v>2</v>
      </c>
      <c r="U322">
        <v>2</v>
      </c>
      <c r="V322">
        <v>0.11</v>
      </c>
      <c r="W322">
        <v>8.6900000000000005E-2</v>
      </c>
      <c r="X322">
        <v>24</v>
      </c>
      <c r="Y322">
        <v>0</v>
      </c>
      <c r="Z322" t="s">
        <v>133</v>
      </c>
      <c r="AB322">
        <v>0</v>
      </c>
      <c r="AC322">
        <v>1</v>
      </c>
      <c r="AD322">
        <v>11</v>
      </c>
      <c r="AE322">
        <v>1</v>
      </c>
      <c r="AF322">
        <v>1</v>
      </c>
      <c r="AG322">
        <v>1.1200000000000001</v>
      </c>
      <c r="AH322">
        <v>0</v>
      </c>
      <c r="BA322">
        <v>4</v>
      </c>
      <c r="BB322">
        <v>4</v>
      </c>
      <c r="BC322">
        <v>70</v>
      </c>
      <c r="BD322">
        <v>25</v>
      </c>
      <c r="BE322">
        <v>0</v>
      </c>
      <c r="BF322">
        <v>3.3</v>
      </c>
      <c r="BG322">
        <v>70</v>
      </c>
      <c r="BH322">
        <v>12</v>
      </c>
      <c r="BI322">
        <v>45</v>
      </c>
      <c r="BJ322">
        <v>5</v>
      </c>
      <c r="BK322">
        <v>0</v>
      </c>
      <c r="BL322">
        <v>42</v>
      </c>
      <c r="BM322">
        <v>0</v>
      </c>
      <c r="BN322">
        <v>40</v>
      </c>
      <c r="BO322">
        <v>0</v>
      </c>
      <c r="BP322">
        <v>0</v>
      </c>
      <c r="BQ322" t="s">
        <v>18</v>
      </c>
      <c r="BR322">
        <v>21</v>
      </c>
      <c r="BS322">
        <v>15</v>
      </c>
      <c r="BT322">
        <v>2</v>
      </c>
      <c r="BU322">
        <v>2</v>
      </c>
      <c r="BV322">
        <v>0.11</v>
      </c>
      <c r="BW322">
        <v>8.6900000000000005E-2</v>
      </c>
      <c r="BX322">
        <v>24</v>
      </c>
      <c r="BY322">
        <v>0</v>
      </c>
      <c r="BZ322" t="s">
        <v>133</v>
      </c>
      <c r="CB322">
        <v>0</v>
      </c>
      <c r="CC322">
        <v>1</v>
      </c>
      <c r="CD322">
        <v>11</v>
      </c>
      <c r="CE322">
        <v>1</v>
      </c>
      <c r="CF322">
        <v>1</v>
      </c>
      <c r="CG322">
        <v>1.1200000000000001</v>
      </c>
      <c r="CH322">
        <v>0</v>
      </c>
    </row>
    <row r="323" spans="1:86">
      <c r="A323">
        <v>5</v>
      </c>
      <c r="B323">
        <v>3</v>
      </c>
      <c r="C323">
        <v>60</v>
      </c>
      <c r="D323">
        <v>30</v>
      </c>
      <c r="E323">
        <v>0</v>
      </c>
      <c r="F323" s="24">
        <f t="shared" ref="F323:F386" si="27">IF(BF323="","",IF(OR(ROUND(MOD(BF323,1),1)=0.2,ROUND(MOD(BF323,1),1)=0.4,ROUND(MOD(BF323,1),1)=0.7),BF323+0.1,IF(OR(ROUND(MOD(BF323,1),1)=0.1,ROUND(MOD(BF323,1),1)=0.6,ROUND(MOD(BF323,1),1)=0.9),BF323-0.1,BF323))*10)</f>
        <v>23</v>
      </c>
      <c r="G323">
        <v>80</v>
      </c>
      <c r="H323" s="24">
        <f t="shared" si="24"/>
        <v>12</v>
      </c>
      <c r="I323" s="24">
        <f t="shared" si="26"/>
        <v>6</v>
      </c>
      <c r="J323" s="24">
        <f t="shared" ref="J323:J386" si="28">IF(BJ323="","",IF(BJ323&gt;100,100+IF(RIGHT(BJ323,1)*25&gt;=100,80,RIGHT(BJ323,1)*25),IF(RIGHT(BJ323,1)*25&gt;=100,80,RIGHT(BJ323,1)*25)))</f>
        <v>75</v>
      </c>
      <c r="K323" s="24" t="str">
        <f t="shared" si="25"/>
        <v>03</v>
      </c>
      <c r="L323">
        <v>52</v>
      </c>
      <c r="M323">
        <v>0</v>
      </c>
      <c r="N323">
        <v>0</v>
      </c>
      <c r="O323">
        <v>1</v>
      </c>
      <c r="P323">
        <v>0</v>
      </c>
      <c r="Q323" t="s">
        <v>18</v>
      </c>
      <c r="R323">
        <v>21</v>
      </c>
      <c r="S323">
        <v>10</v>
      </c>
      <c r="T323">
        <v>2</v>
      </c>
      <c r="U323">
        <v>2</v>
      </c>
      <c r="V323">
        <v>8.6999999999999994E-2</v>
      </c>
      <c r="W323">
        <v>6.2899999999999998E-2</v>
      </c>
      <c r="X323">
        <v>24</v>
      </c>
      <c r="Y323">
        <v>0</v>
      </c>
      <c r="Z323" t="s">
        <v>133</v>
      </c>
      <c r="AB323">
        <v>4</v>
      </c>
      <c r="AC323">
        <v>1</v>
      </c>
      <c r="AD323">
        <v>11</v>
      </c>
      <c r="AE323">
        <v>1</v>
      </c>
      <c r="AF323">
        <v>1</v>
      </c>
      <c r="AG323">
        <v>1.1200000000000001</v>
      </c>
      <c r="AH323">
        <v>0</v>
      </c>
      <c r="BA323">
        <v>5</v>
      </c>
      <c r="BB323">
        <v>3</v>
      </c>
      <c r="BC323">
        <v>60</v>
      </c>
      <c r="BD323">
        <v>30</v>
      </c>
      <c r="BE323">
        <v>0</v>
      </c>
      <c r="BF323">
        <v>2.2999999999999998</v>
      </c>
      <c r="BG323">
        <v>80</v>
      </c>
      <c r="BH323">
        <v>12</v>
      </c>
      <c r="BI323">
        <v>45</v>
      </c>
      <c r="BJ323">
        <v>3</v>
      </c>
      <c r="BK323">
        <v>0</v>
      </c>
      <c r="BL323">
        <v>52</v>
      </c>
      <c r="BM323">
        <v>0</v>
      </c>
      <c r="BN323">
        <v>0</v>
      </c>
      <c r="BO323">
        <v>1</v>
      </c>
      <c r="BP323">
        <v>0</v>
      </c>
      <c r="BQ323" t="s">
        <v>18</v>
      </c>
      <c r="BR323">
        <v>21</v>
      </c>
      <c r="BS323">
        <v>10</v>
      </c>
      <c r="BT323">
        <v>2</v>
      </c>
      <c r="BU323">
        <v>2</v>
      </c>
      <c r="BV323">
        <v>8.6999999999999994E-2</v>
      </c>
      <c r="BW323">
        <v>6.2899999999999998E-2</v>
      </c>
      <c r="BX323">
        <v>24</v>
      </c>
      <c r="BY323">
        <v>0</v>
      </c>
      <c r="BZ323" t="s">
        <v>133</v>
      </c>
      <c r="CB323">
        <v>4</v>
      </c>
      <c r="CC323">
        <v>1</v>
      </c>
      <c r="CD323">
        <v>11</v>
      </c>
      <c r="CE323">
        <v>1</v>
      </c>
      <c r="CF323">
        <v>1</v>
      </c>
      <c r="CG323">
        <v>1.1200000000000001</v>
      </c>
      <c r="CH323">
        <v>0</v>
      </c>
    </row>
    <row r="324" spans="1:86">
      <c r="A324">
        <v>6</v>
      </c>
      <c r="B324">
        <v>2</v>
      </c>
      <c r="C324">
        <v>35</v>
      </c>
      <c r="D324">
        <v>20</v>
      </c>
      <c r="E324">
        <v>0</v>
      </c>
      <c r="F324" s="24">
        <f t="shared" si="27"/>
        <v>13</v>
      </c>
      <c r="G324">
        <v>90</v>
      </c>
      <c r="H324" s="24">
        <f t="shared" ref="H324:H387" si="29">IF(BH324="","",IF(ROUNDUP((BH324/100)*IF(BJ324&gt;100,RIGHT(BJ324,2),BJ324)*250*4/60*2/IF(BK324&gt;=10,10,1),0)&gt;15,15,ROUNDUP((BH324/100)*IF(BJ324&gt;100,RIGHT(BJ324,2),BJ324)*250*4/60*2/IF(BK324&gt;=10,10,1),0)))</f>
        <v>10</v>
      </c>
      <c r="I324" s="24">
        <f t="shared" si="26"/>
        <v>6</v>
      </c>
      <c r="J324" s="24">
        <f t="shared" si="28"/>
        <v>50</v>
      </c>
      <c r="K324" s="24" t="str">
        <f t="shared" ref="K324:K387" si="30">TEXT(IF(W324=0,"",IF(BK324&gt;=10,LEFT(BK324,1),0)&amp;IF(V324&gt;=0.06,3,0)),"00")</f>
        <v>03</v>
      </c>
      <c r="L324">
        <v>63</v>
      </c>
      <c r="M324">
        <v>0</v>
      </c>
      <c r="N324">
        <v>40</v>
      </c>
      <c r="O324">
        <v>0</v>
      </c>
      <c r="P324">
        <v>0</v>
      </c>
      <c r="Q324" t="s">
        <v>18</v>
      </c>
      <c r="R324">
        <v>21</v>
      </c>
      <c r="S324">
        <v>10</v>
      </c>
      <c r="T324">
        <v>2</v>
      </c>
      <c r="U324">
        <v>2</v>
      </c>
      <c r="V324">
        <v>6.3E-2</v>
      </c>
      <c r="W324">
        <v>4.4999999999999998E-2</v>
      </c>
      <c r="X324">
        <v>24</v>
      </c>
      <c r="Y324">
        <v>0</v>
      </c>
      <c r="Z324" t="s">
        <v>133</v>
      </c>
      <c r="AB324">
        <v>2</v>
      </c>
      <c r="AC324">
        <v>1</v>
      </c>
      <c r="AD324">
        <v>11</v>
      </c>
      <c r="AE324">
        <v>1</v>
      </c>
      <c r="AF324">
        <v>1</v>
      </c>
      <c r="AG324">
        <v>1.1200000000000001</v>
      </c>
      <c r="AH324">
        <v>0</v>
      </c>
      <c r="BA324">
        <v>6</v>
      </c>
      <c r="BB324">
        <v>2</v>
      </c>
      <c r="BC324">
        <v>35</v>
      </c>
      <c r="BD324">
        <v>20</v>
      </c>
      <c r="BE324">
        <v>0</v>
      </c>
      <c r="BF324">
        <v>1.3</v>
      </c>
      <c r="BG324">
        <v>90</v>
      </c>
      <c r="BH324">
        <v>15</v>
      </c>
      <c r="BI324">
        <v>45</v>
      </c>
      <c r="BJ324">
        <v>2</v>
      </c>
      <c r="BK324">
        <v>0</v>
      </c>
      <c r="BL324">
        <v>63</v>
      </c>
      <c r="BM324">
        <v>0</v>
      </c>
      <c r="BN324">
        <v>40</v>
      </c>
      <c r="BO324">
        <v>0</v>
      </c>
      <c r="BP324">
        <v>0</v>
      </c>
      <c r="BQ324" t="s">
        <v>18</v>
      </c>
      <c r="BR324">
        <v>21</v>
      </c>
      <c r="BS324">
        <v>10</v>
      </c>
      <c r="BT324">
        <v>2</v>
      </c>
      <c r="BU324">
        <v>2</v>
      </c>
      <c r="BV324">
        <v>6.3E-2</v>
      </c>
      <c r="BW324">
        <v>4.4999999999999998E-2</v>
      </c>
      <c r="BX324">
        <v>24</v>
      </c>
      <c r="BY324">
        <v>0</v>
      </c>
      <c r="BZ324" t="s">
        <v>133</v>
      </c>
      <c r="CB324">
        <v>2</v>
      </c>
      <c r="CC324">
        <v>1</v>
      </c>
      <c r="CD324">
        <v>11</v>
      </c>
      <c r="CE324">
        <v>1</v>
      </c>
      <c r="CF324">
        <v>1</v>
      </c>
      <c r="CG324">
        <v>1.1200000000000001</v>
      </c>
      <c r="CH324">
        <v>0</v>
      </c>
    </row>
    <row r="325" spans="1:86">
      <c r="A325">
        <v>7</v>
      </c>
      <c r="B325">
        <v>1</v>
      </c>
      <c r="C325">
        <v>7</v>
      </c>
      <c r="D325">
        <v>9</v>
      </c>
      <c r="E325">
        <v>0</v>
      </c>
      <c r="F325" s="24">
        <f t="shared" si="27"/>
        <v>10</v>
      </c>
      <c r="G325">
        <v>100</v>
      </c>
      <c r="H325" s="24">
        <f t="shared" si="29"/>
        <v>11</v>
      </c>
      <c r="I325" s="24">
        <f t="shared" si="26"/>
        <v>6</v>
      </c>
      <c r="J325" s="24">
        <f t="shared" si="28"/>
        <v>50</v>
      </c>
      <c r="K325" s="24" t="str">
        <f t="shared" si="30"/>
        <v>00</v>
      </c>
      <c r="L325">
        <v>63</v>
      </c>
      <c r="M325">
        <v>0</v>
      </c>
      <c r="N325">
        <v>40</v>
      </c>
      <c r="O325">
        <v>0</v>
      </c>
      <c r="P325">
        <v>0</v>
      </c>
      <c r="Q325" t="s">
        <v>18</v>
      </c>
      <c r="R325">
        <v>21</v>
      </c>
      <c r="S325">
        <v>10</v>
      </c>
      <c r="T325">
        <v>2</v>
      </c>
      <c r="U325">
        <v>2</v>
      </c>
      <c r="V325">
        <v>4.4999999999999998E-2</v>
      </c>
      <c r="W325">
        <v>3.2899999999999999E-2</v>
      </c>
      <c r="X325">
        <v>24</v>
      </c>
      <c r="Y325">
        <v>0</v>
      </c>
      <c r="Z325" t="s">
        <v>133</v>
      </c>
      <c r="AB325">
        <v>1.1200000000000001</v>
      </c>
      <c r="AC325">
        <v>1</v>
      </c>
      <c r="AD325">
        <v>11</v>
      </c>
      <c r="AE325">
        <v>1</v>
      </c>
      <c r="AF325">
        <v>1</v>
      </c>
      <c r="AG325">
        <v>1.1200000000000001</v>
      </c>
      <c r="AH325">
        <v>0</v>
      </c>
      <c r="BA325">
        <v>7</v>
      </c>
      <c r="BB325">
        <v>1</v>
      </c>
      <c r="BC325">
        <v>7</v>
      </c>
      <c r="BD325">
        <v>9</v>
      </c>
      <c r="BE325">
        <v>0</v>
      </c>
      <c r="BF325">
        <v>1</v>
      </c>
      <c r="BG325">
        <v>100</v>
      </c>
      <c r="BH325">
        <v>16</v>
      </c>
      <c r="BI325">
        <v>45</v>
      </c>
      <c r="BJ325">
        <v>2</v>
      </c>
      <c r="BK325">
        <v>0</v>
      </c>
      <c r="BL325">
        <v>63</v>
      </c>
      <c r="BM325">
        <v>0</v>
      </c>
      <c r="BN325">
        <v>40</v>
      </c>
      <c r="BO325">
        <v>0</v>
      </c>
      <c r="BP325">
        <v>0</v>
      </c>
      <c r="BQ325" t="s">
        <v>18</v>
      </c>
      <c r="BR325">
        <v>21</v>
      </c>
      <c r="BS325">
        <v>10</v>
      </c>
      <c r="BT325">
        <v>2</v>
      </c>
      <c r="BU325">
        <v>2</v>
      </c>
      <c r="BV325">
        <v>4.4999999999999998E-2</v>
      </c>
      <c r="BW325">
        <v>3.2899999999999999E-2</v>
      </c>
      <c r="BX325">
        <v>24</v>
      </c>
      <c r="BY325">
        <v>0</v>
      </c>
      <c r="BZ325" t="s">
        <v>133</v>
      </c>
      <c r="CB325">
        <v>1.1200000000000001</v>
      </c>
      <c r="CC325">
        <v>1</v>
      </c>
      <c r="CD325">
        <v>11</v>
      </c>
      <c r="CE325">
        <v>1</v>
      </c>
      <c r="CF325">
        <v>1</v>
      </c>
      <c r="CG325">
        <v>1.1200000000000001</v>
      </c>
      <c r="CH325">
        <v>0</v>
      </c>
    </row>
    <row r="326" spans="1:86">
      <c r="F326" s="24" t="str">
        <f t="shared" si="27"/>
        <v/>
      </c>
      <c r="H326" s="24" t="str">
        <f t="shared" si="29"/>
        <v/>
      </c>
      <c r="I326" s="24" t="str">
        <f t="shared" si="26"/>
        <v/>
      </c>
      <c r="J326" s="24" t="str">
        <f t="shared" si="28"/>
        <v/>
      </c>
      <c r="K326" s="24" t="str">
        <f t="shared" si="30"/>
        <v/>
      </c>
      <c r="AC326">
        <v>1</v>
      </c>
      <c r="AE326">
        <v>1</v>
      </c>
      <c r="AF326">
        <v>1</v>
      </c>
      <c r="AH326">
        <v>0</v>
      </c>
      <c r="BK326">
        <v>0</v>
      </c>
      <c r="CC326">
        <v>1</v>
      </c>
      <c r="CE326">
        <v>1</v>
      </c>
      <c r="CF326">
        <v>1</v>
      </c>
      <c r="CH326">
        <v>0</v>
      </c>
    </row>
    <row r="327" spans="1:86">
      <c r="F327" s="24" t="str">
        <f t="shared" si="27"/>
        <v/>
      </c>
      <c r="H327" s="24" t="str">
        <f t="shared" si="29"/>
        <v/>
      </c>
      <c r="I327" s="24" t="str">
        <f t="shared" si="26"/>
        <v/>
      </c>
      <c r="J327" s="24" t="str">
        <f t="shared" si="28"/>
        <v/>
      </c>
      <c r="K327" s="24" t="str">
        <f t="shared" si="30"/>
        <v/>
      </c>
      <c r="AC327">
        <v>1</v>
      </c>
      <c r="AE327">
        <v>1</v>
      </c>
      <c r="AF327">
        <v>1</v>
      </c>
      <c r="AH327">
        <v>0</v>
      </c>
      <c r="BK327">
        <v>0</v>
      </c>
      <c r="CC327">
        <v>1</v>
      </c>
      <c r="CE327">
        <v>1</v>
      </c>
      <c r="CF327">
        <v>1</v>
      </c>
      <c r="CH327">
        <v>0</v>
      </c>
    </row>
    <row r="328" spans="1:86">
      <c r="A328">
        <v>2</v>
      </c>
      <c r="B328">
        <v>5</v>
      </c>
      <c r="C328">
        <v>200</v>
      </c>
      <c r="D328">
        <v>40</v>
      </c>
      <c r="E328">
        <v>0</v>
      </c>
      <c r="F328" s="24">
        <f t="shared" si="27"/>
        <v>85</v>
      </c>
      <c r="G328">
        <v>50</v>
      </c>
      <c r="H328" s="24">
        <f t="shared" si="29"/>
        <v>15</v>
      </c>
      <c r="I328" s="24">
        <f t="shared" si="26"/>
        <v>6</v>
      </c>
      <c r="J328" s="24">
        <f t="shared" si="28"/>
        <v>80</v>
      </c>
      <c r="K328" s="24" t="str">
        <f t="shared" si="30"/>
        <v>03</v>
      </c>
      <c r="L328">
        <v>22</v>
      </c>
      <c r="M328">
        <v>0</v>
      </c>
      <c r="N328">
        <v>0</v>
      </c>
      <c r="O328">
        <v>1</v>
      </c>
      <c r="P328">
        <v>0</v>
      </c>
      <c r="Q328" t="s">
        <v>18</v>
      </c>
      <c r="R328">
        <v>21</v>
      </c>
      <c r="S328">
        <v>10</v>
      </c>
      <c r="T328">
        <v>2</v>
      </c>
      <c r="U328">
        <v>2</v>
      </c>
      <c r="V328">
        <v>0.19900000000000001</v>
      </c>
      <c r="W328">
        <v>0.16719999999999999</v>
      </c>
      <c r="X328">
        <v>24</v>
      </c>
      <c r="Y328">
        <v>0</v>
      </c>
      <c r="Z328" t="s">
        <v>133</v>
      </c>
      <c r="AB328">
        <v>0</v>
      </c>
      <c r="AC328">
        <v>1</v>
      </c>
      <c r="AD328">
        <v>11</v>
      </c>
      <c r="AE328">
        <v>1</v>
      </c>
      <c r="AF328">
        <v>1</v>
      </c>
      <c r="AG328">
        <v>1.6</v>
      </c>
      <c r="AH328">
        <v>0</v>
      </c>
      <c r="BA328">
        <v>2</v>
      </c>
      <c r="BB328">
        <v>5</v>
      </c>
      <c r="BC328">
        <v>200</v>
      </c>
      <c r="BD328">
        <v>40</v>
      </c>
      <c r="BE328">
        <v>0</v>
      </c>
      <c r="BF328">
        <v>8.6</v>
      </c>
      <c r="BG328">
        <v>50</v>
      </c>
      <c r="BH328">
        <v>12</v>
      </c>
      <c r="BI328">
        <v>50</v>
      </c>
      <c r="BJ328">
        <v>5</v>
      </c>
      <c r="BK328">
        <v>0</v>
      </c>
      <c r="BL328">
        <v>22</v>
      </c>
      <c r="BM328">
        <v>0</v>
      </c>
      <c r="BN328">
        <v>0</v>
      </c>
      <c r="BO328">
        <v>1</v>
      </c>
      <c r="BP328">
        <v>0</v>
      </c>
      <c r="BQ328" t="s">
        <v>18</v>
      </c>
      <c r="BR328">
        <v>21</v>
      </c>
      <c r="BS328">
        <v>10</v>
      </c>
      <c r="BT328">
        <v>2</v>
      </c>
      <c r="BU328">
        <v>2</v>
      </c>
      <c r="BV328">
        <v>0.19900000000000001</v>
      </c>
      <c r="BW328">
        <v>0.16719999999999999</v>
      </c>
      <c r="BX328">
        <v>24</v>
      </c>
      <c r="BY328">
        <v>0</v>
      </c>
      <c r="BZ328" t="s">
        <v>133</v>
      </c>
      <c r="CB328">
        <v>0</v>
      </c>
      <c r="CC328">
        <v>1</v>
      </c>
      <c r="CD328">
        <v>11</v>
      </c>
      <c r="CE328">
        <v>1</v>
      </c>
      <c r="CF328">
        <v>1</v>
      </c>
      <c r="CG328">
        <v>1.6</v>
      </c>
      <c r="CH328">
        <v>0</v>
      </c>
    </row>
    <row r="329" spans="1:86">
      <c r="A329">
        <v>3</v>
      </c>
      <c r="B329">
        <v>4</v>
      </c>
      <c r="C329">
        <v>140</v>
      </c>
      <c r="D329">
        <v>40</v>
      </c>
      <c r="E329">
        <v>0</v>
      </c>
      <c r="F329" s="24">
        <f t="shared" si="27"/>
        <v>53</v>
      </c>
      <c r="G329">
        <v>60</v>
      </c>
      <c r="H329" s="24">
        <f t="shared" si="29"/>
        <v>15</v>
      </c>
      <c r="I329" s="24">
        <f t="shared" si="26"/>
        <v>6</v>
      </c>
      <c r="J329" s="24">
        <f t="shared" si="28"/>
        <v>80</v>
      </c>
      <c r="K329" s="24" t="str">
        <f t="shared" si="30"/>
        <v>03</v>
      </c>
      <c r="L329">
        <v>32</v>
      </c>
      <c r="M329">
        <v>0</v>
      </c>
      <c r="N329">
        <v>40</v>
      </c>
      <c r="O329">
        <v>0</v>
      </c>
      <c r="P329">
        <v>0</v>
      </c>
      <c r="Q329" t="s">
        <v>18</v>
      </c>
      <c r="R329">
        <v>21</v>
      </c>
      <c r="S329">
        <v>15</v>
      </c>
      <c r="T329">
        <v>2</v>
      </c>
      <c r="U329">
        <v>2</v>
      </c>
      <c r="V329">
        <v>0.14399999999999999</v>
      </c>
      <c r="W329">
        <v>0.1181</v>
      </c>
      <c r="X329">
        <v>24</v>
      </c>
      <c r="Y329">
        <v>0</v>
      </c>
      <c r="Z329" t="s">
        <v>133</v>
      </c>
      <c r="AB329">
        <v>0</v>
      </c>
      <c r="AC329">
        <v>1</v>
      </c>
      <c r="AD329">
        <v>11</v>
      </c>
      <c r="AE329">
        <v>1</v>
      </c>
      <c r="AF329">
        <v>1</v>
      </c>
      <c r="AG329">
        <v>1.6</v>
      </c>
      <c r="AH329">
        <v>0</v>
      </c>
      <c r="BA329">
        <v>3</v>
      </c>
      <c r="BB329">
        <v>4</v>
      </c>
      <c r="BC329">
        <v>140</v>
      </c>
      <c r="BD329">
        <v>40</v>
      </c>
      <c r="BE329">
        <v>0</v>
      </c>
      <c r="BF329">
        <v>5.3</v>
      </c>
      <c r="BG329">
        <v>60</v>
      </c>
      <c r="BH329">
        <v>12</v>
      </c>
      <c r="BI329">
        <v>45</v>
      </c>
      <c r="BJ329">
        <v>5</v>
      </c>
      <c r="BK329">
        <v>0</v>
      </c>
      <c r="BL329">
        <v>32</v>
      </c>
      <c r="BM329">
        <v>0</v>
      </c>
      <c r="BN329">
        <v>40</v>
      </c>
      <c r="BO329">
        <v>0</v>
      </c>
      <c r="BP329">
        <v>0</v>
      </c>
      <c r="BQ329" t="s">
        <v>18</v>
      </c>
      <c r="BR329">
        <v>21</v>
      </c>
      <c r="BS329">
        <v>15</v>
      </c>
      <c r="BT329">
        <v>2</v>
      </c>
      <c r="BU329">
        <v>2</v>
      </c>
      <c r="BV329">
        <v>0.14399999999999999</v>
      </c>
      <c r="BW329">
        <v>0.1181</v>
      </c>
      <c r="BX329">
        <v>24</v>
      </c>
      <c r="BY329">
        <v>0</v>
      </c>
      <c r="BZ329" t="s">
        <v>133</v>
      </c>
      <c r="CB329">
        <v>0</v>
      </c>
      <c r="CC329">
        <v>1</v>
      </c>
      <c r="CD329">
        <v>11</v>
      </c>
      <c r="CE329">
        <v>1</v>
      </c>
      <c r="CF329">
        <v>1</v>
      </c>
      <c r="CG329">
        <v>1.6</v>
      </c>
      <c r="CH329">
        <v>0</v>
      </c>
    </row>
    <row r="330" spans="1:86">
      <c r="A330">
        <v>4</v>
      </c>
      <c r="B330">
        <v>3</v>
      </c>
      <c r="C330">
        <v>70</v>
      </c>
      <c r="D330">
        <v>25</v>
      </c>
      <c r="E330">
        <v>0</v>
      </c>
      <c r="F330" s="24">
        <f t="shared" si="27"/>
        <v>33</v>
      </c>
      <c r="G330">
        <v>70</v>
      </c>
      <c r="H330" s="24">
        <f t="shared" si="29"/>
        <v>15</v>
      </c>
      <c r="I330" s="24">
        <f t="shared" si="26"/>
        <v>6</v>
      </c>
      <c r="J330" s="24">
        <f t="shared" si="28"/>
        <v>80</v>
      </c>
      <c r="K330" s="24" t="str">
        <f t="shared" si="30"/>
        <v>03</v>
      </c>
      <c r="L330">
        <v>42</v>
      </c>
      <c r="M330">
        <v>0</v>
      </c>
      <c r="N330">
        <v>40</v>
      </c>
      <c r="O330">
        <v>0</v>
      </c>
      <c r="P330">
        <v>0</v>
      </c>
      <c r="Q330" t="s">
        <v>18</v>
      </c>
      <c r="R330">
        <v>21</v>
      </c>
      <c r="S330">
        <v>15</v>
      </c>
      <c r="T330">
        <v>2</v>
      </c>
      <c r="U330">
        <v>2</v>
      </c>
      <c r="V330">
        <v>0.10100000000000001</v>
      </c>
      <c r="W330">
        <v>7.9799999999999996E-2</v>
      </c>
      <c r="X330">
        <v>24</v>
      </c>
      <c r="Y330">
        <v>0</v>
      </c>
      <c r="Z330" t="s">
        <v>133</v>
      </c>
      <c r="AB330">
        <v>0</v>
      </c>
      <c r="AC330">
        <v>1</v>
      </c>
      <c r="AD330">
        <v>11</v>
      </c>
      <c r="AE330">
        <v>1</v>
      </c>
      <c r="AF330">
        <v>1</v>
      </c>
      <c r="AG330">
        <v>1.6</v>
      </c>
      <c r="AH330">
        <v>0</v>
      </c>
      <c r="BA330">
        <v>4</v>
      </c>
      <c r="BB330">
        <v>3</v>
      </c>
      <c r="BC330">
        <v>70</v>
      </c>
      <c r="BD330">
        <v>25</v>
      </c>
      <c r="BE330">
        <v>0</v>
      </c>
      <c r="BF330">
        <v>3.3</v>
      </c>
      <c r="BG330">
        <v>70</v>
      </c>
      <c r="BH330">
        <v>12</v>
      </c>
      <c r="BI330">
        <v>45</v>
      </c>
      <c r="BJ330">
        <v>5</v>
      </c>
      <c r="BK330">
        <v>0</v>
      </c>
      <c r="BL330">
        <v>42</v>
      </c>
      <c r="BM330">
        <v>0</v>
      </c>
      <c r="BN330">
        <v>40</v>
      </c>
      <c r="BO330">
        <v>0</v>
      </c>
      <c r="BP330">
        <v>0</v>
      </c>
      <c r="BQ330" t="s">
        <v>18</v>
      </c>
      <c r="BR330">
        <v>21</v>
      </c>
      <c r="BS330">
        <v>15</v>
      </c>
      <c r="BT330">
        <v>2</v>
      </c>
      <c r="BU330">
        <v>2</v>
      </c>
      <c r="BV330">
        <v>0.10100000000000001</v>
      </c>
      <c r="BW330">
        <v>7.9799999999999996E-2</v>
      </c>
      <c r="BX330">
        <v>24</v>
      </c>
      <c r="BY330">
        <v>0</v>
      </c>
      <c r="BZ330" t="s">
        <v>133</v>
      </c>
      <c r="CB330">
        <v>0</v>
      </c>
      <c r="CC330">
        <v>1</v>
      </c>
      <c r="CD330">
        <v>11</v>
      </c>
      <c r="CE330">
        <v>1</v>
      </c>
      <c r="CF330">
        <v>1</v>
      </c>
      <c r="CG330">
        <v>1.6</v>
      </c>
      <c r="CH330">
        <v>0</v>
      </c>
    </row>
    <row r="331" spans="1:86">
      <c r="A331">
        <v>5</v>
      </c>
      <c r="B331">
        <v>2</v>
      </c>
      <c r="C331">
        <v>60</v>
      </c>
      <c r="D331">
        <v>30</v>
      </c>
      <c r="E331">
        <v>0</v>
      </c>
      <c r="F331" s="24">
        <f t="shared" si="27"/>
        <v>23</v>
      </c>
      <c r="G331">
        <v>80</v>
      </c>
      <c r="H331" s="24">
        <f t="shared" si="29"/>
        <v>15</v>
      </c>
      <c r="I331" s="24">
        <f t="shared" si="26"/>
        <v>6</v>
      </c>
      <c r="J331" s="24">
        <f t="shared" si="28"/>
        <v>80</v>
      </c>
      <c r="K331" s="24" t="str">
        <f t="shared" si="30"/>
        <v>03</v>
      </c>
      <c r="L331">
        <v>52</v>
      </c>
      <c r="M331">
        <v>0</v>
      </c>
      <c r="N331">
        <v>0</v>
      </c>
      <c r="O331">
        <v>1</v>
      </c>
      <c r="P331">
        <v>0</v>
      </c>
      <c r="Q331" t="s">
        <v>18</v>
      </c>
      <c r="R331">
        <v>21</v>
      </c>
      <c r="S331">
        <v>10</v>
      </c>
      <c r="T331">
        <v>2</v>
      </c>
      <c r="U331">
        <v>2</v>
      </c>
      <c r="V331">
        <v>7.8E-2</v>
      </c>
      <c r="W331">
        <v>5.6399999999999999E-2</v>
      </c>
      <c r="X331">
        <v>24</v>
      </c>
      <c r="Y331">
        <v>0</v>
      </c>
      <c r="Z331" t="s">
        <v>133</v>
      </c>
      <c r="AB331">
        <v>4</v>
      </c>
      <c r="AC331">
        <v>1</v>
      </c>
      <c r="AD331">
        <v>11</v>
      </c>
      <c r="AE331">
        <v>1</v>
      </c>
      <c r="AF331">
        <v>1</v>
      </c>
      <c r="AG331">
        <v>1.6</v>
      </c>
      <c r="AH331">
        <v>0</v>
      </c>
      <c r="BA331">
        <v>5</v>
      </c>
      <c r="BB331">
        <v>2</v>
      </c>
      <c r="BC331">
        <v>60</v>
      </c>
      <c r="BD331">
        <v>30</v>
      </c>
      <c r="BE331">
        <v>0</v>
      </c>
      <c r="BF331">
        <v>2.2999999999999998</v>
      </c>
      <c r="BG331">
        <v>80</v>
      </c>
      <c r="BH331">
        <v>12</v>
      </c>
      <c r="BI331">
        <v>45</v>
      </c>
      <c r="BJ331">
        <v>5</v>
      </c>
      <c r="BK331">
        <v>0</v>
      </c>
      <c r="BL331">
        <v>52</v>
      </c>
      <c r="BM331">
        <v>0</v>
      </c>
      <c r="BN331">
        <v>0</v>
      </c>
      <c r="BO331">
        <v>1</v>
      </c>
      <c r="BP331">
        <v>0</v>
      </c>
      <c r="BQ331" t="s">
        <v>18</v>
      </c>
      <c r="BR331">
        <v>21</v>
      </c>
      <c r="BS331">
        <v>10</v>
      </c>
      <c r="BT331">
        <v>2</v>
      </c>
      <c r="BU331">
        <v>2</v>
      </c>
      <c r="BV331">
        <v>7.8E-2</v>
      </c>
      <c r="BW331">
        <v>5.6399999999999999E-2</v>
      </c>
      <c r="BX331">
        <v>24</v>
      </c>
      <c r="BY331">
        <v>0</v>
      </c>
      <c r="BZ331" t="s">
        <v>133</v>
      </c>
      <c r="CB331">
        <v>4</v>
      </c>
      <c r="CC331">
        <v>1</v>
      </c>
      <c r="CD331">
        <v>11</v>
      </c>
      <c r="CE331">
        <v>1</v>
      </c>
      <c r="CF331">
        <v>1</v>
      </c>
      <c r="CG331">
        <v>1.6</v>
      </c>
      <c r="CH331">
        <v>0</v>
      </c>
    </row>
    <row r="332" spans="1:86">
      <c r="A332">
        <v>6</v>
      </c>
      <c r="B332">
        <v>1</v>
      </c>
      <c r="C332">
        <v>7</v>
      </c>
      <c r="D332">
        <v>9</v>
      </c>
      <c r="E332">
        <v>0</v>
      </c>
      <c r="F332" s="24">
        <f t="shared" si="27"/>
        <v>15</v>
      </c>
      <c r="G332">
        <v>80</v>
      </c>
      <c r="H332" s="24">
        <f t="shared" si="29"/>
        <v>15</v>
      </c>
      <c r="I332" s="24">
        <f t="shared" si="26"/>
        <v>6</v>
      </c>
      <c r="J332" s="24">
        <f t="shared" si="28"/>
        <v>75</v>
      </c>
      <c r="K332" s="24" t="str">
        <f t="shared" si="30"/>
        <v>00</v>
      </c>
      <c r="L332">
        <v>63</v>
      </c>
      <c r="M332">
        <v>0</v>
      </c>
      <c r="N332">
        <v>40</v>
      </c>
      <c r="O332">
        <v>0</v>
      </c>
      <c r="P332">
        <v>0</v>
      </c>
      <c r="Q332" t="s">
        <v>18</v>
      </c>
      <c r="R332">
        <v>22</v>
      </c>
      <c r="S332">
        <v>18</v>
      </c>
      <c r="T332">
        <v>2</v>
      </c>
      <c r="U332">
        <v>2</v>
      </c>
      <c r="V332">
        <v>5.0999999999999997E-2</v>
      </c>
      <c r="W332">
        <v>2.7E-2</v>
      </c>
      <c r="X332">
        <v>24</v>
      </c>
      <c r="Y332">
        <v>0</v>
      </c>
      <c r="Z332" t="s">
        <v>133</v>
      </c>
      <c r="AB332">
        <v>1.6</v>
      </c>
      <c r="AC332">
        <v>1</v>
      </c>
      <c r="AD332">
        <v>11</v>
      </c>
      <c r="AE332">
        <v>1</v>
      </c>
      <c r="AF332">
        <v>1</v>
      </c>
      <c r="AG332">
        <v>1.6</v>
      </c>
      <c r="AH332">
        <v>0</v>
      </c>
      <c r="BA332">
        <v>6</v>
      </c>
      <c r="BB332">
        <v>1</v>
      </c>
      <c r="BC332">
        <v>7</v>
      </c>
      <c r="BD332">
        <v>9</v>
      </c>
      <c r="BE332">
        <v>0</v>
      </c>
      <c r="BF332">
        <v>1.4</v>
      </c>
      <c r="BG332">
        <v>80</v>
      </c>
      <c r="BH332">
        <v>15</v>
      </c>
      <c r="BI332">
        <v>50</v>
      </c>
      <c r="BJ332">
        <v>3</v>
      </c>
      <c r="BK332">
        <v>0</v>
      </c>
      <c r="BL332">
        <v>63</v>
      </c>
      <c r="BM332">
        <v>0</v>
      </c>
      <c r="BN332">
        <v>40</v>
      </c>
      <c r="BO332">
        <v>0</v>
      </c>
      <c r="BP332">
        <v>0</v>
      </c>
      <c r="BQ332" t="s">
        <v>18</v>
      </c>
      <c r="BR332">
        <v>22</v>
      </c>
      <c r="BS332">
        <v>18</v>
      </c>
      <c r="BT332">
        <v>2</v>
      </c>
      <c r="BU332">
        <v>2</v>
      </c>
      <c r="BV332">
        <v>5.0999999999999997E-2</v>
      </c>
      <c r="BW332">
        <v>2.7E-2</v>
      </c>
      <c r="BX332">
        <v>24</v>
      </c>
      <c r="BY332">
        <v>0</v>
      </c>
      <c r="BZ332" t="s">
        <v>133</v>
      </c>
      <c r="CB332">
        <v>1.6</v>
      </c>
      <c r="CC332">
        <v>1</v>
      </c>
      <c r="CD332">
        <v>11</v>
      </c>
      <c r="CE332">
        <v>1</v>
      </c>
      <c r="CF332">
        <v>1</v>
      </c>
      <c r="CG332">
        <v>1.6</v>
      </c>
      <c r="CH332">
        <v>0</v>
      </c>
    </row>
    <row r="333" spans="1:86">
      <c r="F333" s="24" t="str">
        <f t="shared" si="27"/>
        <v/>
      </c>
      <c r="H333" s="24" t="str">
        <f t="shared" si="29"/>
        <v/>
      </c>
      <c r="I333" s="24" t="str">
        <f t="shared" si="26"/>
        <v/>
      </c>
      <c r="J333" s="24" t="str">
        <f t="shared" si="28"/>
        <v/>
      </c>
      <c r="K333" s="24" t="str">
        <f t="shared" si="30"/>
        <v/>
      </c>
      <c r="AC333">
        <v>1</v>
      </c>
      <c r="AE333">
        <v>1</v>
      </c>
      <c r="AF333">
        <v>1</v>
      </c>
      <c r="AH333">
        <v>0</v>
      </c>
      <c r="BK333">
        <v>0</v>
      </c>
      <c r="CC333">
        <v>1</v>
      </c>
      <c r="CE333">
        <v>1</v>
      </c>
      <c r="CF333">
        <v>1</v>
      </c>
      <c r="CH333">
        <v>0</v>
      </c>
    </row>
    <row r="334" spans="1:86">
      <c r="F334" s="24" t="str">
        <f t="shared" si="27"/>
        <v/>
      </c>
      <c r="H334" s="24" t="str">
        <f t="shared" si="29"/>
        <v/>
      </c>
      <c r="I334" s="24" t="str">
        <f t="shared" si="26"/>
        <v/>
      </c>
      <c r="J334" s="24" t="str">
        <f t="shared" si="28"/>
        <v/>
      </c>
      <c r="K334" s="24" t="str">
        <f t="shared" si="30"/>
        <v/>
      </c>
      <c r="AC334">
        <v>1</v>
      </c>
      <c r="AE334">
        <v>1</v>
      </c>
      <c r="AF334">
        <v>1</v>
      </c>
      <c r="AH334">
        <v>0</v>
      </c>
      <c r="BK334">
        <v>0</v>
      </c>
      <c r="CC334">
        <v>1</v>
      </c>
      <c r="CE334">
        <v>1</v>
      </c>
      <c r="CF334">
        <v>1</v>
      </c>
      <c r="CH334">
        <v>0</v>
      </c>
    </row>
    <row r="335" spans="1:86">
      <c r="A335">
        <v>2</v>
      </c>
      <c r="B335">
        <v>5</v>
      </c>
      <c r="C335">
        <v>200</v>
      </c>
      <c r="D335">
        <v>40</v>
      </c>
      <c r="E335">
        <v>0</v>
      </c>
      <c r="F335" s="24">
        <f t="shared" si="27"/>
        <v>85</v>
      </c>
      <c r="G335">
        <v>50</v>
      </c>
      <c r="H335" s="24">
        <f t="shared" si="29"/>
        <v>15</v>
      </c>
      <c r="I335" s="24">
        <f t="shared" si="26"/>
        <v>6</v>
      </c>
      <c r="J335" s="24">
        <f t="shared" si="28"/>
        <v>80</v>
      </c>
      <c r="K335" s="24" t="str">
        <f t="shared" si="30"/>
        <v>03</v>
      </c>
      <c r="L335">
        <v>22</v>
      </c>
      <c r="M335">
        <v>0</v>
      </c>
      <c r="N335">
        <v>0</v>
      </c>
      <c r="O335">
        <v>1</v>
      </c>
      <c r="P335">
        <v>0</v>
      </c>
      <c r="Q335" t="s">
        <v>18</v>
      </c>
      <c r="R335">
        <v>21</v>
      </c>
      <c r="S335">
        <v>10</v>
      </c>
      <c r="T335">
        <v>2</v>
      </c>
      <c r="U335">
        <v>2</v>
      </c>
      <c r="V335">
        <v>0.19900000000000001</v>
      </c>
      <c r="W335">
        <v>0.16719999999999999</v>
      </c>
      <c r="X335">
        <v>24</v>
      </c>
      <c r="Y335">
        <v>0</v>
      </c>
      <c r="Z335" t="s">
        <v>133</v>
      </c>
      <c r="AB335">
        <v>0</v>
      </c>
      <c r="AC335">
        <v>1</v>
      </c>
      <c r="AD335">
        <v>11</v>
      </c>
      <c r="AE335">
        <v>1</v>
      </c>
      <c r="AF335">
        <v>1</v>
      </c>
      <c r="AG335">
        <v>2</v>
      </c>
      <c r="AH335">
        <v>0</v>
      </c>
      <c r="BA335">
        <v>2</v>
      </c>
      <c r="BB335">
        <v>5</v>
      </c>
      <c r="BC335">
        <v>200</v>
      </c>
      <c r="BD335">
        <v>40</v>
      </c>
      <c r="BE335">
        <v>0</v>
      </c>
      <c r="BF335">
        <v>8.6</v>
      </c>
      <c r="BG335">
        <v>50</v>
      </c>
      <c r="BH335">
        <v>12</v>
      </c>
      <c r="BI335">
        <v>50</v>
      </c>
      <c r="BJ335">
        <v>5</v>
      </c>
      <c r="BK335">
        <v>0</v>
      </c>
      <c r="BL335">
        <v>22</v>
      </c>
      <c r="BM335">
        <v>0</v>
      </c>
      <c r="BN335">
        <v>0</v>
      </c>
      <c r="BO335">
        <v>1</v>
      </c>
      <c r="BP335">
        <v>0</v>
      </c>
      <c r="BQ335" t="s">
        <v>18</v>
      </c>
      <c r="BR335">
        <v>21</v>
      </c>
      <c r="BS335">
        <v>10</v>
      </c>
      <c r="BT335">
        <v>2</v>
      </c>
      <c r="BU335">
        <v>2</v>
      </c>
      <c r="BV335">
        <v>0.19900000000000001</v>
      </c>
      <c r="BW335">
        <v>0.16719999999999999</v>
      </c>
      <c r="BX335">
        <v>24</v>
      </c>
      <c r="BY335">
        <v>0</v>
      </c>
      <c r="BZ335" t="s">
        <v>133</v>
      </c>
      <c r="CB335">
        <v>0</v>
      </c>
      <c r="CC335">
        <v>1</v>
      </c>
      <c r="CD335">
        <v>11</v>
      </c>
      <c r="CE335">
        <v>1</v>
      </c>
      <c r="CF335">
        <v>1</v>
      </c>
      <c r="CG335">
        <v>2</v>
      </c>
      <c r="CH335">
        <v>0</v>
      </c>
    </row>
    <row r="336" spans="1:86">
      <c r="A336">
        <v>3</v>
      </c>
      <c r="B336">
        <v>4</v>
      </c>
      <c r="C336">
        <v>140</v>
      </c>
      <c r="D336">
        <v>40</v>
      </c>
      <c r="E336">
        <v>0</v>
      </c>
      <c r="F336" s="24">
        <f t="shared" si="27"/>
        <v>53</v>
      </c>
      <c r="G336">
        <v>60</v>
      </c>
      <c r="H336" s="24">
        <f t="shared" si="29"/>
        <v>15</v>
      </c>
      <c r="I336" s="24">
        <f t="shared" si="26"/>
        <v>6</v>
      </c>
      <c r="J336" s="24">
        <f t="shared" si="28"/>
        <v>80</v>
      </c>
      <c r="K336" s="24" t="str">
        <f t="shared" si="30"/>
        <v>03</v>
      </c>
      <c r="L336">
        <v>32</v>
      </c>
      <c r="M336">
        <v>0</v>
      </c>
      <c r="N336">
        <v>40</v>
      </c>
      <c r="O336">
        <v>0</v>
      </c>
      <c r="P336">
        <v>0</v>
      </c>
      <c r="Q336" t="s">
        <v>18</v>
      </c>
      <c r="R336">
        <v>21</v>
      </c>
      <c r="S336">
        <v>15</v>
      </c>
      <c r="T336">
        <v>2</v>
      </c>
      <c r="U336">
        <v>2</v>
      </c>
      <c r="V336">
        <v>0.14399999999999999</v>
      </c>
      <c r="W336">
        <v>0.1181</v>
      </c>
      <c r="X336">
        <v>24</v>
      </c>
      <c r="Y336">
        <v>0</v>
      </c>
      <c r="Z336" t="s">
        <v>133</v>
      </c>
      <c r="AB336">
        <v>0</v>
      </c>
      <c r="AC336">
        <v>1</v>
      </c>
      <c r="AD336">
        <v>11</v>
      </c>
      <c r="AE336">
        <v>1</v>
      </c>
      <c r="AF336">
        <v>1</v>
      </c>
      <c r="AG336">
        <v>2</v>
      </c>
      <c r="AH336">
        <v>0</v>
      </c>
      <c r="BA336">
        <v>3</v>
      </c>
      <c r="BB336">
        <v>4</v>
      </c>
      <c r="BC336">
        <v>140</v>
      </c>
      <c r="BD336">
        <v>40</v>
      </c>
      <c r="BE336">
        <v>0</v>
      </c>
      <c r="BF336">
        <v>5.3</v>
      </c>
      <c r="BG336">
        <v>60</v>
      </c>
      <c r="BH336">
        <v>12</v>
      </c>
      <c r="BI336">
        <v>45</v>
      </c>
      <c r="BJ336">
        <v>5</v>
      </c>
      <c r="BK336">
        <v>0</v>
      </c>
      <c r="BL336">
        <v>32</v>
      </c>
      <c r="BM336">
        <v>0</v>
      </c>
      <c r="BN336">
        <v>40</v>
      </c>
      <c r="BO336">
        <v>0</v>
      </c>
      <c r="BP336">
        <v>0</v>
      </c>
      <c r="BQ336" t="s">
        <v>18</v>
      </c>
      <c r="BR336">
        <v>21</v>
      </c>
      <c r="BS336">
        <v>15</v>
      </c>
      <c r="BT336">
        <v>2</v>
      </c>
      <c r="BU336">
        <v>2</v>
      </c>
      <c r="BV336">
        <v>0.14399999999999999</v>
      </c>
      <c r="BW336">
        <v>0.1181</v>
      </c>
      <c r="BX336">
        <v>24</v>
      </c>
      <c r="BY336">
        <v>0</v>
      </c>
      <c r="BZ336" t="s">
        <v>133</v>
      </c>
      <c r="CB336">
        <v>0</v>
      </c>
      <c r="CC336">
        <v>1</v>
      </c>
      <c r="CD336">
        <v>11</v>
      </c>
      <c r="CE336">
        <v>1</v>
      </c>
      <c r="CF336">
        <v>1</v>
      </c>
      <c r="CG336">
        <v>2</v>
      </c>
      <c r="CH336">
        <v>0</v>
      </c>
    </row>
    <row r="337" spans="1:86">
      <c r="A337">
        <v>4</v>
      </c>
      <c r="B337">
        <v>3</v>
      </c>
      <c r="C337">
        <v>70</v>
      </c>
      <c r="D337">
        <v>25</v>
      </c>
      <c r="E337">
        <v>0</v>
      </c>
      <c r="F337" s="24">
        <f t="shared" si="27"/>
        <v>33</v>
      </c>
      <c r="G337">
        <v>70</v>
      </c>
      <c r="H337" s="24">
        <f t="shared" si="29"/>
        <v>15</v>
      </c>
      <c r="I337" s="24">
        <f t="shared" si="26"/>
        <v>6</v>
      </c>
      <c r="J337" s="24">
        <f t="shared" si="28"/>
        <v>80</v>
      </c>
      <c r="K337" s="24" t="str">
        <f t="shared" si="30"/>
        <v>03</v>
      </c>
      <c r="L337">
        <v>42</v>
      </c>
      <c r="M337">
        <v>0</v>
      </c>
      <c r="N337">
        <v>40</v>
      </c>
      <c r="O337">
        <v>0</v>
      </c>
      <c r="P337">
        <v>0</v>
      </c>
      <c r="Q337" t="s">
        <v>18</v>
      </c>
      <c r="R337">
        <v>21</v>
      </c>
      <c r="S337">
        <v>15</v>
      </c>
      <c r="T337">
        <v>2</v>
      </c>
      <c r="U337">
        <v>2</v>
      </c>
      <c r="V337">
        <v>0.10100000000000001</v>
      </c>
      <c r="W337">
        <v>7.9799999999999996E-2</v>
      </c>
      <c r="X337">
        <v>24</v>
      </c>
      <c r="Y337">
        <v>0</v>
      </c>
      <c r="Z337" t="s">
        <v>133</v>
      </c>
      <c r="AB337">
        <v>0</v>
      </c>
      <c r="AC337">
        <v>1</v>
      </c>
      <c r="AD337">
        <v>11</v>
      </c>
      <c r="AE337">
        <v>1</v>
      </c>
      <c r="AF337">
        <v>1</v>
      </c>
      <c r="AG337">
        <v>2</v>
      </c>
      <c r="AH337">
        <v>0</v>
      </c>
      <c r="BA337">
        <v>4</v>
      </c>
      <c r="BB337">
        <v>3</v>
      </c>
      <c r="BC337">
        <v>70</v>
      </c>
      <c r="BD337">
        <v>25</v>
      </c>
      <c r="BE337">
        <v>0</v>
      </c>
      <c r="BF337">
        <v>3.3</v>
      </c>
      <c r="BG337">
        <v>70</v>
      </c>
      <c r="BH337">
        <v>12</v>
      </c>
      <c r="BI337">
        <v>45</v>
      </c>
      <c r="BJ337">
        <v>5</v>
      </c>
      <c r="BK337">
        <v>0</v>
      </c>
      <c r="BL337">
        <v>42</v>
      </c>
      <c r="BM337">
        <v>0</v>
      </c>
      <c r="BN337">
        <v>40</v>
      </c>
      <c r="BO337">
        <v>0</v>
      </c>
      <c r="BP337">
        <v>0</v>
      </c>
      <c r="BQ337" t="s">
        <v>18</v>
      </c>
      <c r="BR337">
        <v>21</v>
      </c>
      <c r="BS337">
        <v>15</v>
      </c>
      <c r="BT337">
        <v>2</v>
      </c>
      <c r="BU337">
        <v>2</v>
      </c>
      <c r="BV337">
        <v>0.10100000000000001</v>
      </c>
      <c r="BW337">
        <v>7.9799999999999996E-2</v>
      </c>
      <c r="BX337">
        <v>24</v>
      </c>
      <c r="BY337">
        <v>0</v>
      </c>
      <c r="BZ337" t="s">
        <v>133</v>
      </c>
      <c r="CB337">
        <v>0</v>
      </c>
      <c r="CC337">
        <v>1</v>
      </c>
      <c r="CD337">
        <v>11</v>
      </c>
      <c r="CE337">
        <v>1</v>
      </c>
      <c r="CF337">
        <v>1</v>
      </c>
      <c r="CG337">
        <v>2</v>
      </c>
      <c r="CH337">
        <v>0</v>
      </c>
    </row>
    <row r="338" spans="1:86">
      <c r="A338">
        <v>5</v>
      </c>
      <c r="B338">
        <v>2</v>
      </c>
      <c r="C338">
        <v>60</v>
      </c>
      <c r="D338">
        <v>30</v>
      </c>
      <c r="E338">
        <v>0</v>
      </c>
      <c r="F338" s="24">
        <f t="shared" si="27"/>
        <v>23</v>
      </c>
      <c r="G338">
        <v>80</v>
      </c>
      <c r="H338" s="24">
        <f t="shared" si="29"/>
        <v>15</v>
      </c>
      <c r="I338" s="24">
        <f t="shared" si="26"/>
        <v>6</v>
      </c>
      <c r="J338" s="24">
        <f t="shared" si="28"/>
        <v>80</v>
      </c>
      <c r="K338" s="24" t="str">
        <f t="shared" si="30"/>
        <v>03</v>
      </c>
      <c r="L338">
        <v>52</v>
      </c>
      <c r="M338">
        <v>0</v>
      </c>
      <c r="N338">
        <v>0</v>
      </c>
      <c r="O338">
        <v>1</v>
      </c>
      <c r="P338">
        <v>0</v>
      </c>
      <c r="Q338" t="s">
        <v>18</v>
      </c>
      <c r="R338">
        <v>21</v>
      </c>
      <c r="S338">
        <v>10</v>
      </c>
      <c r="T338">
        <v>2</v>
      </c>
      <c r="U338">
        <v>2</v>
      </c>
      <c r="V338">
        <v>7.8E-2</v>
      </c>
      <c r="W338">
        <v>5.6399999999999999E-2</v>
      </c>
      <c r="X338">
        <v>24</v>
      </c>
      <c r="Y338">
        <v>0</v>
      </c>
      <c r="Z338" t="s">
        <v>133</v>
      </c>
      <c r="AB338">
        <v>4</v>
      </c>
      <c r="AC338">
        <v>1</v>
      </c>
      <c r="AD338">
        <v>11</v>
      </c>
      <c r="AE338">
        <v>1</v>
      </c>
      <c r="AF338">
        <v>1</v>
      </c>
      <c r="AG338">
        <v>2</v>
      </c>
      <c r="AH338">
        <v>0</v>
      </c>
      <c r="BA338">
        <v>5</v>
      </c>
      <c r="BB338">
        <v>2</v>
      </c>
      <c r="BC338">
        <v>60</v>
      </c>
      <c r="BD338">
        <v>30</v>
      </c>
      <c r="BE338">
        <v>0</v>
      </c>
      <c r="BF338">
        <v>2.2999999999999998</v>
      </c>
      <c r="BG338">
        <v>80</v>
      </c>
      <c r="BH338">
        <v>12</v>
      </c>
      <c r="BI338">
        <v>45</v>
      </c>
      <c r="BJ338">
        <v>5</v>
      </c>
      <c r="BK338">
        <v>0</v>
      </c>
      <c r="BL338">
        <v>52</v>
      </c>
      <c r="BM338">
        <v>0</v>
      </c>
      <c r="BN338">
        <v>0</v>
      </c>
      <c r="BO338">
        <v>1</v>
      </c>
      <c r="BP338">
        <v>0</v>
      </c>
      <c r="BQ338" t="s">
        <v>18</v>
      </c>
      <c r="BR338">
        <v>21</v>
      </c>
      <c r="BS338">
        <v>10</v>
      </c>
      <c r="BT338">
        <v>2</v>
      </c>
      <c r="BU338">
        <v>2</v>
      </c>
      <c r="BV338">
        <v>7.8E-2</v>
      </c>
      <c r="BW338">
        <v>5.6399999999999999E-2</v>
      </c>
      <c r="BX338">
        <v>24</v>
      </c>
      <c r="BY338">
        <v>0</v>
      </c>
      <c r="BZ338" t="s">
        <v>133</v>
      </c>
      <c r="CB338">
        <v>4</v>
      </c>
      <c r="CC338">
        <v>1</v>
      </c>
      <c r="CD338">
        <v>11</v>
      </c>
      <c r="CE338">
        <v>1</v>
      </c>
      <c r="CF338">
        <v>1</v>
      </c>
      <c r="CG338">
        <v>2</v>
      </c>
      <c r="CH338">
        <v>0</v>
      </c>
    </row>
    <row r="339" spans="1:86">
      <c r="A339">
        <v>6</v>
      </c>
      <c r="B339">
        <v>1</v>
      </c>
      <c r="C339">
        <v>10</v>
      </c>
      <c r="D339">
        <v>9</v>
      </c>
      <c r="E339">
        <v>0</v>
      </c>
      <c r="F339" s="24">
        <f t="shared" si="27"/>
        <v>15</v>
      </c>
      <c r="G339">
        <v>80</v>
      </c>
      <c r="H339" s="24">
        <f t="shared" si="29"/>
        <v>15</v>
      </c>
      <c r="I339" s="24">
        <f t="shared" si="26"/>
        <v>6</v>
      </c>
      <c r="J339" s="24">
        <f t="shared" si="28"/>
        <v>75</v>
      </c>
      <c r="K339" s="24" t="str">
        <f t="shared" si="30"/>
        <v>00</v>
      </c>
      <c r="L339">
        <v>63</v>
      </c>
      <c r="M339">
        <v>0</v>
      </c>
      <c r="N339">
        <v>40</v>
      </c>
      <c r="O339">
        <v>0</v>
      </c>
      <c r="P339">
        <v>0</v>
      </c>
      <c r="Q339" t="s">
        <v>18</v>
      </c>
      <c r="R339">
        <v>22</v>
      </c>
      <c r="S339">
        <v>18</v>
      </c>
      <c r="T339">
        <v>2</v>
      </c>
      <c r="U339">
        <v>2</v>
      </c>
      <c r="V339">
        <v>5.0999999999999997E-2</v>
      </c>
      <c r="W339">
        <v>2.7E-2</v>
      </c>
      <c r="X339">
        <v>24</v>
      </c>
      <c r="Y339">
        <v>0</v>
      </c>
      <c r="Z339" t="s">
        <v>133</v>
      </c>
      <c r="AB339">
        <v>2</v>
      </c>
      <c r="AC339">
        <v>1</v>
      </c>
      <c r="AD339">
        <v>11</v>
      </c>
      <c r="AE339">
        <v>1</v>
      </c>
      <c r="AF339">
        <v>1</v>
      </c>
      <c r="AG339">
        <v>2</v>
      </c>
      <c r="AH339">
        <v>0</v>
      </c>
      <c r="BA339">
        <v>6</v>
      </c>
      <c r="BB339">
        <v>1</v>
      </c>
      <c r="BC339">
        <v>10</v>
      </c>
      <c r="BD339">
        <v>9</v>
      </c>
      <c r="BE339">
        <v>0</v>
      </c>
      <c r="BF339">
        <v>1.4</v>
      </c>
      <c r="BG339">
        <v>80</v>
      </c>
      <c r="BH339">
        <v>15</v>
      </c>
      <c r="BI339">
        <v>50</v>
      </c>
      <c r="BJ339">
        <v>3</v>
      </c>
      <c r="BK339">
        <v>0</v>
      </c>
      <c r="BL339">
        <v>63</v>
      </c>
      <c r="BM339">
        <v>0</v>
      </c>
      <c r="BN339">
        <v>40</v>
      </c>
      <c r="BO339">
        <v>0</v>
      </c>
      <c r="BP339">
        <v>0</v>
      </c>
      <c r="BQ339" t="s">
        <v>18</v>
      </c>
      <c r="BR339">
        <v>22</v>
      </c>
      <c r="BS339">
        <v>18</v>
      </c>
      <c r="BT339">
        <v>2</v>
      </c>
      <c r="BU339">
        <v>2</v>
      </c>
      <c r="BV339">
        <v>5.0999999999999997E-2</v>
      </c>
      <c r="BW339">
        <v>2.7E-2</v>
      </c>
      <c r="BX339">
        <v>24</v>
      </c>
      <c r="BY339">
        <v>0</v>
      </c>
      <c r="BZ339" t="s">
        <v>133</v>
      </c>
      <c r="CB339">
        <v>2</v>
      </c>
      <c r="CC339">
        <v>1</v>
      </c>
      <c r="CD339">
        <v>11</v>
      </c>
      <c r="CE339">
        <v>1</v>
      </c>
      <c r="CF339">
        <v>1</v>
      </c>
      <c r="CG339">
        <v>2</v>
      </c>
      <c r="CH339">
        <v>0</v>
      </c>
    </row>
    <row r="340" spans="1:86">
      <c r="F340" s="24" t="str">
        <f t="shared" si="27"/>
        <v/>
      </c>
      <c r="H340" s="24" t="str">
        <f t="shared" si="29"/>
        <v/>
      </c>
      <c r="I340" s="24" t="str">
        <f t="shared" si="26"/>
        <v/>
      </c>
      <c r="J340" s="24" t="str">
        <f t="shared" si="28"/>
        <v/>
      </c>
      <c r="K340" s="24" t="str">
        <f t="shared" si="30"/>
        <v/>
      </c>
      <c r="AC340">
        <v>1</v>
      </c>
      <c r="AE340">
        <v>1</v>
      </c>
      <c r="AF340">
        <v>1</v>
      </c>
      <c r="AH340">
        <v>0</v>
      </c>
      <c r="BK340">
        <v>0</v>
      </c>
      <c r="CC340">
        <v>1</v>
      </c>
      <c r="CE340">
        <v>1</v>
      </c>
      <c r="CF340">
        <v>1</v>
      </c>
      <c r="CH340">
        <v>0</v>
      </c>
    </row>
    <row r="341" spans="1:86">
      <c r="F341" s="24" t="str">
        <f t="shared" si="27"/>
        <v/>
      </c>
      <c r="H341" s="24" t="str">
        <f t="shared" si="29"/>
        <v/>
      </c>
      <c r="I341" s="24" t="str">
        <f t="shared" si="26"/>
        <v/>
      </c>
      <c r="J341" s="24" t="str">
        <f t="shared" si="28"/>
        <v/>
      </c>
      <c r="K341" s="24" t="str">
        <f t="shared" si="30"/>
        <v/>
      </c>
      <c r="AC341">
        <v>1</v>
      </c>
      <c r="AE341">
        <v>1</v>
      </c>
      <c r="AF341">
        <v>1</v>
      </c>
      <c r="AH341">
        <v>0</v>
      </c>
      <c r="BK341">
        <v>0</v>
      </c>
      <c r="CC341">
        <v>1</v>
      </c>
      <c r="CE341">
        <v>1</v>
      </c>
      <c r="CF341">
        <v>1</v>
      </c>
      <c r="CH341">
        <v>0</v>
      </c>
    </row>
    <row r="342" spans="1:86">
      <c r="A342">
        <v>2</v>
      </c>
      <c r="B342">
        <v>4</v>
      </c>
      <c r="C342">
        <v>200</v>
      </c>
      <c r="D342">
        <v>40</v>
      </c>
      <c r="E342">
        <v>0</v>
      </c>
      <c r="F342" s="24">
        <f t="shared" si="27"/>
        <v>85</v>
      </c>
      <c r="G342">
        <v>50</v>
      </c>
      <c r="H342" s="24">
        <f t="shared" si="29"/>
        <v>15</v>
      </c>
      <c r="I342" s="24">
        <f t="shared" si="26"/>
        <v>6</v>
      </c>
      <c r="J342" s="24">
        <f t="shared" si="28"/>
        <v>80</v>
      </c>
      <c r="K342" s="24" t="str">
        <f t="shared" si="30"/>
        <v>03</v>
      </c>
      <c r="L342">
        <v>22</v>
      </c>
      <c r="M342">
        <v>0</v>
      </c>
      <c r="N342">
        <v>0</v>
      </c>
      <c r="O342">
        <v>1</v>
      </c>
      <c r="P342">
        <v>0</v>
      </c>
      <c r="Q342" t="s">
        <v>18</v>
      </c>
      <c r="R342">
        <v>21</v>
      </c>
      <c r="S342">
        <v>10</v>
      </c>
      <c r="T342">
        <v>2</v>
      </c>
      <c r="U342">
        <v>2</v>
      </c>
      <c r="V342">
        <v>0.193</v>
      </c>
      <c r="W342">
        <v>0.16209999999999999</v>
      </c>
      <c r="X342">
        <v>24</v>
      </c>
      <c r="Y342">
        <v>0</v>
      </c>
      <c r="Z342" t="s">
        <v>133</v>
      </c>
      <c r="AB342">
        <v>0</v>
      </c>
      <c r="AC342">
        <v>1</v>
      </c>
      <c r="AD342">
        <v>11</v>
      </c>
      <c r="AE342">
        <v>1</v>
      </c>
      <c r="AF342">
        <v>1</v>
      </c>
      <c r="AG342">
        <v>2.8</v>
      </c>
      <c r="AH342">
        <v>0</v>
      </c>
      <c r="BA342">
        <v>2</v>
      </c>
      <c r="BB342">
        <v>4</v>
      </c>
      <c r="BC342">
        <v>200</v>
      </c>
      <c r="BD342">
        <v>40</v>
      </c>
      <c r="BE342">
        <v>0</v>
      </c>
      <c r="BF342">
        <v>8.6</v>
      </c>
      <c r="BG342">
        <v>50</v>
      </c>
      <c r="BH342">
        <v>12</v>
      </c>
      <c r="BI342">
        <v>50</v>
      </c>
      <c r="BJ342">
        <v>5</v>
      </c>
      <c r="BK342">
        <v>0</v>
      </c>
      <c r="BL342">
        <v>22</v>
      </c>
      <c r="BM342">
        <v>0</v>
      </c>
      <c r="BN342">
        <v>0</v>
      </c>
      <c r="BO342">
        <v>1</v>
      </c>
      <c r="BP342">
        <v>0</v>
      </c>
      <c r="BQ342" t="s">
        <v>18</v>
      </c>
      <c r="BR342">
        <v>21</v>
      </c>
      <c r="BS342">
        <v>10</v>
      </c>
      <c r="BT342">
        <v>2</v>
      </c>
      <c r="BU342">
        <v>2</v>
      </c>
      <c r="BV342">
        <v>0.193</v>
      </c>
      <c r="BW342">
        <v>0.16209999999999999</v>
      </c>
      <c r="BX342">
        <v>24</v>
      </c>
      <c r="BY342">
        <v>0</v>
      </c>
      <c r="BZ342" t="s">
        <v>133</v>
      </c>
      <c r="CB342">
        <v>0</v>
      </c>
      <c r="CC342">
        <v>1</v>
      </c>
      <c r="CD342">
        <v>11</v>
      </c>
      <c r="CE342">
        <v>1</v>
      </c>
      <c r="CF342">
        <v>1</v>
      </c>
      <c r="CG342">
        <v>2.8</v>
      </c>
      <c r="CH342">
        <v>0</v>
      </c>
    </row>
    <row r="343" spans="1:86">
      <c r="A343">
        <v>3</v>
      </c>
      <c r="B343">
        <v>3</v>
      </c>
      <c r="C343">
        <v>140</v>
      </c>
      <c r="D343">
        <v>40</v>
      </c>
      <c r="E343">
        <v>0</v>
      </c>
      <c r="F343" s="24">
        <f t="shared" si="27"/>
        <v>53</v>
      </c>
      <c r="G343">
        <v>60</v>
      </c>
      <c r="H343" s="24">
        <f t="shared" si="29"/>
        <v>15</v>
      </c>
      <c r="I343" s="24">
        <f t="shared" si="26"/>
        <v>6</v>
      </c>
      <c r="J343" s="24">
        <f t="shared" si="28"/>
        <v>80</v>
      </c>
      <c r="K343" s="24" t="str">
        <f t="shared" si="30"/>
        <v>03</v>
      </c>
      <c r="L343">
        <v>32</v>
      </c>
      <c r="M343">
        <v>0</v>
      </c>
      <c r="N343">
        <v>40</v>
      </c>
      <c r="O343">
        <v>0</v>
      </c>
      <c r="P343">
        <v>0</v>
      </c>
      <c r="Q343" t="s">
        <v>18</v>
      </c>
      <c r="R343">
        <v>21</v>
      </c>
      <c r="S343">
        <v>15</v>
      </c>
      <c r="T343">
        <v>2</v>
      </c>
      <c r="U343">
        <v>2</v>
      </c>
      <c r="V343">
        <v>0.13800000000000001</v>
      </c>
      <c r="W343">
        <v>0.1132</v>
      </c>
      <c r="X343">
        <v>24</v>
      </c>
      <c r="Y343">
        <v>0</v>
      </c>
      <c r="Z343" t="s">
        <v>133</v>
      </c>
      <c r="AB343">
        <v>0</v>
      </c>
      <c r="AC343">
        <v>1</v>
      </c>
      <c r="AD343">
        <v>11</v>
      </c>
      <c r="AE343">
        <v>1</v>
      </c>
      <c r="AF343">
        <v>1</v>
      </c>
      <c r="AG343">
        <v>2.8</v>
      </c>
      <c r="AH343">
        <v>0</v>
      </c>
      <c r="BA343">
        <v>3</v>
      </c>
      <c r="BB343">
        <v>3</v>
      </c>
      <c r="BC343">
        <v>140</v>
      </c>
      <c r="BD343">
        <v>40</v>
      </c>
      <c r="BE343">
        <v>0</v>
      </c>
      <c r="BF343">
        <v>5.3</v>
      </c>
      <c r="BG343">
        <v>60</v>
      </c>
      <c r="BH343">
        <v>12</v>
      </c>
      <c r="BI343">
        <v>45</v>
      </c>
      <c r="BJ343">
        <v>5</v>
      </c>
      <c r="BK343">
        <v>0</v>
      </c>
      <c r="BL343">
        <v>32</v>
      </c>
      <c r="BM343">
        <v>0</v>
      </c>
      <c r="BN343">
        <v>40</v>
      </c>
      <c r="BO343">
        <v>0</v>
      </c>
      <c r="BP343">
        <v>0</v>
      </c>
      <c r="BQ343" t="s">
        <v>18</v>
      </c>
      <c r="BR343">
        <v>21</v>
      </c>
      <c r="BS343">
        <v>15</v>
      </c>
      <c r="BT343">
        <v>2</v>
      </c>
      <c r="BU343">
        <v>2</v>
      </c>
      <c r="BV343">
        <v>0.13800000000000001</v>
      </c>
      <c r="BW343">
        <v>0.1132</v>
      </c>
      <c r="BX343">
        <v>24</v>
      </c>
      <c r="BY343">
        <v>0</v>
      </c>
      <c r="BZ343" t="s">
        <v>133</v>
      </c>
      <c r="CB343">
        <v>0</v>
      </c>
      <c r="CC343">
        <v>1</v>
      </c>
      <c r="CD343">
        <v>11</v>
      </c>
      <c r="CE343">
        <v>1</v>
      </c>
      <c r="CF343">
        <v>1</v>
      </c>
      <c r="CG343">
        <v>2.8</v>
      </c>
      <c r="CH343">
        <v>0</v>
      </c>
    </row>
    <row r="344" spans="1:86">
      <c r="A344">
        <v>4</v>
      </c>
      <c r="B344">
        <v>2</v>
      </c>
      <c r="C344">
        <v>70</v>
      </c>
      <c r="D344">
        <v>25</v>
      </c>
      <c r="E344">
        <v>0</v>
      </c>
      <c r="F344" s="24">
        <f t="shared" si="27"/>
        <v>33</v>
      </c>
      <c r="G344">
        <v>70</v>
      </c>
      <c r="H344" s="24">
        <f t="shared" si="29"/>
        <v>15</v>
      </c>
      <c r="I344" s="24">
        <f t="shared" si="26"/>
        <v>6</v>
      </c>
      <c r="J344" s="24">
        <f t="shared" si="28"/>
        <v>80</v>
      </c>
      <c r="K344" s="24" t="str">
        <f t="shared" si="30"/>
        <v>03</v>
      </c>
      <c r="L344">
        <v>42</v>
      </c>
      <c r="M344">
        <v>0</v>
      </c>
      <c r="N344">
        <v>40</v>
      </c>
      <c r="O344">
        <v>0</v>
      </c>
      <c r="P344">
        <v>0</v>
      </c>
      <c r="Q344" t="s">
        <v>18</v>
      </c>
      <c r="R344">
        <v>21</v>
      </c>
      <c r="S344">
        <v>15</v>
      </c>
      <c r="T344">
        <v>2</v>
      </c>
      <c r="U344">
        <v>2</v>
      </c>
      <c r="V344">
        <v>9.5000000000000001E-2</v>
      </c>
      <c r="W344">
        <v>7.51E-2</v>
      </c>
      <c r="X344">
        <v>24</v>
      </c>
      <c r="Y344">
        <v>0</v>
      </c>
      <c r="Z344" t="s">
        <v>133</v>
      </c>
      <c r="AB344">
        <v>0</v>
      </c>
      <c r="AC344">
        <v>1</v>
      </c>
      <c r="AD344">
        <v>11</v>
      </c>
      <c r="AE344">
        <v>1</v>
      </c>
      <c r="AF344">
        <v>1</v>
      </c>
      <c r="AG344">
        <v>2.8</v>
      </c>
      <c r="AH344">
        <v>0</v>
      </c>
      <c r="BA344">
        <v>4</v>
      </c>
      <c r="BB344">
        <v>2</v>
      </c>
      <c r="BC344">
        <v>70</v>
      </c>
      <c r="BD344">
        <v>25</v>
      </c>
      <c r="BE344">
        <v>0</v>
      </c>
      <c r="BF344">
        <v>3.3</v>
      </c>
      <c r="BG344">
        <v>70</v>
      </c>
      <c r="BH344">
        <v>12</v>
      </c>
      <c r="BI344">
        <v>45</v>
      </c>
      <c r="BJ344">
        <v>5</v>
      </c>
      <c r="BK344">
        <v>0</v>
      </c>
      <c r="BL344">
        <v>42</v>
      </c>
      <c r="BM344">
        <v>0</v>
      </c>
      <c r="BN344">
        <v>40</v>
      </c>
      <c r="BO344">
        <v>0</v>
      </c>
      <c r="BP344">
        <v>0</v>
      </c>
      <c r="BQ344" t="s">
        <v>18</v>
      </c>
      <c r="BR344">
        <v>21</v>
      </c>
      <c r="BS344">
        <v>15</v>
      </c>
      <c r="BT344">
        <v>2</v>
      </c>
      <c r="BU344">
        <v>2</v>
      </c>
      <c r="BV344">
        <v>9.5000000000000001E-2</v>
      </c>
      <c r="BW344">
        <v>7.51E-2</v>
      </c>
      <c r="BX344">
        <v>24</v>
      </c>
      <c r="BY344">
        <v>0</v>
      </c>
      <c r="BZ344" t="s">
        <v>133</v>
      </c>
      <c r="CB344">
        <v>0</v>
      </c>
      <c r="CC344">
        <v>1</v>
      </c>
      <c r="CD344">
        <v>11</v>
      </c>
      <c r="CE344">
        <v>1</v>
      </c>
      <c r="CF344">
        <v>1</v>
      </c>
      <c r="CG344">
        <v>2.8</v>
      </c>
      <c r="CH344">
        <v>0</v>
      </c>
    </row>
    <row r="345" spans="1:86">
      <c r="A345">
        <v>5</v>
      </c>
      <c r="B345">
        <v>1</v>
      </c>
      <c r="C345">
        <v>40</v>
      </c>
      <c r="D345">
        <v>20</v>
      </c>
      <c r="E345">
        <v>0</v>
      </c>
      <c r="F345" s="24">
        <f t="shared" si="27"/>
        <v>20</v>
      </c>
      <c r="G345">
        <v>80</v>
      </c>
      <c r="H345" s="24">
        <f t="shared" si="29"/>
        <v>15</v>
      </c>
      <c r="I345" s="24">
        <f t="shared" si="26"/>
        <v>6</v>
      </c>
      <c r="J345" s="24">
        <f t="shared" si="28"/>
        <v>75</v>
      </c>
      <c r="K345" s="24" t="str">
        <f t="shared" si="30"/>
        <v>03</v>
      </c>
      <c r="L345">
        <v>52</v>
      </c>
      <c r="M345">
        <v>0</v>
      </c>
      <c r="N345">
        <v>40</v>
      </c>
      <c r="O345">
        <v>0</v>
      </c>
      <c r="P345">
        <v>0</v>
      </c>
      <c r="Q345" t="s">
        <v>18</v>
      </c>
      <c r="R345">
        <v>22</v>
      </c>
      <c r="S345">
        <v>18</v>
      </c>
      <c r="T345">
        <v>2</v>
      </c>
      <c r="U345">
        <v>2</v>
      </c>
      <c r="V345">
        <v>6.7000000000000004E-2</v>
      </c>
      <c r="W345">
        <v>3.6999999999999998E-2</v>
      </c>
      <c r="X345">
        <v>24</v>
      </c>
      <c r="Y345">
        <v>0</v>
      </c>
      <c r="Z345" t="s">
        <v>133</v>
      </c>
      <c r="AB345">
        <v>2.8</v>
      </c>
      <c r="AC345">
        <v>1</v>
      </c>
      <c r="AD345">
        <v>11</v>
      </c>
      <c r="AE345">
        <v>1</v>
      </c>
      <c r="AF345">
        <v>1</v>
      </c>
      <c r="AG345">
        <v>2.8</v>
      </c>
      <c r="AH345">
        <v>0</v>
      </c>
      <c r="BA345">
        <v>5</v>
      </c>
      <c r="BB345">
        <v>1</v>
      </c>
      <c r="BC345">
        <v>40</v>
      </c>
      <c r="BD345">
        <v>20</v>
      </c>
      <c r="BE345">
        <v>0</v>
      </c>
      <c r="BF345">
        <v>2</v>
      </c>
      <c r="BG345">
        <v>80</v>
      </c>
      <c r="BH345">
        <v>15</v>
      </c>
      <c r="BI345">
        <v>50</v>
      </c>
      <c r="BJ345">
        <v>3</v>
      </c>
      <c r="BK345">
        <v>0</v>
      </c>
      <c r="BL345">
        <v>52</v>
      </c>
      <c r="BM345">
        <v>0</v>
      </c>
      <c r="BN345">
        <v>40</v>
      </c>
      <c r="BO345">
        <v>0</v>
      </c>
      <c r="BP345">
        <v>0</v>
      </c>
      <c r="BQ345" t="s">
        <v>18</v>
      </c>
      <c r="BR345">
        <v>22</v>
      </c>
      <c r="BS345">
        <v>18</v>
      </c>
      <c r="BT345">
        <v>2</v>
      </c>
      <c r="BU345">
        <v>2</v>
      </c>
      <c r="BV345">
        <v>6.7000000000000004E-2</v>
      </c>
      <c r="BW345">
        <v>3.6999999999999998E-2</v>
      </c>
      <c r="BX345">
        <v>24</v>
      </c>
      <c r="BY345">
        <v>0</v>
      </c>
      <c r="BZ345" t="s">
        <v>133</v>
      </c>
      <c r="CB345">
        <v>2.8</v>
      </c>
      <c r="CC345">
        <v>1</v>
      </c>
      <c r="CD345">
        <v>11</v>
      </c>
      <c r="CE345">
        <v>1</v>
      </c>
      <c r="CF345">
        <v>1</v>
      </c>
      <c r="CG345">
        <v>2.8</v>
      </c>
      <c r="CH345">
        <v>0</v>
      </c>
    </row>
    <row r="346" spans="1:86">
      <c r="F346" s="24" t="str">
        <f t="shared" si="27"/>
        <v/>
      </c>
      <c r="H346" s="24" t="str">
        <f t="shared" si="29"/>
        <v/>
      </c>
      <c r="I346" s="24" t="str">
        <f t="shared" si="26"/>
        <v/>
      </c>
      <c r="J346" s="24" t="str">
        <f t="shared" si="28"/>
        <v/>
      </c>
      <c r="K346" s="24" t="str">
        <f t="shared" si="30"/>
        <v/>
      </c>
      <c r="AC346">
        <v>1</v>
      </c>
      <c r="AE346">
        <v>1</v>
      </c>
      <c r="AF346">
        <v>1</v>
      </c>
      <c r="AH346">
        <v>0</v>
      </c>
      <c r="BK346">
        <v>0</v>
      </c>
      <c r="CC346">
        <v>1</v>
      </c>
      <c r="CE346">
        <v>1</v>
      </c>
      <c r="CF346">
        <v>1</v>
      </c>
      <c r="CH346">
        <v>0</v>
      </c>
    </row>
    <row r="347" spans="1:86">
      <c r="F347" s="24" t="str">
        <f t="shared" si="27"/>
        <v/>
      </c>
      <c r="H347" s="24" t="str">
        <f t="shared" si="29"/>
        <v/>
      </c>
      <c r="I347" s="24" t="str">
        <f t="shared" si="26"/>
        <v/>
      </c>
      <c r="J347" s="24" t="str">
        <f t="shared" si="28"/>
        <v/>
      </c>
      <c r="K347" s="24" t="str">
        <f t="shared" si="30"/>
        <v/>
      </c>
      <c r="AC347">
        <v>1</v>
      </c>
      <c r="AE347">
        <v>1</v>
      </c>
      <c r="AF347">
        <v>1</v>
      </c>
      <c r="AH347">
        <v>0</v>
      </c>
      <c r="BK347">
        <v>0</v>
      </c>
      <c r="CC347">
        <v>1</v>
      </c>
      <c r="CE347">
        <v>1</v>
      </c>
      <c r="CF347">
        <v>1</v>
      </c>
      <c r="CH347">
        <v>0</v>
      </c>
    </row>
    <row r="348" spans="1:86">
      <c r="A348">
        <v>2</v>
      </c>
      <c r="B348">
        <v>12</v>
      </c>
      <c r="C348">
        <v>300</v>
      </c>
      <c r="D348">
        <v>55</v>
      </c>
      <c r="E348">
        <v>0</v>
      </c>
      <c r="F348" s="24">
        <f t="shared" si="27"/>
        <v>135</v>
      </c>
      <c r="G348">
        <v>50</v>
      </c>
      <c r="H348" s="24">
        <f t="shared" si="29"/>
        <v>15</v>
      </c>
      <c r="I348" s="24">
        <f t="shared" si="26"/>
        <v>5</v>
      </c>
      <c r="J348" s="24">
        <f t="shared" si="28"/>
        <v>80</v>
      </c>
      <c r="K348" s="24" t="str">
        <f t="shared" si="30"/>
        <v>03</v>
      </c>
      <c r="L348">
        <v>22</v>
      </c>
      <c r="M348">
        <v>0</v>
      </c>
      <c r="N348">
        <v>0</v>
      </c>
      <c r="O348">
        <v>1</v>
      </c>
      <c r="P348">
        <v>0</v>
      </c>
      <c r="Q348" t="s">
        <v>18</v>
      </c>
      <c r="R348">
        <v>21</v>
      </c>
      <c r="S348">
        <v>10</v>
      </c>
      <c r="T348">
        <v>2</v>
      </c>
      <c r="U348">
        <v>2</v>
      </c>
      <c r="V348">
        <v>0.308</v>
      </c>
      <c r="W348">
        <v>0.25559999999999999</v>
      </c>
      <c r="X348">
        <v>24</v>
      </c>
      <c r="Y348">
        <v>0</v>
      </c>
      <c r="Z348" t="s">
        <v>133</v>
      </c>
      <c r="AB348">
        <v>0</v>
      </c>
      <c r="AC348">
        <v>1</v>
      </c>
      <c r="AD348">
        <v>15</v>
      </c>
      <c r="AE348">
        <v>1</v>
      </c>
      <c r="AF348">
        <v>1</v>
      </c>
      <c r="AG348">
        <v>7.0000000000000007E-2</v>
      </c>
      <c r="AH348">
        <v>0</v>
      </c>
      <c r="BA348">
        <v>2</v>
      </c>
      <c r="BB348">
        <v>12</v>
      </c>
      <c r="BC348">
        <v>300</v>
      </c>
      <c r="BD348">
        <v>55</v>
      </c>
      <c r="BE348">
        <v>0</v>
      </c>
      <c r="BF348">
        <v>13.4</v>
      </c>
      <c r="BG348">
        <v>50</v>
      </c>
      <c r="BH348">
        <v>11</v>
      </c>
      <c r="BI348">
        <v>40</v>
      </c>
      <c r="BJ348">
        <v>5</v>
      </c>
      <c r="BK348">
        <v>0</v>
      </c>
      <c r="BL348">
        <v>22</v>
      </c>
      <c r="BM348">
        <v>0</v>
      </c>
      <c r="BN348">
        <v>0</v>
      </c>
      <c r="BO348">
        <v>1</v>
      </c>
      <c r="BP348">
        <v>0</v>
      </c>
      <c r="BQ348" t="s">
        <v>18</v>
      </c>
      <c r="BR348">
        <v>21</v>
      </c>
      <c r="BS348">
        <v>10</v>
      </c>
      <c r="BT348">
        <v>2</v>
      </c>
      <c r="BU348">
        <v>2</v>
      </c>
      <c r="BV348">
        <v>0.308</v>
      </c>
      <c r="BW348">
        <v>0.25559999999999999</v>
      </c>
      <c r="BX348">
        <v>24</v>
      </c>
      <c r="BY348">
        <v>0</v>
      </c>
      <c r="BZ348" t="s">
        <v>133</v>
      </c>
      <c r="CB348">
        <v>0</v>
      </c>
      <c r="CC348">
        <v>1</v>
      </c>
      <c r="CD348">
        <v>15</v>
      </c>
      <c r="CE348">
        <v>1</v>
      </c>
      <c r="CF348">
        <v>1</v>
      </c>
      <c r="CG348">
        <v>7.0000000000000007E-2</v>
      </c>
      <c r="CH348">
        <v>0</v>
      </c>
    </row>
    <row r="349" spans="1:86">
      <c r="A349">
        <v>3</v>
      </c>
      <c r="B349">
        <v>11</v>
      </c>
      <c r="C349">
        <v>200</v>
      </c>
      <c r="D349">
        <v>40</v>
      </c>
      <c r="E349">
        <v>0</v>
      </c>
      <c r="F349" s="24">
        <f t="shared" si="27"/>
        <v>85</v>
      </c>
      <c r="G349">
        <v>50</v>
      </c>
      <c r="H349" s="24">
        <f t="shared" si="29"/>
        <v>15</v>
      </c>
      <c r="I349" s="24">
        <f t="shared" si="26"/>
        <v>5</v>
      </c>
      <c r="J349" s="24">
        <f t="shared" si="28"/>
        <v>80</v>
      </c>
      <c r="K349" s="24" t="str">
        <f t="shared" si="30"/>
        <v>03</v>
      </c>
      <c r="L349">
        <v>22</v>
      </c>
      <c r="M349">
        <v>0</v>
      </c>
      <c r="N349">
        <v>0</v>
      </c>
      <c r="O349">
        <v>1</v>
      </c>
      <c r="P349">
        <v>0</v>
      </c>
      <c r="Q349" t="s">
        <v>18</v>
      </c>
      <c r="R349">
        <v>21</v>
      </c>
      <c r="S349">
        <v>10</v>
      </c>
      <c r="T349">
        <v>2</v>
      </c>
      <c r="U349">
        <v>2</v>
      </c>
      <c r="V349">
        <v>0.214</v>
      </c>
      <c r="W349">
        <v>0.17760000000000001</v>
      </c>
      <c r="X349">
        <v>24</v>
      </c>
      <c r="Y349">
        <v>0</v>
      </c>
      <c r="Z349" t="s">
        <v>133</v>
      </c>
      <c r="AB349">
        <v>0</v>
      </c>
      <c r="AC349">
        <v>1</v>
      </c>
      <c r="AD349">
        <v>15</v>
      </c>
      <c r="AE349">
        <v>1</v>
      </c>
      <c r="AF349">
        <v>1</v>
      </c>
      <c r="AG349">
        <v>7.0000000000000007E-2</v>
      </c>
      <c r="AH349">
        <v>0</v>
      </c>
      <c r="BA349">
        <v>3</v>
      </c>
      <c r="BB349">
        <v>11</v>
      </c>
      <c r="BC349">
        <v>200</v>
      </c>
      <c r="BD349">
        <v>40</v>
      </c>
      <c r="BE349">
        <v>0</v>
      </c>
      <c r="BF349">
        <v>8.6</v>
      </c>
      <c r="BG349">
        <v>50</v>
      </c>
      <c r="BH349">
        <v>12</v>
      </c>
      <c r="BI349">
        <v>40</v>
      </c>
      <c r="BJ349">
        <v>5</v>
      </c>
      <c r="BK349">
        <v>0</v>
      </c>
      <c r="BL349">
        <v>22</v>
      </c>
      <c r="BM349">
        <v>0</v>
      </c>
      <c r="BN349">
        <v>0</v>
      </c>
      <c r="BO349">
        <v>1</v>
      </c>
      <c r="BP349">
        <v>0</v>
      </c>
      <c r="BQ349" t="s">
        <v>18</v>
      </c>
      <c r="BR349">
        <v>21</v>
      </c>
      <c r="BS349">
        <v>10</v>
      </c>
      <c r="BT349">
        <v>2</v>
      </c>
      <c r="BU349">
        <v>2</v>
      </c>
      <c r="BV349">
        <v>0.214</v>
      </c>
      <c r="BW349">
        <v>0.17760000000000001</v>
      </c>
      <c r="BX349">
        <v>24</v>
      </c>
      <c r="BY349">
        <v>0</v>
      </c>
      <c r="BZ349" t="s">
        <v>133</v>
      </c>
      <c r="CB349">
        <v>0</v>
      </c>
      <c r="CC349">
        <v>1</v>
      </c>
      <c r="CD349">
        <v>15</v>
      </c>
      <c r="CE349">
        <v>1</v>
      </c>
      <c r="CF349">
        <v>1</v>
      </c>
      <c r="CG349">
        <v>7.0000000000000007E-2</v>
      </c>
      <c r="CH349">
        <v>0</v>
      </c>
    </row>
    <row r="350" spans="1:86">
      <c r="A350">
        <v>4</v>
      </c>
      <c r="B350">
        <v>10</v>
      </c>
      <c r="C350">
        <v>140</v>
      </c>
      <c r="D350">
        <v>40</v>
      </c>
      <c r="E350">
        <v>0</v>
      </c>
      <c r="F350" s="24">
        <f t="shared" si="27"/>
        <v>53</v>
      </c>
      <c r="G350">
        <v>60</v>
      </c>
      <c r="H350" s="24">
        <f t="shared" si="29"/>
        <v>15</v>
      </c>
      <c r="I350" s="24">
        <f t="shared" si="26"/>
        <v>5</v>
      </c>
      <c r="J350" s="24">
        <f t="shared" si="28"/>
        <v>80</v>
      </c>
      <c r="K350" s="24" t="str">
        <f t="shared" si="30"/>
        <v>03</v>
      </c>
      <c r="L350">
        <v>32</v>
      </c>
      <c r="M350">
        <v>0</v>
      </c>
      <c r="N350">
        <v>40</v>
      </c>
      <c r="O350">
        <v>0</v>
      </c>
      <c r="P350">
        <v>0</v>
      </c>
      <c r="Q350" t="s">
        <v>18</v>
      </c>
      <c r="R350">
        <v>21</v>
      </c>
      <c r="S350">
        <v>15</v>
      </c>
      <c r="T350">
        <v>2</v>
      </c>
      <c r="U350">
        <v>2</v>
      </c>
      <c r="V350">
        <v>0.159</v>
      </c>
      <c r="W350">
        <v>0.13039999999999999</v>
      </c>
      <c r="X350">
        <v>24</v>
      </c>
      <c r="Y350">
        <v>0</v>
      </c>
      <c r="Z350" t="s">
        <v>133</v>
      </c>
      <c r="AB350">
        <v>0</v>
      </c>
      <c r="AC350">
        <v>1</v>
      </c>
      <c r="AD350">
        <v>15</v>
      </c>
      <c r="AE350">
        <v>1</v>
      </c>
      <c r="AF350">
        <v>1</v>
      </c>
      <c r="AG350">
        <v>7.0000000000000007E-2</v>
      </c>
      <c r="AH350">
        <v>0</v>
      </c>
      <c r="BA350">
        <v>4</v>
      </c>
      <c r="BB350">
        <v>10</v>
      </c>
      <c r="BC350">
        <v>140</v>
      </c>
      <c r="BD350">
        <v>40</v>
      </c>
      <c r="BE350">
        <v>0</v>
      </c>
      <c r="BF350">
        <v>5.3</v>
      </c>
      <c r="BG350">
        <v>60</v>
      </c>
      <c r="BH350">
        <v>12</v>
      </c>
      <c r="BI350">
        <v>40</v>
      </c>
      <c r="BJ350">
        <v>5</v>
      </c>
      <c r="BK350">
        <v>0</v>
      </c>
      <c r="BL350">
        <v>32</v>
      </c>
      <c r="BM350">
        <v>0</v>
      </c>
      <c r="BN350">
        <v>40</v>
      </c>
      <c r="BO350">
        <v>0</v>
      </c>
      <c r="BP350">
        <v>0</v>
      </c>
      <c r="BQ350" t="s">
        <v>18</v>
      </c>
      <c r="BR350">
        <v>21</v>
      </c>
      <c r="BS350">
        <v>15</v>
      </c>
      <c r="BT350">
        <v>2</v>
      </c>
      <c r="BU350">
        <v>2</v>
      </c>
      <c r="BV350">
        <v>0.159</v>
      </c>
      <c r="BW350">
        <v>0.13039999999999999</v>
      </c>
      <c r="BX350">
        <v>24</v>
      </c>
      <c r="BY350">
        <v>0</v>
      </c>
      <c r="BZ350" t="s">
        <v>133</v>
      </c>
      <c r="CB350">
        <v>0</v>
      </c>
      <c r="CC350">
        <v>1</v>
      </c>
      <c r="CD350">
        <v>15</v>
      </c>
      <c r="CE350">
        <v>1</v>
      </c>
      <c r="CF350">
        <v>1</v>
      </c>
      <c r="CG350">
        <v>7.0000000000000007E-2</v>
      </c>
      <c r="CH350">
        <v>0</v>
      </c>
    </row>
    <row r="351" spans="1:86">
      <c r="A351">
        <v>5</v>
      </c>
      <c r="B351">
        <v>9</v>
      </c>
      <c r="C351">
        <v>70</v>
      </c>
      <c r="D351">
        <v>25</v>
      </c>
      <c r="E351">
        <v>0</v>
      </c>
      <c r="F351" s="24">
        <f t="shared" si="27"/>
        <v>33</v>
      </c>
      <c r="G351">
        <v>70</v>
      </c>
      <c r="H351" s="24">
        <f t="shared" si="29"/>
        <v>15</v>
      </c>
      <c r="I351" s="24">
        <f t="shared" si="26"/>
        <v>6</v>
      </c>
      <c r="J351" s="24">
        <f t="shared" si="28"/>
        <v>80</v>
      </c>
      <c r="K351" s="24" t="str">
        <f t="shared" si="30"/>
        <v>03</v>
      </c>
      <c r="L351">
        <v>42</v>
      </c>
      <c r="M351">
        <v>0</v>
      </c>
      <c r="N351">
        <v>40</v>
      </c>
      <c r="O351">
        <v>0</v>
      </c>
      <c r="P351">
        <v>0</v>
      </c>
      <c r="Q351" t="s">
        <v>18</v>
      </c>
      <c r="R351">
        <v>21</v>
      </c>
      <c r="S351">
        <v>15</v>
      </c>
      <c r="T351">
        <v>2</v>
      </c>
      <c r="U351">
        <v>2</v>
      </c>
      <c r="V351">
        <v>0.11600000000000001</v>
      </c>
      <c r="W351">
        <v>9.0499999999999997E-2</v>
      </c>
      <c r="X351">
        <v>24</v>
      </c>
      <c r="Y351">
        <v>0</v>
      </c>
      <c r="Z351" t="s">
        <v>133</v>
      </c>
      <c r="AB351">
        <v>0</v>
      </c>
      <c r="AC351">
        <v>1</v>
      </c>
      <c r="AD351">
        <v>15</v>
      </c>
      <c r="AE351">
        <v>1</v>
      </c>
      <c r="AF351">
        <v>1</v>
      </c>
      <c r="AG351">
        <v>7.0000000000000007E-2</v>
      </c>
      <c r="AH351">
        <v>0</v>
      </c>
      <c r="BA351">
        <v>5</v>
      </c>
      <c r="BB351">
        <v>9</v>
      </c>
      <c r="BC351">
        <v>70</v>
      </c>
      <c r="BD351">
        <v>25</v>
      </c>
      <c r="BE351">
        <v>0</v>
      </c>
      <c r="BF351">
        <v>3.3</v>
      </c>
      <c r="BG351">
        <v>70</v>
      </c>
      <c r="BH351">
        <v>12</v>
      </c>
      <c r="BI351">
        <v>45</v>
      </c>
      <c r="BJ351">
        <v>5</v>
      </c>
      <c r="BK351">
        <v>0</v>
      </c>
      <c r="BL351">
        <v>42</v>
      </c>
      <c r="BM351">
        <v>0</v>
      </c>
      <c r="BN351">
        <v>40</v>
      </c>
      <c r="BO351">
        <v>0</v>
      </c>
      <c r="BP351">
        <v>0</v>
      </c>
      <c r="BQ351" t="s">
        <v>18</v>
      </c>
      <c r="BR351">
        <v>21</v>
      </c>
      <c r="BS351">
        <v>15</v>
      </c>
      <c r="BT351">
        <v>2</v>
      </c>
      <c r="BU351">
        <v>2</v>
      </c>
      <c r="BV351">
        <v>0.11600000000000001</v>
      </c>
      <c r="BW351">
        <v>9.0499999999999997E-2</v>
      </c>
      <c r="BX351">
        <v>24</v>
      </c>
      <c r="BY351">
        <v>0</v>
      </c>
      <c r="BZ351" t="s">
        <v>133</v>
      </c>
      <c r="CB351">
        <v>0</v>
      </c>
      <c r="CC351">
        <v>1</v>
      </c>
      <c r="CD351">
        <v>15</v>
      </c>
      <c r="CE351">
        <v>1</v>
      </c>
      <c r="CF351">
        <v>1</v>
      </c>
      <c r="CG351">
        <v>7.0000000000000007E-2</v>
      </c>
      <c r="CH351">
        <v>0</v>
      </c>
    </row>
    <row r="352" spans="1:86">
      <c r="A352">
        <v>6</v>
      </c>
      <c r="B352">
        <v>8</v>
      </c>
      <c r="C352">
        <v>60</v>
      </c>
      <c r="D352">
        <v>30</v>
      </c>
      <c r="E352">
        <v>0</v>
      </c>
      <c r="F352" s="24">
        <f t="shared" si="27"/>
        <v>23</v>
      </c>
      <c r="G352">
        <v>80</v>
      </c>
      <c r="H352" s="24">
        <f t="shared" si="29"/>
        <v>15</v>
      </c>
      <c r="I352" s="24">
        <f t="shared" si="26"/>
        <v>6</v>
      </c>
      <c r="J352" s="24">
        <f t="shared" si="28"/>
        <v>80</v>
      </c>
      <c r="K352" s="24" t="str">
        <f t="shared" si="30"/>
        <v>03</v>
      </c>
      <c r="L352">
        <v>52</v>
      </c>
      <c r="M352">
        <v>0</v>
      </c>
      <c r="N352">
        <v>0</v>
      </c>
      <c r="O352">
        <v>0</v>
      </c>
      <c r="P352">
        <v>0</v>
      </c>
      <c r="Q352" t="s">
        <v>18</v>
      </c>
      <c r="R352">
        <v>21</v>
      </c>
      <c r="S352">
        <v>10</v>
      </c>
      <c r="T352">
        <v>2</v>
      </c>
      <c r="U352">
        <v>2</v>
      </c>
      <c r="V352">
        <v>9.0999999999999998E-2</v>
      </c>
      <c r="W352">
        <v>6.6000000000000003E-2</v>
      </c>
      <c r="X352">
        <v>24</v>
      </c>
      <c r="Y352">
        <v>0</v>
      </c>
      <c r="Z352" t="s">
        <v>133</v>
      </c>
      <c r="AB352">
        <v>4</v>
      </c>
      <c r="AC352">
        <v>1</v>
      </c>
      <c r="AD352">
        <v>15</v>
      </c>
      <c r="AE352">
        <v>1</v>
      </c>
      <c r="AF352">
        <v>1</v>
      </c>
      <c r="AG352">
        <v>7.0000000000000007E-2</v>
      </c>
      <c r="AH352">
        <v>0</v>
      </c>
      <c r="BA352">
        <v>6</v>
      </c>
      <c r="BB352">
        <v>8</v>
      </c>
      <c r="BC352">
        <v>60</v>
      </c>
      <c r="BD352">
        <v>30</v>
      </c>
      <c r="BE352">
        <v>0</v>
      </c>
      <c r="BF352">
        <v>2.2999999999999998</v>
      </c>
      <c r="BG352">
        <v>80</v>
      </c>
      <c r="BH352">
        <v>15</v>
      </c>
      <c r="BI352">
        <v>45</v>
      </c>
      <c r="BJ352">
        <v>5</v>
      </c>
      <c r="BK352">
        <v>0</v>
      </c>
      <c r="BL352">
        <v>52</v>
      </c>
      <c r="BM352">
        <v>0</v>
      </c>
      <c r="BN352">
        <v>0</v>
      </c>
      <c r="BO352">
        <v>0</v>
      </c>
      <c r="BP352">
        <v>0</v>
      </c>
      <c r="BQ352" t="s">
        <v>18</v>
      </c>
      <c r="BR352">
        <v>21</v>
      </c>
      <c r="BS352">
        <v>10</v>
      </c>
      <c r="BT352">
        <v>2</v>
      </c>
      <c r="BU352">
        <v>2</v>
      </c>
      <c r="BV352">
        <v>9.0999999999999998E-2</v>
      </c>
      <c r="BW352">
        <v>6.6000000000000003E-2</v>
      </c>
      <c r="BX352">
        <v>24</v>
      </c>
      <c r="BY352">
        <v>0</v>
      </c>
      <c r="BZ352" t="s">
        <v>133</v>
      </c>
      <c r="CB352">
        <v>4</v>
      </c>
      <c r="CC352">
        <v>1</v>
      </c>
      <c r="CD352">
        <v>15</v>
      </c>
      <c r="CE352">
        <v>1</v>
      </c>
      <c r="CF352">
        <v>1</v>
      </c>
      <c r="CG352">
        <v>7.0000000000000007E-2</v>
      </c>
      <c r="CH352">
        <v>0</v>
      </c>
    </row>
    <row r="353" spans="1:86">
      <c r="A353">
        <v>7</v>
      </c>
      <c r="B353">
        <v>7</v>
      </c>
      <c r="C353">
        <v>35</v>
      </c>
      <c r="D353">
        <v>20</v>
      </c>
      <c r="E353">
        <v>0</v>
      </c>
      <c r="F353" s="24">
        <f t="shared" si="27"/>
        <v>13</v>
      </c>
      <c r="G353">
        <v>90</v>
      </c>
      <c r="H353" s="24">
        <f t="shared" si="29"/>
        <v>15</v>
      </c>
      <c r="I353" s="24">
        <f t="shared" si="26"/>
        <v>6</v>
      </c>
      <c r="J353" s="24">
        <f t="shared" si="28"/>
        <v>75</v>
      </c>
      <c r="K353" s="24" t="str">
        <f t="shared" si="30"/>
        <v>03</v>
      </c>
      <c r="L353">
        <v>63</v>
      </c>
      <c r="M353">
        <v>0</v>
      </c>
      <c r="N353">
        <v>40</v>
      </c>
      <c r="O353">
        <v>0</v>
      </c>
      <c r="P353">
        <v>0</v>
      </c>
      <c r="Q353" t="s">
        <v>18</v>
      </c>
      <c r="R353">
        <v>21</v>
      </c>
      <c r="S353">
        <v>10</v>
      </c>
      <c r="T353">
        <v>2</v>
      </c>
      <c r="U353">
        <v>2</v>
      </c>
      <c r="V353">
        <v>6.7000000000000004E-2</v>
      </c>
      <c r="W353">
        <v>4.8000000000000001E-2</v>
      </c>
      <c r="X353">
        <v>24</v>
      </c>
      <c r="Y353">
        <v>0</v>
      </c>
      <c r="Z353" t="s">
        <v>133</v>
      </c>
      <c r="AB353">
        <v>2</v>
      </c>
      <c r="AC353">
        <v>1</v>
      </c>
      <c r="AD353">
        <v>15</v>
      </c>
      <c r="AE353">
        <v>1</v>
      </c>
      <c r="AF353">
        <v>1</v>
      </c>
      <c r="AG353">
        <v>7.0000000000000007E-2</v>
      </c>
      <c r="AH353">
        <v>0</v>
      </c>
      <c r="BA353">
        <v>7</v>
      </c>
      <c r="BB353">
        <v>7</v>
      </c>
      <c r="BC353">
        <v>35</v>
      </c>
      <c r="BD353">
        <v>20</v>
      </c>
      <c r="BE353">
        <v>0</v>
      </c>
      <c r="BF353">
        <v>1.3</v>
      </c>
      <c r="BG353">
        <v>90</v>
      </c>
      <c r="BH353">
        <v>15</v>
      </c>
      <c r="BI353">
        <v>50</v>
      </c>
      <c r="BJ353">
        <v>3</v>
      </c>
      <c r="BK353">
        <v>0</v>
      </c>
      <c r="BL353">
        <v>63</v>
      </c>
      <c r="BM353">
        <v>0</v>
      </c>
      <c r="BN353">
        <v>40</v>
      </c>
      <c r="BO353">
        <v>0</v>
      </c>
      <c r="BP353">
        <v>0</v>
      </c>
      <c r="BQ353" t="s">
        <v>18</v>
      </c>
      <c r="BR353">
        <v>21</v>
      </c>
      <c r="BS353">
        <v>10</v>
      </c>
      <c r="BT353">
        <v>2</v>
      </c>
      <c r="BU353">
        <v>2</v>
      </c>
      <c r="BV353">
        <v>6.7000000000000004E-2</v>
      </c>
      <c r="BW353">
        <v>4.8000000000000001E-2</v>
      </c>
      <c r="BX353">
        <v>24</v>
      </c>
      <c r="BY353">
        <v>0</v>
      </c>
      <c r="BZ353" t="s">
        <v>133</v>
      </c>
      <c r="CB353">
        <v>2</v>
      </c>
      <c r="CC353">
        <v>1</v>
      </c>
      <c r="CD353">
        <v>15</v>
      </c>
      <c r="CE353">
        <v>1</v>
      </c>
      <c r="CF353">
        <v>1</v>
      </c>
      <c r="CG353">
        <v>7.0000000000000007E-2</v>
      </c>
      <c r="CH353">
        <v>0</v>
      </c>
    </row>
    <row r="354" spans="1:86">
      <c r="A354">
        <v>8</v>
      </c>
      <c r="B354">
        <v>6</v>
      </c>
      <c r="C354">
        <v>12</v>
      </c>
      <c r="D354">
        <v>14</v>
      </c>
      <c r="E354">
        <v>0</v>
      </c>
      <c r="F354" s="24">
        <f t="shared" si="27"/>
        <v>5</v>
      </c>
      <c r="G354">
        <v>100</v>
      </c>
      <c r="H354" s="24">
        <f t="shared" si="29"/>
        <v>12</v>
      </c>
      <c r="I354" s="24">
        <f t="shared" si="26"/>
        <v>6</v>
      </c>
      <c r="J354" s="24">
        <f t="shared" si="28"/>
        <v>50</v>
      </c>
      <c r="K354" s="24" t="str">
        <f t="shared" si="30"/>
        <v>00</v>
      </c>
      <c r="L354">
        <v>63</v>
      </c>
      <c r="M354">
        <v>0</v>
      </c>
      <c r="N354">
        <v>40</v>
      </c>
      <c r="O354">
        <v>0</v>
      </c>
      <c r="P354">
        <v>0</v>
      </c>
      <c r="Q354" t="s">
        <v>18</v>
      </c>
      <c r="R354">
        <v>21</v>
      </c>
      <c r="S354">
        <v>10</v>
      </c>
      <c r="T354">
        <v>2</v>
      </c>
      <c r="U354">
        <v>2</v>
      </c>
      <c r="V354">
        <v>4.9000000000000002E-2</v>
      </c>
      <c r="W354">
        <v>3.5999999999999997E-2</v>
      </c>
      <c r="X354">
        <v>24</v>
      </c>
      <c r="Y354">
        <v>0</v>
      </c>
      <c r="Z354" t="s">
        <v>133</v>
      </c>
      <c r="AB354">
        <v>1.1200000000000001</v>
      </c>
      <c r="AC354">
        <v>1</v>
      </c>
      <c r="AD354">
        <v>15</v>
      </c>
      <c r="AE354">
        <v>1</v>
      </c>
      <c r="AF354">
        <v>1</v>
      </c>
      <c r="AG354">
        <v>7.0000000000000007E-2</v>
      </c>
      <c r="AH354">
        <v>0</v>
      </c>
      <c r="BA354">
        <v>8</v>
      </c>
      <c r="BB354">
        <v>6</v>
      </c>
      <c r="BC354">
        <v>12</v>
      </c>
      <c r="BD354">
        <v>14</v>
      </c>
      <c r="BE354">
        <v>0</v>
      </c>
      <c r="BF354">
        <v>0.6</v>
      </c>
      <c r="BG354">
        <v>100</v>
      </c>
      <c r="BH354">
        <v>18</v>
      </c>
      <c r="BI354">
        <v>50</v>
      </c>
      <c r="BJ354">
        <v>2</v>
      </c>
      <c r="BK354">
        <v>0</v>
      </c>
      <c r="BL354">
        <v>63</v>
      </c>
      <c r="BM354">
        <v>0</v>
      </c>
      <c r="BN354">
        <v>40</v>
      </c>
      <c r="BO354">
        <v>0</v>
      </c>
      <c r="BP354">
        <v>0</v>
      </c>
      <c r="BQ354" t="s">
        <v>18</v>
      </c>
      <c r="BR354">
        <v>21</v>
      </c>
      <c r="BS354">
        <v>10</v>
      </c>
      <c r="BT354">
        <v>2</v>
      </c>
      <c r="BU354">
        <v>2</v>
      </c>
      <c r="BV354">
        <v>4.9000000000000002E-2</v>
      </c>
      <c r="BW354">
        <v>3.5999999999999997E-2</v>
      </c>
      <c r="BX354">
        <v>24</v>
      </c>
      <c r="BY354">
        <v>0</v>
      </c>
      <c r="BZ354" t="s">
        <v>133</v>
      </c>
      <c r="CB354">
        <v>1.1200000000000001</v>
      </c>
      <c r="CC354">
        <v>1</v>
      </c>
      <c r="CD354">
        <v>15</v>
      </c>
      <c r="CE354">
        <v>1</v>
      </c>
      <c r="CF354">
        <v>1</v>
      </c>
      <c r="CG354">
        <v>7.0000000000000007E-2</v>
      </c>
      <c r="CH354">
        <v>0</v>
      </c>
    </row>
    <row r="355" spans="1:86">
      <c r="A355">
        <v>9</v>
      </c>
      <c r="B355">
        <v>5</v>
      </c>
      <c r="C355">
        <v>7</v>
      </c>
      <c r="D355">
        <v>12</v>
      </c>
      <c r="E355">
        <v>0</v>
      </c>
      <c r="F355" s="24">
        <f t="shared" si="27"/>
        <v>5</v>
      </c>
      <c r="G355">
        <v>100</v>
      </c>
      <c r="H355" s="24">
        <f t="shared" si="29"/>
        <v>12</v>
      </c>
      <c r="I355" s="24">
        <f t="shared" si="26"/>
        <v>6</v>
      </c>
      <c r="J355" s="24">
        <f t="shared" si="28"/>
        <v>50</v>
      </c>
      <c r="K355" s="24" t="str">
        <f t="shared" si="30"/>
        <v>00</v>
      </c>
      <c r="L355">
        <v>63</v>
      </c>
      <c r="M355">
        <v>0</v>
      </c>
      <c r="N355">
        <v>0</v>
      </c>
      <c r="O355">
        <v>0</v>
      </c>
      <c r="P355">
        <v>0</v>
      </c>
      <c r="Q355" t="s">
        <v>18</v>
      </c>
      <c r="R355">
        <v>21</v>
      </c>
      <c r="S355">
        <v>10</v>
      </c>
      <c r="T355">
        <v>2</v>
      </c>
      <c r="U355">
        <v>2</v>
      </c>
      <c r="V355">
        <v>3.5000000000000003E-2</v>
      </c>
      <c r="W355">
        <v>2.5999999999999999E-2</v>
      </c>
      <c r="X355">
        <v>24</v>
      </c>
      <c r="Y355">
        <v>0</v>
      </c>
      <c r="Z355" t="s">
        <v>133</v>
      </c>
      <c r="AB355">
        <v>0.8</v>
      </c>
      <c r="AC355">
        <v>1</v>
      </c>
      <c r="AD355">
        <v>15</v>
      </c>
      <c r="AE355">
        <v>1</v>
      </c>
      <c r="AF355">
        <v>1</v>
      </c>
      <c r="AG355">
        <v>7.0000000000000007E-2</v>
      </c>
      <c r="AH355">
        <v>0</v>
      </c>
      <c r="BA355">
        <v>9</v>
      </c>
      <c r="BB355">
        <v>5</v>
      </c>
      <c r="BC355">
        <v>7</v>
      </c>
      <c r="BD355">
        <v>12</v>
      </c>
      <c r="BE355">
        <v>0</v>
      </c>
      <c r="BF355">
        <v>0.4</v>
      </c>
      <c r="BG355">
        <v>100</v>
      </c>
      <c r="BH355">
        <v>18</v>
      </c>
      <c r="BI355">
        <v>50</v>
      </c>
      <c r="BJ355">
        <v>2</v>
      </c>
      <c r="BK355">
        <v>0</v>
      </c>
      <c r="BL355">
        <v>63</v>
      </c>
      <c r="BM355">
        <v>0</v>
      </c>
      <c r="BN355">
        <v>0</v>
      </c>
      <c r="BO355">
        <v>0</v>
      </c>
      <c r="BP355">
        <v>0</v>
      </c>
      <c r="BQ355" t="s">
        <v>18</v>
      </c>
      <c r="BR355">
        <v>21</v>
      </c>
      <c r="BS355">
        <v>10</v>
      </c>
      <c r="BT355">
        <v>2</v>
      </c>
      <c r="BU355">
        <v>2</v>
      </c>
      <c r="BV355">
        <v>3.5000000000000003E-2</v>
      </c>
      <c r="BW355">
        <v>2.5999999999999999E-2</v>
      </c>
      <c r="BX355">
        <v>24</v>
      </c>
      <c r="BY355">
        <v>0</v>
      </c>
      <c r="BZ355" t="s">
        <v>133</v>
      </c>
      <c r="CB355">
        <v>0.8</v>
      </c>
      <c r="CC355">
        <v>1</v>
      </c>
      <c r="CD355">
        <v>15</v>
      </c>
      <c r="CE355">
        <v>1</v>
      </c>
      <c r="CF355">
        <v>1</v>
      </c>
      <c r="CG355">
        <v>7.0000000000000007E-2</v>
      </c>
      <c r="CH355">
        <v>0</v>
      </c>
    </row>
    <row r="356" spans="1:86">
      <c r="A356">
        <v>10</v>
      </c>
      <c r="B356">
        <v>4</v>
      </c>
      <c r="C356">
        <v>4</v>
      </c>
      <c r="D356">
        <v>12</v>
      </c>
      <c r="E356">
        <v>0</v>
      </c>
      <c r="F356" s="24">
        <f t="shared" si="27"/>
        <v>3.0000000000000004</v>
      </c>
      <c r="G356">
        <v>100</v>
      </c>
      <c r="H356" s="24">
        <f t="shared" si="29"/>
        <v>7</v>
      </c>
      <c r="I356" s="24">
        <f t="shared" si="26"/>
        <v>6</v>
      </c>
      <c r="J356" s="24">
        <f t="shared" si="28"/>
        <v>25</v>
      </c>
      <c r="K356" s="24" t="str">
        <f t="shared" si="30"/>
        <v>00</v>
      </c>
      <c r="L356">
        <v>63</v>
      </c>
      <c r="M356">
        <v>0</v>
      </c>
      <c r="N356">
        <v>1</v>
      </c>
      <c r="O356">
        <v>0</v>
      </c>
      <c r="P356">
        <v>0</v>
      </c>
      <c r="Q356" t="s">
        <v>18</v>
      </c>
      <c r="R356">
        <v>11</v>
      </c>
      <c r="S356">
        <v>15</v>
      </c>
      <c r="T356">
        <v>2</v>
      </c>
      <c r="U356">
        <v>2</v>
      </c>
      <c r="V356">
        <v>2.7E-2</v>
      </c>
      <c r="W356">
        <v>0.02</v>
      </c>
      <c r="X356">
        <v>24</v>
      </c>
      <c r="Y356">
        <v>0</v>
      </c>
      <c r="Z356" t="s">
        <v>133</v>
      </c>
      <c r="AB356">
        <v>0.7</v>
      </c>
      <c r="AC356">
        <v>1</v>
      </c>
      <c r="AD356">
        <v>15</v>
      </c>
      <c r="AE356">
        <v>1</v>
      </c>
      <c r="AF356">
        <v>1</v>
      </c>
      <c r="AG356">
        <v>7.0000000000000007E-2</v>
      </c>
      <c r="AH356">
        <v>0</v>
      </c>
      <c r="BA356">
        <v>10</v>
      </c>
      <c r="BB356">
        <v>4</v>
      </c>
      <c r="BC356">
        <v>4</v>
      </c>
      <c r="BD356">
        <v>12</v>
      </c>
      <c r="BE356">
        <v>0</v>
      </c>
      <c r="BF356">
        <v>0.2</v>
      </c>
      <c r="BG356">
        <v>100</v>
      </c>
      <c r="BH356">
        <v>21</v>
      </c>
      <c r="BI356">
        <v>50</v>
      </c>
      <c r="BJ356">
        <v>1</v>
      </c>
      <c r="BK356">
        <v>0</v>
      </c>
      <c r="BL356">
        <v>63</v>
      </c>
      <c r="BM356">
        <v>0</v>
      </c>
      <c r="BN356">
        <v>1</v>
      </c>
      <c r="BO356">
        <v>0</v>
      </c>
      <c r="BP356">
        <v>0</v>
      </c>
      <c r="BQ356" t="s">
        <v>18</v>
      </c>
      <c r="BR356">
        <v>11</v>
      </c>
      <c r="BS356">
        <v>15</v>
      </c>
      <c r="BT356">
        <v>2</v>
      </c>
      <c r="BU356">
        <v>2</v>
      </c>
      <c r="BV356">
        <v>2.7E-2</v>
      </c>
      <c r="BW356">
        <v>0.02</v>
      </c>
      <c r="BX356">
        <v>24</v>
      </c>
      <c r="BY356">
        <v>0</v>
      </c>
      <c r="BZ356" t="s">
        <v>133</v>
      </c>
      <c r="CB356">
        <v>0.7</v>
      </c>
      <c r="CC356">
        <v>1</v>
      </c>
      <c r="CD356">
        <v>15</v>
      </c>
      <c r="CE356">
        <v>1</v>
      </c>
      <c r="CF356">
        <v>1</v>
      </c>
      <c r="CG356">
        <v>7.0000000000000007E-2</v>
      </c>
      <c r="CH356">
        <v>0</v>
      </c>
    </row>
    <row r="357" spans="1:86">
      <c r="A357">
        <v>11</v>
      </c>
      <c r="B357">
        <v>803</v>
      </c>
      <c r="C357">
        <v>1</v>
      </c>
      <c r="D357">
        <v>9</v>
      </c>
      <c r="E357">
        <v>0</v>
      </c>
      <c r="F357" s="24">
        <f t="shared" si="27"/>
        <v>5</v>
      </c>
      <c r="G357">
        <v>110</v>
      </c>
      <c r="H357" s="24">
        <f t="shared" si="29"/>
        <v>7</v>
      </c>
      <c r="I357" s="24">
        <f t="shared" si="26"/>
        <v>11</v>
      </c>
      <c r="J357" s="24">
        <f t="shared" si="28"/>
        <v>25</v>
      </c>
      <c r="K357" s="24" t="str">
        <f t="shared" si="30"/>
        <v>00</v>
      </c>
      <c r="L357">
        <v>75</v>
      </c>
      <c r="M357">
        <v>0</v>
      </c>
      <c r="N357">
        <v>0</v>
      </c>
      <c r="O357">
        <v>0</v>
      </c>
      <c r="P357">
        <v>1</v>
      </c>
      <c r="Q357" t="s">
        <v>19</v>
      </c>
      <c r="R357">
        <v>31</v>
      </c>
      <c r="S357">
        <v>30</v>
      </c>
      <c r="T357">
        <v>3</v>
      </c>
      <c r="U357">
        <v>2</v>
      </c>
      <c r="V357">
        <v>0.01</v>
      </c>
      <c r="W357">
        <v>0.02</v>
      </c>
      <c r="X357">
        <v>24</v>
      </c>
      <c r="Y357">
        <v>2.7</v>
      </c>
      <c r="Z357" t="s">
        <v>57</v>
      </c>
      <c r="AA357">
        <v>1007</v>
      </c>
      <c r="AB357">
        <v>0.63</v>
      </c>
      <c r="AC357">
        <v>1</v>
      </c>
      <c r="AD357">
        <v>15</v>
      </c>
      <c r="AE357">
        <v>1</v>
      </c>
      <c r="AF357">
        <v>1</v>
      </c>
      <c r="AG357">
        <v>7.0000000000000007E-2</v>
      </c>
      <c r="AH357">
        <v>0</v>
      </c>
      <c r="BA357">
        <v>11</v>
      </c>
      <c r="BB357">
        <v>803</v>
      </c>
      <c r="BC357">
        <v>1</v>
      </c>
      <c r="BD357">
        <v>9</v>
      </c>
      <c r="BE357">
        <v>0</v>
      </c>
      <c r="BF357">
        <v>0.6</v>
      </c>
      <c r="BG357">
        <v>110</v>
      </c>
      <c r="BH357">
        <v>21</v>
      </c>
      <c r="BI357">
        <v>90</v>
      </c>
      <c r="BJ357">
        <v>1</v>
      </c>
      <c r="BK357">
        <v>0</v>
      </c>
      <c r="BL357">
        <v>75</v>
      </c>
      <c r="BM357">
        <v>0</v>
      </c>
      <c r="BN357">
        <v>0</v>
      </c>
      <c r="BO357">
        <v>0</v>
      </c>
      <c r="BP357">
        <v>1</v>
      </c>
      <c r="BQ357" t="s">
        <v>19</v>
      </c>
      <c r="BR357">
        <v>31</v>
      </c>
      <c r="BS357">
        <v>30</v>
      </c>
      <c r="BT357">
        <v>3</v>
      </c>
      <c r="BU357">
        <v>2</v>
      </c>
      <c r="BV357">
        <v>0.01</v>
      </c>
      <c r="BW357">
        <v>0.02</v>
      </c>
      <c r="BX357">
        <v>24</v>
      </c>
      <c r="BY357">
        <v>2.7</v>
      </c>
      <c r="BZ357" t="s">
        <v>57</v>
      </c>
      <c r="CA357">
        <v>1007</v>
      </c>
      <c r="CB357">
        <v>0.63</v>
      </c>
      <c r="CC357">
        <v>1</v>
      </c>
      <c r="CD357">
        <v>15</v>
      </c>
      <c r="CE357">
        <v>1</v>
      </c>
      <c r="CF357">
        <v>1</v>
      </c>
      <c r="CG357">
        <v>7.0000000000000007E-2</v>
      </c>
      <c r="CH357">
        <v>0</v>
      </c>
    </row>
    <row r="358" spans="1:86">
      <c r="A358">
        <v>12</v>
      </c>
      <c r="B358">
        <v>803</v>
      </c>
      <c r="C358">
        <v>1</v>
      </c>
      <c r="D358">
        <v>9</v>
      </c>
      <c r="E358">
        <v>0</v>
      </c>
      <c r="F358" s="24">
        <f t="shared" si="27"/>
        <v>5</v>
      </c>
      <c r="G358">
        <v>110</v>
      </c>
      <c r="H358" s="24">
        <f t="shared" si="29"/>
        <v>7</v>
      </c>
      <c r="I358" s="24">
        <f t="shared" si="26"/>
        <v>11</v>
      </c>
      <c r="J358" s="24">
        <f t="shared" si="28"/>
        <v>25</v>
      </c>
      <c r="K358" s="24" t="str">
        <f t="shared" si="30"/>
        <v>00</v>
      </c>
      <c r="L358">
        <v>75</v>
      </c>
      <c r="M358">
        <v>0</v>
      </c>
      <c r="N358">
        <v>0</v>
      </c>
      <c r="O358">
        <v>0</v>
      </c>
      <c r="P358">
        <v>1</v>
      </c>
      <c r="Q358" t="s">
        <v>19</v>
      </c>
      <c r="R358">
        <v>31</v>
      </c>
      <c r="S358">
        <v>30</v>
      </c>
      <c r="T358">
        <v>3</v>
      </c>
      <c r="U358">
        <v>2</v>
      </c>
      <c r="V358">
        <v>1.7999999999999999E-2</v>
      </c>
      <c r="W358">
        <v>8.9999999999999993E-3</v>
      </c>
      <c r="X358">
        <v>24</v>
      </c>
      <c r="Y358">
        <v>2.7</v>
      </c>
      <c r="Z358" t="s">
        <v>57</v>
      </c>
      <c r="AA358">
        <v>242</v>
      </c>
      <c r="AB358">
        <v>0.63</v>
      </c>
      <c r="AC358">
        <v>1</v>
      </c>
      <c r="AD358">
        <v>15</v>
      </c>
      <c r="AE358">
        <v>1</v>
      </c>
      <c r="AF358">
        <v>1</v>
      </c>
      <c r="AG358">
        <v>7.0000000000000007E-2</v>
      </c>
      <c r="AH358">
        <v>0</v>
      </c>
      <c r="BA358">
        <v>12</v>
      </c>
      <c r="BB358">
        <v>803</v>
      </c>
      <c r="BC358">
        <v>1</v>
      </c>
      <c r="BD358">
        <v>9</v>
      </c>
      <c r="BE358">
        <v>0</v>
      </c>
      <c r="BF358">
        <v>0.6</v>
      </c>
      <c r="BG358">
        <v>110</v>
      </c>
      <c r="BH358">
        <v>21</v>
      </c>
      <c r="BI358">
        <v>90</v>
      </c>
      <c r="BJ358">
        <v>1</v>
      </c>
      <c r="BK358">
        <v>0</v>
      </c>
      <c r="BL358">
        <v>75</v>
      </c>
      <c r="BM358">
        <v>0</v>
      </c>
      <c r="BN358">
        <v>0</v>
      </c>
      <c r="BO358">
        <v>0</v>
      </c>
      <c r="BP358">
        <v>1</v>
      </c>
      <c r="BQ358" t="s">
        <v>19</v>
      </c>
      <c r="BR358">
        <v>31</v>
      </c>
      <c r="BS358">
        <v>30</v>
      </c>
      <c r="BT358">
        <v>3</v>
      </c>
      <c r="BU358">
        <v>2</v>
      </c>
      <c r="BV358">
        <v>1.7999999999999999E-2</v>
      </c>
      <c r="BW358">
        <v>8.9999999999999993E-3</v>
      </c>
      <c r="BX358">
        <v>24</v>
      </c>
      <c r="BY358">
        <v>2.7</v>
      </c>
      <c r="BZ358" t="s">
        <v>57</v>
      </c>
      <c r="CA358">
        <v>242</v>
      </c>
      <c r="CB358">
        <v>0.63</v>
      </c>
      <c r="CC358">
        <v>1</v>
      </c>
      <c r="CD358">
        <v>15</v>
      </c>
      <c r="CE358">
        <v>1</v>
      </c>
      <c r="CF358">
        <v>1</v>
      </c>
      <c r="CG358">
        <v>7.0000000000000007E-2</v>
      </c>
      <c r="CH358">
        <v>0</v>
      </c>
    </row>
    <row r="359" spans="1:86">
      <c r="A359">
        <v>13</v>
      </c>
      <c r="B359">
        <v>802</v>
      </c>
      <c r="C359">
        <v>1</v>
      </c>
      <c r="D359">
        <v>4</v>
      </c>
      <c r="E359">
        <v>0</v>
      </c>
      <c r="F359" s="24">
        <f t="shared" si="27"/>
        <v>5</v>
      </c>
      <c r="G359">
        <v>110</v>
      </c>
      <c r="H359" s="24">
        <f t="shared" si="29"/>
        <v>15</v>
      </c>
      <c r="I359" s="24">
        <f t="shared" si="26"/>
        <v>16</v>
      </c>
      <c r="J359" s="24">
        <f t="shared" si="28"/>
        <v>50</v>
      </c>
      <c r="K359" s="24" t="str">
        <f t="shared" si="30"/>
        <v>00</v>
      </c>
      <c r="L359">
        <v>85</v>
      </c>
      <c r="M359">
        <v>0</v>
      </c>
      <c r="N359">
        <v>0</v>
      </c>
      <c r="O359">
        <v>0</v>
      </c>
      <c r="P359">
        <v>0</v>
      </c>
      <c r="Q359" t="s">
        <v>19</v>
      </c>
      <c r="R359">
        <v>31</v>
      </c>
      <c r="S359">
        <v>30</v>
      </c>
      <c r="T359">
        <v>3</v>
      </c>
      <c r="U359">
        <v>2</v>
      </c>
      <c r="V359">
        <v>3.0000000000000001E-3</v>
      </c>
      <c r="W359">
        <v>1.7999999999999999E-2</v>
      </c>
      <c r="X359">
        <v>24</v>
      </c>
      <c r="Y359">
        <v>3.4</v>
      </c>
      <c r="Z359" t="s">
        <v>57</v>
      </c>
      <c r="AA359">
        <v>1245</v>
      </c>
      <c r="AB359">
        <v>0.14000000000000001</v>
      </c>
      <c r="AC359">
        <v>1</v>
      </c>
      <c r="AD359">
        <v>15</v>
      </c>
      <c r="AE359">
        <v>1</v>
      </c>
      <c r="AF359">
        <v>1</v>
      </c>
      <c r="AG359">
        <v>7.0000000000000007E-2</v>
      </c>
      <c r="AH359">
        <v>0</v>
      </c>
      <c r="BA359">
        <v>13</v>
      </c>
      <c r="BB359">
        <v>802</v>
      </c>
      <c r="BC359">
        <v>1</v>
      </c>
      <c r="BD359">
        <v>4</v>
      </c>
      <c r="BE359">
        <v>0</v>
      </c>
      <c r="BF359">
        <v>0.4</v>
      </c>
      <c r="BG359">
        <v>110</v>
      </c>
      <c r="BH359">
        <v>40</v>
      </c>
      <c r="BI359">
        <v>130</v>
      </c>
      <c r="BJ359">
        <v>2</v>
      </c>
      <c r="BK359">
        <v>0</v>
      </c>
      <c r="BL359">
        <v>85</v>
      </c>
      <c r="BM359">
        <v>0</v>
      </c>
      <c r="BN359">
        <v>0</v>
      </c>
      <c r="BO359">
        <v>0</v>
      </c>
      <c r="BP359">
        <v>0</v>
      </c>
      <c r="BQ359" t="s">
        <v>19</v>
      </c>
      <c r="BR359">
        <v>31</v>
      </c>
      <c r="BS359">
        <v>30</v>
      </c>
      <c r="BT359">
        <v>3</v>
      </c>
      <c r="BU359">
        <v>2</v>
      </c>
      <c r="BV359">
        <v>3.0000000000000001E-3</v>
      </c>
      <c r="BW359">
        <v>1.7999999999999999E-2</v>
      </c>
      <c r="BX359">
        <v>24</v>
      </c>
      <c r="BY359">
        <v>3.4</v>
      </c>
      <c r="BZ359" t="s">
        <v>57</v>
      </c>
      <c r="CA359">
        <v>1245</v>
      </c>
      <c r="CB359">
        <v>0.14000000000000001</v>
      </c>
      <c r="CC359">
        <v>1</v>
      </c>
      <c r="CD359">
        <v>15</v>
      </c>
      <c r="CE359">
        <v>1</v>
      </c>
      <c r="CF359">
        <v>1</v>
      </c>
      <c r="CG359">
        <v>7.0000000000000007E-2</v>
      </c>
      <c r="CH359">
        <v>0</v>
      </c>
    </row>
    <row r="360" spans="1:86">
      <c r="A360">
        <v>14</v>
      </c>
      <c r="B360">
        <v>802</v>
      </c>
      <c r="C360">
        <v>1</v>
      </c>
      <c r="D360">
        <v>4</v>
      </c>
      <c r="E360">
        <v>0</v>
      </c>
      <c r="F360" s="24">
        <f t="shared" si="27"/>
        <v>5</v>
      </c>
      <c r="G360">
        <v>110</v>
      </c>
      <c r="H360" s="24">
        <f t="shared" si="29"/>
        <v>15</v>
      </c>
      <c r="I360" s="24">
        <f t="shared" si="26"/>
        <v>16</v>
      </c>
      <c r="J360" s="24">
        <f t="shared" si="28"/>
        <v>50</v>
      </c>
      <c r="K360" s="24" t="str">
        <f t="shared" si="30"/>
        <v>00</v>
      </c>
      <c r="L360">
        <v>85</v>
      </c>
      <c r="M360">
        <v>0</v>
      </c>
      <c r="N360">
        <v>0</v>
      </c>
      <c r="O360">
        <v>0</v>
      </c>
      <c r="P360">
        <v>0</v>
      </c>
      <c r="Q360" t="s">
        <v>19</v>
      </c>
      <c r="R360">
        <v>31</v>
      </c>
      <c r="S360">
        <v>30</v>
      </c>
      <c r="T360">
        <v>3</v>
      </c>
      <c r="U360">
        <v>2</v>
      </c>
      <c r="V360">
        <v>1.0999999999999999E-2</v>
      </c>
      <c r="W360">
        <v>5.0000000000000001E-3</v>
      </c>
      <c r="X360">
        <v>24</v>
      </c>
      <c r="Y360">
        <v>3.4</v>
      </c>
      <c r="Z360" t="s">
        <v>57</v>
      </c>
      <c r="AA360">
        <v>324</v>
      </c>
      <c r="AB360">
        <v>0.14000000000000001</v>
      </c>
      <c r="AC360">
        <v>1</v>
      </c>
      <c r="AD360">
        <v>15</v>
      </c>
      <c r="AE360">
        <v>1</v>
      </c>
      <c r="AF360">
        <v>1</v>
      </c>
      <c r="AG360">
        <v>7.0000000000000007E-2</v>
      </c>
      <c r="AH360">
        <v>0</v>
      </c>
      <c r="BA360">
        <v>14</v>
      </c>
      <c r="BB360">
        <v>802</v>
      </c>
      <c r="BC360">
        <v>1</v>
      </c>
      <c r="BD360">
        <v>4</v>
      </c>
      <c r="BE360">
        <v>0</v>
      </c>
      <c r="BF360">
        <v>0.4</v>
      </c>
      <c r="BG360">
        <v>110</v>
      </c>
      <c r="BH360">
        <v>40</v>
      </c>
      <c r="BI360">
        <v>130</v>
      </c>
      <c r="BJ360">
        <v>2</v>
      </c>
      <c r="BK360">
        <v>0</v>
      </c>
      <c r="BL360">
        <v>85</v>
      </c>
      <c r="BM360">
        <v>0</v>
      </c>
      <c r="BN360">
        <v>0</v>
      </c>
      <c r="BO360">
        <v>0</v>
      </c>
      <c r="BP360">
        <v>0</v>
      </c>
      <c r="BQ360" t="s">
        <v>19</v>
      </c>
      <c r="BR360">
        <v>31</v>
      </c>
      <c r="BS360">
        <v>30</v>
      </c>
      <c r="BT360">
        <v>3</v>
      </c>
      <c r="BU360">
        <v>2</v>
      </c>
      <c r="BV360">
        <v>1.0999999999999999E-2</v>
      </c>
      <c r="BW360">
        <v>5.0000000000000001E-3</v>
      </c>
      <c r="BX360">
        <v>24</v>
      </c>
      <c r="BY360">
        <v>3.4</v>
      </c>
      <c r="BZ360" t="s">
        <v>57</v>
      </c>
      <c r="CA360">
        <v>324</v>
      </c>
      <c r="CB360">
        <v>0.14000000000000001</v>
      </c>
      <c r="CC360">
        <v>1</v>
      </c>
      <c r="CD360">
        <v>15</v>
      </c>
      <c r="CE360">
        <v>1</v>
      </c>
      <c r="CF360">
        <v>1</v>
      </c>
      <c r="CG360">
        <v>7.0000000000000007E-2</v>
      </c>
      <c r="CH360">
        <v>0</v>
      </c>
    </row>
    <row r="361" spans="1:86">
      <c r="A361">
        <v>15</v>
      </c>
      <c r="B361">
        <v>801</v>
      </c>
      <c r="C361">
        <v>0</v>
      </c>
      <c r="D361">
        <v>3</v>
      </c>
      <c r="E361">
        <v>0</v>
      </c>
      <c r="F361" s="24">
        <f t="shared" si="27"/>
        <v>3</v>
      </c>
      <c r="G361">
        <v>85</v>
      </c>
      <c r="H361" s="24">
        <f t="shared" si="29"/>
        <v>15</v>
      </c>
      <c r="I361" s="24">
        <f t="shared" si="26"/>
        <v>20</v>
      </c>
      <c r="J361" s="24">
        <f t="shared" si="28"/>
        <v>50</v>
      </c>
      <c r="K361" s="24" t="str">
        <f t="shared" si="30"/>
        <v>00</v>
      </c>
      <c r="L361">
        <v>85</v>
      </c>
      <c r="M361" t="s">
        <v>134</v>
      </c>
      <c r="N361">
        <v>40</v>
      </c>
      <c r="O361">
        <v>10</v>
      </c>
      <c r="P361">
        <v>0</v>
      </c>
      <c r="Q361" t="s">
        <v>19</v>
      </c>
      <c r="R361">
        <v>22</v>
      </c>
      <c r="S361">
        <v>30</v>
      </c>
      <c r="T361">
        <v>3</v>
      </c>
      <c r="U361">
        <v>2</v>
      </c>
      <c r="V361">
        <v>1E-3</v>
      </c>
      <c r="W361">
        <v>1.6E-2</v>
      </c>
      <c r="X361">
        <v>24</v>
      </c>
      <c r="Y361">
        <v>4.4000000000000004</v>
      </c>
      <c r="Z361" t="s">
        <v>57</v>
      </c>
      <c r="AA361">
        <v>1630</v>
      </c>
      <c r="AB361">
        <v>7.0000000000000007E-2</v>
      </c>
      <c r="AC361">
        <v>1</v>
      </c>
      <c r="AD361">
        <v>15</v>
      </c>
      <c r="AE361">
        <v>1</v>
      </c>
      <c r="AF361">
        <v>1</v>
      </c>
      <c r="AG361">
        <v>7.0000000000000007E-2</v>
      </c>
      <c r="AH361">
        <v>0</v>
      </c>
      <c r="BA361">
        <v>15</v>
      </c>
      <c r="BB361">
        <v>801</v>
      </c>
      <c r="BC361">
        <v>0</v>
      </c>
      <c r="BD361">
        <v>3</v>
      </c>
      <c r="BE361">
        <v>0</v>
      </c>
      <c r="BF361">
        <v>0.3</v>
      </c>
      <c r="BG361">
        <v>85</v>
      </c>
      <c r="BH361">
        <v>40</v>
      </c>
      <c r="BI361">
        <v>160</v>
      </c>
      <c r="BJ361">
        <v>2</v>
      </c>
      <c r="BK361">
        <v>0</v>
      </c>
      <c r="BL361">
        <v>85</v>
      </c>
      <c r="BM361" t="s">
        <v>134</v>
      </c>
      <c r="BN361">
        <v>40</v>
      </c>
      <c r="BO361">
        <v>10</v>
      </c>
      <c r="BP361">
        <v>0</v>
      </c>
      <c r="BQ361" t="s">
        <v>19</v>
      </c>
      <c r="BR361">
        <v>22</v>
      </c>
      <c r="BS361">
        <v>30</v>
      </c>
      <c r="BT361">
        <v>3</v>
      </c>
      <c r="BU361">
        <v>2</v>
      </c>
      <c r="BV361">
        <v>1E-3</v>
      </c>
      <c r="BW361">
        <v>1.6E-2</v>
      </c>
      <c r="BX361">
        <v>24</v>
      </c>
      <c r="BY361">
        <v>4.4000000000000004</v>
      </c>
      <c r="BZ361" t="s">
        <v>57</v>
      </c>
      <c r="CA361">
        <v>1630</v>
      </c>
      <c r="CB361">
        <v>7.0000000000000007E-2</v>
      </c>
      <c r="CC361">
        <v>1</v>
      </c>
      <c r="CD361">
        <v>15</v>
      </c>
      <c r="CE361">
        <v>1</v>
      </c>
      <c r="CF361">
        <v>1</v>
      </c>
      <c r="CG361">
        <v>7.0000000000000007E-2</v>
      </c>
      <c r="CH361">
        <v>0</v>
      </c>
    </row>
    <row r="362" spans="1:86">
      <c r="A362">
        <v>16</v>
      </c>
      <c r="B362">
        <v>801</v>
      </c>
      <c r="C362">
        <v>0</v>
      </c>
      <c r="D362">
        <v>3</v>
      </c>
      <c r="E362">
        <v>0</v>
      </c>
      <c r="F362" s="24">
        <f t="shared" si="27"/>
        <v>3</v>
      </c>
      <c r="G362">
        <v>85</v>
      </c>
      <c r="H362" s="24">
        <f t="shared" si="29"/>
        <v>15</v>
      </c>
      <c r="I362" s="24">
        <f t="shared" si="26"/>
        <v>20</v>
      </c>
      <c r="J362" s="24">
        <f t="shared" si="28"/>
        <v>50</v>
      </c>
      <c r="K362" s="24" t="str">
        <f t="shared" si="30"/>
        <v>00</v>
      </c>
      <c r="L362">
        <v>85</v>
      </c>
      <c r="M362" t="s">
        <v>134</v>
      </c>
      <c r="N362">
        <v>40</v>
      </c>
      <c r="O362">
        <v>10</v>
      </c>
      <c r="P362">
        <v>0</v>
      </c>
      <c r="Q362" t="s">
        <v>19</v>
      </c>
      <c r="R362">
        <v>22</v>
      </c>
      <c r="S362">
        <v>30</v>
      </c>
      <c r="T362">
        <v>3</v>
      </c>
      <c r="U362">
        <v>2</v>
      </c>
      <c r="V362">
        <v>8.9999999999999993E-3</v>
      </c>
      <c r="W362">
        <v>3.0000000000000001E-3</v>
      </c>
      <c r="X362">
        <v>24</v>
      </c>
      <c r="Y362">
        <v>4.4000000000000004</v>
      </c>
      <c r="Z362" t="s">
        <v>57</v>
      </c>
      <c r="AA362">
        <v>424</v>
      </c>
      <c r="AB362">
        <v>7.0000000000000007E-2</v>
      </c>
      <c r="AC362">
        <v>1</v>
      </c>
      <c r="AD362">
        <v>15</v>
      </c>
      <c r="AE362">
        <v>1</v>
      </c>
      <c r="AF362">
        <v>1</v>
      </c>
      <c r="AG362">
        <v>7.0000000000000007E-2</v>
      </c>
      <c r="AH362">
        <v>0</v>
      </c>
      <c r="BA362">
        <v>16</v>
      </c>
      <c r="BB362">
        <v>801</v>
      </c>
      <c r="BC362">
        <v>0</v>
      </c>
      <c r="BD362">
        <v>3</v>
      </c>
      <c r="BE362">
        <v>0</v>
      </c>
      <c r="BF362">
        <v>0.3</v>
      </c>
      <c r="BG362">
        <v>85</v>
      </c>
      <c r="BH362">
        <v>40</v>
      </c>
      <c r="BI362">
        <v>160</v>
      </c>
      <c r="BJ362">
        <v>2</v>
      </c>
      <c r="BK362">
        <v>0</v>
      </c>
      <c r="BL362">
        <v>85</v>
      </c>
      <c r="BM362" t="s">
        <v>134</v>
      </c>
      <c r="BN362">
        <v>40</v>
      </c>
      <c r="BO362">
        <v>10</v>
      </c>
      <c r="BP362">
        <v>0</v>
      </c>
      <c r="BQ362" t="s">
        <v>19</v>
      </c>
      <c r="BR362">
        <v>22</v>
      </c>
      <c r="BS362">
        <v>30</v>
      </c>
      <c r="BT362">
        <v>3</v>
      </c>
      <c r="BU362">
        <v>2</v>
      </c>
      <c r="BV362">
        <v>8.9999999999999993E-3</v>
      </c>
      <c r="BW362">
        <v>3.0000000000000001E-3</v>
      </c>
      <c r="BX362">
        <v>24</v>
      </c>
      <c r="BY362">
        <v>4.4000000000000004</v>
      </c>
      <c r="BZ362" t="s">
        <v>57</v>
      </c>
      <c r="CA362">
        <v>424</v>
      </c>
      <c r="CB362">
        <v>7.0000000000000007E-2</v>
      </c>
      <c r="CC362">
        <v>1</v>
      </c>
      <c r="CD362">
        <v>15</v>
      </c>
      <c r="CE362">
        <v>1</v>
      </c>
      <c r="CF362">
        <v>1</v>
      </c>
      <c r="CG362">
        <v>7.0000000000000007E-2</v>
      </c>
      <c r="CH362">
        <v>0</v>
      </c>
    </row>
    <row r="363" spans="1:86">
      <c r="F363" s="24" t="str">
        <f t="shared" si="27"/>
        <v/>
      </c>
      <c r="H363" s="24" t="str">
        <f t="shared" si="29"/>
        <v/>
      </c>
      <c r="I363" s="24" t="str">
        <f t="shared" si="26"/>
        <v/>
      </c>
      <c r="J363" s="24" t="str">
        <f t="shared" si="28"/>
        <v/>
      </c>
      <c r="K363" s="24" t="str">
        <f t="shared" si="30"/>
        <v/>
      </c>
      <c r="AC363">
        <v>1</v>
      </c>
      <c r="AE363">
        <v>1</v>
      </c>
      <c r="AF363">
        <v>1</v>
      </c>
      <c r="AH363">
        <v>0</v>
      </c>
      <c r="BK363">
        <v>0</v>
      </c>
      <c r="CC363">
        <v>1</v>
      </c>
      <c r="CE363">
        <v>1</v>
      </c>
      <c r="CF363">
        <v>1</v>
      </c>
      <c r="CH363">
        <v>0</v>
      </c>
    </row>
    <row r="364" spans="1:86">
      <c r="F364" s="24" t="str">
        <f t="shared" si="27"/>
        <v/>
      </c>
      <c r="H364" s="24" t="str">
        <f t="shared" si="29"/>
        <v/>
      </c>
      <c r="I364" s="24" t="str">
        <f t="shared" si="26"/>
        <v/>
      </c>
      <c r="J364" s="24" t="str">
        <f t="shared" si="28"/>
        <v/>
      </c>
      <c r="K364" s="24" t="str">
        <f t="shared" si="30"/>
        <v/>
      </c>
      <c r="AC364">
        <v>1</v>
      </c>
      <c r="AE364">
        <v>1</v>
      </c>
      <c r="AF364">
        <v>1</v>
      </c>
      <c r="AH364">
        <v>0</v>
      </c>
      <c r="BK364">
        <v>0</v>
      </c>
      <c r="CC364">
        <v>1</v>
      </c>
      <c r="CE364">
        <v>1</v>
      </c>
      <c r="CF364">
        <v>1</v>
      </c>
      <c r="CH364">
        <v>0</v>
      </c>
    </row>
    <row r="365" spans="1:86">
      <c r="A365">
        <v>2</v>
      </c>
      <c r="B365">
        <v>11</v>
      </c>
      <c r="C365">
        <v>300</v>
      </c>
      <c r="D365">
        <v>55</v>
      </c>
      <c r="E365">
        <v>0</v>
      </c>
      <c r="F365" s="24">
        <f t="shared" si="27"/>
        <v>135</v>
      </c>
      <c r="G365">
        <v>50</v>
      </c>
      <c r="H365" s="24">
        <f t="shared" si="29"/>
        <v>15</v>
      </c>
      <c r="I365" s="24">
        <f t="shared" si="26"/>
        <v>5</v>
      </c>
      <c r="J365" s="24">
        <f t="shared" si="28"/>
        <v>80</v>
      </c>
      <c r="K365" s="24" t="str">
        <f t="shared" si="30"/>
        <v>03</v>
      </c>
      <c r="L365">
        <v>22</v>
      </c>
      <c r="M365">
        <v>0</v>
      </c>
      <c r="N365">
        <v>0</v>
      </c>
      <c r="O365">
        <v>1</v>
      </c>
      <c r="P365">
        <v>0</v>
      </c>
      <c r="Q365" t="s">
        <v>18</v>
      </c>
      <c r="R365">
        <v>21</v>
      </c>
      <c r="S365">
        <v>10</v>
      </c>
      <c r="T365">
        <v>2</v>
      </c>
      <c r="U365">
        <v>2</v>
      </c>
      <c r="V365">
        <v>0.307</v>
      </c>
      <c r="W365">
        <v>0.25480000000000003</v>
      </c>
      <c r="X365">
        <v>24</v>
      </c>
      <c r="Y365">
        <v>0</v>
      </c>
      <c r="Z365" t="s">
        <v>133</v>
      </c>
      <c r="AB365">
        <v>0</v>
      </c>
      <c r="AC365">
        <v>1</v>
      </c>
      <c r="AD365">
        <v>15</v>
      </c>
      <c r="AE365">
        <v>1</v>
      </c>
      <c r="AF365">
        <v>1</v>
      </c>
      <c r="AG365">
        <v>0.14000000000000001</v>
      </c>
      <c r="AH365">
        <v>0</v>
      </c>
      <c r="BA365">
        <v>2</v>
      </c>
      <c r="BB365">
        <v>11</v>
      </c>
      <c r="BC365">
        <v>300</v>
      </c>
      <c r="BD365">
        <v>55</v>
      </c>
      <c r="BE365">
        <v>0</v>
      </c>
      <c r="BF365">
        <v>13.4</v>
      </c>
      <c r="BG365">
        <v>50</v>
      </c>
      <c r="BH365">
        <v>11</v>
      </c>
      <c r="BI365">
        <v>40</v>
      </c>
      <c r="BJ365">
        <v>5</v>
      </c>
      <c r="BK365">
        <v>0</v>
      </c>
      <c r="BL365">
        <v>22</v>
      </c>
      <c r="BM365">
        <v>0</v>
      </c>
      <c r="BN365">
        <v>0</v>
      </c>
      <c r="BO365">
        <v>1</v>
      </c>
      <c r="BP365">
        <v>0</v>
      </c>
      <c r="BQ365" t="s">
        <v>18</v>
      </c>
      <c r="BR365">
        <v>21</v>
      </c>
      <c r="BS365">
        <v>10</v>
      </c>
      <c r="BT365">
        <v>2</v>
      </c>
      <c r="BU365">
        <v>2</v>
      </c>
      <c r="BV365">
        <v>0.307</v>
      </c>
      <c r="BW365">
        <v>0.25480000000000003</v>
      </c>
      <c r="BX365">
        <v>24</v>
      </c>
      <c r="BY365">
        <v>0</v>
      </c>
      <c r="BZ365" t="s">
        <v>133</v>
      </c>
      <c r="CB365">
        <v>0</v>
      </c>
      <c r="CC365">
        <v>1</v>
      </c>
      <c r="CD365">
        <v>15</v>
      </c>
      <c r="CE365">
        <v>1</v>
      </c>
      <c r="CF365">
        <v>1</v>
      </c>
      <c r="CG365">
        <v>0.14000000000000001</v>
      </c>
      <c r="CH365">
        <v>0</v>
      </c>
    </row>
    <row r="366" spans="1:86">
      <c r="A366">
        <v>3</v>
      </c>
      <c r="B366">
        <v>10</v>
      </c>
      <c r="C366">
        <v>200</v>
      </c>
      <c r="D366">
        <v>40</v>
      </c>
      <c r="E366">
        <v>0</v>
      </c>
      <c r="F366" s="24">
        <f t="shared" si="27"/>
        <v>85</v>
      </c>
      <c r="G366">
        <v>50</v>
      </c>
      <c r="H366" s="24">
        <f t="shared" si="29"/>
        <v>15</v>
      </c>
      <c r="I366" s="24">
        <f t="shared" si="26"/>
        <v>5</v>
      </c>
      <c r="J366" s="24">
        <f t="shared" si="28"/>
        <v>80</v>
      </c>
      <c r="K366" s="24" t="str">
        <f t="shared" si="30"/>
        <v>03</v>
      </c>
      <c r="L366">
        <v>22</v>
      </c>
      <c r="M366">
        <v>0</v>
      </c>
      <c r="N366">
        <v>0</v>
      </c>
      <c r="O366">
        <v>1</v>
      </c>
      <c r="P366">
        <v>0</v>
      </c>
      <c r="Q366" t="s">
        <v>18</v>
      </c>
      <c r="R366">
        <v>21</v>
      </c>
      <c r="S366">
        <v>10</v>
      </c>
      <c r="T366">
        <v>2</v>
      </c>
      <c r="U366">
        <v>2</v>
      </c>
      <c r="V366">
        <v>0.21299999999999999</v>
      </c>
      <c r="W366">
        <v>0.17680000000000001</v>
      </c>
      <c r="X366">
        <v>24</v>
      </c>
      <c r="Y366">
        <v>0</v>
      </c>
      <c r="Z366" t="s">
        <v>133</v>
      </c>
      <c r="AB366">
        <v>0</v>
      </c>
      <c r="AC366">
        <v>1</v>
      </c>
      <c r="AD366">
        <v>15</v>
      </c>
      <c r="AE366">
        <v>1</v>
      </c>
      <c r="AF366">
        <v>1</v>
      </c>
      <c r="AG366">
        <v>0.14000000000000001</v>
      </c>
      <c r="AH366">
        <v>0</v>
      </c>
      <c r="BA366">
        <v>3</v>
      </c>
      <c r="BB366">
        <v>10</v>
      </c>
      <c r="BC366">
        <v>200</v>
      </c>
      <c r="BD366">
        <v>40</v>
      </c>
      <c r="BE366">
        <v>0</v>
      </c>
      <c r="BF366">
        <v>8.6</v>
      </c>
      <c r="BG366">
        <v>50</v>
      </c>
      <c r="BH366">
        <v>12</v>
      </c>
      <c r="BI366">
        <v>40</v>
      </c>
      <c r="BJ366">
        <v>5</v>
      </c>
      <c r="BK366">
        <v>0</v>
      </c>
      <c r="BL366">
        <v>22</v>
      </c>
      <c r="BM366">
        <v>0</v>
      </c>
      <c r="BN366">
        <v>0</v>
      </c>
      <c r="BO366">
        <v>1</v>
      </c>
      <c r="BP366">
        <v>0</v>
      </c>
      <c r="BQ366" t="s">
        <v>18</v>
      </c>
      <c r="BR366">
        <v>21</v>
      </c>
      <c r="BS366">
        <v>10</v>
      </c>
      <c r="BT366">
        <v>2</v>
      </c>
      <c r="BU366">
        <v>2</v>
      </c>
      <c r="BV366">
        <v>0.21299999999999999</v>
      </c>
      <c r="BW366">
        <v>0.17680000000000001</v>
      </c>
      <c r="BX366">
        <v>24</v>
      </c>
      <c r="BY366">
        <v>0</v>
      </c>
      <c r="BZ366" t="s">
        <v>133</v>
      </c>
      <c r="CB366">
        <v>0</v>
      </c>
      <c r="CC366">
        <v>1</v>
      </c>
      <c r="CD366">
        <v>15</v>
      </c>
      <c r="CE366">
        <v>1</v>
      </c>
      <c r="CF366">
        <v>1</v>
      </c>
      <c r="CG366">
        <v>0.14000000000000001</v>
      </c>
      <c r="CH366">
        <v>0</v>
      </c>
    </row>
    <row r="367" spans="1:86">
      <c r="A367">
        <v>4</v>
      </c>
      <c r="B367">
        <v>9</v>
      </c>
      <c r="C367">
        <v>140</v>
      </c>
      <c r="D367">
        <v>40</v>
      </c>
      <c r="E367">
        <v>0</v>
      </c>
      <c r="F367" s="24">
        <f t="shared" si="27"/>
        <v>53</v>
      </c>
      <c r="G367">
        <v>60</v>
      </c>
      <c r="H367" s="24">
        <f t="shared" si="29"/>
        <v>15</v>
      </c>
      <c r="I367" s="24">
        <f t="shared" ref="I367:I430" si="31">IF(BI367="","",ROUND(BI367*10/80,0))</f>
        <v>5</v>
      </c>
      <c r="J367" s="24">
        <f t="shared" si="28"/>
        <v>80</v>
      </c>
      <c r="K367" s="24" t="str">
        <f t="shared" si="30"/>
        <v>03</v>
      </c>
      <c r="L367">
        <v>32</v>
      </c>
      <c r="M367">
        <v>0</v>
      </c>
      <c r="N367">
        <v>40</v>
      </c>
      <c r="O367">
        <v>0</v>
      </c>
      <c r="P367">
        <v>0</v>
      </c>
      <c r="Q367" t="s">
        <v>18</v>
      </c>
      <c r="R367">
        <v>21</v>
      </c>
      <c r="S367">
        <v>15</v>
      </c>
      <c r="T367">
        <v>2</v>
      </c>
      <c r="U367">
        <v>2</v>
      </c>
      <c r="V367">
        <v>0.158</v>
      </c>
      <c r="W367">
        <v>0.12959999999999999</v>
      </c>
      <c r="X367">
        <v>24</v>
      </c>
      <c r="Y367">
        <v>0</v>
      </c>
      <c r="Z367" t="s">
        <v>133</v>
      </c>
      <c r="AB367">
        <v>0</v>
      </c>
      <c r="AC367">
        <v>1</v>
      </c>
      <c r="AD367">
        <v>15</v>
      </c>
      <c r="AE367">
        <v>1</v>
      </c>
      <c r="AF367">
        <v>1</v>
      </c>
      <c r="AG367">
        <v>0.14000000000000001</v>
      </c>
      <c r="AH367">
        <v>0</v>
      </c>
      <c r="BA367">
        <v>4</v>
      </c>
      <c r="BB367">
        <v>9</v>
      </c>
      <c r="BC367">
        <v>140</v>
      </c>
      <c r="BD367">
        <v>40</v>
      </c>
      <c r="BE367">
        <v>0</v>
      </c>
      <c r="BF367">
        <v>5.3</v>
      </c>
      <c r="BG367">
        <v>60</v>
      </c>
      <c r="BH367">
        <v>12</v>
      </c>
      <c r="BI367">
        <v>40</v>
      </c>
      <c r="BJ367">
        <v>5</v>
      </c>
      <c r="BK367">
        <v>0</v>
      </c>
      <c r="BL367">
        <v>32</v>
      </c>
      <c r="BM367">
        <v>0</v>
      </c>
      <c r="BN367">
        <v>40</v>
      </c>
      <c r="BO367">
        <v>0</v>
      </c>
      <c r="BP367">
        <v>0</v>
      </c>
      <c r="BQ367" t="s">
        <v>18</v>
      </c>
      <c r="BR367">
        <v>21</v>
      </c>
      <c r="BS367">
        <v>15</v>
      </c>
      <c r="BT367">
        <v>2</v>
      </c>
      <c r="BU367">
        <v>2</v>
      </c>
      <c r="BV367">
        <v>0.158</v>
      </c>
      <c r="BW367">
        <v>0.12959999999999999</v>
      </c>
      <c r="BX367">
        <v>24</v>
      </c>
      <c r="BY367">
        <v>0</v>
      </c>
      <c r="BZ367" t="s">
        <v>133</v>
      </c>
      <c r="CB367">
        <v>0</v>
      </c>
      <c r="CC367">
        <v>1</v>
      </c>
      <c r="CD367">
        <v>15</v>
      </c>
      <c r="CE367">
        <v>1</v>
      </c>
      <c r="CF367">
        <v>1</v>
      </c>
      <c r="CG367">
        <v>0.14000000000000001</v>
      </c>
      <c r="CH367">
        <v>0</v>
      </c>
    </row>
    <row r="368" spans="1:86">
      <c r="A368">
        <v>5</v>
      </c>
      <c r="B368">
        <v>8</v>
      </c>
      <c r="C368">
        <v>70</v>
      </c>
      <c r="D368">
        <v>25</v>
      </c>
      <c r="E368">
        <v>0</v>
      </c>
      <c r="F368" s="24">
        <f t="shared" si="27"/>
        <v>33</v>
      </c>
      <c r="G368">
        <v>70</v>
      </c>
      <c r="H368" s="24">
        <f t="shared" si="29"/>
        <v>15</v>
      </c>
      <c r="I368" s="24">
        <f t="shared" si="31"/>
        <v>6</v>
      </c>
      <c r="J368" s="24">
        <f t="shared" si="28"/>
        <v>80</v>
      </c>
      <c r="K368" s="24" t="str">
        <f t="shared" si="30"/>
        <v>03</v>
      </c>
      <c r="L368">
        <v>42</v>
      </c>
      <c r="M368">
        <v>0</v>
      </c>
      <c r="N368">
        <v>40</v>
      </c>
      <c r="O368">
        <v>0</v>
      </c>
      <c r="P368">
        <v>0</v>
      </c>
      <c r="Q368" t="s">
        <v>18</v>
      </c>
      <c r="R368">
        <v>21</v>
      </c>
      <c r="S368">
        <v>15</v>
      </c>
      <c r="T368">
        <v>2</v>
      </c>
      <c r="U368">
        <v>2</v>
      </c>
      <c r="V368">
        <v>0.115</v>
      </c>
      <c r="W368">
        <v>8.9700000000000002E-2</v>
      </c>
      <c r="X368">
        <v>24</v>
      </c>
      <c r="Y368">
        <v>0</v>
      </c>
      <c r="Z368" t="s">
        <v>133</v>
      </c>
      <c r="AB368">
        <v>0</v>
      </c>
      <c r="AC368">
        <v>1</v>
      </c>
      <c r="AD368">
        <v>15</v>
      </c>
      <c r="AE368">
        <v>1</v>
      </c>
      <c r="AF368">
        <v>1</v>
      </c>
      <c r="AG368">
        <v>0.14000000000000001</v>
      </c>
      <c r="AH368">
        <v>0</v>
      </c>
      <c r="BA368">
        <v>5</v>
      </c>
      <c r="BB368">
        <v>8</v>
      </c>
      <c r="BC368">
        <v>70</v>
      </c>
      <c r="BD368">
        <v>25</v>
      </c>
      <c r="BE368">
        <v>0</v>
      </c>
      <c r="BF368">
        <v>3.3</v>
      </c>
      <c r="BG368">
        <v>70</v>
      </c>
      <c r="BH368">
        <v>12</v>
      </c>
      <c r="BI368">
        <v>45</v>
      </c>
      <c r="BJ368">
        <v>5</v>
      </c>
      <c r="BK368">
        <v>0</v>
      </c>
      <c r="BL368">
        <v>42</v>
      </c>
      <c r="BM368">
        <v>0</v>
      </c>
      <c r="BN368">
        <v>40</v>
      </c>
      <c r="BO368">
        <v>0</v>
      </c>
      <c r="BP368">
        <v>0</v>
      </c>
      <c r="BQ368" t="s">
        <v>18</v>
      </c>
      <c r="BR368">
        <v>21</v>
      </c>
      <c r="BS368">
        <v>15</v>
      </c>
      <c r="BT368">
        <v>2</v>
      </c>
      <c r="BU368">
        <v>2</v>
      </c>
      <c r="BV368">
        <v>0.115</v>
      </c>
      <c r="BW368">
        <v>8.9700000000000002E-2</v>
      </c>
      <c r="BX368">
        <v>24</v>
      </c>
      <c r="BY368">
        <v>0</v>
      </c>
      <c r="BZ368" t="s">
        <v>133</v>
      </c>
      <c r="CB368">
        <v>0</v>
      </c>
      <c r="CC368">
        <v>1</v>
      </c>
      <c r="CD368">
        <v>15</v>
      </c>
      <c r="CE368">
        <v>1</v>
      </c>
      <c r="CF368">
        <v>1</v>
      </c>
      <c r="CG368">
        <v>0.14000000000000001</v>
      </c>
      <c r="CH368">
        <v>0</v>
      </c>
    </row>
    <row r="369" spans="1:86">
      <c r="A369">
        <v>6</v>
      </c>
      <c r="B369">
        <v>7</v>
      </c>
      <c r="C369">
        <v>60</v>
      </c>
      <c r="D369">
        <v>30</v>
      </c>
      <c r="E369">
        <v>0</v>
      </c>
      <c r="F369" s="24">
        <f t="shared" si="27"/>
        <v>23</v>
      </c>
      <c r="G369">
        <v>80</v>
      </c>
      <c r="H369" s="24">
        <f t="shared" si="29"/>
        <v>15</v>
      </c>
      <c r="I369" s="24">
        <f t="shared" si="31"/>
        <v>6</v>
      </c>
      <c r="J369" s="24">
        <f t="shared" si="28"/>
        <v>80</v>
      </c>
      <c r="K369" s="24" t="str">
        <f t="shared" si="30"/>
        <v>03</v>
      </c>
      <c r="L369">
        <v>52</v>
      </c>
      <c r="M369">
        <v>0</v>
      </c>
      <c r="N369">
        <v>0</v>
      </c>
      <c r="O369">
        <v>0</v>
      </c>
      <c r="P369">
        <v>0</v>
      </c>
      <c r="Q369" t="s">
        <v>18</v>
      </c>
      <c r="R369">
        <v>21</v>
      </c>
      <c r="S369">
        <v>10</v>
      </c>
      <c r="T369">
        <v>2</v>
      </c>
      <c r="U369">
        <v>2</v>
      </c>
      <c r="V369">
        <v>0.09</v>
      </c>
      <c r="W369">
        <v>6.5299999999999997E-2</v>
      </c>
      <c r="X369">
        <v>24</v>
      </c>
      <c r="Y369">
        <v>0</v>
      </c>
      <c r="Z369" t="s">
        <v>133</v>
      </c>
      <c r="AB369">
        <v>4</v>
      </c>
      <c r="AC369">
        <v>1</v>
      </c>
      <c r="AD369">
        <v>15</v>
      </c>
      <c r="AE369">
        <v>1</v>
      </c>
      <c r="AF369">
        <v>1</v>
      </c>
      <c r="AG369">
        <v>0.14000000000000001</v>
      </c>
      <c r="AH369">
        <v>0</v>
      </c>
      <c r="BA369">
        <v>6</v>
      </c>
      <c r="BB369">
        <v>7</v>
      </c>
      <c r="BC369">
        <v>60</v>
      </c>
      <c r="BD369">
        <v>30</v>
      </c>
      <c r="BE369">
        <v>0</v>
      </c>
      <c r="BF369">
        <v>2.2999999999999998</v>
      </c>
      <c r="BG369">
        <v>80</v>
      </c>
      <c r="BH369">
        <v>15</v>
      </c>
      <c r="BI369">
        <v>45</v>
      </c>
      <c r="BJ369">
        <v>5</v>
      </c>
      <c r="BK369">
        <v>0</v>
      </c>
      <c r="BL369">
        <v>52</v>
      </c>
      <c r="BM369">
        <v>0</v>
      </c>
      <c r="BN369">
        <v>0</v>
      </c>
      <c r="BO369">
        <v>0</v>
      </c>
      <c r="BP369">
        <v>0</v>
      </c>
      <c r="BQ369" t="s">
        <v>18</v>
      </c>
      <c r="BR369">
        <v>21</v>
      </c>
      <c r="BS369">
        <v>10</v>
      </c>
      <c r="BT369">
        <v>2</v>
      </c>
      <c r="BU369">
        <v>2</v>
      </c>
      <c r="BV369">
        <v>0.09</v>
      </c>
      <c r="BW369">
        <v>6.5299999999999997E-2</v>
      </c>
      <c r="BX369">
        <v>24</v>
      </c>
      <c r="BY369">
        <v>0</v>
      </c>
      <c r="BZ369" t="s">
        <v>133</v>
      </c>
      <c r="CB369">
        <v>4</v>
      </c>
      <c r="CC369">
        <v>1</v>
      </c>
      <c r="CD369">
        <v>15</v>
      </c>
      <c r="CE369">
        <v>1</v>
      </c>
      <c r="CF369">
        <v>1</v>
      </c>
      <c r="CG369">
        <v>0.14000000000000001</v>
      </c>
      <c r="CH369">
        <v>0</v>
      </c>
    </row>
    <row r="370" spans="1:86">
      <c r="A370">
        <v>7</v>
      </c>
      <c r="B370">
        <v>6</v>
      </c>
      <c r="C370">
        <v>35</v>
      </c>
      <c r="D370">
        <v>20</v>
      </c>
      <c r="E370">
        <v>0</v>
      </c>
      <c r="F370" s="24">
        <f t="shared" si="27"/>
        <v>13</v>
      </c>
      <c r="G370">
        <v>90</v>
      </c>
      <c r="H370" s="24">
        <f t="shared" si="29"/>
        <v>15</v>
      </c>
      <c r="I370" s="24">
        <f t="shared" si="31"/>
        <v>6</v>
      </c>
      <c r="J370" s="24">
        <f t="shared" si="28"/>
        <v>75</v>
      </c>
      <c r="K370" s="24" t="str">
        <f t="shared" si="30"/>
        <v>03</v>
      </c>
      <c r="L370">
        <v>63</v>
      </c>
      <c r="M370">
        <v>0</v>
      </c>
      <c r="N370">
        <v>40</v>
      </c>
      <c r="O370">
        <v>0</v>
      </c>
      <c r="P370">
        <v>0</v>
      </c>
      <c r="Q370" t="s">
        <v>18</v>
      </c>
      <c r="R370">
        <v>21</v>
      </c>
      <c r="S370">
        <v>10</v>
      </c>
      <c r="T370">
        <v>2</v>
      </c>
      <c r="U370">
        <v>2</v>
      </c>
      <c r="V370">
        <v>6.6000000000000003E-2</v>
      </c>
      <c r="W370">
        <v>4.7300000000000002E-2</v>
      </c>
      <c r="X370">
        <v>24</v>
      </c>
      <c r="Y370">
        <v>0</v>
      </c>
      <c r="Z370" t="s">
        <v>133</v>
      </c>
      <c r="AB370">
        <v>2</v>
      </c>
      <c r="AC370">
        <v>1</v>
      </c>
      <c r="AD370">
        <v>15</v>
      </c>
      <c r="AE370">
        <v>1</v>
      </c>
      <c r="AF370">
        <v>1</v>
      </c>
      <c r="AG370">
        <v>0.14000000000000001</v>
      </c>
      <c r="AH370">
        <v>0</v>
      </c>
      <c r="BA370">
        <v>7</v>
      </c>
      <c r="BB370">
        <v>6</v>
      </c>
      <c r="BC370">
        <v>35</v>
      </c>
      <c r="BD370">
        <v>20</v>
      </c>
      <c r="BE370">
        <v>0</v>
      </c>
      <c r="BF370">
        <v>1.3</v>
      </c>
      <c r="BG370">
        <v>90</v>
      </c>
      <c r="BH370">
        <v>15</v>
      </c>
      <c r="BI370">
        <v>50</v>
      </c>
      <c r="BJ370">
        <v>3</v>
      </c>
      <c r="BK370">
        <v>0</v>
      </c>
      <c r="BL370">
        <v>63</v>
      </c>
      <c r="BM370">
        <v>0</v>
      </c>
      <c r="BN370">
        <v>40</v>
      </c>
      <c r="BO370">
        <v>0</v>
      </c>
      <c r="BP370">
        <v>0</v>
      </c>
      <c r="BQ370" t="s">
        <v>18</v>
      </c>
      <c r="BR370">
        <v>21</v>
      </c>
      <c r="BS370">
        <v>10</v>
      </c>
      <c r="BT370">
        <v>2</v>
      </c>
      <c r="BU370">
        <v>2</v>
      </c>
      <c r="BV370">
        <v>6.6000000000000003E-2</v>
      </c>
      <c r="BW370">
        <v>4.7300000000000002E-2</v>
      </c>
      <c r="BX370">
        <v>24</v>
      </c>
      <c r="BY370">
        <v>0</v>
      </c>
      <c r="BZ370" t="s">
        <v>133</v>
      </c>
      <c r="CB370">
        <v>2</v>
      </c>
      <c r="CC370">
        <v>1</v>
      </c>
      <c r="CD370">
        <v>15</v>
      </c>
      <c r="CE370">
        <v>1</v>
      </c>
      <c r="CF370">
        <v>1</v>
      </c>
      <c r="CG370">
        <v>0.14000000000000001</v>
      </c>
      <c r="CH370">
        <v>0</v>
      </c>
    </row>
    <row r="371" spans="1:86">
      <c r="A371">
        <v>8</v>
      </c>
      <c r="B371">
        <v>5</v>
      </c>
      <c r="C371">
        <v>12</v>
      </c>
      <c r="D371">
        <v>14</v>
      </c>
      <c r="E371">
        <v>0</v>
      </c>
      <c r="F371" s="24">
        <f t="shared" si="27"/>
        <v>5</v>
      </c>
      <c r="G371">
        <v>100</v>
      </c>
      <c r="H371" s="24">
        <f t="shared" si="29"/>
        <v>12</v>
      </c>
      <c r="I371" s="24">
        <f t="shared" si="31"/>
        <v>6</v>
      </c>
      <c r="J371" s="24">
        <f t="shared" si="28"/>
        <v>50</v>
      </c>
      <c r="K371" s="24" t="str">
        <f t="shared" si="30"/>
        <v>00</v>
      </c>
      <c r="L371">
        <v>63</v>
      </c>
      <c r="M371">
        <v>0</v>
      </c>
      <c r="N371">
        <v>40</v>
      </c>
      <c r="O371">
        <v>0</v>
      </c>
      <c r="P371">
        <v>0</v>
      </c>
      <c r="Q371" t="s">
        <v>18</v>
      </c>
      <c r="R371">
        <v>21</v>
      </c>
      <c r="S371">
        <v>10</v>
      </c>
      <c r="T371">
        <v>2</v>
      </c>
      <c r="U371">
        <v>2</v>
      </c>
      <c r="V371">
        <v>4.8000000000000001E-2</v>
      </c>
      <c r="W371">
        <v>3.5299999999999998E-2</v>
      </c>
      <c r="X371">
        <v>24</v>
      </c>
      <c r="Y371">
        <v>0</v>
      </c>
      <c r="Z371" t="s">
        <v>133</v>
      </c>
      <c r="AB371">
        <v>1.1200000000000001</v>
      </c>
      <c r="AC371">
        <v>1</v>
      </c>
      <c r="AD371">
        <v>15</v>
      </c>
      <c r="AE371">
        <v>1</v>
      </c>
      <c r="AF371">
        <v>1</v>
      </c>
      <c r="AG371">
        <v>0.14000000000000001</v>
      </c>
      <c r="AH371">
        <v>0</v>
      </c>
      <c r="BA371">
        <v>8</v>
      </c>
      <c r="BB371">
        <v>5</v>
      </c>
      <c r="BC371">
        <v>12</v>
      </c>
      <c r="BD371">
        <v>14</v>
      </c>
      <c r="BE371">
        <v>0</v>
      </c>
      <c r="BF371">
        <v>0.6</v>
      </c>
      <c r="BG371">
        <v>100</v>
      </c>
      <c r="BH371">
        <v>18</v>
      </c>
      <c r="BI371">
        <v>50</v>
      </c>
      <c r="BJ371">
        <v>2</v>
      </c>
      <c r="BK371">
        <v>0</v>
      </c>
      <c r="BL371">
        <v>63</v>
      </c>
      <c r="BM371">
        <v>0</v>
      </c>
      <c r="BN371">
        <v>40</v>
      </c>
      <c r="BO371">
        <v>0</v>
      </c>
      <c r="BP371">
        <v>0</v>
      </c>
      <c r="BQ371" t="s">
        <v>18</v>
      </c>
      <c r="BR371">
        <v>21</v>
      </c>
      <c r="BS371">
        <v>10</v>
      </c>
      <c r="BT371">
        <v>2</v>
      </c>
      <c r="BU371">
        <v>2</v>
      </c>
      <c r="BV371">
        <v>4.8000000000000001E-2</v>
      </c>
      <c r="BW371">
        <v>3.5299999999999998E-2</v>
      </c>
      <c r="BX371">
        <v>24</v>
      </c>
      <c r="BY371">
        <v>0</v>
      </c>
      <c r="BZ371" t="s">
        <v>133</v>
      </c>
      <c r="CB371">
        <v>1.1200000000000001</v>
      </c>
      <c r="CC371">
        <v>1</v>
      </c>
      <c r="CD371">
        <v>15</v>
      </c>
      <c r="CE371">
        <v>1</v>
      </c>
      <c r="CF371">
        <v>1</v>
      </c>
      <c r="CG371">
        <v>0.14000000000000001</v>
      </c>
      <c r="CH371">
        <v>0</v>
      </c>
    </row>
    <row r="372" spans="1:86">
      <c r="A372">
        <v>9</v>
      </c>
      <c r="B372">
        <v>4</v>
      </c>
      <c r="C372">
        <v>7</v>
      </c>
      <c r="D372">
        <v>12</v>
      </c>
      <c r="E372">
        <v>0</v>
      </c>
      <c r="F372" s="24">
        <f t="shared" si="27"/>
        <v>5</v>
      </c>
      <c r="G372">
        <v>100</v>
      </c>
      <c r="H372" s="24">
        <f t="shared" si="29"/>
        <v>12</v>
      </c>
      <c r="I372" s="24">
        <f t="shared" si="31"/>
        <v>6</v>
      </c>
      <c r="J372" s="24">
        <f t="shared" si="28"/>
        <v>50</v>
      </c>
      <c r="K372" s="24" t="str">
        <f t="shared" si="30"/>
        <v>00</v>
      </c>
      <c r="L372">
        <v>63</v>
      </c>
      <c r="M372">
        <v>0</v>
      </c>
      <c r="N372">
        <v>0</v>
      </c>
      <c r="O372">
        <v>0</v>
      </c>
      <c r="P372">
        <v>0</v>
      </c>
      <c r="Q372" t="s">
        <v>18</v>
      </c>
      <c r="R372">
        <v>21</v>
      </c>
      <c r="S372">
        <v>10</v>
      </c>
      <c r="T372">
        <v>2</v>
      </c>
      <c r="U372">
        <v>2</v>
      </c>
      <c r="V372">
        <v>3.4000000000000002E-2</v>
      </c>
      <c r="W372">
        <v>2.53E-2</v>
      </c>
      <c r="X372">
        <v>24</v>
      </c>
      <c r="Y372">
        <v>0</v>
      </c>
      <c r="Z372" t="s">
        <v>133</v>
      </c>
      <c r="AB372">
        <v>0.8</v>
      </c>
      <c r="AC372">
        <v>1</v>
      </c>
      <c r="AD372">
        <v>15</v>
      </c>
      <c r="AE372">
        <v>1</v>
      </c>
      <c r="AF372">
        <v>1</v>
      </c>
      <c r="AG372">
        <v>0.14000000000000001</v>
      </c>
      <c r="AH372">
        <v>0</v>
      </c>
      <c r="BA372">
        <v>9</v>
      </c>
      <c r="BB372">
        <v>4</v>
      </c>
      <c r="BC372">
        <v>7</v>
      </c>
      <c r="BD372">
        <v>12</v>
      </c>
      <c r="BE372">
        <v>0</v>
      </c>
      <c r="BF372">
        <v>0.4</v>
      </c>
      <c r="BG372">
        <v>100</v>
      </c>
      <c r="BH372">
        <v>18</v>
      </c>
      <c r="BI372">
        <v>50</v>
      </c>
      <c r="BJ372">
        <v>2</v>
      </c>
      <c r="BK372">
        <v>0</v>
      </c>
      <c r="BL372">
        <v>63</v>
      </c>
      <c r="BM372">
        <v>0</v>
      </c>
      <c r="BN372">
        <v>0</v>
      </c>
      <c r="BO372">
        <v>0</v>
      </c>
      <c r="BP372">
        <v>0</v>
      </c>
      <c r="BQ372" t="s">
        <v>18</v>
      </c>
      <c r="BR372">
        <v>21</v>
      </c>
      <c r="BS372">
        <v>10</v>
      </c>
      <c r="BT372">
        <v>2</v>
      </c>
      <c r="BU372">
        <v>2</v>
      </c>
      <c r="BV372">
        <v>3.4000000000000002E-2</v>
      </c>
      <c r="BW372">
        <v>2.53E-2</v>
      </c>
      <c r="BX372">
        <v>24</v>
      </c>
      <c r="BY372">
        <v>0</v>
      </c>
      <c r="BZ372" t="s">
        <v>133</v>
      </c>
      <c r="CB372">
        <v>0.8</v>
      </c>
      <c r="CC372">
        <v>1</v>
      </c>
      <c r="CD372">
        <v>15</v>
      </c>
      <c r="CE372">
        <v>1</v>
      </c>
      <c r="CF372">
        <v>1</v>
      </c>
      <c r="CG372">
        <v>0.14000000000000001</v>
      </c>
      <c r="CH372">
        <v>0</v>
      </c>
    </row>
    <row r="373" spans="1:86">
      <c r="A373">
        <v>10</v>
      </c>
      <c r="B373">
        <v>3</v>
      </c>
      <c r="C373">
        <v>4</v>
      </c>
      <c r="D373">
        <v>12</v>
      </c>
      <c r="E373">
        <v>0</v>
      </c>
      <c r="F373" s="24">
        <f t="shared" si="27"/>
        <v>3.0000000000000004</v>
      </c>
      <c r="G373">
        <v>100</v>
      </c>
      <c r="H373" s="24">
        <f t="shared" si="29"/>
        <v>7</v>
      </c>
      <c r="I373" s="24">
        <f t="shared" si="31"/>
        <v>6</v>
      </c>
      <c r="J373" s="24">
        <f t="shared" si="28"/>
        <v>25</v>
      </c>
      <c r="K373" s="24" t="str">
        <f t="shared" si="30"/>
        <v>00</v>
      </c>
      <c r="L373">
        <v>63</v>
      </c>
      <c r="M373">
        <v>0</v>
      </c>
      <c r="N373">
        <v>1</v>
      </c>
      <c r="O373">
        <v>0</v>
      </c>
      <c r="P373">
        <v>0</v>
      </c>
      <c r="Q373" t="s">
        <v>18</v>
      </c>
      <c r="R373">
        <v>11</v>
      </c>
      <c r="S373">
        <v>15</v>
      </c>
      <c r="T373">
        <v>2</v>
      </c>
      <c r="U373">
        <v>2</v>
      </c>
      <c r="V373">
        <v>2.5999999999999999E-2</v>
      </c>
      <c r="W373">
        <v>1.9300000000000001E-2</v>
      </c>
      <c r="X373">
        <v>24</v>
      </c>
      <c r="Y373">
        <v>0</v>
      </c>
      <c r="Z373" t="s">
        <v>133</v>
      </c>
      <c r="AB373">
        <v>0.7</v>
      </c>
      <c r="AC373">
        <v>1</v>
      </c>
      <c r="AD373">
        <v>15</v>
      </c>
      <c r="AE373">
        <v>1</v>
      </c>
      <c r="AF373">
        <v>1</v>
      </c>
      <c r="AG373">
        <v>0.14000000000000001</v>
      </c>
      <c r="AH373">
        <v>0</v>
      </c>
      <c r="BA373">
        <v>10</v>
      </c>
      <c r="BB373">
        <v>3</v>
      </c>
      <c r="BC373">
        <v>4</v>
      </c>
      <c r="BD373">
        <v>12</v>
      </c>
      <c r="BE373">
        <v>0</v>
      </c>
      <c r="BF373">
        <v>0.2</v>
      </c>
      <c r="BG373">
        <v>100</v>
      </c>
      <c r="BH373">
        <v>21</v>
      </c>
      <c r="BI373">
        <v>50</v>
      </c>
      <c r="BJ373">
        <v>1</v>
      </c>
      <c r="BK373">
        <v>0</v>
      </c>
      <c r="BL373">
        <v>63</v>
      </c>
      <c r="BM373">
        <v>0</v>
      </c>
      <c r="BN373">
        <v>1</v>
      </c>
      <c r="BO373">
        <v>0</v>
      </c>
      <c r="BP373">
        <v>0</v>
      </c>
      <c r="BQ373" t="s">
        <v>18</v>
      </c>
      <c r="BR373">
        <v>11</v>
      </c>
      <c r="BS373">
        <v>15</v>
      </c>
      <c r="BT373">
        <v>2</v>
      </c>
      <c r="BU373">
        <v>2</v>
      </c>
      <c r="BV373">
        <v>2.5999999999999999E-2</v>
      </c>
      <c r="BW373">
        <v>1.9300000000000001E-2</v>
      </c>
      <c r="BX373">
        <v>24</v>
      </c>
      <c r="BY373">
        <v>0</v>
      </c>
      <c r="BZ373" t="s">
        <v>133</v>
      </c>
      <c r="CB373">
        <v>0.7</v>
      </c>
      <c r="CC373">
        <v>1</v>
      </c>
      <c r="CD373">
        <v>15</v>
      </c>
      <c r="CE373">
        <v>1</v>
      </c>
      <c r="CF373">
        <v>1</v>
      </c>
      <c r="CG373">
        <v>0.14000000000000001</v>
      </c>
      <c r="CH373">
        <v>0</v>
      </c>
    </row>
    <row r="374" spans="1:86">
      <c r="A374">
        <v>11</v>
      </c>
      <c r="B374">
        <v>802</v>
      </c>
      <c r="C374">
        <v>1</v>
      </c>
      <c r="D374">
        <v>9</v>
      </c>
      <c r="E374">
        <v>0</v>
      </c>
      <c r="F374" s="24">
        <f t="shared" si="27"/>
        <v>5</v>
      </c>
      <c r="G374">
        <v>110</v>
      </c>
      <c r="H374" s="24">
        <f t="shared" si="29"/>
        <v>7</v>
      </c>
      <c r="I374" s="24">
        <f t="shared" si="31"/>
        <v>11</v>
      </c>
      <c r="J374" s="24">
        <f t="shared" si="28"/>
        <v>25</v>
      </c>
      <c r="K374" s="24" t="str">
        <f t="shared" si="30"/>
        <v>00</v>
      </c>
      <c r="L374">
        <v>75</v>
      </c>
      <c r="M374">
        <v>0</v>
      </c>
      <c r="N374">
        <v>0</v>
      </c>
      <c r="O374">
        <v>0</v>
      </c>
      <c r="P374">
        <v>1</v>
      </c>
      <c r="Q374" t="s">
        <v>19</v>
      </c>
      <c r="R374">
        <v>31</v>
      </c>
      <c r="S374">
        <v>30</v>
      </c>
      <c r="T374">
        <v>3</v>
      </c>
      <c r="U374">
        <v>2</v>
      </c>
      <c r="V374">
        <v>8.9999999999999993E-3</v>
      </c>
      <c r="W374">
        <v>1.7999999999999999E-2</v>
      </c>
      <c r="X374">
        <v>24</v>
      </c>
      <c r="Y374">
        <v>2.7</v>
      </c>
      <c r="Z374" t="s">
        <v>57</v>
      </c>
      <c r="AA374">
        <v>1007</v>
      </c>
      <c r="AB374">
        <v>0.63</v>
      </c>
      <c r="AC374">
        <v>1</v>
      </c>
      <c r="AD374">
        <v>15</v>
      </c>
      <c r="AE374">
        <v>1</v>
      </c>
      <c r="AF374">
        <v>1</v>
      </c>
      <c r="AG374">
        <v>0.14000000000000001</v>
      </c>
      <c r="AH374">
        <v>0</v>
      </c>
      <c r="BA374">
        <v>11</v>
      </c>
      <c r="BB374">
        <v>802</v>
      </c>
      <c r="BC374">
        <v>1</v>
      </c>
      <c r="BD374">
        <v>9</v>
      </c>
      <c r="BE374">
        <v>0</v>
      </c>
      <c r="BF374">
        <v>0.6</v>
      </c>
      <c r="BG374">
        <v>110</v>
      </c>
      <c r="BH374">
        <v>21</v>
      </c>
      <c r="BI374">
        <v>90</v>
      </c>
      <c r="BJ374">
        <v>1</v>
      </c>
      <c r="BK374">
        <v>0</v>
      </c>
      <c r="BL374">
        <v>75</v>
      </c>
      <c r="BM374">
        <v>0</v>
      </c>
      <c r="BN374">
        <v>0</v>
      </c>
      <c r="BO374">
        <v>0</v>
      </c>
      <c r="BP374">
        <v>1</v>
      </c>
      <c r="BQ374" t="s">
        <v>19</v>
      </c>
      <c r="BR374">
        <v>31</v>
      </c>
      <c r="BS374">
        <v>30</v>
      </c>
      <c r="BT374">
        <v>3</v>
      </c>
      <c r="BU374">
        <v>2</v>
      </c>
      <c r="BV374">
        <v>8.9999999999999993E-3</v>
      </c>
      <c r="BW374">
        <v>1.7999999999999999E-2</v>
      </c>
      <c r="BX374">
        <v>24</v>
      </c>
      <c r="BY374">
        <v>2.7</v>
      </c>
      <c r="BZ374" t="s">
        <v>57</v>
      </c>
      <c r="CA374">
        <v>1007</v>
      </c>
      <c r="CB374">
        <v>0.63</v>
      </c>
      <c r="CC374">
        <v>1</v>
      </c>
      <c r="CD374">
        <v>15</v>
      </c>
      <c r="CE374">
        <v>1</v>
      </c>
      <c r="CF374">
        <v>1</v>
      </c>
      <c r="CG374">
        <v>0.14000000000000001</v>
      </c>
      <c r="CH374">
        <v>0</v>
      </c>
    </row>
    <row r="375" spans="1:86">
      <c r="A375">
        <v>12</v>
      </c>
      <c r="B375">
        <v>802</v>
      </c>
      <c r="C375">
        <v>1</v>
      </c>
      <c r="D375">
        <v>9</v>
      </c>
      <c r="E375">
        <v>0</v>
      </c>
      <c r="F375" s="24">
        <f t="shared" si="27"/>
        <v>5</v>
      </c>
      <c r="G375">
        <v>110</v>
      </c>
      <c r="H375" s="24">
        <f t="shared" si="29"/>
        <v>7</v>
      </c>
      <c r="I375" s="24">
        <f t="shared" si="31"/>
        <v>11</v>
      </c>
      <c r="J375" s="24">
        <f t="shared" si="28"/>
        <v>25</v>
      </c>
      <c r="K375" s="24" t="str">
        <f t="shared" si="30"/>
        <v>00</v>
      </c>
      <c r="L375">
        <v>75</v>
      </c>
      <c r="M375">
        <v>0</v>
      </c>
      <c r="N375">
        <v>0</v>
      </c>
      <c r="O375">
        <v>0</v>
      </c>
      <c r="P375">
        <v>1</v>
      </c>
      <c r="Q375" t="s">
        <v>19</v>
      </c>
      <c r="R375">
        <v>31</v>
      </c>
      <c r="S375">
        <v>30</v>
      </c>
      <c r="T375">
        <v>3</v>
      </c>
      <c r="U375">
        <v>2</v>
      </c>
      <c r="V375">
        <v>1.7000000000000001E-2</v>
      </c>
      <c r="W375">
        <v>8.5000000000000006E-3</v>
      </c>
      <c r="X375">
        <v>24</v>
      </c>
      <c r="Y375">
        <v>2.7</v>
      </c>
      <c r="Z375" t="s">
        <v>57</v>
      </c>
      <c r="AA375">
        <v>242</v>
      </c>
      <c r="AB375">
        <v>0.63</v>
      </c>
      <c r="AC375">
        <v>1</v>
      </c>
      <c r="AD375">
        <v>15</v>
      </c>
      <c r="AE375">
        <v>1</v>
      </c>
      <c r="AF375">
        <v>1</v>
      </c>
      <c r="AG375">
        <v>0.14000000000000001</v>
      </c>
      <c r="AH375">
        <v>0</v>
      </c>
      <c r="BA375">
        <v>12</v>
      </c>
      <c r="BB375">
        <v>802</v>
      </c>
      <c r="BC375">
        <v>1</v>
      </c>
      <c r="BD375">
        <v>9</v>
      </c>
      <c r="BE375">
        <v>0</v>
      </c>
      <c r="BF375">
        <v>0.6</v>
      </c>
      <c r="BG375">
        <v>110</v>
      </c>
      <c r="BH375">
        <v>21</v>
      </c>
      <c r="BI375">
        <v>90</v>
      </c>
      <c r="BJ375">
        <v>1</v>
      </c>
      <c r="BK375">
        <v>0</v>
      </c>
      <c r="BL375">
        <v>75</v>
      </c>
      <c r="BM375">
        <v>0</v>
      </c>
      <c r="BN375">
        <v>0</v>
      </c>
      <c r="BO375">
        <v>0</v>
      </c>
      <c r="BP375">
        <v>1</v>
      </c>
      <c r="BQ375" t="s">
        <v>19</v>
      </c>
      <c r="BR375">
        <v>31</v>
      </c>
      <c r="BS375">
        <v>30</v>
      </c>
      <c r="BT375">
        <v>3</v>
      </c>
      <c r="BU375">
        <v>2</v>
      </c>
      <c r="BV375">
        <v>1.7000000000000001E-2</v>
      </c>
      <c r="BW375">
        <v>8.5000000000000006E-3</v>
      </c>
      <c r="BX375">
        <v>24</v>
      </c>
      <c r="BY375">
        <v>2.7</v>
      </c>
      <c r="BZ375" t="s">
        <v>57</v>
      </c>
      <c r="CA375">
        <v>242</v>
      </c>
      <c r="CB375">
        <v>0.63</v>
      </c>
      <c r="CC375">
        <v>1</v>
      </c>
      <c r="CD375">
        <v>15</v>
      </c>
      <c r="CE375">
        <v>1</v>
      </c>
      <c r="CF375">
        <v>1</v>
      </c>
      <c r="CG375">
        <v>0.14000000000000001</v>
      </c>
      <c r="CH375">
        <v>0</v>
      </c>
    </row>
    <row r="376" spans="1:86">
      <c r="A376">
        <v>13</v>
      </c>
      <c r="B376">
        <v>801</v>
      </c>
      <c r="C376">
        <v>1</v>
      </c>
      <c r="D376">
        <v>4</v>
      </c>
      <c r="E376">
        <v>0</v>
      </c>
      <c r="F376" s="24">
        <f t="shared" si="27"/>
        <v>5</v>
      </c>
      <c r="G376">
        <v>110</v>
      </c>
      <c r="H376" s="24">
        <f t="shared" si="29"/>
        <v>15</v>
      </c>
      <c r="I376" s="24">
        <f t="shared" si="31"/>
        <v>16</v>
      </c>
      <c r="J376" s="24">
        <f t="shared" si="28"/>
        <v>50</v>
      </c>
      <c r="K376" s="24" t="str">
        <f t="shared" si="30"/>
        <v>00</v>
      </c>
      <c r="L376">
        <v>85</v>
      </c>
      <c r="M376">
        <v>0</v>
      </c>
      <c r="N376">
        <v>0</v>
      </c>
      <c r="O376">
        <v>0</v>
      </c>
      <c r="P376">
        <v>0</v>
      </c>
      <c r="Q376" t="s">
        <v>19</v>
      </c>
      <c r="R376">
        <v>31</v>
      </c>
      <c r="S376">
        <v>30</v>
      </c>
      <c r="T376">
        <v>3</v>
      </c>
      <c r="U376">
        <v>2</v>
      </c>
      <c r="V376">
        <v>1E-3</v>
      </c>
      <c r="W376">
        <v>1.6E-2</v>
      </c>
      <c r="X376">
        <v>24</v>
      </c>
      <c r="Y376">
        <v>3.4</v>
      </c>
      <c r="Z376" t="s">
        <v>57</v>
      </c>
      <c r="AA376">
        <v>1245</v>
      </c>
      <c r="AB376">
        <v>0.14000000000000001</v>
      </c>
      <c r="AC376">
        <v>1</v>
      </c>
      <c r="AD376">
        <v>15</v>
      </c>
      <c r="AE376">
        <v>1</v>
      </c>
      <c r="AF376">
        <v>1</v>
      </c>
      <c r="AG376">
        <v>0.14000000000000001</v>
      </c>
      <c r="AH376">
        <v>0</v>
      </c>
      <c r="BA376">
        <v>13</v>
      </c>
      <c r="BB376">
        <v>801</v>
      </c>
      <c r="BC376">
        <v>1</v>
      </c>
      <c r="BD376">
        <v>4</v>
      </c>
      <c r="BE376">
        <v>0</v>
      </c>
      <c r="BF376">
        <v>0.4</v>
      </c>
      <c r="BG376">
        <v>110</v>
      </c>
      <c r="BH376">
        <v>40</v>
      </c>
      <c r="BI376">
        <v>130</v>
      </c>
      <c r="BJ376">
        <v>2</v>
      </c>
      <c r="BK376">
        <v>0</v>
      </c>
      <c r="BL376">
        <v>85</v>
      </c>
      <c r="BM376">
        <v>0</v>
      </c>
      <c r="BN376">
        <v>0</v>
      </c>
      <c r="BO376">
        <v>0</v>
      </c>
      <c r="BP376">
        <v>0</v>
      </c>
      <c r="BQ376" t="s">
        <v>19</v>
      </c>
      <c r="BR376">
        <v>31</v>
      </c>
      <c r="BS376">
        <v>30</v>
      </c>
      <c r="BT376">
        <v>3</v>
      </c>
      <c r="BU376">
        <v>2</v>
      </c>
      <c r="BV376">
        <v>1E-3</v>
      </c>
      <c r="BW376">
        <v>1.6E-2</v>
      </c>
      <c r="BX376">
        <v>24</v>
      </c>
      <c r="BY376">
        <v>3.4</v>
      </c>
      <c r="BZ376" t="s">
        <v>57</v>
      </c>
      <c r="CA376">
        <v>1245</v>
      </c>
      <c r="CB376">
        <v>0.14000000000000001</v>
      </c>
      <c r="CC376">
        <v>1</v>
      </c>
      <c r="CD376">
        <v>15</v>
      </c>
      <c r="CE376">
        <v>1</v>
      </c>
      <c r="CF376">
        <v>1</v>
      </c>
      <c r="CG376">
        <v>0.14000000000000001</v>
      </c>
      <c r="CH376">
        <v>0</v>
      </c>
    </row>
    <row r="377" spans="1:86">
      <c r="A377">
        <v>14</v>
      </c>
      <c r="B377">
        <v>801</v>
      </c>
      <c r="C377">
        <v>1</v>
      </c>
      <c r="D377">
        <v>4</v>
      </c>
      <c r="E377">
        <v>0</v>
      </c>
      <c r="F377" s="24">
        <f t="shared" si="27"/>
        <v>5</v>
      </c>
      <c r="G377">
        <v>110</v>
      </c>
      <c r="H377" s="24">
        <f t="shared" si="29"/>
        <v>15</v>
      </c>
      <c r="I377" s="24">
        <f t="shared" si="31"/>
        <v>16</v>
      </c>
      <c r="J377" s="24">
        <f t="shared" si="28"/>
        <v>50</v>
      </c>
      <c r="K377" s="24" t="str">
        <f t="shared" si="30"/>
        <v>00</v>
      </c>
      <c r="L377">
        <v>85</v>
      </c>
      <c r="M377">
        <v>0</v>
      </c>
      <c r="N377">
        <v>0</v>
      </c>
      <c r="O377">
        <v>0</v>
      </c>
      <c r="P377">
        <v>0</v>
      </c>
      <c r="Q377" t="s">
        <v>19</v>
      </c>
      <c r="R377">
        <v>31</v>
      </c>
      <c r="S377">
        <v>30</v>
      </c>
      <c r="T377">
        <v>3</v>
      </c>
      <c r="U377">
        <v>2</v>
      </c>
      <c r="V377">
        <v>8.9999999999999993E-3</v>
      </c>
      <c r="W377">
        <v>3.0000000000000001E-3</v>
      </c>
      <c r="X377">
        <v>24</v>
      </c>
      <c r="Y377">
        <v>3.4</v>
      </c>
      <c r="Z377" t="s">
        <v>57</v>
      </c>
      <c r="AA377">
        <v>324</v>
      </c>
      <c r="AB377">
        <v>0.14000000000000001</v>
      </c>
      <c r="AC377">
        <v>1</v>
      </c>
      <c r="AD377">
        <v>15</v>
      </c>
      <c r="AE377">
        <v>1</v>
      </c>
      <c r="AF377">
        <v>1</v>
      </c>
      <c r="AG377">
        <v>0.14000000000000001</v>
      </c>
      <c r="AH377">
        <v>0</v>
      </c>
      <c r="BA377">
        <v>14</v>
      </c>
      <c r="BB377">
        <v>801</v>
      </c>
      <c r="BC377">
        <v>1</v>
      </c>
      <c r="BD377">
        <v>4</v>
      </c>
      <c r="BE377">
        <v>0</v>
      </c>
      <c r="BF377">
        <v>0.4</v>
      </c>
      <c r="BG377">
        <v>110</v>
      </c>
      <c r="BH377">
        <v>40</v>
      </c>
      <c r="BI377">
        <v>130</v>
      </c>
      <c r="BJ377">
        <v>2</v>
      </c>
      <c r="BK377">
        <v>0</v>
      </c>
      <c r="BL377">
        <v>85</v>
      </c>
      <c r="BM377">
        <v>0</v>
      </c>
      <c r="BN377">
        <v>0</v>
      </c>
      <c r="BO377">
        <v>0</v>
      </c>
      <c r="BP377">
        <v>0</v>
      </c>
      <c r="BQ377" t="s">
        <v>19</v>
      </c>
      <c r="BR377">
        <v>31</v>
      </c>
      <c r="BS377">
        <v>30</v>
      </c>
      <c r="BT377">
        <v>3</v>
      </c>
      <c r="BU377">
        <v>2</v>
      </c>
      <c r="BV377">
        <v>8.9999999999999993E-3</v>
      </c>
      <c r="BW377">
        <v>3.0000000000000001E-3</v>
      </c>
      <c r="BX377">
        <v>24</v>
      </c>
      <c r="BY377">
        <v>3.4</v>
      </c>
      <c r="BZ377" t="s">
        <v>57</v>
      </c>
      <c r="CA377">
        <v>324</v>
      </c>
      <c r="CB377">
        <v>0.14000000000000001</v>
      </c>
      <c r="CC377">
        <v>1</v>
      </c>
      <c r="CD377">
        <v>15</v>
      </c>
      <c r="CE377">
        <v>1</v>
      </c>
      <c r="CF377">
        <v>1</v>
      </c>
      <c r="CG377">
        <v>0.14000000000000001</v>
      </c>
      <c r="CH377">
        <v>0</v>
      </c>
    </row>
    <row r="378" spans="1:86">
      <c r="F378" s="24" t="str">
        <f t="shared" si="27"/>
        <v/>
      </c>
      <c r="H378" s="24" t="str">
        <f t="shared" si="29"/>
        <v/>
      </c>
      <c r="I378" s="24" t="str">
        <f t="shared" si="31"/>
        <v/>
      </c>
      <c r="J378" s="24" t="str">
        <f t="shared" si="28"/>
        <v/>
      </c>
      <c r="K378" s="24" t="str">
        <f t="shared" si="30"/>
        <v/>
      </c>
      <c r="AC378">
        <v>1</v>
      </c>
      <c r="AE378">
        <v>1</v>
      </c>
      <c r="AF378">
        <v>1</v>
      </c>
      <c r="AH378">
        <v>0</v>
      </c>
      <c r="BK378">
        <v>0</v>
      </c>
      <c r="CC378">
        <v>1</v>
      </c>
      <c r="CE378">
        <v>1</v>
      </c>
      <c r="CF378">
        <v>1</v>
      </c>
      <c r="CH378">
        <v>0</v>
      </c>
    </row>
    <row r="379" spans="1:86">
      <c r="F379" s="24" t="str">
        <f t="shared" si="27"/>
        <v/>
      </c>
      <c r="H379" s="24" t="str">
        <f t="shared" si="29"/>
        <v/>
      </c>
      <c r="I379" s="24" t="str">
        <f t="shared" si="31"/>
        <v/>
      </c>
      <c r="J379" s="24" t="str">
        <f t="shared" si="28"/>
        <v/>
      </c>
      <c r="K379" s="24" t="str">
        <f t="shared" si="30"/>
        <v/>
      </c>
      <c r="AC379">
        <v>1</v>
      </c>
      <c r="AE379">
        <v>1</v>
      </c>
      <c r="AF379">
        <v>1</v>
      </c>
      <c r="AH379">
        <v>0</v>
      </c>
      <c r="BK379">
        <v>0</v>
      </c>
      <c r="CC379">
        <v>1</v>
      </c>
      <c r="CE379">
        <v>1</v>
      </c>
      <c r="CF379">
        <v>1</v>
      </c>
      <c r="CH379">
        <v>0</v>
      </c>
    </row>
    <row r="380" spans="1:86">
      <c r="A380">
        <v>2</v>
      </c>
      <c r="B380">
        <v>10</v>
      </c>
      <c r="C380">
        <v>300</v>
      </c>
      <c r="D380">
        <v>55</v>
      </c>
      <c r="E380">
        <v>0</v>
      </c>
      <c r="F380" s="24">
        <f t="shared" si="27"/>
        <v>135</v>
      </c>
      <c r="G380">
        <v>50</v>
      </c>
      <c r="H380" s="24">
        <f t="shared" si="29"/>
        <v>15</v>
      </c>
      <c r="I380" s="24">
        <f t="shared" si="31"/>
        <v>5</v>
      </c>
      <c r="J380" s="24">
        <f t="shared" si="28"/>
        <v>80</v>
      </c>
      <c r="K380" s="24" t="str">
        <f t="shared" si="30"/>
        <v>03</v>
      </c>
      <c r="L380">
        <v>22</v>
      </c>
      <c r="M380">
        <v>0</v>
      </c>
      <c r="N380">
        <v>0</v>
      </c>
      <c r="O380">
        <v>1</v>
      </c>
      <c r="P380">
        <v>0</v>
      </c>
      <c r="Q380" t="s">
        <v>18</v>
      </c>
      <c r="R380">
        <v>21</v>
      </c>
      <c r="S380">
        <v>10</v>
      </c>
      <c r="T380">
        <v>2</v>
      </c>
      <c r="U380">
        <v>2</v>
      </c>
      <c r="V380">
        <v>0.30499999999999999</v>
      </c>
      <c r="W380">
        <v>0.25309999999999999</v>
      </c>
      <c r="X380">
        <v>24</v>
      </c>
      <c r="Y380">
        <v>0</v>
      </c>
      <c r="Z380" t="s">
        <v>133</v>
      </c>
      <c r="AB380">
        <v>0</v>
      </c>
      <c r="AC380">
        <v>1</v>
      </c>
      <c r="AD380">
        <v>15</v>
      </c>
      <c r="AE380">
        <v>1</v>
      </c>
      <c r="AF380">
        <v>1</v>
      </c>
      <c r="AG380">
        <v>0.32</v>
      </c>
      <c r="AH380">
        <v>0</v>
      </c>
      <c r="BA380">
        <v>2</v>
      </c>
      <c r="BB380">
        <v>10</v>
      </c>
      <c r="BC380">
        <v>300</v>
      </c>
      <c r="BD380">
        <v>55</v>
      </c>
      <c r="BE380">
        <v>0</v>
      </c>
      <c r="BF380">
        <v>13.4</v>
      </c>
      <c r="BG380">
        <v>50</v>
      </c>
      <c r="BH380">
        <v>11</v>
      </c>
      <c r="BI380">
        <v>40</v>
      </c>
      <c r="BJ380">
        <v>5</v>
      </c>
      <c r="BK380">
        <v>0</v>
      </c>
      <c r="BL380">
        <v>22</v>
      </c>
      <c r="BM380">
        <v>0</v>
      </c>
      <c r="BN380">
        <v>0</v>
      </c>
      <c r="BO380">
        <v>1</v>
      </c>
      <c r="BP380">
        <v>0</v>
      </c>
      <c r="BQ380" t="s">
        <v>18</v>
      </c>
      <c r="BR380">
        <v>21</v>
      </c>
      <c r="BS380">
        <v>10</v>
      </c>
      <c r="BT380">
        <v>2</v>
      </c>
      <c r="BU380">
        <v>2</v>
      </c>
      <c r="BV380">
        <v>0.30499999999999999</v>
      </c>
      <c r="BW380">
        <v>0.25309999999999999</v>
      </c>
      <c r="BX380">
        <v>24</v>
      </c>
      <c r="BY380">
        <v>0</v>
      </c>
      <c r="BZ380" t="s">
        <v>133</v>
      </c>
      <c r="CB380">
        <v>0</v>
      </c>
      <c r="CC380">
        <v>1</v>
      </c>
      <c r="CD380">
        <v>15</v>
      </c>
      <c r="CE380">
        <v>1</v>
      </c>
      <c r="CF380">
        <v>1</v>
      </c>
      <c r="CG380">
        <v>0.32</v>
      </c>
      <c r="CH380">
        <v>0</v>
      </c>
    </row>
    <row r="381" spans="1:86">
      <c r="A381">
        <v>3</v>
      </c>
      <c r="B381">
        <v>9</v>
      </c>
      <c r="C381">
        <v>200</v>
      </c>
      <c r="D381">
        <v>40</v>
      </c>
      <c r="E381">
        <v>0</v>
      </c>
      <c r="F381" s="24">
        <f t="shared" si="27"/>
        <v>85</v>
      </c>
      <c r="G381">
        <v>50</v>
      </c>
      <c r="H381" s="24">
        <f t="shared" si="29"/>
        <v>15</v>
      </c>
      <c r="I381" s="24">
        <f t="shared" si="31"/>
        <v>5</v>
      </c>
      <c r="J381" s="24">
        <f t="shared" si="28"/>
        <v>80</v>
      </c>
      <c r="K381" s="24" t="str">
        <f t="shared" si="30"/>
        <v>03</v>
      </c>
      <c r="L381">
        <v>22</v>
      </c>
      <c r="M381">
        <v>0</v>
      </c>
      <c r="N381">
        <v>0</v>
      </c>
      <c r="O381">
        <v>1</v>
      </c>
      <c r="P381">
        <v>0</v>
      </c>
      <c r="Q381" t="s">
        <v>18</v>
      </c>
      <c r="R381">
        <v>21</v>
      </c>
      <c r="S381">
        <v>10</v>
      </c>
      <c r="T381">
        <v>2</v>
      </c>
      <c r="U381">
        <v>2</v>
      </c>
      <c r="V381">
        <v>0.21099999999999999</v>
      </c>
      <c r="W381">
        <v>0.17510000000000001</v>
      </c>
      <c r="X381">
        <v>24</v>
      </c>
      <c r="Y381">
        <v>0</v>
      </c>
      <c r="Z381" t="s">
        <v>133</v>
      </c>
      <c r="AB381">
        <v>0</v>
      </c>
      <c r="AC381">
        <v>1</v>
      </c>
      <c r="AD381">
        <v>15</v>
      </c>
      <c r="AE381">
        <v>1</v>
      </c>
      <c r="AF381">
        <v>1</v>
      </c>
      <c r="AG381">
        <v>0.32</v>
      </c>
      <c r="AH381">
        <v>0</v>
      </c>
      <c r="BA381">
        <v>3</v>
      </c>
      <c r="BB381">
        <v>9</v>
      </c>
      <c r="BC381">
        <v>200</v>
      </c>
      <c r="BD381">
        <v>40</v>
      </c>
      <c r="BE381">
        <v>0</v>
      </c>
      <c r="BF381">
        <v>8.6</v>
      </c>
      <c r="BG381">
        <v>50</v>
      </c>
      <c r="BH381">
        <v>12</v>
      </c>
      <c r="BI381">
        <v>40</v>
      </c>
      <c r="BJ381">
        <v>5</v>
      </c>
      <c r="BK381">
        <v>0</v>
      </c>
      <c r="BL381">
        <v>22</v>
      </c>
      <c r="BM381">
        <v>0</v>
      </c>
      <c r="BN381">
        <v>0</v>
      </c>
      <c r="BO381">
        <v>1</v>
      </c>
      <c r="BP381">
        <v>0</v>
      </c>
      <c r="BQ381" t="s">
        <v>18</v>
      </c>
      <c r="BR381">
        <v>21</v>
      </c>
      <c r="BS381">
        <v>10</v>
      </c>
      <c r="BT381">
        <v>2</v>
      </c>
      <c r="BU381">
        <v>2</v>
      </c>
      <c r="BV381">
        <v>0.21099999999999999</v>
      </c>
      <c r="BW381">
        <v>0.17510000000000001</v>
      </c>
      <c r="BX381">
        <v>24</v>
      </c>
      <c r="BY381">
        <v>0</v>
      </c>
      <c r="BZ381" t="s">
        <v>133</v>
      </c>
      <c r="CB381">
        <v>0</v>
      </c>
      <c r="CC381">
        <v>1</v>
      </c>
      <c r="CD381">
        <v>15</v>
      </c>
      <c r="CE381">
        <v>1</v>
      </c>
      <c r="CF381">
        <v>1</v>
      </c>
      <c r="CG381">
        <v>0.32</v>
      </c>
      <c r="CH381">
        <v>0</v>
      </c>
    </row>
    <row r="382" spans="1:86">
      <c r="A382">
        <v>4</v>
      </c>
      <c r="B382">
        <v>8</v>
      </c>
      <c r="C382">
        <v>140</v>
      </c>
      <c r="D382">
        <v>40</v>
      </c>
      <c r="E382">
        <v>0</v>
      </c>
      <c r="F382" s="24">
        <f t="shared" si="27"/>
        <v>53</v>
      </c>
      <c r="G382">
        <v>60</v>
      </c>
      <c r="H382" s="24">
        <f t="shared" si="29"/>
        <v>15</v>
      </c>
      <c r="I382" s="24">
        <f t="shared" si="31"/>
        <v>5</v>
      </c>
      <c r="J382" s="24">
        <f t="shared" si="28"/>
        <v>80</v>
      </c>
      <c r="K382" s="24" t="str">
        <f t="shared" si="30"/>
        <v>03</v>
      </c>
      <c r="L382">
        <v>32</v>
      </c>
      <c r="M382">
        <v>0</v>
      </c>
      <c r="N382">
        <v>40</v>
      </c>
      <c r="O382">
        <v>0</v>
      </c>
      <c r="P382">
        <v>0</v>
      </c>
      <c r="Q382" t="s">
        <v>18</v>
      </c>
      <c r="R382">
        <v>21</v>
      </c>
      <c r="S382">
        <v>15</v>
      </c>
      <c r="T382">
        <v>2</v>
      </c>
      <c r="U382">
        <v>2</v>
      </c>
      <c r="V382">
        <v>0.156</v>
      </c>
      <c r="W382">
        <v>0.12790000000000001</v>
      </c>
      <c r="X382">
        <v>24</v>
      </c>
      <c r="Y382">
        <v>0</v>
      </c>
      <c r="Z382" t="s">
        <v>133</v>
      </c>
      <c r="AB382">
        <v>0</v>
      </c>
      <c r="AC382">
        <v>1</v>
      </c>
      <c r="AD382">
        <v>15</v>
      </c>
      <c r="AE382">
        <v>1</v>
      </c>
      <c r="AF382">
        <v>1</v>
      </c>
      <c r="AG382">
        <v>0.32</v>
      </c>
      <c r="AH382">
        <v>0</v>
      </c>
      <c r="BA382">
        <v>4</v>
      </c>
      <c r="BB382">
        <v>8</v>
      </c>
      <c r="BC382">
        <v>140</v>
      </c>
      <c r="BD382">
        <v>40</v>
      </c>
      <c r="BE382">
        <v>0</v>
      </c>
      <c r="BF382">
        <v>5.3</v>
      </c>
      <c r="BG382">
        <v>60</v>
      </c>
      <c r="BH382">
        <v>12</v>
      </c>
      <c r="BI382">
        <v>40</v>
      </c>
      <c r="BJ382">
        <v>5</v>
      </c>
      <c r="BK382">
        <v>0</v>
      </c>
      <c r="BL382">
        <v>32</v>
      </c>
      <c r="BM382">
        <v>0</v>
      </c>
      <c r="BN382">
        <v>40</v>
      </c>
      <c r="BO382">
        <v>0</v>
      </c>
      <c r="BP382">
        <v>0</v>
      </c>
      <c r="BQ382" t="s">
        <v>18</v>
      </c>
      <c r="BR382">
        <v>21</v>
      </c>
      <c r="BS382">
        <v>15</v>
      </c>
      <c r="BT382">
        <v>2</v>
      </c>
      <c r="BU382">
        <v>2</v>
      </c>
      <c r="BV382">
        <v>0.156</v>
      </c>
      <c r="BW382">
        <v>0.12790000000000001</v>
      </c>
      <c r="BX382">
        <v>24</v>
      </c>
      <c r="BY382">
        <v>0</v>
      </c>
      <c r="BZ382" t="s">
        <v>133</v>
      </c>
      <c r="CB382">
        <v>0</v>
      </c>
      <c r="CC382">
        <v>1</v>
      </c>
      <c r="CD382">
        <v>15</v>
      </c>
      <c r="CE382">
        <v>1</v>
      </c>
      <c r="CF382">
        <v>1</v>
      </c>
      <c r="CG382">
        <v>0.32</v>
      </c>
      <c r="CH382">
        <v>0</v>
      </c>
    </row>
    <row r="383" spans="1:86">
      <c r="A383">
        <v>5</v>
      </c>
      <c r="B383">
        <v>7</v>
      </c>
      <c r="C383">
        <v>70</v>
      </c>
      <c r="D383">
        <v>25</v>
      </c>
      <c r="E383">
        <v>0</v>
      </c>
      <c r="F383" s="24">
        <f t="shared" si="27"/>
        <v>33</v>
      </c>
      <c r="G383">
        <v>70</v>
      </c>
      <c r="H383" s="24">
        <f t="shared" si="29"/>
        <v>15</v>
      </c>
      <c r="I383" s="24">
        <f t="shared" si="31"/>
        <v>6</v>
      </c>
      <c r="J383" s="24">
        <f t="shared" si="28"/>
        <v>80</v>
      </c>
      <c r="K383" s="24" t="str">
        <f t="shared" si="30"/>
        <v>03</v>
      </c>
      <c r="L383">
        <v>42</v>
      </c>
      <c r="M383">
        <v>0</v>
      </c>
      <c r="N383">
        <v>40</v>
      </c>
      <c r="O383">
        <v>0</v>
      </c>
      <c r="P383">
        <v>0</v>
      </c>
      <c r="Q383" t="s">
        <v>18</v>
      </c>
      <c r="R383">
        <v>21</v>
      </c>
      <c r="S383">
        <v>15</v>
      </c>
      <c r="T383">
        <v>2</v>
      </c>
      <c r="U383">
        <v>2</v>
      </c>
      <c r="V383">
        <v>0.113</v>
      </c>
      <c r="W383">
        <v>8.8099999999999998E-2</v>
      </c>
      <c r="X383">
        <v>24</v>
      </c>
      <c r="Y383">
        <v>0</v>
      </c>
      <c r="Z383" t="s">
        <v>133</v>
      </c>
      <c r="AB383">
        <v>0</v>
      </c>
      <c r="AC383">
        <v>1</v>
      </c>
      <c r="AD383">
        <v>15</v>
      </c>
      <c r="AE383">
        <v>1</v>
      </c>
      <c r="AF383">
        <v>1</v>
      </c>
      <c r="AG383">
        <v>0.32</v>
      </c>
      <c r="AH383">
        <v>0</v>
      </c>
      <c r="BA383">
        <v>5</v>
      </c>
      <c r="BB383">
        <v>7</v>
      </c>
      <c r="BC383">
        <v>70</v>
      </c>
      <c r="BD383">
        <v>25</v>
      </c>
      <c r="BE383">
        <v>0</v>
      </c>
      <c r="BF383">
        <v>3.3</v>
      </c>
      <c r="BG383">
        <v>70</v>
      </c>
      <c r="BH383">
        <v>12</v>
      </c>
      <c r="BI383">
        <v>45</v>
      </c>
      <c r="BJ383">
        <v>5</v>
      </c>
      <c r="BK383">
        <v>0</v>
      </c>
      <c r="BL383">
        <v>42</v>
      </c>
      <c r="BM383">
        <v>0</v>
      </c>
      <c r="BN383">
        <v>40</v>
      </c>
      <c r="BO383">
        <v>0</v>
      </c>
      <c r="BP383">
        <v>0</v>
      </c>
      <c r="BQ383" t="s">
        <v>18</v>
      </c>
      <c r="BR383">
        <v>21</v>
      </c>
      <c r="BS383">
        <v>15</v>
      </c>
      <c r="BT383">
        <v>2</v>
      </c>
      <c r="BU383">
        <v>2</v>
      </c>
      <c r="BV383">
        <v>0.113</v>
      </c>
      <c r="BW383">
        <v>8.8099999999999998E-2</v>
      </c>
      <c r="BX383">
        <v>24</v>
      </c>
      <c r="BY383">
        <v>0</v>
      </c>
      <c r="BZ383" t="s">
        <v>133</v>
      </c>
      <c r="CB383">
        <v>0</v>
      </c>
      <c r="CC383">
        <v>1</v>
      </c>
      <c r="CD383">
        <v>15</v>
      </c>
      <c r="CE383">
        <v>1</v>
      </c>
      <c r="CF383">
        <v>1</v>
      </c>
      <c r="CG383">
        <v>0.32</v>
      </c>
      <c r="CH383">
        <v>0</v>
      </c>
    </row>
    <row r="384" spans="1:86">
      <c r="A384">
        <v>6</v>
      </c>
      <c r="B384">
        <v>6</v>
      </c>
      <c r="C384">
        <v>60</v>
      </c>
      <c r="D384">
        <v>30</v>
      </c>
      <c r="E384">
        <v>0</v>
      </c>
      <c r="F384" s="24">
        <f t="shared" si="27"/>
        <v>23</v>
      </c>
      <c r="G384">
        <v>80</v>
      </c>
      <c r="H384" s="24">
        <f t="shared" si="29"/>
        <v>15</v>
      </c>
      <c r="I384" s="24">
        <f t="shared" si="31"/>
        <v>6</v>
      </c>
      <c r="J384" s="24">
        <f t="shared" si="28"/>
        <v>80</v>
      </c>
      <c r="K384" s="24" t="str">
        <f t="shared" si="30"/>
        <v>03</v>
      </c>
      <c r="L384">
        <v>52</v>
      </c>
      <c r="M384">
        <v>0</v>
      </c>
      <c r="N384">
        <v>0</v>
      </c>
      <c r="O384">
        <v>0</v>
      </c>
      <c r="P384" t="s">
        <v>135</v>
      </c>
      <c r="Q384" t="s">
        <v>18</v>
      </c>
      <c r="R384">
        <v>21</v>
      </c>
      <c r="S384">
        <v>10</v>
      </c>
      <c r="T384">
        <v>2</v>
      </c>
      <c r="U384">
        <v>2</v>
      </c>
      <c r="V384">
        <v>8.7999999999999995E-2</v>
      </c>
      <c r="W384">
        <v>6.3799999999999996E-2</v>
      </c>
      <c r="X384">
        <v>24</v>
      </c>
      <c r="Y384">
        <v>0</v>
      </c>
      <c r="Z384" t="s">
        <v>133</v>
      </c>
      <c r="AB384">
        <v>4</v>
      </c>
      <c r="AC384">
        <v>1</v>
      </c>
      <c r="AD384">
        <v>15</v>
      </c>
      <c r="AE384">
        <v>1</v>
      </c>
      <c r="AF384">
        <v>1</v>
      </c>
      <c r="AG384">
        <v>0.32</v>
      </c>
      <c r="AH384">
        <v>0</v>
      </c>
      <c r="BA384">
        <v>6</v>
      </c>
      <c r="BB384">
        <v>6</v>
      </c>
      <c r="BC384">
        <v>60</v>
      </c>
      <c r="BD384">
        <v>30</v>
      </c>
      <c r="BE384">
        <v>0</v>
      </c>
      <c r="BF384">
        <v>2.2999999999999998</v>
      </c>
      <c r="BG384">
        <v>80</v>
      </c>
      <c r="BH384">
        <v>15</v>
      </c>
      <c r="BI384">
        <v>45</v>
      </c>
      <c r="BJ384">
        <v>5</v>
      </c>
      <c r="BK384">
        <v>0</v>
      </c>
      <c r="BL384">
        <v>52</v>
      </c>
      <c r="BM384">
        <v>0</v>
      </c>
      <c r="BN384">
        <v>0</v>
      </c>
      <c r="BO384">
        <v>0</v>
      </c>
      <c r="BP384" t="s">
        <v>135</v>
      </c>
      <c r="BQ384" t="s">
        <v>18</v>
      </c>
      <c r="BR384">
        <v>21</v>
      </c>
      <c r="BS384">
        <v>10</v>
      </c>
      <c r="BT384">
        <v>2</v>
      </c>
      <c r="BU384">
        <v>2</v>
      </c>
      <c r="BV384">
        <v>8.7999999999999995E-2</v>
      </c>
      <c r="BW384">
        <v>6.3799999999999996E-2</v>
      </c>
      <c r="BX384">
        <v>24</v>
      </c>
      <c r="BY384">
        <v>0</v>
      </c>
      <c r="BZ384" t="s">
        <v>133</v>
      </c>
      <c r="CB384">
        <v>4</v>
      </c>
      <c r="CC384">
        <v>1</v>
      </c>
      <c r="CD384">
        <v>15</v>
      </c>
      <c r="CE384">
        <v>1</v>
      </c>
      <c r="CF384">
        <v>1</v>
      </c>
      <c r="CG384">
        <v>0.32</v>
      </c>
      <c r="CH384">
        <v>0</v>
      </c>
    </row>
    <row r="385" spans="1:86">
      <c r="A385">
        <v>7</v>
      </c>
      <c r="B385">
        <v>5</v>
      </c>
      <c r="C385">
        <v>35</v>
      </c>
      <c r="D385">
        <v>20</v>
      </c>
      <c r="E385">
        <v>0</v>
      </c>
      <c r="F385" s="24">
        <f t="shared" si="27"/>
        <v>13</v>
      </c>
      <c r="G385">
        <v>90</v>
      </c>
      <c r="H385" s="24">
        <f t="shared" si="29"/>
        <v>15</v>
      </c>
      <c r="I385" s="24">
        <f t="shared" si="31"/>
        <v>6</v>
      </c>
      <c r="J385" s="24">
        <f t="shared" si="28"/>
        <v>75</v>
      </c>
      <c r="K385" s="24" t="str">
        <f t="shared" si="30"/>
        <v>03</v>
      </c>
      <c r="L385">
        <v>63</v>
      </c>
      <c r="M385">
        <v>0</v>
      </c>
      <c r="N385">
        <v>40</v>
      </c>
      <c r="O385">
        <v>0</v>
      </c>
      <c r="P385">
        <v>0</v>
      </c>
      <c r="Q385" t="s">
        <v>18</v>
      </c>
      <c r="R385">
        <v>21</v>
      </c>
      <c r="S385">
        <v>10</v>
      </c>
      <c r="T385">
        <v>2</v>
      </c>
      <c r="U385">
        <v>2</v>
      </c>
      <c r="V385">
        <v>6.4000000000000001E-2</v>
      </c>
      <c r="W385">
        <v>4.58E-2</v>
      </c>
      <c r="X385">
        <v>24</v>
      </c>
      <c r="Y385">
        <v>0</v>
      </c>
      <c r="Z385" t="s">
        <v>133</v>
      </c>
      <c r="AB385">
        <v>2</v>
      </c>
      <c r="AC385">
        <v>1</v>
      </c>
      <c r="AD385">
        <v>15</v>
      </c>
      <c r="AE385">
        <v>1</v>
      </c>
      <c r="AF385">
        <v>1</v>
      </c>
      <c r="AG385">
        <v>0.32</v>
      </c>
      <c r="AH385">
        <v>0</v>
      </c>
      <c r="BA385">
        <v>7</v>
      </c>
      <c r="BB385">
        <v>5</v>
      </c>
      <c r="BC385">
        <v>35</v>
      </c>
      <c r="BD385">
        <v>20</v>
      </c>
      <c r="BE385">
        <v>0</v>
      </c>
      <c r="BF385">
        <v>1.3</v>
      </c>
      <c r="BG385">
        <v>90</v>
      </c>
      <c r="BH385">
        <v>15</v>
      </c>
      <c r="BI385">
        <v>50</v>
      </c>
      <c r="BJ385">
        <v>3</v>
      </c>
      <c r="BK385">
        <v>0</v>
      </c>
      <c r="BL385">
        <v>63</v>
      </c>
      <c r="BM385">
        <v>0</v>
      </c>
      <c r="BN385">
        <v>40</v>
      </c>
      <c r="BO385">
        <v>0</v>
      </c>
      <c r="BP385">
        <v>0</v>
      </c>
      <c r="BQ385" t="s">
        <v>18</v>
      </c>
      <c r="BR385">
        <v>21</v>
      </c>
      <c r="BS385">
        <v>10</v>
      </c>
      <c r="BT385">
        <v>2</v>
      </c>
      <c r="BU385">
        <v>2</v>
      </c>
      <c r="BV385">
        <v>6.4000000000000001E-2</v>
      </c>
      <c r="BW385">
        <v>4.58E-2</v>
      </c>
      <c r="BX385">
        <v>24</v>
      </c>
      <c r="BY385">
        <v>0</v>
      </c>
      <c r="BZ385" t="s">
        <v>133</v>
      </c>
      <c r="CB385">
        <v>2</v>
      </c>
      <c r="CC385">
        <v>1</v>
      </c>
      <c r="CD385">
        <v>15</v>
      </c>
      <c r="CE385">
        <v>1</v>
      </c>
      <c r="CF385">
        <v>1</v>
      </c>
      <c r="CG385">
        <v>0.32</v>
      </c>
      <c r="CH385">
        <v>0</v>
      </c>
    </row>
    <row r="386" spans="1:86">
      <c r="A386">
        <v>8</v>
      </c>
      <c r="B386">
        <v>4</v>
      </c>
      <c r="C386">
        <v>12</v>
      </c>
      <c r="D386">
        <v>14</v>
      </c>
      <c r="E386">
        <v>0</v>
      </c>
      <c r="F386" s="24">
        <f t="shared" si="27"/>
        <v>5</v>
      </c>
      <c r="G386">
        <v>100</v>
      </c>
      <c r="H386" s="24">
        <f t="shared" si="29"/>
        <v>12</v>
      </c>
      <c r="I386" s="24">
        <f t="shared" si="31"/>
        <v>6</v>
      </c>
      <c r="J386" s="24">
        <f t="shared" si="28"/>
        <v>50</v>
      </c>
      <c r="K386" s="24" t="str">
        <f t="shared" si="30"/>
        <v>00</v>
      </c>
      <c r="L386">
        <v>63</v>
      </c>
      <c r="M386">
        <v>0</v>
      </c>
      <c r="N386">
        <v>40</v>
      </c>
      <c r="O386">
        <v>0</v>
      </c>
      <c r="P386">
        <v>0</v>
      </c>
      <c r="Q386" t="s">
        <v>18</v>
      </c>
      <c r="R386">
        <v>21</v>
      </c>
      <c r="S386">
        <v>10</v>
      </c>
      <c r="T386">
        <v>2</v>
      </c>
      <c r="U386">
        <v>2</v>
      </c>
      <c r="V386">
        <v>4.5999999999999999E-2</v>
      </c>
      <c r="W386">
        <v>3.3799999999999997E-2</v>
      </c>
      <c r="X386">
        <v>24</v>
      </c>
      <c r="Y386">
        <v>0</v>
      </c>
      <c r="Z386" t="s">
        <v>133</v>
      </c>
      <c r="AB386">
        <v>1.1200000000000001</v>
      </c>
      <c r="AC386">
        <v>1</v>
      </c>
      <c r="AD386">
        <v>15</v>
      </c>
      <c r="AE386">
        <v>1</v>
      </c>
      <c r="AF386">
        <v>1</v>
      </c>
      <c r="AG386">
        <v>0.32</v>
      </c>
      <c r="AH386">
        <v>0</v>
      </c>
      <c r="BA386">
        <v>8</v>
      </c>
      <c r="BB386">
        <v>4</v>
      </c>
      <c r="BC386">
        <v>12</v>
      </c>
      <c r="BD386">
        <v>14</v>
      </c>
      <c r="BE386">
        <v>0</v>
      </c>
      <c r="BF386">
        <v>0.6</v>
      </c>
      <c r="BG386">
        <v>100</v>
      </c>
      <c r="BH386">
        <v>18</v>
      </c>
      <c r="BI386">
        <v>50</v>
      </c>
      <c r="BJ386">
        <v>2</v>
      </c>
      <c r="BK386">
        <v>0</v>
      </c>
      <c r="BL386">
        <v>63</v>
      </c>
      <c r="BM386">
        <v>0</v>
      </c>
      <c r="BN386">
        <v>40</v>
      </c>
      <c r="BO386">
        <v>0</v>
      </c>
      <c r="BP386">
        <v>0</v>
      </c>
      <c r="BQ386" t="s">
        <v>18</v>
      </c>
      <c r="BR386">
        <v>21</v>
      </c>
      <c r="BS386">
        <v>10</v>
      </c>
      <c r="BT386">
        <v>2</v>
      </c>
      <c r="BU386">
        <v>2</v>
      </c>
      <c r="BV386">
        <v>4.5999999999999999E-2</v>
      </c>
      <c r="BW386">
        <v>3.3799999999999997E-2</v>
      </c>
      <c r="BX386">
        <v>24</v>
      </c>
      <c r="BY386">
        <v>0</v>
      </c>
      <c r="BZ386" t="s">
        <v>133</v>
      </c>
      <c r="CB386">
        <v>1.1200000000000001</v>
      </c>
      <c r="CC386">
        <v>1</v>
      </c>
      <c r="CD386">
        <v>15</v>
      </c>
      <c r="CE386">
        <v>1</v>
      </c>
      <c r="CF386">
        <v>1</v>
      </c>
      <c r="CG386">
        <v>0.32</v>
      </c>
      <c r="CH386">
        <v>0</v>
      </c>
    </row>
    <row r="387" spans="1:86">
      <c r="A387">
        <v>9</v>
      </c>
      <c r="B387">
        <v>3</v>
      </c>
      <c r="C387">
        <v>7</v>
      </c>
      <c r="D387">
        <v>12</v>
      </c>
      <c r="E387">
        <v>0</v>
      </c>
      <c r="F387" s="24">
        <f t="shared" ref="F387:F450" si="32">IF(BF387="","",IF(OR(ROUND(MOD(BF387,1),1)=0.2,ROUND(MOD(BF387,1),1)=0.4,ROUND(MOD(BF387,1),1)=0.7),BF387+0.1,IF(OR(ROUND(MOD(BF387,1),1)=0.1,ROUND(MOD(BF387,1),1)=0.6,ROUND(MOD(BF387,1),1)=0.9),BF387-0.1,BF387))*10)</f>
        <v>5</v>
      </c>
      <c r="G387">
        <v>100</v>
      </c>
      <c r="H387" s="24">
        <f t="shared" si="29"/>
        <v>12</v>
      </c>
      <c r="I387" s="24">
        <f t="shared" si="31"/>
        <v>6</v>
      </c>
      <c r="J387" s="24">
        <f t="shared" ref="J387:J450" si="33">IF(BJ387="","",IF(BJ387&gt;100,100+IF(RIGHT(BJ387,1)*25&gt;=100,80,RIGHT(BJ387,1)*25),IF(RIGHT(BJ387,1)*25&gt;=100,80,RIGHT(BJ387,1)*25)))</f>
        <v>50</v>
      </c>
      <c r="K387" s="24" t="str">
        <f t="shared" si="30"/>
        <v>00</v>
      </c>
      <c r="L387">
        <v>63</v>
      </c>
      <c r="M387">
        <v>0</v>
      </c>
      <c r="N387">
        <v>0</v>
      </c>
      <c r="O387">
        <v>0</v>
      </c>
      <c r="P387">
        <v>0</v>
      </c>
      <c r="Q387" t="s">
        <v>18</v>
      </c>
      <c r="R387">
        <v>21</v>
      </c>
      <c r="S387">
        <v>10</v>
      </c>
      <c r="T387">
        <v>2</v>
      </c>
      <c r="U387">
        <v>2</v>
      </c>
      <c r="V387">
        <v>3.2000000000000001E-2</v>
      </c>
      <c r="W387">
        <v>2.3800000000000002E-2</v>
      </c>
      <c r="X387">
        <v>24</v>
      </c>
      <c r="Y387">
        <v>0</v>
      </c>
      <c r="Z387" t="s">
        <v>133</v>
      </c>
      <c r="AB387">
        <v>0.8</v>
      </c>
      <c r="AC387">
        <v>1</v>
      </c>
      <c r="AD387">
        <v>15</v>
      </c>
      <c r="AE387">
        <v>1</v>
      </c>
      <c r="AF387">
        <v>1</v>
      </c>
      <c r="AG387">
        <v>0.32</v>
      </c>
      <c r="AH387">
        <v>0</v>
      </c>
      <c r="BA387">
        <v>9</v>
      </c>
      <c r="BB387">
        <v>3</v>
      </c>
      <c r="BC387">
        <v>7</v>
      </c>
      <c r="BD387">
        <v>12</v>
      </c>
      <c r="BE387">
        <v>0</v>
      </c>
      <c r="BF387">
        <v>0.4</v>
      </c>
      <c r="BG387">
        <v>100</v>
      </c>
      <c r="BH387">
        <v>18</v>
      </c>
      <c r="BI387">
        <v>50</v>
      </c>
      <c r="BJ387">
        <v>2</v>
      </c>
      <c r="BK387">
        <v>0</v>
      </c>
      <c r="BL387">
        <v>63</v>
      </c>
      <c r="BM387">
        <v>0</v>
      </c>
      <c r="BN387">
        <v>0</v>
      </c>
      <c r="BO387">
        <v>0</v>
      </c>
      <c r="BP387">
        <v>0</v>
      </c>
      <c r="BQ387" t="s">
        <v>18</v>
      </c>
      <c r="BR387">
        <v>21</v>
      </c>
      <c r="BS387">
        <v>10</v>
      </c>
      <c r="BT387">
        <v>2</v>
      </c>
      <c r="BU387">
        <v>2</v>
      </c>
      <c r="BV387">
        <v>3.2000000000000001E-2</v>
      </c>
      <c r="BW387">
        <v>2.3800000000000002E-2</v>
      </c>
      <c r="BX387">
        <v>24</v>
      </c>
      <c r="BY387">
        <v>0</v>
      </c>
      <c r="BZ387" t="s">
        <v>133</v>
      </c>
      <c r="CB387">
        <v>0.8</v>
      </c>
      <c r="CC387">
        <v>1</v>
      </c>
      <c r="CD387">
        <v>15</v>
      </c>
      <c r="CE387">
        <v>1</v>
      </c>
      <c r="CF387">
        <v>1</v>
      </c>
      <c r="CG387">
        <v>0.32</v>
      </c>
      <c r="CH387">
        <v>0</v>
      </c>
    </row>
    <row r="388" spans="1:86">
      <c r="A388">
        <v>10</v>
      </c>
      <c r="B388">
        <v>2</v>
      </c>
      <c r="C388">
        <v>4</v>
      </c>
      <c r="D388">
        <v>12</v>
      </c>
      <c r="E388">
        <v>0</v>
      </c>
      <c r="F388" s="24">
        <f t="shared" si="32"/>
        <v>3.0000000000000004</v>
      </c>
      <c r="G388">
        <v>100</v>
      </c>
      <c r="H388" s="24">
        <f t="shared" ref="H388:H451" si="34">IF(BH388="","",IF(ROUNDUP((BH388/100)*IF(BJ388&gt;100,RIGHT(BJ388,2),BJ388)*250*4/60*2/IF(BK388&gt;=10,10,1),0)&gt;15,15,ROUNDUP((BH388/100)*IF(BJ388&gt;100,RIGHT(BJ388,2),BJ388)*250*4/60*2/IF(BK388&gt;=10,10,1),0)))</f>
        <v>7</v>
      </c>
      <c r="I388" s="24">
        <f t="shared" si="31"/>
        <v>6</v>
      </c>
      <c r="J388" s="24">
        <f t="shared" si="33"/>
        <v>25</v>
      </c>
      <c r="K388" s="24" t="str">
        <f t="shared" ref="K388:K451" si="35">TEXT(IF(W388=0,"",IF(BK388&gt;=10,LEFT(BK388,1),0)&amp;IF(V388&gt;=0.06,3,0)),"00")</f>
        <v>00</v>
      </c>
      <c r="L388">
        <v>63</v>
      </c>
      <c r="M388">
        <v>0</v>
      </c>
      <c r="N388">
        <v>1</v>
      </c>
      <c r="O388">
        <v>0</v>
      </c>
      <c r="P388">
        <v>0</v>
      </c>
      <c r="Q388" t="s">
        <v>18</v>
      </c>
      <c r="R388">
        <v>11</v>
      </c>
      <c r="S388">
        <v>15</v>
      </c>
      <c r="T388">
        <v>2</v>
      </c>
      <c r="U388">
        <v>2</v>
      </c>
      <c r="V388">
        <v>2.4E-2</v>
      </c>
      <c r="W388">
        <v>1.78E-2</v>
      </c>
      <c r="X388">
        <v>24</v>
      </c>
      <c r="Y388">
        <v>0</v>
      </c>
      <c r="Z388" t="s">
        <v>133</v>
      </c>
      <c r="AB388">
        <v>0.7</v>
      </c>
      <c r="AC388">
        <v>1</v>
      </c>
      <c r="AD388">
        <v>15</v>
      </c>
      <c r="AE388">
        <v>1</v>
      </c>
      <c r="AF388">
        <v>1</v>
      </c>
      <c r="AG388">
        <v>0.32</v>
      </c>
      <c r="AH388">
        <v>0</v>
      </c>
      <c r="BA388">
        <v>10</v>
      </c>
      <c r="BB388">
        <v>2</v>
      </c>
      <c r="BC388">
        <v>4</v>
      </c>
      <c r="BD388">
        <v>12</v>
      </c>
      <c r="BE388">
        <v>0</v>
      </c>
      <c r="BF388">
        <v>0.2</v>
      </c>
      <c r="BG388">
        <v>100</v>
      </c>
      <c r="BH388">
        <v>21</v>
      </c>
      <c r="BI388">
        <v>50</v>
      </c>
      <c r="BJ388">
        <v>1</v>
      </c>
      <c r="BK388">
        <v>0</v>
      </c>
      <c r="BL388">
        <v>63</v>
      </c>
      <c r="BM388">
        <v>0</v>
      </c>
      <c r="BN388">
        <v>1</v>
      </c>
      <c r="BO388">
        <v>0</v>
      </c>
      <c r="BP388">
        <v>0</v>
      </c>
      <c r="BQ388" t="s">
        <v>18</v>
      </c>
      <c r="BR388">
        <v>11</v>
      </c>
      <c r="BS388">
        <v>15</v>
      </c>
      <c r="BT388">
        <v>2</v>
      </c>
      <c r="BU388">
        <v>2</v>
      </c>
      <c r="BV388">
        <v>2.4E-2</v>
      </c>
      <c r="BW388">
        <v>1.78E-2</v>
      </c>
      <c r="BX388">
        <v>24</v>
      </c>
      <c r="BY388">
        <v>0</v>
      </c>
      <c r="BZ388" t="s">
        <v>133</v>
      </c>
      <c r="CB388">
        <v>0.7</v>
      </c>
      <c r="CC388">
        <v>1</v>
      </c>
      <c r="CD388">
        <v>15</v>
      </c>
      <c r="CE388">
        <v>1</v>
      </c>
      <c r="CF388">
        <v>1</v>
      </c>
      <c r="CG388">
        <v>0.32</v>
      </c>
      <c r="CH388">
        <v>0</v>
      </c>
    </row>
    <row r="389" spans="1:86">
      <c r="A389">
        <v>11</v>
      </c>
      <c r="B389">
        <v>801</v>
      </c>
      <c r="C389">
        <v>1</v>
      </c>
      <c r="D389">
        <v>9</v>
      </c>
      <c r="E389">
        <v>0</v>
      </c>
      <c r="F389" s="24">
        <f t="shared" si="32"/>
        <v>7.9999999999999991</v>
      </c>
      <c r="G389">
        <v>110</v>
      </c>
      <c r="H389" s="24">
        <f t="shared" si="34"/>
        <v>15</v>
      </c>
      <c r="I389" s="24">
        <f t="shared" si="31"/>
        <v>11</v>
      </c>
      <c r="J389" s="24">
        <f t="shared" si="33"/>
        <v>50</v>
      </c>
      <c r="K389" s="24" t="str">
        <f t="shared" si="35"/>
        <v>00</v>
      </c>
      <c r="L389">
        <v>73</v>
      </c>
      <c r="M389">
        <v>0</v>
      </c>
      <c r="N389">
        <v>40</v>
      </c>
      <c r="O389">
        <v>0</v>
      </c>
      <c r="P389">
        <v>1</v>
      </c>
      <c r="Q389" t="s">
        <v>19</v>
      </c>
      <c r="R389">
        <v>32</v>
      </c>
      <c r="S389">
        <v>30</v>
      </c>
      <c r="T389">
        <v>3</v>
      </c>
      <c r="U389">
        <v>5</v>
      </c>
      <c r="V389">
        <v>1E-3</v>
      </c>
      <c r="W389">
        <v>0.02</v>
      </c>
      <c r="X389">
        <v>24</v>
      </c>
      <c r="Y389">
        <v>2.7</v>
      </c>
      <c r="Z389" t="s">
        <v>57</v>
      </c>
      <c r="AA389">
        <v>1007</v>
      </c>
      <c r="AB389">
        <v>0.32</v>
      </c>
      <c r="AC389">
        <v>1</v>
      </c>
      <c r="AD389">
        <v>15</v>
      </c>
      <c r="AE389">
        <v>1</v>
      </c>
      <c r="AF389">
        <v>1</v>
      </c>
      <c r="AG389">
        <v>0.32</v>
      </c>
      <c r="AH389">
        <v>0</v>
      </c>
      <c r="BA389">
        <v>11</v>
      </c>
      <c r="BB389">
        <v>801</v>
      </c>
      <c r="BC389">
        <v>1</v>
      </c>
      <c r="BD389">
        <v>9</v>
      </c>
      <c r="BE389">
        <v>0</v>
      </c>
      <c r="BF389">
        <v>0.7</v>
      </c>
      <c r="BG389">
        <v>110</v>
      </c>
      <c r="BH389">
        <v>23</v>
      </c>
      <c r="BI389">
        <v>85</v>
      </c>
      <c r="BJ389">
        <v>2</v>
      </c>
      <c r="BK389">
        <v>0</v>
      </c>
      <c r="BL389">
        <v>73</v>
      </c>
      <c r="BM389">
        <v>0</v>
      </c>
      <c r="BN389">
        <v>40</v>
      </c>
      <c r="BO389">
        <v>0</v>
      </c>
      <c r="BP389">
        <v>1</v>
      </c>
      <c r="BQ389" t="s">
        <v>19</v>
      </c>
      <c r="BR389">
        <v>32</v>
      </c>
      <c r="BS389">
        <v>30</v>
      </c>
      <c r="BT389">
        <v>3</v>
      </c>
      <c r="BU389">
        <v>5</v>
      </c>
      <c r="BV389">
        <v>1E-3</v>
      </c>
      <c r="BW389">
        <v>0.02</v>
      </c>
      <c r="BX389">
        <v>24</v>
      </c>
      <c r="BY389">
        <v>2.7</v>
      </c>
      <c r="BZ389" t="s">
        <v>57</v>
      </c>
      <c r="CA389">
        <v>1007</v>
      </c>
      <c r="CB389">
        <v>0.32</v>
      </c>
      <c r="CC389">
        <v>1</v>
      </c>
      <c r="CD389">
        <v>15</v>
      </c>
      <c r="CE389">
        <v>1</v>
      </c>
      <c r="CF389">
        <v>1</v>
      </c>
      <c r="CG389">
        <v>0.32</v>
      </c>
      <c r="CH389">
        <v>0</v>
      </c>
    </row>
    <row r="390" spans="1:86">
      <c r="A390">
        <v>12</v>
      </c>
      <c r="B390">
        <v>801</v>
      </c>
      <c r="C390">
        <v>1</v>
      </c>
      <c r="D390">
        <v>9</v>
      </c>
      <c r="E390">
        <v>0</v>
      </c>
      <c r="F390" s="24">
        <f t="shared" si="32"/>
        <v>7.9999999999999991</v>
      </c>
      <c r="G390">
        <v>110</v>
      </c>
      <c r="H390" s="24">
        <f t="shared" si="34"/>
        <v>15</v>
      </c>
      <c r="I390" s="24">
        <f t="shared" si="31"/>
        <v>11</v>
      </c>
      <c r="J390" s="24">
        <f t="shared" si="33"/>
        <v>50</v>
      </c>
      <c r="K390" s="24" t="str">
        <f t="shared" si="35"/>
        <v>00</v>
      </c>
      <c r="L390">
        <v>73</v>
      </c>
      <c r="M390">
        <v>0</v>
      </c>
      <c r="N390">
        <v>40</v>
      </c>
      <c r="O390">
        <v>0</v>
      </c>
      <c r="P390">
        <v>1</v>
      </c>
      <c r="Q390" t="s">
        <v>19</v>
      </c>
      <c r="R390">
        <v>32</v>
      </c>
      <c r="S390">
        <v>30</v>
      </c>
      <c r="T390">
        <v>3</v>
      </c>
      <c r="U390">
        <v>5</v>
      </c>
      <c r="V390">
        <v>2.1000000000000001E-2</v>
      </c>
      <c r="W390">
        <v>5.0000000000000001E-3</v>
      </c>
      <c r="X390">
        <v>24</v>
      </c>
      <c r="Y390">
        <v>2.7</v>
      </c>
      <c r="Z390" t="s">
        <v>57</v>
      </c>
      <c r="AA390">
        <v>242</v>
      </c>
      <c r="AB390">
        <v>0.32</v>
      </c>
      <c r="AC390">
        <v>1</v>
      </c>
      <c r="AD390">
        <v>15</v>
      </c>
      <c r="AE390">
        <v>1</v>
      </c>
      <c r="AF390">
        <v>1</v>
      </c>
      <c r="AG390">
        <v>0.32</v>
      </c>
      <c r="AH390">
        <v>0</v>
      </c>
      <c r="BA390">
        <v>12</v>
      </c>
      <c r="BB390">
        <v>801</v>
      </c>
      <c r="BC390">
        <v>1</v>
      </c>
      <c r="BD390">
        <v>9</v>
      </c>
      <c r="BE390">
        <v>0</v>
      </c>
      <c r="BF390">
        <v>0.7</v>
      </c>
      <c r="BG390">
        <v>110</v>
      </c>
      <c r="BH390">
        <v>23</v>
      </c>
      <c r="BI390">
        <v>85</v>
      </c>
      <c r="BJ390">
        <v>2</v>
      </c>
      <c r="BK390">
        <v>0</v>
      </c>
      <c r="BL390">
        <v>73</v>
      </c>
      <c r="BM390">
        <v>0</v>
      </c>
      <c r="BN390">
        <v>40</v>
      </c>
      <c r="BO390">
        <v>0</v>
      </c>
      <c r="BP390">
        <v>1</v>
      </c>
      <c r="BQ390" t="s">
        <v>19</v>
      </c>
      <c r="BR390">
        <v>32</v>
      </c>
      <c r="BS390">
        <v>30</v>
      </c>
      <c r="BT390">
        <v>3</v>
      </c>
      <c r="BU390">
        <v>5</v>
      </c>
      <c r="BV390">
        <v>2.1000000000000001E-2</v>
      </c>
      <c r="BW390">
        <v>5.0000000000000001E-3</v>
      </c>
      <c r="BX390">
        <v>24</v>
      </c>
      <c r="BY390">
        <v>2.7</v>
      </c>
      <c r="BZ390" t="s">
        <v>57</v>
      </c>
      <c r="CA390">
        <v>242</v>
      </c>
      <c r="CB390">
        <v>0.32</v>
      </c>
      <c r="CC390">
        <v>1</v>
      </c>
      <c r="CD390">
        <v>15</v>
      </c>
      <c r="CE390">
        <v>1</v>
      </c>
      <c r="CF390">
        <v>1</v>
      </c>
      <c r="CG390">
        <v>0.32</v>
      </c>
      <c r="CH390">
        <v>0</v>
      </c>
    </row>
    <row r="391" spans="1:86">
      <c r="F391" s="24" t="str">
        <f t="shared" si="32"/>
        <v/>
      </c>
      <c r="H391" s="24" t="str">
        <f t="shared" si="34"/>
        <v/>
      </c>
      <c r="I391" s="24" t="str">
        <f t="shared" si="31"/>
        <v/>
      </c>
      <c r="J391" s="24" t="str">
        <f t="shared" si="33"/>
        <v/>
      </c>
      <c r="K391" s="24" t="str">
        <f t="shared" si="35"/>
        <v/>
      </c>
      <c r="AC391">
        <v>1</v>
      </c>
      <c r="AE391">
        <v>1</v>
      </c>
      <c r="AF391">
        <v>1</v>
      </c>
      <c r="AH391">
        <v>0</v>
      </c>
      <c r="BK391">
        <v>0</v>
      </c>
      <c r="CC391">
        <v>1</v>
      </c>
      <c r="CE391">
        <v>1</v>
      </c>
      <c r="CF391">
        <v>1</v>
      </c>
      <c r="CH391">
        <v>0</v>
      </c>
    </row>
    <row r="392" spans="1:86">
      <c r="F392" s="24" t="str">
        <f t="shared" si="32"/>
        <v/>
      </c>
      <c r="H392" s="24" t="str">
        <f t="shared" si="34"/>
        <v/>
      </c>
      <c r="I392" s="24" t="str">
        <f t="shared" si="31"/>
        <v/>
      </c>
      <c r="J392" s="24" t="str">
        <f t="shared" si="33"/>
        <v/>
      </c>
      <c r="K392" s="24" t="str">
        <f t="shared" si="35"/>
        <v/>
      </c>
      <c r="AC392">
        <v>1</v>
      </c>
      <c r="AE392">
        <v>1</v>
      </c>
      <c r="AF392">
        <v>1</v>
      </c>
      <c r="AH392">
        <v>0</v>
      </c>
      <c r="BK392">
        <v>0</v>
      </c>
      <c r="CC392">
        <v>1</v>
      </c>
      <c r="CE392">
        <v>1</v>
      </c>
      <c r="CF392">
        <v>1</v>
      </c>
      <c r="CH392">
        <v>0</v>
      </c>
    </row>
    <row r="393" spans="1:86">
      <c r="A393">
        <v>2</v>
      </c>
      <c r="B393">
        <v>10</v>
      </c>
      <c r="C393">
        <v>300</v>
      </c>
      <c r="D393">
        <v>55</v>
      </c>
      <c r="E393">
        <v>0</v>
      </c>
      <c r="F393" s="24">
        <f t="shared" si="32"/>
        <v>135</v>
      </c>
      <c r="G393">
        <v>50</v>
      </c>
      <c r="H393" s="24">
        <f t="shared" si="34"/>
        <v>15</v>
      </c>
      <c r="I393" s="24">
        <f t="shared" si="31"/>
        <v>5</v>
      </c>
      <c r="J393" s="24">
        <f t="shared" si="33"/>
        <v>80</v>
      </c>
      <c r="K393" s="24" t="str">
        <f t="shared" si="35"/>
        <v>03</v>
      </c>
      <c r="L393">
        <v>22</v>
      </c>
      <c r="M393">
        <v>0</v>
      </c>
      <c r="N393">
        <v>0</v>
      </c>
      <c r="O393">
        <v>1</v>
      </c>
      <c r="P393">
        <v>0</v>
      </c>
      <c r="Q393" t="s">
        <v>18</v>
      </c>
      <c r="R393">
        <v>21</v>
      </c>
      <c r="S393">
        <v>10</v>
      </c>
      <c r="T393">
        <v>2</v>
      </c>
      <c r="U393">
        <v>2</v>
      </c>
      <c r="V393">
        <v>0.30499999999999999</v>
      </c>
      <c r="W393">
        <v>0.25309999999999999</v>
      </c>
      <c r="X393">
        <v>24</v>
      </c>
      <c r="Y393">
        <v>0</v>
      </c>
      <c r="Z393" t="s">
        <v>133</v>
      </c>
      <c r="AB393">
        <v>0</v>
      </c>
      <c r="AC393">
        <v>1</v>
      </c>
      <c r="AD393">
        <v>15</v>
      </c>
      <c r="AE393">
        <v>1</v>
      </c>
      <c r="AF393">
        <v>1</v>
      </c>
      <c r="AG393">
        <v>0.5</v>
      </c>
      <c r="AH393">
        <v>0</v>
      </c>
      <c r="BA393">
        <v>2</v>
      </c>
      <c r="BB393">
        <v>10</v>
      </c>
      <c r="BC393">
        <v>300</v>
      </c>
      <c r="BD393">
        <v>55</v>
      </c>
      <c r="BE393">
        <v>0</v>
      </c>
      <c r="BF393">
        <v>13.4</v>
      </c>
      <c r="BG393">
        <v>50</v>
      </c>
      <c r="BH393">
        <v>11</v>
      </c>
      <c r="BI393">
        <v>40</v>
      </c>
      <c r="BJ393">
        <v>5</v>
      </c>
      <c r="BK393">
        <v>0</v>
      </c>
      <c r="BL393">
        <v>22</v>
      </c>
      <c r="BM393">
        <v>0</v>
      </c>
      <c r="BN393">
        <v>0</v>
      </c>
      <c r="BO393">
        <v>1</v>
      </c>
      <c r="BP393">
        <v>0</v>
      </c>
      <c r="BQ393" t="s">
        <v>18</v>
      </c>
      <c r="BR393">
        <v>21</v>
      </c>
      <c r="BS393">
        <v>10</v>
      </c>
      <c r="BT393">
        <v>2</v>
      </c>
      <c r="BU393">
        <v>2</v>
      </c>
      <c r="BV393">
        <v>0.30499999999999999</v>
      </c>
      <c r="BW393">
        <v>0.25309999999999999</v>
      </c>
      <c r="BX393">
        <v>24</v>
      </c>
      <c r="BY393">
        <v>0</v>
      </c>
      <c r="BZ393" t="s">
        <v>133</v>
      </c>
      <c r="CB393">
        <v>0</v>
      </c>
      <c r="CC393">
        <v>1</v>
      </c>
      <c r="CD393">
        <v>15</v>
      </c>
      <c r="CE393">
        <v>1</v>
      </c>
      <c r="CF393">
        <v>1</v>
      </c>
      <c r="CG393">
        <v>0.5</v>
      </c>
      <c r="CH393">
        <v>0</v>
      </c>
    </row>
    <row r="394" spans="1:86">
      <c r="A394">
        <v>3</v>
      </c>
      <c r="B394">
        <v>9</v>
      </c>
      <c r="C394">
        <v>200</v>
      </c>
      <c r="D394">
        <v>40</v>
      </c>
      <c r="E394">
        <v>0</v>
      </c>
      <c r="F394" s="24">
        <f t="shared" si="32"/>
        <v>85</v>
      </c>
      <c r="G394">
        <v>50</v>
      </c>
      <c r="H394" s="24">
        <f t="shared" si="34"/>
        <v>15</v>
      </c>
      <c r="I394" s="24">
        <f t="shared" si="31"/>
        <v>5</v>
      </c>
      <c r="J394" s="24">
        <f t="shared" si="33"/>
        <v>80</v>
      </c>
      <c r="K394" s="24" t="str">
        <f t="shared" si="35"/>
        <v>03</v>
      </c>
      <c r="L394">
        <v>22</v>
      </c>
      <c r="M394">
        <v>0</v>
      </c>
      <c r="N394">
        <v>0</v>
      </c>
      <c r="O394">
        <v>1</v>
      </c>
      <c r="P394">
        <v>0</v>
      </c>
      <c r="Q394" t="s">
        <v>18</v>
      </c>
      <c r="R394">
        <v>21</v>
      </c>
      <c r="S394">
        <v>10</v>
      </c>
      <c r="T394">
        <v>2</v>
      </c>
      <c r="U394">
        <v>2</v>
      </c>
      <c r="V394">
        <v>0.21099999999999999</v>
      </c>
      <c r="W394">
        <v>0.17510000000000001</v>
      </c>
      <c r="X394">
        <v>24</v>
      </c>
      <c r="Y394">
        <v>0</v>
      </c>
      <c r="Z394" t="s">
        <v>133</v>
      </c>
      <c r="AB394">
        <v>0</v>
      </c>
      <c r="AC394">
        <v>1</v>
      </c>
      <c r="AD394">
        <v>15</v>
      </c>
      <c r="AE394">
        <v>1</v>
      </c>
      <c r="AF394">
        <v>1</v>
      </c>
      <c r="AG394">
        <v>0.5</v>
      </c>
      <c r="AH394">
        <v>0</v>
      </c>
      <c r="BA394">
        <v>3</v>
      </c>
      <c r="BB394">
        <v>9</v>
      </c>
      <c r="BC394">
        <v>200</v>
      </c>
      <c r="BD394">
        <v>40</v>
      </c>
      <c r="BE394">
        <v>0</v>
      </c>
      <c r="BF394">
        <v>8.6</v>
      </c>
      <c r="BG394">
        <v>50</v>
      </c>
      <c r="BH394">
        <v>12</v>
      </c>
      <c r="BI394">
        <v>40</v>
      </c>
      <c r="BJ394">
        <v>5</v>
      </c>
      <c r="BK394">
        <v>0</v>
      </c>
      <c r="BL394">
        <v>22</v>
      </c>
      <c r="BM394">
        <v>0</v>
      </c>
      <c r="BN394">
        <v>0</v>
      </c>
      <c r="BO394">
        <v>1</v>
      </c>
      <c r="BP394">
        <v>0</v>
      </c>
      <c r="BQ394" t="s">
        <v>18</v>
      </c>
      <c r="BR394">
        <v>21</v>
      </c>
      <c r="BS394">
        <v>10</v>
      </c>
      <c r="BT394">
        <v>2</v>
      </c>
      <c r="BU394">
        <v>2</v>
      </c>
      <c r="BV394">
        <v>0.21099999999999999</v>
      </c>
      <c r="BW394">
        <v>0.17510000000000001</v>
      </c>
      <c r="BX394">
        <v>24</v>
      </c>
      <c r="BY394">
        <v>0</v>
      </c>
      <c r="BZ394" t="s">
        <v>133</v>
      </c>
      <c r="CB394">
        <v>0</v>
      </c>
      <c r="CC394">
        <v>1</v>
      </c>
      <c r="CD394">
        <v>15</v>
      </c>
      <c r="CE394">
        <v>1</v>
      </c>
      <c r="CF394">
        <v>1</v>
      </c>
      <c r="CG394">
        <v>0.5</v>
      </c>
      <c r="CH394">
        <v>0</v>
      </c>
    </row>
    <row r="395" spans="1:86">
      <c r="A395">
        <v>4</v>
      </c>
      <c r="B395">
        <v>8</v>
      </c>
      <c r="C395">
        <v>140</v>
      </c>
      <c r="D395">
        <v>40</v>
      </c>
      <c r="E395">
        <v>0</v>
      </c>
      <c r="F395" s="24">
        <f t="shared" si="32"/>
        <v>53</v>
      </c>
      <c r="G395">
        <v>60</v>
      </c>
      <c r="H395" s="24">
        <f t="shared" si="34"/>
        <v>15</v>
      </c>
      <c r="I395" s="24">
        <f t="shared" si="31"/>
        <v>5</v>
      </c>
      <c r="J395" s="24">
        <f t="shared" si="33"/>
        <v>80</v>
      </c>
      <c r="K395" s="24" t="str">
        <f t="shared" si="35"/>
        <v>03</v>
      </c>
      <c r="L395">
        <v>32</v>
      </c>
      <c r="M395">
        <v>0</v>
      </c>
      <c r="N395">
        <v>40</v>
      </c>
      <c r="O395">
        <v>0</v>
      </c>
      <c r="P395">
        <v>0</v>
      </c>
      <c r="Q395" t="s">
        <v>18</v>
      </c>
      <c r="R395">
        <v>21</v>
      </c>
      <c r="S395">
        <v>15</v>
      </c>
      <c r="T395">
        <v>2</v>
      </c>
      <c r="U395">
        <v>2</v>
      </c>
      <c r="V395">
        <v>0.156</v>
      </c>
      <c r="W395">
        <v>0.12790000000000001</v>
      </c>
      <c r="X395">
        <v>24</v>
      </c>
      <c r="Y395">
        <v>0</v>
      </c>
      <c r="Z395" t="s">
        <v>133</v>
      </c>
      <c r="AB395">
        <v>0</v>
      </c>
      <c r="AC395">
        <v>1</v>
      </c>
      <c r="AD395">
        <v>15</v>
      </c>
      <c r="AE395">
        <v>1</v>
      </c>
      <c r="AF395">
        <v>1</v>
      </c>
      <c r="AG395">
        <v>0.5</v>
      </c>
      <c r="AH395">
        <v>0</v>
      </c>
      <c r="BA395">
        <v>4</v>
      </c>
      <c r="BB395">
        <v>8</v>
      </c>
      <c r="BC395">
        <v>140</v>
      </c>
      <c r="BD395">
        <v>40</v>
      </c>
      <c r="BE395">
        <v>0</v>
      </c>
      <c r="BF395">
        <v>5.3</v>
      </c>
      <c r="BG395">
        <v>60</v>
      </c>
      <c r="BH395">
        <v>12</v>
      </c>
      <c r="BI395">
        <v>40</v>
      </c>
      <c r="BJ395">
        <v>5</v>
      </c>
      <c r="BK395">
        <v>0</v>
      </c>
      <c r="BL395">
        <v>32</v>
      </c>
      <c r="BM395">
        <v>0</v>
      </c>
      <c r="BN395">
        <v>40</v>
      </c>
      <c r="BO395">
        <v>0</v>
      </c>
      <c r="BP395">
        <v>0</v>
      </c>
      <c r="BQ395" t="s">
        <v>18</v>
      </c>
      <c r="BR395">
        <v>21</v>
      </c>
      <c r="BS395">
        <v>15</v>
      </c>
      <c r="BT395">
        <v>2</v>
      </c>
      <c r="BU395">
        <v>2</v>
      </c>
      <c r="BV395">
        <v>0.156</v>
      </c>
      <c r="BW395">
        <v>0.12790000000000001</v>
      </c>
      <c r="BX395">
        <v>24</v>
      </c>
      <c r="BY395">
        <v>0</v>
      </c>
      <c r="BZ395" t="s">
        <v>133</v>
      </c>
      <c r="CB395">
        <v>0</v>
      </c>
      <c r="CC395">
        <v>1</v>
      </c>
      <c r="CD395">
        <v>15</v>
      </c>
      <c r="CE395">
        <v>1</v>
      </c>
      <c r="CF395">
        <v>1</v>
      </c>
      <c r="CG395">
        <v>0.5</v>
      </c>
      <c r="CH395">
        <v>0</v>
      </c>
    </row>
    <row r="396" spans="1:86">
      <c r="A396">
        <v>5</v>
      </c>
      <c r="B396">
        <v>7</v>
      </c>
      <c r="C396">
        <v>70</v>
      </c>
      <c r="D396">
        <v>25</v>
      </c>
      <c r="E396">
        <v>0</v>
      </c>
      <c r="F396" s="24">
        <f t="shared" si="32"/>
        <v>33</v>
      </c>
      <c r="G396">
        <v>70</v>
      </c>
      <c r="H396" s="24">
        <f t="shared" si="34"/>
        <v>15</v>
      </c>
      <c r="I396" s="24">
        <f t="shared" si="31"/>
        <v>6</v>
      </c>
      <c r="J396" s="24">
        <f t="shared" si="33"/>
        <v>80</v>
      </c>
      <c r="K396" s="24" t="str">
        <f t="shared" si="35"/>
        <v>03</v>
      </c>
      <c r="L396">
        <v>42</v>
      </c>
      <c r="M396">
        <v>0</v>
      </c>
      <c r="N396">
        <v>40</v>
      </c>
      <c r="O396">
        <v>0</v>
      </c>
      <c r="P396">
        <v>0</v>
      </c>
      <c r="Q396" t="s">
        <v>18</v>
      </c>
      <c r="R396">
        <v>21</v>
      </c>
      <c r="S396">
        <v>15</v>
      </c>
      <c r="T396">
        <v>2</v>
      </c>
      <c r="U396">
        <v>2</v>
      </c>
      <c r="V396">
        <v>0.113</v>
      </c>
      <c r="W396">
        <v>8.8099999999999998E-2</v>
      </c>
      <c r="X396">
        <v>24</v>
      </c>
      <c r="Y396">
        <v>0</v>
      </c>
      <c r="Z396" t="s">
        <v>133</v>
      </c>
      <c r="AB396">
        <v>0</v>
      </c>
      <c r="AC396">
        <v>1</v>
      </c>
      <c r="AD396">
        <v>15</v>
      </c>
      <c r="AE396">
        <v>1</v>
      </c>
      <c r="AF396">
        <v>1</v>
      </c>
      <c r="AG396">
        <v>0.5</v>
      </c>
      <c r="AH396">
        <v>0</v>
      </c>
      <c r="BA396">
        <v>5</v>
      </c>
      <c r="BB396">
        <v>7</v>
      </c>
      <c r="BC396">
        <v>70</v>
      </c>
      <c r="BD396">
        <v>25</v>
      </c>
      <c r="BE396">
        <v>0</v>
      </c>
      <c r="BF396">
        <v>3.3</v>
      </c>
      <c r="BG396">
        <v>70</v>
      </c>
      <c r="BH396">
        <v>12</v>
      </c>
      <c r="BI396">
        <v>45</v>
      </c>
      <c r="BJ396">
        <v>5</v>
      </c>
      <c r="BK396">
        <v>0</v>
      </c>
      <c r="BL396">
        <v>42</v>
      </c>
      <c r="BM396">
        <v>0</v>
      </c>
      <c r="BN396">
        <v>40</v>
      </c>
      <c r="BO396">
        <v>0</v>
      </c>
      <c r="BP396">
        <v>0</v>
      </c>
      <c r="BQ396" t="s">
        <v>18</v>
      </c>
      <c r="BR396">
        <v>21</v>
      </c>
      <c r="BS396">
        <v>15</v>
      </c>
      <c r="BT396">
        <v>2</v>
      </c>
      <c r="BU396">
        <v>2</v>
      </c>
      <c r="BV396">
        <v>0.113</v>
      </c>
      <c r="BW396">
        <v>8.8099999999999998E-2</v>
      </c>
      <c r="BX396">
        <v>24</v>
      </c>
      <c r="BY396">
        <v>0</v>
      </c>
      <c r="BZ396" t="s">
        <v>133</v>
      </c>
      <c r="CB396">
        <v>0</v>
      </c>
      <c r="CC396">
        <v>1</v>
      </c>
      <c r="CD396">
        <v>15</v>
      </c>
      <c r="CE396">
        <v>1</v>
      </c>
      <c r="CF396">
        <v>1</v>
      </c>
      <c r="CG396">
        <v>0.5</v>
      </c>
      <c r="CH396">
        <v>0</v>
      </c>
    </row>
    <row r="397" spans="1:86">
      <c r="A397">
        <v>6</v>
      </c>
      <c r="B397">
        <v>6</v>
      </c>
      <c r="C397">
        <v>60</v>
      </c>
      <c r="D397">
        <v>30</v>
      </c>
      <c r="E397">
        <v>0</v>
      </c>
      <c r="F397" s="24">
        <f t="shared" si="32"/>
        <v>23</v>
      </c>
      <c r="G397">
        <v>80</v>
      </c>
      <c r="H397" s="24">
        <f t="shared" si="34"/>
        <v>15</v>
      </c>
      <c r="I397" s="24">
        <f t="shared" si="31"/>
        <v>6</v>
      </c>
      <c r="J397" s="24">
        <f t="shared" si="33"/>
        <v>80</v>
      </c>
      <c r="K397" s="24" t="str">
        <f t="shared" si="35"/>
        <v>03</v>
      </c>
      <c r="L397">
        <v>52</v>
      </c>
      <c r="M397">
        <v>0</v>
      </c>
      <c r="N397">
        <v>0</v>
      </c>
      <c r="O397">
        <v>0</v>
      </c>
      <c r="P397" t="s">
        <v>135</v>
      </c>
      <c r="Q397" t="s">
        <v>18</v>
      </c>
      <c r="R397">
        <v>21</v>
      </c>
      <c r="S397">
        <v>10</v>
      </c>
      <c r="T397">
        <v>2</v>
      </c>
      <c r="U397">
        <v>2</v>
      </c>
      <c r="V397">
        <v>8.7999999999999995E-2</v>
      </c>
      <c r="W397">
        <v>6.3799999999999996E-2</v>
      </c>
      <c r="X397">
        <v>24</v>
      </c>
      <c r="Y397">
        <v>0</v>
      </c>
      <c r="Z397" t="s">
        <v>133</v>
      </c>
      <c r="AB397">
        <v>4</v>
      </c>
      <c r="AC397">
        <v>1</v>
      </c>
      <c r="AD397">
        <v>15</v>
      </c>
      <c r="AE397">
        <v>1</v>
      </c>
      <c r="AF397">
        <v>1</v>
      </c>
      <c r="AG397">
        <v>0.5</v>
      </c>
      <c r="AH397">
        <v>0</v>
      </c>
      <c r="BA397">
        <v>6</v>
      </c>
      <c r="BB397">
        <v>6</v>
      </c>
      <c r="BC397">
        <v>60</v>
      </c>
      <c r="BD397">
        <v>30</v>
      </c>
      <c r="BE397">
        <v>0</v>
      </c>
      <c r="BF397">
        <v>2.2999999999999998</v>
      </c>
      <c r="BG397">
        <v>80</v>
      </c>
      <c r="BH397">
        <v>15</v>
      </c>
      <c r="BI397">
        <v>45</v>
      </c>
      <c r="BJ397">
        <v>5</v>
      </c>
      <c r="BK397">
        <v>0</v>
      </c>
      <c r="BL397">
        <v>52</v>
      </c>
      <c r="BM397">
        <v>0</v>
      </c>
      <c r="BN397">
        <v>0</v>
      </c>
      <c r="BO397">
        <v>0</v>
      </c>
      <c r="BP397" t="s">
        <v>135</v>
      </c>
      <c r="BQ397" t="s">
        <v>18</v>
      </c>
      <c r="BR397">
        <v>21</v>
      </c>
      <c r="BS397">
        <v>10</v>
      </c>
      <c r="BT397">
        <v>2</v>
      </c>
      <c r="BU397">
        <v>2</v>
      </c>
      <c r="BV397">
        <v>8.7999999999999995E-2</v>
      </c>
      <c r="BW397">
        <v>6.3799999999999996E-2</v>
      </c>
      <c r="BX397">
        <v>24</v>
      </c>
      <c r="BY397">
        <v>0</v>
      </c>
      <c r="BZ397" t="s">
        <v>133</v>
      </c>
      <c r="CB397">
        <v>4</v>
      </c>
      <c r="CC397">
        <v>1</v>
      </c>
      <c r="CD397">
        <v>15</v>
      </c>
      <c r="CE397">
        <v>1</v>
      </c>
      <c r="CF397">
        <v>1</v>
      </c>
      <c r="CG397">
        <v>0.5</v>
      </c>
      <c r="CH397">
        <v>0</v>
      </c>
    </row>
    <row r="398" spans="1:86">
      <c r="A398">
        <v>7</v>
      </c>
      <c r="B398">
        <v>5</v>
      </c>
      <c r="C398">
        <v>35</v>
      </c>
      <c r="D398">
        <v>20</v>
      </c>
      <c r="E398">
        <v>0</v>
      </c>
      <c r="F398" s="24">
        <f t="shared" si="32"/>
        <v>13</v>
      </c>
      <c r="G398">
        <v>90</v>
      </c>
      <c r="H398" s="24">
        <f t="shared" si="34"/>
        <v>15</v>
      </c>
      <c r="I398" s="24">
        <f t="shared" si="31"/>
        <v>6</v>
      </c>
      <c r="J398" s="24">
        <f t="shared" si="33"/>
        <v>75</v>
      </c>
      <c r="K398" s="24" t="str">
        <f t="shared" si="35"/>
        <v>03</v>
      </c>
      <c r="L398">
        <v>63</v>
      </c>
      <c r="M398">
        <v>0</v>
      </c>
      <c r="N398">
        <v>40</v>
      </c>
      <c r="O398">
        <v>0</v>
      </c>
      <c r="P398">
        <v>0</v>
      </c>
      <c r="Q398" t="s">
        <v>18</v>
      </c>
      <c r="R398">
        <v>21</v>
      </c>
      <c r="S398">
        <v>10</v>
      </c>
      <c r="T398">
        <v>2</v>
      </c>
      <c r="U398">
        <v>2</v>
      </c>
      <c r="V398">
        <v>6.4000000000000001E-2</v>
      </c>
      <c r="W398">
        <v>4.58E-2</v>
      </c>
      <c r="X398">
        <v>24</v>
      </c>
      <c r="Y398">
        <v>0</v>
      </c>
      <c r="Z398" t="s">
        <v>133</v>
      </c>
      <c r="AB398">
        <v>2</v>
      </c>
      <c r="AC398">
        <v>1</v>
      </c>
      <c r="AD398">
        <v>15</v>
      </c>
      <c r="AE398">
        <v>1</v>
      </c>
      <c r="AF398">
        <v>1</v>
      </c>
      <c r="AG398">
        <v>0.5</v>
      </c>
      <c r="AH398">
        <v>0</v>
      </c>
      <c r="BA398">
        <v>7</v>
      </c>
      <c r="BB398">
        <v>5</v>
      </c>
      <c r="BC398">
        <v>35</v>
      </c>
      <c r="BD398">
        <v>20</v>
      </c>
      <c r="BE398">
        <v>0</v>
      </c>
      <c r="BF398">
        <v>1.3</v>
      </c>
      <c r="BG398">
        <v>90</v>
      </c>
      <c r="BH398">
        <v>15</v>
      </c>
      <c r="BI398">
        <v>50</v>
      </c>
      <c r="BJ398">
        <v>3</v>
      </c>
      <c r="BK398">
        <v>0</v>
      </c>
      <c r="BL398">
        <v>63</v>
      </c>
      <c r="BM398">
        <v>0</v>
      </c>
      <c r="BN398">
        <v>40</v>
      </c>
      <c r="BO398">
        <v>0</v>
      </c>
      <c r="BP398">
        <v>0</v>
      </c>
      <c r="BQ398" t="s">
        <v>18</v>
      </c>
      <c r="BR398">
        <v>21</v>
      </c>
      <c r="BS398">
        <v>10</v>
      </c>
      <c r="BT398">
        <v>2</v>
      </c>
      <c r="BU398">
        <v>2</v>
      </c>
      <c r="BV398">
        <v>6.4000000000000001E-2</v>
      </c>
      <c r="BW398">
        <v>4.58E-2</v>
      </c>
      <c r="BX398">
        <v>24</v>
      </c>
      <c r="BY398">
        <v>0</v>
      </c>
      <c r="BZ398" t="s">
        <v>133</v>
      </c>
      <c r="CB398">
        <v>2</v>
      </c>
      <c r="CC398">
        <v>1</v>
      </c>
      <c r="CD398">
        <v>15</v>
      </c>
      <c r="CE398">
        <v>1</v>
      </c>
      <c r="CF398">
        <v>1</v>
      </c>
      <c r="CG398">
        <v>0.5</v>
      </c>
      <c r="CH398">
        <v>0</v>
      </c>
    </row>
    <row r="399" spans="1:86">
      <c r="A399">
        <v>8</v>
      </c>
      <c r="B399">
        <v>4</v>
      </c>
      <c r="C399">
        <v>12</v>
      </c>
      <c r="D399">
        <v>14</v>
      </c>
      <c r="E399">
        <v>0</v>
      </c>
      <c r="F399" s="24">
        <f t="shared" si="32"/>
        <v>5</v>
      </c>
      <c r="G399">
        <v>100</v>
      </c>
      <c r="H399" s="24">
        <f t="shared" si="34"/>
        <v>12</v>
      </c>
      <c r="I399" s="24">
        <f t="shared" si="31"/>
        <v>6</v>
      </c>
      <c r="J399" s="24">
        <f t="shared" si="33"/>
        <v>50</v>
      </c>
      <c r="K399" s="24" t="str">
        <f t="shared" si="35"/>
        <v>00</v>
      </c>
      <c r="L399">
        <v>63</v>
      </c>
      <c r="M399">
        <v>0</v>
      </c>
      <c r="N399">
        <v>40</v>
      </c>
      <c r="O399">
        <v>0</v>
      </c>
      <c r="P399">
        <v>0</v>
      </c>
      <c r="Q399" t="s">
        <v>18</v>
      </c>
      <c r="R399">
        <v>21</v>
      </c>
      <c r="S399">
        <v>10</v>
      </c>
      <c r="T399">
        <v>2</v>
      </c>
      <c r="U399">
        <v>2</v>
      </c>
      <c r="V399">
        <v>4.5999999999999999E-2</v>
      </c>
      <c r="W399">
        <v>3.3799999999999997E-2</v>
      </c>
      <c r="X399">
        <v>24</v>
      </c>
      <c r="Y399">
        <v>0</v>
      </c>
      <c r="Z399" t="s">
        <v>133</v>
      </c>
      <c r="AB399">
        <v>1.1200000000000001</v>
      </c>
      <c r="AC399">
        <v>1</v>
      </c>
      <c r="AD399">
        <v>15</v>
      </c>
      <c r="AE399">
        <v>1</v>
      </c>
      <c r="AF399">
        <v>1</v>
      </c>
      <c r="AG399">
        <v>0.5</v>
      </c>
      <c r="AH399">
        <v>0</v>
      </c>
      <c r="BA399">
        <v>8</v>
      </c>
      <c r="BB399">
        <v>4</v>
      </c>
      <c r="BC399">
        <v>12</v>
      </c>
      <c r="BD399">
        <v>14</v>
      </c>
      <c r="BE399">
        <v>0</v>
      </c>
      <c r="BF399">
        <v>0.6</v>
      </c>
      <c r="BG399">
        <v>100</v>
      </c>
      <c r="BH399">
        <v>18</v>
      </c>
      <c r="BI399">
        <v>50</v>
      </c>
      <c r="BJ399">
        <v>2</v>
      </c>
      <c r="BK399">
        <v>0</v>
      </c>
      <c r="BL399">
        <v>63</v>
      </c>
      <c r="BM399">
        <v>0</v>
      </c>
      <c r="BN399">
        <v>40</v>
      </c>
      <c r="BO399">
        <v>0</v>
      </c>
      <c r="BP399">
        <v>0</v>
      </c>
      <c r="BQ399" t="s">
        <v>18</v>
      </c>
      <c r="BR399">
        <v>21</v>
      </c>
      <c r="BS399">
        <v>10</v>
      </c>
      <c r="BT399">
        <v>2</v>
      </c>
      <c r="BU399">
        <v>2</v>
      </c>
      <c r="BV399">
        <v>4.5999999999999999E-2</v>
      </c>
      <c r="BW399">
        <v>3.3799999999999997E-2</v>
      </c>
      <c r="BX399">
        <v>24</v>
      </c>
      <c r="BY399">
        <v>0</v>
      </c>
      <c r="BZ399" t="s">
        <v>133</v>
      </c>
      <c r="CB399">
        <v>1.1200000000000001</v>
      </c>
      <c r="CC399">
        <v>1</v>
      </c>
      <c r="CD399">
        <v>15</v>
      </c>
      <c r="CE399">
        <v>1</v>
      </c>
      <c r="CF399">
        <v>1</v>
      </c>
      <c r="CG399">
        <v>0.5</v>
      </c>
      <c r="CH399">
        <v>0</v>
      </c>
    </row>
    <row r="400" spans="1:86">
      <c r="A400">
        <v>9</v>
      </c>
      <c r="B400">
        <v>3</v>
      </c>
      <c r="C400">
        <v>7</v>
      </c>
      <c r="D400">
        <v>12</v>
      </c>
      <c r="E400">
        <v>0</v>
      </c>
      <c r="F400" s="24">
        <f t="shared" si="32"/>
        <v>5</v>
      </c>
      <c r="G400">
        <v>100</v>
      </c>
      <c r="H400" s="24">
        <f t="shared" si="34"/>
        <v>12</v>
      </c>
      <c r="I400" s="24">
        <f t="shared" si="31"/>
        <v>6</v>
      </c>
      <c r="J400" s="24">
        <f t="shared" si="33"/>
        <v>50</v>
      </c>
      <c r="K400" s="24" t="str">
        <f t="shared" si="35"/>
        <v>00</v>
      </c>
      <c r="L400">
        <v>63</v>
      </c>
      <c r="M400">
        <v>0</v>
      </c>
      <c r="N400">
        <v>0</v>
      </c>
      <c r="O400">
        <v>0</v>
      </c>
      <c r="P400">
        <v>0</v>
      </c>
      <c r="Q400" t="s">
        <v>18</v>
      </c>
      <c r="R400">
        <v>21</v>
      </c>
      <c r="S400">
        <v>10</v>
      </c>
      <c r="T400">
        <v>2</v>
      </c>
      <c r="U400">
        <v>2</v>
      </c>
      <c r="V400">
        <v>3.2000000000000001E-2</v>
      </c>
      <c r="W400">
        <v>2.3800000000000002E-2</v>
      </c>
      <c r="X400">
        <v>24</v>
      </c>
      <c r="Y400">
        <v>0</v>
      </c>
      <c r="Z400" t="s">
        <v>133</v>
      </c>
      <c r="AB400">
        <v>0.8</v>
      </c>
      <c r="AC400">
        <v>1</v>
      </c>
      <c r="AD400">
        <v>15</v>
      </c>
      <c r="AE400">
        <v>1</v>
      </c>
      <c r="AF400">
        <v>1</v>
      </c>
      <c r="AG400">
        <v>0.5</v>
      </c>
      <c r="AH400">
        <v>0</v>
      </c>
      <c r="BA400">
        <v>9</v>
      </c>
      <c r="BB400">
        <v>3</v>
      </c>
      <c r="BC400">
        <v>7</v>
      </c>
      <c r="BD400">
        <v>12</v>
      </c>
      <c r="BE400">
        <v>0</v>
      </c>
      <c r="BF400">
        <v>0.4</v>
      </c>
      <c r="BG400">
        <v>100</v>
      </c>
      <c r="BH400">
        <v>18</v>
      </c>
      <c r="BI400">
        <v>50</v>
      </c>
      <c r="BJ400">
        <v>2</v>
      </c>
      <c r="BK400">
        <v>0</v>
      </c>
      <c r="BL400">
        <v>63</v>
      </c>
      <c r="BM400">
        <v>0</v>
      </c>
      <c r="BN400">
        <v>0</v>
      </c>
      <c r="BO400">
        <v>0</v>
      </c>
      <c r="BP400">
        <v>0</v>
      </c>
      <c r="BQ400" t="s">
        <v>18</v>
      </c>
      <c r="BR400">
        <v>21</v>
      </c>
      <c r="BS400">
        <v>10</v>
      </c>
      <c r="BT400">
        <v>2</v>
      </c>
      <c r="BU400">
        <v>2</v>
      </c>
      <c r="BV400">
        <v>3.2000000000000001E-2</v>
      </c>
      <c r="BW400">
        <v>2.3800000000000002E-2</v>
      </c>
      <c r="BX400">
        <v>24</v>
      </c>
      <c r="BY400">
        <v>0</v>
      </c>
      <c r="BZ400" t="s">
        <v>133</v>
      </c>
      <c r="CB400">
        <v>0.8</v>
      </c>
      <c r="CC400">
        <v>1</v>
      </c>
      <c r="CD400">
        <v>15</v>
      </c>
      <c r="CE400">
        <v>1</v>
      </c>
      <c r="CF400">
        <v>1</v>
      </c>
      <c r="CG400">
        <v>0.5</v>
      </c>
      <c r="CH400">
        <v>0</v>
      </c>
    </row>
    <row r="401" spans="1:86">
      <c r="A401">
        <v>10</v>
      </c>
      <c r="B401">
        <v>2</v>
      </c>
      <c r="C401">
        <v>4</v>
      </c>
      <c r="D401">
        <v>12</v>
      </c>
      <c r="E401">
        <v>0</v>
      </c>
      <c r="F401" s="24">
        <f t="shared" si="32"/>
        <v>3.0000000000000004</v>
      </c>
      <c r="G401">
        <v>100</v>
      </c>
      <c r="H401" s="24">
        <f t="shared" si="34"/>
        <v>7</v>
      </c>
      <c r="I401" s="24">
        <f t="shared" si="31"/>
        <v>6</v>
      </c>
      <c r="J401" s="24">
        <f t="shared" si="33"/>
        <v>25</v>
      </c>
      <c r="K401" s="24" t="str">
        <f t="shared" si="35"/>
        <v>00</v>
      </c>
      <c r="L401">
        <v>63</v>
      </c>
      <c r="M401">
        <v>0</v>
      </c>
      <c r="N401">
        <v>1</v>
      </c>
      <c r="O401">
        <v>0</v>
      </c>
      <c r="P401">
        <v>0</v>
      </c>
      <c r="Q401" t="s">
        <v>18</v>
      </c>
      <c r="R401">
        <v>11</v>
      </c>
      <c r="S401">
        <v>15</v>
      </c>
      <c r="T401">
        <v>2</v>
      </c>
      <c r="U401">
        <v>2</v>
      </c>
      <c r="V401">
        <v>2.4E-2</v>
      </c>
      <c r="W401">
        <v>1.78E-2</v>
      </c>
      <c r="X401">
        <v>24</v>
      </c>
      <c r="Y401">
        <v>0</v>
      </c>
      <c r="Z401" t="s">
        <v>133</v>
      </c>
      <c r="AB401">
        <v>0.7</v>
      </c>
      <c r="AC401">
        <v>1</v>
      </c>
      <c r="AD401">
        <v>15</v>
      </c>
      <c r="AE401">
        <v>1</v>
      </c>
      <c r="AF401">
        <v>1</v>
      </c>
      <c r="AG401">
        <v>0.5</v>
      </c>
      <c r="AH401">
        <v>0</v>
      </c>
      <c r="BA401">
        <v>10</v>
      </c>
      <c r="BB401">
        <v>2</v>
      </c>
      <c r="BC401">
        <v>4</v>
      </c>
      <c r="BD401">
        <v>12</v>
      </c>
      <c r="BE401">
        <v>0</v>
      </c>
      <c r="BF401">
        <v>0.2</v>
      </c>
      <c r="BG401">
        <v>100</v>
      </c>
      <c r="BH401">
        <v>21</v>
      </c>
      <c r="BI401">
        <v>50</v>
      </c>
      <c r="BJ401">
        <v>1</v>
      </c>
      <c r="BK401">
        <v>0</v>
      </c>
      <c r="BL401">
        <v>63</v>
      </c>
      <c r="BM401">
        <v>0</v>
      </c>
      <c r="BN401">
        <v>1</v>
      </c>
      <c r="BO401">
        <v>0</v>
      </c>
      <c r="BP401">
        <v>0</v>
      </c>
      <c r="BQ401" t="s">
        <v>18</v>
      </c>
      <c r="BR401">
        <v>11</v>
      </c>
      <c r="BS401">
        <v>15</v>
      </c>
      <c r="BT401">
        <v>2</v>
      </c>
      <c r="BU401">
        <v>2</v>
      </c>
      <c r="BV401">
        <v>2.4E-2</v>
      </c>
      <c r="BW401">
        <v>1.78E-2</v>
      </c>
      <c r="BX401">
        <v>24</v>
      </c>
      <c r="BY401">
        <v>0</v>
      </c>
      <c r="BZ401" t="s">
        <v>133</v>
      </c>
      <c r="CB401">
        <v>0.7</v>
      </c>
      <c r="CC401">
        <v>1</v>
      </c>
      <c r="CD401">
        <v>15</v>
      </c>
      <c r="CE401">
        <v>1</v>
      </c>
      <c r="CF401">
        <v>1</v>
      </c>
      <c r="CG401">
        <v>0.5</v>
      </c>
      <c r="CH401">
        <v>0</v>
      </c>
    </row>
    <row r="402" spans="1:86">
      <c r="A402">
        <v>11</v>
      </c>
      <c r="B402">
        <v>801</v>
      </c>
      <c r="C402">
        <v>1</v>
      </c>
      <c r="D402">
        <v>9</v>
      </c>
      <c r="E402">
        <v>0</v>
      </c>
      <c r="F402" s="24">
        <f t="shared" si="32"/>
        <v>15</v>
      </c>
      <c r="G402">
        <v>110</v>
      </c>
      <c r="H402" s="24">
        <f t="shared" si="34"/>
        <v>14</v>
      </c>
      <c r="I402" s="24">
        <f t="shared" si="31"/>
        <v>11</v>
      </c>
      <c r="J402" s="24">
        <f t="shared" si="33"/>
        <v>50</v>
      </c>
      <c r="K402" s="24" t="str">
        <f t="shared" si="35"/>
        <v>00</v>
      </c>
      <c r="L402">
        <v>73</v>
      </c>
      <c r="M402">
        <v>0</v>
      </c>
      <c r="N402">
        <v>40</v>
      </c>
      <c r="O402">
        <v>0</v>
      </c>
      <c r="P402">
        <v>2</v>
      </c>
      <c r="Q402" t="s">
        <v>19</v>
      </c>
      <c r="R402">
        <v>32</v>
      </c>
      <c r="S402">
        <v>30</v>
      </c>
      <c r="T402">
        <v>3</v>
      </c>
      <c r="U402">
        <v>5</v>
      </c>
      <c r="V402">
        <v>4.0000000000000001E-3</v>
      </c>
      <c r="W402">
        <v>2.1999999999999999E-2</v>
      </c>
      <c r="X402">
        <v>24</v>
      </c>
      <c r="Y402">
        <v>2</v>
      </c>
      <c r="Z402" t="s">
        <v>57</v>
      </c>
      <c r="AA402">
        <v>730</v>
      </c>
      <c r="AB402">
        <v>0.5</v>
      </c>
      <c r="AC402">
        <v>1</v>
      </c>
      <c r="AD402">
        <v>15</v>
      </c>
      <c r="AE402">
        <v>1</v>
      </c>
      <c r="AF402">
        <v>1</v>
      </c>
      <c r="AG402">
        <v>0.5</v>
      </c>
      <c r="AH402">
        <v>0</v>
      </c>
      <c r="BA402">
        <v>11</v>
      </c>
      <c r="BB402">
        <v>801</v>
      </c>
      <c r="BC402">
        <v>1</v>
      </c>
      <c r="BD402">
        <v>9</v>
      </c>
      <c r="BE402">
        <v>0</v>
      </c>
      <c r="BF402">
        <v>1.4</v>
      </c>
      <c r="BG402">
        <v>110</v>
      </c>
      <c r="BH402">
        <v>20</v>
      </c>
      <c r="BI402">
        <v>85</v>
      </c>
      <c r="BJ402">
        <v>2</v>
      </c>
      <c r="BK402">
        <v>0</v>
      </c>
      <c r="BL402">
        <v>73</v>
      </c>
      <c r="BM402">
        <v>0</v>
      </c>
      <c r="BN402">
        <v>40</v>
      </c>
      <c r="BO402">
        <v>0</v>
      </c>
      <c r="BP402">
        <v>2</v>
      </c>
      <c r="BQ402" t="s">
        <v>19</v>
      </c>
      <c r="BR402">
        <v>32</v>
      </c>
      <c r="BS402">
        <v>30</v>
      </c>
      <c r="BT402">
        <v>3</v>
      </c>
      <c r="BU402">
        <v>5</v>
      </c>
      <c r="BV402">
        <v>4.0000000000000001E-3</v>
      </c>
      <c r="BW402">
        <v>2.1999999999999999E-2</v>
      </c>
      <c r="BX402">
        <v>24</v>
      </c>
      <c r="BY402">
        <v>2</v>
      </c>
      <c r="BZ402" t="s">
        <v>57</v>
      </c>
      <c r="CA402">
        <v>730</v>
      </c>
      <c r="CB402">
        <v>0.5</v>
      </c>
      <c r="CC402">
        <v>1</v>
      </c>
      <c r="CD402">
        <v>15</v>
      </c>
      <c r="CE402">
        <v>1</v>
      </c>
      <c r="CF402">
        <v>1</v>
      </c>
      <c r="CG402">
        <v>0.5</v>
      </c>
      <c r="CH402">
        <v>0</v>
      </c>
    </row>
    <row r="403" spans="1:86">
      <c r="A403">
        <v>12</v>
      </c>
      <c r="B403">
        <v>801</v>
      </c>
      <c r="C403">
        <v>1</v>
      </c>
      <c r="D403">
        <v>9</v>
      </c>
      <c r="E403">
        <v>0</v>
      </c>
      <c r="F403" s="24">
        <f t="shared" si="32"/>
        <v>15</v>
      </c>
      <c r="G403">
        <v>110</v>
      </c>
      <c r="H403" s="24">
        <f t="shared" si="34"/>
        <v>14</v>
      </c>
      <c r="I403" s="24">
        <f t="shared" si="31"/>
        <v>11</v>
      </c>
      <c r="J403" s="24">
        <f t="shared" si="33"/>
        <v>50</v>
      </c>
      <c r="K403" s="24" t="str">
        <f t="shared" si="35"/>
        <v>00</v>
      </c>
      <c r="L403">
        <v>73</v>
      </c>
      <c r="M403">
        <v>0</v>
      </c>
      <c r="N403">
        <v>40</v>
      </c>
      <c r="O403">
        <v>0</v>
      </c>
      <c r="P403">
        <v>2</v>
      </c>
      <c r="Q403" t="s">
        <v>19</v>
      </c>
      <c r="R403">
        <v>32</v>
      </c>
      <c r="S403">
        <v>30</v>
      </c>
      <c r="T403">
        <v>3</v>
      </c>
      <c r="U403">
        <v>5</v>
      </c>
      <c r="V403">
        <v>2.4E-2</v>
      </c>
      <c r="W403">
        <v>7.0000000000000001E-3</v>
      </c>
      <c r="X403">
        <v>24</v>
      </c>
      <c r="Y403">
        <v>2</v>
      </c>
      <c r="Z403" t="s">
        <v>57</v>
      </c>
      <c r="AA403">
        <v>200</v>
      </c>
      <c r="AB403">
        <v>0.5</v>
      </c>
      <c r="AC403">
        <v>1</v>
      </c>
      <c r="AD403">
        <v>15</v>
      </c>
      <c r="AE403">
        <v>1</v>
      </c>
      <c r="AF403">
        <v>1</v>
      </c>
      <c r="AG403">
        <v>0.5</v>
      </c>
      <c r="AH403">
        <v>0</v>
      </c>
      <c r="BA403">
        <v>12</v>
      </c>
      <c r="BB403">
        <v>801</v>
      </c>
      <c r="BC403">
        <v>1</v>
      </c>
      <c r="BD403">
        <v>9</v>
      </c>
      <c r="BE403">
        <v>0</v>
      </c>
      <c r="BF403">
        <v>1.4</v>
      </c>
      <c r="BG403">
        <v>110</v>
      </c>
      <c r="BH403">
        <v>20</v>
      </c>
      <c r="BI403">
        <v>85</v>
      </c>
      <c r="BJ403">
        <v>2</v>
      </c>
      <c r="BK403">
        <v>0</v>
      </c>
      <c r="BL403">
        <v>73</v>
      </c>
      <c r="BM403">
        <v>0</v>
      </c>
      <c r="BN403">
        <v>40</v>
      </c>
      <c r="BO403">
        <v>0</v>
      </c>
      <c r="BP403">
        <v>2</v>
      </c>
      <c r="BQ403" t="s">
        <v>19</v>
      </c>
      <c r="BR403">
        <v>32</v>
      </c>
      <c r="BS403">
        <v>30</v>
      </c>
      <c r="BT403">
        <v>3</v>
      </c>
      <c r="BU403">
        <v>5</v>
      </c>
      <c r="BV403">
        <v>2.4E-2</v>
      </c>
      <c r="BW403">
        <v>7.0000000000000001E-3</v>
      </c>
      <c r="BX403">
        <v>24</v>
      </c>
      <c r="BY403">
        <v>2</v>
      </c>
      <c r="BZ403" t="s">
        <v>57</v>
      </c>
      <c r="CA403">
        <v>200</v>
      </c>
      <c r="CB403">
        <v>0.5</v>
      </c>
      <c r="CC403">
        <v>1</v>
      </c>
      <c r="CD403">
        <v>15</v>
      </c>
      <c r="CE403">
        <v>1</v>
      </c>
      <c r="CF403">
        <v>1</v>
      </c>
      <c r="CG403">
        <v>0.5</v>
      </c>
      <c r="CH403">
        <v>0</v>
      </c>
    </row>
    <row r="404" spans="1:86">
      <c r="F404" s="24" t="str">
        <f t="shared" si="32"/>
        <v/>
      </c>
      <c r="H404" s="24" t="str">
        <f t="shared" si="34"/>
        <v/>
      </c>
      <c r="I404" s="24" t="str">
        <f t="shared" si="31"/>
        <v/>
      </c>
      <c r="J404" s="24" t="str">
        <f t="shared" si="33"/>
        <v/>
      </c>
      <c r="K404" s="24" t="str">
        <f t="shared" si="35"/>
        <v/>
      </c>
      <c r="AC404">
        <v>1</v>
      </c>
      <c r="AE404">
        <v>1</v>
      </c>
      <c r="AF404">
        <v>1</v>
      </c>
      <c r="AH404">
        <v>0</v>
      </c>
      <c r="BK404">
        <v>0</v>
      </c>
      <c r="CC404">
        <v>1</v>
      </c>
      <c r="CE404">
        <v>1</v>
      </c>
      <c r="CF404">
        <v>1</v>
      </c>
      <c r="CH404">
        <v>0</v>
      </c>
    </row>
    <row r="405" spans="1:86">
      <c r="F405" s="24" t="str">
        <f t="shared" si="32"/>
        <v/>
      </c>
      <c r="H405" s="24" t="str">
        <f t="shared" si="34"/>
        <v/>
      </c>
      <c r="I405" s="24" t="str">
        <f t="shared" si="31"/>
        <v/>
      </c>
      <c r="J405" s="24" t="str">
        <f t="shared" si="33"/>
        <v/>
      </c>
      <c r="K405" s="24" t="str">
        <f t="shared" si="35"/>
        <v/>
      </c>
      <c r="AC405">
        <v>1</v>
      </c>
      <c r="AE405">
        <v>1</v>
      </c>
      <c r="AF405">
        <v>1</v>
      </c>
      <c r="AH405">
        <v>0</v>
      </c>
      <c r="BK405">
        <v>0</v>
      </c>
      <c r="CC405">
        <v>1</v>
      </c>
      <c r="CE405">
        <v>1</v>
      </c>
      <c r="CF405">
        <v>1</v>
      </c>
      <c r="CH405">
        <v>0</v>
      </c>
    </row>
    <row r="406" spans="1:86">
      <c r="A406">
        <v>2</v>
      </c>
      <c r="B406">
        <v>10</v>
      </c>
      <c r="C406">
        <v>300</v>
      </c>
      <c r="D406">
        <v>55</v>
      </c>
      <c r="E406">
        <v>0</v>
      </c>
      <c r="F406" s="24">
        <f t="shared" si="32"/>
        <v>135</v>
      </c>
      <c r="G406">
        <v>50</v>
      </c>
      <c r="H406" s="24">
        <f t="shared" si="34"/>
        <v>15</v>
      </c>
      <c r="I406" s="24">
        <f t="shared" si="31"/>
        <v>5</v>
      </c>
      <c r="J406" s="24">
        <f t="shared" si="33"/>
        <v>80</v>
      </c>
      <c r="K406" s="24" t="str">
        <f t="shared" si="35"/>
        <v>03</v>
      </c>
      <c r="L406">
        <v>22</v>
      </c>
      <c r="M406">
        <v>0</v>
      </c>
      <c r="N406">
        <v>0</v>
      </c>
      <c r="O406">
        <v>1</v>
      </c>
      <c r="P406">
        <v>0</v>
      </c>
      <c r="Q406" t="s">
        <v>18</v>
      </c>
      <c r="R406">
        <v>21</v>
      </c>
      <c r="S406">
        <v>10</v>
      </c>
      <c r="T406">
        <v>2</v>
      </c>
      <c r="U406">
        <v>2</v>
      </c>
      <c r="V406">
        <v>0.30499999999999999</v>
      </c>
      <c r="W406">
        <v>0.25309999999999999</v>
      </c>
      <c r="X406">
        <v>24</v>
      </c>
      <c r="Y406">
        <v>0</v>
      </c>
      <c r="Z406" t="s">
        <v>133</v>
      </c>
      <c r="AB406">
        <v>0</v>
      </c>
      <c r="AC406">
        <v>1</v>
      </c>
      <c r="AD406">
        <v>15</v>
      </c>
      <c r="AE406">
        <v>1</v>
      </c>
      <c r="AF406">
        <v>1</v>
      </c>
      <c r="AG406">
        <v>0.63</v>
      </c>
      <c r="AH406">
        <v>0</v>
      </c>
      <c r="BA406">
        <v>2</v>
      </c>
      <c r="BB406">
        <v>10</v>
      </c>
      <c r="BC406">
        <v>300</v>
      </c>
      <c r="BD406">
        <v>55</v>
      </c>
      <c r="BE406">
        <v>0</v>
      </c>
      <c r="BF406">
        <v>13.4</v>
      </c>
      <c r="BG406">
        <v>50</v>
      </c>
      <c r="BH406">
        <v>11</v>
      </c>
      <c r="BI406">
        <v>40</v>
      </c>
      <c r="BJ406">
        <v>5</v>
      </c>
      <c r="BK406">
        <v>0</v>
      </c>
      <c r="BL406">
        <v>22</v>
      </c>
      <c r="BM406">
        <v>0</v>
      </c>
      <c r="BN406">
        <v>0</v>
      </c>
      <c r="BO406">
        <v>1</v>
      </c>
      <c r="BP406">
        <v>0</v>
      </c>
      <c r="BQ406" t="s">
        <v>18</v>
      </c>
      <c r="BR406">
        <v>21</v>
      </c>
      <c r="BS406">
        <v>10</v>
      </c>
      <c r="BT406">
        <v>2</v>
      </c>
      <c r="BU406">
        <v>2</v>
      </c>
      <c r="BV406">
        <v>0.30499999999999999</v>
      </c>
      <c r="BW406">
        <v>0.25309999999999999</v>
      </c>
      <c r="BX406">
        <v>24</v>
      </c>
      <c r="BY406">
        <v>0</v>
      </c>
      <c r="BZ406" t="s">
        <v>133</v>
      </c>
      <c r="CB406">
        <v>0</v>
      </c>
      <c r="CC406">
        <v>1</v>
      </c>
      <c r="CD406">
        <v>15</v>
      </c>
      <c r="CE406">
        <v>1</v>
      </c>
      <c r="CF406">
        <v>1</v>
      </c>
      <c r="CG406">
        <v>0.63</v>
      </c>
      <c r="CH406">
        <v>0</v>
      </c>
    </row>
    <row r="407" spans="1:86">
      <c r="A407">
        <v>3</v>
      </c>
      <c r="B407">
        <v>9</v>
      </c>
      <c r="C407">
        <v>200</v>
      </c>
      <c r="D407">
        <v>40</v>
      </c>
      <c r="E407">
        <v>0</v>
      </c>
      <c r="F407" s="24">
        <f t="shared" si="32"/>
        <v>85</v>
      </c>
      <c r="G407">
        <v>50</v>
      </c>
      <c r="H407" s="24">
        <f t="shared" si="34"/>
        <v>15</v>
      </c>
      <c r="I407" s="24">
        <f t="shared" si="31"/>
        <v>5</v>
      </c>
      <c r="J407" s="24">
        <f t="shared" si="33"/>
        <v>80</v>
      </c>
      <c r="K407" s="24" t="str">
        <f t="shared" si="35"/>
        <v>03</v>
      </c>
      <c r="L407">
        <v>22</v>
      </c>
      <c r="M407">
        <v>0</v>
      </c>
      <c r="N407">
        <v>0</v>
      </c>
      <c r="O407">
        <v>1</v>
      </c>
      <c r="P407">
        <v>0</v>
      </c>
      <c r="Q407" t="s">
        <v>18</v>
      </c>
      <c r="R407">
        <v>21</v>
      </c>
      <c r="S407">
        <v>10</v>
      </c>
      <c r="T407">
        <v>2</v>
      </c>
      <c r="U407">
        <v>2</v>
      </c>
      <c r="V407">
        <v>0.21099999999999999</v>
      </c>
      <c r="W407">
        <v>0.17510000000000001</v>
      </c>
      <c r="X407">
        <v>24</v>
      </c>
      <c r="Y407">
        <v>0</v>
      </c>
      <c r="Z407" t="s">
        <v>133</v>
      </c>
      <c r="AB407">
        <v>0</v>
      </c>
      <c r="AC407">
        <v>1</v>
      </c>
      <c r="AD407">
        <v>15</v>
      </c>
      <c r="AE407">
        <v>1</v>
      </c>
      <c r="AF407">
        <v>1</v>
      </c>
      <c r="AG407">
        <v>0.63</v>
      </c>
      <c r="AH407">
        <v>0</v>
      </c>
      <c r="BA407">
        <v>3</v>
      </c>
      <c r="BB407">
        <v>9</v>
      </c>
      <c r="BC407">
        <v>200</v>
      </c>
      <c r="BD407">
        <v>40</v>
      </c>
      <c r="BE407">
        <v>0</v>
      </c>
      <c r="BF407">
        <v>8.6</v>
      </c>
      <c r="BG407">
        <v>50</v>
      </c>
      <c r="BH407">
        <v>12</v>
      </c>
      <c r="BI407">
        <v>40</v>
      </c>
      <c r="BJ407">
        <v>5</v>
      </c>
      <c r="BK407">
        <v>0</v>
      </c>
      <c r="BL407">
        <v>22</v>
      </c>
      <c r="BM407">
        <v>0</v>
      </c>
      <c r="BN407">
        <v>0</v>
      </c>
      <c r="BO407">
        <v>1</v>
      </c>
      <c r="BP407">
        <v>0</v>
      </c>
      <c r="BQ407" t="s">
        <v>18</v>
      </c>
      <c r="BR407">
        <v>21</v>
      </c>
      <c r="BS407">
        <v>10</v>
      </c>
      <c r="BT407">
        <v>2</v>
      </c>
      <c r="BU407">
        <v>2</v>
      </c>
      <c r="BV407">
        <v>0.21099999999999999</v>
      </c>
      <c r="BW407">
        <v>0.17510000000000001</v>
      </c>
      <c r="BX407">
        <v>24</v>
      </c>
      <c r="BY407">
        <v>0</v>
      </c>
      <c r="BZ407" t="s">
        <v>133</v>
      </c>
      <c r="CB407">
        <v>0</v>
      </c>
      <c r="CC407">
        <v>1</v>
      </c>
      <c r="CD407">
        <v>15</v>
      </c>
      <c r="CE407">
        <v>1</v>
      </c>
      <c r="CF407">
        <v>1</v>
      </c>
      <c r="CG407">
        <v>0.63</v>
      </c>
      <c r="CH407">
        <v>0</v>
      </c>
    </row>
    <row r="408" spans="1:86">
      <c r="A408">
        <v>4</v>
      </c>
      <c r="B408">
        <v>8</v>
      </c>
      <c r="C408">
        <v>140</v>
      </c>
      <c r="D408">
        <v>40</v>
      </c>
      <c r="E408">
        <v>0</v>
      </c>
      <c r="F408" s="24">
        <f t="shared" si="32"/>
        <v>53</v>
      </c>
      <c r="G408">
        <v>60</v>
      </c>
      <c r="H408" s="24">
        <f t="shared" si="34"/>
        <v>15</v>
      </c>
      <c r="I408" s="24">
        <f t="shared" si="31"/>
        <v>5</v>
      </c>
      <c r="J408" s="24">
        <f t="shared" si="33"/>
        <v>80</v>
      </c>
      <c r="K408" s="24" t="str">
        <f t="shared" si="35"/>
        <v>03</v>
      </c>
      <c r="L408">
        <v>32</v>
      </c>
      <c r="M408">
        <v>0</v>
      </c>
      <c r="N408">
        <v>40</v>
      </c>
      <c r="O408">
        <v>0</v>
      </c>
      <c r="P408">
        <v>0</v>
      </c>
      <c r="Q408" t="s">
        <v>18</v>
      </c>
      <c r="R408">
        <v>21</v>
      </c>
      <c r="S408">
        <v>15</v>
      </c>
      <c r="T408">
        <v>2</v>
      </c>
      <c r="U408">
        <v>2</v>
      </c>
      <c r="V408">
        <v>0.156</v>
      </c>
      <c r="W408">
        <v>0.12790000000000001</v>
      </c>
      <c r="X408">
        <v>24</v>
      </c>
      <c r="Y408">
        <v>0</v>
      </c>
      <c r="Z408" t="s">
        <v>133</v>
      </c>
      <c r="AB408">
        <v>0</v>
      </c>
      <c r="AC408">
        <v>1</v>
      </c>
      <c r="AD408">
        <v>15</v>
      </c>
      <c r="AE408">
        <v>1</v>
      </c>
      <c r="AF408">
        <v>1</v>
      </c>
      <c r="AG408">
        <v>0.63</v>
      </c>
      <c r="AH408">
        <v>0</v>
      </c>
      <c r="BA408">
        <v>4</v>
      </c>
      <c r="BB408">
        <v>8</v>
      </c>
      <c r="BC408">
        <v>140</v>
      </c>
      <c r="BD408">
        <v>40</v>
      </c>
      <c r="BE408">
        <v>0</v>
      </c>
      <c r="BF408">
        <v>5.3</v>
      </c>
      <c r="BG408">
        <v>60</v>
      </c>
      <c r="BH408">
        <v>12</v>
      </c>
      <c r="BI408">
        <v>40</v>
      </c>
      <c r="BJ408">
        <v>5</v>
      </c>
      <c r="BK408">
        <v>0</v>
      </c>
      <c r="BL408">
        <v>32</v>
      </c>
      <c r="BM408">
        <v>0</v>
      </c>
      <c r="BN408">
        <v>40</v>
      </c>
      <c r="BO408">
        <v>0</v>
      </c>
      <c r="BP408">
        <v>0</v>
      </c>
      <c r="BQ408" t="s">
        <v>18</v>
      </c>
      <c r="BR408">
        <v>21</v>
      </c>
      <c r="BS408">
        <v>15</v>
      </c>
      <c r="BT408">
        <v>2</v>
      </c>
      <c r="BU408">
        <v>2</v>
      </c>
      <c r="BV408">
        <v>0.156</v>
      </c>
      <c r="BW408">
        <v>0.12790000000000001</v>
      </c>
      <c r="BX408">
        <v>24</v>
      </c>
      <c r="BY408">
        <v>0</v>
      </c>
      <c r="BZ408" t="s">
        <v>133</v>
      </c>
      <c r="CB408">
        <v>0</v>
      </c>
      <c r="CC408">
        <v>1</v>
      </c>
      <c r="CD408">
        <v>15</v>
      </c>
      <c r="CE408">
        <v>1</v>
      </c>
      <c r="CF408">
        <v>1</v>
      </c>
      <c r="CG408">
        <v>0.63</v>
      </c>
      <c r="CH408">
        <v>0</v>
      </c>
    </row>
    <row r="409" spans="1:86">
      <c r="A409">
        <v>5</v>
      </c>
      <c r="B409">
        <v>7</v>
      </c>
      <c r="C409">
        <v>70</v>
      </c>
      <c r="D409">
        <v>25</v>
      </c>
      <c r="E409">
        <v>0</v>
      </c>
      <c r="F409" s="24">
        <f t="shared" si="32"/>
        <v>33</v>
      </c>
      <c r="G409">
        <v>70</v>
      </c>
      <c r="H409" s="24">
        <f t="shared" si="34"/>
        <v>15</v>
      </c>
      <c r="I409" s="24">
        <f t="shared" si="31"/>
        <v>6</v>
      </c>
      <c r="J409" s="24">
        <f t="shared" si="33"/>
        <v>80</v>
      </c>
      <c r="K409" s="24" t="str">
        <f t="shared" si="35"/>
        <v>03</v>
      </c>
      <c r="L409">
        <v>42</v>
      </c>
      <c r="M409">
        <v>0</v>
      </c>
      <c r="N409">
        <v>40</v>
      </c>
      <c r="O409">
        <v>0</v>
      </c>
      <c r="P409">
        <v>0</v>
      </c>
      <c r="Q409" t="s">
        <v>18</v>
      </c>
      <c r="R409">
        <v>21</v>
      </c>
      <c r="S409">
        <v>15</v>
      </c>
      <c r="T409">
        <v>2</v>
      </c>
      <c r="U409">
        <v>2</v>
      </c>
      <c r="V409">
        <v>0.113</v>
      </c>
      <c r="W409">
        <v>8.8099999999999998E-2</v>
      </c>
      <c r="X409">
        <v>24</v>
      </c>
      <c r="Y409">
        <v>0</v>
      </c>
      <c r="Z409" t="s">
        <v>133</v>
      </c>
      <c r="AB409">
        <v>0</v>
      </c>
      <c r="AC409">
        <v>1</v>
      </c>
      <c r="AD409">
        <v>15</v>
      </c>
      <c r="AE409">
        <v>1</v>
      </c>
      <c r="AF409">
        <v>1</v>
      </c>
      <c r="AG409">
        <v>0.63</v>
      </c>
      <c r="AH409">
        <v>0</v>
      </c>
      <c r="BA409">
        <v>5</v>
      </c>
      <c r="BB409">
        <v>7</v>
      </c>
      <c r="BC409">
        <v>70</v>
      </c>
      <c r="BD409">
        <v>25</v>
      </c>
      <c r="BE409">
        <v>0</v>
      </c>
      <c r="BF409">
        <v>3.3</v>
      </c>
      <c r="BG409">
        <v>70</v>
      </c>
      <c r="BH409">
        <v>12</v>
      </c>
      <c r="BI409">
        <v>45</v>
      </c>
      <c r="BJ409">
        <v>5</v>
      </c>
      <c r="BK409">
        <v>0</v>
      </c>
      <c r="BL409">
        <v>42</v>
      </c>
      <c r="BM409">
        <v>0</v>
      </c>
      <c r="BN409">
        <v>40</v>
      </c>
      <c r="BO409">
        <v>0</v>
      </c>
      <c r="BP409">
        <v>0</v>
      </c>
      <c r="BQ409" t="s">
        <v>18</v>
      </c>
      <c r="BR409">
        <v>21</v>
      </c>
      <c r="BS409">
        <v>15</v>
      </c>
      <c r="BT409">
        <v>2</v>
      </c>
      <c r="BU409">
        <v>2</v>
      </c>
      <c r="BV409">
        <v>0.113</v>
      </c>
      <c r="BW409">
        <v>8.8099999999999998E-2</v>
      </c>
      <c r="BX409">
        <v>24</v>
      </c>
      <c r="BY409">
        <v>0</v>
      </c>
      <c r="BZ409" t="s">
        <v>133</v>
      </c>
      <c r="CB409">
        <v>0</v>
      </c>
      <c r="CC409">
        <v>1</v>
      </c>
      <c r="CD409">
        <v>15</v>
      </c>
      <c r="CE409">
        <v>1</v>
      </c>
      <c r="CF409">
        <v>1</v>
      </c>
      <c r="CG409">
        <v>0.63</v>
      </c>
      <c r="CH409">
        <v>0</v>
      </c>
    </row>
    <row r="410" spans="1:86">
      <c r="A410">
        <v>6</v>
      </c>
      <c r="B410">
        <v>6</v>
      </c>
      <c r="C410">
        <v>60</v>
      </c>
      <c r="D410">
        <v>30</v>
      </c>
      <c r="E410">
        <v>0</v>
      </c>
      <c r="F410" s="24">
        <f t="shared" si="32"/>
        <v>23</v>
      </c>
      <c r="G410">
        <v>80</v>
      </c>
      <c r="H410" s="24">
        <f t="shared" si="34"/>
        <v>15</v>
      </c>
      <c r="I410" s="24">
        <f t="shared" si="31"/>
        <v>6</v>
      </c>
      <c r="J410" s="24">
        <f t="shared" si="33"/>
        <v>80</v>
      </c>
      <c r="K410" s="24" t="str">
        <f t="shared" si="35"/>
        <v>03</v>
      </c>
      <c r="L410">
        <v>52</v>
      </c>
      <c r="M410">
        <v>0</v>
      </c>
      <c r="N410">
        <v>0</v>
      </c>
      <c r="O410">
        <v>0</v>
      </c>
      <c r="P410" t="s">
        <v>135</v>
      </c>
      <c r="Q410" t="s">
        <v>18</v>
      </c>
      <c r="R410">
        <v>21</v>
      </c>
      <c r="S410">
        <v>10</v>
      </c>
      <c r="T410">
        <v>2</v>
      </c>
      <c r="U410">
        <v>2</v>
      </c>
      <c r="V410">
        <v>8.7999999999999995E-2</v>
      </c>
      <c r="W410">
        <v>6.3799999999999996E-2</v>
      </c>
      <c r="X410">
        <v>24</v>
      </c>
      <c r="Y410">
        <v>0</v>
      </c>
      <c r="Z410" t="s">
        <v>133</v>
      </c>
      <c r="AB410">
        <v>4</v>
      </c>
      <c r="AC410">
        <v>1</v>
      </c>
      <c r="AD410">
        <v>15</v>
      </c>
      <c r="AE410">
        <v>1</v>
      </c>
      <c r="AF410">
        <v>1</v>
      </c>
      <c r="AG410">
        <v>0.63</v>
      </c>
      <c r="AH410">
        <v>0</v>
      </c>
      <c r="BA410">
        <v>6</v>
      </c>
      <c r="BB410">
        <v>6</v>
      </c>
      <c r="BC410">
        <v>60</v>
      </c>
      <c r="BD410">
        <v>30</v>
      </c>
      <c r="BE410">
        <v>0</v>
      </c>
      <c r="BF410">
        <v>2.2999999999999998</v>
      </c>
      <c r="BG410">
        <v>80</v>
      </c>
      <c r="BH410">
        <v>15</v>
      </c>
      <c r="BI410">
        <v>45</v>
      </c>
      <c r="BJ410">
        <v>5</v>
      </c>
      <c r="BK410">
        <v>0</v>
      </c>
      <c r="BL410">
        <v>52</v>
      </c>
      <c r="BM410">
        <v>0</v>
      </c>
      <c r="BN410">
        <v>0</v>
      </c>
      <c r="BO410">
        <v>0</v>
      </c>
      <c r="BP410" t="s">
        <v>135</v>
      </c>
      <c r="BQ410" t="s">
        <v>18</v>
      </c>
      <c r="BR410">
        <v>21</v>
      </c>
      <c r="BS410">
        <v>10</v>
      </c>
      <c r="BT410">
        <v>2</v>
      </c>
      <c r="BU410">
        <v>2</v>
      </c>
      <c r="BV410">
        <v>8.7999999999999995E-2</v>
      </c>
      <c r="BW410">
        <v>6.3799999999999996E-2</v>
      </c>
      <c r="BX410">
        <v>24</v>
      </c>
      <c r="BY410">
        <v>0</v>
      </c>
      <c r="BZ410" t="s">
        <v>133</v>
      </c>
      <c r="CB410">
        <v>4</v>
      </c>
      <c r="CC410">
        <v>1</v>
      </c>
      <c r="CD410">
        <v>15</v>
      </c>
      <c r="CE410">
        <v>1</v>
      </c>
      <c r="CF410">
        <v>1</v>
      </c>
      <c r="CG410">
        <v>0.63</v>
      </c>
      <c r="CH410">
        <v>0</v>
      </c>
    </row>
    <row r="411" spans="1:86">
      <c r="A411">
        <v>7</v>
      </c>
      <c r="B411">
        <v>5</v>
      </c>
      <c r="C411">
        <v>35</v>
      </c>
      <c r="D411">
        <v>20</v>
      </c>
      <c r="E411">
        <v>0</v>
      </c>
      <c r="F411" s="24">
        <f t="shared" si="32"/>
        <v>13</v>
      </c>
      <c r="G411">
        <v>90</v>
      </c>
      <c r="H411" s="24">
        <f t="shared" si="34"/>
        <v>15</v>
      </c>
      <c r="I411" s="24">
        <f t="shared" si="31"/>
        <v>6</v>
      </c>
      <c r="J411" s="24">
        <f t="shared" si="33"/>
        <v>75</v>
      </c>
      <c r="K411" s="24" t="str">
        <f t="shared" si="35"/>
        <v>03</v>
      </c>
      <c r="L411">
        <v>63</v>
      </c>
      <c r="M411">
        <v>0</v>
      </c>
      <c r="N411">
        <v>40</v>
      </c>
      <c r="O411">
        <v>0</v>
      </c>
      <c r="P411">
        <v>0</v>
      </c>
      <c r="Q411" t="s">
        <v>18</v>
      </c>
      <c r="R411">
        <v>21</v>
      </c>
      <c r="S411">
        <v>10</v>
      </c>
      <c r="T411">
        <v>2</v>
      </c>
      <c r="U411">
        <v>2</v>
      </c>
      <c r="V411">
        <v>6.4000000000000001E-2</v>
      </c>
      <c r="W411">
        <v>4.58E-2</v>
      </c>
      <c r="X411">
        <v>24</v>
      </c>
      <c r="Y411">
        <v>0</v>
      </c>
      <c r="Z411" t="s">
        <v>133</v>
      </c>
      <c r="AB411">
        <v>2</v>
      </c>
      <c r="AC411">
        <v>1</v>
      </c>
      <c r="AD411">
        <v>15</v>
      </c>
      <c r="AE411">
        <v>1</v>
      </c>
      <c r="AF411">
        <v>1</v>
      </c>
      <c r="AG411">
        <v>0.63</v>
      </c>
      <c r="AH411">
        <v>0</v>
      </c>
      <c r="BA411">
        <v>7</v>
      </c>
      <c r="BB411">
        <v>5</v>
      </c>
      <c r="BC411">
        <v>35</v>
      </c>
      <c r="BD411">
        <v>20</v>
      </c>
      <c r="BE411">
        <v>0</v>
      </c>
      <c r="BF411">
        <v>1.3</v>
      </c>
      <c r="BG411">
        <v>90</v>
      </c>
      <c r="BH411">
        <v>15</v>
      </c>
      <c r="BI411">
        <v>50</v>
      </c>
      <c r="BJ411">
        <v>3</v>
      </c>
      <c r="BK411">
        <v>0</v>
      </c>
      <c r="BL411">
        <v>63</v>
      </c>
      <c r="BM411">
        <v>0</v>
      </c>
      <c r="BN411">
        <v>40</v>
      </c>
      <c r="BO411">
        <v>0</v>
      </c>
      <c r="BP411">
        <v>0</v>
      </c>
      <c r="BQ411" t="s">
        <v>18</v>
      </c>
      <c r="BR411">
        <v>21</v>
      </c>
      <c r="BS411">
        <v>10</v>
      </c>
      <c r="BT411">
        <v>2</v>
      </c>
      <c r="BU411">
        <v>2</v>
      </c>
      <c r="BV411">
        <v>6.4000000000000001E-2</v>
      </c>
      <c r="BW411">
        <v>4.58E-2</v>
      </c>
      <c r="BX411">
        <v>24</v>
      </c>
      <c r="BY411">
        <v>0</v>
      </c>
      <c r="BZ411" t="s">
        <v>133</v>
      </c>
      <c r="CB411">
        <v>2</v>
      </c>
      <c r="CC411">
        <v>1</v>
      </c>
      <c r="CD411">
        <v>15</v>
      </c>
      <c r="CE411">
        <v>1</v>
      </c>
      <c r="CF411">
        <v>1</v>
      </c>
      <c r="CG411">
        <v>0.63</v>
      </c>
      <c r="CH411">
        <v>0</v>
      </c>
    </row>
    <row r="412" spans="1:86">
      <c r="A412">
        <v>8</v>
      </c>
      <c r="B412">
        <v>4</v>
      </c>
      <c r="C412">
        <v>12</v>
      </c>
      <c r="D412">
        <v>14</v>
      </c>
      <c r="E412">
        <v>0</v>
      </c>
      <c r="F412" s="24">
        <f t="shared" si="32"/>
        <v>5</v>
      </c>
      <c r="G412">
        <v>100</v>
      </c>
      <c r="H412" s="24">
        <f t="shared" si="34"/>
        <v>12</v>
      </c>
      <c r="I412" s="24">
        <f t="shared" si="31"/>
        <v>6</v>
      </c>
      <c r="J412" s="24">
        <f t="shared" si="33"/>
        <v>50</v>
      </c>
      <c r="K412" s="24" t="str">
        <f t="shared" si="35"/>
        <v>00</v>
      </c>
      <c r="L412">
        <v>63</v>
      </c>
      <c r="M412">
        <v>0</v>
      </c>
      <c r="N412">
        <v>40</v>
      </c>
      <c r="O412">
        <v>0</v>
      </c>
      <c r="P412">
        <v>0</v>
      </c>
      <c r="Q412" t="s">
        <v>18</v>
      </c>
      <c r="R412">
        <v>21</v>
      </c>
      <c r="S412">
        <v>10</v>
      </c>
      <c r="T412">
        <v>2</v>
      </c>
      <c r="U412">
        <v>2</v>
      </c>
      <c r="V412">
        <v>4.5999999999999999E-2</v>
      </c>
      <c r="W412">
        <v>3.3799999999999997E-2</v>
      </c>
      <c r="X412">
        <v>24</v>
      </c>
      <c r="Y412">
        <v>0</v>
      </c>
      <c r="Z412" t="s">
        <v>133</v>
      </c>
      <c r="AB412">
        <v>1.1200000000000001</v>
      </c>
      <c r="AC412">
        <v>1</v>
      </c>
      <c r="AD412">
        <v>15</v>
      </c>
      <c r="AE412">
        <v>1</v>
      </c>
      <c r="AF412">
        <v>1</v>
      </c>
      <c r="AG412">
        <v>0.63</v>
      </c>
      <c r="AH412">
        <v>0</v>
      </c>
      <c r="BA412">
        <v>8</v>
      </c>
      <c r="BB412">
        <v>4</v>
      </c>
      <c r="BC412">
        <v>12</v>
      </c>
      <c r="BD412">
        <v>14</v>
      </c>
      <c r="BE412">
        <v>0</v>
      </c>
      <c r="BF412">
        <v>0.6</v>
      </c>
      <c r="BG412">
        <v>100</v>
      </c>
      <c r="BH412">
        <v>18</v>
      </c>
      <c r="BI412">
        <v>50</v>
      </c>
      <c r="BJ412">
        <v>2</v>
      </c>
      <c r="BK412">
        <v>0</v>
      </c>
      <c r="BL412">
        <v>63</v>
      </c>
      <c r="BM412">
        <v>0</v>
      </c>
      <c r="BN412">
        <v>40</v>
      </c>
      <c r="BO412">
        <v>0</v>
      </c>
      <c r="BP412">
        <v>0</v>
      </c>
      <c r="BQ412" t="s">
        <v>18</v>
      </c>
      <c r="BR412">
        <v>21</v>
      </c>
      <c r="BS412">
        <v>10</v>
      </c>
      <c r="BT412">
        <v>2</v>
      </c>
      <c r="BU412">
        <v>2</v>
      </c>
      <c r="BV412">
        <v>4.5999999999999999E-2</v>
      </c>
      <c r="BW412">
        <v>3.3799999999999997E-2</v>
      </c>
      <c r="BX412">
        <v>24</v>
      </c>
      <c r="BY412">
        <v>0</v>
      </c>
      <c r="BZ412" t="s">
        <v>133</v>
      </c>
      <c r="CB412">
        <v>1.1200000000000001</v>
      </c>
      <c r="CC412">
        <v>1</v>
      </c>
      <c r="CD412">
        <v>15</v>
      </c>
      <c r="CE412">
        <v>1</v>
      </c>
      <c r="CF412">
        <v>1</v>
      </c>
      <c r="CG412">
        <v>0.63</v>
      </c>
      <c r="CH412">
        <v>0</v>
      </c>
    </row>
    <row r="413" spans="1:86">
      <c r="A413">
        <v>9</v>
      </c>
      <c r="B413">
        <v>3</v>
      </c>
      <c r="C413">
        <v>7</v>
      </c>
      <c r="D413">
        <v>12</v>
      </c>
      <c r="E413">
        <v>0</v>
      </c>
      <c r="F413" s="24">
        <f t="shared" si="32"/>
        <v>5</v>
      </c>
      <c r="G413">
        <v>100</v>
      </c>
      <c r="H413" s="24">
        <f t="shared" si="34"/>
        <v>12</v>
      </c>
      <c r="I413" s="24">
        <f t="shared" si="31"/>
        <v>6</v>
      </c>
      <c r="J413" s="24">
        <f t="shared" si="33"/>
        <v>50</v>
      </c>
      <c r="K413" s="24" t="str">
        <f t="shared" si="35"/>
        <v>00</v>
      </c>
      <c r="L413">
        <v>63</v>
      </c>
      <c r="M413">
        <v>0</v>
      </c>
      <c r="N413">
        <v>0</v>
      </c>
      <c r="O413">
        <v>0</v>
      </c>
      <c r="P413">
        <v>0</v>
      </c>
      <c r="Q413" t="s">
        <v>18</v>
      </c>
      <c r="R413">
        <v>21</v>
      </c>
      <c r="S413">
        <v>10</v>
      </c>
      <c r="T413">
        <v>2</v>
      </c>
      <c r="U413">
        <v>2</v>
      </c>
      <c r="V413">
        <v>3.2000000000000001E-2</v>
      </c>
      <c r="W413">
        <v>2.3800000000000002E-2</v>
      </c>
      <c r="X413">
        <v>24</v>
      </c>
      <c r="Y413">
        <v>0</v>
      </c>
      <c r="Z413" t="s">
        <v>133</v>
      </c>
      <c r="AB413">
        <v>0.8</v>
      </c>
      <c r="AC413">
        <v>1</v>
      </c>
      <c r="AD413">
        <v>15</v>
      </c>
      <c r="AE413">
        <v>1</v>
      </c>
      <c r="AF413">
        <v>1</v>
      </c>
      <c r="AG413">
        <v>0.63</v>
      </c>
      <c r="AH413">
        <v>0</v>
      </c>
      <c r="BA413">
        <v>9</v>
      </c>
      <c r="BB413">
        <v>3</v>
      </c>
      <c r="BC413">
        <v>7</v>
      </c>
      <c r="BD413">
        <v>12</v>
      </c>
      <c r="BE413">
        <v>0</v>
      </c>
      <c r="BF413">
        <v>0.4</v>
      </c>
      <c r="BG413">
        <v>100</v>
      </c>
      <c r="BH413">
        <v>18</v>
      </c>
      <c r="BI413">
        <v>50</v>
      </c>
      <c r="BJ413">
        <v>2</v>
      </c>
      <c r="BK413">
        <v>0</v>
      </c>
      <c r="BL413">
        <v>63</v>
      </c>
      <c r="BM413">
        <v>0</v>
      </c>
      <c r="BN413">
        <v>0</v>
      </c>
      <c r="BO413">
        <v>0</v>
      </c>
      <c r="BP413">
        <v>0</v>
      </c>
      <c r="BQ413" t="s">
        <v>18</v>
      </c>
      <c r="BR413">
        <v>21</v>
      </c>
      <c r="BS413">
        <v>10</v>
      </c>
      <c r="BT413">
        <v>2</v>
      </c>
      <c r="BU413">
        <v>2</v>
      </c>
      <c r="BV413">
        <v>3.2000000000000001E-2</v>
      </c>
      <c r="BW413">
        <v>2.3800000000000002E-2</v>
      </c>
      <c r="BX413">
        <v>24</v>
      </c>
      <c r="BY413">
        <v>0</v>
      </c>
      <c r="BZ413" t="s">
        <v>133</v>
      </c>
      <c r="CB413">
        <v>0.8</v>
      </c>
      <c r="CC413">
        <v>1</v>
      </c>
      <c r="CD413">
        <v>15</v>
      </c>
      <c r="CE413">
        <v>1</v>
      </c>
      <c r="CF413">
        <v>1</v>
      </c>
      <c r="CG413">
        <v>0.63</v>
      </c>
      <c r="CH413">
        <v>0</v>
      </c>
    </row>
    <row r="414" spans="1:86">
      <c r="A414">
        <v>10</v>
      </c>
      <c r="B414">
        <v>2</v>
      </c>
      <c r="C414">
        <v>4</v>
      </c>
      <c r="D414">
        <v>12</v>
      </c>
      <c r="E414">
        <v>0</v>
      </c>
      <c r="F414" s="24">
        <f t="shared" si="32"/>
        <v>3.0000000000000004</v>
      </c>
      <c r="G414">
        <v>100</v>
      </c>
      <c r="H414" s="24">
        <f t="shared" si="34"/>
        <v>7</v>
      </c>
      <c r="I414" s="24">
        <f t="shared" si="31"/>
        <v>6</v>
      </c>
      <c r="J414" s="24">
        <f t="shared" si="33"/>
        <v>25</v>
      </c>
      <c r="K414" s="24" t="str">
        <f t="shared" si="35"/>
        <v>00</v>
      </c>
      <c r="L414">
        <v>63</v>
      </c>
      <c r="M414">
        <v>0</v>
      </c>
      <c r="N414">
        <v>1</v>
      </c>
      <c r="O414">
        <v>0</v>
      </c>
      <c r="P414">
        <v>0</v>
      </c>
      <c r="Q414" t="s">
        <v>18</v>
      </c>
      <c r="R414">
        <v>11</v>
      </c>
      <c r="S414">
        <v>15</v>
      </c>
      <c r="T414">
        <v>2</v>
      </c>
      <c r="U414">
        <v>2</v>
      </c>
      <c r="V414">
        <v>2.4E-2</v>
      </c>
      <c r="W414">
        <v>1.78E-2</v>
      </c>
      <c r="X414">
        <v>24</v>
      </c>
      <c r="Y414">
        <v>0</v>
      </c>
      <c r="Z414" t="s">
        <v>133</v>
      </c>
      <c r="AB414">
        <v>0.7</v>
      </c>
      <c r="AC414">
        <v>1</v>
      </c>
      <c r="AD414">
        <v>15</v>
      </c>
      <c r="AE414">
        <v>1</v>
      </c>
      <c r="AF414">
        <v>1</v>
      </c>
      <c r="AG414">
        <v>0.63</v>
      </c>
      <c r="AH414">
        <v>0</v>
      </c>
      <c r="BA414">
        <v>10</v>
      </c>
      <c r="BB414">
        <v>2</v>
      </c>
      <c r="BC414">
        <v>4</v>
      </c>
      <c r="BD414">
        <v>12</v>
      </c>
      <c r="BE414">
        <v>0</v>
      </c>
      <c r="BF414">
        <v>0.2</v>
      </c>
      <c r="BG414">
        <v>100</v>
      </c>
      <c r="BH414">
        <v>21</v>
      </c>
      <c r="BI414">
        <v>50</v>
      </c>
      <c r="BJ414">
        <v>1</v>
      </c>
      <c r="BK414">
        <v>0</v>
      </c>
      <c r="BL414">
        <v>63</v>
      </c>
      <c r="BM414">
        <v>0</v>
      </c>
      <c r="BN414">
        <v>1</v>
      </c>
      <c r="BO414">
        <v>0</v>
      </c>
      <c r="BP414">
        <v>0</v>
      </c>
      <c r="BQ414" t="s">
        <v>18</v>
      </c>
      <c r="BR414">
        <v>11</v>
      </c>
      <c r="BS414">
        <v>15</v>
      </c>
      <c r="BT414">
        <v>2</v>
      </c>
      <c r="BU414">
        <v>2</v>
      </c>
      <c r="BV414">
        <v>2.4E-2</v>
      </c>
      <c r="BW414">
        <v>1.78E-2</v>
      </c>
      <c r="BX414">
        <v>24</v>
      </c>
      <c r="BY414">
        <v>0</v>
      </c>
      <c r="BZ414" t="s">
        <v>133</v>
      </c>
      <c r="CB414">
        <v>0.7</v>
      </c>
      <c r="CC414">
        <v>1</v>
      </c>
      <c r="CD414">
        <v>15</v>
      </c>
      <c r="CE414">
        <v>1</v>
      </c>
      <c r="CF414">
        <v>1</v>
      </c>
      <c r="CG414">
        <v>0.63</v>
      </c>
      <c r="CH414">
        <v>0</v>
      </c>
    </row>
    <row r="415" spans="1:86">
      <c r="A415">
        <v>11</v>
      </c>
      <c r="B415">
        <v>801</v>
      </c>
      <c r="C415">
        <v>1</v>
      </c>
      <c r="D415">
        <v>9</v>
      </c>
      <c r="E415">
        <v>0</v>
      </c>
      <c r="F415" s="24">
        <f t="shared" si="32"/>
        <v>15</v>
      </c>
      <c r="G415">
        <v>110</v>
      </c>
      <c r="H415" s="24">
        <f t="shared" si="34"/>
        <v>14</v>
      </c>
      <c r="I415" s="24">
        <f t="shared" si="31"/>
        <v>11</v>
      </c>
      <c r="J415" s="24">
        <f t="shared" si="33"/>
        <v>50</v>
      </c>
      <c r="K415" s="24" t="str">
        <f t="shared" si="35"/>
        <v>00</v>
      </c>
      <c r="L415">
        <v>73</v>
      </c>
      <c r="M415">
        <v>0</v>
      </c>
      <c r="N415">
        <v>0</v>
      </c>
      <c r="O415">
        <v>0</v>
      </c>
      <c r="P415">
        <v>3</v>
      </c>
      <c r="Q415" t="s">
        <v>19</v>
      </c>
      <c r="R415">
        <v>32</v>
      </c>
      <c r="S415">
        <v>30</v>
      </c>
      <c r="T415">
        <v>3</v>
      </c>
      <c r="U415">
        <v>5</v>
      </c>
      <c r="V415">
        <v>0.01</v>
      </c>
      <c r="W415">
        <v>2.7E-2</v>
      </c>
      <c r="X415">
        <v>24</v>
      </c>
      <c r="Y415">
        <v>1.7</v>
      </c>
      <c r="Z415" t="s">
        <v>57</v>
      </c>
      <c r="AA415">
        <v>622</v>
      </c>
      <c r="AB415">
        <v>0.63</v>
      </c>
      <c r="AC415">
        <v>1</v>
      </c>
      <c r="AD415">
        <v>15</v>
      </c>
      <c r="AE415">
        <v>1</v>
      </c>
      <c r="AF415">
        <v>1</v>
      </c>
      <c r="AG415">
        <v>0.63</v>
      </c>
      <c r="AH415">
        <v>0</v>
      </c>
      <c r="BA415">
        <v>11</v>
      </c>
      <c r="BB415">
        <v>801</v>
      </c>
      <c r="BC415">
        <v>1</v>
      </c>
      <c r="BD415">
        <v>9</v>
      </c>
      <c r="BE415">
        <v>0</v>
      </c>
      <c r="BF415">
        <v>1.4</v>
      </c>
      <c r="BG415">
        <v>110</v>
      </c>
      <c r="BH415">
        <v>20</v>
      </c>
      <c r="BI415">
        <v>85</v>
      </c>
      <c r="BJ415">
        <v>2</v>
      </c>
      <c r="BK415">
        <v>0</v>
      </c>
      <c r="BL415">
        <v>73</v>
      </c>
      <c r="BM415">
        <v>0</v>
      </c>
      <c r="BN415">
        <v>0</v>
      </c>
      <c r="BO415">
        <v>0</v>
      </c>
      <c r="BP415">
        <v>3</v>
      </c>
      <c r="BQ415" t="s">
        <v>19</v>
      </c>
      <c r="BR415">
        <v>32</v>
      </c>
      <c r="BS415">
        <v>30</v>
      </c>
      <c r="BT415">
        <v>3</v>
      </c>
      <c r="BU415">
        <v>5</v>
      </c>
      <c r="BV415">
        <v>0.01</v>
      </c>
      <c r="BW415">
        <v>2.7E-2</v>
      </c>
      <c r="BX415">
        <v>24</v>
      </c>
      <c r="BY415">
        <v>1.7</v>
      </c>
      <c r="BZ415" t="s">
        <v>57</v>
      </c>
      <c r="CA415">
        <v>622</v>
      </c>
      <c r="CB415">
        <v>0.63</v>
      </c>
      <c r="CC415">
        <v>1</v>
      </c>
      <c r="CD415">
        <v>15</v>
      </c>
      <c r="CE415">
        <v>1</v>
      </c>
      <c r="CF415">
        <v>1</v>
      </c>
      <c r="CG415">
        <v>0.63</v>
      </c>
      <c r="CH415">
        <v>0</v>
      </c>
    </row>
    <row r="416" spans="1:86">
      <c r="A416">
        <v>12</v>
      </c>
      <c r="B416">
        <v>801</v>
      </c>
      <c r="C416">
        <v>1</v>
      </c>
      <c r="D416">
        <v>9</v>
      </c>
      <c r="E416">
        <v>0</v>
      </c>
      <c r="F416" s="24">
        <f t="shared" si="32"/>
        <v>15</v>
      </c>
      <c r="G416">
        <v>110</v>
      </c>
      <c r="H416" s="24">
        <f t="shared" si="34"/>
        <v>14</v>
      </c>
      <c r="I416" s="24">
        <f t="shared" si="31"/>
        <v>11</v>
      </c>
      <c r="J416" s="24">
        <f t="shared" si="33"/>
        <v>50</v>
      </c>
      <c r="K416" s="24" t="str">
        <f t="shared" si="35"/>
        <v>00</v>
      </c>
      <c r="L416">
        <v>73</v>
      </c>
      <c r="M416">
        <v>0</v>
      </c>
      <c r="N416">
        <v>0</v>
      </c>
      <c r="O416">
        <v>0</v>
      </c>
      <c r="P416">
        <v>3</v>
      </c>
      <c r="Q416" t="s">
        <v>19</v>
      </c>
      <c r="R416">
        <v>32</v>
      </c>
      <c r="S416">
        <v>30</v>
      </c>
      <c r="T416">
        <v>3</v>
      </c>
      <c r="U416">
        <v>5</v>
      </c>
      <c r="V416">
        <v>0.03</v>
      </c>
      <c r="W416">
        <v>1.2E-2</v>
      </c>
      <c r="X416">
        <v>24</v>
      </c>
      <c r="Y416">
        <v>1.7</v>
      </c>
      <c r="Z416" t="s">
        <v>57</v>
      </c>
      <c r="AA416">
        <v>142</v>
      </c>
      <c r="AB416">
        <v>0.63</v>
      </c>
      <c r="AC416">
        <v>1</v>
      </c>
      <c r="AD416">
        <v>15</v>
      </c>
      <c r="AE416">
        <v>1</v>
      </c>
      <c r="AF416">
        <v>1</v>
      </c>
      <c r="AG416">
        <v>0.63</v>
      </c>
      <c r="AH416">
        <v>0</v>
      </c>
      <c r="BA416">
        <v>12</v>
      </c>
      <c r="BB416">
        <v>801</v>
      </c>
      <c r="BC416">
        <v>1</v>
      </c>
      <c r="BD416">
        <v>9</v>
      </c>
      <c r="BE416">
        <v>0</v>
      </c>
      <c r="BF416">
        <v>1.4</v>
      </c>
      <c r="BG416">
        <v>110</v>
      </c>
      <c r="BH416">
        <v>20</v>
      </c>
      <c r="BI416">
        <v>85</v>
      </c>
      <c r="BJ416">
        <v>2</v>
      </c>
      <c r="BK416">
        <v>0</v>
      </c>
      <c r="BL416">
        <v>73</v>
      </c>
      <c r="BM416">
        <v>0</v>
      </c>
      <c r="BN416">
        <v>0</v>
      </c>
      <c r="BO416">
        <v>0</v>
      </c>
      <c r="BP416">
        <v>3</v>
      </c>
      <c r="BQ416" t="s">
        <v>19</v>
      </c>
      <c r="BR416">
        <v>32</v>
      </c>
      <c r="BS416">
        <v>30</v>
      </c>
      <c r="BT416">
        <v>3</v>
      </c>
      <c r="BU416">
        <v>5</v>
      </c>
      <c r="BV416">
        <v>0.03</v>
      </c>
      <c r="BW416">
        <v>1.2E-2</v>
      </c>
      <c r="BX416">
        <v>24</v>
      </c>
      <c r="BY416">
        <v>1.7</v>
      </c>
      <c r="BZ416" t="s">
        <v>57</v>
      </c>
      <c r="CA416">
        <v>142</v>
      </c>
      <c r="CB416">
        <v>0.63</v>
      </c>
      <c r="CC416">
        <v>1</v>
      </c>
      <c r="CD416">
        <v>15</v>
      </c>
      <c r="CE416">
        <v>1</v>
      </c>
      <c r="CF416">
        <v>1</v>
      </c>
      <c r="CG416">
        <v>0.63</v>
      </c>
      <c r="CH416">
        <v>0</v>
      </c>
    </row>
    <row r="417" spans="1:86">
      <c r="F417" s="24" t="str">
        <f t="shared" si="32"/>
        <v/>
      </c>
      <c r="H417" s="24" t="str">
        <f t="shared" si="34"/>
        <v/>
      </c>
      <c r="I417" s="24" t="str">
        <f t="shared" si="31"/>
        <v/>
      </c>
      <c r="J417" s="24" t="str">
        <f t="shared" si="33"/>
        <v/>
      </c>
      <c r="K417" s="24" t="str">
        <f t="shared" si="35"/>
        <v/>
      </c>
      <c r="AC417">
        <v>1</v>
      </c>
      <c r="AE417">
        <v>1</v>
      </c>
      <c r="AF417">
        <v>1</v>
      </c>
      <c r="AH417">
        <v>0</v>
      </c>
      <c r="BK417">
        <v>0</v>
      </c>
      <c r="CC417">
        <v>1</v>
      </c>
      <c r="CE417">
        <v>1</v>
      </c>
      <c r="CF417">
        <v>1</v>
      </c>
      <c r="CH417">
        <v>0</v>
      </c>
    </row>
    <row r="418" spans="1:86">
      <c r="F418" s="24" t="str">
        <f t="shared" si="32"/>
        <v/>
      </c>
      <c r="H418" s="24" t="str">
        <f t="shared" si="34"/>
        <v/>
      </c>
      <c r="I418" s="24" t="str">
        <f t="shared" si="31"/>
        <v/>
      </c>
      <c r="J418" s="24" t="str">
        <f t="shared" si="33"/>
        <v/>
      </c>
      <c r="K418" s="24" t="str">
        <f t="shared" si="35"/>
        <v/>
      </c>
      <c r="AC418">
        <v>1</v>
      </c>
      <c r="AE418">
        <v>1</v>
      </c>
      <c r="AF418">
        <v>1</v>
      </c>
      <c r="AH418">
        <v>0</v>
      </c>
      <c r="BK418">
        <v>0</v>
      </c>
      <c r="CC418">
        <v>1</v>
      </c>
      <c r="CE418">
        <v>1</v>
      </c>
      <c r="CF418">
        <v>1</v>
      </c>
      <c r="CH418">
        <v>0</v>
      </c>
    </row>
    <row r="419" spans="1:86">
      <c r="A419">
        <v>2</v>
      </c>
      <c r="B419">
        <v>9</v>
      </c>
      <c r="C419">
        <v>300</v>
      </c>
      <c r="D419">
        <v>55</v>
      </c>
      <c r="E419">
        <v>0</v>
      </c>
      <c r="F419" s="24">
        <f t="shared" si="32"/>
        <v>135</v>
      </c>
      <c r="G419">
        <v>50</v>
      </c>
      <c r="H419" s="24">
        <f t="shared" si="34"/>
        <v>15</v>
      </c>
      <c r="I419" s="24">
        <f t="shared" si="31"/>
        <v>5</v>
      </c>
      <c r="J419" s="24">
        <f t="shared" si="33"/>
        <v>80</v>
      </c>
      <c r="K419" s="24" t="str">
        <f t="shared" si="35"/>
        <v>03</v>
      </c>
      <c r="L419">
        <v>22</v>
      </c>
      <c r="M419">
        <v>0</v>
      </c>
      <c r="N419">
        <v>0</v>
      </c>
      <c r="O419">
        <v>1</v>
      </c>
      <c r="P419">
        <v>0</v>
      </c>
      <c r="Q419" t="s">
        <v>18</v>
      </c>
      <c r="R419">
        <v>21</v>
      </c>
      <c r="S419">
        <v>10</v>
      </c>
      <c r="T419">
        <v>2</v>
      </c>
      <c r="U419">
        <v>2</v>
      </c>
      <c r="V419">
        <v>0.30099999999999999</v>
      </c>
      <c r="W419">
        <v>0.24979999999999999</v>
      </c>
      <c r="X419">
        <v>24</v>
      </c>
      <c r="Y419">
        <v>0</v>
      </c>
      <c r="Z419" t="s">
        <v>133</v>
      </c>
      <c r="AB419">
        <v>0</v>
      </c>
      <c r="AC419">
        <v>1</v>
      </c>
      <c r="AD419">
        <v>15</v>
      </c>
      <c r="AE419">
        <v>1</v>
      </c>
      <c r="AF419">
        <v>1</v>
      </c>
      <c r="AG419">
        <v>0.8</v>
      </c>
      <c r="AH419">
        <v>0</v>
      </c>
      <c r="BA419">
        <v>2</v>
      </c>
      <c r="BB419">
        <v>9</v>
      </c>
      <c r="BC419">
        <v>300</v>
      </c>
      <c r="BD419">
        <v>55</v>
      </c>
      <c r="BE419">
        <v>0</v>
      </c>
      <c r="BF419">
        <v>13.4</v>
      </c>
      <c r="BG419">
        <v>50</v>
      </c>
      <c r="BH419">
        <v>11</v>
      </c>
      <c r="BI419">
        <v>40</v>
      </c>
      <c r="BJ419">
        <v>5</v>
      </c>
      <c r="BK419">
        <v>0</v>
      </c>
      <c r="BL419">
        <v>22</v>
      </c>
      <c r="BM419">
        <v>0</v>
      </c>
      <c r="BN419">
        <v>0</v>
      </c>
      <c r="BO419">
        <v>1</v>
      </c>
      <c r="BP419">
        <v>0</v>
      </c>
      <c r="BQ419" t="s">
        <v>18</v>
      </c>
      <c r="BR419">
        <v>21</v>
      </c>
      <c r="BS419">
        <v>10</v>
      </c>
      <c r="BT419">
        <v>2</v>
      </c>
      <c r="BU419">
        <v>2</v>
      </c>
      <c r="BV419">
        <v>0.30099999999999999</v>
      </c>
      <c r="BW419">
        <v>0.24979999999999999</v>
      </c>
      <c r="BX419">
        <v>24</v>
      </c>
      <c r="BY419">
        <v>0</v>
      </c>
      <c r="BZ419" t="s">
        <v>133</v>
      </c>
      <c r="CB419">
        <v>0</v>
      </c>
      <c r="CC419">
        <v>1</v>
      </c>
      <c r="CD419">
        <v>15</v>
      </c>
      <c r="CE419">
        <v>1</v>
      </c>
      <c r="CF419">
        <v>1</v>
      </c>
      <c r="CG419">
        <v>0.8</v>
      </c>
      <c r="CH419">
        <v>0</v>
      </c>
    </row>
    <row r="420" spans="1:86">
      <c r="A420">
        <v>3</v>
      </c>
      <c r="B420">
        <v>8</v>
      </c>
      <c r="C420">
        <v>200</v>
      </c>
      <c r="D420">
        <v>40</v>
      </c>
      <c r="E420">
        <v>0</v>
      </c>
      <c r="F420" s="24">
        <f t="shared" si="32"/>
        <v>85</v>
      </c>
      <c r="G420">
        <v>50</v>
      </c>
      <c r="H420" s="24">
        <f t="shared" si="34"/>
        <v>15</v>
      </c>
      <c r="I420" s="24">
        <f t="shared" si="31"/>
        <v>5</v>
      </c>
      <c r="J420" s="24">
        <f t="shared" si="33"/>
        <v>80</v>
      </c>
      <c r="K420" s="24" t="str">
        <f t="shared" si="35"/>
        <v>03</v>
      </c>
      <c r="L420">
        <v>22</v>
      </c>
      <c r="M420">
        <v>0</v>
      </c>
      <c r="N420">
        <v>0</v>
      </c>
      <c r="O420">
        <v>1</v>
      </c>
      <c r="P420">
        <v>0</v>
      </c>
      <c r="Q420" t="s">
        <v>18</v>
      </c>
      <c r="R420">
        <v>21</v>
      </c>
      <c r="S420">
        <v>10</v>
      </c>
      <c r="T420">
        <v>2</v>
      </c>
      <c r="U420">
        <v>2</v>
      </c>
      <c r="V420">
        <v>0.20699999999999999</v>
      </c>
      <c r="W420">
        <v>0.17180000000000001</v>
      </c>
      <c r="X420">
        <v>24</v>
      </c>
      <c r="Y420">
        <v>0</v>
      </c>
      <c r="Z420" t="s">
        <v>133</v>
      </c>
      <c r="AB420">
        <v>0</v>
      </c>
      <c r="AC420">
        <v>1</v>
      </c>
      <c r="AD420">
        <v>15</v>
      </c>
      <c r="AE420">
        <v>1</v>
      </c>
      <c r="AF420">
        <v>1</v>
      </c>
      <c r="AG420">
        <v>0.8</v>
      </c>
      <c r="AH420">
        <v>0</v>
      </c>
      <c r="BA420">
        <v>3</v>
      </c>
      <c r="BB420">
        <v>8</v>
      </c>
      <c r="BC420">
        <v>200</v>
      </c>
      <c r="BD420">
        <v>40</v>
      </c>
      <c r="BE420">
        <v>0</v>
      </c>
      <c r="BF420">
        <v>8.6</v>
      </c>
      <c r="BG420">
        <v>50</v>
      </c>
      <c r="BH420">
        <v>12</v>
      </c>
      <c r="BI420">
        <v>40</v>
      </c>
      <c r="BJ420">
        <v>5</v>
      </c>
      <c r="BK420">
        <v>0</v>
      </c>
      <c r="BL420">
        <v>22</v>
      </c>
      <c r="BM420">
        <v>0</v>
      </c>
      <c r="BN420">
        <v>0</v>
      </c>
      <c r="BO420">
        <v>1</v>
      </c>
      <c r="BP420">
        <v>0</v>
      </c>
      <c r="BQ420" t="s">
        <v>18</v>
      </c>
      <c r="BR420">
        <v>21</v>
      </c>
      <c r="BS420">
        <v>10</v>
      </c>
      <c r="BT420">
        <v>2</v>
      </c>
      <c r="BU420">
        <v>2</v>
      </c>
      <c r="BV420">
        <v>0.20699999999999999</v>
      </c>
      <c r="BW420">
        <v>0.17180000000000001</v>
      </c>
      <c r="BX420">
        <v>24</v>
      </c>
      <c r="BY420">
        <v>0</v>
      </c>
      <c r="BZ420" t="s">
        <v>133</v>
      </c>
      <c r="CB420">
        <v>0</v>
      </c>
      <c r="CC420">
        <v>1</v>
      </c>
      <c r="CD420">
        <v>15</v>
      </c>
      <c r="CE420">
        <v>1</v>
      </c>
      <c r="CF420">
        <v>1</v>
      </c>
      <c r="CG420">
        <v>0.8</v>
      </c>
      <c r="CH420">
        <v>0</v>
      </c>
    </row>
    <row r="421" spans="1:86">
      <c r="A421">
        <v>4</v>
      </c>
      <c r="B421">
        <v>7</v>
      </c>
      <c r="C421">
        <v>140</v>
      </c>
      <c r="D421">
        <v>40</v>
      </c>
      <c r="E421">
        <v>0</v>
      </c>
      <c r="F421" s="24">
        <f t="shared" si="32"/>
        <v>53</v>
      </c>
      <c r="G421">
        <v>60</v>
      </c>
      <c r="H421" s="24">
        <f t="shared" si="34"/>
        <v>15</v>
      </c>
      <c r="I421" s="24">
        <f t="shared" si="31"/>
        <v>5</v>
      </c>
      <c r="J421" s="24">
        <f t="shared" si="33"/>
        <v>80</v>
      </c>
      <c r="K421" s="24" t="str">
        <f t="shared" si="35"/>
        <v>03</v>
      </c>
      <c r="L421">
        <v>32</v>
      </c>
      <c r="M421">
        <v>0</v>
      </c>
      <c r="N421">
        <v>40</v>
      </c>
      <c r="O421">
        <v>0</v>
      </c>
      <c r="P421">
        <v>0</v>
      </c>
      <c r="Q421" t="s">
        <v>18</v>
      </c>
      <c r="R421">
        <v>21</v>
      </c>
      <c r="S421">
        <v>15</v>
      </c>
      <c r="T421">
        <v>2</v>
      </c>
      <c r="U421">
        <v>2</v>
      </c>
      <c r="V421">
        <v>0.152</v>
      </c>
      <c r="W421">
        <v>0.1246</v>
      </c>
      <c r="X421">
        <v>24</v>
      </c>
      <c r="Y421">
        <v>0</v>
      </c>
      <c r="Z421" t="s">
        <v>133</v>
      </c>
      <c r="AB421">
        <v>0</v>
      </c>
      <c r="AC421">
        <v>1</v>
      </c>
      <c r="AD421">
        <v>15</v>
      </c>
      <c r="AE421">
        <v>1</v>
      </c>
      <c r="AF421">
        <v>1</v>
      </c>
      <c r="AG421">
        <v>0.8</v>
      </c>
      <c r="AH421">
        <v>0</v>
      </c>
      <c r="BA421">
        <v>4</v>
      </c>
      <c r="BB421">
        <v>7</v>
      </c>
      <c r="BC421">
        <v>140</v>
      </c>
      <c r="BD421">
        <v>40</v>
      </c>
      <c r="BE421">
        <v>0</v>
      </c>
      <c r="BF421">
        <v>5.3</v>
      </c>
      <c r="BG421">
        <v>60</v>
      </c>
      <c r="BH421">
        <v>12</v>
      </c>
      <c r="BI421">
        <v>40</v>
      </c>
      <c r="BJ421">
        <v>5</v>
      </c>
      <c r="BK421">
        <v>0</v>
      </c>
      <c r="BL421">
        <v>32</v>
      </c>
      <c r="BM421">
        <v>0</v>
      </c>
      <c r="BN421">
        <v>40</v>
      </c>
      <c r="BO421">
        <v>0</v>
      </c>
      <c r="BP421">
        <v>0</v>
      </c>
      <c r="BQ421" t="s">
        <v>18</v>
      </c>
      <c r="BR421">
        <v>21</v>
      </c>
      <c r="BS421">
        <v>15</v>
      </c>
      <c r="BT421">
        <v>2</v>
      </c>
      <c r="BU421">
        <v>2</v>
      </c>
      <c r="BV421">
        <v>0.152</v>
      </c>
      <c r="BW421">
        <v>0.1246</v>
      </c>
      <c r="BX421">
        <v>24</v>
      </c>
      <c r="BY421">
        <v>0</v>
      </c>
      <c r="BZ421" t="s">
        <v>133</v>
      </c>
      <c r="CB421">
        <v>0</v>
      </c>
      <c r="CC421">
        <v>1</v>
      </c>
      <c r="CD421">
        <v>15</v>
      </c>
      <c r="CE421">
        <v>1</v>
      </c>
      <c r="CF421">
        <v>1</v>
      </c>
      <c r="CG421">
        <v>0.8</v>
      </c>
      <c r="CH421">
        <v>0</v>
      </c>
    </row>
    <row r="422" spans="1:86">
      <c r="A422">
        <v>5</v>
      </c>
      <c r="B422">
        <v>6</v>
      </c>
      <c r="C422">
        <v>70</v>
      </c>
      <c r="D422">
        <v>25</v>
      </c>
      <c r="E422">
        <v>0</v>
      </c>
      <c r="F422" s="24">
        <f t="shared" si="32"/>
        <v>33</v>
      </c>
      <c r="G422">
        <v>70</v>
      </c>
      <c r="H422" s="24">
        <f t="shared" si="34"/>
        <v>15</v>
      </c>
      <c r="I422" s="24">
        <f t="shared" si="31"/>
        <v>6</v>
      </c>
      <c r="J422" s="24">
        <f t="shared" si="33"/>
        <v>80</v>
      </c>
      <c r="K422" s="24" t="str">
        <f t="shared" si="35"/>
        <v>03</v>
      </c>
      <c r="L422">
        <v>42</v>
      </c>
      <c r="M422">
        <v>0</v>
      </c>
      <c r="N422">
        <v>40</v>
      </c>
      <c r="O422">
        <v>0</v>
      </c>
      <c r="P422">
        <v>0</v>
      </c>
      <c r="Q422" t="s">
        <v>18</v>
      </c>
      <c r="R422">
        <v>21</v>
      </c>
      <c r="S422">
        <v>15</v>
      </c>
      <c r="T422">
        <v>2</v>
      </c>
      <c r="U422">
        <v>2</v>
      </c>
      <c r="V422">
        <v>0.109</v>
      </c>
      <c r="W422">
        <v>8.5000000000000006E-2</v>
      </c>
      <c r="X422">
        <v>24</v>
      </c>
      <c r="Y422">
        <v>0</v>
      </c>
      <c r="Z422" t="s">
        <v>133</v>
      </c>
      <c r="AB422">
        <v>0</v>
      </c>
      <c r="AC422">
        <v>1</v>
      </c>
      <c r="AD422">
        <v>15</v>
      </c>
      <c r="AE422">
        <v>1</v>
      </c>
      <c r="AF422">
        <v>1</v>
      </c>
      <c r="AG422">
        <v>0.8</v>
      </c>
      <c r="AH422">
        <v>0</v>
      </c>
      <c r="BA422">
        <v>5</v>
      </c>
      <c r="BB422">
        <v>6</v>
      </c>
      <c r="BC422">
        <v>70</v>
      </c>
      <c r="BD422">
        <v>25</v>
      </c>
      <c r="BE422">
        <v>0</v>
      </c>
      <c r="BF422">
        <v>3.3</v>
      </c>
      <c r="BG422">
        <v>70</v>
      </c>
      <c r="BH422">
        <v>12</v>
      </c>
      <c r="BI422">
        <v>45</v>
      </c>
      <c r="BJ422">
        <v>5</v>
      </c>
      <c r="BK422">
        <v>0</v>
      </c>
      <c r="BL422">
        <v>42</v>
      </c>
      <c r="BM422">
        <v>0</v>
      </c>
      <c r="BN422">
        <v>40</v>
      </c>
      <c r="BO422">
        <v>0</v>
      </c>
      <c r="BP422">
        <v>0</v>
      </c>
      <c r="BQ422" t="s">
        <v>18</v>
      </c>
      <c r="BR422">
        <v>21</v>
      </c>
      <c r="BS422">
        <v>15</v>
      </c>
      <c r="BT422">
        <v>2</v>
      </c>
      <c r="BU422">
        <v>2</v>
      </c>
      <c r="BV422">
        <v>0.109</v>
      </c>
      <c r="BW422">
        <v>8.5000000000000006E-2</v>
      </c>
      <c r="BX422">
        <v>24</v>
      </c>
      <c r="BY422">
        <v>0</v>
      </c>
      <c r="BZ422" t="s">
        <v>133</v>
      </c>
      <c r="CB422">
        <v>0</v>
      </c>
      <c r="CC422">
        <v>1</v>
      </c>
      <c r="CD422">
        <v>15</v>
      </c>
      <c r="CE422">
        <v>1</v>
      </c>
      <c r="CF422">
        <v>1</v>
      </c>
      <c r="CG422">
        <v>0.8</v>
      </c>
      <c r="CH422">
        <v>0</v>
      </c>
    </row>
    <row r="423" spans="1:86">
      <c r="A423">
        <v>6</v>
      </c>
      <c r="B423">
        <v>5</v>
      </c>
      <c r="C423">
        <v>60</v>
      </c>
      <c r="D423">
        <v>30</v>
      </c>
      <c r="E423">
        <v>0</v>
      </c>
      <c r="F423" s="24">
        <f t="shared" si="32"/>
        <v>23</v>
      </c>
      <c r="G423">
        <v>80</v>
      </c>
      <c r="H423" s="24">
        <f t="shared" si="34"/>
        <v>15</v>
      </c>
      <c r="I423" s="24">
        <f t="shared" si="31"/>
        <v>6</v>
      </c>
      <c r="J423" s="24">
        <f t="shared" si="33"/>
        <v>80</v>
      </c>
      <c r="K423" s="24" t="str">
        <f t="shared" si="35"/>
        <v>03</v>
      </c>
      <c r="L423">
        <v>52</v>
      </c>
      <c r="M423">
        <v>0</v>
      </c>
      <c r="N423">
        <v>0</v>
      </c>
      <c r="O423">
        <v>0</v>
      </c>
      <c r="P423">
        <v>0</v>
      </c>
      <c r="Q423" t="s">
        <v>18</v>
      </c>
      <c r="R423">
        <v>21</v>
      </c>
      <c r="S423">
        <v>10</v>
      </c>
      <c r="T423">
        <v>2</v>
      </c>
      <c r="U423">
        <v>2</v>
      </c>
      <c r="V423">
        <v>8.4000000000000005E-2</v>
      </c>
      <c r="W423">
        <v>6.0900000000000003E-2</v>
      </c>
      <c r="X423">
        <v>24</v>
      </c>
      <c r="Y423">
        <v>0</v>
      </c>
      <c r="Z423" t="s">
        <v>133</v>
      </c>
      <c r="AB423">
        <v>4</v>
      </c>
      <c r="AC423">
        <v>1</v>
      </c>
      <c r="AD423">
        <v>15</v>
      </c>
      <c r="AE423">
        <v>1</v>
      </c>
      <c r="AF423">
        <v>1</v>
      </c>
      <c r="AG423">
        <v>0.8</v>
      </c>
      <c r="AH423">
        <v>0</v>
      </c>
      <c r="BA423">
        <v>6</v>
      </c>
      <c r="BB423">
        <v>5</v>
      </c>
      <c r="BC423">
        <v>60</v>
      </c>
      <c r="BD423">
        <v>30</v>
      </c>
      <c r="BE423">
        <v>0</v>
      </c>
      <c r="BF423">
        <v>2.2999999999999998</v>
      </c>
      <c r="BG423">
        <v>80</v>
      </c>
      <c r="BH423">
        <v>15</v>
      </c>
      <c r="BI423">
        <v>45</v>
      </c>
      <c r="BJ423">
        <v>5</v>
      </c>
      <c r="BK423">
        <v>0</v>
      </c>
      <c r="BL423">
        <v>52</v>
      </c>
      <c r="BM423">
        <v>0</v>
      </c>
      <c r="BN423">
        <v>0</v>
      </c>
      <c r="BO423">
        <v>0</v>
      </c>
      <c r="BP423">
        <v>0</v>
      </c>
      <c r="BQ423" t="s">
        <v>18</v>
      </c>
      <c r="BR423">
        <v>21</v>
      </c>
      <c r="BS423">
        <v>10</v>
      </c>
      <c r="BT423">
        <v>2</v>
      </c>
      <c r="BU423">
        <v>2</v>
      </c>
      <c r="BV423">
        <v>8.4000000000000005E-2</v>
      </c>
      <c r="BW423">
        <v>6.0900000000000003E-2</v>
      </c>
      <c r="BX423">
        <v>24</v>
      </c>
      <c r="BY423">
        <v>0</v>
      </c>
      <c r="BZ423" t="s">
        <v>133</v>
      </c>
      <c r="CB423">
        <v>4</v>
      </c>
      <c r="CC423">
        <v>1</v>
      </c>
      <c r="CD423">
        <v>15</v>
      </c>
      <c r="CE423">
        <v>1</v>
      </c>
      <c r="CF423">
        <v>1</v>
      </c>
      <c r="CG423">
        <v>0.8</v>
      </c>
      <c r="CH423">
        <v>0</v>
      </c>
    </row>
    <row r="424" spans="1:86">
      <c r="A424">
        <v>7</v>
      </c>
      <c r="B424">
        <v>4</v>
      </c>
      <c r="C424">
        <v>35</v>
      </c>
      <c r="D424">
        <v>20</v>
      </c>
      <c r="E424">
        <v>0</v>
      </c>
      <c r="F424" s="24">
        <f t="shared" si="32"/>
        <v>13</v>
      </c>
      <c r="G424">
        <v>90</v>
      </c>
      <c r="H424" s="24">
        <f t="shared" si="34"/>
        <v>15</v>
      </c>
      <c r="I424" s="24">
        <f t="shared" si="31"/>
        <v>6</v>
      </c>
      <c r="J424" s="24">
        <f t="shared" si="33"/>
        <v>75</v>
      </c>
      <c r="K424" s="24" t="str">
        <f t="shared" si="35"/>
        <v>03</v>
      </c>
      <c r="L424">
        <v>63</v>
      </c>
      <c r="M424">
        <v>0</v>
      </c>
      <c r="N424">
        <v>40</v>
      </c>
      <c r="O424">
        <v>0</v>
      </c>
      <c r="P424">
        <v>0</v>
      </c>
      <c r="Q424" t="s">
        <v>18</v>
      </c>
      <c r="R424">
        <v>21</v>
      </c>
      <c r="S424">
        <v>10</v>
      </c>
      <c r="T424">
        <v>2</v>
      </c>
      <c r="U424">
        <v>2</v>
      </c>
      <c r="V424">
        <v>0.06</v>
      </c>
      <c r="W424">
        <v>4.2999999999999997E-2</v>
      </c>
      <c r="X424">
        <v>24</v>
      </c>
      <c r="Y424">
        <v>0</v>
      </c>
      <c r="Z424" t="s">
        <v>133</v>
      </c>
      <c r="AB424">
        <v>2</v>
      </c>
      <c r="AC424">
        <v>1</v>
      </c>
      <c r="AD424">
        <v>15</v>
      </c>
      <c r="AE424">
        <v>1</v>
      </c>
      <c r="AF424">
        <v>1</v>
      </c>
      <c r="AG424">
        <v>0.8</v>
      </c>
      <c r="AH424">
        <v>0</v>
      </c>
      <c r="BA424">
        <v>7</v>
      </c>
      <c r="BB424">
        <v>4</v>
      </c>
      <c r="BC424">
        <v>35</v>
      </c>
      <c r="BD424">
        <v>20</v>
      </c>
      <c r="BE424">
        <v>0</v>
      </c>
      <c r="BF424">
        <v>1.3</v>
      </c>
      <c r="BG424">
        <v>90</v>
      </c>
      <c r="BH424">
        <v>15</v>
      </c>
      <c r="BI424">
        <v>50</v>
      </c>
      <c r="BJ424">
        <v>3</v>
      </c>
      <c r="BK424">
        <v>0</v>
      </c>
      <c r="BL424">
        <v>63</v>
      </c>
      <c r="BM424">
        <v>0</v>
      </c>
      <c r="BN424">
        <v>40</v>
      </c>
      <c r="BO424">
        <v>0</v>
      </c>
      <c r="BP424">
        <v>0</v>
      </c>
      <c r="BQ424" t="s">
        <v>18</v>
      </c>
      <c r="BR424">
        <v>21</v>
      </c>
      <c r="BS424">
        <v>10</v>
      </c>
      <c r="BT424">
        <v>2</v>
      </c>
      <c r="BU424">
        <v>2</v>
      </c>
      <c r="BV424">
        <v>0.06</v>
      </c>
      <c r="BW424">
        <v>4.2999999999999997E-2</v>
      </c>
      <c r="BX424">
        <v>24</v>
      </c>
      <c r="BY424">
        <v>0</v>
      </c>
      <c r="BZ424" t="s">
        <v>133</v>
      </c>
      <c r="CB424">
        <v>2</v>
      </c>
      <c r="CC424">
        <v>1</v>
      </c>
      <c r="CD424">
        <v>15</v>
      </c>
      <c r="CE424">
        <v>1</v>
      </c>
      <c r="CF424">
        <v>1</v>
      </c>
      <c r="CG424">
        <v>0.8</v>
      </c>
      <c r="CH424">
        <v>0</v>
      </c>
    </row>
    <row r="425" spans="1:86">
      <c r="A425">
        <v>8</v>
      </c>
      <c r="B425">
        <v>3</v>
      </c>
      <c r="C425">
        <v>12</v>
      </c>
      <c r="D425">
        <v>14</v>
      </c>
      <c r="E425">
        <v>0</v>
      </c>
      <c r="F425" s="24">
        <f t="shared" si="32"/>
        <v>5</v>
      </c>
      <c r="G425">
        <v>100</v>
      </c>
      <c r="H425" s="24">
        <f t="shared" si="34"/>
        <v>12</v>
      </c>
      <c r="I425" s="24">
        <f t="shared" si="31"/>
        <v>6</v>
      </c>
      <c r="J425" s="24">
        <f t="shared" si="33"/>
        <v>50</v>
      </c>
      <c r="K425" s="24" t="str">
        <f t="shared" si="35"/>
        <v>00</v>
      </c>
      <c r="L425">
        <v>63</v>
      </c>
      <c r="M425">
        <v>0</v>
      </c>
      <c r="N425">
        <v>40</v>
      </c>
      <c r="O425">
        <v>0</v>
      </c>
      <c r="P425">
        <v>0</v>
      </c>
      <c r="Q425" t="s">
        <v>18</v>
      </c>
      <c r="R425">
        <v>21</v>
      </c>
      <c r="S425">
        <v>10</v>
      </c>
      <c r="T425">
        <v>2</v>
      </c>
      <c r="U425">
        <v>2</v>
      </c>
      <c r="V425">
        <v>4.2000000000000003E-2</v>
      </c>
      <c r="W425">
        <v>3.09E-2</v>
      </c>
      <c r="X425">
        <v>24</v>
      </c>
      <c r="Y425">
        <v>0</v>
      </c>
      <c r="Z425" t="s">
        <v>133</v>
      </c>
      <c r="AB425">
        <v>1.1200000000000001</v>
      </c>
      <c r="AC425">
        <v>1</v>
      </c>
      <c r="AD425">
        <v>15</v>
      </c>
      <c r="AE425">
        <v>1</v>
      </c>
      <c r="AF425">
        <v>1</v>
      </c>
      <c r="AG425">
        <v>0.8</v>
      </c>
      <c r="AH425">
        <v>0</v>
      </c>
      <c r="BA425">
        <v>8</v>
      </c>
      <c r="BB425">
        <v>3</v>
      </c>
      <c r="BC425">
        <v>12</v>
      </c>
      <c r="BD425">
        <v>14</v>
      </c>
      <c r="BE425">
        <v>0</v>
      </c>
      <c r="BF425">
        <v>0.6</v>
      </c>
      <c r="BG425">
        <v>100</v>
      </c>
      <c r="BH425">
        <v>18</v>
      </c>
      <c r="BI425">
        <v>50</v>
      </c>
      <c r="BJ425">
        <v>2</v>
      </c>
      <c r="BK425">
        <v>0</v>
      </c>
      <c r="BL425">
        <v>63</v>
      </c>
      <c r="BM425">
        <v>0</v>
      </c>
      <c r="BN425">
        <v>40</v>
      </c>
      <c r="BO425">
        <v>0</v>
      </c>
      <c r="BP425">
        <v>0</v>
      </c>
      <c r="BQ425" t="s">
        <v>18</v>
      </c>
      <c r="BR425">
        <v>21</v>
      </c>
      <c r="BS425">
        <v>10</v>
      </c>
      <c r="BT425">
        <v>2</v>
      </c>
      <c r="BU425">
        <v>2</v>
      </c>
      <c r="BV425">
        <v>4.2000000000000003E-2</v>
      </c>
      <c r="BW425">
        <v>3.09E-2</v>
      </c>
      <c r="BX425">
        <v>24</v>
      </c>
      <c r="BY425">
        <v>0</v>
      </c>
      <c r="BZ425" t="s">
        <v>133</v>
      </c>
      <c r="CB425">
        <v>1.1200000000000001</v>
      </c>
      <c r="CC425">
        <v>1</v>
      </c>
      <c r="CD425">
        <v>15</v>
      </c>
      <c r="CE425">
        <v>1</v>
      </c>
      <c r="CF425">
        <v>1</v>
      </c>
      <c r="CG425">
        <v>0.8</v>
      </c>
      <c r="CH425">
        <v>0</v>
      </c>
    </row>
    <row r="426" spans="1:86">
      <c r="A426">
        <v>9</v>
      </c>
      <c r="B426">
        <v>2</v>
      </c>
      <c r="C426">
        <v>7</v>
      </c>
      <c r="D426">
        <v>12</v>
      </c>
      <c r="E426">
        <v>0</v>
      </c>
      <c r="F426" s="24">
        <f t="shared" si="32"/>
        <v>5</v>
      </c>
      <c r="G426">
        <v>100</v>
      </c>
      <c r="H426" s="24">
        <f t="shared" si="34"/>
        <v>12</v>
      </c>
      <c r="I426" s="24">
        <f t="shared" si="31"/>
        <v>6</v>
      </c>
      <c r="J426" s="24">
        <f t="shared" si="33"/>
        <v>50</v>
      </c>
      <c r="K426" s="24" t="str">
        <f t="shared" si="35"/>
        <v>00</v>
      </c>
      <c r="L426">
        <v>63</v>
      </c>
      <c r="M426">
        <v>0</v>
      </c>
      <c r="N426">
        <v>0</v>
      </c>
      <c r="O426">
        <v>0</v>
      </c>
      <c r="P426">
        <v>0</v>
      </c>
      <c r="Q426" t="s">
        <v>18</v>
      </c>
      <c r="R426">
        <v>21</v>
      </c>
      <c r="S426">
        <v>10</v>
      </c>
      <c r="T426">
        <v>2</v>
      </c>
      <c r="U426">
        <v>2</v>
      </c>
      <c r="V426">
        <v>2.8000000000000001E-2</v>
      </c>
      <c r="W426">
        <v>2.0799999999999999E-2</v>
      </c>
      <c r="X426">
        <v>24</v>
      </c>
      <c r="Y426">
        <v>0</v>
      </c>
      <c r="Z426" t="s">
        <v>133</v>
      </c>
      <c r="AB426">
        <v>0.8</v>
      </c>
      <c r="AC426">
        <v>1</v>
      </c>
      <c r="AD426">
        <v>15</v>
      </c>
      <c r="AE426">
        <v>1</v>
      </c>
      <c r="AF426">
        <v>1</v>
      </c>
      <c r="AG426">
        <v>0.8</v>
      </c>
      <c r="AH426">
        <v>0</v>
      </c>
      <c r="BA426">
        <v>9</v>
      </c>
      <c r="BB426">
        <v>2</v>
      </c>
      <c r="BC426">
        <v>7</v>
      </c>
      <c r="BD426">
        <v>12</v>
      </c>
      <c r="BE426">
        <v>0</v>
      </c>
      <c r="BF426">
        <v>0.4</v>
      </c>
      <c r="BG426">
        <v>100</v>
      </c>
      <c r="BH426">
        <v>18</v>
      </c>
      <c r="BI426">
        <v>50</v>
      </c>
      <c r="BJ426">
        <v>2</v>
      </c>
      <c r="BK426">
        <v>0</v>
      </c>
      <c r="BL426">
        <v>63</v>
      </c>
      <c r="BM426">
        <v>0</v>
      </c>
      <c r="BN426">
        <v>0</v>
      </c>
      <c r="BO426">
        <v>0</v>
      </c>
      <c r="BP426">
        <v>0</v>
      </c>
      <c r="BQ426" t="s">
        <v>18</v>
      </c>
      <c r="BR426">
        <v>21</v>
      </c>
      <c r="BS426">
        <v>10</v>
      </c>
      <c r="BT426">
        <v>2</v>
      </c>
      <c r="BU426">
        <v>2</v>
      </c>
      <c r="BV426">
        <v>2.8000000000000001E-2</v>
      </c>
      <c r="BW426">
        <v>2.0799999999999999E-2</v>
      </c>
      <c r="BX426">
        <v>24</v>
      </c>
      <c r="BY426">
        <v>0</v>
      </c>
      <c r="BZ426" t="s">
        <v>133</v>
      </c>
      <c r="CB426">
        <v>0.8</v>
      </c>
      <c r="CC426">
        <v>1</v>
      </c>
      <c r="CD426">
        <v>15</v>
      </c>
      <c r="CE426">
        <v>1</v>
      </c>
      <c r="CF426">
        <v>1</v>
      </c>
      <c r="CG426">
        <v>0.8</v>
      </c>
      <c r="CH426">
        <v>0</v>
      </c>
    </row>
    <row r="427" spans="1:86">
      <c r="A427">
        <v>10</v>
      </c>
      <c r="B427">
        <v>1</v>
      </c>
      <c r="C427">
        <v>7</v>
      </c>
      <c r="D427">
        <v>9</v>
      </c>
      <c r="E427">
        <v>0</v>
      </c>
      <c r="F427" s="24">
        <f t="shared" si="32"/>
        <v>5</v>
      </c>
      <c r="G427">
        <v>105</v>
      </c>
      <c r="H427" s="24">
        <f t="shared" si="34"/>
        <v>12</v>
      </c>
      <c r="I427" s="24">
        <f t="shared" si="31"/>
        <v>8</v>
      </c>
      <c r="J427" s="24">
        <f t="shared" si="33"/>
        <v>50</v>
      </c>
      <c r="K427" s="24" t="str">
        <f t="shared" si="35"/>
        <v>00</v>
      </c>
      <c r="L427">
        <v>73</v>
      </c>
      <c r="M427">
        <v>0</v>
      </c>
      <c r="N427">
        <v>0</v>
      </c>
      <c r="O427">
        <v>0</v>
      </c>
      <c r="P427">
        <v>0</v>
      </c>
      <c r="Q427" t="s">
        <v>18</v>
      </c>
      <c r="R427">
        <v>32</v>
      </c>
      <c r="S427">
        <v>15</v>
      </c>
      <c r="T427">
        <v>2</v>
      </c>
      <c r="U427">
        <v>2</v>
      </c>
      <c r="V427">
        <v>1.7000000000000001E-2</v>
      </c>
      <c r="W427">
        <v>1.2E-2</v>
      </c>
      <c r="X427">
        <v>24</v>
      </c>
      <c r="Y427">
        <v>0</v>
      </c>
      <c r="Z427" t="s">
        <v>133</v>
      </c>
      <c r="AB427">
        <v>0.8</v>
      </c>
      <c r="AC427">
        <v>1</v>
      </c>
      <c r="AD427">
        <v>15</v>
      </c>
      <c r="AE427">
        <v>1</v>
      </c>
      <c r="AF427">
        <v>1</v>
      </c>
      <c r="AG427">
        <v>0.8</v>
      </c>
      <c r="AH427">
        <v>0</v>
      </c>
      <c r="BA427">
        <v>10</v>
      </c>
      <c r="BB427">
        <v>1</v>
      </c>
      <c r="BC427">
        <v>7</v>
      </c>
      <c r="BD427">
        <v>9</v>
      </c>
      <c r="BE427">
        <v>0</v>
      </c>
      <c r="BF427">
        <v>0.4</v>
      </c>
      <c r="BG427">
        <v>105</v>
      </c>
      <c r="BH427">
        <v>18</v>
      </c>
      <c r="BI427">
        <v>60</v>
      </c>
      <c r="BJ427">
        <v>2</v>
      </c>
      <c r="BK427">
        <v>0</v>
      </c>
      <c r="BL427">
        <v>73</v>
      </c>
      <c r="BM427">
        <v>0</v>
      </c>
      <c r="BN427">
        <v>0</v>
      </c>
      <c r="BO427">
        <v>0</v>
      </c>
      <c r="BP427">
        <v>0</v>
      </c>
      <c r="BQ427" t="s">
        <v>18</v>
      </c>
      <c r="BR427">
        <v>32</v>
      </c>
      <c r="BS427">
        <v>15</v>
      </c>
      <c r="BT427">
        <v>2</v>
      </c>
      <c r="BU427">
        <v>2</v>
      </c>
      <c r="BV427">
        <v>1.7000000000000001E-2</v>
      </c>
      <c r="BW427">
        <v>1.2E-2</v>
      </c>
      <c r="BX427">
        <v>24</v>
      </c>
      <c r="BY427">
        <v>0</v>
      </c>
      <c r="BZ427" t="s">
        <v>133</v>
      </c>
      <c r="CB427">
        <v>0.8</v>
      </c>
      <c r="CC427">
        <v>1</v>
      </c>
      <c r="CD427">
        <v>15</v>
      </c>
      <c r="CE427">
        <v>1</v>
      </c>
      <c r="CF427">
        <v>1</v>
      </c>
      <c r="CG427">
        <v>0.8</v>
      </c>
      <c r="CH427">
        <v>0</v>
      </c>
    </row>
    <row r="428" spans="1:86">
      <c r="F428" s="24" t="str">
        <f t="shared" si="32"/>
        <v/>
      </c>
      <c r="H428" s="24" t="str">
        <f t="shared" si="34"/>
        <v/>
      </c>
      <c r="I428" s="24" t="str">
        <f t="shared" si="31"/>
        <v/>
      </c>
      <c r="J428" s="24" t="str">
        <f t="shared" si="33"/>
        <v/>
      </c>
      <c r="K428" s="24" t="str">
        <f t="shared" si="35"/>
        <v/>
      </c>
      <c r="AC428">
        <v>1</v>
      </c>
      <c r="AE428">
        <v>1</v>
      </c>
      <c r="AF428">
        <v>1</v>
      </c>
      <c r="AH428">
        <v>0</v>
      </c>
      <c r="BK428">
        <v>0</v>
      </c>
      <c r="CC428">
        <v>1</v>
      </c>
      <c r="CE428">
        <v>1</v>
      </c>
      <c r="CF428">
        <v>1</v>
      </c>
      <c r="CH428">
        <v>0</v>
      </c>
    </row>
    <row r="429" spans="1:86">
      <c r="F429" s="24" t="str">
        <f t="shared" si="32"/>
        <v/>
      </c>
      <c r="H429" s="24" t="str">
        <f t="shared" si="34"/>
        <v/>
      </c>
      <c r="I429" s="24" t="str">
        <f t="shared" si="31"/>
        <v/>
      </c>
      <c r="J429" s="24" t="str">
        <f t="shared" si="33"/>
        <v/>
      </c>
      <c r="K429" s="24" t="str">
        <f t="shared" si="35"/>
        <v/>
      </c>
      <c r="AC429">
        <v>1</v>
      </c>
      <c r="AE429">
        <v>1</v>
      </c>
      <c r="AF429">
        <v>1</v>
      </c>
      <c r="AH429">
        <v>0</v>
      </c>
      <c r="BK429">
        <v>0</v>
      </c>
      <c r="CC429">
        <v>1</v>
      </c>
      <c r="CE429">
        <v>1</v>
      </c>
      <c r="CF429">
        <v>1</v>
      </c>
      <c r="CH429">
        <v>0</v>
      </c>
    </row>
    <row r="430" spans="1:86">
      <c r="A430">
        <v>2</v>
      </c>
      <c r="B430">
        <v>7</v>
      </c>
      <c r="C430">
        <v>300</v>
      </c>
      <c r="D430">
        <v>55</v>
      </c>
      <c r="E430">
        <v>0</v>
      </c>
      <c r="F430" s="24">
        <f t="shared" si="32"/>
        <v>135</v>
      </c>
      <c r="G430">
        <v>50</v>
      </c>
      <c r="H430" s="24">
        <f t="shared" si="34"/>
        <v>15</v>
      </c>
      <c r="I430" s="24">
        <f t="shared" si="31"/>
        <v>5</v>
      </c>
      <c r="J430" s="24">
        <f t="shared" si="33"/>
        <v>80</v>
      </c>
      <c r="K430" s="24" t="str">
        <f t="shared" si="35"/>
        <v>03</v>
      </c>
      <c r="L430">
        <v>22</v>
      </c>
      <c r="M430">
        <v>0</v>
      </c>
      <c r="N430">
        <v>0</v>
      </c>
      <c r="O430">
        <v>1</v>
      </c>
      <c r="P430">
        <v>0</v>
      </c>
      <c r="Q430" t="s">
        <v>18</v>
      </c>
      <c r="R430">
        <v>21</v>
      </c>
      <c r="S430">
        <v>10</v>
      </c>
      <c r="T430">
        <v>2</v>
      </c>
      <c r="U430">
        <v>2</v>
      </c>
      <c r="V430">
        <v>0.29399999999999998</v>
      </c>
      <c r="W430">
        <v>0.24399999999999999</v>
      </c>
      <c r="X430">
        <v>24</v>
      </c>
      <c r="Y430">
        <v>0</v>
      </c>
      <c r="Z430" t="s">
        <v>133</v>
      </c>
      <c r="AB430">
        <v>0</v>
      </c>
      <c r="AC430">
        <v>1</v>
      </c>
      <c r="AD430">
        <v>15</v>
      </c>
      <c r="AE430">
        <v>1</v>
      </c>
      <c r="AF430">
        <v>1</v>
      </c>
      <c r="AG430">
        <v>1.1200000000000001</v>
      </c>
      <c r="AH430">
        <v>0</v>
      </c>
      <c r="BA430">
        <v>2</v>
      </c>
      <c r="BB430">
        <v>7</v>
      </c>
      <c r="BC430">
        <v>300</v>
      </c>
      <c r="BD430">
        <v>55</v>
      </c>
      <c r="BE430">
        <v>0</v>
      </c>
      <c r="BF430">
        <v>13.4</v>
      </c>
      <c r="BG430">
        <v>50</v>
      </c>
      <c r="BH430">
        <v>11</v>
      </c>
      <c r="BI430">
        <v>40</v>
      </c>
      <c r="BJ430">
        <v>5</v>
      </c>
      <c r="BK430">
        <v>0</v>
      </c>
      <c r="BL430">
        <v>22</v>
      </c>
      <c r="BM430">
        <v>0</v>
      </c>
      <c r="BN430">
        <v>0</v>
      </c>
      <c r="BO430">
        <v>1</v>
      </c>
      <c r="BP430">
        <v>0</v>
      </c>
      <c r="BQ430" t="s">
        <v>18</v>
      </c>
      <c r="BR430">
        <v>21</v>
      </c>
      <c r="BS430">
        <v>10</v>
      </c>
      <c r="BT430">
        <v>2</v>
      </c>
      <c r="BU430">
        <v>2</v>
      </c>
      <c r="BV430">
        <v>0.29399999999999998</v>
      </c>
      <c r="BW430">
        <v>0.24399999999999999</v>
      </c>
      <c r="BX430">
        <v>24</v>
      </c>
      <c r="BY430">
        <v>0</v>
      </c>
      <c r="BZ430" t="s">
        <v>133</v>
      </c>
      <c r="CB430">
        <v>0</v>
      </c>
      <c r="CC430">
        <v>1</v>
      </c>
      <c r="CD430">
        <v>15</v>
      </c>
      <c r="CE430">
        <v>1</v>
      </c>
      <c r="CF430">
        <v>1</v>
      </c>
      <c r="CG430">
        <v>1.1200000000000001</v>
      </c>
      <c r="CH430">
        <v>0</v>
      </c>
    </row>
    <row r="431" spans="1:86">
      <c r="A431">
        <v>3</v>
      </c>
      <c r="B431">
        <v>6</v>
      </c>
      <c r="C431">
        <v>200</v>
      </c>
      <c r="D431">
        <v>40</v>
      </c>
      <c r="E431">
        <v>0</v>
      </c>
      <c r="F431" s="24">
        <f t="shared" si="32"/>
        <v>85</v>
      </c>
      <c r="G431">
        <v>50</v>
      </c>
      <c r="H431" s="24">
        <f t="shared" si="34"/>
        <v>15</v>
      </c>
      <c r="I431" s="24">
        <f t="shared" ref="I431:I494" si="36">IF(BI431="","",ROUND(BI431*10/80,0))</f>
        <v>5</v>
      </c>
      <c r="J431" s="24">
        <f t="shared" si="33"/>
        <v>80</v>
      </c>
      <c r="K431" s="24" t="str">
        <f t="shared" si="35"/>
        <v>03</v>
      </c>
      <c r="L431">
        <v>22</v>
      </c>
      <c r="M431">
        <v>0</v>
      </c>
      <c r="N431">
        <v>0</v>
      </c>
      <c r="O431">
        <v>1</v>
      </c>
      <c r="P431">
        <v>0</v>
      </c>
      <c r="Q431" t="s">
        <v>18</v>
      </c>
      <c r="R431">
        <v>21</v>
      </c>
      <c r="S431">
        <v>10</v>
      </c>
      <c r="T431">
        <v>2</v>
      </c>
      <c r="U431">
        <v>2</v>
      </c>
      <c r="V431">
        <v>0.2</v>
      </c>
      <c r="W431">
        <v>0.16600000000000001</v>
      </c>
      <c r="X431">
        <v>24</v>
      </c>
      <c r="Y431">
        <v>0</v>
      </c>
      <c r="Z431" t="s">
        <v>133</v>
      </c>
      <c r="AB431">
        <v>0</v>
      </c>
      <c r="AC431">
        <v>1</v>
      </c>
      <c r="AD431">
        <v>15</v>
      </c>
      <c r="AE431">
        <v>1</v>
      </c>
      <c r="AF431">
        <v>1</v>
      </c>
      <c r="AG431">
        <v>1.1200000000000001</v>
      </c>
      <c r="AH431">
        <v>0</v>
      </c>
      <c r="BA431">
        <v>3</v>
      </c>
      <c r="BB431">
        <v>6</v>
      </c>
      <c r="BC431">
        <v>200</v>
      </c>
      <c r="BD431">
        <v>40</v>
      </c>
      <c r="BE431">
        <v>0</v>
      </c>
      <c r="BF431">
        <v>8.6</v>
      </c>
      <c r="BG431">
        <v>50</v>
      </c>
      <c r="BH431">
        <v>12</v>
      </c>
      <c r="BI431">
        <v>40</v>
      </c>
      <c r="BJ431">
        <v>5</v>
      </c>
      <c r="BK431">
        <v>0</v>
      </c>
      <c r="BL431">
        <v>22</v>
      </c>
      <c r="BM431">
        <v>0</v>
      </c>
      <c r="BN431">
        <v>0</v>
      </c>
      <c r="BO431">
        <v>1</v>
      </c>
      <c r="BP431">
        <v>0</v>
      </c>
      <c r="BQ431" t="s">
        <v>18</v>
      </c>
      <c r="BR431">
        <v>21</v>
      </c>
      <c r="BS431">
        <v>10</v>
      </c>
      <c r="BT431">
        <v>2</v>
      </c>
      <c r="BU431">
        <v>2</v>
      </c>
      <c r="BV431">
        <v>0.2</v>
      </c>
      <c r="BW431">
        <v>0.16600000000000001</v>
      </c>
      <c r="BX431">
        <v>24</v>
      </c>
      <c r="BY431">
        <v>0</v>
      </c>
      <c r="BZ431" t="s">
        <v>133</v>
      </c>
      <c r="CB431">
        <v>0</v>
      </c>
      <c r="CC431">
        <v>1</v>
      </c>
      <c r="CD431">
        <v>15</v>
      </c>
      <c r="CE431">
        <v>1</v>
      </c>
      <c r="CF431">
        <v>1</v>
      </c>
      <c r="CG431">
        <v>1.1200000000000001</v>
      </c>
      <c r="CH431">
        <v>0</v>
      </c>
    </row>
    <row r="432" spans="1:86">
      <c r="A432">
        <v>4</v>
      </c>
      <c r="B432">
        <v>5</v>
      </c>
      <c r="C432">
        <v>140</v>
      </c>
      <c r="D432">
        <v>40</v>
      </c>
      <c r="E432">
        <v>0</v>
      </c>
      <c r="F432" s="24">
        <f t="shared" si="32"/>
        <v>53</v>
      </c>
      <c r="G432">
        <v>60</v>
      </c>
      <c r="H432" s="24">
        <f t="shared" si="34"/>
        <v>15</v>
      </c>
      <c r="I432" s="24">
        <f t="shared" si="36"/>
        <v>5</v>
      </c>
      <c r="J432" s="24">
        <f t="shared" si="33"/>
        <v>80</v>
      </c>
      <c r="K432" s="24" t="str">
        <f t="shared" si="35"/>
        <v>03</v>
      </c>
      <c r="L432">
        <v>32</v>
      </c>
      <c r="M432">
        <v>0</v>
      </c>
      <c r="N432">
        <v>40</v>
      </c>
      <c r="O432">
        <v>0</v>
      </c>
      <c r="P432">
        <v>0</v>
      </c>
      <c r="Q432" t="s">
        <v>18</v>
      </c>
      <c r="R432">
        <v>21</v>
      </c>
      <c r="S432">
        <v>15</v>
      </c>
      <c r="T432">
        <v>2</v>
      </c>
      <c r="U432">
        <v>2</v>
      </c>
      <c r="V432">
        <v>0.14499999999999999</v>
      </c>
      <c r="W432">
        <v>0.11890000000000001</v>
      </c>
      <c r="X432">
        <v>24</v>
      </c>
      <c r="Y432">
        <v>0</v>
      </c>
      <c r="Z432" t="s">
        <v>133</v>
      </c>
      <c r="AB432">
        <v>0</v>
      </c>
      <c r="AC432">
        <v>1</v>
      </c>
      <c r="AD432">
        <v>15</v>
      </c>
      <c r="AE432">
        <v>1</v>
      </c>
      <c r="AF432">
        <v>1</v>
      </c>
      <c r="AG432">
        <v>1.1200000000000001</v>
      </c>
      <c r="AH432">
        <v>0</v>
      </c>
      <c r="BA432">
        <v>4</v>
      </c>
      <c r="BB432">
        <v>5</v>
      </c>
      <c r="BC432">
        <v>140</v>
      </c>
      <c r="BD432">
        <v>40</v>
      </c>
      <c r="BE432">
        <v>0</v>
      </c>
      <c r="BF432">
        <v>5.3</v>
      </c>
      <c r="BG432">
        <v>60</v>
      </c>
      <c r="BH432">
        <v>12</v>
      </c>
      <c r="BI432">
        <v>40</v>
      </c>
      <c r="BJ432">
        <v>5</v>
      </c>
      <c r="BK432">
        <v>0</v>
      </c>
      <c r="BL432">
        <v>32</v>
      </c>
      <c r="BM432">
        <v>0</v>
      </c>
      <c r="BN432">
        <v>40</v>
      </c>
      <c r="BO432">
        <v>0</v>
      </c>
      <c r="BP432">
        <v>0</v>
      </c>
      <c r="BQ432" t="s">
        <v>18</v>
      </c>
      <c r="BR432">
        <v>21</v>
      </c>
      <c r="BS432">
        <v>15</v>
      </c>
      <c r="BT432">
        <v>2</v>
      </c>
      <c r="BU432">
        <v>2</v>
      </c>
      <c r="BV432">
        <v>0.14499999999999999</v>
      </c>
      <c r="BW432">
        <v>0.11890000000000001</v>
      </c>
      <c r="BX432">
        <v>24</v>
      </c>
      <c r="BY432">
        <v>0</v>
      </c>
      <c r="BZ432" t="s">
        <v>133</v>
      </c>
      <c r="CB432">
        <v>0</v>
      </c>
      <c r="CC432">
        <v>1</v>
      </c>
      <c r="CD432">
        <v>15</v>
      </c>
      <c r="CE432">
        <v>1</v>
      </c>
      <c r="CF432">
        <v>1</v>
      </c>
      <c r="CG432">
        <v>1.1200000000000001</v>
      </c>
      <c r="CH432">
        <v>0</v>
      </c>
    </row>
    <row r="433" spans="1:86">
      <c r="A433">
        <v>5</v>
      </c>
      <c r="B433">
        <v>4</v>
      </c>
      <c r="C433">
        <v>70</v>
      </c>
      <c r="D433">
        <v>25</v>
      </c>
      <c r="E433">
        <v>0</v>
      </c>
      <c r="F433" s="24">
        <f t="shared" si="32"/>
        <v>33</v>
      </c>
      <c r="G433">
        <v>70</v>
      </c>
      <c r="H433" s="24">
        <f t="shared" si="34"/>
        <v>15</v>
      </c>
      <c r="I433" s="24">
        <f t="shared" si="36"/>
        <v>6</v>
      </c>
      <c r="J433" s="24">
        <f t="shared" si="33"/>
        <v>80</v>
      </c>
      <c r="K433" s="24" t="str">
        <f t="shared" si="35"/>
        <v>03</v>
      </c>
      <c r="L433">
        <v>42</v>
      </c>
      <c r="M433">
        <v>0</v>
      </c>
      <c r="N433">
        <v>40</v>
      </c>
      <c r="O433">
        <v>0</v>
      </c>
      <c r="P433">
        <v>0</v>
      </c>
      <c r="Q433" t="s">
        <v>18</v>
      </c>
      <c r="R433">
        <v>21</v>
      </c>
      <c r="S433">
        <v>15</v>
      </c>
      <c r="T433">
        <v>2</v>
      </c>
      <c r="U433">
        <v>2</v>
      </c>
      <c r="V433">
        <v>0.10199999999999999</v>
      </c>
      <c r="W433">
        <v>7.9600000000000004E-2</v>
      </c>
      <c r="X433">
        <v>24</v>
      </c>
      <c r="Y433">
        <v>0</v>
      </c>
      <c r="Z433" t="s">
        <v>133</v>
      </c>
      <c r="AB433">
        <v>0</v>
      </c>
      <c r="AC433">
        <v>1</v>
      </c>
      <c r="AD433">
        <v>15</v>
      </c>
      <c r="AE433">
        <v>1</v>
      </c>
      <c r="AF433">
        <v>1</v>
      </c>
      <c r="AG433">
        <v>1.1200000000000001</v>
      </c>
      <c r="AH433">
        <v>0</v>
      </c>
      <c r="BA433">
        <v>5</v>
      </c>
      <c r="BB433">
        <v>4</v>
      </c>
      <c r="BC433">
        <v>70</v>
      </c>
      <c r="BD433">
        <v>25</v>
      </c>
      <c r="BE433">
        <v>0</v>
      </c>
      <c r="BF433">
        <v>3.3</v>
      </c>
      <c r="BG433">
        <v>70</v>
      </c>
      <c r="BH433">
        <v>12</v>
      </c>
      <c r="BI433">
        <v>45</v>
      </c>
      <c r="BJ433">
        <v>5</v>
      </c>
      <c r="BK433">
        <v>0</v>
      </c>
      <c r="BL433">
        <v>42</v>
      </c>
      <c r="BM433">
        <v>0</v>
      </c>
      <c r="BN433">
        <v>40</v>
      </c>
      <c r="BO433">
        <v>0</v>
      </c>
      <c r="BP433">
        <v>0</v>
      </c>
      <c r="BQ433" t="s">
        <v>18</v>
      </c>
      <c r="BR433">
        <v>21</v>
      </c>
      <c r="BS433">
        <v>15</v>
      </c>
      <c r="BT433">
        <v>2</v>
      </c>
      <c r="BU433">
        <v>2</v>
      </c>
      <c r="BV433">
        <v>0.10199999999999999</v>
      </c>
      <c r="BW433">
        <v>7.9600000000000004E-2</v>
      </c>
      <c r="BX433">
        <v>24</v>
      </c>
      <c r="BY433">
        <v>0</v>
      </c>
      <c r="BZ433" t="s">
        <v>133</v>
      </c>
      <c r="CB433">
        <v>0</v>
      </c>
      <c r="CC433">
        <v>1</v>
      </c>
      <c r="CD433">
        <v>15</v>
      </c>
      <c r="CE433">
        <v>1</v>
      </c>
      <c r="CF433">
        <v>1</v>
      </c>
      <c r="CG433">
        <v>1.1200000000000001</v>
      </c>
      <c r="CH433">
        <v>0</v>
      </c>
    </row>
    <row r="434" spans="1:86">
      <c r="A434">
        <v>6</v>
      </c>
      <c r="B434">
        <v>3</v>
      </c>
      <c r="C434">
        <v>60</v>
      </c>
      <c r="D434">
        <v>30</v>
      </c>
      <c r="E434">
        <v>0</v>
      </c>
      <c r="F434" s="24">
        <f t="shared" si="32"/>
        <v>23</v>
      </c>
      <c r="G434">
        <v>80</v>
      </c>
      <c r="H434" s="24">
        <f t="shared" si="34"/>
        <v>15</v>
      </c>
      <c r="I434" s="24">
        <f t="shared" si="36"/>
        <v>6</v>
      </c>
      <c r="J434" s="24">
        <f t="shared" si="33"/>
        <v>80</v>
      </c>
      <c r="K434" s="24" t="str">
        <f t="shared" si="35"/>
        <v>03</v>
      </c>
      <c r="L434">
        <v>52</v>
      </c>
      <c r="M434">
        <v>0</v>
      </c>
      <c r="N434">
        <v>0</v>
      </c>
      <c r="O434">
        <v>0</v>
      </c>
      <c r="P434">
        <v>0</v>
      </c>
      <c r="Q434" t="s">
        <v>18</v>
      </c>
      <c r="R434">
        <v>21</v>
      </c>
      <c r="S434">
        <v>10</v>
      </c>
      <c r="T434">
        <v>2</v>
      </c>
      <c r="U434">
        <v>2</v>
      </c>
      <c r="V434">
        <v>7.6999999999999999E-2</v>
      </c>
      <c r="W434">
        <v>5.5800000000000002E-2</v>
      </c>
      <c r="X434">
        <v>24</v>
      </c>
      <c r="Y434">
        <v>0</v>
      </c>
      <c r="Z434" t="s">
        <v>133</v>
      </c>
      <c r="AB434">
        <v>4</v>
      </c>
      <c r="AC434">
        <v>1</v>
      </c>
      <c r="AD434">
        <v>15</v>
      </c>
      <c r="AE434">
        <v>1</v>
      </c>
      <c r="AF434">
        <v>1</v>
      </c>
      <c r="AG434">
        <v>1.1200000000000001</v>
      </c>
      <c r="AH434">
        <v>0</v>
      </c>
      <c r="BA434">
        <v>6</v>
      </c>
      <c r="BB434">
        <v>3</v>
      </c>
      <c r="BC434">
        <v>60</v>
      </c>
      <c r="BD434">
        <v>30</v>
      </c>
      <c r="BE434">
        <v>0</v>
      </c>
      <c r="BF434">
        <v>2.2999999999999998</v>
      </c>
      <c r="BG434">
        <v>80</v>
      </c>
      <c r="BH434">
        <v>15</v>
      </c>
      <c r="BI434">
        <v>45</v>
      </c>
      <c r="BJ434">
        <v>5</v>
      </c>
      <c r="BK434">
        <v>0</v>
      </c>
      <c r="BL434">
        <v>52</v>
      </c>
      <c r="BM434">
        <v>0</v>
      </c>
      <c r="BN434">
        <v>0</v>
      </c>
      <c r="BO434">
        <v>0</v>
      </c>
      <c r="BP434">
        <v>0</v>
      </c>
      <c r="BQ434" t="s">
        <v>18</v>
      </c>
      <c r="BR434">
        <v>21</v>
      </c>
      <c r="BS434">
        <v>10</v>
      </c>
      <c r="BT434">
        <v>2</v>
      </c>
      <c r="BU434">
        <v>2</v>
      </c>
      <c r="BV434">
        <v>7.6999999999999999E-2</v>
      </c>
      <c r="BW434">
        <v>5.5800000000000002E-2</v>
      </c>
      <c r="BX434">
        <v>24</v>
      </c>
      <c r="BY434">
        <v>0</v>
      </c>
      <c r="BZ434" t="s">
        <v>133</v>
      </c>
      <c r="CB434">
        <v>4</v>
      </c>
      <c r="CC434">
        <v>1</v>
      </c>
      <c r="CD434">
        <v>15</v>
      </c>
      <c r="CE434">
        <v>1</v>
      </c>
      <c r="CF434">
        <v>1</v>
      </c>
      <c r="CG434">
        <v>1.1200000000000001</v>
      </c>
      <c r="CH434">
        <v>0</v>
      </c>
    </row>
    <row r="435" spans="1:86">
      <c r="A435">
        <v>7</v>
      </c>
      <c r="B435">
        <v>2</v>
      </c>
      <c r="C435">
        <v>35</v>
      </c>
      <c r="D435">
        <v>20</v>
      </c>
      <c r="E435">
        <v>0</v>
      </c>
      <c r="F435" s="24">
        <f t="shared" si="32"/>
        <v>13</v>
      </c>
      <c r="G435">
        <v>90</v>
      </c>
      <c r="H435" s="24">
        <f t="shared" si="34"/>
        <v>15</v>
      </c>
      <c r="I435" s="24">
        <f t="shared" si="36"/>
        <v>6</v>
      </c>
      <c r="J435" s="24">
        <f t="shared" si="33"/>
        <v>75</v>
      </c>
      <c r="K435" s="24" t="str">
        <f t="shared" si="35"/>
        <v>00</v>
      </c>
      <c r="L435">
        <v>63</v>
      </c>
      <c r="M435">
        <v>0</v>
      </c>
      <c r="N435">
        <v>40</v>
      </c>
      <c r="O435">
        <v>0</v>
      </c>
      <c r="P435">
        <v>0</v>
      </c>
      <c r="Q435" t="s">
        <v>18</v>
      </c>
      <c r="R435">
        <v>21</v>
      </c>
      <c r="S435">
        <v>10</v>
      </c>
      <c r="T435">
        <v>2</v>
      </c>
      <c r="U435">
        <v>2</v>
      </c>
      <c r="V435">
        <v>5.2999999999999999E-2</v>
      </c>
      <c r="W435">
        <v>3.7900000000000003E-2</v>
      </c>
      <c r="X435">
        <v>24</v>
      </c>
      <c r="Y435">
        <v>0</v>
      </c>
      <c r="Z435" t="s">
        <v>133</v>
      </c>
      <c r="AB435">
        <v>2</v>
      </c>
      <c r="AC435">
        <v>1</v>
      </c>
      <c r="AD435">
        <v>15</v>
      </c>
      <c r="AE435">
        <v>1</v>
      </c>
      <c r="AF435">
        <v>1</v>
      </c>
      <c r="AG435">
        <v>1.1200000000000001</v>
      </c>
      <c r="AH435">
        <v>0</v>
      </c>
      <c r="BA435">
        <v>7</v>
      </c>
      <c r="BB435">
        <v>2</v>
      </c>
      <c r="BC435">
        <v>35</v>
      </c>
      <c r="BD435">
        <v>20</v>
      </c>
      <c r="BE435">
        <v>0</v>
      </c>
      <c r="BF435">
        <v>1.3</v>
      </c>
      <c r="BG435">
        <v>90</v>
      </c>
      <c r="BH435">
        <v>15</v>
      </c>
      <c r="BI435">
        <v>50</v>
      </c>
      <c r="BJ435">
        <v>3</v>
      </c>
      <c r="BK435">
        <v>0</v>
      </c>
      <c r="BL435">
        <v>63</v>
      </c>
      <c r="BM435">
        <v>0</v>
      </c>
      <c r="BN435">
        <v>40</v>
      </c>
      <c r="BO435">
        <v>0</v>
      </c>
      <c r="BP435">
        <v>0</v>
      </c>
      <c r="BQ435" t="s">
        <v>18</v>
      </c>
      <c r="BR435">
        <v>21</v>
      </c>
      <c r="BS435">
        <v>10</v>
      </c>
      <c r="BT435">
        <v>2</v>
      </c>
      <c r="BU435">
        <v>2</v>
      </c>
      <c r="BV435">
        <v>5.2999999999999999E-2</v>
      </c>
      <c r="BW435">
        <v>3.7900000000000003E-2</v>
      </c>
      <c r="BX435">
        <v>24</v>
      </c>
      <c r="BY435">
        <v>0</v>
      </c>
      <c r="BZ435" t="s">
        <v>133</v>
      </c>
      <c r="CB435">
        <v>2</v>
      </c>
      <c r="CC435">
        <v>1</v>
      </c>
      <c r="CD435">
        <v>15</v>
      </c>
      <c r="CE435">
        <v>1</v>
      </c>
      <c r="CF435">
        <v>1</v>
      </c>
      <c r="CG435">
        <v>1.1200000000000001</v>
      </c>
      <c r="CH435">
        <v>0</v>
      </c>
    </row>
    <row r="436" spans="1:86">
      <c r="A436">
        <v>8</v>
      </c>
      <c r="B436">
        <v>1</v>
      </c>
      <c r="C436">
        <v>7</v>
      </c>
      <c r="D436">
        <v>9</v>
      </c>
      <c r="E436">
        <v>0</v>
      </c>
      <c r="F436" s="24">
        <f t="shared" si="32"/>
        <v>10</v>
      </c>
      <c r="G436">
        <v>85</v>
      </c>
      <c r="H436" s="24">
        <f t="shared" si="34"/>
        <v>12</v>
      </c>
      <c r="I436" s="24">
        <f t="shared" si="36"/>
        <v>6</v>
      </c>
      <c r="J436" s="24">
        <f t="shared" si="33"/>
        <v>50</v>
      </c>
      <c r="K436" s="24" t="str">
        <f t="shared" si="35"/>
        <v>00</v>
      </c>
      <c r="L436">
        <v>73</v>
      </c>
      <c r="M436">
        <v>0</v>
      </c>
      <c r="N436">
        <v>40</v>
      </c>
      <c r="O436">
        <v>0</v>
      </c>
      <c r="P436">
        <v>0</v>
      </c>
      <c r="Q436" t="s">
        <v>18</v>
      </c>
      <c r="R436">
        <v>22</v>
      </c>
      <c r="S436">
        <v>15</v>
      </c>
      <c r="T436">
        <v>2</v>
      </c>
      <c r="U436">
        <v>2</v>
      </c>
      <c r="V436">
        <v>0.03</v>
      </c>
      <c r="W436">
        <v>1.7000000000000001E-2</v>
      </c>
      <c r="X436">
        <v>24</v>
      </c>
      <c r="Y436">
        <v>0</v>
      </c>
      <c r="Z436" t="s">
        <v>133</v>
      </c>
      <c r="AB436">
        <v>1.1200000000000001</v>
      </c>
      <c r="AC436">
        <v>1</v>
      </c>
      <c r="AD436">
        <v>15</v>
      </c>
      <c r="AE436">
        <v>1</v>
      </c>
      <c r="AF436">
        <v>1</v>
      </c>
      <c r="AG436">
        <v>1.1200000000000001</v>
      </c>
      <c r="AH436">
        <v>0</v>
      </c>
      <c r="BA436">
        <v>8</v>
      </c>
      <c r="BB436">
        <v>1</v>
      </c>
      <c r="BC436">
        <v>7</v>
      </c>
      <c r="BD436">
        <v>9</v>
      </c>
      <c r="BE436">
        <v>0</v>
      </c>
      <c r="BF436">
        <v>1</v>
      </c>
      <c r="BG436">
        <v>85</v>
      </c>
      <c r="BH436">
        <v>18</v>
      </c>
      <c r="BI436">
        <v>50</v>
      </c>
      <c r="BJ436">
        <v>2</v>
      </c>
      <c r="BK436">
        <v>0</v>
      </c>
      <c r="BL436">
        <v>73</v>
      </c>
      <c r="BM436">
        <v>0</v>
      </c>
      <c r="BN436">
        <v>40</v>
      </c>
      <c r="BO436">
        <v>0</v>
      </c>
      <c r="BP436">
        <v>0</v>
      </c>
      <c r="BQ436" t="s">
        <v>18</v>
      </c>
      <c r="BR436">
        <v>22</v>
      </c>
      <c r="BS436">
        <v>15</v>
      </c>
      <c r="BT436">
        <v>2</v>
      </c>
      <c r="BU436">
        <v>2</v>
      </c>
      <c r="BV436">
        <v>0.03</v>
      </c>
      <c r="BW436">
        <v>1.7000000000000001E-2</v>
      </c>
      <c r="BX436">
        <v>24</v>
      </c>
      <c r="BY436">
        <v>0</v>
      </c>
      <c r="BZ436" t="s">
        <v>133</v>
      </c>
      <c r="CB436">
        <v>1.1200000000000001</v>
      </c>
      <c r="CC436">
        <v>1</v>
      </c>
      <c r="CD436">
        <v>15</v>
      </c>
      <c r="CE436">
        <v>1</v>
      </c>
      <c r="CF436">
        <v>1</v>
      </c>
      <c r="CG436">
        <v>1.1200000000000001</v>
      </c>
      <c r="CH436">
        <v>0</v>
      </c>
    </row>
    <row r="437" spans="1:86">
      <c r="F437" s="24" t="str">
        <f t="shared" si="32"/>
        <v/>
      </c>
      <c r="H437" s="24" t="str">
        <f t="shared" si="34"/>
        <v/>
      </c>
      <c r="I437" s="24" t="str">
        <f t="shared" si="36"/>
        <v/>
      </c>
      <c r="J437" s="24" t="str">
        <f t="shared" si="33"/>
        <v/>
      </c>
      <c r="K437" s="24" t="str">
        <f t="shared" si="35"/>
        <v/>
      </c>
      <c r="AC437">
        <v>1</v>
      </c>
      <c r="AE437">
        <v>1</v>
      </c>
      <c r="AF437">
        <v>1</v>
      </c>
      <c r="AH437">
        <v>0</v>
      </c>
      <c r="BK437">
        <v>0</v>
      </c>
      <c r="CC437">
        <v>1</v>
      </c>
      <c r="CE437">
        <v>1</v>
      </c>
      <c r="CF437">
        <v>1</v>
      </c>
      <c r="CH437">
        <v>0</v>
      </c>
    </row>
    <row r="438" spans="1:86">
      <c r="F438" s="24" t="str">
        <f t="shared" si="32"/>
        <v/>
      </c>
      <c r="H438" s="24" t="str">
        <f t="shared" si="34"/>
        <v/>
      </c>
      <c r="I438" s="24" t="str">
        <f t="shared" si="36"/>
        <v/>
      </c>
      <c r="J438" s="24" t="str">
        <f t="shared" si="33"/>
        <v/>
      </c>
      <c r="K438" s="24" t="str">
        <f t="shared" si="35"/>
        <v/>
      </c>
      <c r="AC438">
        <v>1</v>
      </c>
      <c r="AE438">
        <v>1</v>
      </c>
      <c r="AF438">
        <v>1</v>
      </c>
      <c r="AH438">
        <v>0</v>
      </c>
      <c r="BK438">
        <v>0</v>
      </c>
      <c r="CC438">
        <v>1</v>
      </c>
      <c r="CE438">
        <v>1</v>
      </c>
      <c r="CF438">
        <v>1</v>
      </c>
      <c r="CH438">
        <v>0</v>
      </c>
    </row>
    <row r="439" spans="1:86">
      <c r="A439">
        <v>2</v>
      </c>
      <c r="B439">
        <v>6</v>
      </c>
      <c r="C439">
        <v>300</v>
      </c>
      <c r="D439">
        <v>55</v>
      </c>
      <c r="E439">
        <v>0</v>
      </c>
      <c r="F439" s="24">
        <f t="shared" si="32"/>
        <v>135</v>
      </c>
      <c r="G439">
        <v>50</v>
      </c>
      <c r="H439" s="24">
        <f t="shared" si="34"/>
        <v>15</v>
      </c>
      <c r="I439" s="24">
        <f t="shared" si="36"/>
        <v>5</v>
      </c>
      <c r="J439" s="24">
        <f t="shared" si="33"/>
        <v>80</v>
      </c>
      <c r="K439" s="24" t="str">
        <f t="shared" si="35"/>
        <v>03</v>
      </c>
      <c r="L439">
        <v>22</v>
      </c>
      <c r="M439">
        <v>0</v>
      </c>
      <c r="N439">
        <v>0</v>
      </c>
      <c r="O439">
        <v>1</v>
      </c>
      <c r="P439">
        <v>0</v>
      </c>
      <c r="Q439" t="s">
        <v>18</v>
      </c>
      <c r="R439">
        <v>21</v>
      </c>
      <c r="S439">
        <v>10</v>
      </c>
      <c r="T439">
        <v>2</v>
      </c>
      <c r="U439">
        <v>2</v>
      </c>
      <c r="V439">
        <v>0.29199999999999998</v>
      </c>
      <c r="W439">
        <v>0.2424</v>
      </c>
      <c r="X439">
        <v>24</v>
      </c>
      <c r="Y439">
        <v>0</v>
      </c>
      <c r="Z439" t="s">
        <v>133</v>
      </c>
      <c r="AB439">
        <v>0</v>
      </c>
      <c r="AC439">
        <v>1</v>
      </c>
      <c r="AD439">
        <v>15</v>
      </c>
      <c r="AE439">
        <v>1</v>
      </c>
      <c r="AF439">
        <v>1</v>
      </c>
      <c r="AG439">
        <v>1.6</v>
      </c>
      <c r="AH439">
        <v>0</v>
      </c>
      <c r="BA439">
        <v>2</v>
      </c>
      <c r="BB439">
        <v>6</v>
      </c>
      <c r="BC439">
        <v>300</v>
      </c>
      <c r="BD439">
        <v>55</v>
      </c>
      <c r="BE439">
        <v>0</v>
      </c>
      <c r="BF439">
        <v>13.4</v>
      </c>
      <c r="BG439">
        <v>50</v>
      </c>
      <c r="BH439">
        <v>11</v>
      </c>
      <c r="BI439">
        <v>40</v>
      </c>
      <c r="BJ439">
        <v>5</v>
      </c>
      <c r="BK439">
        <v>0</v>
      </c>
      <c r="BL439">
        <v>22</v>
      </c>
      <c r="BM439">
        <v>0</v>
      </c>
      <c r="BN439">
        <v>0</v>
      </c>
      <c r="BO439">
        <v>1</v>
      </c>
      <c r="BP439">
        <v>0</v>
      </c>
      <c r="BQ439" t="s">
        <v>18</v>
      </c>
      <c r="BR439">
        <v>21</v>
      </c>
      <c r="BS439">
        <v>10</v>
      </c>
      <c r="BT439">
        <v>2</v>
      </c>
      <c r="BU439">
        <v>2</v>
      </c>
      <c r="BV439">
        <v>0.29199999999999998</v>
      </c>
      <c r="BW439">
        <v>0.2424</v>
      </c>
      <c r="BX439">
        <v>24</v>
      </c>
      <c r="BY439">
        <v>0</v>
      </c>
      <c r="BZ439" t="s">
        <v>133</v>
      </c>
      <c r="CB439">
        <v>0</v>
      </c>
      <c r="CC439">
        <v>1</v>
      </c>
      <c r="CD439">
        <v>15</v>
      </c>
      <c r="CE439">
        <v>1</v>
      </c>
      <c r="CF439">
        <v>1</v>
      </c>
      <c r="CG439">
        <v>1.6</v>
      </c>
      <c r="CH439">
        <v>0</v>
      </c>
    </row>
    <row r="440" spans="1:86">
      <c r="A440">
        <v>3</v>
      </c>
      <c r="B440">
        <v>5</v>
      </c>
      <c r="C440">
        <v>200</v>
      </c>
      <c r="D440">
        <v>40</v>
      </c>
      <c r="E440">
        <v>0</v>
      </c>
      <c r="F440" s="24">
        <f t="shared" si="32"/>
        <v>85</v>
      </c>
      <c r="G440">
        <v>50</v>
      </c>
      <c r="H440" s="24">
        <f t="shared" si="34"/>
        <v>15</v>
      </c>
      <c r="I440" s="24">
        <f t="shared" si="36"/>
        <v>5</v>
      </c>
      <c r="J440" s="24">
        <f t="shared" si="33"/>
        <v>80</v>
      </c>
      <c r="K440" s="24" t="str">
        <f t="shared" si="35"/>
        <v>03</v>
      </c>
      <c r="L440">
        <v>22</v>
      </c>
      <c r="M440">
        <v>0</v>
      </c>
      <c r="N440">
        <v>0</v>
      </c>
      <c r="O440">
        <v>1</v>
      </c>
      <c r="P440">
        <v>0</v>
      </c>
      <c r="Q440" t="s">
        <v>18</v>
      </c>
      <c r="R440">
        <v>21</v>
      </c>
      <c r="S440">
        <v>10</v>
      </c>
      <c r="T440">
        <v>2</v>
      </c>
      <c r="U440">
        <v>2</v>
      </c>
      <c r="V440">
        <v>0.19800000000000001</v>
      </c>
      <c r="W440">
        <v>0.1643</v>
      </c>
      <c r="X440">
        <v>24</v>
      </c>
      <c r="Y440">
        <v>0</v>
      </c>
      <c r="Z440" t="s">
        <v>133</v>
      </c>
      <c r="AB440">
        <v>0</v>
      </c>
      <c r="AC440">
        <v>1</v>
      </c>
      <c r="AD440">
        <v>15</v>
      </c>
      <c r="AE440">
        <v>1</v>
      </c>
      <c r="AF440">
        <v>1</v>
      </c>
      <c r="AG440">
        <v>1.6</v>
      </c>
      <c r="AH440">
        <v>0</v>
      </c>
      <c r="BA440">
        <v>3</v>
      </c>
      <c r="BB440">
        <v>5</v>
      </c>
      <c r="BC440">
        <v>200</v>
      </c>
      <c r="BD440">
        <v>40</v>
      </c>
      <c r="BE440">
        <v>0</v>
      </c>
      <c r="BF440">
        <v>8.6</v>
      </c>
      <c r="BG440">
        <v>50</v>
      </c>
      <c r="BH440">
        <v>12</v>
      </c>
      <c r="BI440">
        <v>40</v>
      </c>
      <c r="BJ440">
        <v>5</v>
      </c>
      <c r="BK440">
        <v>0</v>
      </c>
      <c r="BL440">
        <v>22</v>
      </c>
      <c r="BM440">
        <v>0</v>
      </c>
      <c r="BN440">
        <v>0</v>
      </c>
      <c r="BO440">
        <v>1</v>
      </c>
      <c r="BP440">
        <v>0</v>
      </c>
      <c r="BQ440" t="s">
        <v>18</v>
      </c>
      <c r="BR440">
        <v>21</v>
      </c>
      <c r="BS440">
        <v>10</v>
      </c>
      <c r="BT440">
        <v>2</v>
      </c>
      <c r="BU440">
        <v>2</v>
      </c>
      <c r="BV440">
        <v>0.19800000000000001</v>
      </c>
      <c r="BW440">
        <v>0.1643</v>
      </c>
      <c r="BX440">
        <v>24</v>
      </c>
      <c r="BY440">
        <v>0</v>
      </c>
      <c r="BZ440" t="s">
        <v>133</v>
      </c>
      <c r="CB440">
        <v>0</v>
      </c>
      <c r="CC440">
        <v>1</v>
      </c>
      <c r="CD440">
        <v>15</v>
      </c>
      <c r="CE440">
        <v>1</v>
      </c>
      <c r="CF440">
        <v>1</v>
      </c>
      <c r="CG440">
        <v>1.6</v>
      </c>
      <c r="CH440">
        <v>0</v>
      </c>
    </row>
    <row r="441" spans="1:86">
      <c r="A441">
        <v>4</v>
      </c>
      <c r="B441">
        <v>4</v>
      </c>
      <c r="C441">
        <v>140</v>
      </c>
      <c r="D441">
        <v>40</v>
      </c>
      <c r="E441">
        <v>0</v>
      </c>
      <c r="F441" s="24">
        <f t="shared" si="32"/>
        <v>53</v>
      </c>
      <c r="G441">
        <v>60</v>
      </c>
      <c r="H441" s="24">
        <f t="shared" si="34"/>
        <v>15</v>
      </c>
      <c r="I441" s="24">
        <f t="shared" si="36"/>
        <v>5</v>
      </c>
      <c r="J441" s="24">
        <f t="shared" si="33"/>
        <v>80</v>
      </c>
      <c r="K441" s="24" t="str">
        <f t="shared" si="35"/>
        <v>03</v>
      </c>
      <c r="L441">
        <v>32</v>
      </c>
      <c r="M441">
        <v>0</v>
      </c>
      <c r="N441">
        <v>40</v>
      </c>
      <c r="O441">
        <v>0</v>
      </c>
      <c r="P441">
        <v>0</v>
      </c>
      <c r="Q441" t="s">
        <v>18</v>
      </c>
      <c r="R441">
        <v>21</v>
      </c>
      <c r="S441">
        <v>15</v>
      </c>
      <c r="T441">
        <v>2</v>
      </c>
      <c r="U441">
        <v>2</v>
      </c>
      <c r="V441">
        <v>0.14299999999999999</v>
      </c>
      <c r="W441">
        <v>0.1173</v>
      </c>
      <c r="X441">
        <v>24</v>
      </c>
      <c r="Y441">
        <v>0</v>
      </c>
      <c r="Z441" t="s">
        <v>133</v>
      </c>
      <c r="AB441">
        <v>0</v>
      </c>
      <c r="AC441">
        <v>1</v>
      </c>
      <c r="AD441">
        <v>15</v>
      </c>
      <c r="AE441">
        <v>1</v>
      </c>
      <c r="AF441">
        <v>1</v>
      </c>
      <c r="AG441">
        <v>1.6</v>
      </c>
      <c r="AH441">
        <v>0</v>
      </c>
      <c r="BA441">
        <v>4</v>
      </c>
      <c r="BB441">
        <v>4</v>
      </c>
      <c r="BC441">
        <v>140</v>
      </c>
      <c r="BD441">
        <v>40</v>
      </c>
      <c r="BE441">
        <v>0</v>
      </c>
      <c r="BF441">
        <v>5.3</v>
      </c>
      <c r="BG441">
        <v>60</v>
      </c>
      <c r="BH441">
        <v>12</v>
      </c>
      <c r="BI441">
        <v>40</v>
      </c>
      <c r="BJ441">
        <v>5</v>
      </c>
      <c r="BK441">
        <v>0</v>
      </c>
      <c r="BL441">
        <v>32</v>
      </c>
      <c r="BM441">
        <v>0</v>
      </c>
      <c r="BN441">
        <v>40</v>
      </c>
      <c r="BO441">
        <v>0</v>
      </c>
      <c r="BP441">
        <v>0</v>
      </c>
      <c r="BQ441" t="s">
        <v>18</v>
      </c>
      <c r="BR441">
        <v>21</v>
      </c>
      <c r="BS441">
        <v>15</v>
      </c>
      <c r="BT441">
        <v>2</v>
      </c>
      <c r="BU441">
        <v>2</v>
      </c>
      <c r="BV441">
        <v>0.14299999999999999</v>
      </c>
      <c r="BW441">
        <v>0.1173</v>
      </c>
      <c r="BX441">
        <v>24</v>
      </c>
      <c r="BY441">
        <v>0</v>
      </c>
      <c r="BZ441" t="s">
        <v>133</v>
      </c>
      <c r="CB441">
        <v>0</v>
      </c>
      <c r="CC441">
        <v>1</v>
      </c>
      <c r="CD441">
        <v>15</v>
      </c>
      <c r="CE441">
        <v>1</v>
      </c>
      <c r="CF441">
        <v>1</v>
      </c>
      <c r="CG441">
        <v>1.6</v>
      </c>
      <c r="CH441">
        <v>0</v>
      </c>
    </row>
    <row r="442" spans="1:86">
      <c r="A442">
        <v>5</v>
      </c>
      <c r="B442">
        <v>3</v>
      </c>
      <c r="C442">
        <v>70</v>
      </c>
      <c r="D442">
        <v>25</v>
      </c>
      <c r="E442">
        <v>0</v>
      </c>
      <c r="F442" s="24">
        <f t="shared" si="32"/>
        <v>33</v>
      </c>
      <c r="G442">
        <v>70</v>
      </c>
      <c r="H442" s="24">
        <f t="shared" si="34"/>
        <v>15</v>
      </c>
      <c r="I442" s="24">
        <f t="shared" si="36"/>
        <v>6</v>
      </c>
      <c r="J442" s="24">
        <f t="shared" si="33"/>
        <v>80</v>
      </c>
      <c r="K442" s="24" t="str">
        <f t="shared" si="35"/>
        <v>03</v>
      </c>
      <c r="L442">
        <v>42</v>
      </c>
      <c r="M442">
        <v>0</v>
      </c>
      <c r="N442">
        <v>40</v>
      </c>
      <c r="O442">
        <v>0</v>
      </c>
      <c r="P442">
        <v>0</v>
      </c>
      <c r="Q442" t="s">
        <v>18</v>
      </c>
      <c r="R442">
        <v>21</v>
      </c>
      <c r="S442">
        <v>15</v>
      </c>
      <c r="T442">
        <v>2</v>
      </c>
      <c r="U442">
        <v>2</v>
      </c>
      <c r="V442">
        <v>0.1</v>
      </c>
      <c r="W442">
        <v>7.8E-2</v>
      </c>
      <c r="X442">
        <v>24</v>
      </c>
      <c r="Y442">
        <v>0</v>
      </c>
      <c r="Z442" t="s">
        <v>133</v>
      </c>
      <c r="AB442">
        <v>0</v>
      </c>
      <c r="AC442">
        <v>1</v>
      </c>
      <c r="AD442">
        <v>15</v>
      </c>
      <c r="AE442">
        <v>1</v>
      </c>
      <c r="AF442">
        <v>1</v>
      </c>
      <c r="AG442">
        <v>1.6</v>
      </c>
      <c r="AH442">
        <v>0</v>
      </c>
      <c r="BA442">
        <v>5</v>
      </c>
      <c r="BB442">
        <v>3</v>
      </c>
      <c r="BC442">
        <v>70</v>
      </c>
      <c r="BD442">
        <v>25</v>
      </c>
      <c r="BE442">
        <v>0</v>
      </c>
      <c r="BF442">
        <v>3.3</v>
      </c>
      <c r="BG442">
        <v>70</v>
      </c>
      <c r="BH442">
        <v>12</v>
      </c>
      <c r="BI442">
        <v>45</v>
      </c>
      <c r="BJ442">
        <v>5</v>
      </c>
      <c r="BK442">
        <v>0</v>
      </c>
      <c r="BL442">
        <v>42</v>
      </c>
      <c r="BM442">
        <v>0</v>
      </c>
      <c r="BN442">
        <v>40</v>
      </c>
      <c r="BO442">
        <v>0</v>
      </c>
      <c r="BP442">
        <v>0</v>
      </c>
      <c r="BQ442" t="s">
        <v>18</v>
      </c>
      <c r="BR442">
        <v>21</v>
      </c>
      <c r="BS442">
        <v>15</v>
      </c>
      <c r="BT442">
        <v>2</v>
      </c>
      <c r="BU442">
        <v>2</v>
      </c>
      <c r="BV442">
        <v>0.1</v>
      </c>
      <c r="BW442">
        <v>7.8E-2</v>
      </c>
      <c r="BX442">
        <v>24</v>
      </c>
      <c r="BY442">
        <v>0</v>
      </c>
      <c r="BZ442" t="s">
        <v>133</v>
      </c>
      <c r="CB442">
        <v>0</v>
      </c>
      <c r="CC442">
        <v>1</v>
      </c>
      <c r="CD442">
        <v>15</v>
      </c>
      <c r="CE442">
        <v>1</v>
      </c>
      <c r="CF442">
        <v>1</v>
      </c>
      <c r="CG442">
        <v>1.6</v>
      </c>
      <c r="CH442">
        <v>0</v>
      </c>
    </row>
    <row r="443" spans="1:86">
      <c r="A443">
        <v>6</v>
      </c>
      <c r="B443">
        <v>2</v>
      </c>
      <c r="C443">
        <v>60</v>
      </c>
      <c r="D443">
        <v>30</v>
      </c>
      <c r="E443">
        <v>0</v>
      </c>
      <c r="F443" s="24">
        <f t="shared" si="32"/>
        <v>23</v>
      </c>
      <c r="G443">
        <v>80</v>
      </c>
      <c r="H443" s="24">
        <f t="shared" si="34"/>
        <v>15</v>
      </c>
      <c r="I443" s="24">
        <f t="shared" si="36"/>
        <v>6</v>
      </c>
      <c r="J443" s="24">
        <f t="shared" si="33"/>
        <v>80</v>
      </c>
      <c r="K443" s="24" t="str">
        <f t="shared" si="35"/>
        <v>03</v>
      </c>
      <c r="L443">
        <v>52</v>
      </c>
      <c r="M443">
        <v>0</v>
      </c>
      <c r="N443">
        <v>0</v>
      </c>
      <c r="O443">
        <v>0</v>
      </c>
      <c r="P443">
        <v>0</v>
      </c>
      <c r="Q443" t="s">
        <v>18</v>
      </c>
      <c r="R443">
        <v>21</v>
      </c>
      <c r="S443">
        <v>10</v>
      </c>
      <c r="T443">
        <v>2</v>
      </c>
      <c r="U443">
        <v>2</v>
      </c>
      <c r="V443">
        <v>7.4999999999999997E-2</v>
      </c>
      <c r="W443">
        <v>5.4399999999999997E-2</v>
      </c>
      <c r="X443">
        <v>24</v>
      </c>
      <c r="Y443">
        <v>0</v>
      </c>
      <c r="Z443" t="s">
        <v>133</v>
      </c>
      <c r="AB443">
        <v>4</v>
      </c>
      <c r="AC443">
        <v>1</v>
      </c>
      <c r="AD443">
        <v>15</v>
      </c>
      <c r="AE443">
        <v>1</v>
      </c>
      <c r="AF443">
        <v>1</v>
      </c>
      <c r="AG443">
        <v>1.6</v>
      </c>
      <c r="AH443">
        <v>0</v>
      </c>
      <c r="BA443">
        <v>6</v>
      </c>
      <c r="BB443">
        <v>2</v>
      </c>
      <c r="BC443">
        <v>60</v>
      </c>
      <c r="BD443">
        <v>30</v>
      </c>
      <c r="BE443">
        <v>0</v>
      </c>
      <c r="BF443">
        <v>2.2999999999999998</v>
      </c>
      <c r="BG443">
        <v>80</v>
      </c>
      <c r="BH443">
        <v>15</v>
      </c>
      <c r="BI443">
        <v>45</v>
      </c>
      <c r="BJ443">
        <v>5</v>
      </c>
      <c r="BK443">
        <v>0</v>
      </c>
      <c r="BL443">
        <v>52</v>
      </c>
      <c r="BM443">
        <v>0</v>
      </c>
      <c r="BN443">
        <v>0</v>
      </c>
      <c r="BO443">
        <v>0</v>
      </c>
      <c r="BP443">
        <v>0</v>
      </c>
      <c r="BQ443" t="s">
        <v>18</v>
      </c>
      <c r="BR443">
        <v>21</v>
      </c>
      <c r="BS443">
        <v>10</v>
      </c>
      <c r="BT443">
        <v>2</v>
      </c>
      <c r="BU443">
        <v>2</v>
      </c>
      <c r="BV443">
        <v>7.4999999999999997E-2</v>
      </c>
      <c r="BW443">
        <v>5.4399999999999997E-2</v>
      </c>
      <c r="BX443">
        <v>24</v>
      </c>
      <c r="BY443">
        <v>0</v>
      </c>
      <c r="BZ443" t="s">
        <v>133</v>
      </c>
      <c r="CB443">
        <v>4</v>
      </c>
      <c r="CC443">
        <v>1</v>
      </c>
      <c r="CD443">
        <v>15</v>
      </c>
      <c r="CE443">
        <v>1</v>
      </c>
      <c r="CF443">
        <v>1</v>
      </c>
      <c r="CG443">
        <v>1.6</v>
      </c>
      <c r="CH443">
        <v>0</v>
      </c>
    </row>
    <row r="444" spans="1:86">
      <c r="A444">
        <v>7</v>
      </c>
      <c r="B444">
        <v>1</v>
      </c>
      <c r="C444">
        <v>7</v>
      </c>
      <c r="D444">
        <v>9</v>
      </c>
      <c r="E444">
        <v>0</v>
      </c>
      <c r="F444" s="24">
        <f t="shared" si="32"/>
        <v>15</v>
      </c>
      <c r="G444">
        <v>80</v>
      </c>
      <c r="H444" s="24">
        <f t="shared" si="34"/>
        <v>15</v>
      </c>
      <c r="I444" s="24">
        <f t="shared" si="36"/>
        <v>6</v>
      </c>
      <c r="J444" s="24">
        <f t="shared" si="33"/>
        <v>75</v>
      </c>
      <c r="K444" s="24" t="str">
        <f t="shared" si="35"/>
        <v>00</v>
      </c>
      <c r="L444">
        <v>63</v>
      </c>
      <c r="M444">
        <v>0</v>
      </c>
      <c r="N444">
        <v>40</v>
      </c>
      <c r="O444">
        <v>0</v>
      </c>
      <c r="P444">
        <v>0</v>
      </c>
      <c r="Q444" t="s">
        <v>18</v>
      </c>
      <c r="R444">
        <v>22</v>
      </c>
      <c r="S444">
        <v>18</v>
      </c>
      <c r="T444">
        <v>2</v>
      </c>
      <c r="U444">
        <v>2</v>
      </c>
      <c r="V444">
        <v>4.3999999999999997E-2</v>
      </c>
      <c r="W444">
        <v>2.7E-2</v>
      </c>
      <c r="X444">
        <v>24</v>
      </c>
      <c r="Y444">
        <v>0</v>
      </c>
      <c r="Z444" t="s">
        <v>133</v>
      </c>
      <c r="AB444">
        <v>1.6</v>
      </c>
      <c r="AC444">
        <v>1</v>
      </c>
      <c r="AD444">
        <v>15</v>
      </c>
      <c r="AE444">
        <v>1</v>
      </c>
      <c r="AF444">
        <v>1</v>
      </c>
      <c r="AG444">
        <v>1.6</v>
      </c>
      <c r="AH444">
        <v>0</v>
      </c>
      <c r="BA444">
        <v>7</v>
      </c>
      <c r="BB444">
        <v>1</v>
      </c>
      <c r="BC444">
        <v>7</v>
      </c>
      <c r="BD444">
        <v>9</v>
      </c>
      <c r="BE444">
        <v>0</v>
      </c>
      <c r="BF444">
        <v>1.4</v>
      </c>
      <c r="BG444">
        <v>80</v>
      </c>
      <c r="BH444">
        <v>15</v>
      </c>
      <c r="BI444">
        <v>50</v>
      </c>
      <c r="BJ444">
        <v>3</v>
      </c>
      <c r="BK444">
        <v>0</v>
      </c>
      <c r="BL444">
        <v>63</v>
      </c>
      <c r="BM444">
        <v>0</v>
      </c>
      <c r="BN444">
        <v>40</v>
      </c>
      <c r="BO444">
        <v>0</v>
      </c>
      <c r="BP444">
        <v>0</v>
      </c>
      <c r="BQ444" t="s">
        <v>18</v>
      </c>
      <c r="BR444">
        <v>22</v>
      </c>
      <c r="BS444">
        <v>18</v>
      </c>
      <c r="BT444">
        <v>2</v>
      </c>
      <c r="BU444">
        <v>2</v>
      </c>
      <c r="BV444">
        <v>4.3999999999999997E-2</v>
      </c>
      <c r="BW444">
        <v>2.7E-2</v>
      </c>
      <c r="BX444">
        <v>24</v>
      </c>
      <c r="BY444">
        <v>0</v>
      </c>
      <c r="BZ444" t="s">
        <v>133</v>
      </c>
      <c r="CB444">
        <v>1.6</v>
      </c>
      <c r="CC444">
        <v>1</v>
      </c>
      <c r="CD444">
        <v>15</v>
      </c>
      <c r="CE444">
        <v>1</v>
      </c>
      <c r="CF444">
        <v>1</v>
      </c>
      <c r="CG444">
        <v>1.6</v>
      </c>
      <c r="CH444">
        <v>0</v>
      </c>
    </row>
    <row r="445" spans="1:86">
      <c r="F445" s="24" t="str">
        <f t="shared" si="32"/>
        <v/>
      </c>
      <c r="H445" s="24" t="str">
        <f t="shared" si="34"/>
        <v/>
      </c>
      <c r="I445" s="24" t="str">
        <f t="shared" si="36"/>
        <v/>
      </c>
      <c r="J445" s="24" t="str">
        <f t="shared" si="33"/>
        <v/>
      </c>
      <c r="K445" s="24" t="str">
        <f t="shared" si="35"/>
        <v/>
      </c>
      <c r="AC445">
        <v>1</v>
      </c>
      <c r="AE445">
        <v>1</v>
      </c>
      <c r="AF445">
        <v>1</v>
      </c>
      <c r="AH445">
        <v>0</v>
      </c>
      <c r="BK445">
        <v>0</v>
      </c>
      <c r="CC445">
        <v>1</v>
      </c>
      <c r="CE445">
        <v>1</v>
      </c>
      <c r="CF445">
        <v>1</v>
      </c>
      <c r="CH445">
        <v>0</v>
      </c>
    </row>
    <row r="446" spans="1:86">
      <c r="F446" s="24" t="str">
        <f t="shared" si="32"/>
        <v/>
      </c>
      <c r="H446" s="24" t="str">
        <f t="shared" si="34"/>
        <v/>
      </c>
      <c r="I446" s="24" t="str">
        <f t="shared" si="36"/>
        <v/>
      </c>
      <c r="J446" s="24" t="str">
        <f t="shared" si="33"/>
        <v/>
      </c>
      <c r="K446" s="24" t="str">
        <f t="shared" si="35"/>
        <v/>
      </c>
      <c r="AC446">
        <v>1</v>
      </c>
      <c r="AE446">
        <v>1</v>
      </c>
      <c r="AF446">
        <v>1</v>
      </c>
      <c r="AH446">
        <v>0</v>
      </c>
      <c r="BK446">
        <v>0</v>
      </c>
      <c r="CC446">
        <v>1</v>
      </c>
      <c r="CE446">
        <v>1</v>
      </c>
      <c r="CF446">
        <v>1</v>
      </c>
      <c r="CH446">
        <v>0</v>
      </c>
    </row>
    <row r="447" spans="1:86">
      <c r="A447">
        <v>2</v>
      </c>
      <c r="B447">
        <v>6</v>
      </c>
      <c r="C447">
        <v>300</v>
      </c>
      <c r="D447">
        <v>55</v>
      </c>
      <c r="E447">
        <v>0</v>
      </c>
      <c r="F447" s="24">
        <f t="shared" si="32"/>
        <v>135</v>
      </c>
      <c r="G447">
        <v>50</v>
      </c>
      <c r="H447" s="24">
        <f t="shared" si="34"/>
        <v>15</v>
      </c>
      <c r="I447" s="24">
        <f t="shared" si="36"/>
        <v>5</v>
      </c>
      <c r="J447" s="24">
        <f t="shared" si="33"/>
        <v>80</v>
      </c>
      <c r="K447" s="24" t="str">
        <f t="shared" si="35"/>
        <v>03</v>
      </c>
      <c r="L447">
        <v>22</v>
      </c>
      <c r="M447">
        <v>0</v>
      </c>
      <c r="N447">
        <v>0</v>
      </c>
      <c r="O447">
        <v>1</v>
      </c>
      <c r="P447">
        <v>0</v>
      </c>
      <c r="Q447" t="s">
        <v>18</v>
      </c>
      <c r="R447">
        <v>21</v>
      </c>
      <c r="S447">
        <v>10</v>
      </c>
      <c r="T447">
        <v>2</v>
      </c>
      <c r="U447">
        <v>2</v>
      </c>
      <c r="V447">
        <v>0.29199999999999998</v>
      </c>
      <c r="W447">
        <v>0.2424</v>
      </c>
      <c r="X447">
        <v>24</v>
      </c>
      <c r="Y447">
        <v>0</v>
      </c>
      <c r="Z447" t="s">
        <v>133</v>
      </c>
      <c r="AB447">
        <v>0</v>
      </c>
      <c r="AC447">
        <v>1</v>
      </c>
      <c r="AD447">
        <v>15</v>
      </c>
      <c r="AE447">
        <v>1</v>
      </c>
      <c r="AF447">
        <v>1</v>
      </c>
      <c r="AG447">
        <v>2</v>
      </c>
      <c r="AH447">
        <v>0</v>
      </c>
      <c r="BA447">
        <v>2</v>
      </c>
      <c r="BB447">
        <v>6</v>
      </c>
      <c r="BC447">
        <v>300</v>
      </c>
      <c r="BD447">
        <v>55</v>
      </c>
      <c r="BE447">
        <v>0</v>
      </c>
      <c r="BF447">
        <v>13.4</v>
      </c>
      <c r="BG447">
        <v>50</v>
      </c>
      <c r="BH447">
        <v>11</v>
      </c>
      <c r="BI447">
        <v>40</v>
      </c>
      <c r="BJ447">
        <v>5</v>
      </c>
      <c r="BK447">
        <v>0</v>
      </c>
      <c r="BL447">
        <v>22</v>
      </c>
      <c r="BM447">
        <v>0</v>
      </c>
      <c r="BN447">
        <v>0</v>
      </c>
      <c r="BO447">
        <v>1</v>
      </c>
      <c r="BP447">
        <v>0</v>
      </c>
      <c r="BQ447" t="s">
        <v>18</v>
      </c>
      <c r="BR447">
        <v>21</v>
      </c>
      <c r="BS447">
        <v>10</v>
      </c>
      <c r="BT447">
        <v>2</v>
      </c>
      <c r="BU447">
        <v>2</v>
      </c>
      <c r="BV447">
        <v>0.29199999999999998</v>
      </c>
      <c r="BW447">
        <v>0.2424</v>
      </c>
      <c r="BX447">
        <v>24</v>
      </c>
      <c r="BY447">
        <v>0</v>
      </c>
      <c r="BZ447" t="s">
        <v>133</v>
      </c>
      <c r="CB447">
        <v>0</v>
      </c>
      <c r="CC447">
        <v>1</v>
      </c>
      <c r="CD447">
        <v>15</v>
      </c>
      <c r="CE447">
        <v>1</v>
      </c>
      <c r="CF447">
        <v>1</v>
      </c>
      <c r="CG447">
        <v>2</v>
      </c>
      <c r="CH447">
        <v>0</v>
      </c>
    </row>
    <row r="448" spans="1:86">
      <c r="A448">
        <v>3</v>
      </c>
      <c r="B448">
        <v>5</v>
      </c>
      <c r="C448">
        <v>200</v>
      </c>
      <c r="D448">
        <v>40</v>
      </c>
      <c r="E448">
        <v>0</v>
      </c>
      <c r="F448" s="24">
        <f t="shared" si="32"/>
        <v>85</v>
      </c>
      <c r="G448">
        <v>50</v>
      </c>
      <c r="H448" s="24">
        <f t="shared" si="34"/>
        <v>15</v>
      </c>
      <c r="I448" s="24">
        <f t="shared" si="36"/>
        <v>5</v>
      </c>
      <c r="J448" s="24">
        <f t="shared" si="33"/>
        <v>80</v>
      </c>
      <c r="K448" s="24" t="str">
        <f t="shared" si="35"/>
        <v>03</v>
      </c>
      <c r="L448">
        <v>22</v>
      </c>
      <c r="M448">
        <v>0</v>
      </c>
      <c r="N448">
        <v>0</v>
      </c>
      <c r="O448">
        <v>1</v>
      </c>
      <c r="P448">
        <v>0</v>
      </c>
      <c r="Q448" t="s">
        <v>18</v>
      </c>
      <c r="R448">
        <v>21</v>
      </c>
      <c r="S448">
        <v>10</v>
      </c>
      <c r="T448">
        <v>2</v>
      </c>
      <c r="U448">
        <v>2</v>
      </c>
      <c r="V448">
        <v>0.19800000000000001</v>
      </c>
      <c r="W448">
        <v>0.1643</v>
      </c>
      <c r="X448">
        <v>24</v>
      </c>
      <c r="Y448">
        <v>0</v>
      </c>
      <c r="Z448" t="s">
        <v>133</v>
      </c>
      <c r="AB448">
        <v>0</v>
      </c>
      <c r="AC448">
        <v>1</v>
      </c>
      <c r="AD448">
        <v>15</v>
      </c>
      <c r="AE448">
        <v>1</v>
      </c>
      <c r="AF448">
        <v>1</v>
      </c>
      <c r="AG448">
        <v>2</v>
      </c>
      <c r="AH448">
        <v>0</v>
      </c>
      <c r="BA448">
        <v>3</v>
      </c>
      <c r="BB448">
        <v>5</v>
      </c>
      <c r="BC448">
        <v>200</v>
      </c>
      <c r="BD448">
        <v>40</v>
      </c>
      <c r="BE448">
        <v>0</v>
      </c>
      <c r="BF448">
        <v>8.6</v>
      </c>
      <c r="BG448">
        <v>50</v>
      </c>
      <c r="BH448">
        <v>12</v>
      </c>
      <c r="BI448">
        <v>40</v>
      </c>
      <c r="BJ448">
        <v>5</v>
      </c>
      <c r="BK448">
        <v>0</v>
      </c>
      <c r="BL448">
        <v>22</v>
      </c>
      <c r="BM448">
        <v>0</v>
      </c>
      <c r="BN448">
        <v>0</v>
      </c>
      <c r="BO448">
        <v>1</v>
      </c>
      <c r="BP448">
        <v>0</v>
      </c>
      <c r="BQ448" t="s">
        <v>18</v>
      </c>
      <c r="BR448">
        <v>21</v>
      </c>
      <c r="BS448">
        <v>10</v>
      </c>
      <c r="BT448">
        <v>2</v>
      </c>
      <c r="BU448">
        <v>2</v>
      </c>
      <c r="BV448">
        <v>0.19800000000000001</v>
      </c>
      <c r="BW448">
        <v>0.1643</v>
      </c>
      <c r="BX448">
        <v>24</v>
      </c>
      <c r="BY448">
        <v>0</v>
      </c>
      <c r="BZ448" t="s">
        <v>133</v>
      </c>
      <c r="CB448">
        <v>0</v>
      </c>
      <c r="CC448">
        <v>1</v>
      </c>
      <c r="CD448">
        <v>15</v>
      </c>
      <c r="CE448">
        <v>1</v>
      </c>
      <c r="CF448">
        <v>1</v>
      </c>
      <c r="CG448">
        <v>2</v>
      </c>
      <c r="CH448">
        <v>0</v>
      </c>
    </row>
    <row r="449" spans="1:86">
      <c r="A449">
        <v>4</v>
      </c>
      <c r="B449">
        <v>4</v>
      </c>
      <c r="C449">
        <v>140</v>
      </c>
      <c r="D449">
        <v>40</v>
      </c>
      <c r="E449">
        <v>0</v>
      </c>
      <c r="F449" s="24">
        <f t="shared" si="32"/>
        <v>53</v>
      </c>
      <c r="G449">
        <v>60</v>
      </c>
      <c r="H449" s="24">
        <f t="shared" si="34"/>
        <v>15</v>
      </c>
      <c r="I449" s="24">
        <f t="shared" si="36"/>
        <v>5</v>
      </c>
      <c r="J449" s="24">
        <f t="shared" si="33"/>
        <v>80</v>
      </c>
      <c r="K449" s="24" t="str">
        <f t="shared" si="35"/>
        <v>03</v>
      </c>
      <c r="L449">
        <v>32</v>
      </c>
      <c r="M449">
        <v>0</v>
      </c>
      <c r="N449">
        <v>40</v>
      </c>
      <c r="O449">
        <v>0</v>
      </c>
      <c r="P449">
        <v>0</v>
      </c>
      <c r="Q449" t="s">
        <v>18</v>
      </c>
      <c r="R449">
        <v>21</v>
      </c>
      <c r="S449">
        <v>15</v>
      </c>
      <c r="T449">
        <v>2</v>
      </c>
      <c r="U449">
        <v>2</v>
      </c>
      <c r="V449">
        <v>0.14299999999999999</v>
      </c>
      <c r="W449">
        <v>0.1173</v>
      </c>
      <c r="X449">
        <v>24</v>
      </c>
      <c r="Y449">
        <v>0</v>
      </c>
      <c r="Z449" t="s">
        <v>133</v>
      </c>
      <c r="AB449">
        <v>0</v>
      </c>
      <c r="AC449">
        <v>1</v>
      </c>
      <c r="AD449">
        <v>15</v>
      </c>
      <c r="AE449">
        <v>1</v>
      </c>
      <c r="AF449">
        <v>1</v>
      </c>
      <c r="AG449">
        <v>2</v>
      </c>
      <c r="AH449">
        <v>0</v>
      </c>
      <c r="BA449">
        <v>4</v>
      </c>
      <c r="BB449">
        <v>4</v>
      </c>
      <c r="BC449">
        <v>140</v>
      </c>
      <c r="BD449">
        <v>40</v>
      </c>
      <c r="BE449">
        <v>0</v>
      </c>
      <c r="BF449">
        <v>5.3</v>
      </c>
      <c r="BG449">
        <v>60</v>
      </c>
      <c r="BH449">
        <v>12</v>
      </c>
      <c r="BI449">
        <v>40</v>
      </c>
      <c r="BJ449">
        <v>5</v>
      </c>
      <c r="BK449">
        <v>0</v>
      </c>
      <c r="BL449">
        <v>32</v>
      </c>
      <c r="BM449">
        <v>0</v>
      </c>
      <c r="BN449">
        <v>40</v>
      </c>
      <c r="BO449">
        <v>0</v>
      </c>
      <c r="BP449">
        <v>0</v>
      </c>
      <c r="BQ449" t="s">
        <v>18</v>
      </c>
      <c r="BR449">
        <v>21</v>
      </c>
      <c r="BS449">
        <v>15</v>
      </c>
      <c r="BT449">
        <v>2</v>
      </c>
      <c r="BU449">
        <v>2</v>
      </c>
      <c r="BV449">
        <v>0.14299999999999999</v>
      </c>
      <c r="BW449">
        <v>0.1173</v>
      </c>
      <c r="BX449">
        <v>24</v>
      </c>
      <c r="BY449">
        <v>0</v>
      </c>
      <c r="BZ449" t="s">
        <v>133</v>
      </c>
      <c r="CB449">
        <v>0</v>
      </c>
      <c r="CC449">
        <v>1</v>
      </c>
      <c r="CD449">
        <v>15</v>
      </c>
      <c r="CE449">
        <v>1</v>
      </c>
      <c r="CF449">
        <v>1</v>
      </c>
      <c r="CG449">
        <v>2</v>
      </c>
      <c r="CH449">
        <v>0</v>
      </c>
    </row>
    <row r="450" spans="1:86">
      <c r="A450">
        <v>5</v>
      </c>
      <c r="B450">
        <v>3</v>
      </c>
      <c r="C450">
        <v>70</v>
      </c>
      <c r="D450">
        <v>25</v>
      </c>
      <c r="E450">
        <v>0</v>
      </c>
      <c r="F450" s="24">
        <f t="shared" si="32"/>
        <v>33</v>
      </c>
      <c r="G450">
        <v>70</v>
      </c>
      <c r="H450" s="24">
        <f t="shared" si="34"/>
        <v>15</v>
      </c>
      <c r="I450" s="24">
        <f t="shared" si="36"/>
        <v>6</v>
      </c>
      <c r="J450" s="24">
        <f t="shared" si="33"/>
        <v>80</v>
      </c>
      <c r="K450" s="24" t="str">
        <f t="shared" si="35"/>
        <v>03</v>
      </c>
      <c r="L450">
        <v>42</v>
      </c>
      <c r="M450">
        <v>0</v>
      </c>
      <c r="N450">
        <v>40</v>
      </c>
      <c r="O450">
        <v>0</v>
      </c>
      <c r="P450">
        <v>0</v>
      </c>
      <c r="Q450" t="s">
        <v>18</v>
      </c>
      <c r="R450">
        <v>21</v>
      </c>
      <c r="S450">
        <v>15</v>
      </c>
      <c r="T450">
        <v>2</v>
      </c>
      <c r="U450">
        <v>2</v>
      </c>
      <c r="V450">
        <v>0.1</v>
      </c>
      <c r="W450">
        <v>7.8E-2</v>
      </c>
      <c r="X450">
        <v>24</v>
      </c>
      <c r="Y450">
        <v>0</v>
      </c>
      <c r="Z450" t="s">
        <v>133</v>
      </c>
      <c r="AB450">
        <v>0</v>
      </c>
      <c r="AC450">
        <v>1</v>
      </c>
      <c r="AD450">
        <v>15</v>
      </c>
      <c r="AE450">
        <v>1</v>
      </c>
      <c r="AF450">
        <v>1</v>
      </c>
      <c r="AG450">
        <v>2</v>
      </c>
      <c r="AH450">
        <v>0</v>
      </c>
      <c r="BA450">
        <v>5</v>
      </c>
      <c r="BB450">
        <v>3</v>
      </c>
      <c r="BC450">
        <v>70</v>
      </c>
      <c r="BD450">
        <v>25</v>
      </c>
      <c r="BE450">
        <v>0</v>
      </c>
      <c r="BF450">
        <v>3.3</v>
      </c>
      <c r="BG450">
        <v>70</v>
      </c>
      <c r="BH450">
        <v>12</v>
      </c>
      <c r="BI450">
        <v>45</v>
      </c>
      <c r="BJ450">
        <v>5</v>
      </c>
      <c r="BK450">
        <v>0</v>
      </c>
      <c r="BL450">
        <v>42</v>
      </c>
      <c r="BM450">
        <v>0</v>
      </c>
      <c r="BN450">
        <v>40</v>
      </c>
      <c r="BO450">
        <v>0</v>
      </c>
      <c r="BP450">
        <v>0</v>
      </c>
      <c r="BQ450" t="s">
        <v>18</v>
      </c>
      <c r="BR450">
        <v>21</v>
      </c>
      <c r="BS450">
        <v>15</v>
      </c>
      <c r="BT450">
        <v>2</v>
      </c>
      <c r="BU450">
        <v>2</v>
      </c>
      <c r="BV450">
        <v>0.1</v>
      </c>
      <c r="BW450">
        <v>7.8E-2</v>
      </c>
      <c r="BX450">
        <v>24</v>
      </c>
      <c r="BY450">
        <v>0</v>
      </c>
      <c r="BZ450" t="s">
        <v>133</v>
      </c>
      <c r="CB450">
        <v>0</v>
      </c>
      <c r="CC450">
        <v>1</v>
      </c>
      <c r="CD450">
        <v>15</v>
      </c>
      <c r="CE450">
        <v>1</v>
      </c>
      <c r="CF450">
        <v>1</v>
      </c>
      <c r="CG450">
        <v>2</v>
      </c>
      <c r="CH450">
        <v>0</v>
      </c>
    </row>
    <row r="451" spans="1:86">
      <c r="A451">
        <v>6</v>
      </c>
      <c r="B451">
        <v>2</v>
      </c>
      <c r="C451">
        <v>60</v>
      </c>
      <c r="D451">
        <v>30</v>
      </c>
      <c r="E451">
        <v>0</v>
      </c>
      <c r="F451" s="24">
        <f t="shared" ref="F451:F514" si="37">IF(BF451="","",IF(OR(ROUND(MOD(BF451,1),1)=0.2,ROUND(MOD(BF451,1),1)=0.4,ROUND(MOD(BF451,1),1)=0.7),BF451+0.1,IF(OR(ROUND(MOD(BF451,1),1)=0.1,ROUND(MOD(BF451,1),1)=0.6,ROUND(MOD(BF451,1),1)=0.9),BF451-0.1,BF451))*10)</f>
        <v>23</v>
      </c>
      <c r="G451">
        <v>80</v>
      </c>
      <c r="H451" s="24">
        <f t="shared" si="34"/>
        <v>15</v>
      </c>
      <c r="I451" s="24">
        <f t="shared" si="36"/>
        <v>6</v>
      </c>
      <c r="J451" s="24">
        <f t="shared" ref="J451:J514" si="38">IF(BJ451="","",IF(BJ451&gt;100,100+IF(RIGHT(BJ451,1)*25&gt;=100,80,RIGHT(BJ451,1)*25),IF(RIGHT(BJ451,1)*25&gt;=100,80,RIGHT(BJ451,1)*25)))</f>
        <v>80</v>
      </c>
      <c r="K451" s="24" t="str">
        <f t="shared" si="35"/>
        <v>03</v>
      </c>
      <c r="L451">
        <v>52</v>
      </c>
      <c r="M451">
        <v>0</v>
      </c>
      <c r="N451">
        <v>0</v>
      </c>
      <c r="O451">
        <v>0</v>
      </c>
      <c r="P451">
        <v>0</v>
      </c>
      <c r="Q451" t="s">
        <v>18</v>
      </c>
      <c r="R451">
        <v>21</v>
      </c>
      <c r="S451">
        <v>10</v>
      </c>
      <c r="T451">
        <v>2</v>
      </c>
      <c r="U451">
        <v>2</v>
      </c>
      <c r="V451">
        <v>7.4999999999999997E-2</v>
      </c>
      <c r="W451">
        <v>5.4399999999999997E-2</v>
      </c>
      <c r="X451">
        <v>24</v>
      </c>
      <c r="Y451">
        <v>0</v>
      </c>
      <c r="Z451" t="s">
        <v>133</v>
      </c>
      <c r="AB451">
        <v>4</v>
      </c>
      <c r="AC451">
        <v>1</v>
      </c>
      <c r="AD451">
        <v>15</v>
      </c>
      <c r="AE451">
        <v>1</v>
      </c>
      <c r="AF451">
        <v>1</v>
      </c>
      <c r="AG451">
        <v>2</v>
      </c>
      <c r="AH451">
        <v>0</v>
      </c>
      <c r="BA451">
        <v>6</v>
      </c>
      <c r="BB451">
        <v>2</v>
      </c>
      <c r="BC451">
        <v>60</v>
      </c>
      <c r="BD451">
        <v>30</v>
      </c>
      <c r="BE451">
        <v>0</v>
      </c>
      <c r="BF451">
        <v>2.2999999999999998</v>
      </c>
      <c r="BG451">
        <v>80</v>
      </c>
      <c r="BH451">
        <v>15</v>
      </c>
      <c r="BI451">
        <v>45</v>
      </c>
      <c r="BJ451">
        <v>5</v>
      </c>
      <c r="BK451">
        <v>0</v>
      </c>
      <c r="BL451">
        <v>52</v>
      </c>
      <c r="BM451">
        <v>0</v>
      </c>
      <c r="BN451">
        <v>0</v>
      </c>
      <c r="BO451">
        <v>0</v>
      </c>
      <c r="BP451">
        <v>0</v>
      </c>
      <c r="BQ451" t="s">
        <v>18</v>
      </c>
      <c r="BR451">
        <v>21</v>
      </c>
      <c r="BS451">
        <v>10</v>
      </c>
      <c r="BT451">
        <v>2</v>
      </c>
      <c r="BU451">
        <v>2</v>
      </c>
      <c r="BV451">
        <v>7.4999999999999997E-2</v>
      </c>
      <c r="BW451">
        <v>5.4399999999999997E-2</v>
      </c>
      <c r="BX451">
        <v>24</v>
      </c>
      <c r="BY451">
        <v>0</v>
      </c>
      <c r="BZ451" t="s">
        <v>133</v>
      </c>
      <c r="CB451">
        <v>4</v>
      </c>
      <c r="CC451">
        <v>1</v>
      </c>
      <c r="CD451">
        <v>15</v>
      </c>
      <c r="CE451">
        <v>1</v>
      </c>
      <c r="CF451">
        <v>1</v>
      </c>
      <c r="CG451">
        <v>2</v>
      </c>
      <c r="CH451">
        <v>0</v>
      </c>
    </row>
    <row r="452" spans="1:86">
      <c r="A452">
        <v>7</v>
      </c>
      <c r="B452">
        <v>1</v>
      </c>
      <c r="C452">
        <v>10</v>
      </c>
      <c r="D452">
        <v>9</v>
      </c>
      <c r="E452">
        <v>0</v>
      </c>
      <c r="F452" s="24">
        <f t="shared" si="37"/>
        <v>15</v>
      </c>
      <c r="G452">
        <v>80</v>
      </c>
      <c r="H452" s="24">
        <f t="shared" ref="H452:H515" si="39">IF(BH452="","",IF(ROUNDUP((BH452/100)*IF(BJ452&gt;100,RIGHT(BJ452,2),BJ452)*250*4/60*2/IF(BK452&gt;=10,10,1),0)&gt;15,15,ROUNDUP((BH452/100)*IF(BJ452&gt;100,RIGHT(BJ452,2),BJ452)*250*4/60*2/IF(BK452&gt;=10,10,1),0)))</f>
        <v>15</v>
      </c>
      <c r="I452" s="24">
        <f t="shared" si="36"/>
        <v>6</v>
      </c>
      <c r="J452" s="24">
        <f t="shared" si="38"/>
        <v>75</v>
      </c>
      <c r="K452" s="24" t="str">
        <f t="shared" ref="K452:K515" si="40">TEXT(IF(W452=0,"",IF(BK452&gt;=10,LEFT(BK452,1),0)&amp;IF(V452&gt;=0.06,3,0)),"00")</f>
        <v>00</v>
      </c>
      <c r="L452">
        <v>63</v>
      </c>
      <c r="M452">
        <v>0</v>
      </c>
      <c r="N452">
        <v>40</v>
      </c>
      <c r="O452">
        <v>0</v>
      </c>
      <c r="P452">
        <v>0</v>
      </c>
      <c r="Q452" t="s">
        <v>18</v>
      </c>
      <c r="R452">
        <v>22</v>
      </c>
      <c r="S452">
        <v>18</v>
      </c>
      <c r="T452">
        <v>2</v>
      </c>
      <c r="U452">
        <v>2</v>
      </c>
      <c r="V452">
        <v>4.3999999999999997E-2</v>
      </c>
      <c r="W452">
        <v>2.7E-2</v>
      </c>
      <c r="X452">
        <v>24</v>
      </c>
      <c r="Y452">
        <v>0</v>
      </c>
      <c r="Z452" t="s">
        <v>133</v>
      </c>
      <c r="AB452">
        <v>2</v>
      </c>
      <c r="AC452">
        <v>1</v>
      </c>
      <c r="AD452">
        <v>15</v>
      </c>
      <c r="AE452">
        <v>1</v>
      </c>
      <c r="AF452">
        <v>1</v>
      </c>
      <c r="AG452">
        <v>2</v>
      </c>
      <c r="AH452">
        <v>0</v>
      </c>
      <c r="BA452">
        <v>7</v>
      </c>
      <c r="BB452">
        <v>1</v>
      </c>
      <c r="BC452">
        <v>10</v>
      </c>
      <c r="BD452">
        <v>9</v>
      </c>
      <c r="BE452">
        <v>0</v>
      </c>
      <c r="BF452">
        <v>1.4</v>
      </c>
      <c r="BG452">
        <v>80</v>
      </c>
      <c r="BH452">
        <v>15</v>
      </c>
      <c r="BI452">
        <v>50</v>
      </c>
      <c r="BJ452">
        <v>3</v>
      </c>
      <c r="BK452">
        <v>0</v>
      </c>
      <c r="BL452">
        <v>63</v>
      </c>
      <c r="BM452">
        <v>0</v>
      </c>
      <c r="BN452">
        <v>40</v>
      </c>
      <c r="BO452">
        <v>0</v>
      </c>
      <c r="BP452">
        <v>0</v>
      </c>
      <c r="BQ452" t="s">
        <v>18</v>
      </c>
      <c r="BR452">
        <v>22</v>
      </c>
      <c r="BS452">
        <v>18</v>
      </c>
      <c r="BT452">
        <v>2</v>
      </c>
      <c r="BU452">
        <v>2</v>
      </c>
      <c r="BV452">
        <v>4.3999999999999997E-2</v>
      </c>
      <c r="BW452">
        <v>2.7E-2</v>
      </c>
      <c r="BX452">
        <v>24</v>
      </c>
      <c r="BY452">
        <v>0</v>
      </c>
      <c r="BZ452" t="s">
        <v>133</v>
      </c>
      <c r="CB452">
        <v>2</v>
      </c>
      <c r="CC452">
        <v>1</v>
      </c>
      <c r="CD452">
        <v>15</v>
      </c>
      <c r="CE452">
        <v>1</v>
      </c>
      <c r="CF452">
        <v>1</v>
      </c>
      <c r="CG452">
        <v>2</v>
      </c>
      <c r="CH452">
        <v>0</v>
      </c>
    </row>
    <row r="453" spans="1:86">
      <c r="F453" s="24" t="str">
        <f t="shared" si="37"/>
        <v/>
      </c>
      <c r="H453" s="24" t="str">
        <f t="shared" si="39"/>
        <v/>
      </c>
      <c r="I453" s="24" t="str">
        <f t="shared" si="36"/>
        <v/>
      </c>
      <c r="J453" s="24" t="str">
        <f t="shared" si="38"/>
        <v/>
      </c>
      <c r="K453" s="24" t="str">
        <f t="shared" si="40"/>
        <v/>
      </c>
      <c r="AC453">
        <v>1</v>
      </c>
      <c r="AE453">
        <v>1</v>
      </c>
      <c r="AF453">
        <v>1</v>
      </c>
      <c r="AH453">
        <v>0</v>
      </c>
      <c r="BK453">
        <v>0</v>
      </c>
      <c r="CC453">
        <v>1</v>
      </c>
      <c r="CE453">
        <v>1</v>
      </c>
      <c r="CF453">
        <v>1</v>
      </c>
      <c r="CH453">
        <v>0</v>
      </c>
    </row>
    <row r="454" spans="1:86">
      <c r="F454" s="24" t="str">
        <f t="shared" si="37"/>
        <v/>
      </c>
      <c r="H454" s="24" t="str">
        <f t="shared" si="39"/>
        <v/>
      </c>
      <c r="I454" s="24" t="str">
        <f t="shared" si="36"/>
        <v/>
      </c>
      <c r="J454" s="24" t="str">
        <f t="shared" si="38"/>
        <v/>
      </c>
      <c r="K454" s="24" t="str">
        <f t="shared" si="40"/>
        <v/>
      </c>
      <c r="AC454">
        <v>1</v>
      </c>
      <c r="AE454">
        <v>1</v>
      </c>
      <c r="AF454">
        <v>1</v>
      </c>
      <c r="AH454">
        <v>0</v>
      </c>
      <c r="BK454">
        <v>0</v>
      </c>
      <c r="CC454">
        <v>1</v>
      </c>
      <c r="CE454">
        <v>1</v>
      </c>
      <c r="CF454">
        <v>1</v>
      </c>
      <c r="CH454">
        <v>0</v>
      </c>
    </row>
    <row r="455" spans="1:86">
      <c r="A455">
        <v>2</v>
      </c>
      <c r="B455">
        <v>5</v>
      </c>
      <c r="C455">
        <v>300</v>
      </c>
      <c r="D455">
        <v>55</v>
      </c>
      <c r="E455">
        <v>0</v>
      </c>
      <c r="F455" s="24">
        <f t="shared" si="37"/>
        <v>135</v>
      </c>
      <c r="G455">
        <v>50</v>
      </c>
      <c r="H455" s="24">
        <f t="shared" si="39"/>
        <v>15</v>
      </c>
      <c r="I455" s="24">
        <f t="shared" si="36"/>
        <v>5</v>
      </c>
      <c r="J455" s="24">
        <f t="shared" si="38"/>
        <v>80</v>
      </c>
      <c r="K455" s="24" t="str">
        <f t="shared" si="40"/>
        <v>03</v>
      </c>
      <c r="L455">
        <v>22</v>
      </c>
      <c r="M455">
        <v>0</v>
      </c>
      <c r="N455">
        <v>0</v>
      </c>
      <c r="O455">
        <v>1</v>
      </c>
      <c r="P455">
        <v>0</v>
      </c>
      <c r="Q455" t="s">
        <v>18</v>
      </c>
      <c r="R455">
        <v>21</v>
      </c>
      <c r="S455">
        <v>10</v>
      </c>
      <c r="T455">
        <v>2</v>
      </c>
      <c r="U455">
        <v>2</v>
      </c>
      <c r="V455">
        <v>0.28599999999999998</v>
      </c>
      <c r="W455">
        <v>0.2374</v>
      </c>
      <c r="X455">
        <v>24</v>
      </c>
      <c r="Y455">
        <v>0</v>
      </c>
      <c r="Z455" t="s">
        <v>133</v>
      </c>
      <c r="AB455">
        <v>0</v>
      </c>
      <c r="AC455">
        <v>1</v>
      </c>
      <c r="AD455">
        <v>15</v>
      </c>
      <c r="AE455">
        <v>1</v>
      </c>
      <c r="AF455">
        <v>1</v>
      </c>
      <c r="AG455">
        <v>2.8</v>
      </c>
      <c r="AH455">
        <v>0</v>
      </c>
      <c r="BA455">
        <v>2</v>
      </c>
      <c r="BB455">
        <v>5</v>
      </c>
      <c r="BC455">
        <v>300</v>
      </c>
      <c r="BD455">
        <v>55</v>
      </c>
      <c r="BE455">
        <v>0</v>
      </c>
      <c r="BF455">
        <v>13.4</v>
      </c>
      <c r="BG455">
        <v>50</v>
      </c>
      <c r="BH455">
        <v>11</v>
      </c>
      <c r="BI455">
        <v>40</v>
      </c>
      <c r="BJ455">
        <v>5</v>
      </c>
      <c r="BK455">
        <v>0</v>
      </c>
      <c r="BL455">
        <v>22</v>
      </c>
      <c r="BM455">
        <v>0</v>
      </c>
      <c r="BN455">
        <v>0</v>
      </c>
      <c r="BO455">
        <v>1</v>
      </c>
      <c r="BP455">
        <v>0</v>
      </c>
      <c r="BQ455" t="s">
        <v>18</v>
      </c>
      <c r="BR455">
        <v>21</v>
      </c>
      <c r="BS455">
        <v>10</v>
      </c>
      <c r="BT455">
        <v>2</v>
      </c>
      <c r="BU455">
        <v>2</v>
      </c>
      <c r="BV455">
        <v>0.28599999999999998</v>
      </c>
      <c r="BW455">
        <v>0.2374</v>
      </c>
      <c r="BX455">
        <v>24</v>
      </c>
      <c r="BY455">
        <v>0</v>
      </c>
      <c r="BZ455" t="s">
        <v>133</v>
      </c>
      <c r="CB455">
        <v>0</v>
      </c>
      <c r="CC455">
        <v>1</v>
      </c>
      <c r="CD455">
        <v>15</v>
      </c>
      <c r="CE455">
        <v>1</v>
      </c>
      <c r="CF455">
        <v>1</v>
      </c>
      <c r="CG455">
        <v>2.8</v>
      </c>
      <c r="CH455">
        <v>0</v>
      </c>
    </row>
    <row r="456" spans="1:86">
      <c r="A456">
        <v>3</v>
      </c>
      <c r="B456">
        <v>4</v>
      </c>
      <c r="C456">
        <v>200</v>
      </c>
      <c r="D456">
        <v>40</v>
      </c>
      <c r="E456">
        <v>0</v>
      </c>
      <c r="F456" s="24">
        <f t="shared" si="37"/>
        <v>85</v>
      </c>
      <c r="G456">
        <v>50</v>
      </c>
      <c r="H456" s="24">
        <f t="shared" si="39"/>
        <v>15</v>
      </c>
      <c r="I456" s="24">
        <f t="shared" si="36"/>
        <v>5</v>
      </c>
      <c r="J456" s="24">
        <f t="shared" si="38"/>
        <v>80</v>
      </c>
      <c r="K456" s="24" t="str">
        <f t="shared" si="40"/>
        <v>03</v>
      </c>
      <c r="L456">
        <v>22</v>
      </c>
      <c r="M456">
        <v>0</v>
      </c>
      <c r="N456">
        <v>0</v>
      </c>
      <c r="O456">
        <v>1</v>
      </c>
      <c r="P456">
        <v>0</v>
      </c>
      <c r="Q456" t="s">
        <v>18</v>
      </c>
      <c r="R456">
        <v>21</v>
      </c>
      <c r="S456">
        <v>10</v>
      </c>
      <c r="T456">
        <v>2</v>
      </c>
      <c r="U456">
        <v>2</v>
      </c>
      <c r="V456">
        <v>0.192</v>
      </c>
      <c r="W456">
        <v>0.15939999999999999</v>
      </c>
      <c r="X456">
        <v>24</v>
      </c>
      <c r="Y456">
        <v>0</v>
      </c>
      <c r="Z456" t="s">
        <v>133</v>
      </c>
      <c r="AB456">
        <v>0</v>
      </c>
      <c r="AC456">
        <v>1</v>
      </c>
      <c r="AD456">
        <v>15</v>
      </c>
      <c r="AE456">
        <v>1</v>
      </c>
      <c r="AF456">
        <v>1</v>
      </c>
      <c r="AG456">
        <v>2.8</v>
      </c>
      <c r="AH456">
        <v>0</v>
      </c>
      <c r="BA456">
        <v>3</v>
      </c>
      <c r="BB456">
        <v>4</v>
      </c>
      <c r="BC456">
        <v>200</v>
      </c>
      <c r="BD456">
        <v>40</v>
      </c>
      <c r="BE456">
        <v>0</v>
      </c>
      <c r="BF456">
        <v>8.6</v>
      </c>
      <c r="BG456">
        <v>50</v>
      </c>
      <c r="BH456">
        <v>12</v>
      </c>
      <c r="BI456">
        <v>40</v>
      </c>
      <c r="BJ456">
        <v>5</v>
      </c>
      <c r="BK456">
        <v>0</v>
      </c>
      <c r="BL456">
        <v>22</v>
      </c>
      <c r="BM456">
        <v>0</v>
      </c>
      <c r="BN456">
        <v>0</v>
      </c>
      <c r="BO456">
        <v>1</v>
      </c>
      <c r="BP456">
        <v>0</v>
      </c>
      <c r="BQ456" t="s">
        <v>18</v>
      </c>
      <c r="BR456">
        <v>21</v>
      </c>
      <c r="BS456">
        <v>10</v>
      </c>
      <c r="BT456">
        <v>2</v>
      </c>
      <c r="BU456">
        <v>2</v>
      </c>
      <c r="BV456">
        <v>0.192</v>
      </c>
      <c r="BW456">
        <v>0.15939999999999999</v>
      </c>
      <c r="BX456">
        <v>24</v>
      </c>
      <c r="BY456">
        <v>0</v>
      </c>
      <c r="BZ456" t="s">
        <v>133</v>
      </c>
      <c r="CB456">
        <v>0</v>
      </c>
      <c r="CC456">
        <v>1</v>
      </c>
      <c r="CD456">
        <v>15</v>
      </c>
      <c r="CE456">
        <v>1</v>
      </c>
      <c r="CF456">
        <v>1</v>
      </c>
      <c r="CG456">
        <v>2.8</v>
      </c>
      <c r="CH456">
        <v>0</v>
      </c>
    </row>
    <row r="457" spans="1:86">
      <c r="A457">
        <v>4</v>
      </c>
      <c r="B457">
        <v>3</v>
      </c>
      <c r="C457">
        <v>140</v>
      </c>
      <c r="D457">
        <v>40</v>
      </c>
      <c r="E457">
        <v>0</v>
      </c>
      <c r="F457" s="24">
        <f t="shared" si="37"/>
        <v>53</v>
      </c>
      <c r="G457">
        <v>60</v>
      </c>
      <c r="H457" s="24">
        <f t="shared" si="39"/>
        <v>15</v>
      </c>
      <c r="I457" s="24">
        <f t="shared" si="36"/>
        <v>5</v>
      </c>
      <c r="J457" s="24">
        <f t="shared" si="38"/>
        <v>80</v>
      </c>
      <c r="K457" s="24" t="str">
        <f t="shared" si="40"/>
        <v>03</v>
      </c>
      <c r="L457">
        <v>32</v>
      </c>
      <c r="M457">
        <v>0</v>
      </c>
      <c r="N457">
        <v>40</v>
      </c>
      <c r="O457">
        <v>0</v>
      </c>
      <c r="P457">
        <v>0</v>
      </c>
      <c r="Q457" t="s">
        <v>18</v>
      </c>
      <c r="R457">
        <v>21</v>
      </c>
      <c r="S457">
        <v>15</v>
      </c>
      <c r="T457">
        <v>2</v>
      </c>
      <c r="U457">
        <v>2</v>
      </c>
      <c r="V457">
        <v>0.13700000000000001</v>
      </c>
      <c r="W457">
        <v>0.1123</v>
      </c>
      <c r="X457">
        <v>24</v>
      </c>
      <c r="Y457">
        <v>0</v>
      </c>
      <c r="Z457" t="s">
        <v>133</v>
      </c>
      <c r="AB457">
        <v>0</v>
      </c>
      <c r="AC457">
        <v>1</v>
      </c>
      <c r="AD457">
        <v>15</v>
      </c>
      <c r="AE457">
        <v>1</v>
      </c>
      <c r="AF457">
        <v>1</v>
      </c>
      <c r="AG457">
        <v>2.8</v>
      </c>
      <c r="AH457">
        <v>0</v>
      </c>
      <c r="BA457">
        <v>4</v>
      </c>
      <c r="BB457">
        <v>3</v>
      </c>
      <c r="BC457">
        <v>140</v>
      </c>
      <c r="BD457">
        <v>40</v>
      </c>
      <c r="BE457">
        <v>0</v>
      </c>
      <c r="BF457">
        <v>5.3</v>
      </c>
      <c r="BG457">
        <v>60</v>
      </c>
      <c r="BH457">
        <v>12</v>
      </c>
      <c r="BI457">
        <v>40</v>
      </c>
      <c r="BJ457">
        <v>5</v>
      </c>
      <c r="BK457">
        <v>0</v>
      </c>
      <c r="BL457">
        <v>32</v>
      </c>
      <c r="BM457">
        <v>0</v>
      </c>
      <c r="BN457">
        <v>40</v>
      </c>
      <c r="BO457">
        <v>0</v>
      </c>
      <c r="BP457">
        <v>0</v>
      </c>
      <c r="BQ457" t="s">
        <v>18</v>
      </c>
      <c r="BR457">
        <v>21</v>
      </c>
      <c r="BS457">
        <v>15</v>
      </c>
      <c r="BT457">
        <v>2</v>
      </c>
      <c r="BU457">
        <v>2</v>
      </c>
      <c r="BV457">
        <v>0.13700000000000001</v>
      </c>
      <c r="BW457">
        <v>0.1123</v>
      </c>
      <c r="BX457">
        <v>24</v>
      </c>
      <c r="BY457">
        <v>0</v>
      </c>
      <c r="BZ457" t="s">
        <v>133</v>
      </c>
      <c r="CB457">
        <v>0</v>
      </c>
      <c r="CC457">
        <v>1</v>
      </c>
      <c r="CD457">
        <v>15</v>
      </c>
      <c r="CE457">
        <v>1</v>
      </c>
      <c r="CF457">
        <v>1</v>
      </c>
      <c r="CG457">
        <v>2.8</v>
      </c>
      <c r="CH457">
        <v>0</v>
      </c>
    </row>
    <row r="458" spans="1:86">
      <c r="A458">
        <v>5</v>
      </c>
      <c r="B458">
        <v>2</v>
      </c>
      <c r="C458">
        <v>70</v>
      </c>
      <c r="D458">
        <v>25</v>
      </c>
      <c r="E458">
        <v>0</v>
      </c>
      <c r="F458" s="24">
        <f t="shared" si="37"/>
        <v>33</v>
      </c>
      <c r="G458">
        <v>70</v>
      </c>
      <c r="H458" s="24">
        <f t="shared" si="39"/>
        <v>15</v>
      </c>
      <c r="I458" s="24">
        <f t="shared" si="36"/>
        <v>6</v>
      </c>
      <c r="J458" s="24">
        <f t="shared" si="38"/>
        <v>80</v>
      </c>
      <c r="K458" s="24" t="str">
        <f t="shared" si="40"/>
        <v>03</v>
      </c>
      <c r="L458">
        <v>42</v>
      </c>
      <c r="M458">
        <v>0</v>
      </c>
      <c r="N458">
        <v>40</v>
      </c>
      <c r="O458">
        <v>0</v>
      </c>
      <c r="P458">
        <v>0</v>
      </c>
      <c r="Q458" t="s">
        <v>18</v>
      </c>
      <c r="R458">
        <v>21</v>
      </c>
      <c r="S458">
        <v>15</v>
      </c>
      <c r="T458">
        <v>2</v>
      </c>
      <c r="U458">
        <v>2</v>
      </c>
      <c r="V458">
        <v>9.4E-2</v>
      </c>
      <c r="W458">
        <v>7.3300000000000004E-2</v>
      </c>
      <c r="X458">
        <v>24</v>
      </c>
      <c r="Y458">
        <v>0</v>
      </c>
      <c r="Z458" t="s">
        <v>133</v>
      </c>
      <c r="AB458">
        <v>0</v>
      </c>
      <c r="AC458">
        <v>1</v>
      </c>
      <c r="AD458">
        <v>15</v>
      </c>
      <c r="AE458">
        <v>1</v>
      </c>
      <c r="AF458">
        <v>1</v>
      </c>
      <c r="AG458">
        <v>2.8</v>
      </c>
      <c r="AH458">
        <v>0</v>
      </c>
      <c r="BA458">
        <v>5</v>
      </c>
      <c r="BB458">
        <v>2</v>
      </c>
      <c r="BC458">
        <v>70</v>
      </c>
      <c r="BD458">
        <v>25</v>
      </c>
      <c r="BE458">
        <v>0</v>
      </c>
      <c r="BF458">
        <v>3.3</v>
      </c>
      <c r="BG458">
        <v>70</v>
      </c>
      <c r="BH458">
        <v>12</v>
      </c>
      <c r="BI458">
        <v>45</v>
      </c>
      <c r="BJ458">
        <v>5</v>
      </c>
      <c r="BK458">
        <v>0</v>
      </c>
      <c r="BL458">
        <v>42</v>
      </c>
      <c r="BM458">
        <v>0</v>
      </c>
      <c r="BN458">
        <v>40</v>
      </c>
      <c r="BO458">
        <v>0</v>
      </c>
      <c r="BP458">
        <v>0</v>
      </c>
      <c r="BQ458" t="s">
        <v>18</v>
      </c>
      <c r="BR458">
        <v>21</v>
      </c>
      <c r="BS458">
        <v>15</v>
      </c>
      <c r="BT458">
        <v>2</v>
      </c>
      <c r="BU458">
        <v>2</v>
      </c>
      <c r="BV458">
        <v>9.4E-2</v>
      </c>
      <c r="BW458">
        <v>7.3300000000000004E-2</v>
      </c>
      <c r="BX458">
        <v>24</v>
      </c>
      <c r="BY458">
        <v>0</v>
      </c>
      <c r="BZ458" t="s">
        <v>133</v>
      </c>
      <c r="CB458">
        <v>0</v>
      </c>
      <c r="CC458">
        <v>1</v>
      </c>
      <c r="CD458">
        <v>15</v>
      </c>
      <c r="CE458">
        <v>1</v>
      </c>
      <c r="CF458">
        <v>1</v>
      </c>
      <c r="CG458">
        <v>2.8</v>
      </c>
      <c r="CH458">
        <v>0</v>
      </c>
    </row>
    <row r="459" spans="1:86">
      <c r="A459">
        <v>6</v>
      </c>
      <c r="B459">
        <v>1</v>
      </c>
      <c r="C459">
        <v>40</v>
      </c>
      <c r="D459">
        <v>20</v>
      </c>
      <c r="E459">
        <v>0</v>
      </c>
      <c r="F459" s="24">
        <f t="shared" si="37"/>
        <v>20</v>
      </c>
      <c r="G459">
        <v>80</v>
      </c>
      <c r="H459" s="24">
        <f t="shared" si="39"/>
        <v>15</v>
      </c>
      <c r="I459" s="24">
        <f t="shared" si="36"/>
        <v>6</v>
      </c>
      <c r="J459" s="24">
        <f t="shared" si="38"/>
        <v>75</v>
      </c>
      <c r="K459" s="24" t="str">
        <f t="shared" si="40"/>
        <v>03</v>
      </c>
      <c r="L459">
        <v>52</v>
      </c>
      <c r="M459">
        <v>0</v>
      </c>
      <c r="N459">
        <v>40</v>
      </c>
      <c r="O459">
        <v>0</v>
      </c>
      <c r="P459">
        <v>0</v>
      </c>
      <c r="Q459" t="s">
        <v>18</v>
      </c>
      <c r="R459">
        <v>22</v>
      </c>
      <c r="S459">
        <v>18</v>
      </c>
      <c r="T459">
        <v>2</v>
      </c>
      <c r="U459">
        <v>2</v>
      </c>
      <c r="V459">
        <v>0.06</v>
      </c>
      <c r="W459">
        <v>3.6999999999999998E-2</v>
      </c>
      <c r="X459">
        <v>24</v>
      </c>
      <c r="Y459">
        <v>0</v>
      </c>
      <c r="Z459" t="s">
        <v>133</v>
      </c>
      <c r="AB459">
        <v>2.8</v>
      </c>
      <c r="AC459">
        <v>1</v>
      </c>
      <c r="AD459">
        <v>15</v>
      </c>
      <c r="AE459">
        <v>1</v>
      </c>
      <c r="AF459">
        <v>1</v>
      </c>
      <c r="AG459">
        <v>2.8</v>
      </c>
      <c r="AH459">
        <v>0</v>
      </c>
      <c r="BA459">
        <v>6</v>
      </c>
      <c r="BB459">
        <v>1</v>
      </c>
      <c r="BC459">
        <v>40</v>
      </c>
      <c r="BD459">
        <v>20</v>
      </c>
      <c r="BE459">
        <v>0</v>
      </c>
      <c r="BF459">
        <v>2</v>
      </c>
      <c r="BG459">
        <v>80</v>
      </c>
      <c r="BH459">
        <v>15</v>
      </c>
      <c r="BI459">
        <v>50</v>
      </c>
      <c r="BJ459">
        <v>3</v>
      </c>
      <c r="BK459">
        <v>0</v>
      </c>
      <c r="BL459">
        <v>52</v>
      </c>
      <c r="BM459">
        <v>0</v>
      </c>
      <c r="BN459">
        <v>40</v>
      </c>
      <c r="BO459">
        <v>0</v>
      </c>
      <c r="BP459">
        <v>0</v>
      </c>
      <c r="BQ459" t="s">
        <v>18</v>
      </c>
      <c r="BR459">
        <v>22</v>
      </c>
      <c r="BS459">
        <v>18</v>
      </c>
      <c r="BT459">
        <v>2</v>
      </c>
      <c r="BU459">
        <v>2</v>
      </c>
      <c r="BV459">
        <v>0.06</v>
      </c>
      <c r="BW459">
        <v>3.6999999999999998E-2</v>
      </c>
      <c r="BX459">
        <v>24</v>
      </c>
      <c r="BY459">
        <v>0</v>
      </c>
      <c r="BZ459" t="s">
        <v>133</v>
      </c>
      <c r="CB459">
        <v>2.8</v>
      </c>
      <c r="CC459">
        <v>1</v>
      </c>
      <c r="CD459">
        <v>15</v>
      </c>
      <c r="CE459">
        <v>1</v>
      </c>
      <c r="CF459">
        <v>1</v>
      </c>
      <c r="CG459">
        <v>2.8</v>
      </c>
      <c r="CH459">
        <v>0</v>
      </c>
    </row>
    <row r="460" spans="1:86">
      <c r="F460" s="24" t="str">
        <f t="shared" si="37"/>
        <v/>
      </c>
      <c r="H460" s="24" t="str">
        <f t="shared" si="39"/>
        <v/>
      </c>
      <c r="I460" s="24" t="str">
        <f t="shared" si="36"/>
        <v/>
      </c>
      <c r="J460" s="24" t="str">
        <f t="shared" si="38"/>
        <v/>
      </c>
      <c r="K460" s="24" t="str">
        <f t="shared" si="40"/>
        <v/>
      </c>
      <c r="AC460">
        <v>1</v>
      </c>
      <c r="AD460">
        <v>15</v>
      </c>
      <c r="AE460">
        <v>1</v>
      </c>
      <c r="AF460">
        <v>1</v>
      </c>
      <c r="AH460">
        <v>0</v>
      </c>
      <c r="BK460">
        <v>0</v>
      </c>
      <c r="CC460">
        <v>1</v>
      </c>
      <c r="CD460">
        <v>15</v>
      </c>
      <c r="CE460">
        <v>1</v>
      </c>
      <c r="CF460">
        <v>1</v>
      </c>
      <c r="CH460">
        <v>0</v>
      </c>
    </row>
    <row r="461" spans="1:86">
      <c r="F461" s="24" t="str">
        <f t="shared" si="37"/>
        <v/>
      </c>
      <c r="H461" s="24" t="str">
        <f t="shared" si="39"/>
        <v/>
      </c>
      <c r="I461" s="24" t="str">
        <f t="shared" si="36"/>
        <v/>
      </c>
      <c r="J461" s="24" t="str">
        <f t="shared" si="38"/>
        <v/>
      </c>
      <c r="K461" s="24" t="str">
        <f t="shared" si="40"/>
        <v/>
      </c>
      <c r="AC461">
        <v>1</v>
      </c>
      <c r="AE461">
        <v>1</v>
      </c>
      <c r="AF461">
        <v>1</v>
      </c>
      <c r="AH461">
        <v>0</v>
      </c>
      <c r="BK461">
        <v>0</v>
      </c>
      <c r="CC461">
        <v>1</v>
      </c>
      <c r="CE461">
        <v>1</v>
      </c>
      <c r="CF461">
        <v>1</v>
      </c>
      <c r="CH461">
        <v>0</v>
      </c>
    </row>
    <row r="462" spans="1:86">
      <c r="A462">
        <v>2</v>
      </c>
      <c r="B462">
        <v>5</v>
      </c>
      <c r="C462">
        <v>300</v>
      </c>
      <c r="D462">
        <v>55</v>
      </c>
      <c r="E462">
        <v>0</v>
      </c>
      <c r="F462" s="24">
        <f t="shared" si="37"/>
        <v>135</v>
      </c>
      <c r="G462">
        <v>50</v>
      </c>
      <c r="H462" s="24">
        <f t="shared" si="39"/>
        <v>15</v>
      </c>
      <c r="I462" s="24">
        <f t="shared" si="36"/>
        <v>5</v>
      </c>
      <c r="J462" s="24">
        <f t="shared" si="38"/>
        <v>80</v>
      </c>
      <c r="K462" s="24" t="str">
        <f t="shared" si="40"/>
        <v>03</v>
      </c>
      <c r="L462">
        <v>22</v>
      </c>
      <c r="M462">
        <v>0</v>
      </c>
      <c r="N462">
        <v>0</v>
      </c>
      <c r="O462">
        <v>1</v>
      </c>
      <c r="P462">
        <v>0</v>
      </c>
      <c r="Q462" t="s">
        <v>18</v>
      </c>
      <c r="R462">
        <v>21</v>
      </c>
      <c r="S462">
        <v>10</v>
      </c>
      <c r="T462">
        <v>2</v>
      </c>
      <c r="U462">
        <v>2</v>
      </c>
      <c r="V462">
        <v>0.28599999999999998</v>
      </c>
      <c r="W462">
        <v>0.2374</v>
      </c>
      <c r="X462">
        <v>24</v>
      </c>
      <c r="Y462">
        <v>0</v>
      </c>
      <c r="Z462" t="s">
        <v>133</v>
      </c>
      <c r="AB462">
        <v>0</v>
      </c>
      <c r="AC462">
        <v>1</v>
      </c>
      <c r="AD462">
        <v>15</v>
      </c>
      <c r="AE462">
        <v>1</v>
      </c>
      <c r="AF462">
        <v>1</v>
      </c>
      <c r="AG462">
        <v>4</v>
      </c>
      <c r="AH462">
        <v>0</v>
      </c>
      <c r="BA462">
        <v>2</v>
      </c>
      <c r="BB462">
        <v>5</v>
      </c>
      <c r="BC462">
        <v>300</v>
      </c>
      <c r="BD462">
        <v>55</v>
      </c>
      <c r="BE462">
        <v>0</v>
      </c>
      <c r="BF462">
        <v>13.4</v>
      </c>
      <c r="BG462">
        <v>50</v>
      </c>
      <c r="BH462">
        <v>11</v>
      </c>
      <c r="BI462">
        <v>40</v>
      </c>
      <c r="BJ462">
        <v>5</v>
      </c>
      <c r="BK462">
        <v>0</v>
      </c>
      <c r="BL462">
        <v>22</v>
      </c>
      <c r="BM462">
        <v>0</v>
      </c>
      <c r="BN462">
        <v>0</v>
      </c>
      <c r="BO462">
        <v>1</v>
      </c>
      <c r="BP462">
        <v>0</v>
      </c>
      <c r="BQ462" t="s">
        <v>18</v>
      </c>
      <c r="BR462">
        <v>21</v>
      </c>
      <c r="BS462">
        <v>10</v>
      </c>
      <c r="BT462">
        <v>2</v>
      </c>
      <c r="BU462">
        <v>2</v>
      </c>
      <c r="BV462">
        <v>0.28599999999999998</v>
      </c>
      <c r="BW462">
        <v>0.2374</v>
      </c>
      <c r="BX462">
        <v>24</v>
      </c>
      <c r="BY462">
        <v>0</v>
      </c>
      <c r="BZ462" t="s">
        <v>133</v>
      </c>
      <c r="CB462">
        <v>0</v>
      </c>
      <c r="CC462">
        <v>1</v>
      </c>
      <c r="CD462">
        <v>15</v>
      </c>
      <c r="CE462">
        <v>1</v>
      </c>
      <c r="CF462">
        <v>1</v>
      </c>
      <c r="CG462">
        <v>4</v>
      </c>
      <c r="CH462">
        <v>0</v>
      </c>
    </row>
    <row r="463" spans="1:86">
      <c r="A463">
        <v>3</v>
      </c>
      <c r="B463">
        <v>4</v>
      </c>
      <c r="C463">
        <v>200</v>
      </c>
      <c r="D463">
        <v>40</v>
      </c>
      <c r="E463">
        <v>0</v>
      </c>
      <c r="F463" s="24">
        <f t="shared" si="37"/>
        <v>85</v>
      </c>
      <c r="G463">
        <v>50</v>
      </c>
      <c r="H463" s="24">
        <f t="shared" si="39"/>
        <v>15</v>
      </c>
      <c r="I463" s="24">
        <f t="shared" si="36"/>
        <v>5</v>
      </c>
      <c r="J463" s="24">
        <f t="shared" si="38"/>
        <v>80</v>
      </c>
      <c r="K463" s="24" t="str">
        <f t="shared" si="40"/>
        <v>03</v>
      </c>
      <c r="L463">
        <v>22</v>
      </c>
      <c r="M463">
        <v>0</v>
      </c>
      <c r="N463">
        <v>0</v>
      </c>
      <c r="O463">
        <v>1</v>
      </c>
      <c r="P463">
        <v>0</v>
      </c>
      <c r="Q463" t="s">
        <v>18</v>
      </c>
      <c r="R463">
        <v>21</v>
      </c>
      <c r="S463">
        <v>10</v>
      </c>
      <c r="T463">
        <v>2</v>
      </c>
      <c r="U463">
        <v>2</v>
      </c>
      <c r="V463">
        <v>0.192</v>
      </c>
      <c r="W463">
        <v>0.15939999999999999</v>
      </c>
      <c r="X463">
        <v>24</v>
      </c>
      <c r="Y463">
        <v>0</v>
      </c>
      <c r="Z463" t="s">
        <v>133</v>
      </c>
      <c r="AB463">
        <v>0</v>
      </c>
      <c r="AC463">
        <v>1</v>
      </c>
      <c r="AD463">
        <v>15</v>
      </c>
      <c r="AE463">
        <v>1</v>
      </c>
      <c r="AF463">
        <v>1</v>
      </c>
      <c r="AG463">
        <v>4</v>
      </c>
      <c r="AH463">
        <v>0</v>
      </c>
      <c r="BA463">
        <v>3</v>
      </c>
      <c r="BB463">
        <v>4</v>
      </c>
      <c r="BC463">
        <v>200</v>
      </c>
      <c r="BD463">
        <v>40</v>
      </c>
      <c r="BE463">
        <v>0</v>
      </c>
      <c r="BF463">
        <v>8.6</v>
      </c>
      <c r="BG463">
        <v>50</v>
      </c>
      <c r="BH463">
        <v>12</v>
      </c>
      <c r="BI463">
        <v>40</v>
      </c>
      <c r="BJ463">
        <v>5</v>
      </c>
      <c r="BK463">
        <v>0</v>
      </c>
      <c r="BL463">
        <v>22</v>
      </c>
      <c r="BM463">
        <v>0</v>
      </c>
      <c r="BN463">
        <v>0</v>
      </c>
      <c r="BO463">
        <v>1</v>
      </c>
      <c r="BP463">
        <v>0</v>
      </c>
      <c r="BQ463" t="s">
        <v>18</v>
      </c>
      <c r="BR463">
        <v>21</v>
      </c>
      <c r="BS463">
        <v>10</v>
      </c>
      <c r="BT463">
        <v>2</v>
      </c>
      <c r="BU463">
        <v>2</v>
      </c>
      <c r="BV463">
        <v>0.192</v>
      </c>
      <c r="BW463">
        <v>0.15939999999999999</v>
      </c>
      <c r="BX463">
        <v>24</v>
      </c>
      <c r="BY463">
        <v>0</v>
      </c>
      <c r="BZ463" t="s">
        <v>133</v>
      </c>
      <c r="CB463">
        <v>0</v>
      </c>
      <c r="CC463">
        <v>1</v>
      </c>
      <c r="CD463">
        <v>15</v>
      </c>
      <c r="CE463">
        <v>1</v>
      </c>
      <c r="CF463">
        <v>1</v>
      </c>
      <c r="CG463">
        <v>4</v>
      </c>
      <c r="CH463">
        <v>0</v>
      </c>
    </row>
    <row r="464" spans="1:86">
      <c r="A464">
        <v>4</v>
      </c>
      <c r="B464">
        <v>3</v>
      </c>
      <c r="C464">
        <v>140</v>
      </c>
      <c r="D464">
        <v>40</v>
      </c>
      <c r="E464">
        <v>0</v>
      </c>
      <c r="F464" s="24">
        <f t="shared" si="37"/>
        <v>53</v>
      </c>
      <c r="G464">
        <v>60</v>
      </c>
      <c r="H464" s="24">
        <f t="shared" si="39"/>
        <v>15</v>
      </c>
      <c r="I464" s="24">
        <f t="shared" si="36"/>
        <v>5</v>
      </c>
      <c r="J464" s="24">
        <f t="shared" si="38"/>
        <v>80</v>
      </c>
      <c r="K464" s="24" t="str">
        <f t="shared" si="40"/>
        <v>03</v>
      </c>
      <c r="L464">
        <v>32</v>
      </c>
      <c r="M464">
        <v>0</v>
      </c>
      <c r="N464">
        <v>40</v>
      </c>
      <c r="O464">
        <v>0</v>
      </c>
      <c r="P464">
        <v>0</v>
      </c>
      <c r="Q464" t="s">
        <v>18</v>
      </c>
      <c r="R464">
        <v>21</v>
      </c>
      <c r="S464">
        <v>15</v>
      </c>
      <c r="T464">
        <v>2</v>
      </c>
      <c r="U464">
        <v>2</v>
      </c>
      <c r="V464">
        <v>0.13700000000000001</v>
      </c>
      <c r="W464">
        <v>0.1123</v>
      </c>
      <c r="X464">
        <v>24</v>
      </c>
      <c r="Y464">
        <v>0</v>
      </c>
      <c r="Z464" t="s">
        <v>133</v>
      </c>
      <c r="AB464">
        <v>0</v>
      </c>
      <c r="AC464">
        <v>1</v>
      </c>
      <c r="AD464">
        <v>15</v>
      </c>
      <c r="AE464">
        <v>1</v>
      </c>
      <c r="AF464">
        <v>1</v>
      </c>
      <c r="AG464">
        <v>4</v>
      </c>
      <c r="AH464">
        <v>0</v>
      </c>
      <c r="BA464">
        <v>4</v>
      </c>
      <c r="BB464">
        <v>3</v>
      </c>
      <c r="BC464">
        <v>140</v>
      </c>
      <c r="BD464">
        <v>40</v>
      </c>
      <c r="BE464">
        <v>0</v>
      </c>
      <c r="BF464">
        <v>5.3</v>
      </c>
      <c r="BG464">
        <v>60</v>
      </c>
      <c r="BH464">
        <v>12</v>
      </c>
      <c r="BI464">
        <v>40</v>
      </c>
      <c r="BJ464">
        <v>5</v>
      </c>
      <c r="BK464">
        <v>0</v>
      </c>
      <c r="BL464">
        <v>32</v>
      </c>
      <c r="BM464">
        <v>0</v>
      </c>
      <c r="BN464">
        <v>40</v>
      </c>
      <c r="BO464">
        <v>0</v>
      </c>
      <c r="BP464">
        <v>0</v>
      </c>
      <c r="BQ464" t="s">
        <v>18</v>
      </c>
      <c r="BR464">
        <v>21</v>
      </c>
      <c r="BS464">
        <v>15</v>
      </c>
      <c r="BT464">
        <v>2</v>
      </c>
      <c r="BU464">
        <v>2</v>
      </c>
      <c r="BV464">
        <v>0.13700000000000001</v>
      </c>
      <c r="BW464">
        <v>0.1123</v>
      </c>
      <c r="BX464">
        <v>24</v>
      </c>
      <c r="BY464">
        <v>0</v>
      </c>
      <c r="BZ464" t="s">
        <v>133</v>
      </c>
      <c r="CB464">
        <v>0</v>
      </c>
      <c r="CC464">
        <v>1</v>
      </c>
      <c r="CD464">
        <v>15</v>
      </c>
      <c r="CE464">
        <v>1</v>
      </c>
      <c r="CF464">
        <v>1</v>
      </c>
      <c r="CG464">
        <v>4</v>
      </c>
      <c r="CH464">
        <v>0</v>
      </c>
    </row>
    <row r="465" spans="1:86">
      <c r="A465">
        <v>5</v>
      </c>
      <c r="B465">
        <v>2</v>
      </c>
      <c r="C465">
        <v>70</v>
      </c>
      <c r="D465">
        <v>25</v>
      </c>
      <c r="E465">
        <v>0</v>
      </c>
      <c r="F465" s="24">
        <f t="shared" si="37"/>
        <v>33</v>
      </c>
      <c r="G465">
        <v>70</v>
      </c>
      <c r="H465" s="24">
        <f t="shared" si="39"/>
        <v>15</v>
      </c>
      <c r="I465" s="24">
        <f t="shared" si="36"/>
        <v>6</v>
      </c>
      <c r="J465" s="24">
        <f t="shared" si="38"/>
        <v>80</v>
      </c>
      <c r="K465" s="24" t="str">
        <f t="shared" si="40"/>
        <v>03</v>
      </c>
      <c r="L465">
        <v>42</v>
      </c>
      <c r="M465">
        <v>0</v>
      </c>
      <c r="N465">
        <v>40</v>
      </c>
      <c r="O465">
        <v>0</v>
      </c>
      <c r="P465">
        <v>0</v>
      </c>
      <c r="Q465" t="s">
        <v>18</v>
      </c>
      <c r="R465">
        <v>21</v>
      </c>
      <c r="S465">
        <v>15</v>
      </c>
      <c r="T465">
        <v>2</v>
      </c>
      <c r="U465">
        <v>2</v>
      </c>
      <c r="V465">
        <v>9.4E-2</v>
      </c>
      <c r="W465">
        <v>7.3300000000000004E-2</v>
      </c>
      <c r="X465">
        <v>24</v>
      </c>
      <c r="Y465">
        <v>0</v>
      </c>
      <c r="Z465" t="s">
        <v>133</v>
      </c>
      <c r="AB465">
        <v>0</v>
      </c>
      <c r="AC465">
        <v>1</v>
      </c>
      <c r="AD465">
        <v>15</v>
      </c>
      <c r="AE465">
        <v>1</v>
      </c>
      <c r="AF465">
        <v>1</v>
      </c>
      <c r="AG465">
        <v>4</v>
      </c>
      <c r="AH465">
        <v>0</v>
      </c>
      <c r="BA465">
        <v>5</v>
      </c>
      <c r="BB465">
        <v>2</v>
      </c>
      <c r="BC465">
        <v>70</v>
      </c>
      <c r="BD465">
        <v>25</v>
      </c>
      <c r="BE465">
        <v>0</v>
      </c>
      <c r="BF465">
        <v>3.3</v>
      </c>
      <c r="BG465">
        <v>70</v>
      </c>
      <c r="BH465">
        <v>12</v>
      </c>
      <c r="BI465">
        <v>45</v>
      </c>
      <c r="BJ465">
        <v>5</v>
      </c>
      <c r="BK465">
        <v>0</v>
      </c>
      <c r="BL465">
        <v>42</v>
      </c>
      <c r="BM465">
        <v>0</v>
      </c>
      <c r="BN465">
        <v>40</v>
      </c>
      <c r="BO465">
        <v>0</v>
      </c>
      <c r="BP465">
        <v>0</v>
      </c>
      <c r="BQ465" t="s">
        <v>18</v>
      </c>
      <c r="BR465">
        <v>21</v>
      </c>
      <c r="BS465">
        <v>15</v>
      </c>
      <c r="BT465">
        <v>2</v>
      </c>
      <c r="BU465">
        <v>2</v>
      </c>
      <c r="BV465">
        <v>9.4E-2</v>
      </c>
      <c r="BW465">
        <v>7.3300000000000004E-2</v>
      </c>
      <c r="BX465">
        <v>24</v>
      </c>
      <c r="BY465">
        <v>0</v>
      </c>
      <c r="BZ465" t="s">
        <v>133</v>
      </c>
      <c r="CB465">
        <v>0</v>
      </c>
      <c r="CC465">
        <v>1</v>
      </c>
      <c r="CD465">
        <v>15</v>
      </c>
      <c r="CE465">
        <v>1</v>
      </c>
      <c r="CF465">
        <v>1</v>
      </c>
      <c r="CG465">
        <v>4</v>
      </c>
      <c r="CH465">
        <v>0</v>
      </c>
    </row>
    <row r="466" spans="1:86">
      <c r="A466">
        <v>6</v>
      </c>
      <c r="B466">
        <v>1</v>
      </c>
      <c r="C466">
        <v>90</v>
      </c>
      <c r="D466">
        <v>30</v>
      </c>
      <c r="E466">
        <v>0</v>
      </c>
      <c r="F466" s="24">
        <f t="shared" si="37"/>
        <v>25</v>
      </c>
      <c r="G466">
        <v>80</v>
      </c>
      <c r="H466" s="24">
        <f t="shared" si="39"/>
        <v>15</v>
      </c>
      <c r="I466" s="24">
        <f t="shared" si="36"/>
        <v>6</v>
      </c>
      <c r="J466" s="24">
        <f t="shared" si="38"/>
        <v>75</v>
      </c>
      <c r="K466" s="24" t="str">
        <f t="shared" si="40"/>
        <v>03</v>
      </c>
      <c r="L466">
        <v>42</v>
      </c>
      <c r="M466">
        <v>0</v>
      </c>
      <c r="N466">
        <v>40</v>
      </c>
      <c r="O466">
        <v>0</v>
      </c>
      <c r="P466">
        <v>0</v>
      </c>
      <c r="Q466" t="s">
        <v>18</v>
      </c>
      <c r="R466">
        <v>22</v>
      </c>
      <c r="S466">
        <v>18</v>
      </c>
      <c r="T466">
        <v>2</v>
      </c>
      <c r="U466">
        <v>2</v>
      </c>
      <c r="V466">
        <v>7.2999999999999995E-2</v>
      </c>
      <c r="W466">
        <v>5.1999999999999998E-2</v>
      </c>
      <c r="X466">
        <v>24</v>
      </c>
      <c r="Y466">
        <v>0</v>
      </c>
      <c r="Z466" t="s">
        <v>133</v>
      </c>
      <c r="AB466">
        <v>4</v>
      </c>
      <c r="AC466">
        <v>1</v>
      </c>
      <c r="AD466">
        <v>15</v>
      </c>
      <c r="AE466">
        <v>1</v>
      </c>
      <c r="AF466">
        <v>1</v>
      </c>
      <c r="AG466">
        <v>4</v>
      </c>
      <c r="AH466">
        <v>0</v>
      </c>
      <c r="BA466">
        <v>6</v>
      </c>
      <c r="BB466">
        <v>1</v>
      </c>
      <c r="BC466">
        <v>90</v>
      </c>
      <c r="BD466">
        <v>30</v>
      </c>
      <c r="BE466">
        <v>0</v>
      </c>
      <c r="BF466">
        <v>2.4</v>
      </c>
      <c r="BG466">
        <v>80</v>
      </c>
      <c r="BH466">
        <v>15</v>
      </c>
      <c r="BI466">
        <v>50</v>
      </c>
      <c r="BJ466">
        <v>3</v>
      </c>
      <c r="BK466">
        <v>0</v>
      </c>
      <c r="BL466">
        <v>42</v>
      </c>
      <c r="BM466">
        <v>0</v>
      </c>
      <c r="BN466">
        <v>40</v>
      </c>
      <c r="BO466">
        <v>0</v>
      </c>
      <c r="BP466">
        <v>0</v>
      </c>
      <c r="BQ466" t="s">
        <v>18</v>
      </c>
      <c r="BR466">
        <v>22</v>
      </c>
      <c r="BS466">
        <v>18</v>
      </c>
      <c r="BT466">
        <v>2</v>
      </c>
      <c r="BU466">
        <v>2</v>
      </c>
      <c r="BV466">
        <v>7.2999999999999995E-2</v>
      </c>
      <c r="BW466">
        <v>5.1999999999999998E-2</v>
      </c>
      <c r="BX466">
        <v>24</v>
      </c>
      <c r="BY466">
        <v>0</v>
      </c>
      <c r="BZ466" t="s">
        <v>133</v>
      </c>
      <c r="CB466">
        <v>4</v>
      </c>
      <c r="CC466">
        <v>1</v>
      </c>
      <c r="CD466">
        <v>15</v>
      </c>
      <c r="CE466">
        <v>1</v>
      </c>
      <c r="CF466">
        <v>1</v>
      </c>
      <c r="CG466">
        <v>4</v>
      </c>
      <c r="CH466">
        <v>0</v>
      </c>
    </row>
    <row r="467" spans="1:86">
      <c r="F467" s="24" t="str">
        <f t="shared" si="37"/>
        <v/>
      </c>
      <c r="H467" s="24" t="str">
        <f t="shared" si="39"/>
        <v/>
      </c>
      <c r="I467" s="24" t="str">
        <f t="shared" si="36"/>
        <v/>
      </c>
      <c r="J467" s="24" t="str">
        <f t="shared" si="38"/>
        <v/>
      </c>
      <c r="K467" s="24" t="str">
        <f t="shared" si="40"/>
        <v/>
      </c>
      <c r="AC467">
        <v>1</v>
      </c>
      <c r="AE467">
        <v>1</v>
      </c>
      <c r="AF467">
        <v>1</v>
      </c>
      <c r="AH467">
        <v>0</v>
      </c>
      <c r="BK467">
        <v>0</v>
      </c>
      <c r="CC467">
        <v>1</v>
      </c>
      <c r="CE467">
        <v>1</v>
      </c>
      <c r="CF467">
        <v>1</v>
      </c>
      <c r="CH467">
        <v>0</v>
      </c>
    </row>
    <row r="468" spans="1:86">
      <c r="F468" s="24" t="str">
        <f t="shared" si="37"/>
        <v/>
      </c>
      <c r="H468" s="24" t="str">
        <f t="shared" si="39"/>
        <v/>
      </c>
      <c r="I468" s="24" t="str">
        <f t="shared" si="36"/>
        <v/>
      </c>
      <c r="J468" s="24" t="str">
        <f t="shared" si="38"/>
        <v/>
      </c>
      <c r="K468" s="24" t="str">
        <f t="shared" si="40"/>
        <v/>
      </c>
      <c r="AC468">
        <v>1</v>
      </c>
      <c r="AE468">
        <v>1</v>
      </c>
      <c r="AF468">
        <v>1</v>
      </c>
      <c r="AH468">
        <v>0</v>
      </c>
      <c r="BK468">
        <v>0</v>
      </c>
      <c r="CC468">
        <v>1</v>
      </c>
      <c r="CE468">
        <v>1</v>
      </c>
      <c r="CF468">
        <v>1</v>
      </c>
      <c r="CH468">
        <v>0</v>
      </c>
    </row>
    <row r="469" spans="1:86">
      <c r="A469">
        <v>2</v>
      </c>
      <c r="B469">
        <v>12</v>
      </c>
      <c r="C469">
        <v>300</v>
      </c>
      <c r="D469">
        <v>55</v>
      </c>
      <c r="E469">
        <v>0</v>
      </c>
      <c r="F469" s="24">
        <f t="shared" si="37"/>
        <v>135</v>
      </c>
      <c r="G469">
        <v>50</v>
      </c>
      <c r="H469" s="24">
        <f t="shared" si="39"/>
        <v>11</v>
      </c>
      <c r="I469" s="24">
        <f t="shared" si="36"/>
        <v>5</v>
      </c>
      <c r="J469" s="24">
        <f t="shared" si="38"/>
        <v>75</v>
      </c>
      <c r="K469" s="24" t="str">
        <f t="shared" si="40"/>
        <v>03</v>
      </c>
      <c r="L469">
        <v>22</v>
      </c>
      <c r="M469">
        <v>0</v>
      </c>
      <c r="N469">
        <v>0</v>
      </c>
      <c r="O469">
        <v>1</v>
      </c>
      <c r="P469">
        <v>0</v>
      </c>
      <c r="Q469" t="s">
        <v>18</v>
      </c>
      <c r="R469">
        <v>21</v>
      </c>
      <c r="S469">
        <v>10</v>
      </c>
      <c r="T469">
        <v>2</v>
      </c>
      <c r="U469">
        <v>2</v>
      </c>
      <c r="V469">
        <v>0.307</v>
      </c>
      <c r="W469">
        <v>0.25480000000000003</v>
      </c>
      <c r="X469">
        <v>24</v>
      </c>
      <c r="Y469">
        <v>0</v>
      </c>
      <c r="Z469" t="s">
        <v>133</v>
      </c>
      <c r="AB469">
        <v>0</v>
      </c>
      <c r="AC469">
        <v>1</v>
      </c>
      <c r="AD469">
        <v>17</v>
      </c>
      <c r="AE469">
        <v>1</v>
      </c>
      <c r="AF469">
        <v>1</v>
      </c>
      <c r="AG469">
        <v>0.1</v>
      </c>
      <c r="AH469">
        <v>0</v>
      </c>
      <c r="BA469">
        <v>2</v>
      </c>
      <c r="BB469">
        <v>12</v>
      </c>
      <c r="BC469">
        <v>300</v>
      </c>
      <c r="BD469">
        <v>55</v>
      </c>
      <c r="BE469">
        <v>0</v>
      </c>
      <c r="BF469">
        <v>13.4</v>
      </c>
      <c r="BG469">
        <v>50</v>
      </c>
      <c r="BH469">
        <v>11</v>
      </c>
      <c r="BI469">
        <v>40</v>
      </c>
      <c r="BJ469">
        <v>3</v>
      </c>
      <c r="BK469">
        <v>0</v>
      </c>
      <c r="BL469">
        <v>22</v>
      </c>
      <c r="BM469">
        <v>0</v>
      </c>
      <c r="BN469">
        <v>0</v>
      </c>
      <c r="BO469">
        <v>1</v>
      </c>
      <c r="BP469">
        <v>0</v>
      </c>
      <c r="BQ469" t="s">
        <v>18</v>
      </c>
      <c r="BR469">
        <v>21</v>
      </c>
      <c r="BS469">
        <v>10</v>
      </c>
      <c r="BT469">
        <v>2</v>
      </c>
      <c r="BU469">
        <v>2</v>
      </c>
      <c r="BV469">
        <v>0.307</v>
      </c>
      <c r="BW469">
        <v>0.25480000000000003</v>
      </c>
      <c r="BX469">
        <v>24</v>
      </c>
      <c r="BY469">
        <v>0</v>
      </c>
      <c r="BZ469" t="s">
        <v>133</v>
      </c>
      <c r="CB469">
        <v>0</v>
      </c>
      <c r="CC469">
        <v>1</v>
      </c>
      <c r="CD469">
        <v>17</v>
      </c>
      <c r="CE469">
        <v>1</v>
      </c>
      <c r="CF469">
        <v>1</v>
      </c>
      <c r="CG469">
        <v>0.1</v>
      </c>
      <c r="CH469">
        <v>0</v>
      </c>
    </row>
    <row r="470" spans="1:86">
      <c r="A470">
        <v>3</v>
      </c>
      <c r="B470">
        <v>11</v>
      </c>
      <c r="C470">
        <v>200</v>
      </c>
      <c r="D470">
        <v>40</v>
      </c>
      <c r="E470">
        <v>0</v>
      </c>
      <c r="F470" s="24">
        <f t="shared" si="37"/>
        <v>85</v>
      </c>
      <c r="G470">
        <v>50</v>
      </c>
      <c r="H470" s="24">
        <f t="shared" si="39"/>
        <v>12</v>
      </c>
      <c r="I470" s="24">
        <f t="shared" si="36"/>
        <v>5</v>
      </c>
      <c r="J470" s="24">
        <f t="shared" si="38"/>
        <v>75</v>
      </c>
      <c r="K470" s="24" t="str">
        <f t="shared" si="40"/>
        <v>03</v>
      </c>
      <c r="L470">
        <v>22</v>
      </c>
      <c r="M470">
        <v>0</v>
      </c>
      <c r="N470">
        <v>0</v>
      </c>
      <c r="O470">
        <v>1</v>
      </c>
      <c r="P470">
        <v>0</v>
      </c>
      <c r="Q470" t="s">
        <v>18</v>
      </c>
      <c r="R470">
        <v>21</v>
      </c>
      <c r="S470">
        <v>10</v>
      </c>
      <c r="T470">
        <v>2</v>
      </c>
      <c r="U470">
        <v>2</v>
      </c>
      <c r="V470">
        <v>0.21299999999999999</v>
      </c>
      <c r="W470">
        <v>0.17680000000000001</v>
      </c>
      <c r="X470">
        <v>24</v>
      </c>
      <c r="Y470">
        <v>0</v>
      </c>
      <c r="Z470" t="s">
        <v>133</v>
      </c>
      <c r="AB470">
        <v>0</v>
      </c>
      <c r="AC470">
        <v>1</v>
      </c>
      <c r="AD470">
        <v>17</v>
      </c>
      <c r="AE470">
        <v>1</v>
      </c>
      <c r="AF470">
        <v>1</v>
      </c>
      <c r="AG470">
        <v>0.1</v>
      </c>
      <c r="AH470">
        <v>0</v>
      </c>
      <c r="BA470">
        <v>3</v>
      </c>
      <c r="BB470">
        <v>11</v>
      </c>
      <c r="BC470">
        <v>200</v>
      </c>
      <c r="BD470">
        <v>40</v>
      </c>
      <c r="BE470">
        <v>0</v>
      </c>
      <c r="BF470">
        <v>8.6</v>
      </c>
      <c r="BG470">
        <v>50</v>
      </c>
      <c r="BH470">
        <v>12</v>
      </c>
      <c r="BI470">
        <v>40</v>
      </c>
      <c r="BJ470">
        <v>3</v>
      </c>
      <c r="BK470">
        <v>0</v>
      </c>
      <c r="BL470">
        <v>22</v>
      </c>
      <c r="BM470">
        <v>0</v>
      </c>
      <c r="BN470">
        <v>0</v>
      </c>
      <c r="BO470">
        <v>1</v>
      </c>
      <c r="BP470">
        <v>0</v>
      </c>
      <c r="BQ470" t="s">
        <v>18</v>
      </c>
      <c r="BR470">
        <v>21</v>
      </c>
      <c r="BS470">
        <v>10</v>
      </c>
      <c r="BT470">
        <v>2</v>
      </c>
      <c r="BU470">
        <v>2</v>
      </c>
      <c r="BV470">
        <v>0.21299999999999999</v>
      </c>
      <c r="BW470">
        <v>0.17680000000000001</v>
      </c>
      <c r="BX470">
        <v>24</v>
      </c>
      <c r="BY470">
        <v>0</v>
      </c>
      <c r="BZ470" t="s">
        <v>133</v>
      </c>
      <c r="CB470">
        <v>0</v>
      </c>
      <c r="CC470">
        <v>1</v>
      </c>
      <c r="CD470">
        <v>17</v>
      </c>
      <c r="CE470">
        <v>1</v>
      </c>
      <c r="CF470">
        <v>1</v>
      </c>
      <c r="CG470">
        <v>0.1</v>
      </c>
      <c r="CH470">
        <v>0</v>
      </c>
    </row>
    <row r="471" spans="1:86">
      <c r="A471">
        <v>4</v>
      </c>
      <c r="B471">
        <v>10</v>
      </c>
      <c r="C471">
        <v>140</v>
      </c>
      <c r="D471">
        <v>40</v>
      </c>
      <c r="E471">
        <v>0</v>
      </c>
      <c r="F471" s="24">
        <f t="shared" si="37"/>
        <v>53</v>
      </c>
      <c r="G471">
        <v>60</v>
      </c>
      <c r="H471" s="24">
        <f t="shared" si="39"/>
        <v>12</v>
      </c>
      <c r="I471" s="24">
        <f t="shared" si="36"/>
        <v>5</v>
      </c>
      <c r="J471" s="24">
        <f t="shared" si="38"/>
        <v>75</v>
      </c>
      <c r="K471" s="24" t="str">
        <f t="shared" si="40"/>
        <v>03</v>
      </c>
      <c r="L471">
        <v>32</v>
      </c>
      <c r="M471">
        <v>0</v>
      </c>
      <c r="N471">
        <v>40</v>
      </c>
      <c r="O471">
        <v>0</v>
      </c>
      <c r="P471">
        <v>0</v>
      </c>
      <c r="Q471" t="s">
        <v>18</v>
      </c>
      <c r="R471">
        <v>21</v>
      </c>
      <c r="S471">
        <v>15</v>
      </c>
      <c r="T471">
        <v>2</v>
      </c>
      <c r="U471">
        <v>2</v>
      </c>
      <c r="V471">
        <v>0.158</v>
      </c>
      <c r="W471">
        <v>0.12959999999999999</v>
      </c>
      <c r="X471">
        <v>24</v>
      </c>
      <c r="Y471">
        <v>0</v>
      </c>
      <c r="Z471" t="s">
        <v>133</v>
      </c>
      <c r="AB471">
        <v>0</v>
      </c>
      <c r="AC471">
        <v>1</v>
      </c>
      <c r="AD471">
        <v>17</v>
      </c>
      <c r="AE471">
        <v>1</v>
      </c>
      <c r="AF471">
        <v>1</v>
      </c>
      <c r="AG471">
        <v>0.1</v>
      </c>
      <c r="AH471">
        <v>0</v>
      </c>
      <c r="BA471">
        <v>4</v>
      </c>
      <c r="BB471">
        <v>10</v>
      </c>
      <c r="BC471">
        <v>140</v>
      </c>
      <c r="BD471">
        <v>40</v>
      </c>
      <c r="BE471">
        <v>0</v>
      </c>
      <c r="BF471">
        <v>5.3</v>
      </c>
      <c r="BG471">
        <v>60</v>
      </c>
      <c r="BH471">
        <v>12</v>
      </c>
      <c r="BI471">
        <v>40</v>
      </c>
      <c r="BJ471">
        <v>3</v>
      </c>
      <c r="BK471">
        <v>0</v>
      </c>
      <c r="BL471">
        <v>32</v>
      </c>
      <c r="BM471">
        <v>0</v>
      </c>
      <c r="BN471">
        <v>40</v>
      </c>
      <c r="BO471">
        <v>0</v>
      </c>
      <c r="BP471">
        <v>0</v>
      </c>
      <c r="BQ471" t="s">
        <v>18</v>
      </c>
      <c r="BR471">
        <v>21</v>
      </c>
      <c r="BS471">
        <v>15</v>
      </c>
      <c r="BT471">
        <v>2</v>
      </c>
      <c r="BU471">
        <v>2</v>
      </c>
      <c r="BV471">
        <v>0.158</v>
      </c>
      <c r="BW471">
        <v>0.12959999999999999</v>
      </c>
      <c r="BX471">
        <v>24</v>
      </c>
      <c r="BY471">
        <v>0</v>
      </c>
      <c r="BZ471" t="s">
        <v>133</v>
      </c>
      <c r="CB471">
        <v>0</v>
      </c>
      <c r="CC471">
        <v>1</v>
      </c>
      <c r="CD471">
        <v>17</v>
      </c>
      <c r="CE471">
        <v>1</v>
      </c>
      <c r="CF471">
        <v>1</v>
      </c>
      <c r="CG471">
        <v>0.1</v>
      </c>
      <c r="CH471">
        <v>0</v>
      </c>
    </row>
    <row r="472" spans="1:86">
      <c r="A472">
        <v>5</v>
      </c>
      <c r="B472">
        <v>9</v>
      </c>
      <c r="C472">
        <v>70</v>
      </c>
      <c r="D472">
        <v>25</v>
      </c>
      <c r="E472">
        <v>0</v>
      </c>
      <c r="F472" s="24">
        <f t="shared" si="37"/>
        <v>33</v>
      </c>
      <c r="G472">
        <v>70</v>
      </c>
      <c r="H472" s="24">
        <f t="shared" si="39"/>
        <v>12</v>
      </c>
      <c r="I472" s="24">
        <f t="shared" si="36"/>
        <v>6</v>
      </c>
      <c r="J472" s="24">
        <f t="shared" si="38"/>
        <v>75</v>
      </c>
      <c r="K472" s="24" t="str">
        <f t="shared" si="40"/>
        <v>03</v>
      </c>
      <c r="L472">
        <v>42</v>
      </c>
      <c r="M472">
        <v>0</v>
      </c>
      <c r="N472">
        <v>40</v>
      </c>
      <c r="O472">
        <v>0</v>
      </c>
      <c r="P472">
        <v>0</v>
      </c>
      <c r="Q472" t="s">
        <v>18</v>
      </c>
      <c r="R472">
        <v>21</v>
      </c>
      <c r="S472">
        <v>15</v>
      </c>
      <c r="T472">
        <v>2</v>
      </c>
      <c r="U472">
        <v>2</v>
      </c>
      <c r="V472">
        <v>0.115</v>
      </c>
      <c r="W472">
        <v>8.9700000000000002E-2</v>
      </c>
      <c r="X472">
        <v>24</v>
      </c>
      <c r="Y472">
        <v>0</v>
      </c>
      <c r="Z472" t="s">
        <v>133</v>
      </c>
      <c r="AB472">
        <v>0</v>
      </c>
      <c r="AC472">
        <v>1</v>
      </c>
      <c r="AD472">
        <v>17</v>
      </c>
      <c r="AE472">
        <v>1</v>
      </c>
      <c r="AF472">
        <v>1</v>
      </c>
      <c r="AG472">
        <v>0.1</v>
      </c>
      <c r="AH472">
        <v>0</v>
      </c>
      <c r="BA472">
        <v>5</v>
      </c>
      <c r="BB472">
        <v>9</v>
      </c>
      <c r="BC472">
        <v>70</v>
      </c>
      <c r="BD472">
        <v>25</v>
      </c>
      <c r="BE472">
        <v>0</v>
      </c>
      <c r="BF472">
        <v>3.3</v>
      </c>
      <c r="BG472">
        <v>70</v>
      </c>
      <c r="BH472">
        <v>12</v>
      </c>
      <c r="BI472">
        <v>45</v>
      </c>
      <c r="BJ472">
        <v>3</v>
      </c>
      <c r="BK472">
        <v>0</v>
      </c>
      <c r="BL472">
        <v>42</v>
      </c>
      <c r="BM472">
        <v>0</v>
      </c>
      <c r="BN472">
        <v>40</v>
      </c>
      <c r="BO472">
        <v>0</v>
      </c>
      <c r="BP472">
        <v>0</v>
      </c>
      <c r="BQ472" t="s">
        <v>18</v>
      </c>
      <c r="BR472">
        <v>21</v>
      </c>
      <c r="BS472">
        <v>15</v>
      </c>
      <c r="BT472">
        <v>2</v>
      </c>
      <c r="BU472">
        <v>2</v>
      </c>
      <c r="BV472">
        <v>0.115</v>
      </c>
      <c r="BW472">
        <v>8.9700000000000002E-2</v>
      </c>
      <c r="BX472">
        <v>24</v>
      </c>
      <c r="BY472">
        <v>0</v>
      </c>
      <c r="BZ472" t="s">
        <v>133</v>
      </c>
      <c r="CB472">
        <v>0</v>
      </c>
      <c r="CC472">
        <v>1</v>
      </c>
      <c r="CD472">
        <v>17</v>
      </c>
      <c r="CE472">
        <v>1</v>
      </c>
      <c r="CF472">
        <v>1</v>
      </c>
      <c r="CG472">
        <v>0.1</v>
      </c>
      <c r="CH472">
        <v>0</v>
      </c>
    </row>
    <row r="473" spans="1:86">
      <c r="A473">
        <v>6</v>
      </c>
      <c r="B473">
        <v>8</v>
      </c>
      <c r="C473">
        <v>40</v>
      </c>
      <c r="D473">
        <v>25</v>
      </c>
      <c r="E473">
        <v>0</v>
      </c>
      <c r="F473" s="24">
        <f t="shared" si="37"/>
        <v>23</v>
      </c>
      <c r="G473">
        <v>85</v>
      </c>
      <c r="H473" s="24">
        <f t="shared" si="39"/>
        <v>12</v>
      </c>
      <c r="I473" s="24">
        <f t="shared" si="36"/>
        <v>6</v>
      </c>
      <c r="J473" s="24">
        <f t="shared" si="38"/>
        <v>75</v>
      </c>
      <c r="K473" s="24" t="str">
        <f t="shared" si="40"/>
        <v>03</v>
      </c>
      <c r="L473">
        <v>52</v>
      </c>
      <c r="M473">
        <v>0</v>
      </c>
      <c r="N473">
        <v>40</v>
      </c>
      <c r="O473">
        <v>0</v>
      </c>
      <c r="P473">
        <v>0</v>
      </c>
      <c r="Q473" t="s">
        <v>18</v>
      </c>
      <c r="R473">
        <v>21</v>
      </c>
      <c r="S473">
        <v>15</v>
      </c>
      <c r="T473">
        <v>2</v>
      </c>
      <c r="U473">
        <v>2</v>
      </c>
      <c r="V473">
        <v>0.08</v>
      </c>
      <c r="W473">
        <v>6.08E-2</v>
      </c>
      <c r="X473">
        <v>24</v>
      </c>
      <c r="Y473">
        <v>0</v>
      </c>
      <c r="Z473" t="s">
        <v>133</v>
      </c>
      <c r="AB473">
        <v>4</v>
      </c>
      <c r="AC473">
        <v>1</v>
      </c>
      <c r="AD473">
        <v>17</v>
      </c>
      <c r="AE473">
        <v>1</v>
      </c>
      <c r="AF473">
        <v>1</v>
      </c>
      <c r="AG473">
        <v>0.1</v>
      </c>
      <c r="AH473">
        <v>0</v>
      </c>
      <c r="BA473">
        <v>6</v>
      </c>
      <c r="BB473">
        <v>8</v>
      </c>
      <c r="BC473">
        <v>40</v>
      </c>
      <c r="BD473">
        <v>25</v>
      </c>
      <c r="BE473">
        <v>0</v>
      </c>
      <c r="BF473">
        <v>2.2999999999999998</v>
      </c>
      <c r="BG473">
        <v>85</v>
      </c>
      <c r="BH473">
        <v>12</v>
      </c>
      <c r="BI473">
        <v>45</v>
      </c>
      <c r="BJ473">
        <v>3</v>
      </c>
      <c r="BK473">
        <v>0</v>
      </c>
      <c r="BL473">
        <v>52</v>
      </c>
      <c r="BM473">
        <v>0</v>
      </c>
      <c r="BN473">
        <v>40</v>
      </c>
      <c r="BO473">
        <v>0</v>
      </c>
      <c r="BP473">
        <v>0</v>
      </c>
      <c r="BQ473" t="s">
        <v>18</v>
      </c>
      <c r="BR473">
        <v>21</v>
      </c>
      <c r="BS473">
        <v>15</v>
      </c>
      <c r="BT473">
        <v>2</v>
      </c>
      <c r="BU473">
        <v>2</v>
      </c>
      <c r="BV473">
        <v>0.08</v>
      </c>
      <c r="BW473">
        <v>6.08E-2</v>
      </c>
      <c r="BX473">
        <v>24</v>
      </c>
      <c r="BY473">
        <v>0</v>
      </c>
      <c r="BZ473" t="s">
        <v>133</v>
      </c>
      <c r="CB473">
        <v>4</v>
      </c>
      <c r="CC473">
        <v>1</v>
      </c>
      <c r="CD473">
        <v>17</v>
      </c>
      <c r="CE473">
        <v>1</v>
      </c>
      <c r="CF473">
        <v>1</v>
      </c>
      <c r="CG473">
        <v>0.1</v>
      </c>
      <c r="CH473">
        <v>0</v>
      </c>
    </row>
    <row r="474" spans="1:86">
      <c r="A474">
        <v>7</v>
      </c>
      <c r="B474">
        <v>7</v>
      </c>
      <c r="C474">
        <v>12</v>
      </c>
      <c r="D474">
        <v>14</v>
      </c>
      <c r="E474">
        <v>0</v>
      </c>
      <c r="F474" s="24">
        <f t="shared" si="37"/>
        <v>15</v>
      </c>
      <c r="G474">
        <v>100</v>
      </c>
      <c r="H474" s="24">
        <f t="shared" si="39"/>
        <v>10</v>
      </c>
      <c r="I474" s="24">
        <f t="shared" si="36"/>
        <v>6</v>
      </c>
      <c r="J474" s="24">
        <f t="shared" si="38"/>
        <v>50</v>
      </c>
      <c r="K474" s="24" t="str">
        <f t="shared" si="40"/>
        <v>00</v>
      </c>
      <c r="L474">
        <v>72</v>
      </c>
      <c r="M474">
        <v>0</v>
      </c>
      <c r="N474">
        <v>40</v>
      </c>
      <c r="O474">
        <v>0</v>
      </c>
      <c r="P474">
        <v>0</v>
      </c>
      <c r="Q474" t="s">
        <v>18</v>
      </c>
      <c r="R474">
        <v>21</v>
      </c>
      <c r="S474">
        <v>15</v>
      </c>
      <c r="T474">
        <v>2</v>
      </c>
      <c r="U474">
        <v>2</v>
      </c>
      <c r="V474">
        <v>5.5E-2</v>
      </c>
      <c r="W474">
        <v>4.1200000000000001E-2</v>
      </c>
      <c r="X474">
        <v>24</v>
      </c>
      <c r="Y474">
        <v>0</v>
      </c>
      <c r="Z474" t="s">
        <v>133</v>
      </c>
      <c r="AB474">
        <v>2</v>
      </c>
      <c r="AC474">
        <v>1</v>
      </c>
      <c r="AD474">
        <v>17</v>
      </c>
      <c r="AE474">
        <v>1</v>
      </c>
      <c r="AF474">
        <v>1</v>
      </c>
      <c r="AG474">
        <v>0.1</v>
      </c>
      <c r="AH474">
        <v>0</v>
      </c>
      <c r="BA474">
        <v>7</v>
      </c>
      <c r="BB474">
        <v>7</v>
      </c>
      <c r="BC474">
        <v>12</v>
      </c>
      <c r="BD474">
        <v>14</v>
      </c>
      <c r="BE474">
        <v>0</v>
      </c>
      <c r="BF474">
        <v>1.6</v>
      </c>
      <c r="BG474">
        <v>100</v>
      </c>
      <c r="BH474">
        <v>14</v>
      </c>
      <c r="BI474">
        <v>45</v>
      </c>
      <c r="BJ474">
        <v>2</v>
      </c>
      <c r="BK474">
        <v>0</v>
      </c>
      <c r="BL474">
        <v>72</v>
      </c>
      <c r="BM474">
        <v>0</v>
      </c>
      <c r="BN474">
        <v>40</v>
      </c>
      <c r="BO474">
        <v>0</v>
      </c>
      <c r="BP474">
        <v>0</v>
      </c>
      <c r="BQ474" t="s">
        <v>18</v>
      </c>
      <c r="BR474">
        <v>21</v>
      </c>
      <c r="BS474">
        <v>15</v>
      </c>
      <c r="BT474">
        <v>2</v>
      </c>
      <c r="BU474">
        <v>2</v>
      </c>
      <c r="BV474">
        <v>5.5E-2</v>
      </c>
      <c r="BW474">
        <v>4.1200000000000001E-2</v>
      </c>
      <c r="BX474">
        <v>24</v>
      </c>
      <c r="BY474">
        <v>0</v>
      </c>
      <c r="BZ474" t="s">
        <v>133</v>
      </c>
      <c r="CB474">
        <v>2</v>
      </c>
      <c r="CC474">
        <v>1</v>
      </c>
      <c r="CD474">
        <v>17</v>
      </c>
      <c r="CE474">
        <v>1</v>
      </c>
      <c r="CF474">
        <v>1</v>
      </c>
      <c r="CG474">
        <v>0.1</v>
      </c>
      <c r="CH474">
        <v>0</v>
      </c>
    </row>
    <row r="475" spans="1:86">
      <c r="A475">
        <v>8</v>
      </c>
      <c r="B475">
        <v>6</v>
      </c>
      <c r="C475">
        <v>8</v>
      </c>
      <c r="D475">
        <v>12</v>
      </c>
      <c r="E475">
        <v>0</v>
      </c>
      <c r="F475" s="24">
        <f t="shared" si="37"/>
        <v>7.9999999999999991</v>
      </c>
      <c r="G475">
        <v>100</v>
      </c>
      <c r="H475" s="24">
        <f t="shared" si="39"/>
        <v>12</v>
      </c>
      <c r="I475" s="24">
        <f t="shared" si="36"/>
        <v>6</v>
      </c>
      <c r="J475" s="24">
        <f t="shared" si="38"/>
        <v>50</v>
      </c>
      <c r="K475" s="24" t="str">
        <f t="shared" si="40"/>
        <v>00</v>
      </c>
      <c r="L475">
        <v>82</v>
      </c>
      <c r="M475">
        <v>0</v>
      </c>
      <c r="N475">
        <v>0</v>
      </c>
      <c r="O475">
        <v>0</v>
      </c>
      <c r="P475">
        <v>0</v>
      </c>
      <c r="Q475" t="s">
        <v>18</v>
      </c>
      <c r="R475">
        <v>21</v>
      </c>
      <c r="S475">
        <v>15</v>
      </c>
      <c r="T475">
        <v>3</v>
      </c>
      <c r="U475">
        <v>2</v>
      </c>
      <c r="V475">
        <v>4.1000000000000002E-2</v>
      </c>
      <c r="W475">
        <v>2.9100000000000001E-2</v>
      </c>
      <c r="X475">
        <v>24</v>
      </c>
      <c r="Y475">
        <v>0</v>
      </c>
      <c r="Z475" t="s">
        <v>133</v>
      </c>
      <c r="AB475">
        <v>1.1200000000000001</v>
      </c>
      <c r="AC475">
        <v>1</v>
      </c>
      <c r="AD475">
        <v>17</v>
      </c>
      <c r="AE475">
        <v>1</v>
      </c>
      <c r="AF475">
        <v>1</v>
      </c>
      <c r="AG475">
        <v>0.1</v>
      </c>
      <c r="AH475">
        <v>0</v>
      </c>
      <c r="BA475">
        <v>8</v>
      </c>
      <c r="BB475">
        <v>6</v>
      </c>
      <c r="BC475">
        <v>8</v>
      </c>
      <c r="BD475">
        <v>12</v>
      </c>
      <c r="BE475">
        <v>0</v>
      </c>
      <c r="BF475">
        <v>0.7</v>
      </c>
      <c r="BG475">
        <v>100</v>
      </c>
      <c r="BH475">
        <v>18</v>
      </c>
      <c r="BI475">
        <v>47</v>
      </c>
      <c r="BJ475">
        <v>2</v>
      </c>
      <c r="BK475">
        <v>0</v>
      </c>
      <c r="BL475">
        <v>82</v>
      </c>
      <c r="BM475">
        <v>0</v>
      </c>
      <c r="BN475">
        <v>0</v>
      </c>
      <c r="BO475">
        <v>0</v>
      </c>
      <c r="BP475">
        <v>0</v>
      </c>
      <c r="BQ475" t="s">
        <v>18</v>
      </c>
      <c r="BR475">
        <v>21</v>
      </c>
      <c r="BS475">
        <v>15</v>
      </c>
      <c r="BT475">
        <v>3</v>
      </c>
      <c r="BU475">
        <v>2</v>
      </c>
      <c r="BV475">
        <v>4.1000000000000002E-2</v>
      </c>
      <c r="BW475">
        <v>2.9100000000000001E-2</v>
      </c>
      <c r="BX475">
        <v>24</v>
      </c>
      <c r="BY475">
        <v>0</v>
      </c>
      <c r="BZ475" t="s">
        <v>133</v>
      </c>
      <c r="CB475">
        <v>1.1200000000000001</v>
      </c>
      <c r="CC475">
        <v>1</v>
      </c>
      <c r="CD475">
        <v>17</v>
      </c>
      <c r="CE475">
        <v>1</v>
      </c>
      <c r="CF475">
        <v>1</v>
      </c>
      <c r="CG475">
        <v>0.1</v>
      </c>
      <c r="CH475">
        <v>0</v>
      </c>
    </row>
    <row r="476" spans="1:86">
      <c r="A476">
        <v>9</v>
      </c>
      <c r="B476">
        <v>5</v>
      </c>
      <c r="C476">
        <v>6</v>
      </c>
      <c r="D476">
        <v>12</v>
      </c>
      <c r="E476">
        <v>0</v>
      </c>
      <c r="F476" s="24">
        <f t="shared" si="37"/>
        <v>5</v>
      </c>
      <c r="G476">
        <v>100</v>
      </c>
      <c r="H476" s="24">
        <f t="shared" si="39"/>
        <v>7</v>
      </c>
      <c r="I476" s="24">
        <f t="shared" si="36"/>
        <v>6</v>
      </c>
      <c r="J476" s="24">
        <f t="shared" si="38"/>
        <v>25</v>
      </c>
      <c r="K476" s="24" t="str">
        <f t="shared" si="40"/>
        <v>00</v>
      </c>
      <c r="L476">
        <v>83</v>
      </c>
      <c r="M476">
        <v>0</v>
      </c>
      <c r="N476">
        <v>0</v>
      </c>
      <c r="O476">
        <v>10</v>
      </c>
      <c r="P476">
        <v>0</v>
      </c>
      <c r="Q476" t="s">
        <v>18</v>
      </c>
      <c r="R476">
        <v>21</v>
      </c>
      <c r="S476">
        <v>15</v>
      </c>
      <c r="T476">
        <v>3</v>
      </c>
      <c r="U476">
        <v>2</v>
      </c>
      <c r="V476">
        <v>0.03</v>
      </c>
      <c r="W476">
        <v>2.01E-2</v>
      </c>
      <c r="X476">
        <v>24</v>
      </c>
      <c r="Y476">
        <v>0</v>
      </c>
      <c r="Z476" t="s">
        <v>133</v>
      </c>
      <c r="AB476">
        <v>0.8</v>
      </c>
      <c r="AC476">
        <v>1</v>
      </c>
      <c r="AD476">
        <v>17</v>
      </c>
      <c r="AE476">
        <v>1</v>
      </c>
      <c r="AF476">
        <v>1</v>
      </c>
      <c r="AG476">
        <v>0.1</v>
      </c>
      <c r="AH476">
        <v>0</v>
      </c>
      <c r="BA476">
        <v>9</v>
      </c>
      <c r="BB476">
        <v>5</v>
      </c>
      <c r="BC476">
        <v>6</v>
      </c>
      <c r="BD476">
        <v>12</v>
      </c>
      <c r="BE476">
        <v>0</v>
      </c>
      <c r="BF476">
        <v>0.4</v>
      </c>
      <c r="BG476">
        <v>100</v>
      </c>
      <c r="BH476">
        <v>21</v>
      </c>
      <c r="BI476">
        <v>50</v>
      </c>
      <c r="BJ476">
        <v>1</v>
      </c>
      <c r="BK476">
        <v>0</v>
      </c>
      <c r="BL476">
        <v>83</v>
      </c>
      <c r="BM476">
        <v>0</v>
      </c>
      <c r="BN476">
        <v>0</v>
      </c>
      <c r="BO476">
        <v>10</v>
      </c>
      <c r="BP476">
        <v>0</v>
      </c>
      <c r="BQ476" t="s">
        <v>18</v>
      </c>
      <c r="BR476">
        <v>21</v>
      </c>
      <c r="BS476">
        <v>15</v>
      </c>
      <c r="BT476">
        <v>3</v>
      </c>
      <c r="BU476">
        <v>2</v>
      </c>
      <c r="BV476">
        <v>0.03</v>
      </c>
      <c r="BW476">
        <v>2.01E-2</v>
      </c>
      <c r="BX476">
        <v>24</v>
      </c>
      <c r="BY476">
        <v>0</v>
      </c>
      <c r="BZ476" t="s">
        <v>133</v>
      </c>
      <c r="CB476">
        <v>0.8</v>
      </c>
      <c r="CC476">
        <v>1</v>
      </c>
      <c r="CD476">
        <v>17</v>
      </c>
      <c r="CE476">
        <v>1</v>
      </c>
      <c r="CF476">
        <v>1</v>
      </c>
      <c r="CG476">
        <v>0.1</v>
      </c>
      <c r="CH476">
        <v>0</v>
      </c>
    </row>
    <row r="477" spans="1:86">
      <c r="A477">
        <v>10</v>
      </c>
      <c r="B477">
        <v>804</v>
      </c>
      <c r="C477">
        <v>1</v>
      </c>
      <c r="D477">
        <v>9</v>
      </c>
      <c r="E477">
        <v>0</v>
      </c>
      <c r="F477" s="24">
        <f t="shared" si="37"/>
        <v>15</v>
      </c>
      <c r="G477">
        <v>115</v>
      </c>
      <c r="H477" s="24">
        <f t="shared" si="39"/>
        <v>7</v>
      </c>
      <c r="I477" s="24">
        <f t="shared" si="36"/>
        <v>14</v>
      </c>
      <c r="J477" s="24">
        <f t="shared" si="38"/>
        <v>25</v>
      </c>
      <c r="K477" s="24" t="str">
        <f t="shared" si="40"/>
        <v>00</v>
      </c>
      <c r="L477">
        <v>83</v>
      </c>
      <c r="M477">
        <v>0</v>
      </c>
      <c r="N477">
        <v>0</v>
      </c>
      <c r="O477">
        <v>10</v>
      </c>
      <c r="P477">
        <v>3</v>
      </c>
      <c r="Q477" t="s">
        <v>19</v>
      </c>
      <c r="R477">
        <v>31</v>
      </c>
      <c r="S477">
        <v>30</v>
      </c>
      <c r="T477">
        <v>3</v>
      </c>
      <c r="U477">
        <v>2</v>
      </c>
      <c r="V477">
        <v>1.2E-2</v>
      </c>
      <c r="W477">
        <v>2.5000000000000001E-2</v>
      </c>
      <c r="X477">
        <v>24</v>
      </c>
      <c r="Y477">
        <v>1.31</v>
      </c>
      <c r="Z477" t="s">
        <v>57</v>
      </c>
      <c r="AA477">
        <v>618</v>
      </c>
      <c r="AB477">
        <v>0.63</v>
      </c>
      <c r="AC477">
        <v>1</v>
      </c>
      <c r="AD477">
        <v>17</v>
      </c>
      <c r="AE477">
        <v>1</v>
      </c>
      <c r="AF477">
        <v>1</v>
      </c>
      <c r="AG477">
        <v>0.1</v>
      </c>
      <c r="AH477">
        <v>0</v>
      </c>
      <c r="BA477">
        <v>10</v>
      </c>
      <c r="BB477">
        <v>804</v>
      </c>
      <c r="BC477">
        <v>1</v>
      </c>
      <c r="BD477">
        <v>9</v>
      </c>
      <c r="BE477">
        <v>0</v>
      </c>
      <c r="BF477">
        <v>1.5</v>
      </c>
      <c r="BG477">
        <v>115</v>
      </c>
      <c r="BH477">
        <v>21</v>
      </c>
      <c r="BI477">
        <v>108</v>
      </c>
      <c r="BJ477">
        <v>1</v>
      </c>
      <c r="BK477">
        <v>0</v>
      </c>
      <c r="BL477">
        <v>83</v>
      </c>
      <c r="BM477">
        <v>0</v>
      </c>
      <c r="BN477">
        <v>0</v>
      </c>
      <c r="BO477">
        <v>10</v>
      </c>
      <c r="BP477">
        <v>3</v>
      </c>
      <c r="BQ477" t="s">
        <v>19</v>
      </c>
      <c r="BR477">
        <v>31</v>
      </c>
      <c r="BS477">
        <v>30</v>
      </c>
      <c r="BT477">
        <v>3</v>
      </c>
      <c r="BU477">
        <v>2</v>
      </c>
      <c r="BV477">
        <v>1.2E-2</v>
      </c>
      <c r="BW477">
        <v>2.5000000000000001E-2</v>
      </c>
      <c r="BX477">
        <v>24</v>
      </c>
      <c r="BY477">
        <v>1.31</v>
      </c>
      <c r="BZ477" t="s">
        <v>57</v>
      </c>
      <c r="CA477">
        <v>618</v>
      </c>
      <c r="CB477">
        <v>0.63</v>
      </c>
      <c r="CC477">
        <v>1</v>
      </c>
      <c r="CD477">
        <v>17</v>
      </c>
      <c r="CE477">
        <v>1</v>
      </c>
      <c r="CF477">
        <v>1</v>
      </c>
      <c r="CG477">
        <v>0.1</v>
      </c>
      <c r="CH477">
        <v>0</v>
      </c>
    </row>
    <row r="478" spans="1:86">
      <c r="A478">
        <v>11</v>
      </c>
      <c r="B478">
        <v>804</v>
      </c>
      <c r="C478">
        <v>1</v>
      </c>
      <c r="D478">
        <v>9</v>
      </c>
      <c r="E478">
        <v>0</v>
      </c>
      <c r="F478" s="24">
        <f t="shared" si="37"/>
        <v>15</v>
      </c>
      <c r="G478">
        <v>115</v>
      </c>
      <c r="H478" s="24">
        <f t="shared" si="39"/>
        <v>7</v>
      </c>
      <c r="I478" s="24">
        <f t="shared" si="36"/>
        <v>14</v>
      </c>
      <c r="J478" s="24">
        <f t="shared" si="38"/>
        <v>25</v>
      </c>
      <c r="K478" s="24" t="str">
        <f t="shared" si="40"/>
        <v>00</v>
      </c>
      <c r="L478">
        <v>83</v>
      </c>
      <c r="M478">
        <v>0</v>
      </c>
      <c r="N478">
        <v>0</v>
      </c>
      <c r="O478">
        <v>10</v>
      </c>
      <c r="P478">
        <v>3</v>
      </c>
      <c r="Q478" t="s">
        <v>19</v>
      </c>
      <c r="R478">
        <v>31</v>
      </c>
      <c r="S478">
        <v>30</v>
      </c>
      <c r="T478">
        <v>3</v>
      </c>
      <c r="U478">
        <v>2</v>
      </c>
      <c r="V478">
        <v>3.2000000000000001E-2</v>
      </c>
      <c r="W478">
        <v>9.9000000000000008E-3</v>
      </c>
      <c r="X478">
        <v>24</v>
      </c>
      <c r="Y478">
        <v>1.31</v>
      </c>
      <c r="Z478" t="s">
        <v>57</v>
      </c>
      <c r="AA478">
        <v>129</v>
      </c>
      <c r="AB478">
        <v>0.63</v>
      </c>
      <c r="AC478">
        <v>1</v>
      </c>
      <c r="AD478">
        <v>17</v>
      </c>
      <c r="AE478">
        <v>1</v>
      </c>
      <c r="AF478">
        <v>1</v>
      </c>
      <c r="AG478">
        <v>0.1</v>
      </c>
      <c r="AH478">
        <v>0</v>
      </c>
      <c r="BA478">
        <v>11</v>
      </c>
      <c r="BB478">
        <v>804</v>
      </c>
      <c r="BC478">
        <v>1</v>
      </c>
      <c r="BD478">
        <v>9</v>
      </c>
      <c r="BE478">
        <v>0</v>
      </c>
      <c r="BF478">
        <v>1.5</v>
      </c>
      <c r="BG478">
        <v>115</v>
      </c>
      <c r="BH478">
        <v>21</v>
      </c>
      <c r="BI478">
        <v>108</v>
      </c>
      <c r="BJ478">
        <v>1</v>
      </c>
      <c r="BK478">
        <v>0</v>
      </c>
      <c r="BL478">
        <v>83</v>
      </c>
      <c r="BM478">
        <v>0</v>
      </c>
      <c r="BN478">
        <v>0</v>
      </c>
      <c r="BO478">
        <v>10</v>
      </c>
      <c r="BP478">
        <v>3</v>
      </c>
      <c r="BQ478" t="s">
        <v>19</v>
      </c>
      <c r="BR478">
        <v>31</v>
      </c>
      <c r="BS478">
        <v>30</v>
      </c>
      <c r="BT478">
        <v>3</v>
      </c>
      <c r="BU478">
        <v>2</v>
      </c>
      <c r="BV478">
        <v>3.2000000000000001E-2</v>
      </c>
      <c r="BW478">
        <v>9.9000000000000008E-3</v>
      </c>
      <c r="BX478">
        <v>24</v>
      </c>
      <c r="BY478">
        <v>1.31</v>
      </c>
      <c r="BZ478" t="s">
        <v>57</v>
      </c>
      <c r="CA478">
        <v>129</v>
      </c>
      <c r="CB478">
        <v>0.63</v>
      </c>
      <c r="CC478">
        <v>1</v>
      </c>
      <c r="CD478">
        <v>17</v>
      </c>
      <c r="CE478">
        <v>1</v>
      </c>
      <c r="CF478">
        <v>1</v>
      </c>
      <c r="CG478">
        <v>0.1</v>
      </c>
      <c r="CH478">
        <v>0</v>
      </c>
    </row>
    <row r="479" spans="1:86">
      <c r="A479">
        <v>12</v>
      </c>
      <c r="B479">
        <v>803</v>
      </c>
      <c r="C479">
        <v>0</v>
      </c>
      <c r="D479">
        <v>9</v>
      </c>
      <c r="E479">
        <v>0</v>
      </c>
      <c r="F479" s="24">
        <f t="shared" si="37"/>
        <v>7.9999999999999991</v>
      </c>
      <c r="G479">
        <v>110</v>
      </c>
      <c r="H479" s="24">
        <f t="shared" si="39"/>
        <v>7</v>
      </c>
      <c r="I479" s="24">
        <f t="shared" si="36"/>
        <v>15</v>
      </c>
      <c r="J479" s="24">
        <f t="shared" si="38"/>
        <v>25</v>
      </c>
      <c r="K479" s="24" t="str">
        <f t="shared" si="40"/>
        <v>00</v>
      </c>
      <c r="L479">
        <v>83</v>
      </c>
      <c r="M479">
        <v>0</v>
      </c>
      <c r="N479">
        <v>0</v>
      </c>
      <c r="O479">
        <v>10</v>
      </c>
      <c r="P479">
        <v>1</v>
      </c>
      <c r="Q479" t="s">
        <v>19</v>
      </c>
      <c r="R479">
        <v>31</v>
      </c>
      <c r="S479">
        <v>30</v>
      </c>
      <c r="T479">
        <v>3</v>
      </c>
      <c r="U479">
        <v>2</v>
      </c>
      <c r="V479">
        <v>8.0000000000000002E-3</v>
      </c>
      <c r="W479">
        <v>2.1000000000000001E-2</v>
      </c>
      <c r="X479">
        <v>24</v>
      </c>
      <c r="Y479">
        <v>1.94</v>
      </c>
      <c r="Z479" t="s">
        <v>57</v>
      </c>
      <c r="AA479">
        <v>920</v>
      </c>
      <c r="AB479">
        <v>0.5</v>
      </c>
      <c r="AC479">
        <v>1</v>
      </c>
      <c r="AD479">
        <v>17</v>
      </c>
      <c r="AE479">
        <v>1</v>
      </c>
      <c r="AF479">
        <v>1</v>
      </c>
      <c r="AG479">
        <v>0.1</v>
      </c>
      <c r="AH479">
        <v>0</v>
      </c>
      <c r="BA479">
        <v>12</v>
      </c>
      <c r="BB479">
        <v>803</v>
      </c>
      <c r="BC479">
        <v>0</v>
      </c>
      <c r="BD479">
        <v>9</v>
      </c>
      <c r="BE479">
        <v>0</v>
      </c>
      <c r="BF479">
        <v>0.7</v>
      </c>
      <c r="BG479">
        <v>110</v>
      </c>
      <c r="BH479">
        <v>21</v>
      </c>
      <c r="BI479">
        <v>118</v>
      </c>
      <c r="BJ479">
        <v>1</v>
      </c>
      <c r="BK479">
        <v>0</v>
      </c>
      <c r="BL479">
        <v>83</v>
      </c>
      <c r="BM479">
        <v>0</v>
      </c>
      <c r="BN479">
        <v>0</v>
      </c>
      <c r="BO479">
        <v>10</v>
      </c>
      <c r="BP479">
        <v>1</v>
      </c>
      <c r="BQ479" t="s">
        <v>19</v>
      </c>
      <c r="BR479">
        <v>31</v>
      </c>
      <c r="BS479">
        <v>30</v>
      </c>
      <c r="BT479">
        <v>3</v>
      </c>
      <c r="BU479">
        <v>2</v>
      </c>
      <c r="BV479">
        <v>8.0000000000000002E-3</v>
      </c>
      <c r="BW479">
        <v>2.1000000000000001E-2</v>
      </c>
      <c r="BX479">
        <v>24</v>
      </c>
      <c r="BY479">
        <v>1.94</v>
      </c>
      <c r="BZ479" t="s">
        <v>57</v>
      </c>
      <c r="CA479">
        <v>920</v>
      </c>
      <c r="CB479">
        <v>0.5</v>
      </c>
      <c r="CC479">
        <v>1</v>
      </c>
      <c r="CD479">
        <v>17</v>
      </c>
      <c r="CE479">
        <v>1</v>
      </c>
      <c r="CF479">
        <v>1</v>
      </c>
      <c r="CG479">
        <v>0.1</v>
      </c>
      <c r="CH479">
        <v>0</v>
      </c>
    </row>
    <row r="480" spans="1:86">
      <c r="A480">
        <v>13</v>
      </c>
      <c r="B480">
        <v>803</v>
      </c>
      <c r="C480">
        <v>0</v>
      </c>
      <c r="D480">
        <v>9</v>
      </c>
      <c r="E480">
        <v>0</v>
      </c>
      <c r="F480" s="24">
        <f t="shared" si="37"/>
        <v>7.9999999999999991</v>
      </c>
      <c r="G480">
        <v>110</v>
      </c>
      <c r="H480" s="24">
        <f t="shared" si="39"/>
        <v>7</v>
      </c>
      <c r="I480" s="24">
        <f t="shared" si="36"/>
        <v>15</v>
      </c>
      <c r="J480" s="24">
        <f t="shared" si="38"/>
        <v>25</v>
      </c>
      <c r="K480" s="24" t="str">
        <f t="shared" si="40"/>
        <v>00</v>
      </c>
      <c r="L480">
        <v>83</v>
      </c>
      <c r="M480">
        <v>0</v>
      </c>
      <c r="N480">
        <v>0</v>
      </c>
      <c r="O480">
        <v>10</v>
      </c>
      <c r="P480">
        <v>1</v>
      </c>
      <c r="Q480" t="s">
        <v>19</v>
      </c>
      <c r="R480">
        <v>31</v>
      </c>
      <c r="S480">
        <v>30</v>
      </c>
      <c r="T480">
        <v>3</v>
      </c>
      <c r="U480">
        <v>2</v>
      </c>
      <c r="V480">
        <v>2.8000000000000001E-2</v>
      </c>
      <c r="W480">
        <v>5.8999999999999999E-3</v>
      </c>
      <c r="X480">
        <v>24</v>
      </c>
      <c r="Y480">
        <v>1.94</v>
      </c>
      <c r="Z480" t="s">
        <v>57</v>
      </c>
      <c r="AA480">
        <v>211</v>
      </c>
      <c r="AB480">
        <v>0.5</v>
      </c>
      <c r="AC480">
        <v>1</v>
      </c>
      <c r="AD480">
        <v>17</v>
      </c>
      <c r="AE480">
        <v>1</v>
      </c>
      <c r="AF480">
        <v>1</v>
      </c>
      <c r="AG480">
        <v>0.1</v>
      </c>
      <c r="AH480">
        <v>0</v>
      </c>
      <c r="BA480">
        <v>13</v>
      </c>
      <c r="BB480">
        <v>803</v>
      </c>
      <c r="BC480">
        <v>0</v>
      </c>
      <c r="BD480">
        <v>9</v>
      </c>
      <c r="BE480">
        <v>0</v>
      </c>
      <c r="BF480">
        <v>0.7</v>
      </c>
      <c r="BG480">
        <v>110</v>
      </c>
      <c r="BH480">
        <v>21</v>
      </c>
      <c r="BI480">
        <v>118</v>
      </c>
      <c r="BJ480">
        <v>1</v>
      </c>
      <c r="BK480">
        <v>0</v>
      </c>
      <c r="BL480">
        <v>83</v>
      </c>
      <c r="BM480">
        <v>0</v>
      </c>
      <c r="BN480">
        <v>0</v>
      </c>
      <c r="BO480">
        <v>10</v>
      </c>
      <c r="BP480">
        <v>1</v>
      </c>
      <c r="BQ480" t="s">
        <v>19</v>
      </c>
      <c r="BR480">
        <v>31</v>
      </c>
      <c r="BS480">
        <v>30</v>
      </c>
      <c r="BT480">
        <v>3</v>
      </c>
      <c r="BU480">
        <v>2</v>
      </c>
      <c r="BV480">
        <v>2.8000000000000001E-2</v>
      </c>
      <c r="BW480">
        <v>5.8999999999999999E-3</v>
      </c>
      <c r="BX480">
        <v>24</v>
      </c>
      <c r="BY480">
        <v>1.94</v>
      </c>
      <c r="BZ480" t="s">
        <v>57</v>
      </c>
      <c r="CA480">
        <v>211</v>
      </c>
      <c r="CB480">
        <v>0.5</v>
      </c>
      <c r="CC480">
        <v>1</v>
      </c>
      <c r="CD480">
        <v>17</v>
      </c>
      <c r="CE480">
        <v>1</v>
      </c>
      <c r="CF480">
        <v>1</v>
      </c>
      <c r="CG480">
        <v>0.1</v>
      </c>
      <c r="CH480">
        <v>0</v>
      </c>
    </row>
    <row r="481" spans="1:86">
      <c r="A481">
        <v>14</v>
      </c>
      <c r="B481">
        <v>802</v>
      </c>
      <c r="C481">
        <v>0</v>
      </c>
      <c r="D481">
        <v>3</v>
      </c>
      <c r="E481">
        <v>0</v>
      </c>
      <c r="F481" s="24">
        <f t="shared" si="37"/>
        <v>5</v>
      </c>
      <c r="G481">
        <v>110</v>
      </c>
      <c r="H481" s="24">
        <f t="shared" si="39"/>
        <v>15</v>
      </c>
      <c r="I481" s="24">
        <f t="shared" si="36"/>
        <v>23</v>
      </c>
      <c r="J481" s="24">
        <f t="shared" si="38"/>
        <v>50</v>
      </c>
      <c r="K481" s="24" t="str">
        <f t="shared" si="40"/>
        <v>00</v>
      </c>
      <c r="L481">
        <v>85</v>
      </c>
      <c r="M481">
        <v>0</v>
      </c>
      <c r="N481">
        <v>40</v>
      </c>
      <c r="O481">
        <v>10</v>
      </c>
      <c r="P481">
        <v>0</v>
      </c>
      <c r="Q481" t="s">
        <v>19</v>
      </c>
      <c r="R481">
        <v>31</v>
      </c>
      <c r="S481">
        <v>30</v>
      </c>
      <c r="T481">
        <v>3</v>
      </c>
      <c r="U481">
        <v>2</v>
      </c>
      <c r="V481">
        <v>1E-3</v>
      </c>
      <c r="W481">
        <v>1.7999999999999999E-2</v>
      </c>
      <c r="X481">
        <v>24</v>
      </c>
      <c r="Y481">
        <v>2.15</v>
      </c>
      <c r="Z481" t="s">
        <v>57</v>
      </c>
      <c r="AA481">
        <v>1021</v>
      </c>
      <c r="AB481">
        <v>0.32</v>
      </c>
      <c r="AC481">
        <v>1</v>
      </c>
      <c r="AD481">
        <v>17</v>
      </c>
      <c r="AE481">
        <v>1</v>
      </c>
      <c r="AF481">
        <v>1</v>
      </c>
      <c r="AG481">
        <v>0.1</v>
      </c>
      <c r="AH481">
        <v>0</v>
      </c>
      <c r="BA481">
        <v>14</v>
      </c>
      <c r="BB481">
        <v>802</v>
      </c>
      <c r="BC481">
        <v>0</v>
      </c>
      <c r="BD481">
        <v>3</v>
      </c>
      <c r="BE481">
        <v>0</v>
      </c>
      <c r="BF481">
        <v>0.4</v>
      </c>
      <c r="BG481">
        <v>110</v>
      </c>
      <c r="BH481">
        <v>60</v>
      </c>
      <c r="BI481">
        <v>180</v>
      </c>
      <c r="BJ481">
        <v>2</v>
      </c>
      <c r="BK481">
        <v>0</v>
      </c>
      <c r="BL481">
        <v>85</v>
      </c>
      <c r="BM481">
        <v>0</v>
      </c>
      <c r="BN481">
        <v>40</v>
      </c>
      <c r="BO481">
        <v>10</v>
      </c>
      <c r="BP481">
        <v>0</v>
      </c>
      <c r="BQ481" t="s">
        <v>19</v>
      </c>
      <c r="BR481">
        <v>31</v>
      </c>
      <c r="BS481">
        <v>30</v>
      </c>
      <c r="BT481">
        <v>3</v>
      </c>
      <c r="BU481">
        <v>2</v>
      </c>
      <c r="BV481">
        <v>1E-3</v>
      </c>
      <c r="BW481">
        <v>1.7999999999999999E-2</v>
      </c>
      <c r="BX481">
        <v>24</v>
      </c>
      <c r="BY481">
        <v>2.15</v>
      </c>
      <c r="BZ481" t="s">
        <v>57</v>
      </c>
      <c r="CA481">
        <v>1021</v>
      </c>
      <c r="CB481">
        <v>0.32</v>
      </c>
      <c r="CC481">
        <v>1</v>
      </c>
      <c r="CD481">
        <v>17</v>
      </c>
      <c r="CE481">
        <v>1</v>
      </c>
      <c r="CF481">
        <v>1</v>
      </c>
      <c r="CG481">
        <v>0.1</v>
      </c>
      <c r="CH481">
        <v>0</v>
      </c>
    </row>
    <row r="482" spans="1:86">
      <c r="A482">
        <v>15</v>
      </c>
      <c r="B482">
        <v>802</v>
      </c>
      <c r="C482">
        <v>0</v>
      </c>
      <c r="D482">
        <v>3</v>
      </c>
      <c r="E482">
        <v>0</v>
      </c>
      <c r="F482" s="24">
        <f t="shared" si="37"/>
        <v>5</v>
      </c>
      <c r="G482">
        <v>110</v>
      </c>
      <c r="H482" s="24">
        <f t="shared" si="39"/>
        <v>15</v>
      </c>
      <c r="I482" s="24">
        <f t="shared" si="36"/>
        <v>23</v>
      </c>
      <c r="J482" s="24">
        <f t="shared" si="38"/>
        <v>50</v>
      </c>
      <c r="K482" s="24" t="str">
        <f t="shared" si="40"/>
        <v>00</v>
      </c>
      <c r="L482">
        <v>85</v>
      </c>
      <c r="M482">
        <v>0</v>
      </c>
      <c r="N482">
        <v>40</v>
      </c>
      <c r="O482">
        <v>10</v>
      </c>
      <c r="P482">
        <v>0</v>
      </c>
      <c r="Q482" t="s">
        <v>19</v>
      </c>
      <c r="R482">
        <v>31</v>
      </c>
      <c r="S482">
        <v>30</v>
      </c>
      <c r="T482">
        <v>3</v>
      </c>
      <c r="U482">
        <v>2</v>
      </c>
      <c r="V482">
        <v>2.1000000000000001E-2</v>
      </c>
      <c r="W482">
        <v>2.8999999999999998E-3</v>
      </c>
      <c r="X482">
        <v>24</v>
      </c>
      <c r="Y482">
        <v>2.15</v>
      </c>
      <c r="Z482" t="s">
        <v>57</v>
      </c>
      <c r="AA482">
        <v>226</v>
      </c>
      <c r="AB482">
        <v>0.32</v>
      </c>
      <c r="AC482">
        <v>1</v>
      </c>
      <c r="AD482">
        <v>17</v>
      </c>
      <c r="AE482">
        <v>1</v>
      </c>
      <c r="AF482">
        <v>1</v>
      </c>
      <c r="AG482">
        <v>0.1</v>
      </c>
      <c r="AH482">
        <v>0</v>
      </c>
      <c r="BA482">
        <v>15</v>
      </c>
      <c r="BB482">
        <v>802</v>
      </c>
      <c r="BC482">
        <v>0</v>
      </c>
      <c r="BD482">
        <v>3</v>
      </c>
      <c r="BE482">
        <v>0</v>
      </c>
      <c r="BF482">
        <v>0.4</v>
      </c>
      <c r="BG482">
        <v>110</v>
      </c>
      <c r="BH482">
        <v>60</v>
      </c>
      <c r="BI482">
        <v>180</v>
      </c>
      <c r="BJ482">
        <v>2</v>
      </c>
      <c r="BK482">
        <v>0</v>
      </c>
      <c r="BL482">
        <v>85</v>
      </c>
      <c r="BM482">
        <v>0</v>
      </c>
      <c r="BN482">
        <v>40</v>
      </c>
      <c r="BO482">
        <v>10</v>
      </c>
      <c r="BP482">
        <v>0</v>
      </c>
      <c r="BQ482" t="s">
        <v>19</v>
      </c>
      <c r="BR482">
        <v>31</v>
      </c>
      <c r="BS482">
        <v>30</v>
      </c>
      <c r="BT482">
        <v>3</v>
      </c>
      <c r="BU482">
        <v>2</v>
      </c>
      <c r="BV482">
        <v>2.1000000000000001E-2</v>
      </c>
      <c r="BW482">
        <v>2.8999999999999998E-3</v>
      </c>
      <c r="BX482">
        <v>24</v>
      </c>
      <c r="BY482">
        <v>2.15</v>
      </c>
      <c r="BZ482" t="s">
        <v>57</v>
      </c>
      <c r="CA482">
        <v>226</v>
      </c>
      <c r="CB482">
        <v>0.32</v>
      </c>
      <c r="CC482">
        <v>1</v>
      </c>
      <c r="CD482">
        <v>17</v>
      </c>
      <c r="CE482">
        <v>1</v>
      </c>
      <c r="CF482">
        <v>1</v>
      </c>
      <c r="CG482">
        <v>0.1</v>
      </c>
      <c r="CH482">
        <v>0</v>
      </c>
    </row>
    <row r="483" spans="1:86">
      <c r="A483">
        <v>16</v>
      </c>
      <c r="B483">
        <v>801</v>
      </c>
      <c r="C483">
        <v>0</v>
      </c>
      <c r="D483">
        <v>3</v>
      </c>
      <c r="E483">
        <v>0</v>
      </c>
      <c r="F483" s="24">
        <f t="shared" si="37"/>
        <v>3</v>
      </c>
      <c r="G483">
        <v>106</v>
      </c>
      <c r="H483" s="24">
        <f t="shared" si="39"/>
        <v>15</v>
      </c>
      <c r="I483" s="24">
        <f t="shared" si="36"/>
        <v>30</v>
      </c>
      <c r="J483" s="24">
        <f t="shared" si="38"/>
        <v>50</v>
      </c>
      <c r="K483" s="24" t="str">
        <f t="shared" si="40"/>
        <v>00</v>
      </c>
      <c r="L483">
        <v>85</v>
      </c>
      <c r="M483">
        <v>0</v>
      </c>
      <c r="N483">
        <v>40</v>
      </c>
      <c r="O483">
        <v>10</v>
      </c>
      <c r="P483">
        <v>0</v>
      </c>
      <c r="Q483" t="s">
        <v>19</v>
      </c>
      <c r="R483">
        <v>22</v>
      </c>
      <c r="S483">
        <v>30</v>
      </c>
      <c r="T483">
        <v>3</v>
      </c>
      <c r="U483">
        <v>2</v>
      </c>
      <c r="V483">
        <v>1E-3</v>
      </c>
      <c r="W483">
        <v>1.7999999999999999E-2</v>
      </c>
      <c r="X483">
        <v>24</v>
      </c>
      <c r="Y483">
        <v>2.5</v>
      </c>
      <c r="Z483" t="s">
        <v>57</v>
      </c>
      <c r="AA483">
        <v>1202</v>
      </c>
      <c r="AB483">
        <v>0.1</v>
      </c>
      <c r="AC483">
        <v>1</v>
      </c>
      <c r="AD483">
        <v>17</v>
      </c>
      <c r="AE483">
        <v>1</v>
      </c>
      <c r="AF483">
        <v>1</v>
      </c>
      <c r="AG483">
        <v>0.1</v>
      </c>
      <c r="AH483">
        <v>0</v>
      </c>
      <c r="BA483">
        <v>16</v>
      </c>
      <c r="BB483">
        <v>801</v>
      </c>
      <c r="BC483">
        <v>0</v>
      </c>
      <c r="BD483">
        <v>3</v>
      </c>
      <c r="BE483">
        <v>0</v>
      </c>
      <c r="BF483">
        <v>0.3</v>
      </c>
      <c r="BG483">
        <v>106</v>
      </c>
      <c r="BH483">
        <v>62</v>
      </c>
      <c r="BI483">
        <v>240</v>
      </c>
      <c r="BJ483">
        <v>2</v>
      </c>
      <c r="BK483">
        <v>0</v>
      </c>
      <c r="BL483">
        <v>85</v>
      </c>
      <c r="BM483">
        <v>0</v>
      </c>
      <c r="BN483">
        <v>40</v>
      </c>
      <c r="BO483">
        <v>10</v>
      </c>
      <c r="BP483">
        <v>0</v>
      </c>
      <c r="BQ483" t="s">
        <v>19</v>
      </c>
      <c r="BR483">
        <v>22</v>
      </c>
      <c r="BS483">
        <v>30</v>
      </c>
      <c r="BT483">
        <v>3</v>
      </c>
      <c r="BU483">
        <v>2</v>
      </c>
      <c r="BV483">
        <v>1E-3</v>
      </c>
      <c r="BW483">
        <v>1.7999999999999999E-2</v>
      </c>
      <c r="BX483">
        <v>24</v>
      </c>
      <c r="BY483">
        <v>2.5</v>
      </c>
      <c r="BZ483" t="s">
        <v>57</v>
      </c>
      <c r="CA483">
        <v>1202</v>
      </c>
      <c r="CB483">
        <v>0.1</v>
      </c>
      <c r="CC483">
        <v>1</v>
      </c>
      <c r="CD483">
        <v>17</v>
      </c>
      <c r="CE483">
        <v>1</v>
      </c>
      <c r="CF483">
        <v>1</v>
      </c>
      <c r="CG483">
        <v>0.1</v>
      </c>
      <c r="CH483">
        <v>0</v>
      </c>
    </row>
    <row r="484" spans="1:86">
      <c r="A484">
        <v>17</v>
      </c>
      <c r="B484">
        <v>801</v>
      </c>
      <c r="C484">
        <v>0</v>
      </c>
      <c r="D484">
        <v>3</v>
      </c>
      <c r="E484">
        <v>0</v>
      </c>
      <c r="F484" s="24">
        <f t="shared" si="37"/>
        <v>3</v>
      </c>
      <c r="G484">
        <v>106</v>
      </c>
      <c r="H484" s="24">
        <f t="shared" si="39"/>
        <v>15</v>
      </c>
      <c r="I484" s="24">
        <f t="shared" si="36"/>
        <v>30</v>
      </c>
      <c r="J484" s="24">
        <f t="shared" si="38"/>
        <v>50</v>
      </c>
      <c r="K484" s="24" t="str">
        <f t="shared" si="40"/>
        <v>00</v>
      </c>
      <c r="L484">
        <v>85</v>
      </c>
      <c r="M484">
        <v>0</v>
      </c>
      <c r="N484">
        <v>40</v>
      </c>
      <c r="O484">
        <v>10</v>
      </c>
      <c r="P484">
        <v>0</v>
      </c>
      <c r="Q484" t="s">
        <v>19</v>
      </c>
      <c r="R484">
        <v>22</v>
      </c>
      <c r="S484">
        <v>30</v>
      </c>
      <c r="T484">
        <v>3</v>
      </c>
      <c r="U484">
        <v>2</v>
      </c>
      <c r="V484">
        <v>2.1000000000000001E-2</v>
      </c>
      <c r="W484">
        <v>3.0000000000000001E-3</v>
      </c>
      <c r="X484">
        <v>24</v>
      </c>
      <c r="Y484">
        <v>2.5</v>
      </c>
      <c r="Z484" t="s">
        <v>57</v>
      </c>
      <c r="AA484">
        <v>250</v>
      </c>
      <c r="AB484">
        <v>0.1</v>
      </c>
      <c r="AC484">
        <v>1</v>
      </c>
      <c r="AD484">
        <v>17</v>
      </c>
      <c r="AE484">
        <v>1</v>
      </c>
      <c r="AF484">
        <v>1</v>
      </c>
      <c r="AG484">
        <v>0.1</v>
      </c>
      <c r="AH484">
        <v>0</v>
      </c>
      <c r="BA484">
        <v>17</v>
      </c>
      <c r="BB484">
        <v>801</v>
      </c>
      <c r="BC484">
        <v>0</v>
      </c>
      <c r="BD484">
        <v>3</v>
      </c>
      <c r="BE484">
        <v>0</v>
      </c>
      <c r="BF484">
        <v>0.3</v>
      </c>
      <c r="BG484">
        <v>106</v>
      </c>
      <c r="BH484">
        <v>62</v>
      </c>
      <c r="BI484">
        <v>240</v>
      </c>
      <c r="BJ484">
        <v>2</v>
      </c>
      <c r="BK484">
        <v>0</v>
      </c>
      <c r="BL484">
        <v>85</v>
      </c>
      <c r="BM484">
        <v>0</v>
      </c>
      <c r="BN484">
        <v>40</v>
      </c>
      <c r="BO484">
        <v>10</v>
      </c>
      <c r="BP484">
        <v>0</v>
      </c>
      <c r="BQ484" t="s">
        <v>19</v>
      </c>
      <c r="BR484">
        <v>22</v>
      </c>
      <c r="BS484">
        <v>30</v>
      </c>
      <c r="BT484">
        <v>3</v>
      </c>
      <c r="BU484">
        <v>2</v>
      </c>
      <c r="BV484">
        <v>2.1000000000000001E-2</v>
      </c>
      <c r="BW484">
        <v>3.0000000000000001E-3</v>
      </c>
      <c r="BX484">
        <v>24</v>
      </c>
      <c r="BY484">
        <v>2.5</v>
      </c>
      <c r="BZ484" t="s">
        <v>57</v>
      </c>
      <c r="CA484">
        <v>250</v>
      </c>
      <c r="CB484">
        <v>0.1</v>
      </c>
      <c r="CC484">
        <v>1</v>
      </c>
      <c r="CD484">
        <v>17</v>
      </c>
      <c r="CE484">
        <v>1</v>
      </c>
      <c r="CF484">
        <v>1</v>
      </c>
      <c r="CG484">
        <v>0.1</v>
      </c>
      <c r="CH484">
        <v>0</v>
      </c>
    </row>
    <row r="485" spans="1:86">
      <c r="F485" s="24" t="str">
        <f t="shared" si="37"/>
        <v/>
      </c>
      <c r="H485" s="24" t="str">
        <f t="shared" si="39"/>
        <v/>
      </c>
      <c r="I485" s="24" t="str">
        <f t="shared" si="36"/>
        <v/>
      </c>
      <c r="J485" s="24" t="str">
        <f t="shared" si="38"/>
        <v/>
      </c>
      <c r="K485" s="24" t="str">
        <f t="shared" si="40"/>
        <v/>
      </c>
      <c r="AC485">
        <v>1</v>
      </c>
      <c r="AE485">
        <v>1</v>
      </c>
      <c r="AF485">
        <v>1</v>
      </c>
      <c r="AH485">
        <v>0</v>
      </c>
      <c r="BK485">
        <v>0</v>
      </c>
      <c r="CC485">
        <v>1</v>
      </c>
      <c r="CE485">
        <v>1</v>
      </c>
      <c r="CF485">
        <v>1</v>
      </c>
      <c r="CH485">
        <v>0</v>
      </c>
    </row>
    <row r="486" spans="1:86">
      <c r="F486" s="24" t="str">
        <f t="shared" si="37"/>
        <v/>
      </c>
      <c r="H486" s="24" t="str">
        <f t="shared" si="39"/>
        <v/>
      </c>
      <c r="I486" s="24" t="str">
        <f t="shared" si="36"/>
        <v/>
      </c>
      <c r="J486" s="24" t="str">
        <f t="shared" si="38"/>
        <v/>
      </c>
      <c r="K486" s="24" t="str">
        <f t="shared" si="40"/>
        <v/>
      </c>
      <c r="AC486">
        <v>1</v>
      </c>
      <c r="AE486">
        <v>1</v>
      </c>
      <c r="AF486">
        <v>1</v>
      </c>
      <c r="AH486">
        <v>0</v>
      </c>
      <c r="BK486">
        <v>0</v>
      </c>
      <c r="CC486">
        <v>1</v>
      </c>
      <c r="CE486">
        <v>1</v>
      </c>
      <c r="CF486">
        <v>1</v>
      </c>
      <c r="CH486">
        <v>0</v>
      </c>
    </row>
    <row r="487" spans="1:86">
      <c r="A487">
        <v>2</v>
      </c>
      <c r="B487">
        <v>11</v>
      </c>
      <c r="C487">
        <v>300</v>
      </c>
      <c r="D487">
        <v>55</v>
      </c>
      <c r="E487">
        <v>0</v>
      </c>
      <c r="F487" s="24">
        <f t="shared" si="37"/>
        <v>135</v>
      </c>
      <c r="G487">
        <v>50</v>
      </c>
      <c r="H487" s="24">
        <f t="shared" si="39"/>
        <v>11</v>
      </c>
      <c r="I487" s="24">
        <f t="shared" si="36"/>
        <v>5</v>
      </c>
      <c r="J487" s="24">
        <f t="shared" si="38"/>
        <v>75</v>
      </c>
      <c r="K487" s="24" t="str">
        <f t="shared" si="40"/>
        <v>03</v>
      </c>
      <c r="L487">
        <v>22</v>
      </c>
      <c r="M487">
        <v>0</v>
      </c>
      <c r="N487">
        <v>0</v>
      </c>
      <c r="O487">
        <v>1</v>
      </c>
      <c r="P487">
        <v>0</v>
      </c>
      <c r="Q487" t="s">
        <v>18</v>
      </c>
      <c r="R487">
        <v>21</v>
      </c>
      <c r="S487">
        <v>10</v>
      </c>
      <c r="T487">
        <v>2</v>
      </c>
      <c r="U487">
        <v>2</v>
      </c>
      <c r="V487">
        <v>0.307</v>
      </c>
      <c r="W487">
        <v>0.25480000000000003</v>
      </c>
      <c r="X487">
        <v>24</v>
      </c>
      <c r="Y487">
        <v>0</v>
      </c>
      <c r="Z487" t="s">
        <v>133</v>
      </c>
      <c r="AB487">
        <v>0</v>
      </c>
      <c r="AC487">
        <v>1</v>
      </c>
      <c r="AD487">
        <v>17</v>
      </c>
      <c r="AE487">
        <v>1</v>
      </c>
      <c r="AF487">
        <v>1</v>
      </c>
      <c r="AG487">
        <v>0.32</v>
      </c>
      <c r="AH487">
        <v>0</v>
      </c>
      <c r="BA487">
        <v>2</v>
      </c>
      <c r="BB487">
        <v>11</v>
      </c>
      <c r="BC487">
        <v>300</v>
      </c>
      <c r="BD487">
        <v>55</v>
      </c>
      <c r="BE487">
        <v>0</v>
      </c>
      <c r="BF487">
        <v>13.4</v>
      </c>
      <c r="BG487">
        <v>50</v>
      </c>
      <c r="BH487">
        <v>11</v>
      </c>
      <c r="BI487">
        <v>40</v>
      </c>
      <c r="BJ487">
        <v>3</v>
      </c>
      <c r="BK487">
        <v>0</v>
      </c>
      <c r="BL487">
        <v>22</v>
      </c>
      <c r="BM487">
        <v>0</v>
      </c>
      <c r="BN487">
        <v>0</v>
      </c>
      <c r="BO487">
        <v>1</v>
      </c>
      <c r="BP487">
        <v>0</v>
      </c>
      <c r="BQ487" t="s">
        <v>18</v>
      </c>
      <c r="BR487">
        <v>21</v>
      </c>
      <c r="BS487">
        <v>10</v>
      </c>
      <c r="BT487">
        <v>2</v>
      </c>
      <c r="BU487">
        <v>2</v>
      </c>
      <c r="BV487">
        <v>0.307</v>
      </c>
      <c r="BW487">
        <v>0.25480000000000003</v>
      </c>
      <c r="BX487">
        <v>24</v>
      </c>
      <c r="BY487">
        <v>0</v>
      </c>
      <c r="BZ487" t="s">
        <v>133</v>
      </c>
      <c r="CB487">
        <v>0</v>
      </c>
      <c r="CC487">
        <v>1</v>
      </c>
      <c r="CD487">
        <v>17</v>
      </c>
      <c r="CE487">
        <v>1</v>
      </c>
      <c r="CF487">
        <v>1</v>
      </c>
      <c r="CG487">
        <v>0.32</v>
      </c>
      <c r="CH487">
        <v>0</v>
      </c>
    </row>
    <row r="488" spans="1:86">
      <c r="A488">
        <v>3</v>
      </c>
      <c r="B488">
        <v>10</v>
      </c>
      <c r="C488">
        <v>200</v>
      </c>
      <c r="D488">
        <v>40</v>
      </c>
      <c r="E488">
        <v>0</v>
      </c>
      <c r="F488" s="24">
        <f t="shared" si="37"/>
        <v>85</v>
      </c>
      <c r="G488">
        <v>50</v>
      </c>
      <c r="H488" s="24">
        <f t="shared" si="39"/>
        <v>12</v>
      </c>
      <c r="I488" s="24">
        <f t="shared" si="36"/>
        <v>5</v>
      </c>
      <c r="J488" s="24">
        <f t="shared" si="38"/>
        <v>75</v>
      </c>
      <c r="K488" s="24" t="str">
        <f t="shared" si="40"/>
        <v>03</v>
      </c>
      <c r="L488">
        <v>22</v>
      </c>
      <c r="M488">
        <v>0</v>
      </c>
      <c r="N488">
        <v>0</v>
      </c>
      <c r="O488">
        <v>1</v>
      </c>
      <c r="P488">
        <v>0</v>
      </c>
      <c r="Q488" t="s">
        <v>18</v>
      </c>
      <c r="R488">
        <v>21</v>
      </c>
      <c r="S488">
        <v>10</v>
      </c>
      <c r="T488">
        <v>2</v>
      </c>
      <c r="U488">
        <v>2</v>
      </c>
      <c r="V488">
        <v>0.21299999999999999</v>
      </c>
      <c r="W488">
        <v>0.17680000000000001</v>
      </c>
      <c r="X488">
        <v>24</v>
      </c>
      <c r="Y488">
        <v>0</v>
      </c>
      <c r="Z488" t="s">
        <v>133</v>
      </c>
      <c r="AB488">
        <v>0</v>
      </c>
      <c r="AC488">
        <v>1</v>
      </c>
      <c r="AD488">
        <v>17</v>
      </c>
      <c r="AE488">
        <v>1</v>
      </c>
      <c r="AF488">
        <v>1</v>
      </c>
      <c r="AG488">
        <v>0.32</v>
      </c>
      <c r="AH488">
        <v>0</v>
      </c>
      <c r="BA488">
        <v>3</v>
      </c>
      <c r="BB488">
        <v>10</v>
      </c>
      <c r="BC488">
        <v>200</v>
      </c>
      <c r="BD488">
        <v>40</v>
      </c>
      <c r="BE488">
        <v>0</v>
      </c>
      <c r="BF488">
        <v>8.6</v>
      </c>
      <c r="BG488">
        <v>50</v>
      </c>
      <c r="BH488">
        <v>12</v>
      </c>
      <c r="BI488">
        <v>40</v>
      </c>
      <c r="BJ488">
        <v>3</v>
      </c>
      <c r="BK488">
        <v>0</v>
      </c>
      <c r="BL488">
        <v>22</v>
      </c>
      <c r="BM488">
        <v>0</v>
      </c>
      <c r="BN488">
        <v>0</v>
      </c>
      <c r="BO488">
        <v>1</v>
      </c>
      <c r="BP488">
        <v>0</v>
      </c>
      <c r="BQ488" t="s">
        <v>18</v>
      </c>
      <c r="BR488">
        <v>21</v>
      </c>
      <c r="BS488">
        <v>10</v>
      </c>
      <c r="BT488">
        <v>2</v>
      </c>
      <c r="BU488">
        <v>2</v>
      </c>
      <c r="BV488">
        <v>0.21299999999999999</v>
      </c>
      <c r="BW488">
        <v>0.17680000000000001</v>
      </c>
      <c r="BX488">
        <v>24</v>
      </c>
      <c r="BY488">
        <v>0</v>
      </c>
      <c r="BZ488" t="s">
        <v>133</v>
      </c>
      <c r="CB488">
        <v>0</v>
      </c>
      <c r="CC488">
        <v>1</v>
      </c>
      <c r="CD488">
        <v>17</v>
      </c>
      <c r="CE488">
        <v>1</v>
      </c>
      <c r="CF488">
        <v>1</v>
      </c>
      <c r="CG488">
        <v>0.32</v>
      </c>
      <c r="CH488">
        <v>0</v>
      </c>
    </row>
    <row r="489" spans="1:86">
      <c r="A489">
        <v>4</v>
      </c>
      <c r="B489">
        <v>9</v>
      </c>
      <c r="C489">
        <v>140</v>
      </c>
      <c r="D489">
        <v>40</v>
      </c>
      <c r="E489">
        <v>0</v>
      </c>
      <c r="F489" s="24">
        <f t="shared" si="37"/>
        <v>53</v>
      </c>
      <c r="G489">
        <v>60</v>
      </c>
      <c r="H489" s="24">
        <f t="shared" si="39"/>
        <v>12</v>
      </c>
      <c r="I489" s="24">
        <f t="shared" si="36"/>
        <v>5</v>
      </c>
      <c r="J489" s="24">
        <f t="shared" si="38"/>
        <v>75</v>
      </c>
      <c r="K489" s="24" t="str">
        <f t="shared" si="40"/>
        <v>03</v>
      </c>
      <c r="L489">
        <v>32</v>
      </c>
      <c r="M489">
        <v>0</v>
      </c>
      <c r="N489">
        <v>40</v>
      </c>
      <c r="O489">
        <v>0</v>
      </c>
      <c r="P489">
        <v>0</v>
      </c>
      <c r="Q489" t="s">
        <v>18</v>
      </c>
      <c r="R489">
        <v>21</v>
      </c>
      <c r="S489">
        <v>15</v>
      </c>
      <c r="T489">
        <v>2</v>
      </c>
      <c r="U489">
        <v>2</v>
      </c>
      <c r="V489">
        <v>0.158</v>
      </c>
      <c r="W489">
        <v>0.12959999999999999</v>
      </c>
      <c r="X489">
        <v>24</v>
      </c>
      <c r="Y489">
        <v>0</v>
      </c>
      <c r="Z489" t="s">
        <v>133</v>
      </c>
      <c r="AB489">
        <v>0</v>
      </c>
      <c r="AC489">
        <v>1</v>
      </c>
      <c r="AD489">
        <v>17</v>
      </c>
      <c r="AE489">
        <v>1</v>
      </c>
      <c r="AF489">
        <v>1</v>
      </c>
      <c r="AG489">
        <v>0.32</v>
      </c>
      <c r="AH489">
        <v>0</v>
      </c>
      <c r="BA489">
        <v>4</v>
      </c>
      <c r="BB489">
        <v>9</v>
      </c>
      <c r="BC489">
        <v>140</v>
      </c>
      <c r="BD489">
        <v>40</v>
      </c>
      <c r="BE489">
        <v>0</v>
      </c>
      <c r="BF489">
        <v>5.3</v>
      </c>
      <c r="BG489">
        <v>60</v>
      </c>
      <c r="BH489">
        <v>12</v>
      </c>
      <c r="BI489">
        <v>40</v>
      </c>
      <c r="BJ489">
        <v>3</v>
      </c>
      <c r="BK489">
        <v>0</v>
      </c>
      <c r="BL489">
        <v>32</v>
      </c>
      <c r="BM489">
        <v>0</v>
      </c>
      <c r="BN489">
        <v>40</v>
      </c>
      <c r="BO489">
        <v>0</v>
      </c>
      <c r="BP489">
        <v>0</v>
      </c>
      <c r="BQ489" t="s">
        <v>18</v>
      </c>
      <c r="BR489">
        <v>21</v>
      </c>
      <c r="BS489">
        <v>15</v>
      </c>
      <c r="BT489">
        <v>2</v>
      </c>
      <c r="BU489">
        <v>2</v>
      </c>
      <c r="BV489">
        <v>0.158</v>
      </c>
      <c r="BW489">
        <v>0.12959999999999999</v>
      </c>
      <c r="BX489">
        <v>24</v>
      </c>
      <c r="BY489">
        <v>0</v>
      </c>
      <c r="BZ489" t="s">
        <v>133</v>
      </c>
      <c r="CB489">
        <v>0</v>
      </c>
      <c r="CC489">
        <v>1</v>
      </c>
      <c r="CD489">
        <v>17</v>
      </c>
      <c r="CE489">
        <v>1</v>
      </c>
      <c r="CF489">
        <v>1</v>
      </c>
      <c r="CG489">
        <v>0.32</v>
      </c>
      <c r="CH489">
        <v>0</v>
      </c>
    </row>
    <row r="490" spans="1:86">
      <c r="A490">
        <v>5</v>
      </c>
      <c r="B490">
        <v>8</v>
      </c>
      <c r="C490">
        <v>70</v>
      </c>
      <c r="D490">
        <v>25</v>
      </c>
      <c r="E490">
        <v>0</v>
      </c>
      <c r="F490" s="24">
        <f t="shared" si="37"/>
        <v>33</v>
      </c>
      <c r="G490">
        <v>70</v>
      </c>
      <c r="H490" s="24">
        <f t="shared" si="39"/>
        <v>12</v>
      </c>
      <c r="I490" s="24">
        <f t="shared" si="36"/>
        <v>6</v>
      </c>
      <c r="J490" s="24">
        <f t="shared" si="38"/>
        <v>75</v>
      </c>
      <c r="K490" s="24" t="str">
        <f t="shared" si="40"/>
        <v>03</v>
      </c>
      <c r="L490">
        <v>42</v>
      </c>
      <c r="M490">
        <v>0</v>
      </c>
      <c r="N490">
        <v>40</v>
      </c>
      <c r="O490">
        <v>0</v>
      </c>
      <c r="P490">
        <v>0</v>
      </c>
      <c r="Q490" t="s">
        <v>18</v>
      </c>
      <c r="R490">
        <v>21</v>
      </c>
      <c r="S490">
        <v>15</v>
      </c>
      <c r="T490">
        <v>2</v>
      </c>
      <c r="U490">
        <v>2</v>
      </c>
      <c r="V490">
        <v>0.115</v>
      </c>
      <c r="W490">
        <v>8.9700000000000002E-2</v>
      </c>
      <c r="X490">
        <v>24</v>
      </c>
      <c r="Y490">
        <v>0</v>
      </c>
      <c r="Z490" t="s">
        <v>133</v>
      </c>
      <c r="AB490">
        <v>0</v>
      </c>
      <c r="AC490">
        <v>1</v>
      </c>
      <c r="AD490">
        <v>17</v>
      </c>
      <c r="AE490">
        <v>1</v>
      </c>
      <c r="AF490">
        <v>1</v>
      </c>
      <c r="AG490">
        <v>0.32</v>
      </c>
      <c r="AH490">
        <v>0</v>
      </c>
      <c r="BA490">
        <v>5</v>
      </c>
      <c r="BB490">
        <v>8</v>
      </c>
      <c r="BC490">
        <v>70</v>
      </c>
      <c r="BD490">
        <v>25</v>
      </c>
      <c r="BE490">
        <v>0</v>
      </c>
      <c r="BF490">
        <v>3.3</v>
      </c>
      <c r="BG490">
        <v>70</v>
      </c>
      <c r="BH490">
        <v>12</v>
      </c>
      <c r="BI490">
        <v>45</v>
      </c>
      <c r="BJ490">
        <v>3</v>
      </c>
      <c r="BK490">
        <v>0</v>
      </c>
      <c r="BL490">
        <v>42</v>
      </c>
      <c r="BM490">
        <v>0</v>
      </c>
      <c r="BN490">
        <v>40</v>
      </c>
      <c r="BO490">
        <v>0</v>
      </c>
      <c r="BP490">
        <v>0</v>
      </c>
      <c r="BQ490" t="s">
        <v>18</v>
      </c>
      <c r="BR490">
        <v>21</v>
      </c>
      <c r="BS490">
        <v>15</v>
      </c>
      <c r="BT490">
        <v>2</v>
      </c>
      <c r="BU490">
        <v>2</v>
      </c>
      <c r="BV490">
        <v>0.115</v>
      </c>
      <c r="BW490">
        <v>8.9700000000000002E-2</v>
      </c>
      <c r="BX490">
        <v>24</v>
      </c>
      <c r="BY490">
        <v>0</v>
      </c>
      <c r="BZ490" t="s">
        <v>133</v>
      </c>
      <c r="CB490">
        <v>0</v>
      </c>
      <c r="CC490">
        <v>1</v>
      </c>
      <c r="CD490">
        <v>17</v>
      </c>
      <c r="CE490">
        <v>1</v>
      </c>
      <c r="CF490">
        <v>1</v>
      </c>
      <c r="CG490">
        <v>0.32</v>
      </c>
      <c r="CH490">
        <v>0</v>
      </c>
    </row>
    <row r="491" spans="1:86">
      <c r="A491">
        <v>6</v>
      </c>
      <c r="B491">
        <v>7</v>
      </c>
      <c r="C491">
        <v>40</v>
      </c>
      <c r="D491">
        <v>25</v>
      </c>
      <c r="E491">
        <v>0</v>
      </c>
      <c r="F491" s="24">
        <f t="shared" si="37"/>
        <v>23</v>
      </c>
      <c r="G491">
        <v>85</v>
      </c>
      <c r="H491" s="24">
        <f t="shared" si="39"/>
        <v>12</v>
      </c>
      <c r="I491" s="24">
        <f t="shared" si="36"/>
        <v>6</v>
      </c>
      <c r="J491" s="24">
        <f t="shared" si="38"/>
        <v>75</v>
      </c>
      <c r="K491" s="24" t="str">
        <f t="shared" si="40"/>
        <v>03</v>
      </c>
      <c r="L491">
        <v>52</v>
      </c>
      <c r="M491">
        <v>0</v>
      </c>
      <c r="N491">
        <v>40</v>
      </c>
      <c r="O491">
        <v>0</v>
      </c>
      <c r="P491">
        <v>0</v>
      </c>
      <c r="Q491" t="s">
        <v>18</v>
      </c>
      <c r="R491">
        <v>21</v>
      </c>
      <c r="S491">
        <v>15</v>
      </c>
      <c r="T491">
        <v>2</v>
      </c>
      <c r="U491">
        <v>2</v>
      </c>
      <c r="V491">
        <v>0.08</v>
      </c>
      <c r="W491">
        <v>6.08E-2</v>
      </c>
      <c r="X491">
        <v>24</v>
      </c>
      <c r="Y491">
        <v>0</v>
      </c>
      <c r="Z491" t="s">
        <v>133</v>
      </c>
      <c r="AB491">
        <v>4</v>
      </c>
      <c r="AC491">
        <v>1</v>
      </c>
      <c r="AD491">
        <v>17</v>
      </c>
      <c r="AE491">
        <v>1</v>
      </c>
      <c r="AF491">
        <v>1</v>
      </c>
      <c r="AG491">
        <v>0.32</v>
      </c>
      <c r="AH491">
        <v>0</v>
      </c>
      <c r="BA491">
        <v>6</v>
      </c>
      <c r="BB491">
        <v>7</v>
      </c>
      <c r="BC491">
        <v>40</v>
      </c>
      <c r="BD491">
        <v>25</v>
      </c>
      <c r="BE491">
        <v>0</v>
      </c>
      <c r="BF491">
        <v>2.2999999999999998</v>
      </c>
      <c r="BG491">
        <v>85</v>
      </c>
      <c r="BH491">
        <v>12</v>
      </c>
      <c r="BI491">
        <v>45</v>
      </c>
      <c r="BJ491">
        <v>3</v>
      </c>
      <c r="BK491">
        <v>0</v>
      </c>
      <c r="BL491">
        <v>52</v>
      </c>
      <c r="BM491">
        <v>0</v>
      </c>
      <c r="BN491">
        <v>40</v>
      </c>
      <c r="BO491">
        <v>0</v>
      </c>
      <c r="BP491">
        <v>0</v>
      </c>
      <c r="BQ491" t="s">
        <v>18</v>
      </c>
      <c r="BR491">
        <v>21</v>
      </c>
      <c r="BS491">
        <v>15</v>
      </c>
      <c r="BT491">
        <v>2</v>
      </c>
      <c r="BU491">
        <v>2</v>
      </c>
      <c r="BV491">
        <v>0.08</v>
      </c>
      <c r="BW491">
        <v>6.08E-2</v>
      </c>
      <c r="BX491">
        <v>24</v>
      </c>
      <c r="BY491">
        <v>0</v>
      </c>
      <c r="BZ491" t="s">
        <v>133</v>
      </c>
      <c r="CB491">
        <v>4</v>
      </c>
      <c r="CC491">
        <v>1</v>
      </c>
      <c r="CD491">
        <v>17</v>
      </c>
      <c r="CE491">
        <v>1</v>
      </c>
      <c r="CF491">
        <v>1</v>
      </c>
      <c r="CG491">
        <v>0.32</v>
      </c>
      <c r="CH491">
        <v>0</v>
      </c>
    </row>
    <row r="492" spans="1:86">
      <c r="A492">
        <v>7</v>
      </c>
      <c r="B492">
        <v>6</v>
      </c>
      <c r="C492">
        <v>12</v>
      </c>
      <c r="D492">
        <v>14</v>
      </c>
      <c r="E492">
        <v>0</v>
      </c>
      <c r="F492" s="24">
        <f t="shared" si="37"/>
        <v>15</v>
      </c>
      <c r="G492">
        <v>100</v>
      </c>
      <c r="H492" s="24">
        <f t="shared" si="39"/>
        <v>10</v>
      </c>
      <c r="I492" s="24">
        <f t="shared" si="36"/>
        <v>6</v>
      </c>
      <c r="J492" s="24">
        <f t="shared" si="38"/>
        <v>50</v>
      </c>
      <c r="K492" s="24" t="str">
        <f t="shared" si="40"/>
        <v>00</v>
      </c>
      <c r="L492">
        <v>72</v>
      </c>
      <c r="M492">
        <v>0</v>
      </c>
      <c r="N492">
        <v>40</v>
      </c>
      <c r="O492">
        <v>0</v>
      </c>
      <c r="P492">
        <v>0</v>
      </c>
      <c r="Q492" t="s">
        <v>18</v>
      </c>
      <c r="R492">
        <v>21</v>
      </c>
      <c r="S492">
        <v>15</v>
      </c>
      <c r="T492">
        <v>2</v>
      </c>
      <c r="U492">
        <v>2</v>
      </c>
      <c r="V492">
        <v>5.5E-2</v>
      </c>
      <c r="W492">
        <v>4.1200000000000001E-2</v>
      </c>
      <c r="X492">
        <v>24</v>
      </c>
      <c r="Y492">
        <v>0</v>
      </c>
      <c r="Z492" t="s">
        <v>133</v>
      </c>
      <c r="AB492">
        <v>2</v>
      </c>
      <c r="AC492">
        <v>1</v>
      </c>
      <c r="AD492">
        <v>17</v>
      </c>
      <c r="AE492">
        <v>1</v>
      </c>
      <c r="AF492">
        <v>1</v>
      </c>
      <c r="AG492">
        <v>0.32</v>
      </c>
      <c r="AH492">
        <v>0</v>
      </c>
      <c r="BA492">
        <v>7</v>
      </c>
      <c r="BB492">
        <v>6</v>
      </c>
      <c r="BC492">
        <v>12</v>
      </c>
      <c r="BD492">
        <v>14</v>
      </c>
      <c r="BE492">
        <v>0</v>
      </c>
      <c r="BF492">
        <v>1.6</v>
      </c>
      <c r="BG492">
        <v>100</v>
      </c>
      <c r="BH492">
        <v>14</v>
      </c>
      <c r="BI492">
        <v>45</v>
      </c>
      <c r="BJ492">
        <v>2</v>
      </c>
      <c r="BK492">
        <v>0</v>
      </c>
      <c r="BL492">
        <v>72</v>
      </c>
      <c r="BM492">
        <v>0</v>
      </c>
      <c r="BN492">
        <v>40</v>
      </c>
      <c r="BO492">
        <v>0</v>
      </c>
      <c r="BP492">
        <v>0</v>
      </c>
      <c r="BQ492" t="s">
        <v>18</v>
      </c>
      <c r="BR492">
        <v>21</v>
      </c>
      <c r="BS492">
        <v>15</v>
      </c>
      <c r="BT492">
        <v>2</v>
      </c>
      <c r="BU492">
        <v>2</v>
      </c>
      <c r="BV492">
        <v>5.5E-2</v>
      </c>
      <c r="BW492">
        <v>4.1200000000000001E-2</v>
      </c>
      <c r="BX492">
        <v>24</v>
      </c>
      <c r="BY492">
        <v>0</v>
      </c>
      <c r="BZ492" t="s">
        <v>133</v>
      </c>
      <c r="CB492">
        <v>2</v>
      </c>
      <c r="CC492">
        <v>1</v>
      </c>
      <c r="CD492">
        <v>17</v>
      </c>
      <c r="CE492">
        <v>1</v>
      </c>
      <c r="CF492">
        <v>1</v>
      </c>
      <c r="CG492">
        <v>0.32</v>
      </c>
      <c r="CH492">
        <v>0</v>
      </c>
    </row>
    <row r="493" spans="1:86">
      <c r="A493">
        <v>8</v>
      </c>
      <c r="B493">
        <v>5</v>
      </c>
      <c r="C493">
        <v>8</v>
      </c>
      <c r="D493">
        <v>12</v>
      </c>
      <c r="E493">
        <v>0</v>
      </c>
      <c r="F493" s="24">
        <f t="shared" si="37"/>
        <v>7.9999999999999991</v>
      </c>
      <c r="G493">
        <v>100</v>
      </c>
      <c r="H493" s="24">
        <f t="shared" si="39"/>
        <v>12</v>
      </c>
      <c r="I493" s="24">
        <f t="shared" si="36"/>
        <v>6</v>
      </c>
      <c r="J493" s="24">
        <f t="shared" si="38"/>
        <v>50</v>
      </c>
      <c r="K493" s="24" t="str">
        <f t="shared" si="40"/>
        <v>00</v>
      </c>
      <c r="L493">
        <v>82</v>
      </c>
      <c r="M493">
        <v>0</v>
      </c>
      <c r="N493">
        <v>0</v>
      </c>
      <c r="O493">
        <v>0</v>
      </c>
      <c r="P493">
        <v>0</v>
      </c>
      <c r="Q493" t="s">
        <v>18</v>
      </c>
      <c r="R493">
        <v>21</v>
      </c>
      <c r="S493">
        <v>15</v>
      </c>
      <c r="T493">
        <v>3</v>
      </c>
      <c r="U493">
        <v>2</v>
      </c>
      <c r="V493">
        <v>4.1000000000000002E-2</v>
      </c>
      <c r="W493">
        <v>2.9100000000000001E-2</v>
      </c>
      <c r="X493">
        <v>24</v>
      </c>
      <c r="Y493">
        <v>0</v>
      </c>
      <c r="Z493" t="s">
        <v>133</v>
      </c>
      <c r="AB493">
        <v>1.1200000000000001</v>
      </c>
      <c r="AC493">
        <v>1</v>
      </c>
      <c r="AD493">
        <v>17</v>
      </c>
      <c r="AE493">
        <v>1</v>
      </c>
      <c r="AF493">
        <v>1</v>
      </c>
      <c r="AG493">
        <v>0.32</v>
      </c>
      <c r="AH493">
        <v>0</v>
      </c>
      <c r="BA493">
        <v>8</v>
      </c>
      <c r="BB493">
        <v>5</v>
      </c>
      <c r="BC493">
        <v>8</v>
      </c>
      <c r="BD493">
        <v>12</v>
      </c>
      <c r="BE493">
        <v>0</v>
      </c>
      <c r="BF493">
        <v>0.7</v>
      </c>
      <c r="BG493">
        <v>100</v>
      </c>
      <c r="BH493">
        <v>18</v>
      </c>
      <c r="BI493">
        <v>47</v>
      </c>
      <c r="BJ493">
        <v>2</v>
      </c>
      <c r="BK493">
        <v>0</v>
      </c>
      <c r="BL493">
        <v>82</v>
      </c>
      <c r="BM493">
        <v>0</v>
      </c>
      <c r="BN493">
        <v>0</v>
      </c>
      <c r="BO493">
        <v>0</v>
      </c>
      <c r="BP493">
        <v>0</v>
      </c>
      <c r="BQ493" t="s">
        <v>18</v>
      </c>
      <c r="BR493">
        <v>21</v>
      </c>
      <c r="BS493">
        <v>15</v>
      </c>
      <c r="BT493">
        <v>3</v>
      </c>
      <c r="BU493">
        <v>2</v>
      </c>
      <c r="BV493">
        <v>4.1000000000000002E-2</v>
      </c>
      <c r="BW493">
        <v>2.9100000000000001E-2</v>
      </c>
      <c r="BX493">
        <v>24</v>
      </c>
      <c r="BY493">
        <v>0</v>
      </c>
      <c r="BZ493" t="s">
        <v>133</v>
      </c>
      <c r="CB493">
        <v>1.1200000000000001</v>
      </c>
      <c r="CC493">
        <v>1</v>
      </c>
      <c r="CD493">
        <v>17</v>
      </c>
      <c r="CE493">
        <v>1</v>
      </c>
      <c r="CF493">
        <v>1</v>
      </c>
      <c r="CG493">
        <v>0.32</v>
      </c>
      <c r="CH493">
        <v>0</v>
      </c>
    </row>
    <row r="494" spans="1:86">
      <c r="A494">
        <v>9</v>
      </c>
      <c r="B494">
        <v>4</v>
      </c>
      <c r="C494">
        <v>6</v>
      </c>
      <c r="D494">
        <v>12</v>
      </c>
      <c r="E494">
        <v>0</v>
      </c>
      <c r="F494" s="24">
        <f t="shared" si="37"/>
        <v>5</v>
      </c>
      <c r="G494">
        <v>100</v>
      </c>
      <c r="H494" s="24">
        <f t="shared" si="39"/>
        <v>7</v>
      </c>
      <c r="I494" s="24">
        <f t="shared" si="36"/>
        <v>6</v>
      </c>
      <c r="J494" s="24">
        <f t="shared" si="38"/>
        <v>25</v>
      </c>
      <c r="K494" s="24" t="str">
        <f t="shared" si="40"/>
        <v>00</v>
      </c>
      <c r="L494">
        <v>83</v>
      </c>
      <c r="M494">
        <v>0</v>
      </c>
      <c r="N494">
        <v>0</v>
      </c>
      <c r="O494">
        <v>10</v>
      </c>
      <c r="P494">
        <v>0</v>
      </c>
      <c r="Q494" t="s">
        <v>18</v>
      </c>
      <c r="R494">
        <v>21</v>
      </c>
      <c r="S494">
        <v>15</v>
      </c>
      <c r="T494">
        <v>3</v>
      </c>
      <c r="U494">
        <v>2</v>
      </c>
      <c r="V494">
        <v>0.03</v>
      </c>
      <c r="W494">
        <v>2.01E-2</v>
      </c>
      <c r="X494">
        <v>24</v>
      </c>
      <c r="Y494">
        <v>0</v>
      </c>
      <c r="Z494" t="s">
        <v>133</v>
      </c>
      <c r="AB494">
        <v>0.8</v>
      </c>
      <c r="AC494">
        <v>1</v>
      </c>
      <c r="AD494">
        <v>17</v>
      </c>
      <c r="AE494">
        <v>1</v>
      </c>
      <c r="AF494">
        <v>1</v>
      </c>
      <c r="AG494">
        <v>0.32</v>
      </c>
      <c r="AH494">
        <v>0</v>
      </c>
      <c r="BA494">
        <v>9</v>
      </c>
      <c r="BB494">
        <v>4</v>
      </c>
      <c r="BC494">
        <v>6</v>
      </c>
      <c r="BD494">
        <v>12</v>
      </c>
      <c r="BE494">
        <v>0</v>
      </c>
      <c r="BF494">
        <v>0.4</v>
      </c>
      <c r="BG494">
        <v>100</v>
      </c>
      <c r="BH494">
        <v>21</v>
      </c>
      <c r="BI494">
        <v>50</v>
      </c>
      <c r="BJ494">
        <v>1</v>
      </c>
      <c r="BK494">
        <v>0</v>
      </c>
      <c r="BL494">
        <v>83</v>
      </c>
      <c r="BM494">
        <v>0</v>
      </c>
      <c r="BN494">
        <v>0</v>
      </c>
      <c r="BO494">
        <v>10</v>
      </c>
      <c r="BP494">
        <v>0</v>
      </c>
      <c r="BQ494" t="s">
        <v>18</v>
      </c>
      <c r="BR494">
        <v>21</v>
      </c>
      <c r="BS494">
        <v>15</v>
      </c>
      <c r="BT494">
        <v>3</v>
      </c>
      <c r="BU494">
        <v>2</v>
      </c>
      <c r="BV494">
        <v>0.03</v>
      </c>
      <c r="BW494">
        <v>2.01E-2</v>
      </c>
      <c r="BX494">
        <v>24</v>
      </c>
      <c r="BY494">
        <v>0</v>
      </c>
      <c r="BZ494" t="s">
        <v>133</v>
      </c>
      <c r="CB494">
        <v>0.8</v>
      </c>
      <c r="CC494">
        <v>1</v>
      </c>
      <c r="CD494">
        <v>17</v>
      </c>
      <c r="CE494">
        <v>1</v>
      </c>
      <c r="CF494">
        <v>1</v>
      </c>
      <c r="CG494">
        <v>0.32</v>
      </c>
      <c r="CH494">
        <v>0</v>
      </c>
    </row>
    <row r="495" spans="1:86">
      <c r="A495">
        <v>10</v>
      </c>
      <c r="B495">
        <v>803</v>
      </c>
      <c r="C495">
        <v>1</v>
      </c>
      <c r="D495">
        <v>9</v>
      </c>
      <c r="E495">
        <v>0</v>
      </c>
      <c r="F495" s="24">
        <f t="shared" si="37"/>
        <v>15</v>
      </c>
      <c r="G495">
        <v>115</v>
      </c>
      <c r="H495" s="24">
        <f t="shared" si="39"/>
        <v>7</v>
      </c>
      <c r="I495" s="24">
        <f t="shared" ref="I495:I558" si="41">IF(BI495="","",ROUND(BI495*10/80,0))</f>
        <v>14</v>
      </c>
      <c r="J495" s="24">
        <f t="shared" si="38"/>
        <v>25</v>
      </c>
      <c r="K495" s="24" t="str">
        <f t="shared" si="40"/>
        <v>00</v>
      </c>
      <c r="L495">
        <v>83</v>
      </c>
      <c r="M495">
        <v>0</v>
      </c>
      <c r="N495">
        <v>0</v>
      </c>
      <c r="O495">
        <v>10</v>
      </c>
      <c r="P495">
        <v>3</v>
      </c>
      <c r="Q495" t="s">
        <v>19</v>
      </c>
      <c r="R495">
        <v>31</v>
      </c>
      <c r="S495">
        <v>30</v>
      </c>
      <c r="T495">
        <v>3</v>
      </c>
      <c r="U495">
        <v>2</v>
      </c>
      <c r="V495">
        <v>1.2E-2</v>
      </c>
      <c r="W495">
        <v>2.5000000000000001E-2</v>
      </c>
      <c r="X495">
        <v>24</v>
      </c>
      <c r="Y495">
        <v>1.31</v>
      </c>
      <c r="Z495" t="s">
        <v>57</v>
      </c>
      <c r="AA495">
        <v>618</v>
      </c>
      <c r="AB495">
        <v>0.63</v>
      </c>
      <c r="AC495">
        <v>1</v>
      </c>
      <c r="AD495">
        <v>17</v>
      </c>
      <c r="AE495">
        <v>1</v>
      </c>
      <c r="AF495">
        <v>1</v>
      </c>
      <c r="AG495">
        <v>0.32</v>
      </c>
      <c r="AH495">
        <v>0</v>
      </c>
      <c r="BA495">
        <v>10</v>
      </c>
      <c r="BB495">
        <v>803</v>
      </c>
      <c r="BC495">
        <v>1</v>
      </c>
      <c r="BD495">
        <v>9</v>
      </c>
      <c r="BE495">
        <v>0</v>
      </c>
      <c r="BF495">
        <v>1.5</v>
      </c>
      <c r="BG495">
        <v>115</v>
      </c>
      <c r="BH495">
        <v>21</v>
      </c>
      <c r="BI495">
        <v>108</v>
      </c>
      <c r="BJ495">
        <v>1</v>
      </c>
      <c r="BK495">
        <v>0</v>
      </c>
      <c r="BL495">
        <v>83</v>
      </c>
      <c r="BM495">
        <v>0</v>
      </c>
      <c r="BN495">
        <v>0</v>
      </c>
      <c r="BO495">
        <v>10</v>
      </c>
      <c r="BP495">
        <v>3</v>
      </c>
      <c r="BQ495" t="s">
        <v>19</v>
      </c>
      <c r="BR495">
        <v>31</v>
      </c>
      <c r="BS495">
        <v>30</v>
      </c>
      <c r="BT495">
        <v>3</v>
      </c>
      <c r="BU495">
        <v>2</v>
      </c>
      <c r="BV495">
        <v>1.2E-2</v>
      </c>
      <c r="BW495">
        <v>2.5000000000000001E-2</v>
      </c>
      <c r="BX495">
        <v>24</v>
      </c>
      <c r="BY495">
        <v>1.31</v>
      </c>
      <c r="BZ495" t="s">
        <v>57</v>
      </c>
      <c r="CA495">
        <v>618</v>
      </c>
      <c r="CB495">
        <v>0.63</v>
      </c>
      <c r="CC495">
        <v>1</v>
      </c>
      <c r="CD495">
        <v>17</v>
      </c>
      <c r="CE495">
        <v>1</v>
      </c>
      <c r="CF495">
        <v>1</v>
      </c>
      <c r="CG495">
        <v>0.32</v>
      </c>
      <c r="CH495">
        <v>0</v>
      </c>
    </row>
    <row r="496" spans="1:86">
      <c r="A496">
        <v>11</v>
      </c>
      <c r="B496">
        <v>803</v>
      </c>
      <c r="C496">
        <v>1</v>
      </c>
      <c r="D496">
        <v>9</v>
      </c>
      <c r="E496">
        <v>0</v>
      </c>
      <c r="F496" s="24">
        <f t="shared" si="37"/>
        <v>15</v>
      </c>
      <c r="G496">
        <v>115</v>
      </c>
      <c r="H496" s="24">
        <f t="shared" si="39"/>
        <v>7</v>
      </c>
      <c r="I496" s="24">
        <f t="shared" si="41"/>
        <v>14</v>
      </c>
      <c r="J496" s="24">
        <f t="shared" si="38"/>
        <v>25</v>
      </c>
      <c r="K496" s="24" t="str">
        <f t="shared" si="40"/>
        <v>00</v>
      </c>
      <c r="L496">
        <v>83</v>
      </c>
      <c r="M496">
        <v>0</v>
      </c>
      <c r="N496">
        <v>0</v>
      </c>
      <c r="O496">
        <v>10</v>
      </c>
      <c r="P496">
        <v>3</v>
      </c>
      <c r="Q496" t="s">
        <v>19</v>
      </c>
      <c r="R496">
        <v>31</v>
      </c>
      <c r="S496">
        <v>30</v>
      </c>
      <c r="T496">
        <v>3</v>
      </c>
      <c r="U496">
        <v>2</v>
      </c>
      <c r="V496">
        <v>3.2000000000000001E-2</v>
      </c>
      <c r="W496">
        <v>9.9000000000000008E-3</v>
      </c>
      <c r="X496">
        <v>24</v>
      </c>
      <c r="Y496">
        <v>1.31</v>
      </c>
      <c r="Z496" t="s">
        <v>57</v>
      </c>
      <c r="AA496">
        <v>129</v>
      </c>
      <c r="AB496">
        <v>0.63</v>
      </c>
      <c r="AC496">
        <v>1</v>
      </c>
      <c r="AD496">
        <v>17</v>
      </c>
      <c r="AE496">
        <v>1</v>
      </c>
      <c r="AF496">
        <v>1</v>
      </c>
      <c r="AG496">
        <v>0.32</v>
      </c>
      <c r="AH496">
        <v>0</v>
      </c>
      <c r="BA496">
        <v>11</v>
      </c>
      <c r="BB496">
        <v>803</v>
      </c>
      <c r="BC496">
        <v>1</v>
      </c>
      <c r="BD496">
        <v>9</v>
      </c>
      <c r="BE496">
        <v>0</v>
      </c>
      <c r="BF496">
        <v>1.5</v>
      </c>
      <c r="BG496">
        <v>115</v>
      </c>
      <c r="BH496">
        <v>21</v>
      </c>
      <c r="BI496">
        <v>108</v>
      </c>
      <c r="BJ496">
        <v>1</v>
      </c>
      <c r="BK496">
        <v>0</v>
      </c>
      <c r="BL496">
        <v>83</v>
      </c>
      <c r="BM496">
        <v>0</v>
      </c>
      <c r="BN496">
        <v>0</v>
      </c>
      <c r="BO496">
        <v>10</v>
      </c>
      <c r="BP496">
        <v>3</v>
      </c>
      <c r="BQ496" t="s">
        <v>19</v>
      </c>
      <c r="BR496">
        <v>31</v>
      </c>
      <c r="BS496">
        <v>30</v>
      </c>
      <c r="BT496">
        <v>3</v>
      </c>
      <c r="BU496">
        <v>2</v>
      </c>
      <c r="BV496">
        <v>3.2000000000000001E-2</v>
      </c>
      <c r="BW496">
        <v>9.9000000000000008E-3</v>
      </c>
      <c r="BX496">
        <v>24</v>
      </c>
      <c r="BY496">
        <v>1.31</v>
      </c>
      <c r="BZ496" t="s">
        <v>57</v>
      </c>
      <c r="CA496">
        <v>129</v>
      </c>
      <c r="CB496">
        <v>0.63</v>
      </c>
      <c r="CC496">
        <v>1</v>
      </c>
      <c r="CD496">
        <v>17</v>
      </c>
      <c r="CE496">
        <v>1</v>
      </c>
      <c r="CF496">
        <v>1</v>
      </c>
      <c r="CG496">
        <v>0.32</v>
      </c>
      <c r="CH496">
        <v>0</v>
      </c>
    </row>
    <row r="497" spans="1:86">
      <c r="A497">
        <v>12</v>
      </c>
      <c r="B497">
        <v>802</v>
      </c>
      <c r="C497">
        <v>0</v>
      </c>
      <c r="D497">
        <v>9</v>
      </c>
      <c r="E497">
        <v>0</v>
      </c>
      <c r="F497" s="24">
        <f t="shared" si="37"/>
        <v>7.9999999999999991</v>
      </c>
      <c r="G497">
        <v>110</v>
      </c>
      <c r="H497" s="24">
        <f t="shared" si="39"/>
        <v>7</v>
      </c>
      <c r="I497" s="24">
        <f t="shared" si="41"/>
        <v>15</v>
      </c>
      <c r="J497" s="24">
        <f t="shared" si="38"/>
        <v>25</v>
      </c>
      <c r="K497" s="24" t="str">
        <f t="shared" si="40"/>
        <v>00</v>
      </c>
      <c r="L497">
        <v>83</v>
      </c>
      <c r="M497">
        <v>0</v>
      </c>
      <c r="N497">
        <v>0</v>
      </c>
      <c r="O497">
        <v>10</v>
      </c>
      <c r="P497">
        <v>1</v>
      </c>
      <c r="Q497" t="s">
        <v>19</v>
      </c>
      <c r="R497">
        <v>31</v>
      </c>
      <c r="S497">
        <v>30</v>
      </c>
      <c r="T497">
        <v>3</v>
      </c>
      <c r="U497">
        <v>2</v>
      </c>
      <c r="V497">
        <v>8.0000000000000002E-3</v>
      </c>
      <c r="W497">
        <v>2.1000000000000001E-2</v>
      </c>
      <c r="X497">
        <v>24</v>
      </c>
      <c r="Y497">
        <v>1.94</v>
      </c>
      <c r="Z497" t="s">
        <v>57</v>
      </c>
      <c r="AA497">
        <v>920</v>
      </c>
      <c r="AB497">
        <v>0.5</v>
      </c>
      <c r="AC497">
        <v>1</v>
      </c>
      <c r="AD497">
        <v>17</v>
      </c>
      <c r="AE497">
        <v>1</v>
      </c>
      <c r="AF497">
        <v>1</v>
      </c>
      <c r="AG497">
        <v>0.32</v>
      </c>
      <c r="AH497">
        <v>0</v>
      </c>
      <c r="BA497">
        <v>12</v>
      </c>
      <c r="BB497">
        <v>802</v>
      </c>
      <c r="BC497">
        <v>0</v>
      </c>
      <c r="BD497">
        <v>9</v>
      </c>
      <c r="BE497">
        <v>0</v>
      </c>
      <c r="BF497">
        <v>0.7</v>
      </c>
      <c r="BG497">
        <v>110</v>
      </c>
      <c r="BH497">
        <v>21</v>
      </c>
      <c r="BI497">
        <v>118</v>
      </c>
      <c r="BJ497">
        <v>1</v>
      </c>
      <c r="BK497">
        <v>0</v>
      </c>
      <c r="BL497">
        <v>83</v>
      </c>
      <c r="BM497">
        <v>0</v>
      </c>
      <c r="BN497">
        <v>0</v>
      </c>
      <c r="BO497">
        <v>10</v>
      </c>
      <c r="BP497">
        <v>1</v>
      </c>
      <c r="BQ497" t="s">
        <v>19</v>
      </c>
      <c r="BR497">
        <v>31</v>
      </c>
      <c r="BS497">
        <v>30</v>
      </c>
      <c r="BT497">
        <v>3</v>
      </c>
      <c r="BU497">
        <v>2</v>
      </c>
      <c r="BV497">
        <v>8.0000000000000002E-3</v>
      </c>
      <c r="BW497">
        <v>2.1000000000000001E-2</v>
      </c>
      <c r="BX497">
        <v>24</v>
      </c>
      <c r="BY497">
        <v>1.94</v>
      </c>
      <c r="BZ497" t="s">
        <v>57</v>
      </c>
      <c r="CA497">
        <v>920</v>
      </c>
      <c r="CB497">
        <v>0.5</v>
      </c>
      <c r="CC497">
        <v>1</v>
      </c>
      <c r="CD497">
        <v>17</v>
      </c>
      <c r="CE497">
        <v>1</v>
      </c>
      <c r="CF497">
        <v>1</v>
      </c>
      <c r="CG497">
        <v>0.32</v>
      </c>
      <c r="CH497">
        <v>0</v>
      </c>
    </row>
    <row r="498" spans="1:86">
      <c r="A498">
        <v>13</v>
      </c>
      <c r="B498">
        <v>802</v>
      </c>
      <c r="C498">
        <v>0</v>
      </c>
      <c r="D498">
        <v>9</v>
      </c>
      <c r="E498">
        <v>0</v>
      </c>
      <c r="F498" s="24">
        <f t="shared" si="37"/>
        <v>7.9999999999999991</v>
      </c>
      <c r="G498">
        <v>110</v>
      </c>
      <c r="H498" s="24">
        <f t="shared" si="39"/>
        <v>7</v>
      </c>
      <c r="I498" s="24">
        <f t="shared" si="41"/>
        <v>15</v>
      </c>
      <c r="J498" s="24">
        <f t="shared" si="38"/>
        <v>25</v>
      </c>
      <c r="K498" s="24" t="str">
        <f t="shared" si="40"/>
        <v>00</v>
      </c>
      <c r="L498">
        <v>83</v>
      </c>
      <c r="M498">
        <v>0</v>
      </c>
      <c r="N498">
        <v>0</v>
      </c>
      <c r="O498">
        <v>10</v>
      </c>
      <c r="P498">
        <v>1</v>
      </c>
      <c r="Q498" t="s">
        <v>19</v>
      </c>
      <c r="R498">
        <v>31</v>
      </c>
      <c r="S498">
        <v>30</v>
      </c>
      <c r="T498">
        <v>3</v>
      </c>
      <c r="U498">
        <v>2</v>
      </c>
      <c r="V498">
        <v>2.8000000000000001E-2</v>
      </c>
      <c r="W498">
        <v>5.8999999999999999E-3</v>
      </c>
      <c r="X498">
        <v>24</v>
      </c>
      <c r="Y498">
        <v>1.94</v>
      </c>
      <c r="Z498" t="s">
        <v>57</v>
      </c>
      <c r="AA498">
        <v>211</v>
      </c>
      <c r="AB498">
        <v>0.5</v>
      </c>
      <c r="AC498">
        <v>1</v>
      </c>
      <c r="AD498">
        <v>17</v>
      </c>
      <c r="AE498">
        <v>1</v>
      </c>
      <c r="AF498">
        <v>1</v>
      </c>
      <c r="AG498">
        <v>0.32</v>
      </c>
      <c r="AH498">
        <v>0</v>
      </c>
      <c r="BA498">
        <v>13</v>
      </c>
      <c r="BB498">
        <v>802</v>
      </c>
      <c r="BC498">
        <v>0</v>
      </c>
      <c r="BD498">
        <v>9</v>
      </c>
      <c r="BE498">
        <v>0</v>
      </c>
      <c r="BF498">
        <v>0.7</v>
      </c>
      <c r="BG498">
        <v>110</v>
      </c>
      <c r="BH498">
        <v>21</v>
      </c>
      <c r="BI498">
        <v>118</v>
      </c>
      <c r="BJ498">
        <v>1</v>
      </c>
      <c r="BK498">
        <v>0</v>
      </c>
      <c r="BL498">
        <v>83</v>
      </c>
      <c r="BM498">
        <v>0</v>
      </c>
      <c r="BN498">
        <v>0</v>
      </c>
      <c r="BO498">
        <v>10</v>
      </c>
      <c r="BP498">
        <v>1</v>
      </c>
      <c r="BQ498" t="s">
        <v>19</v>
      </c>
      <c r="BR498">
        <v>31</v>
      </c>
      <c r="BS498">
        <v>30</v>
      </c>
      <c r="BT498">
        <v>3</v>
      </c>
      <c r="BU498">
        <v>2</v>
      </c>
      <c r="BV498">
        <v>2.8000000000000001E-2</v>
      </c>
      <c r="BW498">
        <v>5.8999999999999999E-3</v>
      </c>
      <c r="BX498">
        <v>24</v>
      </c>
      <c r="BY498">
        <v>1.94</v>
      </c>
      <c r="BZ498" t="s">
        <v>57</v>
      </c>
      <c r="CA498">
        <v>211</v>
      </c>
      <c r="CB498">
        <v>0.5</v>
      </c>
      <c r="CC498">
        <v>1</v>
      </c>
      <c r="CD498">
        <v>17</v>
      </c>
      <c r="CE498">
        <v>1</v>
      </c>
      <c r="CF498">
        <v>1</v>
      </c>
      <c r="CG498">
        <v>0.32</v>
      </c>
      <c r="CH498">
        <v>0</v>
      </c>
    </row>
    <row r="499" spans="1:86">
      <c r="A499">
        <v>14</v>
      </c>
      <c r="B499">
        <v>801</v>
      </c>
      <c r="C499">
        <v>1</v>
      </c>
      <c r="D499">
        <v>9</v>
      </c>
      <c r="E499">
        <v>0</v>
      </c>
      <c r="F499" s="24">
        <f t="shared" si="37"/>
        <v>7.9999999999999991</v>
      </c>
      <c r="G499">
        <v>110</v>
      </c>
      <c r="H499" s="24">
        <f t="shared" si="39"/>
        <v>8</v>
      </c>
      <c r="I499" s="24">
        <f t="shared" si="41"/>
        <v>14</v>
      </c>
      <c r="J499" s="24">
        <f t="shared" si="38"/>
        <v>25</v>
      </c>
      <c r="K499" s="24" t="str">
        <f t="shared" si="40"/>
        <v>00</v>
      </c>
      <c r="L499">
        <v>73</v>
      </c>
      <c r="M499">
        <v>0</v>
      </c>
      <c r="N499">
        <v>40</v>
      </c>
      <c r="O499">
        <v>10</v>
      </c>
      <c r="P499">
        <v>1</v>
      </c>
      <c r="Q499" t="s">
        <v>19</v>
      </c>
      <c r="R499">
        <v>32</v>
      </c>
      <c r="S499">
        <v>30</v>
      </c>
      <c r="T499">
        <v>3</v>
      </c>
      <c r="U499">
        <v>5</v>
      </c>
      <c r="V499">
        <v>1E-3</v>
      </c>
      <c r="W499">
        <v>0.02</v>
      </c>
      <c r="X499">
        <v>24</v>
      </c>
      <c r="Y499">
        <v>2.15</v>
      </c>
      <c r="Z499" t="s">
        <v>57</v>
      </c>
      <c r="AA499">
        <v>1021</v>
      </c>
      <c r="AB499">
        <v>0.32</v>
      </c>
      <c r="AC499">
        <v>1</v>
      </c>
      <c r="AD499">
        <v>17</v>
      </c>
      <c r="AE499">
        <v>1</v>
      </c>
      <c r="AF499">
        <v>1</v>
      </c>
      <c r="AG499">
        <v>0.32</v>
      </c>
      <c r="AH499">
        <v>0</v>
      </c>
      <c r="BA499">
        <v>14</v>
      </c>
      <c r="BB499">
        <v>801</v>
      </c>
      <c r="BC499">
        <v>1</v>
      </c>
      <c r="BD499">
        <v>9</v>
      </c>
      <c r="BE499">
        <v>0</v>
      </c>
      <c r="BF499">
        <v>0.7</v>
      </c>
      <c r="BG499">
        <v>110</v>
      </c>
      <c r="BH499">
        <v>23</v>
      </c>
      <c r="BI499">
        <v>108</v>
      </c>
      <c r="BJ499">
        <v>1</v>
      </c>
      <c r="BK499">
        <v>0</v>
      </c>
      <c r="BL499">
        <v>73</v>
      </c>
      <c r="BM499">
        <v>0</v>
      </c>
      <c r="BN499">
        <v>40</v>
      </c>
      <c r="BO499">
        <v>10</v>
      </c>
      <c r="BP499">
        <v>1</v>
      </c>
      <c r="BQ499" t="s">
        <v>19</v>
      </c>
      <c r="BR499">
        <v>32</v>
      </c>
      <c r="BS499">
        <v>30</v>
      </c>
      <c r="BT499">
        <v>3</v>
      </c>
      <c r="BU499">
        <v>5</v>
      </c>
      <c r="BV499">
        <v>1E-3</v>
      </c>
      <c r="BW499">
        <v>0.02</v>
      </c>
      <c r="BX499">
        <v>24</v>
      </c>
      <c r="BY499">
        <v>2.15</v>
      </c>
      <c r="BZ499" t="s">
        <v>57</v>
      </c>
      <c r="CA499">
        <v>1021</v>
      </c>
      <c r="CB499">
        <v>0.32</v>
      </c>
      <c r="CC499">
        <v>1</v>
      </c>
      <c r="CD499">
        <v>17</v>
      </c>
      <c r="CE499">
        <v>1</v>
      </c>
      <c r="CF499">
        <v>1</v>
      </c>
      <c r="CG499">
        <v>0.32</v>
      </c>
      <c r="CH499">
        <v>0</v>
      </c>
    </row>
    <row r="500" spans="1:86">
      <c r="A500">
        <v>15</v>
      </c>
      <c r="B500">
        <v>801</v>
      </c>
      <c r="C500">
        <v>1</v>
      </c>
      <c r="D500">
        <v>9</v>
      </c>
      <c r="E500">
        <v>0</v>
      </c>
      <c r="F500" s="24">
        <f t="shared" si="37"/>
        <v>7.9999999999999991</v>
      </c>
      <c r="G500">
        <v>110</v>
      </c>
      <c r="H500" s="24">
        <f t="shared" si="39"/>
        <v>8</v>
      </c>
      <c r="I500" s="24">
        <f t="shared" si="41"/>
        <v>14</v>
      </c>
      <c r="J500" s="24">
        <f t="shared" si="38"/>
        <v>25</v>
      </c>
      <c r="K500" s="24" t="str">
        <f t="shared" si="40"/>
        <v>00</v>
      </c>
      <c r="L500">
        <v>73</v>
      </c>
      <c r="M500">
        <v>0</v>
      </c>
      <c r="N500">
        <v>40</v>
      </c>
      <c r="O500">
        <v>10</v>
      </c>
      <c r="P500">
        <v>1</v>
      </c>
      <c r="Q500" t="s">
        <v>19</v>
      </c>
      <c r="R500">
        <v>32</v>
      </c>
      <c r="S500">
        <v>30</v>
      </c>
      <c r="T500">
        <v>3</v>
      </c>
      <c r="U500">
        <v>5</v>
      </c>
      <c r="V500">
        <v>2.1000000000000001E-2</v>
      </c>
      <c r="W500">
        <v>5.0000000000000001E-3</v>
      </c>
      <c r="X500">
        <v>24</v>
      </c>
      <c r="Y500">
        <v>2.15</v>
      </c>
      <c r="Z500" t="s">
        <v>57</v>
      </c>
      <c r="AA500">
        <v>226</v>
      </c>
      <c r="AB500">
        <v>0.32</v>
      </c>
      <c r="AC500">
        <v>1</v>
      </c>
      <c r="AD500">
        <v>17</v>
      </c>
      <c r="AE500">
        <v>1</v>
      </c>
      <c r="AF500">
        <v>1</v>
      </c>
      <c r="AG500">
        <v>0.32</v>
      </c>
      <c r="AH500">
        <v>0</v>
      </c>
      <c r="BA500">
        <v>15</v>
      </c>
      <c r="BB500">
        <v>801</v>
      </c>
      <c r="BC500">
        <v>1</v>
      </c>
      <c r="BD500">
        <v>9</v>
      </c>
      <c r="BE500">
        <v>0</v>
      </c>
      <c r="BF500">
        <v>0.7</v>
      </c>
      <c r="BG500">
        <v>110</v>
      </c>
      <c r="BH500">
        <v>23</v>
      </c>
      <c r="BI500">
        <v>108</v>
      </c>
      <c r="BJ500">
        <v>1</v>
      </c>
      <c r="BK500">
        <v>0</v>
      </c>
      <c r="BL500">
        <v>73</v>
      </c>
      <c r="BM500">
        <v>0</v>
      </c>
      <c r="BN500">
        <v>40</v>
      </c>
      <c r="BO500">
        <v>10</v>
      </c>
      <c r="BP500">
        <v>1</v>
      </c>
      <c r="BQ500" t="s">
        <v>19</v>
      </c>
      <c r="BR500">
        <v>32</v>
      </c>
      <c r="BS500">
        <v>30</v>
      </c>
      <c r="BT500">
        <v>3</v>
      </c>
      <c r="BU500">
        <v>5</v>
      </c>
      <c r="BV500">
        <v>2.1000000000000001E-2</v>
      </c>
      <c r="BW500">
        <v>5.0000000000000001E-3</v>
      </c>
      <c r="BX500">
        <v>24</v>
      </c>
      <c r="BY500">
        <v>2.15</v>
      </c>
      <c r="BZ500" t="s">
        <v>57</v>
      </c>
      <c r="CA500">
        <v>226</v>
      </c>
      <c r="CB500">
        <v>0.32</v>
      </c>
      <c r="CC500">
        <v>1</v>
      </c>
      <c r="CD500">
        <v>17</v>
      </c>
      <c r="CE500">
        <v>1</v>
      </c>
      <c r="CF500">
        <v>1</v>
      </c>
      <c r="CG500">
        <v>0.32</v>
      </c>
      <c r="CH500">
        <v>0</v>
      </c>
    </row>
    <row r="501" spans="1:86">
      <c r="F501" s="24" t="str">
        <f t="shared" si="37"/>
        <v/>
      </c>
      <c r="H501" s="24" t="str">
        <f t="shared" si="39"/>
        <v/>
      </c>
      <c r="I501" s="24" t="str">
        <f t="shared" si="41"/>
        <v/>
      </c>
      <c r="J501" s="24" t="str">
        <f t="shared" si="38"/>
        <v/>
      </c>
      <c r="K501" s="24" t="str">
        <f t="shared" si="40"/>
        <v/>
      </c>
      <c r="AC501">
        <v>1</v>
      </c>
      <c r="AE501">
        <v>1</v>
      </c>
      <c r="AF501">
        <v>1</v>
      </c>
      <c r="AH501">
        <v>0</v>
      </c>
      <c r="BK501">
        <v>0</v>
      </c>
      <c r="CC501">
        <v>1</v>
      </c>
      <c r="CE501">
        <v>1</v>
      </c>
      <c r="CF501">
        <v>1</v>
      </c>
      <c r="CH501">
        <v>0</v>
      </c>
    </row>
    <row r="502" spans="1:86">
      <c r="F502" s="24" t="str">
        <f t="shared" si="37"/>
        <v/>
      </c>
      <c r="H502" s="24" t="str">
        <f t="shared" si="39"/>
        <v/>
      </c>
      <c r="I502" s="24" t="str">
        <f t="shared" si="41"/>
        <v/>
      </c>
      <c r="J502" s="24" t="str">
        <f t="shared" si="38"/>
        <v/>
      </c>
      <c r="K502" s="24" t="str">
        <f t="shared" si="40"/>
        <v/>
      </c>
      <c r="AC502">
        <v>1</v>
      </c>
      <c r="AE502">
        <v>1</v>
      </c>
      <c r="AF502">
        <v>1</v>
      </c>
      <c r="AH502">
        <v>0</v>
      </c>
      <c r="BK502">
        <v>0</v>
      </c>
      <c r="CC502">
        <v>1</v>
      </c>
      <c r="CE502">
        <v>1</v>
      </c>
      <c r="CF502">
        <v>1</v>
      </c>
      <c r="CH502">
        <v>0</v>
      </c>
    </row>
    <row r="503" spans="1:86">
      <c r="A503">
        <v>2</v>
      </c>
      <c r="B503">
        <v>10</v>
      </c>
      <c r="C503">
        <v>300</v>
      </c>
      <c r="D503">
        <v>55</v>
      </c>
      <c r="E503">
        <v>0</v>
      </c>
      <c r="F503" s="24">
        <f t="shared" si="37"/>
        <v>135</v>
      </c>
      <c r="G503">
        <v>50</v>
      </c>
      <c r="H503" s="24">
        <f t="shared" si="39"/>
        <v>11</v>
      </c>
      <c r="I503" s="24">
        <f t="shared" si="41"/>
        <v>5</v>
      </c>
      <c r="J503" s="24">
        <f t="shared" si="38"/>
        <v>75</v>
      </c>
      <c r="K503" s="24" t="str">
        <f t="shared" si="40"/>
        <v>03</v>
      </c>
      <c r="L503">
        <v>22</v>
      </c>
      <c r="M503">
        <v>0</v>
      </c>
      <c r="N503">
        <v>0</v>
      </c>
      <c r="O503">
        <v>1</v>
      </c>
      <c r="P503">
        <v>0</v>
      </c>
      <c r="Q503" t="s">
        <v>18</v>
      </c>
      <c r="R503">
        <v>21</v>
      </c>
      <c r="S503">
        <v>10</v>
      </c>
      <c r="T503">
        <v>2</v>
      </c>
      <c r="U503">
        <v>2</v>
      </c>
      <c r="V503">
        <v>0.30599999999999999</v>
      </c>
      <c r="W503">
        <v>0.254</v>
      </c>
      <c r="X503">
        <v>24</v>
      </c>
      <c r="Y503">
        <v>0</v>
      </c>
      <c r="Z503" t="s">
        <v>133</v>
      </c>
      <c r="AB503">
        <v>0</v>
      </c>
      <c r="AC503">
        <v>1</v>
      </c>
      <c r="AD503">
        <v>17</v>
      </c>
      <c r="AE503">
        <v>1</v>
      </c>
      <c r="AF503">
        <v>1</v>
      </c>
      <c r="AG503">
        <v>0.5</v>
      </c>
      <c r="AH503">
        <v>0</v>
      </c>
      <c r="BA503">
        <v>2</v>
      </c>
      <c r="BB503">
        <v>10</v>
      </c>
      <c r="BC503">
        <v>300</v>
      </c>
      <c r="BD503">
        <v>55</v>
      </c>
      <c r="BE503">
        <v>0</v>
      </c>
      <c r="BF503">
        <v>13.4</v>
      </c>
      <c r="BG503">
        <v>50</v>
      </c>
      <c r="BH503">
        <v>11</v>
      </c>
      <c r="BI503">
        <v>40</v>
      </c>
      <c r="BJ503">
        <v>3</v>
      </c>
      <c r="BK503">
        <v>0</v>
      </c>
      <c r="BL503">
        <v>22</v>
      </c>
      <c r="BM503">
        <v>0</v>
      </c>
      <c r="BN503">
        <v>0</v>
      </c>
      <c r="BO503">
        <v>1</v>
      </c>
      <c r="BP503">
        <v>0</v>
      </c>
      <c r="BQ503" t="s">
        <v>18</v>
      </c>
      <c r="BR503">
        <v>21</v>
      </c>
      <c r="BS503">
        <v>10</v>
      </c>
      <c r="BT503">
        <v>2</v>
      </c>
      <c r="BU503">
        <v>2</v>
      </c>
      <c r="BV503">
        <v>0.30599999999999999</v>
      </c>
      <c r="BW503">
        <v>0.254</v>
      </c>
      <c r="BX503">
        <v>24</v>
      </c>
      <c r="BY503">
        <v>0</v>
      </c>
      <c r="BZ503" t="s">
        <v>133</v>
      </c>
      <c r="CB503">
        <v>0</v>
      </c>
      <c r="CC503">
        <v>1</v>
      </c>
      <c r="CD503">
        <v>17</v>
      </c>
      <c r="CE503">
        <v>1</v>
      </c>
      <c r="CF503">
        <v>1</v>
      </c>
      <c r="CG503">
        <v>0.5</v>
      </c>
      <c r="CH503">
        <v>0</v>
      </c>
    </row>
    <row r="504" spans="1:86">
      <c r="A504">
        <v>3</v>
      </c>
      <c r="B504">
        <v>9</v>
      </c>
      <c r="C504">
        <v>200</v>
      </c>
      <c r="D504">
        <v>40</v>
      </c>
      <c r="E504">
        <v>0</v>
      </c>
      <c r="F504" s="24">
        <f t="shared" si="37"/>
        <v>85</v>
      </c>
      <c r="G504">
        <v>50</v>
      </c>
      <c r="H504" s="24">
        <f t="shared" si="39"/>
        <v>12</v>
      </c>
      <c r="I504" s="24">
        <f t="shared" si="41"/>
        <v>5</v>
      </c>
      <c r="J504" s="24">
        <f t="shared" si="38"/>
        <v>75</v>
      </c>
      <c r="K504" s="24" t="str">
        <f t="shared" si="40"/>
        <v>03</v>
      </c>
      <c r="L504">
        <v>22</v>
      </c>
      <c r="M504">
        <v>0</v>
      </c>
      <c r="N504">
        <v>0</v>
      </c>
      <c r="O504">
        <v>1</v>
      </c>
      <c r="P504">
        <v>0</v>
      </c>
      <c r="Q504" t="s">
        <v>18</v>
      </c>
      <c r="R504">
        <v>21</v>
      </c>
      <c r="S504">
        <v>10</v>
      </c>
      <c r="T504">
        <v>2</v>
      </c>
      <c r="U504">
        <v>2</v>
      </c>
      <c r="V504">
        <v>0.21199999999999999</v>
      </c>
      <c r="W504">
        <v>0.17599999999999999</v>
      </c>
      <c r="X504">
        <v>24</v>
      </c>
      <c r="Y504">
        <v>0</v>
      </c>
      <c r="Z504" t="s">
        <v>133</v>
      </c>
      <c r="AB504">
        <v>0</v>
      </c>
      <c r="AC504">
        <v>1</v>
      </c>
      <c r="AD504">
        <v>17</v>
      </c>
      <c r="AE504">
        <v>1</v>
      </c>
      <c r="AF504">
        <v>1</v>
      </c>
      <c r="AG504">
        <v>0.5</v>
      </c>
      <c r="AH504">
        <v>0</v>
      </c>
      <c r="BA504">
        <v>3</v>
      </c>
      <c r="BB504">
        <v>9</v>
      </c>
      <c r="BC504">
        <v>200</v>
      </c>
      <c r="BD504">
        <v>40</v>
      </c>
      <c r="BE504">
        <v>0</v>
      </c>
      <c r="BF504">
        <v>8.6</v>
      </c>
      <c r="BG504">
        <v>50</v>
      </c>
      <c r="BH504">
        <v>12</v>
      </c>
      <c r="BI504">
        <v>40</v>
      </c>
      <c r="BJ504">
        <v>3</v>
      </c>
      <c r="BK504">
        <v>0</v>
      </c>
      <c r="BL504">
        <v>22</v>
      </c>
      <c r="BM504">
        <v>0</v>
      </c>
      <c r="BN504">
        <v>0</v>
      </c>
      <c r="BO504">
        <v>1</v>
      </c>
      <c r="BP504">
        <v>0</v>
      </c>
      <c r="BQ504" t="s">
        <v>18</v>
      </c>
      <c r="BR504">
        <v>21</v>
      </c>
      <c r="BS504">
        <v>10</v>
      </c>
      <c r="BT504">
        <v>2</v>
      </c>
      <c r="BU504">
        <v>2</v>
      </c>
      <c r="BV504">
        <v>0.21199999999999999</v>
      </c>
      <c r="BW504">
        <v>0.17599999999999999</v>
      </c>
      <c r="BX504">
        <v>24</v>
      </c>
      <c r="BY504">
        <v>0</v>
      </c>
      <c r="BZ504" t="s">
        <v>133</v>
      </c>
      <c r="CB504">
        <v>0</v>
      </c>
      <c r="CC504">
        <v>1</v>
      </c>
      <c r="CD504">
        <v>17</v>
      </c>
      <c r="CE504">
        <v>1</v>
      </c>
      <c r="CF504">
        <v>1</v>
      </c>
      <c r="CG504">
        <v>0.5</v>
      </c>
      <c r="CH504">
        <v>0</v>
      </c>
    </row>
    <row r="505" spans="1:86">
      <c r="A505">
        <v>4</v>
      </c>
      <c r="B505">
        <v>8</v>
      </c>
      <c r="C505">
        <v>140</v>
      </c>
      <c r="D505">
        <v>40</v>
      </c>
      <c r="E505">
        <v>0</v>
      </c>
      <c r="F505" s="24">
        <f t="shared" si="37"/>
        <v>53</v>
      </c>
      <c r="G505">
        <v>60</v>
      </c>
      <c r="H505" s="24">
        <f t="shared" si="39"/>
        <v>12</v>
      </c>
      <c r="I505" s="24">
        <f t="shared" si="41"/>
        <v>5</v>
      </c>
      <c r="J505" s="24">
        <f t="shared" si="38"/>
        <v>75</v>
      </c>
      <c r="K505" s="24" t="str">
        <f t="shared" si="40"/>
        <v>03</v>
      </c>
      <c r="L505">
        <v>32</v>
      </c>
      <c r="M505">
        <v>0</v>
      </c>
      <c r="N505">
        <v>40</v>
      </c>
      <c r="O505">
        <v>0</v>
      </c>
      <c r="P505">
        <v>0</v>
      </c>
      <c r="Q505" t="s">
        <v>18</v>
      </c>
      <c r="R505">
        <v>21</v>
      </c>
      <c r="S505">
        <v>15</v>
      </c>
      <c r="T505">
        <v>2</v>
      </c>
      <c r="U505">
        <v>2</v>
      </c>
      <c r="V505">
        <v>0.157</v>
      </c>
      <c r="W505">
        <v>0.12870000000000001</v>
      </c>
      <c r="X505">
        <v>24</v>
      </c>
      <c r="Y505">
        <v>0</v>
      </c>
      <c r="Z505" t="s">
        <v>133</v>
      </c>
      <c r="AB505">
        <v>0</v>
      </c>
      <c r="AC505">
        <v>1</v>
      </c>
      <c r="AD505">
        <v>17</v>
      </c>
      <c r="AE505">
        <v>1</v>
      </c>
      <c r="AF505">
        <v>1</v>
      </c>
      <c r="AG505">
        <v>0.5</v>
      </c>
      <c r="AH505">
        <v>0</v>
      </c>
      <c r="BA505">
        <v>4</v>
      </c>
      <c r="BB505">
        <v>8</v>
      </c>
      <c r="BC505">
        <v>140</v>
      </c>
      <c r="BD505">
        <v>40</v>
      </c>
      <c r="BE505">
        <v>0</v>
      </c>
      <c r="BF505">
        <v>5.3</v>
      </c>
      <c r="BG505">
        <v>60</v>
      </c>
      <c r="BH505">
        <v>12</v>
      </c>
      <c r="BI505">
        <v>40</v>
      </c>
      <c r="BJ505">
        <v>3</v>
      </c>
      <c r="BK505">
        <v>0</v>
      </c>
      <c r="BL505">
        <v>32</v>
      </c>
      <c r="BM505">
        <v>0</v>
      </c>
      <c r="BN505">
        <v>40</v>
      </c>
      <c r="BO505">
        <v>0</v>
      </c>
      <c r="BP505">
        <v>0</v>
      </c>
      <c r="BQ505" t="s">
        <v>18</v>
      </c>
      <c r="BR505">
        <v>21</v>
      </c>
      <c r="BS505">
        <v>15</v>
      </c>
      <c r="BT505">
        <v>2</v>
      </c>
      <c r="BU505">
        <v>2</v>
      </c>
      <c r="BV505">
        <v>0.157</v>
      </c>
      <c r="BW505">
        <v>0.12870000000000001</v>
      </c>
      <c r="BX505">
        <v>24</v>
      </c>
      <c r="BY505">
        <v>0</v>
      </c>
      <c r="BZ505" t="s">
        <v>133</v>
      </c>
      <c r="CB505">
        <v>0</v>
      </c>
      <c r="CC505">
        <v>1</v>
      </c>
      <c r="CD505">
        <v>17</v>
      </c>
      <c r="CE505">
        <v>1</v>
      </c>
      <c r="CF505">
        <v>1</v>
      </c>
      <c r="CG505">
        <v>0.5</v>
      </c>
      <c r="CH505">
        <v>0</v>
      </c>
    </row>
    <row r="506" spans="1:86">
      <c r="A506">
        <v>5</v>
      </c>
      <c r="B506">
        <v>7</v>
      </c>
      <c r="C506">
        <v>70</v>
      </c>
      <c r="D506">
        <v>25</v>
      </c>
      <c r="E506">
        <v>0</v>
      </c>
      <c r="F506" s="24">
        <f t="shared" si="37"/>
        <v>33</v>
      </c>
      <c r="G506">
        <v>70</v>
      </c>
      <c r="H506" s="24">
        <f t="shared" si="39"/>
        <v>12</v>
      </c>
      <c r="I506" s="24">
        <f t="shared" si="41"/>
        <v>6</v>
      </c>
      <c r="J506" s="24">
        <f t="shared" si="38"/>
        <v>75</v>
      </c>
      <c r="K506" s="24" t="str">
        <f t="shared" si="40"/>
        <v>03</v>
      </c>
      <c r="L506">
        <v>42</v>
      </c>
      <c r="M506">
        <v>0</v>
      </c>
      <c r="N506">
        <v>40</v>
      </c>
      <c r="O506">
        <v>0</v>
      </c>
      <c r="P506">
        <v>0</v>
      </c>
      <c r="Q506" t="s">
        <v>18</v>
      </c>
      <c r="R506">
        <v>21</v>
      </c>
      <c r="S506">
        <v>15</v>
      </c>
      <c r="T506">
        <v>2</v>
      </c>
      <c r="U506">
        <v>2</v>
      </c>
      <c r="V506">
        <v>0.114</v>
      </c>
      <c r="W506">
        <v>8.8900000000000007E-2</v>
      </c>
      <c r="X506">
        <v>24</v>
      </c>
      <c r="Y506">
        <v>0</v>
      </c>
      <c r="Z506" t="s">
        <v>133</v>
      </c>
      <c r="AB506">
        <v>0</v>
      </c>
      <c r="AC506">
        <v>1</v>
      </c>
      <c r="AD506">
        <v>17</v>
      </c>
      <c r="AE506">
        <v>1</v>
      </c>
      <c r="AF506">
        <v>1</v>
      </c>
      <c r="AG506">
        <v>0.5</v>
      </c>
      <c r="AH506">
        <v>0</v>
      </c>
      <c r="BA506">
        <v>5</v>
      </c>
      <c r="BB506">
        <v>7</v>
      </c>
      <c r="BC506">
        <v>70</v>
      </c>
      <c r="BD506">
        <v>25</v>
      </c>
      <c r="BE506">
        <v>0</v>
      </c>
      <c r="BF506">
        <v>3.3</v>
      </c>
      <c r="BG506">
        <v>70</v>
      </c>
      <c r="BH506">
        <v>12</v>
      </c>
      <c r="BI506">
        <v>45</v>
      </c>
      <c r="BJ506">
        <v>3</v>
      </c>
      <c r="BK506">
        <v>0</v>
      </c>
      <c r="BL506">
        <v>42</v>
      </c>
      <c r="BM506">
        <v>0</v>
      </c>
      <c r="BN506">
        <v>40</v>
      </c>
      <c r="BO506">
        <v>0</v>
      </c>
      <c r="BP506">
        <v>0</v>
      </c>
      <c r="BQ506" t="s">
        <v>18</v>
      </c>
      <c r="BR506">
        <v>21</v>
      </c>
      <c r="BS506">
        <v>15</v>
      </c>
      <c r="BT506">
        <v>2</v>
      </c>
      <c r="BU506">
        <v>2</v>
      </c>
      <c r="BV506">
        <v>0.114</v>
      </c>
      <c r="BW506">
        <v>8.8900000000000007E-2</v>
      </c>
      <c r="BX506">
        <v>24</v>
      </c>
      <c r="BY506">
        <v>0</v>
      </c>
      <c r="BZ506" t="s">
        <v>133</v>
      </c>
      <c r="CB506">
        <v>0</v>
      </c>
      <c r="CC506">
        <v>1</v>
      </c>
      <c r="CD506">
        <v>17</v>
      </c>
      <c r="CE506">
        <v>1</v>
      </c>
      <c r="CF506">
        <v>1</v>
      </c>
      <c r="CG506">
        <v>0.5</v>
      </c>
      <c r="CH506">
        <v>0</v>
      </c>
    </row>
    <row r="507" spans="1:86">
      <c r="A507">
        <v>6</v>
      </c>
      <c r="B507">
        <v>6</v>
      </c>
      <c r="C507">
        <v>40</v>
      </c>
      <c r="D507">
        <v>25</v>
      </c>
      <c r="E507">
        <v>0</v>
      </c>
      <c r="F507" s="24">
        <f t="shared" si="37"/>
        <v>23</v>
      </c>
      <c r="G507">
        <v>85</v>
      </c>
      <c r="H507" s="24">
        <f t="shared" si="39"/>
        <v>12</v>
      </c>
      <c r="I507" s="24">
        <f t="shared" si="41"/>
        <v>6</v>
      </c>
      <c r="J507" s="24">
        <f t="shared" si="38"/>
        <v>75</v>
      </c>
      <c r="K507" s="24" t="str">
        <f t="shared" si="40"/>
        <v>03</v>
      </c>
      <c r="L507">
        <v>52</v>
      </c>
      <c r="M507">
        <v>0</v>
      </c>
      <c r="N507">
        <v>40</v>
      </c>
      <c r="O507">
        <v>0</v>
      </c>
      <c r="P507">
        <v>0</v>
      </c>
      <c r="Q507" t="s">
        <v>18</v>
      </c>
      <c r="R507">
        <v>21</v>
      </c>
      <c r="S507">
        <v>15</v>
      </c>
      <c r="T507">
        <v>2</v>
      </c>
      <c r="U507">
        <v>2</v>
      </c>
      <c r="V507">
        <v>7.9000000000000001E-2</v>
      </c>
      <c r="W507">
        <v>0.06</v>
      </c>
      <c r="X507">
        <v>24</v>
      </c>
      <c r="Y507">
        <v>0</v>
      </c>
      <c r="Z507" t="s">
        <v>133</v>
      </c>
      <c r="AB507">
        <v>4</v>
      </c>
      <c r="AC507">
        <v>1</v>
      </c>
      <c r="AD507">
        <v>17</v>
      </c>
      <c r="AE507">
        <v>1</v>
      </c>
      <c r="AF507">
        <v>1</v>
      </c>
      <c r="AG507">
        <v>0.5</v>
      </c>
      <c r="AH507">
        <v>0</v>
      </c>
      <c r="BA507">
        <v>6</v>
      </c>
      <c r="BB507">
        <v>6</v>
      </c>
      <c r="BC507">
        <v>40</v>
      </c>
      <c r="BD507">
        <v>25</v>
      </c>
      <c r="BE507">
        <v>0</v>
      </c>
      <c r="BF507">
        <v>2.2999999999999998</v>
      </c>
      <c r="BG507">
        <v>85</v>
      </c>
      <c r="BH507">
        <v>12</v>
      </c>
      <c r="BI507">
        <v>45</v>
      </c>
      <c r="BJ507">
        <v>3</v>
      </c>
      <c r="BK507">
        <v>0</v>
      </c>
      <c r="BL507">
        <v>52</v>
      </c>
      <c r="BM507">
        <v>0</v>
      </c>
      <c r="BN507">
        <v>40</v>
      </c>
      <c r="BO507">
        <v>0</v>
      </c>
      <c r="BP507">
        <v>0</v>
      </c>
      <c r="BQ507" t="s">
        <v>18</v>
      </c>
      <c r="BR507">
        <v>21</v>
      </c>
      <c r="BS507">
        <v>15</v>
      </c>
      <c r="BT507">
        <v>2</v>
      </c>
      <c r="BU507">
        <v>2</v>
      </c>
      <c r="BV507">
        <v>7.9000000000000001E-2</v>
      </c>
      <c r="BW507">
        <v>0.06</v>
      </c>
      <c r="BX507">
        <v>24</v>
      </c>
      <c r="BY507">
        <v>0</v>
      </c>
      <c r="BZ507" t="s">
        <v>133</v>
      </c>
      <c r="CB507">
        <v>4</v>
      </c>
      <c r="CC507">
        <v>1</v>
      </c>
      <c r="CD507">
        <v>17</v>
      </c>
      <c r="CE507">
        <v>1</v>
      </c>
      <c r="CF507">
        <v>1</v>
      </c>
      <c r="CG507">
        <v>0.5</v>
      </c>
      <c r="CH507">
        <v>0</v>
      </c>
    </row>
    <row r="508" spans="1:86">
      <c r="A508">
        <v>7</v>
      </c>
      <c r="B508">
        <v>5</v>
      </c>
      <c r="C508">
        <v>12</v>
      </c>
      <c r="D508">
        <v>14</v>
      </c>
      <c r="E508">
        <v>0</v>
      </c>
      <c r="F508" s="24">
        <f t="shared" si="37"/>
        <v>15</v>
      </c>
      <c r="G508">
        <v>100</v>
      </c>
      <c r="H508" s="24">
        <f t="shared" si="39"/>
        <v>10</v>
      </c>
      <c r="I508" s="24">
        <f t="shared" si="41"/>
        <v>6</v>
      </c>
      <c r="J508" s="24">
        <f t="shared" si="38"/>
        <v>50</v>
      </c>
      <c r="K508" s="24" t="str">
        <f t="shared" si="40"/>
        <v>00</v>
      </c>
      <c r="L508">
        <v>72</v>
      </c>
      <c r="M508">
        <v>0</v>
      </c>
      <c r="N508">
        <v>40</v>
      </c>
      <c r="O508">
        <v>0</v>
      </c>
      <c r="P508">
        <v>0</v>
      </c>
      <c r="Q508" t="s">
        <v>18</v>
      </c>
      <c r="R508">
        <v>21</v>
      </c>
      <c r="S508">
        <v>15</v>
      </c>
      <c r="T508">
        <v>2</v>
      </c>
      <c r="U508">
        <v>2</v>
      </c>
      <c r="V508">
        <v>5.3999999999999999E-2</v>
      </c>
      <c r="W508">
        <v>4.0500000000000001E-2</v>
      </c>
      <c r="X508">
        <v>24</v>
      </c>
      <c r="Y508">
        <v>0</v>
      </c>
      <c r="Z508" t="s">
        <v>133</v>
      </c>
      <c r="AB508">
        <v>2</v>
      </c>
      <c r="AC508">
        <v>1</v>
      </c>
      <c r="AD508">
        <v>17</v>
      </c>
      <c r="AE508">
        <v>1</v>
      </c>
      <c r="AF508">
        <v>1</v>
      </c>
      <c r="AG508">
        <v>0.5</v>
      </c>
      <c r="AH508">
        <v>0</v>
      </c>
      <c r="BA508">
        <v>7</v>
      </c>
      <c r="BB508">
        <v>5</v>
      </c>
      <c r="BC508">
        <v>12</v>
      </c>
      <c r="BD508">
        <v>14</v>
      </c>
      <c r="BE508">
        <v>0</v>
      </c>
      <c r="BF508">
        <v>1.6</v>
      </c>
      <c r="BG508">
        <v>100</v>
      </c>
      <c r="BH508">
        <v>14</v>
      </c>
      <c r="BI508">
        <v>45</v>
      </c>
      <c r="BJ508">
        <v>2</v>
      </c>
      <c r="BK508">
        <v>0</v>
      </c>
      <c r="BL508">
        <v>72</v>
      </c>
      <c r="BM508">
        <v>0</v>
      </c>
      <c r="BN508">
        <v>40</v>
      </c>
      <c r="BO508">
        <v>0</v>
      </c>
      <c r="BP508">
        <v>0</v>
      </c>
      <c r="BQ508" t="s">
        <v>18</v>
      </c>
      <c r="BR508">
        <v>21</v>
      </c>
      <c r="BS508">
        <v>15</v>
      </c>
      <c r="BT508">
        <v>2</v>
      </c>
      <c r="BU508">
        <v>2</v>
      </c>
      <c r="BV508">
        <v>5.3999999999999999E-2</v>
      </c>
      <c r="BW508">
        <v>4.0500000000000001E-2</v>
      </c>
      <c r="BX508">
        <v>24</v>
      </c>
      <c r="BY508">
        <v>0</v>
      </c>
      <c r="BZ508" t="s">
        <v>133</v>
      </c>
      <c r="CB508">
        <v>2</v>
      </c>
      <c r="CC508">
        <v>1</v>
      </c>
      <c r="CD508">
        <v>17</v>
      </c>
      <c r="CE508">
        <v>1</v>
      </c>
      <c r="CF508">
        <v>1</v>
      </c>
      <c r="CG508">
        <v>0.5</v>
      </c>
      <c r="CH508">
        <v>0</v>
      </c>
    </row>
    <row r="509" spans="1:86">
      <c r="A509">
        <v>8</v>
      </c>
      <c r="B509">
        <v>4</v>
      </c>
      <c r="C509">
        <v>8</v>
      </c>
      <c r="D509">
        <v>12</v>
      </c>
      <c r="E509">
        <v>0</v>
      </c>
      <c r="F509" s="24">
        <f t="shared" si="37"/>
        <v>7.9999999999999991</v>
      </c>
      <c r="G509">
        <v>100</v>
      </c>
      <c r="H509" s="24">
        <f t="shared" si="39"/>
        <v>12</v>
      </c>
      <c r="I509" s="24">
        <f t="shared" si="41"/>
        <v>6</v>
      </c>
      <c r="J509" s="24">
        <f t="shared" si="38"/>
        <v>50</v>
      </c>
      <c r="K509" s="24" t="str">
        <f t="shared" si="40"/>
        <v>00</v>
      </c>
      <c r="L509">
        <v>82</v>
      </c>
      <c r="M509">
        <v>0</v>
      </c>
      <c r="N509">
        <v>0</v>
      </c>
      <c r="O509">
        <v>0</v>
      </c>
      <c r="P509">
        <v>0</v>
      </c>
      <c r="Q509" t="s">
        <v>18</v>
      </c>
      <c r="R509">
        <v>21</v>
      </c>
      <c r="S509">
        <v>15</v>
      </c>
      <c r="T509">
        <v>3</v>
      </c>
      <c r="U509">
        <v>2</v>
      </c>
      <c r="V509">
        <v>0.04</v>
      </c>
      <c r="W509">
        <v>2.8400000000000002E-2</v>
      </c>
      <c r="X509">
        <v>24</v>
      </c>
      <c r="Y509">
        <v>0</v>
      </c>
      <c r="Z509" t="s">
        <v>133</v>
      </c>
      <c r="AB509">
        <v>1.1200000000000001</v>
      </c>
      <c r="AC509">
        <v>1</v>
      </c>
      <c r="AD509">
        <v>17</v>
      </c>
      <c r="AE509">
        <v>1</v>
      </c>
      <c r="AF509">
        <v>1</v>
      </c>
      <c r="AG509">
        <v>0.5</v>
      </c>
      <c r="AH509">
        <v>0</v>
      </c>
      <c r="BA509">
        <v>8</v>
      </c>
      <c r="BB509">
        <v>4</v>
      </c>
      <c r="BC509">
        <v>8</v>
      </c>
      <c r="BD509">
        <v>12</v>
      </c>
      <c r="BE509">
        <v>0</v>
      </c>
      <c r="BF509">
        <v>0.7</v>
      </c>
      <c r="BG509">
        <v>100</v>
      </c>
      <c r="BH509">
        <v>18</v>
      </c>
      <c r="BI509">
        <v>47</v>
      </c>
      <c r="BJ509">
        <v>2</v>
      </c>
      <c r="BK509">
        <v>0</v>
      </c>
      <c r="BL509">
        <v>82</v>
      </c>
      <c r="BM509">
        <v>0</v>
      </c>
      <c r="BN509">
        <v>0</v>
      </c>
      <c r="BO509">
        <v>0</v>
      </c>
      <c r="BP509">
        <v>0</v>
      </c>
      <c r="BQ509" t="s">
        <v>18</v>
      </c>
      <c r="BR509">
        <v>21</v>
      </c>
      <c r="BS509">
        <v>15</v>
      </c>
      <c r="BT509">
        <v>3</v>
      </c>
      <c r="BU509">
        <v>2</v>
      </c>
      <c r="BV509">
        <v>0.04</v>
      </c>
      <c r="BW509">
        <v>2.8400000000000002E-2</v>
      </c>
      <c r="BX509">
        <v>24</v>
      </c>
      <c r="BY509">
        <v>0</v>
      </c>
      <c r="BZ509" t="s">
        <v>133</v>
      </c>
      <c r="CB509">
        <v>1.1200000000000001</v>
      </c>
      <c r="CC509">
        <v>1</v>
      </c>
      <c r="CD509">
        <v>17</v>
      </c>
      <c r="CE509">
        <v>1</v>
      </c>
      <c r="CF509">
        <v>1</v>
      </c>
      <c r="CG509">
        <v>0.5</v>
      </c>
      <c r="CH509">
        <v>0</v>
      </c>
    </row>
    <row r="510" spans="1:86">
      <c r="A510">
        <v>9</v>
      </c>
      <c r="B510">
        <v>3</v>
      </c>
      <c r="C510">
        <v>6</v>
      </c>
      <c r="D510">
        <v>12</v>
      </c>
      <c r="E510">
        <v>0</v>
      </c>
      <c r="F510" s="24">
        <f t="shared" si="37"/>
        <v>5</v>
      </c>
      <c r="G510">
        <v>100</v>
      </c>
      <c r="H510" s="24">
        <f t="shared" si="39"/>
        <v>7</v>
      </c>
      <c r="I510" s="24">
        <f t="shared" si="41"/>
        <v>6</v>
      </c>
      <c r="J510" s="24">
        <f t="shared" si="38"/>
        <v>25</v>
      </c>
      <c r="K510" s="24" t="str">
        <f t="shared" si="40"/>
        <v>00</v>
      </c>
      <c r="L510">
        <v>83</v>
      </c>
      <c r="M510">
        <v>0</v>
      </c>
      <c r="N510">
        <v>0</v>
      </c>
      <c r="O510">
        <v>10</v>
      </c>
      <c r="P510">
        <v>0</v>
      </c>
      <c r="Q510" t="s">
        <v>18</v>
      </c>
      <c r="R510">
        <v>21</v>
      </c>
      <c r="S510">
        <v>15</v>
      </c>
      <c r="T510">
        <v>3</v>
      </c>
      <c r="U510">
        <v>2</v>
      </c>
      <c r="V510">
        <v>2.9000000000000001E-2</v>
      </c>
      <c r="W510">
        <v>1.9400000000000001E-2</v>
      </c>
      <c r="X510">
        <v>24</v>
      </c>
      <c r="Y510">
        <v>0</v>
      </c>
      <c r="Z510" t="s">
        <v>133</v>
      </c>
      <c r="AB510">
        <v>0.8</v>
      </c>
      <c r="AC510">
        <v>1</v>
      </c>
      <c r="AD510">
        <v>17</v>
      </c>
      <c r="AE510">
        <v>1</v>
      </c>
      <c r="AF510">
        <v>1</v>
      </c>
      <c r="AG510">
        <v>0.5</v>
      </c>
      <c r="AH510">
        <v>0</v>
      </c>
      <c r="BA510">
        <v>9</v>
      </c>
      <c r="BB510">
        <v>3</v>
      </c>
      <c r="BC510">
        <v>6</v>
      </c>
      <c r="BD510">
        <v>12</v>
      </c>
      <c r="BE510">
        <v>0</v>
      </c>
      <c r="BF510">
        <v>0.4</v>
      </c>
      <c r="BG510">
        <v>100</v>
      </c>
      <c r="BH510">
        <v>21</v>
      </c>
      <c r="BI510">
        <v>50</v>
      </c>
      <c r="BJ510">
        <v>1</v>
      </c>
      <c r="BK510">
        <v>0</v>
      </c>
      <c r="BL510">
        <v>83</v>
      </c>
      <c r="BM510">
        <v>0</v>
      </c>
      <c r="BN510">
        <v>0</v>
      </c>
      <c r="BO510">
        <v>10</v>
      </c>
      <c r="BP510">
        <v>0</v>
      </c>
      <c r="BQ510" t="s">
        <v>18</v>
      </c>
      <c r="BR510">
        <v>21</v>
      </c>
      <c r="BS510">
        <v>15</v>
      </c>
      <c r="BT510">
        <v>3</v>
      </c>
      <c r="BU510">
        <v>2</v>
      </c>
      <c r="BV510">
        <v>2.9000000000000001E-2</v>
      </c>
      <c r="BW510">
        <v>1.9400000000000001E-2</v>
      </c>
      <c r="BX510">
        <v>24</v>
      </c>
      <c r="BY510">
        <v>0</v>
      </c>
      <c r="BZ510" t="s">
        <v>133</v>
      </c>
      <c r="CB510">
        <v>0.8</v>
      </c>
      <c r="CC510">
        <v>1</v>
      </c>
      <c r="CD510">
        <v>17</v>
      </c>
      <c r="CE510">
        <v>1</v>
      </c>
      <c r="CF510">
        <v>1</v>
      </c>
      <c r="CG510">
        <v>0.5</v>
      </c>
      <c r="CH510">
        <v>0</v>
      </c>
    </row>
    <row r="511" spans="1:86">
      <c r="A511">
        <v>10</v>
      </c>
      <c r="B511">
        <v>802</v>
      </c>
      <c r="C511">
        <v>1</v>
      </c>
      <c r="D511">
        <v>9</v>
      </c>
      <c r="E511">
        <v>0</v>
      </c>
      <c r="F511" s="24">
        <f t="shared" si="37"/>
        <v>15</v>
      </c>
      <c r="G511">
        <v>115</v>
      </c>
      <c r="H511" s="24">
        <f t="shared" si="39"/>
        <v>7</v>
      </c>
      <c r="I511" s="24">
        <f t="shared" si="41"/>
        <v>14</v>
      </c>
      <c r="J511" s="24">
        <f t="shared" si="38"/>
        <v>25</v>
      </c>
      <c r="K511" s="24" t="str">
        <f t="shared" si="40"/>
        <v>00</v>
      </c>
      <c r="L511">
        <v>83</v>
      </c>
      <c r="M511">
        <v>0</v>
      </c>
      <c r="N511">
        <v>0</v>
      </c>
      <c r="O511">
        <v>10</v>
      </c>
      <c r="P511">
        <v>3</v>
      </c>
      <c r="Q511" t="s">
        <v>19</v>
      </c>
      <c r="R511">
        <v>31</v>
      </c>
      <c r="S511">
        <v>30</v>
      </c>
      <c r="T511">
        <v>3</v>
      </c>
      <c r="U511">
        <v>2</v>
      </c>
      <c r="V511">
        <v>1.0999999999999999E-2</v>
      </c>
      <c r="W511">
        <v>2.29E-2</v>
      </c>
      <c r="X511">
        <v>24</v>
      </c>
      <c r="Y511">
        <v>1.31</v>
      </c>
      <c r="Z511" t="s">
        <v>57</v>
      </c>
      <c r="AA511">
        <v>618</v>
      </c>
      <c r="AB511">
        <v>0.63</v>
      </c>
      <c r="AC511">
        <v>1</v>
      </c>
      <c r="AD511">
        <v>17</v>
      </c>
      <c r="AE511">
        <v>1</v>
      </c>
      <c r="AF511">
        <v>1</v>
      </c>
      <c r="AG511">
        <v>0.5</v>
      </c>
      <c r="AH511">
        <v>0</v>
      </c>
      <c r="BA511">
        <v>10</v>
      </c>
      <c r="BB511">
        <v>802</v>
      </c>
      <c r="BC511">
        <v>1</v>
      </c>
      <c r="BD511">
        <v>9</v>
      </c>
      <c r="BE511">
        <v>0</v>
      </c>
      <c r="BF511">
        <v>1.5</v>
      </c>
      <c r="BG511">
        <v>115</v>
      </c>
      <c r="BH511">
        <v>21</v>
      </c>
      <c r="BI511">
        <v>108</v>
      </c>
      <c r="BJ511">
        <v>1</v>
      </c>
      <c r="BK511">
        <v>0</v>
      </c>
      <c r="BL511">
        <v>83</v>
      </c>
      <c r="BM511">
        <v>0</v>
      </c>
      <c r="BN511">
        <v>0</v>
      </c>
      <c r="BO511">
        <v>10</v>
      </c>
      <c r="BP511">
        <v>3</v>
      </c>
      <c r="BQ511" t="s">
        <v>19</v>
      </c>
      <c r="BR511">
        <v>31</v>
      </c>
      <c r="BS511">
        <v>30</v>
      </c>
      <c r="BT511">
        <v>3</v>
      </c>
      <c r="BU511">
        <v>2</v>
      </c>
      <c r="BV511">
        <v>1.0999999999999999E-2</v>
      </c>
      <c r="BW511">
        <v>2.29E-2</v>
      </c>
      <c r="BX511">
        <v>24</v>
      </c>
      <c r="BY511">
        <v>1.31</v>
      </c>
      <c r="BZ511" t="s">
        <v>57</v>
      </c>
      <c r="CA511">
        <v>618</v>
      </c>
      <c r="CB511">
        <v>0.63</v>
      </c>
      <c r="CC511">
        <v>1</v>
      </c>
      <c r="CD511">
        <v>17</v>
      </c>
      <c r="CE511">
        <v>1</v>
      </c>
      <c r="CF511">
        <v>1</v>
      </c>
      <c r="CG511">
        <v>0.5</v>
      </c>
      <c r="CH511">
        <v>0</v>
      </c>
    </row>
    <row r="512" spans="1:86">
      <c r="A512">
        <v>11</v>
      </c>
      <c r="B512">
        <v>802</v>
      </c>
      <c r="C512">
        <v>1</v>
      </c>
      <c r="D512">
        <v>9</v>
      </c>
      <c r="E512">
        <v>0</v>
      </c>
      <c r="F512" s="24">
        <f t="shared" si="37"/>
        <v>15</v>
      </c>
      <c r="G512">
        <v>115</v>
      </c>
      <c r="H512" s="24">
        <f t="shared" si="39"/>
        <v>7</v>
      </c>
      <c r="I512" s="24">
        <f t="shared" si="41"/>
        <v>14</v>
      </c>
      <c r="J512" s="24">
        <f t="shared" si="38"/>
        <v>25</v>
      </c>
      <c r="K512" s="24" t="str">
        <f t="shared" si="40"/>
        <v>00</v>
      </c>
      <c r="L512">
        <v>83</v>
      </c>
      <c r="M512">
        <v>0</v>
      </c>
      <c r="N512">
        <v>0</v>
      </c>
      <c r="O512">
        <v>10</v>
      </c>
      <c r="P512">
        <v>3</v>
      </c>
      <c r="Q512" t="s">
        <v>19</v>
      </c>
      <c r="R512">
        <v>31</v>
      </c>
      <c r="S512">
        <v>30</v>
      </c>
      <c r="T512">
        <v>3</v>
      </c>
      <c r="U512">
        <v>2</v>
      </c>
      <c r="V512">
        <v>3.1E-2</v>
      </c>
      <c r="W512">
        <v>9.5999999999999992E-3</v>
      </c>
      <c r="X512">
        <v>24</v>
      </c>
      <c r="Y512">
        <v>1.31</v>
      </c>
      <c r="Z512" t="s">
        <v>57</v>
      </c>
      <c r="AA512">
        <v>129</v>
      </c>
      <c r="AB512">
        <v>0.63</v>
      </c>
      <c r="AC512">
        <v>1</v>
      </c>
      <c r="AD512">
        <v>17</v>
      </c>
      <c r="AE512">
        <v>1</v>
      </c>
      <c r="AF512">
        <v>1</v>
      </c>
      <c r="AG512">
        <v>0.5</v>
      </c>
      <c r="AH512">
        <v>0</v>
      </c>
      <c r="BA512">
        <v>11</v>
      </c>
      <c r="BB512">
        <v>802</v>
      </c>
      <c r="BC512">
        <v>1</v>
      </c>
      <c r="BD512">
        <v>9</v>
      </c>
      <c r="BE512">
        <v>0</v>
      </c>
      <c r="BF512">
        <v>1.5</v>
      </c>
      <c r="BG512">
        <v>115</v>
      </c>
      <c r="BH512">
        <v>21</v>
      </c>
      <c r="BI512">
        <v>108</v>
      </c>
      <c r="BJ512">
        <v>1</v>
      </c>
      <c r="BK512">
        <v>0</v>
      </c>
      <c r="BL512">
        <v>83</v>
      </c>
      <c r="BM512">
        <v>0</v>
      </c>
      <c r="BN512">
        <v>0</v>
      </c>
      <c r="BO512">
        <v>10</v>
      </c>
      <c r="BP512">
        <v>3</v>
      </c>
      <c r="BQ512" t="s">
        <v>19</v>
      </c>
      <c r="BR512">
        <v>31</v>
      </c>
      <c r="BS512">
        <v>30</v>
      </c>
      <c r="BT512">
        <v>3</v>
      </c>
      <c r="BU512">
        <v>2</v>
      </c>
      <c r="BV512">
        <v>3.1E-2</v>
      </c>
      <c r="BW512">
        <v>9.5999999999999992E-3</v>
      </c>
      <c r="BX512">
        <v>24</v>
      </c>
      <c r="BY512">
        <v>1.31</v>
      </c>
      <c r="BZ512" t="s">
        <v>57</v>
      </c>
      <c r="CA512">
        <v>129</v>
      </c>
      <c r="CB512">
        <v>0.63</v>
      </c>
      <c r="CC512">
        <v>1</v>
      </c>
      <c r="CD512">
        <v>17</v>
      </c>
      <c r="CE512">
        <v>1</v>
      </c>
      <c r="CF512">
        <v>1</v>
      </c>
      <c r="CG512">
        <v>0.5</v>
      </c>
      <c r="CH512">
        <v>0</v>
      </c>
    </row>
    <row r="513" spans="1:86">
      <c r="A513">
        <v>12</v>
      </c>
      <c r="B513">
        <v>801</v>
      </c>
      <c r="C513">
        <v>1</v>
      </c>
      <c r="D513">
        <v>9</v>
      </c>
      <c r="E513">
        <v>0</v>
      </c>
      <c r="F513" s="24">
        <f t="shared" si="37"/>
        <v>15</v>
      </c>
      <c r="G513">
        <v>110</v>
      </c>
      <c r="H513" s="24">
        <f t="shared" si="39"/>
        <v>7</v>
      </c>
      <c r="I513" s="24">
        <f t="shared" si="41"/>
        <v>11</v>
      </c>
      <c r="J513" s="24">
        <f t="shared" si="38"/>
        <v>25</v>
      </c>
      <c r="K513" s="24" t="str">
        <f t="shared" si="40"/>
        <v>00</v>
      </c>
      <c r="L513">
        <v>73</v>
      </c>
      <c r="M513">
        <v>0</v>
      </c>
      <c r="N513">
        <v>40</v>
      </c>
      <c r="O513">
        <v>10</v>
      </c>
      <c r="P513">
        <v>2</v>
      </c>
      <c r="Q513" t="s">
        <v>19</v>
      </c>
      <c r="R513">
        <v>32</v>
      </c>
      <c r="S513">
        <v>30</v>
      </c>
      <c r="T513">
        <v>3</v>
      </c>
      <c r="U513">
        <v>5</v>
      </c>
      <c r="V513">
        <v>4.0000000000000001E-3</v>
      </c>
      <c r="W513">
        <v>2.1999999999999999E-2</v>
      </c>
      <c r="X513">
        <v>24</v>
      </c>
      <c r="Y513">
        <v>1.94</v>
      </c>
      <c r="Z513" t="s">
        <v>57</v>
      </c>
      <c r="AA513">
        <v>920</v>
      </c>
      <c r="AB513">
        <v>0.5</v>
      </c>
      <c r="AC513">
        <v>1</v>
      </c>
      <c r="AD513">
        <v>17</v>
      </c>
      <c r="AE513">
        <v>1</v>
      </c>
      <c r="AF513">
        <v>1</v>
      </c>
      <c r="AG513">
        <v>0.5</v>
      </c>
      <c r="AH513">
        <v>0</v>
      </c>
      <c r="BA513">
        <v>12</v>
      </c>
      <c r="BB513">
        <v>801</v>
      </c>
      <c r="BC513">
        <v>1</v>
      </c>
      <c r="BD513">
        <v>9</v>
      </c>
      <c r="BE513">
        <v>0</v>
      </c>
      <c r="BF513">
        <v>1.4</v>
      </c>
      <c r="BG513">
        <v>110</v>
      </c>
      <c r="BH513">
        <v>20</v>
      </c>
      <c r="BI513">
        <v>88</v>
      </c>
      <c r="BJ513">
        <v>1</v>
      </c>
      <c r="BK513">
        <v>0</v>
      </c>
      <c r="BL513">
        <v>73</v>
      </c>
      <c r="BM513">
        <v>0</v>
      </c>
      <c r="BN513">
        <v>40</v>
      </c>
      <c r="BO513">
        <v>10</v>
      </c>
      <c r="BP513">
        <v>2</v>
      </c>
      <c r="BQ513" t="s">
        <v>19</v>
      </c>
      <c r="BR513">
        <v>32</v>
      </c>
      <c r="BS513">
        <v>30</v>
      </c>
      <c r="BT513">
        <v>3</v>
      </c>
      <c r="BU513">
        <v>5</v>
      </c>
      <c r="BV513">
        <v>4.0000000000000001E-3</v>
      </c>
      <c r="BW513">
        <v>2.1999999999999999E-2</v>
      </c>
      <c r="BX513">
        <v>24</v>
      </c>
      <c r="BY513">
        <v>1.94</v>
      </c>
      <c r="BZ513" t="s">
        <v>57</v>
      </c>
      <c r="CA513">
        <v>920</v>
      </c>
      <c r="CB513">
        <v>0.5</v>
      </c>
      <c r="CC513">
        <v>1</v>
      </c>
      <c r="CD513">
        <v>17</v>
      </c>
      <c r="CE513">
        <v>1</v>
      </c>
      <c r="CF513">
        <v>1</v>
      </c>
      <c r="CG513">
        <v>0.5</v>
      </c>
      <c r="CH513">
        <v>0</v>
      </c>
    </row>
    <row r="514" spans="1:86">
      <c r="A514">
        <v>13</v>
      </c>
      <c r="B514">
        <v>801</v>
      </c>
      <c r="C514">
        <v>1</v>
      </c>
      <c r="D514">
        <v>9</v>
      </c>
      <c r="E514">
        <v>0</v>
      </c>
      <c r="F514" s="24">
        <f t="shared" si="37"/>
        <v>15</v>
      </c>
      <c r="G514">
        <v>110</v>
      </c>
      <c r="H514" s="24">
        <f t="shared" si="39"/>
        <v>7</v>
      </c>
      <c r="I514" s="24">
        <f t="shared" si="41"/>
        <v>11</v>
      </c>
      <c r="J514" s="24">
        <f t="shared" si="38"/>
        <v>25</v>
      </c>
      <c r="K514" s="24" t="str">
        <f t="shared" si="40"/>
        <v>00</v>
      </c>
      <c r="L514">
        <v>73</v>
      </c>
      <c r="M514">
        <v>0</v>
      </c>
      <c r="N514">
        <v>40</v>
      </c>
      <c r="O514">
        <v>10</v>
      </c>
      <c r="P514">
        <v>2</v>
      </c>
      <c r="Q514" t="s">
        <v>19</v>
      </c>
      <c r="R514">
        <v>32</v>
      </c>
      <c r="S514">
        <v>30</v>
      </c>
      <c r="T514">
        <v>3</v>
      </c>
      <c r="U514">
        <v>5</v>
      </c>
      <c r="V514">
        <v>2.4E-2</v>
      </c>
      <c r="W514">
        <v>7.0000000000000001E-3</v>
      </c>
      <c r="X514">
        <v>24</v>
      </c>
      <c r="Y514">
        <v>1.94</v>
      </c>
      <c r="Z514" t="s">
        <v>57</v>
      </c>
      <c r="AA514">
        <v>211</v>
      </c>
      <c r="AB514">
        <v>0.5</v>
      </c>
      <c r="AC514">
        <v>1</v>
      </c>
      <c r="AD514">
        <v>17</v>
      </c>
      <c r="AE514">
        <v>1</v>
      </c>
      <c r="AF514">
        <v>1</v>
      </c>
      <c r="AG514">
        <v>0.5</v>
      </c>
      <c r="AH514">
        <v>0</v>
      </c>
      <c r="BA514">
        <v>13</v>
      </c>
      <c r="BB514">
        <v>801</v>
      </c>
      <c r="BC514">
        <v>1</v>
      </c>
      <c r="BD514">
        <v>9</v>
      </c>
      <c r="BE514">
        <v>0</v>
      </c>
      <c r="BF514">
        <v>1.4</v>
      </c>
      <c r="BG514">
        <v>110</v>
      </c>
      <c r="BH514">
        <v>20</v>
      </c>
      <c r="BI514">
        <v>88</v>
      </c>
      <c r="BJ514">
        <v>1</v>
      </c>
      <c r="BK514">
        <v>0</v>
      </c>
      <c r="BL514">
        <v>73</v>
      </c>
      <c r="BM514">
        <v>0</v>
      </c>
      <c r="BN514">
        <v>40</v>
      </c>
      <c r="BO514">
        <v>10</v>
      </c>
      <c r="BP514">
        <v>2</v>
      </c>
      <c r="BQ514" t="s">
        <v>19</v>
      </c>
      <c r="BR514">
        <v>32</v>
      </c>
      <c r="BS514">
        <v>30</v>
      </c>
      <c r="BT514">
        <v>3</v>
      </c>
      <c r="BU514">
        <v>5</v>
      </c>
      <c r="BV514">
        <v>2.4E-2</v>
      </c>
      <c r="BW514">
        <v>7.0000000000000001E-3</v>
      </c>
      <c r="BX514">
        <v>24</v>
      </c>
      <c r="BY514">
        <v>1.94</v>
      </c>
      <c r="BZ514" t="s">
        <v>57</v>
      </c>
      <c r="CA514">
        <v>211</v>
      </c>
      <c r="CB514">
        <v>0.5</v>
      </c>
      <c r="CC514">
        <v>1</v>
      </c>
      <c r="CD514">
        <v>17</v>
      </c>
      <c r="CE514">
        <v>1</v>
      </c>
      <c r="CF514">
        <v>1</v>
      </c>
      <c r="CG514">
        <v>0.5</v>
      </c>
      <c r="CH514">
        <v>0</v>
      </c>
    </row>
    <row r="515" spans="1:86">
      <c r="F515" s="24" t="str">
        <f t="shared" ref="F515:F578" si="42">IF(BF515="","",IF(OR(ROUND(MOD(BF515,1),1)=0.2,ROUND(MOD(BF515,1),1)=0.4,ROUND(MOD(BF515,1),1)=0.7),BF515+0.1,IF(OR(ROUND(MOD(BF515,1),1)=0.1,ROUND(MOD(BF515,1),1)=0.6,ROUND(MOD(BF515,1),1)=0.9),BF515-0.1,BF515))*10)</f>
        <v/>
      </c>
      <c r="H515" s="24" t="str">
        <f t="shared" si="39"/>
        <v/>
      </c>
      <c r="I515" s="24" t="str">
        <f t="shared" si="41"/>
        <v/>
      </c>
      <c r="J515" s="24" t="str">
        <f t="shared" ref="J515:J578" si="43">IF(BJ515="","",IF(BJ515&gt;100,100+IF(RIGHT(BJ515,1)*25&gt;=100,80,RIGHT(BJ515,1)*25),IF(RIGHT(BJ515,1)*25&gt;=100,80,RIGHT(BJ515,1)*25)))</f>
        <v/>
      </c>
      <c r="K515" s="24" t="str">
        <f t="shared" si="40"/>
        <v/>
      </c>
      <c r="AC515">
        <v>1</v>
      </c>
      <c r="AE515">
        <v>1</v>
      </c>
      <c r="AF515">
        <v>1</v>
      </c>
      <c r="AH515">
        <v>0</v>
      </c>
      <c r="BK515">
        <v>0</v>
      </c>
      <c r="CC515">
        <v>1</v>
      </c>
      <c r="CE515">
        <v>1</v>
      </c>
      <c r="CF515">
        <v>1</v>
      </c>
      <c r="CH515">
        <v>0</v>
      </c>
    </row>
    <row r="516" spans="1:86">
      <c r="F516" s="24" t="str">
        <f t="shared" si="42"/>
        <v/>
      </c>
      <c r="H516" s="24" t="str">
        <f t="shared" ref="H516:H579" si="44">IF(BH516="","",IF(ROUNDUP((BH516/100)*IF(BJ516&gt;100,RIGHT(BJ516,2),BJ516)*250*4/60*2/IF(BK516&gt;=10,10,1),0)&gt;15,15,ROUNDUP((BH516/100)*IF(BJ516&gt;100,RIGHT(BJ516,2),BJ516)*250*4/60*2/IF(BK516&gt;=10,10,1),0)))</f>
        <v/>
      </c>
      <c r="I516" s="24" t="str">
        <f t="shared" si="41"/>
        <v/>
      </c>
      <c r="J516" s="24" t="str">
        <f t="shared" si="43"/>
        <v/>
      </c>
      <c r="K516" s="24" t="str">
        <f t="shared" ref="K516:K579" si="45">TEXT(IF(W516=0,"",IF(BK516&gt;=10,LEFT(BK516,1),0)&amp;IF(V516&gt;=0.06,3,0)),"00")</f>
        <v/>
      </c>
      <c r="AC516">
        <v>1</v>
      </c>
      <c r="AE516">
        <v>1</v>
      </c>
      <c r="AF516">
        <v>1</v>
      </c>
      <c r="AH516">
        <v>0</v>
      </c>
      <c r="BK516">
        <v>0</v>
      </c>
      <c r="CC516">
        <v>1</v>
      </c>
      <c r="CE516">
        <v>1</v>
      </c>
      <c r="CF516">
        <v>1</v>
      </c>
      <c r="CH516">
        <v>0</v>
      </c>
    </row>
    <row r="517" spans="1:86">
      <c r="A517">
        <v>2</v>
      </c>
      <c r="B517">
        <v>9</v>
      </c>
      <c r="C517">
        <v>300</v>
      </c>
      <c r="D517">
        <v>55</v>
      </c>
      <c r="E517">
        <v>0</v>
      </c>
      <c r="F517" s="24">
        <f t="shared" si="42"/>
        <v>135</v>
      </c>
      <c r="G517">
        <v>50</v>
      </c>
      <c r="H517" s="24">
        <f t="shared" si="44"/>
        <v>11</v>
      </c>
      <c r="I517" s="24">
        <f t="shared" si="41"/>
        <v>5</v>
      </c>
      <c r="J517" s="24">
        <f t="shared" si="43"/>
        <v>75</v>
      </c>
      <c r="K517" s="24" t="str">
        <f t="shared" si="45"/>
        <v>03</v>
      </c>
      <c r="L517">
        <v>22</v>
      </c>
      <c r="M517">
        <v>0</v>
      </c>
      <c r="N517">
        <v>0</v>
      </c>
      <c r="O517">
        <v>1</v>
      </c>
      <c r="P517">
        <v>0</v>
      </c>
      <c r="Q517" t="s">
        <v>18</v>
      </c>
      <c r="R517">
        <v>21</v>
      </c>
      <c r="S517">
        <v>10</v>
      </c>
      <c r="T517">
        <v>2</v>
      </c>
      <c r="U517">
        <v>2</v>
      </c>
      <c r="V517">
        <v>0.30399999999999999</v>
      </c>
      <c r="W517">
        <v>0.25230000000000002</v>
      </c>
      <c r="X517">
        <v>24</v>
      </c>
      <c r="Y517">
        <v>0</v>
      </c>
      <c r="Z517" t="s">
        <v>133</v>
      </c>
      <c r="AB517">
        <v>0</v>
      </c>
      <c r="AC517">
        <v>1</v>
      </c>
      <c r="AD517">
        <v>17</v>
      </c>
      <c r="AE517">
        <v>1</v>
      </c>
      <c r="AF517">
        <v>1</v>
      </c>
      <c r="AG517">
        <v>0.63</v>
      </c>
      <c r="AH517">
        <v>0</v>
      </c>
      <c r="BA517">
        <v>2</v>
      </c>
      <c r="BB517">
        <v>9</v>
      </c>
      <c r="BC517">
        <v>300</v>
      </c>
      <c r="BD517">
        <v>55</v>
      </c>
      <c r="BE517">
        <v>0</v>
      </c>
      <c r="BF517">
        <v>13.4</v>
      </c>
      <c r="BG517">
        <v>50</v>
      </c>
      <c r="BH517">
        <v>11</v>
      </c>
      <c r="BI517">
        <v>40</v>
      </c>
      <c r="BJ517">
        <v>3</v>
      </c>
      <c r="BK517">
        <v>0</v>
      </c>
      <c r="BL517">
        <v>22</v>
      </c>
      <c r="BM517">
        <v>0</v>
      </c>
      <c r="BN517">
        <v>0</v>
      </c>
      <c r="BO517">
        <v>1</v>
      </c>
      <c r="BP517">
        <v>0</v>
      </c>
      <c r="BQ517" t="s">
        <v>18</v>
      </c>
      <c r="BR517">
        <v>21</v>
      </c>
      <c r="BS517">
        <v>10</v>
      </c>
      <c r="BT517">
        <v>2</v>
      </c>
      <c r="BU517">
        <v>2</v>
      </c>
      <c r="BV517">
        <v>0.30399999999999999</v>
      </c>
      <c r="BW517">
        <v>0.25230000000000002</v>
      </c>
      <c r="BX517">
        <v>24</v>
      </c>
      <c r="BY517">
        <v>0</v>
      </c>
      <c r="BZ517" t="s">
        <v>133</v>
      </c>
      <c r="CB517">
        <v>0</v>
      </c>
      <c r="CC517">
        <v>1</v>
      </c>
      <c r="CD517">
        <v>17</v>
      </c>
      <c r="CE517">
        <v>1</v>
      </c>
      <c r="CF517">
        <v>1</v>
      </c>
      <c r="CG517">
        <v>0.63</v>
      </c>
      <c r="CH517">
        <v>0</v>
      </c>
    </row>
    <row r="518" spans="1:86">
      <c r="A518">
        <v>3</v>
      </c>
      <c r="B518">
        <v>8</v>
      </c>
      <c r="C518">
        <v>200</v>
      </c>
      <c r="D518">
        <v>40</v>
      </c>
      <c r="E518">
        <v>0</v>
      </c>
      <c r="F518" s="24">
        <f t="shared" si="42"/>
        <v>85</v>
      </c>
      <c r="G518">
        <v>50</v>
      </c>
      <c r="H518" s="24">
        <f t="shared" si="44"/>
        <v>12</v>
      </c>
      <c r="I518" s="24">
        <f t="shared" si="41"/>
        <v>5</v>
      </c>
      <c r="J518" s="24">
        <f t="shared" si="43"/>
        <v>75</v>
      </c>
      <c r="K518" s="24" t="str">
        <f t="shared" si="45"/>
        <v>03</v>
      </c>
      <c r="L518">
        <v>22</v>
      </c>
      <c r="M518">
        <v>0</v>
      </c>
      <c r="N518">
        <v>0</v>
      </c>
      <c r="O518">
        <v>1</v>
      </c>
      <c r="P518">
        <v>0</v>
      </c>
      <c r="Q518" t="s">
        <v>18</v>
      </c>
      <c r="R518">
        <v>21</v>
      </c>
      <c r="S518">
        <v>10</v>
      </c>
      <c r="T518">
        <v>2</v>
      </c>
      <c r="U518">
        <v>2</v>
      </c>
      <c r="V518">
        <v>0.21</v>
      </c>
      <c r="W518">
        <v>0.17430000000000001</v>
      </c>
      <c r="X518">
        <v>24</v>
      </c>
      <c r="Y518">
        <v>0</v>
      </c>
      <c r="Z518" t="s">
        <v>133</v>
      </c>
      <c r="AB518">
        <v>0</v>
      </c>
      <c r="AC518">
        <v>1</v>
      </c>
      <c r="AD518">
        <v>17</v>
      </c>
      <c r="AE518">
        <v>1</v>
      </c>
      <c r="AF518">
        <v>1</v>
      </c>
      <c r="AG518">
        <v>0.63</v>
      </c>
      <c r="AH518">
        <v>0</v>
      </c>
      <c r="BA518">
        <v>3</v>
      </c>
      <c r="BB518">
        <v>8</v>
      </c>
      <c r="BC518">
        <v>200</v>
      </c>
      <c r="BD518">
        <v>40</v>
      </c>
      <c r="BE518">
        <v>0</v>
      </c>
      <c r="BF518">
        <v>8.6</v>
      </c>
      <c r="BG518">
        <v>50</v>
      </c>
      <c r="BH518">
        <v>12</v>
      </c>
      <c r="BI518">
        <v>40</v>
      </c>
      <c r="BJ518">
        <v>3</v>
      </c>
      <c r="BK518">
        <v>0</v>
      </c>
      <c r="BL518">
        <v>22</v>
      </c>
      <c r="BM518">
        <v>0</v>
      </c>
      <c r="BN518">
        <v>0</v>
      </c>
      <c r="BO518">
        <v>1</v>
      </c>
      <c r="BP518">
        <v>0</v>
      </c>
      <c r="BQ518" t="s">
        <v>18</v>
      </c>
      <c r="BR518">
        <v>21</v>
      </c>
      <c r="BS518">
        <v>10</v>
      </c>
      <c r="BT518">
        <v>2</v>
      </c>
      <c r="BU518">
        <v>2</v>
      </c>
      <c r="BV518">
        <v>0.21</v>
      </c>
      <c r="BW518">
        <v>0.17430000000000001</v>
      </c>
      <c r="BX518">
        <v>24</v>
      </c>
      <c r="BY518">
        <v>0</v>
      </c>
      <c r="BZ518" t="s">
        <v>133</v>
      </c>
      <c r="CB518">
        <v>0</v>
      </c>
      <c r="CC518">
        <v>1</v>
      </c>
      <c r="CD518">
        <v>17</v>
      </c>
      <c r="CE518">
        <v>1</v>
      </c>
      <c r="CF518">
        <v>1</v>
      </c>
      <c r="CG518">
        <v>0.63</v>
      </c>
      <c r="CH518">
        <v>0</v>
      </c>
    </row>
    <row r="519" spans="1:86">
      <c r="A519">
        <v>4</v>
      </c>
      <c r="B519">
        <v>7</v>
      </c>
      <c r="C519">
        <v>140</v>
      </c>
      <c r="D519">
        <v>40</v>
      </c>
      <c r="E519">
        <v>0</v>
      </c>
      <c r="F519" s="24">
        <f t="shared" si="42"/>
        <v>53</v>
      </c>
      <c r="G519">
        <v>60</v>
      </c>
      <c r="H519" s="24">
        <f t="shared" si="44"/>
        <v>12</v>
      </c>
      <c r="I519" s="24">
        <f t="shared" si="41"/>
        <v>5</v>
      </c>
      <c r="J519" s="24">
        <f t="shared" si="43"/>
        <v>75</v>
      </c>
      <c r="K519" s="24" t="str">
        <f t="shared" si="45"/>
        <v>03</v>
      </c>
      <c r="L519">
        <v>32</v>
      </c>
      <c r="M519">
        <v>0</v>
      </c>
      <c r="N519">
        <v>40</v>
      </c>
      <c r="O519">
        <v>0</v>
      </c>
      <c r="P519">
        <v>0</v>
      </c>
      <c r="Q519" t="s">
        <v>18</v>
      </c>
      <c r="R519">
        <v>21</v>
      </c>
      <c r="S519">
        <v>15</v>
      </c>
      <c r="T519">
        <v>2</v>
      </c>
      <c r="U519">
        <v>2</v>
      </c>
      <c r="V519">
        <v>0.155</v>
      </c>
      <c r="W519">
        <v>0.12709999999999999</v>
      </c>
      <c r="X519">
        <v>24</v>
      </c>
      <c r="Y519">
        <v>0</v>
      </c>
      <c r="Z519" t="s">
        <v>133</v>
      </c>
      <c r="AB519">
        <v>0</v>
      </c>
      <c r="AC519">
        <v>1</v>
      </c>
      <c r="AD519">
        <v>17</v>
      </c>
      <c r="AE519">
        <v>1</v>
      </c>
      <c r="AF519">
        <v>1</v>
      </c>
      <c r="AG519">
        <v>0.63</v>
      </c>
      <c r="AH519">
        <v>0</v>
      </c>
      <c r="BA519">
        <v>4</v>
      </c>
      <c r="BB519">
        <v>7</v>
      </c>
      <c r="BC519">
        <v>140</v>
      </c>
      <c r="BD519">
        <v>40</v>
      </c>
      <c r="BE519">
        <v>0</v>
      </c>
      <c r="BF519">
        <v>5.3</v>
      </c>
      <c r="BG519">
        <v>60</v>
      </c>
      <c r="BH519">
        <v>12</v>
      </c>
      <c r="BI519">
        <v>40</v>
      </c>
      <c r="BJ519">
        <v>3</v>
      </c>
      <c r="BK519">
        <v>0</v>
      </c>
      <c r="BL519">
        <v>32</v>
      </c>
      <c r="BM519">
        <v>0</v>
      </c>
      <c r="BN519">
        <v>40</v>
      </c>
      <c r="BO519">
        <v>0</v>
      </c>
      <c r="BP519">
        <v>0</v>
      </c>
      <c r="BQ519" t="s">
        <v>18</v>
      </c>
      <c r="BR519">
        <v>21</v>
      </c>
      <c r="BS519">
        <v>15</v>
      </c>
      <c r="BT519">
        <v>2</v>
      </c>
      <c r="BU519">
        <v>2</v>
      </c>
      <c r="BV519">
        <v>0.155</v>
      </c>
      <c r="BW519">
        <v>0.12709999999999999</v>
      </c>
      <c r="BX519">
        <v>24</v>
      </c>
      <c r="BY519">
        <v>0</v>
      </c>
      <c r="BZ519" t="s">
        <v>133</v>
      </c>
      <c r="CB519">
        <v>0</v>
      </c>
      <c r="CC519">
        <v>1</v>
      </c>
      <c r="CD519">
        <v>17</v>
      </c>
      <c r="CE519">
        <v>1</v>
      </c>
      <c r="CF519">
        <v>1</v>
      </c>
      <c r="CG519">
        <v>0.63</v>
      </c>
      <c r="CH519">
        <v>0</v>
      </c>
    </row>
    <row r="520" spans="1:86">
      <c r="A520">
        <v>5</v>
      </c>
      <c r="B520">
        <v>6</v>
      </c>
      <c r="C520">
        <v>70</v>
      </c>
      <c r="D520">
        <v>25</v>
      </c>
      <c r="E520">
        <v>0</v>
      </c>
      <c r="F520" s="24">
        <f t="shared" si="42"/>
        <v>33</v>
      </c>
      <c r="G520">
        <v>70</v>
      </c>
      <c r="H520" s="24">
        <f t="shared" si="44"/>
        <v>12</v>
      </c>
      <c r="I520" s="24">
        <f t="shared" si="41"/>
        <v>6</v>
      </c>
      <c r="J520" s="24">
        <f t="shared" si="43"/>
        <v>75</v>
      </c>
      <c r="K520" s="24" t="str">
        <f t="shared" si="45"/>
        <v>03</v>
      </c>
      <c r="L520">
        <v>42</v>
      </c>
      <c r="M520">
        <v>0</v>
      </c>
      <c r="N520">
        <v>40</v>
      </c>
      <c r="O520">
        <v>0</v>
      </c>
      <c r="P520">
        <v>0</v>
      </c>
      <c r="Q520" t="s">
        <v>18</v>
      </c>
      <c r="R520">
        <v>21</v>
      </c>
      <c r="S520">
        <v>15</v>
      </c>
      <c r="T520">
        <v>2</v>
      </c>
      <c r="U520">
        <v>2</v>
      </c>
      <c r="V520">
        <v>0.112</v>
      </c>
      <c r="W520">
        <v>8.7400000000000005E-2</v>
      </c>
      <c r="X520">
        <v>24</v>
      </c>
      <c r="Y520">
        <v>0</v>
      </c>
      <c r="Z520" t="s">
        <v>133</v>
      </c>
      <c r="AB520">
        <v>0</v>
      </c>
      <c r="AC520">
        <v>1</v>
      </c>
      <c r="AD520">
        <v>17</v>
      </c>
      <c r="AE520">
        <v>1</v>
      </c>
      <c r="AF520">
        <v>1</v>
      </c>
      <c r="AG520">
        <v>0.63</v>
      </c>
      <c r="AH520">
        <v>0</v>
      </c>
      <c r="BA520">
        <v>5</v>
      </c>
      <c r="BB520">
        <v>6</v>
      </c>
      <c r="BC520">
        <v>70</v>
      </c>
      <c r="BD520">
        <v>25</v>
      </c>
      <c r="BE520">
        <v>0</v>
      </c>
      <c r="BF520">
        <v>3.3</v>
      </c>
      <c r="BG520">
        <v>70</v>
      </c>
      <c r="BH520">
        <v>12</v>
      </c>
      <c r="BI520">
        <v>45</v>
      </c>
      <c r="BJ520">
        <v>3</v>
      </c>
      <c r="BK520">
        <v>0</v>
      </c>
      <c r="BL520">
        <v>42</v>
      </c>
      <c r="BM520">
        <v>0</v>
      </c>
      <c r="BN520">
        <v>40</v>
      </c>
      <c r="BO520">
        <v>0</v>
      </c>
      <c r="BP520">
        <v>0</v>
      </c>
      <c r="BQ520" t="s">
        <v>18</v>
      </c>
      <c r="BR520">
        <v>21</v>
      </c>
      <c r="BS520">
        <v>15</v>
      </c>
      <c r="BT520">
        <v>2</v>
      </c>
      <c r="BU520">
        <v>2</v>
      </c>
      <c r="BV520">
        <v>0.112</v>
      </c>
      <c r="BW520">
        <v>8.7400000000000005E-2</v>
      </c>
      <c r="BX520">
        <v>24</v>
      </c>
      <c r="BY520">
        <v>0</v>
      </c>
      <c r="BZ520" t="s">
        <v>133</v>
      </c>
      <c r="CB520">
        <v>0</v>
      </c>
      <c r="CC520">
        <v>1</v>
      </c>
      <c r="CD520">
        <v>17</v>
      </c>
      <c r="CE520">
        <v>1</v>
      </c>
      <c r="CF520">
        <v>1</v>
      </c>
      <c r="CG520">
        <v>0.63</v>
      </c>
      <c r="CH520">
        <v>0</v>
      </c>
    </row>
    <row r="521" spans="1:86">
      <c r="A521">
        <v>6</v>
      </c>
      <c r="B521">
        <v>5</v>
      </c>
      <c r="C521">
        <v>40</v>
      </c>
      <c r="D521">
        <v>25</v>
      </c>
      <c r="E521">
        <v>0</v>
      </c>
      <c r="F521" s="24">
        <f t="shared" si="42"/>
        <v>23</v>
      </c>
      <c r="G521">
        <v>85</v>
      </c>
      <c r="H521" s="24">
        <f t="shared" si="44"/>
        <v>12</v>
      </c>
      <c r="I521" s="24">
        <f t="shared" si="41"/>
        <v>6</v>
      </c>
      <c r="J521" s="24">
        <f t="shared" si="43"/>
        <v>75</v>
      </c>
      <c r="K521" s="24" t="str">
        <f t="shared" si="45"/>
        <v>03</v>
      </c>
      <c r="L521">
        <v>52</v>
      </c>
      <c r="M521">
        <v>0</v>
      </c>
      <c r="N521">
        <v>40</v>
      </c>
      <c r="O521">
        <v>0</v>
      </c>
      <c r="P521" t="s">
        <v>135</v>
      </c>
      <c r="Q521" t="s">
        <v>18</v>
      </c>
      <c r="R521">
        <v>21</v>
      </c>
      <c r="S521">
        <v>15</v>
      </c>
      <c r="T521">
        <v>2</v>
      </c>
      <c r="U521">
        <v>2</v>
      </c>
      <c r="V521">
        <v>7.6999999999999999E-2</v>
      </c>
      <c r="W521">
        <v>5.8500000000000003E-2</v>
      </c>
      <c r="X521">
        <v>24</v>
      </c>
      <c r="Y521">
        <v>0</v>
      </c>
      <c r="Z521" t="s">
        <v>133</v>
      </c>
      <c r="AB521">
        <v>4</v>
      </c>
      <c r="AC521">
        <v>1</v>
      </c>
      <c r="AD521">
        <v>17</v>
      </c>
      <c r="AE521">
        <v>1</v>
      </c>
      <c r="AF521">
        <v>1</v>
      </c>
      <c r="AG521">
        <v>0.63</v>
      </c>
      <c r="AH521">
        <v>0</v>
      </c>
      <c r="BA521">
        <v>6</v>
      </c>
      <c r="BB521">
        <v>5</v>
      </c>
      <c r="BC521">
        <v>40</v>
      </c>
      <c r="BD521">
        <v>25</v>
      </c>
      <c r="BE521">
        <v>0</v>
      </c>
      <c r="BF521">
        <v>2.2999999999999998</v>
      </c>
      <c r="BG521">
        <v>85</v>
      </c>
      <c r="BH521">
        <v>12</v>
      </c>
      <c r="BI521">
        <v>45</v>
      </c>
      <c r="BJ521">
        <v>3</v>
      </c>
      <c r="BK521">
        <v>0</v>
      </c>
      <c r="BL521">
        <v>52</v>
      </c>
      <c r="BM521">
        <v>0</v>
      </c>
      <c r="BN521">
        <v>40</v>
      </c>
      <c r="BO521">
        <v>0</v>
      </c>
      <c r="BP521" t="s">
        <v>135</v>
      </c>
      <c r="BQ521" t="s">
        <v>18</v>
      </c>
      <c r="BR521">
        <v>21</v>
      </c>
      <c r="BS521">
        <v>15</v>
      </c>
      <c r="BT521">
        <v>2</v>
      </c>
      <c r="BU521">
        <v>2</v>
      </c>
      <c r="BV521">
        <v>7.6999999999999999E-2</v>
      </c>
      <c r="BW521">
        <v>5.8500000000000003E-2</v>
      </c>
      <c r="BX521">
        <v>24</v>
      </c>
      <c r="BY521">
        <v>0</v>
      </c>
      <c r="BZ521" t="s">
        <v>133</v>
      </c>
      <c r="CB521">
        <v>4</v>
      </c>
      <c r="CC521">
        <v>1</v>
      </c>
      <c r="CD521">
        <v>17</v>
      </c>
      <c r="CE521">
        <v>1</v>
      </c>
      <c r="CF521">
        <v>1</v>
      </c>
      <c r="CG521">
        <v>0.63</v>
      </c>
      <c r="CH521">
        <v>0</v>
      </c>
    </row>
    <row r="522" spans="1:86">
      <c r="A522">
        <v>7</v>
      </c>
      <c r="B522">
        <v>4</v>
      </c>
      <c r="C522">
        <v>12</v>
      </c>
      <c r="D522">
        <v>14</v>
      </c>
      <c r="E522">
        <v>0</v>
      </c>
      <c r="F522" s="24">
        <f t="shared" si="42"/>
        <v>15</v>
      </c>
      <c r="G522">
        <v>100</v>
      </c>
      <c r="H522" s="24">
        <f t="shared" si="44"/>
        <v>10</v>
      </c>
      <c r="I522" s="24">
        <f t="shared" si="41"/>
        <v>6</v>
      </c>
      <c r="J522" s="24">
        <f t="shared" si="43"/>
        <v>50</v>
      </c>
      <c r="K522" s="24" t="str">
        <f t="shared" si="45"/>
        <v>00</v>
      </c>
      <c r="L522">
        <v>72</v>
      </c>
      <c r="M522">
        <v>0</v>
      </c>
      <c r="N522">
        <v>40</v>
      </c>
      <c r="O522">
        <v>0</v>
      </c>
      <c r="P522">
        <v>0</v>
      </c>
      <c r="Q522" t="s">
        <v>18</v>
      </c>
      <c r="R522">
        <v>21</v>
      </c>
      <c r="S522">
        <v>15</v>
      </c>
      <c r="T522">
        <v>2</v>
      </c>
      <c r="U522">
        <v>2</v>
      </c>
      <c r="V522">
        <v>5.1999999999999998E-2</v>
      </c>
      <c r="W522">
        <v>3.9E-2</v>
      </c>
      <c r="X522">
        <v>24</v>
      </c>
      <c r="Y522">
        <v>0</v>
      </c>
      <c r="Z522" t="s">
        <v>133</v>
      </c>
      <c r="AB522">
        <v>2</v>
      </c>
      <c r="AC522">
        <v>1</v>
      </c>
      <c r="AD522">
        <v>17</v>
      </c>
      <c r="AE522">
        <v>1</v>
      </c>
      <c r="AF522">
        <v>1</v>
      </c>
      <c r="AG522">
        <v>0.63</v>
      </c>
      <c r="AH522">
        <v>0</v>
      </c>
      <c r="BA522">
        <v>7</v>
      </c>
      <c r="BB522">
        <v>4</v>
      </c>
      <c r="BC522">
        <v>12</v>
      </c>
      <c r="BD522">
        <v>14</v>
      </c>
      <c r="BE522">
        <v>0</v>
      </c>
      <c r="BF522">
        <v>1.6</v>
      </c>
      <c r="BG522">
        <v>100</v>
      </c>
      <c r="BH522">
        <v>14</v>
      </c>
      <c r="BI522">
        <v>45</v>
      </c>
      <c r="BJ522">
        <v>2</v>
      </c>
      <c r="BK522">
        <v>0</v>
      </c>
      <c r="BL522">
        <v>72</v>
      </c>
      <c r="BM522">
        <v>0</v>
      </c>
      <c r="BN522">
        <v>40</v>
      </c>
      <c r="BO522">
        <v>0</v>
      </c>
      <c r="BP522">
        <v>0</v>
      </c>
      <c r="BQ522" t="s">
        <v>18</v>
      </c>
      <c r="BR522">
        <v>21</v>
      </c>
      <c r="BS522">
        <v>15</v>
      </c>
      <c r="BT522">
        <v>2</v>
      </c>
      <c r="BU522">
        <v>2</v>
      </c>
      <c r="BV522">
        <v>5.1999999999999998E-2</v>
      </c>
      <c r="BW522">
        <v>3.9E-2</v>
      </c>
      <c r="BX522">
        <v>24</v>
      </c>
      <c r="BY522">
        <v>0</v>
      </c>
      <c r="BZ522" t="s">
        <v>133</v>
      </c>
      <c r="CB522">
        <v>2</v>
      </c>
      <c r="CC522">
        <v>1</v>
      </c>
      <c r="CD522">
        <v>17</v>
      </c>
      <c r="CE522">
        <v>1</v>
      </c>
      <c r="CF522">
        <v>1</v>
      </c>
      <c r="CG522">
        <v>0.63</v>
      </c>
      <c r="CH522">
        <v>0</v>
      </c>
    </row>
    <row r="523" spans="1:86">
      <c r="A523">
        <v>8</v>
      </c>
      <c r="B523">
        <v>3</v>
      </c>
      <c r="C523">
        <v>8</v>
      </c>
      <c r="D523">
        <v>12</v>
      </c>
      <c r="E523">
        <v>0</v>
      </c>
      <c r="F523" s="24">
        <f t="shared" si="42"/>
        <v>7.9999999999999991</v>
      </c>
      <c r="G523">
        <v>100</v>
      </c>
      <c r="H523" s="24">
        <f t="shared" si="44"/>
        <v>12</v>
      </c>
      <c r="I523" s="24">
        <f t="shared" si="41"/>
        <v>6</v>
      </c>
      <c r="J523" s="24">
        <f t="shared" si="43"/>
        <v>50</v>
      </c>
      <c r="K523" s="24" t="str">
        <f t="shared" si="45"/>
        <v>00</v>
      </c>
      <c r="L523">
        <v>82</v>
      </c>
      <c r="M523">
        <v>0</v>
      </c>
      <c r="N523">
        <v>0</v>
      </c>
      <c r="O523">
        <v>0</v>
      </c>
      <c r="P523">
        <v>0</v>
      </c>
      <c r="Q523" t="s">
        <v>18</v>
      </c>
      <c r="R523">
        <v>21</v>
      </c>
      <c r="S523">
        <v>15</v>
      </c>
      <c r="T523">
        <v>3</v>
      </c>
      <c r="U523">
        <v>2</v>
      </c>
      <c r="V523">
        <v>3.7999999999999999E-2</v>
      </c>
      <c r="W523">
        <v>2.7E-2</v>
      </c>
      <c r="X523">
        <v>24</v>
      </c>
      <c r="Y523">
        <v>0</v>
      </c>
      <c r="Z523" t="s">
        <v>133</v>
      </c>
      <c r="AB523">
        <v>1.1200000000000001</v>
      </c>
      <c r="AC523">
        <v>1</v>
      </c>
      <c r="AD523">
        <v>17</v>
      </c>
      <c r="AE523">
        <v>1</v>
      </c>
      <c r="AF523">
        <v>1</v>
      </c>
      <c r="AG523">
        <v>0.63</v>
      </c>
      <c r="AH523">
        <v>0</v>
      </c>
      <c r="BA523">
        <v>8</v>
      </c>
      <c r="BB523">
        <v>3</v>
      </c>
      <c r="BC523">
        <v>8</v>
      </c>
      <c r="BD523">
        <v>12</v>
      </c>
      <c r="BE523">
        <v>0</v>
      </c>
      <c r="BF523">
        <v>0.7</v>
      </c>
      <c r="BG523">
        <v>100</v>
      </c>
      <c r="BH523">
        <v>18</v>
      </c>
      <c r="BI523">
        <v>47</v>
      </c>
      <c r="BJ523">
        <v>2</v>
      </c>
      <c r="BK523">
        <v>0</v>
      </c>
      <c r="BL523">
        <v>82</v>
      </c>
      <c r="BM523">
        <v>0</v>
      </c>
      <c r="BN523">
        <v>0</v>
      </c>
      <c r="BO523">
        <v>0</v>
      </c>
      <c r="BP523">
        <v>0</v>
      </c>
      <c r="BQ523" t="s">
        <v>18</v>
      </c>
      <c r="BR523">
        <v>21</v>
      </c>
      <c r="BS523">
        <v>15</v>
      </c>
      <c r="BT523">
        <v>3</v>
      </c>
      <c r="BU523">
        <v>2</v>
      </c>
      <c r="BV523">
        <v>3.7999999999999999E-2</v>
      </c>
      <c r="BW523">
        <v>2.7E-2</v>
      </c>
      <c r="BX523">
        <v>24</v>
      </c>
      <c r="BY523">
        <v>0</v>
      </c>
      <c r="BZ523" t="s">
        <v>133</v>
      </c>
      <c r="CB523">
        <v>1.1200000000000001</v>
      </c>
      <c r="CC523">
        <v>1</v>
      </c>
      <c r="CD523">
        <v>17</v>
      </c>
      <c r="CE523">
        <v>1</v>
      </c>
      <c r="CF523">
        <v>1</v>
      </c>
      <c r="CG523">
        <v>0.63</v>
      </c>
      <c r="CH523">
        <v>0</v>
      </c>
    </row>
    <row r="524" spans="1:86">
      <c r="A524">
        <v>9</v>
      </c>
      <c r="B524">
        <v>2</v>
      </c>
      <c r="C524">
        <v>6</v>
      </c>
      <c r="D524">
        <v>12</v>
      </c>
      <c r="E524">
        <v>0</v>
      </c>
      <c r="F524" s="24">
        <f t="shared" si="42"/>
        <v>5</v>
      </c>
      <c r="G524">
        <v>100</v>
      </c>
      <c r="H524" s="24">
        <f t="shared" si="44"/>
        <v>7</v>
      </c>
      <c r="I524" s="24">
        <f t="shared" si="41"/>
        <v>6</v>
      </c>
      <c r="J524" s="24">
        <f t="shared" si="43"/>
        <v>25</v>
      </c>
      <c r="K524" s="24" t="str">
        <f t="shared" si="45"/>
        <v>00</v>
      </c>
      <c r="L524">
        <v>83</v>
      </c>
      <c r="M524">
        <v>0</v>
      </c>
      <c r="N524">
        <v>0</v>
      </c>
      <c r="O524">
        <v>10</v>
      </c>
      <c r="P524">
        <v>0</v>
      </c>
      <c r="Q524" t="s">
        <v>18</v>
      </c>
      <c r="R524">
        <v>21</v>
      </c>
      <c r="S524">
        <v>15</v>
      </c>
      <c r="T524">
        <v>3</v>
      </c>
      <c r="U524">
        <v>2</v>
      </c>
      <c r="V524">
        <v>2.7E-2</v>
      </c>
      <c r="W524">
        <v>1.8100000000000002E-2</v>
      </c>
      <c r="X524">
        <v>24</v>
      </c>
      <c r="Y524">
        <v>0</v>
      </c>
      <c r="Z524" t="s">
        <v>133</v>
      </c>
      <c r="AB524">
        <v>0.8</v>
      </c>
      <c r="AC524">
        <v>1</v>
      </c>
      <c r="AD524">
        <v>17</v>
      </c>
      <c r="AE524">
        <v>1</v>
      </c>
      <c r="AF524">
        <v>1</v>
      </c>
      <c r="AG524">
        <v>0.63</v>
      </c>
      <c r="AH524">
        <v>0</v>
      </c>
      <c r="BA524">
        <v>9</v>
      </c>
      <c r="BB524">
        <v>2</v>
      </c>
      <c r="BC524">
        <v>6</v>
      </c>
      <c r="BD524">
        <v>12</v>
      </c>
      <c r="BE524">
        <v>0</v>
      </c>
      <c r="BF524">
        <v>0.4</v>
      </c>
      <c r="BG524">
        <v>100</v>
      </c>
      <c r="BH524">
        <v>21</v>
      </c>
      <c r="BI524">
        <v>50</v>
      </c>
      <c r="BJ524">
        <v>1</v>
      </c>
      <c r="BK524">
        <v>0</v>
      </c>
      <c r="BL524">
        <v>83</v>
      </c>
      <c r="BM524">
        <v>0</v>
      </c>
      <c r="BN524">
        <v>0</v>
      </c>
      <c r="BO524">
        <v>10</v>
      </c>
      <c r="BP524">
        <v>0</v>
      </c>
      <c r="BQ524" t="s">
        <v>18</v>
      </c>
      <c r="BR524">
        <v>21</v>
      </c>
      <c r="BS524">
        <v>15</v>
      </c>
      <c r="BT524">
        <v>3</v>
      </c>
      <c r="BU524">
        <v>2</v>
      </c>
      <c r="BV524">
        <v>2.7E-2</v>
      </c>
      <c r="BW524">
        <v>1.8100000000000002E-2</v>
      </c>
      <c r="BX524">
        <v>24</v>
      </c>
      <c r="BY524">
        <v>0</v>
      </c>
      <c r="BZ524" t="s">
        <v>133</v>
      </c>
      <c r="CB524">
        <v>0.8</v>
      </c>
      <c r="CC524">
        <v>1</v>
      </c>
      <c r="CD524">
        <v>17</v>
      </c>
      <c r="CE524">
        <v>1</v>
      </c>
      <c r="CF524">
        <v>1</v>
      </c>
      <c r="CG524">
        <v>0.63</v>
      </c>
      <c r="CH524">
        <v>0</v>
      </c>
    </row>
    <row r="525" spans="1:86">
      <c r="A525">
        <v>10</v>
      </c>
      <c r="B525">
        <v>801</v>
      </c>
      <c r="C525">
        <v>1</v>
      </c>
      <c r="D525">
        <v>9</v>
      </c>
      <c r="E525">
        <v>0</v>
      </c>
      <c r="F525" s="24">
        <f t="shared" si="42"/>
        <v>15</v>
      </c>
      <c r="G525">
        <v>110</v>
      </c>
      <c r="H525" s="24">
        <f t="shared" si="44"/>
        <v>7</v>
      </c>
      <c r="I525" s="24">
        <f t="shared" si="41"/>
        <v>11</v>
      </c>
      <c r="J525" s="24">
        <f t="shared" si="43"/>
        <v>25</v>
      </c>
      <c r="K525" s="24" t="str">
        <f t="shared" si="45"/>
        <v>00</v>
      </c>
      <c r="L525">
        <v>73</v>
      </c>
      <c r="M525">
        <v>0</v>
      </c>
      <c r="N525">
        <v>0</v>
      </c>
      <c r="O525">
        <v>10</v>
      </c>
      <c r="P525">
        <v>3</v>
      </c>
      <c r="Q525" t="s">
        <v>19</v>
      </c>
      <c r="R525">
        <v>32</v>
      </c>
      <c r="S525">
        <v>30</v>
      </c>
      <c r="T525">
        <v>3</v>
      </c>
      <c r="U525">
        <v>5</v>
      </c>
      <c r="V525">
        <v>0.01</v>
      </c>
      <c r="W525">
        <v>2.7E-2</v>
      </c>
      <c r="X525">
        <v>24</v>
      </c>
      <c r="Y525">
        <v>1.31</v>
      </c>
      <c r="Z525" t="s">
        <v>57</v>
      </c>
      <c r="AA525">
        <v>618</v>
      </c>
      <c r="AB525">
        <v>0.63</v>
      </c>
      <c r="AC525">
        <v>1</v>
      </c>
      <c r="AD525">
        <v>17</v>
      </c>
      <c r="AE525">
        <v>1</v>
      </c>
      <c r="AF525">
        <v>1</v>
      </c>
      <c r="AG525">
        <v>0.63</v>
      </c>
      <c r="AH525">
        <v>0</v>
      </c>
      <c r="BA525">
        <v>10</v>
      </c>
      <c r="BB525">
        <v>801</v>
      </c>
      <c r="BC525">
        <v>1</v>
      </c>
      <c r="BD525">
        <v>9</v>
      </c>
      <c r="BE525">
        <v>0</v>
      </c>
      <c r="BF525">
        <v>1.4</v>
      </c>
      <c r="BG525">
        <v>110</v>
      </c>
      <c r="BH525">
        <v>20</v>
      </c>
      <c r="BI525">
        <v>88</v>
      </c>
      <c r="BJ525">
        <v>1</v>
      </c>
      <c r="BK525">
        <v>0</v>
      </c>
      <c r="BL525">
        <v>73</v>
      </c>
      <c r="BM525">
        <v>0</v>
      </c>
      <c r="BN525">
        <v>0</v>
      </c>
      <c r="BO525">
        <v>10</v>
      </c>
      <c r="BP525">
        <v>3</v>
      </c>
      <c r="BQ525" t="s">
        <v>19</v>
      </c>
      <c r="BR525">
        <v>32</v>
      </c>
      <c r="BS525">
        <v>30</v>
      </c>
      <c r="BT525">
        <v>3</v>
      </c>
      <c r="BU525">
        <v>5</v>
      </c>
      <c r="BV525">
        <v>0.01</v>
      </c>
      <c r="BW525">
        <v>2.7E-2</v>
      </c>
      <c r="BX525">
        <v>24</v>
      </c>
      <c r="BY525">
        <v>1.31</v>
      </c>
      <c r="BZ525" t="s">
        <v>57</v>
      </c>
      <c r="CA525">
        <v>618</v>
      </c>
      <c r="CB525">
        <v>0.63</v>
      </c>
      <c r="CC525">
        <v>1</v>
      </c>
      <c r="CD525">
        <v>17</v>
      </c>
      <c r="CE525">
        <v>1</v>
      </c>
      <c r="CF525">
        <v>1</v>
      </c>
      <c r="CG525">
        <v>0.63</v>
      </c>
      <c r="CH525">
        <v>0</v>
      </c>
    </row>
    <row r="526" spans="1:86">
      <c r="A526">
        <v>11</v>
      </c>
      <c r="B526">
        <v>801</v>
      </c>
      <c r="C526">
        <v>1</v>
      </c>
      <c r="D526">
        <v>9</v>
      </c>
      <c r="E526">
        <v>0</v>
      </c>
      <c r="F526" s="24">
        <f t="shared" si="42"/>
        <v>15</v>
      </c>
      <c r="G526">
        <v>110</v>
      </c>
      <c r="H526" s="24">
        <f t="shared" si="44"/>
        <v>7</v>
      </c>
      <c r="I526" s="24">
        <f t="shared" si="41"/>
        <v>11</v>
      </c>
      <c r="J526" s="24">
        <f t="shared" si="43"/>
        <v>25</v>
      </c>
      <c r="K526" s="24" t="str">
        <f t="shared" si="45"/>
        <v>00</v>
      </c>
      <c r="L526">
        <v>73</v>
      </c>
      <c r="M526">
        <v>0</v>
      </c>
      <c r="N526">
        <v>0</v>
      </c>
      <c r="O526">
        <v>10</v>
      </c>
      <c r="P526">
        <v>3</v>
      </c>
      <c r="Q526" t="s">
        <v>19</v>
      </c>
      <c r="R526">
        <v>32</v>
      </c>
      <c r="S526">
        <v>30</v>
      </c>
      <c r="T526">
        <v>3</v>
      </c>
      <c r="U526">
        <v>5</v>
      </c>
      <c r="V526">
        <v>0.03</v>
      </c>
      <c r="W526">
        <v>1.2E-2</v>
      </c>
      <c r="X526">
        <v>24</v>
      </c>
      <c r="Y526">
        <v>1.31</v>
      </c>
      <c r="Z526" t="s">
        <v>57</v>
      </c>
      <c r="AA526">
        <v>129</v>
      </c>
      <c r="AB526">
        <v>0.63</v>
      </c>
      <c r="AC526">
        <v>1</v>
      </c>
      <c r="AD526">
        <v>17</v>
      </c>
      <c r="AE526">
        <v>1</v>
      </c>
      <c r="AF526">
        <v>1</v>
      </c>
      <c r="AG526">
        <v>0.63</v>
      </c>
      <c r="AH526">
        <v>0</v>
      </c>
      <c r="BA526">
        <v>11</v>
      </c>
      <c r="BB526">
        <v>801</v>
      </c>
      <c r="BC526">
        <v>1</v>
      </c>
      <c r="BD526">
        <v>9</v>
      </c>
      <c r="BE526">
        <v>0</v>
      </c>
      <c r="BF526">
        <v>1.4</v>
      </c>
      <c r="BG526">
        <v>110</v>
      </c>
      <c r="BH526">
        <v>20</v>
      </c>
      <c r="BI526">
        <v>88</v>
      </c>
      <c r="BJ526">
        <v>1</v>
      </c>
      <c r="BK526">
        <v>0</v>
      </c>
      <c r="BL526">
        <v>73</v>
      </c>
      <c r="BM526">
        <v>0</v>
      </c>
      <c r="BN526">
        <v>0</v>
      </c>
      <c r="BO526">
        <v>10</v>
      </c>
      <c r="BP526">
        <v>3</v>
      </c>
      <c r="BQ526" t="s">
        <v>19</v>
      </c>
      <c r="BR526">
        <v>32</v>
      </c>
      <c r="BS526">
        <v>30</v>
      </c>
      <c r="BT526">
        <v>3</v>
      </c>
      <c r="BU526">
        <v>5</v>
      </c>
      <c r="BV526">
        <v>0.03</v>
      </c>
      <c r="BW526">
        <v>1.2E-2</v>
      </c>
      <c r="BX526">
        <v>24</v>
      </c>
      <c r="BY526">
        <v>1.31</v>
      </c>
      <c r="BZ526" t="s">
        <v>57</v>
      </c>
      <c r="CA526">
        <v>129</v>
      </c>
      <c r="CB526">
        <v>0.63</v>
      </c>
      <c r="CC526">
        <v>1</v>
      </c>
      <c r="CD526">
        <v>17</v>
      </c>
      <c r="CE526">
        <v>1</v>
      </c>
      <c r="CF526">
        <v>1</v>
      </c>
      <c r="CG526">
        <v>0.63</v>
      </c>
      <c r="CH526">
        <v>0</v>
      </c>
    </row>
    <row r="527" spans="1:86">
      <c r="B527" t="s">
        <v>136</v>
      </c>
      <c r="F527" s="24" t="str">
        <f t="shared" si="42"/>
        <v/>
      </c>
      <c r="H527" s="24" t="str">
        <f t="shared" si="44"/>
        <v/>
      </c>
      <c r="I527" s="24" t="str">
        <f t="shared" si="41"/>
        <v/>
      </c>
      <c r="J527" s="24" t="str">
        <f t="shared" si="43"/>
        <v/>
      </c>
      <c r="K527" s="24" t="str">
        <f t="shared" si="45"/>
        <v/>
      </c>
      <c r="AC527">
        <v>1</v>
      </c>
      <c r="AE527">
        <v>1</v>
      </c>
      <c r="AF527">
        <v>1</v>
      </c>
      <c r="AH527">
        <v>0</v>
      </c>
      <c r="BB527" t="s">
        <v>136</v>
      </c>
      <c r="BK527">
        <v>0</v>
      </c>
      <c r="CC527">
        <v>1</v>
      </c>
      <c r="CE527">
        <v>1</v>
      </c>
      <c r="CF527">
        <v>1</v>
      </c>
      <c r="CH527">
        <v>0</v>
      </c>
    </row>
    <row r="528" spans="1:86">
      <c r="F528" s="24" t="str">
        <f t="shared" si="42"/>
        <v/>
      </c>
      <c r="H528" s="24" t="str">
        <f t="shared" si="44"/>
        <v/>
      </c>
      <c r="I528" s="24" t="str">
        <f t="shared" si="41"/>
        <v/>
      </c>
      <c r="J528" s="24" t="str">
        <f t="shared" si="43"/>
        <v/>
      </c>
      <c r="K528" s="24" t="str">
        <f t="shared" si="45"/>
        <v/>
      </c>
      <c r="AC528">
        <v>1</v>
      </c>
      <c r="AE528">
        <v>1</v>
      </c>
      <c r="AF528">
        <v>1</v>
      </c>
      <c r="AH528">
        <v>0</v>
      </c>
      <c r="BK528">
        <v>0</v>
      </c>
      <c r="CC528">
        <v>1</v>
      </c>
      <c r="CE528">
        <v>1</v>
      </c>
      <c r="CF528">
        <v>1</v>
      </c>
      <c r="CH528">
        <v>0</v>
      </c>
    </row>
    <row r="529" spans="1:86">
      <c r="A529">
        <v>2</v>
      </c>
      <c r="B529">
        <v>8</v>
      </c>
      <c r="C529">
        <v>300</v>
      </c>
      <c r="D529">
        <v>55</v>
      </c>
      <c r="E529">
        <v>0</v>
      </c>
      <c r="F529" s="24">
        <f t="shared" si="42"/>
        <v>135</v>
      </c>
      <c r="G529">
        <v>50</v>
      </c>
      <c r="H529" s="24">
        <f t="shared" si="44"/>
        <v>11</v>
      </c>
      <c r="I529" s="24">
        <f t="shared" si="41"/>
        <v>5</v>
      </c>
      <c r="J529" s="24">
        <f t="shared" si="43"/>
        <v>75</v>
      </c>
      <c r="K529" s="24" t="str">
        <f t="shared" si="45"/>
        <v>03</v>
      </c>
      <c r="L529">
        <v>22</v>
      </c>
      <c r="M529">
        <v>0</v>
      </c>
      <c r="N529">
        <v>0</v>
      </c>
      <c r="O529">
        <v>1</v>
      </c>
      <c r="P529">
        <v>0</v>
      </c>
      <c r="Q529" t="s">
        <v>18</v>
      </c>
      <c r="R529">
        <v>21</v>
      </c>
      <c r="S529">
        <v>10</v>
      </c>
      <c r="T529">
        <v>2</v>
      </c>
      <c r="U529">
        <v>2</v>
      </c>
      <c r="V529">
        <v>0.29899999999999999</v>
      </c>
      <c r="W529">
        <v>0.2482</v>
      </c>
      <c r="X529">
        <v>24</v>
      </c>
      <c r="Y529">
        <v>0</v>
      </c>
      <c r="Z529" t="s">
        <v>133</v>
      </c>
      <c r="AB529">
        <v>0</v>
      </c>
      <c r="AC529">
        <v>1</v>
      </c>
      <c r="AD529">
        <v>17</v>
      </c>
      <c r="AE529">
        <v>1</v>
      </c>
      <c r="AF529">
        <v>1</v>
      </c>
      <c r="AG529">
        <v>0.8</v>
      </c>
      <c r="AH529">
        <v>0</v>
      </c>
      <c r="BA529">
        <v>2</v>
      </c>
      <c r="BB529">
        <v>8</v>
      </c>
      <c r="BC529">
        <v>300</v>
      </c>
      <c r="BD529">
        <v>55</v>
      </c>
      <c r="BE529">
        <v>0</v>
      </c>
      <c r="BF529">
        <v>13.4</v>
      </c>
      <c r="BG529">
        <v>50</v>
      </c>
      <c r="BH529">
        <v>11</v>
      </c>
      <c r="BI529">
        <v>40</v>
      </c>
      <c r="BJ529">
        <v>3</v>
      </c>
      <c r="BK529">
        <v>0</v>
      </c>
      <c r="BL529">
        <v>22</v>
      </c>
      <c r="BM529">
        <v>0</v>
      </c>
      <c r="BN529">
        <v>0</v>
      </c>
      <c r="BO529">
        <v>1</v>
      </c>
      <c r="BP529">
        <v>0</v>
      </c>
      <c r="BQ529" t="s">
        <v>18</v>
      </c>
      <c r="BR529">
        <v>21</v>
      </c>
      <c r="BS529">
        <v>10</v>
      </c>
      <c r="BT529">
        <v>2</v>
      </c>
      <c r="BU529">
        <v>2</v>
      </c>
      <c r="BV529">
        <v>0.29899999999999999</v>
      </c>
      <c r="BW529">
        <v>0.2482</v>
      </c>
      <c r="BX529">
        <v>24</v>
      </c>
      <c r="BY529">
        <v>0</v>
      </c>
      <c r="BZ529" t="s">
        <v>133</v>
      </c>
      <c r="CB529">
        <v>0</v>
      </c>
      <c r="CC529">
        <v>1</v>
      </c>
      <c r="CD529">
        <v>17</v>
      </c>
      <c r="CE529">
        <v>1</v>
      </c>
      <c r="CF529">
        <v>1</v>
      </c>
      <c r="CG529">
        <v>0.8</v>
      </c>
      <c r="CH529">
        <v>0</v>
      </c>
    </row>
    <row r="530" spans="1:86">
      <c r="A530">
        <v>3</v>
      </c>
      <c r="B530">
        <v>7</v>
      </c>
      <c r="C530">
        <v>200</v>
      </c>
      <c r="D530">
        <v>40</v>
      </c>
      <c r="E530">
        <v>0</v>
      </c>
      <c r="F530" s="24">
        <f t="shared" si="42"/>
        <v>85</v>
      </c>
      <c r="G530">
        <v>50</v>
      </c>
      <c r="H530" s="24">
        <f t="shared" si="44"/>
        <v>12</v>
      </c>
      <c r="I530" s="24">
        <f t="shared" si="41"/>
        <v>5</v>
      </c>
      <c r="J530" s="24">
        <f t="shared" si="43"/>
        <v>75</v>
      </c>
      <c r="K530" s="24" t="str">
        <f t="shared" si="45"/>
        <v>03</v>
      </c>
      <c r="L530">
        <v>22</v>
      </c>
      <c r="M530">
        <v>0</v>
      </c>
      <c r="N530">
        <v>0</v>
      </c>
      <c r="O530">
        <v>1</v>
      </c>
      <c r="P530">
        <v>0</v>
      </c>
      <c r="Q530" t="s">
        <v>18</v>
      </c>
      <c r="R530">
        <v>21</v>
      </c>
      <c r="S530">
        <v>10</v>
      </c>
      <c r="T530">
        <v>2</v>
      </c>
      <c r="U530">
        <v>2</v>
      </c>
      <c r="V530">
        <v>0.20499999999999999</v>
      </c>
      <c r="W530">
        <v>0.1701</v>
      </c>
      <c r="X530">
        <v>24</v>
      </c>
      <c r="Y530">
        <v>0</v>
      </c>
      <c r="Z530" t="s">
        <v>133</v>
      </c>
      <c r="AB530">
        <v>0</v>
      </c>
      <c r="AC530">
        <v>1</v>
      </c>
      <c r="AD530">
        <v>17</v>
      </c>
      <c r="AE530">
        <v>1</v>
      </c>
      <c r="AF530">
        <v>1</v>
      </c>
      <c r="AG530">
        <v>0.8</v>
      </c>
      <c r="AH530">
        <v>0</v>
      </c>
      <c r="BA530">
        <v>3</v>
      </c>
      <c r="BB530">
        <v>7</v>
      </c>
      <c r="BC530">
        <v>200</v>
      </c>
      <c r="BD530">
        <v>40</v>
      </c>
      <c r="BE530">
        <v>0</v>
      </c>
      <c r="BF530">
        <v>8.6</v>
      </c>
      <c r="BG530">
        <v>50</v>
      </c>
      <c r="BH530">
        <v>12</v>
      </c>
      <c r="BI530">
        <v>40</v>
      </c>
      <c r="BJ530">
        <v>3</v>
      </c>
      <c r="BK530">
        <v>0</v>
      </c>
      <c r="BL530">
        <v>22</v>
      </c>
      <c r="BM530">
        <v>0</v>
      </c>
      <c r="BN530">
        <v>0</v>
      </c>
      <c r="BO530">
        <v>1</v>
      </c>
      <c r="BP530">
        <v>0</v>
      </c>
      <c r="BQ530" t="s">
        <v>18</v>
      </c>
      <c r="BR530">
        <v>21</v>
      </c>
      <c r="BS530">
        <v>10</v>
      </c>
      <c r="BT530">
        <v>2</v>
      </c>
      <c r="BU530">
        <v>2</v>
      </c>
      <c r="BV530">
        <v>0.20499999999999999</v>
      </c>
      <c r="BW530">
        <v>0.1701</v>
      </c>
      <c r="BX530">
        <v>24</v>
      </c>
      <c r="BY530">
        <v>0</v>
      </c>
      <c r="BZ530" t="s">
        <v>133</v>
      </c>
      <c r="CB530">
        <v>0</v>
      </c>
      <c r="CC530">
        <v>1</v>
      </c>
      <c r="CD530">
        <v>17</v>
      </c>
      <c r="CE530">
        <v>1</v>
      </c>
      <c r="CF530">
        <v>1</v>
      </c>
      <c r="CG530">
        <v>0.8</v>
      </c>
      <c r="CH530">
        <v>0</v>
      </c>
    </row>
    <row r="531" spans="1:86">
      <c r="A531">
        <v>4</v>
      </c>
      <c r="B531">
        <v>6</v>
      </c>
      <c r="C531">
        <v>140</v>
      </c>
      <c r="D531">
        <v>40</v>
      </c>
      <c r="E531">
        <v>0</v>
      </c>
      <c r="F531" s="24">
        <f t="shared" si="42"/>
        <v>53</v>
      </c>
      <c r="G531">
        <v>60</v>
      </c>
      <c r="H531" s="24">
        <f t="shared" si="44"/>
        <v>12</v>
      </c>
      <c r="I531" s="24">
        <f t="shared" si="41"/>
        <v>5</v>
      </c>
      <c r="J531" s="24">
        <f t="shared" si="43"/>
        <v>75</v>
      </c>
      <c r="K531" s="24" t="str">
        <f t="shared" si="45"/>
        <v>03</v>
      </c>
      <c r="L531">
        <v>32</v>
      </c>
      <c r="M531">
        <v>0</v>
      </c>
      <c r="N531">
        <v>40</v>
      </c>
      <c r="O531">
        <v>0</v>
      </c>
      <c r="P531">
        <v>0</v>
      </c>
      <c r="Q531" t="s">
        <v>18</v>
      </c>
      <c r="R531">
        <v>21</v>
      </c>
      <c r="S531">
        <v>15</v>
      </c>
      <c r="T531">
        <v>2</v>
      </c>
      <c r="U531">
        <v>2</v>
      </c>
      <c r="V531">
        <v>0.15</v>
      </c>
      <c r="W531">
        <v>0.123</v>
      </c>
      <c r="X531">
        <v>24</v>
      </c>
      <c r="Y531">
        <v>0</v>
      </c>
      <c r="Z531" t="s">
        <v>133</v>
      </c>
      <c r="AB531">
        <v>0</v>
      </c>
      <c r="AC531">
        <v>1</v>
      </c>
      <c r="AD531">
        <v>17</v>
      </c>
      <c r="AE531">
        <v>1</v>
      </c>
      <c r="AF531">
        <v>1</v>
      </c>
      <c r="AG531">
        <v>0.8</v>
      </c>
      <c r="AH531">
        <v>0</v>
      </c>
      <c r="BA531">
        <v>4</v>
      </c>
      <c r="BB531">
        <v>6</v>
      </c>
      <c r="BC531">
        <v>140</v>
      </c>
      <c r="BD531">
        <v>40</v>
      </c>
      <c r="BE531">
        <v>0</v>
      </c>
      <c r="BF531">
        <v>5.3</v>
      </c>
      <c r="BG531">
        <v>60</v>
      </c>
      <c r="BH531">
        <v>12</v>
      </c>
      <c r="BI531">
        <v>40</v>
      </c>
      <c r="BJ531">
        <v>3</v>
      </c>
      <c r="BK531">
        <v>0</v>
      </c>
      <c r="BL531">
        <v>32</v>
      </c>
      <c r="BM531">
        <v>0</v>
      </c>
      <c r="BN531">
        <v>40</v>
      </c>
      <c r="BO531">
        <v>0</v>
      </c>
      <c r="BP531">
        <v>0</v>
      </c>
      <c r="BQ531" t="s">
        <v>18</v>
      </c>
      <c r="BR531">
        <v>21</v>
      </c>
      <c r="BS531">
        <v>15</v>
      </c>
      <c r="BT531">
        <v>2</v>
      </c>
      <c r="BU531">
        <v>2</v>
      </c>
      <c r="BV531">
        <v>0.15</v>
      </c>
      <c r="BW531">
        <v>0.123</v>
      </c>
      <c r="BX531">
        <v>24</v>
      </c>
      <c r="BY531">
        <v>0</v>
      </c>
      <c r="BZ531" t="s">
        <v>133</v>
      </c>
      <c r="CB531">
        <v>0</v>
      </c>
      <c r="CC531">
        <v>1</v>
      </c>
      <c r="CD531">
        <v>17</v>
      </c>
      <c r="CE531">
        <v>1</v>
      </c>
      <c r="CF531">
        <v>1</v>
      </c>
      <c r="CG531">
        <v>0.8</v>
      </c>
      <c r="CH531">
        <v>0</v>
      </c>
    </row>
    <row r="532" spans="1:86">
      <c r="A532">
        <v>5</v>
      </c>
      <c r="B532">
        <v>5</v>
      </c>
      <c r="C532">
        <v>70</v>
      </c>
      <c r="D532">
        <v>25</v>
      </c>
      <c r="E532">
        <v>0</v>
      </c>
      <c r="F532" s="24">
        <f t="shared" si="42"/>
        <v>33</v>
      </c>
      <c r="G532">
        <v>70</v>
      </c>
      <c r="H532" s="24">
        <f t="shared" si="44"/>
        <v>12</v>
      </c>
      <c r="I532" s="24">
        <f t="shared" si="41"/>
        <v>6</v>
      </c>
      <c r="J532" s="24">
        <f t="shared" si="43"/>
        <v>75</v>
      </c>
      <c r="K532" s="24" t="str">
        <f t="shared" si="45"/>
        <v>03</v>
      </c>
      <c r="L532">
        <v>42</v>
      </c>
      <c r="M532">
        <v>0</v>
      </c>
      <c r="N532">
        <v>40</v>
      </c>
      <c r="O532">
        <v>0</v>
      </c>
      <c r="P532">
        <v>0</v>
      </c>
      <c r="Q532" t="s">
        <v>18</v>
      </c>
      <c r="R532">
        <v>21</v>
      </c>
      <c r="S532">
        <v>15</v>
      </c>
      <c r="T532">
        <v>2</v>
      </c>
      <c r="U532">
        <v>2</v>
      </c>
      <c r="V532">
        <v>0.107</v>
      </c>
      <c r="W532">
        <v>8.3500000000000005E-2</v>
      </c>
      <c r="X532">
        <v>24</v>
      </c>
      <c r="Y532">
        <v>0</v>
      </c>
      <c r="Z532" t="s">
        <v>133</v>
      </c>
      <c r="AB532">
        <v>0</v>
      </c>
      <c r="AC532">
        <v>1</v>
      </c>
      <c r="AD532">
        <v>17</v>
      </c>
      <c r="AE532">
        <v>1</v>
      </c>
      <c r="AF532">
        <v>1</v>
      </c>
      <c r="AG532">
        <v>0.8</v>
      </c>
      <c r="AH532">
        <v>0</v>
      </c>
      <c r="BA532">
        <v>5</v>
      </c>
      <c r="BB532">
        <v>5</v>
      </c>
      <c r="BC532">
        <v>70</v>
      </c>
      <c r="BD532">
        <v>25</v>
      </c>
      <c r="BE532">
        <v>0</v>
      </c>
      <c r="BF532">
        <v>3.3</v>
      </c>
      <c r="BG532">
        <v>70</v>
      </c>
      <c r="BH532">
        <v>12</v>
      </c>
      <c r="BI532">
        <v>45</v>
      </c>
      <c r="BJ532">
        <v>3</v>
      </c>
      <c r="BK532">
        <v>0</v>
      </c>
      <c r="BL532">
        <v>42</v>
      </c>
      <c r="BM532">
        <v>0</v>
      </c>
      <c r="BN532">
        <v>40</v>
      </c>
      <c r="BO532">
        <v>0</v>
      </c>
      <c r="BP532">
        <v>0</v>
      </c>
      <c r="BQ532" t="s">
        <v>18</v>
      </c>
      <c r="BR532">
        <v>21</v>
      </c>
      <c r="BS532">
        <v>15</v>
      </c>
      <c r="BT532">
        <v>2</v>
      </c>
      <c r="BU532">
        <v>2</v>
      </c>
      <c r="BV532">
        <v>0.107</v>
      </c>
      <c r="BW532">
        <v>8.3500000000000005E-2</v>
      </c>
      <c r="BX532">
        <v>24</v>
      </c>
      <c r="BY532">
        <v>0</v>
      </c>
      <c r="BZ532" t="s">
        <v>133</v>
      </c>
      <c r="CB532">
        <v>0</v>
      </c>
      <c r="CC532">
        <v>1</v>
      </c>
      <c r="CD532">
        <v>17</v>
      </c>
      <c r="CE532">
        <v>1</v>
      </c>
      <c r="CF532">
        <v>1</v>
      </c>
      <c r="CG532">
        <v>0.8</v>
      </c>
      <c r="CH532">
        <v>0</v>
      </c>
    </row>
    <row r="533" spans="1:86">
      <c r="A533">
        <v>6</v>
      </c>
      <c r="B533">
        <v>4</v>
      </c>
      <c r="C533">
        <v>40</v>
      </c>
      <c r="D533">
        <v>25</v>
      </c>
      <c r="E533">
        <v>0</v>
      </c>
      <c r="F533" s="24">
        <f t="shared" si="42"/>
        <v>23</v>
      </c>
      <c r="G533">
        <v>85</v>
      </c>
      <c r="H533" s="24">
        <f t="shared" si="44"/>
        <v>12</v>
      </c>
      <c r="I533" s="24">
        <f t="shared" si="41"/>
        <v>6</v>
      </c>
      <c r="J533" s="24">
        <f t="shared" si="43"/>
        <v>75</v>
      </c>
      <c r="K533" s="24" t="str">
        <f t="shared" si="45"/>
        <v>03</v>
      </c>
      <c r="L533">
        <v>52</v>
      </c>
      <c r="M533">
        <v>0</v>
      </c>
      <c r="N533">
        <v>40</v>
      </c>
      <c r="O533">
        <v>0</v>
      </c>
      <c r="P533">
        <v>0</v>
      </c>
      <c r="Q533" t="s">
        <v>18</v>
      </c>
      <c r="R533">
        <v>21</v>
      </c>
      <c r="S533">
        <v>15</v>
      </c>
      <c r="T533">
        <v>2</v>
      </c>
      <c r="U533">
        <v>2</v>
      </c>
      <c r="V533">
        <v>7.1999999999999995E-2</v>
      </c>
      <c r="W533">
        <v>5.4699999999999999E-2</v>
      </c>
      <c r="X533">
        <v>24</v>
      </c>
      <c r="Y533">
        <v>0</v>
      </c>
      <c r="Z533" t="s">
        <v>133</v>
      </c>
      <c r="AB533">
        <v>4</v>
      </c>
      <c r="AC533">
        <v>1</v>
      </c>
      <c r="AD533">
        <v>17</v>
      </c>
      <c r="AE533">
        <v>1</v>
      </c>
      <c r="AF533">
        <v>1</v>
      </c>
      <c r="AG533">
        <v>0.8</v>
      </c>
      <c r="AH533">
        <v>0</v>
      </c>
      <c r="BA533">
        <v>6</v>
      </c>
      <c r="BB533">
        <v>4</v>
      </c>
      <c r="BC533">
        <v>40</v>
      </c>
      <c r="BD533">
        <v>25</v>
      </c>
      <c r="BE533">
        <v>0</v>
      </c>
      <c r="BF533">
        <v>2.2999999999999998</v>
      </c>
      <c r="BG533">
        <v>85</v>
      </c>
      <c r="BH533">
        <v>12</v>
      </c>
      <c r="BI533">
        <v>45</v>
      </c>
      <c r="BJ533">
        <v>3</v>
      </c>
      <c r="BK533">
        <v>0</v>
      </c>
      <c r="BL533">
        <v>52</v>
      </c>
      <c r="BM533">
        <v>0</v>
      </c>
      <c r="BN533">
        <v>40</v>
      </c>
      <c r="BO533">
        <v>0</v>
      </c>
      <c r="BP533">
        <v>0</v>
      </c>
      <c r="BQ533" t="s">
        <v>18</v>
      </c>
      <c r="BR533">
        <v>21</v>
      </c>
      <c r="BS533">
        <v>15</v>
      </c>
      <c r="BT533">
        <v>2</v>
      </c>
      <c r="BU533">
        <v>2</v>
      </c>
      <c r="BV533">
        <v>7.1999999999999995E-2</v>
      </c>
      <c r="BW533">
        <v>5.4699999999999999E-2</v>
      </c>
      <c r="BX533">
        <v>24</v>
      </c>
      <c r="BY533">
        <v>0</v>
      </c>
      <c r="BZ533" t="s">
        <v>133</v>
      </c>
      <c r="CB533">
        <v>4</v>
      </c>
      <c r="CC533">
        <v>1</v>
      </c>
      <c r="CD533">
        <v>17</v>
      </c>
      <c r="CE533">
        <v>1</v>
      </c>
      <c r="CF533">
        <v>1</v>
      </c>
      <c r="CG533">
        <v>0.8</v>
      </c>
      <c r="CH533">
        <v>0</v>
      </c>
    </row>
    <row r="534" spans="1:86">
      <c r="A534">
        <v>7</v>
      </c>
      <c r="B534">
        <v>3</v>
      </c>
      <c r="C534">
        <v>12</v>
      </c>
      <c r="D534">
        <v>14</v>
      </c>
      <c r="E534">
        <v>0</v>
      </c>
      <c r="F534" s="24">
        <f t="shared" si="42"/>
        <v>15</v>
      </c>
      <c r="G534">
        <v>100</v>
      </c>
      <c r="H534" s="24">
        <f t="shared" si="44"/>
        <v>10</v>
      </c>
      <c r="I534" s="24">
        <f t="shared" si="41"/>
        <v>6</v>
      </c>
      <c r="J534" s="24">
        <f t="shared" si="43"/>
        <v>50</v>
      </c>
      <c r="K534" s="24" t="str">
        <f t="shared" si="45"/>
        <v>00</v>
      </c>
      <c r="L534">
        <v>72</v>
      </c>
      <c r="M534">
        <v>0</v>
      </c>
      <c r="N534">
        <v>40</v>
      </c>
      <c r="O534">
        <v>0</v>
      </c>
      <c r="P534">
        <v>0</v>
      </c>
      <c r="Q534" t="s">
        <v>18</v>
      </c>
      <c r="R534">
        <v>21</v>
      </c>
      <c r="S534">
        <v>15</v>
      </c>
      <c r="T534">
        <v>2</v>
      </c>
      <c r="U534">
        <v>2</v>
      </c>
      <c r="V534">
        <v>4.7E-2</v>
      </c>
      <c r="W534">
        <v>3.5299999999999998E-2</v>
      </c>
      <c r="X534">
        <v>24</v>
      </c>
      <c r="Y534">
        <v>0</v>
      </c>
      <c r="Z534" t="s">
        <v>133</v>
      </c>
      <c r="AB534">
        <v>2</v>
      </c>
      <c r="AC534">
        <v>1</v>
      </c>
      <c r="AD534">
        <v>17</v>
      </c>
      <c r="AE534">
        <v>1</v>
      </c>
      <c r="AF534">
        <v>1</v>
      </c>
      <c r="AG534">
        <v>0.8</v>
      </c>
      <c r="AH534">
        <v>0</v>
      </c>
      <c r="BA534">
        <v>7</v>
      </c>
      <c r="BB534">
        <v>3</v>
      </c>
      <c r="BC534">
        <v>12</v>
      </c>
      <c r="BD534">
        <v>14</v>
      </c>
      <c r="BE534">
        <v>0</v>
      </c>
      <c r="BF534">
        <v>1.6</v>
      </c>
      <c r="BG534">
        <v>100</v>
      </c>
      <c r="BH534">
        <v>14</v>
      </c>
      <c r="BI534">
        <v>45</v>
      </c>
      <c r="BJ534">
        <v>2</v>
      </c>
      <c r="BK534">
        <v>0</v>
      </c>
      <c r="BL534">
        <v>72</v>
      </c>
      <c r="BM534">
        <v>0</v>
      </c>
      <c r="BN534">
        <v>40</v>
      </c>
      <c r="BO534">
        <v>0</v>
      </c>
      <c r="BP534">
        <v>0</v>
      </c>
      <c r="BQ534" t="s">
        <v>18</v>
      </c>
      <c r="BR534">
        <v>21</v>
      </c>
      <c r="BS534">
        <v>15</v>
      </c>
      <c r="BT534">
        <v>2</v>
      </c>
      <c r="BU534">
        <v>2</v>
      </c>
      <c r="BV534">
        <v>4.7E-2</v>
      </c>
      <c r="BW534">
        <v>3.5299999999999998E-2</v>
      </c>
      <c r="BX534">
        <v>24</v>
      </c>
      <c r="BY534">
        <v>0</v>
      </c>
      <c r="BZ534" t="s">
        <v>133</v>
      </c>
      <c r="CB534">
        <v>2</v>
      </c>
      <c r="CC534">
        <v>1</v>
      </c>
      <c r="CD534">
        <v>17</v>
      </c>
      <c r="CE534">
        <v>1</v>
      </c>
      <c r="CF534">
        <v>1</v>
      </c>
      <c r="CG534">
        <v>0.8</v>
      </c>
      <c r="CH534">
        <v>0</v>
      </c>
    </row>
    <row r="535" spans="1:86">
      <c r="A535">
        <v>8</v>
      </c>
      <c r="B535">
        <v>2</v>
      </c>
      <c r="C535">
        <v>8</v>
      </c>
      <c r="D535">
        <v>12</v>
      </c>
      <c r="E535">
        <v>0</v>
      </c>
      <c r="F535" s="24">
        <f t="shared" si="42"/>
        <v>7.9999999999999991</v>
      </c>
      <c r="G535">
        <v>100</v>
      </c>
      <c r="H535" s="24">
        <f t="shared" si="44"/>
        <v>12</v>
      </c>
      <c r="I535" s="24">
        <f t="shared" si="41"/>
        <v>6</v>
      </c>
      <c r="J535" s="24">
        <f t="shared" si="43"/>
        <v>50</v>
      </c>
      <c r="K535" s="24" t="str">
        <f t="shared" si="45"/>
        <v>00</v>
      </c>
      <c r="L535">
        <v>82</v>
      </c>
      <c r="M535">
        <v>0</v>
      </c>
      <c r="N535">
        <v>0</v>
      </c>
      <c r="O535">
        <v>0</v>
      </c>
      <c r="P535">
        <v>0</v>
      </c>
      <c r="Q535" t="s">
        <v>18</v>
      </c>
      <c r="R535">
        <v>21</v>
      </c>
      <c r="S535">
        <v>15</v>
      </c>
      <c r="T535">
        <v>3</v>
      </c>
      <c r="U535">
        <v>2</v>
      </c>
      <c r="V535">
        <v>3.3000000000000002E-2</v>
      </c>
      <c r="W535">
        <v>2.3400000000000001E-2</v>
      </c>
      <c r="X535">
        <v>24</v>
      </c>
      <c r="Y535">
        <v>0</v>
      </c>
      <c r="Z535" t="s">
        <v>133</v>
      </c>
      <c r="AB535">
        <v>1.1200000000000001</v>
      </c>
      <c r="AC535">
        <v>1</v>
      </c>
      <c r="AD535">
        <v>17</v>
      </c>
      <c r="AE535">
        <v>1</v>
      </c>
      <c r="AF535">
        <v>1</v>
      </c>
      <c r="AG535">
        <v>0.8</v>
      </c>
      <c r="AH535">
        <v>0</v>
      </c>
      <c r="BA535">
        <v>8</v>
      </c>
      <c r="BB535">
        <v>2</v>
      </c>
      <c r="BC535">
        <v>8</v>
      </c>
      <c r="BD535">
        <v>12</v>
      </c>
      <c r="BE535">
        <v>0</v>
      </c>
      <c r="BF535">
        <v>0.7</v>
      </c>
      <c r="BG535">
        <v>100</v>
      </c>
      <c r="BH535">
        <v>18</v>
      </c>
      <c r="BI535">
        <v>47</v>
      </c>
      <c r="BJ535">
        <v>2</v>
      </c>
      <c r="BK535">
        <v>0</v>
      </c>
      <c r="BL535">
        <v>82</v>
      </c>
      <c r="BM535">
        <v>0</v>
      </c>
      <c r="BN535">
        <v>0</v>
      </c>
      <c r="BO535">
        <v>0</v>
      </c>
      <c r="BP535">
        <v>0</v>
      </c>
      <c r="BQ535" t="s">
        <v>18</v>
      </c>
      <c r="BR535">
        <v>21</v>
      </c>
      <c r="BS535">
        <v>15</v>
      </c>
      <c r="BT535">
        <v>3</v>
      </c>
      <c r="BU535">
        <v>2</v>
      </c>
      <c r="BV535">
        <v>3.3000000000000002E-2</v>
      </c>
      <c r="BW535">
        <v>2.3400000000000001E-2</v>
      </c>
      <c r="BX535">
        <v>24</v>
      </c>
      <c r="BY535">
        <v>0</v>
      </c>
      <c r="BZ535" t="s">
        <v>133</v>
      </c>
      <c r="CB535">
        <v>1.1200000000000001</v>
      </c>
      <c r="CC535">
        <v>1</v>
      </c>
      <c r="CD535">
        <v>17</v>
      </c>
      <c r="CE535">
        <v>1</v>
      </c>
      <c r="CF535">
        <v>1</v>
      </c>
      <c r="CG535">
        <v>0.8</v>
      </c>
      <c r="CH535">
        <v>0</v>
      </c>
    </row>
    <row r="536" spans="1:86">
      <c r="A536">
        <v>9</v>
      </c>
      <c r="B536">
        <v>1</v>
      </c>
      <c r="C536">
        <v>7</v>
      </c>
      <c r="D536">
        <v>9</v>
      </c>
      <c r="E536">
        <v>0</v>
      </c>
      <c r="F536" s="24">
        <f t="shared" si="42"/>
        <v>5</v>
      </c>
      <c r="G536">
        <v>105</v>
      </c>
      <c r="H536" s="24">
        <f t="shared" si="44"/>
        <v>6</v>
      </c>
      <c r="I536" s="24">
        <f t="shared" si="41"/>
        <v>6</v>
      </c>
      <c r="J536" s="24">
        <f t="shared" si="43"/>
        <v>25</v>
      </c>
      <c r="K536" s="24" t="str">
        <f t="shared" si="45"/>
        <v>00</v>
      </c>
      <c r="L536">
        <v>73</v>
      </c>
      <c r="M536">
        <v>0</v>
      </c>
      <c r="N536">
        <v>0</v>
      </c>
      <c r="O536">
        <v>10</v>
      </c>
      <c r="P536">
        <v>0</v>
      </c>
      <c r="Q536" t="s">
        <v>18</v>
      </c>
      <c r="R536">
        <v>32</v>
      </c>
      <c r="S536">
        <v>15</v>
      </c>
      <c r="T536">
        <v>3</v>
      </c>
      <c r="U536">
        <v>2</v>
      </c>
      <c r="V536">
        <v>1.7000000000000001E-2</v>
      </c>
      <c r="W536">
        <v>1.2E-2</v>
      </c>
      <c r="X536">
        <v>24</v>
      </c>
      <c r="Y536">
        <v>0</v>
      </c>
      <c r="Z536" t="s">
        <v>133</v>
      </c>
      <c r="AB536">
        <v>0.8</v>
      </c>
      <c r="AC536">
        <v>1</v>
      </c>
      <c r="AD536">
        <v>17</v>
      </c>
      <c r="AE536">
        <v>1</v>
      </c>
      <c r="AF536">
        <v>1</v>
      </c>
      <c r="AG536">
        <v>0.8</v>
      </c>
      <c r="AH536">
        <v>0</v>
      </c>
      <c r="BA536">
        <v>9</v>
      </c>
      <c r="BB536">
        <v>1</v>
      </c>
      <c r="BC536">
        <v>7</v>
      </c>
      <c r="BD536">
        <v>9</v>
      </c>
      <c r="BE536">
        <v>0</v>
      </c>
      <c r="BF536">
        <v>0.4</v>
      </c>
      <c r="BG536">
        <v>105</v>
      </c>
      <c r="BH536">
        <v>18</v>
      </c>
      <c r="BI536">
        <v>50</v>
      </c>
      <c r="BJ536">
        <v>1</v>
      </c>
      <c r="BK536">
        <v>0</v>
      </c>
      <c r="BL536">
        <v>73</v>
      </c>
      <c r="BM536">
        <v>0</v>
      </c>
      <c r="BN536">
        <v>0</v>
      </c>
      <c r="BO536">
        <v>10</v>
      </c>
      <c r="BP536">
        <v>0</v>
      </c>
      <c r="BQ536" t="s">
        <v>18</v>
      </c>
      <c r="BR536">
        <v>32</v>
      </c>
      <c r="BS536">
        <v>15</v>
      </c>
      <c r="BT536">
        <v>3</v>
      </c>
      <c r="BU536">
        <v>2</v>
      </c>
      <c r="BV536">
        <v>1.7000000000000001E-2</v>
      </c>
      <c r="BW536">
        <v>1.2E-2</v>
      </c>
      <c r="BX536">
        <v>24</v>
      </c>
      <c r="BY536">
        <v>0</v>
      </c>
      <c r="BZ536" t="s">
        <v>133</v>
      </c>
      <c r="CB536">
        <v>0.8</v>
      </c>
      <c r="CC536">
        <v>1</v>
      </c>
      <c r="CD536">
        <v>17</v>
      </c>
      <c r="CE536">
        <v>1</v>
      </c>
      <c r="CF536">
        <v>1</v>
      </c>
      <c r="CG536">
        <v>0.8</v>
      </c>
      <c r="CH536">
        <v>0</v>
      </c>
    </row>
    <row r="537" spans="1:86">
      <c r="F537" s="24" t="str">
        <f t="shared" si="42"/>
        <v/>
      </c>
      <c r="H537" s="24" t="str">
        <f t="shared" si="44"/>
        <v/>
      </c>
      <c r="I537" s="24" t="str">
        <f t="shared" si="41"/>
        <v/>
      </c>
      <c r="J537" s="24" t="str">
        <f t="shared" si="43"/>
        <v/>
      </c>
      <c r="K537" s="24" t="str">
        <f t="shared" si="45"/>
        <v/>
      </c>
      <c r="AC537">
        <v>1</v>
      </c>
      <c r="AE537">
        <v>1</v>
      </c>
      <c r="AF537">
        <v>1</v>
      </c>
      <c r="AH537">
        <v>0</v>
      </c>
      <c r="BK537">
        <v>0</v>
      </c>
      <c r="CC537">
        <v>1</v>
      </c>
      <c r="CE537">
        <v>1</v>
      </c>
      <c r="CF537">
        <v>1</v>
      </c>
      <c r="CH537">
        <v>0</v>
      </c>
    </row>
    <row r="538" spans="1:86">
      <c r="F538" s="24" t="str">
        <f t="shared" si="42"/>
        <v/>
      </c>
      <c r="H538" s="24" t="str">
        <f t="shared" si="44"/>
        <v/>
      </c>
      <c r="I538" s="24" t="str">
        <f t="shared" si="41"/>
        <v/>
      </c>
      <c r="J538" s="24" t="str">
        <f t="shared" si="43"/>
        <v/>
      </c>
      <c r="K538" s="24" t="str">
        <f t="shared" si="45"/>
        <v/>
      </c>
      <c r="AC538">
        <v>1</v>
      </c>
      <c r="AE538">
        <v>1</v>
      </c>
      <c r="AF538">
        <v>1</v>
      </c>
      <c r="AH538">
        <v>0</v>
      </c>
      <c r="BK538">
        <v>0</v>
      </c>
      <c r="CC538">
        <v>1</v>
      </c>
      <c r="CE538">
        <v>1</v>
      </c>
      <c r="CF538">
        <v>1</v>
      </c>
      <c r="CH538">
        <v>0</v>
      </c>
    </row>
    <row r="539" spans="1:86">
      <c r="A539">
        <v>2</v>
      </c>
      <c r="B539">
        <v>7</v>
      </c>
      <c r="C539">
        <v>300</v>
      </c>
      <c r="D539">
        <v>55</v>
      </c>
      <c r="E539">
        <v>0</v>
      </c>
      <c r="F539" s="24">
        <f t="shared" si="42"/>
        <v>135</v>
      </c>
      <c r="G539">
        <v>50</v>
      </c>
      <c r="H539" s="24">
        <f t="shared" si="44"/>
        <v>11</v>
      </c>
      <c r="I539" s="24">
        <f t="shared" si="41"/>
        <v>5</v>
      </c>
      <c r="J539" s="24">
        <f t="shared" si="43"/>
        <v>75</v>
      </c>
      <c r="K539" s="24" t="str">
        <f t="shared" si="45"/>
        <v>03</v>
      </c>
      <c r="L539">
        <v>22</v>
      </c>
      <c r="M539">
        <v>0</v>
      </c>
      <c r="N539">
        <v>0</v>
      </c>
      <c r="O539">
        <v>1</v>
      </c>
      <c r="P539">
        <v>0</v>
      </c>
      <c r="Q539" t="s">
        <v>18</v>
      </c>
      <c r="R539">
        <v>21</v>
      </c>
      <c r="S539">
        <v>10</v>
      </c>
      <c r="T539">
        <v>2</v>
      </c>
      <c r="U539">
        <v>2</v>
      </c>
      <c r="V539">
        <v>0.29399999999999998</v>
      </c>
      <c r="W539">
        <v>0.24399999999999999</v>
      </c>
      <c r="X539">
        <v>24</v>
      </c>
      <c r="Y539">
        <v>0</v>
      </c>
      <c r="Z539" t="s">
        <v>133</v>
      </c>
      <c r="AB539">
        <v>0</v>
      </c>
      <c r="AC539">
        <v>1</v>
      </c>
      <c r="AD539">
        <v>17</v>
      </c>
      <c r="AE539">
        <v>1</v>
      </c>
      <c r="AF539">
        <v>1</v>
      </c>
      <c r="AG539">
        <v>1.1200000000000001</v>
      </c>
      <c r="AH539">
        <v>0</v>
      </c>
      <c r="BA539">
        <v>2</v>
      </c>
      <c r="BB539">
        <v>7</v>
      </c>
      <c r="BC539">
        <v>300</v>
      </c>
      <c r="BD539">
        <v>55</v>
      </c>
      <c r="BE539">
        <v>0</v>
      </c>
      <c r="BF539">
        <v>13.4</v>
      </c>
      <c r="BG539">
        <v>50</v>
      </c>
      <c r="BH539">
        <v>11</v>
      </c>
      <c r="BI539">
        <v>40</v>
      </c>
      <c r="BJ539">
        <v>3</v>
      </c>
      <c r="BK539">
        <v>0</v>
      </c>
      <c r="BL539">
        <v>22</v>
      </c>
      <c r="BM539">
        <v>0</v>
      </c>
      <c r="BN539">
        <v>0</v>
      </c>
      <c r="BO539">
        <v>1</v>
      </c>
      <c r="BP539">
        <v>0</v>
      </c>
      <c r="BQ539" t="s">
        <v>18</v>
      </c>
      <c r="BR539">
        <v>21</v>
      </c>
      <c r="BS539">
        <v>10</v>
      </c>
      <c r="BT539">
        <v>2</v>
      </c>
      <c r="BU539">
        <v>2</v>
      </c>
      <c r="BV539">
        <v>0.29399999999999998</v>
      </c>
      <c r="BW539">
        <v>0.24399999999999999</v>
      </c>
      <c r="BX539">
        <v>24</v>
      </c>
      <c r="BY539">
        <v>0</v>
      </c>
      <c r="BZ539" t="s">
        <v>133</v>
      </c>
      <c r="CB539">
        <v>0</v>
      </c>
      <c r="CC539">
        <v>1</v>
      </c>
      <c r="CD539">
        <v>17</v>
      </c>
      <c r="CE539">
        <v>1</v>
      </c>
      <c r="CF539">
        <v>1</v>
      </c>
      <c r="CG539">
        <v>1.1200000000000001</v>
      </c>
      <c r="CH539">
        <v>0</v>
      </c>
    </row>
    <row r="540" spans="1:86">
      <c r="A540">
        <v>3</v>
      </c>
      <c r="B540">
        <v>6</v>
      </c>
      <c r="C540">
        <v>200</v>
      </c>
      <c r="D540">
        <v>40</v>
      </c>
      <c r="E540">
        <v>0</v>
      </c>
      <c r="F540" s="24">
        <f t="shared" si="42"/>
        <v>85</v>
      </c>
      <c r="G540">
        <v>50</v>
      </c>
      <c r="H540" s="24">
        <f t="shared" si="44"/>
        <v>12</v>
      </c>
      <c r="I540" s="24">
        <f t="shared" si="41"/>
        <v>5</v>
      </c>
      <c r="J540" s="24">
        <f t="shared" si="43"/>
        <v>75</v>
      </c>
      <c r="K540" s="24" t="str">
        <f t="shared" si="45"/>
        <v>03</v>
      </c>
      <c r="L540">
        <v>22</v>
      </c>
      <c r="M540">
        <v>0</v>
      </c>
      <c r="N540">
        <v>0</v>
      </c>
      <c r="O540">
        <v>1</v>
      </c>
      <c r="P540">
        <v>0</v>
      </c>
      <c r="Q540" t="s">
        <v>18</v>
      </c>
      <c r="R540">
        <v>21</v>
      </c>
      <c r="S540">
        <v>10</v>
      </c>
      <c r="T540">
        <v>2</v>
      </c>
      <c r="U540">
        <v>2</v>
      </c>
      <c r="V540">
        <v>0.2</v>
      </c>
      <c r="W540">
        <v>0.16600000000000001</v>
      </c>
      <c r="X540">
        <v>24</v>
      </c>
      <c r="Y540">
        <v>0</v>
      </c>
      <c r="Z540" t="s">
        <v>133</v>
      </c>
      <c r="AB540">
        <v>0</v>
      </c>
      <c r="AC540">
        <v>1</v>
      </c>
      <c r="AD540">
        <v>17</v>
      </c>
      <c r="AE540">
        <v>1</v>
      </c>
      <c r="AF540">
        <v>1</v>
      </c>
      <c r="AG540">
        <v>1.1200000000000001</v>
      </c>
      <c r="AH540">
        <v>0</v>
      </c>
      <c r="BA540">
        <v>3</v>
      </c>
      <c r="BB540">
        <v>6</v>
      </c>
      <c r="BC540">
        <v>200</v>
      </c>
      <c r="BD540">
        <v>40</v>
      </c>
      <c r="BE540">
        <v>0</v>
      </c>
      <c r="BF540">
        <v>8.6</v>
      </c>
      <c r="BG540">
        <v>50</v>
      </c>
      <c r="BH540">
        <v>12</v>
      </c>
      <c r="BI540">
        <v>40</v>
      </c>
      <c r="BJ540">
        <v>3</v>
      </c>
      <c r="BK540">
        <v>0</v>
      </c>
      <c r="BL540">
        <v>22</v>
      </c>
      <c r="BM540">
        <v>0</v>
      </c>
      <c r="BN540">
        <v>0</v>
      </c>
      <c r="BO540">
        <v>1</v>
      </c>
      <c r="BP540">
        <v>0</v>
      </c>
      <c r="BQ540" t="s">
        <v>18</v>
      </c>
      <c r="BR540">
        <v>21</v>
      </c>
      <c r="BS540">
        <v>10</v>
      </c>
      <c r="BT540">
        <v>2</v>
      </c>
      <c r="BU540">
        <v>2</v>
      </c>
      <c r="BV540">
        <v>0.2</v>
      </c>
      <c r="BW540">
        <v>0.16600000000000001</v>
      </c>
      <c r="BX540">
        <v>24</v>
      </c>
      <c r="BY540">
        <v>0</v>
      </c>
      <c r="BZ540" t="s">
        <v>133</v>
      </c>
      <c r="CB540">
        <v>0</v>
      </c>
      <c r="CC540">
        <v>1</v>
      </c>
      <c r="CD540">
        <v>17</v>
      </c>
      <c r="CE540">
        <v>1</v>
      </c>
      <c r="CF540">
        <v>1</v>
      </c>
      <c r="CG540">
        <v>1.1200000000000001</v>
      </c>
      <c r="CH540">
        <v>0</v>
      </c>
    </row>
    <row r="541" spans="1:86">
      <c r="A541">
        <v>4</v>
      </c>
      <c r="B541">
        <v>5</v>
      </c>
      <c r="C541">
        <v>140</v>
      </c>
      <c r="D541">
        <v>40</v>
      </c>
      <c r="E541">
        <v>0</v>
      </c>
      <c r="F541" s="24">
        <f t="shared" si="42"/>
        <v>53</v>
      </c>
      <c r="G541">
        <v>60</v>
      </c>
      <c r="H541" s="24">
        <f t="shared" si="44"/>
        <v>12</v>
      </c>
      <c r="I541" s="24">
        <f t="shared" si="41"/>
        <v>5</v>
      </c>
      <c r="J541" s="24">
        <f t="shared" si="43"/>
        <v>75</v>
      </c>
      <c r="K541" s="24" t="str">
        <f t="shared" si="45"/>
        <v>03</v>
      </c>
      <c r="L541">
        <v>32</v>
      </c>
      <c r="M541">
        <v>0</v>
      </c>
      <c r="N541">
        <v>40</v>
      </c>
      <c r="O541">
        <v>0</v>
      </c>
      <c r="P541">
        <v>0</v>
      </c>
      <c r="Q541" t="s">
        <v>18</v>
      </c>
      <c r="R541">
        <v>21</v>
      </c>
      <c r="S541">
        <v>15</v>
      </c>
      <c r="T541">
        <v>2</v>
      </c>
      <c r="U541">
        <v>2</v>
      </c>
      <c r="V541">
        <v>0.14499999999999999</v>
      </c>
      <c r="W541">
        <v>0.11890000000000001</v>
      </c>
      <c r="X541">
        <v>24</v>
      </c>
      <c r="Y541">
        <v>0</v>
      </c>
      <c r="Z541" t="s">
        <v>133</v>
      </c>
      <c r="AB541">
        <v>0</v>
      </c>
      <c r="AC541">
        <v>1</v>
      </c>
      <c r="AD541">
        <v>17</v>
      </c>
      <c r="AE541">
        <v>1</v>
      </c>
      <c r="AF541">
        <v>1</v>
      </c>
      <c r="AG541">
        <v>1.1200000000000001</v>
      </c>
      <c r="AH541">
        <v>0</v>
      </c>
      <c r="BA541">
        <v>4</v>
      </c>
      <c r="BB541">
        <v>5</v>
      </c>
      <c r="BC541">
        <v>140</v>
      </c>
      <c r="BD541">
        <v>40</v>
      </c>
      <c r="BE541">
        <v>0</v>
      </c>
      <c r="BF541">
        <v>5.3</v>
      </c>
      <c r="BG541">
        <v>60</v>
      </c>
      <c r="BH541">
        <v>12</v>
      </c>
      <c r="BI541">
        <v>40</v>
      </c>
      <c r="BJ541">
        <v>3</v>
      </c>
      <c r="BK541">
        <v>0</v>
      </c>
      <c r="BL541">
        <v>32</v>
      </c>
      <c r="BM541">
        <v>0</v>
      </c>
      <c r="BN541">
        <v>40</v>
      </c>
      <c r="BO541">
        <v>0</v>
      </c>
      <c r="BP541">
        <v>0</v>
      </c>
      <c r="BQ541" t="s">
        <v>18</v>
      </c>
      <c r="BR541">
        <v>21</v>
      </c>
      <c r="BS541">
        <v>15</v>
      </c>
      <c r="BT541">
        <v>2</v>
      </c>
      <c r="BU541">
        <v>2</v>
      </c>
      <c r="BV541">
        <v>0.14499999999999999</v>
      </c>
      <c r="BW541">
        <v>0.11890000000000001</v>
      </c>
      <c r="BX541">
        <v>24</v>
      </c>
      <c r="BY541">
        <v>0</v>
      </c>
      <c r="BZ541" t="s">
        <v>133</v>
      </c>
      <c r="CB541">
        <v>0</v>
      </c>
      <c r="CC541">
        <v>1</v>
      </c>
      <c r="CD541">
        <v>17</v>
      </c>
      <c r="CE541">
        <v>1</v>
      </c>
      <c r="CF541">
        <v>1</v>
      </c>
      <c r="CG541">
        <v>1.1200000000000001</v>
      </c>
      <c r="CH541">
        <v>0</v>
      </c>
    </row>
    <row r="542" spans="1:86">
      <c r="A542">
        <v>5</v>
      </c>
      <c r="B542">
        <v>4</v>
      </c>
      <c r="C542">
        <v>70</v>
      </c>
      <c r="D542">
        <v>25</v>
      </c>
      <c r="E542">
        <v>0</v>
      </c>
      <c r="F542" s="24">
        <f t="shared" si="42"/>
        <v>33</v>
      </c>
      <c r="G542">
        <v>70</v>
      </c>
      <c r="H542" s="24">
        <f t="shared" si="44"/>
        <v>12</v>
      </c>
      <c r="I542" s="24">
        <f t="shared" si="41"/>
        <v>6</v>
      </c>
      <c r="J542" s="24">
        <f t="shared" si="43"/>
        <v>75</v>
      </c>
      <c r="K542" s="24" t="str">
        <f t="shared" si="45"/>
        <v>03</v>
      </c>
      <c r="L542">
        <v>42</v>
      </c>
      <c r="M542">
        <v>0</v>
      </c>
      <c r="N542">
        <v>40</v>
      </c>
      <c r="O542">
        <v>0</v>
      </c>
      <c r="P542">
        <v>0</v>
      </c>
      <c r="Q542" t="s">
        <v>18</v>
      </c>
      <c r="R542">
        <v>21</v>
      </c>
      <c r="S542">
        <v>15</v>
      </c>
      <c r="T542">
        <v>2</v>
      </c>
      <c r="U542">
        <v>2</v>
      </c>
      <c r="V542">
        <v>0.10199999999999999</v>
      </c>
      <c r="W542">
        <v>7.9600000000000004E-2</v>
      </c>
      <c r="X542">
        <v>24</v>
      </c>
      <c r="Y542">
        <v>0</v>
      </c>
      <c r="Z542" t="s">
        <v>133</v>
      </c>
      <c r="AB542">
        <v>0</v>
      </c>
      <c r="AC542">
        <v>1</v>
      </c>
      <c r="AD542">
        <v>17</v>
      </c>
      <c r="AE542">
        <v>1</v>
      </c>
      <c r="AF542">
        <v>1</v>
      </c>
      <c r="AG542">
        <v>1.1200000000000001</v>
      </c>
      <c r="AH542">
        <v>0</v>
      </c>
      <c r="BA542">
        <v>5</v>
      </c>
      <c r="BB542">
        <v>4</v>
      </c>
      <c r="BC542">
        <v>70</v>
      </c>
      <c r="BD542">
        <v>25</v>
      </c>
      <c r="BE542">
        <v>0</v>
      </c>
      <c r="BF542">
        <v>3.3</v>
      </c>
      <c r="BG542">
        <v>70</v>
      </c>
      <c r="BH542">
        <v>12</v>
      </c>
      <c r="BI542">
        <v>45</v>
      </c>
      <c r="BJ542">
        <v>3</v>
      </c>
      <c r="BK542">
        <v>0</v>
      </c>
      <c r="BL542">
        <v>42</v>
      </c>
      <c r="BM542">
        <v>0</v>
      </c>
      <c r="BN542">
        <v>40</v>
      </c>
      <c r="BO542">
        <v>0</v>
      </c>
      <c r="BP542">
        <v>0</v>
      </c>
      <c r="BQ542" t="s">
        <v>18</v>
      </c>
      <c r="BR542">
        <v>21</v>
      </c>
      <c r="BS542">
        <v>15</v>
      </c>
      <c r="BT542">
        <v>2</v>
      </c>
      <c r="BU542">
        <v>2</v>
      </c>
      <c r="BV542">
        <v>0.10199999999999999</v>
      </c>
      <c r="BW542">
        <v>7.9600000000000004E-2</v>
      </c>
      <c r="BX542">
        <v>24</v>
      </c>
      <c r="BY542">
        <v>0</v>
      </c>
      <c r="BZ542" t="s">
        <v>133</v>
      </c>
      <c r="CB542">
        <v>0</v>
      </c>
      <c r="CC542">
        <v>1</v>
      </c>
      <c r="CD542">
        <v>17</v>
      </c>
      <c r="CE542">
        <v>1</v>
      </c>
      <c r="CF542">
        <v>1</v>
      </c>
      <c r="CG542">
        <v>1.1200000000000001</v>
      </c>
      <c r="CH542">
        <v>0</v>
      </c>
    </row>
    <row r="543" spans="1:86">
      <c r="A543">
        <v>6</v>
      </c>
      <c r="B543">
        <v>3</v>
      </c>
      <c r="C543">
        <v>40</v>
      </c>
      <c r="D543">
        <v>25</v>
      </c>
      <c r="E543">
        <v>0</v>
      </c>
      <c r="F543" s="24">
        <f t="shared" si="42"/>
        <v>23</v>
      </c>
      <c r="G543">
        <v>85</v>
      </c>
      <c r="H543" s="24">
        <f t="shared" si="44"/>
        <v>12</v>
      </c>
      <c r="I543" s="24">
        <f t="shared" si="41"/>
        <v>6</v>
      </c>
      <c r="J543" s="24">
        <f t="shared" si="43"/>
        <v>75</v>
      </c>
      <c r="K543" s="24" t="str">
        <f t="shared" si="45"/>
        <v>03</v>
      </c>
      <c r="L543">
        <v>52</v>
      </c>
      <c r="M543">
        <v>0</v>
      </c>
      <c r="N543">
        <v>40</v>
      </c>
      <c r="O543">
        <v>0</v>
      </c>
      <c r="P543">
        <v>0</v>
      </c>
      <c r="Q543" t="s">
        <v>18</v>
      </c>
      <c r="R543">
        <v>21</v>
      </c>
      <c r="S543">
        <v>15</v>
      </c>
      <c r="T543">
        <v>2</v>
      </c>
      <c r="U543">
        <v>2</v>
      </c>
      <c r="V543">
        <v>6.7000000000000004E-2</v>
      </c>
      <c r="W543">
        <v>5.0900000000000001E-2</v>
      </c>
      <c r="X543">
        <v>24</v>
      </c>
      <c r="Y543">
        <v>0</v>
      </c>
      <c r="Z543" t="s">
        <v>133</v>
      </c>
      <c r="AB543">
        <v>4</v>
      </c>
      <c r="AC543">
        <v>1</v>
      </c>
      <c r="AD543">
        <v>17</v>
      </c>
      <c r="AE543">
        <v>1</v>
      </c>
      <c r="AF543">
        <v>1</v>
      </c>
      <c r="AG543">
        <v>1.1200000000000001</v>
      </c>
      <c r="AH543">
        <v>0</v>
      </c>
      <c r="BA543">
        <v>6</v>
      </c>
      <c r="BB543">
        <v>3</v>
      </c>
      <c r="BC543">
        <v>40</v>
      </c>
      <c r="BD543">
        <v>25</v>
      </c>
      <c r="BE543">
        <v>0</v>
      </c>
      <c r="BF543">
        <v>2.2999999999999998</v>
      </c>
      <c r="BG543">
        <v>85</v>
      </c>
      <c r="BH543">
        <v>12</v>
      </c>
      <c r="BI543">
        <v>45</v>
      </c>
      <c r="BJ543">
        <v>3</v>
      </c>
      <c r="BK543">
        <v>0</v>
      </c>
      <c r="BL543">
        <v>52</v>
      </c>
      <c r="BM543">
        <v>0</v>
      </c>
      <c r="BN543">
        <v>40</v>
      </c>
      <c r="BO543">
        <v>0</v>
      </c>
      <c r="BP543">
        <v>0</v>
      </c>
      <c r="BQ543" t="s">
        <v>18</v>
      </c>
      <c r="BR543">
        <v>21</v>
      </c>
      <c r="BS543">
        <v>15</v>
      </c>
      <c r="BT543">
        <v>2</v>
      </c>
      <c r="BU543">
        <v>2</v>
      </c>
      <c r="BV543">
        <v>6.7000000000000004E-2</v>
      </c>
      <c r="BW543">
        <v>5.0900000000000001E-2</v>
      </c>
      <c r="BX543">
        <v>24</v>
      </c>
      <c r="BY543">
        <v>0</v>
      </c>
      <c r="BZ543" t="s">
        <v>133</v>
      </c>
      <c r="CB543">
        <v>4</v>
      </c>
      <c r="CC543">
        <v>1</v>
      </c>
      <c r="CD543">
        <v>17</v>
      </c>
      <c r="CE543">
        <v>1</v>
      </c>
      <c r="CF543">
        <v>1</v>
      </c>
      <c r="CG543">
        <v>1.1200000000000001</v>
      </c>
      <c r="CH543">
        <v>0</v>
      </c>
    </row>
    <row r="544" spans="1:86">
      <c r="A544">
        <v>7</v>
      </c>
      <c r="B544">
        <v>2</v>
      </c>
      <c r="C544">
        <v>12</v>
      </c>
      <c r="D544">
        <v>14</v>
      </c>
      <c r="E544">
        <v>0</v>
      </c>
      <c r="F544" s="24">
        <f t="shared" si="42"/>
        <v>15</v>
      </c>
      <c r="G544">
        <v>100</v>
      </c>
      <c r="H544" s="24">
        <f t="shared" si="44"/>
        <v>10</v>
      </c>
      <c r="I544" s="24">
        <f t="shared" si="41"/>
        <v>6</v>
      </c>
      <c r="J544" s="24">
        <f t="shared" si="43"/>
        <v>50</v>
      </c>
      <c r="K544" s="24" t="str">
        <f t="shared" si="45"/>
        <v>00</v>
      </c>
      <c r="L544">
        <v>72</v>
      </c>
      <c r="M544">
        <v>0</v>
      </c>
      <c r="N544">
        <v>40</v>
      </c>
      <c r="O544">
        <v>0</v>
      </c>
      <c r="P544">
        <v>0</v>
      </c>
      <c r="Q544" t="s">
        <v>18</v>
      </c>
      <c r="R544">
        <v>21</v>
      </c>
      <c r="S544">
        <v>15</v>
      </c>
      <c r="T544">
        <v>2</v>
      </c>
      <c r="U544">
        <v>2</v>
      </c>
      <c r="V544">
        <v>4.2000000000000003E-2</v>
      </c>
      <c r="W544">
        <v>3.15E-2</v>
      </c>
      <c r="X544">
        <v>24</v>
      </c>
      <c r="Y544">
        <v>0</v>
      </c>
      <c r="Z544" t="s">
        <v>133</v>
      </c>
      <c r="AB544">
        <v>2</v>
      </c>
      <c r="AC544">
        <v>1</v>
      </c>
      <c r="AD544">
        <v>17</v>
      </c>
      <c r="AE544">
        <v>1</v>
      </c>
      <c r="AF544">
        <v>1</v>
      </c>
      <c r="AG544">
        <v>1.1200000000000001</v>
      </c>
      <c r="AH544">
        <v>0</v>
      </c>
      <c r="BA544">
        <v>7</v>
      </c>
      <c r="BB544">
        <v>2</v>
      </c>
      <c r="BC544">
        <v>12</v>
      </c>
      <c r="BD544">
        <v>14</v>
      </c>
      <c r="BE544">
        <v>0</v>
      </c>
      <c r="BF544">
        <v>1.6</v>
      </c>
      <c r="BG544">
        <v>100</v>
      </c>
      <c r="BH544">
        <v>14</v>
      </c>
      <c r="BI544">
        <v>45</v>
      </c>
      <c r="BJ544">
        <v>2</v>
      </c>
      <c r="BK544">
        <v>0</v>
      </c>
      <c r="BL544">
        <v>72</v>
      </c>
      <c r="BM544">
        <v>0</v>
      </c>
      <c r="BN544">
        <v>40</v>
      </c>
      <c r="BO544">
        <v>0</v>
      </c>
      <c r="BP544">
        <v>0</v>
      </c>
      <c r="BQ544" t="s">
        <v>18</v>
      </c>
      <c r="BR544">
        <v>21</v>
      </c>
      <c r="BS544">
        <v>15</v>
      </c>
      <c r="BT544">
        <v>2</v>
      </c>
      <c r="BU544">
        <v>2</v>
      </c>
      <c r="BV544">
        <v>4.2000000000000003E-2</v>
      </c>
      <c r="BW544">
        <v>3.15E-2</v>
      </c>
      <c r="BX544">
        <v>24</v>
      </c>
      <c r="BY544">
        <v>0</v>
      </c>
      <c r="BZ544" t="s">
        <v>133</v>
      </c>
      <c r="CB544">
        <v>2</v>
      </c>
      <c r="CC544">
        <v>1</v>
      </c>
      <c r="CD544">
        <v>17</v>
      </c>
      <c r="CE544">
        <v>1</v>
      </c>
      <c r="CF544">
        <v>1</v>
      </c>
      <c r="CG544">
        <v>1.1200000000000001</v>
      </c>
      <c r="CH544">
        <v>0</v>
      </c>
    </row>
    <row r="545" spans="1:86">
      <c r="A545">
        <v>8</v>
      </c>
      <c r="B545">
        <v>1</v>
      </c>
      <c r="C545">
        <v>7</v>
      </c>
      <c r="D545">
        <v>9</v>
      </c>
      <c r="E545">
        <v>0</v>
      </c>
      <c r="F545" s="24">
        <f t="shared" si="42"/>
        <v>10</v>
      </c>
      <c r="G545">
        <v>85</v>
      </c>
      <c r="H545" s="24">
        <f t="shared" si="44"/>
        <v>6</v>
      </c>
      <c r="I545" s="24">
        <f t="shared" si="41"/>
        <v>6</v>
      </c>
      <c r="J545" s="24">
        <f t="shared" si="43"/>
        <v>25</v>
      </c>
      <c r="K545" s="24" t="str">
        <f t="shared" si="45"/>
        <v>00</v>
      </c>
      <c r="L545">
        <v>73</v>
      </c>
      <c r="M545">
        <v>0</v>
      </c>
      <c r="N545">
        <v>40</v>
      </c>
      <c r="O545">
        <v>0</v>
      </c>
      <c r="P545">
        <v>0</v>
      </c>
      <c r="Q545" t="s">
        <v>18</v>
      </c>
      <c r="R545">
        <v>22</v>
      </c>
      <c r="S545">
        <v>15</v>
      </c>
      <c r="T545">
        <v>3</v>
      </c>
      <c r="U545">
        <v>2</v>
      </c>
      <c r="V545">
        <v>0.03</v>
      </c>
      <c r="W545">
        <v>1.7000000000000001E-2</v>
      </c>
      <c r="X545">
        <v>24</v>
      </c>
      <c r="Y545">
        <v>0</v>
      </c>
      <c r="Z545" t="s">
        <v>133</v>
      </c>
      <c r="AB545">
        <v>1.1200000000000001</v>
      </c>
      <c r="AC545">
        <v>1</v>
      </c>
      <c r="AD545">
        <v>17</v>
      </c>
      <c r="AE545">
        <v>1</v>
      </c>
      <c r="AF545">
        <v>1</v>
      </c>
      <c r="AG545">
        <v>1.1200000000000001</v>
      </c>
      <c r="AH545">
        <v>0</v>
      </c>
      <c r="BA545">
        <v>8</v>
      </c>
      <c r="BB545">
        <v>1</v>
      </c>
      <c r="BC545">
        <v>7</v>
      </c>
      <c r="BD545">
        <v>9</v>
      </c>
      <c r="BE545">
        <v>0</v>
      </c>
      <c r="BF545">
        <v>1</v>
      </c>
      <c r="BG545">
        <v>85</v>
      </c>
      <c r="BH545">
        <v>18</v>
      </c>
      <c r="BI545">
        <v>45</v>
      </c>
      <c r="BJ545">
        <v>1</v>
      </c>
      <c r="BK545">
        <v>0</v>
      </c>
      <c r="BL545">
        <v>73</v>
      </c>
      <c r="BM545">
        <v>0</v>
      </c>
      <c r="BN545">
        <v>40</v>
      </c>
      <c r="BO545">
        <v>0</v>
      </c>
      <c r="BP545">
        <v>0</v>
      </c>
      <c r="BQ545" t="s">
        <v>18</v>
      </c>
      <c r="BR545">
        <v>22</v>
      </c>
      <c r="BS545">
        <v>15</v>
      </c>
      <c r="BT545">
        <v>3</v>
      </c>
      <c r="BU545">
        <v>2</v>
      </c>
      <c r="BV545">
        <v>0.03</v>
      </c>
      <c r="BW545">
        <v>1.7000000000000001E-2</v>
      </c>
      <c r="BX545">
        <v>24</v>
      </c>
      <c r="BY545">
        <v>0</v>
      </c>
      <c r="BZ545" t="s">
        <v>133</v>
      </c>
      <c r="CB545">
        <v>1.1200000000000001</v>
      </c>
      <c r="CC545">
        <v>1</v>
      </c>
      <c r="CD545">
        <v>17</v>
      </c>
      <c r="CE545">
        <v>1</v>
      </c>
      <c r="CF545">
        <v>1</v>
      </c>
      <c r="CG545">
        <v>1.1200000000000001</v>
      </c>
      <c r="CH545">
        <v>0</v>
      </c>
    </row>
    <row r="546" spans="1:86">
      <c r="F546" s="24" t="str">
        <f t="shared" si="42"/>
        <v/>
      </c>
      <c r="H546" s="24" t="str">
        <f t="shared" si="44"/>
        <v/>
      </c>
      <c r="I546" s="24" t="str">
        <f t="shared" si="41"/>
        <v/>
      </c>
      <c r="J546" s="24" t="str">
        <f t="shared" si="43"/>
        <v/>
      </c>
      <c r="K546" s="24" t="str">
        <f t="shared" si="45"/>
        <v/>
      </c>
      <c r="AC546">
        <v>1</v>
      </c>
      <c r="AE546">
        <v>1</v>
      </c>
      <c r="AF546">
        <v>1</v>
      </c>
      <c r="AH546">
        <v>0</v>
      </c>
      <c r="BK546">
        <v>0</v>
      </c>
      <c r="CC546">
        <v>1</v>
      </c>
      <c r="CE546">
        <v>1</v>
      </c>
      <c r="CF546">
        <v>1</v>
      </c>
      <c r="CH546">
        <v>0</v>
      </c>
    </row>
    <row r="547" spans="1:86">
      <c r="F547" s="24" t="str">
        <f t="shared" si="42"/>
        <v/>
      </c>
      <c r="H547" s="24" t="str">
        <f t="shared" si="44"/>
        <v/>
      </c>
      <c r="I547" s="24" t="str">
        <f t="shared" si="41"/>
        <v/>
      </c>
      <c r="J547" s="24" t="str">
        <f t="shared" si="43"/>
        <v/>
      </c>
      <c r="K547" s="24" t="str">
        <f t="shared" si="45"/>
        <v/>
      </c>
      <c r="AC547">
        <v>1</v>
      </c>
      <c r="AE547">
        <v>1</v>
      </c>
      <c r="AF547">
        <v>1</v>
      </c>
      <c r="AH547">
        <v>0</v>
      </c>
      <c r="BK547">
        <v>0</v>
      </c>
      <c r="CC547">
        <v>1</v>
      </c>
      <c r="CE547">
        <v>1</v>
      </c>
      <c r="CF547">
        <v>1</v>
      </c>
      <c r="CH547">
        <v>0</v>
      </c>
    </row>
    <row r="548" spans="1:86">
      <c r="A548">
        <v>2</v>
      </c>
      <c r="B548">
        <v>6</v>
      </c>
      <c r="C548">
        <v>300</v>
      </c>
      <c r="D548">
        <v>55</v>
      </c>
      <c r="E548">
        <v>0</v>
      </c>
      <c r="F548" s="24">
        <f t="shared" si="42"/>
        <v>135</v>
      </c>
      <c r="G548">
        <v>50</v>
      </c>
      <c r="H548" s="24">
        <f t="shared" si="44"/>
        <v>11</v>
      </c>
      <c r="I548" s="24">
        <f t="shared" si="41"/>
        <v>5</v>
      </c>
      <c r="J548" s="24">
        <f t="shared" si="43"/>
        <v>75</v>
      </c>
      <c r="K548" s="24" t="str">
        <f t="shared" si="45"/>
        <v>03</v>
      </c>
      <c r="L548">
        <v>22</v>
      </c>
      <c r="M548">
        <v>0</v>
      </c>
      <c r="N548">
        <v>0</v>
      </c>
      <c r="O548">
        <v>1</v>
      </c>
      <c r="P548">
        <v>0</v>
      </c>
      <c r="Q548" t="s">
        <v>18</v>
      </c>
      <c r="R548">
        <v>21</v>
      </c>
      <c r="S548">
        <v>10</v>
      </c>
      <c r="T548">
        <v>2</v>
      </c>
      <c r="U548">
        <v>2</v>
      </c>
      <c r="V548">
        <v>0.29099999999999998</v>
      </c>
      <c r="W548">
        <v>0.24149999999999999</v>
      </c>
      <c r="X548">
        <v>24</v>
      </c>
      <c r="Y548">
        <v>0</v>
      </c>
      <c r="Z548" t="s">
        <v>133</v>
      </c>
      <c r="AB548">
        <v>0</v>
      </c>
      <c r="AC548">
        <v>1</v>
      </c>
      <c r="AD548">
        <v>17</v>
      </c>
      <c r="AE548">
        <v>1</v>
      </c>
      <c r="AF548">
        <v>1</v>
      </c>
      <c r="AG548">
        <v>1.6</v>
      </c>
      <c r="AH548">
        <v>0</v>
      </c>
      <c r="BA548">
        <v>2</v>
      </c>
      <c r="BB548">
        <v>6</v>
      </c>
      <c r="BC548">
        <v>300</v>
      </c>
      <c r="BD548">
        <v>55</v>
      </c>
      <c r="BE548">
        <v>0</v>
      </c>
      <c r="BF548">
        <v>13.4</v>
      </c>
      <c r="BG548">
        <v>50</v>
      </c>
      <c r="BH548">
        <v>11</v>
      </c>
      <c r="BI548">
        <v>40</v>
      </c>
      <c r="BJ548">
        <v>3</v>
      </c>
      <c r="BK548">
        <v>0</v>
      </c>
      <c r="BL548">
        <v>22</v>
      </c>
      <c r="BM548">
        <v>0</v>
      </c>
      <c r="BN548">
        <v>0</v>
      </c>
      <c r="BO548">
        <v>1</v>
      </c>
      <c r="BP548">
        <v>0</v>
      </c>
      <c r="BQ548" t="s">
        <v>18</v>
      </c>
      <c r="BR548">
        <v>21</v>
      </c>
      <c r="BS548">
        <v>10</v>
      </c>
      <c r="BT548">
        <v>2</v>
      </c>
      <c r="BU548">
        <v>2</v>
      </c>
      <c r="BV548">
        <v>0.29099999999999998</v>
      </c>
      <c r="BW548">
        <v>0.24149999999999999</v>
      </c>
      <c r="BX548">
        <v>24</v>
      </c>
      <c r="BY548">
        <v>0</v>
      </c>
      <c r="BZ548" t="s">
        <v>133</v>
      </c>
      <c r="CB548">
        <v>0</v>
      </c>
      <c r="CC548">
        <v>1</v>
      </c>
      <c r="CD548">
        <v>17</v>
      </c>
      <c r="CE548">
        <v>1</v>
      </c>
      <c r="CF548">
        <v>1</v>
      </c>
      <c r="CG548">
        <v>1.6</v>
      </c>
      <c r="CH548">
        <v>0</v>
      </c>
    </row>
    <row r="549" spans="1:86">
      <c r="A549">
        <v>3</v>
      </c>
      <c r="B549">
        <v>5</v>
      </c>
      <c r="C549">
        <v>200</v>
      </c>
      <c r="D549">
        <v>40</v>
      </c>
      <c r="E549">
        <v>0</v>
      </c>
      <c r="F549" s="24">
        <f t="shared" si="42"/>
        <v>85</v>
      </c>
      <c r="G549">
        <v>50</v>
      </c>
      <c r="H549" s="24">
        <f t="shared" si="44"/>
        <v>12</v>
      </c>
      <c r="I549" s="24">
        <f t="shared" si="41"/>
        <v>5</v>
      </c>
      <c r="J549" s="24">
        <f t="shared" si="43"/>
        <v>75</v>
      </c>
      <c r="K549" s="24" t="str">
        <f t="shared" si="45"/>
        <v>03</v>
      </c>
      <c r="L549">
        <v>22</v>
      </c>
      <c r="M549">
        <v>0</v>
      </c>
      <c r="N549">
        <v>0</v>
      </c>
      <c r="O549">
        <v>1</v>
      </c>
      <c r="P549">
        <v>0</v>
      </c>
      <c r="Q549" t="s">
        <v>18</v>
      </c>
      <c r="R549">
        <v>21</v>
      </c>
      <c r="S549">
        <v>10</v>
      </c>
      <c r="T549">
        <v>2</v>
      </c>
      <c r="U549">
        <v>2</v>
      </c>
      <c r="V549">
        <v>0.19700000000000001</v>
      </c>
      <c r="W549">
        <v>0.16350000000000001</v>
      </c>
      <c r="X549">
        <v>24</v>
      </c>
      <c r="Y549">
        <v>0</v>
      </c>
      <c r="Z549" t="s">
        <v>133</v>
      </c>
      <c r="AB549">
        <v>0</v>
      </c>
      <c r="AC549">
        <v>1</v>
      </c>
      <c r="AD549">
        <v>17</v>
      </c>
      <c r="AE549">
        <v>1</v>
      </c>
      <c r="AF549">
        <v>1</v>
      </c>
      <c r="AG549">
        <v>1.6</v>
      </c>
      <c r="AH549">
        <v>0</v>
      </c>
      <c r="BA549">
        <v>3</v>
      </c>
      <c r="BB549">
        <v>5</v>
      </c>
      <c r="BC549">
        <v>200</v>
      </c>
      <c r="BD549">
        <v>40</v>
      </c>
      <c r="BE549">
        <v>0</v>
      </c>
      <c r="BF549">
        <v>8.6</v>
      </c>
      <c r="BG549">
        <v>50</v>
      </c>
      <c r="BH549">
        <v>12</v>
      </c>
      <c r="BI549">
        <v>40</v>
      </c>
      <c r="BJ549">
        <v>3</v>
      </c>
      <c r="BK549">
        <v>0</v>
      </c>
      <c r="BL549">
        <v>22</v>
      </c>
      <c r="BM549">
        <v>0</v>
      </c>
      <c r="BN549">
        <v>0</v>
      </c>
      <c r="BO549">
        <v>1</v>
      </c>
      <c r="BP549">
        <v>0</v>
      </c>
      <c r="BQ549" t="s">
        <v>18</v>
      </c>
      <c r="BR549">
        <v>21</v>
      </c>
      <c r="BS549">
        <v>10</v>
      </c>
      <c r="BT549">
        <v>2</v>
      </c>
      <c r="BU549">
        <v>2</v>
      </c>
      <c r="BV549">
        <v>0.19700000000000001</v>
      </c>
      <c r="BW549">
        <v>0.16350000000000001</v>
      </c>
      <c r="BX549">
        <v>24</v>
      </c>
      <c r="BY549">
        <v>0</v>
      </c>
      <c r="BZ549" t="s">
        <v>133</v>
      </c>
      <c r="CB549">
        <v>0</v>
      </c>
      <c r="CC549">
        <v>1</v>
      </c>
      <c r="CD549">
        <v>17</v>
      </c>
      <c r="CE549">
        <v>1</v>
      </c>
      <c r="CF549">
        <v>1</v>
      </c>
      <c r="CG549">
        <v>1.6</v>
      </c>
      <c r="CH549">
        <v>0</v>
      </c>
    </row>
    <row r="550" spans="1:86">
      <c r="A550">
        <v>4</v>
      </c>
      <c r="B550">
        <v>4</v>
      </c>
      <c r="C550">
        <v>140</v>
      </c>
      <c r="D550">
        <v>40</v>
      </c>
      <c r="E550">
        <v>0</v>
      </c>
      <c r="F550" s="24">
        <f t="shared" si="42"/>
        <v>53</v>
      </c>
      <c r="G550">
        <v>60</v>
      </c>
      <c r="H550" s="24">
        <f t="shared" si="44"/>
        <v>12</v>
      </c>
      <c r="I550" s="24">
        <f t="shared" si="41"/>
        <v>5</v>
      </c>
      <c r="J550" s="24">
        <f t="shared" si="43"/>
        <v>75</v>
      </c>
      <c r="K550" s="24" t="str">
        <f t="shared" si="45"/>
        <v>03</v>
      </c>
      <c r="L550">
        <v>32</v>
      </c>
      <c r="M550">
        <v>0</v>
      </c>
      <c r="N550">
        <v>40</v>
      </c>
      <c r="O550">
        <v>0</v>
      </c>
      <c r="P550">
        <v>0</v>
      </c>
      <c r="Q550" t="s">
        <v>18</v>
      </c>
      <c r="R550">
        <v>21</v>
      </c>
      <c r="S550">
        <v>15</v>
      </c>
      <c r="T550">
        <v>2</v>
      </c>
      <c r="U550">
        <v>2</v>
      </c>
      <c r="V550">
        <v>0.14199999999999999</v>
      </c>
      <c r="W550">
        <v>0.1164</v>
      </c>
      <c r="X550">
        <v>24</v>
      </c>
      <c r="Y550">
        <v>0</v>
      </c>
      <c r="Z550" t="s">
        <v>133</v>
      </c>
      <c r="AB550">
        <v>0</v>
      </c>
      <c r="AC550">
        <v>1</v>
      </c>
      <c r="AD550">
        <v>17</v>
      </c>
      <c r="AE550">
        <v>1</v>
      </c>
      <c r="AF550">
        <v>1</v>
      </c>
      <c r="AG550">
        <v>1.6</v>
      </c>
      <c r="AH550">
        <v>0</v>
      </c>
      <c r="BA550">
        <v>4</v>
      </c>
      <c r="BB550">
        <v>4</v>
      </c>
      <c r="BC550">
        <v>140</v>
      </c>
      <c r="BD550">
        <v>40</v>
      </c>
      <c r="BE550">
        <v>0</v>
      </c>
      <c r="BF550">
        <v>5.3</v>
      </c>
      <c r="BG550">
        <v>60</v>
      </c>
      <c r="BH550">
        <v>12</v>
      </c>
      <c r="BI550">
        <v>40</v>
      </c>
      <c r="BJ550">
        <v>3</v>
      </c>
      <c r="BK550">
        <v>0</v>
      </c>
      <c r="BL550">
        <v>32</v>
      </c>
      <c r="BM550">
        <v>0</v>
      </c>
      <c r="BN550">
        <v>40</v>
      </c>
      <c r="BO550">
        <v>0</v>
      </c>
      <c r="BP550">
        <v>0</v>
      </c>
      <c r="BQ550" t="s">
        <v>18</v>
      </c>
      <c r="BR550">
        <v>21</v>
      </c>
      <c r="BS550">
        <v>15</v>
      </c>
      <c r="BT550">
        <v>2</v>
      </c>
      <c r="BU550">
        <v>2</v>
      </c>
      <c r="BV550">
        <v>0.14199999999999999</v>
      </c>
      <c r="BW550">
        <v>0.1164</v>
      </c>
      <c r="BX550">
        <v>24</v>
      </c>
      <c r="BY550">
        <v>0</v>
      </c>
      <c r="BZ550" t="s">
        <v>133</v>
      </c>
      <c r="CB550">
        <v>0</v>
      </c>
      <c r="CC550">
        <v>1</v>
      </c>
      <c r="CD550">
        <v>17</v>
      </c>
      <c r="CE550">
        <v>1</v>
      </c>
      <c r="CF550">
        <v>1</v>
      </c>
      <c r="CG550">
        <v>1.6</v>
      </c>
      <c r="CH550">
        <v>0</v>
      </c>
    </row>
    <row r="551" spans="1:86">
      <c r="A551">
        <v>5</v>
      </c>
      <c r="B551">
        <v>3</v>
      </c>
      <c r="C551">
        <v>70</v>
      </c>
      <c r="D551">
        <v>25</v>
      </c>
      <c r="E551">
        <v>0</v>
      </c>
      <c r="F551" s="24">
        <f t="shared" si="42"/>
        <v>33</v>
      </c>
      <c r="G551">
        <v>70</v>
      </c>
      <c r="H551" s="24">
        <f t="shared" si="44"/>
        <v>12</v>
      </c>
      <c r="I551" s="24">
        <f t="shared" si="41"/>
        <v>6</v>
      </c>
      <c r="J551" s="24">
        <f t="shared" si="43"/>
        <v>75</v>
      </c>
      <c r="K551" s="24" t="str">
        <f t="shared" si="45"/>
        <v>03</v>
      </c>
      <c r="L551">
        <v>42</v>
      </c>
      <c r="M551">
        <v>0</v>
      </c>
      <c r="N551">
        <v>40</v>
      </c>
      <c r="O551">
        <v>0</v>
      </c>
      <c r="P551">
        <v>0</v>
      </c>
      <c r="Q551" t="s">
        <v>18</v>
      </c>
      <c r="R551">
        <v>21</v>
      </c>
      <c r="S551">
        <v>15</v>
      </c>
      <c r="T551">
        <v>2</v>
      </c>
      <c r="U551">
        <v>2</v>
      </c>
      <c r="V551">
        <v>9.9000000000000005E-2</v>
      </c>
      <c r="W551">
        <v>7.7200000000000005E-2</v>
      </c>
      <c r="X551">
        <v>24</v>
      </c>
      <c r="Y551">
        <v>0</v>
      </c>
      <c r="Z551" t="s">
        <v>133</v>
      </c>
      <c r="AB551">
        <v>0</v>
      </c>
      <c r="AC551">
        <v>1</v>
      </c>
      <c r="AD551">
        <v>17</v>
      </c>
      <c r="AE551">
        <v>1</v>
      </c>
      <c r="AF551">
        <v>1</v>
      </c>
      <c r="AG551">
        <v>1.6</v>
      </c>
      <c r="AH551">
        <v>0</v>
      </c>
      <c r="BA551">
        <v>5</v>
      </c>
      <c r="BB551">
        <v>3</v>
      </c>
      <c r="BC551">
        <v>70</v>
      </c>
      <c r="BD551">
        <v>25</v>
      </c>
      <c r="BE551">
        <v>0</v>
      </c>
      <c r="BF551">
        <v>3.3</v>
      </c>
      <c r="BG551">
        <v>70</v>
      </c>
      <c r="BH551">
        <v>12</v>
      </c>
      <c r="BI551">
        <v>45</v>
      </c>
      <c r="BJ551">
        <v>3</v>
      </c>
      <c r="BK551">
        <v>0</v>
      </c>
      <c r="BL551">
        <v>42</v>
      </c>
      <c r="BM551">
        <v>0</v>
      </c>
      <c r="BN551">
        <v>40</v>
      </c>
      <c r="BO551">
        <v>0</v>
      </c>
      <c r="BP551">
        <v>0</v>
      </c>
      <c r="BQ551" t="s">
        <v>18</v>
      </c>
      <c r="BR551">
        <v>21</v>
      </c>
      <c r="BS551">
        <v>15</v>
      </c>
      <c r="BT551">
        <v>2</v>
      </c>
      <c r="BU551">
        <v>2</v>
      </c>
      <c r="BV551">
        <v>9.9000000000000005E-2</v>
      </c>
      <c r="BW551">
        <v>7.7200000000000005E-2</v>
      </c>
      <c r="BX551">
        <v>24</v>
      </c>
      <c r="BY551">
        <v>0</v>
      </c>
      <c r="BZ551" t="s">
        <v>133</v>
      </c>
      <c r="CB551">
        <v>0</v>
      </c>
      <c r="CC551">
        <v>1</v>
      </c>
      <c r="CD551">
        <v>17</v>
      </c>
      <c r="CE551">
        <v>1</v>
      </c>
      <c r="CF551">
        <v>1</v>
      </c>
      <c r="CG551">
        <v>1.6</v>
      </c>
      <c r="CH551">
        <v>0</v>
      </c>
    </row>
    <row r="552" spans="1:86">
      <c r="A552">
        <v>6</v>
      </c>
      <c r="B552">
        <v>2</v>
      </c>
      <c r="C552">
        <v>40</v>
      </c>
      <c r="D552">
        <v>25</v>
      </c>
      <c r="E552">
        <v>0</v>
      </c>
      <c r="F552" s="24">
        <f t="shared" si="42"/>
        <v>23</v>
      </c>
      <c r="G552">
        <v>85</v>
      </c>
      <c r="H552" s="24">
        <f t="shared" si="44"/>
        <v>12</v>
      </c>
      <c r="I552" s="24">
        <f t="shared" si="41"/>
        <v>6</v>
      </c>
      <c r="J552" s="24">
        <f t="shared" si="43"/>
        <v>75</v>
      </c>
      <c r="K552" s="24" t="str">
        <f t="shared" si="45"/>
        <v>03</v>
      </c>
      <c r="L552">
        <v>52</v>
      </c>
      <c r="M552">
        <v>0</v>
      </c>
      <c r="N552">
        <v>40</v>
      </c>
      <c r="O552">
        <v>0</v>
      </c>
      <c r="P552">
        <v>0</v>
      </c>
      <c r="Q552" t="s">
        <v>18</v>
      </c>
      <c r="R552">
        <v>21</v>
      </c>
      <c r="S552">
        <v>15</v>
      </c>
      <c r="T552">
        <v>2</v>
      </c>
      <c r="U552">
        <v>2</v>
      </c>
      <c r="V552">
        <v>6.4000000000000001E-2</v>
      </c>
      <c r="W552">
        <v>4.8599999999999997E-2</v>
      </c>
      <c r="X552">
        <v>24</v>
      </c>
      <c r="Y552">
        <v>0</v>
      </c>
      <c r="Z552" t="s">
        <v>133</v>
      </c>
      <c r="AB552">
        <v>4</v>
      </c>
      <c r="AC552">
        <v>1</v>
      </c>
      <c r="AD552">
        <v>17</v>
      </c>
      <c r="AE552">
        <v>1</v>
      </c>
      <c r="AF552">
        <v>1</v>
      </c>
      <c r="AG552">
        <v>1.6</v>
      </c>
      <c r="AH552">
        <v>0</v>
      </c>
      <c r="BA552">
        <v>6</v>
      </c>
      <c r="BB552">
        <v>2</v>
      </c>
      <c r="BC552">
        <v>40</v>
      </c>
      <c r="BD552">
        <v>25</v>
      </c>
      <c r="BE552">
        <v>0</v>
      </c>
      <c r="BF552">
        <v>2.2999999999999998</v>
      </c>
      <c r="BG552">
        <v>85</v>
      </c>
      <c r="BH552">
        <v>12</v>
      </c>
      <c r="BI552">
        <v>45</v>
      </c>
      <c r="BJ552">
        <v>3</v>
      </c>
      <c r="BK552">
        <v>0</v>
      </c>
      <c r="BL552">
        <v>52</v>
      </c>
      <c r="BM552">
        <v>0</v>
      </c>
      <c r="BN552">
        <v>40</v>
      </c>
      <c r="BO552">
        <v>0</v>
      </c>
      <c r="BP552">
        <v>0</v>
      </c>
      <c r="BQ552" t="s">
        <v>18</v>
      </c>
      <c r="BR552">
        <v>21</v>
      </c>
      <c r="BS552">
        <v>15</v>
      </c>
      <c r="BT552">
        <v>2</v>
      </c>
      <c r="BU552">
        <v>2</v>
      </c>
      <c r="BV552">
        <v>6.4000000000000001E-2</v>
      </c>
      <c r="BW552">
        <v>4.8599999999999997E-2</v>
      </c>
      <c r="BX552">
        <v>24</v>
      </c>
      <c r="BY552">
        <v>0</v>
      </c>
      <c r="BZ552" t="s">
        <v>133</v>
      </c>
      <c r="CB552">
        <v>4</v>
      </c>
      <c r="CC552">
        <v>1</v>
      </c>
      <c r="CD552">
        <v>17</v>
      </c>
      <c r="CE552">
        <v>1</v>
      </c>
      <c r="CF552">
        <v>1</v>
      </c>
      <c r="CG552">
        <v>1.6</v>
      </c>
      <c r="CH552">
        <v>0</v>
      </c>
    </row>
    <row r="553" spans="1:86">
      <c r="A553">
        <v>7</v>
      </c>
      <c r="B553">
        <v>1</v>
      </c>
      <c r="C553">
        <v>7</v>
      </c>
      <c r="D553">
        <v>9</v>
      </c>
      <c r="E553">
        <v>0</v>
      </c>
      <c r="F553" s="24">
        <f t="shared" si="42"/>
        <v>15</v>
      </c>
      <c r="G553">
        <v>80</v>
      </c>
      <c r="H553" s="24">
        <f t="shared" si="44"/>
        <v>10</v>
      </c>
      <c r="I553" s="24">
        <f t="shared" si="41"/>
        <v>5</v>
      </c>
      <c r="J553" s="24">
        <f t="shared" si="43"/>
        <v>50</v>
      </c>
      <c r="K553" s="24" t="str">
        <f t="shared" si="45"/>
        <v>00</v>
      </c>
      <c r="L553">
        <v>63</v>
      </c>
      <c r="M553">
        <v>0</v>
      </c>
      <c r="N553">
        <v>40</v>
      </c>
      <c r="O553">
        <v>0</v>
      </c>
      <c r="P553">
        <v>0</v>
      </c>
      <c r="Q553" t="s">
        <v>18</v>
      </c>
      <c r="R553">
        <v>22</v>
      </c>
      <c r="S553">
        <v>18</v>
      </c>
      <c r="T553">
        <v>3</v>
      </c>
      <c r="U553">
        <v>2</v>
      </c>
      <c r="V553">
        <v>4.3999999999999997E-2</v>
      </c>
      <c r="W553">
        <v>2.7E-2</v>
      </c>
      <c r="X553">
        <v>24</v>
      </c>
      <c r="Y553">
        <v>0</v>
      </c>
      <c r="Z553" t="s">
        <v>133</v>
      </c>
      <c r="AB553">
        <v>1.6</v>
      </c>
      <c r="AC553">
        <v>1</v>
      </c>
      <c r="AD553">
        <v>17</v>
      </c>
      <c r="AE553">
        <v>1</v>
      </c>
      <c r="AF553">
        <v>1</v>
      </c>
      <c r="AG553">
        <v>1.6</v>
      </c>
      <c r="AH553">
        <v>0</v>
      </c>
      <c r="BA553">
        <v>7</v>
      </c>
      <c r="BB553">
        <v>1</v>
      </c>
      <c r="BC553">
        <v>7</v>
      </c>
      <c r="BD553">
        <v>9</v>
      </c>
      <c r="BE553">
        <v>0</v>
      </c>
      <c r="BF553">
        <v>1.4</v>
      </c>
      <c r="BG553">
        <v>80</v>
      </c>
      <c r="BH553">
        <v>15</v>
      </c>
      <c r="BI553">
        <v>40</v>
      </c>
      <c r="BJ553">
        <v>2</v>
      </c>
      <c r="BK553">
        <v>0</v>
      </c>
      <c r="BL553">
        <v>63</v>
      </c>
      <c r="BM553">
        <v>0</v>
      </c>
      <c r="BN553">
        <v>40</v>
      </c>
      <c r="BO553">
        <v>0</v>
      </c>
      <c r="BP553">
        <v>0</v>
      </c>
      <c r="BQ553" t="s">
        <v>18</v>
      </c>
      <c r="BR553">
        <v>22</v>
      </c>
      <c r="BS553">
        <v>18</v>
      </c>
      <c r="BT553">
        <v>3</v>
      </c>
      <c r="BU553">
        <v>2</v>
      </c>
      <c r="BV553">
        <v>4.3999999999999997E-2</v>
      </c>
      <c r="BW553">
        <v>2.7E-2</v>
      </c>
      <c r="BX553">
        <v>24</v>
      </c>
      <c r="BY553">
        <v>0</v>
      </c>
      <c r="BZ553" t="s">
        <v>133</v>
      </c>
      <c r="CB553">
        <v>1.6</v>
      </c>
      <c r="CC553">
        <v>1</v>
      </c>
      <c r="CD553">
        <v>17</v>
      </c>
      <c r="CE553">
        <v>1</v>
      </c>
      <c r="CF553">
        <v>1</v>
      </c>
      <c r="CG553">
        <v>1.6</v>
      </c>
      <c r="CH553">
        <v>0</v>
      </c>
    </row>
    <row r="554" spans="1:86">
      <c r="F554" s="24" t="str">
        <f t="shared" si="42"/>
        <v/>
      </c>
      <c r="H554" s="24" t="str">
        <f t="shared" si="44"/>
        <v/>
      </c>
      <c r="I554" s="24" t="str">
        <f t="shared" si="41"/>
        <v/>
      </c>
      <c r="J554" s="24" t="str">
        <f t="shared" si="43"/>
        <v/>
      </c>
      <c r="K554" s="24" t="str">
        <f t="shared" si="45"/>
        <v/>
      </c>
      <c r="AC554">
        <v>1</v>
      </c>
      <c r="AE554">
        <v>1</v>
      </c>
      <c r="AF554">
        <v>1</v>
      </c>
      <c r="AH554">
        <v>0</v>
      </c>
      <c r="BK554">
        <v>0</v>
      </c>
      <c r="CC554">
        <v>1</v>
      </c>
      <c r="CE554">
        <v>1</v>
      </c>
      <c r="CF554">
        <v>1</v>
      </c>
      <c r="CH554">
        <v>0</v>
      </c>
    </row>
    <row r="555" spans="1:86">
      <c r="F555" s="24" t="str">
        <f t="shared" si="42"/>
        <v/>
      </c>
      <c r="H555" s="24" t="str">
        <f t="shared" si="44"/>
        <v/>
      </c>
      <c r="I555" s="24" t="str">
        <f t="shared" si="41"/>
        <v/>
      </c>
      <c r="J555" s="24" t="str">
        <f t="shared" si="43"/>
        <v/>
      </c>
      <c r="K555" s="24" t="str">
        <f t="shared" si="45"/>
        <v/>
      </c>
      <c r="AC555">
        <v>1</v>
      </c>
      <c r="AE555">
        <v>1</v>
      </c>
      <c r="AF555">
        <v>1</v>
      </c>
      <c r="AH555">
        <v>0</v>
      </c>
      <c r="BK555">
        <v>0</v>
      </c>
      <c r="CC555">
        <v>1</v>
      </c>
      <c r="CE555">
        <v>1</v>
      </c>
      <c r="CF555">
        <v>1</v>
      </c>
      <c r="CH555">
        <v>0</v>
      </c>
    </row>
    <row r="556" spans="1:86">
      <c r="A556">
        <v>2</v>
      </c>
      <c r="B556">
        <v>6</v>
      </c>
      <c r="C556">
        <v>300</v>
      </c>
      <c r="D556">
        <v>55</v>
      </c>
      <c r="E556">
        <v>0</v>
      </c>
      <c r="F556" s="24">
        <f t="shared" si="42"/>
        <v>135</v>
      </c>
      <c r="G556">
        <v>50</v>
      </c>
      <c r="H556" s="24">
        <f t="shared" si="44"/>
        <v>11</v>
      </c>
      <c r="I556" s="24">
        <f t="shared" si="41"/>
        <v>5</v>
      </c>
      <c r="J556" s="24">
        <f t="shared" si="43"/>
        <v>75</v>
      </c>
      <c r="K556" s="24" t="str">
        <f t="shared" si="45"/>
        <v>03</v>
      </c>
      <c r="L556">
        <v>22</v>
      </c>
      <c r="M556">
        <v>0</v>
      </c>
      <c r="N556">
        <v>0</v>
      </c>
      <c r="O556">
        <v>1</v>
      </c>
      <c r="P556">
        <v>0</v>
      </c>
      <c r="Q556" t="s">
        <v>18</v>
      </c>
      <c r="R556">
        <v>21</v>
      </c>
      <c r="S556">
        <v>10</v>
      </c>
      <c r="T556">
        <v>2</v>
      </c>
      <c r="U556">
        <v>2</v>
      </c>
      <c r="V556">
        <v>0.29099999999999998</v>
      </c>
      <c r="W556">
        <v>0.24149999999999999</v>
      </c>
      <c r="X556">
        <v>24</v>
      </c>
      <c r="Y556">
        <v>0</v>
      </c>
      <c r="Z556" t="s">
        <v>133</v>
      </c>
      <c r="AB556">
        <v>0</v>
      </c>
      <c r="AC556">
        <v>1</v>
      </c>
      <c r="AD556">
        <v>17</v>
      </c>
      <c r="AE556">
        <v>1</v>
      </c>
      <c r="AF556">
        <v>1</v>
      </c>
      <c r="AG556">
        <v>2</v>
      </c>
      <c r="AH556">
        <v>0</v>
      </c>
      <c r="BA556">
        <v>2</v>
      </c>
      <c r="BB556">
        <v>6</v>
      </c>
      <c r="BC556">
        <v>300</v>
      </c>
      <c r="BD556">
        <v>55</v>
      </c>
      <c r="BE556">
        <v>0</v>
      </c>
      <c r="BF556">
        <v>13.4</v>
      </c>
      <c r="BG556">
        <v>50</v>
      </c>
      <c r="BH556">
        <v>11</v>
      </c>
      <c r="BI556">
        <v>40</v>
      </c>
      <c r="BJ556">
        <v>3</v>
      </c>
      <c r="BK556">
        <v>0</v>
      </c>
      <c r="BL556">
        <v>22</v>
      </c>
      <c r="BM556">
        <v>0</v>
      </c>
      <c r="BN556">
        <v>0</v>
      </c>
      <c r="BO556">
        <v>1</v>
      </c>
      <c r="BP556">
        <v>0</v>
      </c>
      <c r="BQ556" t="s">
        <v>18</v>
      </c>
      <c r="BR556">
        <v>21</v>
      </c>
      <c r="BS556">
        <v>10</v>
      </c>
      <c r="BT556">
        <v>2</v>
      </c>
      <c r="BU556">
        <v>2</v>
      </c>
      <c r="BV556">
        <v>0.29099999999999998</v>
      </c>
      <c r="BW556">
        <v>0.24149999999999999</v>
      </c>
      <c r="BX556">
        <v>24</v>
      </c>
      <c r="BY556">
        <v>0</v>
      </c>
      <c r="BZ556" t="s">
        <v>133</v>
      </c>
      <c r="CB556">
        <v>0</v>
      </c>
      <c r="CC556">
        <v>1</v>
      </c>
      <c r="CD556">
        <v>17</v>
      </c>
      <c r="CE556">
        <v>1</v>
      </c>
      <c r="CF556">
        <v>1</v>
      </c>
      <c r="CG556">
        <v>2</v>
      </c>
      <c r="CH556">
        <v>0</v>
      </c>
    </row>
    <row r="557" spans="1:86">
      <c r="A557">
        <v>3</v>
      </c>
      <c r="B557">
        <v>5</v>
      </c>
      <c r="C557">
        <v>200</v>
      </c>
      <c r="D557">
        <v>40</v>
      </c>
      <c r="E557">
        <v>0</v>
      </c>
      <c r="F557" s="24">
        <f t="shared" si="42"/>
        <v>85</v>
      </c>
      <c r="G557">
        <v>50</v>
      </c>
      <c r="H557" s="24">
        <f t="shared" si="44"/>
        <v>12</v>
      </c>
      <c r="I557" s="24">
        <f t="shared" si="41"/>
        <v>5</v>
      </c>
      <c r="J557" s="24">
        <f t="shared" si="43"/>
        <v>75</v>
      </c>
      <c r="K557" s="24" t="str">
        <f t="shared" si="45"/>
        <v>03</v>
      </c>
      <c r="L557">
        <v>22</v>
      </c>
      <c r="M557">
        <v>0</v>
      </c>
      <c r="N557">
        <v>0</v>
      </c>
      <c r="O557">
        <v>1</v>
      </c>
      <c r="P557">
        <v>0</v>
      </c>
      <c r="Q557" t="s">
        <v>18</v>
      </c>
      <c r="R557">
        <v>21</v>
      </c>
      <c r="S557">
        <v>10</v>
      </c>
      <c r="T557">
        <v>2</v>
      </c>
      <c r="U557">
        <v>2</v>
      </c>
      <c r="V557">
        <v>0.19700000000000001</v>
      </c>
      <c r="W557">
        <v>0.16350000000000001</v>
      </c>
      <c r="X557">
        <v>24</v>
      </c>
      <c r="Y557">
        <v>0</v>
      </c>
      <c r="Z557" t="s">
        <v>133</v>
      </c>
      <c r="AB557">
        <v>0</v>
      </c>
      <c r="AC557">
        <v>1</v>
      </c>
      <c r="AD557">
        <v>17</v>
      </c>
      <c r="AE557">
        <v>1</v>
      </c>
      <c r="AF557">
        <v>1</v>
      </c>
      <c r="AG557">
        <v>2</v>
      </c>
      <c r="AH557">
        <v>0</v>
      </c>
      <c r="BA557">
        <v>3</v>
      </c>
      <c r="BB557">
        <v>5</v>
      </c>
      <c r="BC557">
        <v>200</v>
      </c>
      <c r="BD557">
        <v>40</v>
      </c>
      <c r="BE557">
        <v>0</v>
      </c>
      <c r="BF557">
        <v>8.6</v>
      </c>
      <c r="BG557">
        <v>50</v>
      </c>
      <c r="BH557">
        <v>12</v>
      </c>
      <c r="BI557">
        <v>40</v>
      </c>
      <c r="BJ557">
        <v>3</v>
      </c>
      <c r="BK557">
        <v>0</v>
      </c>
      <c r="BL557">
        <v>22</v>
      </c>
      <c r="BM557">
        <v>0</v>
      </c>
      <c r="BN557">
        <v>0</v>
      </c>
      <c r="BO557">
        <v>1</v>
      </c>
      <c r="BP557">
        <v>0</v>
      </c>
      <c r="BQ557" t="s">
        <v>18</v>
      </c>
      <c r="BR557">
        <v>21</v>
      </c>
      <c r="BS557">
        <v>10</v>
      </c>
      <c r="BT557">
        <v>2</v>
      </c>
      <c r="BU557">
        <v>2</v>
      </c>
      <c r="BV557">
        <v>0.19700000000000001</v>
      </c>
      <c r="BW557">
        <v>0.16350000000000001</v>
      </c>
      <c r="BX557">
        <v>24</v>
      </c>
      <c r="BY557">
        <v>0</v>
      </c>
      <c r="BZ557" t="s">
        <v>133</v>
      </c>
      <c r="CB557">
        <v>0</v>
      </c>
      <c r="CC557">
        <v>1</v>
      </c>
      <c r="CD557">
        <v>17</v>
      </c>
      <c r="CE557">
        <v>1</v>
      </c>
      <c r="CF557">
        <v>1</v>
      </c>
      <c r="CG557">
        <v>2</v>
      </c>
      <c r="CH557">
        <v>0</v>
      </c>
    </row>
    <row r="558" spans="1:86">
      <c r="A558">
        <v>4</v>
      </c>
      <c r="B558">
        <v>4</v>
      </c>
      <c r="C558">
        <v>140</v>
      </c>
      <c r="D558">
        <v>40</v>
      </c>
      <c r="E558">
        <v>0</v>
      </c>
      <c r="F558" s="24">
        <f t="shared" si="42"/>
        <v>53</v>
      </c>
      <c r="G558">
        <v>60</v>
      </c>
      <c r="H558" s="24">
        <f t="shared" si="44"/>
        <v>12</v>
      </c>
      <c r="I558" s="24">
        <f t="shared" si="41"/>
        <v>5</v>
      </c>
      <c r="J558" s="24">
        <f t="shared" si="43"/>
        <v>75</v>
      </c>
      <c r="K558" s="24" t="str">
        <f t="shared" si="45"/>
        <v>03</v>
      </c>
      <c r="L558">
        <v>32</v>
      </c>
      <c r="M558">
        <v>0</v>
      </c>
      <c r="N558">
        <v>40</v>
      </c>
      <c r="O558">
        <v>0</v>
      </c>
      <c r="P558">
        <v>0</v>
      </c>
      <c r="Q558" t="s">
        <v>18</v>
      </c>
      <c r="R558">
        <v>21</v>
      </c>
      <c r="S558">
        <v>15</v>
      </c>
      <c r="T558">
        <v>2</v>
      </c>
      <c r="U558">
        <v>2</v>
      </c>
      <c r="V558">
        <v>0.14199999999999999</v>
      </c>
      <c r="W558">
        <v>0.1164</v>
      </c>
      <c r="X558">
        <v>24</v>
      </c>
      <c r="Y558">
        <v>0</v>
      </c>
      <c r="Z558" t="s">
        <v>133</v>
      </c>
      <c r="AB558">
        <v>0</v>
      </c>
      <c r="AC558">
        <v>1</v>
      </c>
      <c r="AD558">
        <v>17</v>
      </c>
      <c r="AE558">
        <v>1</v>
      </c>
      <c r="AF558">
        <v>1</v>
      </c>
      <c r="AG558">
        <v>2</v>
      </c>
      <c r="AH558">
        <v>0</v>
      </c>
      <c r="BA558">
        <v>4</v>
      </c>
      <c r="BB558">
        <v>4</v>
      </c>
      <c r="BC558">
        <v>140</v>
      </c>
      <c r="BD558">
        <v>40</v>
      </c>
      <c r="BE558">
        <v>0</v>
      </c>
      <c r="BF558">
        <v>5.3</v>
      </c>
      <c r="BG558">
        <v>60</v>
      </c>
      <c r="BH558">
        <v>12</v>
      </c>
      <c r="BI558">
        <v>40</v>
      </c>
      <c r="BJ558">
        <v>3</v>
      </c>
      <c r="BK558">
        <v>0</v>
      </c>
      <c r="BL558">
        <v>32</v>
      </c>
      <c r="BM558">
        <v>0</v>
      </c>
      <c r="BN558">
        <v>40</v>
      </c>
      <c r="BO558">
        <v>0</v>
      </c>
      <c r="BP558">
        <v>0</v>
      </c>
      <c r="BQ558" t="s">
        <v>18</v>
      </c>
      <c r="BR558">
        <v>21</v>
      </c>
      <c r="BS558">
        <v>15</v>
      </c>
      <c r="BT558">
        <v>2</v>
      </c>
      <c r="BU558">
        <v>2</v>
      </c>
      <c r="BV558">
        <v>0.14199999999999999</v>
      </c>
      <c r="BW558">
        <v>0.1164</v>
      </c>
      <c r="BX558">
        <v>24</v>
      </c>
      <c r="BY558">
        <v>0</v>
      </c>
      <c r="BZ558" t="s">
        <v>133</v>
      </c>
      <c r="CB558">
        <v>0</v>
      </c>
      <c r="CC558">
        <v>1</v>
      </c>
      <c r="CD558">
        <v>17</v>
      </c>
      <c r="CE558">
        <v>1</v>
      </c>
      <c r="CF558">
        <v>1</v>
      </c>
      <c r="CG558">
        <v>2</v>
      </c>
      <c r="CH558">
        <v>0</v>
      </c>
    </row>
    <row r="559" spans="1:86">
      <c r="A559">
        <v>5</v>
      </c>
      <c r="B559">
        <v>3</v>
      </c>
      <c r="C559">
        <v>70</v>
      </c>
      <c r="D559">
        <v>25</v>
      </c>
      <c r="E559">
        <v>0</v>
      </c>
      <c r="F559" s="24">
        <f t="shared" si="42"/>
        <v>33</v>
      </c>
      <c r="G559">
        <v>70</v>
      </c>
      <c r="H559" s="24">
        <f t="shared" si="44"/>
        <v>12</v>
      </c>
      <c r="I559" s="24">
        <f t="shared" ref="I559:I623" si="46">IF(BI559="","",ROUND(BI559*10/80,0))</f>
        <v>6</v>
      </c>
      <c r="J559" s="24">
        <f t="shared" si="43"/>
        <v>75</v>
      </c>
      <c r="K559" s="24" t="str">
        <f t="shared" si="45"/>
        <v>03</v>
      </c>
      <c r="L559">
        <v>42</v>
      </c>
      <c r="M559">
        <v>0</v>
      </c>
      <c r="N559">
        <v>40</v>
      </c>
      <c r="O559">
        <v>0</v>
      </c>
      <c r="P559">
        <v>0</v>
      </c>
      <c r="Q559" t="s">
        <v>18</v>
      </c>
      <c r="R559">
        <v>21</v>
      </c>
      <c r="S559">
        <v>15</v>
      </c>
      <c r="T559">
        <v>2</v>
      </c>
      <c r="U559">
        <v>2</v>
      </c>
      <c r="V559">
        <v>9.9000000000000005E-2</v>
      </c>
      <c r="W559">
        <v>7.7200000000000005E-2</v>
      </c>
      <c r="X559">
        <v>24</v>
      </c>
      <c r="Y559">
        <v>0</v>
      </c>
      <c r="Z559" t="s">
        <v>133</v>
      </c>
      <c r="AB559">
        <v>0</v>
      </c>
      <c r="AC559">
        <v>1</v>
      </c>
      <c r="AD559">
        <v>17</v>
      </c>
      <c r="AE559">
        <v>1</v>
      </c>
      <c r="AF559">
        <v>1</v>
      </c>
      <c r="AG559">
        <v>2</v>
      </c>
      <c r="AH559">
        <v>0</v>
      </c>
      <c r="BA559">
        <v>5</v>
      </c>
      <c r="BB559">
        <v>3</v>
      </c>
      <c r="BC559">
        <v>70</v>
      </c>
      <c r="BD559">
        <v>25</v>
      </c>
      <c r="BE559">
        <v>0</v>
      </c>
      <c r="BF559">
        <v>3.3</v>
      </c>
      <c r="BG559">
        <v>70</v>
      </c>
      <c r="BH559">
        <v>12</v>
      </c>
      <c r="BI559">
        <v>45</v>
      </c>
      <c r="BJ559">
        <v>3</v>
      </c>
      <c r="BK559">
        <v>0</v>
      </c>
      <c r="BL559">
        <v>42</v>
      </c>
      <c r="BM559">
        <v>0</v>
      </c>
      <c r="BN559">
        <v>40</v>
      </c>
      <c r="BO559">
        <v>0</v>
      </c>
      <c r="BP559">
        <v>0</v>
      </c>
      <c r="BQ559" t="s">
        <v>18</v>
      </c>
      <c r="BR559">
        <v>21</v>
      </c>
      <c r="BS559">
        <v>15</v>
      </c>
      <c r="BT559">
        <v>2</v>
      </c>
      <c r="BU559">
        <v>2</v>
      </c>
      <c r="BV559">
        <v>9.9000000000000005E-2</v>
      </c>
      <c r="BW559">
        <v>7.7200000000000005E-2</v>
      </c>
      <c r="BX559">
        <v>24</v>
      </c>
      <c r="BY559">
        <v>0</v>
      </c>
      <c r="BZ559" t="s">
        <v>133</v>
      </c>
      <c r="CB559">
        <v>0</v>
      </c>
      <c r="CC559">
        <v>1</v>
      </c>
      <c r="CD559">
        <v>17</v>
      </c>
      <c r="CE559">
        <v>1</v>
      </c>
      <c r="CF559">
        <v>1</v>
      </c>
      <c r="CG559">
        <v>2</v>
      </c>
      <c r="CH559">
        <v>0</v>
      </c>
    </row>
    <row r="560" spans="1:86">
      <c r="A560">
        <v>6</v>
      </c>
      <c r="B560">
        <v>2</v>
      </c>
      <c r="C560">
        <v>40</v>
      </c>
      <c r="D560">
        <v>25</v>
      </c>
      <c r="E560">
        <v>0</v>
      </c>
      <c r="F560" s="24">
        <f t="shared" si="42"/>
        <v>23</v>
      </c>
      <c r="G560">
        <v>85</v>
      </c>
      <c r="H560" s="24">
        <f t="shared" si="44"/>
        <v>12</v>
      </c>
      <c r="I560" s="24">
        <f t="shared" si="46"/>
        <v>6</v>
      </c>
      <c r="J560" s="24">
        <f t="shared" si="43"/>
        <v>75</v>
      </c>
      <c r="K560" s="24" t="str">
        <f t="shared" si="45"/>
        <v>03</v>
      </c>
      <c r="L560">
        <v>52</v>
      </c>
      <c r="M560">
        <v>0</v>
      </c>
      <c r="N560">
        <v>40</v>
      </c>
      <c r="O560">
        <v>0</v>
      </c>
      <c r="P560">
        <v>0</v>
      </c>
      <c r="Q560" t="s">
        <v>18</v>
      </c>
      <c r="R560">
        <v>21</v>
      </c>
      <c r="S560">
        <v>15</v>
      </c>
      <c r="T560">
        <v>2</v>
      </c>
      <c r="U560">
        <v>2</v>
      </c>
      <c r="V560">
        <v>6.4000000000000001E-2</v>
      </c>
      <c r="W560">
        <v>4.8599999999999997E-2</v>
      </c>
      <c r="X560">
        <v>24</v>
      </c>
      <c r="Y560">
        <v>0</v>
      </c>
      <c r="Z560" t="s">
        <v>133</v>
      </c>
      <c r="AB560">
        <v>4</v>
      </c>
      <c r="AC560">
        <v>1</v>
      </c>
      <c r="AD560">
        <v>17</v>
      </c>
      <c r="AE560">
        <v>1</v>
      </c>
      <c r="AF560">
        <v>1</v>
      </c>
      <c r="AG560">
        <v>2</v>
      </c>
      <c r="AH560">
        <v>0</v>
      </c>
      <c r="BA560">
        <v>6</v>
      </c>
      <c r="BB560">
        <v>2</v>
      </c>
      <c r="BC560">
        <v>40</v>
      </c>
      <c r="BD560">
        <v>25</v>
      </c>
      <c r="BE560">
        <v>0</v>
      </c>
      <c r="BF560">
        <v>2.2999999999999998</v>
      </c>
      <c r="BG560">
        <v>85</v>
      </c>
      <c r="BH560">
        <v>12</v>
      </c>
      <c r="BI560">
        <v>45</v>
      </c>
      <c r="BJ560">
        <v>3</v>
      </c>
      <c r="BK560">
        <v>0</v>
      </c>
      <c r="BL560">
        <v>52</v>
      </c>
      <c r="BM560">
        <v>0</v>
      </c>
      <c r="BN560">
        <v>40</v>
      </c>
      <c r="BO560">
        <v>0</v>
      </c>
      <c r="BP560">
        <v>0</v>
      </c>
      <c r="BQ560" t="s">
        <v>18</v>
      </c>
      <c r="BR560">
        <v>21</v>
      </c>
      <c r="BS560">
        <v>15</v>
      </c>
      <c r="BT560">
        <v>2</v>
      </c>
      <c r="BU560">
        <v>2</v>
      </c>
      <c r="BV560">
        <v>6.4000000000000001E-2</v>
      </c>
      <c r="BW560">
        <v>4.8599999999999997E-2</v>
      </c>
      <c r="BX560">
        <v>24</v>
      </c>
      <c r="BY560">
        <v>0</v>
      </c>
      <c r="BZ560" t="s">
        <v>133</v>
      </c>
      <c r="CB560">
        <v>4</v>
      </c>
      <c r="CC560">
        <v>1</v>
      </c>
      <c r="CD560">
        <v>17</v>
      </c>
      <c r="CE560">
        <v>1</v>
      </c>
      <c r="CF560">
        <v>1</v>
      </c>
      <c r="CG560">
        <v>2</v>
      </c>
      <c r="CH560">
        <v>0</v>
      </c>
    </row>
    <row r="561" spans="1:86">
      <c r="A561">
        <v>7</v>
      </c>
      <c r="B561">
        <v>1</v>
      </c>
      <c r="C561">
        <v>10</v>
      </c>
      <c r="D561">
        <v>9</v>
      </c>
      <c r="E561">
        <v>0</v>
      </c>
      <c r="F561" s="24">
        <f t="shared" si="42"/>
        <v>15</v>
      </c>
      <c r="G561">
        <v>80</v>
      </c>
      <c r="H561" s="24">
        <f t="shared" si="44"/>
        <v>10</v>
      </c>
      <c r="I561" s="24">
        <f t="shared" si="46"/>
        <v>5</v>
      </c>
      <c r="J561" s="24">
        <f t="shared" si="43"/>
        <v>50</v>
      </c>
      <c r="K561" s="24" t="str">
        <f t="shared" si="45"/>
        <v>00</v>
      </c>
      <c r="L561">
        <v>63</v>
      </c>
      <c r="M561">
        <v>0</v>
      </c>
      <c r="N561">
        <v>40</v>
      </c>
      <c r="O561">
        <v>0</v>
      </c>
      <c r="P561">
        <v>0</v>
      </c>
      <c r="Q561" t="s">
        <v>18</v>
      </c>
      <c r="R561">
        <v>22</v>
      </c>
      <c r="S561">
        <v>18</v>
      </c>
      <c r="T561">
        <v>3</v>
      </c>
      <c r="U561">
        <v>2</v>
      </c>
      <c r="V561">
        <v>4.3999999999999997E-2</v>
      </c>
      <c r="W561">
        <v>2.7E-2</v>
      </c>
      <c r="X561">
        <v>24</v>
      </c>
      <c r="Y561">
        <v>0</v>
      </c>
      <c r="Z561" t="s">
        <v>133</v>
      </c>
      <c r="AB561">
        <v>2</v>
      </c>
      <c r="AC561">
        <v>1</v>
      </c>
      <c r="AD561">
        <v>17</v>
      </c>
      <c r="AE561">
        <v>1</v>
      </c>
      <c r="AF561">
        <v>1</v>
      </c>
      <c r="AG561">
        <v>2</v>
      </c>
      <c r="AH561">
        <v>0</v>
      </c>
      <c r="BA561">
        <v>7</v>
      </c>
      <c r="BB561">
        <v>1</v>
      </c>
      <c r="BC561">
        <v>10</v>
      </c>
      <c r="BD561">
        <v>9</v>
      </c>
      <c r="BE561">
        <v>0</v>
      </c>
      <c r="BF561">
        <v>1.4</v>
      </c>
      <c r="BG561">
        <v>80</v>
      </c>
      <c r="BH561">
        <v>15</v>
      </c>
      <c r="BI561">
        <v>40</v>
      </c>
      <c r="BJ561">
        <v>2</v>
      </c>
      <c r="BK561">
        <v>0</v>
      </c>
      <c r="BL561">
        <v>63</v>
      </c>
      <c r="BM561">
        <v>0</v>
      </c>
      <c r="BN561">
        <v>40</v>
      </c>
      <c r="BO561">
        <v>0</v>
      </c>
      <c r="BP561">
        <v>0</v>
      </c>
      <c r="BQ561" t="s">
        <v>18</v>
      </c>
      <c r="BR561">
        <v>22</v>
      </c>
      <c r="BS561">
        <v>18</v>
      </c>
      <c r="BT561">
        <v>3</v>
      </c>
      <c r="BU561">
        <v>2</v>
      </c>
      <c r="BV561">
        <v>4.3999999999999997E-2</v>
      </c>
      <c r="BW561">
        <v>2.7E-2</v>
      </c>
      <c r="BX561">
        <v>24</v>
      </c>
      <c r="BY561">
        <v>0</v>
      </c>
      <c r="BZ561" t="s">
        <v>133</v>
      </c>
      <c r="CB561">
        <v>2</v>
      </c>
      <c r="CC561">
        <v>1</v>
      </c>
      <c r="CD561">
        <v>17</v>
      </c>
      <c r="CE561">
        <v>1</v>
      </c>
      <c r="CF561">
        <v>1</v>
      </c>
      <c r="CG561">
        <v>2</v>
      </c>
      <c r="CH561">
        <v>0</v>
      </c>
    </row>
    <row r="562" spans="1:86">
      <c r="F562" s="24" t="str">
        <f t="shared" si="42"/>
        <v/>
      </c>
      <c r="H562" s="24" t="str">
        <f t="shared" si="44"/>
        <v/>
      </c>
      <c r="I562" s="24" t="str">
        <f t="shared" si="46"/>
        <v/>
      </c>
      <c r="J562" s="24" t="str">
        <f t="shared" si="43"/>
        <v/>
      </c>
      <c r="K562" s="24" t="str">
        <f t="shared" si="45"/>
        <v/>
      </c>
      <c r="AC562">
        <v>1</v>
      </c>
      <c r="AE562">
        <v>1</v>
      </c>
      <c r="AF562">
        <v>1</v>
      </c>
      <c r="AH562">
        <v>0</v>
      </c>
      <c r="BK562">
        <v>0</v>
      </c>
      <c r="CC562">
        <v>1</v>
      </c>
      <c r="CE562">
        <v>1</v>
      </c>
      <c r="CF562">
        <v>1</v>
      </c>
      <c r="CH562">
        <v>0</v>
      </c>
    </row>
    <row r="563" spans="1:86">
      <c r="F563" s="24" t="str">
        <f t="shared" si="42"/>
        <v/>
      </c>
      <c r="H563" s="24" t="str">
        <f t="shared" si="44"/>
        <v/>
      </c>
      <c r="I563" s="24" t="str">
        <f t="shared" si="46"/>
        <v/>
      </c>
      <c r="J563" s="24" t="str">
        <f t="shared" si="43"/>
        <v/>
      </c>
      <c r="K563" s="24" t="str">
        <f t="shared" si="45"/>
        <v/>
      </c>
      <c r="AC563">
        <v>1</v>
      </c>
      <c r="AE563">
        <v>1</v>
      </c>
      <c r="AF563">
        <v>1</v>
      </c>
      <c r="AH563">
        <v>0</v>
      </c>
      <c r="BK563">
        <v>0</v>
      </c>
      <c r="CC563">
        <v>1</v>
      </c>
      <c r="CE563">
        <v>1</v>
      </c>
      <c r="CF563">
        <v>1</v>
      </c>
      <c r="CH563">
        <v>0</v>
      </c>
    </row>
    <row r="564" spans="1:86">
      <c r="A564">
        <v>2</v>
      </c>
      <c r="B564">
        <v>5</v>
      </c>
      <c r="C564">
        <v>300</v>
      </c>
      <c r="D564">
        <v>55</v>
      </c>
      <c r="E564">
        <v>0</v>
      </c>
      <c r="F564" s="24">
        <f t="shared" si="42"/>
        <v>135</v>
      </c>
      <c r="G564">
        <v>50</v>
      </c>
      <c r="H564" s="24">
        <f t="shared" si="44"/>
        <v>11</v>
      </c>
      <c r="I564" s="24">
        <f t="shared" si="46"/>
        <v>5</v>
      </c>
      <c r="J564" s="24">
        <f t="shared" si="43"/>
        <v>75</v>
      </c>
      <c r="K564" s="24" t="str">
        <f t="shared" si="45"/>
        <v>03</v>
      </c>
      <c r="L564">
        <v>22</v>
      </c>
      <c r="M564">
        <v>0</v>
      </c>
      <c r="N564">
        <v>0</v>
      </c>
      <c r="O564">
        <v>1</v>
      </c>
      <c r="P564">
        <v>0</v>
      </c>
      <c r="Q564" t="s">
        <v>18</v>
      </c>
      <c r="R564">
        <v>21</v>
      </c>
      <c r="S564">
        <v>10</v>
      </c>
      <c r="T564">
        <v>2</v>
      </c>
      <c r="U564">
        <v>2</v>
      </c>
      <c r="V564">
        <v>0.28599999999999998</v>
      </c>
      <c r="W564">
        <v>0.2374</v>
      </c>
      <c r="X564">
        <v>24</v>
      </c>
      <c r="Y564">
        <v>0</v>
      </c>
      <c r="Z564" t="s">
        <v>133</v>
      </c>
      <c r="AB564">
        <v>0</v>
      </c>
      <c r="AC564">
        <v>1</v>
      </c>
      <c r="AD564">
        <v>17</v>
      </c>
      <c r="AE564">
        <v>1</v>
      </c>
      <c r="AF564">
        <v>1</v>
      </c>
      <c r="AG564">
        <v>2.8</v>
      </c>
      <c r="AH564">
        <v>0</v>
      </c>
      <c r="BA564">
        <v>2</v>
      </c>
      <c r="BB564">
        <v>5</v>
      </c>
      <c r="BC564">
        <v>300</v>
      </c>
      <c r="BD564">
        <v>55</v>
      </c>
      <c r="BE564">
        <v>0</v>
      </c>
      <c r="BF564">
        <v>13.4</v>
      </c>
      <c r="BG564">
        <v>50</v>
      </c>
      <c r="BH564">
        <v>11</v>
      </c>
      <c r="BI564">
        <v>40</v>
      </c>
      <c r="BJ564">
        <v>3</v>
      </c>
      <c r="BK564">
        <v>0</v>
      </c>
      <c r="BL564">
        <v>22</v>
      </c>
      <c r="BM564">
        <v>0</v>
      </c>
      <c r="BN564">
        <v>0</v>
      </c>
      <c r="BO564">
        <v>1</v>
      </c>
      <c r="BP564">
        <v>0</v>
      </c>
      <c r="BQ564" t="s">
        <v>18</v>
      </c>
      <c r="BR564">
        <v>21</v>
      </c>
      <c r="BS564">
        <v>10</v>
      </c>
      <c r="BT564">
        <v>2</v>
      </c>
      <c r="BU564">
        <v>2</v>
      </c>
      <c r="BV564">
        <v>0.28599999999999998</v>
      </c>
      <c r="BW564">
        <v>0.2374</v>
      </c>
      <c r="BX564">
        <v>24</v>
      </c>
      <c r="BY564">
        <v>0</v>
      </c>
      <c r="BZ564" t="s">
        <v>133</v>
      </c>
      <c r="CB564">
        <v>0</v>
      </c>
      <c r="CC564">
        <v>1</v>
      </c>
      <c r="CD564">
        <v>17</v>
      </c>
      <c r="CE564">
        <v>1</v>
      </c>
      <c r="CF564">
        <v>1</v>
      </c>
      <c r="CG564">
        <v>2.8</v>
      </c>
      <c r="CH564">
        <v>0</v>
      </c>
    </row>
    <row r="565" spans="1:86">
      <c r="A565">
        <v>3</v>
      </c>
      <c r="B565">
        <v>4</v>
      </c>
      <c r="C565">
        <v>200</v>
      </c>
      <c r="D565">
        <v>40</v>
      </c>
      <c r="E565">
        <v>0</v>
      </c>
      <c r="F565" s="24">
        <f t="shared" si="42"/>
        <v>85</v>
      </c>
      <c r="G565">
        <v>50</v>
      </c>
      <c r="H565" s="24">
        <f t="shared" si="44"/>
        <v>12</v>
      </c>
      <c r="I565" s="24">
        <f t="shared" si="46"/>
        <v>5</v>
      </c>
      <c r="J565" s="24">
        <f t="shared" si="43"/>
        <v>75</v>
      </c>
      <c r="K565" s="24" t="str">
        <f t="shared" si="45"/>
        <v>03</v>
      </c>
      <c r="L565">
        <v>22</v>
      </c>
      <c r="M565">
        <v>0</v>
      </c>
      <c r="N565">
        <v>0</v>
      </c>
      <c r="O565">
        <v>1</v>
      </c>
      <c r="P565">
        <v>0</v>
      </c>
      <c r="Q565" t="s">
        <v>18</v>
      </c>
      <c r="R565">
        <v>21</v>
      </c>
      <c r="S565">
        <v>10</v>
      </c>
      <c r="T565">
        <v>2</v>
      </c>
      <c r="U565">
        <v>2</v>
      </c>
      <c r="V565">
        <v>0.192</v>
      </c>
      <c r="W565">
        <v>0.15939999999999999</v>
      </c>
      <c r="X565">
        <v>24</v>
      </c>
      <c r="Y565">
        <v>0</v>
      </c>
      <c r="Z565" t="s">
        <v>133</v>
      </c>
      <c r="AB565">
        <v>0</v>
      </c>
      <c r="AC565">
        <v>1</v>
      </c>
      <c r="AD565">
        <v>17</v>
      </c>
      <c r="AE565">
        <v>1</v>
      </c>
      <c r="AF565">
        <v>1</v>
      </c>
      <c r="AG565">
        <v>2.8</v>
      </c>
      <c r="AH565">
        <v>0</v>
      </c>
      <c r="BA565">
        <v>3</v>
      </c>
      <c r="BB565">
        <v>4</v>
      </c>
      <c r="BC565">
        <v>200</v>
      </c>
      <c r="BD565">
        <v>40</v>
      </c>
      <c r="BE565">
        <v>0</v>
      </c>
      <c r="BF565">
        <v>8.6</v>
      </c>
      <c r="BG565">
        <v>50</v>
      </c>
      <c r="BH565">
        <v>12</v>
      </c>
      <c r="BI565">
        <v>40</v>
      </c>
      <c r="BJ565">
        <v>3</v>
      </c>
      <c r="BK565">
        <v>0</v>
      </c>
      <c r="BL565">
        <v>22</v>
      </c>
      <c r="BM565">
        <v>0</v>
      </c>
      <c r="BN565">
        <v>0</v>
      </c>
      <c r="BO565">
        <v>1</v>
      </c>
      <c r="BP565">
        <v>0</v>
      </c>
      <c r="BQ565" t="s">
        <v>18</v>
      </c>
      <c r="BR565">
        <v>21</v>
      </c>
      <c r="BS565">
        <v>10</v>
      </c>
      <c r="BT565">
        <v>2</v>
      </c>
      <c r="BU565">
        <v>2</v>
      </c>
      <c r="BV565">
        <v>0.192</v>
      </c>
      <c r="BW565">
        <v>0.15939999999999999</v>
      </c>
      <c r="BX565">
        <v>24</v>
      </c>
      <c r="BY565">
        <v>0</v>
      </c>
      <c r="BZ565" t="s">
        <v>133</v>
      </c>
      <c r="CB565">
        <v>0</v>
      </c>
      <c r="CC565">
        <v>1</v>
      </c>
      <c r="CD565">
        <v>17</v>
      </c>
      <c r="CE565">
        <v>1</v>
      </c>
      <c r="CF565">
        <v>1</v>
      </c>
      <c r="CG565">
        <v>2.8</v>
      </c>
      <c r="CH565">
        <v>0</v>
      </c>
    </row>
    <row r="566" spans="1:86">
      <c r="A566">
        <v>4</v>
      </c>
      <c r="B566">
        <v>3</v>
      </c>
      <c r="C566">
        <v>140</v>
      </c>
      <c r="D566">
        <v>40</v>
      </c>
      <c r="E566">
        <v>0</v>
      </c>
      <c r="F566" s="24">
        <f t="shared" si="42"/>
        <v>53</v>
      </c>
      <c r="G566">
        <v>60</v>
      </c>
      <c r="H566" s="24">
        <f t="shared" si="44"/>
        <v>12</v>
      </c>
      <c r="I566" s="24">
        <f t="shared" si="46"/>
        <v>5</v>
      </c>
      <c r="J566" s="24">
        <f t="shared" si="43"/>
        <v>75</v>
      </c>
      <c r="K566" s="24" t="str">
        <f t="shared" si="45"/>
        <v>03</v>
      </c>
      <c r="L566">
        <v>32</v>
      </c>
      <c r="M566">
        <v>0</v>
      </c>
      <c r="N566">
        <v>40</v>
      </c>
      <c r="O566">
        <v>0</v>
      </c>
      <c r="P566">
        <v>0</v>
      </c>
      <c r="Q566" t="s">
        <v>18</v>
      </c>
      <c r="R566">
        <v>21</v>
      </c>
      <c r="S566">
        <v>15</v>
      </c>
      <c r="T566">
        <v>2</v>
      </c>
      <c r="U566">
        <v>2</v>
      </c>
      <c r="V566">
        <v>0.13700000000000001</v>
      </c>
      <c r="W566">
        <v>0.1123</v>
      </c>
      <c r="X566">
        <v>24</v>
      </c>
      <c r="Y566">
        <v>0</v>
      </c>
      <c r="Z566" t="s">
        <v>133</v>
      </c>
      <c r="AB566">
        <v>0</v>
      </c>
      <c r="AC566">
        <v>1</v>
      </c>
      <c r="AD566">
        <v>17</v>
      </c>
      <c r="AE566">
        <v>1</v>
      </c>
      <c r="AF566">
        <v>1</v>
      </c>
      <c r="AG566">
        <v>2.8</v>
      </c>
      <c r="AH566">
        <v>0</v>
      </c>
      <c r="BA566">
        <v>4</v>
      </c>
      <c r="BB566">
        <v>3</v>
      </c>
      <c r="BC566">
        <v>140</v>
      </c>
      <c r="BD566">
        <v>40</v>
      </c>
      <c r="BE566">
        <v>0</v>
      </c>
      <c r="BF566">
        <v>5.3</v>
      </c>
      <c r="BG566">
        <v>60</v>
      </c>
      <c r="BH566">
        <v>12</v>
      </c>
      <c r="BI566">
        <v>40</v>
      </c>
      <c r="BJ566">
        <v>3</v>
      </c>
      <c r="BK566">
        <v>0</v>
      </c>
      <c r="BL566">
        <v>32</v>
      </c>
      <c r="BM566">
        <v>0</v>
      </c>
      <c r="BN566">
        <v>40</v>
      </c>
      <c r="BO566">
        <v>0</v>
      </c>
      <c r="BP566">
        <v>0</v>
      </c>
      <c r="BQ566" t="s">
        <v>18</v>
      </c>
      <c r="BR566">
        <v>21</v>
      </c>
      <c r="BS566">
        <v>15</v>
      </c>
      <c r="BT566">
        <v>2</v>
      </c>
      <c r="BU566">
        <v>2</v>
      </c>
      <c r="BV566">
        <v>0.13700000000000001</v>
      </c>
      <c r="BW566">
        <v>0.1123</v>
      </c>
      <c r="BX566">
        <v>24</v>
      </c>
      <c r="BY566">
        <v>0</v>
      </c>
      <c r="BZ566" t="s">
        <v>133</v>
      </c>
      <c r="CB566">
        <v>0</v>
      </c>
      <c r="CC566">
        <v>1</v>
      </c>
      <c r="CD566">
        <v>17</v>
      </c>
      <c r="CE566">
        <v>1</v>
      </c>
      <c r="CF566">
        <v>1</v>
      </c>
      <c r="CG566">
        <v>2.8</v>
      </c>
      <c r="CH566">
        <v>0</v>
      </c>
    </row>
    <row r="567" spans="1:86">
      <c r="A567">
        <v>5</v>
      </c>
      <c r="B567">
        <v>2</v>
      </c>
      <c r="C567">
        <v>70</v>
      </c>
      <c r="D567">
        <v>25</v>
      </c>
      <c r="E567">
        <v>0</v>
      </c>
      <c r="F567" s="24">
        <f t="shared" si="42"/>
        <v>33</v>
      </c>
      <c r="G567">
        <v>70</v>
      </c>
      <c r="H567" s="24">
        <f t="shared" si="44"/>
        <v>12</v>
      </c>
      <c r="I567" s="24">
        <f t="shared" si="46"/>
        <v>6</v>
      </c>
      <c r="J567" s="24">
        <f t="shared" si="43"/>
        <v>75</v>
      </c>
      <c r="K567" s="24" t="str">
        <f t="shared" si="45"/>
        <v>03</v>
      </c>
      <c r="L567">
        <v>42</v>
      </c>
      <c r="M567">
        <v>0</v>
      </c>
      <c r="N567">
        <v>40</v>
      </c>
      <c r="O567">
        <v>0</v>
      </c>
      <c r="P567">
        <v>0</v>
      </c>
      <c r="Q567" t="s">
        <v>18</v>
      </c>
      <c r="R567">
        <v>21</v>
      </c>
      <c r="S567">
        <v>15</v>
      </c>
      <c r="T567">
        <v>2</v>
      </c>
      <c r="U567">
        <v>2</v>
      </c>
      <c r="V567">
        <v>9.4E-2</v>
      </c>
      <c r="W567">
        <v>7.3300000000000004E-2</v>
      </c>
      <c r="X567">
        <v>24</v>
      </c>
      <c r="Y567">
        <v>0</v>
      </c>
      <c r="Z567" t="s">
        <v>133</v>
      </c>
      <c r="AB567">
        <v>0</v>
      </c>
      <c r="AC567">
        <v>1</v>
      </c>
      <c r="AD567">
        <v>17</v>
      </c>
      <c r="AE567">
        <v>1</v>
      </c>
      <c r="AF567">
        <v>1</v>
      </c>
      <c r="AG567">
        <v>2.8</v>
      </c>
      <c r="AH567">
        <v>0</v>
      </c>
      <c r="BA567">
        <v>5</v>
      </c>
      <c r="BB567">
        <v>2</v>
      </c>
      <c r="BC567">
        <v>70</v>
      </c>
      <c r="BD567">
        <v>25</v>
      </c>
      <c r="BE567">
        <v>0</v>
      </c>
      <c r="BF567">
        <v>3.3</v>
      </c>
      <c r="BG567">
        <v>70</v>
      </c>
      <c r="BH567">
        <v>12</v>
      </c>
      <c r="BI567">
        <v>45</v>
      </c>
      <c r="BJ567">
        <v>3</v>
      </c>
      <c r="BK567">
        <v>0</v>
      </c>
      <c r="BL567">
        <v>42</v>
      </c>
      <c r="BM567">
        <v>0</v>
      </c>
      <c r="BN567">
        <v>40</v>
      </c>
      <c r="BO567">
        <v>0</v>
      </c>
      <c r="BP567">
        <v>0</v>
      </c>
      <c r="BQ567" t="s">
        <v>18</v>
      </c>
      <c r="BR567">
        <v>21</v>
      </c>
      <c r="BS567">
        <v>15</v>
      </c>
      <c r="BT567">
        <v>2</v>
      </c>
      <c r="BU567">
        <v>2</v>
      </c>
      <c r="BV567">
        <v>9.4E-2</v>
      </c>
      <c r="BW567">
        <v>7.3300000000000004E-2</v>
      </c>
      <c r="BX567">
        <v>24</v>
      </c>
      <c r="BY567">
        <v>0</v>
      </c>
      <c r="BZ567" t="s">
        <v>133</v>
      </c>
      <c r="CB567">
        <v>0</v>
      </c>
      <c r="CC567">
        <v>1</v>
      </c>
      <c r="CD567">
        <v>17</v>
      </c>
      <c r="CE567">
        <v>1</v>
      </c>
      <c r="CF567">
        <v>1</v>
      </c>
      <c r="CG567">
        <v>2.8</v>
      </c>
      <c r="CH567">
        <v>0</v>
      </c>
    </row>
    <row r="568" spans="1:86">
      <c r="A568">
        <v>6</v>
      </c>
      <c r="B568">
        <v>1</v>
      </c>
      <c r="C568">
        <v>40</v>
      </c>
      <c r="D568">
        <v>20</v>
      </c>
      <c r="E568">
        <v>0</v>
      </c>
      <c r="F568" s="24">
        <f t="shared" si="42"/>
        <v>20</v>
      </c>
      <c r="G568">
        <v>70</v>
      </c>
      <c r="H568" s="24">
        <f t="shared" si="44"/>
        <v>10</v>
      </c>
      <c r="I568" s="24">
        <f t="shared" si="46"/>
        <v>5</v>
      </c>
      <c r="J568" s="24">
        <f t="shared" si="43"/>
        <v>50</v>
      </c>
      <c r="K568" s="24" t="str">
        <f t="shared" si="45"/>
        <v>03</v>
      </c>
      <c r="L568">
        <v>52</v>
      </c>
      <c r="M568">
        <v>0</v>
      </c>
      <c r="N568">
        <v>40</v>
      </c>
      <c r="O568">
        <v>0</v>
      </c>
      <c r="P568">
        <v>0</v>
      </c>
      <c r="Q568" t="s">
        <v>18</v>
      </c>
      <c r="R568">
        <v>22</v>
      </c>
      <c r="S568">
        <v>18</v>
      </c>
      <c r="T568">
        <v>3</v>
      </c>
      <c r="U568">
        <v>2</v>
      </c>
      <c r="V568">
        <v>0.06</v>
      </c>
      <c r="W568">
        <v>3.6999999999999998E-2</v>
      </c>
      <c r="X568">
        <v>24</v>
      </c>
      <c r="Y568">
        <v>0</v>
      </c>
      <c r="Z568" t="s">
        <v>133</v>
      </c>
      <c r="AB568">
        <v>2.8</v>
      </c>
      <c r="AC568">
        <v>1</v>
      </c>
      <c r="AD568">
        <v>17</v>
      </c>
      <c r="AE568">
        <v>1</v>
      </c>
      <c r="AF568">
        <v>1</v>
      </c>
      <c r="AG568">
        <v>2.8</v>
      </c>
      <c r="AH568">
        <v>0</v>
      </c>
      <c r="BA568">
        <v>6</v>
      </c>
      <c r="BB568">
        <v>1</v>
      </c>
      <c r="BC568">
        <v>40</v>
      </c>
      <c r="BD568">
        <v>20</v>
      </c>
      <c r="BE568">
        <v>0</v>
      </c>
      <c r="BF568">
        <v>2</v>
      </c>
      <c r="BG568">
        <v>70</v>
      </c>
      <c r="BH568">
        <v>15</v>
      </c>
      <c r="BI568">
        <v>40</v>
      </c>
      <c r="BJ568">
        <v>2</v>
      </c>
      <c r="BK568">
        <v>0</v>
      </c>
      <c r="BL568">
        <v>52</v>
      </c>
      <c r="BM568">
        <v>0</v>
      </c>
      <c r="BN568">
        <v>40</v>
      </c>
      <c r="BO568">
        <v>0</v>
      </c>
      <c r="BP568">
        <v>0</v>
      </c>
      <c r="BQ568" t="s">
        <v>18</v>
      </c>
      <c r="BR568">
        <v>22</v>
      </c>
      <c r="BS568">
        <v>18</v>
      </c>
      <c r="BT568">
        <v>3</v>
      </c>
      <c r="BU568">
        <v>2</v>
      </c>
      <c r="BV568">
        <v>0.06</v>
      </c>
      <c r="BW568">
        <v>3.6999999999999998E-2</v>
      </c>
      <c r="BX568">
        <v>24</v>
      </c>
      <c r="BY568">
        <v>0</v>
      </c>
      <c r="BZ568" t="s">
        <v>133</v>
      </c>
      <c r="CB568">
        <v>2.8</v>
      </c>
      <c r="CC568">
        <v>1</v>
      </c>
      <c r="CD568">
        <v>17</v>
      </c>
      <c r="CE568">
        <v>1</v>
      </c>
      <c r="CF568">
        <v>1</v>
      </c>
      <c r="CG568">
        <v>2.8</v>
      </c>
      <c r="CH568">
        <v>0</v>
      </c>
    </row>
    <row r="569" spans="1:86">
      <c r="F569" s="24" t="str">
        <f t="shared" si="42"/>
        <v/>
      </c>
      <c r="H569" s="24" t="str">
        <f t="shared" si="44"/>
        <v/>
      </c>
      <c r="I569" s="24" t="str">
        <f t="shared" si="46"/>
        <v/>
      </c>
      <c r="J569" s="24" t="str">
        <f t="shared" si="43"/>
        <v/>
      </c>
      <c r="K569" s="24" t="str">
        <f t="shared" si="45"/>
        <v/>
      </c>
      <c r="AC569">
        <v>1</v>
      </c>
      <c r="AE569">
        <v>1</v>
      </c>
      <c r="AF569">
        <v>1</v>
      </c>
      <c r="AH569">
        <v>0</v>
      </c>
      <c r="BK569">
        <v>0</v>
      </c>
      <c r="CC569">
        <v>1</v>
      </c>
      <c r="CE569">
        <v>1</v>
      </c>
      <c r="CF569">
        <v>1</v>
      </c>
      <c r="CH569">
        <v>0</v>
      </c>
    </row>
    <row r="570" spans="1:86">
      <c r="F570" s="24" t="str">
        <f t="shared" si="42"/>
        <v/>
      </c>
      <c r="H570" s="24" t="str">
        <f t="shared" si="44"/>
        <v/>
      </c>
      <c r="I570" s="24" t="str">
        <f t="shared" si="46"/>
        <v/>
      </c>
      <c r="J570" s="24" t="str">
        <f t="shared" si="43"/>
        <v/>
      </c>
      <c r="K570" s="24" t="str">
        <f t="shared" si="45"/>
        <v/>
      </c>
      <c r="AC570">
        <v>1</v>
      </c>
      <c r="AE570">
        <v>1</v>
      </c>
      <c r="AF570">
        <v>1</v>
      </c>
      <c r="AH570">
        <v>0</v>
      </c>
      <c r="BK570">
        <v>0</v>
      </c>
      <c r="CC570">
        <v>1</v>
      </c>
      <c r="CE570">
        <v>1</v>
      </c>
      <c r="CF570">
        <v>1</v>
      </c>
      <c r="CH570">
        <v>0</v>
      </c>
    </row>
    <row r="571" spans="1:86">
      <c r="A571">
        <v>2</v>
      </c>
      <c r="B571">
        <v>5</v>
      </c>
      <c r="C571">
        <v>300</v>
      </c>
      <c r="D571">
        <v>55</v>
      </c>
      <c r="E571">
        <v>0</v>
      </c>
      <c r="F571" s="24">
        <f t="shared" si="42"/>
        <v>135</v>
      </c>
      <c r="G571">
        <v>50</v>
      </c>
      <c r="H571" s="24">
        <f t="shared" si="44"/>
        <v>11</v>
      </c>
      <c r="I571" s="24">
        <f t="shared" si="46"/>
        <v>5</v>
      </c>
      <c r="J571" s="24">
        <f t="shared" si="43"/>
        <v>75</v>
      </c>
      <c r="K571" s="24" t="str">
        <f t="shared" si="45"/>
        <v>03</v>
      </c>
      <c r="L571">
        <v>22</v>
      </c>
      <c r="M571">
        <v>0</v>
      </c>
      <c r="N571">
        <v>0</v>
      </c>
      <c r="O571">
        <v>1</v>
      </c>
      <c r="P571">
        <v>0</v>
      </c>
      <c r="Q571" t="s">
        <v>18</v>
      </c>
      <c r="R571">
        <v>21</v>
      </c>
      <c r="S571">
        <v>10</v>
      </c>
      <c r="T571">
        <v>2</v>
      </c>
      <c r="U571">
        <v>2</v>
      </c>
      <c r="V571">
        <v>0.28599999999999998</v>
      </c>
      <c r="W571">
        <v>0.2374</v>
      </c>
      <c r="X571">
        <v>24</v>
      </c>
      <c r="Y571">
        <v>0</v>
      </c>
      <c r="Z571" t="s">
        <v>133</v>
      </c>
      <c r="AB571">
        <v>0</v>
      </c>
      <c r="AC571">
        <v>1</v>
      </c>
      <c r="AD571">
        <v>17</v>
      </c>
      <c r="AE571">
        <v>1</v>
      </c>
      <c r="AF571">
        <v>1</v>
      </c>
      <c r="AG571">
        <v>4</v>
      </c>
      <c r="AH571">
        <v>0</v>
      </c>
      <c r="BA571">
        <v>2</v>
      </c>
      <c r="BB571">
        <v>5</v>
      </c>
      <c r="BC571">
        <v>300</v>
      </c>
      <c r="BD571">
        <v>55</v>
      </c>
      <c r="BE571">
        <v>0</v>
      </c>
      <c r="BF571">
        <v>13.4</v>
      </c>
      <c r="BG571">
        <v>50</v>
      </c>
      <c r="BH571">
        <v>11</v>
      </c>
      <c r="BI571">
        <v>40</v>
      </c>
      <c r="BJ571">
        <v>3</v>
      </c>
      <c r="BK571">
        <v>0</v>
      </c>
      <c r="BL571">
        <v>22</v>
      </c>
      <c r="BM571">
        <v>0</v>
      </c>
      <c r="BN571">
        <v>0</v>
      </c>
      <c r="BO571">
        <v>1</v>
      </c>
      <c r="BP571">
        <v>0</v>
      </c>
      <c r="BQ571" t="s">
        <v>18</v>
      </c>
      <c r="BR571">
        <v>21</v>
      </c>
      <c r="BS571">
        <v>10</v>
      </c>
      <c r="BT571">
        <v>2</v>
      </c>
      <c r="BU571">
        <v>2</v>
      </c>
      <c r="BV571">
        <v>0.28599999999999998</v>
      </c>
      <c r="BW571">
        <v>0.2374</v>
      </c>
      <c r="BX571">
        <v>24</v>
      </c>
      <c r="BY571">
        <v>0</v>
      </c>
      <c r="BZ571" t="s">
        <v>133</v>
      </c>
      <c r="CB571">
        <v>0</v>
      </c>
      <c r="CC571">
        <v>1</v>
      </c>
      <c r="CD571">
        <v>17</v>
      </c>
      <c r="CE571">
        <v>1</v>
      </c>
      <c r="CF571">
        <v>1</v>
      </c>
      <c r="CG571">
        <v>4</v>
      </c>
      <c r="CH571">
        <v>0</v>
      </c>
    </row>
    <row r="572" spans="1:86">
      <c r="A572">
        <v>3</v>
      </c>
      <c r="B572">
        <v>4</v>
      </c>
      <c r="C572">
        <v>200</v>
      </c>
      <c r="D572">
        <v>40</v>
      </c>
      <c r="E572">
        <v>0</v>
      </c>
      <c r="F572" s="24">
        <f t="shared" si="42"/>
        <v>85</v>
      </c>
      <c r="G572">
        <v>50</v>
      </c>
      <c r="H572" s="24">
        <f t="shared" si="44"/>
        <v>12</v>
      </c>
      <c r="I572" s="24">
        <f t="shared" si="46"/>
        <v>5</v>
      </c>
      <c r="J572" s="24">
        <f t="shared" si="43"/>
        <v>75</v>
      </c>
      <c r="K572" s="24" t="str">
        <f t="shared" si="45"/>
        <v>03</v>
      </c>
      <c r="L572">
        <v>22</v>
      </c>
      <c r="M572">
        <v>0</v>
      </c>
      <c r="N572">
        <v>0</v>
      </c>
      <c r="O572">
        <v>1</v>
      </c>
      <c r="P572">
        <v>0</v>
      </c>
      <c r="Q572" t="s">
        <v>18</v>
      </c>
      <c r="R572">
        <v>21</v>
      </c>
      <c r="S572">
        <v>10</v>
      </c>
      <c r="T572">
        <v>2</v>
      </c>
      <c r="U572">
        <v>2</v>
      </c>
      <c r="V572">
        <v>0.192</v>
      </c>
      <c r="W572">
        <v>0.15939999999999999</v>
      </c>
      <c r="X572">
        <v>24</v>
      </c>
      <c r="Y572">
        <v>0</v>
      </c>
      <c r="Z572" t="s">
        <v>133</v>
      </c>
      <c r="AB572">
        <v>0</v>
      </c>
      <c r="AC572">
        <v>1</v>
      </c>
      <c r="AD572">
        <v>17</v>
      </c>
      <c r="AE572">
        <v>1</v>
      </c>
      <c r="AF572">
        <v>1</v>
      </c>
      <c r="AG572">
        <v>4</v>
      </c>
      <c r="AH572">
        <v>0</v>
      </c>
      <c r="BA572">
        <v>3</v>
      </c>
      <c r="BB572">
        <v>4</v>
      </c>
      <c r="BC572">
        <v>200</v>
      </c>
      <c r="BD572">
        <v>40</v>
      </c>
      <c r="BE572">
        <v>0</v>
      </c>
      <c r="BF572">
        <v>8.6</v>
      </c>
      <c r="BG572">
        <v>50</v>
      </c>
      <c r="BH572">
        <v>12</v>
      </c>
      <c r="BI572">
        <v>40</v>
      </c>
      <c r="BJ572">
        <v>3</v>
      </c>
      <c r="BK572">
        <v>0</v>
      </c>
      <c r="BL572">
        <v>22</v>
      </c>
      <c r="BM572">
        <v>0</v>
      </c>
      <c r="BN572">
        <v>0</v>
      </c>
      <c r="BO572">
        <v>1</v>
      </c>
      <c r="BP572">
        <v>0</v>
      </c>
      <c r="BQ572" t="s">
        <v>18</v>
      </c>
      <c r="BR572">
        <v>21</v>
      </c>
      <c r="BS572">
        <v>10</v>
      </c>
      <c r="BT572">
        <v>2</v>
      </c>
      <c r="BU572">
        <v>2</v>
      </c>
      <c r="BV572">
        <v>0.192</v>
      </c>
      <c r="BW572">
        <v>0.15939999999999999</v>
      </c>
      <c r="BX572">
        <v>24</v>
      </c>
      <c r="BY572">
        <v>0</v>
      </c>
      <c r="BZ572" t="s">
        <v>133</v>
      </c>
      <c r="CB572">
        <v>0</v>
      </c>
      <c r="CC572">
        <v>1</v>
      </c>
      <c r="CD572">
        <v>17</v>
      </c>
      <c r="CE572">
        <v>1</v>
      </c>
      <c r="CF572">
        <v>1</v>
      </c>
      <c r="CG572">
        <v>4</v>
      </c>
      <c r="CH572">
        <v>0</v>
      </c>
    </row>
    <row r="573" spans="1:86">
      <c r="A573">
        <v>4</v>
      </c>
      <c r="B573">
        <v>3</v>
      </c>
      <c r="C573">
        <v>140</v>
      </c>
      <c r="D573">
        <v>40</v>
      </c>
      <c r="E573">
        <v>0</v>
      </c>
      <c r="F573" s="24">
        <f t="shared" si="42"/>
        <v>53</v>
      </c>
      <c r="G573">
        <v>60</v>
      </c>
      <c r="H573" s="24">
        <f t="shared" si="44"/>
        <v>12</v>
      </c>
      <c r="I573" s="24">
        <f t="shared" si="46"/>
        <v>5</v>
      </c>
      <c r="J573" s="24">
        <f t="shared" si="43"/>
        <v>75</v>
      </c>
      <c r="K573" s="24" t="str">
        <f t="shared" si="45"/>
        <v>03</v>
      </c>
      <c r="L573">
        <v>32</v>
      </c>
      <c r="M573">
        <v>0</v>
      </c>
      <c r="N573">
        <v>40</v>
      </c>
      <c r="O573">
        <v>0</v>
      </c>
      <c r="P573">
        <v>0</v>
      </c>
      <c r="Q573" t="s">
        <v>18</v>
      </c>
      <c r="R573">
        <v>21</v>
      </c>
      <c r="S573">
        <v>15</v>
      </c>
      <c r="T573">
        <v>2</v>
      </c>
      <c r="U573">
        <v>2</v>
      </c>
      <c r="V573">
        <v>0.13700000000000001</v>
      </c>
      <c r="W573">
        <v>0.1123</v>
      </c>
      <c r="X573">
        <v>24</v>
      </c>
      <c r="Y573">
        <v>0</v>
      </c>
      <c r="Z573" t="s">
        <v>133</v>
      </c>
      <c r="AB573">
        <v>0</v>
      </c>
      <c r="AC573">
        <v>1</v>
      </c>
      <c r="AD573">
        <v>17</v>
      </c>
      <c r="AE573">
        <v>1</v>
      </c>
      <c r="AF573">
        <v>1</v>
      </c>
      <c r="AG573">
        <v>4</v>
      </c>
      <c r="AH573">
        <v>0</v>
      </c>
      <c r="BA573">
        <v>4</v>
      </c>
      <c r="BB573">
        <v>3</v>
      </c>
      <c r="BC573">
        <v>140</v>
      </c>
      <c r="BD573">
        <v>40</v>
      </c>
      <c r="BE573">
        <v>0</v>
      </c>
      <c r="BF573">
        <v>5.3</v>
      </c>
      <c r="BG573">
        <v>60</v>
      </c>
      <c r="BH573">
        <v>12</v>
      </c>
      <c r="BI573">
        <v>40</v>
      </c>
      <c r="BJ573">
        <v>3</v>
      </c>
      <c r="BK573">
        <v>0</v>
      </c>
      <c r="BL573">
        <v>32</v>
      </c>
      <c r="BM573">
        <v>0</v>
      </c>
      <c r="BN573">
        <v>40</v>
      </c>
      <c r="BO573">
        <v>0</v>
      </c>
      <c r="BP573">
        <v>0</v>
      </c>
      <c r="BQ573" t="s">
        <v>18</v>
      </c>
      <c r="BR573">
        <v>21</v>
      </c>
      <c r="BS573">
        <v>15</v>
      </c>
      <c r="BT573">
        <v>2</v>
      </c>
      <c r="BU573">
        <v>2</v>
      </c>
      <c r="BV573">
        <v>0.13700000000000001</v>
      </c>
      <c r="BW573">
        <v>0.1123</v>
      </c>
      <c r="BX573">
        <v>24</v>
      </c>
      <c r="BY573">
        <v>0</v>
      </c>
      <c r="BZ573" t="s">
        <v>133</v>
      </c>
      <c r="CB573">
        <v>0</v>
      </c>
      <c r="CC573">
        <v>1</v>
      </c>
      <c r="CD573">
        <v>17</v>
      </c>
      <c r="CE573">
        <v>1</v>
      </c>
      <c r="CF573">
        <v>1</v>
      </c>
      <c r="CG573">
        <v>4</v>
      </c>
      <c r="CH573">
        <v>0</v>
      </c>
    </row>
    <row r="574" spans="1:86">
      <c r="A574">
        <v>5</v>
      </c>
      <c r="B574">
        <v>2</v>
      </c>
      <c r="C574">
        <v>70</v>
      </c>
      <c r="D574">
        <v>25</v>
      </c>
      <c r="E574">
        <v>0</v>
      </c>
      <c r="F574" s="24">
        <f t="shared" si="42"/>
        <v>33</v>
      </c>
      <c r="G574">
        <v>70</v>
      </c>
      <c r="H574" s="24">
        <f t="shared" si="44"/>
        <v>12</v>
      </c>
      <c r="I574" s="24">
        <f t="shared" si="46"/>
        <v>6</v>
      </c>
      <c r="J574" s="24">
        <f t="shared" si="43"/>
        <v>75</v>
      </c>
      <c r="K574" s="24" t="str">
        <f t="shared" si="45"/>
        <v>03</v>
      </c>
      <c r="L574">
        <v>42</v>
      </c>
      <c r="M574">
        <v>0</v>
      </c>
      <c r="N574">
        <v>40</v>
      </c>
      <c r="O574">
        <v>0</v>
      </c>
      <c r="P574">
        <v>0</v>
      </c>
      <c r="Q574" t="s">
        <v>18</v>
      </c>
      <c r="R574">
        <v>21</v>
      </c>
      <c r="S574">
        <v>15</v>
      </c>
      <c r="T574">
        <v>2</v>
      </c>
      <c r="U574">
        <v>2</v>
      </c>
      <c r="V574">
        <v>9.4E-2</v>
      </c>
      <c r="W574">
        <v>7.3300000000000004E-2</v>
      </c>
      <c r="X574">
        <v>24</v>
      </c>
      <c r="Y574">
        <v>0</v>
      </c>
      <c r="Z574" t="s">
        <v>133</v>
      </c>
      <c r="AB574">
        <v>0</v>
      </c>
      <c r="AC574">
        <v>1</v>
      </c>
      <c r="AD574">
        <v>17</v>
      </c>
      <c r="AE574">
        <v>1</v>
      </c>
      <c r="AF574">
        <v>1</v>
      </c>
      <c r="AG574">
        <v>4</v>
      </c>
      <c r="AH574">
        <v>0</v>
      </c>
      <c r="BA574">
        <v>5</v>
      </c>
      <c r="BB574">
        <v>2</v>
      </c>
      <c r="BC574">
        <v>70</v>
      </c>
      <c r="BD574">
        <v>25</v>
      </c>
      <c r="BE574">
        <v>0</v>
      </c>
      <c r="BF574">
        <v>3.3</v>
      </c>
      <c r="BG574">
        <v>70</v>
      </c>
      <c r="BH574">
        <v>12</v>
      </c>
      <c r="BI574">
        <v>45</v>
      </c>
      <c r="BJ574">
        <v>3</v>
      </c>
      <c r="BK574">
        <v>0</v>
      </c>
      <c r="BL574">
        <v>42</v>
      </c>
      <c r="BM574">
        <v>0</v>
      </c>
      <c r="BN574">
        <v>40</v>
      </c>
      <c r="BO574">
        <v>0</v>
      </c>
      <c r="BP574">
        <v>0</v>
      </c>
      <c r="BQ574" t="s">
        <v>18</v>
      </c>
      <c r="BR574">
        <v>21</v>
      </c>
      <c r="BS574">
        <v>15</v>
      </c>
      <c r="BT574">
        <v>2</v>
      </c>
      <c r="BU574">
        <v>2</v>
      </c>
      <c r="BV574">
        <v>9.4E-2</v>
      </c>
      <c r="BW574">
        <v>7.3300000000000004E-2</v>
      </c>
      <c r="BX574">
        <v>24</v>
      </c>
      <c r="BY574">
        <v>0</v>
      </c>
      <c r="BZ574" t="s">
        <v>133</v>
      </c>
      <c r="CB574">
        <v>0</v>
      </c>
      <c r="CC574">
        <v>1</v>
      </c>
      <c r="CD574">
        <v>17</v>
      </c>
      <c r="CE574">
        <v>1</v>
      </c>
      <c r="CF574">
        <v>1</v>
      </c>
      <c r="CG574">
        <v>4</v>
      </c>
      <c r="CH574">
        <v>0</v>
      </c>
    </row>
    <row r="575" spans="1:86">
      <c r="A575">
        <v>6</v>
      </c>
      <c r="B575">
        <v>1</v>
      </c>
      <c r="C575">
        <v>90</v>
      </c>
      <c r="D575">
        <v>30</v>
      </c>
      <c r="E575">
        <v>0</v>
      </c>
      <c r="F575" s="24">
        <f t="shared" si="42"/>
        <v>25</v>
      </c>
      <c r="G575">
        <v>65</v>
      </c>
      <c r="H575" s="24">
        <f t="shared" si="44"/>
        <v>10</v>
      </c>
      <c r="I575" s="24">
        <f t="shared" si="46"/>
        <v>5</v>
      </c>
      <c r="J575" s="24">
        <f t="shared" si="43"/>
        <v>50</v>
      </c>
      <c r="K575" s="24" t="str">
        <f t="shared" si="45"/>
        <v>03</v>
      </c>
      <c r="L575">
        <v>42</v>
      </c>
      <c r="M575">
        <v>0</v>
      </c>
      <c r="N575">
        <v>40</v>
      </c>
      <c r="O575">
        <v>0</v>
      </c>
      <c r="P575">
        <v>0</v>
      </c>
      <c r="Q575" t="s">
        <v>18</v>
      </c>
      <c r="R575">
        <v>22</v>
      </c>
      <c r="S575">
        <v>18</v>
      </c>
      <c r="T575">
        <v>2</v>
      </c>
      <c r="U575">
        <v>2</v>
      </c>
      <c r="V575">
        <v>7.2999999999999995E-2</v>
      </c>
      <c r="W575">
        <v>5.1999999999999998E-2</v>
      </c>
      <c r="X575">
        <v>24</v>
      </c>
      <c r="Y575">
        <v>0</v>
      </c>
      <c r="Z575" t="s">
        <v>133</v>
      </c>
      <c r="AB575">
        <v>4</v>
      </c>
      <c r="AC575">
        <v>1</v>
      </c>
      <c r="AD575">
        <v>17</v>
      </c>
      <c r="AE575">
        <v>1</v>
      </c>
      <c r="AF575">
        <v>1</v>
      </c>
      <c r="AG575">
        <v>4</v>
      </c>
      <c r="AH575">
        <v>0</v>
      </c>
      <c r="BA575">
        <v>6</v>
      </c>
      <c r="BB575">
        <v>1</v>
      </c>
      <c r="BC575">
        <v>90</v>
      </c>
      <c r="BD575">
        <v>30</v>
      </c>
      <c r="BE575">
        <v>0</v>
      </c>
      <c r="BF575">
        <v>2.4</v>
      </c>
      <c r="BG575">
        <v>65</v>
      </c>
      <c r="BH575">
        <v>15</v>
      </c>
      <c r="BI575">
        <v>40</v>
      </c>
      <c r="BJ575">
        <v>2</v>
      </c>
      <c r="BK575">
        <v>0</v>
      </c>
      <c r="BL575">
        <v>42</v>
      </c>
      <c r="BM575">
        <v>0</v>
      </c>
      <c r="BN575">
        <v>40</v>
      </c>
      <c r="BO575">
        <v>0</v>
      </c>
      <c r="BP575">
        <v>0</v>
      </c>
      <c r="BQ575" t="s">
        <v>18</v>
      </c>
      <c r="BR575">
        <v>22</v>
      </c>
      <c r="BS575">
        <v>18</v>
      </c>
      <c r="BT575">
        <v>2</v>
      </c>
      <c r="BU575">
        <v>2</v>
      </c>
      <c r="BV575">
        <v>7.2999999999999995E-2</v>
      </c>
      <c r="BW575">
        <v>5.1999999999999998E-2</v>
      </c>
      <c r="BX575">
        <v>24</v>
      </c>
      <c r="BY575">
        <v>0</v>
      </c>
      <c r="BZ575" t="s">
        <v>133</v>
      </c>
      <c r="CB575">
        <v>4</v>
      </c>
      <c r="CC575">
        <v>1</v>
      </c>
      <c r="CD575">
        <v>17</v>
      </c>
      <c r="CE575">
        <v>1</v>
      </c>
      <c r="CF575">
        <v>1</v>
      </c>
      <c r="CG575">
        <v>4</v>
      </c>
      <c r="CH575">
        <v>0</v>
      </c>
    </row>
    <row r="576" spans="1:86">
      <c r="F576" s="24" t="str">
        <f t="shared" si="42"/>
        <v/>
      </c>
      <c r="H576" s="24" t="str">
        <f t="shared" si="44"/>
        <v/>
      </c>
      <c r="J576" s="24" t="str">
        <f t="shared" si="43"/>
        <v/>
      </c>
      <c r="K576" s="24" t="str">
        <f t="shared" si="45"/>
        <v/>
      </c>
    </row>
    <row r="577" spans="1:86">
      <c r="F577" s="24" t="str">
        <f t="shared" si="42"/>
        <v/>
      </c>
      <c r="H577" s="24" t="str">
        <f t="shared" si="44"/>
        <v/>
      </c>
      <c r="J577" s="24" t="str">
        <f t="shared" si="43"/>
        <v/>
      </c>
      <c r="K577" s="24" t="str">
        <f t="shared" si="45"/>
        <v/>
      </c>
    </row>
    <row r="578" spans="1:86">
      <c r="F578" s="24" t="str">
        <f t="shared" si="42"/>
        <v/>
      </c>
      <c r="H578" s="24" t="str">
        <f t="shared" si="44"/>
        <v/>
      </c>
      <c r="J578" s="24" t="str">
        <f t="shared" si="43"/>
        <v/>
      </c>
      <c r="K578" s="24" t="str">
        <f t="shared" si="45"/>
        <v/>
      </c>
    </row>
    <row r="579" spans="1:86">
      <c r="A579">
        <v>2</v>
      </c>
      <c r="B579">
        <v>12</v>
      </c>
      <c r="C579">
        <v>300</v>
      </c>
      <c r="D579">
        <v>55</v>
      </c>
      <c r="E579">
        <v>0</v>
      </c>
      <c r="F579" s="24">
        <f t="shared" ref="F579:F642" si="47">IF(BF579="","",IF(OR(ROUND(MOD(BF579,1),1)=0.2,ROUND(MOD(BF579,1),1)=0.4,ROUND(MOD(BF579,1),1)=0.7),BF579+0.1,IF(OR(ROUND(MOD(BF579,1),1)=0.1,ROUND(MOD(BF579,1),1)=0.6,ROUND(MOD(BF579,1),1)=0.9),BF579-0.1,BF579))*10)</f>
        <v>135</v>
      </c>
      <c r="G579">
        <v>50</v>
      </c>
      <c r="H579" s="24">
        <f t="shared" si="44"/>
        <v>11</v>
      </c>
      <c r="I579" s="24">
        <f t="shared" si="46"/>
        <v>6</v>
      </c>
      <c r="J579" s="24">
        <f t="shared" ref="J579:J642" si="48">IF(BJ579="","",IF(BJ579&gt;100,100+IF(RIGHT(BJ579,1)*25&gt;=100,80,RIGHT(BJ579,1)*25),IF(RIGHT(BJ579,1)*25&gt;=100,80,RIGHT(BJ579,1)*25)))</f>
        <v>75</v>
      </c>
      <c r="K579" s="24" t="str">
        <f t="shared" si="45"/>
        <v>03</v>
      </c>
      <c r="L579">
        <v>22</v>
      </c>
      <c r="M579">
        <v>0</v>
      </c>
      <c r="N579">
        <v>0</v>
      </c>
      <c r="O579">
        <v>1</v>
      </c>
      <c r="P579">
        <v>0</v>
      </c>
      <c r="Q579" t="s">
        <v>18</v>
      </c>
      <c r="R579">
        <v>21</v>
      </c>
      <c r="S579">
        <v>10</v>
      </c>
      <c r="T579">
        <v>2</v>
      </c>
      <c r="U579">
        <v>2</v>
      </c>
      <c r="V579">
        <v>0.307</v>
      </c>
      <c r="W579">
        <v>0.25480000000000003</v>
      </c>
      <c r="X579">
        <v>24</v>
      </c>
      <c r="Y579">
        <v>0</v>
      </c>
      <c r="Z579" t="s">
        <v>133</v>
      </c>
      <c r="AB579">
        <v>0</v>
      </c>
      <c r="AC579">
        <v>1</v>
      </c>
      <c r="AD579">
        <v>19</v>
      </c>
      <c r="AE579">
        <v>1</v>
      </c>
      <c r="AF579">
        <v>1</v>
      </c>
      <c r="AG579">
        <v>0.1</v>
      </c>
      <c r="AH579">
        <v>0</v>
      </c>
      <c r="BA579">
        <v>2</v>
      </c>
      <c r="BB579">
        <v>12</v>
      </c>
      <c r="BC579">
        <v>300</v>
      </c>
      <c r="BD579">
        <v>55</v>
      </c>
      <c r="BE579">
        <v>0</v>
      </c>
      <c r="BF579">
        <v>13.4</v>
      </c>
      <c r="BG579">
        <v>50</v>
      </c>
      <c r="BH579">
        <v>11</v>
      </c>
      <c r="BI579">
        <v>45</v>
      </c>
      <c r="BJ579">
        <v>3</v>
      </c>
      <c r="BK579">
        <v>0</v>
      </c>
      <c r="BL579">
        <v>22</v>
      </c>
      <c r="BM579">
        <v>0</v>
      </c>
      <c r="BN579">
        <v>0</v>
      </c>
      <c r="BO579">
        <v>1</v>
      </c>
      <c r="BP579">
        <v>0</v>
      </c>
      <c r="BQ579" t="s">
        <v>18</v>
      </c>
      <c r="BR579">
        <v>21</v>
      </c>
      <c r="BS579">
        <v>10</v>
      </c>
      <c r="BT579">
        <v>2</v>
      </c>
      <c r="BU579">
        <v>2</v>
      </c>
      <c r="BV579">
        <v>0.307</v>
      </c>
      <c r="BW579">
        <v>0.25480000000000003</v>
      </c>
      <c r="BX579">
        <v>24</v>
      </c>
      <c r="BY579">
        <v>0</v>
      </c>
      <c r="BZ579" t="s">
        <v>133</v>
      </c>
      <c r="CB579">
        <v>0</v>
      </c>
      <c r="CC579">
        <v>1</v>
      </c>
      <c r="CD579">
        <v>19</v>
      </c>
      <c r="CE579">
        <v>1</v>
      </c>
      <c r="CF579">
        <v>1</v>
      </c>
      <c r="CG579">
        <v>0.1</v>
      </c>
      <c r="CH579">
        <v>0</v>
      </c>
    </row>
    <row r="580" spans="1:86">
      <c r="A580">
        <v>3</v>
      </c>
      <c r="B580">
        <v>11</v>
      </c>
      <c r="C580">
        <v>200</v>
      </c>
      <c r="D580">
        <v>40</v>
      </c>
      <c r="E580">
        <v>0</v>
      </c>
      <c r="F580" s="24">
        <f t="shared" si="47"/>
        <v>85</v>
      </c>
      <c r="G580">
        <v>50</v>
      </c>
      <c r="H580" s="24">
        <f t="shared" ref="H580:H643" si="49">IF(BH580="","",IF(ROUNDUP((BH580/100)*IF(BJ580&gt;100,RIGHT(BJ580,2),BJ580)*250*4/60*2/IF(BK580&gt;=10,10,1),0)&gt;15,15,ROUNDUP((BH580/100)*IF(BJ580&gt;100,RIGHT(BJ580,2),BJ580)*250*4/60*2/IF(BK580&gt;=10,10,1),0)))</f>
        <v>12</v>
      </c>
      <c r="I580" s="24">
        <f t="shared" si="46"/>
        <v>6</v>
      </c>
      <c r="J580" s="24">
        <f t="shared" si="48"/>
        <v>75</v>
      </c>
      <c r="K580" s="24" t="str">
        <f t="shared" ref="K580:K643" si="50">TEXT(IF(W580=0,"",IF(BK580&gt;=10,LEFT(BK580,1),0)&amp;IF(V580&gt;=0.06,3,0)),"00")</f>
        <v>03</v>
      </c>
      <c r="L580">
        <v>22</v>
      </c>
      <c r="M580">
        <v>0</v>
      </c>
      <c r="N580">
        <v>0</v>
      </c>
      <c r="O580">
        <v>1</v>
      </c>
      <c r="P580">
        <v>0</v>
      </c>
      <c r="Q580" t="s">
        <v>18</v>
      </c>
      <c r="R580">
        <v>21</v>
      </c>
      <c r="S580">
        <v>10</v>
      </c>
      <c r="T580">
        <v>2</v>
      </c>
      <c r="U580">
        <v>2</v>
      </c>
      <c r="V580">
        <v>0.21299999999999999</v>
      </c>
      <c r="W580">
        <v>0.17680000000000001</v>
      </c>
      <c r="X580">
        <v>24</v>
      </c>
      <c r="Y580">
        <v>0</v>
      </c>
      <c r="Z580" t="s">
        <v>133</v>
      </c>
      <c r="AB580">
        <v>0</v>
      </c>
      <c r="AC580">
        <v>1</v>
      </c>
      <c r="AD580">
        <v>19</v>
      </c>
      <c r="AE580">
        <v>1</v>
      </c>
      <c r="AF580">
        <v>1</v>
      </c>
      <c r="AG580">
        <v>0.1</v>
      </c>
      <c r="AH580">
        <v>0</v>
      </c>
      <c r="BA580">
        <v>3</v>
      </c>
      <c r="BB580">
        <v>11</v>
      </c>
      <c r="BC580">
        <v>200</v>
      </c>
      <c r="BD580">
        <v>40</v>
      </c>
      <c r="BE580">
        <v>0</v>
      </c>
      <c r="BF580">
        <v>8.6</v>
      </c>
      <c r="BG580">
        <v>50</v>
      </c>
      <c r="BH580">
        <v>12</v>
      </c>
      <c r="BI580">
        <v>45</v>
      </c>
      <c r="BJ580">
        <v>3</v>
      </c>
      <c r="BK580">
        <v>0</v>
      </c>
      <c r="BL580">
        <v>22</v>
      </c>
      <c r="BM580">
        <v>0</v>
      </c>
      <c r="BN580">
        <v>0</v>
      </c>
      <c r="BO580">
        <v>1</v>
      </c>
      <c r="BP580">
        <v>0</v>
      </c>
      <c r="BQ580" t="s">
        <v>18</v>
      </c>
      <c r="BR580">
        <v>21</v>
      </c>
      <c r="BS580">
        <v>10</v>
      </c>
      <c r="BT580">
        <v>2</v>
      </c>
      <c r="BU580">
        <v>2</v>
      </c>
      <c r="BV580">
        <v>0.21299999999999999</v>
      </c>
      <c r="BW580">
        <v>0.17680000000000001</v>
      </c>
      <c r="BX580">
        <v>24</v>
      </c>
      <c r="BY580">
        <v>0</v>
      </c>
      <c r="BZ580" t="s">
        <v>133</v>
      </c>
      <c r="CB580">
        <v>0</v>
      </c>
      <c r="CC580">
        <v>1</v>
      </c>
      <c r="CD580">
        <v>19</v>
      </c>
      <c r="CE580">
        <v>1</v>
      </c>
      <c r="CF580">
        <v>1</v>
      </c>
      <c r="CG580">
        <v>0.1</v>
      </c>
      <c r="CH580">
        <v>0</v>
      </c>
    </row>
    <row r="581" spans="1:86">
      <c r="A581">
        <v>4</v>
      </c>
      <c r="B581">
        <v>10</v>
      </c>
      <c r="C581">
        <v>140</v>
      </c>
      <c r="D581">
        <v>40</v>
      </c>
      <c r="E581">
        <v>0</v>
      </c>
      <c r="F581" s="24">
        <f t="shared" si="47"/>
        <v>53</v>
      </c>
      <c r="G581">
        <v>60</v>
      </c>
      <c r="H581" s="24">
        <f t="shared" si="49"/>
        <v>12</v>
      </c>
      <c r="I581" s="24">
        <f t="shared" si="46"/>
        <v>6</v>
      </c>
      <c r="J581" s="24">
        <f t="shared" si="48"/>
        <v>75</v>
      </c>
      <c r="K581" s="24" t="str">
        <f t="shared" si="50"/>
        <v>03</v>
      </c>
      <c r="L581">
        <v>32</v>
      </c>
      <c r="M581">
        <v>0</v>
      </c>
      <c r="N581">
        <v>40</v>
      </c>
      <c r="O581">
        <v>0</v>
      </c>
      <c r="P581">
        <v>0</v>
      </c>
      <c r="Q581" t="s">
        <v>18</v>
      </c>
      <c r="R581">
        <v>21</v>
      </c>
      <c r="S581">
        <v>15</v>
      </c>
      <c r="T581">
        <v>2</v>
      </c>
      <c r="U581">
        <v>2</v>
      </c>
      <c r="V581">
        <v>0.158</v>
      </c>
      <c r="W581">
        <v>0.12959999999999999</v>
      </c>
      <c r="X581">
        <v>24</v>
      </c>
      <c r="Y581">
        <v>0</v>
      </c>
      <c r="Z581" t="s">
        <v>133</v>
      </c>
      <c r="AB581">
        <v>0</v>
      </c>
      <c r="AC581">
        <v>1</v>
      </c>
      <c r="AD581">
        <v>19</v>
      </c>
      <c r="AE581">
        <v>1</v>
      </c>
      <c r="AF581">
        <v>1</v>
      </c>
      <c r="AG581">
        <v>0.1</v>
      </c>
      <c r="AH581">
        <v>0</v>
      </c>
      <c r="BA581">
        <v>4</v>
      </c>
      <c r="BB581">
        <v>10</v>
      </c>
      <c r="BC581">
        <v>140</v>
      </c>
      <c r="BD581">
        <v>40</v>
      </c>
      <c r="BE581">
        <v>0</v>
      </c>
      <c r="BF581">
        <v>5.3</v>
      </c>
      <c r="BG581">
        <v>60</v>
      </c>
      <c r="BH581">
        <v>12</v>
      </c>
      <c r="BI581">
        <v>45</v>
      </c>
      <c r="BJ581">
        <v>3</v>
      </c>
      <c r="BK581">
        <v>0</v>
      </c>
      <c r="BL581">
        <v>32</v>
      </c>
      <c r="BM581">
        <v>0</v>
      </c>
      <c r="BN581">
        <v>40</v>
      </c>
      <c r="BO581">
        <v>0</v>
      </c>
      <c r="BP581">
        <v>0</v>
      </c>
      <c r="BQ581" t="s">
        <v>18</v>
      </c>
      <c r="BR581">
        <v>21</v>
      </c>
      <c r="BS581">
        <v>15</v>
      </c>
      <c r="BT581">
        <v>2</v>
      </c>
      <c r="BU581">
        <v>2</v>
      </c>
      <c r="BV581">
        <v>0.158</v>
      </c>
      <c r="BW581">
        <v>0.12959999999999999</v>
      </c>
      <c r="BX581">
        <v>24</v>
      </c>
      <c r="BY581">
        <v>0</v>
      </c>
      <c r="BZ581" t="s">
        <v>133</v>
      </c>
      <c r="CB581">
        <v>0</v>
      </c>
      <c r="CC581">
        <v>1</v>
      </c>
      <c r="CD581">
        <v>19</v>
      </c>
      <c r="CE581">
        <v>1</v>
      </c>
      <c r="CF581">
        <v>1</v>
      </c>
      <c r="CG581">
        <v>0.1</v>
      </c>
      <c r="CH581">
        <v>0</v>
      </c>
    </row>
    <row r="582" spans="1:86">
      <c r="A582">
        <v>5</v>
      </c>
      <c r="B582">
        <v>9</v>
      </c>
      <c r="C582">
        <v>70</v>
      </c>
      <c r="D582">
        <v>25</v>
      </c>
      <c r="E582">
        <v>0</v>
      </c>
      <c r="F582" s="24">
        <f t="shared" si="47"/>
        <v>33</v>
      </c>
      <c r="G582">
        <v>70</v>
      </c>
      <c r="H582" s="24">
        <f t="shared" si="49"/>
        <v>12</v>
      </c>
      <c r="I582" s="24">
        <f t="shared" si="46"/>
        <v>6</v>
      </c>
      <c r="J582" s="24">
        <f t="shared" si="48"/>
        <v>75</v>
      </c>
      <c r="K582" s="24" t="str">
        <f t="shared" si="50"/>
        <v>03</v>
      </c>
      <c r="L582">
        <v>42</v>
      </c>
      <c r="M582">
        <v>0</v>
      </c>
      <c r="N582">
        <v>40</v>
      </c>
      <c r="O582">
        <v>0</v>
      </c>
      <c r="P582">
        <v>0</v>
      </c>
      <c r="Q582" t="s">
        <v>18</v>
      </c>
      <c r="R582">
        <v>21</v>
      </c>
      <c r="S582">
        <v>15</v>
      </c>
      <c r="T582">
        <v>2</v>
      </c>
      <c r="U582">
        <v>2</v>
      </c>
      <c r="V582">
        <v>0.115</v>
      </c>
      <c r="W582">
        <v>8.9700000000000002E-2</v>
      </c>
      <c r="X582">
        <v>24</v>
      </c>
      <c r="Y582">
        <v>0</v>
      </c>
      <c r="Z582" t="s">
        <v>133</v>
      </c>
      <c r="AB582">
        <v>0</v>
      </c>
      <c r="AC582">
        <v>1</v>
      </c>
      <c r="AD582">
        <v>19</v>
      </c>
      <c r="AE582">
        <v>1</v>
      </c>
      <c r="AF582">
        <v>1</v>
      </c>
      <c r="AG582">
        <v>0.1</v>
      </c>
      <c r="AH582">
        <v>0</v>
      </c>
      <c r="BA582">
        <v>5</v>
      </c>
      <c r="BB582">
        <v>9</v>
      </c>
      <c r="BC582">
        <v>70</v>
      </c>
      <c r="BD582">
        <v>25</v>
      </c>
      <c r="BE582">
        <v>0</v>
      </c>
      <c r="BF582">
        <v>3.3</v>
      </c>
      <c r="BG582">
        <v>70</v>
      </c>
      <c r="BH582">
        <v>12</v>
      </c>
      <c r="BI582">
        <v>48</v>
      </c>
      <c r="BJ582">
        <v>3</v>
      </c>
      <c r="BK582">
        <v>0</v>
      </c>
      <c r="BL582">
        <v>42</v>
      </c>
      <c r="BM582">
        <v>0</v>
      </c>
      <c r="BN582">
        <v>40</v>
      </c>
      <c r="BO582">
        <v>0</v>
      </c>
      <c r="BP582">
        <v>0</v>
      </c>
      <c r="BQ582" t="s">
        <v>18</v>
      </c>
      <c r="BR582">
        <v>21</v>
      </c>
      <c r="BS582">
        <v>15</v>
      </c>
      <c r="BT582">
        <v>2</v>
      </c>
      <c r="BU582">
        <v>2</v>
      </c>
      <c r="BV582">
        <v>0.115</v>
      </c>
      <c r="BW582">
        <v>8.9700000000000002E-2</v>
      </c>
      <c r="BX582">
        <v>24</v>
      </c>
      <c r="BY582">
        <v>0</v>
      </c>
      <c r="BZ582" t="s">
        <v>133</v>
      </c>
      <c r="CB582">
        <v>0</v>
      </c>
      <c r="CC582">
        <v>1</v>
      </c>
      <c r="CD582">
        <v>19</v>
      </c>
      <c r="CE582">
        <v>1</v>
      </c>
      <c r="CF582">
        <v>1</v>
      </c>
      <c r="CG582">
        <v>0.1</v>
      </c>
      <c r="CH582">
        <v>0</v>
      </c>
    </row>
    <row r="583" spans="1:86">
      <c r="A583">
        <v>6</v>
      </c>
      <c r="B583">
        <v>8</v>
      </c>
      <c r="C583">
        <v>40</v>
      </c>
      <c r="D583">
        <v>25</v>
      </c>
      <c r="E583">
        <v>0</v>
      </c>
      <c r="F583" s="24">
        <f t="shared" si="47"/>
        <v>23</v>
      </c>
      <c r="G583">
        <v>85</v>
      </c>
      <c r="H583" s="24">
        <f t="shared" si="49"/>
        <v>12</v>
      </c>
      <c r="I583" s="24">
        <f t="shared" si="46"/>
        <v>6</v>
      </c>
      <c r="J583" s="24">
        <f t="shared" si="48"/>
        <v>75</v>
      </c>
      <c r="K583" s="24" t="str">
        <f t="shared" si="50"/>
        <v>03</v>
      </c>
      <c r="L583">
        <v>52</v>
      </c>
      <c r="M583">
        <v>0</v>
      </c>
      <c r="N583">
        <v>40</v>
      </c>
      <c r="O583">
        <v>0</v>
      </c>
      <c r="P583">
        <v>0</v>
      </c>
      <c r="Q583" t="s">
        <v>18</v>
      </c>
      <c r="R583">
        <v>21</v>
      </c>
      <c r="S583">
        <v>15</v>
      </c>
      <c r="T583">
        <v>2</v>
      </c>
      <c r="U583">
        <v>2</v>
      </c>
      <c r="V583">
        <v>0.08</v>
      </c>
      <c r="W583">
        <v>6.08E-2</v>
      </c>
      <c r="X583">
        <v>24</v>
      </c>
      <c r="Y583">
        <v>0</v>
      </c>
      <c r="Z583" t="s">
        <v>133</v>
      </c>
      <c r="AB583">
        <v>4</v>
      </c>
      <c r="AC583">
        <v>1</v>
      </c>
      <c r="AD583">
        <v>19</v>
      </c>
      <c r="AE583">
        <v>1</v>
      </c>
      <c r="AF583">
        <v>1</v>
      </c>
      <c r="AG583">
        <v>0.1</v>
      </c>
      <c r="AH583">
        <v>0</v>
      </c>
      <c r="BA583">
        <v>6</v>
      </c>
      <c r="BB583">
        <v>8</v>
      </c>
      <c r="BC583">
        <v>40</v>
      </c>
      <c r="BD583">
        <v>25</v>
      </c>
      <c r="BE583">
        <v>0</v>
      </c>
      <c r="BF583">
        <v>2.2999999999999998</v>
      </c>
      <c r="BG583">
        <v>85</v>
      </c>
      <c r="BH583">
        <v>12</v>
      </c>
      <c r="BI583">
        <v>48</v>
      </c>
      <c r="BJ583">
        <v>3</v>
      </c>
      <c r="BK583">
        <v>0</v>
      </c>
      <c r="BL583">
        <v>52</v>
      </c>
      <c r="BM583">
        <v>0</v>
      </c>
      <c r="BN583">
        <v>40</v>
      </c>
      <c r="BO583">
        <v>0</v>
      </c>
      <c r="BP583">
        <v>0</v>
      </c>
      <c r="BQ583" t="s">
        <v>18</v>
      </c>
      <c r="BR583">
        <v>21</v>
      </c>
      <c r="BS583">
        <v>15</v>
      </c>
      <c r="BT583">
        <v>2</v>
      </c>
      <c r="BU583">
        <v>2</v>
      </c>
      <c r="BV583">
        <v>0.08</v>
      </c>
      <c r="BW583">
        <v>6.08E-2</v>
      </c>
      <c r="BX583">
        <v>24</v>
      </c>
      <c r="BY583">
        <v>0</v>
      </c>
      <c r="BZ583" t="s">
        <v>133</v>
      </c>
      <c r="CB583">
        <v>4</v>
      </c>
      <c r="CC583">
        <v>1</v>
      </c>
      <c r="CD583">
        <v>19</v>
      </c>
      <c r="CE583">
        <v>1</v>
      </c>
      <c r="CF583">
        <v>1</v>
      </c>
      <c r="CG583">
        <v>0.1</v>
      </c>
      <c r="CH583">
        <v>0</v>
      </c>
    </row>
    <row r="584" spans="1:86">
      <c r="A584">
        <v>7</v>
      </c>
      <c r="B584">
        <v>7</v>
      </c>
      <c r="C584">
        <v>12</v>
      </c>
      <c r="D584">
        <v>14</v>
      </c>
      <c r="E584">
        <v>0</v>
      </c>
      <c r="F584" s="24">
        <f t="shared" si="47"/>
        <v>15</v>
      </c>
      <c r="G584">
        <v>100</v>
      </c>
      <c r="H584" s="24">
        <f t="shared" si="49"/>
        <v>10</v>
      </c>
      <c r="I584" s="24">
        <f t="shared" si="46"/>
        <v>6</v>
      </c>
      <c r="J584" s="24">
        <f t="shared" si="48"/>
        <v>50</v>
      </c>
      <c r="K584" s="24" t="str">
        <f t="shared" si="50"/>
        <v>00</v>
      </c>
      <c r="L584">
        <v>72</v>
      </c>
      <c r="M584">
        <v>0</v>
      </c>
      <c r="N584">
        <v>40</v>
      </c>
      <c r="O584">
        <v>0</v>
      </c>
      <c r="P584">
        <v>0</v>
      </c>
      <c r="Q584" t="s">
        <v>18</v>
      </c>
      <c r="R584">
        <v>21</v>
      </c>
      <c r="S584">
        <v>15</v>
      </c>
      <c r="T584">
        <v>2</v>
      </c>
      <c r="U584">
        <v>2</v>
      </c>
      <c r="V584">
        <v>5.5E-2</v>
      </c>
      <c r="W584">
        <v>4.1200000000000001E-2</v>
      </c>
      <c r="X584">
        <v>24</v>
      </c>
      <c r="Y584">
        <v>0</v>
      </c>
      <c r="Z584" t="s">
        <v>133</v>
      </c>
      <c r="AB584">
        <v>2</v>
      </c>
      <c r="AC584">
        <v>1</v>
      </c>
      <c r="AD584">
        <v>19</v>
      </c>
      <c r="AE584">
        <v>1</v>
      </c>
      <c r="AF584">
        <v>1</v>
      </c>
      <c r="AG584">
        <v>0.1</v>
      </c>
      <c r="AH584">
        <v>0</v>
      </c>
      <c r="BA584">
        <v>7</v>
      </c>
      <c r="BB584">
        <v>7</v>
      </c>
      <c r="BC584">
        <v>12</v>
      </c>
      <c r="BD584">
        <v>14</v>
      </c>
      <c r="BE584">
        <v>0</v>
      </c>
      <c r="BF584">
        <v>1.6</v>
      </c>
      <c r="BG584">
        <v>100</v>
      </c>
      <c r="BH584">
        <v>14</v>
      </c>
      <c r="BI584">
        <v>48</v>
      </c>
      <c r="BJ584">
        <v>2</v>
      </c>
      <c r="BK584">
        <v>0</v>
      </c>
      <c r="BL584">
        <v>72</v>
      </c>
      <c r="BM584">
        <v>0</v>
      </c>
      <c r="BN584">
        <v>40</v>
      </c>
      <c r="BO584">
        <v>0</v>
      </c>
      <c r="BP584">
        <v>0</v>
      </c>
      <c r="BQ584" t="s">
        <v>18</v>
      </c>
      <c r="BR584">
        <v>21</v>
      </c>
      <c r="BS584">
        <v>15</v>
      </c>
      <c r="BT584">
        <v>2</v>
      </c>
      <c r="BU584">
        <v>2</v>
      </c>
      <c r="BV584">
        <v>5.5E-2</v>
      </c>
      <c r="BW584">
        <v>4.1200000000000001E-2</v>
      </c>
      <c r="BX584">
        <v>24</v>
      </c>
      <c r="BY584">
        <v>0</v>
      </c>
      <c r="BZ584" t="s">
        <v>133</v>
      </c>
      <c r="CB584">
        <v>2</v>
      </c>
      <c r="CC584">
        <v>1</v>
      </c>
      <c r="CD584">
        <v>19</v>
      </c>
      <c r="CE584">
        <v>1</v>
      </c>
      <c r="CF584">
        <v>1</v>
      </c>
      <c r="CG584">
        <v>0.1</v>
      </c>
      <c r="CH584">
        <v>0</v>
      </c>
    </row>
    <row r="585" spans="1:86">
      <c r="A585">
        <v>8</v>
      </c>
      <c r="B585">
        <v>6</v>
      </c>
      <c r="C585">
        <v>8</v>
      </c>
      <c r="D585">
        <v>12</v>
      </c>
      <c r="E585">
        <v>0</v>
      </c>
      <c r="F585" s="24">
        <f t="shared" si="47"/>
        <v>7.9999999999999991</v>
      </c>
      <c r="G585">
        <v>100</v>
      </c>
      <c r="H585" s="24">
        <f t="shared" si="49"/>
        <v>12</v>
      </c>
      <c r="I585" s="24">
        <f t="shared" si="46"/>
        <v>6</v>
      </c>
      <c r="J585" s="24">
        <f t="shared" si="48"/>
        <v>50</v>
      </c>
      <c r="K585" s="24" t="str">
        <f t="shared" si="50"/>
        <v>00</v>
      </c>
      <c r="L585">
        <v>82</v>
      </c>
      <c r="M585">
        <v>0</v>
      </c>
      <c r="N585">
        <v>0</v>
      </c>
      <c r="O585">
        <v>0</v>
      </c>
      <c r="P585">
        <v>0</v>
      </c>
      <c r="Q585" t="s">
        <v>18</v>
      </c>
      <c r="R585">
        <v>21</v>
      </c>
      <c r="S585">
        <v>15</v>
      </c>
      <c r="T585">
        <v>3</v>
      </c>
      <c r="U585">
        <v>2</v>
      </c>
      <c r="V585">
        <v>4.1000000000000002E-2</v>
      </c>
      <c r="W585">
        <v>2.9100000000000001E-2</v>
      </c>
      <c r="X585">
        <v>24</v>
      </c>
      <c r="Y585">
        <v>0</v>
      </c>
      <c r="Z585" t="s">
        <v>133</v>
      </c>
      <c r="AB585">
        <v>1.1200000000000001</v>
      </c>
      <c r="AC585">
        <v>1</v>
      </c>
      <c r="AD585">
        <v>19</v>
      </c>
      <c r="AE585">
        <v>1</v>
      </c>
      <c r="AF585">
        <v>1</v>
      </c>
      <c r="AG585">
        <v>0.1</v>
      </c>
      <c r="AH585">
        <v>0</v>
      </c>
      <c r="BA585">
        <v>8</v>
      </c>
      <c r="BB585">
        <v>6</v>
      </c>
      <c r="BC585">
        <v>8</v>
      </c>
      <c r="BD585">
        <v>12</v>
      </c>
      <c r="BE585">
        <v>0</v>
      </c>
      <c r="BF585">
        <v>0.7</v>
      </c>
      <c r="BG585">
        <v>100</v>
      </c>
      <c r="BH585">
        <v>18</v>
      </c>
      <c r="BI585">
        <v>50</v>
      </c>
      <c r="BJ585">
        <v>2</v>
      </c>
      <c r="BK585">
        <v>0</v>
      </c>
      <c r="BL585">
        <v>82</v>
      </c>
      <c r="BM585">
        <v>0</v>
      </c>
      <c r="BN585">
        <v>0</v>
      </c>
      <c r="BO585">
        <v>0</v>
      </c>
      <c r="BP585">
        <v>0</v>
      </c>
      <c r="BQ585" t="s">
        <v>18</v>
      </c>
      <c r="BR585">
        <v>21</v>
      </c>
      <c r="BS585">
        <v>15</v>
      </c>
      <c r="BT585">
        <v>3</v>
      </c>
      <c r="BU585">
        <v>2</v>
      </c>
      <c r="BV585">
        <v>4.1000000000000002E-2</v>
      </c>
      <c r="BW585">
        <v>2.9100000000000001E-2</v>
      </c>
      <c r="BX585">
        <v>24</v>
      </c>
      <c r="BY585">
        <v>0</v>
      </c>
      <c r="BZ585" t="s">
        <v>133</v>
      </c>
      <c r="CB585">
        <v>1.1200000000000001</v>
      </c>
      <c r="CC585">
        <v>1</v>
      </c>
      <c r="CD585">
        <v>19</v>
      </c>
      <c r="CE585">
        <v>1</v>
      </c>
      <c r="CF585">
        <v>1</v>
      </c>
      <c r="CG585">
        <v>0.1</v>
      </c>
      <c r="CH585">
        <v>0</v>
      </c>
    </row>
    <row r="586" spans="1:86">
      <c r="A586">
        <v>9</v>
      </c>
      <c r="B586">
        <v>5</v>
      </c>
      <c r="C586">
        <v>6</v>
      </c>
      <c r="D586">
        <v>12</v>
      </c>
      <c r="E586">
        <v>0</v>
      </c>
      <c r="F586" s="24">
        <f t="shared" si="47"/>
        <v>5</v>
      </c>
      <c r="G586">
        <v>100</v>
      </c>
      <c r="H586" s="24">
        <f t="shared" si="49"/>
        <v>7</v>
      </c>
      <c r="I586" s="24">
        <f t="shared" si="46"/>
        <v>7</v>
      </c>
      <c r="J586" s="24">
        <f t="shared" si="48"/>
        <v>25</v>
      </c>
      <c r="K586" s="24" t="str">
        <f t="shared" si="50"/>
        <v>00</v>
      </c>
      <c r="L586">
        <v>83</v>
      </c>
      <c r="M586">
        <v>0</v>
      </c>
      <c r="N586">
        <v>0</v>
      </c>
      <c r="O586">
        <v>10</v>
      </c>
      <c r="P586">
        <v>0</v>
      </c>
      <c r="Q586" t="s">
        <v>18</v>
      </c>
      <c r="R586">
        <v>22</v>
      </c>
      <c r="S586">
        <v>15</v>
      </c>
      <c r="T586">
        <v>3</v>
      </c>
      <c r="U586">
        <v>2</v>
      </c>
      <c r="V586">
        <v>0.03</v>
      </c>
      <c r="W586">
        <v>2.01E-2</v>
      </c>
      <c r="X586">
        <v>24</v>
      </c>
      <c r="Y586">
        <v>0</v>
      </c>
      <c r="Z586" t="s">
        <v>133</v>
      </c>
      <c r="AB586">
        <v>0.8</v>
      </c>
      <c r="AC586">
        <v>1</v>
      </c>
      <c r="AD586">
        <v>19</v>
      </c>
      <c r="AE586">
        <v>1</v>
      </c>
      <c r="AF586">
        <v>1</v>
      </c>
      <c r="AG586">
        <v>0.1</v>
      </c>
      <c r="AH586">
        <v>0</v>
      </c>
      <c r="BA586">
        <v>9</v>
      </c>
      <c r="BB586">
        <v>5</v>
      </c>
      <c r="BC586">
        <v>6</v>
      </c>
      <c r="BD586">
        <v>12</v>
      </c>
      <c r="BE586">
        <v>0</v>
      </c>
      <c r="BF586">
        <v>0.4</v>
      </c>
      <c r="BG586">
        <v>100</v>
      </c>
      <c r="BH586">
        <v>21</v>
      </c>
      <c r="BI586">
        <v>53</v>
      </c>
      <c r="BJ586">
        <v>1</v>
      </c>
      <c r="BK586">
        <v>0</v>
      </c>
      <c r="BL586">
        <v>83</v>
      </c>
      <c r="BM586">
        <v>0</v>
      </c>
      <c r="BN586">
        <v>0</v>
      </c>
      <c r="BO586">
        <v>10</v>
      </c>
      <c r="BP586">
        <v>0</v>
      </c>
      <c r="BQ586" t="s">
        <v>18</v>
      </c>
      <c r="BR586">
        <v>22</v>
      </c>
      <c r="BS586">
        <v>15</v>
      </c>
      <c r="BT586">
        <v>3</v>
      </c>
      <c r="BU586">
        <v>2</v>
      </c>
      <c r="BV586">
        <v>0.03</v>
      </c>
      <c r="BW586">
        <v>2.01E-2</v>
      </c>
      <c r="BX586">
        <v>24</v>
      </c>
      <c r="BY586">
        <v>0</v>
      </c>
      <c r="BZ586" t="s">
        <v>133</v>
      </c>
      <c r="CB586">
        <v>0.8</v>
      </c>
      <c r="CC586">
        <v>1</v>
      </c>
      <c r="CD586">
        <v>19</v>
      </c>
      <c r="CE586">
        <v>1</v>
      </c>
      <c r="CF586">
        <v>1</v>
      </c>
      <c r="CG586">
        <v>0.1</v>
      </c>
      <c r="CH586">
        <v>0</v>
      </c>
    </row>
    <row r="587" spans="1:86">
      <c r="A587">
        <v>10</v>
      </c>
      <c r="B587">
        <v>804</v>
      </c>
      <c r="C587">
        <v>1</v>
      </c>
      <c r="D587">
        <v>9</v>
      </c>
      <c r="E587">
        <v>0</v>
      </c>
      <c r="F587" s="24">
        <f t="shared" si="47"/>
        <v>15</v>
      </c>
      <c r="G587">
        <v>115</v>
      </c>
      <c r="H587" s="24">
        <f t="shared" si="49"/>
        <v>7</v>
      </c>
      <c r="I587" s="24">
        <f t="shared" si="46"/>
        <v>14</v>
      </c>
      <c r="J587" s="24">
        <f t="shared" si="48"/>
        <v>25</v>
      </c>
      <c r="K587" s="24" t="str">
        <f t="shared" si="50"/>
        <v>00</v>
      </c>
      <c r="L587">
        <v>83</v>
      </c>
      <c r="M587">
        <v>0</v>
      </c>
      <c r="N587">
        <v>0</v>
      </c>
      <c r="O587">
        <v>10</v>
      </c>
      <c r="P587">
        <v>3</v>
      </c>
      <c r="Q587" t="s">
        <v>19</v>
      </c>
      <c r="R587">
        <v>31</v>
      </c>
      <c r="S587">
        <v>30</v>
      </c>
      <c r="T587">
        <v>3</v>
      </c>
      <c r="U587">
        <v>2</v>
      </c>
      <c r="V587">
        <v>1.2E-2</v>
      </c>
      <c r="W587">
        <v>2.5000000000000001E-2</v>
      </c>
      <c r="X587">
        <v>24</v>
      </c>
      <c r="Y587">
        <v>1.31</v>
      </c>
      <c r="Z587" t="s">
        <v>57</v>
      </c>
      <c r="AA587">
        <v>843</v>
      </c>
      <c r="AB587">
        <v>0.63</v>
      </c>
      <c r="AC587">
        <v>1</v>
      </c>
      <c r="AD587">
        <v>19</v>
      </c>
      <c r="AE587">
        <v>1</v>
      </c>
      <c r="AF587">
        <v>1</v>
      </c>
      <c r="AG587">
        <v>0.1</v>
      </c>
      <c r="AH587">
        <v>0</v>
      </c>
      <c r="BA587">
        <v>10</v>
      </c>
      <c r="BB587">
        <v>804</v>
      </c>
      <c r="BC587">
        <v>1</v>
      </c>
      <c r="BD587">
        <v>9</v>
      </c>
      <c r="BE587">
        <v>0</v>
      </c>
      <c r="BF587">
        <v>1.5</v>
      </c>
      <c r="BG587">
        <v>115</v>
      </c>
      <c r="BH587">
        <v>21</v>
      </c>
      <c r="BI587">
        <v>108</v>
      </c>
      <c r="BJ587">
        <v>1</v>
      </c>
      <c r="BK587">
        <v>0</v>
      </c>
      <c r="BL587">
        <v>83</v>
      </c>
      <c r="BM587">
        <v>0</v>
      </c>
      <c r="BN587">
        <v>0</v>
      </c>
      <c r="BO587">
        <v>10</v>
      </c>
      <c r="BP587">
        <v>3</v>
      </c>
      <c r="BQ587" t="s">
        <v>19</v>
      </c>
      <c r="BR587">
        <v>31</v>
      </c>
      <c r="BS587">
        <v>30</v>
      </c>
      <c r="BT587">
        <v>3</v>
      </c>
      <c r="BU587">
        <v>2</v>
      </c>
      <c r="BV587">
        <v>1.2E-2</v>
      </c>
      <c r="BW587">
        <v>2.5000000000000001E-2</v>
      </c>
      <c r="BX587">
        <v>24</v>
      </c>
      <c r="BY587">
        <v>1.31</v>
      </c>
      <c r="BZ587" t="s">
        <v>57</v>
      </c>
      <c r="CA587">
        <v>843</v>
      </c>
      <c r="CB587">
        <v>0.63</v>
      </c>
      <c r="CC587">
        <v>1</v>
      </c>
      <c r="CD587">
        <v>19</v>
      </c>
      <c r="CE587">
        <v>1</v>
      </c>
      <c r="CF587">
        <v>1</v>
      </c>
      <c r="CG587">
        <v>0.1</v>
      </c>
      <c r="CH587">
        <v>0</v>
      </c>
    </row>
    <row r="588" spans="1:86">
      <c r="A588">
        <v>11</v>
      </c>
      <c r="B588">
        <v>804</v>
      </c>
      <c r="C588">
        <v>1</v>
      </c>
      <c r="D588">
        <v>9</v>
      </c>
      <c r="E588">
        <v>0</v>
      </c>
      <c r="F588" s="24">
        <f t="shared" si="47"/>
        <v>15</v>
      </c>
      <c r="G588">
        <v>115</v>
      </c>
      <c r="H588" s="24">
        <f t="shared" si="49"/>
        <v>7</v>
      </c>
      <c r="I588" s="24">
        <f t="shared" si="46"/>
        <v>14</v>
      </c>
      <c r="J588" s="24">
        <f t="shared" si="48"/>
        <v>25</v>
      </c>
      <c r="K588" s="24" t="str">
        <f t="shared" si="50"/>
        <v>00</v>
      </c>
      <c r="L588">
        <v>83</v>
      </c>
      <c r="M588">
        <v>0</v>
      </c>
      <c r="N588">
        <v>0</v>
      </c>
      <c r="O588">
        <v>10</v>
      </c>
      <c r="P588">
        <v>3</v>
      </c>
      <c r="Q588" t="s">
        <v>19</v>
      </c>
      <c r="R588">
        <v>31</v>
      </c>
      <c r="S588">
        <v>30</v>
      </c>
      <c r="T588">
        <v>3</v>
      </c>
      <c r="U588">
        <v>2</v>
      </c>
      <c r="V588">
        <v>3.2000000000000001E-2</v>
      </c>
      <c r="W588">
        <v>9.9000000000000008E-3</v>
      </c>
      <c r="X588">
        <v>24</v>
      </c>
      <c r="Y588">
        <v>1.31</v>
      </c>
      <c r="Z588" t="s">
        <v>57</v>
      </c>
      <c r="AA588">
        <v>144</v>
      </c>
      <c r="AB588">
        <v>0.63</v>
      </c>
      <c r="AC588">
        <v>1</v>
      </c>
      <c r="AD588">
        <v>19</v>
      </c>
      <c r="AE588">
        <v>1</v>
      </c>
      <c r="AF588">
        <v>1</v>
      </c>
      <c r="AG588">
        <v>0.1</v>
      </c>
      <c r="AH588">
        <v>0</v>
      </c>
      <c r="BA588">
        <v>11</v>
      </c>
      <c r="BB588">
        <v>804</v>
      </c>
      <c r="BC588">
        <v>1</v>
      </c>
      <c r="BD588">
        <v>9</v>
      </c>
      <c r="BE588">
        <v>0</v>
      </c>
      <c r="BF588">
        <v>1.5</v>
      </c>
      <c r="BG588">
        <v>115</v>
      </c>
      <c r="BH588">
        <v>21</v>
      </c>
      <c r="BI588">
        <v>108</v>
      </c>
      <c r="BJ588">
        <v>1</v>
      </c>
      <c r="BK588">
        <v>0</v>
      </c>
      <c r="BL588">
        <v>83</v>
      </c>
      <c r="BM588">
        <v>0</v>
      </c>
      <c r="BN588">
        <v>0</v>
      </c>
      <c r="BO588">
        <v>10</v>
      </c>
      <c r="BP588">
        <v>3</v>
      </c>
      <c r="BQ588" t="s">
        <v>19</v>
      </c>
      <c r="BR588">
        <v>31</v>
      </c>
      <c r="BS588">
        <v>30</v>
      </c>
      <c r="BT588">
        <v>3</v>
      </c>
      <c r="BU588">
        <v>2</v>
      </c>
      <c r="BV588">
        <v>3.2000000000000001E-2</v>
      </c>
      <c r="BW588">
        <v>9.9000000000000008E-3</v>
      </c>
      <c r="BX588">
        <v>24</v>
      </c>
      <c r="BY588">
        <v>1.31</v>
      </c>
      <c r="BZ588" t="s">
        <v>57</v>
      </c>
      <c r="CA588">
        <v>144</v>
      </c>
      <c r="CB588">
        <v>0.63</v>
      </c>
      <c r="CC588">
        <v>1</v>
      </c>
      <c r="CD588">
        <v>19</v>
      </c>
      <c r="CE588">
        <v>1</v>
      </c>
      <c r="CF588">
        <v>1</v>
      </c>
      <c r="CG588">
        <v>0.1</v>
      </c>
      <c r="CH588">
        <v>0</v>
      </c>
    </row>
    <row r="589" spans="1:86">
      <c r="A589">
        <v>12</v>
      </c>
      <c r="B589">
        <v>803</v>
      </c>
      <c r="C589">
        <v>0</v>
      </c>
      <c r="D589">
        <v>9</v>
      </c>
      <c r="E589">
        <v>0</v>
      </c>
      <c r="F589" s="24">
        <f t="shared" si="47"/>
        <v>7.9999999999999991</v>
      </c>
      <c r="G589">
        <v>110</v>
      </c>
      <c r="H589" s="24">
        <f t="shared" si="49"/>
        <v>7</v>
      </c>
      <c r="I589" s="24">
        <f t="shared" si="46"/>
        <v>15</v>
      </c>
      <c r="J589" s="24">
        <f t="shared" si="48"/>
        <v>25</v>
      </c>
      <c r="K589" s="24" t="str">
        <f t="shared" si="50"/>
        <v>00</v>
      </c>
      <c r="L589">
        <v>83</v>
      </c>
      <c r="M589">
        <v>0</v>
      </c>
      <c r="N589">
        <v>0</v>
      </c>
      <c r="O589">
        <v>10</v>
      </c>
      <c r="P589">
        <v>1</v>
      </c>
      <c r="Q589" t="s">
        <v>19</v>
      </c>
      <c r="R589">
        <v>31</v>
      </c>
      <c r="S589">
        <v>30</v>
      </c>
      <c r="T589">
        <v>3</v>
      </c>
      <c r="U589">
        <v>2</v>
      </c>
      <c r="V589">
        <v>8.0000000000000002E-3</v>
      </c>
      <c r="W589">
        <v>2.1000000000000001E-2</v>
      </c>
      <c r="X589">
        <v>24</v>
      </c>
      <c r="Y589">
        <v>1.94</v>
      </c>
      <c r="Z589" t="s">
        <v>57</v>
      </c>
      <c r="AA589">
        <v>1256</v>
      </c>
      <c r="AB589">
        <v>0.5</v>
      </c>
      <c r="AC589">
        <v>1</v>
      </c>
      <c r="AD589">
        <v>19</v>
      </c>
      <c r="AE589">
        <v>1</v>
      </c>
      <c r="AF589">
        <v>1</v>
      </c>
      <c r="AG589">
        <v>0.1</v>
      </c>
      <c r="AH589">
        <v>0</v>
      </c>
      <c r="BA589">
        <v>12</v>
      </c>
      <c r="BB589">
        <v>803</v>
      </c>
      <c r="BC589">
        <v>0</v>
      </c>
      <c r="BD589">
        <v>9</v>
      </c>
      <c r="BE589">
        <v>0</v>
      </c>
      <c r="BF589">
        <v>0.7</v>
      </c>
      <c r="BG589">
        <v>110</v>
      </c>
      <c r="BH589">
        <v>21</v>
      </c>
      <c r="BI589">
        <v>118</v>
      </c>
      <c r="BJ589">
        <v>1</v>
      </c>
      <c r="BK589">
        <v>0</v>
      </c>
      <c r="BL589">
        <v>83</v>
      </c>
      <c r="BM589">
        <v>0</v>
      </c>
      <c r="BN589">
        <v>0</v>
      </c>
      <c r="BO589">
        <v>10</v>
      </c>
      <c r="BP589">
        <v>1</v>
      </c>
      <c r="BQ589" t="s">
        <v>19</v>
      </c>
      <c r="BR589">
        <v>31</v>
      </c>
      <c r="BS589">
        <v>30</v>
      </c>
      <c r="BT589">
        <v>3</v>
      </c>
      <c r="BU589">
        <v>2</v>
      </c>
      <c r="BV589">
        <v>8.0000000000000002E-3</v>
      </c>
      <c r="BW589">
        <v>2.1000000000000001E-2</v>
      </c>
      <c r="BX589">
        <v>24</v>
      </c>
      <c r="BY589">
        <v>1.94</v>
      </c>
      <c r="BZ589" t="s">
        <v>57</v>
      </c>
      <c r="CA589">
        <v>1256</v>
      </c>
      <c r="CB589">
        <v>0.5</v>
      </c>
      <c r="CC589">
        <v>1</v>
      </c>
      <c r="CD589">
        <v>19</v>
      </c>
      <c r="CE589">
        <v>1</v>
      </c>
      <c r="CF589">
        <v>1</v>
      </c>
      <c r="CG589">
        <v>0.1</v>
      </c>
      <c r="CH589">
        <v>0</v>
      </c>
    </row>
    <row r="590" spans="1:86">
      <c r="A590">
        <v>13</v>
      </c>
      <c r="B590">
        <v>803</v>
      </c>
      <c r="C590">
        <v>0</v>
      </c>
      <c r="D590">
        <v>9</v>
      </c>
      <c r="E590">
        <v>0</v>
      </c>
      <c r="F590" s="24">
        <f t="shared" si="47"/>
        <v>7.9999999999999991</v>
      </c>
      <c r="G590">
        <v>110</v>
      </c>
      <c r="H590" s="24">
        <f t="shared" si="49"/>
        <v>7</v>
      </c>
      <c r="I590" s="24">
        <f t="shared" si="46"/>
        <v>15</v>
      </c>
      <c r="J590" s="24">
        <f t="shared" si="48"/>
        <v>25</v>
      </c>
      <c r="K590" s="24" t="str">
        <f t="shared" si="50"/>
        <v>00</v>
      </c>
      <c r="L590">
        <v>83</v>
      </c>
      <c r="M590">
        <v>0</v>
      </c>
      <c r="N590">
        <v>0</v>
      </c>
      <c r="O590">
        <v>10</v>
      </c>
      <c r="P590">
        <v>1</v>
      </c>
      <c r="Q590" t="s">
        <v>19</v>
      </c>
      <c r="R590">
        <v>31</v>
      </c>
      <c r="S590">
        <v>30</v>
      </c>
      <c r="T590">
        <v>3</v>
      </c>
      <c r="U590">
        <v>2</v>
      </c>
      <c r="V590">
        <v>2.8000000000000001E-2</v>
      </c>
      <c r="W590">
        <v>5.8999999999999999E-3</v>
      </c>
      <c r="X590">
        <v>24</v>
      </c>
      <c r="Y590">
        <v>1.94</v>
      </c>
      <c r="Z590" t="s">
        <v>57</v>
      </c>
      <c r="AA590">
        <v>235</v>
      </c>
      <c r="AB590">
        <v>0.5</v>
      </c>
      <c r="AC590">
        <v>1</v>
      </c>
      <c r="AD590">
        <v>19</v>
      </c>
      <c r="AE590">
        <v>1</v>
      </c>
      <c r="AF590">
        <v>1</v>
      </c>
      <c r="AG590">
        <v>0.1</v>
      </c>
      <c r="AH590">
        <v>0</v>
      </c>
      <c r="BA590">
        <v>13</v>
      </c>
      <c r="BB590">
        <v>803</v>
      </c>
      <c r="BC590">
        <v>0</v>
      </c>
      <c r="BD590">
        <v>9</v>
      </c>
      <c r="BE590">
        <v>0</v>
      </c>
      <c r="BF590">
        <v>0.7</v>
      </c>
      <c r="BG590">
        <v>110</v>
      </c>
      <c r="BH590">
        <v>21</v>
      </c>
      <c r="BI590">
        <v>118</v>
      </c>
      <c r="BJ590">
        <v>1</v>
      </c>
      <c r="BK590">
        <v>0</v>
      </c>
      <c r="BL590">
        <v>83</v>
      </c>
      <c r="BM590">
        <v>0</v>
      </c>
      <c r="BN590">
        <v>0</v>
      </c>
      <c r="BO590">
        <v>10</v>
      </c>
      <c r="BP590">
        <v>1</v>
      </c>
      <c r="BQ590" t="s">
        <v>19</v>
      </c>
      <c r="BR590">
        <v>31</v>
      </c>
      <c r="BS590">
        <v>30</v>
      </c>
      <c r="BT590">
        <v>3</v>
      </c>
      <c r="BU590">
        <v>2</v>
      </c>
      <c r="BV590">
        <v>2.8000000000000001E-2</v>
      </c>
      <c r="BW590">
        <v>5.8999999999999999E-3</v>
      </c>
      <c r="BX590">
        <v>24</v>
      </c>
      <c r="BY590">
        <v>1.94</v>
      </c>
      <c r="BZ590" t="s">
        <v>57</v>
      </c>
      <c r="CA590">
        <v>235</v>
      </c>
      <c r="CB590">
        <v>0.5</v>
      </c>
      <c r="CC590">
        <v>1</v>
      </c>
      <c r="CD590">
        <v>19</v>
      </c>
      <c r="CE590">
        <v>1</v>
      </c>
      <c r="CF590">
        <v>1</v>
      </c>
      <c r="CG590">
        <v>0.1</v>
      </c>
      <c r="CH590">
        <v>0</v>
      </c>
    </row>
    <row r="591" spans="1:86">
      <c r="A591">
        <v>14</v>
      </c>
      <c r="B591">
        <v>802</v>
      </c>
      <c r="C591">
        <v>0</v>
      </c>
      <c r="D591">
        <v>3</v>
      </c>
      <c r="E591">
        <v>0</v>
      </c>
      <c r="F591" s="24">
        <f t="shared" si="47"/>
        <v>5</v>
      </c>
      <c r="G591">
        <v>110</v>
      </c>
      <c r="H591" s="24">
        <f t="shared" si="49"/>
        <v>15</v>
      </c>
      <c r="I591" s="24">
        <f t="shared" si="46"/>
        <v>23</v>
      </c>
      <c r="J591" s="24">
        <f t="shared" si="48"/>
        <v>50</v>
      </c>
      <c r="K591" s="24" t="str">
        <f t="shared" si="50"/>
        <v>00</v>
      </c>
      <c r="L591">
        <v>85</v>
      </c>
      <c r="M591">
        <v>0</v>
      </c>
      <c r="N591">
        <v>40</v>
      </c>
      <c r="O591">
        <v>10</v>
      </c>
      <c r="P591">
        <v>0</v>
      </c>
      <c r="Q591" t="s">
        <v>19</v>
      </c>
      <c r="R591">
        <v>31</v>
      </c>
      <c r="S591">
        <v>30</v>
      </c>
      <c r="T591">
        <v>3</v>
      </c>
      <c r="U591">
        <v>2</v>
      </c>
      <c r="V591">
        <v>1E-3</v>
      </c>
      <c r="W591">
        <v>1.7999999999999999E-2</v>
      </c>
      <c r="X591">
        <v>24</v>
      </c>
      <c r="Y591">
        <v>2.15</v>
      </c>
      <c r="Z591" t="s">
        <v>57</v>
      </c>
      <c r="AA591">
        <v>1420</v>
      </c>
      <c r="AB591">
        <v>0.32</v>
      </c>
      <c r="AC591">
        <v>1</v>
      </c>
      <c r="AD591">
        <v>19</v>
      </c>
      <c r="AE591">
        <v>1</v>
      </c>
      <c r="AF591">
        <v>1</v>
      </c>
      <c r="AG591">
        <v>0.1</v>
      </c>
      <c r="AH591">
        <v>0</v>
      </c>
      <c r="BA591">
        <v>14</v>
      </c>
      <c r="BB591">
        <v>802</v>
      </c>
      <c r="BC591">
        <v>0</v>
      </c>
      <c r="BD591">
        <v>3</v>
      </c>
      <c r="BE591">
        <v>0</v>
      </c>
      <c r="BF591">
        <v>0.4</v>
      </c>
      <c r="BG591">
        <v>110</v>
      </c>
      <c r="BH591">
        <v>60</v>
      </c>
      <c r="BI591">
        <v>180</v>
      </c>
      <c r="BJ591">
        <v>2</v>
      </c>
      <c r="BK591">
        <v>0</v>
      </c>
      <c r="BL591">
        <v>85</v>
      </c>
      <c r="BM591">
        <v>0</v>
      </c>
      <c r="BN591">
        <v>40</v>
      </c>
      <c r="BO591">
        <v>10</v>
      </c>
      <c r="BP591">
        <v>0</v>
      </c>
      <c r="BQ591" t="s">
        <v>19</v>
      </c>
      <c r="BR591">
        <v>31</v>
      </c>
      <c r="BS591">
        <v>30</v>
      </c>
      <c r="BT591">
        <v>3</v>
      </c>
      <c r="BU591">
        <v>2</v>
      </c>
      <c r="BV591">
        <v>1E-3</v>
      </c>
      <c r="BW591">
        <v>1.7999999999999999E-2</v>
      </c>
      <c r="BX591">
        <v>24</v>
      </c>
      <c r="BY591">
        <v>2.15</v>
      </c>
      <c r="BZ591" t="s">
        <v>57</v>
      </c>
      <c r="CA591">
        <v>1420</v>
      </c>
      <c r="CB591">
        <v>0.32</v>
      </c>
      <c r="CC591">
        <v>1</v>
      </c>
      <c r="CD591">
        <v>19</v>
      </c>
      <c r="CE591">
        <v>1</v>
      </c>
      <c r="CF591">
        <v>1</v>
      </c>
      <c r="CG591">
        <v>0.1</v>
      </c>
      <c r="CH591">
        <v>0</v>
      </c>
    </row>
    <row r="592" spans="1:86">
      <c r="A592">
        <v>15</v>
      </c>
      <c r="B592">
        <v>802</v>
      </c>
      <c r="C592">
        <v>0</v>
      </c>
      <c r="D592">
        <v>3</v>
      </c>
      <c r="E592">
        <v>0</v>
      </c>
      <c r="F592" s="24">
        <f t="shared" si="47"/>
        <v>5</v>
      </c>
      <c r="G592">
        <v>110</v>
      </c>
      <c r="H592" s="24">
        <f t="shared" si="49"/>
        <v>15</v>
      </c>
      <c r="I592" s="24">
        <f t="shared" si="46"/>
        <v>23</v>
      </c>
      <c r="J592" s="24">
        <f t="shared" si="48"/>
        <v>50</v>
      </c>
      <c r="K592" s="24" t="str">
        <f t="shared" si="50"/>
        <v>00</v>
      </c>
      <c r="L592">
        <v>85</v>
      </c>
      <c r="M592">
        <v>0</v>
      </c>
      <c r="N592">
        <v>40</v>
      </c>
      <c r="O592">
        <v>10</v>
      </c>
      <c r="P592">
        <v>0</v>
      </c>
      <c r="Q592" t="s">
        <v>19</v>
      </c>
      <c r="R592">
        <v>31</v>
      </c>
      <c r="S592">
        <v>30</v>
      </c>
      <c r="T592">
        <v>3</v>
      </c>
      <c r="U592">
        <v>2</v>
      </c>
      <c r="V592">
        <v>2.1000000000000001E-2</v>
      </c>
      <c r="W592">
        <v>2.8999999999999998E-3</v>
      </c>
      <c r="X592">
        <v>24</v>
      </c>
      <c r="Y592">
        <v>2.15</v>
      </c>
      <c r="Z592" t="s">
        <v>57</v>
      </c>
      <c r="AA592">
        <v>252</v>
      </c>
      <c r="AB592">
        <v>0.32</v>
      </c>
      <c r="AC592">
        <v>1</v>
      </c>
      <c r="AD592">
        <v>19</v>
      </c>
      <c r="AE592">
        <v>1</v>
      </c>
      <c r="AF592">
        <v>1</v>
      </c>
      <c r="AG592">
        <v>0.1</v>
      </c>
      <c r="AH592">
        <v>0</v>
      </c>
      <c r="BA592">
        <v>15</v>
      </c>
      <c r="BB592">
        <v>802</v>
      </c>
      <c r="BC592">
        <v>0</v>
      </c>
      <c r="BD592">
        <v>3</v>
      </c>
      <c r="BE592">
        <v>0</v>
      </c>
      <c r="BF592">
        <v>0.4</v>
      </c>
      <c r="BG592">
        <v>110</v>
      </c>
      <c r="BH592">
        <v>60</v>
      </c>
      <c r="BI592">
        <v>180</v>
      </c>
      <c r="BJ592">
        <v>2</v>
      </c>
      <c r="BK592">
        <v>0</v>
      </c>
      <c r="BL592">
        <v>85</v>
      </c>
      <c r="BM592">
        <v>0</v>
      </c>
      <c r="BN592">
        <v>40</v>
      </c>
      <c r="BO592">
        <v>10</v>
      </c>
      <c r="BP592">
        <v>0</v>
      </c>
      <c r="BQ592" t="s">
        <v>19</v>
      </c>
      <c r="BR592">
        <v>31</v>
      </c>
      <c r="BS592">
        <v>30</v>
      </c>
      <c r="BT592">
        <v>3</v>
      </c>
      <c r="BU592">
        <v>2</v>
      </c>
      <c r="BV592">
        <v>2.1000000000000001E-2</v>
      </c>
      <c r="BW592">
        <v>2.8999999999999998E-3</v>
      </c>
      <c r="BX592">
        <v>24</v>
      </c>
      <c r="BY592">
        <v>2.15</v>
      </c>
      <c r="BZ592" t="s">
        <v>57</v>
      </c>
      <c r="CA592">
        <v>252</v>
      </c>
      <c r="CB592">
        <v>0.32</v>
      </c>
      <c r="CC592">
        <v>1</v>
      </c>
      <c r="CD592">
        <v>19</v>
      </c>
      <c r="CE592">
        <v>1</v>
      </c>
      <c r="CF592">
        <v>1</v>
      </c>
      <c r="CG592">
        <v>0.1</v>
      </c>
      <c r="CH592">
        <v>0</v>
      </c>
    </row>
    <row r="593" spans="1:86">
      <c r="A593">
        <v>16</v>
      </c>
      <c r="B593">
        <v>801</v>
      </c>
      <c r="C593">
        <v>0</v>
      </c>
      <c r="D593">
        <v>3</v>
      </c>
      <c r="E593">
        <v>0</v>
      </c>
      <c r="F593" s="24">
        <f t="shared" si="47"/>
        <v>3</v>
      </c>
      <c r="G593">
        <v>106</v>
      </c>
      <c r="H593" s="24">
        <f t="shared" si="49"/>
        <v>15</v>
      </c>
      <c r="I593" s="24">
        <f t="shared" si="46"/>
        <v>30</v>
      </c>
      <c r="J593" s="24">
        <f t="shared" si="48"/>
        <v>50</v>
      </c>
      <c r="K593" s="24" t="str">
        <f t="shared" si="50"/>
        <v>00</v>
      </c>
      <c r="L593">
        <v>85</v>
      </c>
      <c r="M593">
        <v>0</v>
      </c>
      <c r="N593">
        <v>40</v>
      </c>
      <c r="O593">
        <v>10</v>
      </c>
      <c r="P593">
        <v>0</v>
      </c>
      <c r="Q593" t="s">
        <v>19</v>
      </c>
      <c r="R593">
        <v>22</v>
      </c>
      <c r="S593">
        <v>30</v>
      </c>
      <c r="T593">
        <v>3</v>
      </c>
      <c r="U593">
        <v>2</v>
      </c>
      <c r="V593">
        <v>1E-3</v>
      </c>
      <c r="W593">
        <v>1.7999999999999999E-2</v>
      </c>
      <c r="X593">
        <v>24</v>
      </c>
      <c r="Y593">
        <v>2.5</v>
      </c>
      <c r="Z593" t="s">
        <v>57</v>
      </c>
      <c r="AA593">
        <v>1640</v>
      </c>
      <c r="AB593">
        <v>0.1</v>
      </c>
      <c r="AC593">
        <v>1</v>
      </c>
      <c r="AD593">
        <v>19</v>
      </c>
      <c r="AE593">
        <v>1</v>
      </c>
      <c r="AF593">
        <v>1</v>
      </c>
      <c r="AG593">
        <v>0.1</v>
      </c>
      <c r="AH593">
        <v>0</v>
      </c>
      <c r="BA593">
        <v>16</v>
      </c>
      <c r="BB593">
        <v>801</v>
      </c>
      <c r="BC593">
        <v>0</v>
      </c>
      <c r="BD593">
        <v>3</v>
      </c>
      <c r="BE593">
        <v>0</v>
      </c>
      <c r="BF593">
        <v>0.3</v>
      </c>
      <c r="BG593">
        <v>106</v>
      </c>
      <c r="BH593">
        <v>62</v>
      </c>
      <c r="BI593">
        <v>240</v>
      </c>
      <c r="BJ593">
        <v>2</v>
      </c>
      <c r="BK593">
        <v>0</v>
      </c>
      <c r="BL593">
        <v>85</v>
      </c>
      <c r="BM593">
        <v>0</v>
      </c>
      <c r="BN593">
        <v>40</v>
      </c>
      <c r="BO593">
        <v>10</v>
      </c>
      <c r="BP593">
        <v>0</v>
      </c>
      <c r="BQ593" t="s">
        <v>19</v>
      </c>
      <c r="BR593">
        <v>22</v>
      </c>
      <c r="BS593">
        <v>30</v>
      </c>
      <c r="BT593">
        <v>3</v>
      </c>
      <c r="BU593">
        <v>2</v>
      </c>
      <c r="BV593">
        <v>1E-3</v>
      </c>
      <c r="BW593">
        <v>1.7999999999999999E-2</v>
      </c>
      <c r="BX593">
        <v>24</v>
      </c>
      <c r="BY593">
        <v>2.5</v>
      </c>
      <c r="BZ593" t="s">
        <v>57</v>
      </c>
      <c r="CA593">
        <v>1640</v>
      </c>
      <c r="CB593">
        <v>0.1</v>
      </c>
      <c r="CC593">
        <v>1</v>
      </c>
      <c r="CD593">
        <v>19</v>
      </c>
      <c r="CE593">
        <v>1</v>
      </c>
      <c r="CF593">
        <v>1</v>
      </c>
      <c r="CG593">
        <v>0.1</v>
      </c>
      <c r="CH593">
        <v>0</v>
      </c>
    </row>
    <row r="594" spans="1:86">
      <c r="A594">
        <v>17</v>
      </c>
      <c r="B594">
        <v>801</v>
      </c>
      <c r="C594">
        <v>0</v>
      </c>
      <c r="D594">
        <v>3</v>
      </c>
      <c r="E594">
        <v>0</v>
      </c>
      <c r="F594" s="24">
        <f t="shared" si="47"/>
        <v>3</v>
      </c>
      <c r="G594">
        <v>106</v>
      </c>
      <c r="H594" s="24">
        <f t="shared" si="49"/>
        <v>15</v>
      </c>
      <c r="I594" s="24">
        <f t="shared" si="46"/>
        <v>30</v>
      </c>
      <c r="J594" s="24">
        <f t="shared" si="48"/>
        <v>50</v>
      </c>
      <c r="K594" s="24" t="str">
        <f t="shared" si="50"/>
        <v>00</v>
      </c>
      <c r="L594">
        <v>85</v>
      </c>
      <c r="M594">
        <v>0</v>
      </c>
      <c r="N594">
        <v>40</v>
      </c>
      <c r="O594">
        <v>10</v>
      </c>
      <c r="P594">
        <v>0</v>
      </c>
      <c r="Q594" t="s">
        <v>19</v>
      </c>
      <c r="R594">
        <v>22</v>
      </c>
      <c r="S594">
        <v>30</v>
      </c>
      <c r="T594">
        <v>3</v>
      </c>
      <c r="U594">
        <v>2</v>
      </c>
      <c r="V594">
        <v>2.1000000000000001E-2</v>
      </c>
      <c r="W594">
        <v>3.0000000000000001E-3</v>
      </c>
      <c r="X594">
        <v>24</v>
      </c>
      <c r="Y594">
        <v>2.5</v>
      </c>
      <c r="Z594" t="s">
        <v>57</v>
      </c>
      <c r="AA594">
        <v>320</v>
      </c>
      <c r="AB594">
        <v>0.1</v>
      </c>
      <c r="AC594">
        <v>1</v>
      </c>
      <c r="AD594">
        <v>19</v>
      </c>
      <c r="AE594">
        <v>1</v>
      </c>
      <c r="AF594">
        <v>1</v>
      </c>
      <c r="AG594">
        <v>0.1</v>
      </c>
      <c r="AH594">
        <v>0</v>
      </c>
      <c r="BA594">
        <v>17</v>
      </c>
      <c r="BB594">
        <v>801</v>
      </c>
      <c r="BC594">
        <v>0</v>
      </c>
      <c r="BD594">
        <v>3</v>
      </c>
      <c r="BE594">
        <v>0</v>
      </c>
      <c r="BF594">
        <v>0.3</v>
      </c>
      <c r="BG594">
        <v>106</v>
      </c>
      <c r="BH594">
        <v>62</v>
      </c>
      <c r="BI594">
        <v>240</v>
      </c>
      <c r="BJ594">
        <v>2</v>
      </c>
      <c r="BK594">
        <v>0</v>
      </c>
      <c r="BL594">
        <v>85</v>
      </c>
      <c r="BM594">
        <v>0</v>
      </c>
      <c r="BN594">
        <v>40</v>
      </c>
      <c r="BO594">
        <v>10</v>
      </c>
      <c r="BP594">
        <v>0</v>
      </c>
      <c r="BQ594" t="s">
        <v>19</v>
      </c>
      <c r="BR594">
        <v>22</v>
      </c>
      <c r="BS594">
        <v>30</v>
      </c>
      <c r="BT594">
        <v>3</v>
      </c>
      <c r="BU594">
        <v>2</v>
      </c>
      <c r="BV594">
        <v>2.1000000000000001E-2</v>
      </c>
      <c r="BW594">
        <v>3.0000000000000001E-3</v>
      </c>
      <c r="BX594">
        <v>24</v>
      </c>
      <c r="BY594">
        <v>2.5</v>
      </c>
      <c r="BZ594" t="s">
        <v>57</v>
      </c>
      <c r="CA594">
        <v>320</v>
      </c>
      <c r="CB594">
        <v>0.1</v>
      </c>
      <c r="CC594">
        <v>1</v>
      </c>
      <c r="CD594">
        <v>19</v>
      </c>
      <c r="CE594">
        <v>1</v>
      </c>
      <c r="CF594">
        <v>1</v>
      </c>
      <c r="CG594">
        <v>0.1</v>
      </c>
      <c r="CH594">
        <v>0</v>
      </c>
    </row>
    <row r="595" spans="1:86">
      <c r="F595" s="24" t="str">
        <f t="shared" si="47"/>
        <v/>
      </c>
      <c r="H595" s="24" t="str">
        <f t="shared" si="49"/>
        <v/>
      </c>
      <c r="J595" s="24" t="str">
        <f t="shared" si="48"/>
        <v/>
      </c>
      <c r="K595" s="24" t="str">
        <f t="shared" si="50"/>
        <v/>
      </c>
    </row>
    <row r="596" spans="1:86">
      <c r="F596" s="24" t="str">
        <f t="shared" si="47"/>
        <v/>
      </c>
      <c r="H596" s="24" t="str">
        <f t="shared" si="49"/>
        <v/>
      </c>
      <c r="J596" s="24" t="str">
        <f t="shared" si="48"/>
        <v/>
      </c>
      <c r="K596" s="24" t="str">
        <f t="shared" si="50"/>
        <v/>
      </c>
    </row>
    <row r="597" spans="1:86">
      <c r="A597">
        <v>2</v>
      </c>
      <c r="B597">
        <v>11</v>
      </c>
      <c r="C597">
        <v>300</v>
      </c>
      <c r="D597">
        <v>55</v>
      </c>
      <c r="E597">
        <v>0</v>
      </c>
      <c r="F597" s="24">
        <f t="shared" si="47"/>
        <v>135</v>
      </c>
      <c r="G597">
        <v>50</v>
      </c>
      <c r="H597" s="24">
        <f t="shared" si="49"/>
        <v>11</v>
      </c>
      <c r="I597" s="24">
        <f t="shared" si="46"/>
        <v>6</v>
      </c>
      <c r="J597" s="24">
        <f t="shared" si="48"/>
        <v>75</v>
      </c>
      <c r="K597" s="24" t="str">
        <f t="shared" si="50"/>
        <v>03</v>
      </c>
      <c r="L597">
        <v>22</v>
      </c>
      <c r="M597">
        <v>0</v>
      </c>
      <c r="N597">
        <v>0</v>
      </c>
      <c r="O597">
        <v>1</v>
      </c>
      <c r="P597">
        <v>0</v>
      </c>
      <c r="Q597" t="s">
        <v>18</v>
      </c>
      <c r="R597">
        <v>21</v>
      </c>
      <c r="S597">
        <v>10</v>
      </c>
      <c r="T597">
        <v>2</v>
      </c>
      <c r="U597">
        <v>2</v>
      </c>
      <c r="V597">
        <v>0.307</v>
      </c>
      <c r="W597">
        <v>0.25480000000000003</v>
      </c>
      <c r="X597">
        <v>24</v>
      </c>
      <c r="Y597">
        <v>0</v>
      </c>
      <c r="Z597" t="s">
        <v>133</v>
      </c>
      <c r="AB597">
        <v>0</v>
      </c>
      <c r="AC597">
        <v>1</v>
      </c>
      <c r="AD597">
        <v>19</v>
      </c>
      <c r="AE597">
        <v>1</v>
      </c>
      <c r="AF597">
        <v>1</v>
      </c>
      <c r="AG597">
        <v>0.32</v>
      </c>
      <c r="AH597">
        <v>0</v>
      </c>
      <c r="BA597">
        <v>2</v>
      </c>
      <c r="BB597">
        <v>11</v>
      </c>
      <c r="BC597">
        <v>300</v>
      </c>
      <c r="BD597">
        <v>55</v>
      </c>
      <c r="BE597">
        <v>0</v>
      </c>
      <c r="BF597">
        <v>13.4</v>
      </c>
      <c r="BG597">
        <v>50</v>
      </c>
      <c r="BH597">
        <v>11</v>
      </c>
      <c r="BI597">
        <v>45</v>
      </c>
      <c r="BJ597">
        <v>3</v>
      </c>
      <c r="BK597">
        <v>0</v>
      </c>
      <c r="BL597">
        <v>22</v>
      </c>
      <c r="BM597">
        <v>0</v>
      </c>
      <c r="BN597">
        <v>0</v>
      </c>
      <c r="BO597">
        <v>1</v>
      </c>
      <c r="BP597">
        <v>0</v>
      </c>
      <c r="BQ597" t="s">
        <v>18</v>
      </c>
      <c r="BR597">
        <v>21</v>
      </c>
      <c r="BS597">
        <v>10</v>
      </c>
      <c r="BT597">
        <v>2</v>
      </c>
      <c r="BU597">
        <v>2</v>
      </c>
      <c r="BV597">
        <v>0.307</v>
      </c>
      <c r="BW597">
        <v>0.25480000000000003</v>
      </c>
      <c r="BX597">
        <v>24</v>
      </c>
      <c r="BY597">
        <v>0</v>
      </c>
      <c r="BZ597" t="s">
        <v>133</v>
      </c>
      <c r="CB597">
        <v>0</v>
      </c>
      <c r="CC597">
        <v>1</v>
      </c>
      <c r="CD597">
        <v>19</v>
      </c>
      <c r="CE597">
        <v>1</v>
      </c>
      <c r="CF597">
        <v>1</v>
      </c>
      <c r="CG597">
        <v>0.32</v>
      </c>
      <c r="CH597">
        <v>0</v>
      </c>
    </row>
    <row r="598" spans="1:86">
      <c r="A598">
        <v>3</v>
      </c>
      <c r="B598">
        <v>10</v>
      </c>
      <c r="C598">
        <v>200</v>
      </c>
      <c r="D598">
        <v>40</v>
      </c>
      <c r="E598">
        <v>0</v>
      </c>
      <c r="F598" s="24">
        <f t="shared" si="47"/>
        <v>85</v>
      </c>
      <c r="G598">
        <v>50</v>
      </c>
      <c r="H598" s="24">
        <f t="shared" si="49"/>
        <v>12</v>
      </c>
      <c r="I598" s="24">
        <f t="shared" si="46"/>
        <v>6</v>
      </c>
      <c r="J598" s="24">
        <f t="shared" si="48"/>
        <v>75</v>
      </c>
      <c r="K598" s="24" t="str">
        <f t="shared" si="50"/>
        <v>03</v>
      </c>
      <c r="L598">
        <v>22</v>
      </c>
      <c r="M598">
        <v>0</v>
      </c>
      <c r="N598">
        <v>0</v>
      </c>
      <c r="O598">
        <v>1</v>
      </c>
      <c r="P598">
        <v>0</v>
      </c>
      <c r="Q598" t="s">
        <v>18</v>
      </c>
      <c r="R598">
        <v>21</v>
      </c>
      <c r="S598">
        <v>10</v>
      </c>
      <c r="T598">
        <v>2</v>
      </c>
      <c r="U598">
        <v>2</v>
      </c>
      <c r="V598">
        <v>0.21299999999999999</v>
      </c>
      <c r="W598">
        <v>0.17680000000000001</v>
      </c>
      <c r="X598">
        <v>24</v>
      </c>
      <c r="Y598">
        <v>0</v>
      </c>
      <c r="Z598" t="s">
        <v>133</v>
      </c>
      <c r="AB598">
        <v>0</v>
      </c>
      <c r="AC598">
        <v>1</v>
      </c>
      <c r="AD598">
        <v>19</v>
      </c>
      <c r="AE598">
        <v>1</v>
      </c>
      <c r="AF598">
        <v>1</v>
      </c>
      <c r="AG598">
        <v>0.32</v>
      </c>
      <c r="AH598">
        <v>0</v>
      </c>
      <c r="BA598">
        <v>3</v>
      </c>
      <c r="BB598">
        <v>10</v>
      </c>
      <c r="BC598">
        <v>200</v>
      </c>
      <c r="BD598">
        <v>40</v>
      </c>
      <c r="BE598">
        <v>0</v>
      </c>
      <c r="BF598">
        <v>8.6</v>
      </c>
      <c r="BG598">
        <v>50</v>
      </c>
      <c r="BH598">
        <v>12</v>
      </c>
      <c r="BI598">
        <v>45</v>
      </c>
      <c r="BJ598">
        <v>3</v>
      </c>
      <c r="BK598">
        <v>0</v>
      </c>
      <c r="BL598">
        <v>22</v>
      </c>
      <c r="BM598">
        <v>0</v>
      </c>
      <c r="BN598">
        <v>0</v>
      </c>
      <c r="BO598">
        <v>1</v>
      </c>
      <c r="BP598">
        <v>0</v>
      </c>
      <c r="BQ598" t="s">
        <v>18</v>
      </c>
      <c r="BR598">
        <v>21</v>
      </c>
      <c r="BS598">
        <v>10</v>
      </c>
      <c r="BT598">
        <v>2</v>
      </c>
      <c r="BU598">
        <v>2</v>
      </c>
      <c r="BV598">
        <v>0.21299999999999999</v>
      </c>
      <c r="BW598">
        <v>0.17680000000000001</v>
      </c>
      <c r="BX598">
        <v>24</v>
      </c>
      <c r="BY598">
        <v>0</v>
      </c>
      <c r="BZ598" t="s">
        <v>133</v>
      </c>
      <c r="CB598">
        <v>0</v>
      </c>
      <c r="CC598">
        <v>1</v>
      </c>
      <c r="CD598">
        <v>19</v>
      </c>
      <c r="CE598">
        <v>1</v>
      </c>
      <c r="CF598">
        <v>1</v>
      </c>
      <c r="CG598">
        <v>0.32</v>
      </c>
      <c r="CH598">
        <v>0</v>
      </c>
    </row>
    <row r="599" spans="1:86">
      <c r="A599">
        <v>4</v>
      </c>
      <c r="B599">
        <v>9</v>
      </c>
      <c r="C599">
        <v>140</v>
      </c>
      <c r="D599">
        <v>40</v>
      </c>
      <c r="E599">
        <v>0</v>
      </c>
      <c r="F599" s="24">
        <f t="shared" si="47"/>
        <v>53</v>
      </c>
      <c r="G599">
        <v>60</v>
      </c>
      <c r="H599" s="24">
        <f t="shared" si="49"/>
        <v>12</v>
      </c>
      <c r="I599" s="24">
        <f t="shared" si="46"/>
        <v>6</v>
      </c>
      <c r="J599" s="24">
        <f t="shared" si="48"/>
        <v>75</v>
      </c>
      <c r="K599" s="24" t="str">
        <f t="shared" si="50"/>
        <v>03</v>
      </c>
      <c r="L599">
        <v>32</v>
      </c>
      <c r="M599">
        <v>0</v>
      </c>
      <c r="N599">
        <v>40</v>
      </c>
      <c r="O599">
        <v>0</v>
      </c>
      <c r="P599">
        <v>0</v>
      </c>
      <c r="Q599" t="s">
        <v>18</v>
      </c>
      <c r="R599">
        <v>21</v>
      </c>
      <c r="S599">
        <v>15</v>
      </c>
      <c r="T599">
        <v>2</v>
      </c>
      <c r="U599">
        <v>2</v>
      </c>
      <c r="V599">
        <v>0.158</v>
      </c>
      <c r="W599">
        <v>0.12959999999999999</v>
      </c>
      <c r="X599">
        <v>24</v>
      </c>
      <c r="Y599">
        <v>0</v>
      </c>
      <c r="Z599" t="s">
        <v>133</v>
      </c>
      <c r="AB599">
        <v>0</v>
      </c>
      <c r="AC599">
        <v>1</v>
      </c>
      <c r="AD599">
        <v>19</v>
      </c>
      <c r="AE599">
        <v>1</v>
      </c>
      <c r="AF599">
        <v>1</v>
      </c>
      <c r="AG599">
        <v>0.32</v>
      </c>
      <c r="AH599">
        <v>0</v>
      </c>
      <c r="BA599">
        <v>4</v>
      </c>
      <c r="BB599">
        <v>9</v>
      </c>
      <c r="BC599">
        <v>140</v>
      </c>
      <c r="BD599">
        <v>40</v>
      </c>
      <c r="BE599">
        <v>0</v>
      </c>
      <c r="BF599">
        <v>5.3</v>
      </c>
      <c r="BG599">
        <v>60</v>
      </c>
      <c r="BH599">
        <v>12</v>
      </c>
      <c r="BI599">
        <v>45</v>
      </c>
      <c r="BJ599">
        <v>3</v>
      </c>
      <c r="BK599">
        <v>0</v>
      </c>
      <c r="BL599">
        <v>32</v>
      </c>
      <c r="BM599">
        <v>0</v>
      </c>
      <c r="BN599">
        <v>40</v>
      </c>
      <c r="BO599">
        <v>0</v>
      </c>
      <c r="BP599">
        <v>0</v>
      </c>
      <c r="BQ599" t="s">
        <v>18</v>
      </c>
      <c r="BR599">
        <v>21</v>
      </c>
      <c r="BS599">
        <v>15</v>
      </c>
      <c r="BT599">
        <v>2</v>
      </c>
      <c r="BU599">
        <v>2</v>
      </c>
      <c r="BV599">
        <v>0.158</v>
      </c>
      <c r="BW599">
        <v>0.12959999999999999</v>
      </c>
      <c r="BX599">
        <v>24</v>
      </c>
      <c r="BY599">
        <v>0</v>
      </c>
      <c r="BZ599" t="s">
        <v>133</v>
      </c>
      <c r="CB599">
        <v>0</v>
      </c>
      <c r="CC599">
        <v>1</v>
      </c>
      <c r="CD599">
        <v>19</v>
      </c>
      <c r="CE599">
        <v>1</v>
      </c>
      <c r="CF599">
        <v>1</v>
      </c>
      <c r="CG599">
        <v>0.32</v>
      </c>
      <c r="CH599">
        <v>0</v>
      </c>
    </row>
    <row r="600" spans="1:86">
      <c r="A600">
        <v>5</v>
      </c>
      <c r="B600">
        <v>8</v>
      </c>
      <c r="C600">
        <v>70</v>
      </c>
      <c r="D600">
        <v>25</v>
      </c>
      <c r="E600">
        <v>0</v>
      </c>
      <c r="F600" s="24">
        <f t="shared" si="47"/>
        <v>33</v>
      </c>
      <c r="G600">
        <v>70</v>
      </c>
      <c r="H600" s="24">
        <f t="shared" si="49"/>
        <v>12</v>
      </c>
      <c r="I600" s="24">
        <f t="shared" si="46"/>
        <v>6</v>
      </c>
      <c r="J600" s="24">
        <f t="shared" si="48"/>
        <v>75</v>
      </c>
      <c r="K600" s="24" t="str">
        <f t="shared" si="50"/>
        <v>03</v>
      </c>
      <c r="L600">
        <v>42</v>
      </c>
      <c r="M600">
        <v>0</v>
      </c>
      <c r="N600">
        <v>40</v>
      </c>
      <c r="O600">
        <v>0</v>
      </c>
      <c r="P600">
        <v>0</v>
      </c>
      <c r="Q600" t="s">
        <v>18</v>
      </c>
      <c r="R600">
        <v>21</v>
      </c>
      <c r="S600">
        <v>15</v>
      </c>
      <c r="T600">
        <v>2</v>
      </c>
      <c r="U600">
        <v>2</v>
      </c>
      <c r="V600">
        <v>0.115</v>
      </c>
      <c r="W600">
        <v>8.9700000000000002E-2</v>
      </c>
      <c r="X600">
        <v>24</v>
      </c>
      <c r="Y600">
        <v>0</v>
      </c>
      <c r="Z600" t="s">
        <v>133</v>
      </c>
      <c r="AB600">
        <v>0</v>
      </c>
      <c r="AC600">
        <v>1</v>
      </c>
      <c r="AD600">
        <v>19</v>
      </c>
      <c r="AE600">
        <v>1</v>
      </c>
      <c r="AF600">
        <v>1</v>
      </c>
      <c r="AG600">
        <v>0.32</v>
      </c>
      <c r="AH600">
        <v>0</v>
      </c>
      <c r="BA600">
        <v>5</v>
      </c>
      <c r="BB600">
        <v>8</v>
      </c>
      <c r="BC600">
        <v>70</v>
      </c>
      <c r="BD600">
        <v>25</v>
      </c>
      <c r="BE600">
        <v>0</v>
      </c>
      <c r="BF600">
        <v>3.3</v>
      </c>
      <c r="BG600">
        <v>70</v>
      </c>
      <c r="BH600">
        <v>12</v>
      </c>
      <c r="BI600">
        <v>48</v>
      </c>
      <c r="BJ600">
        <v>3</v>
      </c>
      <c r="BK600">
        <v>0</v>
      </c>
      <c r="BL600">
        <v>42</v>
      </c>
      <c r="BM600">
        <v>0</v>
      </c>
      <c r="BN600">
        <v>40</v>
      </c>
      <c r="BO600">
        <v>0</v>
      </c>
      <c r="BP600">
        <v>0</v>
      </c>
      <c r="BQ600" t="s">
        <v>18</v>
      </c>
      <c r="BR600">
        <v>21</v>
      </c>
      <c r="BS600">
        <v>15</v>
      </c>
      <c r="BT600">
        <v>2</v>
      </c>
      <c r="BU600">
        <v>2</v>
      </c>
      <c r="BV600">
        <v>0.115</v>
      </c>
      <c r="BW600">
        <v>8.9700000000000002E-2</v>
      </c>
      <c r="BX600">
        <v>24</v>
      </c>
      <c r="BY600">
        <v>0</v>
      </c>
      <c r="BZ600" t="s">
        <v>133</v>
      </c>
      <c r="CB600">
        <v>0</v>
      </c>
      <c r="CC600">
        <v>1</v>
      </c>
      <c r="CD600">
        <v>19</v>
      </c>
      <c r="CE600">
        <v>1</v>
      </c>
      <c r="CF600">
        <v>1</v>
      </c>
      <c r="CG600">
        <v>0.32</v>
      </c>
      <c r="CH600">
        <v>0</v>
      </c>
    </row>
    <row r="601" spans="1:86">
      <c r="A601">
        <v>6</v>
      </c>
      <c r="B601">
        <v>7</v>
      </c>
      <c r="C601">
        <v>40</v>
      </c>
      <c r="D601">
        <v>25</v>
      </c>
      <c r="E601">
        <v>0</v>
      </c>
      <c r="F601" s="24">
        <f t="shared" si="47"/>
        <v>23</v>
      </c>
      <c r="G601">
        <v>85</v>
      </c>
      <c r="H601" s="24">
        <f t="shared" si="49"/>
        <v>12</v>
      </c>
      <c r="I601" s="24">
        <f t="shared" si="46"/>
        <v>6</v>
      </c>
      <c r="J601" s="24">
        <f t="shared" si="48"/>
        <v>75</v>
      </c>
      <c r="K601" s="24" t="str">
        <f t="shared" si="50"/>
        <v>03</v>
      </c>
      <c r="L601">
        <v>52</v>
      </c>
      <c r="M601">
        <v>0</v>
      </c>
      <c r="N601">
        <v>40</v>
      </c>
      <c r="O601">
        <v>0</v>
      </c>
      <c r="P601">
        <v>0</v>
      </c>
      <c r="Q601" t="s">
        <v>18</v>
      </c>
      <c r="R601">
        <v>21</v>
      </c>
      <c r="S601">
        <v>15</v>
      </c>
      <c r="T601">
        <v>2</v>
      </c>
      <c r="U601">
        <v>2</v>
      </c>
      <c r="V601">
        <v>0.08</v>
      </c>
      <c r="W601">
        <v>6.08E-2</v>
      </c>
      <c r="X601">
        <v>24</v>
      </c>
      <c r="Y601">
        <v>0</v>
      </c>
      <c r="Z601" t="s">
        <v>133</v>
      </c>
      <c r="AB601">
        <v>4</v>
      </c>
      <c r="AC601">
        <v>1</v>
      </c>
      <c r="AD601">
        <v>19</v>
      </c>
      <c r="AE601">
        <v>1</v>
      </c>
      <c r="AF601">
        <v>1</v>
      </c>
      <c r="AG601">
        <v>0.32</v>
      </c>
      <c r="AH601">
        <v>0</v>
      </c>
      <c r="BA601">
        <v>6</v>
      </c>
      <c r="BB601">
        <v>7</v>
      </c>
      <c r="BC601">
        <v>40</v>
      </c>
      <c r="BD601">
        <v>25</v>
      </c>
      <c r="BE601">
        <v>0</v>
      </c>
      <c r="BF601">
        <v>2.2999999999999998</v>
      </c>
      <c r="BG601">
        <v>85</v>
      </c>
      <c r="BH601">
        <v>12</v>
      </c>
      <c r="BI601">
        <v>48</v>
      </c>
      <c r="BJ601">
        <v>3</v>
      </c>
      <c r="BK601">
        <v>0</v>
      </c>
      <c r="BL601">
        <v>52</v>
      </c>
      <c r="BM601">
        <v>0</v>
      </c>
      <c r="BN601">
        <v>40</v>
      </c>
      <c r="BO601">
        <v>0</v>
      </c>
      <c r="BP601">
        <v>0</v>
      </c>
      <c r="BQ601" t="s">
        <v>18</v>
      </c>
      <c r="BR601">
        <v>21</v>
      </c>
      <c r="BS601">
        <v>15</v>
      </c>
      <c r="BT601">
        <v>2</v>
      </c>
      <c r="BU601">
        <v>2</v>
      </c>
      <c r="BV601">
        <v>0.08</v>
      </c>
      <c r="BW601">
        <v>6.08E-2</v>
      </c>
      <c r="BX601">
        <v>24</v>
      </c>
      <c r="BY601">
        <v>0</v>
      </c>
      <c r="BZ601" t="s">
        <v>133</v>
      </c>
      <c r="CB601">
        <v>4</v>
      </c>
      <c r="CC601">
        <v>1</v>
      </c>
      <c r="CD601">
        <v>19</v>
      </c>
      <c r="CE601">
        <v>1</v>
      </c>
      <c r="CF601">
        <v>1</v>
      </c>
      <c r="CG601">
        <v>0.32</v>
      </c>
      <c r="CH601">
        <v>0</v>
      </c>
    </row>
    <row r="602" spans="1:86">
      <c r="A602">
        <v>7</v>
      </c>
      <c r="B602">
        <v>6</v>
      </c>
      <c r="C602">
        <v>12</v>
      </c>
      <c r="D602">
        <v>14</v>
      </c>
      <c r="E602">
        <v>0</v>
      </c>
      <c r="F602" s="24">
        <f t="shared" si="47"/>
        <v>15</v>
      </c>
      <c r="G602">
        <v>100</v>
      </c>
      <c r="H602" s="24">
        <f t="shared" si="49"/>
        <v>10</v>
      </c>
      <c r="I602" s="24">
        <f t="shared" si="46"/>
        <v>6</v>
      </c>
      <c r="J602" s="24">
        <f t="shared" si="48"/>
        <v>50</v>
      </c>
      <c r="K602" s="24" t="str">
        <f t="shared" si="50"/>
        <v>00</v>
      </c>
      <c r="L602">
        <v>72</v>
      </c>
      <c r="M602">
        <v>0</v>
      </c>
      <c r="N602">
        <v>40</v>
      </c>
      <c r="O602">
        <v>0</v>
      </c>
      <c r="P602">
        <v>0</v>
      </c>
      <c r="Q602" t="s">
        <v>18</v>
      </c>
      <c r="R602">
        <v>21</v>
      </c>
      <c r="S602">
        <v>15</v>
      </c>
      <c r="T602">
        <v>2</v>
      </c>
      <c r="U602">
        <v>2</v>
      </c>
      <c r="V602">
        <v>5.5E-2</v>
      </c>
      <c r="W602">
        <v>4.1200000000000001E-2</v>
      </c>
      <c r="X602">
        <v>24</v>
      </c>
      <c r="Y602">
        <v>0</v>
      </c>
      <c r="Z602" t="s">
        <v>133</v>
      </c>
      <c r="AB602">
        <v>2</v>
      </c>
      <c r="AC602">
        <v>1</v>
      </c>
      <c r="AD602">
        <v>19</v>
      </c>
      <c r="AE602">
        <v>1</v>
      </c>
      <c r="AF602">
        <v>1</v>
      </c>
      <c r="AG602">
        <v>0.32</v>
      </c>
      <c r="AH602">
        <v>0</v>
      </c>
      <c r="BA602">
        <v>7</v>
      </c>
      <c r="BB602">
        <v>6</v>
      </c>
      <c r="BC602">
        <v>12</v>
      </c>
      <c r="BD602">
        <v>14</v>
      </c>
      <c r="BE602">
        <v>0</v>
      </c>
      <c r="BF602">
        <v>1.6</v>
      </c>
      <c r="BG602">
        <v>100</v>
      </c>
      <c r="BH602">
        <v>14</v>
      </c>
      <c r="BI602">
        <v>48</v>
      </c>
      <c r="BJ602">
        <v>2</v>
      </c>
      <c r="BK602">
        <v>0</v>
      </c>
      <c r="BL602">
        <v>72</v>
      </c>
      <c r="BM602">
        <v>0</v>
      </c>
      <c r="BN602">
        <v>40</v>
      </c>
      <c r="BO602">
        <v>0</v>
      </c>
      <c r="BP602">
        <v>0</v>
      </c>
      <c r="BQ602" t="s">
        <v>18</v>
      </c>
      <c r="BR602">
        <v>21</v>
      </c>
      <c r="BS602">
        <v>15</v>
      </c>
      <c r="BT602">
        <v>2</v>
      </c>
      <c r="BU602">
        <v>2</v>
      </c>
      <c r="BV602">
        <v>5.5E-2</v>
      </c>
      <c r="BW602">
        <v>4.1200000000000001E-2</v>
      </c>
      <c r="BX602">
        <v>24</v>
      </c>
      <c r="BY602">
        <v>0</v>
      </c>
      <c r="BZ602" t="s">
        <v>133</v>
      </c>
      <c r="CB602">
        <v>2</v>
      </c>
      <c r="CC602">
        <v>1</v>
      </c>
      <c r="CD602">
        <v>19</v>
      </c>
      <c r="CE602">
        <v>1</v>
      </c>
      <c r="CF602">
        <v>1</v>
      </c>
      <c r="CG602">
        <v>0.32</v>
      </c>
      <c r="CH602">
        <v>0</v>
      </c>
    </row>
    <row r="603" spans="1:86">
      <c r="A603">
        <v>8</v>
      </c>
      <c r="B603">
        <v>5</v>
      </c>
      <c r="C603">
        <v>8</v>
      </c>
      <c r="D603">
        <v>12</v>
      </c>
      <c r="E603">
        <v>0</v>
      </c>
      <c r="F603" s="24">
        <f t="shared" si="47"/>
        <v>7.9999999999999991</v>
      </c>
      <c r="G603">
        <v>100</v>
      </c>
      <c r="H603" s="24">
        <f t="shared" si="49"/>
        <v>12</v>
      </c>
      <c r="I603" s="24">
        <f t="shared" si="46"/>
        <v>6</v>
      </c>
      <c r="J603" s="24">
        <f t="shared" si="48"/>
        <v>50</v>
      </c>
      <c r="K603" s="24" t="str">
        <f t="shared" si="50"/>
        <v>00</v>
      </c>
      <c r="L603">
        <v>82</v>
      </c>
      <c r="M603">
        <v>0</v>
      </c>
      <c r="N603">
        <v>0</v>
      </c>
      <c r="O603">
        <v>0</v>
      </c>
      <c r="P603">
        <v>0</v>
      </c>
      <c r="Q603" t="s">
        <v>18</v>
      </c>
      <c r="R603">
        <v>21</v>
      </c>
      <c r="S603">
        <v>15</v>
      </c>
      <c r="T603">
        <v>3</v>
      </c>
      <c r="U603">
        <v>2</v>
      </c>
      <c r="V603">
        <v>4.1000000000000002E-2</v>
      </c>
      <c r="W603">
        <v>2.9100000000000001E-2</v>
      </c>
      <c r="X603">
        <v>24</v>
      </c>
      <c r="Y603">
        <v>0</v>
      </c>
      <c r="Z603" t="s">
        <v>133</v>
      </c>
      <c r="AB603">
        <v>1.1200000000000001</v>
      </c>
      <c r="AC603">
        <v>1</v>
      </c>
      <c r="AD603">
        <v>19</v>
      </c>
      <c r="AE603">
        <v>1</v>
      </c>
      <c r="AF603">
        <v>1</v>
      </c>
      <c r="AG603">
        <v>0.32</v>
      </c>
      <c r="AH603">
        <v>0</v>
      </c>
      <c r="BA603">
        <v>8</v>
      </c>
      <c r="BB603">
        <v>5</v>
      </c>
      <c r="BC603">
        <v>8</v>
      </c>
      <c r="BD603">
        <v>12</v>
      </c>
      <c r="BE603">
        <v>0</v>
      </c>
      <c r="BF603">
        <v>0.7</v>
      </c>
      <c r="BG603">
        <v>100</v>
      </c>
      <c r="BH603">
        <v>18</v>
      </c>
      <c r="BI603">
        <v>50</v>
      </c>
      <c r="BJ603">
        <v>2</v>
      </c>
      <c r="BK603">
        <v>0</v>
      </c>
      <c r="BL603">
        <v>82</v>
      </c>
      <c r="BM603">
        <v>0</v>
      </c>
      <c r="BN603">
        <v>0</v>
      </c>
      <c r="BO603">
        <v>0</v>
      </c>
      <c r="BP603">
        <v>0</v>
      </c>
      <c r="BQ603" t="s">
        <v>18</v>
      </c>
      <c r="BR603">
        <v>21</v>
      </c>
      <c r="BS603">
        <v>15</v>
      </c>
      <c r="BT603">
        <v>3</v>
      </c>
      <c r="BU603">
        <v>2</v>
      </c>
      <c r="BV603">
        <v>4.1000000000000002E-2</v>
      </c>
      <c r="BW603">
        <v>2.9100000000000001E-2</v>
      </c>
      <c r="BX603">
        <v>24</v>
      </c>
      <c r="BY603">
        <v>0</v>
      </c>
      <c r="BZ603" t="s">
        <v>133</v>
      </c>
      <c r="CB603">
        <v>1.1200000000000001</v>
      </c>
      <c r="CC603">
        <v>1</v>
      </c>
      <c r="CD603">
        <v>19</v>
      </c>
      <c r="CE603">
        <v>1</v>
      </c>
      <c r="CF603">
        <v>1</v>
      </c>
      <c r="CG603">
        <v>0.32</v>
      </c>
      <c r="CH603">
        <v>0</v>
      </c>
    </row>
    <row r="604" spans="1:86">
      <c r="A604">
        <v>9</v>
      </c>
      <c r="B604">
        <v>4</v>
      </c>
      <c r="C604">
        <v>6</v>
      </c>
      <c r="D604">
        <v>12</v>
      </c>
      <c r="E604">
        <v>0</v>
      </c>
      <c r="F604" s="24">
        <f t="shared" si="47"/>
        <v>5</v>
      </c>
      <c r="G604">
        <v>100</v>
      </c>
      <c r="H604" s="24">
        <f t="shared" si="49"/>
        <v>7</v>
      </c>
      <c r="I604" s="24">
        <f t="shared" si="46"/>
        <v>7</v>
      </c>
      <c r="J604" s="24">
        <f t="shared" si="48"/>
        <v>25</v>
      </c>
      <c r="K604" s="24" t="str">
        <f t="shared" si="50"/>
        <v>00</v>
      </c>
      <c r="L604">
        <v>83</v>
      </c>
      <c r="M604">
        <v>0</v>
      </c>
      <c r="N604">
        <v>0</v>
      </c>
      <c r="O604">
        <v>10</v>
      </c>
      <c r="P604">
        <v>0</v>
      </c>
      <c r="Q604" t="s">
        <v>18</v>
      </c>
      <c r="R604">
        <v>22</v>
      </c>
      <c r="S604">
        <v>15</v>
      </c>
      <c r="T604">
        <v>3</v>
      </c>
      <c r="U604">
        <v>2</v>
      </c>
      <c r="V604">
        <v>0.03</v>
      </c>
      <c r="W604">
        <v>2.01E-2</v>
      </c>
      <c r="X604">
        <v>24</v>
      </c>
      <c r="Y604">
        <v>0</v>
      </c>
      <c r="Z604" t="s">
        <v>133</v>
      </c>
      <c r="AB604">
        <v>0.8</v>
      </c>
      <c r="AC604">
        <v>1</v>
      </c>
      <c r="AD604">
        <v>19</v>
      </c>
      <c r="AE604">
        <v>1</v>
      </c>
      <c r="AF604">
        <v>1</v>
      </c>
      <c r="AG604">
        <v>0.32</v>
      </c>
      <c r="AH604">
        <v>0</v>
      </c>
      <c r="BA604">
        <v>9</v>
      </c>
      <c r="BB604">
        <v>4</v>
      </c>
      <c r="BC604">
        <v>6</v>
      </c>
      <c r="BD604">
        <v>12</v>
      </c>
      <c r="BE604">
        <v>0</v>
      </c>
      <c r="BF604">
        <v>0.4</v>
      </c>
      <c r="BG604">
        <v>100</v>
      </c>
      <c r="BH604">
        <v>21</v>
      </c>
      <c r="BI604">
        <v>53</v>
      </c>
      <c r="BJ604">
        <v>1</v>
      </c>
      <c r="BK604">
        <v>0</v>
      </c>
      <c r="BL604">
        <v>83</v>
      </c>
      <c r="BM604">
        <v>0</v>
      </c>
      <c r="BN604">
        <v>0</v>
      </c>
      <c r="BO604">
        <v>10</v>
      </c>
      <c r="BP604">
        <v>0</v>
      </c>
      <c r="BQ604" t="s">
        <v>18</v>
      </c>
      <c r="BR604">
        <v>22</v>
      </c>
      <c r="BS604">
        <v>15</v>
      </c>
      <c r="BT604">
        <v>3</v>
      </c>
      <c r="BU604">
        <v>2</v>
      </c>
      <c r="BV604">
        <v>0.03</v>
      </c>
      <c r="BW604">
        <v>2.01E-2</v>
      </c>
      <c r="BX604">
        <v>24</v>
      </c>
      <c r="BY604">
        <v>0</v>
      </c>
      <c r="BZ604" t="s">
        <v>133</v>
      </c>
      <c r="CB604">
        <v>0.8</v>
      </c>
      <c r="CC604">
        <v>1</v>
      </c>
      <c r="CD604">
        <v>19</v>
      </c>
      <c r="CE604">
        <v>1</v>
      </c>
      <c r="CF604">
        <v>1</v>
      </c>
      <c r="CG604">
        <v>0.32</v>
      </c>
      <c r="CH604">
        <v>0</v>
      </c>
    </row>
    <row r="605" spans="1:86">
      <c r="A605">
        <v>10</v>
      </c>
      <c r="B605">
        <v>803</v>
      </c>
      <c r="C605">
        <v>1</v>
      </c>
      <c r="D605">
        <v>9</v>
      </c>
      <c r="E605">
        <v>0</v>
      </c>
      <c r="F605" s="24">
        <f t="shared" si="47"/>
        <v>15</v>
      </c>
      <c r="G605">
        <v>115</v>
      </c>
      <c r="H605" s="24">
        <f t="shared" si="49"/>
        <v>7</v>
      </c>
      <c r="I605" s="24">
        <f t="shared" si="46"/>
        <v>14</v>
      </c>
      <c r="J605" s="24">
        <f t="shared" si="48"/>
        <v>25</v>
      </c>
      <c r="K605" s="24" t="str">
        <f t="shared" si="50"/>
        <v>00</v>
      </c>
      <c r="L605">
        <v>83</v>
      </c>
      <c r="M605">
        <v>0</v>
      </c>
      <c r="N605">
        <v>0</v>
      </c>
      <c r="O605">
        <v>10</v>
      </c>
      <c r="P605">
        <v>3</v>
      </c>
      <c r="Q605" t="s">
        <v>19</v>
      </c>
      <c r="R605">
        <v>31</v>
      </c>
      <c r="S605">
        <v>30</v>
      </c>
      <c r="T605">
        <v>3</v>
      </c>
      <c r="U605">
        <v>2</v>
      </c>
      <c r="V605">
        <v>1.2E-2</v>
      </c>
      <c r="W605">
        <v>2.5000000000000001E-2</v>
      </c>
      <c r="X605">
        <v>24</v>
      </c>
      <c r="Y605">
        <v>1.31</v>
      </c>
      <c r="Z605" t="s">
        <v>57</v>
      </c>
      <c r="AA605">
        <v>843</v>
      </c>
      <c r="AB605">
        <v>0.63</v>
      </c>
      <c r="AC605">
        <v>1</v>
      </c>
      <c r="AD605">
        <v>19</v>
      </c>
      <c r="AE605">
        <v>1</v>
      </c>
      <c r="AF605">
        <v>1</v>
      </c>
      <c r="AG605">
        <v>0.32</v>
      </c>
      <c r="AH605">
        <v>0</v>
      </c>
      <c r="BA605">
        <v>10</v>
      </c>
      <c r="BB605">
        <v>803</v>
      </c>
      <c r="BC605">
        <v>1</v>
      </c>
      <c r="BD605">
        <v>9</v>
      </c>
      <c r="BE605">
        <v>0</v>
      </c>
      <c r="BF605">
        <v>1.5</v>
      </c>
      <c r="BG605">
        <v>115</v>
      </c>
      <c r="BH605">
        <v>21</v>
      </c>
      <c r="BI605">
        <v>108</v>
      </c>
      <c r="BJ605">
        <v>1</v>
      </c>
      <c r="BK605">
        <v>0</v>
      </c>
      <c r="BL605">
        <v>83</v>
      </c>
      <c r="BM605">
        <v>0</v>
      </c>
      <c r="BN605">
        <v>0</v>
      </c>
      <c r="BO605">
        <v>10</v>
      </c>
      <c r="BP605">
        <v>3</v>
      </c>
      <c r="BQ605" t="s">
        <v>19</v>
      </c>
      <c r="BR605">
        <v>31</v>
      </c>
      <c r="BS605">
        <v>30</v>
      </c>
      <c r="BT605">
        <v>3</v>
      </c>
      <c r="BU605">
        <v>2</v>
      </c>
      <c r="BV605">
        <v>1.2E-2</v>
      </c>
      <c r="BW605">
        <v>2.5000000000000001E-2</v>
      </c>
      <c r="BX605">
        <v>24</v>
      </c>
      <c r="BY605">
        <v>1.31</v>
      </c>
      <c r="BZ605" t="s">
        <v>57</v>
      </c>
      <c r="CA605">
        <v>843</v>
      </c>
      <c r="CB605">
        <v>0.63</v>
      </c>
      <c r="CC605">
        <v>1</v>
      </c>
      <c r="CD605">
        <v>19</v>
      </c>
      <c r="CE605">
        <v>1</v>
      </c>
      <c r="CF605">
        <v>1</v>
      </c>
      <c r="CG605">
        <v>0.32</v>
      </c>
      <c r="CH605">
        <v>0</v>
      </c>
    </row>
    <row r="606" spans="1:86">
      <c r="A606">
        <v>11</v>
      </c>
      <c r="B606">
        <v>803</v>
      </c>
      <c r="C606">
        <v>1</v>
      </c>
      <c r="D606">
        <v>9</v>
      </c>
      <c r="E606">
        <v>0</v>
      </c>
      <c r="F606" s="24">
        <f t="shared" si="47"/>
        <v>15</v>
      </c>
      <c r="G606">
        <v>115</v>
      </c>
      <c r="H606" s="24">
        <f t="shared" si="49"/>
        <v>7</v>
      </c>
      <c r="I606" s="24">
        <f t="shared" si="46"/>
        <v>14</v>
      </c>
      <c r="J606" s="24">
        <f t="shared" si="48"/>
        <v>25</v>
      </c>
      <c r="K606" s="24" t="str">
        <f t="shared" si="50"/>
        <v>00</v>
      </c>
      <c r="L606">
        <v>83</v>
      </c>
      <c r="M606">
        <v>0</v>
      </c>
      <c r="N606">
        <v>0</v>
      </c>
      <c r="O606">
        <v>10</v>
      </c>
      <c r="P606">
        <v>3</v>
      </c>
      <c r="Q606" t="s">
        <v>19</v>
      </c>
      <c r="R606">
        <v>31</v>
      </c>
      <c r="S606">
        <v>30</v>
      </c>
      <c r="T606">
        <v>3</v>
      </c>
      <c r="U606">
        <v>2</v>
      </c>
      <c r="V606">
        <v>3.2000000000000001E-2</v>
      </c>
      <c r="W606">
        <v>9.9000000000000008E-3</v>
      </c>
      <c r="X606">
        <v>24</v>
      </c>
      <c r="Y606">
        <v>1.31</v>
      </c>
      <c r="Z606" t="s">
        <v>57</v>
      </c>
      <c r="AA606">
        <v>144</v>
      </c>
      <c r="AB606">
        <v>0.63</v>
      </c>
      <c r="AC606">
        <v>1</v>
      </c>
      <c r="AD606">
        <v>19</v>
      </c>
      <c r="AE606">
        <v>1</v>
      </c>
      <c r="AF606">
        <v>1</v>
      </c>
      <c r="AG606">
        <v>0.32</v>
      </c>
      <c r="AH606">
        <v>0</v>
      </c>
      <c r="BA606">
        <v>11</v>
      </c>
      <c r="BB606">
        <v>803</v>
      </c>
      <c r="BC606">
        <v>1</v>
      </c>
      <c r="BD606">
        <v>9</v>
      </c>
      <c r="BE606">
        <v>0</v>
      </c>
      <c r="BF606">
        <v>1.5</v>
      </c>
      <c r="BG606">
        <v>115</v>
      </c>
      <c r="BH606">
        <v>21</v>
      </c>
      <c r="BI606">
        <v>108</v>
      </c>
      <c r="BJ606">
        <v>1</v>
      </c>
      <c r="BK606">
        <v>0</v>
      </c>
      <c r="BL606">
        <v>83</v>
      </c>
      <c r="BM606">
        <v>0</v>
      </c>
      <c r="BN606">
        <v>0</v>
      </c>
      <c r="BO606">
        <v>10</v>
      </c>
      <c r="BP606">
        <v>3</v>
      </c>
      <c r="BQ606" t="s">
        <v>19</v>
      </c>
      <c r="BR606">
        <v>31</v>
      </c>
      <c r="BS606">
        <v>30</v>
      </c>
      <c r="BT606">
        <v>3</v>
      </c>
      <c r="BU606">
        <v>2</v>
      </c>
      <c r="BV606">
        <v>3.2000000000000001E-2</v>
      </c>
      <c r="BW606">
        <v>9.9000000000000008E-3</v>
      </c>
      <c r="BX606">
        <v>24</v>
      </c>
      <c r="BY606">
        <v>1.31</v>
      </c>
      <c r="BZ606" t="s">
        <v>57</v>
      </c>
      <c r="CA606">
        <v>144</v>
      </c>
      <c r="CB606">
        <v>0.63</v>
      </c>
      <c r="CC606">
        <v>1</v>
      </c>
      <c r="CD606">
        <v>19</v>
      </c>
      <c r="CE606">
        <v>1</v>
      </c>
      <c r="CF606">
        <v>1</v>
      </c>
      <c r="CG606">
        <v>0.32</v>
      </c>
      <c r="CH606">
        <v>0</v>
      </c>
    </row>
    <row r="607" spans="1:86">
      <c r="A607">
        <v>12</v>
      </c>
      <c r="B607">
        <v>802</v>
      </c>
      <c r="C607">
        <v>0</v>
      </c>
      <c r="D607">
        <v>9</v>
      </c>
      <c r="E607">
        <v>0</v>
      </c>
      <c r="F607" s="24">
        <f t="shared" si="47"/>
        <v>7.9999999999999991</v>
      </c>
      <c r="G607">
        <v>110</v>
      </c>
      <c r="H607" s="24">
        <f t="shared" si="49"/>
        <v>7</v>
      </c>
      <c r="I607" s="24">
        <f t="shared" si="46"/>
        <v>15</v>
      </c>
      <c r="J607" s="24">
        <f t="shared" si="48"/>
        <v>25</v>
      </c>
      <c r="K607" s="24" t="str">
        <f t="shared" si="50"/>
        <v>00</v>
      </c>
      <c r="L607">
        <v>83</v>
      </c>
      <c r="M607">
        <v>0</v>
      </c>
      <c r="N607">
        <v>0</v>
      </c>
      <c r="O607">
        <v>10</v>
      </c>
      <c r="P607">
        <v>1</v>
      </c>
      <c r="Q607" t="s">
        <v>19</v>
      </c>
      <c r="R607">
        <v>31</v>
      </c>
      <c r="S607">
        <v>30</v>
      </c>
      <c r="T607">
        <v>3</v>
      </c>
      <c r="U607">
        <v>2</v>
      </c>
      <c r="V607">
        <v>8.0000000000000002E-3</v>
      </c>
      <c r="W607">
        <v>2.1000000000000001E-2</v>
      </c>
      <c r="X607">
        <v>24</v>
      </c>
      <c r="Y607">
        <v>1.94</v>
      </c>
      <c r="Z607" t="s">
        <v>57</v>
      </c>
      <c r="AA607">
        <v>1256</v>
      </c>
      <c r="AB607">
        <v>0.5</v>
      </c>
      <c r="AC607">
        <v>1</v>
      </c>
      <c r="AD607">
        <v>19</v>
      </c>
      <c r="AE607">
        <v>1</v>
      </c>
      <c r="AF607">
        <v>1</v>
      </c>
      <c r="AG607">
        <v>0.32</v>
      </c>
      <c r="AH607">
        <v>0</v>
      </c>
      <c r="BA607">
        <v>12</v>
      </c>
      <c r="BB607">
        <v>802</v>
      </c>
      <c r="BC607">
        <v>0</v>
      </c>
      <c r="BD607">
        <v>9</v>
      </c>
      <c r="BE607">
        <v>0</v>
      </c>
      <c r="BF607">
        <v>0.7</v>
      </c>
      <c r="BG607">
        <v>110</v>
      </c>
      <c r="BH607">
        <v>21</v>
      </c>
      <c r="BI607">
        <v>118</v>
      </c>
      <c r="BJ607">
        <v>1</v>
      </c>
      <c r="BK607">
        <v>0</v>
      </c>
      <c r="BL607">
        <v>83</v>
      </c>
      <c r="BM607">
        <v>0</v>
      </c>
      <c r="BN607">
        <v>0</v>
      </c>
      <c r="BO607">
        <v>10</v>
      </c>
      <c r="BP607">
        <v>1</v>
      </c>
      <c r="BQ607" t="s">
        <v>19</v>
      </c>
      <c r="BR607">
        <v>31</v>
      </c>
      <c r="BS607">
        <v>30</v>
      </c>
      <c r="BT607">
        <v>3</v>
      </c>
      <c r="BU607">
        <v>2</v>
      </c>
      <c r="BV607">
        <v>8.0000000000000002E-3</v>
      </c>
      <c r="BW607">
        <v>2.1000000000000001E-2</v>
      </c>
      <c r="BX607">
        <v>24</v>
      </c>
      <c r="BY607">
        <v>1.94</v>
      </c>
      <c r="BZ607" t="s">
        <v>57</v>
      </c>
      <c r="CA607">
        <v>1256</v>
      </c>
      <c r="CB607">
        <v>0.5</v>
      </c>
      <c r="CC607">
        <v>1</v>
      </c>
      <c r="CD607">
        <v>19</v>
      </c>
      <c r="CE607">
        <v>1</v>
      </c>
      <c r="CF607">
        <v>1</v>
      </c>
      <c r="CG607">
        <v>0.32</v>
      </c>
      <c r="CH607">
        <v>0</v>
      </c>
    </row>
    <row r="608" spans="1:86">
      <c r="A608">
        <v>13</v>
      </c>
      <c r="B608">
        <v>802</v>
      </c>
      <c r="C608">
        <v>0</v>
      </c>
      <c r="D608">
        <v>9</v>
      </c>
      <c r="E608">
        <v>0</v>
      </c>
      <c r="F608" s="24">
        <f t="shared" si="47"/>
        <v>7.9999999999999991</v>
      </c>
      <c r="G608">
        <v>110</v>
      </c>
      <c r="H608" s="24">
        <f t="shared" si="49"/>
        <v>7</v>
      </c>
      <c r="I608" s="24">
        <f t="shared" si="46"/>
        <v>15</v>
      </c>
      <c r="J608" s="24">
        <f t="shared" si="48"/>
        <v>25</v>
      </c>
      <c r="K608" s="24" t="str">
        <f t="shared" si="50"/>
        <v>00</v>
      </c>
      <c r="L608">
        <v>83</v>
      </c>
      <c r="M608">
        <v>0</v>
      </c>
      <c r="N608">
        <v>0</v>
      </c>
      <c r="O608">
        <v>10</v>
      </c>
      <c r="P608">
        <v>1</v>
      </c>
      <c r="Q608" t="s">
        <v>19</v>
      </c>
      <c r="R608">
        <v>31</v>
      </c>
      <c r="S608">
        <v>30</v>
      </c>
      <c r="T608">
        <v>3</v>
      </c>
      <c r="U608">
        <v>2</v>
      </c>
      <c r="V608">
        <v>2.8000000000000001E-2</v>
      </c>
      <c r="W608">
        <v>5.8999999999999999E-3</v>
      </c>
      <c r="X608">
        <v>24</v>
      </c>
      <c r="Y608">
        <v>1.94</v>
      </c>
      <c r="Z608" t="s">
        <v>57</v>
      </c>
      <c r="AA608">
        <v>235</v>
      </c>
      <c r="AB608">
        <v>0.5</v>
      </c>
      <c r="AC608">
        <v>1</v>
      </c>
      <c r="AD608">
        <v>19</v>
      </c>
      <c r="AE608">
        <v>1</v>
      </c>
      <c r="AF608">
        <v>1</v>
      </c>
      <c r="AG608">
        <v>0.32</v>
      </c>
      <c r="AH608">
        <v>0</v>
      </c>
      <c r="BA608">
        <v>13</v>
      </c>
      <c r="BB608">
        <v>802</v>
      </c>
      <c r="BC608">
        <v>0</v>
      </c>
      <c r="BD608">
        <v>9</v>
      </c>
      <c r="BE608">
        <v>0</v>
      </c>
      <c r="BF608">
        <v>0.7</v>
      </c>
      <c r="BG608">
        <v>110</v>
      </c>
      <c r="BH608">
        <v>21</v>
      </c>
      <c r="BI608">
        <v>118</v>
      </c>
      <c r="BJ608">
        <v>1</v>
      </c>
      <c r="BK608">
        <v>0</v>
      </c>
      <c r="BL608">
        <v>83</v>
      </c>
      <c r="BM608">
        <v>0</v>
      </c>
      <c r="BN608">
        <v>0</v>
      </c>
      <c r="BO608">
        <v>10</v>
      </c>
      <c r="BP608">
        <v>1</v>
      </c>
      <c r="BQ608" t="s">
        <v>19</v>
      </c>
      <c r="BR608">
        <v>31</v>
      </c>
      <c r="BS608">
        <v>30</v>
      </c>
      <c r="BT608">
        <v>3</v>
      </c>
      <c r="BU608">
        <v>2</v>
      </c>
      <c r="BV608">
        <v>2.8000000000000001E-2</v>
      </c>
      <c r="BW608">
        <v>5.8999999999999999E-3</v>
      </c>
      <c r="BX608">
        <v>24</v>
      </c>
      <c r="BY608">
        <v>1.94</v>
      </c>
      <c r="BZ608" t="s">
        <v>57</v>
      </c>
      <c r="CA608">
        <v>235</v>
      </c>
      <c r="CB608">
        <v>0.5</v>
      </c>
      <c r="CC608">
        <v>1</v>
      </c>
      <c r="CD608">
        <v>19</v>
      </c>
      <c r="CE608">
        <v>1</v>
      </c>
      <c r="CF608">
        <v>1</v>
      </c>
      <c r="CG608">
        <v>0.32</v>
      </c>
      <c r="CH608">
        <v>0</v>
      </c>
    </row>
    <row r="609" spans="1:86">
      <c r="A609">
        <v>14</v>
      </c>
      <c r="B609">
        <v>801</v>
      </c>
      <c r="C609">
        <v>1</v>
      </c>
      <c r="D609">
        <v>9</v>
      </c>
      <c r="E609">
        <v>0</v>
      </c>
      <c r="F609" s="24">
        <f t="shared" si="47"/>
        <v>7.9999999999999991</v>
      </c>
      <c r="G609">
        <v>110</v>
      </c>
      <c r="H609" s="24">
        <f t="shared" si="49"/>
        <v>8</v>
      </c>
      <c r="I609" s="24">
        <f t="shared" si="46"/>
        <v>14</v>
      </c>
      <c r="J609" s="24">
        <f t="shared" si="48"/>
        <v>25</v>
      </c>
      <c r="K609" s="24" t="str">
        <f t="shared" si="50"/>
        <v>00</v>
      </c>
      <c r="L609">
        <v>73</v>
      </c>
      <c r="M609">
        <v>0</v>
      </c>
      <c r="N609">
        <v>40</v>
      </c>
      <c r="O609">
        <v>10</v>
      </c>
      <c r="P609">
        <v>1</v>
      </c>
      <c r="Q609" t="s">
        <v>19</v>
      </c>
      <c r="R609">
        <v>32</v>
      </c>
      <c r="S609">
        <v>30</v>
      </c>
      <c r="T609">
        <v>3</v>
      </c>
      <c r="U609">
        <v>5</v>
      </c>
      <c r="V609">
        <v>1E-3</v>
      </c>
      <c r="W609">
        <v>0.02</v>
      </c>
      <c r="X609">
        <v>24</v>
      </c>
      <c r="Y609">
        <v>2.15</v>
      </c>
      <c r="Z609" t="s">
        <v>57</v>
      </c>
      <c r="AA609">
        <v>1420</v>
      </c>
      <c r="AB609">
        <v>0.32</v>
      </c>
      <c r="AC609">
        <v>1</v>
      </c>
      <c r="AD609">
        <v>19</v>
      </c>
      <c r="AE609">
        <v>1</v>
      </c>
      <c r="AF609">
        <v>1</v>
      </c>
      <c r="AG609">
        <v>0.32</v>
      </c>
      <c r="AH609">
        <v>0</v>
      </c>
      <c r="BA609">
        <v>14</v>
      </c>
      <c r="BB609">
        <v>801</v>
      </c>
      <c r="BC609">
        <v>1</v>
      </c>
      <c r="BD609">
        <v>9</v>
      </c>
      <c r="BE609">
        <v>0</v>
      </c>
      <c r="BF609">
        <v>0.7</v>
      </c>
      <c r="BG609">
        <v>110</v>
      </c>
      <c r="BH609">
        <v>23</v>
      </c>
      <c r="BI609">
        <v>108</v>
      </c>
      <c r="BJ609">
        <v>1</v>
      </c>
      <c r="BK609">
        <v>0</v>
      </c>
      <c r="BL609">
        <v>73</v>
      </c>
      <c r="BM609">
        <v>0</v>
      </c>
      <c r="BN609">
        <v>40</v>
      </c>
      <c r="BO609">
        <v>10</v>
      </c>
      <c r="BP609">
        <v>1</v>
      </c>
      <c r="BQ609" t="s">
        <v>19</v>
      </c>
      <c r="BR609">
        <v>32</v>
      </c>
      <c r="BS609">
        <v>30</v>
      </c>
      <c r="BT609">
        <v>3</v>
      </c>
      <c r="BU609">
        <v>5</v>
      </c>
      <c r="BV609">
        <v>1E-3</v>
      </c>
      <c r="BW609">
        <v>0.02</v>
      </c>
      <c r="BX609">
        <v>24</v>
      </c>
      <c r="BY609">
        <v>2.15</v>
      </c>
      <c r="BZ609" t="s">
        <v>57</v>
      </c>
      <c r="CA609">
        <v>1420</v>
      </c>
      <c r="CB609">
        <v>0.32</v>
      </c>
      <c r="CC609">
        <v>1</v>
      </c>
      <c r="CD609">
        <v>19</v>
      </c>
      <c r="CE609">
        <v>1</v>
      </c>
      <c r="CF609">
        <v>1</v>
      </c>
      <c r="CG609">
        <v>0.32</v>
      </c>
      <c r="CH609">
        <v>0</v>
      </c>
    </row>
    <row r="610" spans="1:86">
      <c r="A610">
        <v>15</v>
      </c>
      <c r="B610">
        <v>801</v>
      </c>
      <c r="C610">
        <v>1</v>
      </c>
      <c r="D610">
        <v>9</v>
      </c>
      <c r="E610">
        <v>0</v>
      </c>
      <c r="F610" s="24">
        <f t="shared" si="47"/>
        <v>7.9999999999999991</v>
      </c>
      <c r="G610">
        <v>110</v>
      </c>
      <c r="H610" s="24">
        <f t="shared" si="49"/>
        <v>8</v>
      </c>
      <c r="I610" s="24">
        <f t="shared" si="46"/>
        <v>14</v>
      </c>
      <c r="J610" s="24">
        <f t="shared" si="48"/>
        <v>25</v>
      </c>
      <c r="K610" s="24" t="str">
        <f t="shared" si="50"/>
        <v>00</v>
      </c>
      <c r="L610">
        <v>73</v>
      </c>
      <c r="M610">
        <v>0</v>
      </c>
      <c r="N610">
        <v>40</v>
      </c>
      <c r="O610">
        <v>10</v>
      </c>
      <c r="P610">
        <v>1</v>
      </c>
      <c r="Q610" t="s">
        <v>19</v>
      </c>
      <c r="R610">
        <v>32</v>
      </c>
      <c r="S610">
        <v>30</v>
      </c>
      <c r="T610">
        <v>3</v>
      </c>
      <c r="U610">
        <v>5</v>
      </c>
      <c r="V610">
        <v>2.1000000000000001E-2</v>
      </c>
      <c r="W610">
        <v>5.0000000000000001E-3</v>
      </c>
      <c r="X610">
        <v>24</v>
      </c>
      <c r="Y610">
        <v>2.15</v>
      </c>
      <c r="Z610" t="s">
        <v>57</v>
      </c>
      <c r="AA610">
        <v>252</v>
      </c>
      <c r="AB610">
        <v>0.32</v>
      </c>
      <c r="AC610">
        <v>1</v>
      </c>
      <c r="AD610">
        <v>19</v>
      </c>
      <c r="AE610">
        <v>1</v>
      </c>
      <c r="AF610">
        <v>1</v>
      </c>
      <c r="AG610">
        <v>0.32</v>
      </c>
      <c r="AH610">
        <v>0</v>
      </c>
      <c r="BA610">
        <v>15</v>
      </c>
      <c r="BB610">
        <v>801</v>
      </c>
      <c r="BC610">
        <v>1</v>
      </c>
      <c r="BD610">
        <v>9</v>
      </c>
      <c r="BE610">
        <v>0</v>
      </c>
      <c r="BF610">
        <v>0.7</v>
      </c>
      <c r="BG610">
        <v>110</v>
      </c>
      <c r="BH610">
        <v>23</v>
      </c>
      <c r="BI610">
        <v>108</v>
      </c>
      <c r="BJ610">
        <v>1</v>
      </c>
      <c r="BK610">
        <v>0</v>
      </c>
      <c r="BL610">
        <v>73</v>
      </c>
      <c r="BM610">
        <v>0</v>
      </c>
      <c r="BN610">
        <v>40</v>
      </c>
      <c r="BO610">
        <v>10</v>
      </c>
      <c r="BP610">
        <v>1</v>
      </c>
      <c r="BQ610" t="s">
        <v>19</v>
      </c>
      <c r="BR610">
        <v>32</v>
      </c>
      <c r="BS610">
        <v>30</v>
      </c>
      <c r="BT610">
        <v>3</v>
      </c>
      <c r="BU610">
        <v>5</v>
      </c>
      <c r="BV610">
        <v>2.1000000000000001E-2</v>
      </c>
      <c r="BW610">
        <v>5.0000000000000001E-3</v>
      </c>
      <c r="BX610">
        <v>24</v>
      </c>
      <c r="BY610">
        <v>2.15</v>
      </c>
      <c r="BZ610" t="s">
        <v>57</v>
      </c>
      <c r="CA610">
        <v>252</v>
      </c>
      <c r="CB610">
        <v>0.32</v>
      </c>
      <c r="CC610">
        <v>1</v>
      </c>
      <c r="CD610">
        <v>19</v>
      </c>
      <c r="CE610">
        <v>1</v>
      </c>
      <c r="CF610">
        <v>1</v>
      </c>
      <c r="CG610">
        <v>0.32</v>
      </c>
      <c r="CH610">
        <v>0</v>
      </c>
    </row>
    <row r="611" spans="1:86">
      <c r="F611" s="24" t="str">
        <f t="shared" si="47"/>
        <v/>
      </c>
      <c r="H611" s="24" t="str">
        <f t="shared" si="49"/>
        <v/>
      </c>
      <c r="I611" s="24" t="str">
        <f t="shared" si="46"/>
        <v/>
      </c>
      <c r="J611" s="24" t="str">
        <f t="shared" si="48"/>
        <v/>
      </c>
      <c r="K611" s="24" t="str">
        <f t="shared" si="50"/>
        <v/>
      </c>
      <c r="BK611">
        <v>0</v>
      </c>
      <c r="CC611">
        <v>1</v>
      </c>
      <c r="CE611">
        <v>1</v>
      </c>
      <c r="CF611">
        <v>1</v>
      </c>
      <c r="CH611">
        <v>0</v>
      </c>
    </row>
    <row r="612" spans="1:86">
      <c r="F612" s="24" t="str">
        <f t="shared" si="47"/>
        <v/>
      </c>
      <c r="H612" s="24" t="str">
        <f t="shared" si="49"/>
        <v/>
      </c>
      <c r="I612" s="24" t="str">
        <f t="shared" si="46"/>
        <v/>
      </c>
      <c r="J612" s="24" t="str">
        <f t="shared" si="48"/>
        <v/>
      </c>
      <c r="K612" s="24" t="str">
        <f t="shared" si="50"/>
        <v/>
      </c>
      <c r="BK612">
        <v>0</v>
      </c>
      <c r="CC612">
        <v>1</v>
      </c>
      <c r="CE612">
        <v>1</v>
      </c>
      <c r="CF612">
        <v>1</v>
      </c>
      <c r="CH612">
        <v>0</v>
      </c>
    </row>
    <row r="613" spans="1:86">
      <c r="A613">
        <v>2</v>
      </c>
      <c r="B613">
        <v>10</v>
      </c>
      <c r="C613">
        <v>300</v>
      </c>
      <c r="D613">
        <v>55</v>
      </c>
      <c r="E613">
        <v>0</v>
      </c>
      <c r="F613" s="24">
        <f t="shared" si="47"/>
        <v>135</v>
      </c>
      <c r="G613">
        <v>50</v>
      </c>
      <c r="H613" s="24">
        <f t="shared" si="49"/>
        <v>11</v>
      </c>
      <c r="I613" s="24">
        <f t="shared" si="46"/>
        <v>6</v>
      </c>
      <c r="J613" s="24">
        <f t="shared" si="48"/>
        <v>75</v>
      </c>
      <c r="K613" s="24" t="str">
        <f t="shared" si="50"/>
        <v>03</v>
      </c>
      <c r="L613">
        <v>22</v>
      </c>
      <c r="M613">
        <v>0</v>
      </c>
      <c r="N613">
        <v>0</v>
      </c>
      <c r="O613">
        <v>1</v>
      </c>
      <c r="P613">
        <v>0</v>
      </c>
      <c r="Q613" t="s">
        <v>18</v>
      </c>
      <c r="R613">
        <v>21</v>
      </c>
      <c r="S613">
        <v>10</v>
      </c>
      <c r="T613">
        <v>2</v>
      </c>
      <c r="U613">
        <v>2</v>
      </c>
      <c r="V613">
        <v>0.30599999999999999</v>
      </c>
      <c r="W613">
        <v>0.254</v>
      </c>
      <c r="X613">
        <v>24</v>
      </c>
      <c r="Y613">
        <v>0</v>
      </c>
      <c r="Z613" t="s">
        <v>133</v>
      </c>
      <c r="AB613">
        <v>0</v>
      </c>
      <c r="AC613">
        <v>1</v>
      </c>
      <c r="AD613">
        <v>19</v>
      </c>
      <c r="AE613">
        <v>1</v>
      </c>
      <c r="AF613">
        <v>1</v>
      </c>
      <c r="AG613">
        <v>0.5</v>
      </c>
      <c r="AH613">
        <v>0</v>
      </c>
      <c r="BA613">
        <v>2</v>
      </c>
      <c r="BB613">
        <v>10</v>
      </c>
      <c r="BC613">
        <v>300</v>
      </c>
      <c r="BD613">
        <v>55</v>
      </c>
      <c r="BE613">
        <v>0</v>
      </c>
      <c r="BF613">
        <v>13.4</v>
      </c>
      <c r="BG613">
        <v>50</v>
      </c>
      <c r="BH613">
        <v>11</v>
      </c>
      <c r="BI613">
        <v>45</v>
      </c>
      <c r="BJ613">
        <v>3</v>
      </c>
      <c r="BK613">
        <v>0</v>
      </c>
      <c r="BL613">
        <v>22</v>
      </c>
      <c r="BM613">
        <v>0</v>
      </c>
      <c r="BN613">
        <v>0</v>
      </c>
      <c r="BO613">
        <v>1</v>
      </c>
      <c r="BP613">
        <v>0</v>
      </c>
      <c r="BQ613" t="s">
        <v>18</v>
      </c>
      <c r="BR613">
        <v>21</v>
      </c>
      <c r="BS613">
        <v>10</v>
      </c>
      <c r="BT613">
        <v>2</v>
      </c>
      <c r="BU613">
        <v>2</v>
      </c>
      <c r="BV613">
        <v>0.30599999999999999</v>
      </c>
      <c r="BW613">
        <v>0.254</v>
      </c>
      <c r="BX613">
        <v>24</v>
      </c>
      <c r="BY613">
        <v>0</v>
      </c>
      <c r="BZ613" t="s">
        <v>133</v>
      </c>
      <c r="CB613">
        <v>0</v>
      </c>
      <c r="CC613">
        <v>1</v>
      </c>
      <c r="CD613">
        <v>19</v>
      </c>
      <c r="CE613">
        <v>1</v>
      </c>
      <c r="CF613">
        <v>1</v>
      </c>
      <c r="CG613">
        <v>0.5</v>
      </c>
      <c r="CH613">
        <v>0</v>
      </c>
    </row>
    <row r="614" spans="1:86">
      <c r="A614">
        <v>3</v>
      </c>
      <c r="B614">
        <v>9</v>
      </c>
      <c r="C614">
        <v>200</v>
      </c>
      <c r="D614">
        <v>40</v>
      </c>
      <c r="E614">
        <v>0</v>
      </c>
      <c r="F614" s="24">
        <f t="shared" si="47"/>
        <v>85</v>
      </c>
      <c r="G614">
        <v>50</v>
      </c>
      <c r="H614" s="24">
        <f t="shared" si="49"/>
        <v>12</v>
      </c>
      <c r="I614" s="24">
        <f t="shared" si="46"/>
        <v>6</v>
      </c>
      <c r="J614" s="24">
        <f t="shared" si="48"/>
        <v>75</v>
      </c>
      <c r="K614" s="24" t="str">
        <f t="shared" si="50"/>
        <v>03</v>
      </c>
      <c r="L614">
        <v>22</v>
      </c>
      <c r="M614">
        <v>0</v>
      </c>
      <c r="N614">
        <v>0</v>
      </c>
      <c r="O614">
        <v>1</v>
      </c>
      <c r="P614">
        <v>0</v>
      </c>
      <c r="Q614" t="s">
        <v>18</v>
      </c>
      <c r="R614">
        <v>21</v>
      </c>
      <c r="S614">
        <v>10</v>
      </c>
      <c r="T614">
        <v>2</v>
      </c>
      <c r="U614">
        <v>2</v>
      </c>
      <c r="V614">
        <v>0.21199999999999999</v>
      </c>
      <c r="W614">
        <v>0.17599999999999999</v>
      </c>
      <c r="X614">
        <v>24</v>
      </c>
      <c r="Y614">
        <v>0</v>
      </c>
      <c r="Z614" t="s">
        <v>133</v>
      </c>
      <c r="AB614">
        <v>0</v>
      </c>
      <c r="AC614">
        <v>1</v>
      </c>
      <c r="AD614">
        <v>19</v>
      </c>
      <c r="AE614">
        <v>1</v>
      </c>
      <c r="AF614">
        <v>1</v>
      </c>
      <c r="AG614">
        <v>0.5</v>
      </c>
      <c r="AH614">
        <v>0</v>
      </c>
      <c r="BA614">
        <v>3</v>
      </c>
      <c r="BB614">
        <v>9</v>
      </c>
      <c r="BC614">
        <v>200</v>
      </c>
      <c r="BD614">
        <v>40</v>
      </c>
      <c r="BE614">
        <v>0</v>
      </c>
      <c r="BF614">
        <v>8.6</v>
      </c>
      <c r="BG614">
        <v>50</v>
      </c>
      <c r="BH614">
        <v>12</v>
      </c>
      <c r="BI614">
        <v>45</v>
      </c>
      <c r="BJ614">
        <v>3</v>
      </c>
      <c r="BK614">
        <v>0</v>
      </c>
      <c r="BL614">
        <v>22</v>
      </c>
      <c r="BM614">
        <v>0</v>
      </c>
      <c r="BN614">
        <v>0</v>
      </c>
      <c r="BO614">
        <v>1</v>
      </c>
      <c r="BP614">
        <v>0</v>
      </c>
      <c r="BQ614" t="s">
        <v>18</v>
      </c>
      <c r="BR614">
        <v>21</v>
      </c>
      <c r="BS614">
        <v>10</v>
      </c>
      <c r="BT614">
        <v>2</v>
      </c>
      <c r="BU614">
        <v>2</v>
      </c>
      <c r="BV614">
        <v>0.21199999999999999</v>
      </c>
      <c r="BW614">
        <v>0.17599999999999999</v>
      </c>
      <c r="BX614">
        <v>24</v>
      </c>
      <c r="BY614">
        <v>0</v>
      </c>
      <c r="BZ614" t="s">
        <v>133</v>
      </c>
      <c r="CB614">
        <v>0</v>
      </c>
      <c r="CC614">
        <v>1</v>
      </c>
      <c r="CD614">
        <v>19</v>
      </c>
      <c r="CE614">
        <v>1</v>
      </c>
      <c r="CF614">
        <v>1</v>
      </c>
      <c r="CG614">
        <v>0.5</v>
      </c>
      <c r="CH614">
        <v>0</v>
      </c>
    </row>
    <row r="615" spans="1:86">
      <c r="A615">
        <v>4</v>
      </c>
      <c r="B615">
        <v>8</v>
      </c>
      <c r="C615">
        <v>140</v>
      </c>
      <c r="D615">
        <v>40</v>
      </c>
      <c r="E615">
        <v>0</v>
      </c>
      <c r="F615" s="24">
        <f t="shared" si="47"/>
        <v>53</v>
      </c>
      <c r="G615">
        <v>60</v>
      </c>
      <c r="H615" s="24">
        <f t="shared" si="49"/>
        <v>12</v>
      </c>
      <c r="I615" s="24">
        <f t="shared" si="46"/>
        <v>6</v>
      </c>
      <c r="J615" s="24">
        <f t="shared" si="48"/>
        <v>75</v>
      </c>
      <c r="K615" s="24" t="str">
        <f t="shared" si="50"/>
        <v>03</v>
      </c>
      <c r="L615">
        <v>32</v>
      </c>
      <c r="M615">
        <v>0</v>
      </c>
      <c r="N615">
        <v>40</v>
      </c>
      <c r="O615">
        <v>0</v>
      </c>
      <c r="P615">
        <v>0</v>
      </c>
      <c r="Q615" t="s">
        <v>18</v>
      </c>
      <c r="R615">
        <v>21</v>
      </c>
      <c r="S615">
        <v>15</v>
      </c>
      <c r="T615">
        <v>2</v>
      </c>
      <c r="U615">
        <v>2</v>
      </c>
      <c r="V615">
        <v>0.157</v>
      </c>
      <c r="W615">
        <v>0.12870000000000001</v>
      </c>
      <c r="X615">
        <v>24</v>
      </c>
      <c r="Y615">
        <v>0</v>
      </c>
      <c r="Z615" t="s">
        <v>133</v>
      </c>
      <c r="AB615">
        <v>0</v>
      </c>
      <c r="AC615">
        <v>1</v>
      </c>
      <c r="AD615">
        <v>19</v>
      </c>
      <c r="AE615">
        <v>1</v>
      </c>
      <c r="AF615">
        <v>1</v>
      </c>
      <c r="AG615">
        <v>0.5</v>
      </c>
      <c r="AH615">
        <v>0</v>
      </c>
      <c r="BA615">
        <v>4</v>
      </c>
      <c r="BB615">
        <v>8</v>
      </c>
      <c r="BC615">
        <v>140</v>
      </c>
      <c r="BD615">
        <v>40</v>
      </c>
      <c r="BE615">
        <v>0</v>
      </c>
      <c r="BF615">
        <v>5.3</v>
      </c>
      <c r="BG615">
        <v>60</v>
      </c>
      <c r="BH615">
        <v>12</v>
      </c>
      <c r="BI615">
        <v>45</v>
      </c>
      <c r="BJ615">
        <v>3</v>
      </c>
      <c r="BK615">
        <v>0</v>
      </c>
      <c r="BL615">
        <v>32</v>
      </c>
      <c r="BM615">
        <v>0</v>
      </c>
      <c r="BN615">
        <v>40</v>
      </c>
      <c r="BO615">
        <v>0</v>
      </c>
      <c r="BP615">
        <v>0</v>
      </c>
      <c r="BQ615" t="s">
        <v>18</v>
      </c>
      <c r="BR615">
        <v>21</v>
      </c>
      <c r="BS615">
        <v>15</v>
      </c>
      <c r="BT615">
        <v>2</v>
      </c>
      <c r="BU615">
        <v>2</v>
      </c>
      <c r="BV615">
        <v>0.157</v>
      </c>
      <c r="BW615">
        <v>0.12870000000000001</v>
      </c>
      <c r="BX615">
        <v>24</v>
      </c>
      <c r="BY615">
        <v>0</v>
      </c>
      <c r="BZ615" t="s">
        <v>133</v>
      </c>
      <c r="CB615">
        <v>0</v>
      </c>
      <c r="CC615">
        <v>1</v>
      </c>
      <c r="CD615">
        <v>19</v>
      </c>
      <c r="CE615">
        <v>1</v>
      </c>
      <c r="CF615">
        <v>1</v>
      </c>
      <c r="CG615">
        <v>0.5</v>
      </c>
      <c r="CH615">
        <v>0</v>
      </c>
    </row>
    <row r="616" spans="1:86">
      <c r="A616">
        <v>5</v>
      </c>
      <c r="B616">
        <v>7</v>
      </c>
      <c r="C616">
        <v>70</v>
      </c>
      <c r="D616">
        <v>25</v>
      </c>
      <c r="E616">
        <v>0</v>
      </c>
      <c r="F616" s="24">
        <f t="shared" si="47"/>
        <v>33</v>
      </c>
      <c r="G616">
        <v>70</v>
      </c>
      <c r="H616" s="24">
        <f t="shared" si="49"/>
        <v>12</v>
      </c>
      <c r="I616" s="24">
        <f t="shared" si="46"/>
        <v>6</v>
      </c>
      <c r="J616" s="24">
        <f t="shared" si="48"/>
        <v>75</v>
      </c>
      <c r="K616" s="24" t="str">
        <f t="shared" si="50"/>
        <v>03</v>
      </c>
      <c r="L616">
        <v>42</v>
      </c>
      <c r="M616">
        <v>0</v>
      </c>
      <c r="N616">
        <v>40</v>
      </c>
      <c r="O616">
        <v>0</v>
      </c>
      <c r="P616">
        <v>0</v>
      </c>
      <c r="Q616" t="s">
        <v>18</v>
      </c>
      <c r="R616">
        <v>21</v>
      </c>
      <c r="S616">
        <v>15</v>
      </c>
      <c r="T616">
        <v>2</v>
      </c>
      <c r="U616">
        <v>2</v>
      </c>
      <c r="V616">
        <v>0.114</v>
      </c>
      <c r="W616">
        <v>8.8900000000000007E-2</v>
      </c>
      <c r="X616">
        <v>24</v>
      </c>
      <c r="Y616">
        <v>0</v>
      </c>
      <c r="Z616" t="s">
        <v>133</v>
      </c>
      <c r="AB616">
        <v>0</v>
      </c>
      <c r="AC616">
        <v>1</v>
      </c>
      <c r="AD616">
        <v>19</v>
      </c>
      <c r="AE616">
        <v>1</v>
      </c>
      <c r="AF616">
        <v>1</v>
      </c>
      <c r="AG616">
        <v>0.5</v>
      </c>
      <c r="AH616">
        <v>0</v>
      </c>
      <c r="BA616">
        <v>5</v>
      </c>
      <c r="BB616">
        <v>7</v>
      </c>
      <c r="BC616">
        <v>70</v>
      </c>
      <c r="BD616">
        <v>25</v>
      </c>
      <c r="BE616">
        <v>0</v>
      </c>
      <c r="BF616">
        <v>3.3</v>
      </c>
      <c r="BG616">
        <v>70</v>
      </c>
      <c r="BH616">
        <v>12</v>
      </c>
      <c r="BI616">
        <v>48</v>
      </c>
      <c r="BJ616">
        <v>3</v>
      </c>
      <c r="BK616">
        <v>0</v>
      </c>
      <c r="BL616">
        <v>42</v>
      </c>
      <c r="BM616">
        <v>0</v>
      </c>
      <c r="BN616">
        <v>40</v>
      </c>
      <c r="BO616">
        <v>0</v>
      </c>
      <c r="BP616">
        <v>0</v>
      </c>
      <c r="BQ616" t="s">
        <v>18</v>
      </c>
      <c r="BR616">
        <v>21</v>
      </c>
      <c r="BS616">
        <v>15</v>
      </c>
      <c r="BT616">
        <v>2</v>
      </c>
      <c r="BU616">
        <v>2</v>
      </c>
      <c r="BV616">
        <v>0.114</v>
      </c>
      <c r="BW616">
        <v>8.8900000000000007E-2</v>
      </c>
      <c r="BX616">
        <v>24</v>
      </c>
      <c r="BY616">
        <v>0</v>
      </c>
      <c r="BZ616" t="s">
        <v>133</v>
      </c>
      <c r="CB616">
        <v>0</v>
      </c>
      <c r="CC616">
        <v>1</v>
      </c>
      <c r="CD616">
        <v>19</v>
      </c>
      <c r="CE616">
        <v>1</v>
      </c>
      <c r="CF616">
        <v>1</v>
      </c>
      <c r="CG616">
        <v>0.5</v>
      </c>
      <c r="CH616">
        <v>0</v>
      </c>
    </row>
    <row r="617" spans="1:86">
      <c r="A617">
        <v>6</v>
      </c>
      <c r="B617">
        <v>6</v>
      </c>
      <c r="C617">
        <v>40</v>
      </c>
      <c r="D617">
        <v>25</v>
      </c>
      <c r="E617">
        <v>0</v>
      </c>
      <c r="F617" s="24">
        <f t="shared" si="47"/>
        <v>23</v>
      </c>
      <c r="G617">
        <v>85</v>
      </c>
      <c r="H617" s="24">
        <f t="shared" si="49"/>
        <v>12</v>
      </c>
      <c r="I617" s="24">
        <f t="shared" si="46"/>
        <v>6</v>
      </c>
      <c r="J617" s="24">
        <f t="shared" si="48"/>
        <v>75</v>
      </c>
      <c r="K617" s="24" t="str">
        <f t="shared" si="50"/>
        <v>03</v>
      </c>
      <c r="L617">
        <v>52</v>
      </c>
      <c r="M617">
        <v>0</v>
      </c>
      <c r="N617">
        <v>40</v>
      </c>
      <c r="O617">
        <v>0</v>
      </c>
      <c r="P617">
        <v>0</v>
      </c>
      <c r="Q617" t="s">
        <v>18</v>
      </c>
      <c r="R617">
        <v>21</v>
      </c>
      <c r="S617">
        <v>15</v>
      </c>
      <c r="T617">
        <v>2</v>
      </c>
      <c r="U617">
        <v>2</v>
      </c>
      <c r="V617">
        <v>7.9000000000000001E-2</v>
      </c>
      <c r="W617">
        <v>0.06</v>
      </c>
      <c r="X617">
        <v>24</v>
      </c>
      <c r="Y617">
        <v>0</v>
      </c>
      <c r="Z617" t="s">
        <v>133</v>
      </c>
      <c r="AB617">
        <v>4</v>
      </c>
      <c r="AC617">
        <v>1</v>
      </c>
      <c r="AD617">
        <v>19</v>
      </c>
      <c r="AE617">
        <v>1</v>
      </c>
      <c r="AF617">
        <v>1</v>
      </c>
      <c r="AG617">
        <v>0.5</v>
      </c>
      <c r="AH617">
        <v>0</v>
      </c>
      <c r="BA617">
        <v>6</v>
      </c>
      <c r="BB617">
        <v>6</v>
      </c>
      <c r="BC617">
        <v>40</v>
      </c>
      <c r="BD617">
        <v>25</v>
      </c>
      <c r="BE617">
        <v>0</v>
      </c>
      <c r="BF617">
        <v>2.2999999999999998</v>
      </c>
      <c r="BG617">
        <v>85</v>
      </c>
      <c r="BH617">
        <v>12</v>
      </c>
      <c r="BI617">
        <v>48</v>
      </c>
      <c r="BJ617">
        <v>3</v>
      </c>
      <c r="BK617">
        <v>0</v>
      </c>
      <c r="BL617">
        <v>52</v>
      </c>
      <c r="BM617">
        <v>0</v>
      </c>
      <c r="BN617">
        <v>40</v>
      </c>
      <c r="BO617">
        <v>0</v>
      </c>
      <c r="BP617">
        <v>0</v>
      </c>
      <c r="BQ617" t="s">
        <v>18</v>
      </c>
      <c r="BR617">
        <v>21</v>
      </c>
      <c r="BS617">
        <v>15</v>
      </c>
      <c r="BT617">
        <v>2</v>
      </c>
      <c r="BU617">
        <v>2</v>
      </c>
      <c r="BV617">
        <v>7.9000000000000001E-2</v>
      </c>
      <c r="BW617">
        <v>0.06</v>
      </c>
      <c r="BX617">
        <v>24</v>
      </c>
      <c r="BY617">
        <v>0</v>
      </c>
      <c r="BZ617" t="s">
        <v>133</v>
      </c>
      <c r="CB617">
        <v>4</v>
      </c>
      <c r="CC617">
        <v>1</v>
      </c>
      <c r="CD617">
        <v>19</v>
      </c>
      <c r="CE617">
        <v>1</v>
      </c>
      <c r="CF617">
        <v>1</v>
      </c>
      <c r="CG617">
        <v>0.5</v>
      </c>
      <c r="CH617">
        <v>0</v>
      </c>
    </row>
    <row r="618" spans="1:86">
      <c r="A618">
        <v>7</v>
      </c>
      <c r="B618">
        <v>5</v>
      </c>
      <c r="C618">
        <v>12</v>
      </c>
      <c r="D618">
        <v>14</v>
      </c>
      <c r="E618">
        <v>0</v>
      </c>
      <c r="F618" s="24">
        <f t="shared" si="47"/>
        <v>15</v>
      </c>
      <c r="G618">
        <v>100</v>
      </c>
      <c r="H618" s="24">
        <f t="shared" si="49"/>
        <v>10</v>
      </c>
      <c r="I618" s="24">
        <f t="shared" si="46"/>
        <v>6</v>
      </c>
      <c r="J618" s="24">
        <f t="shared" si="48"/>
        <v>50</v>
      </c>
      <c r="K618" s="24" t="str">
        <f t="shared" si="50"/>
        <v>00</v>
      </c>
      <c r="L618">
        <v>72</v>
      </c>
      <c r="M618">
        <v>0</v>
      </c>
      <c r="N618">
        <v>40</v>
      </c>
      <c r="O618">
        <v>0</v>
      </c>
      <c r="P618">
        <v>0</v>
      </c>
      <c r="Q618" t="s">
        <v>18</v>
      </c>
      <c r="R618">
        <v>21</v>
      </c>
      <c r="S618">
        <v>15</v>
      </c>
      <c r="T618">
        <v>2</v>
      </c>
      <c r="U618">
        <v>2</v>
      </c>
      <c r="V618">
        <v>5.3999999999999999E-2</v>
      </c>
      <c r="W618">
        <v>4.0500000000000001E-2</v>
      </c>
      <c r="X618">
        <v>24</v>
      </c>
      <c r="Y618">
        <v>0</v>
      </c>
      <c r="Z618" t="s">
        <v>133</v>
      </c>
      <c r="AB618">
        <v>2</v>
      </c>
      <c r="AC618">
        <v>1</v>
      </c>
      <c r="AD618">
        <v>19</v>
      </c>
      <c r="AE618">
        <v>1</v>
      </c>
      <c r="AF618">
        <v>1</v>
      </c>
      <c r="AG618">
        <v>0.5</v>
      </c>
      <c r="AH618">
        <v>0</v>
      </c>
      <c r="BA618">
        <v>7</v>
      </c>
      <c r="BB618">
        <v>5</v>
      </c>
      <c r="BC618">
        <v>12</v>
      </c>
      <c r="BD618">
        <v>14</v>
      </c>
      <c r="BE618">
        <v>0</v>
      </c>
      <c r="BF618">
        <v>1.6</v>
      </c>
      <c r="BG618">
        <v>100</v>
      </c>
      <c r="BH618">
        <v>14</v>
      </c>
      <c r="BI618">
        <v>48</v>
      </c>
      <c r="BJ618">
        <v>2</v>
      </c>
      <c r="BK618">
        <v>0</v>
      </c>
      <c r="BL618">
        <v>72</v>
      </c>
      <c r="BM618">
        <v>0</v>
      </c>
      <c r="BN618">
        <v>40</v>
      </c>
      <c r="BO618">
        <v>0</v>
      </c>
      <c r="BP618">
        <v>0</v>
      </c>
      <c r="BQ618" t="s">
        <v>18</v>
      </c>
      <c r="BR618">
        <v>21</v>
      </c>
      <c r="BS618">
        <v>15</v>
      </c>
      <c r="BT618">
        <v>2</v>
      </c>
      <c r="BU618">
        <v>2</v>
      </c>
      <c r="BV618">
        <v>5.3999999999999999E-2</v>
      </c>
      <c r="BW618">
        <v>4.0500000000000001E-2</v>
      </c>
      <c r="BX618">
        <v>24</v>
      </c>
      <c r="BY618">
        <v>0</v>
      </c>
      <c r="BZ618" t="s">
        <v>133</v>
      </c>
      <c r="CB618">
        <v>2</v>
      </c>
      <c r="CC618">
        <v>1</v>
      </c>
      <c r="CD618">
        <v>19</v>
      </c>
      <c r="CE618">
        <v>1</v>
      </c>
      <c r="CF618">
        <v>1</v>
      </c>
      <c r="CG618">
        <v>0.5</v>
      </c>
      <c r="CH618">
        <v>0</v>
      </c>
    </row>
    <row r="619" spans="1:86">
      <c r="A619">
        <v>8</v>
      </c>
      <c r="B619">
        <v>4</v>
      </c>
      <c r="C619">
        <v>8</v>
      </c>
      <c r="D619">
        <v>12</v>
      </c>
      <c r="E619">
        <v>0</v>
      </c>
      <c r="F619" s="24">
        <f t="shared" si="47"/>
        <v>7.9999999999999991</v>
      </c>
      <c r="G619">
        <v>100</v>
      </c>
      <c r="H619" s="24">
        <f t="shared" si="49"/>
        <v>12</v>
      </c>
      <c r="I619" s="24">
        <f t="shared" si="46"/>
        <v>6</v>
      </c>
      <c r="J619" s="24">
        <f t="shared" si="48"/>
        <v>50</v>
      </c>
      <c r="K619" s="24" t="str">
        <f t="shared" si="50"/>
        <v>00</v>
      </c>
      <c r="L619">
        <v>82</v>
      </c>
      <c r="M619">
        <v>0</v>
      </c>
      <c r="N619">
        <v>0</v>
      </c>
      <c r="O619">
        <v>0</v>
      </c>
      <c r="P619">
        <v>0</v>
      </c>
      <c r="Q619" t="s">
        <v>18</v>
      </c>
      <c r="R619">
        <v>21</v>
      </c>
      <c r="S619">
        <v>15</v>
      </c>
      <c r="T619">
        <v>3</v>
      </c>
      <c r="U619">
        <v>2</v>
      </c>
      <c r="V619">
        <v>0.04</v>
      </c>
      <c r="W619">
        <v>2.8400000000000002E-2</v>
      </c>
      <c r="X619">
        <v>24</v>
      </c>
      <c r="Y619">
        <v>0</v>
      </c>
      <c r="Z619" t="s">
        <v>133</v>
      </c>
      <c r="AB619">
        <v>1.1200000000000001</v>
      </c>
      <c r="AC619">
        <v>1</v>
      </c>
      <c r="AD619">
        <v>19</v>
      </c>
      <c r="AE619">
        <v>1</v>
      </c>
      <c r="AF619">
        <v>1</v>
      </c>
      <c r="AG619">
        <v>0.5</v>
      </c>
      <c r="AH619">
        <v>0</v>
      </c>
      <c r="BA619">
        <v>8</v>
      </c>
      <c r="BB619">
        <v>4</v>
      </c>
      <c r="BC619">
        <v>8</v>
      </c>
      <c r="BD619">
        <v>12</v>
      </c>
      <c r="BE619">
        <v>0</v>
      </c>
      <c r="BF619">
        <v>0.7</v>
      </c>
      <c r="BG619">
        <v>100</v>
      </c>
      <c r="BH619">
        <v>18</v>
      </c>
      <c r="BI619">
        <v>50</v>
      </c>
      <c r="BJ619">
        <v>2</v>
      </c>
      <c r="BK619">
        <v>0</v>
      </c>
      <c r="BL619">
        <v>82</v>
      </c>
      <c r="BM619">
        <v>0</v>
      </c>
      <c r="BN619">
        <v>0</v>
      </c>
      <c r="BO619">
        <v>0</v>
      </c>
      <c r="BP619">
        <v>0</v>
      </c>
      <c r="BQ619" t="s">
        <v>18</v>
      </c>
      <c r="BR619">
        <v>21</v>
      </c>
      <c r="BS619">
        <v>15</v>
      </c>
      <c r="BT619">
        <v>3</v>
      </c>
      <c r="BU619">
        <v>2</v>
      </c>
      <c r="BV619">
        <v>0.04</v>
      </c>
      <c r="BW619">
        <v>2.8400000000000002E-2</v>
      </c>
      <c r="BX619">
        <v>24</v>
      </c>
      <c r="BY619">
        <v>0</v>
      </c>
      <c r="BZ619" t="s">
        <v>133</v>
      </c>
      <c r="CB619">
        <v>1.1200000000000001</v>
      </c>
      <c r="CC619">
        <v>1</v>
      </c>
      <c r="CD619">
        <v>19</v>
      </c>
      <c r="CE619">
        <v>1</v>
      </c>
      <c r="CF619">
        <v>1</v>
      </c>
      <c r="CG619">
        <v>0.5</v>
      </c>
      <c r="CH619">
        <v>0</v>
      </c>
    </row>
    <row r="620" spans="1:86">
      <c r="A620">
        <v>9</v>
      </c>
      <c r="B620">
        <v>3</v>
      </c>
      <c r="C620">
        <v>6</v>
      </c>
      <c r="D620">
        <v>12</v>
      </c>
      <c r="E620">
        <v>0</v>
      </c>
      <c r="F620" s="24">
        <f t="shared" si="47"/>
        <v>5</v>
      </c>
      <c r="G620">
        <v>100</v>
      </c>
      <c r="H620" s="24">
        <f t="shared" si="49"/>
        <v>7</v>
      </c>
      <c r="I620" s="24">
        <f t="shared" si="46"/>
        <v>7</v>
      </c>
      <c r="J620" s="24">
        <f t="shared" si="48"/>
        <v>25</v>
      </c>
      <c r="K620" s="24" t="str">
        <f t="shared" si="50"/>
        <v>00</v>
      </c>
      <c r="L620">
        <v>83</v>
      </c>
      <c r="M620">
        <v>0</v>
      </c>
      <c r="N620">
        <v>0</v>
      </c>
      <c r="O620">
        <v>10</v>
      </c>
      <c r="P620">
        <v>0</v>
      </c>
      <c r="Q620" t="s">
        <v>18</v>
      </c>
      <c r="R620">
        <v>22</v>
      </c>
      <c r="S620">
        <v>15</v>
      </c>
      <c r="T620">
        <v>3</v>
      </c>
      <c r="U620">
        <v>2</v>
      </c>
      <c r="V620">
        <v>2.9000000000000001E-2</v>
      </c>
      <c r="W620">
        <v>1.9400000000000001E-2</v>
      </c>
      <c r="X620">
        <v>24</v>
      </c>
      <c r="Y620">
        <v>0</v>
      </c>
      <c r="Z620" t="s">
        <v>133</v>
      </c>
      <c r="AB620">
        <v>0.8</v>
      </c>
      <c r="AC620">
        <v>1</v>
      </c>
      <c r="AD620">
        <v>19</v>
      </c>
      <c r="AE620">
        <v>1</v>
      </c>
      <c r="AF620">
        <v>1</v>
      </c>
      <c r="AG620">
        <v>0.5</v>
      </c>
      <c r="AH620">
        <v>0</v>
      </c>
      <c r="BA620">
        <v>9</v>
      </c>
      <c r="BB620">
        <v>3</v>
      </c>
      <c r="BC620">
        <v>6</v>
      </c>
      <c r="BD620">
        <v>12</v>
      </c>
      <c r="BE620">
        <v>0</v>
      </c>
      <c r="BF620">
        <v>0.4</v>
      </c>
      <c r="BG620">
        <v>100</v>
      </c>
      <c r="BH620">
        <v>21</v>
      </c>
      <c r="BI620">
        <v>53</v>
      </c>
      <c r="BJ620">
        <v>1</v>
      </c>
      <c r="BK620">
        <v>0</v>
      </c>
      <c r="BL620">
        <v>83</v>
      </c>
      <c r="BM620">
        <v>0</v>
      </c>
      <c r="BN620">
        <v>0</v>
      </c>
      <c r="BO620">
        <v>10</v>
      </c>
      <c r="BP620">
        <v>0</v>
      </c>
      <c r="BQ620" t="s">
        <v>18</v>
      </c>
      <c r="BR620">
        <v>22</v>
      </c>
      <c r="BS620">
        <v>15</v>
      </c>
      <c r="BT620">
        <v>3</v>
      </c>
      <c r="BU620">
        <v>2</v>
      </c>
      <c r="BV620">
        <v>2.9000000000000001E-2</v>
      </c>
      <c r="BW620">
        <v>1.9400000000000001E-2</v>
      </c>
      <c r="BX620">
        <v>24</v>
      </c>
      <c r="BY620">
        <v>0</v>
      </c>
      <c r="BZ620" t="s">
        <v>133</v>
      </c>
      <c r="CB620">
        <v>0.8</v>
      </c>
      <c r="CC620">
        <v>1</v>
      </c>
      <c r="CD620">
        <v>19</v>
      </c>
      <c r="CE620">
        <v>1</v>
      </c>
      <c r="CF620">
        <v>1</v>
      </c>
      <c r="CG620">
        <v>0.5</v>
      </c>
      <c r="CH620">
        <v>0</v>
      </c>
    </row>
    <row r="621" spans="1:86">
      <c r="A621">
        <v>10</v>
      </c>
      <c r="B621">
        <v>802</v>
      </c>
      <c r="C621">
        <v>1</v>
      </c>
      <c r="D621">
        <v>9</v>
      </c>
      <c r="E621">
        <v>0</v>
      </c>
      <c r="F621" s="24">
        <f t="shared" si="47"/>
        <v>15</v>
      </c>
      <c r="G621">
        <v>115</v>
      </c>
      <c r="H621" s="24">
        <f t="shared" si="49"/>
        <v>7</v>
      </c>
      <c r="I621" s="24">
        <f t="shared" si="46"/>
        <v>14</v>
      </c>
      <c r="J621" s="24">
        <f t="shared" si="48"/>
        <v>25</v>
      </c>
      <c r="K621" s="24" t="str">
        <f t="shared" si="50"/>
        <v>00</v>
      </c>
      <c r="L621">
        <v>83</v>
      </c>
      <c r="M621">
        <v>0</v>
      </c>
      <c r="N621">
        <v>0</v>
      </c>
      <c r="O621">
        <v>10</v>
      </c>
      <c r="P621">
        <v>3</v>
      </c>
      <c r="Q621" t="s">
        <v>19</v>
      </c>
      <c r="R621">
        <v>31</v>
      </c>
      <c r="S621">
        <v>30</v>
      </c>
      <c r="T621">
        <v>3</v>
      </c>
      <c r="U621">
        <v>2</v>
      </c>
      <c r="V621">
        <v>1.0999999999999999E-2</v>
      </c>
      <c r="W621">
        <v>2.29E-2</v>
      </c>
      <c r="X621">
        <v>24</v>
      </c>
      <c r="Y621">
        <v>1.31</v>
      </c>
      <c r="Z621" t="s">
        <v>57</v>
      </c>
      <c r="AA621">
        <v>843</v>
      </c>
      <c r="AB621">
        <v>0.63</v>
      </c>
      <c r="AC621">
        <v>1</v>
      </c>
      <c r="AD621">
        <v>19</v>
      </c>
      <c r="AE621">
        <v>1</v>
      </c>
      <c r="AF621">
        <v>1</v>
      </c>
      <c r="AG621">
        <v>0.5</v>
      </c>
      <c r="AH621">
        <v>0</v>
      </c>
      <c r="BA621">
        <v>10</v>
      </c>
      <c r="BB621">
        <v>802</v>
      </c>
      <c r="BC621">
        <v>1</v>
      </c>
      <c r="BD621">
        <v>9</v>
      </c>
      <c r="BE621">
        <v>0</v>
      </c>
      <c r="BF621">
        <v>1.5</v>
      </c>
      <c r="BG621">
        <v>115</v>
      </c>
      <c r="BH621">
        <v>21</v>
      </c>
      <c r="BI621">
        <v>108</v>
      </c>
      <c r="BJ621">
        <v>1</v>
      </c>
      <c r="BK621">
        <v>0</v>
      </c>
      <c r="BL621">
        <v>83</v>
      </c>
      <c r="BM621">
        <v>0</v>
      </c>
      <c r="BN621">
        <v>0</v>
      </c>
      <c r="BO621">
        <v>10</v>
      </c>
      <c r="BP621">
        <v>3</v>
      </c>
      <c r="BQ621" t="s">
        <v>19</v>
      </c>
      <c r="BR621">
        <v>31</v>
      </c>
      <c r="BS621">
        <v>30</v>
      </c>
      <c r="BT621">
        <v>3</v>
      </c>
      <c r="BU621">
        <v>2</v>
      </c>
      <c r="BV621">
        <v>1.0999999999999999E-2</v>
      </c>
      <c r="BW621">
        <v>2.29E-2</v>
      </c>
      <c r="BX621">
        <v>24</v>
      </c>
      <c r="BY621">
        <v>1.31</v>
      </c>
      <c r="BZ621" t="s">
        <v>57</v>
      </c>
      <c r="CA621">
        <v>843</v>
      </c>
      <c r="CB621">
        <v>0.63</v>
      </c>
      <c r="CC621">
        <v>1</v>
      </c>
      <c r="CD621">
        <v>19</v>
      </c>
      <c r="CE621">
        <v>1</v>
      </c>
      <c r="CF621">
        <v>1</v>
      </c>
      <c r="CG621">
        <v>0.5</v>
      </c>
      <c r="CH621">
        <v>0</v>
      </c>
    </row>
    <row r="622" spans="1:86">
      <c r="A622">
        <v>11</v>
      </c>
      <c r="B622">
        <v>802</v>
      </c>
      <c r="C622">
        <v>1</v>
      </c>
      <c r="D622">
        <v>9</v>
      </c>
      <c r="E622">
        <v>0</v>
      </c>
      <c r="F622" s="24">
        <f t="shared" si="47"/>
        <v>15</v>
      </c>
      <c r="G622">
        <v>115</v>
      </c>
      <c r="H622" s="24">
        <f t="shared" si="49"/>
        <v>7</v>
      </c>
      <c r="I622" s="24">
        <f t="shared" si="46"/>
        <v>14</v>
      </c>
      <c r="J622" s="24">
        <f t="shared" si="48"/>
        <v>25</v>
      </c>
      <c r="K622" s="24" t="str">
        <f t="shared" si="50"/>
        <v>00</v>
      </c>
      <c r="L622">
        <v>83</v>
      </c>
      <c r="M622">
        <v>0</v>
      </c>
      <c r="N622">
        <v>0</v>
      </c>
      <c r="O622">
        <v>10</v>
      </c>
      <c r="P622">
        <v>3</v>
      </c>
      <c r="Q622" t="s">
        <v>19</v>
      </c>
      <c r="R622">
        <v>31</v>
      </c>
      <c r="S622">
        <v>30</v>
      </c>
      <c r="T622">
        <v>3</v>
      </c>
      <c r="U622">
        <v>2</v>
      </c>
      <c r="V622">
        <v>3.1E-2</v>
      </c>
      <c r="W622">
        <v>1.0999999999999999E-2</v>
      </c>
      <c r="X622">
        <v>24</v>
      </c>
      <c r="Y622">
        <v>1.31</v>
      </c>
      <c r="Z622" t="s">
        <v>57</v>
      </c>
      <c r="AA622">
        <v>144</v>
      </c>
      <c r="AB622">
        <v>0.63</v>
      </c>
      <c r="AC622">
        <v>1</v>
      </c>
      <c r="AD622">
        <v>19</v>
      </c>
      <c r="AE622">
        <v>1</v>
      </c>
      <c r="AF622">
        <v>1</v>
      </c>
      <c r="AG622">
        <v>0.5</v>
      </c>
      <c r="AH622">
        <v>0</v>
      </c>
      <c r="BA622">
        <v>11</v>
      </c>
      <c r="BB622">
        <v>802</v>
      </c>
      <c r="BC622">
        <v>1</v>
      </c>
      <c r="BD622">
        <v>9</v>
      </c>
      <c r="BE622">
        <v>0</v>
      </c>
      <c r="BF622">
        <v>1.5</v>
      </c>
      <c r="BG622">
        <v>115</v>
      </c>
      <c r="BH622">
        <v>21</v>
      </c>
      <c r="BI622">
        <v>108</v>
      </c>
      <c r="BJ622">
        <v>1</v>
      </c>
      <c r="BK622">
        <v>0</v>
      </c>
      <c r="BL622">
        <v>83</v>
      </c>
      <c r="BM622">
        <v>0</v>
      </c>
      <c r="BN622">
        <v>0</v>
      </c>
      <c r="BO622">
        <v>10</v>
      </c>
      <c r="BP622">
        <v>3</v>
      </c>
      <c r="BQ622" t="s">
        <v>19</v>
      </c>
      <c r="BR622">
        <v>31</v>
      </c>
      <c r="BS622">
        <v>30</v>
      </c>
      <c r="BT622">
        <v>3</v>
      </c>
      <c r="BU622">
        <v>2</v>
      </c>
      <c r="BV622">
        <v>3.1E-2</v>
      </c>
      <c r="BW622">
        <v>1.0999999999999999E-2</v>
      </c>
      <c r="BX622">
        <v>24</v>
      </c>
      <c r="BY622">
        <v>1.31</v>
      </c>
      <c r="BZ622" t="s">
        <v>57</v>
      </c>
      <c r="CA622">
        <v>144</v>
      </c>
      <c r="CB622">
        <v>0.63</v>
      </c>
      <c r="CC622">
        <v>1</v>
      </c>
      <c r="CD622">
        <v>19</v>
      </c>
      <c r="CE622">
        <v>1</v>
      </c>
      <c r="CF622">
        <v>1</v>
      </c>
      <c r="CG622">
        <v>0.5</v>
      </c>
      <c r="CH622">
        <v>0</v>
      </c>
    </row>
    <row r="623" spans="1:86">
      <c r="A623">
        <v>12</v>
      </c>
      <c r="B623">
        <v>801</v>
      </c>
      <c r="C623">
        <v>1</v>
      </c>
      <c r="D623">
        <v>9</v>
      </c>
      <c r="E623">
        <v>0</v>
      </c>
      <c r="F623" s="24">
        <f t="shared" si="47"/>
        <v>15</v>
      </c>
      <c r="G623">
        <v>110</v>
      </c>
      <c r="H623" s="24">
        <f t="shared" si="49"/>
        <v>7</v>
      </c>
      <c r="I623" s="24">
        <f t="shared" si="46"/>
        <v>12</v>
      </c>
      <c r="J623" s="24">
        <f t="shared" si="48"/>
        <v>25</v>
      </c>
      <c r="K623" s="24" t="str">
        <f t="shared" si="50"/>
        <v>00</v>
      </c>
      <c r="L623">
        <v>73</v>
      </c>
      <c r="M623">
        <v>0</v>
      </c>
      <c r="N623">
        <v>40</v>
      </c>
      <c r="O623">
        <v>10</v>
      </c>
      <c r="P623">
        <v>2</v>
      </c>
      <c r="Q623" t="s">
        <v>19</v>
      </c>
      <c r="R623">
        <v>32</v>
      </c>
      <c r="S623">
        <v>30</v>
      </c>
      <c r="T623">
        <v>3</v>
      </c>
      <c r="U623">
        <v>5</v>
      </c>
      <c r="V623">
        <v>4.0000000000000001E-3</v>
      </c>
      <c r="W623">
        <v>2.1999999999999999E-2</v>
      </c>
      <c r="X623">
        <v>24</v>
      </c>
      <c r="Y623">
        <v>1.94</v>
      </c>
      <c r="Z623" t="s">
        <v>57</v>
      </c>
      <c r="AA623">
        <v>1256</v>
      </c>
      <c r="AB623">
        <v>0.5</v>
      </c>
      <c r="AC623">
        <v>1</v>
      </c>
      <c r="AD623">
        <v>19</v>
      </c>
      <c r="AE623">
        <v>1</v>
      </c>
      <c r="AF623">
        <v>1</v>
      </c>
      <c r="AG623">
        <v>0.5</v>
      </c>
      <c r="AH623">
        <v>0</v>
      </c>
      <c r="BA623">
        <v>12</v>
      </c>
      <c r="BB623">
        <v>801</v>
      </c>
      <c r="BC623">
        <v>1</v>
      </c>
      <c r="BD623">
        <v>9</v>
      </c>
      <c r="BE623">
        <v>0</v>
      </c>
      <c r="BF623">
        <v>1.4</v>
      </c>
      <c r="BG623">
        <v>110</v>
      </c>
      <c r="BH623">
        <v>20</v>
      </c>
      <c r="BI623">
        <v>98</v>
      </c>
      <c r="BJ623">
        <v>1</v>
      </c>
      <c r="BK623">
        <v>0</v>
      </c>
      <c r="BL623">
        <v>73</v>
      </c>
      <c r="BM623">
        <v>0</v>
      </c>
      <c r="BN623">
        <v>40</v>
      </c>
      <c r="BO623">
        <v>10</v>
      </c>
      <c r="BP623">
        <v>2</v>
      </c>
      <c r="BQ623" t="s">
        <v>19</v>
      </c>
      <c r="BR623">
        <v>32</v>
      </c>
      <c r="BS623">
        <v>30</v>
      </c>
      <c r="BT623">
        <v>3</v>
      </c>
      <c r="BU623">
        <v>5</v>
      </c>
      <c r="BV623">
        <v>4.0000000000000001E-3</v>
      </c>
      <c r="BW623">
        <v>2.1999999999999999E-2</v>
      </c>
      <c r="BX623">
        <v>24</v>
      </c>
      <c r="BY623">
        <v>1.94</v>
      </c>
      <c r="BZ623" t="s">
        <v>57</v>
      </c>
      <c r="CA623">
        <v>1256</v>
      </c>
      <c r="CB623">
        <v>0.5</v>
      </c>
      <c r="CC623">
        <v>1</v>
      </c>
      <c r="CD623">
        <v>19</v>
      </c>
      <c r="CE623">
        <v>1</v>
      </c>
      <c r="CF623">
        <v>1</v>
      </c>
      <c r="CG623">
        <v>0.5</v>
      </c>
      <c r="CH623">
        <v>0</v>
      </c>
    </row>
    <row r="624" spans="1:86">
      <c r="A624">
        <v>13</v>
      </c>
      <c r="B624">
        <v>801</v>
      </c>
      <c r="C624">
        <v>1</v>
      </c>
      <c r="D624">
        <v>9</v>
      </c>
      <c r="E624">
        <v>0</v>
      </c>
      <c r="F624" s="24">
        <f t="shared" si="47"/>
        <v>15</v>
      </c>
      <c r="G624">
        <v>110</v>
      </c>
      <c r="H624" s="24">
        <f t="shared" si="49"/>
        <v>7</v>
      </c>
      <c r="I624" s="24">
        <f t="shared" ref="I624:I687" si="51">IF(BI624="","",ROUND(BI624*10/80,0))</f>
        <v>12</v>
      </c>
      <c r="J624" s="24">
        <f t="shared" si="48"/>
        <v>25</v>
      </c>
      <c r="K624" s="24" t="str">
        <f t="shared" si="50"/>
        <v>00</v>
      </c>
      <c r="L624">
        <v>73</v>
      </c>
      <c r="M624">
        <v>0</v>
      </c>
      <c r="N624">
        <v>40</v>
      </c>
      <c r="O624">
        <v>10</v>
      </c>
      <c r="P624">
        <v>2</v>
      </c>
      <c r="Q624" t="s">
        <v>19</v>
      </c>
      <c r="R624">
        <v>32</v>
      </c>
      <c r="S624">
        <v>30</v>
      </c>
      <c r="T624">
        <v>3</v>
      </c>
      <c r="U624">
        <v>5</v>
      </c>
      <c r="V624">
        <v>2.4E-2</v>
      </c>
      <c r="W624">
        <v>7.0000000000000001E-3</v>
      </c>
      <c r="X624">
        <v>24</v>
      </c>
      <c r="Y624">
        <v>1.94</v>
      </c>
      <c r="Z624" t="s">
        <v>57</v>
      </c>
      <c r="AA624">
        <v>235</v>
      </c>
      <c r="AB624">
        <v>0.5</v>
      </c>
      <c r="AC624">
        <v>1</v>
      </c>
      <c r="AD624">
        <v>19</v>
      </c>
      <c r="AE624">
        <v>1</v>
      </c>
      <c r="AF624">
        <v>1</v>
      </c>
      <c r="AG624">
        <v>0.5</v>
      </c>
      <c r="AH624">
        <v>0</v>
      </c>
      <c r="BA624">
        <v>13</v>
      </c>
      <c r="BB624">
        <v>801</v>
      </c>
      <c r="BC624">
        <v>1</v>
      </c>
      <c r="BD624">
        <v>9</v>
      </c>
      <c r="BE624">
        <v>0</v>
      </c>
      <c r="BF624">
        <v>1.4</v>
      </c>
      <c r="BG624">
        <v>110</v>
      </c>
      <c r="BH624">
        <v>20</v>
      </c>
      <c r="BI624">
        <v>98</v>
      </c>
      <c r="BJ624">
        <v>1</v>
      </c>
      <c r="BK624">
        <v>0</v>
      </c>
      <c r="BL624">
        <v>73</v>
      </c>
      <c r="BM624">
        <v>0</v>
      </c>
      <c r="BN624">
        <v>40</v>
      </c>
      <c r="BO624">
        <v>10</v>
      </c>
      <c r="BP624">
        <v>2</v>
      </c>
      <c r="BQ624" t="s">
        <v>19</v>
      </c>
      <c r="BR624">
        <v>32</v>
      </c>
      <c r="BS624">
        <v>30</v>
      </c>
      <c r="BT624">
        <v>3</v>
      </c>
      <c r="BU624">
        <v>5</v>
      </c>
      <c r="BV624">
        <v>2.4E-2</v>
      </c>
      <c r="BW624">
        <v>7.0000000000000001E-3</v>
      </c>
      <c r="BX624">
        <v>24</v>
      </c>
      <c r="BY624">
        <v>1.94</v>
      </c>
      <c r="BZ624" t="s">
        <v>57</v>
      </c>
      <c r="CA624">
        <v>235</v>
      </c>
      <c r="CB624">
        <v>0.5</v>
      </c>
      <c r="CC624">
        <v>1</v>
      </c>
      <c r="CD624">
        <v>19</v>
      </c>
      <c r="CE624">
        <v>1</v>
      </c>
      <c r="CF624">
        <v>1</v>
      </c>
      <c r="CG624">
        <v>0.5</v>
      </c>
      <c r="CH624">
        <v>0</v>
      </c>
    </row>
    <row r="625" spans="1:86">
      <c r="F625" s="24" t="str">
        <f t="shared" si="47"/>
        <v/>
      </c>
      <c r="H625" s="24" t="str">
        <f t="shared" si="49"/>
        <v/>
      </c>
      <c r="I625" s="24" t="str">
        <f t="shared" si="51"/>
        <v/>
      </c>
      <c r="J625" s="24" t="str">
        <f t="shared" si="48"/>
        <v/>
      </c>
      <c r="K625" s="24" t="str">
        <f t="shared" si="50"/>
        <v/>
      </c>
      <c r="BK625">
        <v>0</v>
      </c>
      <c r="CC625">
        <v>1</v>
      </c>
      <c r="CE625">
        <v>1</v>
      </c>
      <c r="CF625">
        <v>1</v>
      </c>
      <c r="CH625">
        <v>0</v>
      </c>
    </row>
    <row r="626" spans="1:86">
      <c r="F626" s="24" t="str">
        <f t="shared" si="47"/>
        <v/>
      </c>
      <c r="H626" s="24" t="str">
        <f t="shared" si="49"/>
        <v/>
      </c>
      <c r="I626" s="24" t="str">
        <f t="shared" si="51"/>
        <v/>
      </c>
      <c r="J626" s="24" t="str">
        <f t="shared" si="48"/>
        <v/>
      </c>
      <c r="K626" s="24" t="str">
        <f t="shared" si="50"/>
        <v/>
      </c>
      <c r="BK626">
        <v>0</v>
      </c>
      <c r="CC626">
        <v>1</v>
      </c>
      <c r="CE626">
        <v>1</v>
      </c>
      <c r="CF626">
        <v>1</v>
      </c>
      <c r="CH626">
        <v>0</v>
      </c>
    </row>
    <row r="627" spans="1:86">
      <c r="A627">
        <v>2</v>
      </c>
      <c r="B627">
        <v>9</v>
      </c>
      <c r="C627">
        <v>300</v>
      </c>
      <c r="D627">
        <v>55</v>
      </c>
      <c r="E627">
        <v>0</v>
      </c>
      <c r="F627" s="24">
        <f t="shared" si="47"/>
        <v>135</v>
      </c>
      <c r="G627">
        <v>50</v>
      </c>
      <c r="H627" s="24">
        <f t="shared" si="49"/>
        <v>11</v>
      </c>
      <c r="I627" s="24">
        <f t="shared" si="51"/>
        <v>6</v>
      </c>
      <c r="J627" s="24">
        <f t="shared" si="48"/>
        <v>75</v>
      </c>
      <c r="K627" s="24" t="str">
        <f t="shared" si="50"/>
        <v>03</v>
      </c>
      <c r="L627">
        <v>22</v>
      </c>
      <c r="M627">
        <v>0</v>
      </c>
      <c r="N627">
        <v>0</v>
      </c>
      <c r="O627">
        <v>1</v>
      </c>
      <c r="P627">
        <v>0</v>
      </c>
      <c r="Q627" t="s">
        <v>18</v>
      </c>
      <c r="R627">
        <v>21</v>
      </c>
      <c r="S627">
        <v>10</v>
      </c>
      <c r="T627">
        <v>2</v>
      </c>
      <c r="U627">
        <v>2</v>
      </c>
      <c r="V627">
        <v>0.30399999999999999</v>
      </c>
      <c r="W627">
        <v>0.25230000000000002</v>
      </c>
      <c r="X627">
        <v>24</v>
      </c>
      <c r="Y627">
        <v>0</v>
      </c>
      <c r="Z627" t="s">
        <v>133</v>
      </c>
      <c r="AB627">
        <v>0</v>
      </c>
      <c r="AC627">
        <v>1</v>
      </c>
      <c r="AD627">
        <v>19</v>
      </c>
      <c r="AE627">
        <v>1</v>
      </c>
      <c r="AF627">
        <v>1</v>
      </c>
      <c r="AG627">
        <v>0.63</v>
      </c>
      <c r="AH627">
        <v>0</v>
      </c>
      <c r="BA627">
        <v>2</v>
      </c>
      <c r="BB627">
        <v>9</v>
      </c>
      <c r="BC627">
        <v>300</v>
      </c>
      <c r="BD627">
        <v>55</v>
      </c>
      <c r="BE627">
        <v>0</v>
      </c>
      <c r="BF627">
        <v>13.4</v>
      </c>
      <c r="BG627">
        <v>50</v>
      </c>
      <c r="BH627">
        <v>11</v>
      </c>
      <c r="BI627">
        <v>45</v>
      </c>
      <c r="BJ627">
        <v>3</v>
      </c>
      <c r="BK627">
        <v>0</v>
      </c>
      <c r="BL627">
        <v>22</v>
      </c>
      <c r="BM627">
        <v>0</v>
      </c>
      <c r="BN627">
        <v>0</v>
      </c>
      <c r="BO627">
        <v>1</v>
      </c>
      <c r="BP627">
        <v>0</v>
      </c>
      <c r="BQ627" t="s">
        <v>18</v>
      </c>
      <c r="BR627">
        <v>21</v>
      </c>
      <c r="BS627">
        <v>10</v>
      </c>
      <c r="BT627">
        <v>2</v>
      </c>
      <c r="BU627">
        <v>2</v>
      </c>
      <c r="BV627">
        <v>0.30399999999999999</v>
      </c>
      <c r="BW627">
        <v>0.25230000000000002</v>
      </c>
      <c r="BX627">
        <v>24</v>
      </c>
      <c r="BY627">
        <v>0</v>
      </c>
      <c r="BZ627" t="s">
        <v>133</v>
      </c>
      <c r="CB627">
        <v>0</v>
      </c>
      <c r="CC627">
        <v>1</v>
      </c>
      <c r="CD627">
        <v>19</v>
      </c>
      <c r="CE627">
        <v>1</v>
      </c>
      <c r="CF627">
        <v>1</v>
      </c>
      <c r="CG627">
        <v>0.63</v>
      </c>
      <c r="CH627">
        <v>0</v>
      </c>
    </row>
    <row r="628" spans="1:86">
      <c r="A628">
        <v>3</v>
      </c>
      <c r="B628">
        <v>8</v>
      </c>
      <c r="C628">
        <v>200</v>
      </c>
      <c r="D628">
        <v>40</v>
      </c>
      <c r="E628">
        <v>0</v>
      </c>
      <c r="F628" s="24">
        <f t="shared" si="47"/>
        <v>85</v>
      </c>
      <c r="G628">
        <v>50</v>
      </c>
      <c r="H628" s="24">
        <f t="shared" si="49"/>
        <v>12</v>
      </c>
      <c r="I628" s="24">
        <f t="shared" si="51"/>
        <v>6</v>
      </c>
      <c r="J628" s="24">
        <f t="shared" si="48"/>
        <v>75</v>
      </c>
      <c r="K628" s="24" t="str">
        <f t="shared" si="50"/>
        <v>03</v>
      </c>
      <c r="L628">
        <v>22</v>
      </c>
      <c r="M628">
        <v>0</v>
      </c>
      <c r="N628">
        <v>0</v>
      </c>
      <c r="O628">
        <v>1</v>
      </c>
      <c r="P628">
        <v>0</v>
      </c>
      <c r="Q628" t="s">
        <v>18</v>
      </c>
      <c r="R628">
        <v>21</v>
      </c>
      <c r="S628">
        <v>10</v>
      </c>
      <c r="T628">
        <v>2</v>
      </c>
      <c r="U628">
        <v>2</v>
      </c>
      <c r="V628">
        <v>0.21</v>
      </c>
      <c r="W628">
        <v>0.17430000000000001</v>
      </c>
      <c r="X628">
        <v>24</v>
      </c>
      <c r="Y628">
        <v>0</v>
      </c>
      <c r="Z628" t="s">
        <v>133</v>
      </c>
      <c r="AB628">
        <v>0</v>
      </c>
      <c r="AC628">
        <v>1</v>
      </c>
      <c r="AD628">
        <v>19</v>
      </c>
      <c r="AE628">
        <v>1</v>
      </c>
      <c r="AF628">
        <v>1</v>
      </c>
      <c r="AG628">
        <v>0.63</v>
      </c>
      <c r="AH628">
        <v>0</v>
      </c>
      <c r="BA628">
        <v>3</v>
      </c>
      <c r="BB628">
        <v>8</v>
      </c>
      <c r="BC628">
        <v>200</v>
      </c>
      <c r="BD628">
        <v>40</v>
      </c>
      <c r="BE628">
        <v>0</v>
      </c>
      <c r="BF628">
        <v>8.6</v>
      </c>
      <c r="BG628">
        <v>50</v>
      </c>
      <c r="BH628">
        <v>12</v>
      </c>
      <c r="BI628">
        <v>45</v>
      </c>
      <c r="BJ628">
        <v>3</v>
      </c>
      <c r="BK628">
        <v>0</v>
      </c>
      <c r="BL628">
        <v>22</v>
      </c>
      <c r="BM628">
        <v>0</v>
      </c>
      <c r="BN628">
        <v>0</v>
      </c>
      <c r="BO628">
        <v>1</v>
      </c>
      <c r="BP628">
        <v>0</v>
      </c>
      <c r="BQ628" t="s">
        <v>18</v>
      </c>
      <c r="BR628">
        <v>21</v>
      </c>
      <c r="BS628">
        <v>10</v>
      </c>
      <c r="BT628">
        <v>2</v>
      </c>
      <c r="BU628">
        <v>2</v>
      </c>
      <c r="BV628">
        <v>0.21</v>
      </c>
      <c r="BW628">
        <v>0.17430000000000001</v>
      </c>
      <c r="BX628">
        <v>24</v>
      </c>
      <c r="BY628">
        <v>0</v>
      </c>
      <c r="BZ628" t="s">
        <v>133</v>
      </c>
      <c r="CB628">
        <v>0</v>
      </c>
      <c r="CC628">
        <v>1</v>
      </c>
      <c r="CD628">
        <v>19</v>
      </c>
      <c r="CE628">
        <v>1</v>
      </c>
      <c r="CF628">
        <v>1</v>
      </c>
      <c r="CG628">
        <v>0.63</v>
      </c>
      <c r="CH628">
        <v>0</v>
      </c>
    </row>
    <row r="629" spans="1:86">
      <c r="A629">
        <v>4</v>
      </c>
      <c r="B629">
        <v>7</v>
      </c>
      <c r="C629">
        <v>140</v>
      </c>
      <c r="D629">
        <v>40</v>
      </c>
      <c r="E629">
        <v>0</v>
      </c>
      <c r="F629" s="24">
        <f t="shared" si="47"/>
        <v>53</v>
      </c>
      <c r="G629">
        <v>60</v>
      </c>
      <c r="H629" s="24">
        <f t="shared" si="49"/>
        <v>12</v>
      </c>
      <c r="I629" s="24">
        <f t="shared" si="51"/>
        <v>6</v>
      </c>
      <c r="J629" s="24">
        <f t="shared" si="48"/>
        <v>75</v>
      </c>
      <c r="K629" s="24" t="str">
        <f t="shared" si="50"/>
        <v>03</v>
      </c>
      <c r="L629">
        <v>32</v>
      </c>
      <c r="M629">
        <v>0</v>
      </c>
      <c r="N629">
        <v>40</v>
      </c>
      <c r="O629">
        <v>0</v>
      </c>
      <c r="P629">
        <v>0</v>
      </c>
      <c r="Q629" t="s">
        <v>18</v>
      </c>
      <c r="R629">
        <v>21</v>
      </c>
      <c r="S629">
        <v>15</v>
      </c>
      <c r="T629">
        <v>2</v>
      </c>
      <c r="U629">
        <v>2</v>
      </c>
      <c r="V629">
        <v>0.155</v>
      </c>
      <c r="W629">
        <v>0.12709999999999999</v>
      </c>
      <c r="X629">
        <v>24</v>
      </c>
      <c r="Y629">
        <v>0</v>
      </c>
      <c r="Z629" t="s">
        <v>133</v>
      </c>
      <c r="AB629">
        <v>0</v>
      </c>
      <c r="AC629">
        <v>1</v>
      </c>
      <c r="AD629">
        <v>19</v>
      </c>
      <c r="AE629">
        <v>1</v>
      </c>
      <c r="AF629">
        <v>1</v>
      </c>
      <c r="AG629">
        <v>0.63</v>
      </c>
      <c r="AH629">
        <v>0</v>
      </c>
      <c r="BA629">
        <v>4</v>
      </c>
      <c r="BB629">
        <v>7</v>
      </c>
      <c r="BC629">
        <v>140</v>
      </c>
      <c r="BD629">
        <v>40</v>
      </c>
      <c r="BE629">
        <v>0</v>
      </c>
      <c r="BF629">
        <v>5.3</v>
      </c>
      <c r="BG629">
        <v>60</v>
      </c>
      <c r="BH629">
        <v>12</v>
      </c>
      <c r="BI629">
        <v>45</v>
      </c>
      <c r="BJ629">
        <v>3</v>
      </c>
      <c r="BK629">
        <v>0</v>
      </c>
      <c r="BL629">
        <v>32</v>
      </c>
      <c r="BM629">
        <v>0</v>
      </c>
      <c r="BN629">
        <v>40</v>
      </c>
      <c r="BO629">
        <v>0</v>
      </c>
      <c r="BP629">
        <v>0</v>
      </c>
      <c r="BQ629" t="s">
        <v>18</v>
      </c>
      <c r="BR629">
        <v>21</v>
      </c>
      <c r="BS629">
        <v>15</v>
      </c>
      <c r="BT629">
        <v>2</v>
      </c>
      <c r="BU629">
        <v>2</v>
      </c>
      <c r="BV629">
        <v>0.155</v>
      </c>
      <c r="BW629">
        <v>0.12709999999999999</v>
      </c>
      <c r="BX629">
        <v>24</v>
      </c>
      <c r="BY629">
        <v>0</v>
      </c>
      <c r="BZ629" t="s">
        <v>133</v>
      </c>
      <c r="CB629">
        <v>0</v>
      </c>
      <c r="CC629">
        <v>1</v>
      </c>
      <c r="CD629">
        <v>19</v>
      </c>
      <c r="CE629">
        <v>1</v>
      </c>
      <c r="CF629">
        <v>1</v>
      </c>
      <c r="CG629">
        <v>0.63</v>
      </c>
      <c r="CH629">
        <v>0</v>
      </c>
    </row>
    <row r="630" spans="1:86">
      <c r="A630">
        <v>5</v>
      </c>
      <c r="B630">
        <v>6</v>
      </c>
      <c r="C630">
        <v>70</v>
      </c>
      <c r="D630">
        <v>25</v>
      </c>
      <c r="E630">
        <v>0</v>
      </c>
      <c r="F630" s="24">
        <f t="shared" si="47"/>
        <v>33</v>
      </c>
      <c r="G630">
        <v>70</v>
      </c>
      <c r="H630" s="24">
        <f t="shared" si="49"/>
        <v>12</v>
      </c>
      <c r="I630" s="24">
        <f t="shared" si="51"/>
        <v>6</v>
      </c>
      <c r="J630" s="24">
        <f t="shared" si="48"/>
        <v>75</v>
      </c>
      <c r="K630" s="24" t="str">
        <f t="shared" si="50"/>
        <v>03</v>
      </c>
      <c r="L630">
        <v>42</v>
      </c>
      <c r="M630">
        <v>0</v>
      </c>
      <c r="N630">
        <v>40</v>
      </c>
      <c r="O630">
        <v>0</v>
      </c>
      <c r="P630">
        <v>0</v>
      </c>
      <c r="Q630" t="s">
        <v>18</v>
      </c>
      <c r="R630">
        <v>21</v>
      </c>
      <c r="S630">
        <v>15</v>
      </c>
      <c r="T630">
        <v>2</v>
      </c>
      <c r="U630">
        <v>2</v>
      </c>
      <c r="V630">
        <v>0.112</v>
      </c>
      <c r="W630">
        <v>8.7400000000000005E-2</v>
      </c>
      <c r="X630">
        <v>24</v>
      </c>
      <c r="Y630">
        <v>0</v>
      </c>
      <c r="Z630" t="s">
        <v>133</v>
      </c>
      <c r="AB630">
        <v>0</v>
      </c>
      <c r="AC630">
        <v>1</v>
      </c>
      <c r="AD630">
        <v>19</v>
      </c>
      <c r="AE630">
        <v>1</v>
      </c>
      <c r="AF630">
        <v>1</v>
      </c>
      <c r="AG630">
        <v>0.63</v>
      </c>
      <c r="AH630">
        <v>0</v>
      </c>
      <c r="BA630">
        <v>5</v>
      </c>
      <c r="BB630">
        <v>6</v>
      </c>
      <c r="BC630">
        <v>70</v>
      </c>
      <c r="BD630">
        <v>25</v>
      </c>
      <c r="BE630">
        <v>0</v>
      </c>
      <c r="BF630">
        <v>3.3</v>
      </c>
      <c r="BG630">
        <v>70</v>
      </c>
      <c r="BH630">
        <v>12</v>
      </c>
      <c r="BI630">
        <v>48</v>
      </c>
      <c r="BJ630">
        <v>3</v>
      </c>
      <c r="BK630">
        <v>0</v>
      </c>
      <c r="BL630">
        <v>42</v>
      </c>
      <c r="BM630">
        <v>0</v>
      </c>
      <c r="BN630">
        <v>40</v>
      </c>
      <c r="BO630">
        <v>0</v>
      </c>
      <c r="BP630">
        <v>0</v>
      </c>
      <c r="BQ630" t="s">
        <v>18</v>
      </c>
      <c r="BR630">
        <v>21</v>
      </c>
      <c r="BS630">
        <v>15</v>
      </c>
      <c r="BT630">
        <v>2</v>
      </c>
      <c r="BU630">
        <v>2</v>
      </c>
      <c r="BV630">
        <v>0.112</v>
      </c>
      <c r="BW630">
        <v>8.7400000000000005E-2</v>
      </c>
      <c r="BX630">
        <v>24</v>
      </c>
      <c r="BY630">
        <v>0</v>
      </c>
      <c r="BZ630" t="s">
        <v>133</v>
      </c>
      <c r="CB630">
        <v>0</v>
      </c>
      <c r="CC630">
        <v>1</v>
      </c>
      <c r="CD630">
        <v>19</v>
      </c>
      <c r="CE630">
        <v>1</v>
      </c>
      <c r="CF630">
        <v>1</v>
      </c>
      <c r="CG630">
        <v>0.63</v>
      </c>
      <c r="CH630">
        <v>0</v>
      </c>
    </row>
    <row r="631" spans="1:86">
      <c r="A631">
        <v>6</v>
      </c>
      <c r="B631">
        <v>5</v>
      </c>
      <c r="C631">
        <v>40</v>
      </c>
      <c r="D631">
        <v>25</v>
      </c>
      <c r="E631">
        <v>0</v>
      </c>
      <c r="F631" s="24">
        <f t="shared" si="47"/>
        <v>23</v>
      </c>
      <c r="G631">
        <v>85</v>
      </c>
      <c r="H631" s="24">
        <f t="shared" si="49"/>
        <v>12</v>
      </c>
      <c r="I631" s="24">
        <f t="shared" si="51"/>
        <v>6</v>
      </c>
      <c r="J631" s="24">
        <f t="shared" si="48"/>
        <v>75</v>
      </c>
      <c r="K631" s="24" t="str">
        <f t="shared" si="50"/>
        <v>03</v>
      </c>
      <c r="L631">
        <v>52</v>
      </c>
      <c r="M631">
        <v>0</v>
      </c>
      <c r="N631">
        <v>40</v>
      </c>
      <c r="O631">
        <v>0</v>
      </c>
      <c r="P631">
        <v>0</v>
      </c>
      <c r="Q631" t="s">
        <v>18</v>
      </c>
      <c r="R631">
        <v>21</v>
      </c>
      <c r="S631">
        <v>15</v>
      </c>
      <c r="T631">
        <v>2</v>
      </c>
      <c r="U631">
        <v>2</v>
      </c>
      <c r="V631">
        <v>7.6999999999999999E-2</v>
      </c>
      <c r="W631">
        <v>5.8500000000000003E-2</v>
      </c>
      <c r="X631">
        <v>24</v>
      </c>
      <c r="Y631">
        <v>0</v>
      </c>
      <c r="Z631" t="s">
        <v>133</v>
      </c>
      <c r="AB631">
        <v>4</v>
      </c>
      <c r="AC631">
        <v>1</v>
      </c>
      <c r="AD631">
        <v>19</v>
      </c>
      <c r="AE631">
        <v>1</v>
      </c>
      <c r="AF631">
        <v>1</v>
      </c>
      <c r="AG631">
        <v>0.63</v>
      </c>
      <c r="AH631">
        <v>0</v>
      </c>
      <c r="BA631">
        <v>6</v>
      </c>
      <c r="BB631">
        <v>5</v>
      </c>
      <c r="BC631">
        <v>40</v>
      </c>
      <c r="BD631">
        <v>25</v>
      </c>
      <c r="BE631">
        <v>0</v>
      </c>
      <c r="BF631">
        <v>2.2999999999999998</v>
      </c>
      <c r="BG631">
        <v>85</v>
      </c>
      <c r="BH631">
        <v>12</v>
      </c>
      <c r="BI631">
        <v>48</v>
      </c>
      <c r="BJ631">
        <v>3</v>
      </c>
      <c r="BK631">
        <v>0</v>
      </c>
      <c r="BL631">
        <v>52</v>
      </c>
      <c r="BM631">
        <v>0</v>
      </c>
      <c r="BN631">
        <v>40</v>
      </c>
      <c r="BO631">
        <v>0</v>
      </c>
      <c r="BP631">
        <v>0</v>
      </c>
      <c r="BQ631" t="s">
        <v>18</v>
      </c>
      <c r="BR631">
        <v>21</v>
      </c>
      <c r="BS631">
        <v>15</v>
      </c>
      <c r="BT631">
        <v>2</v>
      </c>
      <c r="BU631">
        <v>2</v>
      </c>
      <c r="BV631">
        <v>7.6999999999999999E-2</v>
      </c>
      <c r="BW631">
        <v>5.8500000000000003E-2</v>
      </c>
      <c r="BX631">
        <v>24</v>
      </c>
      <c r="BY631">
        <v>0</v>
      </c>
      <c r="BZ631" t="s">
        <v>133</v>
      </c>
      <c r="CB631">
        <v>4</v>
      </c>
      <c r="CC631">
        <v>1</v>
      </c>
      <c r="CD631">
        <v>19</v>
      </c>
      <c r="CE631">
        <v>1</v>
      </c>
      <c r="CF631">
        <v>1</v>
      </c>
      <c r="CG631">
        <v>0.63</v>
      </c>
      <c r="CH631">
        <v>0</v>
      </c>
    </row>
    <row r="632" spans="1:86">
      <c r="A632">
        <v>7</v>
      </c>
      <c r="B632">
        <v>4</v>
      </c>
      <c r="C632">
        <v>12</v>
      </c>
      <c r="D632">
        <v>14</v>
      </c>
      <c r="E632">
        <v>0</v>
      </c>
      <c r="F632" s="24">
        <f t="shared" si="47"/>
        <v>15</v>
      </c>
      <c r="G632">
        <v>100</v>
      </c>
      <c r="H632" s="24">
        <f t="shared" si="49"/>
        <v>10</v>
      </c>
      <c r="I632" s="24">
        <f t="shared" si="51"/>
        <v>6</v>
      </c>
      <c r="J632" s="24">
        <f t="shared" si="48"/>
        <v>50</v>
      </c>
      <c r="K632" s="24" t="str">
        <f t="shared" si="50"/>
        <v>00</v>
      </c>
      <c r="L632">
        <v>72</v>
      </c>
      <c r="M632">
        <v>0</v>
      </c>
      <c r="N632">
        <v>40</v>
      </c>
      <c r="O632">
        <v>0</v>
      </c>
      <c r="P632">
        <v>0</v>
      </c>
      <c r="Q632" t="s">
        <v>18</v>
      </c>
      <c r="R632">
        <v>21</v>
      </c>
      <c r="S632">
        <v>15</v>
      </c>
      <c r="T632">
        <v>2</v>
      </c>
      <c r="U632">
        <v>2</v>
      </c>
      <c r="V632">
        <v>5.1999999999999998E-2</v>
      </c>
      <c r="W632">
        <v>3.9E-2</v>
      </c>
      <c r="X632">
        <v>24</v>
      </c>
      <c r="Y632">
        <v>0</v>
      </c>
      <c r="Z632" t="s">
        <v>133</v>
      </c>
      <c r="AB632">
        <v>2</v>
      </c>
      <c r="AC632">
        <v>1</v>
      </c>
      <c r="AD632">
        <v>19</v>
      </c>
      <c r="AE632">
        <v>1</v>
      </c>
      <c r="AF632">
        <v>1</v>
      </c>
      <c r="AG632">
        <v>0.63</v>
      </c>
      <c r="AH632">
        <v>0</v>
      </c>
      <c r="BA632">
        <v>7</v>
      </c>
      <c r="BB632">
        <v>4</v>
      </c>
      <c r="BC632">
        <v>12</v>
      </c>
      <c r="BD632">
        <v>14</v>
      </c>
      <c r="BE632">
        <v>0</v>
      </c>
      <c r="BF632">
        <v>1.6</v>
      </c>
      <c r="BG632">
        <v>100</v>
      </c>
      <c r="BH632">
        <v>14</v>
      </c>
      <c r="BI632">
        <v>48</v>
      </c>
      <c r="BJ632">
        <v>2</v>
      </c>
      <c r="BK632">
        <v>0</v>
      </c>
      <c r="BL632">
        <v>72</v>
      </c>
      <c r="BM632">
        <v>0</v>
      </c>
      <c r="BN632">
        <v>40</v>
      </c>
      <c r="BO632">
        <v>0</v>
      </c>
      <c r="BP632">
        <v>0</v>
      </c>
      <c r="BQ632" t="s">
        <v>18</v>
      </c>
      <c r="BR632">
        <v>21</v>
      </c>
      <c r="BS632">
        <v>15</v>
      </c>
      <c r="BT632">
        <v>2</v>
      </c>
      <c r="BU632">
        <v>2</v>
      </c>
      <c r="BV632">
        <v>5.1999999999999998E-2</v>
      </c>
      <c r="BW632">
        <v>3.9E-2</v>
      </c>
      <c r="BX632">
        <v>24</v>
      </c>
      <c r="BY632">
        <v>0</v>
      </c>
      <c r="BZ632" t="s">
        <v>133</v>
      </c>
      <c r="CB632">
        <v>2</v>
      </c>
      <c r="CC632">
        <v>1</v>
      </c>
      <c r="CD632">
        <v>19</v>
      </c>
      <c r="CE632">
        <v>1</v>
      </c>
      <c r="CF632">
        <v>1</v>
      </c>
      <c r="CG632">
        <v>0.63</v>
      </c>
      <c r="CH632">
        <v>0</v>
      </c>
    </row>
    <row r="633" spans="1:86">
      <c r="A633">
        <v>8</v>
      </c>
      <c r="B633">
        <v>3</v>
      </c>
      <c r="C633">
        <v>8</v>
      </c>
      <c r="D633">
        <v>12</v>
      </c>
      <c r="E633">
        <v>0</v>
      </c>
      <c r="F633" s="24">
        <f t="shared" si="47"/>
        <v>7.9999999999999991</v>
      </c>
      <c r="G633">
        <v>100</v>
      </c>
      <c r="H633" s="24">
        <f t="shared" si="49"/>
        <v>12</v>
      </c>
      <c r="I633" s="24">
        <f t="shared" si="51"/>
        <v>6</v>
      </c>
      <c r="J633" s="24">
        <f t="shared" si="48"/>
        <v>50</v>
      </c>
      <c r="K633" s="24" t="str">
        <f t="shared" si="50"/>
        <v>00</v>
      </c>
      <c r="L633">
        <v>82</v>
      </c>
      <c r="M633">
        <v>0</v>
      </c>
      <c r="N633">
        <v>0</v>
      </c>
      <c r="O633">
        <v>0</v>
      </c>
      <c r="P633">
        <v>0</v>
      </c>
      <c r="Q633" t="s">
        <v>18</v>
      </c>
      <c r="R633">
        <v>21</v>
      </c>
      <c r="S633">
        <v>15</v>
      </c>
      <c r="T633">
        <v>3</v>
      </c>
      <c r="U633">
        <v>2</v>
      </c>
      <c r="V633">
        <v>3.7999999999999999E-2</v>
      </c>
      <c r="W633">
        <v>2.7E-2</v>
      </c>
      <c r="X633">
        <v>24</v>
      </c>
      <c r="Y633">
        <v>0</v>
      </c>
      <c r="Z633" t="s">
        <v>133</v>
      </c>
      <c r="AB633">
        <v>1.1200000000000001</v>
      </c>
      <c r="AC633">
        <v>1</v>
      </c>
      <c r="AD633">
        <v>19</v>
      </c>
      <c r="AE633">
        <v>1</v>
      </c>
      <c r="AF633">
        <v>1</v>
      </c>
      <c r="AG633">
        <v>0.63</v>
      </c>
      <c r="AH633">
        <v>0</v>
      </c>
      <c r="BA633">
        <v>8</v>
      </c>
      <c r="BB633">
        <v>3</v>
      </c>
      <c r="BC633">
        <v>8</v>
      </c>
      <c r="BD633">
        <v>12</v>
      </c>
      <c r="BE633">
        <v>0</v>
      </c>
      <c r="BF633">
        <v>0.7</v>
      </c>
      <c r="BG633">
        <v>100</v>
      </c>
      <c r="BH633">
        <v>18</v>
      </c>
      <c r="BI633">
        <v>50</v>
      </c>
      <c r="BJ633">
        <v>2</v>
      </c>
      <c r="BK633">
        <v>0</v>
      </c>
      <c r="BL633">
        <v>82</v>
      </c>
      <c r="BM633">
        <v>0</v>
      </c>
      <c r="BN633">
        <v>0</v>
      </c>
      <c r="BO633">
        <v>0</v>
      </c>
      <c r="BP633">
        <v>0</v>
      </c>
      <c r="BQ633" t="s">
        <v>18</v>
      </c>
      <c r="BR633">
        <v>21</v>
      </c>
      <c r="BS633">
        <v>15</v>
      </c>
      <c r="BT633">
        <v>3</v>
      </c>
      <c r="BU633">
        <v>2</v>
      </c>
      <c r="BV633">
        <v>3.7999999999999999E-2</v>
      </c>
      <c r="BW633">
        <v>2.7E-2</v>
      </c>
      <c r="BX633">
        <v>24</v>
      </c>
      <c r="BY633">
        <v>0</v>
      </c>
      <c r="BZ633" t="s">
        <v>133</v>
      </c>
      <c r="CB633">
        <v>1.1200000000000001</v>
      </c>
      <c r="CC633">
        <v>1</v>
      </c>
      <c r="CD633">
        <v>19</v>
      </c>
      <c r="CE633">
        <v>1</v>
      </c>
      <c r="CF633">
        <v>1</v>
      </c>
      <c r="CG633">
        <v>0.63</v>
      </c>
      <c r="CH633">
        <v>0</v>
      </c>
    </row>
    <row r="634" spans="1:86">
      <c r="A634">
        <v>9</v>
      </c>
      <c r="B634">
        <v>2</v>
      </c>
      <c r="C634">
        <v>6</v>
      </c>
      <c r="D634">
        <v>12</v>
      </c>
      <c r="E634">
        <v>0</v>
      </c>
      <c r="F634" s="24">
        <f t="shared" si="47"/>
        <v>5</v>
      </c>
      <c r="G634">
        <v>100</v>
      </c>
      <c r="H634" s="24">
        <f t="shared" si="49"/>
        <v>7</v>
      </c>
      <c r="I634" s="24">
        <f t="shared" si="51"/>
        <v>7</v>
      </c>
      <c r="J634" s="24">
        <f t="shared" si="48"/>
        <v>25</v>
      </c>
      <c r="K634" s="24" t="str">
        <f t="shared" si="50"/>
        <v>00</v>
      </c>
      <c r="L634">
        <v>83</v>
      </c>
      <c r="M634">
        <v>0</v>
      </c>
      <c r="N634">
        <v>0</v>
      </c>
      <c r="O634">
        <v>10</v>
      </c>
      <c r="P634">
        <v>0</v>
      </c>
      <c r="Q634" t="s">
        <v>18</v>
      </c>
      <c r="R634">
        <v>22</v>
      </c>
      <c r="S634">
        <v>15</v>
      </c>
      <c r="T634">
        <v>3</v>
      </c>
      <c r="U634">
        <v>2</v>
      </c>
      <c r="V634">
        <v>2.7E-2</v>
      </c>
      <c r="W634">
        <v>1.8100000000000002E-2</v>
      </c>
      <c r="X634">
        <v>24</v>
      </c>
      <c r="Y634">
        <v>0</v>
      </c>
      <c r="Z634" t="s">
        <v>133</v>
      </c>
      <c r="AB634">
        <v>0.8</v>
      </c>
      <c r="AC634">
        <v>1</v>
      </c>
      <c r="AD634">
        <v>19</v>
      </c>
      <c r="AE634">
        <v>1</v>
      </c>
      <c r="AF634">
        <v>1</v>
      </c>
      <c r="AG634">
        <v>0.63</v>
      </c>
      <c r="AH634">
        <v>0</v>
      </c>
      <c r="BA634">
        <v>9</v>
      </c>
      <c r="BB634">
        <v>2</v>
      </c>
      <c r="BC634">
        <v>6</v>
      </c>
      <c r="BD634">
        <v>12</v>
      </c>
      <c r="BE634">
        <v>0</v>
      </c>
      <c r="BF634">
        <v>0.4</v>
      </c>
      <c r="BG634">
        <v>100</v>
      </c>
      <c r="BH634">
        <v>21</v>
      </c>
      <c r="BI634">
        <v>53</v>
      </c>
      <c r="BJ634">
        <v>1</v>
      </c>
      <c r="BK634">
        <v>0</v>
      </c>
      <c r="BL634">
        <v>83</v>
      </c>
      <c r="BM634">
        <v>0</v>
      </c>
      <c r="BN634">
        <v>0</v>
      </c>
      <c r="BO634">
        <v>10</v>
      </c>
      <c r="BP634">
        <v>0</v>
      </c>
      <c r="BQ634" t="s">
        <v>18</v>
      </c>
      <c r="BR634">
        <v>22</v>
      </c>
      <c r="BS634">
        <v>15</v>
      </c>
      <c r="BT634">
        <v>3</v>
      </c>
      <c r="BU634">
        <v>2</v>
      </c>
      <c r="BV634">
        <v>2.7E-2</v>
      </c>
      <c r="BW634">
        <v>1.8100000000000002E-2</v>
      </c>
      <c r="BX634">
        <v>24</v>
      </c>
      <c r="BY634">
        <v>0</v>
      </c>
      <c r="BZ634" t="s">
        <v>133</v>
      </c>
      <c r="CB634">
        <v>0.8</v>
      </c>
      <c r="CC634">
        <v>1</v>
      </c>
      <c r="CD634">
        <v>19</v>
      </c>
      <c r="CE634">
        <v>1</v>
      </c>
      <c r="CF634">
        <v>1</v>
      </c>
      <c r="CG634">
        <v>0.63</v>
      </c>
      <c r="CH634">
        <v>0</v>
      </c>
    </row>
    <row r="635" spans="1:86">
      <c r="A635">
        <v>10</v>
      </c>
      <c r="B635">
        <v>801</v>
      </c>
      <c r="C635">
        <v>1</v>
      </c>
      <c r="D635">
        <v>9</v>
      </c>
      <c r="E635">
        <v>0</v>
      </c>
      <c r="F635" s="24">
        <f t="shared" si="47"/>
        <v>15</v>
      </c>
      <c r="G635">
        <v>110</v>
      </c>
      <c r="H635" s="24">
        <f t="shared" si="49"/>
        <v>7</v>
      </c>
      <c r="I635" s="24">
        <f t="shared" si="51"/>
        <v>12</v>
      </c>
      <c r="J635" s="24">
        <f t="shared" si="48"/>
        <v>25</v>
      </c>
      <c r="K635" s="24" t="str">
        <f t="shared" si="50"/>
        <v>00</v>
      </c>
      <c r="L635">
        <v>73</v>
      </c>
      <c r="M635">
        <v>0</v>
      </c>
      <c r="N635">
        <v>0</v>
      </c>
      <c r="O635">
        <v>10</v>
      </c>
      <c r="P635">
        <v>3</v>
      </c>
      <c r="Q635" t="s">
        <v>19</v>
      </c>
      <c r="R635">
        <v>32</v>
      </c>
      <c r="S635">
        <v>30</v>
      </c>
      <c r="T635">
        <v>3</v>
      </c>
      <c r="U635">
        <v>5</v>
      </c>
      <c r="V635">
        <v>0.01</v>
      </c>
      <c r="W635">
        <v>2.7E-2</v>
      </c>
      <c r="X635">
        <v>24</v>
      </c>
      <c r="Y635">
        <v>1.31</v>
      </c>
      <c r="Z635" t="s">
        <v>57</v>
      </c>
      <c r="AA635">
        <v>843</v>
      </c>
      <c r="AB635">
        <v>0.63</v>
      </c>
      <c r="AC635">
        <v>1</v>
      </c>
      <c r="AD635">
        <v>19</v>
      </c>
      <c r="AE635">
        <v>1</v>
      </c>
      <c r="AF635">
        <v>1</v>
      </c>
      <c r="AG635">
        <v>0.63</v>
      </c>
      <c r="AH635">
        <v>0</v>
      </c>
      <c r="BA635">
        <v>10</v>
      </c>
      <c r="BB635">
        <v>801</v>
      </c>
      <c r="BC635">
        <v>1</v>
      </c>
      <c r="BD635">
        <v>9</v>
      </c>
      <c r="BE635">
        <v>0</v>
      </c>
      <c r="BF635">
        <v>1.4</v>
      </c>
      <c r="BG635">
        <v>110</v>
      </c>
      <c r="BH635">
        <v>20</v>
      </c>
      <c r="BI635">
        <v>98</v>
      </c>
      <c r="BJ635">
        <v>1</v>
      </c>
      <c r="BK635">
        <v>0</v>
      </c>
      <c r="BL635">
        <v>73</v>
      </c>
      <c r="BM635">
        <v>0</v>
      </c>
      <c r="BN635">
        <v>0</v>
      </c>
      <c r="BO635">
        <v>10</v>
      </c>
      <c r="BP635">
        <v>3</v>
      </c>
      <c r="BQ635" t="s">
        <v>19</v>
      </c>
      <c r="BR635">
        <v>32</v>
      </c>
      <c r="BS635">
        <v>30</v>
      </c>
      <c r="BT635">
        <v>3</v>
      </c>
      <c r="BU635">
        <v>5</v>
      </c>
      <c r="BV635">
        <v>0.01</v>
      </c>
      <c r="BW635">
        <v>2.7E-2</v>
      </c>
      <c r="BX635">
        <v>24</v>
      </c>
      <c r="BY635">
        <v>1.31</v>
      </c>
      <c r="BZ635" t="s">
        <v>57</v>
      </c>
      <c r="CA635">
        <v>843</v>
      </c>
      <c r="CB635">
        <v>0.63</v>
      </c>
      <c r="CC635">
        <v>1</v>
      </c>
      <c r="CD635">
        <v>19</v>
      </c>
      <c r="CE635">
        <v>1</v>
      </c>
      <c r="CF635">
        <v>1</v>
      </c>
      <c r="CG635">
        <v>0.63</v>
      </c>
      <c r="CH635">
        <v>0</v>
      </c>
    </row>
    <row r="636" spans="1:86">
      <c r="A636">
        <v>11</v>
      </c>
      <c r="B636">
        <v>801</v>
      </c>
      <c r="C636">
        <v>1</v>
      </c>
      <c r="D636">
        <v>9</v>
      </c>
      <c r="E636">
        <v>0</v>
      </c>
      <c r="F636" s="24">
        <f t="shared" si="47"/>
        <v>15</v>
      </c>
      <c r="G636">
        <v>110</v>
      </c>
      <c r="H636" s="24">
        <f t="shared" si="49"/>
        <v>7</v>
      </c>
      <c r="I636" s="24">
        <f t="shared" si="51"/>
        <v>12</v>
      </c>
      <c r="J636" s="24">
        <f t="shared" si="48"/>
        <v>25</v>
      </c>
      <c r="K636" s="24" t="str">
        <f t="shared" si="50"/>
        <v>00</v>
      </c>
      <c r="L636">
        <v>73</v>
      </c>
      <c r="M636">
        <v>0</v>
      </c>
      <c r="N636">
        <v>0</v>
      </c>
      <c r="O636">
        <v>10</v>
      </c>
      <c r="P636">
        <v>3</v>
      </c>
      <c r="Q636" t="s">
        <v>19</v>
      </c>
      <c r="R636">
        <v>32</v>
      </c>
      <c r="S636">
        <v>30</v>
      </c>
      <c r="T636">
        <v>3</v>
      </c>
      <c r="U636">
        <v>5</v>
      </c>
      <c r="V636">
        <v>0.03</v>
      </c>
      <c r="W636">
        <v>1.2E-2</v>
      </c>
      <c r="X636">
        <v>24</v>
      </c>
      <c r="Y636">
        <v>1.31</v>
      </c>
      <c r="Z636" t="s">
        <v>57</v>
      </c>
      <c r="AA636">
        <v>144</v>
      </c>
      <c r="AB636">
        <v>0.63</v>
      </c>
      <c r="AC636">
        <v>1</v>
      </c>
      <c r="AD636">
        <v>19</v>
      </c>
      <c r="AE636">
        <v>1</v>
      </c>
      <c r="AF636">
        <v>1</v>
      </c>
      <c r="AG636">
        <v>0.63</v>
      </c>
      <c r="AH636">
        <v>0</v>
      </c>
      <c r="BA636">
        <v>11</v>
      </c>
      <c r="BB636">
        <v>801</v>
      </c>
      <c r="BC636">
        <v>1</v>
      </c>
      <c r="BD636">
        <v>9</v>
      </c>
      <c r="BE636">
        <v>0</v>
      </c>
      <c r="BF636">
        <v>1.4</v>
      </c>
      <c r="BG636">
        <v>110</v>
      </c>
      <c r="BH636">
        <v>20</v>
      </c>
      <c r="BI636">
        <v>98</v>
      </c>
      <c r="BJ636">
        <v>1</v>
      </c>
      <c r="BK636">
        <v>0</v>
      </c>
      <c r="BL636">
        <v>73</v>
      </c>
      <c r="BM636">
        <v>0</v>
      </c>
      <c r="BN636">
        <v>0</v>
      </c>
      <c r="BO636">
        <v>10</v>
      </c>
      <c r="BP636">
        <v>3</v>
      </c>
      <c r="BQ636" t="s">
        <v>19</v>
      </c>
      <c r="BR636">
        <v>32</v>
      </c>
      <c r="BS636">
        <v>30</v>
      </c>
      <c r="BT636">
        <v>3</v>
      </c>
      <c r="BU636">
        <v>5</v>
      </c>
      <c r="BV636">
        <v>0.03</v>
      </c>
      <c r="BW636">
        <v>1.2E-2</v>
      </c>
      <c r="BX636">
        <v>24</v>
      </c>
      <c r="BY636">
        <v>1.31</v>
      </c>
      <c r="BZ636" t="s">
        <v>57</v>
      </c>
      <c r="CA636">
        <v>144</v>
      </c>
      <c r="CB636">
        <v>0.63</v>
      </c>
      <c r="CC636">
        <v>1</v>
      </c>
      <c r="CD636">
        <v>19</v>
      </c>
      <c r="CE636">
        <v>1</v>
      </c>
      <c r="CF636">
        <v>1</v>
      </c>
      <c r="CG636">
        <v>0.63</v>
      </c>
      <c r="CH636">
        <v>0</v>
      </c>
    </row>
    <row r="637" spans="1:86">
      <c r="F637" s="24" t="str">
        <f t="shared" si="47"/>
        <v/>
      </c>
      <c r="H637" s="24" t="str">
        <f t="shared" si="49"/>
        <v/>
      </c>
      <c r="I637" s="24" t="str">
        <f t="shared" si="51"/>
        <v/>
      </c>
      <c r="J637" s="24" t="str">
        <f t="shared" si="48"/>
        <v/>
      </c>
      <c r="K637" s="24" t="str">
        <f t="shared" si="50"/>
        <v/>
      </c>
      <c r="AC637">
        <v>1</v>
      </c>
      <c r="AE637">
        <v>1</v>
      </c>
      <c r="AF637">
        <v>1</v>
      </c>
      <c r="AH637">
        <v>0</v>
      </c>
      <c r="BK637">
        <v>0</v>
      </c>
      <c r="CC637">
        <v>1</v>
      </c>
      <c r="CE637">
        <v>1</v>
      </c>
      <c r="CF637">
        <v>1</v>
      </c>
      <c r="CH637">
        <v>0</v>
      </c>
    </row>
    <row r="638" spans="1:86">
      <c r="F638" s="24" t="str">
        <f t="shared" si="47"/>
        <v/>
      </c>
      <c r="H638" s="24" t="str">
        <f t="shared" si="49"/>
        <v/>
      </c>
      <c r="I638" s="24" t="str">
        <f t="shared" si="51"/>
        <v/>
      </c>
      <c r="J638" s="24" t="str">
        <f t="shared" si="48"/>
        <v/>
      </c>
      <c r="K638" s="24" t="str">
        <f t="shared" si="50"/>
        <v/>
      </c>
      <c r="AC638">
        <v>1</v>
      </c>
      <c r="AE638">
        <v>1</v>
      </c>
      <c r="AF638">
        <v>1</v>
      </c>
      <c r="AH638">
        <v>0</v>
      </c>
      <c r="BK638">
        <v>0</v>
      </c>
      <c r="CC638">
        <v>1</v>
      </c>
      <c r="CE638">
        <v>1</v>
      </c>
      <c r="CF638">
        <v>1</v>
      </c>
      <c r="CH638">
        <v>0</v>
      </c>
    </row>
    <row r="639" spans="1:86">
      <c r="A639">
        <v>2</v>
      </c>
      <c r="B639">
        <v>8</v>
      </c>
      <c r="C639">
        <v>300</v>
      </c>
      <c r="D639">
        <v>55</v>
      </c>
      <c r="E639">
        <v>0</v>
      </c>
      <c r="F639" s="24">
        <f t="shared" si="47"/>
        <v>135</v>
      </c>
      <c r="G639">
        <v>50</v>
      </c>
      <c r="H639" s="24">
        <f t="shared" si="49"/>
        <v>11</v>
      </c>
      <c r="I639" s="24">
        <f t="shared" si="51"/>
        <v>6</v>
      </c>
      <c r="J639" s="24">
        <f t="shared" si="48"/>
        <v>75</v>
      </c>
      <c r="K639" s="24" t="str">
        <f t="shared" si="50"/>
        <v>03</v>
      </c>
      <c r="L639">
        <v>22</v>
      </c>
      <c r="M639">
        <v>0</v>
      </c>
      <c r="N639">
        <v>0</v>
      </c>
      <c r="O639">
        <v>1</v>
      </c>
      <c r="P639">
        <v>0</v>
      </c>
      <c r="Q639" t="s">
        <v>18</v>
      </c>
      <c r="R639">
        <v>21</v>
      </c>
      <c r="S639">
        <v>10</v>
      </c>
      <c r="T639">
        <v>2</v>
      </c>
      <c r="U639">
        <v>2</v>
      </c>
      <c r="V639">
        <v>0.29899999999999999</v>
      </c>
      <c r="W639">
        <v>0.2482</v>
      </c>
      <c r="X639">
        <v>24</v>
      </c>
      <c r="Y639">
        <v>0</v>
      </c>
      <c r="Z639" t="s">
        <v>133</v>
      </c>
      <c r="AB639">
        <v>0</v>
      </c>
      <c r="AC639">
        <v>1</v>
      </c>
      <c r="AD639">
        <v>19</v>
      </c>
      <c r="AE639">
        <v>1</v>
      </c>
      <c r="AF639">
        <v>1</v>
      </c>
      <c r="AG639">
        <v>0.8</v>
      </c>
      <c r="AH639">
        <v>0</v>
      </c>
      <c r="BA639">
        <v>2</v>
      </c>
      <c r="BB639">
        <v>8</v>
      </c>
      <c r="BC639">
        <v>300</v>
      </c>
      <c r="BD639">
        <v>55</v>
      </c>
      <c r="BE639">
        <v>0</v>
      </c>
      <c r="BF639">
        <v>13.4</v>
      </c>
      <c r="BG639">
        <v>50</v>
      </c>
      <c r="BH639">
        <v>11</v>
      </c>
      <c r="BI639">
        <v>45</v>
      </c>
      <c r="BJ639">
        <v>3</v>
      </c>
      <c r="BK639">
        <v>0</v>
      </c>
      <c r="BL639">
        <v>22</v>
      </c>
      <c r="BM639">
        <v>0</v>
      </c>
      <c r="BN639">
        <v>0</v>
      </c>
      <c r="BO639">
        <v>1</v>
      </c>
      <c r="BP639">
        <v>0</v>
      </c>
      <c r="BQ639" t="s">
        <v>18</v>
      </c>
      <c r="BR639">
        <v>21</v>
      </c>
      <c r="BS639">
        <v>10</v>
      </c>
      <c r="BT639">
        <v>2</v>
      </c>
      <c r="BU639">
        <v>2</v>
      </c>
      <c r="BV639">
        <v>0.29899999999999999</v>
      </c>
      <c r="BW639">
        <v>0.2482</v>
      </c>
      <c r="BX639">
        <v>24</v>
      </c>
      <c r="BY639">
        <v>0</v>
      </c>
      <c r="BZ639" t="s">
        <v>133</v>
      </c>
      <c r="CB639">
        <v>0</v>
      </c>
      <c r="CC639">
        <v>1</v>
      </c>
      <c r="CD639">
        <v>19</v>
      </c>
      <c r="CE639">
        <v>1</v>
      </c>
      <c r="CF639">
        <v>1</v>
      </c>
      <c r="CG639">
        <v>0.8</v>
      </c>
      <c r="CH639">
        <v>0</v>
      </c>
    </row>
    <row r="640" spans="1:86">
      <c r="A640">
        <v>3</v>
      </c>
      <c r="B640">
        <v>7</v>
      </c>
      <c r="C640">
        <v>200</v>
      </c>
      <c r="D640">
        <v>40</v>
      </c>
      <c r="E640">
        <v>0</v>
      </c>
      <c r="F640" s="24">
        <f t="shared" si="47"/>
        <v>85</v>
      </c>
      <c r="G640">
        <v>50</v>
      </c>
      <c r="H640" s="24">
        <f t="shared" si="49"/>
        <v>12</v>
      </c>
      <c r="I640" s="24">
        <f t="shared" si="51"/>
        <v>6</v>
      </c>
      <c r="J640" s="24">
        <f t="shared" si="48"/>
        <v>75</v>
      </c>
      <c r="K640" s="24" t="str">
        <f t="shared" si="50"/>
        <v>03</v>
      </c>
      <c r="L640">
        <v>22</v>
      </c>
      <c r="M640">
        <v>0</v>
      </c>
      <c r="N640">
        <v>0</v>
      </c>
      <c r="O640">
        <v>1</v>
      </c>
      <c r="P640">
        <v>0</v>
      </c>
      <c r="Q640" t="s">
        <v>18</v>
      </c>
      <c r="R640">
        <v>21</v>
      </c>
      <c r="S640">
        <v>10</v>
      </c>
      <c r="T640">
        <v>2</v>
      </c>
      <c r="U640">
        <v>2</v>
      </c>
      <c r="V640">
        <v>0.20499999999999999</v>
      </c>
      <c r="W640">
        <v>0.1701</v>
      </c>
      <c r="X640">
        <v>24</v>
      </c>
      <c r="Y640">
        <v>0</v>
      </c>
      <c r="Z640" t="s">
        <v>133</v>
      </c>
      <c r="AB640">
        <v>0</v>
      </c>
      <c r="AC640">
        <v>1</v>
      </c>
      <c r="AD640">
        <v>19</v>
      </c>
      <c r="AE640">
        <v>1</v>
      </c>
      <c r="AF640">
        <v>1</v>
      </c>
      <c r="AG640">
        <v>0.8</v>
      </c>
      <c r="AH640">
        <v>0</v>
      </c>
      <c r="BA640">
        <v>3</v>
      </c>
      <c r="BB640">
        <v>7</v>
      </c>
      <c r="BC640">
        <v>200</v>
      </c>
      <c r="BD640">
        <v>40</v>
      </c>
      <c r="BE640">
        <v>0</v>
      </c>
      <c r="BF640">
        <v>8.6</v>
      </c>
      <c r="BG640">
        <v>50</v>
      </c>
      <c r="BH640">
        <v>12</v>
      </c>
      <c r="BI640">
        <v>45</v>
      </c>
      <c r="BJ640">
        <v>3</v>
      </c>
      <c r="BK640">
        <v>0</v>
      </c>
      <c r="BL640">
        <v>22</v>
      </c>
      <c r="BM640">
        <v>0</v>
      </c>
      <c r="BN640">
        <v>0</v>
      </c>
      <c r="BO640">
        <v>1</v>
      </c>
      <c r="BP640">
        <v>0</v>
      </c>
      <c r="BQ640" t="s">
        <v>18</v>
      </c>
      <c r="BR640">
        <v>21</v>
      </c>
      <c r="BS640">
        <v>10</v>
      </c>
      <c r="BT640">
        <v>2</v>
      </c>
      <c r="BU640">
        <v>2</v>
      </c>
      <c r="BV640">
        <v>0.20499999999999999</v>
      </c>
      <c r="BW640">
        <v>0.1701</v>
      </c>
      <c r="BX640">
        <v>24</v>
      </c>
      <c r="BY640">
        <v>0</v>
      </c>
      <c r="BZ640" t="s">
        <v>133</v>
      </c>
      <c r="CB640">
        <v>0</v>
      </c>
      <c r="CC640">
        <v>1</v>
      </c>
      <c r="CD640">
        <v>19</v>
      </c>
      <c r="CE640">
        <v>1</v>
      </c>
      <c r="CF640">
        <v>1</v>
      </c>
      <c r="CG640">
        <v>0.8</v>
      </c>
      <c r="CH640">
        <v>0</v>
      </c>
    </row>
    <row r="641" spans="1:86">
      <c r="A641">
        <v>4</v>
      </c>
      <c r="B641">
        <v>6</v>
      </c>
      <c r="C641">
        <v>140</v>
      </c>
      <c r="D641">
        <v>40</v>
      </c>
      <c r="E641">
        <v>0</v>
      </c>
      <c r="F641" s="24">
        <f t="shared" si="47"/>
        <v>53</v>
      </c>
      <c r="G641">
        <v>60</v>
      </c>
      <c r="H641" s="24">
        <f t="shared" si="49"/>
        <v>12</v>
      </c>
      <c r="I641" s="24">
        <f t="shared" si="51"/>
        <v>6</v>
      </c>
      <c r="J641" s="24">
        <f t="shared" si="48"/>
        <v>75</v>
      </c>
      <c r="K641" s="24" t="str">
        <f t="shared" si="50"/>
        <v>03</v>
      </c>
      <c r="L641">
        <v>32</v>
      </c>
      <c r="M641">
        <v>0</v>
      </c>
      <c r="N641">
        <v>40</v>
      </c>
      <c r="O641">
        <v>0</v>
      </c>
      <c r="P641">
        <v>0</v>
      </c>
      <c r="Q641" t="s">
        <v>18</v>
      </c>
      <c r="R641">
        <v>21</v>
      </c>
      <c r="S641">
        <v>15</v>
      </c>
      <c r="T641">
        <v>2</v>
      </c>
      <c r="U641">
        <v>2</v>
      </c>
      <c r="V641">
        <v>0.15</v>
      </c>
      <c r="W641">
        <v>0.123</v>
      </c>
      <c r="X641">
        <v>24</v>
      </c>
      <c r="Y641">
        <v>0</v>
      </c>
      <c r="Z641" t="s">
        <v>133</v>
      </c>
      <c r="AB641">
        <v>0</v>
      </c>
      <c r="AC641">
        <v>1</v>
      </c>
      <c r="AD641">
        <v>19</v>
      </c>
      <c r="AE641">
        <v>1</v>
      </c>
      <c r="AF641">
        <v>1</v>
      </c>
      <c r="AG641">
        <v>0.8</v>
      </c>
      <c r="AH641">
        <v>0</v>
      </c>
      <c r="BA641">
        <v>4</v>
      </c>
      <c r="BB641">
        <v>6</v>
      </c>
      <c r="BC641">
        <v>140</v>
      </c>
      <c r="BD641">
        <v>40</v>
      </c>
      <c r="BE641">
        <v>0</v>
      </c>
      <c r="BF641">
        <v>5.3</v>
      </c>
      <c r="BG641">
        <v>60</v>
      </c>
      <c r="BH641">
        <v>12</v>
      </c>
      <c r="BI641">
        <v>45</v>
      </c>
      <c r="BJ641">
        <v>3</v>
      </c>
      <c r="BK641">
        <v>0</v>
      </c>
      <c r="BL641">
        <v>32</v>
      </c>
      <c r="BM641">
        <v>0</v>
      </c>
      <c r="BN641">
        <v>40</v>
      </c>
      <c r="BO641">
        <v>0</v>
      </c>
      <c r="BP641">
        <v>0</v>
      </c>
      <c r="BQ641" t="s">
        <v>18</v>
      </c>
      <c r="BR641">
        <v>21</v>
      </c>
      <c r="BS641">
        <v>15</v>
      </c>
      <c r="BT641">
        <v>2</v>
      </c>
      <c r="BU641">
        <v>2</v>
      </c>
      <c r="BV641">
        <v>0.15</v>
      </c>
      <c r="BW641">
        <v>0.123</v>
      </c>
      <c r="BX641">
        <v>24</v>
      </c>
      <c r="BY641">
        <v>0</v>
      </c>
      <c r="BZ641" t="s">
        <v>133</v>
      </c>
      <c r="CB641">
        <v>0</v>
      </c>
      <c r="CC641">
        <v>1</v>
      </c>
      <c r="CD641">
        <v>19</v>
      </c>
      <c r="CE641">
        <v>1</v>
      </c>
      <c r="CF641">
        <v>1</v>
      </c>
      <c r="CG641">
        <v>0.8</v>
      </c>
      <c r="CH641">
        <v>0</v>
      </c>
    </row>
    <row r="642" spans="1:86">
      <c r="A642">
        <v>5</v>
      </c>
      <c r="B642">
        <v>5</v>
      </c>
      <c r="C642">
        <v>70</v>
      </c>
      <c r="D642">
        <v>25</v>
      </c>
      <c r="E642">
        <v>0</v>
      </c>
      <c r="F642" s="24">
        <f t="shared" si="47"/>
        <v>33</v>
      </c>
      <c r="G642">
        <v>70</v>
      </c>
      <c r="H642" s="24">
        <f t="shared" si="49"/>
        <v>12</v>
      </c>
      <c r="I642" s="24">
        <f t="shared" si="51"/>
        <v>6</v>
      </c>
      <c r="J642" s="24">
        <f t="shared" si="48"/>
        <v>75</v>
      </c>
      <c r="K642" s="24" t="str">
        <f t="shared" si="50"/>
        <v>03</v>
      </c>
      <c r="L642">
        <v>42</v>
      </c>
      <c r="M642">
        <v>0</v>
      </c>
      <c r="N642">
        <v>40</v>
      </c>
      <c r="O642">
        <v>0</v>
      </c>
      <c r="P642">
        <v>0</v>
      </c>
      <c r="Q642" t="s">
        <v>18</v>
      </c>
      <c r="R642">
        <v>21</v>
      </c>
      <c r="S642">
        <v>15</v>
      </c>
      <c r="T642">
        <v>2</v>
      </c>
      <c r="U642">
        <v>2</v>
      </c>
      <c r="V642">
        <v>0.107</v>
      </c>
      <c r="W642">
        <v>8.3500000000000005E-2</v>
      </c>
      <c r="X642">
        <v>24</v>
      </c>
      <c r="Y642">
        <v>0</v>
      </c>
      <c r="Z642" t="s">
        <v>133</v>
      </c>
      <c r="AB642">
        <v>0</v>
      </c>
      <c r="AC642">
        <v>1</v>
      </c>
      <c r="AD642">
        <v>19</v>
      </c>
      <c r="AE642">
        <v>1</v>
      </c>
      <c r="AF642">
        <v>1</v>
      </c>
      <c r="AG642">
        <v>0.8</v>
      </c>
      <c r="AH642">
        <v>0</v>
      </c>
      <c r="BA642">
        <v>5</v>
      </c>
      <c r="BB642">
        <v>5</v>
      </c>
      <c r="BC642">
        <v>70</v>
      </c>
      <c r="BD642">
        <v>25</v>
      </c>
      <c r="BE642">
        <v>0</v>
      </c>
      <c r="BF642">
        <v>3.3</v>
      </c>
      <c r="BG642">
        <v>70</v>
      </c>
      <c r="BH642">
        <v>12</v>
      </c>
      <c r="BI642">
        <v>48</v>
      </c>
      <c r="BJ642">
        <v>3</v>
      </c>
      <c r="BK642">
        <v>0</v>
      </c>
      <c r="BL642">
        <v>42</v>
      </c>
      <c r="BM642">
        <v>0</v>
      </c>
      <c r="BN642">
        <v>40</v>
      </c>
      <c r="BO642">
        <v>0</v>
      </c>
      <c r="BP642">
        <v>0</v>
      </c>
      <c r="BQ642" t="s">
        <v>18</v>
      </c>
      <c r="BR642">
        <v>21</v>
      </c>
      <c r="BS642">
        <v>15</v>
      </c>
      <c r="BT642">
        <v>2</v>
      </c>
      <c r="BU642">
        <v>2</v>
      </c>
      <c r="BV642">
        <v>0.107</v>
      </c>
      <c r="BW642">
        <v>8.3500000000000005E-2</v>
      </c>
      <c r="BX642">
        <v>24</v>
      </c>
      <c r="BY642">
        <v>0</v>
      </c>
      <c r="BZ642" t="s">
        <v>133</v>
      </c>
      <c r="CB642">
        <v>0</v>
      </c>
      <c r="CC642">
        <v>1</v>
      </c>
      <c r="CD642">
        <v>19</v>
      </c>
      <c r="CE642">
        <v>1</v>
      </c>
      <c r="CF642">
        <v>1</v>
      </c>
      <c r="CG642">
        <v>0.8</v>
      </c>
      <c r="CH642">
        <v>0</v>
      </c>
    </row>
    <row r="643" spans="1:86">
      <c r="A643">
        <v>6</v>
      </c>
      <c r="B643">
        <v>4</v>
      </c>
      <c r="C643">
        <v>40</v>
      </c>
      <c r="D643">
        <v>25</v>
      </c>
      <c r="E643">
        <v>0</v>
      </c>
      <c r="F643" s="24">
        <f t="shared" ref="F643:F706" si="52">IF(BF643="","",IF(OR(ROUND(MOD(BF643,1),1)=0.2,ROUND(MOD(BF643,1),1)=0.4,ROUND(MOD(BF643,1),1)=0.7),BF643+0.1,IF(OR(ROUND(MOD(BF643,1),1)=0.1,ROUND(MOD(BF643,1),1)=0.6,ROUND(MOD(BF643,1),1)=0.9),BF643-0.1,BF643))*10)</f>
        <v>23</v>
      </c>
      <c r="G643">
        <v>85</v>
      </c>
      <c r="H643" s="24">
        <f t="shared" si="49"/>
        <v>12</v>
      </c>
      <c r="I643" s="24">
        <f t="shared" si="51"/>
        <v>6</v>
      </c>
      <c r="J643" s="24">
        <f t="shared" ref="J643:J706" si="53">IF(BJ643="","",IF(BJ643&gt;100,100+IF(RIGHT(BJ643,1)*25&gt;=100,80,RIGHT(BJ643,1)*25),IF(RIGHT(BJ643,1)*25&gt;=100,80,RIGHT(BJ643,1)*25)))</f>
        <v>75</v>
      </c>
      <c r="K643" s="24" t="str">
        <f t="shared" si="50"/>
        <v>03</v>
      </c>
      <c r="L643">
        <v>52</v>
      </c>
      <c r="M643">
        <v>0</v>
      </c>
      <c r="N643">
        <v>40</v>
      </c>
      <c r="O643">
        <v>0</v>
      </c>
      <c r="P643">
        <v>0</v>
      </c>
      <c r="Q643" t="s">
        <v>18</v>
      </c>
      <c r="R643">
        <v>21</v>
      </c>
      <c r="S643">
        <v>15</v>
      </c>
      <c r="T643">
        <v>2</v>
      </c>
      <c r="U643">
        <v>2</v>
      </c>
      <c r="V643">
        <v>7.1999999999999995E-2</v>
      </c>
      <c r="W643">
        <v>5.4699999999999999E-2</v>
      </c>
      <c r="X643">
        <v>24</v>
      </c>
      <c r="Y643">
        <v>0</v>
      </c>
      <c r="Z643" t="s">
        <v>133</v>
      </c>
      <c r="AB643">
        <v>4</v>
      </c>
      <c r="AC643">
        <v>1</v>
      </c>
      <c r="AD643">
        <v>19</v>
      </c>
      <c r="AE643">
        <v>1</v>
      </c>
      <c r="AF643">
        <v>1</v>
      </c>
      <c r="AG643">
        <v>0.8</v>
      </c>
      <c r="AH643">
        <v>0</v>
      </c>
      <c r="BA643">
        <v>6</v>
      </c>
      <c r="BB643">
        <v>4</v>
      </c>
      <c r="BC643">
        <v>40</v>
      </c>
      <c r="BD643">
        <v>25</v>
      </c>
      <c r="BE643">
        <v>0</v>
      </c>
      <c r="BF643">
        <v>2.2999999999999998</v>
      </c>
      <c r="BG643">
        <v>85</v>
      </c>
      <c r="BH643">
        <v>12</v>
      </c>
      <c r="BI643">
        <v>48</v>
      </c>
      <c r="BJ643">
        <v>3</v>
      </c>
      <c r="BK643">
        <v>0</v>
      </c>
      <c r="BL643">
        <v>52</v>
      </c>
      <c r="BM643">
        <v>0</v>
      </c>
      <c r="BN643">
        <v>40</v>
      </c>
      <c r="BO643">
        <v>0</v>
      </c>
      <c r="BP643">
        <v>0</v>
      </c>
      <c r="BQ643" t="s">
        <v>18</v>
      </c>
      <c r="BR643">
        <v>21</v>
      </c>
      <c r="BS643">
        <v>15</v>
      </c>
      <c r="BT643">
        <v>2</v>
      </c>
      <c r="BU643">
        <v>2</v>
      </c>
      <c r="BV643">
        <v>7.1999999999999995E-2</v>
      </c>
      <c r="BW643">
        <v>5.4699999999999999E-2</v>
      </c>
      <c r="BX643">
        <v>24</v>
      </c>
      <c r="BY643">
        <v>0</v>
      </c>
      <c r="BZ643" t="s">
        <v>133</v>
      </c>
      <c r="CB643">
        <v>4</v>
      </c>
      <c r="CC643">
        <v>1</v>
      </c>
      <c r="CD643">
        <v>19</v>
      </c>
      <c r="CE643">
        <v>1</v>
      </c>
      <c r="CF643">
        <v>1</v>
      </c>
      <c r="CG643">
        <v>0.8</v>
      </c>
      <c r="CH643">
        <v>0</v>
      </c>
    </row>
    <row r="644" spans="1:86">
      <c r="A644">
        <v>7</v>
      </c>
      <c r="B644">
        <v>3</v>
      </c>
      <c r="C644">
        <v>12</v>
      </c>
      <c r="D644">
        <v>14</v>
      </c>
      <c r="E644">
        <v>0</v>
      </c>
      <c r="F644" s="24">
        <f t="shared" si="52"/>
        <v>15</v>
      </c>
      <c r="G644">
        <v>100</v>
      </c>
      <c r="H644" s="24">
        <f t="shared" ref="H644:H707" si="54">IF(BH644="","",IF(ROUNDUP((BH644/100)*IF(BJ644&gt;100,RIGHT(BJ644,2),BJ644)*250*4/60*2/IF(BK644&gt;=10,10,1),0)&gt;15,15,ROUNDUP((BH644/100)*IF(BJ644&gt;100,RIGHT(BJ644,2),BJ644)*250*4/60*2/IF(BK644&gt;=10,10,1),0)))</f>
        <v>10</v>
      </c>
      <c r="I644" s="24">
        <f t="shared" si="51"/>
        <v>6</v>
      </c>
      <c r="J644" s="24">
        <f t="shared" si="53"/>
        <v>50</v>
      </c>
      <c r="K644" s="24" t="str">
        <f t="shared" ref="K644:K707" si="55">TEXT(IF(W644=0,"",IF(BK644&gt;=10,LEFT(BK644,1),0)&amp;IF(V644&gt;=0.06,3,0)),"00")</f>
        <v>00</v>
      </c>
      <c r="L644">
        <v>72</v>
      </c>
      <c r="M644">
        <v>0</v>
      </c>
      <c r="N644">
        <v>40</v>
      </c>
      <c r="O644">
        <v>0</v>
      </c>
      <c r="P644">
        <v>0</v>
      </c>
      <c r="Q644" t="s">
        <v>18</v>
      </c>
      <c r="R644">
        <v>21</v>
      </c>
      <c r="S644">
        <v>15</v>
      </c>
      <c r="T644">
        <v>2</v>
      </c>
      <c r="U644">
        <v>2</v>
      </c>
      <c r="V644">
        <v>4.7E-2</v>
      </c>
      <c r="W644">
        <v>3.5299999999999998E-2</v>
      </c>
      <c r="X644">
        <v>24</v>
      </c>
      <c r="Y644">
        <v>0</v>
      </c>
      <c r="Z644" t="s">
        <v>133</v>
      </c>
      <c r="AB644">
        <v>2</v>
      </c>
      <c r="AC644">
        <v>1</v>
      </c>
      <c r="AD644">
        <v>19</v>
      </c>
      <c r="AE644">
        <v>1</v>
      </c>
      <c r="AF644">
        <v>1</v>
      </c>
      <c r="AG644">
        <v>0.8</v>
      </c>
      <c r="AH644">
        <v>0</v>
      </c>
      <c r="BA644">
        <v>7</v>
      </c>
      <c r="BB644">
        <v>3</v>
      </c>
      <c r="BC644">
        <v>12</v>
      </c>
      <c r="BD644">
        <v>14</v>
      </c>
      <c r="BE644">
        <v>0</v>
      </c>
      <c r="BF644">
        <v>1.6</v>
      </c>
      <c r="BG644">
        <v>100</v>
      </c>
      <c r="BH644">
        <v>14</v>
      </c>
      <c r="BI644">
        <v>48</v>
      </c>
      <c r="BJ644">
        <v>2</v>
      </c>
      <c r="BK644">
        <v>0</v>
      </c>
      <c r="BL644">
        <v>72</v>
      </c>
      <c r="BM644">
        <v>0</v>
      </c>
      <c r="BN644">
        <v>40</v>
      </c>
      <c r="BO644">
        <v>0</v>
      </c>
      <c r="BP644">
        <v>0</v>
      </c>
      <c r="BQ644" t="s">
        <v>18</v>
      </c>
      <c r="BR644">
        <v>21</v>
      </c>
      <c r="BS644">
        <v>15</v>
      </c>
      <c r="BT644">
        <v>2</v>
      </c>
      <c r="BU644">
        <v>2</v>
      </c>
      <c r="BV644">
        <v>4.7E-2</v>
      </c>
      <c r="BW644">
        <v>3.5299999999999998E-2</v>
      </c>
      <c r="BX644">
        <v>24</v>
      </c>
      <c r="BY644">
        <v>0</v>
      </c>
      <c r="BZ644" t="s">
        <v>133</v>
      </c>
      <c r="CB644">
        <v>2</v>
      </c>
      <c r="CC644">
        <v>1</v>
      </c>
      <c r="CD644">
        <v>19</v>
      </c>
      <c r="CE644">
        <v>1</v>
      </c>
      <c r="CF644">
        <v>1</v>
      </c>
      <c r="CG644">
        <v>0.8</v>
      </c>
      <c r="CH644">
        <v>0</v>
      </c>
    </row>
    <row r="645" spans="1:86">
      <c r="A645">
        <v>8</v>
      </c>
      <c r="B645">
        <v>2</v>
      </c>
      <c r="C645">
        <v>8</v>
      </c>
      <c r="D645">
        <v>12</v>
      </c>
      <c r="E645">
        <v>0</v>
      </c>
      <c r="F645" s="24">
        <f t="shared" si="52"/>
        <v>7.9999999999999991</v>
      </c>
      <c r="G645">
        <v>100</v>
      </c>
      <c r="H645" s="24">
        <f t="shared" si="54"/>
        <v>12</v>
      </c>
      <c r="I645" s="24">
        <f t="shared" si="51"/>
        <v>6</v>
      </c>
      <c r="J645" s="24">
        <f t="shared" si="53"/>
        <v>50</v>
      </c>
      <c r="K645" s="24" t="str">
        <f t="shared" si="55"/>
        <v>00</v>
      </c>
      <c r="L645">
        <v>82</v>
      </c>
      <c r="M645">
        <v>0</v>
      </c>
      <c r="N645">
        <v>0</v>
      </c>
      <c r="O645">
        <v>0</v>
      </c>
      <c r="P645">
        <v>0</v>
      </c>
      <c r="Q645" t="s">
        <v>18</v>
      </c>
      <c r="R645">
        <v>21</v>
      </c>
      <c r="S645">
        <v>15</v>
      </c>
      <c r="T645">
        <v>3</v>
      </c>
      <c r="U645">
        <v>2</v>
      </c>
      <c r="V645">
        <v>3.3000000000000002E-2</v>
      </c>
      <c r="W645">
        <v>2.3400000000000001E-2</v>
      </c>
      <c r="X645">
        <v>24</v>
      </c>
      <c r="Y645">
        <v>0</v>
      </c>
      <c r="Z645" t="s">
        <v>133</v>
      </c>
      <c r="AB645">
        <v>1.1200000000000001</v>
      </c>
      <c r="AC645">
        <v>1</v>
      </c>
      <c r="AD645">
        <v>19</v>
      </c>
      <c r="AE645">
        <v>1</v>
      </c>
      <c r="AF645">
        <v>1</v>
      </c>
      <c r="AG645">
        <v>0.8</v>
      </c>
      <c r="AH645">
        <v>0</v>
      </c>
      <c r="BA645">
        <v>8</v>
      </c>
      <c r="BB645">
        <v>2</v>
      </c>
      <c r="BC645">
        <v>8</v>
      </c>
      <c r="BD645">
        <v>12</v>
      </c>
      <c r="BE645">
        <v>0</v>
      </c>
      <c r="BF645">
        <v>0.7</v>
      </c>
      <c r="BG645">
        <v>100</v>
      </c>
      <c r="BH645">
        <v>18</v>
      </c>
      <c r="BI645">
        <v>50</v>
      </c>
      <c r="BJ645">
        <v>2</v>
      </c>
      <c r="BK645">
        <v>0</v>
      </c>
      <c r="BL645">
        <v>82</v>
      </c>
      <c r="BM645">
        <v>0</v>
      </c>
      <c r="BN645">
        <v>0</v>
      </c>
      <c r="BO645">
        <v>0</v>
      </c>
      <c r="BP645">
        <v>0</v>
      </c>
      <c r="BQ645" t="s">
        <v>18</v>
      </c>
      <c r="BR645">
        <v>21</v>
      </c>
      <c r="BS645">
        <v>15</v>
      </c>
      <c r="BT645">
        <v>3</v>
      </c>
      <c r="BU645">
        <v>2</v>
      </c>
      <c r="BV645">
        <v>3.3000000000000002E-2</v>
      </c>
      <c r="BW645">
        <v>2.3400000000000001E-2</v>
      </c>
      <c r="BX645">
        <v>24</v>
      </c>
      <c r="BY645">
        <v>0</v>
      </c>
      <c r="BZ645" t="s">
        <v>133</v>
      </c>
      <c r="CB645">
        <v>1.1200000000000001</v>
      </c>
      <c r="CC645">
        <v>1</v>
      </c>
      <c r="CD645">
        <v>19</v>
      </c>
      <c r="CE645">
        <v>1</v>
      </c>
      <c r="CF645">
        <v>1</v>
      </c>
      <c r="CG645">
        <v>0.8</v>
      </c>
      <c r="CH645">
        <v>0</v>
      </c>
    </row>
    <row r="646" spans="1:86">
      <c r="A646">
        <v>9</v>
      </c>
      <c r="B646">
        <v>1</v>
      </c>
      <c r="C646">
        <v>7</v>
      </c>
      <c r="D646">
        <v>9</v>
      </c>
      <c r="E646">
        <v>0</v>
      </c>
      <c r="F646" s="24">
        <f t="shared" si="52"/>
        <v>5</v>
      </c>
      <c r="G646">
        <v>105</v>
      </c>
      <c r="H646" s="24">
        <f t="shared" si="54"/>
        <v>6</v>
      </c>
      <c r="I646" s="24">
        <f>IF(BI646="","",ROUND(BI646*10/80,0))</f>
        <v>6</v>
      </c>
      <c r="J646" s="24">
        <f t="shared" si="53"/>
        <v>25</v>
      </c>
      <c r="K646" s="24" t="str">
        <f t="shared" si="55"/>
        <v>00</v>
      </c>
      <c r="L646">
        <v>73</v>
      </c>
      <c r="M646">
        <v>0</v>
      </c>
      <c r="N646">
        <v>0</v>
      </c>
      <c r="O646">
        <v>10</v>
      </c>
      <c r="P646">
        <v>0</v>
      </c>
      <c r="Q646" t="s">
        <v>18</v>
      </c>
      <c r="R646">
        <v>32</v>
      </c>
      <c r="S646">
        <v>15</v>
      </c>
      <c r="T646">
        <v>3</v>
      </c>
      <c r="U646">
        <v>2</v>
      </c>
      <c r="V646">
        <v>1.7000000000000001E-2</v>
      </c>
      <c r="W646">
        <v>1.2E-2</v>
      </c>
      <c r="X646">
        <v>24</v>
      </c>
      <c r="Y646">
        <v>0</v>
      </c>
      <c r="Z646" t="s">
        <v>133</v>
      </c>
      <c r="AB646">
        <v>0.8</v>
      </c>
      <c r="AC646">
        <v>1</v>
      </c>
      <c r="AD646">
        <v>19</v>
      </c>
      <c r="AE646">
        <v>1</v>
      </c>
      <c r="AF646">
        <v>1</v>
      </c>
      <c r="AG646">
        <v>0.8</v>
      </c>
      <c r="AH646">
        <v>0</v>
      </c>
      <c r="BA646">
        <v>9</v>
      </c>
      <c r="BB646">
        <v>1</v>
      </c>
      <c r="BC646">
        <v>7</v>
      </c>
      <c r="BD646">
        <v>9</v>
      </c>
      <c r="BE646">
        <v>0</v>
      </c>
      <c r="BF646">
        <v>0.4</v>
      </c>
      <c r="BG646">
        <v>105</v>
      </c>
      <c r="BH646">
        <v>18</v>
      </c>
      <c r="BI646">
        <v>50</v>
      </c>
      <c r="BJ646">
        <v>1</v>
      </c>
      <c r="BK646">
        <v>0</v>
      </c>
      <c r="BL646">
        <v>73</v>
      </c>
      <c r="BM646">
        <v>0</v>
      </c>
      <c r="BN646">
        <v>0</v>
      </c>
      <c r="BO646">
        <v>10</v>
      </c>
      <c r="BP646">
        <v>0</v>
      </c>
      <c r="BQ646" t="s">
        <v>18</v>
      </c>
      <c r="BR646">
        <v>32</v>
      </c>
      <c r="BS646">
        <v>15</v>
      </c>
      <c r="BT646">
        <v>3</v>
      </c>
      <c r="BU646">
        <v>2</v>
      </c>
      <c r="BV646">
        <v>1.7000000000000001E-2</v>
      </c>
      <c r="BW646">
        <v>1.2E-2</v>
      </c>
      <c r="BX646">
        <v>24</v>
      </c>
      <c r="BY646">
        <v>0</v>
      </c>
      <c r="BZ646" t="s">
        <v>133</v>
      </c>
      <c r="CB646">
        <v>0.8</v>
      </c>
      <c r="CC646">
        <v>1</v>
      </c>
      <c r="CD646">
        <v>19</v>
      </c>
      <c r="CE646">
        <v>1</v>
      </c>
      <c r="CF646">
        <v>1</v>
      </c>
      <c r="CG646">
        <v>0.8</v>
      </c>
      <c r="CH646">
        <v>0</v>
      </c>
    </row>
    <row r="647" spans="1:86">
      <c r="F647" s="24" t="str">
        <f t="shared" si="52"/>
        <v/>
      </c>
      <c r="H647" s="24" t="str">
        <f t="shared" si="54"/>
        <v/>
      </c>
      <c r="I647" s="24" t="str">
        <f t="shared" si="51"/>
        <v/>
      </c>
      <c r="J647" s="24" t="str">
        <f t="shared" si="53"/>
        <v/>
      </c>
      <c r="K647" s="24" t="str">
        <f t="shared" si="55"/>
        <v/>
      </c>
      <c r="AC647">
        <v>1</v>
      </c>
      <c r="AE647">
        <v>1</v>
      </c>
      <c r="AF647">
        <v>1</v>
      </c>
      <c r="AH647">
        <v>0</v>
      </c>
      <c r="BK647">
        <v>0</v>
      </c>
      <c r="CC647">
        <v>1</v>
      </c>
      <c r="CE647">
        <v>1</v>
      </c>
      <c r="CF647">
        <v>1</v>
      </c>
      <c r="CH647">
        <v>0</v>
      </c>
    </row>
    <row r="648" spans="1:86">
      <c r="F648" s="24" t="str">
        <f t="shared" si="52"/>
        <v/>
      </c>
      <c r="H648" s="24" t="str">
        <f t="shared" si="54"/>
        <v/>
      </c>
      <c r="I648" s="24" t="str">
        <f t="shared" si="51"/>
        <v/>
      </c>
      <c r="J648" s="24" t="str">
        <f t="shared" si="53"/>
        <v/>
      </c>
      <c r="K648" s="24" t="str">
        <f t="shared" si="55"/>
        <v/>
      </c>
      <c r="AC648">
        <v>1</v>
      </c>
      <c r="AE648">
        <v>1</v>
      </c>
      <c r="AF648">
        <v>1</v>
      </c>
      <c r="AH648">
        <v>0</v>
      </c>
      <c r="BK648">
        <v>0</v>
      </c>
      <c r="CC648">
        <v>1</v>
      </c>
      <c r="CE648">
        <v>1</v>
      </c>
      <c r="CF648">
        <v>1</v>
      </c>
      <c r="CH648">
        <v>0</v>
      </c>
    </row>
    <row r="649" spans="1:86">
      <c r="A649">
        <v>2</v>
      </c>
      <c r="B649">
        <v>7</v>
      </c>
      <c r="C649">
        <v>300</v>
      </c>
      <c r="D649">
        <v>55</v>
      </c>
      <c r="E649">
        <v>0</v>
      </c>
      <c r="F649" s="24">
        <f t="shared" si="52"/>
        <v>135</v>
      </c>
      <c r="G649">
        <v>50</v>
      </c>
      <c r="H649" s="24">
        <f t="shared" si="54"/>
        <v>11</v>
      </c>
      <c r="I649" s="24">
        <f t="shared" si="51"/>
        <v>6</v>
      </c>
      <c r="J649" s="24">
        <f t="shared" si="53"/>
        <v>75</v>
      </c>
      <c r="K649" s="24" t="str">
        <f t="shared" si="55"/>
        <v>03</v>
      </c>
      <c r="L649">
        <v>22</v>
      </c>
      <c r="M649">
        <v>0</v>
      </c>
      <c r="N649">
        <v>0</v>
      </c>
      <c r="O649">
        <v>1</v>
      </c>
      <c r="P649">
        <v>0</v>
      </c>
      <c r="Q649" t="s">
        <v>18</v>
      </c>
      <c r="R649">
        <v>21</v>
      </c>
      <c r="S649">
        <v>10</v>
      </c>
      <c r="T649">
        <v>2</v>
      </c>
      <c r="U649">
        <v>2</v>
      </c>
      <c r="V649">
        <v>0.29399999999999998</v>
      </c>
      <c r="W649">
        <v>0.24399999999999999</v>
      </c>
      <c r="X649">
        <v>24</v>
      </c>
      <c r="Y649">
        <v>0</v>
      </c>
      <c r="Z649" t="s">
        <v>133</v>
      </c>
      <c r="AB649">
        <v>0</v>
      </c>
      <c r="AC649">
        <v>1</v>
      </c>
      <c r="AD649">
        <v>19</v>
      </c>
      <c r="AE649">
        <v>1</v>
      </c>
      <c r="AF649">
        <v>1</v>
      </c>
      <c r="AG649">
        <v>1.1200000000000001</v>
      </c>
      <c r="AH649">
        <v>0</v>
      </c>
      <c r="BA649">
        <v>2</v>
      </c>
      <c r="BB649">
        <v>7</v>
      </c>
      <c r="BC649">
        <v>300</v>
      </c>
      <c r="BD649">
        <v>55</v>
      </c>
      <c r="BE649">
        <v>0</v>
      </c>
      <c r="BF649">
        <v>13.4</v>
      </c>
      <c r="BG649">
        <v>50</v>
      </c>
      <c r="BH649">
        <v>11</v>
      </c>
      <c r="BI649">
        <v>45</v>
      </c>
      <c r="BJ649">
        <v>3</v>
      </c>
      <c r="BK649">
        <v>0</v>
      </c>
      <c r="BL649">
        <v>22</v>
      </c>
      <c r="BM649">
        <v>0</v>
      </c>
      <c r="BN649">
        <v>0</v>
      </c>
      <c r="BO649">
        <v>1</v>
      </c>
      <c r="BP649">
        <v>0</v>
      </c>
      <c r="BQ649" t="s">
        <v>18</v>
      </c>
      <c r="BR649">
        <v>21</v>
      </c>
      <c r="BS649">
        <v>10</v>
      </c>
      <c r="BT649">
        <v>2</v>
      </c>
      <c r="BU649">
        <v>2</v>
      </c>
      <c r="BV649">
        <v>0.29399999999999998</v>
      </c>
      <c r="BW649">
        <v>0.24399999999999999</v>
      </c>
      <c r="BX649">
        <v>24</v>
      </c>
      <c r="BY649">
        <v>0</v>
      </c>
      <c r="BZ649" t="s">
        <v>133</v>
      </c>
      <c r="CB649">
        <v>0</v>
      </c>
      <c r="CC649">
        <v>1</v>
      </c>
      <c r="CD649">
        <v>19</v>
      </c>
      <c r="CE649">
        <v>1</v>
      </c>
      <c r="CF649">
        <v>1</v>
      </c>
      <c r="CG649">
        <v>1.1200000000000001</v>
      </c>
      <c r="CH649">
        <v>0</v>
      </c>
    </row>
    <row r="650" spans="1:86">
      <c r="A650">
        <v>3</v>
      </c>
      <c r="B650">
        <v>6</v>
      </c>
      <c r="C650">
        <v>200</v>
      </c>
      <c r="D650">
        <v>40</v>
      </c>
      <c r="E650">
        <v>0</v>
      </c>
      <c r="F650" s="24">
        <f t="shared" si="52"/>
        <v>85</v>
      </c>
      <c r="G650">
        <v>50</v>
      </c>
      <c r="H650" s="24">
        <f t="shared" si="54"/>
        <v>12</v>
      </c>
      <c r="I650" s="24">
        <f t="shared" si="51"/>
        <v>6</v>
      </c>
      <c r="J650" s="24">
        <f t="shared" si="53"/>
        <v>75</v>
      </c>
      <c r="K650" s="24" t="str">
        <f t="shared" si="55"/>
        <v>03</v>
      </c>
      <c r="L650">
        <v>22</v>
      </c>
      <c r="M650">
        <v>0</v>
      </c>
      <c r="N650">
        <v>0</v>
      </c>
      <c r="O650">
        <v>1</v>
      </c>
      <c r="P650">
        <v>0</v>
      </c>
      <c r="Q650" t="s">
        <v>18</v>
      </c>
      <c r="R650">
        <v>21</v>
      </c>
      <c r="S650">
        <v>10</v>
      </c>
      <c r="T650">
        <v>2</v>
      </c>
      <c r="U650">
        <v>2</v>
      </c>
      <c r="V650">
        <v>0.2</v>
      </c>
      <c r="W650">
        <v>0.16600000000000001</v>
      </c>
      <c r="X650">
        <v>24</v>
      </c>
      <c r="Y650">
        <v>0</v>
      </c>
      <c r="Z650" t="s">
        <v>133</v>
      </c>
      <c r="AB650">
        <v>0</v>
      </c>
      <c r="AC650">
        <v>1</v>
      </c>
      <c r="AD650">
        <v>19</v>
      </c>
      <c r="AE650">
        <v>1</v>
      </c>
      <c r="AF650">
        <v>1</v>
      </c>
      <c r="AG650">
        <v>1.1200000000000001</v>
      </c>
      <c r="AH650">
        <v>0</v>
      </c>
      <c r="BA650">
        <v>3</v>
      </c>
      <c r="BB650">
        <v>6</v>
      </c>
      <c r="BC650">
        <v>200</v>
      </c>
      <c r="BD650">
        <v>40</v>
      </c>
      <c r="BE650">
        <v>0</v>
      </c>
      <c r="BF650">
        <v>8.6</v>
      </c>
      <c r="BG650">
        <v>50</v>
      </c>
      <c r="BH650">
        <v>12</v>
      </c>
      <c r="BI650">
        <v>45</v>
      </c>
      <c r="BJ650">
        <v>3</v>
      </c>
      <c r="BK650">
        <v>0</v>
      </c>
      <c r="BL650">
        <v>22</v>
      </c>
      <c r="BM650">
        <v>0</v>
      </c>
      <c r="BN650">
        <v>0</v>
      </c>
      <c r="BO650">
        <v>1</v>
      </c>
      <c r="BP650">
        <v>0</v>
      </c>
      <c r="BQ650" t="s">
        <v>18</v>
      </c>
      <c r="BR650">
        <v>21</v>
      </c>
      <c r="BS650">
        <v>10</v>
      </c>
      <c r="BT650">
        <v>2</v>
      </c>
      <c r="BU650">
        <v>2</v>
      </c>
      <c r="BV650">
        <v>0.2</v>
      </c>
      <c r="BW650">
        <v>0.16600000000000001</v>
      </c>
      <c r="BX650">
        <v>24</v>
      </c>
      <c r="BY650">
        <v>0</v>
      </c>
      <c r="BZ650" t="s">
        <v>133</v>
      </c>
      <c r="CB650">
        <v>0</v>
      </c>
      <c r="CC650">
        <v>1</v>
      </c>
      <c r="CD650">
        <v>19</v>
      </c>
      <c r="CE650">
        <v>1</v>
      </c>
      <c r="CF650">
        <v>1</v>
      </c>
      <c r="CG650">
        <v>1.1200000000000001</v>
      </c>
      <c r="CH650">
        <v>0</v>
      </c>
    </row>
    <row r="651" spans="1:86">
      <c r="A651">
        <v>4</v>
      </c>
      <c r="B651">
        <v>5</v>
      </c>
      <c r="C651">
        <v>140</v>
      </c>
      <c r="D651">
        <v>40</v>
      </c>
      <c r="E651">
        <v>0</v>
      </c>
      <c r="F651" s="24">
        <f t="shared" si="52"/>
        <v>53</v>
      </c>
      <c r="G651">
        <v>60</v>
      </c>
      <c r="H651" s="24">
        <f t="shared" si="54"/>
        <v>12</v>
      </c>
      <c r="I651" s="24">
        <f t="shared" si="51"/>
        <v>6</v>
      </c>
      <c r="J651" s="24">
        <f t="shared" si="53"/>
        <v>75</v>
      </c>
      <c r="K651" s="24" t="str">
        <f t="shared" si="55"/>
        <v>03</v>
      </c>
      <c r="L651">
        <v>32</v>
      </c>
      <c r="M651">
        <v>0</v>
      </c>
      <c r="N651">
        <v>40</v>
      </c>
      <c r="O651">
        <v>0</v>
      </c>
      <c r="P651">
        <v>0</v>
      </c>
      <c r="Q651" t="s">
        <v>18</v>
      </c>
      <c r="R651">
        <v>21</v>
      </c>
      <c r="S651">
        <v>15</v>
      </c>
      <c r="T651">
        <v>2</v>
      </c>
      <c r="U651">
        <v>2</v>
      </c>
      <c r="V651">
        <v>0.14499999999999999</v>
      </c>
      <c r="W651">
        <v>0.11890000000000001</v>
      </c>
      <c r="X651">
        <v>24</v>
      </c>
      <c r="Y651">
        <v>0</v>
      </c>
      <c r="Z651" t="s">
        <v>133</v>
      </c>
      <c r="AB651">
        <v>0</v>
      </c>
      <c r="AC651">
        <v>1</v>
      </c>
      <c r="AD651">
        <v>19</v>
      </c>
      <c r="AE651">
        <v>1</v>
      </c>
      <c r="AF651">
        <v>1</v>
      </c>
      <c r="AG651">
        <v>1.1200000000000001</v>
      </c>
      <c r="AH651">
        <v>0</v>
      </c>
      <c r="BA651">
        <v>4</v>
      </c>
      <c r="BB651">
        <v>5</v>
      </c>
      <c r="BC651">
        <v>140</v>
      </c>
      <c r="BD651">
        <v>40</v>
      </c>
      <c r="BE651">
        <v>0</v>
      </c>
      <c r="BF651">
        <v>5.3</v>
      </c>
      <c r="BG651">
        <v>60</v>
      </c>
      <c r="BH651">
        <v>12</v>
      </c>
      <c r="BI651">
        <v>45</v>
      </c>
      <c r="BJ651">
        <v>3</v>
      </c>
      <c r="BK651">
        <v>0</v>
      </c>
      <c r="BL651">
        <v>32</v>
      </c>
      <c r="BM651">
        <v>0</v>
      </c>
      <c r="BN651">
        <v>40</v>
      </c>
      <c r="BO651">
        <v>0</v>
      </c>
      <c r="BP651">
        <v>0</v>
      </c>
      <c r="BQ651" t="s">
        <v>18</v>
      </c>
      <c r="BR651">
        <v>21</v>
      </c>
      <c r="BS651">
        <v>15</v>
      </c>
      <c r="BT651">
        <v>2</v>
      </c>
      <c r="BU651">
        <v>2</v>
      </c>
      <c r="BV651">
        <v>0.14499999999999999</v>
      </c>
      <c r="BW651">
        <v>0.11890000000000001</v>
      </c>
      <c r="BX651">
        <v>24</v>
      </c>
      <c r="BY651">
        <v>0</v>
      </c>
      <c r="BZ651" t="s">
        <v>133</v>
      </c>
      <c r="CB651">
        <v>0</v>
      </c>
      <c r="CC651">
        <v>1</v>
      </c>
      <c r="CD651">
        <v>19</v>
      </c>
      <c r="CE651">
        <v>1</v>
      </c>
      <c r="CF651">
        <v>1</v>
      </c>
      <c r="CG651">
        <v>1.1200000000000001</v>
      </c>
      <c r="CH651">
        <v>0</v>
      </c>
    </row>
    <row r="652" spans="1:86">
      <c r="A652">
        <v>5</v>
      </c>
      <c r="B652">
        <v>4</v>
      </c>
      <c r="C652">
        <v>70</v>
      </c>
      <c r="D652">
        <v>25</v>
      </c>
      <c r="E652">
        <v>0</v>
      </c>
      <c r="F652" s="24">
        <f t="shared" si="52"/>
        <v>33</v>
      </c>
      <c r="G652">
        <v>70</v>
      </c>
      <c r="H652" s="24">
        <f t="shared" si="54"/>
        <v>12</v>
      </c>
      <c r="I652" s="24">
        <f t="shared" si="51"/>
        <v>6</v>
      </c>
      <c r="J652" s="24">
        <f t="shared" si="53"/>
        <v>75</v>
      </c>
      <c r="K652" s="24" t="str">
        <f t="shared" si="55"/>
        <v>03</v>
      </c>
      <c r="L652">
        <v>42</v>
      </c>
      <c r="M652">
        <v>0</v>
      </c>
      <c r="N652">
        <v>40</v>
      </c>
      <c r="O652">
        <v>0</v>
      </c>
      <c r="P652">
        <v>0</v>
      </c>
      <c r="Q652" t="s">
        <v>18</v>
      </c>
      <c r="R652">
        <v>21</v>
      </c>
      <c r="S652">
        <v>15</v>
      </c>
      <c r="T652">
        <v>2</v>
      </c>
      <c r="U652">
        <v>2</v>
      </c>
      <c r="V652">
        <v>0.10199999999999999</v>
      </c>
      <c r="W652">
        <v>7.9600000000000004E-2</v>
      </c>
      <c r="X652">
        <v>24</v>
      </c>
      <c r="Y652">
        <v>0</v>
      </c>
      <c r="Z652" t="s">
        <v>133</v>
      </c>
      <c r="AB652">
        <v>0</v>
      </c>
      <c r="AC652">
        <v>1</v>
      </c>
      <c r="AD652">
        <v>19</v>
      </c>
      <c r="AE652">
        <v>1</v>
      </c>
      <c r="AF652">
        <v>1</v>
      </c>
      <c r="AG652">
        <v>1.1200000000000001</v>
      </c>
      <c r="AH652">
        <v>0</v>
      </c>
      <c r="BA652">
        <v>5</v>
      </c>
      <c r="BB652">
        <v>4</v>
      </c>
      <c r="BC652">
        <v>70</v>
      </c>
      <c r="BD652">
        <v>25</v>
      </c>
      <c r="BE652">
        <v>0</v>
      </c>
      <c r="BF652">
        <v>3.3</v>
      </c>
      <c r="BG652">
        <v>70</v>
      </c>
      <c r="BH652">
        <v>12</v>
      </c>
      <c r="BI652">
        <v>48</v>
      </c>
      <c r="BJ652">
        <v>3</v>
      </c>
      <c r="BK652">
        <v>0</v>
      </c>
      <c r="BL652">
        <v>42</v>
      </c>
      <c r="BM652">
        <v>0</v>
      </c>
      <c r="BN652">
        <v>40</v>
      </c>
      <c r="BO652">
        <v>0</v>
      </c>
      <c r="BP652">
        <v>0</v>
      </c>
      <c r="BQ652" t="s">
        <v>18</v>
      </c>
      <c r="BR652">
        <v>21</v>
      </c>
      <c r="BS652">
        <v>15</v>
      </c>
      <c r="BT652">
        <v>2</v>
      </c>
      <c r="BU652">
        <v>2</v>
      </c>
      <c r="BV652">
        <v>0.10199999999999999</v>
      </c>
      <c r="BW652">
        <v>7.9600000000000004E-2</v>
      </c>
      <c r="BX652">
        <v>24</v>
      </c>
      <c r="BY652">
        <v>0</v>
      </c>
      <c r="BZ652" t="s">
        <v>133</v>
      </c>
      <c r="CB652">
        <v>0</v>
      </c>
      <c r="CC652">
        <v>1</v>
      </c>
      <c r="CD652">
        <v>19</v>
      </c>
      <c r="CE652">
        <v>1</v>
      </c>
      <c r="CF652">
        <v>1</v>
      </c>
      <c r="CG652">
        <v>1.1200000000000001</v>
      </c>
      <c r="CH652">
        <v>0</v>
      </c>
    </row>
    <row r="653" spans="1:86">
      <c r="A653">
        <v>6</v>
      </c>
      <c r="B653">
        <v>3</v>
      </c>
      <c r="C653">
        <v>40</v>
      </c>
      <c r="D653">
        <v>25</v>
      </c>
      <c r="E653">
        <v>0</v>
      </c>
      <c r="F653" s="24">
        <f t="shared" si="52"/>
        <v>23</v>
      </c>
      <c r="G653">
        <v>85</v>
      </c>
      <c r="H653" s="24">
        <f t="shared" si="54"/>
        <v>12</v>
      </c>
      <c r="I653" s="24">
        <f t="shared" si="51"/>
        <v>6</v>
      </c>
      <c r="J653" s="24">
        <f t="shared" si="53"/>
        <v>75</v>
      </c>
      <c r="K653" s="24" t="str">
        <f t="shared" si="55"/>
        <v>03</v>
      </c>
      <c r="L653">
        <v>52</v>
      </c>
      <c r="M653">
        <v>0</v>
      </c>
      <c r="N653">
        <v>40</v>
      </c>
      <c r="O653">
        <v>0</v>
      </c>
      <c r="P653">
        <v>0</v>
      </c>
      <c r="Q653" t="s">
        <v>18</v>
      </c>
      <c r="R653">
        <v>21</v>
      </c>
      <c r="S653">
        <v>15</v>
      </c>
      <c r="T653">
        <v>2</v>
      </c>
      <c r="U653">
        <v>2</v>
      </c>
      <c r="V653">
        <v>6.7000000000000004E-2</v>
      </c>
      <c r="W653">
        <v>5.0900000000000001E-2</v>
      </c>
      <c r="X653">
        <v>24</v>
      </c>
      <c r="Y653">
        <v>0</v>
      </c>
      <c r="Z653" t="s">
        <v>133</v>
      </c>
      <c r="AB653">
        <v>4</v>
      </c>
      <c r="AC653">
        <v>1</v>
      </c>
      <c r="AD653">
        <v>19</v>
      </c>
      <c r="AE653">
        <v>1</v>
      </c>
      <c r="AF653">
        <v>1</v>
      </c>
      <c r="AG653">
        <v>1.1200000000000001</v>
      </c>
      <c r="AH653">
        <v>0</v>
      </c>
      <c r="BA653">
        <v>6</v>
      </c>
      <c r="BB653">
        <v>3</v>
      </c>
      <c r="BC653">
        <v>40</v>
      </c>
      <c r="BD653">
        <v>25</v>
      </c>
      <c r="BE653">
        <v>0</v>
      </c>
      <c r="BF653">
        <v>2.2999999999999998</v>
      </c>
      <c r="BG653">
        <v>85</v>
      </c>
      <c r="BH653">
        <v>12</v>
      </c>
      <c r="BI653">
        <v>48</v>
      </c>
      <c r="BJ653">
        <v>3</v>
      </c>
      <c r="BK653">
        <v>0</v>
      </c>
      <c r="BL653">
        <v>52</v>
      </c>
      <c r="BM653">
        <v>0</v>
      </c>
      <c r="BN653">
        <v>40</v>
      </c>
      <c r="BO653">
        <v>0</v>
      </c>
      <c r="BP653">
        <v>0</v>
      </c>
      <c r="BQ653" t="s">
        <v>18</v>
      </c>
      <c r="BR653">
        <v>21</v>
      </c>
      <c r="BS653">
        <v>15</v>
      </c>
      <c r="BT653">
        <v>2</v>
      </c>
      <c r="BU653">
        <v>2</v>
      </c>
      <c r="BV653">
        <v>6.7000000000000004E-2</v>
      </c>
      <c r="BW653">
        <v>5.0900000000000001E-2</v>
      </c>
      <c r="BX653">
        <v>24</v>
      </c>
      <c r="BY653">
        <v>0</v>
      </c>
      <c r="BZ653" t="s">
        <v>133</v>
      </c>
      <c r="CB653">
        <v>4</v>
      </c>
      <c r="CC653">
        <v>1</v>
      </c>
      <c r="CD653">
        <v>19</v>
      </c>
      <c r="CE653">
        <v>1</v>
      </c>
      <c r="CF653">
        <v>1</v>
      </c>
      <c r="CG653">
        <v>1.1200000000000001</v>
      </c>
      <c r="CH653">
        <v>0</v>
      </c>
    </row>
    <row r="654" spans="1:86">
      <c r="A654">
        <v>7</v>
      </c>
      <c r="B654">
        <v>2</v>
      </c>
      <c r="C654">
        <v>12</v>
      </c>
      <c r="D654">
        <v>14</v>
      </c>
      <c r="E654">
        <v>0</v>
      </c>
      <c r="F654" s="24">
        <f t="shared" si="52"/>
        <v>15</v>
      </c>
      <c r="G654">
        <v>100</v>
      </c>
      <c r="H654" s="24">
        <f t="shared" si="54"/>
        <v>10</v>
      </c>
      <c r="I654" s="24">
        <f t="shared" si="51"/>
        <v>6</v>
      </c>
      <c r="J654" s="24">
        <f t="shared" si="53"/>
        <v>50</v>
      </c>
      <c r="K654" s="24" t="str">
        <f t="shared" si="55"/>
        <v>00</v>
      </c>
      <c r="L654">
        <v>72</v>
      </c>
      <c r="M654">
        <v>0</v>
      </c>
      <c r="N654">
        <v>40</v>
      </c>
      <c r="O654">
        <v>0</v>
      </c>
      <c r="P654">
        <v>0</v>
      </c>
      <c r="Q654" t="s">
        <v>18</v>
      </c>
      <c r="R654">
        <v>21</v>
      </c>
      <c r="S654">
        <v>15</v>
      </c>
      <c r="T654">
        <v>2</v>
      </c>
      <c r="U654">
        <v>2</v>
      </c>
      <c r="V654">
        <v>4.2000000000000003E-2</v>
      </c>
      <c r="W654">
        <v>3.15E-2</v>
      </c>
      <c r="X654">
        <v>24</v>
      </c>
      <c r="Y654">
        <v>0</v>
      </c>
      <c r="Z654" t="s">
        <v>133</v>
      </c>
      <c r="AB654">
        <v>2</v>
      </c>
      <c r="AC654">
        <v>1</v>
      </c>
      <c r="AD654">
        <v>19</v>
      </c>
      <c r="AE654">
        <v>1</v>
      </c>
      <c r="AF654">
        <v>1</v>
      </c>
      <c r="AG654">
        <v>1.1200000000000001</v>
      </c>
      <c r="AH654">
        <v>0</v>
      </c>
      <c r="BA654">
        <v>7</v>
      </c>
      <c r="BB654">
        <v>2</v>
      </c>
      <c r="BC654">
        <v>12</v>
      </c>
      <c r="BD654">
        <v>14</v>
      </c>
      <c r="BE654">
        <v>0</v>
      </c>
      <c r="BF654">
        <v>1.6</v>
      </c>
      <c r="BG654">
        <v>100</v>
      </c>
      <c r="BH654">
        <v>14</v>
      </c>
      <c r="BI654">
        <v>48</v>
      </c>
      <c r="BJ654">
        <v>2</v>
      </c>
      <c r="BK654">
        <v>0</v>
      </c>
      <c r="BL654">
        <v>72</v>
      </c>
      <c r="BM654">
        <v>0</v>
      </c>
      <c r="BN654">
        <v>40</v>
      </c>
      <c r="BO654">
        <v>0</v>
      </c>
      <c r="BP654">
        <v>0</v>
      </c>
      <c r="BQ654" t="s">
        <v>18</v>
      </c>
      <c r="BR654">
        <v>21</v>
      </c>
      <c r="BS654">
        <v>15</v>
      </c>
      <c r="BT654">
        <v>2</v>
      </c>
      <c r="BU654">
        <v>2</v>
      </c>
      <c r="BV654">
        <v>4.2000000000000003E-2</v>
      </c>
      <c r="BW654">
        <v>3.15E-2</v>
      </c>
      <c r="BX654">
        <v>24</v>
      </c>
      <c r="BY654">
        <v>0</v>
      </c>
      <c r="BZ654" t="s">
        <v>133</v>
      </c>
      <c r="CB654">
        <v>2</v>
      </c>
      <c r="CC654">
        <v>1</v>
      </c>
      <c r="CD654">
        <v>19</v>
      </c>
      <c r="CE654">
        <v>1</v>
      </c>
      <c r="CF654">
        <v>1</v>
      </c>
      <c r="CG654">
        <v>1.1200000000000001</v>
      </c>
      <c r="CH654">
        <v>0</v>
      </c>
    </row>
    <row r="655" spans="1:86">
      <c r="A655">
        <v>8</v>
      </c>
      <c r="B655">
        <v>1</v>
      </c>
      <c r="C655">
        <v>7</v>
      </c>
      <c r="D655">
        <v>9</v>
      </c>
      <c r="E655">
        <v>0</v>
      </c>
      <c r="F655" s="24">
        <f t="shared" si="52"/>
        <v>10</v>
      </c>
      <c r="G655">
        <v>85</v>
      </c>
      <c r="H655" s="24">
        <f t="shared" si="54"/>
        <v>6</v>
      </c>
      <c r="I655" s="24">
        <f t="shared" si="51"/>
        <v>6</v>
      </c>
      <c r="J655" s="24">
        <f t="shared" si="53"/>
        <v>25</v>
      </c>
      <c r="K655" s="24" t="str">
        <f t="shared" si="55"/>
        <v>00</v>
      </c>
      <c r="L655">
        <v>73</v>
      </c>
      <c r="M655">
        <v>0</v>
      </c>
      <c r="N655">
        <v>40</v>
      </c>
      <c r="O655">
        <v>0</v>
      </c>
      <c r="P655">
        <v>0</v>
      </c>
      <c r="Q655" t="s">
        <v>18</v>
      </c>
      <c r="R655">
        <v>22</v>
      </c>
      <c r="S655">
        <v>15</v>
      </c>
      <c r="T655">
        <v>3</v>
      </c>
      <c r="U655">
        <v>2</v>
      </c>
      <c r="V655">
        <v>0.03</v>
      </c>
      <c r="W655">
        <v>1.7000000000000001E-2</v>
      </c>
      <c r="X655">
        <v>24</v>
      </c>
      <c r="Y655">
        <v>0</v>
      </c>
      <c r="Z655" t="s">
        <v>133</v>
      </c>
      <c r="AB655">
        <v>1.1200000000000001</v>
      </c>
      <c r="AC655">
        <v>1</v>
      </c>
      <c r="AD655">
        <v>19</v>
      </c>
      <c r="AE655">
        <v>1</v>
      </c>
      <c r="AF655">
        <v>1</v>
      </c>
      <c r="AG655">
        <v>1.1200000000000001</v>
      </c>
      <c r="AH655">
        <v>0</v>
      </c>
      <c r="BA655">
        <v>8</v>
      </c>
      <c r="BB655">
        <v>1</v>
      </c>
      <c r="BC655">
        <v>7</v>
      </c>
      <c r="BD655">
        <v>9</v>
      </c>
      <c r="BE655">
        <v>0</v>
      </c>
      <c r="BF655">
        <v>1</v>
      </c>
      <c r="BG655">
        <v>85</v>
      </c>
      <c r="BH655">
        <v>18</v>
      </c>
      <c r="BI655">
        <v>50</v>
      </c>
      <c r="BJ655">
        <v>1</v>
      </c>
      <c r="BK655">
        <v>0</v>
      </c>
      <c r="BL655">
        <v>73</v>
      </c>
      <c r="BM655">
        <v>0</v>
      </c>
      <c r="BN655">
        <v>40</v>
      </c>
      <c r="BO655">
        <v>0</v>
      </c>
      <c r="BP655">
        <v>0</v>
      </c>
      <c r="BQ655" t="s">
        <v>18</v>
      </c>
      <c r="BR655">
        <v>22</v>
      </c>
      <c r="BS655">
        <v>15</v>
      </c>
      <c r="BT655">
        <v>3</v>
      </c>
      <c r="BU655">
        <v>2</v>
      </c>
      <c r="BV655">
        <v>0.03</v>
      </c>
      <c r="BW655">
        <v>1.7000000000000001E-2</v>
      </c>
      <c r="BX655">
        <v>24</v>
      </c>
      <c r="BY655">
        <v>0</v>
      </c>
      <c r="BZ655" t="s">
        <v>133</v>
      </c>
      <c r="CB655">
        <v>1.1200000000000001</v>
      </c>
      <c r="CC655">
        <v>1</v>
      </c>
      <c r="CD655">
        <v>19</v>
      </c>
      <c r="CE655">
        <v>1</v>
      </c>
      <c r="CF655">
        <v>1</v>
      </c>
      <c r="CG655">
        <v>1.1200000000000001</v>
      </c>
      <c r="CH655">
        <v>0</v>
      </c>
    </row>
    <row r="656" spans="1:86">
      <c r="F656" s="24" t="str">
        <f t="shared" si="52"/>
        <v/>
      </c>
      <c r="H656" s="24" t="str">
        <f t="shared" si="54"/>
        <v/>
      </c>
      <c r="I656" s="24" t="str">
        <f t="shared" si="51"/>
        <v/>
      </c>
      <c r="J656" s="24" t="str">
        <f t="shared" si="53"/>
        <v/>
      </c>
      <c r="K656" s="24" t="str">
        <f t="shared" si="55"/>
        <v/>
      </c>
      <c r="AC656">
        <v>1</v>
      </c>
      <c r="AE656">
        <v>1</v>
      </c>
      <c r="AF656">
        <v>1</v>
      </c>
      <c r="AH656">
        <v>0</v>
      </c>
      <c r="BK656">
        <v>0</v>
      </c>
      <c r="CC656">
        <v>1</v>
      </c>
      <c r="CE656">
        <v>1</v>
      </c>
      <c r="CF656">
        <v>1</v>
      </c>
      <c r="CH656">
        <v>0</v>
      </c>
    </row>
    <row r="657" spans="1:86">
      <c r="F657" s="24" t="str">
        <f t="shared" si="52"/>
        <v/>
      </c>
      <c r="H657" s="24" t="str">
        <f t="shared" si="54"/>
        <v/>
      </c>
      <c r="I657" s="24" t="str">
        <f t="shared" si="51"/>
        <v/>
      </c>
      <c r="J657" s="24" t="str">
        <f t="shared" si="53"/>
        <v/>
      </c>
      <c r="K657" s="24" t="str">
        <f t="shared" si="55"/>
        <v/>
      </c>
      <c r="AC657">
        <v>1</v>
      </c>
      <c r="AE657">
        <v>1</v>
      </c>
      <c r="AF657">
        <v>1</v>
      </c>
      <c r="AH657">
        <v>0</v>
      </c>
      <c r="BK657">
        <v>0</v>
      </c>
      <c r="CC657">
        <v>1</v>
      </c>
      <c r="CE657">
        <v>1</v>
      </c>
      <c r="CF657">
        <v>1</v>
      </c>
      <c r="CH657">
        <v>0</v>
      </c>
    </row>
    <row r="658" spans="1:86">
      <c r="A658">
        <v>2</v>
      </c>
      <c r="B658">
        <v>6</v>
      </c>
      <c r="C658">
        <v>300</v>
      </c>
      <c r="D658">
        <v>55</v>
      </c>
      <c r="E658">
        <v>0</v>
      </c>
      <c r="F658" s="24">
        <f t="shared" si="52"/>
        <v>135</v>
      </c>
      <c r="G658">
        <v>50</v>
      </c>
      <c r="H658" s="24">
        <f t="shared" si="54"/>
        <v>11</v>
      </c>
      <c r="I658" s="24">
        <f t="shared" si="51"/>
        <v>6</v>
      </c>
      <c r="J658" s="24">
        <f t="shared" si="53"/>
        <v>75</v>
      </c>
      <c r="K658" s="24" t="str">
        <f t="shared" si="55"/>
        <v>03</v>
      </c>
      <c r="L658">
        <v>22</v>
      </c>
      <c r="M658">
        <v>0</v>
      </c>
      <c r="N658">
        <v>0</v>
      </c>
      <c r="O658">
        <v>1</v>
      </c>
      <c r="P658">
        <v>0</v>
      </c>
      <c r="Q658" t="s">
        <v>18</v>
      </c>
      <c r="R658">
        <v>21</v>
      </c>
      <c r="S658">
        <v>10</v>
      </c>
      <c r="T658">
        <v>2</v>
      </c>
      <c r="U658">
        <v>2</v>
      </c>
      <c r="V658">
        <v>0.29099999999999998</v>
      </c>
      <c r="W658">
        <v>0.24149999999999999</v>
      </c>
      <c r="X658">
        <v>24</v>
      </c>
      <c r="Y658">
        <v>0</v>
      </c>
      <c r="Z658" t="s">
        <v>133</v>
      </c>
      <c r="AB658">
        <v>0</v>
      </c>
      <c r="AC658">
        <v>1</v>
      </c>
      <c r="AD658">
        <v>19</v>
      </c>
      <c r="AE658">
        <v>1</v>
      </c>
      <c r="AF658">
        <v>1</v>
      </c>
      <c r="AG658">
        <v>1.6</v>
      </c>
      <c r="AH658">
        <v>0</v>
      </c>
      <c r="BA658">
        <v>2</v>
      </c>
      <c r="BB658">
        <v>6</v>
      </c>
      <c r="BC658">
        <v>300</v>
      </c>
      <c r="BD658">
        <v>55</v>
      </c>
      <c r="BE658">
        <v>0</v>
      </c>
      <c r="BF658">
        <v>13.4</v>
      </c>
      <c r="BG658">
        <v>50</v>
      </c>
      <c r="BH658">
        <v>11</v>
      </c>
      <c r="BI658">
        <v>45</v>
      </c>
      <c r="BJ658">
        <v>3</v>
      </c>
      <c r="BK658">
        <v>0</v>
      </c>
      <c r="BL658">
        <v>22</v>
      </c>
      <c r="BM658">
        <v>0</v>
      </c>
      <c r="BN658">
        <v>0</v>
      </c>
      <c r="BO658">
        <v>1</v>
      </c>
      <c r="BP658">
        <v>0</v>
      </c>
      <c r="BQ658" t="s">
        <v>18</v>
      </c>
      <c r="BR658">
        <v>21</v>
      </c>
      <c r="BS658">
        <v>10</v>
      </c>
      <c r="BT658">
        <v>2</v>
      </c>
      <c r="BU658">
        <v>2</v>
      </c>
      <c r="BV658">
        <v>0.29099999999999998</v>
      </c>
      <c r="BW658">
        <v>0.24149999999999999</v>
      </c>
      <c r="BX658">
        <v>24</v>
      </c>
      <c r="BY658">
        <v>0</v>
      </c>
      <c r="BZ658" t="s">
        <v>133</v>
      </c>
      <c r="CB658">
        <v>0</v>
      </c>
      <c r="CC658">
        <v>1</v>
      </c>
      <c r="CD658">
        <v>19</v>
      </c>
      <c r="CE658">
        <v>1</v>
      </c>
      <c r="CF658">
        <v>1</v>
      </c>
      <c r="CG658">
        <v>1.6</v>
      </c>
      <c r="CH658">
        <v>0</v>
      </c>
    </row>
    <row r="659" spans="1:86">
      <c r="A659">
        <v>3</v>
      </c>
      <c r="B659">
        <v>5</v>
      </c>
      <c r="C659">
        <v>200</v>
      </c>
      <c r="D659">
        <v>40</v>
      </c>
      <c r="E659">
        <v>0</v>
      </c>
      <c r="F659" s="24">
        <f t="shared" si="52"/>
        <v>85</v>
      </c>
      <c r="G659">
        <v>50</v>
      </c>
      <c r="H659" s="24">
        <f t="shared" si="54"/>
        <v>12</v>
      </c>
      <c r="I659" s="24">
        <f t="shared" si="51"/>
        <v>6</v>
      </c>
      <c r="J659" s="24">
        <f t="shared" si="53"/>
        <v>75</v>
      </c>
      <c r="K659" s="24" t="str">
        <f t="shared" si="55"/>
        <v>03</v>
      </c>
      <c r="L659">
        <v>22</v>
      </c>
      <c r="M659">
        <v>0</v>
      </c>
      <c r="N659">
        <v>0</v>
      </c>
      <c r="O659">
        <v>1</v>
      </c>
      <c r="P659">
        <v>0</v>
      </c>
      <c r="Q659" t="s">
        <v>18</v>
      </c>
      <c r="R659">
        <v>21</v>
      </c>
      <c r="S659">
        <v>10</v>
      </c>
      <c r="T659">
        <v>2</v>
      </c>
      <c r="U659">
        <v>2</v>
      </c>
      <c r="V659">
        <v>0.19700000000000001</v>
      </c>
      <c r="W659">
        <v>0.16350000000000001</v>
      </c>
      <c r="X659">
        <v>24</v>
      </c>
      <c r="Y659">
        <v>0</v>
      </c>
      <c r="Z659" t="s">
        <v>133</v>
      </c>
      <c r="AB659">
        <v>0</v>
      </c>
      <c r="AC659">
        <v>1</v>
      </c>
      <c r="AD659">
        <v>19</v>
      </c>
      <c r="AE659">
        <v>1</v>
      </c>
      <c r="AF659">
        <v>1</v>
      </c>
      <c r="AG659">
        <v>1.6</v>
      </c>
      <c r="AH659">
        <v>0</v>
      </c>
      <c r="BA659">
        <v>3</v>
      </c>
      <c r="BB659">
        <v>5</v>
      </c>
      <c r="BC659">
        <v>200</v>
      </c>
      <c r="BD659">
        <v>40</v>
      </c>
      <c r="BE659">
        <v>0</v>
      </c>
      <c r="BF659">
        <v>8.6</v>
      </c>
      <c r="BG659">
        <v>50</v>
      </c>
      <c r="BH659">
        <v>12</v>
      </c>
      <c r="BI659">
        <v>45</v>
      </c>
      <c r="BJ659">
        <v>3</v>
      </c>
      <c r="BK659">
        <v>0</v>
      </c>
      <c r="BL659">
        <v>22</v>
      </c>
      <c r="BM659">
        <v>0</v>
      </c>
      <c r="BN659">
        <v>0</v>
      </c>
      <c r="BO659">
        <v>1</v>
      </c>
      <c r="BP659">
        <v>0</v>
      </c>
      <c r="BQ659" t="s">
        <v>18</v>
      </c>
      <c r="BR659">
        <v>21</v>
      </c>
      <c r="BS659">
        <v>10</v>
      </c>
      <c r="BT659">
        <v>2</v>
      </c>
      <c r="BU659">
        <v>2</v>
      </c>
      <c r="BV659">
        <v>0.19700000000000001</v>
      </c>
      <c r="BW659">
        <v>0.16350000000000001</v>
      </c>
      <c r="BX659">
        <v>24</v>
      </c>
      <c r="BY659">
        <v>0</v>
      </c>
      <c r="BZ659" t="s">
        <v>133</v>
      </c>
      <c r="CB659">
        <v>0</v>
      </c>
      <c r="CC659">
        <v>1</v>
      </c>
      <c r="CD659">
        <v>19</v>
      </c>
      <c r="CE659">
        <v>1</v>
      </c>
      <c r="CF659">
        <v>1</v>
      </c>
      <c r="CG659">
        <v>1.6</v>
      </c>
      <c r="CH659">
        <v>0</v>
      </c>
    </row>
    <row r="660" spans="1:86">
      <c r="A660">
        <v>4</v>
      </c>
      <c r="B660">
        <v>4</v>
      </c>
      <c r="C660">
        <v>140</v>
      </c>
      <c r="D660">
        <v>40</v>
      </c>
      <c r="E660">
        <v>0</v>
      </c>
      <c r="F660" s="24">
        <f t="shared" si="52"/>
        <v>53</v>
      </c>
      <c r="G660">
        <v>60</v>
      </c>
      <c r="H660" s="24">
        <f t="shared" si="54"/>
        <v>12</v>
      </c>
      <c r="I660" s="24">
        <f t="shared" si="51"/>
        <v>6</v>
      </c>
      <c r="J660" s="24">
        <f t="shared" si="53"/>
        <v>75</v>
      </c>
      <c r="K660" s="24" t="str">
        <f t="shared" si="55"/>
        <v>03</v>
      </c>
      <c r="L660">
        <v>32</v>
      </c>
      <c r="M660">
        <v>0</v>
      </c>
      <c r="N660">
        <v>40</v>
      </c>
      <c r="O660">
        <v>0</v>
      </c>
      <c r="P660">
        <v>0</v>
      </c>
      <c r="Q660" t="s">
        <v>18</v>
      </c>
      <c r="R660">
        <v>21</v>
      </c>
      <c r="S660">
        <v>15</v>
      </c>
      <c r="T660">
        <v>2</v>
      </c>
      <c r="U660">
        <v>2</v>
      </c>
      <c r="V660">
        <v>0.14199999999999999</v>
      </c>
      <c r="W660">
        <v>0.1164</v>
      </c>
      <c r="X660">
        <v>24</v>
      </c>
      <c r="Y660">
        <v>0</v>
      </c>
      <c r="Z660" t="s">
        <v>133</v>
      </c>
      <c r="AB660">
        <v>0</v>
      </c>
      <c r="AC660">
        <v>1</v>
      </c>
      <c r="AD660">
        <v>19</v>
      </c>
      <c r="AE660">
        <v>1</v>
      </c>
      <c r="AF660">
        <v>1</v>
      </c>
      <c r="AG660">
        <v>1.6</v>
      </c>
      <c r="AH660">
        <v>0</v>
      </c>
      <c r="BA660">
        <v>4</v>
      </c>
      <c r="BB660">
        <v>4</v>
      </c>
      <c r="BC660">
        <v>140</v>
      </c>
      <c r="BD660">
        <v>40</v>
      </c>
      <c r="BE660">
        <v>0</v>
      </c>
      <c r="BF660">
        <v>5.3</v>
      </c>
      <c r="BG660">
        <v>60</v>
      </c>
      <c r="BH660">
        <v>12</v>
      </c>
      <c r="BI660">
        <v>45</v>
      </c>
      <c r="BJ660">
        <v>3</v>
      </c>
      <c r="BK660">
        <v>0</v>
      </c>
      <c r="BL660">
        <v>32</v>
      </c>
      <c r="BM660">
        <v>0</v>
      </c>
      <c r="BN660">
        <v>40</v>
      </c>
      <c r="BO660">
        <v>0</v>
      </c>
      <c r="BP660">
        <v>0</v>
      </c>
      <c r="BQ660" t="s">
        <v>18</v>
      </c>
      <c r="BR660">
        <v>21</v>
      </c>
      <c r="BS660">
        <v>15</v>
      </c>
      <c r="BT660">
        <v>2</v>
      </c>
      <c r="BU660">
        <v>2</v>
      </c>
      <c r="BV660">
        <v>0.14199999999999999</v>
      </c>
      <c r="BW660">
        <v>0.1164</v>
      </c>
      <c r="BX660">
        <v>24</v>
      </c>
      <c r="BY660">
        <v>0</v>
      </c>
      <c r="BZ660" t="s">
        <v>133</v>
      </c>
      <c r="CB660">
        <v>0</v>
      </c>
      <c r="CC660">
        <v>1</v>
      </c>
      <c r="CD660">
        <v>19</v>
      </c>
      <c r="CE660">
        <v>1</v>
      </c>
      <c r="CF660">
        <v>1</v>
      </c>
      <c r="CG660">
        <v>1.6</v>
      </c>
      <c r="CH660">
        <v>0</v>
      </c>
    </row>
    <row r="661" spans="1:86">
      <c r="A661">
        <v>5</v>
      </c>
      <c r="B661">
        <v>3</v>
      </c>
      <c r="C661">
        <v>70</v>
      </c>
      <c r="D661">
        <v>25</v>
      </c>
      <c r="E661">
        <v>0</v>
      </c>
      <c r="F661" s="24">
        <f t="shared" si="52"/>
        <v>33</v>
      </c>
      <c r="G661">
        <v>70</v>
      </c>
      <c r="H661" s="24">
        <f t="shared" si="54"/>
        <v>12</v>
      </c>
      <c r="I661" s="24">
        <f t="shared" si="51"/>
        <v>6</v>
      </c>
      <c r="J661" s="24">
        <f t="shared" si="53"/>
        <v>75</v>
      </c>
      <c r="K661" s="24" t="str">
        <f t="shared" si="55"/>
        <v>03</v>
      </c>
      <c r="L661">
        <v>42</v>
      </c>
      <c r="M661">
        <v>0</v>
      </c>
      <c r="N661">
        <v>40</v>
      </c>
      <c r="O661">
        <v>0</v>
      </c>
      <c r="P661">
        <v>0</v>
      </c>
      <c r="Q661" t="s">
        <v>18</v>
      </c>
      <c r="R661">
        <v>21</v>
      </c>
      <c r="S661">
        <v>15</v>
      </c>
      <c r="T661">
        <v>2</v>
      </c>
      <c r="U661">
        <v>2</v>
      </c>
      <c r="V661">
        <v>9.9000000000000005E-2</v>
      </c>
      <c r="W661">
        <v>7.7200000000000005E-2</v>
      </c>
      <c r="X661">
        <v>24</v>
      </c>
      <c r="Y661">
        <v>0</v>
      </c>
      <c r="Z661" t="s">
        <v>133</v>
      </c>
      <c r="AB661">
        <v>0</v>
      </c>
      <c r="AC661">
        <v>1</v>
      </c>
      <c r="AD661">
        <v>19</v>
      </c>
      <c r="AE661">
        <v>1</v>
      </c>
      <c r="AF661">
        <v>1</v>
      </c>
      <c r="AG661">
        <v>1.6</v>
      </c>
      <c r="AH661">
        <v>0</v>
      </c>
      <c r="BA661">
        <v>5</v>
      </c>
      <c r="BB661">
        <v>3</v>
      </c>
      <c r="BC661">
        <v>70</v>
      </c>
      <c r="BD661">
        <v>25</v>
      </c>
      <c r="BE661">
        <v>0</v>
      </c>
      <c r="BF661">
        <v>3.3</v>
      </c>
      <c r="BG661">
        <v>70</v>
      </c>
      <c r="BH661">
        <v>12</v>
      </c>
      <c r="BI661">
        <v>48</v>
      </c>
      <c r="BJ661">
        <v>3</v>
      </c>
      <c r="BK661">
        <v>0</v>
      </c>
      <c r="BL661">
        <v>42</v>
      </c>
      <c r="BM661">
        <v>0</v>
      </c>
      <c r="BN661">
        <v>40</v>
      </c>
      <c r="BO661">
        <v>0</v>
      </c>
      <c r="BP661">
        <v>0</v>
      </c>
      <c r="BQ661" t="s">
        <v>18</v>
      </c>
      <c r="BR661">
        <v>21</v>
      </c>
      <c r="BS661">
        <v>15</v>
      </c>
      <c r="BT661">
        <v>2</v>
      </c>
      <c r="BU661">
        <v>2</v>
      </c>
      <c r="BV661">
        <v>9.9000000000000005E-2</v>
      </c>
      <c r="BW661">
        <v>7.7200000000000005E-2</v>
      </c>
      <c r="BX661">
        <v>24</v>
      </c>
      <c r="BY661">
        <v>0</v>
      </c>
      <c r="BZ661" t="s">
        <v>133</v>
      </c>
      <c r="CB661">
        <v>0</v>
      </c>
      <c r="CC661">
        <v>1</v>
      </c>
      <c r="CD661">
        <v>19</v>
      </c>
      <c r="CE661">
        <v>1</v>
      </c>
      <c r="CF661">
        <v>1</v>
      </c>
      <c r="CG661">
        <v>1.6</v>
      </c>
      <c r="CH661">
        <v>0</v>
      </c>
    </row>
    <row r="662" spans="1:86">
      <c r="A662">
        <v>6</v>
      </c>
      <c r="B662">
        <v>2</v>
      </c>
      <c r="C662">
        <v>40</v>
      </c>
      <c r="D662">
        <v>25</v>
      </c>
      <c r="E662">
        <v>0</v>
      </c>
      <c r="F662" s="24">
        <f t="shared" si="52"/>
        <v>23</v>
      </c>
      <c r="G662">
        <v>85</v>
      </c>
      <c r="H662" s="24">
        <f t="shared" si="54"/>
        <v>12</v>
      </c>
      <c r="I662" s="24">
        <f t="shared" si="51"/>
        <v>6</v>
      </c>
      <c r="J662" s="24">
        <f t="shared" si="53"/>
        <v>75</v>
      </c>
      <c r="K662" s="24" t="str">
        <f t="shared" si="55"/>
        <v>03</v>
      </c>
      <c r="L662">
        <v>52</v>
      </c>
      <c r="M662">
        <v>0</v>
      </c>
      <c r="N662">
        <v>40</v>
      </c>
      <c r="O662">
        <v>0</v>
      </c>
      <c r="P662">
        <v>0</v>
      </c>
      <c r="Q662" t="s">
        <v>18</v>
      </c>
      <c r="R662">
        <v>21</v>
      </c>
      <c r="S662">
        <v>15</v>
      </c>
      <c r="T662">
        <v>2</v>
      </c>
      <c r="U662">
        <v>2</v>
      </c>
      <c r="V662">
        <v>6.4000000000000001E-2</v>
      </c>
      <c r="W662">
        <v>4.8599999999999997E-2</v>
      </c>
      <c r="X662">
        <v>24</v>
      </c>
      <c r="Y662">
        <v>0</v>
      </c>
      <c r="Z662" t="s">
        <v>133</v>
      </c>
      <c r="AB662">
        <v>4</v>
      </c>
      <c r="AC662">
        <v>1</v>
      </c>
      <c r="AD662">
        <v>19</v>
      </c>
      <c r="AE662">
        <v>1</v>
      </c>
      <c r="AF662">
        <v>1</v>
      </c>
      <c r="AG662">
        <v>1.6</v>
      </c>
      <c r="AH662">
        <v>0</v>
      </c>
      <c r="BA662">
        <v>6</v>
      </c>
      <c r="BB662">
        <v>2</v>
      </c>
      <c r="BC662">
        <v>40</v>
      </c>
      <c r="BD662">
        <v>25</v>
      </c>
      <c r="BE662">
        <v>0</v>
      </c>
      <c r="BF662">
        <v>2.2999999999999998</v>
      </c>
      <c r="BG662">
        <v>85</v>
      </c>
      <c r="BH662">
        <v>12</v>
      </c>
      <c r="BI662">
        <v>48</v>
      </c>
      <c r="BJ662">
        <v>3</v>
      </c>
      <c r="BK662">
        <v>0</v>
      </c>
      <c r="BL662">
        <v>52</v>
      </c>
      <c r="BM662">
        <v>0</v>
      </c>
      <c r="BN662">
        <v>40</v>
      </c>
      <c r="BO662">
        <v>0</v>
      </c>
      <c r="BP662">
        <v>0</v>
      </c>
      <c r="BQ662" t="s">
        <v>18</v>
      </c>
      <c r="BR662">
        <v>21</v>
      </c>
      <c r="BS662">
        <v>15</v>
      </c>
      <c r="BT662">
        <v>2</v>
      </c>
      <c r="BU662">
        <v>2</v>
      </c>
      <c r="BV662">
        <v>6.4000000000000001E-2</v>
      </c>
      <c r="BW662">
        <v>4.8599999999999997E-2</v>
      </c>
      <c r="BX662">
        <v>24</v>
      </c>
      <c r="BY662">
        <v>0</v>
      </c>
      <c r="BZ662" t="s">
        <v>133</v>
      </c>
      <c r="CB662">
        <v>4</v>
      </c>
      <c r="CC662">
        <v>1</v>
      </c>
      <c r="CD662">
        <v>19</v>
      </c>
      <c r="CE662">
        <v>1</v>
      </c>
      <c r="CF662">
        <v>1</v>
      </c>
      <c r="CG662">
        <v>1.6</v>
      </c>
      <c r="CH662">
        <v>0</v>
      </c>
    </row>
    <row r="663" spans="1:86">
      <c r="A663">
        <v>7</v>
      </c>
      <c r="B663">
        <v>1</v>
      </c>
      <c r="C663">
        <v>7</v>
      </c>
      <c r="D663">
        <v>9</v>
      </c>
      <c r="E663">
        <v>0</v>
      </c>
      <c r="F663" s="24">
        <f t="shared" si="52"/>
        <v>15</v>
      </c>
      <c r="G663">
        <v>80</v>
      </c>
      <c r="H663" s="24">
        <f t="shared" si="54"/>
        <v>10</v>
      </c>
      <c r="I663" s="24">
        <f t="shared" si="51"/>
        <v>6</v>
      </c>
      <c r="J663" s="24">
        <f t="shared" si="53"/>
        <v>50</v>
      </c>
      <c r="K663" s="24" t="str">
        <f t="shared" si="55"/>
        <v>00</v>
      </c>
      <c r="L663">
        <v>63</v>
      </c>
      <c r="M663">
        <v>0</v>
      </c>
      <c r="N663">
        <v>40</v>
      </c>
      <c r="O663">
        <v>0</v>
      </c>
      <c r="P663">
        <v>0</v>
      </c>
      <c r="Q663" t="s">
        <v>18</v>
      </c>
      <c r="R663">
        <v>22</v>
      </c>
      <c r="S663">
        <v>18</v>
      </c>
      <c r="T663">
        <v>3</v>
      </c>
      <c r="U663">
        <v>2</v>
      </c>
      <c r="V663">
        <v>4.3999999999999997E-2</v>
      </c>
      <c r="W663">
        <v>2.7E-2</v>
      </c>
      <c r="X663">
        <v>24</v>
      </c>
      <c r="Y663">
        <v>0</v>
      </c>
      <c r="Z663" t="s">
        <v>133</v>
      </c>
      <c r="AB663">
        <v>1.6</v>
      </c>
      <c r="AC663">
        <v>1</v>
      </c>
      <c r="AD663">
        <v>19</v>
      </c>
      <c r="AE663">
        <v>1</v>
      </c>
      <c r="AF663">
        <v>1</v>
      </c>
      <c r="AG663">
        <v>1.6</v>
      </c>
      <c r="AH663">
        <v>0</v>
      </c>
      <c r="BA663">
        <v>7</v>
      </c>
      <c r="BB663">
        <v>1</v>
      </c>
      <c r="BC663">
        <v>7</v>
      </c>
      <c r="BD663">
        <v>9</v>
      </c>
      <c r="BE663">
        <v>0</v>
      </c>
      <c r="BF663">
        <v>1.4</v>
      </c>
      <c r="BG663">
        <v>80</v>
      </c>
      <c r="BH663">
        <v>15</v>
      </c>
      <c r="BI663">
        <v>45</v>
      </c>
      <c r="BJ663">
        <v>2</v>
      </c>
      <c r="BK663">
        <v>0</v>
      </c>
      <c r="BL663">
        <v>63</v>
      </c>
      <c r="BM663">
        <v>0</v>
      </c>
      <c r="BN663">
        <v>40</v>
      </c>
      <c r="BO663">
        <v>0</v>
      </c>
      <c r="BP663">
        <v>0</v>
      </c>
      <c r="BQ663" t="s">
        <v>18</v>
      </c>
      <c r="BR663">
        <v>22</v>
      </c>
      <c r="BS663">
        <v>18</v>
      </c>
      <c r="BT663">
        <v>3</v>
      </c>
      <c r="BU663">
        <v>2</v>
      </c>
      <c r="BV663">
        <v>4.3999999999999997E-2</v>
      </c>
      <c r="BW663">
        <v>2.7E-2</v>
      </c>
      <c r="BX663">
        <v>24</v>
      </c>
      <c r="BY663">
        <v>0</v>
      </c>
      <c r="BZ663" t="s">
        <v>133</v>
      </c>
      <c r="CB663">
        <v>1.6</v>
      </c>
      <c r="CC663">
        <v>1</v>
      </c>
      <c r="CD663">
        <v>19</v>
      </c>
      <c r="CE663">
        <v>1</v>
      </c>
      <c r="CF663">
        <v>1</v>
      </c>
      <c r="CG663">
        <v>1.6</v>
      </c>
      <c r="CH663">
        <v>0</v>
      </c>
    </row>
    <row r="664" spans="1:86">
      <c r="F664" s="24" t="str">
        <f t="shared" si="52"/>
        <v/>
      </c>
      <c r="H664" s="24" t="str">
        <f t="shared" si="54"/>
        <v/>
      </c>
      <c r="I664" s="24" t="str">
        <f t="shared" si="51"/>
        <v/>
      </c>
      <c r="J664" s="24" t="str">
        <f t="shared" si="53"/>
        <v/>
      </c>
      <c r="K664" s="24" t="str">
        <f t="shared" si="55"/>
        <v/>
      </c>
      <c r="AC664">
        <v>1</v>
      </c>
      <c r="AE664">
        <v>1</v>
      </c>
      <c r="AF664">
        <v>1</v>
      </c>
      <c r="AH664">
        <v>0</v>
      </c>
      <c r="BK664">
        <v>0</v>
      </c>
      <c r="CC664">
        <v>1</v>
      </c>
      <c r="CE664">
        <v>1</v>
      </c>
      <c r="CF664">
        <v>1</v>
      </c>
      <c r="CH664">
        <v>0</v>
      </c>
    </row>
    <row r="665" spans="1:86">
      <c r="F665" s="24" t="str">
        <f t="shared" si="52"/>
        <v/>
      </c>
      <c r="H665" s="24" t="str">
        <f t="shared" si="54"/>
        <v/>
      </c>
      <c r="I665" s="24" t="str">
        <f t="shared" si="51"/>
        <v/>
      </c>
      <c r="J665" s="24" t="str">
        <f t="shared" si="53"/>
        <v/>
      </c>
      <c r="K665" s="24" t="str">
        <f t="shared" si="55"/>
        <v/>
      </c>
      <c r="AC665">
        <v>1</v>
      </c>
      <c r="AE665">
        <v>1</v>
      </c>
      <c r="AF665">
        <v>1</v>
      </c>
      <c r="AH665">
        <v>0</v>
      </c>
      <c r="BK665">
        <v>0</v>
      </c>
      <c r="CC665">
        <v>1</v>
      </c>
      <c r="CE665">
        <v>1</v>
      </c>
      <c r="CF665">
        <v>1</v>
      </c>
      <c r="CH665">
        <v>0</v>
      </c>
    </row>
    <row r="666" spans="1:86">
      <c r="A666">
        <v>2</v>
      </c>
      <c r="B666">
        <v>6</v>
      </c>
      <c r="C666">
        <v>300</v>
      </c>
      <c r="D666">
        <v>55</v>
      </c>
      <c r="E666">
        <v>0</v>
      </c>
      <c r="F666" s="24">
        <f t="shared" si="52"/>
        <v>135</v>
      </c>
      <c r="G666">
        <v>50</v>
      </c>
      <c r="H666" s="24">
        <f t="shared" si="54"/>
        <v>11</v>
      </c>
      <c r="I666" s="24">
        <f t="shared" si="51"/>
        <v>6</v>
      </c>
      <c r="J666" s="24">
        <f t="shared" si="53"/>
        <v>75</v>
      </c>
      <c r="K666" s="24" t="str">
        <f t="shared" si="55"/>
        <v>03</v>
      </c>
      <c r="L666">
        <v>22</v>
      </c>
      <c r="M666">
        <v>0</v>
      </c>
      <c r="N666">
        <v>0</v>
      </c>
      <c r="O666">
        <v>1</v>
      </c>
      <c r="P666">
        <v>0</v>
      </c>
      <c r="Q666" t="s">
        <v>18</v>
      </c>
      <c r="R666">
        <v>21</v>
      </c>
      <c r="S666">
        <v>10</v>
      </c>
      <c r="T666">
        <v>2</v>
      </c>
      <c r="U666">
        <v>2</v>
      </c>
      <c r="V666">
        <v>0.29099999999999998</v>
      </c>
      <c r="W666">
        <v>0.24149999999999999</v>
      </c>
      <c r="X666">
        <v>24</v>
      </c>
      <c r="Y666">
        <v>0</v>
      </c>
      <c r="Z666" t="s">
        <v>133</v>
      </c>
      <c r="AB666">
        <v>0</v>
      </c>
      <c r="AC666">
        <v>1</v>
      </c>
      <c r="AD666">
        <v>19</v>
      </c>
      <c r="AE666">
        <v>1</v>
      </c>
      <c r="AF666">
        <v>1</v>
      </c>
      <c r="AG666">
        <v>2</v>
      </c>
      <c r="AH666">
        <v>0</v>
      </c>
      <c r="BA666">
        <v>2</v>
      </c>
      <c r="BB666">
        <v>6</v>
      </c>
      <c r="BC666">
        <v>300</v>
      </c>
      <c r="BD666">
        <v>55</v>
      </c>
      <c r="BE666">
        <v>0</v>
      </c>
      <c r="BF666">
        <v>13.4</v>
      </c>
      <c r="BG666">
        <v>50</v>
      </c>
      <c r="BH666">
        <v>11</v>
      </c>
      <c r="BI666">
        <v>45</v>
      </c>
      <c r="BJ666">
        <v>3</v>
      </c>
      <c r="BK666">
        <v>0</v>
      </c>
      <c r="BL666">
        <v>22</v>
      </c>
      <c r="BM666">
        <v>0</v>
      </c>
      <c r="BN666">
        <v>0</v>
      </c>
      <c r="BO666">
        <v>1</v>
      </c>
      <c r="BP666">
        <v>0</v>
      </c>
      <c r="BQ666" t="s">
        <v>18</v>
      </c>
      <c r="BR666">
        <v>21</v>
      </c>
      <c r="BS666">
        <v>10</v>
      </c>
      <c r="BT666">
        <v>2</v>
      </c>
      <c r="BU666">
        <v>2</v>
      </c>
      <c r="BV666">
        <v>0.29099999999999998</v>
      </c>
      <c r="BW666">
        <v>0.24149999999999999</v>
      </c>
      <c r="BX666">
        <v>24</v>
      </c>
      <c r="BY666">
        <v>0</v>
      </c>
      <c r="BZ666" t="s">
        <v>133</v>
      </c>
      <c r="CB666">
        <v>0</v>
      </c>
      <c r="CC666">
        <v>1</v>
      </c>
      <c r="CD666">
        <v>19</v>
      </c>
      <c r="CE666">
        <v>1</v>
      </c>
      <c r="CF666">
        <v>1</v>
      </c>
      <c r="CG666">
        <v>2</v>
      </c>
      <c r="CH666">
        <v>0</v>
      </c>
    </row>
    <row r="667" spans="1:86">
      <c r="A667">
        <v>3</v>
      </c>
      <c r="B667">
        <v>5</v>
      </c>
      <c r="C667">
        <v>200</v>
      </c>
      <c r="D667">
        <v>40</v>
      </c>
      <c r="E667">
        <v>0</v>
      </c>
      <c r="F667" s="24">
        <f t="shared" si="52"/>
        <v>85</v>
      </c>
      <c r="G667">
        <v>50</v>
      </c>
      <c r="H667" s="24">
        <f t="shared" si="54"/>
        <v>12</v>
      </c>
      <c r="I667" s="24">
        <f t="shared" si="51"/>
        <v>6</v>
      </c>
      <c r="J667" s="24">
        <f t="shared" si="53"/>
        <v>75</v>
      </c>
      <c r="K667" s="24" t="str">
        <f t="shared" si="55"/>
        <v>03</v>
      </c>
      <c r="L667">
        <v>22</v>
      </c>
      <c r="M667">
        <v>0</v>
      </c>
      <c r="N667">
        <v>0</v>
      </c>
      <c r="O667">
        <v>1</v>
      </c>
      <c r="P667">
        <v>0</v>
      </c>
      <c r="Q667" t="s">
        <v>18</v>
      </c>
      <c r="R667">
        <v>21</v>
      </c>
      <c r="S667">
        <v>10</v>
      </c>
      <c r="T667">
        <v>2</v>
      </c>
      <c r="U667">
        <v>2</v>
      </c>
      <c r="V667">
        <v>0.19700000000000001</v>
      </c>
      <c r="W667">
        <v>0.16350000000000001</v>
      </c>
      <c r="X667">
        <v>24</v>
      </c>
      <c r="Y667">
        <v>0</v>
      </c>
      <c r="Z667" t="s">
        <v>133</v>
      </c>
      <c r="AB667">
        <v>0</v>
      </c>
      <c r="AC667">
        <v>1</v>
      </c>
      <c r="AD667">
        <v>19</v>
      </c>
      <c r="AE667">
        <v>1</v>
      </c>
      <c r="AF667">
        <v>1</v>
      </c>
      <c r="AG667">
        <v>2</v>
      </c>
      <c r="AH667">
        <v>0</v>
      </c>
      <c r="BA667">
        <v>3</v>
      </c>
      <c r="BB667">
        <v>5</v>
      </c>
      <c r="BC667">
        <v>200</v>
      </c>
      <c r="BD667">
        <v>40</v>
      </c>
      <c r="BE667">
        <v>0</v>
      </c>
      <c r="BF667">
        <v>8.6</v>
      </c>
      <c r="BG667">
        <v>50</v>
      </c>
      <c r="BH667">
        <v>12</v>
      </c>
      <c r="BI667">
        <v>45</v>
      </c>
      <c r="BJ667">
        <v>3</v>
      </c>
      <c r="BK667">
        <v>0</v>
      </c>
      <c r="BL667">
        <v>22</v>
      </c>
      <c r="BM667">
        <v>0</v>
      </c>
      <c r="BN667">
        <v>0</v>
      </c>
      <c r="BO667">
        <v>1</v>
      </c>
      <c r="BP667">
        <v>0</v>
      </c>
      <c r="BQ667" t="s">
        <v>18</v>
      </c>
      <c r="BR667">
        <v>21</v>
      </c>
      <c r="BS667">
        <v>10</v>
      </c>
      <c r="BT667">
        <v>2</v>
      </c>
      <c r="BU667">
        <v>2</v>
      </c>
      <c r="BV667">
        <v>0.19700000000000001</v>
      </c>
      <c r="BW667">
        <v>0.16350000000000001</v>
      </c>
      <c r="BX667">
        <v>24</v>
      </c>
      <c r="BY667">
        <v>0</v>
      </c>
      <c r="BZ667" t="s">
        <v>133</v>
      </c>
      <c r="CB667">
        <v>0</v>
      </c>
      <c r="CC667">
        <v>1</v>
      </c>
      <c r="CD667">
        <v>19</v>
      </c>
      <c r="CE667">
        <v>1</v>
      </c>
      <c r="CF667">
        <v>1</v>
      </c>
      <c r="CG667">
        <v>2</v>
      </c>
      <c r="CH667">
        <v>0</v>
      </c>
    </row>
    <row r="668" spans="1:86">
      <c r="A668">
        <v>4</v>
      </c>
      <c r="B668">
        <v>4</v>
      </c>
      <c r="C668">
        <v>140</v>
      </c>
      <c r="D668">
        <v>40</v>
      </c>
      <c r="E668">
        <v>0</v>
      </c>
      <c r="F668" s="24">
        <f t="shared" si="52"/>
        <v>53</v>
      </c>
      <c r="G668">
        <v>60</v>
      </c>
      <c r="H668" s="24">
        <f t="shared" si="54"/>
        <v>12</v>
      </c>
      <c r="I668" s="24">
        <f t="shared" si="51"/>
        <v>6</v>
      </c>
      <c r="J668" s="24">
        <f t="shared" si="53"/>
        <v>75</v>
      </c>
      <c r="K668" s="24" t="str">
        <f t="shared" si="55"/>
        <v>03</v>
      </c>
      <c r="L668">
        <v>32</v>
      </c>
      <c r="M668">
        <v>0</v>
      </c>
      <c r="N668">
        <v>40</v>
      </c>
      <c r="O668">
        <v>0</v>
      </c>
      <c r="P668">
        <v>0</v>
      </c>
      <c r="Q668" t="s">
        <v>18</v>
      </c>
      <c r="R668">
        <v>21</v>
      </c>
      <c r="S668">
        <v>15</v>
      </c>
      <c r="T668">
        <v>2</v>
      </c>
      <c r="U668">
        <v>2</v>
      </c>
      <c r="V668">
        <v>0.14199999999999999</v>
      </c>
      <c r="W668">
        <v>0.1164</v>
      </c>
      <c r="X668">
        <v>24</v>
      </c>
      <c r="Y668">
        <v>0</v>
      </c>
      <c r="Z668" t="s">
        <v>133</v>
      </c>
      <c r="AB668">
        <v>0</v>
      </c>
      <c r="AC668">
        <v>1</v>
      </c>
      <c r="AD668">
        <v>19</v>
      </c>
      <c r="AE668">
        <v>1</v>
      </c>
      <c r="AF668">
        <v>1</v>
      </c>
      <c r="AG668">
        <v>2</v>
      </c>
      <c r="AH668">
        <v>0</v>
      </c>
      <c r="BA668">
        <v>4</v>
      </c>
      <c r="BB668">
        <v>4</v>
      </c>
      <c r="BC668">
        <v>140</v>
      </c>
      <c r="BD668">
        <v>40</v>
      </c>
      <c r="BE668">
        <v>0</v>
      </c>
      <c r="BF668">
        <v>5.3</v>
      </c>
      <c r="BG668">
        <v>60</v>
      </c>
      <c r="BH668">
        <v>12</v>
      </c>
      <c r="BI668">
        <v>45</v>
      </c>
      <c r="BJ668">
        <v>3</v>
      </c>
      <c r="BK668">
        <v>0</v>
      </c>
      <c r="BL668">
        <v>32</v>
      </c>
      <c r="BM668">
        <v>0</v>
      </c>
      <c r="BN668">
        <v>40</v>
      </c>
      <c r="BO668">
        <v>0</v>
      </c>
      <c r="BP668">
        <v>0</v>
      </c>
      <c r="BQ668" t="s">
        <v>18</v>
      </c>
      <c r="BR668">
        <v>21</v>
      </c>
      <c r="BS668">
        <v>15</v>
      </c>
      <c r="BT668">
        <v>2</v>
      </c>
      <c r="BU668">
        <v>2</v>
      </c>
      <c r="BV668">
        <v>0.14199999999999999</v>
      </c>
      <c r="BW668">
        <v>0.1164</v>
      </c>
      <c r="BX668">
        <v>24</v>
      </c>
      <c r="BY668">
        <v>0</v>
      </c>
      <c r="BZ668" t="s">
        <v>133</v>
      </c>
      <c r="CB668">
        <v>0</v>
      </c>
      <c r="CC668">
        <v>1</v>
      </c>
      <c r="CD668">
        <v>19</v>
      </c>
      <c r="CE668">
        <v>1</v>
      </c>
      <c r="CF668">
        <v>1</v>
      </c>
      <c r="CG668">
        <v>2</v>
      </c>
      <c r="CH668">
        <v>0</v>
      </c>
    </row>
    <row r="669" spans="1:86">
      <c r="A669">
        <v>5</v>
      </c>
      <c r="B669">
        <v>3</v>
      </c>
      <c r="C669">
        <v>70</v>
      </c>
      <c r="D669">
        <v>25</v>
      </c>
      <c r="E669">
        <v>0</v>
      </c>
      <c r="F669" s="24">
        <f t="shared" si="52"/>
        <v>33</v>
      </c>
      <c r="G669">
        <v>70</v>
      </c>
      <c r="H669" s="24">
        <f t="shared" si="54"/>
        <v>12</v>
      </c>
      <c r="I669" s="24">
        <f t="shared" si="51"/>
        <v>6</v>
      </c>
      <c r="J669" s="24">
        <f t="shared" si="53"/>
        <v>75</v>
      </c>
      <c r="K669" s="24" t="str">
        <f t="shared" si="55"/>
        <v>03</v>
      </c>
      <c r="L669">
        <v>42</v>
      </c>
      <c r="M669">
        <v>0</v>
      </c>
      <c r="N669">
        <v>40</v>
      </c>
      <c r="O669">
        <v>0</v>
      </c>
      <c r="P669">
        <v>0</v>
      </c>
      <c r="Q669" t="s">
        <v>18</v>
      </c>
      <c r="R669">
        <v>21</v>
      </c>
      <c r="S669">
        <v>15</v>
      </c>
      <c r="T669">
        <v>2</v>
      </c>
      <c r="U669">
        <v>2</v>
      </c>
      <c r="V669">
        <v>9.9000000000000005E-2</v>
      </c>
      <c r="W669">
        <v>7.7200000000000005E-2</v>
      </c>
      <c r="X669">
        <v>24</v>
      </c>
      <c r="Y669">
        <v>0</v>
      </c>
      <c r="Z669" t="s">
        <v>133</v>
      </c>
      <c r="AB669">
        <v>0</v>
      </c>
      <c r="AC669">
        <v>1</v>
      </c>
      <c r="AD669">
        <v>19</v>
      </c>
      <c r="AE669">
        <v>1</v>
      </c>
      <c r="AF669">
        <v>1</v>
      </c>
      <c r="AG669">
        <v>2</v>
      </c>
      <c r="AH669">
        <v>0</v>
      </c>
      <c r="BA669">
        <v>5</v>
      </c>
      <c r="BB669">
        <v>3</v>
      </c>
      <c r="BC669">
        <v>70</v>
      </c>
      <c r="BD669">
        <v>25</v>
      </c>
      <c r="BE669">
        <v>0</v>
      </c>
      <c r="BF669">
        <v>3.3</v>
      </c>
      <c r="BG669">
        <v>70</v>
      </c>
      <c r="BH669">
        <v>12</v>
      </c>
      <c r="BI669">
        <v>48</v>
      </c>
      <c r="BJ669">
        <v>3</v>
      </c>
      <c r="BK669">
        <v>0</v>
      </c>
      <c r="BL669">
        <v>42</v>
      </c>
      <c r="BM669">
        <v>0</v>
      </c>
      <c r="BN669">
        <v>40</v>
      </c>
      <c r="BO669">
        <v>0</v>
      </c>
      <c r="BP669">
        <v>0</v>
      </c>
      <c r="BQ669" t="s">
        <v>18</v>
      </c>
      <c r="BR669">
        <v>21</v>
      </c>
      <c r="BS669">
        <v>15</v>
      </c>
      <c r="BT669">
        <v>2</v>
      </c>
      <c r="BU669">
        <v>2</v>
      </c>
      <c r="BV669">
        <v>9.9000000000000005E-2</v>
      </c>
      <c r="BW669">
        <v>7.7200000000000005E-2</v>
      </c>
      <c r="BX669">
        <v>24</v>
      </c>
      <c r="BY669">
        <v>0</v>
      </c>
      <c r="BZ669" t="s">
        <v>133</v>
      </c>
      <c r="CB669">
        <v>0</v>
      </c>
      <c r="CC669">
        <v>1</v>
      </c>
      <c r="CD669">
        <v>19</v>
      </c>
      <c r="CE669">
        <v>1</v>
      </c>
      <c r="CF669">
        <v>1</v>
      </c>
      <c r="CG669">
        <v>2</v>
      </c>
      <c r="CH669">
        <v>0</v>
      </c>
    </row>
    <row r="670" spans="1:86">
      <c r="A670">
        <v>6</v>
      </c>
      <c r="B670">
        <v>2</v>
      </c>
      <c r="C670">
        <v>40</v>
      </c>
      <c r="D670">
        <v>25</v>
      </c>
      <c r="E670">
        <v>0</v>
      </c>
      <c r="F670" s="24">
        <f t="shared" si="52"/>
        <v>23</v>
      </c>
      <c r="G670">
        <v>85</v>
      </c>
      <c r="H670" s="24">
        <f t="shared" si="54"/>
        <v>12</v>
      </c>
      <c r="I670" s="24">
        <f t="shared" si="51"/>
        <v>6</v>
      </c>
      <c r="J670" s="24">
        <f t="shared" si="53"/>
        <v>75</v>
      </c>
      <c r="K670" s="24" t="str">
        <f t="shared" si="55"/>
        <v>03</v>
      </c>
      <c r="L670">
        <v>52</v>
      </c>
      <c r="M670">
        <v>0</v>
      </c>
      <c r="N670">
        <v>40</v>
      </c>
      <c r="O670">
        <v>0</v>
      </c>
      <c r="P670">
        <v>0</v>
      </c>
      <c r="Q670" t="s">
        <v>18</v>
      </c>
      <c r="R670">
        <v>21</v>
      </c>
      <c r="S670">
        <v>15</v>
      </c>
      <c r="T670">
        <v>2</v>
      </c>
      <c r="U670">
        <v>2</v>
      </c>
      <c r="V670">
        <v>6.4000000000000001E-2</v>
      </c>
      <c r="W670">
        <v>4.8599999999999997E-2</v>
      </c>
      <c r="X670">
        <v>24</v>
      </c>
      <c r="Y670">
        <v>0</v>
      </c>
      <c r="Z670" t="s">
        <v>133</v>
      </c>
      <c r="AB670">
        <v>4</v>
      </c>
      <c r="AC670">
        <v>1</v>
      </c>
      <c r="AD670">
        <v>19</v>
      </c>
      <c r="AE670">
        <v>1</v>
      </c>
      <c r="AF670">
        <v>1</v>
      </c>
      <c r="AG670">
        <v>2</v>
      </c>
      <c r="AH670">
        <v>0</v>
      </c>
      <c r="BA670">
        <v>6</v>
      </c>
      <c r="BB670">
        <v>2</v>
      </c>
      <c r="BC670">
        <v>40</v>
      </c>
      <c r="BD670">
        <v>25</v>
      </c>
      <c r="BE670">
        <v>0</v>
      </c>
      <c r="BF670">
        <v>2.2999999999999998</v>
      </c>
      <c r="BG670">
        <v>85</v>
      </c>
      <c r="BH670">
        <v>12</v>
      </c>
      <c r="BI670">
        <v>48</v>
      </c>
      <c r="BJ670">
        <v>3</v>
      </c>
      <c r="BK670">
        <v>0</v>
      </c>
      <c r="BL670">
        <v>52</v>
      </c>
      <c r="BM670">
        <v>0</v>
      </c>
      <c r="BN670">
        <v>40</v>
      </c>
      <c r="BO670">
        <v>0</v>
      </c>
      <c r="BP670">
        <v>0</v>
      </c>
      <c r="BQ670" t="s">
        <v>18</v>
      </c>
      <c r="BR670">
        <v>21</v>
      </c>
      <c r="BS670">
        <v>15</v>
      </c>
      <c r="BT670">
        <v>2</v>
      </c>
      <c r="BU670">
        <v>2</v>
      </c>
      <c r="BV670">
        <v>6.4000000000000001E-2</v>
      </c>
      <c r="BW670">
        <v>4.8599999999999997E-2</v>
      </c>
      <c r="BX670">
        <v>24</v>
      </c>
      <c r="BY670">
        <v>0</v>
      </c>
      <c r="BZ670" t="s">
        <v>133</v>
      </c>
      <c r="CB670">
        <v>4</v>
      </c>
      <c r="CC670">
        <v>1</v>
      </c>
      <c r="CD670">
        <v>19</v>
      </c>
      <c r="CE670">
        <v>1</v>
      </c>
      <c r="CF670">
        <v>1</v>
      </c>
      <c r="CG670">
        <v>2</v>
      </c>
      <c r="CH670">
        <v>0</v>
      </c>
    </row>
    <row r="671" spans="1:86">
      <c r="A671">
        <v>7</v>
      </c>
      <c r="B671">
        <v>1</v>
      </c>
      <c r="C671">
        <v>10</v>
      </c>
      <c r="D671">
        <v>9</v>
      </c>
      <c r="E671">
        <v>0</v>
      </c>
      <c r="F671" s="24">
        <f t="shared" si="52"/>
        <v>15</v>
      </c>
      <c r="G671">
        <v>80</v>
      </c>
      <c r="H671" s="24">
        <f t="shared" si="54"/>
        <v>10</v>
      </c>
      <c r="I671" s="24">
        <f t="shared" si="51"/>
        <v>6</v>
      </c>
      <c r="J671" s="24">
        <f t="shared" si="53"/>
        <v>50</v>
      </c>
      <c r="K671" s="24" t="str">
        <f t="shared" si="55"/>
        <v>00</v>
      </c>
      <c r="L671">
        <v>63</v>
      </c>
      <c r="M671">
        <v>0</v>
      </c>
      <c r="N671">
        <v>40</v>
      </c>
      <c r="O671">
        <v>0</v>
      </c>
      <c r="P671">
        <v>0</v>
      </c>
      <c r="Q671" t="s">
        <v>18</v>
      </c>
      <c r="R671">
        <v>22</v>
      </c>
      <c r="S671">
        <v>18</v>
      </c>
      <c r="T671">
        <v>3</v>
      </c>
      <c r="U671">
        <v>2</v>
      </c>
      <c r="V671">
        <v>4.3999999999999997E-2</v>
      </c>
      <c r="W671">
        <v>2.7E-2</v>
      </c>
      <c r="X671">
        <v>24</v>
      </c>
      <c r="Y671">
        <v>0</v>
      </c>
      <c r="Z671" t="s">
        <v>133</v>
      </c>
      <c r="AB671">
        <v>2</v>
      </c>
      <c r="AC671">
        <v>1</v>
      </c>
      <c r="AD671">
        <v>19</v>
      </c>
      <c r="AE671">
        <v>1</v>
      </c>
      <c r="AF671">
        <v>1</v>
      </c>
      <c r="AG671">
        <v>2</v>
      </c>
      <c r="AH671">
        <v>0</v>
      </c>
      <c r="BA671">
        <v>7</v>
      </c>
      <c r="BB671">
        <v>1</v>
      </c>
      <c r="BC671">
        <v>10</v>
      </c>
      <c r="BD671">
        <v>9</v>
      </c>
      <c r="BE671">
        <v>0</v>
      </c>
      <c r="BF671">
        <v>1.4</v>
      </c>
      <c r="BG671">
        <v>80</v>
      </c>
      <c r="BH671">
        <v>15</v>
      </c>
      <c r="BI671">
        <v>45</v>
      </c>
      <c r="BJ671">
        <v>2</v>
      </c>
      <c r="BK671">
        <v>0</v>
      </c>
      <c r="BL671">
        <v>63</v>
      </c>
      <c r="BM671">
        <v>0</v>
      </c>
      <c r="BN671">
        <v>40</v>
      </c>
      <c r="BO671">
        <v>0</v>
      </c>
      <c r="BP671">
        <v>0</v>
      </c>
      <c r="BQ671" t="s">
        <v>18</v>
      </c>
      <c r="BR671">
        <v>22</v>
      </c>
      <c r="BS671">
        <v>18</v>
      </c>
      <c r="BT671">
        <v>3</v>
      </c>
      <c r="BU671">
        <v>2</v>
      </c>
      <c r="BV671">
        <v>4.3999999999999997E-2</v>
      </c>
      <c r="BW671">
        <v>2.7E-2</v>
      </c>
      <c r="BX671">
        <v>24</v>
      </c>
      <c r="BY671">
        <v>0</v>
      </c>
      <c r="BZ671" t="s">
        <v>133</v>
      </c>
      <c r="CB671">
        <v>2</v>
      </c>
      <c r="CC671">
        <v>1</v>
      </c>
      <c r="CD671">
        <v>19</v>
      </c>
      <c r="CE671">
        <v>1</v>
      </c>
      <c r="CF671">
        <v>1</v>
      </c>
      <c r="CG671">
        <v>2</v>
      </c>
      <c r="CH671">
        <v>0</v>
      </c>
    </row>
    <row r="672" spans="1:86">
      <c r="F672" s="24" t="str">
        <f t="shared" si="52"/>
        <v/>
      </c>
      <c r="H672" s="24" t="str">
        <f t="shared" si="54"/>
        <v/>
      </c>
      <c r="I672" s="24" t="str">
        <f t="shared" si="51"/>
        <v/>
      </c>
      <c r="J672" s="24" t="str">
        <f t="shared" si="53"/>
        <v/>
      </c>
      <c r="K672" s="24" t="str">
        <f t="shared" si="55"/>
        <v/>
      </c>
      <c r="AC672">
        <v>1</v>
      </c>
      <c r="AE672">
        <v>1</v>
      </c>
      <c r="AF672">
        <v>1</v>
      </c>
      <c r="AH672">
        <v>0</v>
      </c>
      <c r="BK672">
        <v>0</v>
      </c>
      <c r="CC672">
        <v>1</v>
      </c>
      <c r="CE672">
        <v>1</v>
      </c>
      <c r="CF672">
        <v>1</v>
      </c>
      <c r="CH672">
        <v>0</v>
      </c>
    </row>
    <row r="673" spans="1:86">
      <c r="F673" s="24" t="str">
        <f t="shared" si="52"/>
        <v/>
      </c>
      <c r="H673" s="24" t="str">
        <f t="shared" si="54"/>
        <v/>
      </c>
      <c r="I673" s="24" t="str">
        <f t="shared" si="51"/>
        <v/>
      </c>
      <c r="J673" s="24" t="str">
        <f t="shared" si="53"/>
        <v/>
      </c>
      <c r="K673" s="24" t="str">
        <f t="shared" si="55"/>
        <v/>
      </c>
      <c r="AC673">
        <v>1</v>
      </c>
      <c r="AE673">
        <v>1</v>
      </c>
      <c r="AF673">
        <v>1</v>
      </c>
      <c r="AH673">
        <v>0</v>
      </c>
      <c r="BK673">
        <v>0</v>
      </c>
      <c r="CC673">
        <v>1</v>
      </c>
      <c r="CE673">
        <v>1</v>
      </c>
      <c r="CF673">
        <v>1</v>
      </c>
      <c r="CH673">
        <v>0</v>
      </c>
    </row>
    <row r="674" spans="1:86">
      <c r="A674">
        <v>2</v>
      </c>
      <c r="B674">
        <v>5</v>
      </c>
      <c r="C674">
        <v>300</v>
      </c>
      <c r="D674">
        <v>55</v>
      </c>
      <c r="E674">
        <v>0</v>
      </c>
      <c r="F674" s="24">
        <f t="shared" si="52"/>
        <v>135</v>
      </c>
      <c r="G674">
        <v>50</v>
      </c>
      <c r="H674" s="24">
        <f t="shared" si="54"/>
        <v>11</v>
      </c>
      <c r="I674" s="24">
        <f t="shared" si="51"/>
        <v>6</v>
      </c>
      <c r="J674" s="24">
        <f t="shared" si="53"/>
        <v>75</v>
      </c>
      <c r="K674" s="24" t="str">
        <f t="shared" si="55"/>
        <v>03</v>
      </c>
      <c r="L674">
        <v>22</v>
      </c>
      <c r="M674">
        <v>0</v>
      </c>
      <c r="N674">
        <v>0</v>
      </c>
      <c r="O674">
        <v>1</v>
      </c>
      <c r="P674">
        <v>0</v>
      </c>
      <c r="Q674" t="s">
        <v>18</v>
      </c>
      <c r="R674">
        <v>21</v>
      </c>
      <c r="S674">
        <v>10</v>
      </c>
      <c r="T674">
        <v>2</v>
      </c>
      <c r="U674">
        <v>2</v>
      </c>
      <c r="V674">
        <v>0.28599999999999998</v>
      </c>
      <c r="W674">
        <v>0.2374</v>
      </c>
      <c r="X674">
        <v>24</v>
      </c>
      <c r="Y674">
        <v>0</v>
      </c>
      <c r="Z674" t="s">
        <v>133</v>
      </c>
      <c r="AB674">
        <v>0</v>
      </c>
      <c r="AC674">
        <v>1</v>
      </c>
      <c r="AD674">
        <v>19</v>
      </c>
      <c r="AE674">
        <v>1</v>
      </c>
      <c r="AF674">
        <v>1</v>
      </c>
      <c r="AG674">
        <v>2.8</v>
      </c>
      <c r="AH674">
        <v>0</v>
      </c>
      <c r="BA674">
        <v>2</v>
      </c>
      <c r="BB674">
        <v>5</v>
      </c>
      <c r="BC674">
        <v>300</v>
      </c>
      <c r="BD674">
        <v>55</v>
      </c>
      <c r="BE674">
        <v>0</v>
      </c>
      <c r="BF674">
        <v>13.4</v>
      </c>
      <c r="BG674">
        <v>50</v>
      </c>
      <c r="BH674">
        <v>11</v>
      </c>
      <c r="BI674">
        <v>45</v>
      </c>
      <c r="BJ674">
        <v>3</v>
      </c>
      <c r="BK674">
        <v>0</v>
      </c>
      <c r="BL674">
        <v>22</v>
      </c>
      <c r="BM674">
        <v>0</v>
      </c>
      <c r="BN674">
        <v>0</v>
      </c>
      <c r="BO674">
        <v>1</v>
      </c>
      <c r="BP674">
        <v>0</v>
      </c>
      <c r="BQ674" t="s">
        <v>18</v>
      </c>
      <c r="BR674">
        <v>21</v>
      </c>
      <c r="BS674">
        <v>10</v>
      </c>
      <c r="BT674">
        <v>2</v>
      </c>
      <c r="BU674">
        <v>2</v>
      </c>
      <c r="BV674">
        <v>0.28599999999999998</v>
      </c>
      <c r="BW674">
        <v>0.2374</v>
      </c>
      <c r="BX674">
        <v>24</v>
      </c>
      <c r="BY674">
        <v>0</v>
      </c>
      <c r="BZ674" t="s">
        <v>133</v>
      </c>
      <c r="CB674">
        <v>0</v>
      </c>
      <c r="CC674">
        <v>1</v>
      </c>
      <c r="CD674">
        <v>19</v>
      </c>
      <c r="CE674">
        <v>1</v>
      </c>
      <c r="CF674">
        <v>1</v>
      </c>
      <c r="CG674">
        <v>2.8</v>
      </c>
      <c r="CH674">
        <v>0</v>
      </c>
    </row>
    <row r="675" spans="1:86">
      <c r="A675">
        <v>3</v>
      </c>
      <c r="B675">
        <v>4</v>
      </c>
      <c r="C675">
        <v>200</v>
      </c>
      <c r="D675">
        <v>40</v>
      </c>
      <c r="E675">
        <v>0</v>
      </c>
      <c r="F675" s="24">
        <f t="shared" si="52"/>
        <v>85</v>
      </c>
      <c r="G675">
        <v>50</v>
      </c>
      <c r="H675" s="24">
        <f t="shared" si="54"/>
        <v>12</v>
      </c>
      <c r="I675" s="24">
        <f t="shared" si="51"/>
        <v>6</v>
      </c>
      <c r="J675" s="24">
        <f t="shared" si="53"/>
        <v>75</v>
      </c>
      <c r="K675" s="24" t="str">
        <f t="shared" si="55"/>
        <v>03</v>
      </c>
      <c r="L675">
        <v>22</v>
      </c>
      <c r="M675">
        <v>0</v>
      </c>
      <c r="N675">
        <v>0</v>
      </c>
      <c r="O675">
        <v>1</v>
      </c>
      <c r="P675">
        <v>0</v>
      </c>
      <c r="Q675" t="s">
        <v>18</v>
      </c>
      <c r="R675">
        <v>21</v>
      </c>
      <c r="S675">
        <v>10</v>
      </c>
      <c r="T675">
        <v>2</v>
      </c>
      <c r="U675">
        <v>2</v>
      </c>
      <c r="V675">
        <v>0.192</v>
      </c>
      <c r="W675">
        <v>0.15939999999999999</v>
      </c>
      <c r="X675">
        <v>24</v>
      </c>
      <c r="Y675">
        <v>0</v>
      </c>
      <c r="Z675" t="s">
        <v>133</v>
      </c>
      <c r="AB675">
        <v>0</v>
      </c>
      <c r="AC675">
        <v>1</v>
      </c>
      <c r="AD675">
        <v>19</v>
      </c>
      <c r="AE675">
        <v>1</v>
      </c>
      <c r="AF675">
        <v>1</v>
      </c>
      <c r="AG675">
        <v>2.8</v>
      </c>
      <c r="AH675">
        <v>0</v>
      </c>
      <c r="BA675">
        <v>3</v>
      </c>
      <c r="BB675">
        <v>4</v>
      </c>
      <c r="BC675">
        <v>200</v>
      </c>
      <c r="BD675">
        <v>40</v>
      </c>
      <c r="BE675">
        <v>0</v>
      </c>
      <c r="BF675">
        <v>8.6</v>
      </c>
      <c r="BG675">
        <v>50</v>
      </c>
      <c r="BH675">
        <v>12</v>
      </c>
      <c r="BI675">
        <v>45</v>
      </c>
      <c r="BJ675">
        <v>3</v>
      </c>
      <c r="BK675">
        <v>0</v>
      </c>
      <c r="BL675">
        <v>22</v>
      </c>
      <c r="BM675">
        <v>0</v>
      </c>
      <c r="BN675">
        <v>0</v>
      </c>
      <c r="BO675">
        <v>1</v>
      </c>
      <c r="BP675">
        <v>0</v>
      </c>
      <c r="BQ675" t="s">
        <v>18</v>
      </c>
      <c r="BR675">
        <v>21</v>
      </c>
      <c r="BS675">
        <v>10</v>
      </c>
      <c r="BT675">
        <v>2</v>
      </c>
      <c r="BU675">
        <v>2</v>
      </c>
      <c r="BV675">
        <v>0.192</v>
      </c>
      <c r="BW675">
        <v>0.15939999999999999</v>
      </c>
      <c r="BX675">
        <v>24</v>
      </c>
      <c r="BY675">
        <v>0</v>
      </c>
      <c r="BZ675" t="s">
        <v>133</v>
      </c>
      <c r="CB675">
        <v>0</v>
      </c>
      <c r="CC675">
        <v>1</v>
      </c>
      <c r="CD675">
        <v>19</v>
      </c>
      <c r="CE675">
        <v>1</v>
      </c>
      <c r="CF675">
        <v>1</v>
      </c>
      <c r="CG675">
        <v>2.8</v>
      </c>
      <c r="CH675">
        <v>0</v>
      </c>
    </row>
    <row r="676" spans="1:86">
      <c r="A676">
        <v>4</v>
      </c>
      <c r="B676">
        <v>3</v>
      </c>
      <c r="C676">
        <v>140</v>
      </c>
      <c r="D676">
        <v>40</v>
      </c>
      <c r="E676">
        <v>0</v>
      </c>
      <c r="F676" s="24">
        <f t="shared" si="52"/>
        <v>53</v>
      </c>
      <c r="G676">
        <v>60</v>
      </c>
      <c r="H676" s="24">
        <f t="shared" si="54"/>
        <v>12</v>
      </c>
      <c r="I676" s="24">
        <f t="shared" si="51"/>
        <v>6</v>
      </c>
      <c r="J676" s="24">
        <f t="shared" si="53"/>
        <v>75</v>
      </c>
      <c r="K676" s="24" t="str">
        <f t="shared" si="55"/>
        <v>03</v>
      </c>
      <c r="L676">
        <v>32</v>
      </c>
      <c r="M676">
        <v>0</v>
      </c>
      <c r="N676">
        <v>40</v>
      </c>
      <c r="O676">
        <v>0</v>
      </c>
      <c r="P676">
        <v>0</v>
      </c>
      <c r="Q676" t="s">
        <v>18</v>
      </c>
      <c r="R676">
        <v>21</v>
      </c>
      <c r="S676">
        <v>15</v>
      </c>
      <c r="T676">
        <v>2</v>
      </c>
      <c r="U676">
        <v>2</v>
      </c>
      <c r="V676">
        <v>0.13700000000000001</v>
      </c>
      <c r="W676">
        <v>0.1123</v>
      </c>
      <c r="X676">
        <v>24</v>
      </c>
      <c r="Y676">
        <v>0</v>
      </c>
      <c r="Z676" t="s">
        <v>133</v>
      </c>
      <c r="AB676">
        <v>0</v>
      </c>
      <c r="AC676">
        <v>1</v>
      </c>
      <c r="AD676">
        <v>19</v>
      </c>
      <c r="AE676">
        <v>1</v>
      </c>
      <c r="AF676">
        <v>1</v>
      </c>
      <c r="AG676">
        <v>2.8</v>
      </c>
      <c r="AH676">
        <v>0</v>
      </c>
      <c r="BA676">
        <v>4</v>
      </c>
      <c r="BB676">
        <v>3</v>
      </c>
      <c r="BC676">
        <v>140</v>
      </c>
      <c r="BD676">
        <v>40</v>
      </c>
      <c r="BE676">
        <v>0</v>
      </c>
      <c r="BF676">
        <v>5.3</v>
      </c>
      <c r="BG676">
        <v>60</v>
      </c>
      <c r="BH676">
        <v>12</v>
      </c>
      <c r="BI676">
        <v>45</v>
      </c>
      <c r="BJ676">
        <v>3</v>
      </c>
      <c r="BK676">
        <v>0</v>
      </c>
      <c r="BL676">
        <v>32</v>
      </c>
      <c r="BM676">
        <v>0</v>
      </c>
      <c r="BN676">
        <v>40</v>
      </c>
      <c r="BO676">
        <v>0</v>
      </c>
      <c r="BP676">
        <v>0</v>
      </c>
      <c r="BQ676" t="s">
        <v>18</v>
      </c>
      <c r="BR676">
        <v>21</v>
      </c>
      <c r="BS676">
        <v>15</v>
      </c>
      <c r="BT676">
        <v>2</v>
      </c>
      <c r="BU676">
        <v>2</v>
      </c>
      <c r="BV676">
        <v>0.13700000000000001</v>
      </c>
      <c r="BW676">
        <v>0.1123</v>
      </c>
      <c r="BX676">
        <v>24</v>
      </c>
      <c r="BY676">
        <v>0</v>
      </c>
      <c r="BZ676" t="s">
        <v>133</v>
      </c>
      <c r="CB676">
        <v>0</v>
      </c>
      <c r="CC676">
        <v>1</v>
      </c>
      <c r="CD676">
        <v>19</v>
      </c>
      <c r="CE676">
        <v>1</v>
      </c>
      <c r="CF676">
        <v>1</v>
      </c>
      <c r="CG676">
        <v>2.8</v>
      </c>
      <c r="CH676">
        <v>0</v>
      </c>
    </row>
    <row r="677" spans="1:86">
      <c r="A677">
        <v>5</v>
      </c>
      <c r="B677">
        <v>2</v>
      </c>
      <c r="C677">
        <v>70</v>
      </c>
      <c r="D677">
        <v>25</v>
      </c>
      <c r="E677">
        <v>0</v>
      </c>
      <c r="F677" s="24">
        <f t="shared" si="52"/>
        <v>33</v>
      </c>
      <c r="G677">
        <v>70</v>
      </c>
      <c r="H677" s="24">
        <f t="shared" si="54"/>
        <v>12</v>
      </c>
      <c r="I677" s="24">
        <f t="shared" si="51"/>
        <v>6</v>
      </c>
      <c r="J677" s="24">
        <f t="shared" si="53"/>
        <v>75</v>
      </c>
      <c r="K677" s="24" t="str">
        <f t="shared" si="55"/>
        <v>03</v>
      </c>
      <c r="L677">
        <v>42</v>
      </c>
      <c r="M677">
        <v>0</v>
      </c>
      <c r="N677">
        <v>40</v>
      </c>
      <c r="O677">
        <v>0</v>
      </c>
      <c r="P677">
        <v>0</v>
      </c>
      <c r="Q677" t="s">
        <v>18</v>
      </c>
      <c r="R677">
        <v>21</v>
      </c>
      <c r="S677">
        <v>15</v>
      </c>
      <c r="T677">
        <v>2</v>
      </c>
      <c r="U677">
        <v>2</v>
      </c>
      <c r="V677">
        <v>9.4E-2</v>
      </c>
      <c r="W677">
        <v>7.3300000000000004E-2</v>
      </c>
      <c r="X677">
        <v>24</v>
      </c>
      <c r="Y677">
        <v>0</v>
      </c>
      <c r="Z677" t="s">
        <v>133</v>
      </c>
      <c r="AB677">
        <v>0</v>
      </c>
      <c r="AC677">
        <v>1</v>
      </c>
      <c r="AD677">
        <v>19</v>
      </c>
      <c r="AE677">
        <v>1</v>
      </c>
      <c r="AF677">
        <v>1</v>
      </c>
      <c r="AG677">
        <v>2.8</v>
      </c>
      <c r="AH677">
        <v>0</v>
      </c>
      <c r="BA677">
        <v>5</v>
      </c>
      <c r="BB677">
        <v>2</v>
      </c>
      <c r="BC677">
        <v>70</v>
      </c>
      <c r="BD677">
        <v>25</v>
      </c>
      <c r="BE677">
        <v>0</v>
      </c>
      <c r="BF677">
        <v>3.3</v>
      </c>
      <c r="BG677">
        <v>70</v>
      </c>
      <c r="BH677">
        <v>12</v>
      </c>
      <c r="BI677">
        <v>48</v>
      </c>
      <c r="BJ677">
        <v>3</v>
      </c>
      <c r="BK677">
        <v>0</v>
      </c>
      <c r="BL677">
        <v>42</v>
      </c>
      <c r="BM677">
        <v>0</v>
      </c>
      <c r="BN677">
        <v>40</v>
      </c>
      <c r="BO677">
        <v>0</v>
      </c>
      <c r="BP677">
        <v>0</v>
      </c>
      <c r="BQ677" t="s">
        <v>18</v>
      </c>
      <c r="BR677">
        <v>21</v>
      </c>
      <c r="BS677">
        <v>15</v>
      </c>
      <c r="BT677">
        <v>2</v>
      </c>
      <c r="BU677">
        <v>2</v>
      </c>
      <c r="BV677">
        <v>9.4E-2</v>
      </c>
      <c r="BW677">
        <v>7.3300000000000004E-2</v>
      </c>
      <c r="BX677">
        <v>24</v>
      </c>
      <c r="BY677">
        <v>0</v>
      </c>
      <c r="BZ677" t="s">
        <v>133</v>
      </c>
      <c r="CB677">
        <v>0</v>
      </c>
      <c r="CC677">
        <v>1</v>
      </c>
      <c r="CD677">
        <v>19</v>
      </c>
      <c r="CE677">
        <v>1</v>
      </c>
      <c r="CF677">
        <v>1</v>
      </c>
      <c r="CG677">
        <v>2.8</v>
      </c>
      <c r="CH677">
        <v>0</v>
      </c>
    </row>
    <row r="678" spans="1:86">
      <c r="A678">
        <v>6</v>
      </c>
      <c r="B678">
        <v>1</v>
      </c>
      <c r="C678">
        <v>40</v>
      </c>
      <c r="D678">
        <v>20</v>
      </c>
      <c r="E678">
        <v>0</v>
      </c>
      <c r="F678" s="24">
        <f t="shared" si="52"/>
        <v>20</v>
      </c>
      <c r="G678">
        <v>80</v>
      </c>
      <c r="H678" s="24">
        <f t="shared" si="54"/>
        <v>10</v>
      </c>
      <c r="I678" s="24">
        <f t="shared" si="51"/>
        <v>6</v>
      </c>
      <c r="J678" s="24">
        <f t="shared" si="53"/>
        <v>50</v>
      </c>
      <c r="K678" s="24" t="str">
        <f t="shared" si="55"/>
        <v>03</v>
      </c>
      <c r="L678">
        <v>52</v>
      </c>
      <c r="M678">
        <v>0</v>
      </c>
      <c r="N678">
        <v>40</v>
      </c>
      <c r="O678">
        <v>0</v>
      </c>
      <c r="P678">
        <v>0</v>
      </c>
      <c r="Q678" t="s">
        <v>18</v>
      </c>
      <c r="R678">
        <v>22</v>
      </c>
      <c r="S678">
        <v>18</v>
      </c>
      <c r="T678">
        <v>3</v>
      </c>
      <c r="U678">
        <v>2</v>
      </c>
      <c r="V678">
        <v>0.06</v>
      </c>
      <c r="W678">
        <v>3.6999999999999998E-2</v>
      </c>
      <c r="X678">
        <v>24</v>
      </c>
      <c r="Y678">
        <v>0</v>
      </c>
      <c r="Z678" t="s">
        <v>133</v>
      </c>
      <c r="AB678">
        <v>2.8</v>
      </c>
      <c r="AC678">
        <v>1</v>
      </c>
      <c r="AD678">
        <v>19</v>
      </c>
      <c r="AE678">
        <v>1</v>
      </c>
      <c r="AF678">
        <v>1</v>
      </c>
      <c r="AG678">
        <v>2.8</v>
      </c>
      <c r="AH678">
        <v>0</v>
      </c>
      <c r="BA678">
        <v>6</v>
      </c>
      <c r="BB678">
        <v>1</v>
      </c>
      <c r="BC678">
        <v>40</v>
      </c>
      <c r="BD678">
        <v>20</v>
      </c>
      <c r="BE678">
        <v>0</v>
      </c>
      <c r="BF678">
        <v>2</v>
      </c>
      <c r="BG678">
        <v>80</v>
      </c>
      <c r="BH678">
        <v>15</v>
      </c>
      <c r="BI678">
        <v>45</v>
      </c>
      <c r="BJ678">
        <v>2</v>
      </c>
      <c r="BK678">
        <v>0</v>
      </c>
      <c r="BL678">
        <v>52</v>
      </c>
      <c r="BM678">
        <v>0</v>
      </c>
      <c r="BN678">
        <v>40</v>
      </c>
      <c r="BO678">
        <v>0</v>
      </c>
      <c r="BP678">
        <v>0</v>
      </c>
      <c r="BQ678" t="s">
        <v>18</v>
      </c>
      <c r="BR678">
        <v>22</v>
      </c>
      <c r="BS678">
        <v>18</v>
      </c>
      <c r="BT678">
        <v>3</v>
      </c>
      <c r="BU678">
        <v>2</v>
      </c>
      <c r="BV678">
        <v>0.06</v>
      </c>
      <c r="BW678">
        <v>3.6999999999999998E-2</v>
      </c>
      <c r="BX678">
        <v>24</v>
      </c>
      <c r="BY678">
        <v>0</v>
      </c>
      <c r="BZ678" t="s">
        <v>133</v>
      </c>
      <c r="CB678">
        <v>2.8</v>
      </c>
      <c r="CC678">
        <v>1</v>
      </c>
      <c r="CD678">
        <v>19</v>
      </c>
      <c r="CE678">
        <v>1</v>
      </c>
      <c r="CF678">
        <v>1</v>
      </c>
      <c r="CG678">
        <v>2.8</v>
      </c>
      <c r="CH678">
        <v>0</v>
      </c>
    </row>
    <row r="679" spans="1:86">
      <c r="F679" s="24" t="str">
        <f t="shared" si="52"/>
        <v/>
      </c>
      <c r="H679" s="24" t="str">
        <f t="shared" si="54"/>
        <v/>
      </c>
      <c r="I679" s="24" t="str">
        <f t="shared" si="51"/>
        <v/>
      </c>
      <c r="J679" s="24" t="str">
        <f t="shared" si="53"/>
        <v/>
      </c>
      <c r="K679" s="24" t="str">
        <f t="shared" si="55"/>
        <v/>
      </c>
      <c r="AC679">
        <v>1</v>
      </c>
      <c r="AE679">
        <v>1</v>
      </c>
      <c r="AF679">
        <v>1</v>
      </c>
      <c r="AH679">
        <v>0</v>
      </c>
      <c r="BK679">
        <v>0</v>
      </c>
      <c r="CC679">
        <v>1</v>
      </c>
      <c r="CE679">
        <v>1</v>
      </c>
      <c r="CF679">
        <v>1</v>
      </c>
      <c r="CH679">
        <v>0</v>
      </c>
    </row>
    <row r="680" spans="1:86">
      <c r="F680" s="24" t="str">
        <f t="shared" si="52"/>
        <v/>
      </c>
      <c r="H680" s="24" t="str">
        <f t="shared" si="54"/>
        <v/>
      </c>
      <c r="I680" s="24" t="str">
        <f t="shared" si="51"/>
        <v/>
      </c>
      <c r="J680" s="24" t="str">
        <f t="shared" si="53"/>
        <v/>
      </c>
      <c r="K680" s="24" t="str">
        <f t="shared" si="55"/>
        <v/>
      </c>
      <c r="AC680">
        <v>1</v>
      </c>
      <c r="AE680">
        <v>1</v>
      </c>
      <c r="AF680">
        <v>1</v>
      </c>
      <c r="AH680">
        <v>0</v>
      </c>
      <c r="BK680">
        <v>0</v>
      </c>
      <c r="CC680">
        <v>1</v>
      </c>
      <c r="CE680">
        <v>1</v>
      </c>
      <c r="CF680">
        <v>1</v>
      </c>
      <c r="CH680">
        <v>0</v>
      </c>
    </row>
    <row r="681" spans="1:86">
      <c r="A681">
        <v>2</v>
      </c>
      <c r="B681">
        <v>5</v>
      </c>
      <c r="C681">
        <v>300</v>
      </c>
      <c r="D681">
        <v>55</v>
      </c>
      <c r="E681">
        <v>0</v>
      </c>
      <c r="F681" s="24">
        <f t="shared" si="52"/>
        <v>135</v>
      </c>
      <c r="G681">
        <v>50</v>
      </c>
      <c r="H681" s="24">
        <f t="shared" si="54"/>
        <v>11</v>
      </c>
      <c r="I681" s="24">
        <f t="shared" si="51"/>
        <v>6</v>
      </c>
      <c r="J681" s="24">
        <f t="shared" si="53"/>
        <v>75</v>
      </c>
      <c r="K681" s="24" t="str">
        <f t="shared" si="55"/>
        <v>03</v>
      </c>
      <c r="L681">
        <v>22</v>
      </c>
      <c r="M681">
        <v>0</v>
      </c>
      <c r="N681">
        <v>0</v>
      </c>
      <c r="O681">
        <v>1</v>
      </c>
      <c r="P681">
        <v>0</v>
      </c>
      <c r="Q681" t="s">
        <v>18</v>
      </c>
      <c r="R681">
        <v>21</v>
      </c>
      <c r="S681">
        <v>10</v>
      </c>
      <c r="T681">
        <v>2</v>
      </c>
      <c r="U681">
        <v>2</v>
      </c>
      <c r="V681">
        <v>0.28599999999999998</v>
      </c>
      <c r="W681">
        <v>0.2374</v>
      </c>
      <c r="X681">
        <v>24</v>
      </c>
      <c r="Y681">
        <v>0</v>
      </c>
      <c r="Z681" t="s">
        <v>133</v>
      </c>
      <c r="AB681">
        <v>0</v>
      </c>
      <c r="AC681">
        <v>1</v>
      </c>
      <c r="AD681">
        <v>19</v>
      </c>
      <c r="AE681">
        <v>1</v>
      </c>
      <c r="AF681">
        <v>1</v>
      </c>
      <c r="AG681">
        <v>4</v>
      </c>
      <c r="AH681">
        <v>0</v>
      </c>
      <c r="BA681">
        <v>2</v>
      </c>
      <c r="BB681">
        <v>5</v>
      </c>
      <c r="BC681">
        <v>300</v>
      </c>
      <c r="BD681">
        <v>55</v>
      </c>
      <c r="BE681">
        <v>0</v>
      </c>
      <c r="BF681">
        <v>13.4</v>
      </c>
      <c r="BG681">
        <v>50</v>
      </c>
      <c r="BH681">
        <v>11</v>
      </c>
      <c r="BI681">
        <v>45</v>
      </c>
      <c r="BJ681">
        <v>3</v>
      </c>
      <c r="BK681">
        <v>0</v>
      </c>
      <c r="BL681">
        <v>22</v>
      </c>
      <c r="BM681">
        <v>0</v>
      </c>
      <c r="BN681">
        <v>0</v>
      </c>
      <c r="BO681">
        <v>1</v>
      </c>
      <c r="BP681">
        <v>0</v>
      </c>
      <c r="BQ681" t="s">
        <v>18</v>
      </c>
      <c r="BR681">
        <v>21</v>
      </c>
      <c r="BS681">
        <v>10</v>
      </c>
      <c r="BT681">
        <v>2</v>
      </c>
      <c r="BU681">
        <v>2</v>
      </c>
      <c r="BV681">
        <v>0.28599999999999998</v>
      </c>
      <c r="BW681">
        <v>0.2374</v>
      </c>
      <c r="BX681">
        <v>24</v>
      </c>
      <c r="BY681">
        <v>0</v>
      </c>
      <c r="BZ681" t="s">
        <v>133</v>
      </c>
      <c r="CB681">
        <v>0</v>
      </c>
      <c r="CC681">
        <v>1</v>
      </c>
      <c r="CD681">
        <v>19</v>
      </c>
      <c r="CE681">
        <v>1</v>
      </c>
      <c r="CF681">
        <v>1</v>
      </c>
      <c r="CG681">
        <v>4</v>
      </c>
      <c r="CH681">
        <v>0</v>
      </c>
    </row>
    <row r="682" spans="1:86">
      <c r="A682">
        <v>3</v>
      </c>
      <c r="B682">
        <v>4</v>
      </c>
      <c r="C682">
        <v>200</v>
      </c>
      <c r="D682">
        <v>40</v>
      </c>
      <c r="E682">
        <v>0</v>
      </c>
      <c r="F682" s="24">
        <f t="shared" si="52"/>
        <v>85</v>
      </c>
      <c r="G682">
        <v>50</v>
      </c>
      <c r="H682" s="24">
        <f t="shared" si="54"/>
        <v>12</v>
      </c>
      <c r="I682" s="24">
        <f t="shared" si="51"/>
        <v>6</v>
      </c>
      <c r="J682" s="24">
        <f t="shared" si="53"/>
        <v>75</v>
      </c>
      <c r="K682" s="24" t="str">
        <f t="shared" si="55"/>
        <v>03</v>
      </c>
      <c r="L682">
        <v>22</v>
      </c>
      <c r="M682">
        <v>0</v>
      </c>
      <c r="N682">
        <v>0</v>
      </c>
      <c r="O682">
        <v>1</v>
      </c>
      <c r="P682">
        <v>0</v>
      </c>
      <c r="Q682" t="s">
        <v>18</v>
      </c>
      <c r="R682">
        <v>21</v>
      </c>
      <c r="S682">
        <v>10</v>
      </c>
      <c r="T682">
        <v>2</v>
      </c>
      <c r="U682">
        <v>2</v>
      </c>
      <c r="V682">
        <v>0.192</v>
      </c>
      <c r="W682">
        <v>0.15939999999999999</v>
      </c>
      <c r="X682">
        <v>24</v>
      </c>
      <c r="Y682">
        <v>0</v>
      </c>
      <c r="Z682" t="s">
        <v>133</v>
      </c>
      <c r="AB682">
        <v>0</v>
      </c>
      <c r="AC682">
        <v>1</v>
      </c>
      <c r="AD682">
        <v>19</v>
      </c>
      <c r="AE682">
        <v>1</v>
      </c>
      <c r="AF682">
        <v>1</v>
      </c>
      <c r="AG682">
        <v>4</v>
      </c>
      <c r="AH682">
        <v>0</v>
      </c>
      <c r="BA682">
        <v>3</v>
      </c>
      <c r="BB682">
        <v>4</v>
      </c>
      <c r="BC682">
        <v>200</v>
      </c>
      <c r="BD682">
        <v>40</v>
      </c>
      <c r="BE682">
        <v>0</v>
      </c>
      <c r="BF682">
        <v>8.6</v>
      </c>
      <c r="BG682">
        <v>50</v>
      </c>
      <c r="BH682">
        <v>12</v>
      </c>
      <c r="BI682">
        <v>45</v>
      </c>
      <c r="BJ682">
        <v>3</v>
      </c>
      <c r="BK682">
        <v>0</v>
      </c>
      <c r="BL682">
        <v>22</v>
      </c>
      <c r="BM682">
        <v>0</v>
      </c>
      <c r="BN682">
        <v>0</v>
      </c>
      <c r="BO682">
        <v>1</v>
      </c>
      <c r="BP682">
        <v>0</v>
      </c>
      <c r="BQ682" t="s">
        <v>18</v>
      </c>
      <c r="BR682">
        <v>21</v>
      </c>
      <c r="BS682">
        <v>10</v>
      </c>
      <c r="BT682">
        <v>2</v>
      </c>
      <c r="BU682">
        <v>2</v>
      </c>
      <c r="BV682">
        <v>0.192</v>
      </c>
      <c r="BW682">
        <v>0.15939999999999999</v>
      </c>
      <c r="BX682">
        <v>24</v>
      </c>
      <c r="BY682">
        <v>0</v>
      </c>
      <c r="BZ682" t="s">
        <v>133</v>
      </c>
      <c r="CB682">
        <v>0</v>
      </c>
      <c r="CC682">
        <v>1</v>
      </c>
      <c r="CD682">
        <v>19</v>
      </c>
      <c r="CE682">
        <v>1</v>
      </c>
      <c r="CF682">
        <v>1</v>
      </c>
      <c r="CG682">
        <v>4</v>
      </c>
      <c r="CH682">
        <v>0</v>
      </c>
    </row>
    <row r="683" spans="1:86">
      <c r="A683">
        <v>4</v>
      </c>
      <c r="B683">
        <v>3</v>
      </c>
      <c r="C683">
        <v>140</v>
      </c>
      <c r="D683">
        <v>40</v>
      </c>
      <c r="E683">
        <v>0</v>
      </c>
      <c r="F683" s="24">
        <f t="shared" si="52"/>
        <v>53</v>
      </c>
      <c r="G683">
        <v>60</v>
      </c>
      <c r="H683" s="24">
        <f t="shared" si="54"/>
        <v>12</v>
      </c>
      <c r="I683" s="24">
        <f t="shared" si="51"/>
        <v>6</v>
      </c>
      <c r="J683" s="24">
        <f t="shared" si="53"/>
        <v>75</v>
      </c>
      <c r="K683" s="24" t="str">
        <f t="shared" si="55"/>
        <v>03</v>
      </c>
      <c r="L683">
        <v>32</v>
      </c>
      <c r="M683">
        <v>0</v>
      </c>
      <c r="N683">
        <v>40</v>
      </c>
      <c r="O683">
        <v>0</v>
      </c>
      <c r="P683">
        <v>0</v>
      </c>
      <c r="Q683" t="s">
        <v>18</v>
      </c>
      <c r="R683">
        <v>21</v>
      </c>
      <c r="S683">
        <v>15</v>
      </c>
      <c r="T683">
        <v>2</v>
      </c>
      <c r="U683">
        <v>2</v>
      </c>
      <c r="V683">
        <v>0.13700000000000001</v>
      </c>
      <c r="W683">
        <v>0.1123</v>
      </c>
      <c r="X683">
        <v>24</v>
      </c>
      <c r="Y683">
        <v>0</v>
      </c>
      <c r="Z683" t="s">
        <v>133</v>
      </c>
      <c r="AB683">
        <v>0</v>
      </c>
      <c r="AC683">
        <v>1</v>
      </c>
      <c r="AD683">
        <v>19</v>
      </c>
      <c r="AE683">
        <v>1</v>
      </c>
      <c r="AF683">
        <v>1</v>
      </c>
      <c r="AG683">
        <v>4</v>
      </c>
      <c r="AH683">
        <v>0</v>
      </c>
      <c r="BA683">
        <v>4</v>
      </c>
      <c r="BB683">
        <v>3</v>
      </c>
      <c r="BC683">
        <v>140</v>
      </c>
      <c r="BD683">
        <v>40</v>
      </c>
      <c r="BE683">
        <v>0</v>
      </c>
      <c r="BF683">
        <v>5.3</v>
      </c>
      <c r="BG683">
        <v>60</v>
      </c>
      <c r="BH683">
        <v>12</v>
      </c>
      <c r="BI683">
        <v>45</v>
      </c>
      <c r="BJ683">
        <v>3</v>
      </c>
      <c r="BK683">
        <v>0</v>
      </c>
      <c r="BL683">
        <v>32</v>
      </c>
      <c r="BM683">
        <v>0</v>
      </c>
      <c r="BN683">
        <v>40</v>
      </c>
      <c r="BO683">
        <v>0</v>
      </c>
      <c r="BP683">
        <v>0</v>
      </c>
      <c r="BQ683" t="s">
        <v>18</v>
      </c>
      <c r="BR683">
        <v>21</v>
      </c>
      <c r="BS683">
        <v>15</v>
      </c>
      <c r="BT683">
        <v>2</v>
      </c>
      <c r="BU683">
        <v>2</v>
      </c>
      <c r="BV683">
        <v>0.13700000000000001</v>
      </c>
      <c r="BW683">
        <v>0.1123</v>
      </c>
      <c r="BX683">
        <v>24</v>
      </c>
      <c r="BY683">
        <v>0</v>
      </c>
      <c r="BZ683" t="s">
        <v>133</v>
      </c>
      <c r="CB683">
        <v>0</v>
      </c>
      <c r="CC683">
        <v>1</v>
      </c>
      <c r="CD683">
        <v>19</v>
      </c>
      <c r="CE683">
        <v>1</v>
      </c>
      <c r="CF683">
        <v>1</v>
      </c>
      <c r="CG683">
        <v>4</v>
      </c>
      <c r="CH683">
        <v>0</v>
      </c>
    </row>
    <row r="684" spans="1:86">
      <c r="A684">
        <v>5</v>
      </c>
      <c r="B684">
        <v>2</v>
      </c>
      <c r="C684">
        <v>70</v>
      </c>
      <c r="D684">
        <v>25</v>
      </c>
      <c r="E684">
        <v>0</v>
      </c>
      <c r="F684" s="24">
        <f t="shared" si="52"/>
        <v>33</v>
      </c>
      <c r="G684">
        <v>70</v>
      </c>
      <c r="H684" s="24">
        <f t="shared" si="54"/>
        <v>12</v>
      </c>
      <c r="I684" s="24">
        <f t="shared" si="51"/>
        <v>6</v>
      </c>
      <c r="J684" s="24">
        <f t="shared" si="53"/>
        <v>75</v>
      </c>
      <c r="K684" s="24" t="str">
        <f t="shared" si="55"/>
        <v>03</v>
      </c>
      <c r="L684">
        <v>42</v>
      </c>
      <c r="M684">
        <v>0</v>
      </c>
      <c r="N684">
        <v>40</v>
      </c>
      <c r="O684">
        <v>0</v>
      </c>
      <c r="P684">
        <v>0</v>
      </c>
      <c r="Q684" t="s">
        <v>18</v>
      </c>
      <c r="R684">
        <v>21</v>
      </c>
      <c r="S684">
        <v>15</v>
      </c>
      <c r="T684">
        <v>2</v>
      </c>
      <c r="U684">
        <v>2</v>
      </c>
      <c r="V684">
        <v>9.4E-2</v>
      </c>
      <c r="W684">
        <v>7.3300000000000004E-2</v>
      </c>
      <c r="X684">
        <v>24</v>
      </c>
      <c r="Y684">
        <v>0</v>
      </c>
      <c r="Z684" t="s">
        <v>133</v>
      </c>
      <c r="AB684">
        <v>0</v>
      </c>
      <c r="AC684">
        <v>1</v>
      </c>
      <c r="AD684">
        <v>19</v>
      </c>
      <c r="AE684">
        <v>1</v>
      </c>
      <c r="AF684">
        <v>1</v>
      </c>
      <c r="AG684">
        <v>4</v>
      </c>
      <c r="AH684">
        <v>0</v>
      </c>
      <c r="BA684">
        <v>5</v>
      </c>
      <c r="BB684">
        <v>2</v>
      </c>
      <c r="BC684">
        <v>70</v>
      </c>
      <c r="BD684">
        <v>25</v>
      </c>
      <c r="BE684">
        <v>0</v>
      </c>
      <c r="BF684">
        <v>3.3</v>
      </c>
      <c r="BG684">
        <v>70</v>
      </c>
      <c r="BH684">
        <v>12</v>
      </c>
      <c r="BI684">
        <v>48</v>
      </c>
      <c r="BJ684">
        <v>3</v>
      </c>
      <c r="BK684">
        <v>0</v>
      </c>
      <c r="BL684">
        <v>42</v>
      </c>
      <c r="BM684">
        <v>0</v>
      </c>
      <c r="BN684">
        <v>40</v>
      </c>
      <c r="BO684">
        <v>0</v>
      </c>
      <c r="BP684">
        <v>0</v>
      </c>
      <c r="BQ684" t="s">
        <v>18</v>
      </c>
      <c r="BR684">
        <v>21</v>
      </c>
      <c r="BS684">
        <v>15</v>
      </c>
      <c r="BT684">
        <v>2</v>
      </c>
      <c r="BU684">
        <v>2</v>
      </c>
      <c r="BV684">
        <v>9.4E-2</v>
      </c>
      <c r="BW684">
        <v>7.3300000000000004E-2</v>
      </c>
      <c r="BX684">
        <v>24</v>
      </c>
      <c r="BY684">
        <v>0</v>
      </c>
      <c r="BZ684" t="s">
        <v>133</v>
      </c>
      <c r="CB684">
        <v>0</v>
      </c>
      <c r="CC684">
        <v>1</v>
      </c>
      <c r="CD684">
        <v>19</v>
      </c>
      <c r="CE684">
        <v>1</v>
      </c>
      <c r="CF684">
        <v>1</v>
      </c>
      <c r="CG684">
        <v>4</v>
      </c>
      <c r="CH684">
        <v>0</v>
      </c>
    </row>
    <row r="685" spans="1:86">
      <c r="A685">
        <v>6</v>
      </c>
      <c r="B685">
        <v>1</v>
      </c>
      <c r="C685">
        <v>90</v>
      </c>
      <c r="D685">
        <v>30</v>
      </c>
      <c r="E685">
        <v>0</v>
      </c>
      <c r="F685" s="24">
        <f t="shared" si="52"/>
        <v>25</v>
      </c>
      <c r="G685">
        <v>80</v>
      </c>
      <c r="H685" s="24">
        <f t="shared" si="54"/>
        <v>10</v>
      </c>
      <c r="I685" s="24">
        <f t="shared" si="51"/>
        <v>6</v>
      </c>
      <c r="J685" s="24">
        <f t="shared" si="53"/>
        <v>50</v>
      </c>
      <c r="K685" s="24" t="str">
        <f t="shared" si="55"/>
        <v>03</v>
      </c>
      <c r="L685">
        <v>42</v>
      </c>
      <c r="M685">
        <v>0</v>
      </c>
      <c r="N685">
        <v>40</v>
      </c>
      <c r="O685">
        <v>0</v>
      </c>
      <c r="P685">
        <v>0</v>
      </c>
      <c r="Q685" t="s">
        <v>18</v>
      </c>
      <c r="R685">
        <v>22</v>
      </c>
      <c r="S685">
        <v>18</v>
      </c>
      <c r="T685">
        <v>2</v>
      </c>
      <c r="U685">
        <v>2</v>
      </c>
      <c r="V685">
        <v>7.2999999999999995E-2</v>
      </c>
      <c r="W685">
        <v>5.1999999999999998E-2</v>
      </c>
      <c r="X685">
        <v>24</v>
      </c>
      <c r="Y685">
        <v>0</v>
      </c>
      <c r="Z685" t="s">
        <v>133</v>
      </c>
      <c r="AB685">
        <v>4</v>
      </c>
      <c r="AC685">
        <v>1</v>
      </c>
      <c r="AD685">
        <v>19</v>
      </c>
      <c r="AE685">
        <v>1</v>
      </c>
      <c r="AF685">
        <v>1</v>
      </c>
      <c r="AG685">
        <v>4</v>
      </c>
      <c r="AH685">
        <v>0</v>
      </c>
      <c r="BA685">
        <v>6</v>
      </c>
      <c r="BB685">
        <v>1</v>
      </c>
      <c r="BC685">
        <v>90</v>
      </c>
      <c r="BD685">
        <v>30</v>
      </c>
      <c r="BE685">
        <v>0</v>
      </c>
      <c r="BF685">
        <v>2.4</v>
      </c>
      <c r="BG685">
        <v>80</v>
      </c>
      <c r="BH685">
        <v>15</v>
      </c>
      <c r="BI685">
        <v>45</v>
      </c>
      <c r="BJ685">
        <v>2</v>
      </c>
      <c r="BK685">
        <v>0</v>
      </c>
      <c r="BL685">
        <v>42</v>
      </c>
      <c r="BM685">
        <v>0</v>
      </c>
      <c r="BN685">
        <v>40</v>
      </c>
      <c r="BO685">
        <v>0</v>
      </c>
      <c r="BP685">
        <v>0</v>
      </c>
      <c r="BQ685" t="s">
        <v>18</v>
      </c>
      <c r="BR685">
        <v>22</v>
      </c>
      <c r="BS685">
        <v>18</v>
      </c>
      <c r="BT685">
        <v>2</v>
      </c>
      <c r="BU685">
        <v>2</v>
      </c>
      <c r="BV685">
        <v>7.2999999999999995E-2</v>
      </c>
      <c r="BW685">
        <v>5.1999999999999998E-2</v>
      </c>
      <c r="BX685">
        <v>24</v>
      </c>
      <c r="BY685">
        <v>0</v>
      </c>
      <c r="BZ685" t="s">
        <v>133</v>
      </c>
      <c r="CB685">
        <v>4</v>
      </c>
      <c r="CC685">
        <v>1</v>
      </c>
      <c r="CD685">
        <v>19</v>
      </c>
      <c r="CE685">
        <v>1</v>
      </c>
      <c r="CF685">
        <v>1</v>
      </c>
      <c r="CG685">
        <v>4</v>
      </c>
      <c r="CH685">
        <v>0</v>
      </c>
    </row>
    <row r="686" spans="1:86">
      <c r="F686" s="24" t="str">
        <f t="shared" si="52"/>
        <v/>
      </c>
      <c r="H686" s="24" t="str">
        <f t="shared" si="54"/>
        <v/>
      </c>
      <c r="I686" s="24" t="str">
        <f t="shared" si="51"/>
        <v/>
      </c>
      <c r="J686" s="24" t="str">
        <f t="shared" si="53"/>
        <v/>
      </c>
      <c r="K686" s="24" t="str">
        <f t="shared" si="55"/>
        <v/>
      </c>
      <c r="BK686">
        <v>0</v>
      </c>
    </row>
    <row r="687" spans="1:86">
      <c r="A687">
        <v>1</v>
      </c>
      <c r="B687">
        <v>13</v>
      </c>
      <c r="C687">
        <v>700</v>
      </c>
      <c r="D687">
        <v>160</v>
      </c>
      <c r="E687">
        <v>0</v>
      </c>
      <c r="F687" s="24">
        <f t="shared" si="52"/>
        <v>313</v>
      </c>
      <c r="G687">
        <v>40</v>
      </c>
      <c r="H687" s="24">
        <f t="shared" si="54"/>
        <v>10</v>
      </c>
      <c r="I687" s="24">
        <f t="shared" si="51"/>
        <v>7</v>
      </c>
      <c r="J687" s="24">
        <f t="shared" si="53"/>
        <v>75</v>
      </c>
      <c r="K687" s="24" t="str">
        <f t="shared" si="55"/>
        <v>03</v>
      </c>
      <c r="L687">
        <v>22</v>
      </c>
      <c r="M687">
        <v>0</v>
      </c>
      <c r="N687">
        <v>0</v>
      </c>
      <c r="O687">
        <v>11</v>
      </c>
      <c r="P687">
        <v>0</v>
      </c>
      <c r="Q687" t="s">
        <v>18</v>
      </c>
      <c r="R687">
        <v>22</v>
      </c>
      <c r="S687">
        <v>10</v>
      </c>
      <c r="T687">
        <v>2</v>
      </c>
      <c r="U687">
        <v>2</v>
      </c>
      <c r="V687">
        <v>0.6</v>
      </c>
      <c r="W687">
        <v>0.5</v>
      </c>
      <c r="X687">
        <v>24</v>
      </c>
      <c r="Y687">
        <v>0</v>
      </c>
      <c r="Z687" t="s">
        <v>133</v>
      </c>
      <c r="AB687">
        <v>0</v>
      </c>
      <c r="AC687">
        <v>1</v>
      </c>
      <c r="AD687">
        <v>23</v>
      </c>
      <c r="AE687">
        <v>1</v>
      </c>
      <c r="AF687">
        <v>1</v>
      </c>
      <c r="AG687">
        <v>0.1</v>
      </c>
      <c r="AH687">
        <v>0</v>
      </c>
      <c r="BA687">
        <v>1</v>
      </c>
      <c r="BB687">
        <v>13</v>
      </c>
      <c r="BC687">
        <v>700</v>
      </c>
      <c r="BD687">
        <v>160</v>
      </c>
      <c r="BE687">
        <v>0</v>
      </c>
      <c r="BF687">
        <v>31.3</v>
      </c>
      <c r="BG687">
        <v>40</v>
      </c>
      <c r="BH687">
        <v>10</v>
      </c>
      <c r="BI687">
        <v>55</v>
      </c>
      <c r="BJ687">
        <v>3</v>
      </c>
      <c r="BK687">
        <v>0</v>
      </c>
      <c r="BL687">
        <v>22</v>
      </c>
      <c r="BM687">
        <v>0</v>
      </c>
      <c r="BN687">
        <v>0</v>
      </c>
      <c r="BO687">
        <v>11</v>
      </c>
      <c r="BP687">
        <v>0</v>
      </c>
      <c r="BQ687" t="s">
        <v>18</v>
      </c>
      <c r="BR687">
        <v>22</v>
      </c>
      <c r="BS687">
        <v>10</v>
      </c>
      <c r="BT687">
        <v>2</v>
      </c>
      <c r="BU687">
        <v>2</v>
      </c>
      <c r="BV687">
        <v>0.6</v>
      </c>
      <c r="BW687">
        <v>0.5</v>
      </c>
      <c r="BX687">
        <v>24</v>
      </c>
      <c r="BY687">
        <v>0</v>
      </c>
      <c r="BZ687" t="s">
        <v>133</v>
      </c>
      <c r="CB687">
        <v>0</v>
      </c>
      <c r="CC687">
        <v>1</v>
      </c>
      <c r="CD687">
        <v>23</v>
      </c>
      <c r="CE687">
        <v>1</v>
      </c>
      <c r="CF687">
        <v>1</v>
      </c>
      <c r="CG687">
        <v>0.1</v>
      </c>
      <c r="CH687">
        <v>0</v>
      </c>
    </row>
    <row r="688" spans="1:86">
      <c r="A688">
        <v>2</v>
      </c>
      <c r="B688">
        <v>12</v>
      </c>
      <c r="C688">
        <v>300</v>
      </c>
      <c r="D688">
        <v>55</v>
      </c>
      <c r="E688">
        <v>0</v>
      </c>
      <c r="F688" s="24">
        <f t="shared" si="52"/>
        <v>135</v>
      </c>
      <c r="G688">
        <v>50</v>
      </c>
      <c r="H688" s="24">
        <f t="shared" si="54"/>
        <v>11</v>
      </c>
      <c r="I688" s="24">
        <f t="shared" ref="I688:I751" si="56">IF(BI688="","",ROUND(BI688*10/80,0))</f>
        <v>6</v>
      </c>
      <c r="J688" s="24">
        <f t="shared" si="53"/>
        <v>75</v>
      </c>
      <c r="K688" s="24" t="str">
        <f t="shared" si="55"/>
        <v>03</v>
      </c>
      <c r="L688">
        <v>22</v>
      </c>
      <c r="M688">
        <v>0</v>
      </c>
      <c r="N688">
        <v>0</v>
      </c>
      <c r="O688">
        <v>1</v>
      </c>
      <c r="P688">
        <v>0</v>
      </c>
      <c r="Q688" t="s">
        <v>18</v>
      </c>
      <c r="R688">
        <v>21</v>
      </c>
      <c r="S688">
        <v>10</v>
      </c>
      <c r="T688">
        <v>2</v>
      </c>
      <c r="U688">
        <v>2</v>
      </c>
      <c r="V688">
        <v>0.307</v>
      </c>
      <c r="W688">
        <v>0.25480000000000003</v>
      </c>
      <c r="X688">
        <v>24</v>
      </c>
      <c r="Y688">
        <v>0</v>
      </c>
      <c r="Z688" t="s">
        <v>133</v>
      </c>
      <c r="AB688">
        <v>0</v>
      </c>
      <c r="AC688">
        <v>1</v>
      </c>
      <c r="AD688">
        <v>23</v>
      </c>
      <c r="AE688">
        <v>1</v>
      </c>
      <c r="AF688">
        <v>1</v>
      </c>
      <c r="AG688">
        <v>0.1</v>
      </c>
      <c r="AH688">
        <v>0</v>
      </c>
      <c r="BA688">
        <v>2</v>
      </c>
      <c r="BB688">
        <v>12</v>
      </c>
      <c r="BC688">
        <v>300</v>
      </c>
      <c r="BD688">
        <v>55</v>
      </c>
      <c r="BE688">
        <v>0</v>
      </c>
      <c r="BF688">
        <v>13.4</v>
      </c>
      <c r="BG688">
        <v>50</v>
      </c>
      <c r="BH688">
        <v>11</v>
      </c>
      <c r="BI688">
        <v>45</v>
      </c>
      <c r="BJ688">
        <v>3</v>
      </c>
      <c r="BK688">
        <v>0</v>
      </c>
      <c r="BL688">
        <v>22</v>
      </c>
      <c r="BM688">
        <v>0</v>
      </c>
      <c r="BN688">
        <v>0</v>
      </c>
      <c r="BO688">
        <v>1</v>
      </c>
      <c r="BP688">
        <v>0</v>
      </c>
      <c r="BQ688" t="s">
        <v>18</v>
      </c>
      <c r="BR688">
        <v>21</v>
      </c>
      <c r="BS688">
        <v>10</v>
      </c>
      <c r="BT688">
        <v>2</v>
      </c>
      <c r="BU688">
        <v>2</v>
      </c>
      <c r="BV688">
        <v>0.307</v>
      </c>
      <c r="BW688">
        <v>0.25480000000000003</v>
      </c>
      <c r="BX688">
        <v>24</v>
      </c>
      <c r="BY688">
        <v>0</v>
      </c>
      <c r="BZ688" t="s">
        <v>133</v>
      </c>
      <c r="CB688">
        <v>0</v>
      </c>
      <c r="CC688">
        <v>1</v>
      </c>
      <c r="CD688">
        <v>23</v>
      </c>
      <c r="CE688">
        <v>1</v>
      </c>
      <c r="CF688">
        <v>1</v>
      </c>
      <c r="CG688">
        <v>0.1</v>
      </c>
      <c r="CH688">
        <v>0</v>
      </c>
    </row>
    <row r="689" spans="1:86">
      <c r="A689">
        <v>3</v>
      </c>
      <c r="B689">
        <v>11</v>
      </c>
      <c r="C689">
        <v>200</v>
      </c>
      <c r="D689">
        <v>40</v>
      </c>
      <c r="E689">
        <v>0</v>
      </c>
      <c r="F689" s="24">
        <f t="shared" si="52"/>
        <v>85</v>
      </c>
      <c r="G689">
        <v>50</v>
      </c>
      <c r="H689" s="24">
        <f t="shared" si="54"/>
        <v>12</v>
      </c>
      <c r="I689" s="24">
        <f t="shared" si="56"/>
        <v>6</v>
      </c>
      <c r="J689" s="24">
        <f t="shared" si="53"/>
        <v>75</v>
      </c>
      <c r="K689" s="24" t="str">
        <f t="shared" si="55"/>
        <v>03</v>
      </c>
      <c r="L689">
        <v>22</v>
      </c>
      <c r="M689">
        <v>0</v>
      </c>
      <c r="N689">
        <v>0</v>
      </c>
      <c r="O689">
        <v>1</v>
      </c>
      <c r="P689">
        <v>0</v>
      </c>
      <c r="Q689" t="s">
        <v>18</v>
      </c>
      <c r="R689">
        <v>21</v>
      </c>
      <c r="S689">
        <v>10</v>
      </c>
      <c r="T689">
        <v>2</v>
      </c>
      <c r="U689">
        <v>2</v>
      </c>
      <c r="V689">
        <v>0.21299999999999999</v>
      </c>
      <c r="W689">
        <v>0.17680000000000001</v>
      </c>
      <c r="X689">
        <v>24</v>
      </c>
      <c r="Y689">
        <v>0</v>
      </c>
      <c r="Z689" t="s">
        <v>133</v>
      </c>
      <c r="AB689">
        <v>0</v>
      </c>
      <c r="AC689">
        <v>1</v>
      </c>
      <c r="AD689">
        <v>23</v>
      </c>
      <c r="AE689">
        <v>1</v>
      </c>
      <c r="AF689">
        <v>1</v>
      </c>
      <c r="AG689">
        <v>0.1</v>
      </c>
      <c r="AH689">
        <v>0</v>
      </c>
      <c r="BA689">
        <v>3</v>
      </c>
      <c r="BB689">
        <v>11</v>
      </c>
      <c r="BC689">
        <v>200</v>
      </c>
      <c r="BD689">
        <v>40</v>
      </c>
      <c r="BE689">
        <v>0</v>
      </c>
      <c r="BF689">
        <v>8.6</v>
      </c>
      <c r="BG689">
        <v>50</v>
      </c>
      <c r="BH689">
        <v>12</v>
      </c>
      <c r="BI689">
        <v>45</v>
      </c>
      <c r="BJ689">
        <v>3</v>
      </c>
      <c r="BK689">
        <v>0</v>
      </c>
      <c r="BL689">
        <v>22</v>
      </c>
      <c r="BM689">
        <v>0</v>
      </c>
      <c r="BN689">
        <v>0</v>
      </c>
      <c r="BO689">
        <v>1</v>
      </c>
      <c r="BP689">
        <v>0</v>
      </c>
      <c r="BQ689" t="s">
        <v>18</v>
      </c>
      <c r="BR689">
        <v>21</v>
      </c>
      <c r="BS689">
        <v>10</v>
      </c>
      <c r="BT689">
        <v>2</v>
      </c>
      <c r="BU689">
        <v>2</v>
      </c>
      <c r="BV689">
        <v>0.21299999999999999</v>
      </c>
      <c r="BW689">
        <v>0.17680000000000001</v>
      </c>
      <c r="BX689">
        <v>24</v>
      </c>
      <c r="BY689">
        <v>0</v>
      </c>
      <c r="BZ689" t="s">
        <v>133</v>
      </c>
      <c r="CB689">
        <v>0</v>
      </c>
      <c r="CC689">
        <v>1</v>
      </c>
      <c r="CD689">
        <v>23</v>
      </c>
      <c r="CE689">
        <v>1</v>
      </c>
      <c r="CF689">
        <v>1</v>
      </c>
      <c r="CG689">
        <v>0.1</v>
      </c>
      <c r="CH689">
        <v>0</v>
      </c>
    </row>
    <row r="690" spans="1:86">
      <c r="A690">
        <v>4</v>
      </c>
      <c r="B690">
        <v>10</v>
      </c>
      <c r="C690">
        <v>140</v>
      </c>
      <c r="D690">
        <v>40</v>
      </c>
      <c r="E690">
        <v>0</v>
      </c>
      <c r="F690" s="24">
        <f t="shared" si="52"/>
        <v>53</v>
      </c>
      <c r="G690">
        <v>60</v>
      </c>
      <c r="H690" s="24">
        <f t="shared" si="54"/>
        <v>12</v>
      </c>
      <c r="I690" s="24">
        <f t="shared" si="56"/>
        <v>6</v>
      </c>
      <c r="J690" s="24">
        <f t="shared" si="53"/>
        <v>75</v>
      </c>
      <c r="K690" s="24" t="str">
        <f t="shared" si="55"/>
        <v>03</v>
      </c>
      <c r="L690">
        <v>32</v>
      </c>
      <c r="M690">
        <v>0</v>
      </c>
      <c r="N690">
        <v>40</v>
      </c>
      <c r="O690">
        <v>0</v>
      </c>
      <c r="P690">
        <v>0</v>
      </c>
      <c r="Q690" t="s">
        <v>18</v>
      </c>
      <c r="R690">
        <v>21</v>
      </c>
      <c r="S690">
        <v>15</v>
      </c>
      <c r="T690">
        <v>2</v>
      </c>
      <c r="U690">
        <v>2</v>
      </c>
      <c r="V690">
        <v>0.158</v>
      </c>
      <c r="W690">
        <v>0.12959999999999999</v>
      </c>
      <c r="X690">
        <v>24</v>
      </c>
      <c r="Y690">
        <v>0</v>
      </c>
      <c r="Z690" t="s">
        <v>133</v>
      </c>
      <c r="AB690">
        <v>0</v>
      </c>
      <c r="AC690">
        <v>1</v>
      </c>
      <c r="AD690">
        <v>23</v>
      </c>
      <c r="AE690">
        <v>1</v>
      </c>
      <c r="AF690">
        <v>1</v>
      </c>
      <c r="AG690">
        <v>0.1</v>
      </c>
      <c r="AH690">
        <v>0</v>
      </c>
      <c r="BA690">
        <v>4</v>
      </c>
      <c r="BB690">
        <v>10</v>
      </c>
      <c r="BC690">
        <v>140</v>
      </c>
      <c r="BD690">
        <v>40</v>
      </c>
      <c r="BE690">
        <v>0</v>
      </c>
      <c r="BF690">
        <v>5.3</v>
      </c>
      <c r="BG690">
        <v>60</v>
      </c>
      <c r="BH690">
        <v>12</v>
      </c>
      <c r="BI690">
        <v>45</v>
      </c>
      <c r="BJ690">
        <v>3</v>
      </c>
      <c r="BK690">
        <v>0</v>
      </c>
      <c r="BL690">
        <v>32</v>
      </c>
      <c r="BM690">
        <v>0</v>
      </c>
      <c r="BN690">
        <v>40</v>
      </c>
      <c r="BO690">
        <v>0</v>
      </c>
      <c r="BP690">
        <v>0</v>
      </c>
      <c r="BQ690" t="s">
        <v>18</v>
      </c>
      <c r="BR690">
        <v>21</v>
      </c>
      <c r="BS690">
        <v>15</v>
      </c>
      <c r="BT690">
        <v>2</v>
      </c>
      <c r="BU690">
        <v>2</v>
      </c>
      <c r="BV690">
        <v>0.158</v>
      </c>
      <c r="BW690">
        <v>0.12959999999999999</v>
      </c>
      <c r="BX690">
        <v>24</v>
      </c>
      <c r="BY690">
        <v>0</v>
      </c>
      <c r="BZ690" t="s">
        <v>133</v>
      </c>
      <c r="CB690">
        <v>0</v>
      </c>
      <c r="CC690">
        <v>1</v>
      </c>
      <c r="CD690">
        <v>23</v>
      </c>
      <c r="CE690">
        <v>1</v>
      </c>
      <c r="CF690">
        <v>1</v>
      </c>
      <c r="CG690">
        <v>0.1</v>
      </c>
      <c r="CH690">
        <v>0</v>
      </c>
    </row>
    <row r="691" spans="1:86">
      <c r="A691">
        <v>5</v>
      </c>
      <c r="B691">
        <v>9</v>
      </c>
      <c r="C691">
        <v>70</v>
      </c>
      <c r="D691">
        <v>25</v>
      </c>
      <c r="E691">
        <v>0</v>
      </c>
      <c r="F691" s="24">
        <f t="shared" si="52"/>
        <v>33</v>
      </c>
      <c r="G691">
        <v>70</v>
      </c>
      <c r="H691" s="24">
        <f t="shared" si="54"/>
        <v>12</v>
      </c>
      <c r="I691" s="24">
        <f t="shared" si="56"/>
        <v>6</v>
      </c>
      <c r="J691" s="24">
        <f t="shared" si="53"/>
        <v>75</v>
      </c>
      <c r="K691" s="24" t="str">
        <f t="shared" si="55"/>
        <v>03</v>
      </c>
      <c r="L691">
        <v>42</v>
      </c>
      <c r="M691">
        <v>0</v>
      </c>
      <c r="N691">
        <v>40</v>
      </c>
      <c r="O691">
        <v>0</v>
      </c>
      <c r="P691">
        <v>0</v>
      </c>
      <c r="Q691" t="s">
        <v>18</v>
      </c>
      <c r="R691">
        <v>21</v>
      </c>
      <c r="S691">
        <v>15</v>
      </c>
      <c r="T691">
        <v>2</v>
      </c>
      <c r="U691">
        <v>2</v>
      </c>
      <c r="V691">
        <v>0.115</v>
      </c>
      <c r="W691">
        <v>8.9700000000000002E-2</v>
      </c>
      <c r="X691">
        <v>24</v>
      </c>
      <c r="Y691">
        <v>0</v>
      </c>
      <c r="Z691" t="s">
        <v>133</v>
      </c>
      <c r="AB691">
        <v>0</v>
      </c>
      <c r="AC691">
        <v>1</v>
      </c>
      <c r="AD691">
        <v>23</v>
      </c>
      <c r="AE691">
        <v>1</v>
      </c>
      <c r="AF691">
        <v>1</v>
      </c>
      <c r="AG691">
        <v>0.1</v>
      </c>
      <c r="AH691">
        <v>0</v>
      </c>
      <c r="BA691">
        <v>5</v>
      </c>
      <c r="BB691">
        <v>9</v>
      </c>
      <c r="BC691">
        <v>70</v>
      </c>
      <c r="BD691">
        <v>25</v>
      </c>
      <c r="BE691">
        <v>0</v>
      </c>
      <c r="BF691">
        <v>3.3</v>
      </c>
      <c r="BG691">
        <v>70</v>
      </c>
      <c r="BH691">
        <v>12</v>
      </c>
      <c r="BI691">
        <v>48</v>
      </c>
      <c r="BJ691">
        <v>3</v>
      </c>
      <c r="BK691">
        <v>0</v>
      </c>
      <c r="BL691">
        <v>42</v>
      </c>
      <c r="BM691">
        <v>0</v>
      </c>
      <c r="BN691">
        <v>40</v>
      </c>
      <c r="BO691">
        <v>0</v>
      </c>
      <c r="BP691">
        <v>0</v>
      </c>
      <c r="BQ691" t="s">
        <v>18</v>
      </c>
      <c r="BR691">
        <v>21</v>
      </c>
      <c r="BS691">
        <v>15</v>
      </c>
      <c r="BT691">
        <v>2</v>
      </c>
      <c r="BU691">
        <v>2</v>
      </c>
      <c r="BV691">
        <v>0.115</v>
      </c>
      <c r="BW691">
        <v>8.9700000000000002E-2</v>
      </c>
      <c r="BX691">
        <v>24</v>
      </c>
      <c r="BY691">
        <v>0</v>
      </c>
      <c r="BZ691" t="s">
        <v>133</v>
      </c>
      <c r="CB691">
        <v>0</v>
      </c>
      <c r="CC691">
        <v>1</v>
      </c>
      <c r="CD691">
        <v>23</v>
      </c>
      <c r="CE691">
        <v>1</v>
      </c>
      <c r="CF691">
        <v>1</v>
      </c>
      <c r="CG691">
        <v>0.1</v>
      </c>
      <c r="CH691">
        <v>0</v>
      </c>
    </row>
    <row r="692" spans="1:86">
      <c r="A692">
        <v>6</v>
      </c>
      <c r="B692">
        <v>8</v>
      </c>
      <c r="C692">
        <v>40</v>
      </c>
      <c r="D692">
        <v>25</v>
      </c>
      <c r="E692">
        <v>0</v>
      </c>
      <c r="F692" s="24">
        <f t="shared" si="52"/>
        <v>23</v>
      </c>
      <c r="G692">
        <v>85</v>
      </c>
      <c r="H692" s="24">
        <f t="shared" si="54"/>
        <v>12</v>
      </c>
      <c r="I692" s="24">
        <f t="shared" si="56"/>
        <v>6</v>
      </c>
      <c r="J692" s="24">
        <f t="shared" si="53"/>
        <v>75</v>
      </c>
      <c r="K692" s="24" t="str">
        <f t="shared" si="55"/>
        <v>03</v>
      </c>
      <c r="L692">
        <v>52</v>
      </c>
      <c r="M692">
        <v>0</v>
      </c>
      <c r="N692">
        <v>40</v>
      </c>
      <c r="O692">
        <v>0</v>
      </c>
      <c r="P692">
        <v>0</v>
      </c>
      <c r="Q692" t="s">
        <v>18</v>
      </c>
      <c r="R692">
        <v>21</v>
      </c>
      <c r="S692">
        <v>15</v>
      </c>
      <c r="T692">
        <v>2</v>
      </c>
      <c r="U692">
        <v>2</v>
      </c>
      <c r="V692">
        <v>0.08</v>
      </c>
      <c r="W692">
        <v>6.08E-2</v>
      </c>
      <c r="X692">
        <v>24</v>
      </c>
      <c r="Y692">
        <v>0</v>
      </c>
      <c r="Z692" t="s">
        <v>133</v>
      </c>
      <c r="AB692">
        <v>4</v>
      </c>
      <c r="AC692">
        <v>1</v>
      </c>
      <c r="AD692">
        <v>23</v>
      </c>
      <c r="AE692">
        <v>1</v>
      </c>
      <c r="AF692">
        <v>1</v>
      </c>
      <c r="AG692">
        <v>0.1</v>
      </c>
      <c r="AH692">
        <v>0</v>
      </c>
      <c r="BA692">
        <v>6</v>
      </c>
      <c r="BB692">
        <v>8</v>
      </c>
      <c r="BC692">
        <v>40</v>
      </c>
      <c r="BD692">
        <v>25</v>
      </c>
      <c r="BE692">
        <v>0</v>
      </c>
      <c r="BF692">
        <v>2.2999999999999998</v>
      </c>
      <c r="BG692">
        <v>85</v>
      </c>
      <c r="BH692">
        <v>12</v>
      </c>
      <c r="BI692">
        <v>48</v>
      </c>
      <c r="BJ692">
        <v>3</v>
      </c>
      <c r="BK692">
        <v>0</v>
      </c>
      <c r="BL692">
        <v>52</v>
      </c>
      <c r="BM692">
        <v>0</v>
      </c>
      <c r="BN692">
        <v>40</v>
      </c>
      <c r="BO692">
        <v>0</v>
      </c>
      <c r="BP692">
        <v>0</v>
      </c>
      <c r="BQ692" t="s">
        <v>18</v>
      </c>
      <c r="BR692">
        <v>21</v>
      </c>
      <c r="BS692">
        <v>15</v>
      </c>
      <c r="BT692">
        <v>2</v>
      </c>
      <c r="BU692">
        <v>2</v>
      </c>
      <c r="BV692">
        <v>0.08</v>
      </c>
      <c r="BW692">
        <v>6.08E-2</v>
      </c>
      <c r="BX692">
        <v>24</v>
      </c>
      <c r="BY692">
        <v>0</v>
      </c>
      <c r="BZ692" t="s">
        <v>133</v>
      </c>
      <c r="CB692">
        <v>4</v>
      </c>
      <c r="CC692">
        <v>1</v>
      </c>
      <c r="CD692">
        <v>23</v>
      </c>
      <c r="CE692">
        <v>1</v>
      </c>
      <c r="CF692">
        <v>1</v>
      </c>
      <c r="CG692">
        <v>0.1</v>
      </c>
      <c r="CH692">
        <v>0</v>
      </c>
    </row>
    <row r="693" spans="1:86">
      <c r="A693">
        <v>7</v>
      </c>
      <c r="B693">
        <v>7</v>
      </c>
      <c r="C693">
        <v>12</v>
      </c>
      <c r="D693">
        <v>14</v>
      </c>
      <c r="E693">
        <v>0</v>
      </c>
      <c r="F693" s="24">
        <f t="shared" si="52"/>
        <v>15</v>
      </c>
      <c r="G693">
        <v>100</v>
      </c>
      <c r="H693" s="24">
        <f t="shared" si="54"/>
        <v>10</v>
      </c>
      <c r="I693" s="24">
        <f t="shared" si="56"/>
        <v>6</v>
      </c>
      <c r="J693" s="24">
        <f t="shared" si="53"/>
        <v>50</v>
      </c>
      <c r="K693" s="24" t="str">
        <f t="shared" si="55"/>
        <v>00</v>
      </c>
      <c r="L693">
        <v>72</v>
      </c>
      <c r="M693">
        <v>0</v>
      </c>
      <c r="N693">
        <v>40</v>
      </c>
      <c r="O693">
        <v>0</v>
      </c>
      <c r="P693">
        <v>0</v>
      </c>
      <c r="Q693" t="s">
        <v>18</v>
      </c>
      <c r="R693">
        <v>21</v>
      </c>
      <c r="S693">
        <v>15</v>
      </c>
      <c r="T693">
        <v>2</v>
      </c>
      <c r="U693">
        <v>2</v>
      </c>
      <c r="V693">
        <v>5.5E-2</v>
      </c>
      <c r="W693">
        <v>4.1200000000000001E-2</v>
      </c>
      <c r="X693">
        <v>24</v>
      </c>
      <c r="Y693">
        <v>0</v>
      </c>
      <c r="Z693" t="s">
        <v>133</v>
      </c>
      <c r="AB693">
        <v>2</v>
      </c>
      <c r="AC693">
        <v>1</v>
      </c>
      <c r="AD693">
        <v>23</v>
      </c>
      <c r="AE693">
        <v>1</v>
      </c>
      <c r="AF693">
        <v>1</v>
      </c>
      <c r="AG693">
        <v>0.1</v>
      </c>
      <c r="AH693">
        <v>0</v>
      </c>
      <c r="BA693">
        <v>7</v>
      </c>
      <c r="BB693">
        <v>7</v>
      </c>
      <c r="BC693">
        <v>12</v>
      </c>
      <c r="BD693">
        <v>14</v>
      </c>
      <c r="BE693">
        <v>0</v>
      </c>
      <c r="BF693">
        <v>1.6</v>
      </c>
      <c r="BG693">
        <v>100</v>
      </c>
      <c r="BH693">
        <v>14</v>
      </c>
      <c r="BI693">
        <v>48</v>
      </c>
      <c r="BJ693">
        <v>2</v>
      </c>
      <c r="BK693">
        <v>0</v>
      </c>
      <c r="BL693">
        <v>72</v>
      </c>
      <c r="BM693">
        <v>0</v>
      </c>
      <c r="BN693">
        <v>40</v>
      </c>
      <c r="BO693">
        <v>0</v>
      </c>
      <c r="BP693">
        <v>0</v>
      </c>
      <c r="BQ693" t="s">
        <v>18</v>
      </c>
      <c r="BR693">
        <v>21</v>
      </c>
      <c r="BS693">
        <v>15</v>
      </c>
      <c r="BT693">
        <v>2</v>
      </c>
      <c r="BU693">
        <v>2</v>
      </c>
      <c r="BV693">
        <v>5.5E-2</v>
      </c>
      <c r="BW693">
        <v>4.1200000000000001E-2</v>
      </c>
      <c r="BX693">
        <v>24</v>
      </c>
      <c r="BY693">
        <v>0</v>
      </c>
      <c r="BZ693" t="s">
        <v>133</v>
      </c>
      <c r="CB693">
        <v>2</v>
      </c>
      <c r="CC693">
        <v>1</v>
      </c>
      <c r="CD693">
        <v>23</v>
      </c>
      <c r="CE693">
        <v>1</v>
      </c>
      <c r="CF693">
        <v>1</v>
      </c>
      <c r="CG693">
        <v>0.1</v>
      </c>
      <c r="CH693">
        <v>0</v>
      </c>
    </row>
    <row r="694" spans="1:86">
      <c r="A694">
        <v>8</v>
      </c>
      <c r="B694">
        <v>6</v>
      </c>
      <c r="C694">
        <v>8</v>
      </c>
      <c r="D694">
        <v>12</v>
      </c>
      <c r="E694">
        <v>0</v>
      </c>
      <c r="F694" s="24">
        <f t="shared" si="52"/>
        <v>7.9999999999999991</v>
      </c>
      <c r="G694">
        <v>100</v>
      </c>
      <c r="H694" s="24">
        <f t="shared" si="54"/>
        <v>12</v>
      </c>
      <c r="I694" s="24">
        <f t="shared" si="56"/>
        <v>6</v>
      </c>
      <c r="J694" s="24">
        <f t="shared" si="53"/>
        <v>50</v>
      </c>
      <c r="K694" s="24" t="str">
        <f t="shared" si="55"/>
        <v>00</v>
      </c>
      <c r="L694">
        <v>82</v>
      </c>
      <c r="M694">
        <v>0</v>
      </c>
      <c r="N694">
        <v>0</v>
      </c>
      <c r="O694">
        <v>0</v>
      </c>
      <c r="P694">
        <v>0</v>
      </c>
      <c r="Q694" t="s">
        <v>18</v>
      </c>
      <c r="R694">
        <v>21</v>
      </c>
      <c r="S694">
        <v>15</v>
      </c>
      <c r="T694">
        <v>3</v>
      </c>
      <c r="U694">
        <v>2</v>
      </c>
      <c r="V694">
        <v>4.1000000000000002E-2</v>
      </c>
      <c r="W694">
        <v>2.9100000000000001E-2</v>
      </c>
      <c r="X694">
        <v>24</v>
      </c>
      <c r="Y694">
        <v>0</v>
      </c>
      <c r="Z694" t="s">
        <v>133</v>
      </c>
      <c r="AB694">
        <v>1.1200000000000001</v>
      </c>
      <c r="AC694">
        <v>1</v>
      </c>
      <c r="AD694">
        <v>23</v>
      </c>
      <c r="AE694">
        <v>1</v>
      </c>
      <c r="AF694">
        <v>1</v>
      </c>
      <c r="AG694">
        <v>0.1</v>
      </c>
      <c r="AH694">
        <v>0</v>
      </c>
      <c r="BA694">
        <v>8</v>
      </c>
      <c r="BB694">
        <v>6</v>
      </c>
      <c r="BC694">
        <v>8</v>
      </c>
      <c r="BD694">
        <v>12</v>
      </c>
      <c r="BE694">
        <v>0</v>
      </c>
      <c r="BF694">
        <v>0.7</v>
      </c>
      <c r="BG694">
        <v>100</v>
      </c>
      <c r="BH694">
        <v>18</v>
      </c>
      <c r="BI694">
        <v>50</v>
      </c>
      <c r="BJ694">
        <v>2</v>
      </c>
      <c r="BK694">
        <v>0</v>
      </c>
      <c r="BL694">
        <v>82</v>
      </c>
      <c r="BM694">
        <v>0</v>
      </c>
      <c r="BN694">
        <v>0</v>
      </c>
      <c r="BO694">
        <v>0</v>
      </c>
      <c r="BP694">
        <v>0</v>
      </c>
      <c r="BQ694" t="s">
        <v>18</v>
      </c>
      <c r="BR694">
        <v>21</v>
      </c>
      <c r="BS694">
        <v>15</v>
      </c>
      <c r="BT694">
        <v>3</v>
      </c>
      <c r="BU694">
        <v>2</v>
      </c>
      <c r="BV694">
        <v>4.1000000000000002E-2</v>
      </c>
      <c r="BW694">
        <v>2.9100000000000001E-2</v>
      </c>
      <c r="BX694">
        <v>24</v>
      </c>
      <c r="BY694">
        <v>0</v>
      </c>
      <c r="BZ694" t="s">
        <v>133</v>
      </c>
      <c r="CB694">
        <v>1.1200000000000001</v>
      </c>
      <c r="CC694">
        <v>1</v>
      </c>
      <c r="CD694">
        <v>23</v>
      </c>
      <c r="CE694">
        <v>1</v>
      </c>
      <c r="CF694">
        <v>1</v>
      </c>
      <c r="CG694">
        <v>0.1</v>
      </c>
      <c r="CH694">
        <v>0</v>
      </c>
    </row>
    <row r="695" spans="1:86">
      <c r="A695">
        <v>9</v>
      </c>
      <c r="B695">
        <v>5</v>
      </c>
      <c r="C695">
        <v>6</v>
      </c>
      <c r="D695">
        <v>12</v>
      </c>
      <c r="E695">
        <v>0</v>
      </c>
      <c r="F695" s="24">
        <f t="shared" si="52"/>
        <v>5</v>
      </c>
      <c r="G695">
        <v>100</v>
      </c>
      <c r="H695" s="24">
        <f t="shared" si="54"/>
        <v>7</v>
      </c>
      <c r="I695" s="24">
        <f t="shared" si="56"/>
        <v>7</v>
      </c>
      <c r="J695" s="24">
        <f t="shared" si="53"/>
        <v>25</v>
      </c>
      <c r="K695" s="24" t="str">
        <f t="shared" si="55"/>
        <v>00</v>
      </c>
      <c r="L695">
        <v>83</v>
      </c>
      <c r="M695">
        <v>0</v>
      </c>
      <c r="N695">
        <v>0</v>
      </c>
      <c r="O695">
        <v>10</v>
      </c>
      <c r="P695">
        <v>0</v>
      </c>
      <c r="Q695" t="s">
        <v>18</v>
      </c>
      <c r="R695">
        <v>22</v>
      </c>
      <c r="S695">
        <v>15</v>
      </c>
      <c r="T695">
        <v>3</v>
      </c>
      <c r="U695">
        <v>2</v>
      </c>
      <c r="V695">
        <v>0.03</v>
      </c>
      <c r="W695">
        <v>2.01E-2</v>
      </c>
      <c r="X695">
        <v>24</v>
      </c>
      <c r="Y695">
        <v>0</v>
      </c>
      <c r="Z695" t="s">
        <v>133</v>
      </c>
      <c r="AB695">
        <v>0.8</v>
      </c>
      <c r="AC695">
        <v>1</v>
      </c>
      <c r="AD695">
        <v>23</v>
      </c>
      <c r="AE695">
        <v>1</v>
      </c>
      <c r="AF695">
        <v>1</v>
      </c>
      <c r="AG695">
        <v>0.1</v>
      </c>
      <c r="AH695">
        <v>0</v>
      </c>
      <c r="BA695">
        <v>9</v>
      </c>
      <c r="BB695">
        <v>5</v>
      </c>
      <c r="BC695">
        <v>6</v>
      </c>
      <c r="BD695">
        <v>12</v>
      </c>
      <c r="BE695">
        <v>0</v>
      </c>
      <c r="BF695">
        <v>0.4</v>
      </c>
      <c r="BG695">
        <v>100</v>
      </c>
      <c r="BH695">
        <v>21</v>
      </c>
      <c r="BI695">
        <v>53</v>
      </c>
      <c r="BJ695">
        <v>1</v>
      </c>
      <c r="BK695">
        <v>0</v>
      </c>
      <c r="BL695">
        <v>83</v>
      </c>
      <c r="BM695">
        <v>0</v>
      </c>
      <c r="BN695">
        <v>0</v>
      </c>
      <c r="BO695">
        <v>10</v>
      </c>
      <c r="BP695">
        <v>0</v>
      </c>
      <c r="BQ695" t="s">
        <v>18</v>
      </c>
      <c r="BR695">
        <v>22</v>
      </c>
      <c r="BS695">
        <v>15</v>
      </c>
      <c r="BT695">
        <v>3</v>
      </c>
      <c r="BU695">
        <v>2</v>
      </c>
      <c r="BV695">
        <v>0.03</v>
      </c>
      <c r="BW695">
        <v>2.01E-2</v>
      </c>
      <c r="BX695">
        <v>24</v>
      </c>
      <c r="BY695">
        <v>0</v>
      </c>
      <c r="BZ695" t="s">
        <v>133</v>
      </c>
      <c r="CB695">
        <v>0.8</v>
      </c>
      <c r="CC695">
        <v>1</v>
      </c>
      <c r="CD695">
        <v>23</v>
      </c>
      <c r="CE695">
        <v>1</v>
      </c>
      <c r="CF695">
        <v>1</v>
      </c>
      <c r="CG695">
        <v>0.1</v>
      </c>
      <c r="CH695">
        <v>0</v>
      </c>
    </row>
    <row r="696" spans="1:86">
      <c r="A696">
        <v>10</v>
      </c>
      <c r="B696">
        <v>804</v>
      </c>
      <c r="C696">
        <v>1</v>
      </c>
      <c r="D696">
        <v>9</v>
      </c>
      <c r="E696">
        <v>0</v>
      </c>
      <c r="F696" s="24">
        <f t="shared" si="52"/>
        <v>15</v>
      </c>
      <c r="G696">
        <v>115</v>
      </c>
      <c r="H696" s="24">
        <f t="shared" si="54"/>
        <v>7</v>
      </c>
      <c r="I696" s="24">
        <f t="shared" si="56"/>
        <v>14</v>
      </c>
      <c r="J696" s="24">
        <f t="shared" si="53"/>
        <v>25</v>
      </c>
      <c r="K696" s="24" t="str">
        <f t="shared" si="55"/>
        <v>00</v>
      </c>
      <c r="L696">
        <v>83</v>
      </c>
      <c r="M696">
        <v>0</v>
      </c>
      <c r="N696">
        <v>0</v>
      </c>
      <c r="O696">
        <v>10</v>
      </c>
      <c r="P696">
        <v>3</v>
      </c>
      <c r="Q696" t="s">
        <v>19</v>
      </c>
      <c r="R696">
        <v>31</v>
      </c>
      <c r="S696">
        <v>30</v>
      </c>
      <c r="T696">
        <v>3</v>
      </c>
      <c r="U696">
        <v>2</v>
      </c>
      <c r="V696">
        <v>1.2E-2</v>
      </c>
      <c r="W696">
        <v>2.5000000000000001E-2</v>
      </c>
      <c r="X696">
        <v>24</v>
      </c>
      <c r="Y696">
        <v>1.31</v>
      </c>
      <c r="Z696" t="s">
        <v>57</v>
      </c>
      <c r="AA696">
        <v>843</v>
      </c>
      <c r="AB696">
        <v>0.63</v>
      </c>
      <c r="AC696">
        <v>1</v>
      </c>
      <c r="AD696">
        <v>23</v>
      </c>
      <c r="AE696">
        <v>1</v>
      </c>
      <c r="AF696">
        <v>1</v>
      </c>
      <c r="AG696">
        <v>0.1</v>
      </c>
      <c r="AH696">
        <v>0</v>
      </c>
      <c r="BA696">
        <v>10</v>
      </c>
      <c r="BB696">
        <v>804</v>
      </c>
      <c r="BC696">
        <v>1</v>
      </c>
      <c r="BD696">
        <v>9</v>
      </c>
      <c r="BE696">
        <v>0</v>
      </c>
      <c r="BF696">
        <v>1.5</v>
      </c>
      <c r="BG696">
        <v>115</v>
      </c>
      <c r="BH696">
        <v>21</v>
      </c>
      <c r="BI696">
        <v>108</v>
      </c>
      <c r="BJ696">
        <v>1</v>
      </c>
      <c r="BK696">
        <v>0</v>
      </c>
      <c r="BL696">
        <v>83</v>
      </c>
      <c r="BM696">
        <v>0</v>
      </c>
      <c r="BN696">
        <v>0</v>
      </c>
      <c r="BO696">
        <v>10</v>
      </c>
      <c r="BP696">
        <v>3</v>
      </c>
      <c r="BQ696" t="s">
        <v>19</v>
      </c>
      <c r="BR696">
        <v>31</v>
      </c>
      <c r="BS696">
        <v>30</v>
      </c>
      <c r="BT696">
        <v>3</v>
      </c>
      <c r="BU696">
        <v>2</v>
      </c>
      <c r="BV696">
        <v>1.2E-2</v>
      </c>
      <c r="BW696">
        <v>2.5000000000000001E-2</v>
      </c>
      <c r="BX696">
        <v>24</v>
      </c>
      <c r="BY696">
        <v>1.31</v>
      </c>
      <c r="BZ696" t="s">
        <v>57</v>
      </c>
      <c r="CA696">
        <v>843</v>
      </c>
      <c r="CB696">
        <v>0.63</v>
      </c>
      <c r="CC696">
        <v>1</v>
      </c>
      <c r="CD696">
        <v>23</v>
      </c>
      <c r="CE696">
        <v>1</v>
      </c>
      <c r="CF696">
        <v>1</v>
      </c>
      <c r="CG696">
        <v>0.1</v>
      </c>
      <c r="CH696">
        <v>0</v>
      </c>
    </row>
    <row r="697" spans="1:86">
      <c r="A697">
        <v>11</v>
      </c>
      <c r="B697">
        <v>804</v>
      </c>
      <c r="C697">
        <v>1</v>
      </c>
      <c r="D697">
        <v>9</v>
      </c>
      <c r="E697">
        <v>0</v>
      </c>
      <c r="F697" s="24">
        <f t="shared" si="52"/>
        <v>15</v>
      </c>
      <c r="G697">
        <v>115</v>
      </c>
      <c r="H697" s="24">
        <f t="shared" si="54"/>
        <v>7</v>
      </c>
      <c r="I697" s="24">
        <f t="shared" si="56"/>
        <v>14</v>
      </c>
      <c r="J697" s="24">
        <f t="shared" si="53"/>
        <v>25</v>
      </c>
      <c r="K697" s="24" t="str">
        <f t="shared" si="55"/>
        <v>00</v>
      </c>
      <c r="L697">
        <v>83</v>
      </c>
      <c r="M697">
        <v>0</v>
      </c>
      <c r="N697">
        <v>0</v>
      </c>
      <c r="O697">
        <v>10</v>
      </c>
      <c r="P697">
        <v>3</v>
      </c>
      <c r="Q697" t="s">
        <v>19</v>
      </c>
      <c r="R697">
        <v>31</v>
      </c>
      <c r="S697">
        <v>30</v>
      </c>
      <c r="T697">
        <v>3</v>
      </c>
      <c r="U697">
        <v>2</v>
      </c>
      <c r="V697">
        <v>3.2000000000000001E-2</v>
      </c>
      <c r="W697">
        <v>9.9000000000000008E-3</v>
      </c>
      <c r="X697">
        <v>24</v>
      </c>
      <c r="Y697">
        <v>1.31</v>
      </c>
      <c r="Z697" t="s">
        <v>57</v>
      </c>
      <c r="AA697">
        <v>144</v>
      </c>
      <c r="AB697">
        <v>0.63</v>
      </c>
      <c r="AC697">
        <v>1</v>
      </c>
      <c r="AD697">
        <v>23</v>
      </c>
      <c r="AE697">
        <v>1</v>
      </c>
      <c r="AF697">
        <v>1</v>
      </c>
      <c r="AG697">
        <v>0.1</v>
      </c>
      <c r="AH697">
        <v>0</v>
      </c>
      <c r="BA697">
        <v>11</v>
      </c>
      <c r="BB697">
        <v>804</v>
      </c>
      <c r="BC697">
        <v>1</v>
      </c>
      <c r="BD697">
        <v>9</v>
      </c>
      <c r="BE697">
        <v>0</v>
      </c>
      <c r="BF697">
        <v>1.5</v>
      </c>
      <c r="BG697">
        <v>115</v>
      </c>
      <c r="BH697">
        <v>21</v>
      </c>
      <c r="BI697">
        <v>108</v>
      </c>
      <c r="BJ697">
        <v>1</v>
      </c>
      <c r="BK697">
        <v>0</v>
      </c>
      <c r="BL697">
        <v>83</v>
      </c>
      <c r="BM697">
        <v>0</v>
      </c>
      <c r="BN697">
        <v>0</v>
      </c>
      <c r="BO697">
        <v>10</v>
      </c>
      <c r="BP697">
        <v>3</v>
      </c>
      <c r="BQ697" t="s">
        <v>19</v>
      </c>
      <c r="BR697">
        <v>31</v>
      </c>
      <c r="BS697">
        <v>30</v>
      </c>
      <c r="BT697">
        <v>3</v>
      </c>
      <c r="BU697">
        <v>2</v>
      </c>
      <c r="BV697">
        <v>3.2000000000000001E-2</v>
      </c>
      <c r="BW697">
        <v>9.9000000000000008E-3</v>
      </c>
      <c r="BX697">
        <v>24</v>
      </c>
      <c r="BY697">
        <v>1.31</v>
      </c>
      <c r="BZ697" t="s">
        <v>57</v>
      </c>
      <c r="CA697">
        <v>144</v>
      </c>
      <c r="CB697">
        <v>0.63</v>
      </c>
      <c r="CC697">
        <v>1</v>
      </c>
      <c r="CD697">
        <v>23</v>
      </c>
      <c r="CE697">
        <v>1</v>
      </c>
      <c r="CF697">
        <v>1</v>
      </c>
      <c r="CG697">
        <v>0.1</v>
      </c>
      <c r="CH697">
        <v>0</v>
      </c>
    </row>
    <row r="698" spans="1:86">
      <c r="A698">
        <v>12</v>
      </c>
      <c r="B698">
        <v>803</v>
      </c>
      <c r="C698">
        <v>0</v>
      </c>
      <c r="D698">
        <v>9</v>
      </c>
      <c r="E698">
        <v>0</v>
      </c>
      <c r="F698" s="24">
        <f t="shared" si="52"/>
        <v>7.9999999999999991</v>
      </c>
      <c r="G698">
        <v>110</v>
      </c>
      <c r="H698" s="24">
        <f t="shared" si="54"/>
        <v>7</v>
      </c>
      <c r="I698" s="24">
        <f t="shared" si="56"/>
        <v>15</v>
      </c>
      <c r="J698" s="24">
        <f t="shared" si="53"/>
        <v>25</v>
      </c>
      <c r="K698" s="24" t="str">
        <f t="shared" si="55"/>
        <v>00</v>
      </c>
      <c r="L698">
        <v>83</v>
      </c>
      <c r="M698">
        <v>0</v>
      </c>
      <c r="N698">
        <v>0</v>
      </c>
      <c r="O698">
        <v>10</v>
      </c>
      <c r="P698">
        <v>1</v>
      </c>
      <c r="Q698" t="s">
        <v>19</v>
      </c>
      <c r="R698">
        <v>31</v>
      </c>
      <c r="S698">
        <v>30</v>
      </c>
      <c r="T698">
        <v>3</v>
      </c>
      <c r="U698">
        <v>2</v>
      </c>
      <c r="V698">
        <v>8.0000000000000002E-3</v>
      </c>
      <c r="W698">
        <v>2.1000000000000001E-2</v>
      </c>
      <c r="X698">
        <v>24</v>
      </c>
      <c r="Y698">
        <v>1.94</v>
      </c>
      <c r="Z698" t="s">
        <v>57</v>
      </c>
      <c r="AA698">
        <v>1256</v>
      </c>
      <c r="AB698">
        <v>0.5</v>
      </c>
      <c r="AC698">
        <v>1</v>
      </c>
      <c r="AD698">
        <v>23</v>
      </c>
      <c r="AE698">
        <v>1</v>
      </c>
      <c r="AF698">
        <v>1</v>
      </c>
      <c r="AG698">
        <v>0.1</v>
      </c>
      <c r="AH698">
        <v>0</v>
      </c>
      <c r="BA698">
        <v>12</v>
      </c>
      <c r="BB698">
        <v>803</v>
      </c>
      <c r="BC698">
        <v>0</v>
      </c>
      <c r="BD698">
        <v>9</v>
      </c>
      <c r="BE698">
        <v>0</v>
      </c>
      <c r="BF698">
        <v>0.7</v>
      </c>
      <c r="BG698">
        <v>110</v>
      </c>
      <c r="BH698">
        <v>21</v>
      </c>
      <c r="BI698">
        <v>118</v>
      </c>
      <c r="BJ698">
        <v>1</v>
      </c>
      <c r="BK698">
        <v>0</v>
      </c>
      <c r="BL698">
        <v>83</v>
      </c>
      <c r="BM698">
        <v>0</v>
      </c>
      <c r="BN698">
        <v>0</v>
      </c>
      <c r="BO698">
        <v>10</v>
      </c>
      <c r="BP698">
        <v>1</v>
      </c>
      <c r="BQ698" t="s">
        <v>19</v>
      </c>
      <c r="BR698">
        <v>31</v>
      </c>
      <c r="BS698">
        <v>30</v>
      </c>
      <c r="BT698">
        <v>3</v>
      </c>
      <c r="BU698">
        <v>2</v>
      </c>
      <c r="BV698">
        <v>8.0000000000000002E-3</v>
      </c>
      <c r="BW698">
        <v>2.1000000000000001E-2</v>
      </c>
      <c r="BX698">
        <v>24</v>
      </c>
      <c r="BY698">
        <v>1.94</v>
      </c>
      <c r="BZ698" t="s">
        <v>57</v>
      </c>
      <c r="CA698">
        <v>1256</v>
      </c>
      <c r="CB698">
        <v>0.5</v>
      </c>
      <c r="CC698">
        <v>1</v>
      </c>
      <c r="CD698">
        <v>23</v>
      </c>
      <c r="CE698">
        <v>1</v>
      </c>
      <c r="CF698">
        <v>1</v>
      </c>
      <c r="CG698">
        <v>0.1</v>
      </c>
      <c r="CH698">
        <v>0</v>
      </c>
    </row>
    <row r="699" spans="1:86">
      <c r="A699">
        <v>13</v>
      </c>
      <c r="B699">
        <v>803</v>
      </c>
      <c r="C699">
        <v>0</v>
      </c>
      <c r="D699">
        <v>9</v>
      </c>
      <c r="E699">
        <v>0</v>
      </c>
      <c r="F699" s="24">
        <f t="shared" si="52"/>
        <v>7.9999999999999991</v>
      </c>
      <c r="G699">
        <v>110</v>
      </c>
      <c r="H699" s="24">
        <f t="shared" si="54"/>
        <v>7</v>
      </c>
      <c r="I699" s="24">
        <f t="shared" si="56"/>
        <v>15</v>
      </c>
      <c r="J699" s="24">
        <f t="shared" si="53"/>
        <v>25</v>
      </c>
      <c r="K699" s="24" t="str">
        <f t="shared" si="55"/>
        <v>00</v>
      </c>
      <c r="L699">
        <v>83</v>
      </c>
      <c r="M699">
        <v>0</v>
      </c>
      <c r="N699">
        <v>0</v>
      </c>
      <c r="O699">
        <v>10</v>
      </c>
      <c r="P699">
        <v>1</v>
      </c>
      <c r="Q699" t="s">
        <v>19</v>
      </c>
      <c r="R699">
        <v>31</v>
      </c>
      <c r="S699">
        <v>30</v>
      </c>
      <c r="T699">
        <v>3</v>
      </c>
      <c r="U699">
        <v>2</v>
      </c>
      <c r="V699">
        <v>2.8000000000000001E-2</v>
      </c>
      <c r="W699">
        <v>5.8999999999999999E-3</v>
      </c>
      <c r="X699">
        <v>24</v>
      </c>
      <c r="Y699">
        <v>1.94</v>
      </c>
      <c r="Z699" t="s">
        <v>57</v>
      </c>
      <c r="AA699">
        <v>235</v>
      </c>
      <c r="AB699">
        <v>0.5</v>
      </c>
      <c r="AC699">
        <v>1</v>
      </c>
      <c r="AD699">
        <v>23</v>
      </c>
      <c r="AE699">
        <v>1</v>
      </c>
      <c r="AF699">
        <v>1</v>
      </c>
      <c r="AG699">
        <v>0.1</v>
      </c>
      <c r="AH699">
        <v>0</v>
      </c>
      <c r="BA699">
        <v>13</v>
      </c>
      <c r="BB699">
        <v>803</v>
      </c>
      <c r="BC699">
        <v>0</v>
      </c>
      <c r="BD699">
        <v>9</v>
      </c>
      <c r="BE699">
        <v>0</v>
      </c>
      <c r="BF699">
        <v>0.7</v>
      </c>
      <c r="BG699">
        <v>110</v>
      </c>
      <c r="BH699">
        <v>21</v>
      </c>
      <c r="BI699">
        <v>118</v>
      </c>
      <c r="BJ699">
        <v>1</v>
      </c>
      <c r="BK699">
        <v>0</v>
      </c>
      <c r="BL699">
        <v>83</v>
      </c>
      <c r="BM699">
        <v>0</v>
      </c>
      <c r="BN699">
        <v>0</v>
      </c>
      <c r="BO699">
        <v>10</v>
      </c>
      <c r="BP699">
        <v>1</v>
      </c>
      <c r="BQ699" t="s">
        <v>19</v>
      </c>
      <c r="BR699">
        <v>31</v>
      </c>
      <c r="BS699">
        <v>30</v>
      </c>
      <c r="BT699">
        <v>3</v>
      </c>
      <c r="BU699">
        <v>2</v>
      </c>
      <c r="BV699">
        <v>2.8000000000000001E-2</v>
      </c>
      <c r="BW699">
        <v>5.8999999999999999E-3</v>
      </c>
      <c r="BX699">
        <v>24</v>
      </c>
      <c r="BY699">
        <v>1.94</v>
      </c>
      <c r="BZ699" t="s">
        <v>57</v>
      </c>
      <c r="CA699">
        <v>235</v>
      </c>
      <c r="CB699">
        <v>0.5</v>
      </c>
      <c r="CC699">
        <v>1</v>
      </c>
      <c r="CD699">
        <v>23</v>
      </c>
      <c r="CE699">
        <v>1</v>
      </c>
      <c r="CF699">
        <v>1</v>
      </c>
      <c r="CG699">
        <v>0.1</v>
      </c>
      <c r="CH699">
        <v>0</v>
      </c>
    </row>
    <row r="700" spans="1:86">
      <c r="A700">
        <v>14</v>
      </c>
      <c r="B700">
        <v>802</v>
      </c>
      <c r="C700">
        <v>0</v>
      </c>
      <c r="D700">
        <v>3</v>
      </c>
      <c r="E700">
        <v>0</v>
      </c>
      <c r="F700" s="24">
        <f t="shared" si="52"/>
        <v>5</v>
      </c>
      <c r="G700">
        <v>110</v>
      </c>
      <c r="H700" s="24">
        <f t="shared" si="54"/>
        <v>15</v>
      </c>
      <c r="I700" s="24">
        <f t="shared" si="56"/>
        <v>23</v>
      </c>
      <c r="J700" s="24">
        <f t="shared" si="53"/>
        <v>50</v>
      </c>
      <c r="K700" s="24" t="str">
        <f t="shared" si="55"/>
        <v>00</v>
      </c>
      <c r="L700">
        <v>85</v>
      </c>
      <c r="M700">
        <v>0</v>
      </c>
      <c r="N700">
        <v>40</v>
      </c>
      <c r="O700">
        <v>10</v>
      </c>
      <c r="P700">
        <v>0</v>
      </c>
      <c r="Q700" t="s">
        <v>19</v>
      </c>
      <c r="R700">
        <v>31</v>
      </c>
      <c r="S700">
        <v>30</v>
      </c>
      <c r="T700">
        <v>3</v>
      </c>
      <c r="U700">
        <v>2</v>
      </c>
      <c r="V700">
        <v>1E-3</v>
      </c>
      <c r="W700">
        <v>1.7999999999999999E-2</v>
      </c>
      <c r="X700">
        <v>24</v>
      </c>
      <c r="Y700">
        <v>2.15</v>
      </c>
      <c r="Z700" s="25" t="s">
        <v>139</v>
      </c>
      <c r="AA700">
        <v>1420</v>
      </c>
      <c r="AB700">
        <v>0.32</v>
      </c>
      <c r="AC700">
        <v>1</v>
      </c>
      <c r="AD700">
        <v>23</v>
      </c>
      <c r="AE700">
        <v>1</v>
      </c>
      <c r="AF700">
        <v>1</v>
      </c>
      <c r="AG700">
        <v>0.1</v>
      </c>
      <c r="AH700">
        <v>0</v>
      </c>
      <c r="BA700">
        <v>14</v>
      </c>
      <c r="BB700">
        <v>802</v>
      </c>
      <c r="BC700">
        <v>0</v>
      </c>
      <c r="BD700">
        <v>3</v>
      </c>
      <c r="BE700">
        <v>0</v>
      </c>
      <c r="BF700">
        <v>0.4</v>
      </c>
      <c r="BG700">
        <v>110</v>
      </c>
      <c r="BH700">
        <v>60</v>
      </c>
      <c r="BI700">
        <v>180</v>
      </c>
      <c r="BJ700">
        <v>2</v>
      </c>
      <c r="BK700">
        <v>0</v>
      </c>
      <c r="BL700">
        <v>85</v>
      </c>
      <c r="BM700">
        <v>0</v>
      </c>
      <c r="BN700">
        <v>40</v>
      </c>
      <c r="BO700">
        <v>10</v>
      </c>
      <c r="BP700">
        <v>0</v>
      </c>
      <c r="BQ700" t="s">
        <v>19</v>
      </c>
      <c r="BR700">
        <v>31</v>
      </c>
      <c r="BS700">
        <v>30</v>
      </c>
      <c r="BT700">
        <v>3</v>
      </c>
      <c r="BU700">
        <v>2</v>
      </c>
      <c r="BV700">
        <v>1E-3</v>
      </c>
      <c r="BW700">
        <v>1.7999999999999999E-2</v>
      </c>
      <c r="BX700">
        <v>24</v>
      </c>
      <c r="BY700">
        <v>2.15</v>
      </c>
      <c r="BZ700" s="25" t="s">
        <v>139</v>
      </c>
      <c r="CA700">
        <v>1420</v>
      </c>
      <c r="CB700">
        <v>0.32</v>
      </c>
      <c r="CC700">
        <v>1</v>
      </c>
      <c r="CD700">
        <v>23</v>
      </c>
      <c r="CE700">
        <v>1</v>
      </c>
      <c r="CF700">
        <v>1</v>
      </c>
      <c r="CG700">
        <v>0.1</v>
      </c>
      <c r="CH700">
        <v>0</v>
      </c>
    </row>
    <row r="701" spans="1:86">
      <c r="A701">
        <v>15</v>
      </c>
      <c r="B701">
        <v>802</v>
      </c>
      <c r="C701">
        <v>0</v>
      </c>
      <c r="D701">
        <v>3</v>
      </c>
      <c r="E701">
        <v>0</v>
      </c>
      <c r="F701" s="24">
        <f t="shared" si="52"/>
        <v>5</v>
      </c>
      <c r="G701">
        <v>110</v>
      </c>
      <c r="H701" s="24">
        <f t="shared" si="54"/>
        <v>15</v>
      </c>
      <c r="I701" s="24">
        <f t="shared" si="56"/>
        <v>23</v>
      </c>
      <c r="J701" s="24">
        <f t="shared" si="53"/>
        <v>50</v>
      </c>
      <c r="K701" s="24" t="str">
        <f t="shared" si="55"/>
        <v>00</v>
      </c>
      <c r="L701">
        <v>85</v>
      </c>
      <c r="M701">
        <v>0</v>
      </c>
      <c r="N701">
        <v>40</v>
      </c>
      <c r="O701">
        <v>10</v>
      </c>
      <c r="P701">
        <v>0</v>
      </c>
      <c r="Q701" s="25" t="s">
        <v>140</v>
      </c>
      <c r="R701">
        <v>31</v>
      </c>
      <c r="S701">
        <v>30</v>
      </c>
      <c r="T701">
        <v>3</v>
      </c>
      <c r="U701">
        <v>2</v>
      </c>
      <c r="V701">
        <v>2.1000000000000001E-2</v>
      </c>
      <c r="W701">
        <v>2.8999999999999998E-3</v>
      </c>
      <c r="X701">
        <v>24</v>
      </c>
      <c r="Y701">
        <v>2.15</v>
      </c>
      <c r="Z701" s="25" t="s">
        <v>139</v>
      </c>
      <c r="AA701">
        <v>252</v>
      </c>
      <c r="AB701">
        <v>0.32</v>
      </c>
      <c r="AC701">
        <v>1</v>
      </c>
      <c r="AD701">
        <v>23</v>
      </c>
      <c r="AE701">
        <v>1</v>
      </c>
      <c r="AF701">
        <v>1</v>
      </c>
      <c r="AG701">
        <v>0.1</v>
      </c>
      <c r="AH701">
        <v>0</v>
      </c>
      <c r="BA701">
        <v>15</v>
      </c>
      <c r="BB701">
        <v>802</v>
      </c>
      <c r="BC701">
        <v>0</v>
      </c>
      <c r="BD701">
        <v>3</v>
      </c>
      <c r="BE701">
        <v>0</v>
      </c>
      <c r="BF701">
        <v>0.4</v>
      </c>
      <c r="BG701">
        <v>110</v>
      </c>
      <c r="BH701">
        <v>60</v>
      </c>
      <c r="BI701">
        <v>180</v>
      </c>
      <c r="BJ701">
        <v>2</v>
      </c>
      <c r="BK701">
        <v>0</v>
      </c>
      <c r="BL701">
        <v>85</v>
      </c>
      <c r="BM701">
        <v>0</v>
      </c>
      <c r="BN701">
        <v>40</v>
      </c>
      <c r="BO701">
        <v>10</v>
      </c>
      <c r="BP701">
        <v>0</v>
      </c>
      <c r="BQ701" s="25" t="s">
        <v>140</v>
      </c>
      <c r="BR701">
        <v>31</v>
      </c>
      <c r="BS701">
        <v>30</v>
      </c>
      <c r="BT701">
        <v>3</v>
      </c>
      <c r="BU701">
        <v>2</v>
      </c>
      <c r="BV701">
        <v>2.1000000000000001E-2</v>
      </c>
      <c r="BW701">
        <v>2.8999999999999998E-3</v>
      </c>
      <c r="BX701">
        <v>24</v>
      </c>
      <c r="BY701">
        <v>2.15</v>
      </c>
      <c r="BZ701" s="25" t="s">
        <v>139</v>
      </c>
      <c r="CA701">
        <v>252</v>
      </c>
      <c r="CB701">
        <v>0.32</v>
      </c>
      <c r="CC701">
        <v>1</v>
      </c>
      <c r="CD701">
        <v>23</v>
      </c>
      <c r="CE701">
        <v>1</v>
      </c>
      <c r="CF701">
        <v>1</v>
      </c>
      <c r="CG701">
        <v>0.1</v>
      </c>
      <c r="CH701">
        <v>0</v>
      </c>
    </row>
    <row r="702" spans="1:86">
      <c r="A702">
        <v>16</v>
      </c>
      <c r="B702">
        <v>801</v>
      </c>
      <c r="C702">
        <v>0</v>
      </c>
      <c r="D702">
        <v>3</v>
      </c>
      <c r="E702">
        <v>0</v>
      </c>
      <c r="F702" s="24">
        <f t="shared" si="52"/>
        <v>3</v>
      </c>
      <c r="G702">
        <v>106</v>
      </c>
      <c r="H702" s="24">
        <f t="shared" si="54"/>
        <v>15</v>
      </c>
      <c r="I702" s="24">
        <f t="shared" si="56"/>
        <v>30</v>
      </c>
      <c r="J702" s="24">
        <f t="shared" si="53"/>
        <v>50</v>
      </c>
      <c r="K702" s="24" t="str">
        <f t="shared" si="55"/>
        <v>00</v>
      </c>
      <c r="L702">
        <v>85</v>
      </c>
      <c r="M702">
        <v>0</v>
      </c>
      <c r="N702">
        <v>40</v>
      </c>
      <c r="O702">
        <v>10</v>
      </c>
      <c r="P702">
        <v>0</v>
      </c>
      <c r="Q702" s="25" t="s">
        <v>140</v>
      </c>
      <c r="R702">
        <v>22</v>
      </c>
      <c r="S702">
        <v>30</v>
      </c>
      <c r="T702">
        <v>3</v>
      </c>
      <c r="U702">
        <v>2</v>
      </c>
      <c r="V702">
        <v>1E-3</v>
      </c>
      <c r="W702">
        <v>1.7999999999999999E-2</v>
      </c>
      <c r="X702">
        <v>24</v>
      </c>
      <c r="Y702">
        <v>2.5</v>
      </c>
      <c r="Z702" s="25" t="s">
        <v>139</v>
      </c>
      <c r="AA702">
        <v>1640</v>
      </c>
      <c r="AB702">
        <v>0.1</v>
      </c>
      <c r="AC702">
        <v>1</v>
      </c>
      <c r="AD702">
        <v>23</v>
      </c>
      <c r="AE702">
        <v>1</v>
      </c>
      <c r="AF702">
        <v>1</v>
      </c>
      <c r="AG702">
        <v>0.1</v>
      </c>
      <c r="AH702">
        <v>0</v>
      </c>
      <c r="BA702">
        <v>16</v>
      </c>
      <c r="BB702">
        <v>801</v>
      </c>
      <c r="BC702">
        <v>0</v>
      </c>
      <c r="BD702">
        <v>3</v>
      </c>
      <c r="BE702">
        <v>0</v>
      </c>
      <c r="BF702">
        <v>0.3</v>
      </c>
      <c r="BG702">
        <v>106</v>
      </c>
      <c r="BH702">
        <v>62</v>
      </c>
      <c r="BI702">
        <v>240</v>
      </c>
      <c r="BJ702">
        <v>2</v>
      </c>
      <c r="BK702">
        <v>0</v>
      </c>
      <c r="BL702">
        <v>85</v>
      </c>
      <c r="BM702">
        <v>0</v>
      </c>
      <c r="BN702">
        <v>40</v>
      </c>
      <c r="BO702">
        <v>10</v>
      </c>
      <c r="BP702">
        <v>0</v>
      </c>
      <c r="BQ702" s="25" t="s">
        <v>140</v>
      </c>
      <c r="BR702">
        <v>22</v>
      </c>
      <c r="BS702">
        <v>30</v>
      </c>
      <c r="BT702">
        <v>3</v>
      </c>
      <c r="BU702">
        <v>2</v>
      </c>
      <c r="BV702">
        <v>1E-3</v>
      </c>
      <c r="BW702">
        <v>1.7999999999999999E-2</v>
      </c>
      <c r="BX702">
        <v>24</v>
      </c>
      <c r="BY702">
        <v>2.5</v>
      </c>
      <c r="BZ702" s="25" t="s">
        <v>139</v>
      </c>
      <c r="CA702">
        <v>1640</v>
      </c>
      <c r="CB702">
        <v>0.1</v>
      </c>
      <c r="CC702">
        <v>1</v>
      </c>
      <c r="CD702">
        <v>23</v>
      </c>
      <c r="CE702">
        <v>1</v>
      </c>
      <c r="CF702">
        <v>1</v>
      </c>
      <c r="CG702">
        <v>0.1</v>
      </c>
      <c r="CH702">
        <v>0</v>
      </c>
    </row>
    <row r="703" spans="1:86">
      <c r="A703">
        <v>17</v>
      </c>
      <c r="B703">
        <v>801</v>
      </c>
      <c r="C703">
        <v>0</v>
      </c>
      <c r="D703">
        <v>3</v>
      </c>
      <c r="E703">
        <v>0</v>
      </c>
      <c r="F703" s="24">
        <f t="shared" si="52"/>
        <v>3</v>
      </c>
      <c r="G703">
        <v>106</v>
      </c>
      <c r="H703" s="24">
        <f t="shared" si="54"/>
        <v>15</v>
      </c>
      <c r="I703" s="24">
        <f t="shared" si="56"/>
        <v>30</v>
      </c>
      <c r="J703" s="24">
        <f t="shared" si="53"/>
        <v>50</v>
      </c>
      <c r="K703" s="24" t="str">
        <f t="shared" si="55"/>
        <v>00</v>
      </c>
      <c r="L703">
        <v>85</v>
      </c>
      <c r="M703">
        <v>0</v>
      </c>
      <c r="N703">
        <v>40</v>
      </c>
      <c r="O703">
        <v>10</v>
      </c>
      <c r="P703">
        <v>0</v>
      </c>
      <c r="Q703" s="25" t="s">
        <v>140</v>
      </c>
      <c r="R703">
        <v>22</v>
      </c>
      <c r="S703">
        <v>30</v>
      </c>
      <c r="T703">
        <v>3</v>
      </c>
      <c r="U703">
        <v>2</v>
      </c>
      <c r="V703">
        <v>2.1000000000000001E-2</v>
      </c>
      <c r="W703">
        <v>3.0000000000000001E-3</v>
      </c>
      <c r="X703">
        <v>24</v>
      </c>
      <c r="Y703">
        <v>2.5</v>
      </c>
      <c r="Z703" s="25" t="s">
        <v>139</v>
      </c>
      <c r="AA703">
        <v>320</v>
      </c>
      <c r="AB703">
        <v>0.1</v>
      </c>
      <c r="AC703">
        <v>1</v>
      </c>
      <c r="AD703">
        <v>23</v>
      </c>
      <c r="AE703">
        <v>1</v>
      </c>
      <c r="AF703">
        <v>1</v>
      </c>
      <c r="AG703">
        <v>0.1</v>
      </c>
      <c r="AH703">
        <v>0</v>
      </c>
      <c r="BA703">
        <v>17</v>
      </c>
      <c r="BB703">
        <v>801</v>
      </c>
      <c r="BC703">
        <v>0</v>
      </c>
      <c r="BD703">
        <v>3</v>
      </c>
      <c r="BE703">
        <v>0</v>
      </c>
      <c r="BF703">
        <v>0.3</v>
      </c>
      <c r="BG703">
        <v>106</v>
      </c>
      <c r="BH703">
        <v>62</v>
      </c>
      <c r="BI703">
        <v>240</v>
      </c>
      <c r="BJ703">
        <v>2</v>
      </c>
      <c r="BK703">
        <v>0</v>
      </c>
      <c r="BL703">
        <v>85</v>
      </c>
      <c r="BM703">
        <v>0</v>
      </c>
      <c r="BN703">
        <v>40</v>
      </c>
      <c r="BO703">
        <v>10</v>
      </c>
      <c r="BP703">
        <v>0</v>
      </c>
      <c r="BQ703" s="25" t="s">
        <v>140</v>
      </c>
      <c r="BR703">
        <v>22</v>
      </c>
      <c r="BS703">
        <v>30</v>
      </c>
      <c r="BT703">
        <v>3</v>
      </c>
      <c r="BU703">
        <v>2</v>
      </c>
      <c r="BV703">
        <v>2.1000000000000001E-2</v>
      </c>
      <c r="BW703">
        <v>3.0000000000000001E-3</v>
      </c>
      <c r="BX703">
        <v>24</v>
      </c>
      <c r="BY703">
        <v>2.5</v>
      </c>
      <c r="BZ703" s="25" t="s">
        <v>139</v>
      </c>
      <c r="CA703">
        <v>320</v>
      </c>
      <c r="CB703">
        <v>0.1</v>
      </c>
      <c r="CC703">
        <v>1</v>
      </c>
      <c r="CD703">
        <v>23</v>
      </c>
      <c r="CE703">
        <v>1</v>
      </c>
      <c r="CF703">
        <v>1</v>
      </c>
      <c r="CG703">
        <v>0.1</v>
      </c>
      <c r="CH703">
        <v>0</v>
      </c>
    </row>
    <row r="704" spans="1:86">
      <c r="F704" s="24" t="str">
        <f t="shared" si="52"/>
        <v/>
      </c>
      <c r="H704" s="24" t="str">
        <f t="shared" si="54"/>
        <v/>
      </c>
      <c r="I704" s="24" t="str">
        <f t="shared" si="56"/>
        <v/>
      </c>
      <c r="J704" s="24" t="str">
        <f t="shared" si="53"/>
        <v/>
      </c>
      <c r="K704" s="24" t="str">
        <f t="shared" si="55"/>
        <v/>
      </c>
      <c r="BK704">
        <v>0</v>
      </c>
      <c r="CH704">
        <v>0</v>
      </c>
    </row>
    <row r="705" spans="1:86">
      <c r="A705">
        <v>1</v>
      </c>
      <c r="B705">
        <v>12</v>
      </c>
      <c r="C705">
        <v>700</v>
      </c>
      <c r="D705">
        <v>160</v>
      </c>
      <c r="E705">
        <v>0</v>
      </c>
      <c r="F705" s="24">
        <f t="shared" si="52"/>
        <v>313</v>
      </c>
      <c r="G705">
        <v>40</v>
      </c>
      <c r="H705" s="24">
        <f t="shared" si="54"/>
        <v>10</v>
      </c>
      <c r="I705" s="24">
        <f t="shared" si="56"/>
        <v>7</v>
      </c>
      <c r="J705" s="24">
        <f t="shared" si="53"/>
        <v>75</v>
      </c>
      <c r="K705" s="24" t="str">
        <f t="shared" si="55"/>
        <v>03</v>
      </c>
      <c r="L705">
        <v>22</v>
      </c>
      <c r="M705">
        <v>0</v>
      </c>
      <c r="N705">
        <v>0</v>
      </c>
      <c r="O705">
        <v>11</v>
      </c>
      <c r="P705">
        <v>0</v>
      </c>
      <c r="Q705" s="25" t="s">
        <v>141</v>
      </c>
      <c r="R705">
        <v>22</v>
      </c>
      <c r="S705">
        <v>10</v>
      </c>
      <c r="T705">
        <v>2</v>
      </c>
      <c r="U705">
        <v>2</v>
      </c>
      <c r="V705">
        <v>0.6</v>
      </c>
      <c r="W705">
        <v>0.5</v>
      </c>
      <c r="X705">
        <v>24</v>
      </c>
      <c r="Y705">
        <v>0</v>
      </c>
      <c r="Z705" s="25" t="s">
        <v>142</v>
      </c>
      <c r="AB705">
        <v>0</v>
      </c>
      <c r="AC705">
        <v>1</v>
      </c>
      <c r="AD705">
        <v>23</v>
      </c>
      <c r="AE705">
        <v>1</v>
      </c>
      <c r="AF705">
        <v>1</v>
      </c>
      <c r="AG705">
        <v>0.32</v>
      </c>
      <c r="AH705">
        <v>0</v>
      </c>
      <c r="BA705">
        <v>1</v>
      </c>
      <c r="BB705">
        <v>12</v>
      </c>
      <c r="BC705">
        <v>700</v>
      </c>
      <c r="BD705">
        <v>160</v>
      </c>
      <c r="BE705">
        <v>0</v>
      </c>
      <c r="BF705">
        <v>31.3</v>
      </c>
      <c r="BG705">
        <v>40</v>
      </c>
      <c r="BH705">
        <v>10</v>
      </c>
      <c r="BI705">
        <v>55</v>
      </c>
      <c r="BJ705">
        <v>3</v>
      </c>
      <c r="BK705">
        <v>0</v>
      </c>
      <c r="BL705">
        <v>22</v>
      </c>
      <c r="BM705">
        <v>0</v>
      </c>
      <c r="BN705">
        <v>0</v>
      </c>
      <c r="BO705">
        <v>11</v>
      </c>
      <c r="BP705">
        <v>0</v>
      </c>
      <c r="BQ705" s="25" t="s">
        <v>141</v>
      </c>
      <c r="BR705">
        <v>22</v>
      </c>
      <c r="BS705">
        <v>10</v>
      </c>
      <c r="BT705">
        <v>2</v>
      </c>
      <c r="BU705">
        <v>2</v>
      </c>
      <c r="BV705">
        <v>0.6</v>
      </c>
      <c r="BW705">
        <v>0.5</v>
      </c>
      <c r="BX705">
        <v>24</v>
      </c>
      <c r="BY705">
        <v>0</v>
      </c>
      <c r="BZ705" s="25" t="s">
        <v>142</v>
      </c>
      <c r="CB705">
        <v>0</v>
      </c>
      <c r="CC705">
        <v>1</v>
      </c>
      <c r="CD705">
        <v>23</v>
      </c>
      <c r="CE705">
        <v>1</v>
      </c>
      <c r="CF705">
        <v>1</v>
      </c>
      <c r="CG705">
        <v>0.32</v>
      </c>
      <c r="CH705">
        <v>0</v>
      </c>
    </row>
    <row r="706" spans="1:86">
      <c r="A706">
        <v>2</v>
      </c>
      <c r="B706">
        <v>11</v>
      </c>
      <c r="C706">
        <v>300</v>
      </c>
      <c r="D706">
        <v>55</v>
      </c>
      <c r="E706">
        <v>0</v>
      </c>
      <c r="F706" s="24">
        <f t="shared" si="52"/>
        <v>135</v>
      </c>
      <c r="G706">
        <v>50</v>
      </c>
      <c r="H706" s="24">
        <f t="shared" si="54"/>
        <v>11</v>
      </c>
      <c r="I706" s="24">
        <f t="shared" si="56"/>
        <v>6</v>
      </c>
      <c r="J706" s="24">
        <f t="shared" si="53"/>
        <v>75</v>
      </c>
      <c r="K706" s="24" t="str">
        <f t="shared" si="55"/>
        <v>03</v>
      </c>
      <c r="L706">
        <v>22</v>
      </c>
      <c r="M706">
        <v>0</v>
      </c>
      <c r="N706">
        <v>0</v>
      </c>
      <c r="O706">
        <v>1</v>
      </c>
      <c r="P706">
        <v>0</v>
      </c>
      <c r="Q706" s="25" t="s">
        <v>141</v>
      </c>
      <c r="R706">
        <v>21</v>
      </c>
      <c r="S706">
        <v>10</v>
      </c>
      <c r="T706">
        <v>2</v>
      </c>
      <c r="U706">
        <v>2</v>
      </c>
      <c r="V706">
        <v>0.307</v>
      </c>
      <c r="W706">
        <v>0.25480000000000003</v>
      </c>
      <c r="X706">
        <v>24</v>
      </c>
      <c r="Y706">
        <v>0</v>
      </c>
      <c r="Z706" s="25" t="s">
        <v>142</v>
      </c>
      <c r="AB706">
        <v>0</v>
      </c>
      <c r="AC706">
        <v>1</v>
      </c>
      <c r="AD706">
        <v>23</v>
      </c>
      <c r="AE706">
        <v>1</v>
      </c>
      <c r="AF706">
        <v>1</v>
      </c>
      <c r="AG706">
        <v>0.32</v>
      </c>
      <c r="AH706">
        <v>0</v>
      </c>
      <c r="BA706">
        <v>2</v>
      </c>
      <c r="BB706">
        <v>11</v>
      </c>
      <c r="BC706">
        <v>300</v>
      </c>
      <c r="BD706">
        <v>55</v>
      </c>
      <c r="BE706">
        <v>0</v>
      </c>
      <c r="BF706">
        <v>13.4</v>
      </c>
      <c r="BG706">
        <v>50</v>
      </c>
      <c r="BH706">
        <v>11</v>
      </c>
      <c r="BI706">
        <v>45</v>
      </c>
      <c r="BJ706">
        <v>3</v>
      </c>
      <c r="BK706">
        <v>0</v>
      </c>
      <c r="BL706">
        <v>22</v>
      </c>
      <c r="BM706">
        <v>0</v>
      </c>
      <c r="BN706">
        <v>0</v>
      </c>
      <c r="BO706">
        <v>1</v>
      </c>
      <c r="BP706">
        <v>0</v>
      </c>
      <c r="BQ706" s="25" t="s">
        <v>141</v>
      </c>
      <c r="BR706">
        <v>21</v>
      </c>
      <c r="BS706">
        <v>10</v>
      </c>
      <c r="BT706">
        <v>2</v>
      </c>
      <c r="BU706">
        <v>2</v>
      </c>
      <c r="BV706">
        <v>0.307</v>
      </c>
      <c r="BW706">
        <v>0.25480000000000003</v>
      </c>
      <c r="BX706">
        <v>24</v>
      </c>
      <c r="BY706">
        <v>0</v>
      </c>
      <c r="BZ706" s="25" t="s">
        <v>142</v>
      </c>
      <c r="CB706">
        <v>0</v>
      </c>
      <c r="CC706">
        <v>1</v>
      </c>
      <c r="CD706">
        <v>23</v>
      </c>
      <c r="CE706">
        <v>1</v>
      </c>
      <c r="CF706">
        <v>1</v>
      </c>
      <c r="CG706">
        <v>0.32</v>
      </c>
      <c r="CH706">
        <v>0</v>
      </c>
    </row>
    <row r="707" spans="1:86">
      <c r="A707">
        <v>3</v>
      </c>
      <c r="B707">
        <v>10</v>
      </c>
      <c r="C707">
        <v>200</v>
      </c>
      <c r="D707">
        <v>40</v>
      </c>
      <c r="E707">
        <v>0</v>
      </c>
      <c r="F707" s="24">
        <f t="shared" ref="F707:F770" si="57">IF(BF707="","",IF(OR(ROUND(MOD(BF707,1),1)=0.2,ROUND(MOD(BF707,1),1)=0.4,ROUND(MOD(BF707,1),1)=0.7),BF707+0.1,IF(OR(ROUND(MOD(BF707,1),1)=0.1,ROUND(MOD(BF707,1),1)=0.6,ROUND(MOD(BF707,1),1)=0.9),BF707-0.1,BF707))*10)</f>
        <v>85</v>
      </c>
      <c r="G707">
        <v>50</v>
      </c>
      <c r="H707" s="24">
        <f t="shared" si="54"/>
        <v>12</v>
      </c>
      <c r="I707" s="24">
        <f t="shared" si="56"/>
        <v>6</v>
      </c>
      <c r="J707" s="24">
        <f t="shared" ref="J707:J770" si="58">IF(BJ707="","",IF(BJ707&gt;100,100+IF(RIGHT(BJ707,1)*25&gt;=100,80,RIGHT(BJ707,1)*25),IF(RIGHT(BJ707,1)*25&gt;=100,80,RIGHT(BJ707,1)*25)))</f>
        <v>75</v>
      </c>
      <c r="K707" s="24" t="str">
        <f t="shared" si="55"/>
        <v>03</v>
      </c>
      <c r="L707">
        <v>22</v>
      </c>
      <c r="M707">
        <v>0</v>
      </c>
      <c r="N707">
        <v>0</v>
      </c>
      <c r="O707">
        <v>1</v>
      </c>
      <c r="P707">
        <v>0</v>
      </c>
      <c r="Q707" s="25" t="s">
        <v>141</v>
      </c>
      <c r="R707">
        <v>21</v>
      </c>
      <c r="S707">
        <v>10</v>
      </c>
      <c r="T707">
        <v>2</v>
      </c>
      <c r="U707">
        <v>2</v>
      </c>
      <c r="V707">
        <v>0.21299999999999999</v>
      </c>
      <c r="W707">
        <v>0.17680000000000001</v>
      </c>
      <c r="X707">
        <v>24</v>
      </c>
      <c r="Y707">
        <v>0</v>
      </c>
      <c r="Z707" s="25" t="s">
        <v>142</v>
      </c>
      <c r="AB707">
        <v>0</v>
      </c>
      <c r="AC707">
        <v>1</v>
      </c>
      <c r="AD707">
        <v>23</v>
      </c>
      <c r="AE707">
        <v>1</v>
      </c>
      <c r="AF707">
        <v>1</v>
      </c>
      <c r="AG707">
        <v>0.32</v>
      </c>
      <c r="AH707">
        <v>0</v>
      </c>
      <c r="BA707">
        <v>3</v>
      </c>
      <c r="BB707">
        <v>10</v>
      </c>
      <c r="BC707">
        <v>200</v>
      </c>
      <c r="BD707">
        <v>40</v>
      </c>
      <c r="BE707">
        <v>0</v>
      </c>
      <c r="BF707">
        <v>8.6</v>
      </c>
      <c r="BG707">
        <v>50</v>
      </c>
      <c r="BH707">
        <v>12</v>
      </c>
      <c r="BI707">
        <v>45</v>
      </c>
      <c r="BJ707">
        <v>3</v>
      </c>
      <c r="BK707">
        <v>0</v>
      </c>
      <c r="BL707">
        <v>22</v>
      </c>
      <c r="BM707">
        <v>0</v>
      </c>
      <c r="BN707">
        <v>0</v>
      </c>
      <c r="BO707">
        <v>1</v>
      </c>
      <c r="BP707">
        <v>0</v>
      </c>
      <c r="BQ707" s="25" t="s">
        <v>141</v>
      </c>
      <c r="BR707">
        <v>21</v>
      </c>
      <c r="BS707">
        <v>10</v>
      </c>
      <c r="BT707">
        <v>2</v>
      </c>
      <c r="BU707">
        <v>2</v>
      </c>
      <c r="BV707">
        <v>0.21299999999999999</v>
      </c>
      <c r="BW707">
        <v>0.17680000000000001</v>
      </c>
      <c r="BX707">
        <v>24</v>
      </c>
      <c r="BY707">
        <v>0</v>
      </c>
      <c r="BZ707" s="25" t="s">
        <v>142</v>
      </c>
      <c r="CB707">
        <v>0</v>
      </c>
      <c r="CC707">
        <v>1</v>
      </c>
      <c r="CD707">
        <v>23</v>
      </c>
      <c r="CE707">
        <v>1</v>
      </c>
      <c r="CF707">
        <v>1</v>
      </c>
      <c r="CG707">
        <v>0.32</v>
      </c>
      <c r="CH707">
        <v>0</v>
      </c>
    </row>
    <row r="708" spans="1:86">
      <c r="A708">
        <v>4</v>
      </c>
      <c r="B708">
        <v>9</v>
      </c>
      <c r="C708">
        <v>140</v>
      </c>
      <c r="D708">
        <v>40</v>
      </c>
      <c r="E708">
        <v>0</v>
      </c>
      <c r="F708" s="24">
        <f t="shared" si="57"/>
        <v>53</v>
      </c>
      <c r="G708">
        <v>60</v>
      </c>
      <c r="H708" s="24">
        <f t="shared" ref="H708:H771" si="59">IF(BH708="","",IF(ROUNDUP((BH708/100)*IF(BJ708&gt;100,RIGHT(BJ708,2),BJ708)*250*4/60*2/IF(BK708&gt;=10,10,1),0)&gt;15,15,ROUNDUP((BH708/100)*IF(BJ708&gt;100,RIGHT(BJ708,2),BJ708)*250*4/60*2/IF(BK708&gt;=10,10,1),0)))</f>
        <v>12</v>
      </c>
      <c r="I708" s="24">
        <f t="shared" si="56"/>
        <v>6</v>
      </c>
      <c r="J708" s="24">
        <f t="shared" si="58"/>
        <v>75</v>
      </c>
      <c r="K708" s="24" t="str">
        <f t="shared" ref="K708:K771" si="60">TEXT(IF(W708=0,"",IF(BK708&gt;=10,LEFT(BK708,1),0)&amp;IF(V708&gt;=0.06,3,0)),"00")</f>
        <v>03</v>
      </c>
      <c r="L708">
        <v>32</v>
      </c>
      <c r="M708">
        <v>0</v>
      </c>
      <c r="N708">
        <v>40</v>
      </c>
      <c r="O708">
        <v>0</v>
      </c>
      <c r="P708">
        <v>0</v>
      </c>
      <c r="Q708" s="25" t="s">
        <v>141</v>
      </c>
      <c r="R708">
        <v>21</v>
      </c>
      <c r="S708">
        <v>15</v>
      </c>
      <c r="T708">
        <v>2</v>
      </c>
      <c r="U708">
        <v>2</v>
      </c>
      <c r="V708">
        <v>0.158</v>
      </c>
      <c r="W708">
        <v>0.12959999999999999</v>
      </c>
      <c r="X708">
        <v>24</v>
      </c>
      <c r="Y708">
        <v>0</v>
      </c>
      <c r="Z708" s="25" t="s">
        <v>142</v>
      </c>
      <c r="AB708">
        <v>0</v>
      </c>
      <c r="AC708">
        <v>1</v>
      </c>
      <c r="AD708">
        <v>23</v>
      </c>
      <c r="AE708">
        <v>1</v>
      </c>
      <c r="AF708">
        <v>1</v>
      </c>
      <c r="AG708">
        <v>0.32</v>
      </c>
      <c r="AH708">
        <v>0</v>
      </c>
      <c r="BA708">
        <v>4</v>
      </c>
      <c r="BB708">
        <v>9</v>
      </c>
      <c r="BC708">
        <v>140</v>
      </c>
      <c r="BD708">
        <v>40</v>
      </c>
      <c r="BE708">
        <v>0</v>
      </c>
      <c r="BF708">
        <v>5.3</v>
      </c>
      <c r="BG708">
        <v>60</v>
      </c>
      <c r="BH708">
        <v>12</v>
      </c>
      <c r="BI708">
        <v>45</v>
      </c>
      <c r="BJ708">
        <v>3</v>
      </c>
      <c r="BK708">
        <v>0</v>
      </c>
      <c r="BL708">
        <v>32</v>
      </c>
      <c r="BM708">
        <v>0</v>
      </c>
      <c r="BN708">
        <v>40</v>
      </c>
      <c r="BO708">
        <v>0</v>
      </c>
      <c r="BP708">
        <v>0</v>
      </c>
      <c r="BQ708" s="25" t="s">
        <v>141</v>
      </c>
      <c r="BR708">
        <v>21</v>
      </c>
      <c r="BS708">
        <v>15</v>
      </c>
      <c r="BT708">
        <v>2</v>
      </c>
      <c r="BU708">
        <v>2</v>
      </c>
      <c r="BV708">
        <v>0.158</v>
      </c>
      <c r="BW708">
        <v>0.12959999999999999</v>
      </c>
      <c r="BX708">
        <v>24</v>
      </c>
      <c r="BY708">
        <v>0</v>
      </c>
      <c r="BZ708" s="25" t="s">
        <v>142</v>
      </c>
      <c r="CB708">
        <v>0</v>
      </c>
      <c r="CC708">
        <v>1</v>
      </c>
      <c r="CD708">
        <v>23</v>
      </c>
      <c r="CE708">
        <v>1</v>
      </c>
      <c r="CF708">
        <v>1</v>
      </c>
      <c r="CG708">
        <v>0.32</v>
      </c>
      <c r="CH708">
        <v>0</v>
      </c>
    </row>
    <row r="709" spans="1:86">
      <c r="A709">
        <v>5</v>
      </c>
      <c r="B709">
        <v>8</v>
      </c>
      <c r="C709">
        <v>70</v>
      </c>
      <c r="D709">
        <v>25</v>
      </c>
      <c r="E709">
        <v>0</v>
      </c>
      <c r="F709" s="24">
        <f t="shared" si="57"/>
        <v>33</v>
      </c>
      <c r="G709">
        <v>70</v>
      </c>
      <c r="H709" s="24">
        <f t="shared" si="59"/>
        <v>12</v>
      </c>
      <c r="I709" s="24">
        <f t="shared" si="56"/>
        <v>6</v>
      </c>
      <c r="J709" s="24">
        <f t="shared" si="58"/>
        <v>75</v>
      </c>
      <c r="K709" s="24" t="str">
        <f t="shared" si="60"/>
        <v>03</v>
      </c>
      <c r="L709">
        <v>42</v>
      </c>
      <c r="M709">
        <v>0</v>
      </c>
      <c r="N709">
        <v>40</v>
      </c>
      <c r="O709">
        <v>0</v>
      </c>
      <c r="P709">
        <v>0</v>
      </c>
      <c r="Q709" s="25" t="s">
        <v>141</v>
      </c>
      <c r="R709">
        <v>21</v>
      </c>
      <c r="S709">
        <v>15</v>
      </c>
      <c r="T709">
        <v>2</v>
      </c>
      <c r="U709">
        <v>2</v>
      </c>
      <c r="V709">
        <v>0.115</v>
      </c>
      <c r="W709">
        <v>8.9700000000000002E-2</v>
      </c>
      <c r="X709">
        <v>24</v>
      </c>
      <c r="Y709">
        <v>0</v>
      </c>
      <c r="Z709" s="25" t="s">
        <v>142</v>
      </c>
      <c r="AB709">
        <v>0</v>
      </c>
      <c r="AC709">
        <v>1</v>
      </c>
      <c r="AD709">
        <v>23</v>
      </c>
      <c r="AE709">
        <v>1</v>
      </c>
      <c r="AF709">
        <v>1</v>
      </c>
      <c r="AG709">
        <v>0.32</v>
      </c>
      <c r="AH709">
        <v>0</v>
      </c>
      <c r="BA709">
        <v>5</v>
      </c>
      <c r="BB709">
        <v>8</v>
      </c>
      <c r="BC709">
        <v>70</v>
      </c>
      <c r="BD709">
        <v>25</v>
      </c>
      <c r="BE709">
        <v>0</v>
      </c>
      <c r="BF709">
        <v>3.3</v>
      </c>
      <c r="BG709">
        <v>70</v>
      </c>
      <c r="BH709">
        <v>12</v>
      </c>
      <c r="BI709">
        <v>48</v>
      </c>
      <c r="BJ709">
        <v>3</v>
      </c>
      <c r="BK709">
        <v>0</v>
      </c>
      <c r="BL709">
        <v>42</v>
      </c>
      <c r="BM709">
        <v>0</v>
      </c>
      <c r="BN709">
        <v>40</v>
      </c>
      <c r="BO709">
        <v>0</v>
      </c>
      <c r="BP709">
        <v>0</v>
      </c>
      <c r="BQ709" s="25" t="s">
        <v>141</v>
      </c>
      <c r="BR709">
        <v>21</v>
      </c>
      <c r="BS709">
        <v>15</v>
      </c>
      <c r="BT709">
        <v>2</v>
      </c>
      <c r="BU709">
        <v>2</v>
      </c>
      <c r="BV709">
        <v>0.115</v>
      </c>
      <c r="BW709">
        <v>8.9700000000000002E-2</v>
      </c>
      <c r="BX709">
        <v>24</v>
      </c>
      <c r="BY709">
        <v>0</v>
      </c>
      <c r="BZ709" s="25" t="s">
        <v>142</v>
      </c>
      <c r="CB709">
        <v>0</v>
      </c>
      <c r="CC709">
        <v>1</v>
      </c>
      <c r="CD709">
        <v>23</v>
      </c>
      <c r="CE709">
        <v>1</v>
      </c>
      <c r="CF709">
        <v>1</v>
      </c>
      <c r="CG709">
        <v>0.32</v>
      </c>
      <c r="CH709">
        <v>0</v>
      </c>
    </row>
    <row r="710" spans="1:86">
      <c r="A710">
        <v>6</v>
      </c>
      <c r="B710">
        <v>7</v>
      </c>
      <c r="C710">
        <v>40</v>
      </c>
      <c r="D710">
        <v>25</v>
      </c>
      <c r="E710">
        <v>0</v>
      </c>
      <c r="F710" s="24">
        <f t="shared" si="57"/>
        <v>23</v>
      </c>
      <c r="G710">
        <v>85</v>
      </c>
      <c r="H710" s="24">
        <f t="shared" si="59"/>
        <v>12</v>
      </c>
      <c r="I710" s="24">
        <f t="shared" si="56"/>
        <v>6</v>
      </c>
      <c r="J710" s="24">
        <f t="shared" si="58"/>
        <v>75</v>
      </c>
      <c r="K710" s="24" t="str">
        <f t="shared" si="60"/>
        <v>03</v>
      </c>
      <c r="L710">
        <v>52</v>
      </c>
      <c r="M710">
        <v>0</v>
      </c>
      <c r="N710">
        <v>40</v>
      </c>
      <c r="O710">
        <v>0</v>
      </c>
      <c r="P710">
        <v>0</v>
      </c>
      <c r="Q710" s="25" t="s">
        <v>141</v>
      </c>
      <c r="R710">
        <v>21</v>
      </c>
      <c r="S710">
        <v>15</v>
      </c>
      <c r="T710">
        <v>2</v>
      </c>
      <c r="U710">
        <v>2</v>
      </c>
      <c r="V710">
        <v>0.08</v>
      </c>
      <c r="W710">
        <v>6.08E-2</v>
      </c>
      <c r="X710">
        <v>24</v>
      </c>
      <c r="Y710">
        <v>0</v>
      </c>
      <c r="Z710" s="25" t="s">
        <v>142</v>
      </c>
      <c r="AB710">
        <v>4</v>
      </c>
      <c r="AC710">
        <v>1</v>
      </c>
      <c r="AD710">
        <v>23</v>
      </c>
      <c r="AE710">
        <v>1</v>
      </c>
      <c r="AF710">
        <v>1</v>
      </c>
      <c r="AG710">
        <v>0.32</v>
      </c>
      <c r="AH710">
        <v>0</v>
      </c>
      <c r="BA710">
        <v>6</v>
      </c>
      <c r="BB710">
        <v>7</v>
      </c>
      <c r="BC710">
        <v>40</v>
      </c>
      <c r="BD710">
        <v>25</v>
      </c>
      <c r="BE710">
        <v>0</v>
      </c>
      <c r="BF710">
        <v>2.2999999999999998</v>
      </c>
      <c r="BG710">
        <v>85</v>
      </c>
      <c r="BH710">
        <v>12</v>
      </c>
      <c r="BI710">
        <v>48</v>
      </c>
      <c r="BJ710">
        <v>3</v>
      </c>
      <c r="BK710">
        <v>0</v>
      </c>
      <c r="BL710">
        <v>52</v>
      </c>
      <c r="BM710">
        <v>0</v>
      </c>
      <c r="BN710">
        <v>40</v>
      </c>
      <c r="BO710">
        <v>0</v>
      </c>
      <c r="BP710">
        <v>0</v>
      </c>
      <c r="BQ710" s="25" t="s">
        <v>141</v>
      </c>
      <c r="BR710">
        <v>21</v>
      </c>
      <c r="BS710">
        <v>15</v>
      </c>
      <c r="BT710">
        <v>2</v>
      </c>
      <c r="BU710">
        <v>2</v>
      </c>
      <c r="BV710">
        <v>0.08</v>
      </c>
      <c r="BW710">
        <v>6.08E-2</v>
      </c>
      <c r="BX710">
        <v>24</v>
      </c>
      <c r="BY710">
        <v>0</v>
      </c>
      <c r="BZ710" s="25" t="s">
        <v>142</v>
      </c>
      <c r="CB710">
        <v>4</v>
      </c>
      <c r="CC710">
        <v>1</v>
      </c>
      <c r="CD710">
        <v>23</v>
      </c>
      <c r="CE710">
        <v>1</v>
      </c>
      <c r="CF710">
        <v>1</v>
      </c>
      <c r="CG710">
        <v>0.32</v>
      </c>
      <c r="CH710">
        <v>0</v>
      </c>
    </row>
    <row r="711" spans="1:86">
      <c r="A711">
        <v>7</v>
      </c>
      <c r="B711">
        <v>6</v>
      </c>
      <c r="C711">
        <v>12</v>
      </c>
      <c r="D711">
        <v>14</v>
      </c>
      <c r="E711">
        <v>0</v>
      </c>
      <c r="F711" s="24">
        <f t="shared" si="57"/>
        <v>15</v>
      </c>
      <c r="G711">
        <v>100</v>
      </c>
      <c r="H711" s="24">
        <f t="shared" si="59"/>
        <v>10</v>
      </c>
      <c r="I711" s="24">
        <f t="shared" si="56"/>
        <v>6</v>
      </c>
      <c r="J711" s="24">
        <f t="shared" si="58"/>
        <v>50</v>
      </c>
      <c r="K711" s="24" t="str">
        <f t="shared" si="60"/>
        <v>00</v>
      </c>
      <c r="L711">
        <v>72</v>
      </c>
      <c r="M711">
        <v>0</v>
      </c>
      <c r="N711">
        <v>40</v>
      </c>
      <c r="O711">
        <v>0</v>
      </c>
      <c r="P711">
        <v>0</v>
      </c>
      <c r="Q711" s="25" t="s">
        <v>141</v>
      </c>
      <c r="R711">
        <v>21</v>
      </c>
      <c r="S711">
        <v>15</v>
      </c>
      <c r="T711">
        <v>2</v>
      </c>
      <c r="U711">
        <v>2</v>
      </c>
      <c r="V711">
        <v>5.5E-2</v>
      </c>
      <c r="W711">
        <v>4.1200000000000001E-2</v>
      </c>
      <c r="X711">
        <v>24</v>
      </c>
      <c r="Y711">
        <v>0</v>
      </c>
      <c r="Z711" s="25" t="s">
        <v>142</v>
      </c>
      <c r="AB711">
        <v>2</v>
      </c>
      <c r="AC711">
        <v>1</v>
      </c>
      <c r="AD711">
        <v>23</v>
      </c>
      <c r="AE711">
        <v>1</v>
      </c>
      <c r="AF711">
        <v>1</v>
      </c>
      <c r="AG711">
        <v>0.32</v>
      </c>
      <c r="AH711">
        <v>0</v>
      </c>
      <c r="BA711">
        <v>7</v>
      </c>
      <c r="BB711">
        <v>6</v>
      </c>
      <c r="BC711">
        <v>12</v>
      </c>
      <c r="BD711">
        <v>14</v>
      </c>
      <c r="BE711">
        <v>0</v>
      </c>
      <c r="BF711">
        <v>1.6</v>
      </c>
      <c r="BG711">
        <v>100</v>
      </c>
      <c r="BH711">
        <v>14</v>
      </c>
      <c r="BI711">
        <v>48</v>
      </c>
      <c r="BJ711">
        <v>2</v>
      </c>
      <c r="BK711">
        <v>0</v>
      </c>
      <c r="BL711">
        <v>72</v>
      </c>
      <c r="BM711">
        <v>0</v>
      </c>
      <c r="BN711">
        <v>40</v>
      </c>
      <c r="BO711">
        <v>0</v>
      </c>
      <c r="BP711">
        <v>0</v>
      </c>
      <c r="BQ711" s="25" t="s">
        <v>141</v>
      </c>
      <c r="BR711">
        <v>21</v>
      </c>
      <c r="BS711">
        <v>15</v>
      </c>
      <c r="BT711">
        <v>2</v>
      </c>
      <c r="BU711">
        <v>2</v>
      </c>
      <c r="BV711">
        <v>5.5E-2</v>
      </c>
      <c r="BW711">
        <v>4.1200000000000001E-2</v>
      </c>
      <c r="BX711">
        <v>24</v>
      </c>
      <c r="BY711">
        <v>0</v>
      </c>
      <c r="BZ711" s="25" t="s">
        <v>142</v>
      </c>
      <c r="CB711">
        <v>2</v>
      </c>
      <c r="CC711">
        <v>1</v>
      </c>
      <c r="CD711">
        <v>23</v>
      </c>
      <c r="CE711">
        <v>1</v>
      </c>
      <c r="CF711">
        <v>1</v>
      </c>
      <c r="CG711">
        <v>0.32</v>
      </c>
      <c r="CH711">
        <v>0</v>
      </c>
    </row>
    <row r="712" spans="1:86">
      <c r="A712">
        <v>8</v>
      </c>
      <c r="B712">
        <v>5</v>
      </c>
      <c r="C712">
        <v>8</v>
      </c>
      <c r="D712">
        <v>12</v>
      </c>
      <c r="E712">
        <v>0</v>
      </c>
      <c r="F712" s="24">
        <f t="shared" si="57"/>
        <v>7.9999999999999991</v>
      </c>
      <c r="G712">
        <v>100</v>
      </c>
      <c r="H712" s="24">
        <f t="shared" si="59"/>
        <v>12</v>
      </c>
      <c r="I712" s="24">
        <f t="shared" si="56"/>
        <v>6</v>
      </c>
      <c r="J712" s="24">
        <f t="shared" si="58"/>
        <v>50</v>
      </c>
      <c r="K712" s="24" t="str">
        <f t="shared" si="60"/>
        <v>00</v>
      </c>
      <c r="L712">
        <v>82</v>
      </c>
      <c r="M712">
        <v>0</v>
      </c>
      <c r="N712">
        <v>0</v>
      </c>
      <c r="O712">
        <v>0</v>
      </c>
      <c r="P712">
        <v>0</v>
      </c>
      <c r="Q712" s="25" t="s">
        <v>141</v>
      </c>
      <c r="R712">
        <v>21</v>
      </c>
      <c r="S712">
        <v>15</v>
      </c>
      <c r="T712">
        <v>3</v>
      </c>
      <c r="U712">
        <v>2</v>
      </c>
      <c r="V712">
        <v>4.1000000000000002E-2</v>
      </c>
      <c r="W712">
        <v>2.9100000000000001E-2</v>
      </c>
      <c r="X712">
        <v>24</v>
      </c>
      <c r="Y712">
        <v>0</v>
      </c>
      <c r="Z712" s="25" t="s">
        <v>142</v>
      </c>
      <c r="AB712">
        <v>1.1200000000000001</v>
      </c>
      <c r="AC712">
        <v>1</v>
      </c>
      <c r="AD712">
        <v>23</v>
      </c>
      <c r="AE712">
        <v>1</v>
      </c>
      <c r="AF712">
        <v>1</v>
      </c>
      <c r="AG712">
        <v>0.32</v>
      </c>
      <c r="AH712">
        <v>0</v>
      </c>
      <c r="BA712">
        <v>8</v>
      </c>
      <c r="BB712">
        <v>5</v>
      </c>
      <c r="BC712">
        <v>8</v>
      </c>
      <c r="BD712">
        <v>12</v>
      </c>
      <c r="BE712">
        <v>0</v>
      </c>
      <c r="BF712">
        <v>0.7</v>
      </c>
      <c r="BG712">
        <v>100</v>
      </c>
      <c r="BH712">
        <v>18</v>
      </c>
      <c r="BI712">
        <v>50</v>
      </c>
      <c r="BJ712">
        <v>2</v>
      </c>
      <c r="BK712">
        <v>0</v>
      </c>
      <c r="BL712">
        <v>82</v>
      </c>
      <c r="BM712">
        <v>0</v>
      </c>
      <c r="BN712">
        <v>0</v>
      </c>
      <c r="BO712">
        <v>0</v>
      </c>
      <c r="BP712">
        <v>0</v>
      </c>
      <c r="BQ712" s="25" t="s">
        <v>141</v>
      </c>
      <c r="BR712">
        <v>21</v>
      </c>
      <c r="BS712">
        <v>15</v>
      </c>
      <c r="BT712">
        <v>3</v>
      </c>
      <c r="BU712">
        <v>2</v>
      </c>
      <c r="BV712">
        <v>4.1000000000000002E-2</v>
      </c>
      <c r="BW712">
        <v>2.9100000000000001E-2</v>
      </c>
      <c r="BX712">
        <v>24</v>
      </c>
      <c r="BY712">
        <v>0</v>
      </c>
      <c r="BZ712" s="25" t="s">
        <v>142</v>
      </c>
      <c r="CB712">
        <v>1.1200000000000001</v>
      </c>
      <c r="CC712">
        <v>1</v>
      </c>
      <c r="CD712">
        <v>23</v>
      </c>
      <c r="CE712">
        <v>1</v>
      </c>
      <c r="CF712">
        <v>1</v>
      </c>
      <c r="CG712">
        <v>0.32</v>
      </c>
      <c r="CH712">
        <v>0</v>
      </c>
    </row>
    <row r="713" spans="1:86">
      <c r="A713">
        <v>9</v>
      </c>
      <c r="B713">
        <v>4</v>
      </c>
      <c r="C713">
        <v>6</v>
      </c>
      <c r="D713">
        <v>12</v>
      </c>
      <c r="E713">
        <v>0</v>
      </c>
      <c r="F713" s="24">
        <f t="shared" si="57"/>
        <v>5</v>
      </c>
      <c r="G713">
        <v>100</v>
      </c>
      <c r="H713" s="24">
        <f t="shared" si="59"/>
        <v>7</v>
      </c>
      <c r="I713" s="24">
        <f t="shared" si="56"/>
        <v>7</v>
      </c>
      <c r="J713" s="24">
        <f t="shared" si="58"/>
        <v>25</v>
      </c>
      <c r="K713" s="24" t="str">
        <f t="shared" si="60"/>
        <v>00</v>
      </c>
      <c r="L713">
        <v>83</v>
      </c>
      <c r="M713">
        <v>0</v>
      </c>
      <c r="N713">
        <v>0</v>
      </c>
      <c r="O713">
        <v>10</v>
      </c>
      <c r="P713">
        <v>0</v>
      </c>
      <c r="Q713" s="25" t="s">
        <v>141</v>
      </c>
      <c r="R713">
        <v>22</v>
      </c>
      <c r="S713">
        <v>15</v>
      </c>
      <c r="T713">
        <v>3</v>
      </c>
      <c r="U713">
        <v>2</v>
      </c>
      <c r="V713">
        <v>0.03</v>
      </c>
      <c r="W713">
        <v>2.01E-2</v>
      </c>
      <c r="X713">
        <v>24</v>
      </c>
      <c r="Y713">
        <v>0</v>
      </c>
      <c r="Z713" s="25" t="s">
        <v>142</v>
      </c>
      <c r="AB713">
        <v>0.8</v>
      </c>
      <c r="AC713">
        <v>1</v>
      </c>
      <c r="AD713">
        <v>23</v>
      </c>
      <c r="AE713">
        <v>1</v>
      </c>
      <c r="AF713">
        <v>1</v>
      </c>
      <c r="AG713">
        <v>0.32</v>
      </c>
      <c r="AH713">
        <v>0</v>
      </c>
      <c r="BA713">
        <v>9</v>
      </c>
      <c r="BB713">
        <v>4</v>
      </c>
      <c r="BC713">
        <v>6</v>
      </c>
      <c r="BD713">
        <v>12</v>
      </c>
      <c r="BE713">
        <v>0</v>
      </c>
      <c r="BF713">
        <v>0.4</v>
      </c>
      <c r="BG713">
        <v>100</v>
      </c>
      <c r="BH713">
        <v>21</v>
      </c>
      <c r="BI713">
        <v>53</v>
      </c>
      <c r="BJ713">
        <v>1</v>
      </c>
      <c r="BK713">
        <v>0</v>
      </c>
      <c r="BL713">
        <v>83</v>
      </c>
      <c r="BM713">
        <v>0</v>
      </c>
      <c r="BN713">
        <v>0</v>
      </c>
      <c r="BO713">
        <v>10</v>
      </c>
      <c r="BP713">
        <v>0</v>
      </c>
      <c r="BQ713" s="25" t="s">
        <v>141</v>
      </c>
      <c r="BR713">
        <v>22</v>
      </c>
      <c r="BS713">
        <v>15</v>
      </c>
      <c r="BT713">
        <v>3</v>
      </c>
      <c r="BU713">
        <v>2</v>
      </c>
      <c r="BV713">
        <v>0.03</v>
      </c>
      <c r="BW713">
        <v>2.01E-2</v>
      </c>
      <c r="BX713">
        <v>24</v>
      </c>
      <c r="BY713">
        <v>0</v>
      </c>
      <c r="BZ713" s="25" t="s">
        <v>142</v>
      </c>
      <c r="CB713">
        <v>0.8</v>
      </c>
      <c r="CC713">
        <v>1</v>
      </c>
      <c r="CD713">
        <v>23</v>
      </c>
      <c r="CE713">
        <v>1</v>
      </c>
      <c r="CF713">
        <v>1</v>
      </c>
      <c r="CG713">
        <v>0.32</v>
      </c>
      <c r="CH713">
        <v>0</v>
      </c>
    </row>
    <row r="714" spans="1:86">
      <c r="A714">
        <v>10</v>
      </c>
      <c r="B714">
        <v>803</v>
      </c>
      <c r="C714">
        <v>1</v>
      </c>
      <c r="D714">
        <v>9</v>
      </c>
      <c r="E714">
        <v>0</v>
      </c>
      <c r="F714" s="24">
        <f t="shared" si="57"/>
        <v>15</v>
      </c>
      <c r="G714">
        <v>115</v>
      </c>
      <c r="H714" s="24">
        <f t="shared" si="59"/>
        <v>7</v>
      </c>
      <c r="I714" s="24">
        <f t="shared" si="56"/>
        <v>14</v>
      </c>
      <c r="J714" s="24">
        <f t="shared" si="58"/>
        <v>25</v>
      </c>
      <c r="K714" s="24" t="str">
        <f t="shared" si="60"/>
        <v>00</v>
      </c>
      <c r="L714">
        <v>83</v>
      </c>
      <c r="M714">
        <v>0</v>
      </c>
      <c r="N714">
        <v>0</v>
      </c>
      <c r="O714">
        <v>10</v>
      </c>
      <c r="P714">
        <v>3</v>
      </c>
      <c r="Q714" s="25" t="s">
        <v>140</v>
      </c>
      <c r="R714">
        <v>31</v>
      </c>
      <c r="S714">
        <v>30</v>
      </c>
      <c r="T714">
        <v>3</v>
      </c>
      <c r="U714">
        <v>2</v>
      </c>
      <c r="V714">
        <v>1.2E-2</v>
      </c>
      <c r="W714">
        <v>2.5000000000000001E-2</v>
      </c>
      <c r="X714">
        <v>24</v>
      </c>
      <c r="Y714">
        <v>1.31</v>
      </c>
      <c r="Z714" s="25" t="s">
        <v>139</v>
      </c>
      <c r="AA714">
        <v>843</v>
      </c>
      <c r="AB714">
        <v>0.63</v>
      </c>
      <c r="AC714">
        <v>1</v>
      </c>
      <c r="AD714">
        <v>23</v>
      </c>
      <c r="AE714">
        <v>1</v>
      </c>
      <c r="AF714">
        <v>1</v>
      </c>
      <c r="AG714">
        <v>0.32</v>
      </c>
      <c r="AH714">
        <v>0</v>
      </c>
      <c r="BA714">
        <v>10</v>
      </c>
      <c r="BB714">
        <v>803</v>
      </c>
      <c r="BC714">
        <v>1</v>
      </c>
      <c r="BD714">
        <v>9</v>
      </c>
      <c r="BE714">
        <v>0</v>
      </c>
      <c r="BF714">
        <v>1.5</v>
      </c>
      <c r="BG714">
        <v>115</v>
      </c>
      <c r="BH714">
        <v>21</v>
      </c>
      <c r="BI714">
        <v>108</v>
      </c>
      <c r="BJ714">
        <v>1</v>
      </c>
      <c r="BK714">
        <v>0</v>
      </c>
      <c r="BL714">
        <v>83</v>
      </c>
      <c r="BM714">
        <v>0</v>
      </c>
      <c r="BN714">
        <v>0</v>
      </c>
      <c r="BO714">
        <v>10</v>
      </c>
      <c r="BP714">
        <v>3</v>
      </c>
      <c r="BQ714" s="25" t="s">
        <v>140</v>
      </c>
      <c r="BR714">
        <v>31</v>
      </c>
      <c r="BS714">
        <v>30</v>
      </c>
      <c r="BT714">
        <v>3</v>
      </c>
      <c r="BU714">
        <v>2</v>
      </c>
      <c r="BV714">
        <v>1.2E-2</v>
      </c>
      <c r="BW714">
        <v>2.5000000000000001E-2</v>
      </c>
      <c r="BX714">
        <v>24</v>
      </c>
      <c r="BY714">
        <v>1.31</v>
      </c>
      <c r="BZ714" s="25" t="s">
        <v>139</v>
      </c>
      <c r="CA714">
        <v>843</v>
      </c>
      <c r="CB714">
        <v>0.63</v>
      </c>
      <c r="CC714">
        <v>1</v>
      </c>
      <c r="CD714">
        <v>23</v>
      </c>
      <c r="CE714">
        <v>1</v>
      </c>
      <c r="CF714">
        <v>1</v>
      </c>
      <c r="CG714">
        <v>0.32</v>
      </c>
      <c r="CH714">
        <v>0</v>
      </c>
    </row>
    <row r="715" spans="1:86">
      <c r="A715">
        <v>11</v>
      </c>
      <c r="B715">
        <v>803</v>
      </c>
      <c r="C715">
        <v>1</v>
      </c>
      <c r="D715">
        <v>9</v>
      </c>
      <c r="E715">
        <v>0</v>
      </c>
      <c r="F715" s="24">
        <f t="shared" si="57"/>
        <v>15</v>
      </c>
      <c r="G715">
        <v>115</v>
      </c>
      <c r="H715" s="24">
        <f t="shared" si="59"/>
        <v>7</v>
      </c>
      <c r="I715" s="24">
        <f t="shared" si="56"/>
        <v>14</v>
      </c>
      <c r="J715" s="24">
        <f t="shared" si="58"/>
        <v>25</v>
      </c>
      <c r="K715" s="24" t="str">
        <f t="shared" si="60"/>
        <v>00</v>
      </c>
      <c r="L715">
        <v>83</v>
      </c>
      <c r="M715">
        <v>0</v>
      </c>
      <c r="N715">
        <v>0</v>
      </c>
      <c r="O715">
        <v>10</v>
      </c>
      <c r="P715">
        <v>3</v>
      </c>
      <c r="Q715" s="25" t="s">
        <v>140</v>
      </c>
      <c r="R715">
        <v>31</v>
      </c>
      <c r="S715">
        <v>30</v>
      </c>
      <c r="T715">
        <v>3</v>
      </c>
      <c r="U715">
        <v>2</v>
      </c>
      <c r="V715">
        <v>3.2000000000000001E-2</v>
      </c>
      <c r="W715">
        <v>9.9000000000000008E-3</v>
      </c>
      <c r="X715">
        <v>24</v>
      </c>
      <c r="Y715">
        <v>1.31</v>
      </c>
      <c r="Z715" s="25" t="s">
        <v>139</v>
      </c>
      <c r="AA715">
        <v>144</v>
      </c>
      <c r="AB715">
        <v>0.63</v>
      </c>
      <c r="AC715">
        <v>1</v>
      </c>
      <c r="AD715">
        <v>23</v>
      </c>
      <c r="AE715">
        <v>1</v>
      </c>
      <c r="AF715">
        <v>1</v>
      </c>
      <c r="AG715">
        <v>0.32</v>
      </c>
      <c r="AH715">
        <v>0</v>
      </c>
      <c r="BA715">
        <v>11</v>
      </c>
      <c r="BB715">
        <v>803</v>
      </c>
      <c r="BC715">
        <v>1</v>
      </c>
      <c r="BD715">
        <v>9</v>
      </c>
      <c r="BE715">
        <v>0</v>
      </c>
      <c r="BF715">
        <v>1.5</v>
      </c>
      <c r="BG715">
        <v>115</v>
      </c>
      <c r="BH715">
        <v>21</v>
      </c>
      <c r="BI715">
        <v>108</v>
      </c>
      <c r="BJ715">
        <v>1</v>
      </c>
      <c r="BK715">
        <v>0</v>
      </c>
      <c r="BL715">
        <v>83</v>
      </c>
      <c r="BM715">
        <v>0</v>
      </c>
      <c r="BN715">
        <v>0</v>
      </c>
      <c r="BO715">
        <v>10</v>
      </c>
      <c r="BP715">
        <v>3</v>
      </c>
      <c r="BQ715" s="25" t="s">
        <v>140</v>
      </c>
      <c r="BR715">
        <v>31</v>
      </c>
      <c r="BS715">
        <v>30</v>
      </c>
      <c r="BT715">
        <v>3</v>
      </c>
      <c r="BU715">
        <v>2</v>
      </c>
      <c r="BV715">
        <v>3.2000000000000001E-2</v>
      </c>
      <c r="BW715">
        <v>9.9000000000000008E-3</v>
      </c>
      <c r="BX715">
        <v>24</v>
      </c>
      <c r="BY715">
        <v>1.31</v>
      </c>
      <c r="BZ715" s="25" t="s">
        <v>139</v>
      </c>
      <c r="CA715">
        <v>144</v>
      </c>
      <c r="CB715">
        <v>0.63</v>
      </c>
      <c r="CC715">
        <v>1</v>
      </c>
      <c r="CD715">
        <v>23</v>
      </c>
      <c r="CE715">
        <v>1</v>
      </c>
      <c r="CF715">
        <v>1</v>
      </c>
      <c r="CG715">
        <v>0.32</v>
      </c>
      <c r="CH715">
        <v>0</v>
      </c>
    </row>
    <row r="716" spans="1:86">
      <c r="A716">
        <v>12</v>
      </c>
      <c r="B716">
        <v>802</v>
      </c>
      <c r="C716">
        <v>0</v>
      </c>
      <c r="D716">
        <v>9</v>
      </c>
      <c r="E716">
        <v>0</v>
      </c>
      <c r="F716" s="24">
        <f t="shared" si="57"/>
        <v>7.9999999999999991</v>
      </c>
      <c r="G716">
        <v>110</v>
      </c>
      <c r="H716" s="24">
        <f t="shared" si="59"/>
        <v>7</v>
      </c>
      <c r="I716" s="24">
        <f t="shared" si="56"/>
        <v>15</v>
      </c>
      <c r="J716" s="24">
        <f t="shared" si="58"/>
        <v>25</v>
      </c>
      <c r="K716" s="24" t="str">
        <f t="shared" si="60"/>
        <v>00</v>
      </c>
      <c r="L716">
        <v>83</v>
      </c>
      <c r="M716">
        <v>0</v>
      </c>
      <c r="N716">
        <v>0</v>
      </c>
      <c r="O716">
        <v>10</v>
      </c>
      <c r="P716">
        <v>1</v>
      </c>
      <c r="Q716" s="25" t="s">
        <v>140</v>
      </c>
      <c r="R716">
        <v>31</v>
      </c>
      <c r="S716">
        <v>30</v>
      </c>
      <c r="T716">
        <v>3</v>
      </c>
      <c r="U716">
        <v>2</v>
      </c>
      <c r="V716">
        <v>8.0000000000000002E-3</v>
      </c>
      <c r="W716">
        <v>2.1000000000000001E-2</v>
      </c>
      <c r="X716">
        <v>24</v>
      </c>
      <c r="Y716">
        <v>1.94</v>
      </c>
      <c r="Z716" s="25" t="s">
        <v>139</v>
      </c>
      <c r="AA716">
        <v>1256</v>
      </c>
      <c r="AB716">
        <v>0.5</v>
      </c>
      <c r="AC716">
        <v>1</v>
      </c>
      <c r="AD716">
        <v>23</v>
      </c>
      <c r="AE716">
        <v>1</v>
      </c>
      <c r="AF716">
        <v>1</v>
      </c>
      <c r="AG716">
        <v>0.32</v>
      </c>
      <c r="AH716">
        <v>0</v>
      </c>
      <c r="BA716">
        <v>12</v>
      </c>
      <c r="BB716">
        <v>802</v>
      </c>
      <c r="BC716">
        <v>0</v>
      </c>
      <c r="BD716">
        <v>9</v>
      </c>
      <c r="BE716">
        <v>0</v>
      </c>
      <c r="BF716">
        <v>0.7</v>
      </c>
      <c r="BG716">
        <v>110</v>
      </c>
      <c r="BH716">
        <v>21</v>
      </c>
      <c r="BI716">
        <v>118</v>
      </c>
      <c r="BJ716">
        <v>1</v>
      </c>
      <c r="BK716">
        <v>0</v>
      </c>
      <c r="BL716">
        <v>83</v>
      </c>
      <c r="BM716">
        <v>0</v>
      </c>
      <c r="BN716">
        <v>0</v>
      </c>
      <c r="BO716">
        <v>10</v>
      </c>
      <c r="BP716">
        <v>1</v>
      </c>
      <c r="BQ716" s="25" t="s">
        <v>140</v>
      </c>
      <c r="BR716">
        <v>31</v>
      </c>
      <c r="BS716">
        <v>30</v>
      </c>
      <c r="BT716">
        <v>3</v>
      </c>
      <c r="BU716">
        <v>2</v>
      </c>
      <c r="BV716">
        <v>8.0000000000000002E-3</v>
      </c>
      <c r="BW716">
        <v>2.1000000000000001E-2</v>
      </c>
      <c r="BX716">
        <v>24</v>
      </c>
      <c r="BY716">
        <v>1.94</v>
      </c>
      <c r="BZ716" s="25" t="s">
        <v>139</v>
      </c>
      <c r="CA716">
        <v>1256</v>
      </c>
      <c r="CB716">
        <v>0.5</v>
      </c>
      <c r="CC716">
        <v>1</v>
      </c>
      <c r="CD716">
        <v>23</v>
      </c>
      <c r="CE716">
        <v>1</v>
      </c>
      <c r="CF716">
        <v>1</v>
      </c>
      <c r="CG716">
        <v>0.32</v>
      </c>
      <c r="CH716">
        <v>0</v>
      </c>
    </row>
    <row r="717" spans="1:86">
      <c r="A717">
        <v>13</v>
      </c>
      <c r="B717">
        <v>802</v>
      </c>
      <c r="C717">
        <v>0</v>
      </c>
      <c r="D717">
        <v>9</v>
      </c>
      <c r="E717">
        <v>0</v>
      </c>
      <c r="F717" s="24">
        <f t="shared" si="57"/>
        <v>7.9999999999999991</v>
      </c>
      <c r="G717">
        <v>110</v>
      </c>
      <c r="H717" s="24">
        <f t="shared" si="59"/>
        <v>7</v>
      </c>
      <c r="I717" s="24">
        <f t="shared" si="56"/>
        <v>15</v>
      </c>
      <c r="J717" s="24">
        <f t="shared" si="58"/>
        <v>25</v>
      </c>
      <c r="K717" s="24" t="str">
        <f t="shared" si="60"/>
        <v>00</v>
      </c>
      <c r="L717">
        <v>83</v>
      </c>
      <c r="M717">
        <v>0</v>
      </c>
      <c r="N717">
        <v>0</v>
      </c>
      <c r="O717">
        <v>10</v>
      </c>
      <c r="P717">
        <v>1</v>
      </c>
      <c r="Q717" s="25" t="s">
        <v>140</v>
      </c>
      <c r="R717">
        <v>31</v>
      </c>
      <c r="S717">
        <v>30</v>
      </c>
      <c r="T717">
        <v>3</v>
      </c>
      <c r="U717">
        <v>2</v>
      </c>
      <c r="V717">
        <v>2.8000000000000001E-2</v>
      </c>
      <c r="W717">
        <v>5.8999999999999999E-3</v>
      </c>
      <c r="X717">
        <v>24</v>
      </c>
      <c r="Y717">
        <v>1.94</v>
      </c>
      <c r="Z717" s="25" t="s">
        <v>139</v>
      </c>
      <c r="AA717">
        <v>235</v>
      </c>
      <c r="AB717">
        <v>0.5</v>
      </c>
      <c r="AC717">
        <v>1</v>
      </c>
      <c r="AD717">
        <v>23</v>
      </c>
      <c r="AE717">
        <v>1</v>
      </c>
      <c r="AF717">
        <v>1</v>
      </c>
      <c r="AG717">
        <v>0.32</v>
      </c>
      <c r="AH717">
        <v>0</v>
      </c>
      <c r="BA717">
        <v>13</v>
      </c>
      <c r="BB717">
        <v>802</v>
      </c>
      <c r="BC717">
        <v>0</v>
      </c>
      <c r="BD717">
        <v>9</v>
      </c>
      <c r="BE717">
        <v>0</v>
      </c>
      <c r="BF717">
        <v>0.7</v>
      </c>
      <c r="BG717">
        <v>110</v>
      </c>
      <c r="BH717">
        <v>21</v>
      </c>
      <c r="BI717">
        <v>118</v>
      </c>
      <c r="BJ717">
        <v>1</v>
      </c>
      <c r="BK717">
        <v>0</v>
      </c>
      <c r="BL717">
        <v>83</v>
      </c>
      <c r="BM717">
        <v>0</v>
      </c>
      <c r="BN717">
        <v>0</v>
      </c>
      <c r="BO717">
        <v>10</v>
      </c>
      <c r="BP717">
        <v>1</v>
      </c>
      <c r="BQ717" s="25" t="s">
        <v>140</v>
      </c>
      <c r="BR717">
        <v>31</v>
      </c>
      <c r="BS717">
        <v>30</v>
      </c>
      <c r="BT717">
        <v>3</v>
      </c>
      <c r="BU717">
        <v>2</v>
      </c>
      <c r="BV717">
        <v>2.8000000000000001E-2</v>
      </c>
      <c r="BW717">
        <v>5.8999999999999999E-3</v>
      </c>
      <c r="BX717">
        <v>24</v>
      </c>
      <c r="BY717">
        <v>1.94</v>
      </c>
      <c r="BZ717" s="25" t="s">
        <v>139</v>
      </c>
      <c r="CA717">
        <v>235</v>
      </c>
      <c r="CB717">
        <v>0.5</v>
      </c>
      <c r="CC717">
        <v>1</v>
      </c>
      <c r="CD717">
        <v>23</v>
      </c>
      <c r="CE717">
        <v>1</v>
      </c>
      <c r="CF717">
        <v>1</v>
      </c>
      <c r="CG717">
        <v>0.32</v>
      </c>
      <c r="CH717">
        <v>0</v>
      </c>
    </row>
    <row r="718" spans="1:86">
      <c r="A718">
        <v>14</v>
      </c>
      <c r="B718">
        <v>801</v>
      </c>
      <c r="C718">
        <v>1</v>
      </c>
      <c r="D718">
        <v>9</v>
      </c>
      <c r="E718">
        <v>0</v>
      </c>
      <c r="F718" s="24">
        <f t="shared" si="57"/>
        <v>7.9999999999999991</v>
      </c>
      <c r="G718">
        <v>110</v>
      </c>
      <c r="H718" s="24">
        <f t="shared" si="59"/>
        <v>8</v>
      </c>
      <c r="I718" s="24">
        <f t="shared" si="56"/>
        <v>14</v>
      </c>
      <c r="J718" s="24">
        <f t="shared" si="58"/>
        <v>25</v>
      </c>
      <c r="K718" s="24" t="str">
        <f t="shared" si="60"/>
        <v>00</v>
      </c>
      <c r="L718">
        <v>73</v>
      </c>
      <c r="M718">
        <v>0</v>
      </c>
      <c r="N718">
        <v>40</v>
      </c>
      <c r="O718">
        <v>10</v>
      </c>
      <c r="P718">
        <v>1</v>
      </c>
      <c r="Q718" s="25" t="s">
        <v>140</v>
      </c>
      <c r="R718">
        <v>32</v>
      </c>
      <c r="S718">
        <v>30</v>
      </c>
      <c r="T718">
        <v>3</v>
      </c>
      <c r="U718">
        <v>5</v>
      </c>
      <c r="V718">
        <v>1E-3</v>
      </c>
      <c r="W718">
        <v>0.02</v>
      </c>
      <c r="X718">
        <v>24</v>
      </c>
      <c r="Y718">
        <v>2.15</v>
      </c>
      <c r="Z718" s="25" t="s">
        <v>139</v>
      </c>
      <c r="AA718">
        <v>1420</v>
      </c>
      <c r="AB718">
        <v>0.32</v>
      </c>
      <c r="AC718">
        <v>1</v>
      </c>
      <c r="AD718">
        <v>23</v>
      </c>
      <c r="AE718">
        <v>1</v>
      </c>
      <c r="AF718">
        <v>1</v>
      </c>
      <c r="AG718">
        <v>0.32</v>
      </c>
      <c r="AH718">
        <v>0</v>
      </c>
      <c r="BA718">
        <v>14</v>
      </c>
      <c r="BB718">
        <v>801</v>
      </c>
      <c r="BC718">
        <v>1</v>
      </c>
      <c r="BD718">
        <v>9</v>
      </c>
      <c r="BE718">
        <v>0</v>
      </c>
      <c r="BF718">
        <v>0.7</v>
      </c>
      <c r="BG718">
        <v>110</v>
      </c>
      <c r="BH718">
        <v>23</v>
      </c>
      <c r="BI718">
        <v>108</v>
      </c>
      <c r="BJ718">
        <v>1</v>
      </c>
      <c r="BK718">
        <v>0</v>
      </c>
      <c r="BL718">
        <v>73</v>
      </c>
      <c r="BM718">
        <v>0</v>
      </c>
      <c r="BN718">
        <v>40</v>
      </c>
      <c r="BO718">
        <v>10</v>
      </c>
      <c r="BP718">
        <v>1</v>
      </c>
      <c r="BQ718" s="25" t="s">
        <v>140</v>
      </c>
      <c r="BR718">
        <v>32</v>
      </c>
      <c r="BS718">
        <v>30</v>
      </c>
      <c r="BT718">
        <v>3</v>
      </c>
      <c r="BU718">
        <v>5</v>
      </c>
      <c r="BV718">
        <v>1E-3</v>
      </c>
      <c r="BW718">
        <v>0.02</v>
      </c>
      <c r="BX718">
        <v>24</v>
      </c>
      <c r="BY718">
        <v>2.15</v>
      </c>
      <c r="BZ718" s="25" t="s">
        <v>139</v>
      </c>
      <c r="CA718">
        <v>1420</v>
      </c>
      <c r="CB718">
        <v>0.32</v>
      </c>
      <c r="CC718">
        <v>1</v>
      </c>
      <c r="CD718">
        <v>23</v>
      </c>
      <c r="CE718">
        <v>1</v>
      </c>
      <c r="CF718">
        <v>1</v>
      </c>
      <c r="CG718">
        <v>0.32</v>
      </c>
      <c r="CH718">
        <v>0</v>
      </c>
    </row>
    <row r="719" spans="1:86">
      <c r="A719">
        <v>15</v>
      </c>
      <c r="B719">
        <v>801</v>
      </c>
      <c r="C719">
        <v>1</v>
      </c>
      <c r="D719">
        <v>9</v>
      </c>
      <c r="E719">
        <v>0</v>
      </c>
      <c r="F719" s="24">
        <f t="shared" si="57"/>
        <v>7.9999999999999991</v>
      </c>
      <c r="G719">
        <v>110</v>
      </c>
      <c r="H719" s="24">
        <f t="shared" si="59"/>
        <v>8</v>
      </c>
      <c r="I719" s="24">
        <f t="shared" si="56"/>
        <v>14</v>
      </c>
      <c r="J719" s="24">
        <f t="shared" si="58"/>
        <v>25</v>
      </c>
      <c r="K719" s="24" t="str">
        <f t="shared" si="60"/>
        <v>00</v>
      </c>
      <c r="L719">
        <v>73</v>
      </c>
      <c r="M719">
        <v>0</v>
      </c>
      <c r="N719">
        <v>40</v>
      </c>
      <c r="O719">
        <v>10</v>
      </c>
      <c r="P719">
        <v>1</v>
      </c>
      <c r="Q719" s="25" t="s">
        <v>140</v>
      </c>
      <c r="R719">
        <v>32</v>
      </c>
      <c r="S719">
        <v>30</v>
      </c>
      <c r="T719">
        <v>3</v>
      </c>
      <c r="U719">
        <v>5</v>
      </c>
      <c r="V719">
        <v>2.1000000000000001E-2</v>
      </c>
      <c r="W719">
        <v>5.0000000000000001E-3</v>
      </c>
      <c r="X719">
        <v>24</v>
      </c>
      <c r="Y719">
        <v>2.15</v>
      </c>
      <c r="Z719" s="25" t="s">
        <v>139</v>
      </c>
      <c r="AA719">
        <v>252</v>
      </c>
      <c r="AB719">
        <v>0.32</v>
      </c>
      <c r="AC719">
        <v>1</v>
      </c>
      <c r="AD719">
        <v>23</v>
      </c>
      <c r="AE719">
        <v>1</v>
      </c>
      <c r="AF719">
        <v>1</v>
      </c>
      <c r="AG719">
        <v>0.32</v>
      </c>
      <c r="AH719">
        <v>0</v>
      </c>
      <c r="BA719">
        <v>15</v>
      </c>
      <c r="BB719">
        <v>801</v>
      </c>
      <c r="BC719">
        <v>1</v>
      </c>
      <c r="BD719">
        <v>9</v>
      </c>
      <c r="BE719">
        <v>0</v>
      </c>
      <c r="BF719">
        <v>0.7</v>
      </c>
      <c r="BG719">
        <v>110</v>
      </c>
      <c r="BH719">
        <v>23</v>
      </c>
      <c r="BI719">
        <v>108</v>
      </c>
      <c r="BJ719">
        <v>1</v>
      </c>
      <c r="BK719">
        <v>0</v>
      </c>
      <c r="BL719">
        <v>73</v>
      </c>
      <c r="BM719">
        <v>0</v>
      </c>
      <c r="BN719">
        <v>40</v>
      </c>
      <c r="BO719">
        <v>10</v>
      </c>
      <c r="BP719">
        <v>1</v>
      </c>
      <c r="BQ719" s="25" t="s">
        <v>140</v>
      </c>
      <c r="BR719">
        <v>32</v>
      </c>
      <c r="BS719">
        <v>30</v>
      </c>
      <c r="BT719">
        <v>3</v>
      </c>
      <c r="BU719">
        <v>5</v>
      </c>
      <c r="BV719">
        <v>2.1000000000000001E-2</v>
      </c>
      <c r="BW719">
        <v>5.0000000000000001E-3</v>
      </c>
      <c r="BX719">
        <v>24</v>
      </c>
      <c r="BY719">
        <v>2.15</v>
      </c>
      <c r="BZ719" s="25" t="s">
        <v>139</v>
      </c>
      <c r="CA719">
        <v>252</v>
      </c>
      <c r="CB719">
        <v>0.32</v>
      </c>
      <c r="CC719">
        <v>1</v>
      </c>
      <c r="CD719">
        <v>23</v>
      </c>
      <c r="CE719">
        <v>1</v>
      </c>
      <c r="CF719">
        <v>1</v>
      </c>
      <c r="CG719">
        <v>0.32</v>
      </c>
      <c r="CH719">
        <v>0</v>
      </c>
    </row>
    <row r="720" spans="1:86">
      <c r="F720" s="24" t="str">
        <f t="shared" si="57"/>
        <v/>
      </c>
      <c r="H720" s="24" t="str">
        <f t="shared" si="59"/>
        <v/>
      </c>
      <c r="I720" s="24" t="str">
        <f t="shared" si="56"/>
        <v/>
      </c>
      <c r="J720" s="24" t="str">
        <f t="shared" si="58"/>
        <v/>
      </c>
      <c r="K720" s="24" t="str">
        <f t="shared" si="60"/>
        <v/>
      </c>
      <c r="AH720">
        <v>0</v>
      </c>
      <c r="BK720">
        <v>0</v>
      </c>
      <c r="CH720">
        <v>0</v>
      </c>
    </row>
    <row r="721" spans="1:86">
      <c r="A721">
        <v>1</v>
      </c>
      <c r="B721">
        <v>11</v>
      </c>
      <c r="C721">
        <v>700</v>
      </c>
      <c r="D721">
        <v>160</v>
      </c>
      <c r="E721">
        <v>0</v>
      </c>
      <c r="F721" s="24">
        <f t="shared" si="57"/>
        <v>313</v>
      </c>
      <c r="G721">
        <v>40</v>
      </c>
      <c r="H721" s="24">
        <f t="shared" si="59"/>
        <v>10</v>
      </c>
      <c r="I721" s="24">
        <f t="shared" si="56"/>
        <v>7</v>
      </c>
      <c r="J721" s="24">
        <f t="shared" si="58"/>
        <v>75</v>
      </c>
      <c r="K721" s="24" t="str">
        <f t="shared" si="60"/>
        <v>03</v>
      </c>
      <c r="L721">
        <v>22</v>
      </c>
      <c r="M721">
        <v>0</v>
      </c>
      <c r="N721">
        <v>0</v>
      </c>
      <c r="O721">
        <v>11</v>
      </c>
      <c r="P721">
        <v>0</v>
      </c>
      <c r="Q721" t="s">
        <v>18</v>
      </c>
      <c r="R721">
        <v>22</v>
      </c>
      <c r="S721">
        <v>10</v>
      </c>
      <c r="T721">
        <v>2</v>
      </c>
      <c r="U721">
        <v>2</v>
      </c>
      <c r="V721">
        <v>0.59899999999999998</v>
      </c>
      <c r="W721">
        <v>0.5</v>
      </c>
      <c r="X721">
        <v>24</v>
      </c>
      <c r="Y721">
        <v>0</v>
      </c>
      <c r="Z721" t="s">
        <v>133</v>
      </c>
      <c r="AB721">
        <v>0</v>
      </c>
      <c r="AC721">
        <v>1</v>
      </c>
      <c r="AD721">
        <v>23</v>
      </c>
      <c r="AE721">
        <v>1</v>
      </c>
      <c r="AF721">
        <v>1</v>
      </c>
      <c r="AG721">
        <v>0.5</v>
      </c>
      <c r="AH721">
        <v>0</v>
      </c>
      <c r="BA721">
        <v>1</v>
      </c>
      <c r="BB721">
        <v>11</v>
      </c>
      <c r="BC721">
        <v>700</v>
      </c>
      <c r="BD721">
        <v>160</v>
      </c>
      <c r="BE721">
        <v>0</v>
      </c>
      <c r="BF721">
        <v>31.3</v>
      </c>
      <c r="BG721">
        <v>40</v>
      </c>
      <c r="BH721">
        <v>10</v>
      </c>
      <c r="BI721">
        <v>55</v>
      </c>
      <c r="BJ721">
        <v>3</v>
      </c>
      <c r="BK721">
        <v>0</v>
      </c>
      <c r="BL721">
        <v>22</v>
      </c>
      <c r="BM721">
        <v>0</v>
      </c>
      <c r="BN721">
        <v>0</v>
      </c>
      <c r="BO721">
        <v>11</v>
      </c>
      <c r="BP721">
        <v>0</v>
      </c>
      <c r="BQ721" t="s">
        <v>18</v>
      </c>
      <c r="BR721">
        <v>22</v>
      </c>
      <c r="BS721">
        <v>10</v>
      </c>
      <c r="BT721">
        <v>2</v>
      </c>
      <c r="BU721">
        <v>2</v>
      </c>
      <c r="BV721">
        <v>0.59899999999999998</v>
      </c>
      <c r="BW721">
        <v>0.5</v>
      </c>
      <c r="BX721">
        <v>24</v>
      </c>
      <c r="BY721">
        <v>0</v>
      </c>
      <c r="BZ721" t="s">
        <v>133</v>
      </c>
      <c r="CB721">
        <v>0</v>
      </c>
      <c r="CC721">
        <v>1</v>
      </c>
      <c r="CD721">
        <v>23</v>
      </c>
      <c r="CE721">
        <v>1</v>
      </c>
      <c r="CF721">
        <v>1</v>
      </c>
      <c r="CG721">
        <v>0.5</v>
      </c>
      <c r="CH721">
        <v>0</v>
      </c>
    </row>
    <row r="722" spans="1:86">
      <c r="A722">
        <v>2</v>
      </c>
      <c r="B722">
        <v>10</v>
      </c>
      <c r="C722">
        <v>300</v>
      </c>
      <c r="D722">
        <v>55</v>
      </c>
      <c r="E722">
        <v>0</v>
      </c>
      <c r="F722" s="24">
        <f t="shared" si="57"/>
        <v>135</v>
      </c>
      <c r="G722">
        <v>50</v>
      </c>
      <c r="H722" s="24">
        <f t="shared" si="59"/>
        <v>11</v>
      </c>
      <c r="I722" s="24">
        <f t="shared" si="56"/>
        <v>6</v>
      </c>
      <c r="J722" s="24">
        <f t="shared" si="58"/>
        <v>75</v>
      </c>
      <c r="K722" s="24" t="str">
        <f t="shared" si="60"/>
        <v>03</v>
      </c>
      <c r="L722">
        <v>22</v>
      </c>
      <c r="M722">
        <v>0</v>
      </c>
      <c r="N722">
        <v>0</v>
      </c>
      <c r="O722">
        <v>1</v>
      </c>
      <c r="P722">
        <v>0</v>
      </c>
      <c r="Q722" t="s">
        <v>18</v>
      </c>
      <c r="R722">
        <v>21</v>
      </c>
      <c r="S722">
        <v>10</v>
      </c>
      <c r="T722">
        <v>2</v>
      </c>
      <c r="U722">
        <v>2</v>
      </c>
      <c r="V722">
        <v>0.30599999999999999</v>
      </c>
      <c r="W722">
        <v>0.254</v>
      </c>
      <c r="X722">
        <v>24</v>
      </c>
      <c r="Y722">
        <v>0</v>
      </c>
      <c r="Z722" t="s">
        <v>133</v>
      </c>
      <c r="AB722">
        <v>0</v>
      </c>
      <c r="AC722">
        <v>1</v>
      </c>
      <c r="AD722">
        <v>23</v>
      </c>
      <c r="AE722">
        <v>1</v>
      </c>
      <c r="AF722">
        <v>1</v>
      </c>
      <c r="AG722">
        <v>0.5</v>
      </c>
      <c r="AH722">
        <v>0</v>
      </c>
      <c r="BA722">
        <v>2</v>
      </c>
      <c r="BB722">
        <v>10</v>
      </c>
      <c r="BC722">
        <v>300</v>
      </c>
      <c r="BD722">
        <v>55</v>
      </c>
      <c r="BE722">
        <v>0</v>
      </c>
      <c r="BF722">
        <v>13.4</v>
      </c>
      <c r="BG722">
        <v>50</v>
      </c>
      <c r="BH722">
        <v>11</v>
      </c>
      <c r="BI722">
        <v>45</v>
      </c>
      <c r="BJ722">
        <v>3</v>
      </c>
      <c r="BK722">
        <v>0</v>
      </c>
      <c r="BL722">
        <v>22</v>
      </c>
      <c r="BM722">
        <v>0</v>
      </c>
      <c r="BN722">
        <v>0</v>
      </c>
      <c r="BO722">
        <v>1</v>
      </c>
      <c r="BP722">
        <v>0</v>
      </c>
      <c r="BQ722" t="s">
        <v>18</v>
      </c>
      <c r="BR722">
        <v>21</v>
      </c>
      <c r="BS722">
        <v>10</v>
      </c>
      <c r="BT722">
        <v>2</v>
      </c>
      <c r="BU722">
        <v>2</v>
      </c>
      <c r="BV722">
        <v>0.30599999999999999</v>
      </c>
      <c r="BW722">
        <v>0.254</v>
      </c>
      <c r="BX722">
        <v>24</v>
      </c>
      <c r="BY722">
        <v>0</v>
      </c>
      <c r="BZ722" t="s">
        <v>133</v>
      </c>
      <c r="CB722">
        <v>0</v>
      </c>
      <c r="CC722">
        <v>1</v>
      </c>
      <c r="CD722">
        <v>23</v>
      </c>
      <c r="CE722">
        <v>1</v>
      </c>
      <c r="CF722">
        <v>1</v>
      </c>
      <c r="CG722">
        <v>0.5</v>
      </c>
      <c r="CH722">
        <v>0</v>
      </c>
    </row>
    <row r="723" spans="1:86">
      <c r="A723">
        <v>3</v>
      </c>
      <c r="B723">
        <v>9</v>
      </c>
      <c r="C723">
        <v>200</v>
      </c>
      <c r="D723">
        <v>40</v>
      </c>
      <c r="E723">
        <v>0</v>
      </c>
      <c r="F723" s="24">
        <f t="shared" si="57"/>
        <v>85</v>
      </c>
      <c r="G723">
        <v>50</v>
      </c>
      <c r="H723" s="24">
        <f t="shared" si="59"/>
        <v>12</v>
      </c>
      <c r="I723" s="24">
        <f t="shared" si="56"/>
        <v>6</v>
      </c>
      <c r="J723" s="24">
        <f t="shared" si="58"/>
        <v>75</v>
      </c>
      <c r="K723" s="24" t="str">
        <f t="shared" si="60"/>
        <v>03</v>
      </c>
      <c r="L723">
        <v>22</v>
      </c>
      <c r="M723">
        <v>0</v>
      </c>
      <c r="N723">
        <v>0</v>
      </c>
      <c r="O723">
        <v>1</v>
      </c>
      <c r="P723">
        <v>0</v>
      </c>
      <c r="Q723" t="s">
        <v>18</v>
      </c>
      <c r="R723">
        <v>21</v>
      </c>
      <c r="S723">
        <v>10</v>
      </c>
      <c r="T723">
        <v>2</v>
      </c>
      <c r="U723">
        <v>2</v>
      </c>
      <c r="V723">
        <v>0.21199999999999999</v>
      </c>
      <c r="W723">
        <v>0.17599999999999999</v>
      </c>
      <c r="X723">
        <v>24</v>
      </c>
      <c r="Y723">
        <v>0</v>
      </c>
      <c r="Z723" t="s">
        <v>133</v>
      </c>
      <c r="AB723">
        <v>0</v>
      </c>
      <c r="AC723">
        <v>1</v>
      </c>
      <c r="AD723">
        <v>23</v>
      </c>
      <c r="AE723">
        <v>1</v>
      </c>
      <c r="AF723">
        <v>1</v>
      </c>
      <c r="AG723">
        <v>0.5</v>
      </c>
      <c r="AH723">
        <v>0</v>
      </c>
      <c r="BA723">
        <v>3</v>
      </c>
      <c r="BB723">
        <v>9</v>
      </c>
      <c r="BC723">
        <v>200</v>
      </c>
      <c r="BD723">
        <v>40</v>
      </c>
      <c r="BE723">
        <v>0</v>
      </c>
      <c r="BF723">
        <v>8.6</v>
      </c>
      <c r="BG723">
        <v>50</v>
      </c>
      <c r="BH723">
        <v>12</v>
      </c>
      <c r="BI723">
        <v>45</v>
      </c>
      <c r="BJ723">
        <v>3</v>
      </c>
      <c r="BK723">
        <v>0</v>
      </c>
      <c r="BL723">
        <v>22</v>
      </c>
      <c r="BM723">
        <v>0</v>
      </c>
      <c r="BN723">
        <v>0</v>
      </c>
      <c r="BO723">
        <v>1</v>
      </c>
      <c r="BP723">
        <v>0</v>
      </c>
      <c r="BQ723" t="s">
        <v>18</v>
      </c>
      <c r="BR723">
        <v>21</v>
      </c>
      <c r="BS723">
        <v>10</v>
      </c>
      <c r="BT723">
        <v>2</v>
      </c>
      <c r="BU723">
        <v>2</v>
      </c>
      <c r="BV723">
        <v>0.21199999999999999</v>
      </c>
      <c r="BW723">
        <v>0.17599999999999999</v>
      </c>
      <c r="BX723">
        <v>24</v>
      </c>
      <c r="BY723">
        <v>0</v>
      </c>
      <c r="BZ723" t="s">
        <v>133</v>
      </c>
      <c r="CB723">
        <v>0</v>
      </c>
      <c r="CC723">
        <v>1</v>
      </c>
      <c r="CD723">
        <v>23</v>
      </c>
      <c r="CE723">
        <v>1</v>
      </c>
      <c r="CF723">
        <v>1</v>
      </c>
      <c r="CG723">
        <v>0.5</v>
      </c>
      <c r="CH723">
        <v>0</v>
      </c>
    </row>
    <row r="724" spans="1:86">
      <c r="A724">
        <v>4</v>
      </c>
      <c r="B724">
        <v>8</v>
      </c>
      <c r="C724">
        <v>140</v>
      </c>
      <c r="D724">
        <v>40</v>
      </c>
      <c r="E724">
        <v>0</v>
      </c>
      <c r="F724" s="24">
        <f t="shared" si="57"/>
        <v>53</v>
      </c>
      <c r="G724">
        <v>60</v>
      </c>
      <c r="H724" s="24">
        <f t="shared" si="59"/>
        <v>12</v>
      </c>
      <c r="I724" s="24">
        <f t="shared" si="56"/>
        <v>6</v>
      </c>
      <c r="J724" s="24">
        <f t="shared" si="58"/>
        <v>75</v>
      </c>
      <c r="K724" s="24" t="str">
        <f t="shared" si="60"/>
        <v>03</v>
      </c>
      <c r="L724">
        <v>32</v>
      </c>
      <c r="M724">
        <v>0</v>
      </c>
      <c r="N724">
        <v>40</v>
      </c>
      <c r="O724">
        <v>0</v>
      </c>
      <c r="P724">
        <v>0</v>
      </c>
      <c r="Q724" t="s">
        <v>18</v>
      </c>
      <c r="R724">
        <v>21</v>
      </c>
      <c r="S724">
        <v>15</v>
      </c>
      <c r="T724">
        <v>2</v>
      </c>
      <c r="U724">
        <v>2</v>
      </c>
      <c r="V724">
        <v>0.157</v>
      </c>
      <c r="W724">
        <v>0.12870000000000001</v>
      </c>
      <c r="X724">
        <v>24</v>
      </c>
      <c r="Y724">
        <v>0</v>
      </c>
      <c r="Z724" t="s">
        <v>133</v>
      </c>
      <c r="AB724">
        <v>0</v>
      </c>
      <c r="AC724">
        <v>1</v>
      </c>
      <c r="AD724">
        <v>23</v>
      </c>
      <c r="AE724">
        <v>1</v>
      </c>
      <c r="AF724">
        <v>1</v>
      </c>
      <c r="AG724">
        <v>0.5</v>
      </c>
      <c r="AH724">
        <v>0</v>
      </c>
      <c r="BA724">
        <v>4</v>
      </c>
      <c r="BB724">
        <v>8</v>
      </c>
      <c r="BC724">
        <v>140</v>
      </c>
      <c r="BD724">
        <v>40</v>
      </c>
      <c r="BE724">
        <v>0</v>
      </c>
      <c r="BF724">
        <v>5.3</v>
      </c>
      <c r="BG724">
        <v>60</v>
      </c>
      <c r="BH724">
        <v>12</v>
      </c>
      <c r="BI724">
        <v>45</v>
      </c>
      <c r="BJ724">
        <v>3</v>
      </c>
      <c r="BK724">
        <v>0</v>
      </c>
      <c r="BL724">
        <v>32</v>
      </c>
      <c r="BM724">
        <v>0</v>
      </c>
      <c r="BN724">
        <v>40</v>
      </c>
      <c r="BO724">
        <v>0</v>
      </c>
      <c r="BP724">
        <v>0</v>
      </c>
      <c r="BQ724" t="s">
        <v>18</v>
      </c>
      <c r="BR724">
        <v>21</v>
      </c>
      <c r="BS724">
        <v>15</v>
      </c>
      <c r="BT724">
        <v>2</v>
      </c>
      <c r="BU724">
        <v>2</v>
      </c>
      <c r="BV724">
        <v>0.157</v>
      </c>
      <c r="BW724">
        <v>0.12870000000000001</v>
      </c>
      <c r="BX724">
        <v>24</v>
      </c>
      <c r="BY724">
        <v>0</v>
      </c>
      <c r="BZ724" t="s">
        <v>133</v>
      </c>
      <c r="CB724">
        <v>0</v>
      </c>
      <c r="CC724">
        <v>1</v>
      </c>
      <c r="CD724">
        <v>23</v>
      </c>
      <c r="CE724">
        <v>1</v>
      </c>
      <c r="CF724">
        <v>1</v>
      </c>
      <c r="CG724">
        <v>0.5</v>
      </c>
      <c r="CH724">
        <v>0</v>
      </c>
    </row>
    <row r="725" spans="1:86">
      <c r="A725">
        <v>5</v>
      </c>
      <c r="B725">
        <v>7</v>
      </c>
      <c r="C725">
        <v>70</v>
      </c>
      <c r="D725">
        <v>25</v>
      </c>
      <c r="E725">
        <v>0</v>
      </c>
      <c r="F725" s="24">
        <f t="shared" si="57"/>
        <v>33</v>
      </c>
      <c r="G725">
        <v>70</v>
      </c>
      <c r="H725" s="24">
        <f t="shared" si="59"/>
        <v>12</v>
      </c>
      <c r="I725" s="24">
        <f t="shared" si="56"/>
        <v>6</v>
      </c>
      <c r="J725" s="24">
        <f t="shared" si="58"/>
        <v>75</v>
      </c>
      <c r="K725" s="24" t="str">
        <f t="shared" si="60"/>
        <v>03</v>
      </c>
      <c r="L725">
        <v>42</v>
      </c>
      <c r="M725">
        <v>0</v>
      </c>
      <c r="N725">
        <v>40</v>
      </c>
      <c r="O725">
        <v>0</v>
      </c>
      <c r="P725">
        <v>0</v>
      </c>
      <c r="Q725" t="s">
        <v>18</v>
      </c>
      <c r="R725">
        <v>21</v>
      </c>
      <c r="S725">
        <v>15</v>
      </c>
      <c r="T725">
        <v>2</v>
      </c>
      <c r="U725">
        <v>2</v>
      </c>
      <c r="V725">
        <v>7.9000000000000001E-2</v>
      </c>
      <c r="W725">
        <v>0.06</v>
      </c>
      <c r="X725">
        <v>24</v>
      </c>
      <c r="Y725">
        <v>0</v>
      </c>
      <c r="Z725" t="s">
        <v>133</v>
      </c>
      <c r="AB725">
        <v>4</v>
      </c>
      <c r="AC725">
        <v>1</v>
      </c>
      <c r="AD725">
        <v>23</v>
      </c>
      <c r="AE725">
        <v>1</v>
      </c>
      <c r="AF725">
        <v>1</v>
      </c>
      <c r="AG725">
        <v>0.5</v>
      </c>
      <c r="AH725">
        <v>0</v>
      </c>
      <c r="BA725">
        <v>5</v>
      </c>
      <c r="BB725">
        <v>7</v>
      </c>
      <c r="BC725">
        <v>70</v>
      </c>
      <c r="BD725">
        <v>25</v>
      </c>
      <c r="BE725">
        <v>0</v>
      </c>
      <c r="BF725">
        <v>3.3</v>
      </c>
      <c r="BG725">
        <v>70</v>
      </c>
      <c r="BH725">
        <v>12</v>
      </c>
      <c r="BI725">
        <v>48</v>
      </c>
      <c r="BJ725">
        <v>3</v>
      </c>
      <c r="BK725">
        <v>0</v>
      </c>
      <c r="BL725">
        <v>42</v>
      </c>
      <c r="BM725">
        <v>0</v>
      </c>
      <c r="BN725">
        <v>40</v>
      </c>
      <c r="BO725">
        <v>0</v>
      </c>
      <c r="BP725">
        <v>0</v>
      </c>
      <c r="BQ725" t="s">
        <v>18</v>
      </c>
      <c r="BR725">
        <v>21</v>
      </c>
      <c r="BS725">
        <v>15</v>
      </c>
      <c r="BT725">
        <v>2</v>
      </c>
      <c r="BU725">
        <v>2</v>
      </c>
      <c r="BV725">
        <v>7.9000000000000001E-2</v>
      </c>
      <c r="BW725">
        <v>0.06</v>
      </c>
      <c r="BX725">
        <v>24</v>
      </c>
      <c r="BY725">
        <v>0</v>
      </c>
      <c r="BZ725" t="s">
        <v>133</v>
      </c>
      <c r="CB725">
        <v>4</v>
      </c>
      <c r="CC725">
        <v>1</v>
      </c>
      <c r="CD725">
        <v>23</v>
      </c>
      <c r="CE725">
        <v>1</v>
      </c>
      <c r="CF725">
        <v>1</v>
      </c>
      <c r="CG725">
        <v>0.5</v>
      </c>
      <c r="CH725">
        <v>0</v>
      </c>
    </row>
    <row r="726" spans="1:86">
      <c r="A726">
        <v>6</v>
      </c>
      <c r="B726">
        <v>6</v>
      </c>
      <c r="C726">
        <v>40</v>
      </c>
      <c r="D726">
        <v>25</v>
      </c>
      <c r="E726">
        <v>0</v>
      </c>
      <c r="F726" s="24">
        <f t="shared" si="57"/>
        <v>23</v>
      </c>
      <c r="G726">
        <v>85</v>
      </c>
      <c r="H726" s="24">
        <f t="shared" si="59"/>
        <v>12</v>
      </c>
      <c r="I726" s="24">
        <f t="shared" si="56"/>
        <v>6</v>
      </c>
      <c r="J726" s="24">
        <f t="shared" si="58"/>
        <v>75</v>
      </c>
      <c r="K726" s="24" t="str">
        <f t="shared" si="60"/>
        <v>00</v>
      </c>
      <c r="L726">
        <v>52</v>
      </c>
      <c r="M726">
        <v>0</v>
      </c>
      <c r="N726">
        <v>40</v>
      </c>
      <c r="O726">
        <v>0</v>
      </c>
      <c r="P726">
        <v>0</v>
      </c>
      <c r="Q726" t="s">
        <v>18</v>
      </c>
      <c r="R726">
        <v>21</v>
      </c>
      <c r="S726">
        <v>15</v>
      </c>
      <c r="T726">
        <v>2</v>
      </c>
      <c r="U726">
        <v>2</v>
      </c>
      <c r="V726">
        <v>5.3999999999999999E-2</v>
      </c>
      <c r="W726">
        <v>4.0500000000000001E-2</v>
      </c>
      <c r="X726">
        <v>24</v>
      </c>
      <c r="Y726">
        <v>0</v>
      </c>
      <c r="Z726" t="s">
        <v>133</v>
      </c>
      <c r="AB726">
        <v>2</v>
      </c>
      <c r="AC726">
        <v>1</v>
      </c>
      <c r="AD726">
        <v>23</v>
      </c>
      <c r="AE726">
        <v>1</v>
      </c>
      <c r="AF726">
        <v>1</v>
      </c>
      <c r="AG726">
        <v>0.5</v>
      </c>
      <c r="AH726">
        <v>0</v>
      </c>
      <c r="BA726">
        <v>6</v>
      </c>
      <c r="BB726">
        <v>6</v>
      </c>
      <c r="BC726">
        <v>40</v>
      </c>
      <c r="BD726">
        <v>25</v>
      </c>
      <c r="BE726">
        <v>0</v>
      </c>
      <c r="BF726">
        <v>2.2999999999999998</v>
      </c>
      <c r="BG726">
        <v>85</v>
      </c>
      <c r="BH726">
        <v>12</v>
      </c>
      <c r="BI726">
        <v>48</v>
      </c>
      <c r="BJ726">
        <v>3</v>
      </c>
      <c r="BK726">
        <v>0</v>
      </c>
      <c r="BL726">
        <v>52</v>
      </c>
      <c r="BM726">
        <v>0</v>
      </c>
      <c r="BN726">
        <v>40</v>
      </c>
      <c r="BO726">
        <v>0</v>
      </c>
      <c r="BP726">
        <v>0</v>
      </c>
      <c r="BQ726" t="s">
        <v>18</v>
      </c>
      <c r="BR726">
        <v>21</v>
      </c>
      <c r="BS726">
        <v>15</v>
      </c>
      <c r="BT726">
        <v>2</v>
      </c>
      <c r="BU726">
        <v>2</v>
      </c>
      <c r="BV726">
        <v>5.3999999999999999E-2</v>
      </c>
      <c r="BW726">
        <v>4.0500000000000001E-2</v>
      </c>
      <c r="BX726">
        <v>24</v>
      </c>
      <c r="BY726">
        <v>0</v>
      </c>
      <c r="BZ726" t="s">
        <v>133</v>
      </c>
      <c r="CB726">
        <v>2</v>
      </c>
      <c r="CC726">
        <v>1</v>
      </c>
      <c r="CD726">
        <v>23</v>
      </c>
      <c r="CE726">
        <v>1</v>
      </c>
      <c r="CF726">
        <v>1</v>
      </c>
      <c r="CG726">
        <v>0.5</v>
      </c>
      <c r="CH726">
        <v>0</v>
      </c>
    </row>
    <row r="727" spans="1:86">
      <c r="A727">
        <v>7</v>
      </c>
      <c r="B727">
        <v>5</v>
      </c>
      <c r="C727">
        <v>12</v>
      </c>
      <c r="D727">
        <v>14</v>
      </c>
      <c r="E727">
        <v>0</v>
      </c>
      <c r="F727" s="24">
        <f t="shared" si="57"/>
        <v>15</v>
      </c>
      <c r="G727">
        <v>100</v>
      </c>
      <c r="H727" s="24">
        <f t="shared" si="59"/>
        <v>10</v>
      </c>
      <c r="I727" s="24">
        <f t="shared" si="56"/>
        <v>6</v>
      </c>
      <c r="J727" s="24">
        <f t="shared" si="58"/>
        <v>50</v>
      </c>
      <c r="K727" s="24" t="str">
        <f t="shared" si="60"/>
        <v>00</v>
      </c>
      <c r="L727">
        <v>72</v>
      </c>
      <c r="M727">
        <v>0</v>
      </c>
      <c r="N727">
        <v>40</v>
      </c>
      <c r="O727">
        <v>0</v>
      </c>
      <c r="P727">
        <v>0</v>
      </c>
      <c r="Q727" t="s">
        <v>18</v>
      </c>
      <c r="R727">
        <v>21</v>
      </c>
      <c r="S727">
        <v>15</v>
      </c>
      <c r="T727">
        <v>2</v>
      </c>
      <c r="U727">
        <v>2</v>
      </c>
      <c r="V727">
        <v>5.3999999999999999E-2</v>
      </c>
      <c r="W727">
        <v>4.0500000000000001E-2</v>
      </c>
      <c r="X727">
        <v>24</v>
      </c>
      <c r="Y727">
        <v>0</v>
      </c>
      <c r="Z727" t="s">
        <v>133</v>
      </c>
      <c r="AB727">
        <v>2</v>
      </c>
      <c r="AC727">
        <v>1</v>
      </c>
      <c r="AD727">
        <v>23</v>
      </c>
      <c r="AE727">
        <v>1</v>
      </c>
      <c r="AF727">
        <v>1</v>
      </c>
      <c r="AG727">
        <v>0.5</v>
      </c>
      <c r="AH727">
        <v>0</v>
      </c>
      <c r="BA727">
        <v>7</v>
      </c>
      <c r="BB727">
        <v>5</v>
      </c>
      <c r="BC727">
        <v>12</v>
      </c>
      <c r="BD727">
        <v>14</v>
      </c>
      <c r="BE727">
        <v>0</v>
      </c>
      <c r="BF727">
        <v>1.6</v>
      </c>
      <c r="BG727">
        <v>100</v>
      </c>
      <c r="BH727">
        <v>14</v>
      </c>
      <c r="BI727">
        <v>48</v>
      </c>
      <c r="BJ727">
        <v>2</v>
      </c>
      <c r="BK727">
        <v>0</v>
      </c>
      <c r="BL727">
        <v>72</v>
      </c>
      <c r="BM727">
        <v>0</v>
      </c>
      <c r="BN727">
        <v>40</v>
      </c>
      <c r="BO727">
        <v>0</v>
      </c>
      <c r="BP727">
        <v>0</v>
      </c>
      <c r="BQ727" t="s">
        <v>18</v>
      </c>
      <c r="BR727">
        <v>21</v>
      </c>
      <c r="BS727">
        <v>15</v>
      </c>
      <c r="BT727">
        <v>2</v>
      </c>
      <c r="BU727">
        <v>2</v>
      </c>
      <c r="BV727">
        <v>5.3999999999999999E-2</v>
      </c>
      <c r="BW727">
        <v>4.0500000000000001E-2</v>
      </c>
      <c r="BX727">
        <v>24</v>
      </c>
      <c r="BY727">
        <v>0</v>
      </c>
      <c r="BZ727" t="s">
        <v>133</v>
      </c>
      <c r="CB727">
        <v>2</v>
      </c>
      <c r="CC727">
        <v>1</v>
      </c>
      <c r="CD727">
        <v>23</v>
      </c>
      <c r="CE727">
        <v>1</v>
      </c>
      <c r="CF727">
        <v>1</v>
      </c>
      <c r="CG727">
        <v>0.5</v>
      </c>
      <c r="CH727">
        <v>0</v>
      </c>
    </row>
    <row r="728" spans="1:86">
      <c r="A728">
        <v>8</v>
      </c>
      <c r="B728">
        <v>4</v>
      </c>
      <c r="C728">
        <v>8</v>
      </c>
      <c r="D728">
        <v>12</v>
      </c>
      <c r="E728">
        <v>0</v>
      </c>
      <c r="F728" s="24">
        <f t="shared" si="57"/>
        <v>7.9999999999999991</v>
      </c>
      <c r="G728">
        <v>100</v>
      </c>
      <c r="H728" s="24">
        <f t="shared" si="59"/>
        <v>12</v>
      </c>
      <c r="I728" s="24">
        <f t="shared" si="56"/>
        <v>6</v>
      </c>
      <c r="J728" s="24">
        <f t="shared" si="58"/>
        <v>50</v>
      </c>
      <c r="K728" s="24" t="str">
        <f t="shared" si="60"/>
        <v>00</v>
      </c>
      <c r="L728">
        <v>82</v>
      </c>
      <c r="M728">
        <v>0</v>
      </c>
      <c r="N728">
        <v>0</v>
      </c>
      <c r="O728">
        <v>0</v>
      </c>
      <c r="P728">
        <v>0</v>
      </c>
      <c r="Q728" t="s">
        <v>18</v>
      </c>
      <c r="R728">
        <v>21</v>
      </c>
      <c r="S728">
        <v>15</v>
      </c>
      <c r="T728">
        <v>3</v>
      </c>
      <c r="U728">
        <v>2</v>
      </c>
      <c r="V728">
        <v>0.04</v>
      </c>
      <c r="W728">
        <v>2.8400000000000002E-2</v>
      </c>
      <c r="X728">
        <v>24</v>
      </c>
      <c r="Y728">
        <v>0</v>
      </c>
      <c r="Z728" t="s">
        <v>133</v>
      </c>
      <c r="AB728">
        <v>1.1200000000000001</v>
      </c>
      <c r="AC728">
        <v>1</v>
      </c>
      <c r="AD728">
        <v>23</v>
      </c>
      <c r="AE728">
        <v>1</v>
      </c>
      <c r="AF728">
        <v>1</v>
      </c>
      <c r="AG728">
        <v>0.5</v>
      </c>
      <c r="AH728">
        <v>0</v>
      </c>
      <c r="BA728">
        <v>8</v>
      </c>
      <c r="BB728">
        <v>4</v>
      </c>
      <c r="BC728">
        <v>8</v>
      </c>
      <c r="BD728">
        <v>12</v>
      </c>
      <c r="BE728">
        <v>0</v>
      </c>
      <c r="BF728">
        <v>0.7</v>
      </c>
      <c r="BG728">
        <v>100</v>
      </c>
      <c r="BH728">
        <v>18</v>
      </c>
      <c r="BI728">
        <v>50</v>
      </c>
      <c r="BJ728">
        <v>2</v>
      </c>
      <c r="BK728">
        <v>0</v>
      </c>
      <c r="BL728">
        <v>82</v>
      </c>
      <c r="BM728">
        <v>0</v>
      </c>
      <c r="BN728">
        <v>0</v>
      </c>
      <c r="BO728">
        <v>0</v>
      </c>
      <c r="BP728">
        <v>0</v>
      </c>
      <c r="BQ728" t="s">
        <v>18</v>
      </c>
      <c r="BR728">
        <v>21</v>
      </c>
      <c r="BS728">
        <v>15</v>
      </c>
      <c r="BT728">
        <v>3</v>
      </c>
      <c r="BU728">
        <v>2</v>
      </c>
      <c r="BV728">
        <v>0.04</v>
      </c>
      <c r="BW728">
        <v>2.8400000000000002E-2</v>
      </c>
      <c r="BX728">
        <v>24</v>
      </c>
      <c r="BY728">
        <v>0</v>
      </c>
      <c r="BZ728" t="s">
        <v>133</v>
      </c>
      <c r="CB728">
        <v>1.1200000000000001</v>
      </c>
      <c r="CC728">
        <v>1</v>
      </c>
      <c r="CD728">
        <v>23</v>
      </c>
      <c r="CE728">
        <v>1</v>
      </c>
      <c r="CF728">
        <v>1</v>
      </c>
      <c r="CG728">
        <v>0.5</v>
      </c>
      <c r="CH728">
        <v>0</v>
      </c>
    </row>
    <row r="729" spans="1:86">
      <c r="A729">
        <v>9</v>
      </c>
      <c r="B729">
        <v>3</v>
      </c>
      <c r="C729">
        <v>6</v>
      </c>
      <c r="D729">
        <v>12</v>
      </c>
      <c r="E729">
        <v>0</v>
      </c>
      <c r="F729" s="24">
        <f t="shared" si="57"/>
        <v>5</v>
      </c>
      <c r="G729">
        <v>100</v>
      </c>
      <c r="H729" s="24">
        <f t="shared" si="59"/>
        <v>7</v>
      </c>
      <c r="I729" s="24">
        <f t="shared" si="56"/>
        <v>7</v>
      </c>
      <c r="J729" s="24">
        <f t="shared" si="58"/>
        <v>25</v>
      </c>
      <c r="K729" s="24" t="str">
        <f t="shared" si="60"/>
        <v>00</v>
      </c>
      <c r="L729">
        <v>83</v>
      </c>
      <c r="M729">
        <v>0</v>
      </c>
      <c r="N729">
        <v>0</v>
      </c>
      <c r="O729">
        <v>10</v>
      </c>
      <c r="P729">
        <v>0</v>
      </c>
      <c r="Q729" t="s">
        <v>18</v>
      </c>
      <c r="R729">
        <v>22</v>
      </c>
      <c r="S729">
        <v>15</v>
      </c>
      <c r="T729">
        <v>3</v>
      </c>
      <c r="U729">
        <v>2</v>
      </c>
      <c r="V729">
        <v>2.9000000000000001E-2</v>
      </c>
      <c r="W729">
        <v>1.9400000000000001E-2</v>
      </c>
      <c r="X729">
        <v>24</v>
      </c>
      <c r="Y729">
        <v>0</v>
      </c>
      <c r="Z729" t="s">
        <v>133</v>
      </c>
      <c r="AB729">
        <v>0.8</v>
      </c>
      <c r="AC729">
        <v>1</v>
      </c>
      <c r="AD729">
        <v>23</v>
      </c>
      <c r="AE729">
        <v>1</v>
      </c>
      <c r="AF729">
        <v>1</v>
      </c>
      <c r="AG729">
        <v>0.5</v>
      </c>
      <c r="AH729">
        <v>0</v>
      </c>
      <c r="BA729">
        <v>9</v>
      </c>
      <c r="BB729">
        <v>3</v>
      </c>
      <c r="BC729">
        <v>6</v>
      </c>
      <c r="BD729">
        <v>12</v>
      </c>
      <c r="BE729">
        <v>0</v>
      </c>
      <c r="BF729">
        <v>0.4</v>
      </c>
      <c r="BG729">
        <v>100</v>
      </c>
      <c r="BH729">
        <v>21</v>
      </c>
      <c r="BI729">
        <v>53</v>
      </c>
      <c r="BJ729">
        <v>1</v>
      </c>
      <c r="BK729">
        <v>0</v>
      </c>
      <c r="BL729">
        <v>83</v>
      </c>
      <c r="BM729">
        <v>0</v>
      </c>
      <c r="BN729">
        <v>0</v>
      </c>
      <c r="BO729">
        <v>10</v>
      </c>
      <c r="BP729">
        <v>0</v>
      </c>
      <c r="BQ729" t="s">
        <v>18</v>
      </c>
      <c r="BR729">
        <v>22</v>
      </c>
      <c r="BS729">
        <v>15</v>
      </c>
      <c r="BT729">
        <v>3</v>
      </c>
      <c r="BU729">
        <v>2</v>
      </c>
      <c r="BV729">
        <v>2.9000000000000001E-2</v>
      </c>
      <c r="BW729">
        <v>1.9400000000000001E-2</v>
      </c>
      <c r="BX729">
        <v>24</v>
      </c>
      <c r="BY729">
        <v>0</v>
      </c>
      <c r="BZ729" t="s">
        <v>133</v>
      </c>
      <c r="CB729">
        <v>0.8</v>
      </c>
      <c r="CC729">
        <v>1</v>
      </c>
      <c r="CD729">
        <v>23</v>
      </c>
      <c r="CE729">
        <v>1</v>
      </c>
      <c r="CF729">
        <v>1</v>
      </c>
      <c r="CG729">
        <v>0.5</v>
      </c>
      <c r="CH729">
        <v>0</v>
      </c>
    </row>
    <row r="730" spans="1:86">
      <c r="A730">
        <v>10</v>
      </c>
      <c r="B730">
        <v>802</v>
      </c>
      <c r="C730">
        <v>1</v>
      </c>
      <c r="D730">
        <v>9</v>
      </c>
      <c r="E730">
        <v>0</v>
      </c>
      <c r="F730" s="24">
        <f t="shared" si="57"/>
        <v>15</v>
      </c>
      <c r="G730">
        <v>115</v>
      </c>
      <c r="H730" s="24">
        <f t="shared" si="59"/>
        <v>7</v>
      </c>
      <c r="I730" s="24">
        <f t="shared" si="56"/>
        <v>14</v>
      </c>
      <c r="J730" s="24">
        <f t="shared" si="58"/>
        <v>25</v>
      </c>
      <c r="K730" s="24" t="str">
        <f t="shared" si="60"/>
        <v>00</v>
      </c>
      <c r="L730">
        <v>83</v>
      </c>
      <c r="M730">
        <v>0</v>
      </c>
      <c r="N730">
        <v>0</v>
      </c>
      <c r="O730">
        <v>10</v>
      </c>
      <c r="P730">
        <v>3</v>
      </c>
      <c r="Q730" t="s">
        <v>19</v>
      </c>
      <c r="R730">
        <v>31</v>
      </c>
      <c r="S730">
        <v>30</v>
      </c>
      <c r="T730">
        <v>3</v>
      </c>
      <c r="U730">
        <v>2</v>
      </c>
      <c r="V730">
        <v>3.1E-2</v>
      </c>
      <c r="W730">
        <v>9.5999999999999992E-3</v>
      </c>
      <c r="X730">
        <v>24</v>
      </c>
      <c r="Y730">
        <v>1.31</v>
      </c>
      <c r="Z730" t="s">
        <v>57</v>
      </c>
      <c r="AA730">
        <v>144</v>
      </c>
      <c r="AB730">
        <v>0.63</v>
      </c>
      <c r="AC730">
        <v>1</v>
      </c>
      <c r="AD730">
        <v>23</v>
      </c>
      <c r="AE730">
        <v>1</v>
      </c>
      <c r="AF730">
        <v>1</v>
      </c>
      <c r="AG730">
        <v>0.5</v>
      </c>
      <c r="AH730">
        <v>0</v>
      </c>
      <c r="BA730">
        <v>10</v>
      </c>
      <c r="BB730">
        <v>802</v>
      </c>
      <c r="BC730">
        <v>1</v>
      </c>
      <c r="BD730">
        <v>9</v>
      </c>
      <c r="BE730">
        <v>0</v>
      </c>
      <c r="BF730">
        <v>1.5</v>
      </c>
      <c r="BG730">
        <v>115</v>
      </c>
      <c r="BH730">
        <v>21</v>
      </c>
      <c r="BI730">
        <v>108</v>
      </c>
      <c r="BJ730">
        <v>1</v>
      </c>
      <c r="BK730">
        <v>0</v>
      </c>
      <c r="BL730">
        <v>83</v>
      </c>
      <c r="BM730">
        <v>0</v>
      </c>
      <c r="BN730">
        <v>0</v>
      </c>
      <c r="BO730">
        <v>10</v>
      </c>
      <c r="BP730">
        <v>3</v>
      </c>
      <c r="BQ730" t="s">
        <v>19</v>
      </c>
      <c r="BR730">
        <v>31</v>
      </c>
      <c r="BS730">
        <v>30</v>
      </c>
      <c r="BT730">
        <v>3</v>
      </c>
      <c r="BU730">
        <v>2</v>
      </c>
      <c r="BV730">
        <v>3.1E-2</v>
      </c>
      <c r="BW730">
        <v>9.5999999999999992E-3</v>
      </c>
      <c r="BX730">
        <v>24</v>
      </c>
      <c r="BY730">
        <v>1.31</v>
      </c>
      <c r="BZ730" t="s">
        <v>57</v>
      </c>
      <c r="CA730">
        <v>144</v>
      </c>
      <c r="CB730">
        <v>0.63</v>
      </c>
      <c r="CC730">
        <v>1</v>
      </c>
      <c r="CD730">
        <v>23</v>
      </c>
      <c r="CE730">
        <v>1</v>
      </c>
      <c r="CF730">
        <v>1</v>
      </c>
      <c r="CG730">
        <v>0.5</v>
      </c>
      <c r="CH730">
        <v>0</v>
      </c>
    </row>
    <row r="731" spans="1:86">
      <c r="A731">
        <v>11</v>
      </c>
      <c r="B731">
        <v>802</v>
      </c>
      <c r="C731">
        <v>1</v>
      </c>
      <c r="D731">
        <v>9</v>
      </c>
      <c r="E731">
        <v>0</v>
      </c>
      <c r="F731" s="24">
        <f t="shared" si="57"/>
        <v>15</v>
      </c>
      <c r="G731">
        <v>115</v>
      </c>
      <c r="H731" s="24">
        <f t="shared" si="59"/>
        <v>7</v>
      </c>
      <c r="I731" s="24">
        <f t="shared" si="56"/>
        <v>14</v>
      </c>
      <c r="J731" s="24">
        <f t="shared" si="58"/>
        <v>25</v>
      </c>
      <c r="K731" s="24" t="str">
        <f t="shared" si="60"/>
        <v>00</v>
      </c>
      <c r="L731">
        <v>83</v>
      </c>
      <c r="M731">
        <v>0</v>
      </c>
      <c r="N731">
        <v>0</v>
      </c>
      <c r="O731">
        <v>10</v>
      </c>
      <c r="P731">
        <v>3</v>
      </c>
      <c r="Q731" t="s">
        <v>19</v>
      </c>
      <c r="R731">
        <v>31</v>
      </c>
      <c r="S731">
        <v>30</v>
      </c>
      <c r="T731">
        <v>3</v>
      </c>
      <c r="U731">
        <v>2</v>
      </c>
      <c r="V731">
        <v>1.0999999999999999E-2</v>
      </c>
      <c r="W731">
        <v>2.4799999999999999E-2</v>
      </c>
      <c r="X731">
        <v>24</v>
      </c>
      <c r="Y731">
        <v>1.31</v>
      </c>
      <c r="Z731" t="s">
        <v>57</v>
      </c>
      <c r="AA731">
        <v>843</v>
      </c>
      <c r="AB731">
        <v>0.63</v>
      </c>
      <c r="AC731">
        <v>1</v>
      </c>
      <c r="AD731">
        <v>23</v>
      </c>
      <c r="AE731">
        <v>1</v>
      </c>
      <c r="AF731">
        <v>1</v>
      </c>
      <c r="AG731">
        <v>0.5</v>
      </c>
      <c r="AH731">
        <v>0</v>
      </c>
      <c r="BA731">
        <v>11</v>
      </c>
      <c r="BB731">
        <v>802</v>
      </c>
      <c r="BC731">
        <v>1</v>
      </c>
      <c r="BD731">
        <v>9</v>
      </c>
      <c r="BE731">
        <v>0</v>
      </c>
      <c r="BF731">
        <v>1.5</v>
      </c>
      <c r="BG731">
        <v>115</v>
      </c>
      <c r="BH731">
        <v>21</v>
      </c>
      <c r="BI731">
        <v>108</v>
      </c>
      <c r="BJ731">
        <v>1</v>
      </c>
      <c r="BK731">
        <v>0</v>
      </c>
      <c r="BL731">
        <v>83</v>
      </c>
      <c r="BM731">
        <v>0</v>
      </c>
      <c r="BN731">
        <v>0</v>
      </c>
      <c r="BO731">
        <v>10</v>
      </c>
      <c r="BP731">
        <v>3</v>
      </c>
      <c r="BQ731" t="s">
        <v>19</v>
      </c>
      <c r="BR731">
        <v>31</v>
      </c>
      <c r="BS731">
        <v>30</v>
      </c>
      <c r="BT731">
        <v>3</v>
      </c>
      <c r="BU731">
        <v>2</v>
      </c>
      <c r="BV731">
        <v>1.0999999999999999E-2</v>
      </c>
      <c r="BW731">
        <v>2.4799999999999999E-2</v>
      </c>
      <c r="BX731">
        <v>24</v>
      </c>
      <c r="BY731">
        <v>1.31</v>
      </c>
      <c r="BZ731" t="s">
        <v>57</v>
      </c>
      <c r="CA731">
        <v>843</v>
      </c>
      <c r="CB731">
        <v>0.63</v>
      </c>
      <c r="CC731">
        <v>1</v>
      </c>
      <c r="CD731">
        <v>23</v>
      </c>
      <c r="CE731">
        <v>1</v>
      </c>
      <c r="CF731">
        <v>1</v>
      </c>
      <c r="CG731">
        <v>0.5</v>
      </c>
      <c r="CH731">
        <v>0</v>
      </c>
    </row>
    <row r="732" spans="1:86">
      <c r="A732">
        <v>12</v>
      </c>
      <c r="B732">
        <v>801</v>
      </c>
      <c r="C732">
        <v>1</v>
      </c>
      <c r="D732">
        <v>9</v>
      </c>
      <c r="E732">
        <v>0</v>
      </c>
      <c r="F732" s="24">
        <f t="shared" si="57"/>
        <v>15</v>
      </c>
      <c r="G732">
        <v>110</v>
      </c>
      <c r="H732" s="24">
        <f t="shared" si="59"/>
        <v>7</v>
      </c>
      <c r="I732" s="24">
        <f t="shared" si="56"/>
        <v>12</v>
      </c>
      <c r="J732" s="24">
        <f t="shared" si="58"/>
        <v>25</v>
      </c>
      <c r="K732" s="24" t="str">
        <f t="shared" si="60"/>
        <v>00</v>
      </c>
      <c r="L732">
        <v>73</v>
      </c>
      <c r="M732">
        <v>0</v>
      </c>
      <c r="N732">
        <v>40</v>
      </c>
      <c r="O732">
        <v>10</v>
      </c>
      <c r="P732">
        <v>2</v>
      </c>
      <c r="Q732" s="25" t="s">
        <v>140</v>
      </c>
      <c r="R732">
        <v>32</v>
      </c>
      <c r="S732">
        <v>30</v>
      </c>
      <c r="T732">
        <v>3</v>
      </c>
      <c r="U732">
        <v>5</v>
      </c>
      <c r="V732">
        <v>4.0000000000000001E-3</v>
      </c>
      <c r="W732">
        <v>2.1999999999999999E-2</v>
      </c>
      <c r="X732">
        <v>24</v>
      </c>
      <c r="Y732">
        <v>1.94</v>
      </c>
      <c r="Z732" s="25" t="s">
        <v>139</v>
      </c>
      <c r="AA732">
        <v>1256</v>
      </c>
      <c r="AB732">
        <v>0.5</v>
      </c>
      <c r="AC732">
        <v>1</v>
      </c>
      <c r="AD732">
        <v>23</v>
      </c>
      <c r="AE732">
        <v>1</v>
      </c>
      <c r="AF732">
        <v>1</v>
      </c>
      <c r="AG732">
        <v>0.5</v>
      </c>
      <c r="AH732">
        <v>0</v>
      </c>
      <c r="BA732">
        <v>12</v>
      </c>
      <c r="BB732">
        <v>801</v>
      </c>
      <c r="BC732">
        <v>1</v>
      </c>
      <c r="BD732">
        <v>9</v>
      </c>
      <c r="BE732">
        <v>0</v>
      </c>
      <c r="BF732">
        <v>1.4</v>
      </c>
      <c r="BG732">
        <v>110</v>
      </c>
      <c r="BH732">
        <v>20</v>
      </c>
      <c r="BI732">
        <v>98</v>
      </c>
      <c r="BJ732">
        <v>1</v>
      </c>
      <c r="BK732">
        <v>0</v>
      </c>
      <c r="BL732">
        <v>73</v>
      </c>
      <c r="BM732">
        <v>0</v>
      </c>
      <c r="BN732">
        <v>40</v>
      </c>
      <c r="BO732">
        <v>10</v>
      </c>
      <c r="BP732">
        <v>2</v>
      </c>
      <c r="BQ732" s="25" t="s">
        <v>140</v>
      </c>
      <c r="BR732">
        <v>32</v>
      </c>
      <c r="BS732">
        <v>30</v>
      </c>
      <c r="BT732">
        <v>3</v>
      </c>
      <c r="BU732">
        <v>5</v>
      </c>
      <c r="BV732">
        <v>4.0000000000000001E-3</v>
      </c>
      <c r="BW732">
        <v>2.1999999999999999E-2</v>
      </c>
      <c r="BX732">
        <v>24</v>
      </c>
      <c r="BY732">
        <v>1.94</v>
      </c>
      <c r="BZ732" s="25" t="s">
        <v>139</v>
      </c>
      <c r="CA732">
        <v>1256</v>
      </c>
      <c r="CB732">
        <v>0.5</v>
      </c>
      <c r="CC732">
        <v>1</v>
      </c>
      <c r="CD732">
        <v>23</v>
      </c>
      <c r="CE732">
        <v>1</v>
      </c>
      <c r="CF732">
        <v>1</v>
      </c>
      <c r="CG732">
        <v>0.5</v>
      </c>
      <c r="CH732">
        <v>0</v>
      </c>
    </row>
    <row r="733" spans="1:86">
      <c r="A733">
        <v>13</v>
      </c>
      <c r="B733">
        <v>801</v>
      </c>
      <c r="C733">
        <v>1</v>
      </c>
      <c r="D733">
        <v>9</v>
      </c>
      <c r="E733">
        <v>0</v>
      </c>
      <c r="F733" s="24">
        <f t="shared" si="57"/>
        <v>15</v>
      </c>
      <c r="G733">
        <v>110</v>
      </c>
      <c r="H733" s="24">
        <f t="shared" si="59"/>
        <v>7</v>
      </c>
      <c r="I733" s="24">
        <f t="shared" si="56"/>
        <v>12</v>
      </c>
      <c r="J733" s="24">
        <f t="shared" si="58"/>
        <v>25</v>
      </c>
      <c r="K733" s="24" t="str">
        <f t="shared" si="60"/>
        <v>00</v>
      </c>
      <c r="L733">
        <v>73</v>
      </c>
      <c r="M733">
        <v>0</v>
      </c>
      <c r="N733">
        <v>40</v>
      </c>
      <c r="O733">
        <v>10</v>
      </c>
      <c r="P733">
        <v>2</v>
      </c>
      <c r="Q733" s="25" t="s">
        <v>140</v>
      </c>
      <c r="R733">
        <v>32</v>
      </c>
      <c r="S733">
        <v>30</v>
      </c>
      <c r="T733">
        <v>3</v>
      </c>
      <c r="U733">
        <v>5</v>
      </c>
      <c r="V733">
        <v>2.4E-2</v>
      </c>
      <c r="W733">
        <v>7.0000000000000001E-3</v>
      </c>
      <c r="X733">
        <v>24</v>
      </c>
      <c r="Y733">
        <v>1.94</v>
      </c>
      <c r="Z733" s="25" t="s">
        <v>139</v>
      </c>
      <c r="AA733">
        <v>235</v>
      </c>
      <c r="AB733">
        <v>0.5</v>
      </c>
      <c r="AC733">
        <v>1</v>
      </c>
      <c r="AD733">
        <v>23</v>
      </c>
      <c r="AE733">
        <v>1</v>
      </c>
      <c r="AF733">
        <v>1</v>
      </c>
      <c r="AG733">
        <v>0.5</v>
      </c>
      <c r="AH733">
        <v>0</v>
      </c>
      <c r="BA733">
        <v>13</v>
      </c>
      <c r="BB733">
        <v>801</v>
      </c>
      <c r="BC733">
        <v>1</v>
      </c>
      <c r="BD733">
        <v>9</v>
      </c>
      <c r="BE733">
        <v>0</v>
      </c>
      <c r="BF733">
        <v>1.4</v>
      </c>
      <c r="BG733">
        <v>110</v>
      </c>
      <c r="BH733">
        <v>20</v>
      </c>
      <c r="BI733">
        <v>98</v>
      </c>
      <c r="BJ733">
        <v>1</v>
      </c>
      <c r="BK733">
        <v>0</v>
      </c>
      <c r="BL733">
        <v>73</v>
      </c>
      <c r="BM733">
        <v>0</v>
      </c>
      <c r="BN733">
        <v>40</v>
      </c>
      <c r="BO733">
        <v>10</v>
      </c>
      <c r="BP733">
        <v>2</v>
      </c>
      <c r="BQ733" s="25" t="s">
        <v>140</v>
      </c>
      <c r="BR733">
        <v>32</v>
      </c>
      <c r="BS733">
        <v>30</v>
      </c>
      <c r="BT733">
        <v>3</v>
      </c>
      <c r="BU733">
        <v>5</v>
      </c>
      <c r="BV733">
        <v>2.4E-2</v>
      </c>
      <c r="BW733">
        <v>7.0000000000000001E-3</v>
      </c>
      <c r="BX733">
        <v>24</v>
      </c>
      <c r="BY733">
        <v>1.94</v>
      </c>
      <c r="BZ733" s="25" t="s">
        <v>139</v>
      </c>
      <c r="CA733">
        <v>235</v>
      </c>
      <c r="CB733">
        <v>0.5</v>
      </c>
      <c r="CC733">
        <v>1</v>
      </c>
      <c r="CD733">
        <v>23</v>
      </c>
      <c r="CE733">
        <v>1</v>
      </c>
      <c r="CF733">
        <v>1</v>
      </c>
      <c r="CG733">
        <v>0.5</v>
      </c>
      <c r="CH733">
        <v>0</v>
      </c>
    </row>
    <row r="734" spans="1:86">
      <c r="F734" s="24" t="str">
        <f t="shared" si="57"/>
        <v/>
      </c>
      <c r="H734" s="24" t="str">
        <f t="shared" si="59"/>
        <v/>
      </c>
      <c r="J734" s="24" t="str">
        <f t="shared" si="58"/>
        <v/>
      </c>
      <c r="K734" s="24" t="str">
        <f t="shared" si="60"/>
        <v/>
      </c>
    </row>
    <row r="735" spans="1:86">
      <c r="A735">
        <v>1</v>
      </c>
      <c r="B735">
        <v>10</v>
      </c>
      <c r="C735">
        <v>700</v>
      </c>
      <c r="D735">
        <v>160</v>
      </c>
      <c r="E735">
        <v>0</v>
      </c>
      <c r="F735" s="24">
        <f t="shared" si="57"/>
        <v>313</v>
      </c>
      <c r="G735">
        <v>40</v>
      </c>
      <c r="H735" s="24">
        <f t="shared" si="59"/>
        <v>10</v>
      </c>
      <c r="I735" s="24">
        <f t="shared" si="56"/>
        <v>7</v>
      </c>
      <c r="J735" s="24">
        <f t="shared" si="58"/>
        <v>75</v>
      </c>
      <c r="K735" s="24" t="str">
        <f t="shared" si="60"/>
        <v>03</v>
      </c>
      <c r="L735">
        <v>22</v>
      </c>
      <c r="M735">
        <v>0</v>
      </c>
      <c r="N735">
        <v>0</v>
      </c>
      <c r="O735">
        <v>11</v>
      </c>
      <c r="P735">
        <v>0</v>
      </c>
      <c r="Q735" s="25" t="s">
        <v>141</v>
      </c>
      <c r="R735">
        <v>22</v>
      </c>
      <c r="S735">
        <v>10</v>
      </c>
      <c r="T735">
        <v>2</v>
      </c>
      <c r="U735">
        <v>2</v>
      </c>
      <c r="V735">
        <v>0.59699999999999998</v>
      </c>
      <c r="W735">
        <v>0.5</v>
      </c>
      <c r="X735">
        <v>24</v>
      </c>
      <c r="Y735">
        <v>0</v>
      </c>
      <c r="Z735" s="25" t="s">
        <v>142</v>
      </c>
      <c r="AB735">
        <v>0</v>
      </c>
      <c r="AC735">
        <v>1</v>
      </c>
      <c r="AD735">
        <v>23</v>
      </c>
      <c r="AE735">
        <v>1</v>
      </c>
      <c r="AF735">
        <v>1</v>
      </c>
      <c r="AG735">
        <v>0.63</v>
      </c>
      <c r="AH735">
        <v>0</v>
      </c>
      <c r="BA735">
        <v>1</v>
      </c>
      <c r="BB735">
        <v>10</v>
      </c>
      <c r="BC735">
        <v>700</v>
      </c>
      <c r="BD735">
        <v>160</v>
      </c>
      <c r="BE735">
        <v>0</v>
      </c>
      <c r="BF735">
        <v>31.3</v>
      </c>
      <c r="BG735">
        <v>40</v>
      </c>
      <c r="BH735">
        <v>10</v>
      </c>
      <c r="BI735">
        <v>55</v>
      </c>
      <c r="BJ735">
        <v>3</v>
      </c>
      <c r="BK735">
        <v>0</v>
      </c>
      <c r="BL735">
        <v>22</v>
      </c>
      <c r="BM735">
        <v>0</v>
      </c>
      <c r="BN735">
        <v>0</v>
      </c>
      <c r="BO735">
        <v>11</v>
      </c>
      <c r="BP735">
        <v>0</v>
      </c>
      <c r="BQ735" s="25" t="s">
        <v>141</v>
      </c>
      <c r="BR735">
        <v>22</v>
      </c>
      <c r="BS735">
        <v>10</v>
      </c>
      <c r="BT735">
        <v>2</v>
      </c>
      <c r="BU735">
        <v>2</v>
      </c>
      <c r="BV735">
        <v>0.59699999999999998</v>
      </c>
      <c r="BW735">
        <v>0.5</v>
      </c>
      <c r="BX735">
        <v>24</v>
      </c>
      <c r="BY735">
        <v>0</v>
      </c>
      <c r="BZ735" s="25" t="s">
        <v>142</v>
      </c>
      <c r="CB735">
        <v>0</v>
      </c>
      <c r="CC735">
        <v>1</v>
      </c>
      <c r="CD735">
        <v>23</v>
      </c>
      <c r="CE735">
        <v>1</v>
      </c>
      <c r="CF735">
        <v>1</v>
      </c>
      <c r="CG735">
        <v>0.63</v>
      </c>
      <c r="CH735">
        <v>0</v>
      </c>
    </row>
    <row r="736" spans="1:86">
      <c r="A736">
        <v>2</v>
      </c>
      <c r="B736">
        <v>9</v>
      </c>
      <c r="C736">
        <v>300</v>
      </c>
      <c r="D736">
        <v>55</v>
      </c>
      <c r="E736">
        <v>0</v>
      </c>
      <c r="F736" s="24">
        <f t="shared" si="57"/>
        <v>135</v>
      </c>
      <c r="G736">
        <v>50</v>
      </c>
      <c r="H736" s="24">
        <f t="shared" si="59"/>
        <v>11</v>
      </c>
      <c r="I736" s="24">
        <f t="shared" si="56"/>
        <v>6</v>
      </c>
      <c r="J736" s="24">
        <f t="shared" si="58"/>
        <v>75</v>
      </c>
      <c r="K736" s="24" t="str">
        <f t="shared" si="60"/>
        <v>03</v>
      </c>
      <c r="L736">
        <v>22</v>
      </c>
      <c r="M736">
        <v>0</v>
      </c>
      <c r="N736">
        <v>0</v>
      </c>
      <c r="O736">
        <v>1</v>
      </c>
      <c r="P736">
        <v>0</v>
      </c>
      <c r="Q736" s="25" t="s">
        <v>141</v>
      </c>
      <c r="R736">
        <v>21</v>
      </c>
      <c r="S736">
        <v>10</v>
      </c>
      <c r="T736">
        <v>2</v>
      </c>
      <c r="U736">
        <v>2</v>
      </c>
      <c r="V736">
        <v>0.30399999999999999</v>
      </c>
      <c r="W736">
        <v>0.25230000000000002</v>
      </c>
      <c r="X736">
        <v>24</v>
      </c>
      <c r="Y736">
        <v>0</v>
      </c>
      <c r="Z736" s="25" t="s">
        <v>142</v>
      </c>
      <c r="AB736">
        <v>0</v>
      </c>
      <c r="AC736">
        <v>1</v>
      </c>
      <c r="AD736">
        <v>23</v>
      </c>
      <c r="AE736">
        <v>1</v>
      </c>
      <c r="AF736">
        <v>1</v>
      </c>
      <c r="AG736">
        <v>0.63</v>
      </c>
      <c r="AH736">
        <v>0</v>
      </c>
      <c r="BA736">
        <v>2</v>
      </c>
      <c r="BB736">
        <v>9</v>
      </c>
      <c r="BC736">
        <v>300</v>
      </c>
      <c r="BD736">
        <v>55</v>
      </c>
      <c r="BE736">
        <v>0</v>
      </c>
      <c r="BF736">
        <v>13.4</v>
      </c>
      <c r="BG736">
        <v>50</v>
      </c>
      <c r="BH736">
        <v>11</v>
      </c>
      <c r="BI736">
        <v>45</v>
      </c>
      <c r="BJ736">
        <v>3</v>
      </c>
      <c r="BK736">
        <v>0</v>
      </c>
      <c r="BL736">
        <v>22</v>
      </c>
      <c r="BM736">
        <v>0</v>
      </c>
      <c r="BN736">
        <v>0</v>
      </c>
      <c r="BO736">
        <v>1</v>
      </c>
      <c r="BP736">
        <v>0</v>
      </c>
      <c r="BQ736" s="25" t="s">
        <v>141</v>
      </c>
      <c r="BR736">
        <v>21</v>
      </c>
      <c r="BS736">
        <v>10</v>
      </c>
      <c r="BT736">
        <v>2</v>
      </c>
      <c r="BU736">
        <v>2</v>
      </c>
      <c r="BV736">
        <v>0.30399999999999999</v>
      </c>
      <c r="BW736">
        <v>0.25230000000000002</v>
      </c>
      <c r="BX736">
        <v>24</v>
      </c>
      <c r="BY736">
        <v>0</v>
      </c>
      <c r="BZ736" s="25" t="s">
        <v>142</v>
      </c>
      <c r="CB736">
        <v>0</v>
      </c>
      <c r="CC736">
        <v>1</v>
      </c>
      <c r="CD736">
        <v>23</v>
      </c>
      <c r="CE736">
        <v>1</v>
      </c>
      <c r="CF736">
        <v>1</v>
      </c>
      <c r="CG736">
        <v>0.63</v>
      </c>
      <c r="CH736">
        <v>0</v>
      </c>
    </row>
    <row r="737" spans="1:86">
      <c r="A737">
        <v>3</v>
      </c>
      <c r="B737">
        <v>8</v>
      </c>
      <c r="C737">
        <v>200</v>
      </c>
      <c r="D737">
        <v>40</v>
      </c>
      <c r="E737">
        <v>0</v>
      </c>
      <c r="F737" s="24">
        <f t="shared" si="57"/>
        <v>85</v>
      </c>
      <c r="G737">
        <v>50</v>
      </c>
      <c r="H737" s="24">
        <f t="shared" si="59"/>
        <v>12</v>
      </c>
      <c r="I737" s="24">
        <f t="shared" si="56"/>
        <v>6</v>
      </c>
      <c r="J737" s="24">
        <f t="shared" si="58"/>
        <v>75</v>
      </c>
      <c r="K737" s="24" t="str">
        <f t="shared" si="60"/>
        <v>03</v>
      </c>
      <c r="L737">
        <v>22</v>
      </c>
      <c r="M737">
        <v>0</v>
      </c>
      <c r="N737">
        <v>0</v>
      </c>
      <c r="O737">
        <v>1</v>
      </c>
      <c r="P737">
        <v>0</v>
      </c>
      <c r="Q737" s="25" t="s">
        <v>141</v>
      </c>
      <c r="R737">
        <v>21</v>
      </c>
      <c r="S737">
        <v>10</v>
      </c>
      <c r="T737">
        <v>2</v>
      </c>
      <c r="U737">
        <v>2</v>
      </c>
      <c r="V737">
        <v>0.21</v>
      </c>
      <c r="W737">
        <v>0.17430000000000001</v>
      </c>
      <c r="X737">
        <v>24</v>
      </c>
      <c r="Y737">
        <v>0</v>
      </c>
      <c r="Z737" s="25" t="s">
        <v>142</v>
      </c>
      <c r="AB737">
        <v>0</v>
      </c>
      <c r="AC737">
        <v>1</v>
      </c>
      <c r="AD737">
        <v>23</v>
      </c>
      <c r="AE737">
        <v>1</v>
      </c>
      <c r="AF737">
        <v>1</v>
      </c>
      <c r="AG737">
        <v>0.63</v>
      </c>
      <c r="AH737">
        <v>0</v>
      </c>
      <c r="BA737">
        <v>3</v>
      </c>
      <c r="BB737">
        <v>8</v>
      </c>
      <c r="BC737">
        <v>200</v>
      </c>
      <c r="BD737">
        <v>40</v>
      </c>
      <c r="BE737">
        <v>0</v>
      </c>
      <c r="BF737">
        <v>8.6</v>
      </c>
      <c r="BG737">
        <v>50</v>
      </c>
      <c r="BH737">
        <v>12</v>
      </c>
      <c r="BI737">
        <v>45</v>
      </c>
      <c r="BJ737">
        <v>3</v>
      </c>
      <c r="BK737">
        <v>0</v>
      </c>
      <c r="BL737">
        <v>22</v>
      </c>
      <c r="BM737">
        <v>0</v>
      </c>
      <c r="BN737">
        <v>0</v>
      </c>
      <c r="BO737">
        <v>1</v>
      </c>
      <c r="BP737">
        <v>0</v>
      </c>
      <c r="BQ737" s="25" t="s">
        <v>141</v>
      </c>
      <c r="BR737">
        <v>21</v>
      </c>
      <c r="BS737">
        <v>10</v>
      </c>
      <c r="BT737">
        <v>2</v>
      </c>
      <c r="BU737">
        <v>2</v>
      </c>
      <c r="BV737">
        <v>0.21</v>
      </c>
      <c r="BW737">
        <v>0.17430000000000001</v>
      </c>
      <c r="BX737">
        <v>24</v>
      </c>
      <c r="BY737">
        <v>0</v>
      </c>
      <c r="BZ737" s="25" t="s">
        <v>142</v>
      </c>
      <c r="CB737">
        <v>0</v>
      </c>
      <c r="CC737">
        <v>1</v>
      </c>
      <c r="CD737">
        <v>23</v>
      </c>
      <c r="CE737">
        <v>1</v>
      </c>
      <c r="CF737">
        <v>1</v>
      </c>
      <c r="CG737">
        <v>0.63</v>
      </c>
      <c r="CH737">
        <v>0</v>
      </c>
    </row>
    <row r="738" spans="1:86">
      <c r="A738">
        <v>4</v>
      </c>
      <c r="B738">
        <v>7</v>
      </c>
      <c r="C738">
        <v>140</v>
      </c>
      <c r="D738">
        <v>40</v>
      </c>
      <c r="E738">
        <v>0</v>
      </c>
      <c r="F738" s="24">
        <f t="shared" si="57"/>
        <v>53</v>
      </c>
      <c r="G738">
        <v>60</v>
      </c>
      <c r="H738" s="24">
        <f t="shared" si="59"/>
        <v>12</v>
      </c>
      <c r="I738" s="24">
        <f t="shared" si="56"/>
        <v>6</v>
      </c>
      <c r="J738" s="24">
        <f t="shared" si="58"/>
        <v>75</v>
      </c>
      <c r="K738" s="24" t="str">
        <f t="shared" si="60"/>
        <v>03</v>
      </c>
      <c r="L738">
        <v>32</v>
      </c>
      <c r="M738">
        <v>0</v>
      </c>
      <c r="N738">
        <v>40</v>
      </c>
      <c r="O738">
        <v>0</v>
      </c>
      <c r="P738">
        <v>0</v>
      </c>
      <c r="Q738" s="25" t="s">
        <v>141</v>
      </c>
      <c r="R738">
        <v>21</v>
      </c>
      <c r="S738">
        <v>15</v>
      </c>
      <c r="T738">
        <v>2</v>
      </c>
      <c r="U738">
        <v>2</v>
      </c>
      <c r="V738">
        <v>0.155</v>
      </c>
      <c r="W738">
        <v>0.12709999999999999</v>
      </c>
      <c r="X738">
        <v>24</v>
      </c>
      <c r="Y738">
        <v>0</v>
      </c>
      <c r="Z738" s="25" t="s">
        <v>142</v>
      </c>
      <c r="AB738">
        <v>0</v>
      </c>
      <c r="AC738">
        <v>1</v>
      </c>
      <c r="AD738">
        <v>23</v>
      </c>
      <c r="AE738">
        <v>1</v>
      </c>
      <c r="AF738">
        <v>1</v>
      </c>
      <c r="AG738">
        <v>0.63</v>
      </c>
      <c r="AH738">
        <v>0</v>
      </c>
      <c r="BA738">
        <v>4</v>
      </c>
      <c r="BB738">
        <v>7</v>
      </c>
      <c r="BC738">
        <v>140</v>
      </c>
      <c r="BD738">
        <v>40</v>
      </c>
      <c r="BE738">
        <v>0</v>
      </c>
      <c r="BF738">
        <v>5.3</v>
      </c>
      <c r="BG738">
        <v>60</v>
      </c>
      <c r="BH738">
        <v>12</v>
      </c>
      <c r="BI738">
        <v>45</v>
      </c>
      <c r="BJ738">
        <v>3</v>
      </c>
      <c r="BK738">
        <v>0</v>
      </c>
      <c r="BL738">
        <v>32</v>
      </c>
      <c r="BM738">
        <v>0</v>
      </c>
      <c r="BN738">
        <v>40</v>
      </c>
      <c r="BO738">
        <v>0</v>
      </c>
      <c r="BP738">
        <v>0</v>
      </c>
      <c r="BQ738" s="25" t="s">
        <v>141</v>
      </c>
      <c r="BR738">
        <v>21</v>
      </c>
      <c r="BS738">
        <v>15</v>
      </c>
      <c r="BT738">
        <v>2</v>
      </c>
      <c r="BU738">
        <v>2</v>
      </c>
      <c r="BV738">
        <v>0.155</v>
      </c>
      <c r="BW738">
        <v>0.12709999999999999</v>
      </c>
      <c r="BX738">
        <v>24</v>
      </c>
      <c r="BY738">
        <v>0</v>
      </c>
      <c r="BZ738" s="25" t="s">
        <v>142</v>
      </c>
      <c r="CB738">
        <v>0</v>
      </c>
      <c r="CC738">
        <v>1</v>
      </c>
      <c r="CD738">
        <v>23</v>
      </c>
      <c r="CE738">
        <v>1</v>
      </c>
      <c r="CF738">
        <v>1</v>
      </c>
      <c r="CG738">
        <v>0.63</v>
      </c>
      <c r="CH738">
        <v>0</v>
      </c>
    </row>
    <row r="739" spans="1:86">
      <c r="A739">
        <v>5</v>
      </c>
      <c r="B739">
        <v>6</v>
      </c>
      <c r="C739">
        <v>70</v>
      </c>
      <c r="D739">
        <v>25</v>
      </c>
      <c r="E739">
        <v>0</v>
      </c>
      <c r="F739" s="24">
        <f t="shared" si="57"/>
        <v>33</v>
      </c>
      <c r="G739">
        <v>70</v>
      </c>
      <c r="H739" s="24">
        <f t="shared" si="59"/>
        <v>12</v>
      </c>
      <c r="I739" s="24">
        <f t="shared" si="56"/>
        <v>6</v>
      </c>
      <c r="J739" s="24">
        <f t="shared" si="58"/>
        <v>75</v>
      </c>
      <c r="K739" s="24" t="str">
        <f t="shared" si="60"/>
        <v>03</v>
      </c>
      <c r="L739">
        <v>42</v>
      </c>
      <c r="M739">
        <v>0</v>
      </c>
      <c r="N739">
        <v>40</v>
      </c>
      <c r="O739">
        <v>0</v>
      </c>
      <c r="P739">
        <v>0</v>
      </c>
      <c r="Q739" s="25" t="s">
        <v>141</v>
      </c>
      <c r="R739">
        <v>21</v>
      </c>
      <c r="S739">
        <v>15</v>
      </c>
      <c r="T739">
        <v>2</v>
      </c>
      <c r="U739">
        <v>2</v>
      </c>
      <c r="V739">
        <v>0.112</v>
      </c>
      <c r="W739">
        <v>8.7400000000000005E-2</v>
      </c>
      <c r="X739">
        <v>24</v>
      </c>
      <c r="Y739">
        <v>0</v>
      </c>
      <c r="Z739" s="25" t="s">
        <v>142</v>
      </c>
      <c r="AB739">
        <v>0</v>
      </c>
      <c r="AC739">
        <v>1</v>
      </c>
      <c r="AD739">
        <v>23</v>
      </c>
      <c r="AE739">
        <v>1</v>
      </c>
      <c r="AF739">
        <v>1</v>
      </c>
      <c r="AG739">
        <v>0.63</v>
      </c>
      <c r="AH739">
        <v>0</v>
      </c>
      <c r="BA739">
        <v>5</v>
      </c>
      <c r="BB739">
        <v>6</v>
      </c>
      <c r="BC739">
        <v>70</v>
      </c>
      <c r="BD739">
        <v>25</v>
      </c>
      <c r="BE739">
        <v>0</v>
      </c>
      <c r="BF739">
        <v>3.3</v>
      </c>
      <c r="BG739">
        <v>70</v>
      </c>
      <c r="BH739">
        <v>12</v>
      </c>
      <c r="BI739">
        <v>48</v>
      </c>
      <c r="BJ739">
        <v>3</v>
      </c>
      <c r="BK739">
        <v>0</v>
      </c>
      <c r="BL739">
        <v>42</v>
      </c>
      <c r="BM739">
        <v>0</v>
      </c>
      <c r="BN739">
        <v>40</v>
      </c>
      <c r="BO739">
        <v>0</v>
      </c>
      <c r="BP739">
        <v>0</v>
      </c>
      <c r="BQ739" s="25" t="s">
        <v>141</v>
      </c>
      <c r="BR739">
        <v>21</v>
      </c>
      <c r="BS739">
        <v>15</v>
      </c>
      <c r="BT739">
        <v>2</v>
      </c>
      <c r="BU739">
        <v>2</v>
      </c>
      <c r="BV739">
        <v>0.112</v>
      </c>
      <c r="BW739">
        <v>8.7400000000000005E-2</v>
      </c>
      <c r="BX739">
        <v>24</v>
      </c>
      <c r="BY739">
        <v>0</v>
      </c>
      <c r="BZ739" s="25" t="s">
        <v>142</v>
      </c>
      <c r="CB739">
        <v>0</v>
      </c>
      <c r="CC739">
        <v>1</v>
      </c>
      <c r="CD739">
        <v>23</v>
      </c>
      <c r="CE739">
        <v>1</v>
      </c>
      <c r="CF739">
        <v>1</v>
      </c>
      <c r="CG739">
        <v>0.63</v>
      </c>
      <c r="CH739">
        <v>0</v>
      </c>
    </row>
    <row r="740" spans="1:86">
      <c r="A740">
        <v>6</v>
      </c>
      <c r="B740">
        <v>5</v>
      </c>
      <c r="C740">
        <v>40</v>
      </c>
      <c r="D740">
        <v>25</v>
      </c>
      <c r="E740">
        <v>0</v>
      </c>
      <c r="F740" s="24">
        <f t="shared" si="57"/>
        <v>23</v>
      </c>
      <c r="G740">
        <v>85</v>
      </c>
      <c r="H740" s="24">
        <f t="shared" si="59"/>
        <v>12</v>
      </c>
      <c r="I740" s="24">
        <f t="shared" si="56"/>
        <v>6</v>
      </c>
      <c r="J740" s="24">
        <f t="shared" si="58"/>
        <v>75</v>
      </c>
      <c r="K740" s="24" t="str">
        <f t="shared" si="60"/>
        <v>03</v>
      </c>
      <c r="L740">
        <v>52</v>
      </c>
      <c r="M740">
        <v>0</v>
      </c>
      <c r="N740">
        <v>40</v>
      </c>
      <c r="O740">
        <v>0</v>
      </c>
      <c r="P740">
        <v>0</v>
      </c>
      <c r="Q740" s="25" t="s">
        <v>141</v>
      </c>
      <c r="R740">
        <v>21</v>
      </c>
      <c r="S740">
        <v>15</v>
      </c>
      <c r="T740">
        <v>2</v>
      </c>
      <c r="U740">
        <v>2</v>
      </c>
      <c r="V740">
        <v>7.6999999999999999E-2</v>
      </c>
      <c r="W740">
        <v>5.8500000000000003E-2</v>
      </c>
      <c r="X740">
        <v>24</v>
      </c>
      <c r="Y740">
        <v>0</v>
      </c>
      <c r="Z740" s="25" t="s">
        <v>142</v>
      </c>
      <c r="AB740">
        <v>4</v>
      </c>
      <c r="AC740">
        <v>1</v>
      </c>
      <c r="AD740">
        <v>23</v>
      </c>
      <c r="AE740">
        <v>1</v>
      </c>
      <c r="AF740">
        <v>1</v>
      </c>
      <c r="AG740">
        <v>0.63</v>
      </c>
      <c r="AH740">
        <v>0</v>
      </c>
      <c r="BA740">
        <v>6</v>
      </c>
      <c r="BB740">
        <v>5</v>
      </c>
      <c r="BC740">
        <v>40</v>
      </c>
      <c r="BD740">
        <v>25</v>
      </c>
      <c r="BE740">
        <v>0</v>
      </c>
      <c r="BF740">
        <v>2.2999999999999998</v>
      </c>
      <c r="BG740">
        <v>85</v>
      </c>
      <c r="BH740">
        <v>12</v>
      </c>
      <c r="BI740">
        <v>48</v>
      </c>
      <c r="BJ740">
        <v>3</v>
      </c>
      <c r="BK740">
        <v>0</v>
      </c>
      <c r="BL740">
        <v>52</v>
      </c>
      <c r="BM740">
        <v>0</v>
      </c>
      <c r="BN740">
        <v>40</v>
      </c>
      <c r="BO740">
        <v>0</v>
      </c>
      <c r="BP740">
        <v>0</v>
      </c>
      <c r="BQ740" s="25" t="s">
        <v>141</v>
      </c>
      <c r="BR740">
        <v>21</v>
      </c>
      <c r="BS740">
        <v>15</v>
      </c>
      <c r="BT740">
        <v>2</v>
      </c>
      <c r="BU740">
        <v>2</v>
      </c>
      <c r="BV740">
        <v>7.6999999999999999E-2</v>
      </c>
      <c r="BW740">
        <v>5.8500000000000003E-2</v>
      </c>
      <c r="BX740">
        <v>24</v>
      </c>
      <c r="BY740">
        <v>0</v>
      </c>
      <c r="BZ740" s="25" t="s">
        <v>142</v>
      </c>
      <c r="CB740">
        <v>4</v>
      </c>
      <c r="CC740">
        <v>1</v>
      </c>
      <c r="CD740">
        <v>23</v>
      </c>
      <c r="CE740">
        <v>1</v>
      </c>
      <c r="CF740">
        <v>1</v>
      </c>
      <c r="CG740">
        <v>0.63</v>
      </c>
      <c r="CH740">
        <v>0</v>
      </c>
    </row>
    <row r="741" spans="1:86">
      <c r="A741">
        <v>7</v>
      </c>
      <c r="B741">
        <v>4</v>
      </c>
      <c r="C741">
        <v>12</v>
      </c>
      <c r="D741">
        <v>14</v>
      </c>
      <c r="E741">
        <v>0</v>
      </c>
      <c r="F741" s="24">
        <f t="shared" si="57"/>
        <v>15</v>
      </c>
      <c r="G741">
        <v>100</v>
      </c>
      <c r="H741" s="24">
        <f t="shared" si="59"/>
        <v>10</v>
      </c>
      <c r="I741" s="24">
        <f t="shared" si="56"/>
        <v>6</v>
      </c>
      <c r="J741" s="24">
        <f t="shared" si="58"/>
        <v>50</v>
      </c>
      <c r="K741" s="24" t="str">
        <f t="shared" si="60"/>
        <v>00</v>
      </c>
      <c r="L741">
        <v>72</v>
      </c>
      <c r="M741">
        <v>0</v>
      </c>
      <c r="N741">
        <v>40</v>
      </c>
      <c r="O741">
        <v>0</v>
      </c>
      <c r="P741">
        <v>0</v>
      </c>
      <c r="Q741" s="25" t="s">
        <v>141</v>
      </c>
      <c r="R741">
        <v>21</v>
      </c>
      <c r="S741">
        <v>15</v>
      </c>
      <c r="T741">
        <v>2</v>
      </c>
      <c r="U741">
        <v>2</v>
      </c>
      <c r="V741">
        <v>5.1999999999999998E-2</v>
      </c>
      <c r="W741">
        <v>3.9E-2</v>
      </c>
      <c r="X741">
        <v>24</v>
      </c>
      <c r="Y741">
        <v>0</v>
      </c>
      <c r="Z741" s="25" t="s">
        <v>142</v>
      </c>
      <c r="AB741">
        <v>2</v>
      </c>
      <c r="AC741">
        <v>1</v>
      </c>
      <c r="AD741">
        <v>23</v>
      </c>
      <c r="AE741">
        <v>1</v>
      </c>
      <c r="AF741">
        <v>1</v>
      </c>
      <c r="AG741">
        <v>0.63</v>
      </c>
      <c r="AH741">
        <v>0</v>
      </c>
      <c r="AL741" s="25"/>
      <c r="BA741">
        <v>7</v>
      </c>
      <c r="BB741">
        <v>4</v>
      </c>
      <c r="BC741">
        <v>12</v>
      </c>
      <c r="BD741">
        <v>14</v>
      </c>
      <c r="BE741">
        <v>0</v>
      </c>
      <c r="BF741" s="25">
        <v>1.6</v>
      </c>
      <c r="BG741">
        <v>100</v>
      </c>
      <c r="BH741">
        <v>14</v>
      </c>
      <c r="BI741">
        <v>48</v>
      </c>
      <c r="BJ741">
        <v>2</v>
      </c>
      <c r="BK741">
        <v>0</v>
      </c>
      <c r="BL741">
        <v>72</v>
      </c>
      <c r="BM741">
        <v>0</v>
      </c>
      <c r="BN741">
        <v>40</v>
      </c>
      <c r="BO741">
        <v>0</v>
      </c>
      <c r="BP741">
        <v>0</v>
      </c>
      <c r="BQ741" s="25" t="s">
        <v>141</v>
      </c>
      <c r="BR741">
        <v>21</v>
      </c>
      <c r="BS741">
        <v>15</v>
      </c>
      <c r="BT741">
        <v>2</v>
      </c>
      <c r="BU741">
        <v>2</v>
      </c>
      <c r="BV741">
        <v>5.1999999999999998E-2</v>
      </c>
      <c r="BW741">
        <v>3.9E-2</v>
      </c>
      <c r="BX741">
        <v>24</v>
      </c>
      <c r="BY741">
        <v>0</v>
      </c>
      <c r="BZ741" s="25" t="s">
        <v>142</v>
      </c>
      <c r="CB741">
        <v>2</v>
      </c>
      <c r="CC741">
        <v>1</v>
      </c>
      <c r="CD741">
        <v>23</v>
      </c>
      <c r="CE741">
        <v>1</v>
      </c>
      <c r="CF741">
        <v>1</v>
      </c>
      <c r="CG741">
        <v>0.63</v>
      </c>
      <c r="CH741">
        <v>0</v>
      </c>
    </row>
    <row r="742" spans="1:86">
      <c r="A742">
        <v>8</v>
      </c>
      <c r="B742">
        <v>3</v>
      </c>
      <c r="C742">
        <v>8</v>
      </c>
      <c r="D742">
        <v>12</v>
      </c>
      <c r="E742">
        <v>0</v>
      </c>
      <c r="F742" s="24">
        <f t="shared" si="57"/>
        <v>7.9999999999999991</v>
      </c>
      <c r="G742">
        <v>100</v>
      </c>
      <c r="H742" s="24">
        <f t="shared" si="59"/>
        <v>12</v>
      </c>
      <c r="I742" s="24">
        <f t="shared" si="56"/>
        <v>6</v>
      </c>
      <c r="J742" s="24">
        <f t="shared" si="58"/>
        <v>50</v>
      </c>
      <c r="K742" s="24" t="str">
        <f t="shared" si="60"/>
        <v>00</v>
      </c>
      <c r="L742">
        <v>82</v>
      </c>
      <c r="M742">
        <v>0</v>
      </c>
      <c r="N742">
        <v>0</v>
      </c>
      <c r="O742">
        <v>0</v>
      </c>
      <c r="P742">
        <v>0</v>
      </c>
      <c r="Q742" s="25" t="s">
        <v>141</v>
      </c>
      <c r="R742">
        <v>21</v>
      </c>
      <c r="S742">
        <v>15</v>
      </c>
      <c r="T742">
        <v>3</v>
      </c>
      <c r="U742">
        <v>2</v>
      </c>
      <c r="V742">
        <v>3.7999999999999999E-2</v>
      </c>
      <c r="W742">
        <v>2.7E-2</v>
      </c>
      <c r="X742">
        <v>24</v>
      </c>
      <c r="Y742">
        <v>0</v>
      </c>
      <c r="Z742" s="25" t="s">
        <v>142</v>
      </c>
      <c r="AB742">
        <v>0.12</v>
      </c>
      <c r="AC742">
        <v>1</v>
      </c>
      <c r="AD742">
        <v>23</v>
      </c>
      <c r="AE742">
        <v>1</v>
      </c>
      <c r="AF742">
        <v>1</v>
      </c>
      <c r="AG742">
        <v>0.63</v>
      </c>
      <c r="AH742">
        <v>0</v>
      </c>
      <c r="BA742">
        <v>8</v>
      </c>
      <c r="BB742">
        <v>3</v>
      </c>
      <c r="BC742">
        <v>8</v>
      </c>
      <c r="BD742">
        <v>12</v>
      </c>
      <c r="BE742">
        <v>0</v>
      </c>
      <c r="BF742">
        <v>0.7</v>
      </c>
      <c r="BG742">
        <v>100</v>
      </c>
      <c r="BH742">
        <v>18</v>
      </c>
      <c r="BI742">
        <v>50</v>
      </c>
      <c r="BJ742">
        <v>2</v>
      </c>
      <c r="BK742">
        <v>0</v>
      </c>
      <c r="BL742">
        <v>82</v>
      </c>
      <c r="BM742">
        <v>0</v>
      </c>
      <c r="BN742">
        <v>0</v>
      </c>
      <c r="BO742">
        <v>0</v>
      </c>
      <c r="BP742">
        <v>0</v>
      </c>
      <c r="BQ742" s="25" t="s">
        <v>141</v>
      </c>
      <c r="BR742">
        <v>21</v>
      </c>
      <c r="BS742">
        <v>15</v>
      </c>
      <c r="BT742">
        <v>3</v>
      </c>
      <c r="BU742">
        <v>2</v>
      </c>
      <c r="BV742">
        <v>3.7999999999999999E-2</v>
      </c>
      <c r="BW742">
        <v>2.7E-2</v>
      </c>
      <c r="BX742">
        <v>24</v>
      </c>
      <c r="BY742">
        <v>0</v>
      </c>
      <c r="BZ742" s="25" t="s">
        <v>142</v>
      </c>
      <c r="CB742">
        <v>0.12</v>
      </c>
      <c r="CC742">
        <v>1</v>
      </c>
      <c r="CD742">
        <v>23</v>
      </c>
      <c r="CE742">
        <v>1</v>
      </c>
      <c r="CF742">
        <v>1</v>
      </c>
      <c r="CG742">
        <v>0.63</v>
      </c>
      <c r="CH742">
        <v>0</v>
      </c>
    </row>
    <row r="743" spans="1:86">
      <c r="A743">
        <v>9</v>
      </c>
      <c r="B743">
        <v>2</v>
      </c>
      <c r="C743">
        <v>6</v>
      </c>
      <c r="D743">
        <v>12</v>
      </c>
      <c r="E743">
        <v>0</v>
      </c>
      <c r="F743" s="24">
        <f t="shared" si="57"/>
        <v>5</v>
      </c>
      <c r="G743">
        <v>100</v>
      </c>
      <c r="H743" s="24">
        <f t="shared" si="59"/>
        <v>7</v>
      </c>
      <c r="I743" s="24">
        <f t="shared" si="56"/>
        <v>7</v>
      </c>
      <c r="J743" s="24">
        <f>IF(BJ743="","",IF(BJ743&gt;100,100+IF(RIGHT(BJ743,1)*25&gt;=100,80,RIGHT(BJ743,1)*25),IF(RIGHT(BJ743,1)*25&gt;=100,80,RIGHT(BJ743,1)*25)))</f>
        <v>25</v>
      </c>
      <c r="K743" s="24" t="str">
        <f t="shared" si="60"/>
        <v>00</v>
      </c>
      <c r="L743">
        <v>83</v>
      </c>
      <c r="M743">
        <v>0</v>
      </c>
      <c r="N743">
        <v>0</v>
      </c>
      <c r="O743">
        <v>10</v>
      </c>
      <c r="P743">
        <v>0</v>
      </c>
      <c r="Q743" s="25" t="s">
        <v>141</v>
      </c>
      <c r="R743">
        <v>22</v>
      </c>
      <c r="S743">
        <v>15</v>
      </c>
      <c r="T743">
        <v>3</v>
      </c>
      <c r="U743">
        <v>2</v>
      </c>
      <c r="V743">
        <v>2.7E-2</v>
      </c>
      <c r="W743">
        <v>1.8100000000000002E-2</v>
      </c>
      <c r="X743">
        <v>24</v>
      </c>
      <c r="Y743">
        <v>0</v>
      </c>
      <c r="Z743" s="25" t="s">
        <v>142</v>
      </c>
      <c r="AB743">
        <v>0.8</v>
      </c>
      <c r="AC743">
        <v>1</v>
      </c>
      <c r="AD743">
        <v>23</v>
      </c>
      <c r="AE743">
        <v>1</v>
      </c>
      <c r="AF743">
        <v>1</v>
      </c>
      <c r="AG743">
        <v>0.63</v>
      </c>
      <c r="AH743">
        <v>0</v>
      </c>
      <c r="BA743">
        <v>9</v>
      </c>
      <c r="BB743">
        <v>2</v>
      </c>
      <c r="BC743">
        <v>6</v>
      </c>
      <c r="BD743">
        <v>12</v>
      </c>
      <c r="BE743">
        <v>0</v>
      </c>
      <c r="BF743">
        <v>0.4</v>
      </c>
      <c r="BG743">
        <v>100</v>
      </c>
      <c r="BH743">
        <v>21</v>
      </c>
      <c r="BI743">
        <v>53</v>
      </c>
      <c r="BJ743">
        <v>1</v>
      </c>
      <c r="BK743">
        <v>0</v>
      </c>
      <c r="BL743">
        <v>83</v>
      </c>
      <c r="BM743">
        <v>0</v>
      </c>
      <c r="BN743">
        <v>0</v>
      </c>
      <c r="BO743">
        <v>10</v>
      </c>
      <c r="BP743">
        <v>0</v>
      </c>
      <c r="BQ743" s="25" t="s">
        <v>141</v>
      </c>
      <c r="BR743">
        <v>22</v>
      </c>
      <c r="BS743">
        <v>15</v>
      </c>
      <c r="BT743">
        <v>3</v>
      </c>
      <c r="BU743">
        <v>2</v>
      </c>
      <c r="BV743">
        <v>2.7E-2</v>
      </c>
      <c r="BW743">
        <v>1.8100000000000002E-2</v>
      </c>
      <c r="BX743">
        <v>24</v>
      </c>
      <c r="BY743">
        <v>0</v>
      </c>
      <c r="BZ743" s="25" t="s">
        <v>142</v>
      </c>
      <c r="CB743">
        <v>0.8</v>
      </c>
      <c r="CC743">
        <v>1</v>
      </c>
      <c r="CD743">
        <v>23</v>
      </c>
      <c r="CE743">
        <v>1</v>
      </c>
      <c r="CF743">
        <v>1</v>
      </c>
      <c r="CG743">
        <v>0.63</v>
      </c>
      <c r="CH743">
        <v>0</v>
      </c>
    </row>
    <row r="744" spans="1:86">
      <c r="A744">
        <v>10</v>
      </c>
      <c r="B744">
        <v>801</v>
      </c>
      <c r="C744">
        <v>1</v>
      </c>
      <c r="D744">
        <v>9</v>
      </c>
      <c r="E744">
        <v>0</v>
      </c>
      <c r="F744" s="24">
        <f t="shared" si="57"/>
        <v>15</v>
      </c>
      <c r="G744">
        <v>110</v>
      </c>
      <c r="H744" s="24">
        <f t="shared" si="59"/>
        <v>7</v>
      </c>
      <c r="I744" s="24">
        <f t="shared" si="56"/>
        <v>12</v>
      </c>
      <c r="J744" s="24">
        <f t="shared" si="58"/>
        <v>25</v>
      </c>
      <c r="K744" s="24" t="str">
        <f t="shared" si="60"/>
        <v>00</v>
      </c>
      <c r="L744">
        <v>73</v>
      </c>
      <c r="M744">
        <v>0</v>
      </c>
      <c r="N744">
        <v>0</v>
      </c>
      <c r="O744">
        <v>10</v>
      </c>
      <c r="P744">
        <v>3</v>
      </c>
      <c r="Q744" s="25" t="s">
        <v>140</v>
      </c>
      <c r="R744">
        <v>32</v>
      </c>
      <c r="S744">
        <v>30</v>
      </c>
      <c r="T744">
        <v>3</v>
      </c>
      <c r="U744">
        <v>5</v>
      </c>
      <c r="V744">
        <v>0.01</v>
      </c>
      <c r="W744">
        <v>2.7E-2</v>
      </c>
      <c r="X744">
        <v>24</v>
      </c>
      <c r="Y744">
        <v>1.31</v>
      </c>
      <c r="Z744" s="25" t="s">
        <v>139</v>
      </c>
      <c r="AA744">
        <v>843</v>
      </c>
      <c r="AB744">
        <v>0.63</v>
      </c>
      <c r="AC744">
        <v>1</v>
      </c>
      <c r="AD744">
        <v>23</v>
      </c>
      <c r="AE744">
        <v>1</v>
      </c>
      <c r="AF744">
        <v>1</v>
      </c>
      <c r="AG744">
        <v>0.63</v>
      </c>
      <c r="AH744">
        <v>0</v>
      </c>
      <c r="BA744">
        <v>10</v>
      </c>
      <c r="BB744">
        <v>801</v>
      </c>
      <c r="BC744">
        <v>1</v>
      </c>
      <c r="BD744">
        <v>9</v>
      </c>
      <c r="BE744">
        <v>0</v>
      </c>
      <c r="BF744">
        <v>1.4</v>
      </c>
      <c r="BG744">
        <v>110</v>
      </c>
      <c r="BH744">
        <v>20</v>
      </c>
      <c r="BI744">
        <v>98</v>
      </c>
      <c r="BJ744">
        <v>1</v>
      </c>
      <c r="BK744">
        <v>0</v>
      </c>
      <c r="BL744">
        <v>73</v>
      </c>
      <c r="BM744">
        <v>0</v>
      </c>
      <c r="BN744">
        <v>0</v>
      </c>
      <c r="BO744">
        <v>10</v>
      </c>
      <c r="BP744">
        <v>3</v>
      </c>
      <c r="BQ744" s="25" t="s">
        <v>140</v>
      </c>
      <c r="BR744">
        <v>32</v>
      </c>
      <c r="BS744">
        <v>30</v>
      </c>
      <c r="BT744">
        <v>3</v>
      </c>
      <c r="BU744">
        <v>5</v>
      </c>
      <c r="BV744">
        <v>0.01</v>
      </c>
      <c r="BW744">
        <v>2.7E-2</v>
      </c>
      <c r="BX744">
        <v>24</v>
      </c>
      <c r="BY744">
        <v>1.31</v>
      </c>
      <c r="BZ744" s="25" t="s">
        <v>139</v>
      </c>
      <c r="CA744">
        <v>843</v>
      </c>
      <c r="CB744">
        <v>0.63</v>
      </c>
      <c r="CC744">
        <v>1</v>
      </c>
      <c r="CD744">
        <v>23</v>
      </c>
      <c r="CE744">
        <v>1</v>
      </c>
      <c r="CF744">
        <v>1</v>
      </c>
      <c r="CG744">
        <v>0.63</v>
      </c>
      <c r="CH744">
        <v>0</v>
      </c>
    </row>
    <row r="745" spans="1:86">
      <c r="A745">
        <v>11</v>
      </c>
      <c r="B745">
        <v>801</v>
      </c>
      <c r="C745">
        <v>1</v>
      </c>
      <c r="D745">
        <v>9</v>
      </c>
      <c r="E745">
        <v>0</v>
      </c>
      <c r="F745" s="24">
        <f t="shared" si="57"/>
        <v>15</v>
      </c>
      <c r="G745">
        <v>110</v>
      </c>
      <c r="H745" s="24">
        <f t="shared" si="59"/>
        <v>7</v>
      </c>
      <c r="I745" s="24">
        <f t="shared" si="56"/>
        <v>12</v>
      </c>
      <c r="J745" s="24">
        <f t="shared" si="58"/>
        <v>25</v>
      </c>
      <c r="K745" s="24" t="str">
        <f t="shared" si="60"/>
        <v>00</v>
      </c>
      <c r="L745">
        <v>73</v>
      </c>
      <c r="M745">
        <v>0</v>
      </c>
      <c r="N745">
        <v>0</v>
      </c>
      <c r="O745">
        <v>10</v>
      </c>
      <c r="P745">
        <v>3</v>
      </c>
      <c r="Q745" s="25" t="s">
        <v>140</v>
      </c>
      <c r="R745">
        <v>32</v>
      </c>
      <c r="S745">
        <v>30</v>
      </c>
      <c r="T745">
        <v>3</v>
      </c>
      <c r="U745">
        <v>5</v>
      </c>
      <c r="V745">
        <v>0.03</v>
      </c>
      <c r="W745">
        <v>1.2E-2</v>
      </c>
      <c r="X745">
        <v>24</v>
      </c>
      <c r="Y745">
        <v>1.31</v>
      </c>
      <c r="Z745" s="25" t="s">
        <v>139</v>
      </c>
      <c r="AA745">
        <v>144</v>
      </c>
      <c r="AB745">
        <v>0.63</v>
      </c>
      <c r="AC745">
        <v>1</v>
      </c>
      <c r="AD745">
        <v>23</v>
      </c>
      <c r="AE745">
        <v>1</v>
      </c>
      <c r="AF745">
        <v>1</v>
      </c>
      <c r="AG745">
        <v>0.63</v>
      </c>
      <c r="AH745">
        <v>0</v>
      </c>
      <c r="BA745">
        <v>11</v>
      </c>
      <c r="BB745">
        <v>801</v>
      </c>
      <c r="BC745">
        <v>1</v>
      </c>
      <c r="BD745">
        <v>9</v>
      </c>
      <c r="BE745">
        <v>0</v>
      </c>
      <c r="BF745">
        <v>1.4</v>
      </c>
      <c r="BG745">
        <v>110</v>
      </c>
      <c r="BH745">
        <v>20</v>
      </c>
      <c r="BI745">
        <v>98</v>
      </c>
      <c r="BJ745">
        <v>1</v>
      </c>
      <c r="BK745">
        <v>0</v>
      </c>
      <c r="BL745">
        <v>73</v>
      </c>
      <c r="BM745">
        <v>0</v>
      </c>
      <c r="BN745">
        <v>0</v>
      </c>
      <c r="BO745">
        <v>10</v>
      </c>
      <c r="BP745">
        <v>3</v>
      </c>
      <c r="BQ745" s="25" t="s">
        <v>140</v>
      </c>
      <c r="BR745">
        <v>32</v>
      </c>
      <c r="BS745">
        <v>30</v>
      </c>
      <c r="BT745">
        <v>3</v>
      </c>
      <c r="BU745">
        <v>5</v>
      </c>
      <c r="BV745">
        <v>0.03</v>
      </c>
      <c r="BW745">
        <v>1.2E-2</v>
      </c>
      <c r="BX745">
        <v>24</v>
      </c>
      <c r="BY745">
        <v>1.31</v>
      </c>
      <c r="BZ745" s="25" t="s">
        <v>139</v>
      </c>
      <c r="CA745">
        <v>144</v>
      </c>
      <c r="CB745">
        <v>0.63</v>
      </c>
      <c r="CC745">
        <v>1</v>
      </c>
      <c r="CD745">
        <v>23</v>
      </c>
      <c r="CE745">
        <v>1</v>
      </c>
      <c r="CF745">
        <v>1</v>
      </c>
      <c r="CG745">
        <v>0.63</v>
      </c>
      <c r="CH745">
        <v>0</v>
      </c>
    </row>
    <row r="746" spans="1:86">
      <c r="F746" s="24" t="str">
        <f t="shared" si="57"/>
        <v/>
      </c>
      <c r="H746" s="24" t="str">
        <f t="shared" si="59"/>
        <v/>
      </c>
      <c r="I746" s="24" t="str">
        <f t="shared" si="56"/>
        <v/>
      </c>
      <c r="J746" s="24" t="str">
        <f t="shared" si="58"/>
        <v/>
      </c>
      <c r="K746" s="24" t="str">
        <f t="shared" si="60"/>
        <v/>
      </c>
      <c r="AH746">
        <v>0</v>
      </c>
      <c r="BK746">
        <v>0</v>
      </c>
      <c r="CH746">
        <v>0</v>
      </c>
    </row>
    <row r="747" spans="1:86">
      <c r="A747">
        <v>1</v>
      </c>
      <c r="B747">
        <v>9</v>
      </c>
      <c r="C747">
        <v>700</v>
      </c>
      <c r="D747">
        <v>160</v>
      </c>
      <c r="E747">
        <v>0</v>
      </c>
      <c r="F747" s="24">
        <f t="shared" si="57"/>
        <v>313</v>
      </c>
      <c r="G747">
        <v>40</v>
      </c>
      <c r="H747" s="24">
        <f t="shared" si="59"/>
        <v>10</v>
      </c>
      <c r="I747" s="24">
        <f t="shared" si="56"/>
        <v>7</v>
      </c>
      <c r="J747" s="24">
        <f t="shared" si="58"/>
        <v>75</v>
      </c>
      <c r="K747" s="24" t="str">
        <f t="shared" si="60"/>
        <v>03</v>
      </c>
      <c r="L747">
        <v>22</v>
      </c>
      <c r="M747">
        <v>0</v>
      </c>
      <c r="N747">
        <v>0</v>
      </c>
      <c r="O747">
        <v>11</v>
      </c>
      <c r="P747">
        <v>0</v>
      </c>
      <c r="Q747" s="25" t="s">
        <v>141</v>
      </c>
      <c r="R747">
        <v>22</v>
      </c>
      <c r="S747">
        <v>10</v>
      </c>
      <c r="T747">
        <v>2</v>
      </c>
      <c r="U747">
        <v>2</v>
      </c>
      <c r="V747">
        <v>0.59199999999999997</v>
      </c>
      <c r="W747">
        <v>0.5</v>
      </c>
      <c r="X747">
        <v>24</v>
      </c>
      <c r="Y747">
        <v>0</v>
      </c>
      <c r="Z747" s="25" t="s">
        <v>142</v>
      </c>
      <c r="AB747">
        <v>0</v>
      </c>
      <c r="AC747">
        <v>1</v>
      </c>
      <c r="AD747">
        <v>23</v>
      </c>
      <c r="AE747">
        <v>1</v>
      </c>
      <c r="AF747">
        <v>1</v>
      </c>
      <c r="AG747">
        <v>0.8</v>
      </c>
      <c r="AH747">
        <v>0</v>
      </c>
      <c r="BA747">
        <v>1</v>
      </c>
      <c r="BB747">
        <v>9</v>
      </c>
      <c r="BC747">
        <v>700</v>
      </c>
      <c r="BD747">
        <v>160</v>
      </c>
      <c r="BE747">
        <v>0</v>
      </c>
      <c r="BF747">
        <v>31.3</v>
      </c>
      <c r="BG747">
        <v>40</v>
      </c>
      <c r="BH747">
        <v>10</v>
      </c>
      <c r="BI747">
        <v>55</v>
      </c>
      <c r="BJ747">
        <v>3</v>
      </c>
      <c r="BK747">
        <v>0</v>
      </c>
      <c r="BL747">
        <v>22</v>
      </c>
      <c r="BM747">
        <v>0</v>
      </c>
      <c r="BN747">
        <v>0</v>
      </c>
      <c r="BO747">
        <v>11</v>
      </c>
      <c r="BP747">
        <v>0</v>
      </c>
      <c r="BQ747" s="25" t="s">
        <v>141</v>
      </c>
      <c r="BR747">
        <v>22</v>
      </c>
      <c r="BS747">
        <v>10</v>
      </c>
      <c r="BT747">
        <v>2</v>
      </c>
      <c r="BU747">
        <v>2</v>
      </c>
      <c r="BV747">
        <v>0.59199999999999997</v>
      </c>
      <c r="BW747">
        <v>0.5</v>
      </c>
      <c r="BX747">
        <v>24</v>
      </c>
      <c r="BY747">
        <v>0</v>
      </c>
      <c r="BZ747" s="25" t="s">
        <v>142</v>
      </c>
      <c r="CB747">
        <v>0</v>
      </c>
      <c r="CC747">
        <v>1</v>
      </c>
      <c r="CD747">
        <v>23</v>
      </c>
      <c r="CE747">
        <v>1</v>
      </c>
      <c r="CF747">
        <v>1</v>
      </c>
      <c r="CG747">
        <v>0.8</v>
      </c>
      <c r="CH747">
        <v>0</v>
      </c>
    </row>
    <row r="748" spans="1:86">
      <c r="A748">
        <v>2</v>
      </c>
      <c r="B748">
        <v>8</v>
      </c>
      <c r="C748">
        <v>300</v>
      </c>
      <c r="D748">
        <v>55</v>
      </c>
      <c r="E748">
        <v>0</v>
      </c>
      <c r="F748" s="24">
        <f t="shared" si="57"/>
        <v>135</v>
      </c>
      <c r="G748">
        <v>50</v>
      </c>
      <c r="H748" s="24">
        <f t="shared" si="59"/>
        <v>11</v>
      </c>
      <c r="I748" s="24">
        <f t="shared" si="56"/>
        <v>6</v>
      </c>
      <c r="J748" s="24">
        <f t="shared" si="58"/>
        <v>75</v>
      </c>
      <c r="K748" s="24" t="str">
        <f t="shared" si="60"/>
        <v>03</v>
      </c>
      <c r="L748">
        <v>22</v>
      </c>
      <c r="M748">
        <v>0</v>
      </c>
      <c r="N748">
        <v>0</v>
      </c>
      <c r="O748">
        <v>1</v>
      </c>
      <c r="P748">
        <v>0</v>
      </c>
      <c r="Q748" s="25" t="s">
        <v>141</v>
      </c>
      <c r="R748">
        <v>21</v>
      </c>
      <c r="S748">
        <v>10</v>
      </c>
      <c r="T748">
        <v>2</v>
      </c>
      <c r="U748">
        <v>2</v>
      </c>
      <c r="V748">
        <v>0.29899999999999999</v>
      </c>
      <c r="W748">
        <v>0.2482</v>
      </c>
      <c r="X748">
        <v>24</v>
      </c>
      <c r="Y748">
        <v>0</v>
      </c>
      <c r="Z748" s="25" t="s">
        <v>142</v>
      </c>
      <c r="AB748">
        <v>0</v>
      </c>
      <c r="AC748">
        <v>1</v>
      </c>
      <c r="AD748">
        <v>23</v>
      </c>
      <c r="AE748">
        <v>1</v>
      </c>
      <c r="AF748">
        <v>1</v>
      </c>
      <c r="AG748">
        <v>0.8</v>
      </c>
      <c r="AH748">
        <v>0</v>
      </c>
      <c r="BA748">
        <v>2</v>
      </c>
      <c r="BB748">
        <v>8</v>
      </c>
      <c r="BC748">
        <v>300</v>
      </c>
      <c r="BD748">
        <v>55</v>
      </c>
      <c r="BE748">
        <v>0</v>
      </c>
      <c r="BF748">
        <v>13.4</v>
      </c>
      <c r="BG748">
        <v>50</v>
      </c>
      <c r="BH748">
        <v>11</v>
      </c>
      <c r="BI748">
        <v>45</v>
      </c>
      <c r="BJ748">
        <v>3</v>
      </c>
      <c r="BK748">
        <v>0</v>
      </c>
      <c r="BL748">
        <v>22</v>
      </c>
      <c r="BM748">
        <v>0</v>
      </c>
      <c r="BN748">
        <v>0</v>
      </c>
      <c r="BO748">
        <v>1</v>
      </c>
      <c r="BP748">
        <v>0</v>
      </c>
      <c r="BQ748" s="25" t="s">
        <v>141</v>
      </c>
      <c r="BR748">
        <v>21</v>
      </c>
      <c r="BS748">
        <v>10</v>
      </c>
      <c r="BT748">
        <v>2</v>
      </c>
      <c r="BU748">
        <v>2</v>
      </c>
      <c r="BV748">
        <v>0.29899999999999999</v>
      </c>
      <c r="BW748">
        <v>0.2482</v>
      </c>
      <c r="BX748">
        <v>24</v>
      </c>
      <c r="BY748">
        <v>0</v>
      </c>
      <c r="BZ748" s="25" t="s">
        <v>142</v>
      </c>
      <c r="CB748">
        <v>0</v>
      </c>
      <c r="CC748">
        <v>1</v>
      </c>
      <c r="CD748">
        <v>23</v>
      </c>
      <c r="CE748">
        <v>1</v>
      </c>
      <c r="CF748">
        <v>1</v>
      </c>
      <c r="CG748">
        <v>0.8</v>
      </c>
      <c r="CH748">
        <v>0</v>
      </c>
    </row>
    <row r="749" spans="1:86">
      <c r="A749">
        <v>3</v>
      </c>
      <c r="B749">
        <v>7</v>
      </c>
      <c r="C749">
        <v>200</v>
      </c>
      <c r="D749">
        <v>40</v>
      </c>
      <c r="E749">
        <v>0</v>
      </c>
      <c r="F749" s="24">
        <f t="shared" si="57"/>
        <v>85</v>
      </c>
      <c r="G749">
        <v>50</v>
      </c>
      <c r="H749" s="24">
        <f t="shared" si="59"/>
        <v>12</v>
      </c>
      <c r="I749" s="24">
        <f t="shared" si="56"/>
        <v>6</v>
      </c>
      <c r="J749" s="24">
        <f t="shared" si="58"/>
        <v>75</v>
      </c>
      <c r="K749" s="24" t="str">
        <f t="shared" si="60"/>
        <v>03</v>
      </c>
      <c r="L749">
        <v>22</v>
      </c>
      <c r="M749">
        <v>0</v>
      </c>
      <c r="N749">
        <v>0</v>
      </c>
      <c r="O749">
        <v>1</v>
      </c>
      <c r="P749">
        <v>0</v>
      </c>
      <c r="Q749" s="25" t="s">
        <v>141</v>
      </c>
      <c r="R749">
        <v>21</v>
      </c>
      <c r="S749">
        <v>10</v>
      </c>
      <c r="T749">
        <v>2</v>
      </c>
      <c r="U749">
        <v>2</v>
      </c>
      <c r="V749">
        <v>0.20499999999999999</v>
      </c>
      <c r="W749">
        <v>0.1701</v>
      </c>
      <c r="X749">
        <v>24</v>
      </c>
      <c r="Y749">
        <v>0</v>
      </c>
      <c r="Z749" s="25" t="s">
        <v>142</v>
      </c>
      <c r="AB749">
        <v>0</v>
      </c>
      <c r="AC749">
        <v>1</v>
      </c>
      <c r="AD749">
        <v>23</v>
      </c>
      <c r="AE749">
        <v>1</v>
      </c>
      <c r="AF749">
        <v>1</v>
      </c>
      <c r="AG749">
        <v>0.8</v>
      </c>
      <c r="AH749">
        <v>0</v>
      </c>
      <c r="BA749">
        <v>3</v>
      </c>
      <c r="BB749">
        <v>7</v>
      </c>
      <c r="BC749">
        <v>200</v>
      </c>
      <c r="BD749">
        <v>40</v>
      </c>
      <c r="BE749">
        <v>0</v>
      </c>
      <c r="BF749">
        <v>8.6</v>
      </c>
      <c r="BG749">
        <v>50</v>
      </c>
      <c r="BH749">
        <v>12</v>
      </c>
      <c r="BI749">
        <v>45</v>
      </c>
      <c r="BJ749">
        <v>3</v>
      </c>
      <c r="BK749">
        <v>0</v>
      </c>
      <c r="BL749">
        <v>22</v>
      </c>
      <c r="BM749">
        <v>0</v>
      </c>
      <c r="BN749">
        <v>0</v>
      </c>
      <c r="BO749">
        <v>1</v>
      </c>
      <c r="BP749">
        <v>0</v>
      </c>
      <c r="BQ749" s="25" t="s">
        <v>141</v>
      </c>
      <c r="BR749">
        <v>21</v>
      </c>
      <c r="BS749">
        <v>10</v>
      </c>
      <c r="BT749">
        <v>2</v>
      </c>
      <c r="BU749">
        <v>2</v>
      </c>
      <c r="BV749">
        <v>0.20499999999999999</v>
      </c>
      <c r="BW749">
        <v>0.1701</v>
      </c>
      <c r="BX749">
        <v>24</v>
      </c>
      <c r="BY749">
        <v>0</v>
      </c>
      <c r="BZ749" s="25" t="s">
        <v>142</v>
      </c>
      <c r="CB749">
        <v>0</v>
      </c>
      <c r="CC749">
        <v>1</v>
      </c>
      <c r="CD749">
        <v>23</v>
      </c>
      <c r="CE749">
        <v>1</v>
      </c>
      <c r="CF749">
        <v>1</v>
      </c>
      <c r="CG749">
        <v>0.8</v>
      </c>
      <c r="CH749">
        <v>0</v>
      </c>
    </row>
    <row r="750" spans="1:86">
      <c r="A750">
        <v>4</v>
      </c>
      <c r="B750">
        <v>6</v>
      </c>
      <c r="C750">
        <v>140</v>
      </c>
      <c r="D750">
        <v>40</v>
      </c>
      <c r="E750">
        <v>0</v>
      </c>
      <c r="F750" s="24">
        <f t="shared" si="57"/>
        <v>53</v>
      </c>
      <c r="G750">
        <v>60</v>
      </c>
      <c r="H750" s="24">
        <f t="shared" si="59"/>
        <v>12</v>
      </c>
      <c r="I750" s="24">
        <f t="shared" si="56"/>
        <v>6</v>
      </c>
      <c r="J750" s="24">
        <f t="shared" si="58"/>
        <v>75</v>
      </c>
      <c r="K750" s="24" t="str">
        <f t="shared" si="60"/>
        <v>03</v>
      </c>
      <c r="L750">
        <v>32</v>
      </c>
      <c r="M750">
        <v>0</v>
      </c>
      <c r="N750">
        <v>40</v>
      </c>
      <c r="O750">
        <v>0</v>
      </c>
      <c r="P750">
        <v>0</v>
      </c>
      <c r="Q750" s="25" t="s">
        <v>141</v>
      </c>
      <c r="R750">
        <v>21</v>
      </c>
      <c r="S750">
        <v>15</v>
      </c>
      <c r="T750">
        <v>2</v>
      </c>
      <c r="U750">
        <v>2</v>
      </c>
      <c r="V750">
        <v>0.15</v>
      </c>
      <c r="W750">
        <v>0.123</v>
      </c>
      <c r="X750">
        <v>24</v>
      </c>
      <c r="Y750">
        <v>0</v>
      </c>
      <c r="Z750" s="25" t="s">
        <v>142</v>
      </c>
      <c r="AB750">
        <v>0</v>
      </c>
      <c r="AC750">
        <v>1</v>
      </c>
      <c r="AD750">
        <v>23</v>
      </c>
      <c r="AE750">
        <v>1</v>
      </c>
      <c r="AF750">
        <v>1</v>
      </c>
      <c r="AG750">
        <v>0.8</v>
      </c>
      <c r="AH750">
        <v>0</v>
      </c>
      <c r="BA750">
        <v>4</v>
      </c>
      <c r="BB750">
        <v>6</v>
      </c>
      <c r="BC750">
        <v>140</v>
      </c>
      <c r="BD750">
        <v>40</v>
      </c>
      <c r="BE750">
        <v>0</v>
      </c>
      <c r="BF750">
        <v>5.3</v>
      </c>
      <c r="BG750">
        <v>60</v>
      </c>
      <c r="BH750">
        <v>12</v>
      </c>
      <c r="BI750">
        <v>45</v>
      </c>
      <c r="BJ750">
        <v>3</v>
      </c>
      <c r="BK750">
        <v>0</v>
      </c>
      <c r="BL750">
        <v>32</v>
      </c>
      <c r="BM750">
        <v>0</v>
      </c>
      <c r="BN750">
        <v>40</v>
      </c>
      <c r="BO750">
        <v>0</v>
      </c>
      <c r="BP750">
        <v>0</v>
      </c>
      <c r="BQ750" s="25" t="s">
        <v>141</v>
      </c>
      <c r="BR750">
        <v>21</v>
      </c>
      <c r="BS750">
        <v>15</v>
      </c>
      <c r="BT750">
        <v>2</v>
      </c>
      <c r="BU750">
        <v>2</v>
      </c>
      <c r="BV750">
        <v>0.15</v>
      </c>
      <c r="BW750">
        <v>0.123</v>
      </c>
      <c r="BX750">
        <v>24</v>
      </c>
      <c r="BY750">
        <v>0</v>
      </c>
      <c r="BZ750" s="25" t="s">
        <v>142</v>
      </c>
      <c r="CB750">
        <v>0</v>
      </c>
      <c r="CC750">
        <v>1</v>
      </c>
      <c r="CD750">
        <v>23</v>
      </c>
      <c r="CE750">
        <v>1</v>
      </c>
      <c r="CF750">
        <v>1</v>
      </c>
      <c r="CG750">
        <v>0.8</v>
      </c>
      <c r="CH750">
        <v>0</v>
      </c>
    </row>
    <row r="751" spans="1:86">
      <c r="A751">
        <v>5</v>
      </c>
      <c r="B751">
        <v>5</v>
      </c>
      <c r="C751">
        <v>70</v>
      </c>
      <c r="D751">
        <v>25</v>
      </c>
      <c r="E751">
        <v>0</v>
      </c>
      <c r="F751" s="24">
        <f t="shared" si="57"/>
        <v>33</v>
      </c>
      <c r="G751">
        <v>70</v>
      </c>
      <c r="H751" s="24">
        <f t="shared" si="59"/>
        <v>12</v>
      </c>
      <c r="I751" s="24">
        <f t="shared" si="56"/>
        <v>6</v>
      </c>
      <c r="J751" s="24">
        <f t="shared" si="58"/>
        <v>75</v>
      </c>
      <c r="K751" s="24" t="str">
        <f t="shared" si="60"/>
        <v>03</v>
      </c>
      <c r="L751">
        <v>42</v>
      </c>
      <c r="M751">
        <v>0</v>
      </c>
      <c r="N751">
        <v>40</v>
      </c>
      <c r="O751">
        <v>0</v>
      </c>
      <c r="P751">
        <v>0</v>
      </c>
      <c r="Q751" s="25" t="s">
        <v>141</v>
      </c>
      <c r="R751">
        <v>21</v>
      </c>
      <c r="S751">
        <v>15</v>
      </c>
      <c r="T751">
        <v>2</v>
      </c>
      <c r="U751">
        <v>2</v>
      </c>
      <c r="V751">
        <v>0.107</v>
      </c>
      <c r="W751">
        <v>8.3500000000000005E-2</v>
      </c>
      <c r="X751">
        <v>24</v>
      </c>
      <c r="Y751">
        <v>0</v>
      </c>
      <c r="Z751" s="25" t="s">
        <v>142</v>
      </c>
      <c r="AB751">
        <v>0</v>
      </c>
      <c r="AC751">
        <v>1</v>
      </c>
      <c r="AD751">
        <v>23</v>
      </c>
      <c r="AE751">
        <v>1</v>
      </c>
      <c r="AF751">
        <v>1</v>
      </c>
      <c r="AG751">
        <v>0.8</v>
      </c>
      <c r="AH751">
        <v>0</v>
      </c>
      <c r="BA751">
        <v>5</v>
      </c>
      <c r="BB751">
        <v>5</v>
      </c>
      <c r="BC751">
        <v>70</v>
      </c>
      <c r="BD751">
        <v>25</v>
      </c>
      <c r="BE751">
        <v>0</v>
      </c>
      <c r="BF751">
        <v>3.3</v>
      </c>
      <c r="BG751">
        <v>70</v>
      </c>
      <c r="BH751">
        <v>12</v>
      </c>
      <c r="BI751">
        <v>48</v>
      </c>
      <c r="BJ751">
        <v>3</v>
      </c>
      <c r="BK751">
        <v>0</v>
      </c>
      <c r="BL751">
        <v>42</v>
      </c>
      <c r="BM751">
        <v>0</v>
      </c>
      <c r="BN751">
        <v>40</v>
      </c>
      <c r="BO751">
        <v>0</v>
      </c>
      <c r="BP751">
        <v>0</v>
      </c>
      <c r="BQ751" s="25" t="s">
        <v>141</v>
      </c>
      <c r="BR751">
        <v>21</v>
      </c>
      <c r="BS751">
        <v>15</v>
      </c>
      <c r="BT751">
        <v>2</v>
      </c>
      <c r="BU751">
        <v>2</v>
      </c>
      <c r="BV751">
        <v>0.107</v>
      </c>
      <c r="BW751">
        <v>8.3500000000000005E-2</v>
      </c>
      <c r="BX751">
        <v>24</v>
      </c>
      <c r="BY751">
        <v>0</v>
      </c>
      <c r="BZ751" s="25" t="s">
        <v>142</v>
      </c>
      <c r="CB751">
        <v>0</v>
      </c>
      <c r="CC751">
        <v>1</v>
      </c>
      <c r="CD751">
        <v>23</v>
      </c>
      <c r="CE751">
        <v>1</v>
      </c>
      <c r="CF751">
        <v>1</v>
      </c>
      <c r="CG751">
        <v>0.8</v>
      </c>
      <c r="CH751">
        <v>0</v>
      </c>
    </row>
    <row r="752" spans="1:86">
      <c r="A752">
        <v>6</v>
      </c>
      <c r="B752">
        <v>4</v>
      </c>
      <c r="C752">
        <v>40</v>
      </c>
      <c r="D752">
        <v>25</v>
      </c>
      <c r="E752">
        <v>0</v>
      </c>
      <c r="F752" s="24">
        <f t="shared" si="57"/>
        <v>23</v>
      </c>
      <c r="G752">
        <v>85</v>
      </c>
      <c r="H752" s="24">
        <f t="shared" si="59"/>
        <v>12</v>
      </c>
      <c r="I752" s="24">
        <f t="shared" ref="I752:I815" si="61">IF(BI752="","",ROUND(BI752*10/80,0))</f>
        <v>6</v>
      </c>
      <c r="J752" s="24">
        <f t="shared" si="58"/>
        <v>75</v>
      </c>
      <c r="K752" s="24" t="str">
        <f t="shared" si="60"/>
        <v>03</v>
      </c>
      <c r="L752">
        <v>52</v>
      </c>
      <c r="M752">
        <v>0</v>
      </c>
      <c r="N752">
        <v>40</v>
      </c>
      <c r="O752">
        <v>0</v>
      </c>
      <c r="P752">
        <v>0</v>
      </c>
      <c r="Q752" s="50" t="s">
        <v>141</v>
      </c>
      <c r="R752">
        <v>21</v>
      </c>
      <c r="S752">
        <v>15</v>
      </c>
      <c r="T752">
        <v>2</v>
      </c>
      <c r="U752">
        <v>2</v>
      </c>
      <c r="V752">
        <v>7.1999999999999995E-2</v>
      </c>
      <c r="W752">
        <v>5.4699999999999999E-2</v>
      </c>
      <c r="X752">
        <v>24</v>
      </c>
      <c r="Y752">
        <v>0</v>
      </c>
      <c r="Z752" s="25" t="s">
        <v>142</v>
      </c>
      <c r="AB752">
        <v>4</v>
      </c>
      <c r="AC752">
        <v>1</v>
      </c>
      <c r="AD752">
        <v>23</v>
      </c>
      <c r="AE752">
        <v>1</v>
      </c>
      <c r="AF752">
        <v>1</v>
      </c>
      <c r="AG752">
        <v>0.8</v>
      </c>
      <c r="AH752">
        <v>0</v>
      </c>
      <c r="BA752">
        <v>6</v>
      </c>
      <c r="BB752">
        <v>4</v>
      </c>
      <c r="BC752">
        <v>40</v>
      </c>
      <c r="BD752">
        <v>25</v>
      </c>
      <c r="BE752">
        <v>0</v>
      </c>
      <c r="BF752">
        <v>2.2999999999999998</v>
      </c>
      <c r="BG752">
        <v>85</v>
      </c>
      <c r="BH752">
        <v>12</v>
      </c>
      <c r="BI752">
        <v>48</v>
      </c>
      <c r="BJ752">
        <v>3</v>
      </c>
      <c r="BK752">
        <v>0</v>
      </c>
      <c r="BL752">
        <v>52</v>
      </c>
      <c r="BM752">
        <v>0</v>
      </c>
      <c r="BN752">
        <v>40</v>
      </c>
      <c r="BO752">
        <v>0</v>
      </c>
      <c r="BP752">
        <v>0</v>
      </c>
      <c r="BQ752" s="50" t="s">
        <v>141</v>
      </c>
      <c r="BR752">
        <v>21</v>
      </c>
      <c r="BS752">
        <v>15</v>
      </c>
      <c r="BT752">
        <v>2</v>
      </c>
      <c r="BU752">
        <v>2</v>
      </c>
      <c r="BV752">
        <v>7.1999999999999995E-2</v>
      </c>
      <c r="BW752">
        <v>5.4699999999999999E-2</v>
      </c>
      <c r="BX752">
        <v>24</v>
      </c>
      <c r="BY752">
        <v>0</v>
      </c>
      <c r="BZ752" s="25" t="s">
        <v>142</v>
      </c>
      <c r="CB752">
        <v>4</v>
      </c>
      <c r="CC752">
        <v>1</v>
      </c>
      <c r="CD752">
        <v>23</v>
      </c>
      <c r="CE752">
        <v>1</v>
      </c>
      <c r="CF752">
        <v>1</v>
      </c>
      <c r="CG752">
        <v>0.8</v>
      </c>
      <c r="CH752">
        <v>0</v>
      </c>
    </row>
    <row r="753" spans="1:86">
      <c r="A753">
        <v>7</v>
      </c>
      <c r="B753">
        <v>3</v>
      </c>
      <c r="C753">
        <v>12</v>
      </c>
      <c r="D753">
        <v>14</v>
      </c>
      <c r="E753">
        <v>0</v>
      </c>
      <c r="F753" s="24">
        <f t="shared" si="57"/>
        <v>15</v>
      </c>
      <c r="G753">
        <v>100</v>
      </c>
      <c r="H753" s="24">
        <f t="shared" si="59"/>
        <v>10</v>
      </c>
      <c r="I753" s="24">
        <f t="shared" si="61"/>
        <v>6</v>
      </c>
      <c r="J753" s="24">
        <f t="shared" si="58"/>
        <v>50</v>
      </c>
      <c r="K753" s="24" t="str">
        <f t="shared" si="60"/>
        <v>00</v>
      </c>
      <c r="L753">
        <v>72</v>
      </c>
      <c r="M753">
        <v>0</v>
      </c>
      <c r="N753">
        <v>40</v>
      </c>
      <c r="O753">
        <v>0</v>
      </c>
      <c r="P753">
        <v>0</v>
      </c>
      <c r="Q753" s="25" t="s">
        <v>141</v>
      </c>
      <c r="R753">
        <v>21</v>
      </c>
      <c r="S753">
        <v>15</v>
      </c>
      <c r="T753">
        <v>2</v>
      </c>
      <c r="U753">
        <v>2</v>
      </c>
      <c r="V753">
        <v>4.7E-2</v>
      </c>
      <c r="W753">
        <v>3.5299999999999998E-2</v>
      </c>
      <c r="X753">
        <v>24</v>
      </c>
      <c r="Y753">
        <v>0</v>
      </c>
      <c r="Z753" s="25" t="s">
        <v>142</v>
      </c>
      <c r="AB753">
        <v>2</v>
      </c>
      <c r="AC753">
        <v>1</v>
      </c>
      <c r="AD753">
        <v>23</v>
      </c>
      <c r="AE753">
        <v>1</v>
      </c>
      <c r="AF753">
        <v>1</v>
      </c>
      <c r="AG753">
        <v>0.8</v>
      </c>
      <c r="AH753">
        <v>0</v>
      </c>
      <c r="BA753">
        <v>7</v>
      </c>
      <c r="BB753">
        <v>3</v>
      </c>
      <c r="BC753">
        <v>12</v>
      </c>
      <c r="BD753">
        <v>14</v>
      </c>
      <c r="BE753">
        <v>0</v>
      </c>
      <c r="BF753">
        <v>1.6</v>
      </c>
      <c r="BG753">
        <v>100</v>
      </c>
      <c r="BH753">
        <v>14</v>
      </c>
      <c r="BI753">
        <v>48</v>
      </c>
      <c r="BJ753">
        <v>2</v>
      </c>
      <c r="BK753">
        <v>0</v>
      </c>
      <c r="BL753">
        <v>72</v>
      </c>
      <c r="BM753">
        <v>0</v>
      </c>
      <c r="BN753">
        <v>40</v>
      </c>
      <c r="BO753">
        <v>0</v>
      </c>
      <c r="BP753">
        <v>0</v>
      </c>
      <c r="BQ753" s="25" t="s">
        <v>141</v>
      </c>
      <c r="BR753">
        <v>21</v>
      </c>
      <c r="BS753">
        <v>15</v>
      </c>
      <c r="BT753">
        <v>2</v>
      </c>
      <c r="BU753">
        <v>2</v>
      </c>
      <c r="BV753">
        <v>4.7E-2</v>
      </c>
      <c r="BW753">
        <v>3.5299999999999998E-2</v>
      </c>
      <c r="BX753">
        <v>24</v>
      </c>
      <c r="BY753">
        <v>0</v>
      </c>
      <c r="BZ753" s="25" t="s">
        <v>142</v>
      </c>
      <c r="CB753">
        <v>2</v>
      </c>
      <c r="CC753">
        <v>1</v>
      </c>
      <c r="CD753">
        <v>23</v>
      </c>
      <c r="CE753">
        <v>1</v>
      </c>
      <c r="CF753">
        <v>1</v>
      </c>
      <c r="CG753">
        <v>0.8</v>
      </c>
      <c r="CH753">
        <v>0</v>
      </c>
    </row>
    <row r="754" spans="1:86">
      <c r="A754">
        <v>8</v>
      </c>
      <c r="B754">
        <v>2</v>
      </c>
      <c r="C754">
        <v>8</v>
      </c>
      <c r="D754">
        <v>12</v>
      </c>
      <c r="E754">
        <v>0</v>
      </c>
      <c r="F754" s="24">
        <f t="shared" si="57"/>
        <v>7.9999999999999991</v>
      </c>
      <c r="G754">
        <v>100</v>
      </c>
      <c r="H754" s="24">
        <f t="shared" si="59"/>
        <v>12</v>
      </c>
      <c r="I754" s="24">
        <f t="shared" si="61"/>
        <v>6</v>
      </c>
      <c r="J754" s="24">
        <f t="shared" si="58"/>
        <v>50</v>
      </c>
      <c r="K754" s="24" t="str">
        <f t="shared" si="60"/>
        <v>00</v>
      </c>
      <c r="L754">
        <v>82</v>
      </c>
      <c r="M754">
        <v>0</v>
      </c>
      <c r="N754">
        <v>0</v>
      </c>
      <c r="O754">
        <v>0</v>
      </c>
      <c r="P754">
        <v>0</v>
      </c>
      <c r="Q754" s="25" t="s">
        <v>141</v>
      </c>
      <c r="R754">
        <v>21</v>
      </c>
      <c r="S754">
        <v>15</v>
      </c>
      <c r="T754">
        <v>3</v>
      </c>
      <c r="U754">
        <v>2</v>
      </c>
      <c r="V754">
        <v>3.3000000000000002E-2</v>
      </c>
      <c r="W754">
        <v>2.3400000000000001E-2</v>
      </c>
      <c r="X754">
        <v>24</v>
      </c>
      <c r="Y754">
        <v>0</v>
      </c>
      <c r="Z754" s="25" t="s">
        <v>142</v>
      </c>
      <c r="AB754">
        <v>1.1200000000000001</v>
      </c>
      <c r="AC754">
        <v>1</v>
      </c>
      <c r="AD754">
        <v>23</v>
      </c>
      <c r="AE754">
        <v>1</v>
      </c>
      <c r="AF754">
        <v>1</v>
      </c>
      <c r="AG754">
        <v>0.8</v>
      </c>
      <c r="AH754">
        <v>0</v>
      </c>
      <c r="BA754">
        <v>8</v>
      </c>
      <c r="BB754">
        <v>2</v>
      </c>
      <c r="BC754">
        <v>8</v>
      </c>
      <c r="BD754">
        <v>12</v>
      </c>
      <c r="BE754">
        <v>0</v>
      </c>
      <c r="BF754">
        <v>0.7</v>
      </c>
      <c r="BG754">
        <v>100</v>
      </c>
      <c r="BH754">
        <v>18</v>
      </c>
      <c r="BI754">
        <v>50</v>
      </c>
      <c r="BJ754">
        <v>2</v>
      </c>
      <c r="BK754">
        <v>0</v>
      </c>
      <c r="BL754">
        <v>82</v>
      </c>
      <c r="BM754">
        <v>0</v>
      </c>
      <c r="BN754">
        <v>0</v>
      </c>
      <c r="BO754">
        <v>0</v>
      </c>
      <c r="BP754">
        <v>0</v>
      </c>
      <c r="BQ754" s="25" t="s">
        <v>141</v>
      </c>
      <c r="BR754">
        <v>21</v>
      </c>
      <c r="BS754">
        <v>15</v>
      </c>
      <c r="BT754">
        <v>3</v>
      </c>
      <c r="BU754">
        <v>2</v>
      </c>
      <c r="BV754">
        <v>3.3000000000000002E-2</v>
      </c>
      <c r="BW754">
        <v>2.3400000000000001E-2</v>
      </c>
      <c r="BX754">
        <v>24</v>
      </c>
      <c r="BY754">
        <v>0</v>
      </c>
      <c r="BZ754" s="25" t="s">
        <v>142</v>
      </c>
      <c r="CB754">
        <v>1.1200000000000001</v>
      </c>
      <c r="CC754">
        <v>1</v>
      </c>
      <c r="CD754">
        <v>23</v>
      </c>
      <c r="CE754">
        <v>1</v>
      </c>
      <c r="CF754">
        <v>1</v>
      </c>
      <c r="CG754">
        <v>0.8</v>
      </c>
      <c r="CH754">
        <v>0</v>
      </c>
    </row>
    <row r="755" spans="1:86">
      <c r="A755">
        <v>9</v>
      </c>
      <c r="B755">
        <v>1</v>
      </c>
      <c r="C755">
        <v>7</v>
      </c>
      <c r="D755">
        <v>9</v>
      </c>
      <c r="E755">
        <v>0</v>
      </c>
      <c r="F755" s="24">
        <f t="shared" si="57"/>
        <v>5</v>
      </c>
      <c r="G755">
        <v>105</v>
      </c>
      <c r="H755" s="24">
        <f t="shared" si="59"/>
        <v>6</v>
      </c>
      <c r="I755" s="24">
        <f t="shared" si="61"/>
        <v>6</v>
      </c>
      <c r="J755" s="24">
        <f t="shared" si="58"/>
        <v>25</v>
      </c>
      <c r="K755" s="24" t="str">
        <f t="shared" si="60"/>
        <v>00</v>
      </c>
      <c r="L755">
        <v>73</v>
      </c>
      <c r="M755">
        <v>0</v>
      </c>
      <c r="N755">
        <v>0</v>
      </c>
      <c r="O755">
        <v>10</v>
      </c>
      <c r="P755">
        <v>0</v>
      </c>
      <c r="Q755" s="25" t="s">
        <v>141</v>
      </c>
      <c r="R755">
        <v>32</v>
      </c>
      <c r="S755">
        <v>15</v>
      </c>
      <c r="T755">
        <v>3</v>
      </c>
      <c r="U755">
        <v>2</v>
      </c>
      <c r="V755">
        <v>1.7000000000000001E-2</v>
      </c>
      <c r="W755">
        <v>1.2E-2</v>
      </c>
      <c r="X755">
        <v>24</v>
      </c>
      <c r="Y755">
        <v>0</v>
      </c>
      <c r="Z755" s="25" t="s">
        <v>142</v>
      </c>
      <c r="AB755">
        <v>0.8</v>
      </c>
      <c r="AC755">
        <v>1</v>
      </c>
      <c r="AD755">
        <v>23</v>
      </c>
      <c r="AE755">
        <v>1</v>
      </c>
      <c r="AF755">
        <v>1</v>
      </c>
      <c r="AG755">
        <v>0.8</v>
      </c>
      <c r="AH755">
        <v>0</v>
      </c>
      <c r="BA755">
        <v>9</v>
      </c>
      <c r="BB755">
        <v>1</v>
      </c>
      <c r="BC755">
        <v>7</v>
      </c>
      <c r="BD755">
        <v>9</v>
      </c>
      <c r="BE755">
        <v>0</v>
      </c>
      <c r="BF755">
        <v>0.4</v>
      </c>
      <c r="BG755">
        <v>105</v>
      </c>
      <c r="BH755">
        <v>18</v>
      </c>
      <c r="BI755">
        <v>50</v>
      </c>
      <c r="BJ755">
        <v>1</v>
      </c>
      <c r="BK755">
        <v>0</v>
      </c>
      <c r="BL755">
        <v>73</v>
      </c>
      <c r="BM755">
        <v>0</v>
      </c>
      <c r="BN755">
        <v>0</v>
      </c>
      <c r="BO755">
        <v>10</v>
      </c>
      <c r="BP755">
        <v>0</v>
      </c>
      <c r="BQ755" s="25" t="s">
        <v>141</v>
      </c>
      <c r="BR755">
        <v>32</v>
      </c>
      <c r="BS755">
        <v>15</v>
      </c>
      <c r="BT755">
        <v>3</v>
      </c>
      <c r="BU755">
        <v>2</v>
      </c>
      <c r="BV755">
        <v>1.7000000000000001E-2</v>
      </c>
      <c r="BW755">
        <v>1.2E-2</v>
      </c>
      <c r="BX755">
        <v>24</v>
      </c>
      <c r="BY755">
        <v>0</v>
      </c>
      <c r="BZ755" s="25" t="s">
        <v>142</v>
      </c>
      <c r="CB755">
        <v>0.8</v>
      </c>
      <c r="CC755">
        <v>1</v>
      </c>
      <c r="CD755">
        <v>23</v>
      </c>
      <c r="CE755">
        <v>1</v>
      </c>
      <c r="CF755">
        <v>1</v>
      </c>
      <c r="CG755">
        <v>0.8</v>
      </c>
      <c r="CH755">
        <v>0</v>
      </c>
    </row>
    <row r="756" spans="1:86">
      <c r="F756" s="24" t="str">
        <f t="shared" si="57"/>
        <v/>
      </c>
      <c r="H756" s="24" t="str">
        <f t="shared" si="59"/>
        <v/>
      </c>
      <c r="I756" s="24" t="str">
        <f t="shared" si="61"/>
        <v/>
      </c>
      <c r="J756" s="24" t="str">
        <f t="shared" si="58"/>
        <v/>
      </c>
      <c r="K756" s="24" t="str">
        <f t="shared" si="60"/>
        <v/>
      </c>
      <c r="AH756">
        <v>0</v>
      </c>
      <c r="BK756">
        <v>0</v>
      </c>
      <c r="CH756">
        <v>0</v>
      </c>
    </row>
    <row r="757" spans="1:86">
      <c r="A757">
        <v>1</v>
      </c>
      <c r="B757">
        <v>8</v>
      </c>
      <c r="C757">
        <v>750</v>
      </c>
      <c r="D757">
        <v>160</v>
      </c>
      <c r="E757">
        <v>0</v>
      </c>
      <c r="F757" s="24">
        <f t="shared" si="57"/>
        <v>318</v>
      </c>
      <c r="G757">
        <v>40</v>
      </c>
      <c r="H757" s="24">
        <f t="shared" si="59"/>
        <v>10</v>
      </c>
      <c r="I757" s="24">
        <f t="shared" si="61"/>
        <v>7</v>
      </c>
      <c r="J757" s="24">
        <f t="shared" si="58"/>
        <v>75</v>
      </c>
      <c r="K757" s="24" t="str">
        <f t="shared" si="60"/>
        <v>03</v>
      </c>
      <c r="L757">
        <v>22</v>
      </c>
      <c r="M757">
        <v>0</v>
      </c>
      <c r="N757">
        <v>0</v>
      </c>
      <c r="O757">
        <v>11</v>
      </c>
      <c r="P757">
        <v>0</v>
      </c>
      <c r="Q757" s="25" t="s">
        <v>141</v>
      </c>
      <c r="R757">
        <v>22</v>
      </c>
      <c r="S757">
        <v>10</v>
      </c>
      <c r="T757">
        <v>2</v>
      </c>
      <c r="U757">
        <v>2</v>
      </c>
      <c r="V757">
        <v>0.59699999999999998</v>
      </c>
      <c r="W757">
        <v>0.5</v>
      </c>
      <c r="X757">
        <v>24</v>
      </c>
      <c r="Y757">
        <v>0</v>
      </c>
      <c r="Z757" s="25" t="s">
        <v>142</v>
      </c>
      <c r="AB757">
        <v>0</v>
      </c>
      <c r="AC757">
        <v>1</v>
      </c>
      <c r="AD757">
        <v>23</v>
      </c>
      <c r="AE757">
        <v>1</v>
      </c>
      <c r="AF757">
        <v>1</v>
      </c>
      <c r="AG757">
        <v>1.1200000000000001</v>
      </c>
      <c r="AH757">
        <v>0</v>
      </c>
      <c r="BA757">
        <v>1</v>
      </c>
      <c r="BB757">
        <v>8</v>
      </c>
      <c r="BC757">
        <v>750</v>
      </c>
      <c r="BD757">
        <v>160</v>
      </c>
      <c r="BE757">
        <v>0</v>
      </c>
      <c r="BF757">
        <v>31.7</v>
      </c>
      <c r="BG757">
        <v>40</v>
      </c>
      <c r="BH757">
        <v>10</v>
      </c>
      <c r="BI757">
        <v>55</v>
      </c>
      <c r="BJ757">
        <v>3</v>
      </c>
      <c r="BK757">
        <v>0</v>
      </c>
      <c r="BL757">
        <v>22</v>
      </c>
      <c r="BM757">
        <v>0</v>
      </c>
      <c r="BN757">
        <v>0</v>
      </c>
      <c r="BO757">
        <v>11</v>
      </c>
      <c r="BP757">
        <v>0</v>
      </c>
      <c r="BQ757" s="25" t="s">
        <v>141</v>
      </c>
      <c r="BR757">
        <v>22</v>
      </c>
      <c r="BS757">
        <v>10</v>
      </c>
      <c r="BT757">
        <v>2</v>
      </c>
      <c r="BU757">
        <v>2</v>
      </c>
      <c r="BV757">
        <v>0.59699999999999998</v>
      </c>
      <c r="BW757">
        <v>0.5</v>
      </c>
      <c r="BX757">
        <v>24</v>
      </c>
      <c r="BY757">
        <v>0</v>
      </c>
      <c r="BZ757" s="25" t="s">
        <v>142</v>
      </c>
      <c r="CB757">
        <v>0</v>
      </c>
      <c r="CC757">
        <v>1</v>
      </c>
      <c r="CD757">
        <v>23</v>
      </c>
      <c r="CE757">
        <v>1</v>
      </c>
      <c r="CF757">
        <v>1</v>
      </c>
      <c r="CG757">
        <v>1.1200000000000001</v>
      </c>
      <c r="CH757">
        <v>0</v>
      </c>
    </row>
    <row r="758" spans="1:86">
      <c r="A758">
        <v>2</v>
      </c>
      <c r="B758">
        <v>7</v>
      </c>
      <c r="C758">
        <v>300</v>
      </c>
      <c r="D758">
        <v>55</v>
      </c>
      <c r="E758">
        <v>0</v>
      </c>
      <c r="F758" s="24">
        <f t="shared" si="57"/>
        <v>135</v>
      </c>
      <c r="G758">
        <v>50</v>
      </c>
      <c r="H758" s="24">
        <f t="shared" si="59"/>
        <v>11</v>
      </c>
      <c r="I758" s="24">
        <f t="shared" si="61"/>
        <v>6</v>
      </c>
      <c r="J758" s="24">
        <f t="shared" si="58"/>
        <v>75</v>
      </c>
      <c r="K758" s="24" t="str">
        <f t="shared" si="60"/>
        <v>03</v>
      </c>
      <c r="L758">
        <v>22</v>
      </c>
      <c r="M758">
        <v>0</v>
      </c>
      <c r="N758">
        <v>0</v>
      </c>
      <c r="O758">
        <v>1</v>
      </c>
      <c r="P758">
        <v>0</v>
      </c>
      <c r="Q758" s="25" t="s">
        <v>141</v>
      </c>
      <c r="R758">
        <v>21</v>
      </c>
      <c r="S758">
        <v>10</v>
      </c>
      <c r="T758">
        <v>2</v>
      </c>
      <c r="U758">
        <v>2</v>
      </c>
      <c r="V758">
        <v>0.29399999999999998</v>
      </c>
      <c r="W758">
        <v>0.24399999999999999</v>
      </c>
      <c r="X758">
        <v>24</v>
      </c>
      <c r="Y758">
        <v>0</v>
      </c>
      <c r="Z758" s="25" t="s">
        <v>142</v>
      </c>
      <c r="AB758">
        <v>0</v>
      </c>
      <c r="AC758">
        <v>1</v>
      </c>
      <c r="AD758">
        <v>23</v>
      </c>
      <c r="AE758">
        <v>1</v>
      </c>
      <c r="AF758">
        <v>1</v>
      </c>
      <c r="AG758">
        <v>1.1200000000000001</v>
      </c>
      <c r="AH758">
        <v>0</v>
      </c>
      <c r="BA758">
        <v>2</v>
      </c>
      <c r="BB758">
        <v>7</v>
      </c>
      <c r="BC758">
        <v>300</v>
      </c>
      <c r="BD758">
        <v>55</v>
      </c>
      <c r="BE758">
        <v>0</v>
      </c>
      <c r="BF758">
        <v>13.4</v>
      </c>
      <c r="BG758">
        <v>50</v>
      </c>
      <c r="BH758">
        <v>11</v>
      </c>
      <c r="BI758">
        <v>45</v>
      </c>
      <c r="BJ758">
        <v>3</v>
      </c>
      <c r="BK758">
        <v>0</v>
      </c>
      <c r="BL758">
        <v>22</v>
      </c>
      <c r="BM758">
        <v>0</v>
      </c>
      <c r="BN758">
        <v>0</v>
      </c>
      <c r="BO758">
        <v>1</v>
      </c>
      <c r="BP758">
        <v>0</v>
      </c>
      <c r="BQ758" s="25" t="s">
        <v>141</v>
      </c>
      <c r="BR758">
        <v>21</v>
      </c>
      <c r="BS758">
        <v>10</v>
      </c>
      <c r="BT758">
        <v>2</v>
      </c>
      <c r="BU758">
        <v>2</v>
      </c>
      <c r="BV758">
        <v>0.29399999999999998</v>
      </c>
      <c r="BW758">
        <v>0.24399999999999999</v>
      </c>
      <c r="BX758">
        <v>24</v>
      </c>
      <c r="BY758">
        <v>0</v>
      </c>
      <c r="BZ758" s="25" t="s">
        <v>142</v>
      </c>
      <c r="CB758">
        <v>0</v>
      </c>
      <c r="CC758">
        <v>1</v>
      </c>
      <c r="CD758">
        <v>23</v>
      </c>
      <c r="CE758">
        <v>1</v>
      </c>
      <c r="CF758">
        <v>1</v>
      </c>
      <c r="CG758">
        <v>1.1200000000000001</v>
      </c>
      <c r="CH758">
        <v>0</v>
      </c>
    </row>
    <row r="759" spans="1:86">
      <c r="A759">
        <v>3</v>
      </c>
      <c r="B759">
        <v>6</v>
      </c>
      <c r="C759">
        <v>200</v>
      </c>
      <c r="D759">
        <v>40</v>
      </c>
      <c r="E759">
        <v>0</v>
      </c>
      <c r="F759" s="24">
        <f t="shared" si="57"/>
        <v>85</v>
      </c>
      <c r="G759">
        <v>50</v>
      </c>
      <c r="H759" s="24">
        <f t="shared" si="59"/>
        <v>12</v>
      </c>
      <c r="I759" s="24">
        <f t="shared" si="61"/>
        <v>6</v>
      </c>
      <c r="J759" s="24">
        <f t="shared" si="58"/>
        <v>75</v>
      </c>
      <c r="K759" s="24" t="str">
        <f t="shared" si="60"/>
        <v>03</v>
      </c>
      <c r="L759">
        <v>22</v>
      </c>
      <c r="M759">
        <v>0</v>
      </c>
      <c r="N759">
        <v>0</v>
      </c>
      <c r="O759">
        <v>1</v>
      </c>
      <c r="P759">
        <v>0</v>
      </c>
      <c r="Q759" s="25" t="s">
        <v>141</v>
      </c>
      <c r="R759">
        <v>21</v>
      </c>
      <c r="S759">
        <v>10</v>
      </c>
      <c r="T759">
        <v>2</v>
      </c>
      <c r="U759">
        <v>2</v>
      </c>
      <c r="V759">
        <v>0.2</v>
      </c>
      <c r="W759">
        <v>0.16600000000000001</v>
      </c>
      <c r="X759">
        <v>24</v>
      </c>
      <c r="Y759">
        <v>0</v>
      </c>
      <c r="Z759" s="25" t="s">
        <v>142</v>
      </c>
      <c r="AB759">
        <v>0</v>
      </c>
      <c r="AC759">
        <v>1</v>
      </c>
      <c r="AD759">
        <v>23</v>
      </c>
      <c r="AE759">
        <v>1</v>
      </c>
      <c r="AF759">
        <v>1</v>
      </c>
      <c r="AG759">
        <v>1.1200000000000001</v>
      </c>
      <c r="AH759">
        <v>0</v>
      </c>
      <c r="BA759">
        <v>3</v>
      </c>
      <c r="BB759">
        <v>6</v>
      </c>
      <c r="BC759">
        <v>200</v>
      </c>
      <c r="BD759">
        <v>40</v>
      </c>
      <c r="BE759">
        <v>0</v>
      </c>
      <c r="BF759">
        <v>8.6</v>
      </c>
      <c r="BG759">
        <v>50</v>
      </c>
      <c r="BH759">
        <v>12</v>
      </c>
      <c r="BI759">
        <v>45</v>
      </c>
      <c r="BJ759">
        <v>3</v>
      </c>
      <c r="BK759">
        <v>0</v>
      </c>
      <c r="BL759">
        <v>22</v>
      </c>
      <c r="BM759">
        <v>0</v>
      </c>
      <c r="BN759">
        <v>0</v>
      </c>
      <c r="BO759">
        <v>1</v>
      </c>
      <c r="BP759">
        <v>0</v>
      </c>
      <c r="BQ759" s="25" t="s">
        <v>141</v>
      </c>
      <c r="BR759">
        <v>21</v>
      </c>
      <c r="BS759">
        <v>10</v>
      </c>
      <c r="BT759">
        <v>2</v>
      </c>
      <c r="BU759">
        <v>2</v>
      </c>
      <c r="BV759">
        <v>0.2</v>
      </c>
      <c r="BW759">
        <v>0.16600000000000001</v>
      </c>
      <c r="BX759">
        <v>24</v>
      </c>
      <c r="BY759">
        <v>0</v>
      </c>
      <c r="BZ759" s="25" t="s">
        <v>142</v>
      </c>
      <c r="CB759">
        <v>0</v>
      </c>
      <c r="CC759">
        <v>1</v>
      </c>
      <c r="CD759">
        <v>23</v>
      </c>
      <c r="CE759">
        <v>1</v>
      </c>
      <c r="CF759">
        <v>1</v>
      </c>
      <c r="CG759">
        <v>1.1200000000000001</v>
      </c>
      <c r="CH759">
        <v>0</v>
      </c>
    </row>
    <row r="760" spans="1:86">
      <c r="A760">
        <v>4</v>
      </c>
      <c r="B760">
        <v>5</v>
      </c>
      <c r="C760">
        <v>140</v>
      </c>
      <c r="D760">
        <v>40</v>
      </c>
      <c r="E760">
        <v>0</v>
      </c>
      <c r="F760" s="24">
        <f t="shared" si="57"/>
        <v>53</v>
      </c>
      <c r="G760">
        <v>60</v>
      </c>
      <c r="H760" s="24">
        <f t="shared" si="59"/>
        <v>12</v>
      </c>
      <c r="I760" s="24">
        <f t="shared" si="61"/>
        <v>6</v>
      </c>
      <c r="J760" s="24">
        <f t="shared" si="58"/>
        <v>75</v>
      </c>
      <c r="K760" s="24" t="str">
        <f t="shared" si="60"/>
        <v>03</v>
      </c>
      <c r="L760">
        <v>32</v>
      </c>
      <c r="M760">
        <v>0</v>
      </c>
      <c r="N760">
        <v>40</v>
      </c>
      <c r="O760">
        <v>0</v>
      </c>
      <c r="P760">
        <v>0</v>
      </c>
      <c r="Q760" s="25" t="s">
        <v>141</v>
      </c>
      <c r="R760">
        <v>21</v>
      </c>
      <c r="S760">
        <v>15</v>
      </c>
      <c r="T760">
        <v>2</v>
      </c>
      <c r="U760">
        <v>2</v>
      </c>
      <c r="V760">
        <v>0.14499999999999999</v>
      </c>
      <c r="W760">
        <v>0.11890000000000001</v>
      </c>
      <c r="X760">
        <v>24</v>
      </c>
      <c r="Y760">
        <v>0</v>
      </c>
      <c r="Z760" s="25" t="s">
        <v>142</v>
      </c>
      <c r="AB760">
        <v>0</v>
      </c>
      <c r="AC760">
        <v>1</v>
      </c>
      <c r="AD760">
        <v>23</v>
      </c>
      <c r="AE760">
        <v>1</v>
      </c>
      <c r="AF760">
        <v>1</v>
      </c>
      <c r="AG760">
        <v>1.1200000000000001</v>
      </c>
      <c r="AH760">
        <v>0</v>
      </c>
      <c r="BA760">
        <v>4</v>
      </c>
      <c r="BB760">
        <v>5</v>
      </c>
      <c r="BC760">
        <v>140</v>
      </c>
      <c r="BD760">
        <v>40</v>
      </c>
      <c r="BE760">
        <v>0</v>
      </c>
      <c r="BF760">
        <v>5.3</v>
      </c>
      <c r="BG760">
        <v>60</v>
      </c>
      <c r="BH760">
        <v>12</v>
      </c>
      <c r="BI760">
        <v>45</v>
      </c>
      <c r="BJ760">
        <v>3</v>
      </c>
      <c r="BK760">
        <v>0</v>
      </c>
      <c r="BL760">
        <v>32</v>
      </c>
      <c r="BM760">
        <v>0</v>
      </c>
      <c r="BN760">
        <v>40</v>
      </c>
      <c r="BO760">
        <v>0</v>
      </c>
      <c r="BP760">
        <v>0</v>
      </c>
      <c r="BQ760" s="25" t="s">
        <v>141</v>
      </c>
      <c r="BR760">
        <v>21</v>
      </c>
      <c r="BS760">
        <v>15</v>
      </c>
      <c r="BT760">
        <v>2</v>
      </c>
      <c r="BU760">
        <v>2</v>
      </c>
      <c r="BV760">
        <v>0.14499999999999999</v>
      </c>
      <c r="BW760">
        <v>0.11890000000000001</v>
      </c>
      <c r="BX760">
        <v>24</v>
      </c>
      <c r="BY760">
        <v>0</v>
      </c>
      <c r="BZ760" s="25" t="s">
        <v>142</v>
      </c>
      <c r="CB760">
        <v>0</v>
      </c>
      <c r="CC760">
        <v>1</v>
      </c>
      <c r="CD760">
        <v>23</v>
      </c>
      <c r="CE760">
        <v>1</v>
      </c>
      <c r="CF760">
        <v>1</v>
      </c>
      <c r="CG760">
        <v>1.1200000000000001</v>
      </c>
      <c r="CH760">
        <v>0</v>
      </c>
    </row>
    <row r="761" spans="1:86">
      <c r="A761">
        <v>5</v>
      </c>
      <c r="B761">
        <v>4</v>
      </c>
      <c r="C761">
        <v>70</v>
      </c>
      <c r="D761">
        <v>25</v>
      </c>
      <c r="E761">
        <v>0</v>
      </c>
      <c r="F761" s="24">
        <f t="shared" si="57"/>
        <v>33</v>
      </c>
      <c r="G761">
        <v>70</v>
      </c>
      <c r="H761" s="24">
        <f t="shared" si="59"/>
        <v>12</v>
      </c>
      <c r="I761" s="24">
        <f t="shared" si="61"/>
        <v>6</v>
      </c>
      <c r="J761" s="24">
        <f t="shared" si="58"/>
        <v>75</v>
      </c>
      <c r="K761" s="24" t="str">
        <f t="shared" si="60"/>
        <v>03</v>
      </c>
      <c r="L761">
        <v>42</v>
      </c>
      <c r="M761">
        <v>0</v>
      </c>
      <c r="N761">
        <v>40</v>
      </c>
      <c r="O761">
        <v>0</v>
      </c>
      <c r="P761">
        <v>0</v>
      </c>
      <c r="Q761" s="25" t="s">
        <v>141</v>
      </c>
      <c r="R761">
        <v>21</v>
      </c>
      <c r="S761">
        <v>15</v>
      </c>
      <c r="T761">
        <v>2</v>
      </c>
      <c r="U761">
        <v>2</v>
      </c>
      <c r="V761">
        <v>0.10199999999999999</v>
      </c>
      <c r="W761">
        <v>7.9600000000000004E-2</v>
      </c>
      <c r="X761">
        <v>24</v>
      </c>
      <c r="Y761">
        <v>0</v>
      </c>
      <c r="Z761" s="25" t="s">
        <v>142</v>
      </c>
      <c r="AB761">
        <v>0</v>
      </c>
      <c r="AC761">
        <v>1</v>
      </c>
      <c r="AD761">
        <v>23</v>
      </c>
      <c r="AE761">
        <v>1</v>
      </c>
      <c r="AF761">
        <v>1</v>
      </c>
      <c r="AG761">
        <v>1.1200000000000001</v>
      </c>
      <c r="AH761">
        <v>0</v>
      </c>
      <c r="BA761">
        <v>5</v>
      </c>
      <c r="BB761">
        <v>4</v>
      </c>
      <c r="BC761">
        <v>70</v>
      </c>
      <c r="BD761">
        <v>25</v>
      </c>
      <c r="BE761">
        <v>0</v>
      </c>
      <c r="BF761">
        <v>3.3</v>
      </c>
      <c r="BG761">
        <v>70</v>
      </c>
      <c r="BH761">
        <v>12</v>
      </c>
      <c r="BI761">
        <v>48</v>
      </c>
      <c r="BJ761">
        <v>3</v>
      </c>
      <c r="BK761">
        <v>0</v>
      </c>
      <c r="BL761">
        <v>42</v>
      </c>
      <c r="BM761">
        <v>0</v>
      </c>
      <c r="BN761">
        <v>40</v>
      </c>
      <c r="BO761">
        <v>0</v>
      </c>
      <c r="BP761">
        <v>0</v>
      </c>
      <c r="BQ761" s="25" t="s">
        <v>141</v>
      </c>
      <c r="BR761">
        <v>21</v>
      </c>
      <c r="BS761">
        <v>15</v>
      </c>
      <c r="BT761">
        <v>2</v>
      </c>
      <c r="BU761">
        <v>2</v>
      </c>
      <c r="BV761">
        <v>0.10199999999999999</v>
      </c>
      <c r="BW761">
        <v>7.9600000000000004E-2</v>
      </c>
      <c r="BX761">
        <v>24</v>
      </c>
      <c r="BY761">
        <v>0</v>
      </c>
      <c r="BZ761" s="25" t="s">
        <v>142</v>
      </c>
      <c r="CB761">
        <v>0</v>
      </c>
      <c r="CC761">
        <v>1</v>
      </c>
      <c r="CD761">
        <v>23</v>
      </c>
      <c r="CE761">
        <v>1</v>
      </c>
      <c r="CF761">
        <v>1</v>
      </c>
      <c r="CG761">
        <v>1.1200000000000001</v>
      </c>
      <c r="CH761">
        <v>0</v>
      </c>
    </row>
    <row r="762" spans="1:86">
      <c r="A762">
        <v>6</v>
      </c>
      <c r="B762">
        <v>3</v>
      </c>
      <c r="C762">
        <v>40</v>
      </c>
      <c r="D762">
        <v>25</v>
      </c>
      <c r="E762">
        <v>0</v>
      </c>
      <c r="F762" s="24">
        <f t="shared" si="57"/>
        <v>23</v>
      </c>
      <c r="G762">
        <v>85</v>
      </c>
      <c r="H762" s="24">
        <f t="shared" si="59"/>
        <v>12</v>
      </c>
      <c r="I762" s="24">
        <f t="shared" si="61"/>
        <v>6</v>
      </c>
      <c r="J762" s="24">
        <f t="shared" si="58"/>
        <v>75</v>
      </c>
      <c r="K762" s="24" t="str">
        <f t="shared" si="60"/>
        <v>03</v>
      </c>
      <c r="L762">
        <v>52</v>
      </c>
      <c r="M762">
        <v>0</v>
      </c>
      <c r="N762">
        <v>40</v>
      </c>
      <c r="O762">
        <v>0</v>
      </c>
      <c r="P762">
        <v>0</v>
      </c>
      <c r="Q762" s="25" t="s">
        <v>141</v>
      </c>
      <c r="R762">
        <v>21</v>
      </c>
      <c r="S762">
        <v>15</v>
      </c>
      <c r="T762">
        <v>2</v>
      </c>
      <c r="U762">
        <v>2</v>
      </c>
      <c r="V762">
        <v>6.7000000000000004E-2</v>
      </c>
      <c r="W762">
        <v>5.0900000000000001E-2</v>
      </c>
      <c r="X762">
        <v>24</v>
      </c>
      <c r="Y762">
        <v>0</v>
      </c>
      <c r="Z762" s="25" t="s">
        <v>142</v>
      </c>
      <c r="AB762">
        <v>4</v>
      </c>
      <c r="AC762">
        <v>1</v>
      </c>
      <c r="AD762">
        <v>23</v>
      </c>
      <c r="AE762">
        <v>1</v>
      </c>
      <c r="AF762">
        <v>1</v>
      </c>
      <c r="AG762">
        <v>1.1200000000000001</v>
      </c>
      <c r="AH762">
        <v>0</v>
      </c>
      <c r="BA762">
        <v>6</v>
      </c>
      <c r="BB762">
        <v>3</v>
      </c>
      <c r="BC762">
        <v>40</v>
      </c>
      <c r="BD762">
        <v>25</v>
      </c>
      <c r="BE762">
        <v>0</v>
      </c>
      <c r="BF762">
        <v>2.2999999999999998</v>
      </c>
      <c r="BG762">
        <v>85</v>
      </c>
      <c r="BH762">
        <v>12</v>
      </c>
      <c r="BI762">
        <v>48</v>
      </c>
      <c r="BJ762">
        <v>3</v>
      </c>
      <c r="BK762">
        <v>0</v>
      </c>
      <c r="BL762">
        <v>52</v>
      </c>
      <c r="BM762">
        <v>0</v>
      </c>
      <c r="BN762">
        <v>40</v>
      </c>
      <c r="BO762">
        <v>0</v>
      </c>
      <c r="BP762">
        <v>0</v>
      </c>
      <c r="BQ762" s="25" t="s">
        <v>141</v>
      </c>
      <c r="BR762">
        <v>21</v>
      </c>
      <c r="BS762">
        <v>15</v>
      </c>
      <c r="BT762">
        <v>2</v>
      </c>
      <c r="BU762">
        <v>2</v>
      </c>
      <c r="BV762">
        <v>6.7000000000000004E-2</v>
      </c>
      <c r="BW762">
        <v>5.0900000000000001E-2</v>
      </c>
      <c r="BX762">
        <v>24</v>
      </c>
      <c r="BY762">
        <v>0</v>
      </c>
      <c r="BZ762" s="25" t="s">
        <v>142</v>
      </c>
      <c r="CB762">
        <v>4</v>
      </c>
      <c r="CC762">
        <v>1</v>
      </c>
      <c r="CD762">
        <v>23</v>
      </c>
      <c r="CE762">
        <v>1</v>
      </c>
      <c r="CF762">
        <v>1</v>
      </c>
      <c r="CG762">
        <v>1.1200000000000001</v>
      </c>
      <c r="CH762">
        <v>0</v>
      </c>
    </row>
    <row r="763" spans="1:86">
      <c r="A763">
        <v>7</v>
      </c>
      <c r="B763">
        <v>2</v>
      </c>
      <c r="C763">
        <v>12</v>
      </c>
      <c r="D763">
        <v>14</v>
      </c>
      <c r="E763">
        <v>0</v>
      </c>
      <c r="F763" s="24">
        <f t="shared" si="57"/>
        <v>15</v>
      </c>
      <c r="G763">
        <v>100</v>
      </c>
      <c r="H763" s="24">
        <f t="shared" si="59"/>
        <v>10</v>
      </c>
      <c r="I763" s="24">
        <f t="shared" si="61"/>
        <v>6</v>
      </c>
      <c r="J763" s="24">
        <f t="shared" si="58"/>
        <v>50</v>
      </c>
      <c r="K763" s="24" t="str">
        <f t="shared" si="60"/>
        <v>00</v>
      </c>
      <c r="L763">
        <v>72</v>
      </c>
      <c r="M763">
        <v>0</v>
      </c>
      <c r="N763">
        <v>40</v>
      </c>
      <c r="O763">
        <v>0</v>
      </c>
      <c r="P763">
        <v>0</v>
      </c>
      <c r="Q763" s="25" t="s">
        <v>141</v>
      </c>
      <c r="R763">
        <v>21</v>
      </c>
      <c r="S763">
        <v>15</v>
      </c>
      <c r="T763">
        <v>2</v>
      </c>
      <c r="U763">
        <v>2</v>
      </c>
      <c r="V763">
        <v>4.2000000000000003E-2</v>
      </c>
      <c r="W763">
        <v>3.15E-2</v>
      </c>
      <c r="X763">
        <v>24</v>
      </c>
      <c r="Y763">
        <v>0</v>
      </c>
      <c r="Z763" s="25" t="s">
        <v>142</v>
      </c>
      <c r="AB763">
        <v>2</v>
      </c>
      <c r="AC763">
        <v>1</v>
      </c>
      <c r="AD763">
        <v>23</v>
      </c>
      <c r="AE763">
        <v>1</v>
      </c>
      <c r="AF763">
        <v>1</v>
      </c>
      <c r="AG763">
        <v>1.1200000000000001</v>
      </c>
      <c r="AH763">
        <v>0</v>
      </c>
      <c r="BA763">
        <v>7</v>
      </c>
      <c r="BB763">
        <v>2</v>
      </c>
      <c r="BC763">
        <v>12</v>
      </c>
      <c r="BD763">
        <v>14</v>
      </c>
      <c r="BE763">
        <v>0</v>
      </c>
      <c r="BF763">
        <v>1.6</v>
      </c>
      <c r="BG763">
        <v>100</v>
      </c>
      <c r="BH763">
        <v>14</v>
      </c>
      <c r="BI763">
        <v>48</v>
      </c>
      <c r="BJ763">
        <v>2</v>
      </c>
      <c r="BK763">
        <v>0</v>
      </c>
      <c r="BL763">
        <v>72</v>
      </c>
      <c r="BM763">
        <v>0</v>
      </c>
      <c r="BN763">
        <v>40</v>
      </c>
      <c r="BO763">
        <v>0</v>
      </c>
      <c r="BP763">
        <v>0</v>
      </c>
      <c r="BQ763" s="25" t="s">
        <v>141</v>
      </c>
      <c r="BR763">
        <v>21</v>
      </c>
      <c r="BS763">
        <v>15</v>
      </c>
      <c r="BT763">
        <v>2</v>
      </c>
      <c r="BU763">
        <v>2</v>
      </c>
      <c r="BV763">
        <v>4.2000000000000003E-2</v>
      </c>
      <c r="BW763">
        <v>3.15E-2</v>
      </c>
      <c r="BX763">
        <v>24</v>
      </c>
      <c r="BY763">
        <v>0</v>
      </c>
      <c r="BZ763" s="25" t="s">
        <v>142</v>
      </c>
      <c r="CB763">
        <v>2</v>
      </c>
      <c r="CC763">
        <v>1</v>
      </c>
      <c r="CD763">
        <v>23</v>
      </c>
      <c r="CE763">
        <v>1</v>
      </c>
      <c r="CF763">
        <v>1</v>
      </c>
      <c r="CG763">
        <v>1.1200000000000001</v>
      </c>
      <c r="CH763">
        <v>0</v>
      </c>
    </row>
    <row r="764" spans="1:86">
      <c r="A764">
        <v>8</v>
      </c>
      <c r="B764">
        <v>1</v>
      </c>
      <c r="C764">
        <v>7</v>
      </c>
      <c r="D764">
        <v>9</v>
      </c>
      <c r="E764">
        <v>0</v>
      </c>
      <c r="F764" s="24">
        <f t="shared" si="57"/>
        <v>10</v>
      </c>
      <c r="G764">
        <v>85</v>
      </c>
      <c r="H764" s="24">
        <f t="shared" si="59"/>
        <v>6</v>
      </c>
      <c r="I764" s="24">
        <f t="shared" si="61"/>
        <v>6</v>
      </c>
      <c r="J764" s="24">
        <f t="shared" si="58"/>
        <v>25</v>
      </c>
      <c r="K764" s="24" t="str">
        <f t="shared" si="60"/>
        <v>00</v>
      </c>
      <c r="L764">
        <v>73</v>
      </c>
      <c r="M764">
        <v>0</v>
      </c>
      <c r="N764">
        <v>40</v>
      </c>
      <c r="O764">
        <v>0</v>
      </c>
      <c r="P764">
        <v>0</v>
      </c>
      <c r="Q764" s="25" t="s">
        <v>141</v>
      </c>
      <c r="R764">
        <v>22</v>
      </c>
      <c r="S764">
        <v>15</v>
      </c>
      <c r="T764">
        <v>3</v>
      </c>
      <c r="U764">
        <v>2</v>
      </c>
      <c r="V764">
        <v>0.03</v>
      </c>
      <c r="W764">
        <v>1.7000000000000001E-2</v>
      </c>
      <c r="X764">
        <v>24</v>
      </c>
      <c r="Y764">
        <v>0</v>
      </c>
      <c r="Z764" s="25" t="s">
        <v>142</v>
      </c>
      <c r="AB764">
        <v>1.1200000000000001</v>
      </c>
      <c r="AC764">
        <v>1</v>
      </c>
      <c r="AD764">
        <v>23</v>
      </c>
      <c r="AE764">
        <v>1</v>
      </c>
      <c r="AF764">
        <v>1</v>
      </c>
      <c r="AG764">
        <v>1.1200000000000001</v>
      </c>
      <c r="AH764">
        <v>0</v>
      </c>
      <c r="BA764">
        <v>8</v>
      </c>
      <c r="BB764">
        <v>1</v>
      </c>
      <c r="BC764">
        <v>7</v>
      </c>
      <c r="BD764">
        <v>9</v>
      </c>
      <c r="BE764">
        <v>0</v>
      </c>
      <c r="BF764">
        <v>1</v>
      </c>
      <c r="BG764">
        <v>85</v>
      </c>
      <c r="BH764">
        <v>18</v>
      </c>
      <c r="BI764">
        <v>50</v>
      </c>
      <c r="BJ764">
        <v>1</v>
      </c>
      <c r="BK764">
        <v>0</v>
      </c>
      <c r="BL764">
        <v>73</v>
      </c>
      <c r="BM764">
        <v>0</v>
      </c>
      <c r="BN764">
        <v>40</v>
      </c>
      <c r="BO764">
        <v>0</v>
      </c>
      <c r="BP764">
        <v>0</v>
      </c>
      <c r="BQ764" s="25" t="s">
        <v>141</v>
      </c>
      <c r="BR764">
        <v>22</v>
      </c>
      <c r="BS764">
        <v>15</v>
      </c>
      <c r="BT764">
        <v>3</v>
      </c>
      <c r="BU764">
        <v>2</v>
      </c>
      <c r="BV764">
        <v>0.03</v>
      </c>
      <c r="BW764">
        <v>1.7000000000000001E-2</v>
      </c>
      <c r="BX764">
        <v>24</v>
      </c>
      <c r="BY764">
        <v>0</v>
      </c>
      <c r="BZ764" s="25" t="s">
        <v>142</v>
      </c>
      <c r="CB764">
        <v>1.1200000000000001</v>
      </c>
      <c r="CC764">
        <v>1</v>
      </c>
      <c r="CD764">
        <v>23</v>
      </c>
      <c r="CE764">
        <v>1</v>
      </c>
      <c r="CF764">
        <v>1</v>
      </c>
      <c r="CG764">
        <v>1.1200000000000001</v>
      </c>
      <c r="CH764">
        <v>0</v>
      </c>
    </row>
    <row r="765" spans="1:86">
      <c r="F765" s="24" t="str">
        <f t="shared" si="57"/>
        <v/>
      </c>
      <c r="H765" s="24" t="str">
        <f t="shared" si="59"/>
        <v/>
      </c>
      <c r="I765" s="24" t="str">
        <f t="shared" si="61"/>
        <v/>
      </c>
      <c r="J765" s="24" t="str">
        <f t="shared" si="58"/>
        <v/>
      </c>
      <c r="K765" s="24" t="str">
        <f t="shared" si="60"/>
        <v/>
      </c>
      <c r="AH765">
        <v>0</v>
      </c>
      <c r="BK765">
        <v>0</v>
      </c>
      <c r="CH765">
        <v>0</v>
      </c>
    </row>
    <row r="766" spans="1:86">
      <c r="A766">
        <v>1</v>
      </c>
      <c r="B766">
        <v>7</v>
      </c>
      <c r="C766">
        <v>750</v>
      </c>
      <c r="D766">
        <v>160</v>
      </c>
      <c r="E766">
        <v>0</v>
      </c>
      <c r="F766" s="24">
        <f t="shared" si="57"/>
        <v>318</v>
      </c>
      <c r="G766">
        <v>40</v>
      </c>
      <c r="H766" s="24">
        <f t="shared" si="59"/>
        <v>10</v>
      </c>
      <c r="I766" s="24">
        <f t="shared" si="61"/>
        <v>7</v>
      </c>
      <c r="J766" s="24">
        <f t="shared" si="58"/>
        <v>75</v>
      </c>
      <c r="K766" s="24" t="str">
        <f t="shared" si="60"/>
        <v>03</v>
      </c>
      <c r="L766">
        <v>22</v>
      </c>
      <c r="M766">
        <v>0</v>
      </c>
      <c r="N766">
        <v>0</v>
      </c>
      <c r="O766">
        <v>11</v>
      </c>
      <c r="P766">
        <v>0</v>
      </c>
      <c r="Q766" s="25" t="s">
        <v>141</v>
      </c>
      <c r="R766">
        <v>22</v>
      </c>
      <c r="S766">
        <v>10</v>
      </c>
      <c r="T766">
        <v>2</v>
      </c>
      <c r="U766">
        <v>2</v>
      </c>
      <c r="V766">
        <v>0.59399999999999997</v>
      </c>
      <c r="W766">
        <v>0.5</v>
      </c>
      <c r="X766">
        <v>24</v>
      </c>
      <c r="Y766">
        <v>0</v>
      </c>
      <c r="Z766" s="25" t="s">
        <v>142</v>
      </c>
      <c r="AB766">
        <v>0</v>
      </c>
      <c r="AC766">
        <v>1</v>
      </c>
      <c r="AD766">
        <v>23</v>
      </c>
      <c r="AE766">
        <v>1</v>
      </c>
      <c r="AF766">
        <v>1</v>
      </c>
      <c r="AG766">
        <v>1.6</v>
      </c>
      <c r="AH766">
        <v>0</v>
      </c>
      <c r="BA766">
        <v>1</v>
      </c>
      <c r="BB766">
        <v>7</v>
      </c>
      <c r="BC766">
        <v>750</v>
      </c>
      <c r="BD766">
        <v>160</v>
      </c>
      <c r="BE766">
        <v>0</v>
      </c>
      <c r="BF766">
        <v>31.7</v>
      </c>
      <c r="BG766">
        <v>40</v>
      </c>
      <c r="BH766">
        <v>10</v>
      </c>
      <c r="BI766">
        <v>55</v>
      </c>
      <c r="BJ766">
        <v>3</v>
      </c>
      <c r="BK766">
        <v>0</v>
      </c>
      <c r="BL766">
        <v>22</v>
      </c>
      <c r="BM766">
        <v>0</v>
      </c>
      <c r="BN766">
        <v>0</v>
      </c>
      <c r="BO766">
        <v>11</v>
      </c>
      <c r="BP766">
        <v>0</v>
      </c>
      <c r="BQ766" s="25" t="s">
        <v>141</v>
      </c>
      <c r="BR766">
        <v>22</v>
      </c>
      <c r="BS766">
        <v>10</v>
      </c>
      <c r="BT766">
        <v>2</v>
      </c>
      <c r="BU766">
        <v>2</v>
      </c>
      <c r="BV766">
        <v>0.59399999999999997</v>
      </c>
      <c r="BW766">
        <v>0.5</v>
      </c>
      <c r="BX766">
        <v>24</v>
      </c>
      <c r="BY766">
        <v>0</v>
      </c>
      <c r="BZ766" s="25" t="s">
        <v>142</v>
      </c>
      <c r="CB766">
        <v>0</v>
      </c>
      <c r="CC766">
        <v>1</v>
      </c>
      <c r="CD766">
        <v>23</v>
      </c>
      <c r="CE766">
        <v>1</v>
      </c>
      <c r="CF766">
        <v>1</v>
      </c>
      <c r="CG766">
        <v>1.6</v>
      </c>
      <c r="CH766">
        <v>0</v>
      </c>
    </row>
    <row r="767" spans="1:86">
      <c r="A767">
        <v>2</v>
      </c>
      <c r="B767">
        <v>6</v>
      </c>
      <c r="C767">
        <v>300</v>
      </c>
      <c r="D767">
        <v>55</v>
      </c>
      <c r="E767">
        <v>0</v>
      </c>
      <c r="F767" s="24">
        <f t="shared" si="57"/>
        <v>135</v>
      </c>
      <c r="G767">
        <v>50</v>
      </c>
      <c r="H767" s="24">
        <f t="shared" si="59"/>
        <v>11</v>
      </c>
      <c r="I767" s="24">
        <f t="shared" si="61"/>
        <v>6</v>
      </c>
      <c r="J767" s="24">
        <f t="shared" si="58"/>
        <v>75</v>
      </c>
      <c r="K767" s="24" t="str">
        <f t="shared" si="60"/>
        <v>03</v>
      </c>
      <c r="L767">
        <v>22</v>
      </c>
      <c r="M767">
        <v>0</v>
      </c>
      <c r="N767">
        <v>0</v>
      </c>
      <c r="O767">
        <v>1</v>
      </c>
      <c r="P767">
        <v>0</v>
      </c>
      <c r="Q767" s="25" t="s">
        <v>141</v>
      </c>
      <c r="R767">
        <v>21</v>
      </c>
      <c r="S767">
        <v>10</v>
      </c>
      <c r="T767">
        <v>2</v>
      </c>
      <c r="U767">
        <v>2</v>
      </c>
      <c r="V767">
        <v>0.29099999999999998</v>
      </c>
      <c r="W767">
        <v>0.24149999999999999</v>
      </c>
      <c r="X767">
        <v>24</v>
      </c>
      <c r="Y767">
        <v>0</v>
      </c>
      <c r="Z767" s="25" t="s">
        <v>142</v>
      </c>
      <c r="AB767">
        <v>0</v>
      </c>
      <c r="AC767">
        <v>1</v>
      </c>
      <c r="AD767">
        <v>23</v>
      </c>
      <c r="AE767">
        <v>1</v>
      </c>
      <c r="AF767">
        <v>1</v>
      </c>
      <c r="AG767">
        <v>1.6</v>
      </c>
      <c r="AH767">
        <v>0</v>
      </c>
      <c r="BA767">
        <v>2</v>
      </c>
      <c r="BB767">
        <v>6</v>
      </c>
      <c r="BC767">
        <v>300</v>
      </c>
      <c r="BD767">
        <v>55</v>
      </c>
      <c r="BE767">
        <v>0</v>
      </c>
      <c r="BF767">
        <v>13.4</v>
      </c>
      <c r="BG767">
        <v>50</v>
      </c>
      <c r="BH767">
        <v>11</v>
      </c>
      <c r="BI767">
        <v>45</v>
      </c>
      <c r="BJ767">
        <v>3</v>
      </c>
      <c r="BK767">
        <v>0</v>
      </c>
      <c r="BL767">
        <v>22</v>
      </c>
      <c r="BM767">
        <v>0</v>
      </c>
      <c r="BN767">
        <v>0</v>
      </c>
      <c r="BO767">
        <v>1</v>
      </c>
      <c r="BP767">
        <v>0</v>
      </c>
      <c r="BQ767" s="25" t="s">
        <v>141</v>
      </c>
      <c r="BR767">
        <v>21</v>
      </c>
      <c r="BS767">
        <v>10</v>
      </c>
      <c r="BT767">
        <v>2</v>
      </c>
      <c r="BU767">
        <v>2</v>
      </c>
      <c r="BV767">
        <v>0.29099999999999998</v>
      </c>
      <c r="BW767">
        <v>0.24149999999999999</v>
      </c>
      <c r="BX767">
        <v>24</v>
      </c>
      <c r="BY767">
        <v>0</v>
      </c>
      <c r="BZ767" s="25" t="s">
        <v>142</v>
      </c>
      <c r="CB767">
        <v>0</v>
      </c>
      <c r="CC767">
        <v>1</v>
      </c>
      <c r="CD767">
        <v>23</v>
      </c>
      <c r="CE767">
        <v>1</v>
      </c>
      <c r="CF767">
        <v>1</v>
      </c>
      <c r="CG767">
        <v>1.6</v>
      </c>
      <c r="CH767">
        <v>0</v>
      </c>
    </row>
    <row r="768" spans="1:86">
      <c r="A768">
        <v>3</v>
      </c>
      <c r="B768">
        <v>5</v>
      </c>
      <c r="C768">
        <v>200</v>
      </c>
      <c r="D768">
        <v>40</v>
      </c>
      <c r="E768">
        <v>0</v>
      </c>
      <c r="F768" s="24">
        <f t="shared" si="57"/>
        <v>85</v>
      </c>
      <c r="G768">
        <v>50</v>
      </c>
      <c r="H768" s="24">
        <f t="shared" si="59"/>
        <v>12</v>
      </c>
      <c r="I768" s="24">
        <f t="shared" si="61"/>
        <v>6</v>
      </c>
      <c r="J768" s="24">
        <f t="shared" si="58"/>
        <v>75</v>
      </c>
      <c r="K768" s="24" t="str">
        <f t="shared" si="60"/>
        <v>03</v>
      </c>
      <c r="L768">
        <v>22</v>
      </c>
      <c r="M768">
        <v>0</v>
      </c>
      <c r="N768">
        <v>0</v>
      </c>
      <c r="O768">
        <v>1</v>
      </c>
      <c r="P768">
        <v>0</v>
      </c>
      <c r="Q768" s="25" t="s">
        <v>141</v>
      </c>
      <c r="R768">
        <v>21</v>
      </c>
      <c r="S768">
        <v>10</v>
      </c>
      <c r="T768">
        <v>2</v>
      </c>
      <c r="U768">
        <v>2</v>
      </c>
      <c r="V768">
        <v>0.19700000000000001</v>
      </c>
      <c r="W768">
        <v>0.16350000000000001</v>
      </c>
      <c r="X768">
        <v>24</v>
      </c>
      <c r="Y768">
        <v>0</v>
      </c>
      <c r="Z768" s="25" t="s">
        <v>142</v>
      </c>
      <c r="AB768">
        <v>0</v>
      </c>
      <c r="AC768">
        <v>1</v>
      </c>
      <c r="AD768">
        <v>23</v>
      </c>
      <c r="AE768">
        <v>1</v>
      </c>
      <c r="AF768">
        <v>1</v>
      </c>
      <c r="AG768">
        <v>1.6</v>
      </c>
      <c r="AH768">
        <v>0</v>
      </c>
      <c r="BA768">
        <v>3</v>
      </c>
      <c r="BB768">
        <v>5</v>
      </c>
      <c r="BC768">
        <v>200</v>
      </c>
      <c r="BD768">
        <v>40</v>
      </c>
      <c r="BE768">
        <v>0</v>
      </c>
      <c r="BF768">
        <v>8.6</v>
      </c>
      <c r="BG768">
        <v>50</v>
      </c>
      <c r="BH768">
        <v>12</v>
      </c>
      <c r="BI768">
        <v>45</v>
      </c>
      <c r="BJ768">
        <v>3</v>
      </c>
      <c r="BK768">
        <v>0</v>
      </c>
      <c r="BL768">
        <v>22</v>
      </c>
      <c r="BM768">
        <v>0</v>
      </c>
      <c r="BN768">
        <v>0</v>
      </c>
      <c r="BO768">
        <v>1</v>
      </c>
      <c r="BP768">
        <v>0</v>
      </c>
      <c r="BQ768" s="25" t="s">
        <v>141</v>
      </c>
      <c r="BR768">
        <v>21</v>
      </c>
      <c r="BS768">
        <v>10</v>
      </c>
      <c r="BT768">
        <v>2</v>
      </c>
      <c r="BU768">
        <v>2</v>
      </c>
      <c r="BV768">
        <v>0.19700000000000001</v>
      </c>
      <c r="BW768">
        <v>0.16350000000000001</v>
      </c>
      <c r="BX768">
        <v>24</v>
      </c>
      <c r="BY768">
        <v>0</v>
      </c>
      <c r="BZ768" s="25" t="s">
        <v>142</v>
      </c>
      <c r="CB768">
        <v>0</v>
      </c>
      <c r="CC768">
        <v>1</v>
      </c>
      <c r="CD768">
        <v>23</v>
      </c>
      <c r="CE768">
        <v>1</v>
      </c>
      <c r="CF768">
        <v>1</v>
      </c>
      <c r="CG768">
        <v>1.6</v>
      </c>
      <c r="CH768">
        <v>0</v>
      </c>
    </row>
    <row r="769" spans="1:86">
      <c r="A769">
        <v>4</v>
      </c>
      <c r="B769">
        <v>4</v>
      </c>
      <c r="C769">
        <v>140</v>
      </c>
      <c r="D769">
        <v>40</v>
      </c>
      <c r="E769">
        <v>0</v>
      </c>
      <c r="F769" s="24">
        <f t="shared" si="57"/>
        <v>53</v>
      </c>
      <c r="G769">
        <v>60</v>
      </c>
      <c r="H769" s="24">
        <f t="shared" si="59"/>
        <v>12</v>
      </c>
      <c r="I769" s="24">
        <f t="shared" si="61"/>
        <v>6</v>
      </c>
      <c r="J769" s="24">
        <f t="shared" si="58"/>
        <v>75</v>
      </c>
      <c r="K769" s="24" t="str">
        <f t="shared" si="60"/>
        <v>03</v>
      </c>
      <c r="L769">
        <v>32</v>
      </c>
      <c r="M769">
        <v>0</v>
      </c>
      <c r="N769">
        <v>40</v>
      </c>
      <c r="O769">
        <v>0</v>
      </c>
      <c r="P769">
        <v>0</v>
      </c>
      <c r="Q769" s="25" t="s">
        <v>141</v>
      </c>
      <c r="R769">
        <v>21</v>
      </c>
      <c r="S769">
        <v>15</v>
      </c>
      <c r="T769">
        <v>2</v>
      </c>
      <c r="U769">
        <v>2</v>
      </c>
      <c r="V769">
        <v>0.14199999999999999</v>
      </c>
      <c r="W769">
        <v>0.1164</v>
      </c>
      <c r="X769">
        <v>24</v>
      </c>
      <c r="Y769">
        <v>0</v>
      </c>
      <c r="Z769" s="25" t="s">
        <v>142</v>
      </c>
      <c r="AB769">
        <v>0</v>
      </c>
      <c r="AC769">
        <v>1</v>
      </c>
      <c r="AD769">
        <v>23</v>
      </c>
      <c r="AE769">
        <v>1</v>
      </c>
      <c r="AF769">
        <v>1</v>
      </c>
      <c r="AG769">
        <v>1.6</v>
      </c>
      <c r="AH769">
        <v>0</v>
      </c>
      <c r="BA769">
        <v>4</v>
      </c>
      <c r="BB769">
        <v>4</v>
      </c>
      <c r="BC769">
        <v>140</v>
      </c>
      <c r="BD769">
        <v>40</v>
      </c>
      <c r="BE769">
        <v>0</v>
      </c>
      <c r="BF769">
        <v>5.3</v>
      </c>
      <c r="BG769">
        <v>60</v>
      </c>
      <c r="BH769">
        <v>12</v>
      </c>
      <c r="BI769">
        <v>45</v>
      </c>
      <c r="BJ769">
        <v>3</v>
      </c>
      <c r="BK769">
        <v>0</v>
      </c>
      <c r="BL769">
        <v>32</v>
      </c>
      <c r="BM769">
        <v>0</v>
      </c>
      <c r="BN769">
        <v>40</v>
      </c>
      <c r="BO769">
        <v>0</v>
      </c>
      <c r="BP769">
        <v>0</v>
      </c>
      <c r="BQ769" s="25" t="s">
        <v>141</v>
      </c>
      <c r="BR769">
        <v>21</v>
      </c>
      <c r="BS769">
        <v>15</v>
      </c>
      <c r="BT769">
        <v>2</v>
      </c>
      <c r="BU769">
        <v>2</v>
      </c>
      <c r="BV769">
        <v>0.14199999999999999</v>
      </c>
      <c r="BW769">
        <v>0.1164</v>
      </c>
      <c r="BX769">
        <v>24</v>
      </c>
      <c r="BY769">
        <v>0</v>
      </c>
      <c r="BZ769" s="25" t="s">
        <v>142</v>
      </c>
      <c r="CB769">
        <v>0</v>
      </c>
      <c r="CC769">
        <v>1</v>
      </c>
      <c r="CD769">
        <v>23</v>
      </c>
      <c r="CE769">
        <v>1</v>
      </c>
      <c r="CF769">
        <v>1</v>
      </c>
      <c r="CG769">
        <v>1.6</v>
      </c>
      <c r="CH769">
        <v>0</v>
      </c>
    </row>
    <row r="770" spans="1:86">
      <c r="A770">
        <v>5</v>
      </c>
      <c r="B770">
        <v>3</v>
      </c>
      <c r="C770">
        <v>70</v>
      </c>
      <c r="D770">
        <v>25</v>
      </c>
      <c r="E770">
        <v>0</v>
      </c>
      <c r="F770" s="24">
        <f t="shared" si="57"/>
        <v>33</v>
      </c>
      <c r="G770">
        <v>70</v>
      </c>
      <c r="H770" s="24">
        <f t="shared" si="59"/>
        <v>12</v>
      </c>
      <c r="I770" s="24">
        <f t="shared" si="61"/>
        <v>6</v>
      </c>
      <c r="J770" s="24">
        <f t="shared" si="58"/>
        <v>75</v>
      </c>
      <c r="K770" s="24" t="str">
        <f t="shared" si="60"/>
        <v>03</v>
      </c>
      <c r="L770">
        <v>42</v>
      </c>
      <c r="M770">
        <v>0</v>
      </c>
      <c r="N770">
        <v>40</v>
      </c>
      <c r="O770">
        <v>0</v>
      </c>
      <c r="P770">
        <v>0</v>
      </c>
      <c r="Q770" s="25" t="s">
        <v>141</v>
      </c>
      <c r="R770">
        <v>21</v>
      </c>
      <c r="S770">
        <v>15</v>
      </c>
      <c r="T770">
        <v>2</v>
      </c>
      <c r="U770">
        <v>2</v>
      </c>
      <c r="V770">
        <v>9.9000000000000005E-2</v>
      </c>
      <c r="W770">
        <v>7.7200000000000005E-2</v>
      </c>
      <c r="X770">
        <v>24</v>
      </c>
      <c r="Y770">
        <v>0</v>
      </c>
      <c r="Z770" s="25" t="s">
        <v>142</v>
      </c>
      <c r="AB770">
        <v>0</v>
      </c>
      <c r="AC770">
        <v>1</v>
      </c>
      <c r="AD770">
        <v>23</v>
      </c>
      <c r="AE770">
        <v>1</v>
      </c>
      <c r="AF770">
        <v>1</v>
      </c>
      <c r="AG770">
        <v>1.6</v>
      </c>
      <c r="AH770">
        <v>0</v>
      </c>
      <c r="BA770">
        <v>5</v>
      </c>
      <c r="BB770">
        <v>3</v>
      </c>
      <c r="BC770">
        <v>70</v>
      </c>
      <c r="BD770">
        <v>25</v>
      </c>
      <c r="BE770">
        <v>0</v>
      </c>
      <c r="BF770">
        <v>3.3</v>
      </c>
      <c r="BG770">
        <v>70</v>
      </c>
      <c r="BH770">
        <v>12</v>
      </c>
      <c r="BI770">
        <v>48</v>
      </c>
      <c r="BJ770">
        <v>3</v>
      </c>
      <c r="BK770">
        <v>0</v>
      </c>
      <c r="BL770">
        <v>42</v>
      </c>
      <c r="BM770">
        <v>0</v>
      </c>
      <c r="BN770">
        <v>40</v>
      </c>
      <c r="BO770">
        <v>0</v>
      </c>
      <c r="BP770">
        <v>0</v>
      </c>
      <c r="BQ770" s="25" t="s">
        <v>141</v>
      </c>
      <c r="BR770">
        <v>21</v>
      </c>
      <c r="BS770">
        <v>15</v>
      </c>
      <c r="BT770">
        <v>2</v>
      </c>
      <c r="BU770">
        <v>2</v>
      </c>
      <c r="BV770">
        <v>9.9000000000000005E-2</v>
      </c>
      <c r="BW770">
        <v>7.7200000000000005E-2</v>
      </c>
      <c r="BX770">
        <v>24</v>
      </c>
      <c r="BY770">
        <v>0</v>
      </c>
      <c r="BZ770" s="25" t="s">
        <v>142</v>
      </c>
      <c r="CB770">
        <v>0</v>
      </c>
      <c r="CC770">
        <v>1</v>
      </c>
      <c r="CD770">
        <v>23</v>
      </c>
      <c r="CE770">
        <v>1</v>
      </c>
      <c r="CF770">
        <v>1</v>
      </c>
      <c r="CG770">
        <v>1.6</v>
      </c>
      <c r="CH770">
        <v>0</v>
      </c>
    </row>
    <row r="771" spans="1:86">
      <c r="A771">
        <v>6</v>
      </c>
      <c r="B771">
        <v>2</v>
      </c>
      <c r="C771">
        <v>40</v>
      </c>
      <c r="D771">
        <v>25</v>
      </c>
      <c r="E771">
        <v>0</v>
      </c>
      <c r="F771" s="24">
        <f t="shared" ref="F771:F834" si="62">IF(BF771="","",IF(OR(ROUND(MOD(BF771,1),1)=0.2,ROUND(MOD(BF771,1),1)=0.4,ROUND(MOD(BF771,1),1)=0.7),BF771+0.1,IF(OR(ROUND(MOD(BF771,1),1)=0.1,ROUND(MOD(BF771,1),1)=0.6,ROUND(MOD(BF771,1),1)=0.9),BF771-0.1,BF771))*10)</f>
        <v>23</v>
      </c>
      <c r="G771">
        <v>85</v>
      </c>
      <c r="H771" s="24">
        <f t="shared" si="59"/>
        <v>12</v>
      </c>
      <c r="I771" s="24">
        <f t="shared" si="61"/>
        <v>6</v>
      </c>
      <c r="J771" s="24">
        <f t="shared" ref="J771:J834" si="63">IF(BJ771="","",IF(BJ771&gt;100,100+IF(RIGHT(BJ771,1)*25&gt;=100,80,RIGHT(BJ771,1)*25),IF(RIGHT(BJ771,1)*25&gt;=100,80,RIGHT(BJ771,1)*25)))</f>
        <v>75</v>
      </c>
      <c r="K771" s="24" t="str">
        <f t="shared" si="60"/>
        <v>03</v>
      </c>
      <c r="L771">
        <v>52</v>
      </c>
      <c r="M771">
        <v>0</v>
      </c>
      <c r="N771">
        <v>40</v>
      </c>
      <c r="O771">
        <v>0</v>
      </c>
      <c r="P771">
        <v>0</v>
      </c>
      <c r="Q771" s="25" t="s">
        <v>141</v>
      </c>
      <c r="R771">
        <v>21</v>
      </c>
      <c r="S771">
        <v>15</v>
      </c>
      <c r="T771">
        <v>2</v>
      </c>
      <c r="U771">
        <v>2</v>
      </c>
      <c r="V771">
        <v>6.4000000000000001E-2</v>
      </c>
      <c r="W771">
        <v>4.8599999999999997E-2</v>
      </c>
      <c r="X771">
        <v>24</v>
      </c>
      <c r="Y771">
        <v>0</v>
      </c>
      <c r="Z771" s="25" t="s">
        <v>142</v>
      </c>
      <c r="AB771">
        <v>4</v>
      </c>
      <c r="AC771">
        <v>1</v>
      </c>
      <c r="AD771">
        <v>23</v>
      </c>
      <c r="AE771">
        <v>1</v>
      </c>
      <c r="AF771">
        <v>1</v>
      </c>
      <c r="AG771">
        <v>1.6</v>
      </c>
      <c r="AH771">
        <v>0</v>
      </c>
      <c r="BA771">
        <v>6</v>
      </c>
      <c r="BB771">
        <v>2</v>
      </c>
      <c r="BC771">
        <v>40</v>
      </c>
      <c r="BD771">
        <v>25</v>
      </c>
      <c r="BE771">
        <v>0</v>
      </c>
      <c r="BF771">
        <v>2.2999999999999998</v>
      </c>
      <c r="BG771">
        <v>85</v>
      </c>
      <c r="BH771">
        <v>12</v>
      </c>
      <c r="BI771">
        <v>48</v>
      </c>
      <c r="BJ771">
        <v>3</v>
      </c>
      <c r="BK771">
        <v>0</v>
      </c>
      <c r="BL771">
        <v>52</v>
      </c>
      <c r="BM771">
        <v>0</v>
      </c>
      <c r="BN771">
        <v>40</v>
      </c>
      <c r="BO771">
        <v>0</v>
      </c>
      <c r="BP771">
        <v>0</v>
      </c>
      <c r="BQ771" s="25" t="s">
        <v>141</v>
      </c>
      <c r="BR771">
        <v>21</v>
      </c>
      <c r="BS771">
        <v>15</v>
      </c>
      <c r="BT771">
        <v>2</v>
      </c>
      <c r="BU771">
        <v>2</v>
      </c>
      <c r="BV771">
        <v>6.4000000000000001E-2</v>
      </c>
      <c r="BW771">
        <v>4.8599999999999997E-2</v>
      </c>
      <c r="BX771">
        <v>24</v>
      </c>
      <c r="BY771">
        <v>0</v>
      </c>
      <c r="BZ771" s="25" t="s">
        <v>142</v>
      </c>
      <c r="CB771">
        <v>4</v>
      </c>
      <c r="CC771">
        <v>1</v>
      </c>
      <c r="CD771">
        <v>23</v>
      </c>
      <c r="CE771">
        <v>1</v>
      </c>
      <c r="CF771">
        <v>1</v>
      </c>
      <c r="CG771">
        <v>1.6</v>
      </c>
      <c r="CH771">
        <v>0</v>
      </c>
    </row>
    <row r="772" spans="1:86">
      <c r="A772">
        <v>7</v>
      </c>
      <c r="B772">
        <v>1</v>
      </c>
      <c r="C772">
        <v>7</v>
      </c>
      <c r="D772">
        <v>9</v>
      </c>
      <c r="E772">
        <v>0</v>
      </c>
      <c r="F772" s="24">
        <f t="shared" si="62"/>
        <v>15</v>
      </c>
      <c r="G772">
        <v>80</v>
      </c>
      <c r="H772" s="24">
        <f t="shared" ref="H772:H835" si="64">IF(BH772="","",IF(ROUNDUP((BH772/100)*IF(BJ772&gt;100,RIGHT(BJ772,2),BJ772)*250*4/60*2/IF(BK772&gt;=10,10,1),0)&gt;15,15,ROUNDUP((BH772/100)*IF(BJ772&gt;100,RIGHT(BJ772,2),BJ772)*250*4/60*2/IF(BK772&gt;=10,10,1),0)))</f>
        <v>10</v>
      </c>
      <c r="I772" s="24">
        <f t="shared" si="61"/>
        <v>6</v>
      </c>
      <c r="J772" s="24">
        <f t="shared" si="63"/>
        <v>50</v>
      </c>
      <c r="K772" s="24" t="str">
        <f t="shared" ref="K772:K835" si="65">TEXT(IF(W772=0,"",IF(BK772&gt;=10,LEFT(BK772,1),0)&amp;IF(V772&gt;=0.06,3,0)),"00")</f>
        <v>00</v>
      </c>
      <c r="L772">
        <v>63</v>
      </c>
      <c r="M772">
        <v>0</v>
      </c>
      <c r="N772">
        <v>40</v>
      </c>
      <c r="O772">
        <v>0</v>
      </c>
      <c r="P772">
        <v>0</v>
      </c>
      <c r="Q772" s="25" t="s">
        <v>141</v>
      </c>
      <c r="R772">
        <v>22</v>
      </c>
      <c r="S772">
        <v>18</v>
      </c>
      <c r="T772">
        <v>3</v>
      </c>
      <c r="U772">
        <v>2</v>
      </c>
      <c r="V772">
        <v>4.3999999999999997E-2</v>
      </c>
      <c r="W772">
        <v>2.7E-2</v>
      </c>
      <c r="X772">
        <v>24</v>
      </c>
      <c r="Y772">
        <v>0</v>
      </c>
      <c r="Z772" s="25" t="s">
        <v>142</v>
      </c>
      <c r="AB772">
        <v>1.6</v>
      </c>
      <c r="AC772">
        <v>1</v>
      </c>
      <c r="AD772">
        <v>23</v>
      </c>
      <c r="AE772">
        <v>1</v>
      </c>
      <c r="AF772">
        <v>1</v>
      </c>
      <c r="AG772">
        <v>1.6</v>
      </c>
      <c r="AH772">
        <v>0</v>
      </c>
      <c r="BA772">
        <v>7</v>
      </c>
      <c r="BB772">
        <v>1</v>
      </c>
      <c r="BC772">
        <v>7</v>
      </c>
      <c r="BD772">
        <v>9</v>
      </c>
      <c r="BE772">
        <v>0</v>
      </c>
      <c r="BF772">
        <v>1.4</v>
      </c>
      <c r="BG772">
        <v>80</v>
      </c>
      <c r="BH772">
        <v>15</v>
      </c>
      <c r="BI772">
        <v>45</v>
      </c>
      <c r="BJ772">
        <v>2</v>
      </c>
      <c r="BK772">
        <v>0</v>
      </c>
      <c r="BL772">
        <v>63</v>
      </c>
      <c r="BM772">
        <v>0</v>
      </c>
      <c r="BN772">
        <v>40</v>
      </c>
      <c r="BO772">
        <v>0</v>
      </c>
      <c r="BP772">
        <v>0</v>
      </c>
      <c r="BQ772" s="25" t="s">
        <v>141</v>
      </c>
      <c r="BR772">
        <v>22</v>
      </c>
      <c r="BS772">
        <v>18</v>
      </c>
      <c r="BT772">
        <v>3</v>
      </c>
      <c r="BU772">
        <v>2</v>
      </c>
      <c r="BV772">
        <v>4.3999999999999997E-2</v>
      </c>
      <c r="BW772">
        <v>2.7E-2</v>
      </c>
      <c r="BX772">
        <v>24</v>
      </c>
      <c r="BY772">
        <v>0</v>
      </c>
      <c r="BZ772" s="25" t="s">
        <v>142</v>
      </c>
      <c r="CB772">
        <v>1.6</v>
      </c>
      <c r="CC772">
        <v>1</v>
      </c>
      <c r="CD772">
        <v>23</v>
      </c>
      <c r="CE772">
        <v>1</v>
      </c>
      <c r="CF772">
        <v>1</v>
      </c>
      <c r="CG772">
        <v>1.6</v>
      </c>
      <c r="CH772">
        <v>0</v>
      </c>
    </row>
    <row r="773" spans="1:86">
      <c r="F773" s="24" t="str">
        <f t="shared" si="62"/>
        <v/>
      </c>
      <c r="H773" s="24" t="str">
        <f t="shared" si="64"/>
        <v/>
      </c>
      <c r="I773" s="24" t="str">
        <f t="shared" si="61"/>
        <v/>
      </c>
      <c r="J773" s="24" t="str">
        <f t="shared" si="63"/>
        <v/>
      </c>
      <c r="K773" s="24" t="str">
        <f t="shared" si="65"/>
        <v/>
      </c>
      <c r="AH773">
        <v>0</v>
      </c>
      <c r="BK773">
        <v>0</v>
      </c>
      <c r="CH773">
        <v>0</v>
      </c>
    </row>
    <row r="774" spans="1:86">
      <c r="A774">
        <v>1</v>
      </c>
      <c r="B774">
        <v>7</v>
      </c>
      <c r="C774">
        <v>750</v>
      </c>
      <c r="D774">
        <v>160</v>
      </c>
      <c r="E774">
        <v>0</v>
      </c>
      <c r="F774" s="24">
        <f t="shared" si="62"/>
        <v>318</v>
      </c>
      <c r="G774">
        <v>40</v>
      </c>
      <c r="H774" s="24">
        <f t="shared" si="64"/>
        <v>10</v>
      </c>
      <c r="I774" s="24">
        <f t="shared" si="61"/>
        <v>7</v>
      </c>
      <c r="J774" s="24">
        <f t="shared" si="63"/>
        <v>75</v>
      </c>
      <c r="K774" s="24" t="str">
        <f t="shared" si="65"/>
        <v>03</v>
      </c>
      <c r="L774">
        <v>22</v>
      </c>
      <c r="M774">
        <v>0</v>
      </c>
      <c r="N774">
        <v>0</v>
      </c>
      <c r="O774">
        <v>11</v>
      </c>
      <c r="P774">
        <v>0</v>
      </c>
      <c r="Q774" s="25" t="s">
        <v>141</v>
      </c>
      <c r="R774">
        <v>22</v>
      </c>
      <c r="S774">
        <v>10</v>
      </c>
      <c r="T774">
        <v>2</v>
      </c>
      <c r="U774">
        <v>2</v>
      </c>
      <c r="V774">
        <v>0.59399999999999997</v>
      </c>
      <c r="W774">
        <v>0.5</v>
      </c>
      <c r="X774">
        <v>24</v>
      </c>
      <c r="Y774">
        <v>0</v>
      </c>
      <c r="Z774" s="25" t="s">
        <v>142</v>
      </c>
      <c r="AB774">
        <v>0</v>
      </c>
      <c r="AC774">
        <v>1</v>
      </c>
      <c r="AD774">
        <v>23</v>
      </c>
      <c r="AE774">
        <v>1</v>
      </c>
      <c r="AF774">
        <v>1</v>
      </c>
      <c r="AG774">
        <v>2</v>
      </c>
      <c r="AH774">
        <v>0</v>
      </c>
      <c r="BA774">
        <v>1</v>
      </c>
      <c r="BB774">
        <v>7</v>
      </c>
      <c r="BC774">
        <v>750</v>
      </c>
      <c r="BD774">
        <v>160</v>
      </c>
      <c r="BE774">
        <v>0</v>
      </c>
      <c r="BF774">
        <v>31.7</v>
      </c>
      <c r="BG774">
        <v>40</v>
      </c>
      <c r="BH774">
        <v>10</v>
      </c>
      <c r="BI774">
        <v>55</v>
      </c>
      <c r="BJ774">
        <v>3</v>
      </c>
      <c r="BK774">
        <v>0</v>
      </c>
      <c r="BL774">
        <v>22</v>
      </c>
      <c r="BM774">
        <v>0</v>
      </c>
      <c r="BN774">
        <v>0</v>
      </c>
      <c r="BO774">
        <v>11</v>
      </c>
      <c r="BP774">
        <v>0</v>
      </c>
      <c r="BQ774" s="25" t="s">
        <v>141</v>
      </c>
      <c r="BR774">
        <v>22</v>
      </c>
      <c r="BS774">
        <v>10</v>
      </c>
      <c r="BT774">
        <v>2</v>
      </c>
      <c r="BU774">
        <v>2</v>
      </c>
      <c r="BV774">
        <v>0.59399999999999997</v>
      </c>
      <c r="BW774">
        <v>0.5</v>
      </c>
      <c r="BX774">
        <v>24</v>
      </c>
      <c r="BY774">
        <v>0</v>
      </c>
      <c r="BZ774" s="25" t="s">
        <v>142</v>
      </c>
      <c r="CB774">
        <v>0</v>
      </c>
      <c r="CC774">
        <v>1</v>
      </c>
      <c r="CD774">
        <v>23</v>
      </c>
      <c r="CE774">
        <v>1</v>
      </c>
      <c r="CF774">
        <v>1</v>
      </c>
      <c r="CG774">
        <v>2</v>
      </c>
      <c r="CH774">
        <v>0</v>
      </c>
    </row>
    <row r="775" spans="1:86">
      <c r="A775">
        <v>2</v>
      </c>
      <c r="B775">
        <v>6</v>
      </c>
      <c r="C775">
        <v>300</v>
      </c>
      <c r="D775">
        <v>55</v>
      </c>
      <c r="E775">
        <v>0</v>
      </c>
      <c r="F775" s="24">
        <f t="shared" si="62"/>
        <v>135</v>
      </c>
      <c r="G775">
        <v>50</v>
      </c>
      <c r="H775" s="24">
        <f t="shared" si="64"/>
        <v>11</v>
      </c>
      <c r="I775" s="24">
        <f t="shared" si="61"/>
        <v>6</v>
      </c>
      <c r="J775" s="24">
        <f t="shared" si="63"/>
        <v>75</v>
      </c>
      <c r="K775" s="24" t="str">
        <f t="shared" si="65"/>
        <v>03</v>
      </c>
      <c r="L775">
        <v>22</v>
      </c>
      <c r="M775">
        <v>0</v>
      </c>
      <c r="N775">
        <v>0</v>
      </c>
      <c r="O775">
        <v>1</v>
      </c>
      <c r="P775">
        <v>0</v>
      </c>
      <c r="Q775" s="25" t="s">
        <v>141</v>
      </c>
      <c r="R775">
        <v>21</v>
      </c>
      <c r="S775">
        <v>10</v>
      </c>
      <c r="T775">
        <v>2</v>
      </c>
      <c r="U775">
        <v>2</v>
      </c>
      <c r="V775">
        <v>0.29099999999999998</v>
      </c>
      <c r="W775">
        <v>0.24149999999999999</v>
      </c>
      <c r="X775">
        <v>24</v>
      </c>
      <c r="Y775">
        <v>0</v>
      </c>
      <c r="Z775" s="25" t="s">
        <v>142</v>
      </c>
      <c r="AB775">
        <v>0</v>
      </c>
      <c r="AC775">
        <v>1</v>
      </c>
      <c r="AD775">
        <v>23</v>
      </c>
      <c r="AE775">
        <v>1</v>
      </c>
      <c r="AF775">
        <v>1</v>
      </c>
      <c r="AG775">
        <v>2</v>
      </c>
      <c r="AH775">
        <v>0</v>
      </c>
      <c r="BA775">
        <v>2</v>
      </c>
      <c r="BB775">
        <v>6</v>
      </c>
      <c r="BC775">
        <v>300</v>
      </c>
      <c r="BD775">
        <v>55</v>
      </c>
      <c r="BE775">
        <v>0</v>
      </c>
      <c r="BF775">
        <v>13.4</v>
      </c>
      <c r="BG775">
        <v>50</v>
      </c>
      <c r="BH775">
        <v>11</v>
      </c>
      <c r="BI775">
        <v>45</v>
      </c>
      <c r="BJ775">
        <v>3</v>
      </c>
      <c r="BK775">
        <v>0</v>
      </c>
      <c r="BL775">
        <v>22</v>
      </c>
      <c r="BM775">
        <v>0</v>
      </c>
      <c r="BN775">
        <v>0</v>
      </c>
      <c r="BO775">
        <v>1</v>
      </c>
      <c r="BP775">
        <v>0</v>
      </c>
      <c r="BQ775" s="25" t="s">
        <v>141</v>
      </c>
      <c r="BR775">
        <v>21</v>
      </c>
      <c r="BS775">
        <v>10</v>
      </c>
      <c r="BT775">
        <v>2</v>
      </c>
      <c r="BU775">
        <v>2</v>
      </c>
      <c r="BV775">
        <v>0.29099999999999998</v>
      </c>
      <c r="BW775">
        <v>0.24149999999999999</v>
      </c>
      <c r="BX775">
        <v>24</v>
      </c>
      <c r="BY775">
        <v>0</v>
      </c>
      <c r="BZ775" s="25" t="s">
        <v>142</v>
      </c>
      <c r="CB775">
        <v>0</v>
      </c>
      <c r="CC775">
        <v>1</v>
      </c>
      <c r="CD775">
        <v>23</v>
      </c>
      <c r="CE775">
        <v>1</v>
      </c>
      <c r="CF775">
        <v>1</v>
      </c>
      <c r="CG775">
        <v>2</v>
      </c>
      <c r="CH775">
        <v>0</v>
      </c>
    </row>
    <row r="776" spans="1:86">
      <c r="A776">
        <v>3</v>
      </c>
      <c r="B776">
        <v>5</v>
      </c>
      <c r="C776">
        <v>200</v>
      </c>
      <c r="D776">
        <v>40</v>
      </c>
      <c r="E776">
        <v>0</v>
      </c>
      <c r="F776" s="24">
        <f t="shared" si="62"/>
        <v>85</v>
      </c>
      <c r="G776">
        <v>50</v>
      </c>
      <c r="H776" s="24">
        <f t="shared" si="64"/>
        <v>12</v>
      </c>
      <c r="I776" s="24">
        <f t="shared" si="61"/>
        <v>6</v>
      </c>
      <c r="J776" s="24">
        <f t="shared" si="63"/>
        <v>75</v>
      </c>
      <c r="K776" s="24" t="str">
        <f t="shared" si="65"/>
        <v>03</v>
      </c>
      <c r="L776">
        <v>22</v>
      </c>
      <c r="M776">
        <v>0</v>
      </c>
      <c r="N776">
        <v>0</v>
      </c>
      <c r="O776">
        <v>1</v>
      </c>
      <c r="P776">
        <v>0</v>
      </c>
      <c r="Q776" s="25" t="s">
        <v>141</v>
      </c>
      <c r="R776">
        <v>21</v>
      </c>
      <c r="S776">
        <v>10</v>
      </c>
      <c r="T776">
        <v>2</v>
      </c>
      <c r="U776">
        <v>2</v>
      </c>
      <c r="V776">
        <v>0.19700000000000001</v>
      </c>
      <c r="W776">
        <v>0.16350000000000001</v>
      </c>
      <c r="X776">
        <v>24</v>
      </c>
      <c r="Y776">
        <v>0</v>
      </c>
      <c r="Z776" s="25" t="s">
        <v>142</v>
      </c>
      <c r="AB776">
        <v>0</v>
      </c>
      <c r="AC776">
        <v>1</v>
      </c>
      <c r="AD776">
        <v>23</v>
      </c>
      <c r="AE776">
        <v>1</v>
      </c>
      <c r="AF776">
        <v>1</v>
      </c>
      <c r="AG776">
        <v>2</v>
      </c>
      <c r="AH776">
        <v>0</v>
      </c>
      <c r="BA776">
        <v>3</v>
      </c>
      <c r="BB776">
        <v>5</v>
      </c>
      <c r="BC776">
        <v>200</v>
      </c>
      <c r="BD776">
        <v>40</v>
      </c>
      <c r="BE776">
        <v>0</v>
      </c>
      <c r="BF776">
        <v>8.6</v>
      </c>
      <c r="BG776">
        <v>50</v>
      </c>
      <c r="BH776">
        <v>12</v>
      </c>
      <c r="BI776">
        <v>45</v>
      </c>
      <c r="BJ776">
        <v>3</v>
      </c>
      <c r="BK776">
        <v>0</v>
      </c>
      <c r="BL776">
        <v>22</v>
      </c>
      <c r="BM776">
        <v>0</v>
      </c>
      <c r="BN776">
        <v>0</v>
      </c>
      <c r="BO776">
        <v>1</v>
      </c>
      <c r="BP776">
        <v>0</v>
      </c>
      <c r="BQ776" s="25" t="s">
        <v>141</v>
      </c>
      <c r="BR776">
        <v>21</v>
      </c>
      <c r="BS776">
        <v>10</v>
      </c>
      <c r="BT776">
        <v>2</v>
      </c>
      <c r="BU776">
        <v>2</v>
      </c>
      <c r="BV776">
        <v>0.19700000000000001</v>
      </c>
      <c r="BW776">
        <v>0.16350000000000001</v>
      </c>
      <c r="BX776">
        <v>24</v>
      </c>
      <c r="BY776">
        <v>0</v>
      </c>
      <c r="BZ776" s="25" t="s">
        <v>142</v>
      </c>
      <c r="CB776">
        <v>0</v>
      </c>
      <c r="CC776">
        <v>1</v>
      </c>
      <c r="CD776">
        <v>23</v>
      </c>
      <c r="CE776">
        <v>1</v>
      </c>
      <c r="CF776">
        <v>1</v>
      </c>
      <c r="CG776">
        <v>2</v>
      </c>
      <c r="CH776">
        <v>0</v>
      </c>
    </row>
    <row r="777" spans="1:86">
      <c r="A777">
        <v>4</v>
      </c>
      <c r="B777">
        <v>4</v>
      </c>
      <c r="C777">
        <v>140</v>
      </c>
      <c r="D777">
        <v>40</v>
      </c>
      <c r="E777">
        <v>0</v>
      </c>
      <c r="F777" s="24">
        <f t="shared" si="62"/>
        <v>53</v>
      </c>
      <c r="G777">
        <v>60</v>
      </c>
      <c r="H777" s="24">
        <f t="shared" si="64"/>
        <v>12</v>
      </c>
      <c r="I777" s="24">
        <f t="shared" si="61"/>
        <v>6</v>
      </c>
      <c r="J777" s="24">
        <f t="shared" si="63"/>
        <v>75</v>
      </c>
      <c r="K777" s="24" t="str">
        <f t="shared" si="65"/>
        <v>03</v>
      </c>
      <c r="L777">
        <v>32</v>
      </c>
      <c r="M777">
        <v>0</v>
      </c>
      <c r="N777">
        <v>40</v>
      </c>
      <c r="O777">
        <v>0</v>
      </c>
      <c r="P777">
        <v>0</v>
      </c>
      <c r="Q777" s="25" t="s">
        <v>141</v>
      </c>
      <c r="R777">
        <v>21</v>
      </c>
      <c r="S777">
        <v>15</v>
      </c>
      <c r="T777">
        <v>2</v>
      </c>
      <c r="U777">
        <v>2</v>
      </c>
      <c r="V777">
        <v>0.14199999999999999</v>
      </c>
      <c r="W777">
        <v>0.1164</v>
      </c>
      <c r="X777">
        <v>24</v>
      </c>
      <c r="Y777">
        <v>0</v>
      </c>
      <c r="Z777" s="25" t="s">
        <v>142</v>
      </c>
      <c r="AB777">
        <v>0</v>
      </c>
      <c r="AC777">
        <v>1</v>
      </c>
      <c r="AD777">
        <v>23</v>
      </c>
      <c r="AE777">
        <v>1</v>
      </c>
      <c r="AF777">
        <v>1</v>
      </c>
      <c r="AG777">
        <v>2</v>
      </c>
      <c r="AH777">
        <v>0</v>
      </c>
      <c r="BA777">
        <v>4</v>
      </c>
      <c r="BB777">
        <v>4</v>
      </c>
      <c r="BC777">
        <v>140</v>
      </c>
      <c r="BD777">
        <v>40</v>
      </c>
      <c r="BE777">
        <v>0</v>
      </c>
      <c r="BF777">
        <v>5.3</v>
      </c>
      <c r="BG777">
        <v>60</v>
      </c>
      <c r="BH777">
        <v>12</v>
      </c>
      <c r="BI777">
        <v>45</v>
      </c>
      <c r="BJ777">
        <v>3</v>
      </c>
      <c r="BK777">
        <v>0</v>
      </c>
      <c r="BL777">
        <v>32</v>
      </c>
      <c r="BM777">
        <v>0</v>
      </c>
      <c r="BN777">
        <v>40</v>
      </c>
      <c r="BO777">
        <v>0</v>
      </c>
      <c r="BP777">
        <v>0</v>
      </c>
      <c r="BQ777" s="25" t="s">
        <v>141</v>
      </c>
      <c r="BR777">
        <v>21</v>
      </c>
      <c r="BS777">
        <v>15</v>
      </c>
      <c r="BT777">
        <v>2</v>
      </c>
      <c r="BU777">
        <v>2</v>
      </c>
      <c r="BV777">
        <v>0.14199999999999999</v>
      </c>
      <c r="BW777">
        <v>0.1164</v>
      </c>
      <c r="BX777">
        <v>24</v>
      </c>
      <c r="BY777">
        <v>0</v>
      </c>
      <c r="BZ777" s="25" t="s">
        <v>142</v>
      </c>
      <c r="CB777">
        <v>0</v>
      </c>
      <c r="CC777">
        <v>1</v>
      </c>
      <c r="CD777">
        <v>23</v>
      </c>
      <c r="CE777">
        <v>1</v>
      </c>
      <c r="CF777">
        <v>1</v>
      </c>
      <c r="CG777">
        <v>2</v>
      </c>
      <c r="CH777">
        <v>0</v>
      </c>
    </row>
    <row r="778" spans="1:86">
      <c r="A778">
        <v>5</v>
      </c>
      <c r="B778">
        <v>3</v>
      </c>
      <c r="C778">
        <v>70</v>
      </c>
      <c r="D778">
        <v>25</v>
      </c>
      <c r="E778">
        <v>0</v>
      </c>
      <c r="F778" s="24">
        <f t="shared" si="62"/>
        <v>33</v>
      </c>
      <c r="G778">
        <v>70</v>
      </c>
      <c r="H778" s="24">
        <f t="shared" si="64"/>
        <v>12</v>
      </c>
      <c r="I778" s="24">
        <f t="shared" si="61"/>
        <v>6</v>
      </c>
      <c r="J778" s="24">
        <f t="shared" si="63"/>
        <v>75</v>
      </c>
      <c r="K778" s="24" t="str">
        <f t="shared" si="65"/>
        <v>03</v>
      </c>
      <c r="L778">
        <v>42</v>
      </c>
      <c r="M778">
        <v>0</v>
      </c>
      <c r="N778">
        <v>40</v>
      </c>
      <c r="O778">
        <v>0</v>
      </c>
      <c r="P778">
        <v>0</v>
      </c>
      <c r="Q778" s="25" t="s">
        <v>141</v>
      </c>
      <c r="R778">
        <v>21</v>
      </c>
      <c r="S778">
        <v>15</v>
      </c>
      <c r="T778">
        <v>2</v>
      </c>
      <c r="U778">
        <v>2</v>
      </c>
      <c r="V778">
        <v>9.9000000000000005E-2</v>
      </c>
      <c r="W778">
        <v>7.7200000000000005E-2</v>
      </c>
      <c r="X778">
        <v>24</v>
      </c>
      <c r="Y778">
        <v>0</v>
      </c>
      <c r="Z778" s="25" t="s">
        <v>142</v>
      </c>
      <c r="AB778">
        <v>0</v>
      </c>
      <c r="AC778">
        <v>1</v>
      </c>
      <c r="AD778">
        <v>23</v>
      </c>
      <c r="AE778">
        <v>1</v>
      </c>
      <c r="AF778">
        <v>1</v>
      </c>
      <c r="AG778">
        <v>2</v>
      </c>
      <c r="AH778">
        <v>0</v>
      </c>
      <c r="BA778">
        <v>5</v>
      </c>
      <c r="BB778">
        <v>3</v>
      </c>
      <c r="BC778">
        <v>70</v>
      </c>
      <c r="BD778">
        <v>25</v>
      </c>
      <c r="BE778">
        <v>0</v>
      </c>
      <c r="BF778">
        <v>3.3</v>
      </c>
      <c r="BG778">
        <v>70</v>
      </c>
      <c r="BH778">
        <v>12</v>
      </c>
      <c r="BI778">
        <v>48</v>
      </c>
      <c r="BJ778">
        <v>3</v>
      </c>
      <c r="BK778">
        <v>0</v>
      </c>
      <c r="BL778">
        <v>42</v>
      </c>
      <c r="BM778">
        <v>0</v>
      </c>
      <c r="BN778">
        <v>40</v>
      </c>
      <c r="BO778">
        <v>0</v>
      </c>
      <c r="BP778">
        <v>0</v>
      </c>
      <c r="BQ778" s="25" t="s">
        <v>141</v>
      </c>
      <c r="BR778">
        <v>21</v>
      </c>
      <c r="BS778">
        <v>15</v>
      </c>
      <c r="BT778">
        <v>2</v>
      </c>
      <c r="BU778">
        <v>2</v>
      </c>
      <c r="BV778">
        <v>9.9000000000000005E-2</v>
      </c>
      <c r="BW778">
        <v>7.7200000000000005E-2</v>
      </c>
      <c r="BX778">
        <v>24</v>
      </c>
      <c r="BY778">
        <v>0</v>
      </c>
      <c r="BZ778" s="25" t="s">
        <v>142</v>
      </c>
      <c r="CB778">
        <v>0</v>
      </c>
      <c r="CC778">
        <v>1</v>
      </c>
      <c r="CD778">
        <v>23</v>
      </c>
      <c r="CE778">
        <v>1</v>
      </c>
      <c r="CF778">
        <v>1</v>
      </c>
      <c r="CG778">
        <v>2</v>
      </c>
      <c r="CH778">
        <v>0</v>
      </c>
    </row>
    <row r="779" spans="1:86">
      <c r="A779">
        <v>6</v>
      </c>
      <c r="B779">
        <v>2</v>
      </c>
      <c r="C779">
        <v>40</v>
      </c>
      <c r="D779">
        <v>25</v>
      </c>
      <c r="E779">
        <v>0</v>
      </c>
      <c r="F779" s="24">
        <f t="shared" si="62"/>
        <v>23</v>
      </c>
      <c r="G779">
        <v>85</v>
      </c>
      <c r="H779" s="24">
        <f t="shared" si="64"/>
        <v>12</v>
      </c>
      <c r="I779" s="24">
        <f t="shared" si="61"/>
        <v>6</v>
      </c>
      <c r="J779" s="24">
        <f t="shared" si="63"/>
        <v>75</v>
      </c>
      <c r="K779" s="24" t="str">
        <f t="shared" si="65"/>
        <v>03</v>
      </c>
      <c r="L779">
        <v>52</v>
      </c>
      <c r="M779">
        <v>0</v>
      </c>
      <c r="N779">
        <v>40</v>
      </c>
      <c r="O779">
        <v>0</v>
      </c>
      <c r="P779">
        <v>0</v>
      </c>
      <c r="Q779" s="25" t="s">
        <v>141</v>
      </c>
      <c r="R779">
        <v>21</v>
      </c>
      <c r="S779">
        <v>15</v>
      </c>
      <c r="T779">
        <v>2</v>
      </c>
      <c r="U779">
        <v>2</v>
      </c>
      <c r="V779">
        <v>6.4000000000000001E-2</v>
      </c>
      <c r="W779">
        <v>4.8599999999999997E-2</v>
      </c>
      <c r="X779">
        <v>24</v>
      </c>
      <c r="Y779">
        <v>0</v>
      </c>
      <c r="Z779" s="25" t="s">
        <v>142</v>
      </c>
      <c r="AB779">
        <v>4</v>
      </c>
      <c r="AC779">
        <v>1</v>
      </c>
      <c r="AD779">
        <v>23</v>
      </c>
      <c r="AE779">
        <v>1</v>
      </c>
      <c r="AF779">
        <v>1</v>
      </c>
      <c r="AG779">
        <v>2</v>
      </c>
      <c r="AH779">
        <v>0</v>
      </c>
      <c r="BA779">
        <v>6</v>
      </c>
      <c r="BB779">
        <v>2</v>
      </c>
      <c r="BC779">
        <v>40</v>
      </c>
      <c r="BD779">
        <v>25</v>
      </c>
      <c r="BE779">
        <v>0</v>
      </c>
      <c r="BF779">
        <v>2.2999999999999998</v>
      </c>
      <c r="BG779">
        <v>85</v>
      </c>
      <c r="BH779">
        <v>12</v>
      </c>
      <c r="BI779">
        <v>48</v>
      </c>
      <c r="BJ779">
        <v>3</v>
      </c>
      <c r="BK779">
        <v>0</v>
      </c>
      <c r="BL779">
        <v>52</v>
      </c>
      <c r="BM779">
        <v>0</v>
      </c>
      <c r="BN779">
        <v>40</v>
      </c>
      <c r="BO779">
        <v>0</v>
      </c>
      <c r="BP779">
        <v>0</v>
      </c>
      <c r="BQ779" s="25" t="s">
        <v>141</v>
      </c>
      <c r="BR779">
        <v>21</v>
      </c>
      <c r="BS779">
        <v>15</v>
      </c>
      <c r="BT779">
        <v>2</v>
      </c>
      <c r="BU779">
        <v>2</v>
      </c>
      <c r="BV779">
        <v>6.4000000000000001E-2</v>
      </c>
      <c r="BW779">
        <v>4.8599999999999997E-2</v>
      </c>
      <c r="BX779">
        <v>24</v>
      </c>
      <c r="BY779">
        <v>0</v>
      </c>
      <c r="BZ779" s="25" t="s">
        <v>142</v>
      </c>
      <c r="CB779">
        <v>4</v>
      </c>
      <c r="CC779">
        <v>1</v>
      </c>
      <c r="CD779">
        <v>23</v>
      </c>
      <c r="CE779">
        <v>1</v>
      </c>
      <c r="CF779">
        <v>1</v>
      </c>
      <c r="CG779">
        <v>2</v>
      </c>
      <c r="CH779">
        <v>0</v>
      </c>
    </row>
    <row r="780" spans="1:86">
      <c r="A780">
        <v>7</v>
      </c>
      <c r="B780">
        <v>1</v>
      </c>
      <c r="C780">
        <v>10</v>
      </c>
      <c r="D780">
        <v>9</v>
      </c>
      <c r="E780">
        <v>0</v>
      </c>
      <c r="F780" s="24">
        <f t="shared" si="62"/>
        <v>15</v>
      </c>
      <c r="G780">
        <v>80</v>
      </c>
      <c r="H780" s="24">
        <f t="shared" si="64"/>
        <v>10</v>
      </c>
      <c r="I780" s="24">
        <f t="shared" si="61"/>
        <v>6</v>
      </c>
      <c r="J780" s="24">
        <f t="shared" si="63"/>
        <v>50</v>
      </c>
      <c r="K780" s="24" t="str">
        <f t="shared" si="65"/>
        <v>00</v>
      </c>
      <c r="L780">
        <v>63</v>
      </c>
      <c r="M780">
        <v>0</v>
      </c>
      <c r="N780">
        <v>40</v>
      </c>
      <c r="O780">
        <v>0</v>
      </c>
      <c r="P780">
        <v>0</v>
      </c>
      <c r="Q780" s="25" t="s">
        <v>141</v>
      </c>
      <c r="R780">
        <v>22</v>
      </c>
      <c r="S780">
        <v>18</v>
      </c>
      <c r="T780">
        <v>3</v>
      </c>
      <c r="U780">
        <v>2</v>
      </c>
      <c r="V780">
        <v>4.3999999999999997E-2</v>
      </c>
      <c r="W780">
        <v>2.7E-2</v>
      </c>
      <c r="X780">
        <v>24</v>
      </c>
      <c r="Y780">
        <v>0</v>
      </c>
      <c r="Z780" s="25" t="s">
        <v>142</v>
      </c>
      <c r="AB780">
        <v>2</v>
      </c>
      <c r="AC780">
        <v>1</v>
      </c>
      <c r="AD780">
        <v>23</v>
      </c>
      <c r="AE780">
        <v>1</v>
      </c>
      <c r="AF780">
        <v>1</v>
      </c>
      <c r="AG780">
        <v>2</v>
      </c>
      <c r="AH780">
        <v>0</v>
      </c>
      <c r="BA780">
        <v>7</v>
      </c>
      <c r="BB780">
        <v>1</v>
      </c>
      <c r="BC780">
        <v>10</v>
      </c>
      <c r="BD780">
        <v>9</v>
      </c>
      <c r="BE780">
        <v>0</v>
      </c>
      <c r="BF780">
        <v>1.4</v>
      </c>
      <c r="BG780">
        <v>80</v>
      </c>
      <c r="BH780">
        <v>15</v>
      </c>
      <c r="BI780">
        <v>45</v>
      </c>
      <c r="BJ780">
        <v>2</v>
      </c>
      <c r="BK780">
        <v>0</v>
      </c>
      <c r="BL780">
        <v>63</v>
      </c>
      <c r="BM780">
        <v>0</v>
      </c>
      <c r="BN780">
        <v>40</v>
      </c>
      <c r="BO780">
        <v>0</v>
      </c>
      <c r="BP780">
        <v>0</v>
      </c>
      <c r="BQ780" s="25" t="s">
        <v>141</v>
      </c>
      <c r="BR780">
        <v>22</v>
      </c>
      <c r="BS780">
        <v>18</v>
      </c>
      <c r="BT780">
        <v>3</v>
      </c>
      <c r="BU780">
        <v>2</v>
      </c>
      <c r="BV780">
        <v>4.3999999999999997E-2</v>
      </c>
      <c r="BW780">
        <v>2.7E-2</v>
      </c>
      <c r="BX780">
        <v>24</v>
      </c>
      <c r="BY780">
        <v>0</v>
      </c>
      <c r="BZ780" s="25" t="s">
        <v>142</v>
      </c>
      <c r="CB780">
        <v>2</v>
      </c>
      <c r="CC780">
        <v>1</v>
      </c>
      <c r="CD780">
        <v>23</v>
      </c>
      <c r="CE780">
        <v>1</v>
      </c>
      <c r="CF780">
        <v>1</v>
      </c>
      <c r="CG780">
        <v>2</v>
      </c>
      <c r="CH780">
        <v>0</v>
      </c>
    </row>
    <row r="781" spans="1:86">
      <c r="F781" s="24" t="str">
        <f t="shared" si="62"/>
        <v/>
      </c>
      <c r="H781" s="24" t="str">
        <f t="shared" si="64"/>
        <v/>
      </c>
      <c r="I781" s="24" t="str">
        <f t="shared" si="61"/>
        <v/>
      </c>
      <c r="J781" s="24" t="str">
        <f t="shared" si="63"/>
        <v/>
      </c>
      <c r="K781" s="24" t="str">
        <f t="shared" si="65"/>
        <v/>
      </c>
      <c r="AH781">
        <v>0</v>
      </c>
      <c r="BK781">
        <v>0</v>
      </c>
      <c r="CH781">
        <v>0</v>
      </c>
    </row>
    <row r="782" spans="1:86">
      <c r="A782">
        <v>1</v>
      </c>
      <c r="B782">
        <v>6</v>
      </c>
      <c r="C782">
        <v>750</v>
      </c>
      <c r="D782">
        <v>160</v>
      </c>
      <c r="E782">
        <v>0</v>
      </c>
      <c r="F782" s="24">
        <f t="shared" si="62"/>
        <v>318</v>
      </c>
      <c r="G782">
        <v>40</v>
      </c>
      <c r="H782" s="24">
        <f t="shared" si="64"/>
        <v>10</v>
      </c>
      <c r="I782" s="24">
        <f t="shared" si="61"/>
        <v>7</v>
      </c>
      <c r="J782" s="24">
        <f t="shared" si="63"/>
        <v>75</v>
      </c>
      <c r="K782" s="24" t="str">
        <f t="shared" si="65"/>
        <v>03</v>
      </c>
      <c r="L782">
        <v>22</v>
      </c>
      <c r="M782">
        <v>0</v>
      </c>
      <c r="N782">
        <v>0</v>
      </c>
      <c r="O782">
        <v>11</v>
      </c>
      <c r="P782">
        <v>0</v>
      </c>
      <c r="Q782" s="25" t="s">
        <v>141</v>
      </c>
      <c r="R782">
        <v>22</v>
      </c>
      <c r="S782">
        <v>10</v>
      </c>
      <c r="T782">
        <v>2</v>
      </c>
      <c r="U782">
        <v>2</v>
      </c>
      <c r="V782">
        <v>0.58899999999999997</v>
      </c>
      <c r="W782">
        <v>0.5</v>
      </c>
      <c r="X782">
        <v>24</v>
      </c>
      <c r="Y782">
        <v>0</v>
      </c>
      <c r="Z782" s="25" t="s">
        <v>142</v>
      </c>
      <c r="AB782">
        <v>0</v>
      </c>
      <c r="AC782">
        <v>1</v>
      </c>
      <c r="AD782">
        <v>23</v>
      </c>
      <c r="AE782">
        <v>1</v>
      </c>
      <c r="AF782">
        <v>1</v>
      </c>
      <c r="AG782">
        <v>2.8</v>
      </c>
      <c r="AH782">
        <v>0</v>
      </c>
      <c r="BA782">
        <v>1</v>
      </c>
      <c r="BB782">
        <v>6</v>
      </c>
      <c r="BC782">
        <v>750</v>
      </c>
      <c r="BD782">
        <v>160</v>
      </c>
      <c r="BE782">
        <v>0</v>
      </c>
      <c r="BF782">
        <v>31.7</v>
      </c>
      <c r="BG782">
        <v>40</v>
      </c>
      <c r="BH782">
        <v>10</v>
      </c>
      <c r="BI782">
        <v>55</v>
      </c>
      <c r="BJ782">
        <v>3</v>
      </c>
      <c r="BK782">
        <v>0</v>
      </c>
      <c r="BL782">
        <v>22</v>
      </c>
      <c r="BM782">
        <v>0</v>
      </c>
      <c r="BN782">
        <v>0</v>
      </c>
      <c r="BO782">
        <v>11</v>
      </c>
      <c r="BP782">
        <v>0</v>
      </c>
      <c r="BQ782" s="25" t="s">
        <v>141</v>
      </c>
      <c r="BR782">
        <v>22</v>
      </c>
      <c r="BS782">
        <v>10</v>
      </c>
      <c r="BT782">
        <v>2</v>
      </c>
      <c r="BU782">
        <v>2</v>
      </c>
      <c r="BV782">
        <v>0.58899999999999997</v>
      </c>
      <c r="BW782">
        <v>0.5</v>
      </c>
      <c r="BX782">
        <v>24</v>
      </c>
      <c r="BY782">
        <v>0</v>
      </c>
      <c r="BZ782" s="25" t="s">
        <v>142</v>
      </c>
      <c r="CB782">
        <v>0</v>
      </c>
      <c r="CC782">
        <v>1</v>
      </c>
      <c r="CD782">
        <v>23</v>
      </c>
      <c r="CE782">
        <v>1</v>
      </c>
      <c r="CF782">
        <v>1</v>
      </c>
      <c r="CG782">
        <v>2.8</v>
      </c>
      <c r="CH782">
        <v>0</v>
      </c>
    </row>
    <row r="783" spans="1:86">
      <c r="A783">
        <v>2</v>
      </c>
      <c r="B783">
        <v>5</v>
      </c>
      <c r="C783">
        <v>300</v>
      </c>
      <c r="D783">
        <v>55</v>
      </c>
      <c r="E783">
        <v>0</v>
      </c>
      <c r="F783" s="24">
        <f t="shared" si="62"/>
        <v>135</v>
      </c>
      <c r="G783">
        <v>50</v>
      </c>
      <c r="H783" s="24">
        <f t="shared" si="64"/>
        <v>11</v>
      </c>
      <c r="I783" s="24">
        <f t="shared" si="61"/>
        <v>6</v>
      </c>
      <c r="J783" s="24">
        <f t="shared" si="63"/>
        <v>75</v>
      </c>
      <c r="K783" s="24" t="str">
        <f t="shared" si="65"/>
        <v>03</v>
      </c>
      <c r="L783">
        <v>22</v>
      </c>
      <c r="M783">
        <v>0</v>
      </c>
      <c r="N783">
        <v>0</v>
      </c>
      <c r="O783">
        <v>1</v>
      </c>
      <c r="P783">
        <v>0</v>
      </c>
      <c r="Q783" s="25" t="s">
        <v>141</v>
      </c>
      <c r="R783">
        <v>21</v>
      </c>
      <c r="S783">
        <v>10</v>
      </c>
      <c r="T783">
        <v>2</v>
      </c>
      <c r="U783">
        <v>2</v>
      </c>
      <c r="V783">
        <v>0.28599999999999998</v>
      </c>
      <c r="W783">
        <v>0.2374</v>
      </c>
      <c r="X783">
        <v>24</v>
      </c>
      <c r="Y783">
        <v>0</v>
      </c>
      <c r="Z783" s="25" t="s">
        <v>142</v>
      </c>
      <c r="AB783">
        <v>0</v>
      </c>
      <c r="AC783">
        <v>1</v>
      </c>
      <c r="AD783">
        <v>23</v>
      </c>
      <c r="AE783">
        <v>1</v>
      </c>
      <c r="AF783">
        <v>1</v>
      </c>
      <c r="AG783">
        <v>2.8</v>
      </c>
      <c r="AH783">
        <v>0</v>
      </c>
      <c r="BA783">
        <v>2</v>
      </c>
      <c r="BB783">
        <v>5</v>
      </c>
      <c r="BC783">
        <v>300</v>
      </c>
      <c r="BD783">
        <v>55</v>
      </c>
      <c r="BE783">
        <v>0</v>
      </c>
      <c r="BF783">
        <v>13.4</v>
      </c>
      <c r="BG783">
        <v>50</v>
      </c>
      <c r="BH783">
        <v>11</v>
      </c>
      <c r="BI783">
        <v>45</v>
      </c>
      <c r="BJ783">
        <v>3</v>
      </c>
      <c r="BK783">
        <v>0</v>
      </c>
      <c r="BL783">
        <v>22</v>
      </c>
      <c r="BM783">
        <v>0</v>
      </c>
      <c r="BN783">
        <v>0</v>
      </c>
      <c r="BO783">
        <v>1</v>
      </c>
      <c r="BP783">
        <v>0</v>
      </c>
      <c r="BQ783" s="25" t="s">
        <v>141</v>
      </c>
      <c r="BR783">
        <v>21</v>
      </c>
      <c r="BS783">
        <v>10</v>
      </c>
      <c r="BT783">
        <v>2</v>
      </c>
      <c r="BU783">
        <v>2</v>
      </c>
      <c r="BV783">
        <v>0.28599999999999998</v>
      </c>
      <c r="BW783">
        <v>0.2374</v>
      </c>
      <c r="BX783">
        <v>24</v>
      </c>
      <c r="BY783">
        <v>0</v>
      </c>
      <c r="BZ783" s="25" t="s">
        <v>142</v>
      </c>
      <c r="CB783">
        <v>0</v>
      </c>
      <c r="CC783">
        <v>1</v>
      </c>
      <c r="CD783">
        <v>23</v>
      </c>
      <c r="CE783">
        <v>1</v>
      </c>
      <c r="CF783">
        <v>1</v>
      </c>
      <c r="CG783">
        <v>2.8</v>
      </c>
      <c r="CH783">
        <v>0</v>
      </c>
    </row>
    <row r="784" spans="1:86">
      <c r="A784">
        <v>3</v>
      </c>
      <c r="B784">
        <v>4</v>
      </c>
      <c r="C784">
        <v>200</v>
      </c>
      <c r="D784">
        <v>40</v>
      </c>
      <c r="E784">
        <v>0</v>
      </c>
      <c r="F784" s="24">
        <f t="shared" si="62"/>
        <v>85</v>
      </c>
      <c r="G784">
        <v>50</v>
      </c>
      <c r="H784" s="24">
        <f t="shared" si="64"/>
        <v>12</v>
      </c>
      <c r="I784" s="24">
        <f t="shared" si="61"/>
        <v>6</v>
      </c>
      <c r="J784" s="24">
        <f t="shared" si="63"/>
        <v>75</v>
      </c>
      <c r="K784" s="24" t="str">
        <f t="shared" si="65"/>
        <v>03</v>
      </c>
      <c r="L784">
        <v>22</v>
      </c>
      <c r="M784">
        <v>0</v>
      </c>
      <c r="N784">
        <v>0</v>
      </c>
      <c r="O784">
        <v>1</v>
      </c>
      <c r="P784">
        <v>0</v>
      </c>
      <c r="Q784" s="25" t="s">
        <v>141</v>
      </c>
      <c r="R784">
        <v>21</v>
      </c>
      <c r="S784">
        <v>10</v>
      </c>
      <c r="T784">
        <v>2</v>
      </c>
      <c r="U784">
        <v>2</v>
      </c>
      <c r="V784">
        <v>0.192</v>
      </c>
      <c r="W784">
        <v>0.15939999999999999</v>
      </c>
      <c r="X784">
        <v>24</v>
      </c>
      <c r="Y784">
        <v>0</v>
      </c>
      <c r="Z784" s="25" t="s">
        <v>142</v>
      </c>
      <c r="AB784">
        <v>0</v>
      </c>
      <c r="AC784">
        <v>1</v>
      </c>
      <c r="AD784">
        <v>23</v>
      </c>
      <c r="AE784">
        <v>1</v>
      </c>
      <c r="AF784">
        <v>1</v>
      </c>
      <c r="AG784">
        <v>2.8</v>
      </c>
      <c r="AH784">
        <v>0</v>
      </c>
      <c r="BA784">
        <v>3</v>
      </c>
      <c r="BB784">
        <v>4</v>
      </c>
      <c r="BC784">
        <v>200</v>
      </c>
      <c r="BD784">
        <v>40</v>
      </c>
      <c r="BE784">
        <v>0</v>
      </c>
      <c r="BF784">
        <v>8.6</v>
      </c>
      <c r="BG784">
        <v>50</v>
      </c>
      <c r="BH784">
        <v>12</v>
      </c>
      <c r="BI784">
        <v>45</v>
      </c>
      <c r="BJ784">
        <v>3</v>
      </c>
      <c r="BK784">
        <v>0</v>
      </c>
      <c r="BL784">
        <v>22</v>
      </c>
      <c r="BM784">
        <v>0</v>
      </c>
      <c r="BN784">
        <v>0</v>
      </c>
      <c r="BO784">
        <v>1</v>
      </c>
      <c r="BP784">
        <v>0</v>
      </c>
      <c r="BQ784" s="25" t="s">
        <v>141</v>
      </c>
      <c r="BR784">
        <v>21</v>
      </c>
      <c r="BS784">
        <v>10</v>
      </c>
      <c r="BT784">
        <v>2</v>
      </c>
      <c r="BU784">
        <v>2</v>
      </c>
      <c r="BV784">
        <v>0.192</v>
      </c>
      <c r="BW784">
        <v>0.15939999999999999</v>
      </c>
      <c r="BX784">
        <v>24</v>
      </c>
      <c r="BY784">
        <v>0</v>
      </c>
      <c r="BZ784" s="25" t="s">
        <v>142</v>
      </c>
      <c r="CB784">
        <v>0</v>
      </c>
      <c r="CC784">
        <v>1</v>
      </c>
      <c r="CD784">
        <v>23</v>
      </c>
      <c r="CE784">
        <v>1</v>
      </c>
      <c r="CF784">
        <v>1</v>
      </c>
      <c r="CG784">
        <v>2.8</v>
      </c>
      <c r="CH784">
        <v>0</v>
      </c>
    </row>
    <row r="785" spans="1:86">
      <c r="A785">
        <v>4</v>
      </c>
      <c r="B785">
        <v>3</v>
      </c>
      <c r="C785">
        <v>140</v>
      </c>
      <c r="D785">
        <v>40</v>
      </c>
      <c r="E785">
        <v>0</v>
      </c>
      <c r="F785" s="24">
        <f t="shared" si="62"/>
        <v>53</v>
      </c>
      <c r="G785">
        <v>60</v>
      </c>
      <c r="H785" s="24">
        <f t="shared" si="64"/>
        <v>12</v>
      </c>
      <c r="I785" s="24">
        <f t="shared" si="61"/>
        <v>6</v>
      </c>
      <c r="J785" s="24">
        <f t="shared" si="63"/>
        <v>75</v>
      </c>
      <c r="K785" s="24" t="str">
        <f t="shared" si="65"/>
        <v>03</v>
      </c>
      <c r="L785">
        <v>32</v>
      </c>
      <c r="M785">
        <v>0</v>
      </c>
      <c r="N785">
        <v>40</v>
      </c>
      <c r="O785">
        <v>0</v>
      </c>
      <c r="P785">
        <v>0</v>
      </c>
      <c r="Q785" s="25" t="s">
        <v>141</v>
      </c>
      <c r="R785">
        <v>21</v>
      </c>
      <c r="S785">
        <v>15</v>
      </c>
      <c r="T785">
        <v>2</v>
      </c>
      <c r="U785">
        <v>2</v>
      </c>
      <c r="V785">
        <v>0.13700000000000001</v>
      </c>
      <c r="W785">
        <v>0.1123</v>
      </c>
      <c r="X785">
        <v>24</v>
      </c>
      <c r="Y785">
        <v>0</v>
      </c>
      <c r="Z785" s="25" t="s">
        <v>142</v>
      </c>
      <c r="AB785">
        <v>0</v>
      </c>
      <c r="AC785">
        <v>1</v>
      </c>
      <c r="AD785">
        <v>23</v>
      </c>
      <c r="AE785">
        <v>1</v>
      </c>
      <c r="AF785">
        <v>1</v>
      </c>
      <c r="AG785">
        <v>2.8</v>
      </c>
      <c r="AH785">
        <v>0</v>
      </c>
      <c r="BA785">
        <v>4</v>
      </c>
      <c r="BB785">
        <v>3</v>
      </c>
      <c r="BC785">
        <v>140</v>
      </c>
      <c r="BD785">
        <v>40</v>
      </c>
      <c r="BE785">
        <v>0</v>
      </c>
      <c r="BF785">
        <v>5.3</v>
      </c>
      <c r="BG785">
        <v>60</v>
      </c>
      <c r="BH785">
        <v>12</v>
      </c>
      <c r="BI785">
        <v>45</v>
      </c>
      <c r="BJ785">
        <v>3</v>
      </c>
      <c r="BK785">
        <v>0</v>
      </c>
      <c r="BL785">
        <v>32</v>
      </c>
      <c r="BM785">
        <v>0</v>
      </c>
      <c r="BN785">
        <v>40</v>
      </c>
      <c r="BO785">
        <v>0</v>
      </c>
      <c r="BP785">
        <v>0</v>
      </c>
      <c r="BQ785" s="25" t="s">
        <v>141</v>
      </c>
      <c r="BR785">
        <v>21</v>
      </c>
      <c r="BS785">
        <v>15</v>
      </c>
      <c r="BT785">
        <v>2</v>
      </c>
      <c r="BU785">
        <v>2</v>
      </c>
      <c r="BV785">
        <v>0.13700000000000001</v>
      </c>
      <c r="BW785">
        <v>0.1123</v>
      </c>
      <c r="BX785">
        <v>24</v>
      </c>
      <c r="BY785">
        <v>0</v>
      </c>
      <c r="BZ785" s="25" t="s">
        <v>142</v>
      </c>
      <c r="CB785">
        <v>0</v>
      </c>
      <c r="CC785">
        <v>1</v>
      </c>
      <c r="CD785">
        <v>23</v>
      </c>
      <c r="CE785">
        <v>1</v>
      </c>
      <c r="CF785">
        <v>1</v>
      </c>
      <c r="CG785">
        <v>2.8</v>
      </c>
      <c r="CH785">
        <v>0</v>
      </c>
    </row>
    <row r="786" spans="1:86">
      <c r="A786">
        <v>5</v>
      </c>
      <c r="B786">
        <v>2</v>
      </c>
      <c r="C786">
        <v>70</v>
      </c>
      <c r="D786">
        <v>25</v>
      </c>
      <c r="E786">
        <v>0</v>
      </c>
      <c r="F786" s="24">
        <f t="shared" si="62"/>
        <v>33</v>
      </c>
      <c r="G786">
        <v>70</v>
      </c>
      <c r="H786" s="24">
        <f t="shared" si="64"/>
        <v>12</v>
      </c>
      <c r="I786" s="24">
        <f t="shared" si="61"/>
        <v>6</v>
      </c>
      <c r="J786" s="24">
        <f t="shared" si="63"/>
        <v>75</v>
      </c>
      <c r="K786" s="24" t="str">
        <f t="shared" si="65"/>
        <v>03</v>
      </c>
      <c r="L786">
        <v>42</v>
      </c>
      <c r="M786">
        <v>0</v>
      </c>
      <c r="N786">
        <v>40</v>
      </c>
      <c r="O786">
        <v>0</v>
      </c>
      <c r="P786">
        <v>0</v>
      </c>
      <c r="Q786" s="25" t="s">
        <v>141</v>
      </c>
      <c r="R786">
        <v>21</v>
      </c>
      <c r="S786">
        <v>15</v>
      </c>
      <c r="T786">
        <v>2</v>
      </c>
      <c r="U786">
        <v>2</v>
      </c>
      <c r="V786">
        <v>9.4E-2</v>
      </c>
      <c r="W786">
        <v>7.3300000000000004E-2</v>
      </c>
      <c r="X786">
        <v>24</v>
      </c>
      <c r="Y786">
        <v>0</v>
      </c>
      <c r="Z786" s="25" t="s">
        <v>142</v>
      </c>
      <c r="AB786">
        <v>0</v>
      </c>
      <c r="AC786">
        <v>1</v>
      </c>
      <c r="AD786">
        <v>23</v>
      </c>
      <c r="AE786">
        <v>1</v>
      </c>
      <c r="AF786">
        <v>1</v>
      </c>
      <c r="AG786">
        <v>2.8</v>
      </c>
      <c r="AH786">
        <v>0</v>
      </c>
      <c r="BA786">
        <v>5</v>
      </c>
      <c r="BB786">
        <v>2</v>
      </c>
      <c r="BC786">
        <v>70</v>
      </c>
      <c r="BD786">
        <v>25</v>
      </c>
      <c r="BE786">
        <v>0</v>
      </c>
      <c r="BF786">
        <v>3.3</v>
      </c>
      <c r="BG786">
        <v>70</v>
      </c>
      <c r="BH786">
        <v>12</v>
      </c>
      <c r="BI786">
        <v>48</v>
      </c>
      <c r="BJ786">
        <v>3</v>
      </c>
      <c r="BK786">
        <v>0</v>
      </c>
      <c r="BL786">
        <v>42</v>
      </c>
      <c r="BM786">
        <v>0</v>
      </c>
      <c r="BN786">
        <v>40</v>
      </c>
      <c r="BO786">
        <v>0</v>
      </c>
      <c r="BP786">
        <v>0</v>
      </c>
      <c r="BQ786" s="25" t="s">
        <v>141</v>
      </c>
      <c r="BR786">
        <v>21</v>
      </c>
      <c r="BS786">
        <v>15</v>
      </c>
      <c r="BT786">
        <v>2</v>
      </c>
      <c r="BU786">
        <v>2</v>
      </c>
      <c r="BV786">
        <v>9.4E-2</v>
      </c>
      <c r="BW786">
        <v>7.3300000000000004E-2</v>
      </c>
      <c r="BX786">
        <v>24</v>
      </c>
      <c r="BY786">
        <v>0</v>
      </c>
      <c r="BZ786" s="25" t="s">
        <v>142</v>
      </c>
      <c r="CB786">
        <v>0</v>
      </c>
      <c r="CC786">
        <v>1</v>
      </c>
      <c r="CD786">
        <v>23</v>
      </c>
      <c r="CE786">
        <v>1</v>
      </c>
      <c r="CF786">
        <v>1</v>
      </c>
      <c r="CG786">
        <v>2.8</v>
      </c>
      <c r="CH786">
        <v>0</v>
      </c>
    </row>
    <row r="787" spans="1:86">
      <c r="A787">
        <v>6</v>
      </c>
      <c r="B787">
        <v>1</v>
      </c>
      <c r="C787">
        <v>40</v>
      </c>
      <c r="D787">
        <v>20</v>
      </c>
      <c r="E787">
        <v>0</v>
      </c>
      <c r="F787" s="24">
        <f t="shared" si="62"/>
        <v>20</v>
      </c>
      <c r="G787">
        <v>80</v>
      </c>
      <c r="H787" s="24">
        <f t="shared" si="64"/>
        <v>10</v>
      </c>
      <c r="I787" s="24">
        <f t="shared" si="61"/>
        <v>6</v>
      </c>
      <c r="J787" s="24">
        <f t="shared" si="63"/>
        <v>50</v>
      </c>
      <c r="K787" s="24" t="str">
        <f t="shared" si="65"/>
        <v>03</v>
      </c>
      <c r="L787">
        <v>52</v>
      </c>
      <c r="M787">
        <v>0</v>
      </c>
      <c r="N787">
        <v>40</v>
      </c>
      <c r="O787">
        <v>0</v>
      </c>
      <c r="P787">
        <v>0</v>
      </c>
      <c r="Q787" s="25" t="s">
        <v>141</v>
      </c>
      <c r="R787">
        <v>22</v>
      </c>
      <c r="S787">
        <v>18</v>
      </c>
      <c r="T787">
        <v>3</v>
      </c>
      <c r="U787">
        <v>2</v>
      </c>
      <c r="V787">
        <v>0.06</v>
      </c>
      <c r="W787">
        <v>3.6999999999999998E-2</v>
      </c>
      <c r="X787">
        <v>24</v>
      </c>
      <c r="Y787">
        <v>0</v>
      </c>
      <c r="Z787" s="25" t="s">
        <v>142</v>
      </c>
      <c r="AB787">
        <v>2.8</v>
      </c>
      <c r="AC787">
        <v>1</v>
      </c>
      <c r="AD787">
        <v>23</v>
      </c>
      <c r="AE787">
        <v>1</v>
      </c>
      <c r="AF787">
        <v>1</v>
      </c>
      <c r="AG787">
        <v>2.8</v>
      </c>
      <c r="AH787">
        <v>0</v>
      </c>
      <c r="BA787">
        <v>6</v>
      </c>
      <c r="BB787">
        <v>1</v>
      </c>
      <c r="BC787">
        <v>40</v>
      </c>
      <c r="BD787">
        <v>20</v>
      </c>
      <c r="BE787">
        <v>0</v>
      </c>
      <c r="BF787">
        <v>2</v>
      </c>
      <c r="BG787">
        <v>80</v>
      </c>
      <c r="BH787">
        <v>15</v>
      </c>
      <c r="BI787">
        <v>45</v>
      </c>
      <c r="BJ787">
        <v>2</v>
      </c>
      <c r="BK787">
        <v>0</v>
      </c>
      <c r="BL787">
        <v>52</v>
      </c>
      <c r="BM787">
        <v>0</v>
      </c>
      <c r="BN787">
        <v>40</v>
      </c>
      <c r="BO787">
        <v>0</v>
      </c>
      <c r="BP787">
        <v>0</v>
      </c>
      <c r="BQ787" s="25" t="s">
        <v>141</v>
      </c>
      <c r="BR787">
        <v>22</v>
      </c>
      <c r="BS787">
        <v>18</v>
      </c>
      <c r="BT787">
        <v>3</v>
      </c>
      <c r="BU787">
        <v>2</v>
      </c>
      <c r="BV787">
        <v>0.06</v>
      </c>
      <c r="BW787">
        <v>3.6999999999999998E-2</v>
      </c>
      <c r="BX787">
        <v>24</v>
      </c>
      <c r="BY787">
        <v>0</v>
      </c>
      <c r="BZ787" s="25" t="s">
        <v>142</v>
      </c>
      <c r="CB787">
        <v>2.8</v>
      </c>
      <c r="CC787">
        <v>1</v>
      </c>
      <c r="CD787">
        <v>23</v>
      </c>
      <c r="CE787">
        <v>1</v>
      </c>
      <c r="CF787">
        <v>1</v>
      </c>
      <c r="CG787">
        <v>2.8</v>
      </c>
      <c r="CH787">
        <v>0</v>
      </c>
    </row>
    <row r="788" spans="1:86">
      <c r="F788" s="24" t="str">
        <f t="shared" si="62"/>
        <v/>
      </c>
      <c r="H788" s="24" t="str">
        <f t="shared" si="64"/>
        <v/>
      </c>
      <c r="I788" s="24" t="str">
        <f t="shared" si="61"/>
        <v/>
      </c>
      <c r="J788" s="24" t="str">
        <f t="shared" si="63"/>
        <v/>
      </c>
      <c r="K788" s="24" t="str">
        <f t="shared" si="65"/>
        <v/>
      </c>
      <c r="AH788">
        <v>0</v>
      </c>
      <c r="BK788">
        <v>0</v>
      </c>
      <c r="CH788">
        <v>0</v>
      </c>
    </row>
    <row r="789" spans="1:86">
      <c r="A789">
        <v>1</v>
      </c>
      <c r="B789">
        <v>6</v>
      </c>
      <c r="C789">
        <v>750</v>
      </c>
      <c r="D789">
        <v>160</v>
      </c>
      <c r="E789">
        <v>0</v>
      </c>
      <c r="F789" s="24">
        <f t="shared" si="62"/>
        <v>318</v>
      </c>
      <c r="G789">
        <v>40</v>
      </c>
      <c r="H789" s="24">
        <f t="shared" si="64"/>
        <v>10</v>
      </c>
      <c r="I789" s="24">
        <f t="shared" si="61"/>
        <v>7</v>
      </c>
      <c r="J789" s="24">
        <f t="shared" si="63"/>
        <v>75</v>
      </c>
      <c r="K789" s="24" t="str">
        <f t="shared" si="65"/>
        <v>03</v>
      </c>
      <c r="L789">
        <v>22</v>
      </c>
      <c r="M789">
        <v>0</v>
      </c>
      <c r="N789">
        <v>0</v>
      </c>
      <c r="O789">
        <v>11</v>
      </c>
      <c r="P789">
        <v>0</v>
      </c>
      <c r="Q789" s="25" t="s">
        <v>141</v>
      </c>
      <c r="R789">
        <v>22</v>
      </c>
      <c r="S789">
        <v>10</v>
      </c>
      <c r="T789">
        <v>2</v>
      </c>
      <c r="U789">
        <v>2</v>
      </c>
      <c r="V789">
        <v>0.58899999999999997</v>
      </c>
      <c r="W789">
        <v>0.5</v>
      </c>
      <c r="X789">
        <v>24</v>
      </c>
      <c r="Y789">
        <v>0</v>
      </c>
      <c r="Z789" s="25" t="s">
        <v>142</v>
      </c>
      <c r="AB789">
        <v>0</v>
      </c>
      <c r="AC789">
        <v>1</v>
      </c>
      <c r="AD789">
        <v>23</v>
      </c>
      <c r="AE789">
        <v>1</v>
      </c>
      <c r="AF789">
        <v>1</v>
      </c>
      <c r="AG789">
        <v>4</v>
      </c>
      <c r="AH789">
        <v>0</v>
      </c>
      <c r="BA789">
        <v>1</v>
      </c>
      <c r="BB789">
        <v>6</v>
      </c>
      <c r="BC789">
        <v>750</v>
      </c>
      <c r="BD789">
        <v>160</v>
      </c>
      <c r="BE789">
        <v>0</v>
      </c>
      <c r="BF789">
        <v>31.7</v>
      </c>
      <c r="BG789">
        <v>40</v>
      </c>
      <c r="BH789">
        <v>10</v>
      </c>
      <c r="BI789">
        <v>55</v>
      </c>
      <c r="BJ789">
        <v>3</v>
      </c>
      <c r="BK789">
        <v>0</v>
      </c>
      <c r="BL789">
        <v>22</v>
      </c>
      <c r="BM789">
        <v>0</v>
      </c>
      <c r="BN789">
        <v>0</v>
      </c>
      <c r="BO789">
        <v>11</v>
      </c>
      <c r="BP789">
        <v>0</v>
      </c>
      <c r="BQ789" s="25" t="s">
        <v>141</v>
      </c>
      <c r="BR789">
        <v>22</v>
      </c>
      <c r="BS789">
        <v>10</v>
      </c>
      <c r="BT789">
        <v>2</v>
      </c>
      <c r="BU789">
        <v>2</v>
      </c>
      <c r="BV789">
        <v>0.58899999999999997</v>
      </c>
      <c r="BW789">
        <v>0.5</v>
      </c>
      <c r="BX789">
        <v>24</v>
      </c>
      <c r="BY789">
        <v>0</v>
      </c>
      <c r="BZ789" s="25" t="s">
        <v>142</v>
      </c>
      <c r="CB789">
        <v>0</v>
      </c>
      <c r="CC789">
        <v>1</v>
      </c>
      <c r="CD789">
        <v>23</v>
      </c>
      <c r="CE789">
        <v>1</v>
      </c>
      <c r="CF789">
        <v>1</v>
      </c>
      <c r="CG789">
        <v>4</v>
      </c>
      <c r="CH789">
        <v>0</v>
      </c>
    </row>
    <row r="790" spans="1:86">
      <c r="A790">
        <v>2</v>
      </c>
      <c r="B790">
        <v>5</v>
      </c>
      <c r="C790">
        <v>300</v>
      </c>
      <c r="D790">
        <v>55</v>
      </c>
      <c r="E790">
        <v>0</v>
      </c>
      <c r="F790" s="24">
        <f t="shared" si="62"/>
        <v>135</v>
      </c>
      <c r="G790">
        <v>50</v>
      </c>
      <c r="H790" s="24">
        <f t="shared" si="64"/>
        <v>11</v>
      </c>
      <c r="I790" s="24">
        <f t="shared" si="61"/>
        <v>6</v>
      </c>
      <c r="J790" s="24">
        <f t="shared" si="63"/>
        <v>75</v>
      </c>
      <c r="K790" s="24" t="str">
        <f t="shared" si="65"/>
        <v>03</v>
      </c>
      <c r="L790">
        <v>22</v>
      </c>
      <c r="M790">
        <v>0</v>
      </c>
      <c r="N790">
        <v>0</v>
      </c>
      <c r="O790">
        <v>1</v>
      </c>
      <c r="P790">
        <v>0</v>
      </c>
      <c r="Q790" s="25" t="s">
        <v>141</v>
      </c>
      <c r="R790">
        <v>21</v>
      </c>
      <c r="S790">
        <v>10</v>
      </c>
      <c r="T790">
        <v>2</v>
      </c>
      <c r="U790">
        <v>2</v>
      </c>
      <c r="V790">
        <v>0.28599999999999998</v>
      </c>
      <c r="W790">
        <v>0.2374</v>
      </c>
      <c r="X790">
        <v>24</v>
      </c>
      <c r="Y790">
        <v>0</v>
      </c>
      <c r="Z790" s="25" t="s">
        <v>142</v>
      </c>
      <c r="AB790">
        <v>0</v>
      </c>
      <c r="AC790">
        <v>1</v>
      </c>
      <c r="AD790">
        <v>23</v>
      </c>
      <c r="AE790">
        <v>1</v>
      </c>
      <c r="AF790">
        <v>1</v>
      </c>
      <c r="AG790">
        <v>4</v>
      </c>
      <c r="AH790">
        <v>0</v>
      </c>
      <c r="BA790">
        <v>2</v>
      </c>
      <c r="BB790">
        <v>5</v>
      </c>
      <c r="BC790">
        <v>300</v>
      </c>
      <c r="BD790">
        <v>55</v>
      </c>
      <c r="BE790">
        <v>0</v>
      </c>
      <c r="BF790">
        <v>13.4</v>
      </c>
      <c r="BG790">
        <v>50</v>
      </c>
      <c r="BH790">
        <v>11</v>
      </c>
      <c r="BI790">
        <v>45</v>
      </c>
      <c r="BJ790">
        <v>3</v>
      </c>
      <c r="BK790">
        <v>0</v>
      </c>
      <c r="BL790">
        <v>22</v>
      </c>
      <c r="BM790">
        <v>0</v>
      </c>
      <c r="BN790">
        <v>0</v>
      </c>
      <c r="BO790">
        <v>1</v>
      </c>
      <c r="BP790">
        <v>0</v>
      </c>
      <c r="BQ790" s="25" t="s">
        <v>141</v>
      </c>
      <c r="BR790">
        <v>21</v>
      </c>
      <c r="BS790">
        <v>10</v>
      </c>
      <c r="BT790">
        <v>2</v>
      </c>
      <c r="BU790">
        <v>2</v>
      </c>
      <c r="BV790">
        <v>0.28599999999999998</v>
      </c>
      <c r="BW790">
        <v>0.2374</v>
      </c>
      <c r="BX790">
        <v>24</v>
      </c>
      <c r="BY790">
        <v>0</v>
      </c>
      <c r="BZ790" s="25" t="s">
        <v>142</v>
      </c>
      <c r="CB790">
        <v>0</v>
      </c>
      <c r="CC790">
        <v>1</v>
      </c>
      <c r="CD790">
        <v>23</v>
      </c>
      <c r="CE790">
        <v>1</v>
      </c>
      <c r="CF790">
        <v>1</v>
      </c>
      <c r="CG790">
        <v>4</v>
      </c>
      <c r="CH790">
        <v>0</v>
      </c>
    </row>
    <row r="791" spans="1:86">
      <c r="A791">
        <v>3</v>
      </c>
      <c r="B791">
        <v>4</v>
      </c>
      <c r="C791">
        <v>200</v>
      </c>
      <c r="D791">
        <v>40</v>
      </c>
      <c r="E791">
        <v>0</v>
      </c>
      <c r="F791" s="24">
        <f t="shared" si="62"/>
        <v>85</v>
      </c>
      <c r="G791">
        <v>50</v>
      </c>
      <c r="H791" s="24">
        <f t="shared" si="64"/>
        <v>12</v>
      </c>
      <c r="I791" s="24">
        <f t="shared" si="61"/>
        <v>6</v>
      </c>
      <c r="J791" s="24">
        <f t="shared" si="63"/>
        <v>75</v>
      </c>
      <c r="K791" s="24" t="str">
        <f t="shared" si="65"/>
        <v>03</v>
      </c>
      <c r="L791">
        <v>22</v>
      </c>
      <c r="M791">
        <v>0</v>
      </c>
      <c r="N791">
        <v>0</v>
      </c>
      <c r="O791">
        <v>1</v>
      </c>
      <c r="P791">
        <v>0</v>
      </c>
      <c r="Q791" s="25" t="s">
        <v>141</v>
      </c>
      <c r="R791">
        <v>21</v>
      </c>
      <c r="S791">
        <v>10</v>
      </c>
      <c r="T791">
        <v>2</v>
      </c>
      <c r="U791">
        <v>2</v>
      </c>
      <c r="V791">
        <v>0.192</v>
      </c>
      <c r="W791">
        <v>0.15939999999999999</v>
      </c>
      <c r="X791">
        <v>24</v>
      </c>
      <c r="Y791">
        <v>0</v>
      </c>
      <c r="Z791" s="25" t="s">
        <v>142</v>
      </c>
      <c r="AB791">
        <v>0</v>
      </c>
      <c r="AC791">
        <v>1</v>
      </c>
      <c r="AD791">
        <v>23</v>
      </c>
      <c r="AE791">
        <v>1</v>
      </c>
      <c r="AF791">
        <v>1</v>
      </c>
      <c r="AG791">
        <v>4</v>
      </c>
      <c r="AH791">
        <v>0</v>
      </c>
      <c r="BA791">
        <v>3</v>
      </c>
      <c r="BB791">
        <v>4</v>
      </c>
      <c r="BC791">
        <v>200</v>
      </c>
      <c r="BD791">
        <v>40</v>
      </c>
      <c r="BE791">
        <v>0</v>
      </c>
      <c r="BF791">
        <v>8.6</v>
      </c>
      <c r="BG791">
        <v>50</v>
      </c>
      <c r="BH791">
        <v>12</v>
      </c>
      <c r="BI791">
        <v>45</v>
      </c>
      <c r="BJ791">
        <v>3</v>
      </c>
      <c r="BK791">
        <v>0</v>
      </c>
      <c r="BL791">
        <v>22</v>
      </c>
      <c r="BM791">
        <v>0</v>
      </c>
      <c r="BN791">
        <v>0</v>
      </c>
      <c r="BO791">
        <v>1</v>
      </c>
      <c r="BP791">
        <v>0</v>
      </c>
      <c r="BQ791" s="25" t="s">
        <v>141</v>
      </c>
      <c r="BR791">
        <v>21</v>
      </c>
      <c r="BS791">
        <v>10</v>
      </c>
      <c r="BT791">
        <v>2</v>
      </c>
      <c r="BU791">
        <v>2</v>
      </c>
      <c r="BV791">
        <v>0.192</v>
      </c>
      <c r="BW791">
        <v>0.15939999999999999</v>
      </c>
      <c r="BX791">
        <v>24</v>
      </c>
      <c r="BY791">
        <v>0</v>
      </c>
      <c r="BZ791" s="25" t="s">
        <v>142</v>
      </c>
      <c r="CB791">
        <v>0</v>
      </c>
      <c r="CC791">
        <v>1</v>
      </c>
      <c r="CD791">
        <v>23</v>
      </c>
      <c r="CE791">
        <v>1</v>
      </c>
      <c r="CF791">
        <v>1</v>
      </c>
      <c r="CG791">
        <v>4</v>
      </c>
      <c r="CH791">
        <v>0</v>
      </c>
    </row>
    <row r="792" spans="1:86">
      <c r="A792">
        <v>4</v>
      </c>
      <c r="B792">
        <v>3</v>
      </c>
      <c r="C792">
        <v>140</v>
      </c>
      <c r="D792">
        <v>40</v>
      </c>
      <c r="E792">
        <v>0</v>
      </c>
      <c r="F792" s="24">
        <f t="shared" si="62"/>
        <v>53</v>
      </c>
      <c r="G792">
        <v>60</v>
      </c>
      <c r="H792" s="24">
        <f t="shared" si="64"/>
        <v>12</v>
      </c>
      <c r="I792" s="24">
        <f t="shared" si="61"/>
        <v>6</v>
      </c>
      <c r="J792" s="24">
        <f t="shared" si="63"/>
        <v>75</v>
      </c>
      <c r="K792" s="24" t="str">
        <f t="shared" si="65"/>
        <v>03</v>
      </c>
      <c r="L792">
        <v>32</v>
      </c>
      <c r="M792">
        <v>0</v>
      </c>
      <c r="N792">
        <v>40</v>
      </c>
      <c r="O792">
        <v>0</v>
      </c>
      <c r="P792">
        <v>0</v>
      </c>
      <c r="Q792" s="25" t="s">
        <v>141</v>
      </c>
      <c r="R792">
        <v>21</v>
      </c>
      <c r="S792">
        <v>15</v>
      </c>
      <c r="T792">
        <v>2</v>
      </c>
      <c r="U792">
        <v>2</v>
      </c>
      <c r="V792">
        <v>0.13700000000000001</v>
      </c>
      <c r="W792">
        <v>0.1123</v>
      </c>
      <c r="X792">
        <v>24</v>
      </c>
      <c r="Y792">
        <v>0</v>
      </c>
      <c r="Z792" s="25" t="s">
        <v>142</v>
      </c>
      <c r="AB792">
        <v>0</v>
      </c>
      <c r="AC792">
        <v>1</v>
      </c>
      <c r="AD792">
        <v>23</v>
      </c>
      <c r="AE792">
        <v>1</v>
      </c>
      <c r="AF792">
        <v>1</v>
      </c>
      <c r="AG792">
        <v>4</v>
      </c>
      <c r="AH792">
        <v>0</v>
      </c>
      <c r="BA792">
        <v>4</v>
      </c>
      <c r="BB792">
        <v>3</v>
      </c>
      <c r="BC792">
        <v>140</v>
      </c>
      <c r="BD792">
        <v>40</v>
      </c>
      <c r="BE792">
        <v>0</v>
      </c>
      <c r="BF792">
        <v>5.3</v>
      </c>
      <c r="BG792">
        <v>60</v>
      </c>
      <c r="BH792">
        <v>12</v>
      </c>
      <c r="BI792">
        <v>45</v>
      </c>
      <c r="BJ792">
        <v>3</v>
      </c>
      <c r="BK792">
        <v>0</v>
      </c>
      <c r="BL792">
        <v>32</v>
      </c>
      <c r="BM792">
        <v>0</v>
      </c>
      <c r="BN792">
        <v>40</v>
      </c>
      <c r="BO792">
        <v>0</v>
      </c>
      <c r="BP792">
        <v>0</v>
      </c>
      <c r="BQ792" s="25" t="s">
        <v>141</v>
      </c>
      <c r="BR792">
        <v>21</v>
      </c>
      <c r="BS792">
        <v>15</v>
      </c>
      <c r="BT792">
        <v>2</v>
      </c>
      <c r="BU792">
        <v>2</v>
      </c>
      <c r="BV792">
        <v>0.13700000000000001</v>
      </c>
      <c r="BW792">
        <v>0.1123</v>
      </c>
      <c r="BX792">
        <v>24</v>
      </c>
      <c r="BY792">
        <v>0</v>
      </c>
      <c r="BZ792" s="25" t="s">
        <v>142</v>
      </c>
      <c r="CB792">
        <v>0</v>
      </c>
      <c r="CC792">
        <v>1</v>
      </c>
      <c r="CD792">
        <v>23</v>
      </c>
      <c r="CE792">
        <v>1</v>
      </c>
      <c r="CF792">
        <v>1</v>
      </c>
      <c r="CG792">
        <v>4</v>
      </c>
      <c r="CH792">
        <v>0</v>
      </c>
    </row>
    <row r="793" spans="1:86">
      <c r="A793">
        <v>5</v>
      </c>
      <c r="B793">
        <v>2</v>
      </c>
      <c r="C793">
        <v>70</v>
      </c>
      <c r="D793">
        <v>25</v>
      </c>
      <c r="E793">
        <v>0</v>
      </c>
      <c r="F793" s="24">
        <f t="shared" si="62"/>
        <v>33</v>
      </c>
      <c r="G793">
        <v>70</v>
      </c>
      <c r="H793" s="24">
        <f t="shared" si="64"/>
        <v>12</v>
      </c>
      <c r="I793" s="24">
        <f t="shared" si="61"/>
        <v>6</v>
      </c>
      <c r="J793" s="24">
        <f t="shared" si="63"/>
        <v>75</v>
      </c>
      <c r="K793" s="24" t="str">
        <f t="shared" si="65"/>
        <v>03</v>
      </c>
      <c r="L793">
        <v>42</v>
      </c>
      <c r="M793">
        <v>0</v>
      </c>
      <c r="N793">
        <v>40</v>
      </c>
      <c r="O793">
        <v>0</v>
      </c>
      <c r="P793">
        <v>0</v>
      </c>
      <c r="Q793" s="25" t="s">
        <v>141</v>
      </c>
      <c r="R793">
        <v>21</v>
      </c>
      <c r="S793">
        <v>15</v>
      </c>
      <c r="T793">
        <v>2</v>
      </c>
      <c r="U793">
        <v>2</v>
      </c>
      <c r="V793">
        <v>9.4E-2</v>
      </c>
      <c r="W793">
        <v>7.3300000000000004E-2</v>
      </c>
      <c r="X793">
        <v>24</v>
      </c>
      <c r="Y793">
        <v>0</v>
      </c>
      <c r="Z793" s="25" t="s">
        <v>142</v>
      </c>
      <c r="AB793">
        <v>0</v>
      </c>
      <c r="AC793">
        <v>1</v>
      </c>
      <c r="AD793">
        <v>23</v>
      </c>
      <c r="AE793">
        <v>1</v>
      </c>
      <c r="AF793">
        <v>1</v>
      </c>
      <c r="AG793">
        <v>4</v>
      </c>
      <c r="AH793">
        <v>0</v>
      </c>
      <c r="BA793">
        <v>5</v>
      </c>
      <c r="BB793">
        <v>2</v>
      </c>
      <c r="BC793">
        <v>70</v>
      </c>
      <c r="BD793">
        <v>25</v>
      </c>
      <c r="BE793">
        <v>0</v>
      </c>
      <c r="BF793">
        <v>3.3</v>
      </c>
      <c r="BG793">
        <v>70</v>
      </c>
      <c r="BH793">
        <v>12</v>
      </c>
      <c r="BI793">
        <v>48</v>
      </c>
      <c r="BJ793">
        <v>3</v>
      </c>
      <c r="BK793">
        <v>0</v>
      </c>
      <c r="BL793">
        <v>42</v>
      </c>
      <c r="BM793">
        <v>0</v>
      </c>
      <c r="BN793">
        <v>40</v>
      </c>
      <c r="BO793">
        <v>0</v>
      </c>
      <c r="BP793">
        <v>0</v>
      </c>
      <c r="BQ793" s="25" t="s">
        <v>141</v>
      </c>
      <c r="BR793">
        <v>21</v>
      </c>
      <c r="BS793">
        <v>15</v>
      </c>
      <c r="BT793">
        <v>2</v>
      </c>
      <c r="BU793">
        <v>2</v>
      </c>
      <c r="BV793">
        <v>9.4E-2</v>
      </c>
      <c r="BW793">
        <v>7.3300000000000004E-2</v>
      </c>
      <c r="BX793">
        <v>24</v>
      </c>
      <c r="BY793">
        <v>0</v>
      </c>
      <c r="BZ793" s="25" t="s">
        <v>142</v>
      </c>
      <c r="CB793">
        <v>0</v>
      </c>
      <c r="CC793">
        <v>1</v>
      </c>
      <c r="CD793">
        <v>23</v>
      </c>
      <c r="CE793">
        <v>1</v>
      </c>
      <c r="CF793">
        <v>1</v>
      </c>
      <c r="CG793">
        <v>4</v>
      </c>
      <c r="CH793">
        <v>0</v>
      </c>
    </row>
    <row r="794" spans="1:86">
      <c r="A794">
        <v>6</v>
      </c>
      <c r="B794">
        <v>1</v>
      </c>
      <c r="C794">
        <v>90</v>
      </c>
      <c r="D794">
        <v>30</v>
      </c>
      <c r="E794">
        <v>0</v>
      </c>
      <c r="F794" s="24">
        <f t="shared" si="62"/>
        <v>25</v>
      </c>
      <c r="G794">
        <v>80</v>
      </c>
      <c r="H794" s="24">
        <f t="shared" si="64"/>
        <v>10</v>
      </c>
      <c r="I794" s="24">
        <f t="shared" si="61"/>
        <v>6</v>
      </c>
      <c r="J794" s="24">
        <f t="shared" si="63"/>
        <v>50</v>
      </c>
      <c r="K794" s="24" t="str">
        <f t="shared" si="65"/>
        <v>03</v>
      </c>
      <c r="L794">
        <v>42</v>
      </c>
      <c r="M794">
        <v>0</v>
      </c>
      <c r="N794">
        <v>40</v>
      </c>
      <c r="O794">
        <v>0</v>
      </c>
      <c r="P794">
        <v>0</v>
      </c>
      <c r="Q794" s="25" t="s">
        <v>141</v>
      </c>
      <c r="R794">
        <v>22</v>
      </c>
      <c r="S794">
        <v>18</v>
      </c>
      <c r="T794">
        <v>2</v>
      </c>
      <c r="U794">
        <v>2</v>
      </c>
      <c r="V794">
        <v>7.2999999999999995E-2</v>
      </c>
      <c r="W794">
        <v>5.1999999999999998E-2</v>
      </c>
      <c r="X794">
        <v>24</v>
      </c>
      <c r="Y794">
        <v>0</v>
      </c>
      <c r="Z794" s="25" t="s">
        <v>142</v>
      </c>
      <c r="AB794">
        <v>4</v>
      </c>
      <c r="AC794">
        <v>1</v>
      </c>
      <c r="AD794">
        <v>23</v>
      </c>
      <c r="AE794">
        <v>1</v>
      </c>
      <c r="AF794">
        <v>1</v>
      </c>
      <c r="AG794">
        <v>4</v>
      </c>
      <c r="AH794">
        <v>0</v>
      </c>
      <c r="BA794">
        <v>6</v>
      </c>
      <c r="BB794">
        <v>1</v>
      </c>
      <c r="BC794">
        <v>90</v>
      </c>
      <c r="BD794">
        <v>30</v>
      </c>
      <c r="BE794">
        <v>0</v>
      </c>
      <c r="BF794">
        <v>2.4</v>
      </c>
      <c r="BG794">
        <v>80</v>
      </c>
      <c r="BH794">
        <v>15</v>
      </c>
      <c r="BI794">
        <v>45</v>
      </c>
      <c r="BJ794">
        <v>2</v>
      </c>
      <c r="BK794">
        <v>0</v>
      </c>
      <c r="BL794">
        <v>42</v>
      </c>
      <c r="BM794">
        <v>0</v>
      </c>
      <c r="BN794">
        <v>40</v>
      </c>
      <c r="BO794">
        <v>0</v>
      </c>
      <c r="BP794">
        <v>0</v>
      </c>
      <c r="BQ794" s="25" t="s">
        <v>141</v>
      </c>
      <c r="BR794">
        <v>22</v>
      </c>
      <c r="BS794">
        <v>18</v>
      </c>
      <c r="BT794">
        <v>2</v>
      </c>
      <c r="BU794">
        <v>2</v>
      </c>
      <c r="BV794">
        <v>7.2999999999999995E-2</v>
      </c>
      <c r="BW794">
        <v>5.1999999999999998E-2</v>
      </c>
      <c r="BX794">
        <v>24</v>
      </c>
      <c r="BY794">
        <v>0</v>
      </c>
      <c r="BZ794" s="25" t="s">
        <v>142</v>
      </c>
      <c r="CB794">
        <v>4</v>
      </c>
      <c r="CC794">
        <v>1</v>
      </c>
      <c r="CD794">
        <v>23</v>
      </c>
      <c r="CE794">
        <v>1</v>
      </c>
      <c r="CF794">
        <v>1</v>
      </c>
      <c r="CG794">
        <v>4</v>
      </c>
      <c r="CH794">
        <v>0</v>
      </c>
    </row>
    <row r="795" spans="1:86">
      <c r="F795" s="24" t="str">
        <f t="shared" si="62"/>
        <v/>
      </c>
      <c r="H795" s="24" t="str">
        <f t="shared" si="64"/>
        <v/>
      </c>
      <c r="I795" s="24" t="str">
        <f t="shared" si="61"/>
        <v/>
      </c>
      <c r="J795" s="24" t="str">
        <f t="shared" si="63"/>
        <v/>
      </c>
      <c r="K795" s="24" t="str">
        <f t="shared" si="65"/>
        <v/>
      </c>
      <c r="AC795">
        <v>1</v>
      </c>
      <c r="AE795">
        <v>1</v>
      </c>
      <c r="AF795">
        <v>1</v>
      </c>
      <c r="AH795">
        <v>0</v>
      </c>
      <c r="BK795">
        <v>0</v>
      </c>
      <c r="CC795">
        <v>1</v>
      </c>
      <c r="CE795">
        <v>1</v>
      </c>
      <c r="CF795">
        <v>1</v>
      </c>
      <c r="CH795">
        <v>0</v>
      </c>
    </row>
    <row r="796" spans="1:86">
      <c r="F796" s="24" t="str">
        <f t="shared" si="62"/>
        <v/>
      </c>
      <c r="H796" s="24" t="str">
        <f t="shared" si="64"/>
        <v/>
      </c>
      <c r="I796" s="24" t="str">
        <f t="shared" si="61"/>
        <v/>
      </c>
      <c r="J796" s="24" t="str">
        <f t="shared" si="63"/>
        <v/>
      </c>
      <c r="K796" s="24" t="str">
        <f t="shared" si="65"/>
        <v/>
      </c>
      <c r="AC796">
        <v>1</v>
      </c>
      <c r="AE796">
        <v>1</v>
      </c>
      <c r="AF796">
        <v>1</v>
      </c>
      <c r="AH796">
        <v>0</v>
      </c>
      <c r="BK796">
        <v>0</v>
      </c>
      <c r="CC796">
        <v>1</v>
      </c>
      <c r="CE796">
        <v>1</v>
      </c>
      <c r="CF796">
        <v>1</v>
      </c>
      <c r="CH796">
        <v>0</v>
      </c>
    </row>
    <row r="797" spans="1:86">
      <c r="A797">
        <v>2</v>
      </c>
      <c r="B797">
        <v>12</v>
      </c>
      <c r="C797">
        <v>300</v>
      </c>
      <c r="D797">
        <v>55</v>
      </c>
      <c r="E797">
        <v>0</v>
      </c>
      <c r="F797" s="24">
        <f t="shared" si="62"/>
        <v>135</v>
      </c>
      <c r="G797">
        <v>50</v>
      </c>
      <c r="H797" s="24">
        <f t="shared" si="64"/>
        <v>11</v>
      </c>
      <c r="I797" s="24">
        <f t="shared" si="61"/>
        <v>8</v>
      </c>
      <c r="J797" s="24">
        <f t="shared" si="63"/>
        <v>75</v>
      </c>
      <c r="K797" s="24" t="str">
        <f t="shared" si="65"/>
        <v>03</v>
      </c>
      <c r="L797">
        <v>22</v>
      </c>
      <c r="M797">
        <v>0</v>
      </c>
      <c r="N797">
        <v>0</v>
      </c>
      <c r="O797">
        <v>1</v>
      </c>
      <c r="P797">
        <v>0</v>
      </c>
      <c r="Q797" t="s">
        <v>18</v>
      </c>
      <c r="R797">
        <v>21</v>
      </c>
      <c r="S797">
        <v>10</v>
      </c>
      <c r="T797">
        <v>2</v>
      </c>
      <c r="U797">
        <v>2</v>
      </c>
      <c r="V797">
        <v>0.30399999999999999</v>
      </c>
      <c r="W797">
        <v>0.25540000000000002</v>
      </c>
      <c r="X797">
        <v>24</v>
      </c>
      <c r="Y797">
        <v>0</v>
      </c>
      <c r="Z797" t="s">
        <v>133</v>
      </c>
      <c r="AB797">
        <v>0</v>
      </c>
      <c r="AC797">
        <v>1</v>
      </c>
      <c r="AD797">
        <v>28</v>
      </c>
      <c r="AE797">
        <v>1</v>
      </c>
      <c r="AF797">
        <v>1</v>
      </c>
      <c r="AG797">
        <v>0.1</v>
      </c>
      <c r="AH797">
        <v>0</v>
      </c>
      <c r="BA797">
        <v>2</v>
      </c>
      <c r="BB797">
        <v>12</v>
      </c>
      <c r="BC797">
        <v>300</v>
      </c>
      <c r="BD797">
        <v>55</v>
      </c>
      <c r="BE797">
        <v>0</v>
      </c>
      <c r="BF797">
        <v>13.4</v>
      </c>
      <c r="BG797">
        <v>50</v>
      </c>
      <c r="BH797">
        <v>11</v>
      </c>
      <c r="BI797">
        <v>60</v>
      </c>
      <c r="BJ797">
        <v>3</v>
      </c>
      <c r="BK797">
        <v>0</v>
      </c>
      <c r="BL797">
        <v>22</v>
      </c>
      <c r="BM797">
        <v>0</v>
      </c>
      <c r="BN797">
        <v>0</v>
      </c>
      <c r="BO797">
        <v>1</v>
      </c>
      <c r="BP797">
        <v>0</v>
      </c>
      <c r="BQ797" t="s">
        <v>18</v>
      </c>
      <c r="BR797">
        <v>21</v>
      </c>
      <c r="BS797">
        <v>10</v>
      </c>
      <c r="BT797">
        <v>2</v>
      </c>
      <c r="BU797">
        <v>2</v>
      </c>
      <c r="BV797">
        <v>0.30399999999999999</v>
      </c>
      <c r="BW797">
        <v>0.25540000000000002</v>
      </c>
      <c r="BX797">
        <v>24</v>
      </c>
      <c r="BY797">
        <v>0</v>
      </c>
      <c r="BZ797" t="s">
        <v>133</v>
      </c>
      <c r="CB797">
        <v>0</v>
      </c>
      <c r="CC797">
        <v>1</v>
      </c>
      <c r="CD797">
        <v>28</v>
      </c>
      <c r="CE797">
        <v>1</v>
      </c>
      <c r="CF797">
        <v>1</v>
      </c>
      <c r="CG797">
        <v>0.1</v>
      </c>
      <c r="CH797">
        <v>0</v>
      </c>
    </row>
    <row r="798" spans="1:86">
      <c r="A798">
        <v>3</v>
      </c>
      <c r="B798">
        <v>11</v>
      </c>
      <c r="C798">
        <v>200</v>
      </c>
      <c r="D798">
        <v>40</v>
      </c>
      <c r="E798">
        <v>0</v>
      </c>
      <c r="F798" s="24">
        <f t="shared" si="62"/>
        <v>85</v>
      </c>
      <c r="G798">
        <v>50</v>
      </c>
      <c r="H798" s="24">
        <f t="shared" si="64"/>
        <v>12</v>
      </c>
      <c r="I798" s="24">
        <f t="shared" si="61"/>
        <v>8</v>
      </c>
      <c r="J798" s="24">
        <f t="shared" si="63"/>
        <v>75</v>
      </c>
      <c r="K798" s="24" t="str">
        <f t="shared" si="65"/>
        <v>03</v>
      </c>
      <c r="L798">
        <v>22</v>
      </c>
      <c r="M798">
        <v>0</v>
      </c>
      <c r="N798">
        <v>0</v>
      </c>
      <c r="O798">
        <v>1</v>
      </c>
      <c r="P798">
        <v>0</v>
      </c>
      <c r="Q798" t="s">
        <v>18</v>
      </c>
      <c r="R798">
        <v>21</v>
      </c>
      <c r="S798">
        <v>10</v>
      </c>
      <c r="T798">
        <v>2</v>
      </c>
      <c r="U798">
        <v>2</v>
      </c>
      <c r="V798">
        <v>0.21</v>
      </c>
      <c r="W798">
        <v>0.1764</v>
      </c>
      <c r="X798">
        <v>24</v>
      </c>
      <c r="Y798">
        <v>0</v>
      </c>
      <c r="Z798" t="s">
        <v>133</v>
      </c>
      <c r="AB798">
        <v>0</v>
      </c>
      <c r="AC798">
        <v>1</v>
      </c>
      <c r="AD798">
        <v>28</v>
      </c>
      <c r="AE798">
        <v>1</v>
      </c>
      <c r="AF798">
        <v>1</v>
      </c>
      <c r="AG798">
        <v>0.1</v>
      </c>
      <c r="AH798">
        <v>0</v>
      </c>
      <c r="BA798">
        <v>3</v>
      </c>
      <c r="BB798">
        <v>11</v>
      </c>
      <c r="BC798">
        <v>200</v>
      </c>
      <c r="BD798">
        <v>40</v>
      </c>
      <c r="BE798">
        <v>0</v>
      </c>
      <c r="BF798">
        <v>8.6</v>
      </c>
      <c r="BG798">
        <v>50</v>
      </c>
      <c r="BH798">
        <v>12</v>
      </c>
      <c r="BI798">
        <v>60</v>
      </c>
      <c r="BJ798">
        <v>3</v>
      </c>
      <c r="BK798">
        <v>0</v>
      </c>
      <c r="BL798">
        <v>22</v>
      </c>
      <c r="BM798">
        <v>0</v>
      </c>
      <c r="BN798">
        <v>0</v>
      </c>
      <c r="BO798">
        <v>1</v>
      </c>
      <c r="BP798">
        <v>0</v>
      </c>
      <c r="BQ798" t="s">
        <v>18</v>
      </c>
      <c r="BR798">
        <v>21</v>
      </c>
      <c r="BS798">
        <v>10</v>
      </c>
      <c r="BT798">
        <v>2</v>
      </c>
      <c r="BU798">
        <v>2</v>
      </c>
      <c r="BV798">
        <v>0.21</v>
      </c>
      <c r="BW798">
        <v>0.1764</v>
      </c>
      <c r="BX798">
        <v>24</v>
      </c>
      <c r="BY798">
        <v>0</v>
      </c>
      <c r="BZ798" t="s">
        <v>133</v>
      </c>
      <c r="CB798">
        <v>0</v>
      </c>
      <c r="CC798">
        <v>1</v>
      </c>
      <c r="CD798">
        <v>28</v>
      </c>
      <c r="CE798">
        <v>1</v>
      </c>
      <c r="CF798">
        <v>1</v>
      </c>
      <c r="CG798">
        <v>0.1</v>
      </c>
      <c r="CH798">
        <v>0</v>
      </c>
    </row>
    <row r="799" spans="1:86">
      <c r="A799">
        <v>4</v>
      </c>
      <c r="B799">
        <v>10</v>
      </c>
      <c r="C799">
        <v>140</v>
      </c>
      <c r="D799">
        <v>40</v>
      </c>
      <c r="E799">
        <v>0</v>
      </c>
      <c r="F799" s="24">
        <f t="shared" si="62"/>
        <v>53</v>
      </c>
      <c r="G799">
        <v>60</v>
      </c>
      <c r="H799" s="24">
        <f t="shared" si="64"/>
        <v>12</v>
      </c>
      <c r="I799" s="24">
        <f t="shared" si="61"/>
        <v>8</v>
      </c>
      <c r="J799" s="24">
        <f t="shared" si="63"/>
        <v>75</v>
      </c>
      <c r="K799" s="24" t="str">
        <f t="shared" si="65"/>
        <v>03</v>
      </c>
      <c r="L799">
        <v>32</v>
      </c>
      <c r="M799">
        <v>0</v>
      </c>
      <c r="N799">
        <v>40</v>
      </c>
      <c r="O799">
        <v>0</v>
      </c>
      <c r="P799">
        <v>0</v>
      </c>
      <c r="Q799" t="s">
        <v>18</v>
      </c>
      <c r="R799">
        <v>31</v>
      </c>
      <c r="S799">
        <v>15</v>
      </c>
      <c r="T799">
        <v>2</v>
      </c>
      <c r="U799">
        <v>2</v>
      </c>
      <c r="V799">
        <v>0.155</v>
      </c>
      <c r="W799">
        <v>0.12859999999999999</v>
      </c>
      <c r="X799">
        <v>24</v>
      </c>
      <c r="Y799">
        <v>0</v>
      </c>
      <c r="Z799" t="s">
        <v>133</v>
      </c>
      <c r="AB799">
        <v>0</v>
      </c>
      <c r="AC799">
        <v>1</v>
      </c>
      <c r="AD799">
        <v>28</v>
      </c>
      <c r="AE799">
        <v>1</v>
      </c>
      <c r="AF799">
        <v>1</v>
      </c>
      <c r="AG799">
        <v>0.1</v>
      </c>
      <c r="AH799">
        <v>0</v>
      </c>
      <c r="BA799">
        <v>4</v>
      </c>
      <c r="BB799">
        <v>10</v>
      </c>
      <c r="BC799">
        <v>140</v>
      </c>
      <c r="BD799">
        <v>40</v>
      </c>
      <c r="BE799">
        <v>0</v>
      </c>
      <c r="BF799">
        <v>5.3</v>
      </c>
      <c r="BG799">
        <v>60</v>
      </c>
      <c r="BH799">
        <v>12</v>
      </c>
      <c r="BI799">
        <v>60</v>
      </c>
      <c r="BJ799">
        <v>3</v>
      </c>
      <c r="BK799">
        <v>0</v>
      </c>
      <c r="BL799">
        <v>32</v>
      </c>
      <c r="BM799">
        <v>0</v>
      </c>
      <c r="BN799">
        <v>40</v>
      </c>
      <c r="BO799">
        <v>0</v>
      </c>
      <c r="BP799">
        <v>0</v>
      </c>
      <c r="BQ799" t="s">
        <v>18</v>
      </c>
      <c r="BR799">
        <v>31</v>
      </c>
      <c r="BS799">
        <v>15</v>
      </c>
      <c r="BT799">
        <v>2</v>
      </c>
      <c r="BU799">
        <v>2</v>
      </c>
      <c r="BV799">
        <v>0.155</v>
      </c>
      <c r="BW799">
        <v>0.12859999999999999</v>
      </c>
      <c r="BX799">
        <v>24</v>
      </c>
      <c r="BY799">
        <v>0</v>
      </c>
      <c r="BZ799" t="s">
        <v>133</v>
      </c>
      <c r="CB799">
        <v>0</v>
      </c>
      <c r="CC799">
        <v>1</v>
      </c>
      <c r="CD799">
        <v>28</v>
      </c>
      <c r="CE799">
        <v>1</v>
      </c>
      <c r="CF799">
        <v>1</v>
      </c>
      <c r="CG799">
        <v>0.1</v>
      </c>
      <c r="CH799">
        <v>0</v>
      </c>
    </row>
    <row r="800" spans="1:86">
      <c r="A800">
        <v>5</v>
      </c>
      <c r="B800">
        <v>9</v>
      </c>
      <c r="C800">
        <v>70</v>
      </c>
      <c r="D800">
        <v>25</v>
      </c>
      <c r="E800">
        <v>0</v>
      </c>
      <c r="F800" s="24">
        <f t="shared" si="62"/>
        <v>33</v>
      </c>
      <c r="G800">
        <v>70</v>
      </c>
      <c r="H800" s="24">
        <f t="shared" si="64"/>
        <v>12</v>
      </c>
      <c r="I800" s="24">
        <f t="shared" si="61"/>
        <v>6</v>
      </c>
      <c r="J800" s="24">
        <f t="shared" si="63"/>
        <v>75</v>
      </c>
      <c r="K800" s="24" t="str">
        <f t="shared" si="65"/>
        <v>03</v>
      </c>
      <c r="L800">
        <v>42</v>
      </c>
      <c r="M800">
        <v>0</v>
      </c>
      <c r="N800">
        <v>40</v>
      </c>
      <c r="O800">
        <v>0</v>
      </c>
      <c r="P800">
        <v>0</v>
      </c>
      <c r="Q800" t="s">
        <v>18</v>
      </c>
      <c r="R800">
        <v>31</v>
      </c>
      <c r="S800">
        <v>15</v>
      </c>
      <c r="T800">
        <v>2</v>
      </c>
      <c r="U800">
        <v>2</v>
      </c>
      <c r="V800">
        <v>0.112</v>
      </c>
      <c r="W800">
        <v>8.9599999999999999E-2</v>
      </c>
      <c r="X800">
        <v>24</v>
      </c>
      <c r="Y800">
        <v>0</v>
      </c>
      <c r="Z800" t="s">
        <v>133</v>
      </c>
      <c r="AB800">
        <v>4</v>
      </c>
      <c r="AC800">
        <v>1</v>
      </c>
      <c r="AD800">
        <v>28</v>
      </c>
      <c r="AE800">
        <v>1</v>
      </c>
      <c r="AF800">
        <v>1</v>
      </c>
      <c r="AG800">
        <v>0.1</v>
      </c>
      <c r="AH800">
        <v>0</v>
      </c>
      <c r="BA800">
        <v>5</v>
      </c>
      <c r="BB800">
        <v>9</v>
      </c>
      <c r="BC800">
        <v>70</v>
      </c>
      <c r="BD800">
        <v>25</v>
      </c>
      <c r="BE800">
        <v>0</v>
      </c>
      <c r="BF800">
        <v>3.3</v>
      </c>
      <c r="BG800">
        <v>70</v>
      </c>
      <c r="BH800">
        <v>12</v>
      </c>
      <c r="BI800">
        <v>50</v>
      </c>
      <c r="BJ800">
        <v>3</v>
      </c>
      <c r="BK800">
        <v>0</v>
      </c>
      <c r="BL800">
        <v>42</v>
      </c>
      <c r="BM800">
        <v>0</v>
      </c>
      <c r="BN800">
        <v>40</v>
      </c>
      <c r="BO800">
        <v>0</v>
      </c>
      <c r="BP800">
        <v>0</v>
      </c>
      <c r="BQ800" t="s">
        <v>18</v>
      </c>
      <c r="BR800">
        <v>31</v>
      </c>
      <c r="BS800">
        <v>15</v>
      </c>
      <c r="BT800">
        <v>2</v>
      </c>
      <c r="BU800">
        <v>2</v>
      </c>
      <c r="BV800">
        <v>0.112</v>
      </c>
      <c r="BW800">
        <v>8.9599999999999999E-2</v>
      </c>
      <c r="BX800">
        <v>24</v>
      </c>
      <c r="BY800">
        <v>0</v>
      </c>
      <c r="BZ800" t="s">
        <v>133</v>
      </c>
      <c r="CB800">
        <v>4</v>
      </c>
      <c r="CC800">
        <v>1</v>
      </c>
      <c r="CD800">
        <v>28</v>
      </c>
      <c r="CE800">
        <v>1</v>
      </c>
      <c r="CF800">
        <v>1</v>
      </c>
      <c r="CG800">
        <v>0.1</v>
      </c>
      <c r="CH800">
        <v>0</v>
      </c>
    </row>
    <row r="801" spans="1:86">
      <c r="A801">
        <v>6</v>
      </c>
      <c r="B801">
        <v>8</v>
      </c>
      <c r="C801">
        <v>40</v>
      </c>
      <c r="D801">
        <v>20</v>
      </c>
      <c r="E801">
        <v>0</v>
      </c>
      <c r="F801" s="24">
        <f t="shared" si="62"/>
        <v>23</v>
      </c>
      <c r="G801">
        <v>90</v>
      </c>
      <c r="H801" s="24">
        <f t="shared" si="64"/>
        <v>10</v>
      </c>
      <c r="I801" s="24">
        <f t="shared" si="61"/>
        <v>6</v>
      </c>
      <c r="J801" s="24">
        <f t="shared" si="63"/>
        <v>50</v>
      </c>
      <c r="K801" s="24" t="str">
        <f t="shared" si="65"/>
        <v>03</v>
      </c>
      <c r="L801">
        <v>32</v>
      </c>
      <c r="M801">
        <v>0</v>
      </c>
      <c r="N801">
        <v>40</v>
      </c>
      <c r="O801">
        <v>0</v>
      </c>
      <c r="P801">
        <v>0</v>
      </c>
      <c r="Q801" t="s">
        <v>18</v>
      </c>
      <c r="R801">
        <v>31</v>
      </c>
      <c r="S801">
        <v>15</v>
      </c>
      <c r="T801">
        <v>2</v>
      </c>
      <c r="U801">
        <v>2</v>
      </c>
      <c r="V801">
        <v>7.6999999999999999E-2</v>
      </c>
      <c r="W801">
        <v>6.08E-2</v>
      </c>
      <c r="X801">
        <v>24</v>
      </c>
      <c r="Y801">
        <v>0</v>
      </c>
      <c r="Z801" t="s">
        <v>133</v>
      </c>
      <c r="AB801">
        <v>3.2</v>
      </c>
      <c r="AC801">
        <v>1</v>
      </c>
      <c r="AD801">
        <v>28</v>
      </c>
      <c r="AE801">
        <v>1</v>
      </c>
      <c r="AF801">
        <v>1</v>
      </c>
      <c r="AG801">
        <v>0.1</v>
      </c>
      <c r="AH801">
        <v>0</v>
      </c>
      <c r="BA801">
        <v>6</v>
      </c>
      <c r="BB801">
        <v>8</v>
      </c>
      <c r="BC801">
        <v>40</v>
      </c>
      <c r="BD801">
        <v>20</v>
      </c>
      <c r="BE801">
        <v>0</v>
      </c>
      <c r="BF801">
        <v>2.2999999999999998</v>
      </c>
      <c r="BG801">
        <v>90</v>
      </c>
      <c r="BH801">
        <v>14</v>
      </c>
      <c r="BI801">
        <v>50</v>
      </c>
      <c r="BJ801">
        <v>2</v>
      </c>
      <c r="BK801">
        <v>0</v>
      </c>
      <c r="BL801">
        <v>32</v>
      </c>
      <c r="BM801">
        <v>0</v>
      </c>
      <c r="BN801">
        <v>40</v>
      </c>
      <c r="BO801">
        <v>0</v>
      </c>
      <c r="BP801">
        <v>0</v>
      </c>
      <c r="BQ801" t="s">
        <v>18</v>
      </c>
      <c r="BR801">
        <v>31</v>
      </c>
      <c r="BS801">
        <v>15</v>
      </c>
      <c r="BT801">
        <v>2</v>
      </c>
      <c r="BU801">
        <v>2</v>
      </c>
      <c r="BV801">
        <v>7.6999999999999999E-2</v>
      </c>
      <c r="BW801">
        <v>6.08E-2</v>
      </c>
      <c r="BX801">
        <v>24</v>
      </c>
      <c r="BY801">
        <v>0</v>
      </c>
      <c r="BZ801" t="s">
        <v>133</v>
      </c>
      <c r="CB801">
        <v>3.2</v>
      </c>
      <c r="CC801">
        <v>1</v>
      </c>
      <c r="CD801">
        <v>28</v>
      </c>
      <c r="CE801">
        <v>1</v>
      </c>
      <c r="CF801">
        <v>1</v>
      </c>
      <c r="CG801">
        <v>0.1</v>
      </c>
      <c r="CH801">
        <v>0</v>
      </c>
    </row>
    <row r="802" spans="1:86">
      <c r="A802">
        <v>7</v>
      </c>
      <c r="B802">
        <v>7</v>
      </c>
      <c r="C802">
        <v>10</v>
      </c>
      <c r="D802">
        <v>10</v>
      </c>
      <c r="E802">
        <v>0</v>
      </c>
      <c r="F802" s="24">
        <f t="shared" si="62"/>
        <v>15</v>
      </c>
      <c r="G802">
        <v>110</v>
      </c>
      <c r="H802" s="24">
        <f t="shared" si="64"/>
        <v>11</v>
      </c>
      <c r="I802" s="24">
        <f t="shared" si="61"/>
        <v>6</v>
      </c>
      <c r="J802" s="24">
        <f t="shared" si="63"/>
        <v>50</v>
      </c>
      <c r="K802" s="24" t="str">
        <f t="shared" si="65"/>
        <v>00</v>
      </c>
      <c r="L802">
        <v>52</v>
      </c>
      <c r="M802">
        <v>0</v>
      </c>
      <c r="N802">
        <v>40</v>
      </c>
      <c r="O802">
        <v>0</v>
      </c>
      <c r="P802">
        <v>0</v>
      </c>
      <c r="Q802" t="s">
        <v>18</v>
      </c>
      <c r="R802">
        <v>31</v>
      </c>
      <c r="S802">
        <v>15</v>
      </c>
      <c r="T802">
        <v>2</v>
      </c>
      <c r="U802">
        <v>2</v>
      </c>
      <c r="V802">
        <v>5.1999999999999998E-2</v>
      </c>
      <c r="W802">
        <v>4.1099999999999998E-2</v>
      </c>
      <c r="X802">
        <v>24</v>
      </c>
      <c r="Y802">
        <v>0</v>
      </c>
      <c r="Z802" t="s">
        <v>133</v>
      </c>
      <c r="AB802">
        <v>2</v>
      </c>
      <c r="AC802">
        <v>1</v>
      </c>
      <c r="AD802">
        <v>28</v>
      </c>
      <c r="AE802">
        <v>1</v>
      </c>
      <c r="AF802">
        <v>1</v>
      </c>
      <c r="AG802">
        <v>0.1</v>
      </c>
      <c r="AH802">
        <v>0</v>
      </c>
      <c r="BA802">
        <v>7</v>
      </c>
      <c r="BB802">
        <v>7</v>
      </c>
      <c r="BC802">
        <v>10</v>
      </c>
      <c r="BD802">
        <v>10</v>
      </c>
      <c r="BE802">
        <v>0</v>
      </c>
      <c r="BF802">
        <v>1.5</v>
      </c>
      <c r="BG802">
        <v>110</v>
      </c>
      <c r="BH802">
        <v>16</v>
      </c>
      <c r="BI802">
        <v>50</v>
      </c>
      <c r="BJ802">
        <v>2</v>
      </c>
      <c r="BK802">
        <v>0</v>
      </c>
      <c r="BL802">
        <v>52</v>
      </c>
      <c r="BM802">
        <v>0</v>
      </c>
      <c r="BN802">
        <v>40</v>
      </c>
      <c r="BO802">
        <v>0</v>
      </c>
      <c r="BP802">
        <v>0</v>
      </c>
      <c r="BQ802" t="s">
        <v>18</v>
      </c>
      <c r="BR802">
        <v>31</v>
      </c>
      <c r="BS802">
        <v>15</v>
      </c>
      <c r="BT802">
        <v>2</v>
      </c>
      <c r="BU802">
        <v>2</v>
      </c>
      <c r="BV802">
        <v>5.1999999999999998E-2</v>
      </c>
      <c r="BW802">
        <v>4.1099999999999998E-2</v>
      </c>
      <c r="BX802">
        <v>24</v>
      </c>
      <c r="BY802">
        <v>0</v>
      </c>
      <c r="BZ802" t="s">
        <v>133</v>
      </c>
      <c r="CB802">
        <v>2</v>
      </c>
      <c r="CC802">
        <v>1</v>
      </c>
      <c r="CD802">
        <v>28</v>
      </c>
      <c r="CE802">
        <v>1</v>
      </c>
      <c r="CF802">
        <v>1</v>
      </c>
      <c r="CG802">
        <v>0.1</v>
      </c>
      <c r="CH802">
        <v>0</v>
      </c>
    </row>
    <row r="803" spans="1:86">
      <c r="A803">
        <v>8</v>
      </c>
      <c r="B803">
        <v>6</v>
      </c>
      <c r="C803">
        <v>7</v>
      </c>
      <c r="D803">
        <v>9</v>
      </c>
      <c r="E803">
        <v>0</v>
      </c>
      <c r="F803" s="24">
        <f t="shared" si="62"/>
        <v>7.9999999999999991</v>
      </c>
      <c r="G803">
        <v>110</v>
      </c>
      <c r="H803" s="24">
        <f t="shared" si="64"/>
        <v>11</v>
      </c>
      <c r="I803" s="24">
        <f t="shared" si="61"/>
        <v>6</v>
      </c>
      <c r="J803" s="24">
        <f t="shared" si="63"/>
        <v>50</v>
      </c>
      <c r="K803" s="24" t="str">
        <f t="shared" si="65"/>
        <v>00</v>
      </c>
      <c r="L803">
        <v>62</v>
      </c>
      <c r="M803">
        <v>0</v>
      </c>
      <c r="N803">
        <v>0</v>
      </c>
      <c r="O803">
        <v>0</v>
      </c>
      <c r="P803">
        <v>0</v>
      </c>
      <c r="Q803" t="s">
        <v>18</v>
      </c>
      <c r="R803">
        <v>31</v>
      </c>
      <c r="S803">
        <v>15</v>
      </c>
      <c r="T803">
        <v>3</v>
      </c>
      <c r="U803">
        <v>2</v>
      </c>
      <c r="V803">
        <v>3.7999999999999999E-2</v>
      </c>
      <c r="W803">
        <v>2.8899999999999999E-2</v>
      </c>
      <c r="X803">
        <v>24</v>
      </c>
      <c r="Y803">
        <v>0</v>
      </c>
      <c r="Z803" t="s">
        <v>133</v>
      </c>
      <c r="AB803">
        <v>1.1200000000000001</v>
      </c>
      <c r="AC803">
        <v>1</v>
      </c>
      <c r="AD803">
        <v>28</v>
      </c>
      <c r="AE803">
        <v>1</v>
      </c>
      <c r="AF803">
        <v>1</v>
      </c>
      <c r="AG803">
        <v>0.1</v>
      </c>
      <c r="AH803">
        <v>0</v>
      </c>
      <c r="BA803">
        <v>8</v>
      </c>
      <c r="BB803">
        <v>6</v>
      </c>
      <c r="BC803">
        <v>7</v>
      </c>
      <c r="BD803">
        <v>9</v>
      </c>
      <c r="BE803">
        <v>0</v>
      </c>
      <c r="BF803">
        <v>0.7</v>
      </c>
      <c r="BG803">
        <v>110</v>
      </c>
      <c r="BH803">
        <v>16</v>
      </c>
      <c r="BI803">
        <v>50</v>
      </c>
      <c r="BJ803">
        <v>2</v>
      </c>
      <c r="BK803">
        <v>0</v>
      </c>
      <c r="BL803">
        <v>62</v>
      </c>
      <c r="BM803">
        <v>0</v>
      </c>
      <c r="BN803">
        <v>0</v>
      </c>
      <c r="BO803">
        <v>0</v>
      </c>
      <c r="BP803">
        <v>0</v>
      </c>
      <c r="BQ803" t="s">
        <v>18</v>
      </c>
      <c r="BR803">
        <v>31</v>
      </c>
      <c r="BS803">
        <v>15</v>
      </c>
      <c r="BT803">
        <v>3</v>
      </c>
      <c r="BU803">
        <v>2</v>
      </c>
      <c r="BV803">
        <v>3.7999999999999999E-2</v>
      </c>
      <c r="BW803">
        <v>2.8899999999999999E-2</v>
      </c>
      <c r="BX803">
        <v>24</v>
      </c>
      <c r="BY803">
        <v>0</v>
      </c>
      <c r="BZ803" t="s">
        <v>133</v>
      </c>
      <c r="CB803">
        <v>1.1200000000000001</v>
      </c>
      <c r="CC803">
        <v>1</v>
      </c>
      <c r="CD803">
        <v>28</v>
      </c>
      <c r="CE803">
        <v>1</v>
      </c>
      <c r="CF803">
        <v>1</v>
      </c>
      <c r="CG803">
        <v>0.1</v>
      </c>
      <c r="CH803">
        <v>0</v>
      </c>
    </row>
    <row r="804" spans="1:86">
      <c r="A804">
        <v>9</v>
      </c>
      <c r="B804">
        <v>5</v>
      </c>
      <c r="C804">
        <v>7</v>
      </c>
      <c r="D804">
        <v>9</v>
      </c>
      <c r="E804">
        <v>0</v>
      </c>
      <c r="F804" s="24">
        <f t="shared" si="62"/>
        <v>5</v>
      </c>
      <c r="G804">
        <v>105</v>
      </c>
      <c r="H804" s="24">
        <f t="shared" si="64"/>
        <v>7</v>
      </c>
      <c r="I804" s="24">
        <f t="shared" si="61"/>
        <v>8</v>
      </c>
      <c r="J804" s="24">
        <f t="shared" si="63"/>
        <v>25</v>
      </c>
      <c r="K804" s="24" t="str">
        <f t="shared" si="65"/>
        <v>00</v>
      </c>
      <c r="L804">
        <v>75</v>
      </c>
      <c r="M804">
        <v>0</v>
      </c>
      <c r="N804">
        <v>0</v>
      </c>
      <c r="O804">
        <v>0</v>
      </c>
      <c r="P804">
        <v>0</v>
      </c>
      <c r="Q804" t="s">
        <v>18</v>
      </c>
      <c r="R804">
        <v>31</v>
      </c>
      <c r="S804">
        <v>15</v>
      </c>
      <c r="T804">
        <v>3</v>
      </c>
      <c r="U804">
        <v>2</v>
      </c>
      <c r="V804">
        <v>2.7E-2</v>
      </c>
      <c r="W804">
        <v>0.02</v>
      </c>
      <c r="X804">
        <v>24</v>
      </c>
      <c r="Y804">
        <v>0</v>
      </c>
      <c r="Z804" t="s">
        <v>133</v>
      </c>
      <c r="AB804">
        <v>0.8</v>
      </c>
      <c r="AC804">
        <v>1</v>
      </c>
      <c r="AD804">
        <v>28</v>
      </c>
      <c r="AE804">
        <v>1</v>
      </c>
      <c r="AF804">
        <v>1</v>
      </c>
      <c r="AG804">
        <v>0.1</v>
      </c>
      <c r="AH804">
        <v>0</v>
      </c>
      <c r="BA804">
        <v>9</v>
      </c>
      <c r="BB804">
        <v>5</v>
      </c>
      <c r="BC804">
        <v>7</v>
      </c>
      <c r="BD804">
        <v>9</v>
      </c>
      <c r="BE804">
        <v>0</v>
      </c>
      <c r="BF804">
        <v>0.4</v>
      </c>
      <c r="BG804">
        <v>105</v>
      </c>
      <c r="BH804">
        <v>21</v>
      </c>
      <c r="BI804">
        <v>60</v>
      </c>
      <c r="BJ804">
        <v>1</v>
      </c>
      <c r="BK804">
        <v>0</v>
      </c>
      <c r="BL804">
        <v>75</v>
      </c>
      <c r="BM804">
        <v>0</v>
      </c>
      <c r="BN804">
        <v>0</v>
      </c>
      <c r="BO804">
        <v>0</v>
      </c>
      <c r="BP804">
        <v>0</v>
      </c>
      <c r="BQ804" t="s">
        <v>18</v>
      </c>
      <c r="BR804">
        <v>31</v>
      </c>
      <c r="BS804">
        <v>15</v>
      </c>
      <c r="BT804">
        <v>3</v>
      </c>
      <c r="BU804">
        <v>2</v>
      </c>
      <c r="BV804">
        <v>2.7E-2</v>
      </c>
      <c r="BW804">
        <v>0.02</v>
      </c>
      <c r="BX804">
        <v>24</v>
      </c>
      <c r="BY804">
        <v>0</v>
      </c>
      <c r="BZ804" t="s">
        <v>133</v>
      </c>
      <c r="CB804">
        <v>0.8</v>
      </c>
      <c r="CC804">
        <v>1</v>
      </c>
      <c r="CD804">
        <v>28</v>
      </c>
      <c r="CE804">
        <v>1</v>
      </c>
      <c r="CF804">
        <v>1</v>
      </c>
      <c r="CG804">
        <v>0.1</v>
      </c>
      <c r="CH804">
        <v>0</v>
      </c>
    </row>
    <row r="805" spans="1:86">
      <c r="A805">
        <v>10</v>
      </c>
      <c r="B805">
        <v>804</v>
      </c>
      <c r="C805">
        <v>1</v>
      </c>
      <c r="D805">
        <v>9</v>
      </c>
      <c r="E805">
        <v>0</v>
      </c>
      <c r="F805" s="24">
        <f t="shared" si="62"/>
        <v>15</v>
      </c>
      <c r="G805">
        <v>110</v>
      </c>
      <c r="H805" s="24">
        <f t="shared" si="64"/>
        <v>7</v>
      </c>
      <c r="I805" s="24">
        <f t="shared" si="61"/>
        <v>18</v>
      </c>
      <c r="J805" s="24">
        <f t="shared" si="63"/>
        <v>25</v>
      </c>
      <c r="K805" s="24" t="str">
        <f t="shared" si="65"/>
        <v>00</v>
      </c>
      <c r="L805">
        <v>85</v>
      </c>
      <c r="M805">
        <v>0</v>
      </c>
      <c r="N805">
        <v>0</v>
      </c>
      <c r="O805">
        <v>10</v>
      </c>
      <c r="P805">
        <v>3</v>
      </c>
      <c r="Q805" t="s">
        <v>19</v>
      </c>
      <c r="R805">
        <v>31</v>
      </c>
      <c r="S805">
        <v>48</v>
      </c>
      <c r="T805">
        <v>3</v>
      </c>
      <c r="U805">
        <v>2</v>
      </c>
      <c r="V805">
        <v>8.9999999999999993E-3</v>
      </c>
      <c r="W805">
        <v>2.5000000000000001E-2</v>
      </c>
      <c r="X805">
        <v>24</v>
      </c>
      <c r="Y805">
        <v>1.2</v>
      </c>
      <c r="Z805" t="s">
        <v>57</v>
      </c>
      <c r="AA805">
        <v>1230</v>
      </c>
      <c r="AB805">
        <v>0.63</v>
      </c>
      <c r="AC805">
        <v>1</v>
      </c>
      <c r="AD805">
        <v>28</v>
      </c>
      <c r="AE805">
        <v>1</v>
      </c>
      <c r="AF805">
        <v>1</v>
      </c>
      <c r="AG805">
        <v>0.1</v>
      </c>
      <c r="AH805">
        <v>0</v>
      </c>
      <c r="BA805">
        <v>10</v>
      </c>
      <c r="BB805">
        <v>804</v>
      </c>
      <c r="BC805">
        <v>1</v>
      </c>
      <c r="BD805">
        <v>9</v>
      </c>
      <c r="BE805">
        <v>0</v>
      </c>
      <c r="BF805">
        <v>1.6</v>
      </c>
      <c r="BG805">
        <v>110</v>
      </c>
      <c r="BH805">
        <v>21</v>
      </c>
      <c r="BI805">
        <v>145</v>
      </c>
      <c r="BJ805">
        <v>1</v>
      </c>
      <c r="BK805">
        <v>0</v>
      </c>
      <c r="BL805">
        <v>85</v>
      </c>
      <c r="BM805">
        <v>0</v>
      </c>
      <c r="BN805">
        <v>0</v>
      </c>
      <c r="BO805">
        <v>10</v>
      </c>
      <c r="BP805">
        <v>3</v>
      </c>
      <c r="BQ805" t="s">
        <v>19</v>
      </c>
      <c r="BR805">
        <v>31</v>
      </c>
      <c r="BS805">
        <v>48</v>
      </c>
      <c r="BT805">
        <v>3</v>
      </c>
      <c r="BU805">
        <v>2</v>
      </c>
      <c r="BV805">
        <v>8.9999999999999993E-3</v>
      </c>
      <c r="BW805">
        <v>2.5000000000000001E-2</v>
      </c>
      <c r="BX805">
        <v>24</v>
      </c>
      <c r="BY805">
        <v>1.2</v>
      </c>
      <c r="BZ805" t="s">
        <v>57</v>
      </c>
      <c r="CA805">
        <v>1230</v>
      </c>
      <c r="CB805">
        <v>0.63</v>
      </c>
      <c r="CC805">
        <v>1</v>
      </c>
      <c r="CD805">
        <v>28</v>
      </c>
      <c r="CE805">
        <v>1</v>
      </c>
      <c r="CF805">
        <v>1</v>
      </c>
      <c r="CG805">
        <v>0.1</v>
      </c>
      <c r="CH805">
        <v>0</v>
      </c>
    </row>
    <row r="806" spans="1:86">
      <c r="A806">
        <v>11</v>
      </c>
      <c r="B806">
        <v>804</v>
      </c>
      <c r="C806">
        <v>1</v>
      </c>
      <c r="D806">
        <v>9</v>
      </c>
      <c r="E806">
        <v>0</v>
      </c>
      <c r="F806" s="24">
        <f t="shared" si="62"/>
        <v>15</v>
      </c>
      <c r="G806">
        <v>110</v>
      </c>
      <c r="H806" s="24">
        <f t="shared" si="64"/>
        <v>7</v>
      </c>
      <c r="I806" s="24">
        <f t="shared" si="61"/>
        <v>18</v>
      </c>
      <c r="J806" s="24">
        <f t="shared" si="63"/>
        <v>25</v>
      </c>
      <c r="K806" s="24" t="str">
        <f t="shared" si="65"/>
        <v>00</v>
      </c>
      <c r="L806">
        <v>85</v>
      </c>
      <c r="M806">
        <v>0</v>
      </c>
      <c r="N806">
        <v>0</v>
      </c>
      <c r="O806">
        <v>10</v>
      </c>
      <c r="P806">
        <v>3</v>
      </c>
      <c r="Q806" t="s">
        <v>19</v>
      </c>
      <c r="R806">
        <v>31</v>
      </c>
      <c r="S806">
        <v>48</v>
      </c>
      <c r="T806">
        <v>3</v>
      </c>
      <c r="U806">
        <v>2</v>
      </c>
      <c r="V806">
        <v>2.9000000000000001E-2</v>
      </c>
      <c r="W806">
        <v>9.9000000000000008E-3</v>
      </c>
      <c r="X806">
        <v>24</v>
      </c>
      <c r="Y806">
        <v>0.96</v>
      </c>
      <c r="Z806" t="s">
        <v>57</v>
      </c>
      <c r="AA806">
        <v>135</v>
      </c>
      <c r="AB806">
        <v>0.63</v>
      </c>
      <c r="AC806">
        <v>1</v>
      </c>
      <c r="AD806">
        <v>28</v>
      </c>
      <c r="AE806">
        <v>1</v>
      </c>
      <c r="AF806">
        <v>1</v>
      </c>
      <c r="AG806">
        <v>0.1</v>
      </c>
      <c r="AH806">
        <v>0</v>
      </c>
      <c r="BA806">
        <v>11</v>
      </c>
      <c r="BB806">
        <v>804</v>
      </c>
      <c r="BC806">
        <v>1</v>
      </c>
      <c r="BD806">
        <v>9</v>
      </c>
      <c r="BE806">
        <v>0</v>
      </c>
      <c r="BF806">
        <v>1.6</v>
      </c>
      <c r="BG806">
        <v>110</v>
      </c>
      <c r="BH806">
        <v>21</v>
      </c>
      <c r="BI806">
        <v>145</v>
      </c>
      <c r="BJ806">
        <v>1</v>
      </c>
      <c r="BK806">
        <v>0</v>
      </c>
      <c r="BL806">
        <v>85</v>
      </c>
      <c r="BM806">
        <v>0</v>
      </c>
      <c r="BN806">
        <v>0</v>
      </c>
      <c r="BO806">
        <v>10</v>
      </c>
      <c r="BP806">
        <v>3</v>
      </c>
      <c r="BQ806" t="s">
        <v>19</v>
      </c>
      <c r="BR806">
        <v>31</v>
      </c>
      <c r="BS806">
        <v>48</v>
      </c>
      <c r="BT806">
        <v>3</v>
      </c>
      <c r="BU806">
        <v>2</v>
      </c>
      <c r="BV806">
        <v>2.9000000000000001E-2</v>
      </c>
      <c r="BW806">
        <v>9.9000000000000008E-3</v>
      </c>
      <c r="BX806">
        <v>24</v>
      </c>
      <c r="BY806">
        <v>0.96</v>
      </c>
      <c r="BZ806" t="s">
        <v>57</v>
      </c>
      <c r="CA806">
        <v>135</v>
      </c>
      <c r="CB806">
        <v>0.63</v>
      </c>
      <c r="CC806">
        <v>1</v>
      </c>
      <c r="CD806">
        <v>28</v>
      </c>
      <c r="CE806">
        <v>1</v>
      </c>
      <c r="CF806">
        <v>1</v>
      </c>
      <c r="CG806">
        <v>0.1</v>
      </c>
      <c r="CH806">
        <v>0</v>
      </c>
    </row>
    <row r="807" spans="1:86">
      <c r="A807">
        <v>12</v>
      </c>
      <c r="B807">
        <v>803</v>
      </c>
      <c r="C807">
        <v>0</v>
      </c>
      <c r="D807">
        <v>9</v>
      </c>
      <c r="E807">
        <v>0</v>
      </c>
      <c r="F807" s="24">
        <f t="shared" si="62"/>
        <v>7.9999999999999991</v>
      </c>
      <c r="G807">
        <v>100</v>
      </c>
      <c r="H807" s="24">
        <f t="shared" si="64"/>
        <v>7</v>
      </c>
      <c r="I807" s="24">
        <f t="shared" si="61"/>
        <v>18</v>
      </c>
      <c r="J807" s="24">
        <f t="shared" si="63"/>
        <v>25</v>
      </c>
      <c r="K807" s="24" t="str">
        <f t="shared" si="65"/>
        <v>00</v>
      </c>
      <c r="L807">
        <v>85</v>
      </c>
      <c r="M807">
        <v>0</v>
      </c>
      <c r="N807">
        <v>40</v>
      </c>
      <c r="O807">
        <v>10</v>
      </c>
      <c r="P807">
        <v>1</v>
      </c>
      <c r="Q807" t="s">
        <v>19</v>
      </c>
      <c r="R807">
        <v>31</v>
      </c>
      <c r="S807">
        <v>48</v>
      </c>
      <c r="T807">
        <v>3</v>
      </c>
      <c r="U807">
        <v>2</v>
      </c>
      <c r="V807">
        <v>5.0000000000000001E-3</v>
      </c>
      <c r="W807">
        <v>2.1000000000000001E-2</v>
      </c>
      <c r="X807">
        <v>24</v>
      </c>
      <c r="Y807">
        <v>1.5</v>
      </c>
      <c r="Z807" t="s">
        <v>57</v>
      </c>
      <c r="AA807">
        <v>1537</v>
      </c>
      <c r="AB807">
        <v>0.5</v>
      </c>
      <c r="AC807">
        <v>1</v>
      </c>
      <c r="AD807">
        <v>28</v>
      </c>
      <c r="AE807">
        <v>1</v>
      </c>
      <c r="AF807">
        <v>1</v>
      </c>
      <c r="AG807">
        <v>0.1</v>
      </c>
      <c r="AH807">
        <v>0</v>
      </c>
      <c r="BA807">
        <v>12</v>
      </c>
      <c r="BB807">
        <v>803</v>
      </c>
      <c r="BC807">
        <v>0</v>
      </c>
      <c r="BD807">
        <v>9</v>
      </c>
      <c r="BE807">
        <v>0</v>
      </c>
      <c r="BF807">
        <v>0.7</v>
      </c>
      <c r="BG807">
        <v>100</v>
      </c>
      <c r="BH807">
        <v>21</v>
      </c>
      <c r="BI807">
        <v>145</v>
      </c>
      <c r="BJ807">
        <v>1</v>
      </c>
      <c r="BK807">
        <v>0</v>
      </c>
      <c r="BL807">
        <v>85</v>
      </c>
      <c r="BM807">
        <v>0</v>
      </c>
      <c r="BN807">
        <v>40</v>
      </c>
      <c r="BO807">
        <v>10</v>
      </c>
      <c r="BP807">
        <v>1</v>
      </c>
      <c r="BQ807" t="s">
        <v>19</v>
      </c>
      <c r="BR807">
        <v>31</v>
      </c>
      <c r="BS807">
        <v>48</v>
      </c>
      <c r="BT807">
        <v>3</v>
      </c>
      <c r="BU807">
        <v>2</v>
      </c>
      <c r="BV807">
        <v>5.0000000000000001E-3</v>
      </c>
      <c r="BW807">
        <v>2.1000000000000001E-2</v>
      </c>
      <c r="BX807">
        <v>24</v>
      </c>
      <c r="BY807">
        <v>1.5</v>
      </c>
      <c r="BZ807" t="s">
        <v>57</v>
      </c>
      <c r="CA807">
        <v>1537</v>
      </c>
      <c r="CB807">
        <v>0.5</v>
      </c>
      <c r="CC807">
        <v>1</v>
      </c>
      <c r="CD807">
        <v>28</v>
      </c>
      <c r="CE807">
        <v>1</v>
      </c>
      <c r="CF807">
        <v>1</v>
      </c>
      <c r="CG807">
        <v>0.1</v>
      </c>
      <c r="CH807">
        <v>0</v>
      </c>
    </row>
    <row r="808" spans="1:86">
      <c r="A808">
        <v>13</v>
      </c>
      <c r="B808">
        <v>803</v>
      </c>
      <c r="C808">
        <v>0</v>
      </c>
      <c r="D808">
        <v>9</v>
      </c>
      <c r="E808">
        <v>0</v>
      </c>
      <c r="F808" s="24">
        <f t="shared" si="62"/>
        <v>7.9999999999999991</v>
      </c>
      <c r="G808">
        <v>100</v>
      </c>
      <c r="H808" s="24">
        <f t="shared" si="64"/>
        <v>7</v>
      </c>
      <c r="I808" s="24">
        <f t="shared" si="61"/>
        <v>18</v>
      </c>
      <c r="J808" s="24">
        <f t="shared" si="63"/>
        <v>25</v>
      </c>
      <c r="K808" s="24" t="str">
        <f t="shared" si="65"/>
        <v>00</v>
      </c>
      <c r="L808">
        <v>85</v>
      </c>
      <c r="M808">
        <v>0</v>
      </c>
      <c r="N808">
        <v>40</v>
      </c>
      <c r="O808">
        <v>10</v>
      </c>
      <c r="P808">
        <v>1</v>
      </c>
      <c r="Q808" t="s">
        <v>19</v>
      </c>
      <c r="R808">
        <v>31</v>
      </c>
      <c r="S808">
        <v>48</v>
      </c>
      <c r="T808">
        <v>3</v>
      </c>
      <c r="U808">
        <v>2</v>
      </c>
      <c r="V808">
        <v>2.5000000000000001E-2</v>
      </c>
      <c r="W808">
        <v>6.0000000000000001E-3</v>
      </c>
      <c r="X808">
        <v>24</v>
      </c>
      <c r="Y808">
        <v>1.2</v>
      </c>
      <c r="Z808" t="s">
        <v>57</v>
      </c>
      <c r="AA808">
        <v>200</v>
      </c>
      <c r="AB808">
        <v>0.5</v>
      </c>
      <c r="AC808">
        <v>1</v>
      </c>
      <c r="AD808">
        <v>28</v>
      </c>
      <c r="AE808">
        <v>1</v>
      </c>
      <c r="AF808">
        <v>1</v>
      </c>
      <c r="AG808">
        <v>0.1</v>
      </c>
      <c r="AH808">
        <v>0</v>
      </c>
      <c r="BA808">
        <v>13</v>
      </c>
      <c r="BB808">
        <v>803</v>
      </c>
      <c r="BC808">
        <v>0</v>
      </c>
      <c r="BD808">
        <v>9</v>
      </c>
      <c r="BE808">
        <v>0</v>
      </c>
      <c r="BF808">
        <v>0.7</v>
      </c>
      <c r="BG808">
        <v>100</v>
      </c>
      <c r="BH808">
        <v>21</v>
      </c>
      <c r="BI808">
        <v>145</v>
      </c>
      <c r="BJ808">
        <v>1</v>
      </c>
      <c r="BK808">
        <v>0</v>
      </c>
      <c r="BL808">
        <v>85</v>
      </c>
      <c r="BM808">
        <v>0</v>
      </c>
      <c r="BN808">
        <v>40</v>
      </c>
      <c r="BO808">
        <v>10</v>
      </c>
      <c r="BP808">
        <v>1</v>
      </c>
      <c r="BQ808" t="s">
        <v>19</v>
      </c>
      <c r="BR808">
        <v>31</v>
      </c>
      <c r="BS808">
        <v>48</v>
      </c>
      <c r="BT808">
        <v>3</v>
      </c>
      <c r="BU808">
        <v>2</v>
      </c>
      <c r="BV808">
        <v>2.5000000000000001E-2</v>
      </c>
      <c r="BW808">
        <v>6.0000000000000001E-3</v>
      </c>
      <c r="BX808">
        <v>24</v>
      </c>
      <c r="BY808">
        <v>1.2</v>
      </c>
      <c r="BZ808" t="s">
        <v>57</v>
      </c>
      <c r="CA808">
        <v>200</v>
      </c>
      <c r="CB808">
        <v>0.5</v>
      </c>
      <c r="CC808">
        <v>1</v>
      </c>
      <c r="CD808">
        <v>28</v>
      </c>
      <c r="CE808">
        <v>1</v>
      </c>
      <c r="CF808">
        <v>1</v>
      </c>
      <c r="CG808">
        <v>0.1</v>
      </c>
      <c r="CH808">
        <v>0</v>
      </c>
    </row>
    <row r="809" spans="1:86">
      <c r="A809">
        <v>14</v>
      </c>
      <c r="B809">
        <v>802</v>
      </c>
      <c r="C809">
        <v>0</v>
      </c>
      <c r="D809">
        <v>3</v>
      </c>
      <c r="E809">
        <v>0</v>
      </c>
      <c r="F809" s="24">
        <f t="shared" si="62"/>
        <v>5</v>
      </c>
      <c r="G809">
        <v>90</v>
      </c>
      <c r="H809" s="24">
        <f t="shared" si="64"/>
        <v>15</v>
      </c>
      <c r="I809" s="24">
        <f t="shared" si="61"/>
        <v>30</v>
      </c>
      <c r="J809" s="24">
        <f t="shared" si="63"/>
        <v>50</v>
      </c>
      <c r="K809" s="24" t="str">
        <f t="shared" si="65"/>
        <v>00</v>
      </c>
      <c r="L809">
        <v>86</v>
      </c>
      <c r="M809">
        <v>0</v>
      </c>
      <c r="N809">
        <v>40</v>
      </c>
      <c r="O809">
        <v>10</v>
      </c>
      <c r="P809">
        <v>0</v>
      </c>
      <c r="Q809" t="s">
        <v>19</v>
      </c>
      <c r="R809">
        <v>31</v>
      </c>
      <c r="S809">
        <v>48</v>
      </c>
      <c r="T809">
        <v>3</v>
      </c>
      <c r="U809">
        <v>2</v>
      </c>
      <c r="V809">
        <v>-2E-3</v>
      </c>
      <c r="W809">
        <v>1.7999999999999999E-2</v>
      </c>
      <c r="X809">
        <v>24</v>
      </c>
      <c r="Y809">
        <v>2.15</v>
      </c>
      <c r="Z809" t="s">
        <v>57</v>
      </c>
      <c r="AA809">
        <v>2223</v>
      </c>
      <c r="AB809">
        <v>0.32</v>
      </c>
      <c r="AC809">
        <v>1</v>
      </c>
      <c r="AD809">
        <v>28</v>
      </c>
      <c r="AE809">
        <v>1</v>
      </c>
      <c r="AF809">
        <v>1</v>
      </c>
      <c r="AG809">
        <v>0.1</v>
      </c>
      <c r="AH809">
        <v>0</v>
      </c>
      <c r="BA809">
        <v>14</v>
      </c>
      <c r="BB809">
        <v>802</v>
      </c>
      <c r="BC809">
        <v>0</v>
      </c>
      <c r="BD809">
        <v>3</v>
      </c>
      <c r="BE809">
        <v>0</v>
      </c>
      <c r="BF809">
        <v>0.6</v>
      </c>
      <c r="BG809">
        <v>90</v>
      </c>
      <c r="BH809">
        <v>60</v>
      </c>
      <c r="BI809">
        <v>240</v>
      </c>
      <c r="BJ809">
        <v>2</v>
      </c>
      <c r="BK809">
        <v>0</v>
      </c>
      <c r="BL809">
        <v>86</v>
      </c>
      <c r="BM809">
        <v>0</v>
      </c>
      <c r="BN809">
        <v>40</v>
      </c>
      <c r="BO809">
        <v>10</v>
      </c>
      <c r="BP809">
        <v>0</v>
      </c>
      <c r="BQ809" t="s">
        <v>19</v>
      </c>
      <c r="BR809">
        <v>31</v>
      </c>
      <c r="BS809">
        <v>48</v>
      </c>
      <c r="BT809">
        <v>3</v>
      </c>
      <c r="BU809">
        <v>2</v>
      </c>
      <c r="BV809">
        <v>-2E-3</v>
      </c>
      <c r="BW809">
        <v>1.7999999999999999E-2</v>
      </c>
      <c r="BX809">
        <v>24</v>
      </c>
      <c r="BY809">
        <v>2.15</v>
      </c>
      <c r="BZ809" t="s">
        <v>57</v>
      </c>
      <c r="CA809">
        <v>2223</v>
      </c>
      <c r="CB809">
        <v>0.32</v>
      </c>
      <c r="CC809">
        <v>1</v>
      </c>
      <c r="CD809">
        <v>28</v>
      </c>
      <c r="CE809">
        <v>1</v>
      </c>
      <c r="CF809">
        <v>1</v>
      </c>
      <c r="CG809">
        <v>0.1</v>
      </c>
      <c r="CH809">
        <v>0</v>
      </c>
    </row>
    <row r="810" spans="1:86">
      <c r="A810">
        <v>15</v>
      </c>
      <c r="B810">
        <v>802</v>
      </c>
      <c r="C810">
        <v>0</v>
      </c>
      <c r="D810">
        <v>3</v>
      </c>
      <c r="E810">
        <v>0</v>
      </c>
      <c r="F810" s="24">
        <f t="shared" si="62"/>
        <v>5</v>
      </c>
      <c r="G810">
        <v>90</v>
      </c>
      <c r="H810" s="24">
        <f t="shared" si="64"/>
        <v>15</v>
      </c>
      <c r="I810" s="24">
        <f t="shared" si="61"/>
        <v>30</v>
      </c>
      <c r="J810" s="24">
        <f t="shared" si="63"/>
        <v>50</v>
      </c>
      <c r="K810" s="24" t="str">
        <f t="shared" si="65"/>
        <v>00</v>
      </c>
      <c r="L810">
        <v>86</v>
      </c>
      <c r="M810">
        <v>0</v>
      </c>
      <c r="N810">
        <v>40</v>
      </c>
      <c r="O810">
        <v>10</v>
      </c>
      <c r="P810">
        <v>0</v>
      </c>
      <c r="Q810" t="s">
        <v>19</v>
      </c>
      <c r="R810">
        <v>31</v>
      </c>
      <c r="S810">
        <v>48</v>
      </c>
      <c r="T810">
        <v>3</v>
      </c>
      <c r="U810">
        <v>2</v>
      </c>
      <c r="V810">
        <v>1.7999999999999999E-2</v>
      </c>
      <c r="W810">
        <v>3.0999999999999999E-3</v>
      </c>
      <c r="X810">
        <v>24</v>
      </c>
      <c r="Y810">
        <v>1.72</v>
      </c>
      <c r="Z810" t="s">
        <v>57</v>
      </c>
      <c r="AA810">
        <v>252</v>
      </c>
      <c r="AB810">
        <v>0.32</v>
      </c>
      <c r="AC810">
        <v>1</v>
      </c>
      <c r="AD810">
        <v>28</v>
      </c>
      <c r="AE810">
        <v>1</v>
      </c>
      <c r="AF810">
        <v>1</v>
      </c>
      <c r="AG810">
        <v>0.1</v>
      </c>
      <c r="AH810">
        <v>0</v>
      </c>
      <c r="BA810">
        <v>15</v>
      </c>
      <c r="BB810">
        <v>802</v>
      </c>
      <c r="BC810">
        <v>0</v>
      </c>
      <c r="BD810">
        <v>3</v>
      </c>
      <c r="BE810">
        <v>0</v>
      </c>
      <c r="BF810">
        <v>0.6</v>
      </c>
      <c r="BG810">
        <v>90</v>
      </c>
      <c r="BH810">
        <v>60</v>
      </c>
      <c r="BI810">
        <v>240</v>
      </c>
      <c r="BJ810">
        <v>2</v>
      </c>
      <c r="BK810">
        <v>0</v>
      </c>
      <c r="BL810">
        <v>86</v>
      </c>
      <c r="BM810">
        <v>0</v>
      </c>
      <c r="BN810">
        <v>40</v>
      </c>
      <c r="BO810">
        <v>10</v>
      </c>
      <c r="BP810">
        <v>0</v>
      </c>
      <c r="BQ810" t="s">
        <v>19</v>
      </c>
      <c r="BR810">
        <v>31</v>
      </c>
      <c r="BS810">
        <v>48</v>
      </c>
      <c r="BT810">
        <v>3</v>
      </c>
      <c r="BU810">
        <v>2</v>
      </c>
      <c r="BV810">
        <v>1.7999999999999999E-2</v>
      </c>
      <c r="BW810">
        <v>3.0999999999999999E-3</v>
      </c>
      <c r="BX810">
        <v>24</v>
      </c>
      <c r="BY810">
        <v>1.72</v>
      </c>
      <c r="BZ810" t="s">
        <v>57</v>
      </c>
      <c r="CA810">
        <v>252</v>
      </c>
      <c r="CB810">
        <v>0.32</v>
      </c>
      <c r="CC810">
        <v>1</v>
      </c>
      <c r="CD810">
        <v>28</v>
      </c>
      <c r="CE810">
        <v>1</v>
      </c>
      <c r="CF810">
        <v>1</v>
      </c>
      <c r="CG810">
        <v>0.1</v>
      </c>
      <c r="CH810">
        <v>0</v>
      </c>
    </row>
    <row r="811" spans="1:86">
      <c r="A811">
        <v>16</v>
      </c>
      <c r="B811">
        <v>801</v>
      </c>
      <c r="C811">
        <v>0</v>
      </c>
      <c r="D811">
        <v>3</v>
      </c>
      <c r="E811">
        <v>0</v>
      </c>
      <c r="F811" s="24">
        <f t="shared" si="62"/>
        <v>5</v>
      </c>
      <c r="G811">
        <v>90</v>
      </c>
      <c r="H811" s="24">
        <f t="shared" si="64"/>
        <v>15</v>
      </c>
      <c r="I811" s="24">
        <f t="shared" si="61"/>
        <v>33</v>
      </c>
      <c r="J811" s="24">
        <f t="shared" si="63"/>
        <v>50</v>
      </c>
      <c r="K811" s="24" t="str">
        <f t="shared" si="65"/>
        <v>00</v>
      </c>
      <c r="L811">
        <v>86</v>
      </c>
      <c r="M811">
        <v>0</v>
      </c>
      <c r="N811">
        <v>40</v>
      </c>
      <c r="O811">
        <v>10</v>
      </c>
      <c r="P811">
        <v>0</v>
      </c>
      <c r="Q811" t="s">
        <v>19</v>
      </c>
      <c r="R811">
        <v>32</v>
      </c>
      <c r="S811">
        <v>48</v>
      </c>
      <c r="T811">
        <v>3</v>
      </c>
      <c r="U811">
        <v>2</v>
      </c>
      <c r="V811">
        <v>-2E-3</v>
      </c>
      <c r="W811">
        <v>1.7999999999999999E-2</v>
      </c>
      <c r="X811">
        <v>24</v>
      </c>
      <c r="Y811">
        <v>1</v>
      </c>
      <c r="Z811" t="s">
        <v>57</v>
      </c>
      <c r="AA811">
        <v>1025</v>
      </c>
      <c r="AB811">
        <v>0.1</v>
      </c>
      <c r="AC811">
        <v>1</v>
      </c>
      <c r="AD811">
        <v>28</v>
      </c>
      <c r="AE811">
        <v>1</v>
      </c>
      <c r="AF811">
        <v>1</v>
      </c>
      <c r="AG811">
        <v>0.1</v>
      </c>
      <c r="AH811">
        <v>0</v>
      </c>
      <c r="BA811">
        <v>16</v>
      </c>
      <c r="BB811">
        <v>801</v>
      </c>
      <c r="BC811">
        <v>0</v>
      </c>
      <c r="BD811">
        <v>3</v>
      </c>
      <c r="BE811">
        <v>0</v>
      </c>
      <c r="BF811">
        <v>0.4</v>
      </c>
      <c r="BG811">
        <v>90</v>
      </c>
      <c r="BH811">
        <v>62</v>
      </c>
      <c r="BI811">
        <v>260</v>
      </c>
      <c r="BJ811">
        <v>2</v>
      </c>
      <c r="BK811">
        <v>0</v>
      </c>
      <c r="BL811">
        <v>86</v>
      </c>
      <c r="BM811">
        <v>0</v>
      </c>
      <c r="BN811">
        <v>40</v>
      </c>
      <c r="BO811">
        <v>10</v>
      </c>
      <c r="BP811">
        <v>0</v>
      </c>
      <c r="BQ811" t="s">
        <v>19</v>
      </c>
      <c r="BR811">
        <v>32</v>
      </c>
      <c r="BS811">
        <v>48</v>
      </c>
      <c r="BT811">
        <v>3</v>
      </c>
      <c r="BU811">
        <v>2</v>
      </c>
      <c r="BV811">
        <v>-2E-3</v>
      </c>
      <c r="BW811">
        <v>1.7999999999999999E-2</v>
      </c>
      <c r="BX811">
        <v>24</v>
      </c>
      <c r="BY811">
        <v>1</v>
      </c>
      <c r="BZ811" t="s">
        <v>57</v>
      </c>
      <c r="CA811">
        <v>1025</v>
      </c>
      <c r="CB811">
        <v>0.1</v>
      </c>
      <c r="CC811">
        <v>1</v>
      </c>
      <c r="CD811">
        <v>28</v>
      </c>
      <c r="CE811">
        <v>1</v>
      </c>
      <c r="CF811">
        <v>1</v>
      </c>
      <c r="CG811">
        <v>0.1</v>
      </c>
      <c r="CH811">
        <v>0</v>
      </c>
    </row>
    <row r="812" spans="1:86">
      <c r="A812">
        <v>17</v>
      </c>
      <c r="B812">
        <v>801</v>
      </c>
      <c r="C812">
        <v>0</v>
      </c>
      <c r="D812">
        <v>3</v>
      </c>
      <c r="E812">
        <v>0</v>
      </c>
      <c r="F812" s="24">
        <f t="shared" si="62"/>
        <v>5</v>
      </c>
      <c r="G812">
        <v>90</v>
      </c>
      <c r="H812" s="24">
        <f t="shared" si="64"/>
        <v>15</v>
      </c>
      <c r="I812" s="24">
        <f t="shared" si="61"/>
        <v>33</v>
      </c>
      <c r="J812" s="24">
        <f t="shared" si="63"/>
        <v>50</v>
      </c>
      <c r="K812" s="24" t="str">
        <f t="shared" si="65"/>
        <v>00</v>
      </c>
      <c r="L812">
        <v>86</v>
      </c>
      <c r="M812">
        <v>0</v>
      </c>
      <c r="N812">
        <v>40</v>
      </c>
      <c r="O812">
        <v>10</v>
      </c>
      <c r="P812">
        <v>0</v>
      </c>
      <c r="Q812" t="s">
        <v>19</v>
      </c>
      <c r="R812">
        <v>32</v>
      </c>
      <c r="S812">
        <v>48</v>
      </c>
      <c r="T812">
        <v>3</v>
      </c>
      <c r="U812">
        <v>2</v>
      </c>
      <c r="V812">
        <v>1.7999999999999999E-2</v>
      </c>
      <c r="W812">
        <v>3.0000000000000001E-3</v>
      </c>
      <c r="X812">
        <v>24</v>
      </c>
      <c r="Y812">
        <v>0.8</v>
      </c>
      <c r="Z812" t="s">
        <v>57</v>
      </c>
      <c r="AA812">
        <v>120</v>
      </c>
      <c r="AB812">
        <v>0.1</v>
      </c>
      <c r="AC812">
        <v>1</v>
      </c>
      <c r="AD812">
        <v>28</v>
      </c>
      <c r="AE812">
        <v>1</v>
      </c>
      <c r="AF812">
        <v>1</v>
      </c>
      <c r="AG812">
        <v>0.1</v>
      </c>
      <c r="AH812">
        <v>0</v>
      </c>
      <c r="BA812">
        <v>17</v>
      </c>
      <c r="BB812">
        <v>801</v>
      </c>
      <c r="BC812">
        <v>0</v>
      </c>
      <c r="BD812">
        <v>3</v>
      </c>
      <c r="BE812">
        <v>0</v>
      </c>
      <c r="BF812">
        <v>0.4</v>
      </c>
      <c r="BG812">
        <v>90</v>
      </c>
      <c r="BH812">
        <v>62</v>
      </c>
      <c r="BI812">
        <v>260</v>
      </c>
      <c r="BJ812">
        <v>2</v>
      </c>
      <c r="BK812">
        <v>0</v>
      </c>
      <c r="BL812">
        <v>86</v>
      </c>
      <c r="BM812">
        <v>0</v>
      </c>
      <c r="BN812">
        <v>40</v>
      </c>
      <c r="BO812">
        <v>10</v>
      </c>
      <c r="BP812">
        <v>0</v>
      </c>
      <c r="BQ812" t="s">
        <v>19</v>
      </c>
      <c r="BR812">
        <v>32</v>
      </c>
      <c r="BS812">
        <v>48</v>
      </c>
      <c r="BT812">
        <v>3</v>
      </c>
      <c r="BU812">
        <v>2</v>
      </c>
      <c r="BV812">
        <v>1.7999999999999999E-2</v>
      </c>
      <c r="BW812">
        <v>3.0000000000000001E-3</v>
      </c>
      <c r="BX812">
        <v>24</v>
      </c>
      <c r="BY812">
        <v>0.8</v>
      </c>
      <c r="BZ812" t="s">
        <v>57</v>
      </c>
      <c r="CA812">
        <v>120</v>
      </c>
      <c r="CB812">
        <v>0.1</v>
      </c>
      <c r="CC812">
        <v>1</v>
      </c>
      <c r="CD812">
        <v>28</v>
      </c>
      <c r="CE812">
        <v>1</v>
      </c>
      <c r="CF812">
        <v>1</v>
      </c>
      <c r="CG812">
        <v>0.1</v>
      </c>
      <c r="CH812">
        <v>0</v>
      </c>
    </row>
    <row r="813" spans="1:86">
      <c r="F813" s="24" t="str">
        <f t="shared" si="62"/>
        <v/>
      </c>
      <c r="H813" s="24" t="str">
        <f t="shared" si="64"/>
        <v/>
      </c>
      <c r="I813" s="24" t="str">
        <f t="shared" si="61"/>
        <v/>
      </c>
      <c r="J813" s="24" t="str">
        <f t="shared" si="63"/>
        <v/>
      </c>
      <c r="K813" s="24" t="str">
        <f t="shared" si="65"/>
        <v/>
      </c>
      <c r="AC813">
        <v>1</v>
      </c>
      <c r="AE813">
        <v>1</v>
      </c>
      <c r="AF813">
        <v>1</v>
      </c>
      <c r="AH813">
        <v>0</v>
      </c>
      <c r="BK813">
        <v>0</v>
      </c>
      <c r="CC813">
        <v>1</v>
      </c>
      <c r="CE813">
        <v>1</v>
      </c>
      <c r="CF813">
        <v>1</v>
      </c>
      <c r="CH813">
        <v>0</v>
      </c>
    </row>
    <row r="814" spans="1:86">
      <c r="F814" s="24" t="str">
        <f t="shared" si="62"/>
        <v/>
      </c>
      <c r="H814" s="24" t="str">
        <f t="shared" si="64"/>
        <v/>
      </c>
      <c r="I814" s="24" t="str">
        <f t="shared" si="61"/>
        <v/>
      </c>
      <c r="J814" s="24" t="str">
        <f t="shared" si="63"/>
        <v/>
      </c>
      <c r="K814" s="24" t="str">
        <f t="shared" si="65"/>
        <v/>
      </c>
      <c r="AC814">
        <v>1</v>
      </c>
      <c r="AE814">
        <v>1</v>
      </c>
      <c r="AF814">
        <v>1</v>
      </c>
      <c r="AH814">
        <v>0</v>
      </c>
      <c r="BK814">
        <v>0</v>
      </c>
      <c r="CC814">
        <v>1</v>
      </c>
      <c r="CE814">
        <v>1</v>
      </c>
      <c r="CF814">
        <v>1</v>
      </c>
      <c r="CH814">
        <v>0</v>
      </c>
    </row>
    <row r="815" spans="1:86">
      <c r="A815">
        <v>2</v>
      </c>
      <c r="B815">
        <v>11</v>
      </c>
      <c r="C815">
        <v>300</v>
      </c>
      <c r="D815">
        <v>55</v>
      </c>
      <c r="E815">
        <v>0</v>
      </c>
      <c r="F815" s="24">
        <f t="shared" si="62"/>
        <v>135</v>
      </c>
      <c r="G815">
        <v>50</v>
      </c>
      <c r="H815" s="24">
        <f t="shared" si="64"/>
        <v>11</v>
      </c>
      <c r="I815" s="24">
        <f t="shared" si="61"/>
        <v>8</v>
      </c>
      <c r="J815" s="24">
        <f t="shared" si="63"/>
        <v>75</v>
      </c>
      <c r="K815" s="24" t="str">
        <f t="shared" si="65"/>
        <v>03</v>
      </c>
      <c r="L815">
        <v>22</v>
      </c>
      <c r="M815">
        <v>0</v>
      </c>
      <c r="N815">
        <v>0</v>
      </c>
      <c r="O815">
        <v>1</v>
      </c>
      <c r="P815">
        <v>0</v>
      </c>
      <c r="Q815" t="s">
        <v>18</v>
      </c>
      <c r="R815">
        <v>21</v>
      </c>
      <c r="S815">
        <v>10</v>
      </c>
      <c r="T815">
        <v>2</v>
      </c>
      <c r="U815">
        <v>2</v>
      </c>
      <c r="V815">
        <v>0.30399999999999999</v>
      </c>
      <c r="W815">
        <v>0.25540000000000002</v>
      </c>
      <c r="X815">
        <v>24</v>
      </c>
      <c r="Y815">
        <v>0</v>
      </c>
      <c r="Z815" t="s">
        <v>133</v>
      </c>
      <c r="AB815">
        <v>0</v>
      </c>
      <c r="AC815">
        <v>1</v>
      </c>
      <c r="AD815">
        <v>28</v>
      </c>
      <c r="AE815">
        <v>1</v>
      </c>
      <c r="AF815">
        <v>1</v>
      </c>
      <c r="AG815">
        <v>0.32</v>
      </c>
      <c r="AH815">
        <v>0</v>
      </c>
      <c r="BA815">
        <v>2</v>
      </c>
      <c r="BB815">
        <v>11</v>
      </c>
      <c r="BC815">
        <v>300</v>
      </c>
      <c r="BD815">
        <v>55</v>
      </c>
      <c r="BE815">
        <v>0</v>
      </c>
      <c r="BF815">
        <v>13.4</v>
      </c>
      <c r="BG815">
        <v>50</v>
      </c>
      <c r="BH815">
        <v>11</v>
      </c>
      <c r="BI815">
        <v>60</v>
      </c>
      <c r="BJ815">
        <v>3</v>
      </c>
      <c r="BK815">
        <v>0</v>
      </c>
      <c r="BL815">
        <v>22</v>
      </c>
      <c r="BM815">
        <v>0</v>
      </c>
      <c r="BN815">
        <v>0</v>
      </c>
      <c r="BO815">
        <v>1</v>
      </c>
      <c r="BP815">
        <v>0</v>
      </c>
      <c r="BQ815" t="s">
        <v>18</v>
      </c>
      <c r="BR815">
        <v>21</v>
      </c>
      <c r="BS815">
        <v>10</v>
      </c>
      <c r="BT815">
        <v>2</v>
      </c>
      <c r="BU815">
        <v>2</v>
      </c>
      <c r="BV815">
        <v>0.30399999999999999</v>
      </c>
      <c r="BW815">
        <v>0.25540000000000002</v>
      </c>
      <c r="BX815">
        <v>24</v>
      </c>
      <c r="BY815">
        <v>0</v>
      </c>
      <c r="BZ815" t="s">
        <v>133</v>
      </c>
      <c r="CB815">
        <v>0</v>
      </c>
      <c r="CC815">
        <v>1</v>
      </c>
      <c r="CD815">
        <v>28</v>
      </c>
      <c r="CE815">
        <v>1</v>
      </c>
      <c r="CF815">
        <v>1</v>
      </c>
      <c r="CG815">
        <v>0.32</v>
      </c>
      <c r="CH815">
        <v>0</v>
      </c>
    </row>
    <row r="816" spans="1:86">
      <c r="A816">
        <v>3</v>
      </c>
      <c r="B816">
        <v>10</v>
      </c>
      <c r="C816">
        <v>200</v>
      </c>
      <c r="D816">
        <v>40</v>
      </c>
      <c r="E816">
        <v>0</v>
      </c>
      <c r="F816" s="24">
        <f t="shared" si="62"/>
        <v>85</v>
      </c>
      <c r="G816">
        <v>50</v>
      </c>
      <c r="H816" s="24">
        <f t="shared" si="64"/>
        <v>12</v>
      </c>
      <c r="I816" s="24">
        <f t="shared" ref="I816:I879" si="66">IF(BI816="","",ROUND(BI816*10/80,0))</f>
        <v>8</v>
      </c>
      <c r="J816" s="24">
        <f t="shared" si="63"/>
        <v>75</v>
      </c>
      <c r="K816" s="24" t="str">
        <f t="shared" si="65"/>
        <v>03</v>
      </c>
      <c r="L816">
        <v>22</v>
      </c>
      <c r="M816">
        <v>0</v>
      </c>
      <c r="N816">
        <v>0</v>
      </c>
      <c r="O816">
        <v>1</v>
      </c>
      <c r="P816">
        <v>0</v>
      </c>
      <c r="Q816" t="s">
        <v>18</v>
      </c>
      <c r="R816">
        <v>21</v>
      </c>
      <c r="S816">
        <v>10</v>
      </c>
      <c r="T816">
        <v>2</v>
      </c>
      <c r="U816">
        <v>2</v>
      </c>
      <c r="V816">
        <v>0.21</v>
      </c>
      <c r="W816">
        <v>0.1764</v>
      </c>
      <c r="X816">
        <v>24</v>
      </c>
      <c r="Y816">
        <v>0</v>
      </c>
      <c r="Z816" t="s">
        <v>133</v>
      </c>
      <c r="AB816">
        <v>0</v>
      </c>
      <c r="AC816">
        <v>1</v>
      </c>
      <c r="AD816">
        <v>28</v>
      </c>
      <c r="AE816">
        <v>1</v>
      </c>
      <c r="AF816">
        <v>1</v>
      </c>
      <c r="AG816">
        <v>0.32</v>
      </c>
      <c r="AH816">
        <v>0</v>
      </c>
      <c r="BA816">
        <v>3</v>
      </c>
      <c r="BB816">
        <v>10</v>
      </c>
      <c r="BC816">
        <v>200</v>
      </c>
      <c r="BD816">
        <v>40</v>
      </c>
      <c r="BE816">
        <v>0</v>
      </c>
      <c r="BF816">
        <v>8.6</v>
      </c>
      <c r="BG816">
        <v>50</v>
      </c>
      <c r="BH816">
        <v>12</v>
      </c>
      <c r="BI816">
        <v>60</v>
      </c>
      <c r="BJ816">
        <v>3</v>
      </c>
      <c r="BK816">
        <v>0</v>
      </c>
      <c r="BL816">
        <v>22</v>
      </c>
      <c r="BM816">
        <v>0</v>
      </c>
      <c r="BN816">
        <v>0</v>
      </c>
      <c r="BO816">
        <v>1</v>
      </c>
      <c r="BP816">
        <v>0</v>
      </c>
      <c r="BQ816" t="s">
        <v>18</v>
      </c>
      <c r="BR816">
        <v>21</v>
      </c>
      <c r="BS816">
        <v>10</v>
      </c>
      <c r="BT816">
        <v>2</v>
      </c>
      <c r="BU816">
        <v>2</v>
      </c>
      <c r="BV816">
        <v>0.21</v>
      </c>
      <c r="BW816">
        <v>0.1764</v>
      </c>
      <c r="BX816">
        <v>24</v>
      </c>
      <c r="BY816">
        <v>0</v>
      </c>
      <c r="BZ816" t="s">
        <v>133</v>
      </c>
      <c r="CB816">
        <v>0</v>
      </c>
      <c r="CC816">
        <v>1</v>
      </c>
      <c r="CD816">
        <v>28</v>
      </c>
      <c r="CE816">
        <v>1</v>
      </c>
      <c r="CF816">
        <v>1</v>
      </c>
      <c r="CG816">
        <v>0.32</v>
      </c>
      <c r="CH816">
        <v>0</v>
      </c>
    </row>
    <row r="817" spans="1:86">
      <c r="A817">
        <v>4</v>
      </c>
      <c r="B817">
        <v>9</v>
      </c>
      <c r="C817">
        <v>140</v>
      </c>
      <c r="D817">
        <v>40</v>
      </c>
      <c r="E817">
        <v>0</v>
      </c>
      <c r="F817" s="24">
        <f t="shared" si="62"/>
        <v>53</v>
      </c>
      <c r="G817">
        <v>60</v>
      </c>
      <c r="H817" s="24">
        <f t="shared" si="64"/>
        <v>12</v>
      </c>
      <c r="I817" s="24">
        <f t="shared" si="66"/>
        <v>8</v>
      </c>
      <c r="J817" s="24">
        <f t="shared" si="63"/>
        <v>75</v>
      </c>
      <c r="K817" s="24" t="str">
        <f t="shared" si="65"/>
        <v>03</v>
      </c>
      <c r="L817">
        <v>32</v>
      </c>
      <c r="M817">
        <v>0</v>
      </c>
      <c r="N817">
        <v>40</v>
      </c>
      <c r="O817">
        <v>0</v>
      </c>
      <c r="P817">
        <v>0</v>
      </c>
      <c r="Q817" t="s">
        <v>18</v>
      </c>
      <c r="R817">
        <v>31</v>
      </c>
      <c r="S817">
        <v>15</v>
      </c>
      <c r="T817">
        <v>2</v>
      </c>
      <c r="U817">
        <v>2</v>
      </c>
      <c r="V817">
        <v>0.155</v>
      </c>
      <c r="W817">
        <v>0.12859999999999999</v>
      </c>
      <c r="X817">
        <v>24</v>
      </c>
      <c r="Y817">
        <v>0</v>
      </c>
      <c r="Z817" t="s">
        <v>133</v>
      </c>
      <c r="AB817">
        <v>0</v>
      </c>
      <c r="AC817">
        <v>1</v>
      </c>
      <c r="AD817">
        <v>28</v>
      </c>
      <c r="AE817">
        <v>1</v>
      </c>
      <c r="AF817">
        <v>1</v>
      </c>
      <c r="AG817">
        <v>0.32</v>
      </c>
      <c r="AH817">
        <v>0</v>
      </c>
      <c r="BA817">
        <v>4</v>
      </c>
      <c r="BB817">
        <v>9</v>
      </c>
      <c r="BC817">
        <v>140</v>
      </c>
      <c r="BD817">
        <v>40</v>
      </c>
      <c r="BE817">
        <v>0</v>
      </c>
      <c r="BF817">
        <v>5.3</v>
      </c>
      <c r="BG817">
        <v>60</v>
      </c>
      <c r="BH817">
        <v>12</v>
      </c>
      <c r="BI817">
        <v>60</v>
      </c>
      <c r="BJ817">
        <v>3</v>
      </c>
      <c r="BK817">
        <v>0</v>
      </c>
      <c r="BL817">
        <v>32</v>
      </c>
      <c r="BM817">
        <v>0</v>
      </c>
      <c r="BN817">
        <v>40</v>
      </c>
      <c r="BO817">
        <v>0</v>
      </c>
      <c r="BP817">
        <v>0</v>
      </c>
      <c r="BQ817" t="s">
        <v>18</v>
      </c>
      <c r="BR817">
        <v>31</v>
      </c>
      <c r="BS817">
        <v>15</v>
      </c>
      <c r="BT817">
        <v>2</v>
      </c>
      <c r="BU817">
        <v>2</v>
      </c>
      <c r="BV817">
        <v>0.155</v>
      </c>
      <c r="BW817">
        <v>0.12859999999999999</v>
      </c>
      <c r="BX817">
        <v>24</v>
      </c>
      <c r="BY817">
        <v>0</v>
      </c>
      <c r="BZ817" t="s">
        <v>133</v>
      </c>
      <c r="CB817">
        <v>0</v>
      </c>
      <c r="CC817">
        <v>1</v>
      </c>
      <c r="CD817">
        <v>28</v>
      </c>
      <c r="CE817">
        <v>1</v>
      </c>
      <c r="CF817">
        <v>1</v>
      </c>
      <c r="CG817">
        <v>0.32</v>
      </c>
      <c r="CH817">
        <v>0</v>
      </c>
    </row>
    <row r="818" spans="1:86">
      <c r="A818">
        <v>5</v>
      </c>
      <c r="B818">
        <v>8</v>
      </c>
      <c r="C818">
        <v>70</v>
      </c>
      <c r="D818">
        <v>25</v>
      </c>
      <c r="E818">
        <v>0</v>
      </c>
      <c r="F818" s="24">
        <f t="shared" si="62"/>
        <v>33</v>
      </c>
      <c r="G818">
        <v>70</v>
      </c>
      <c r="H818" s="24">
        <f t="shared" si="64"/>
        <v>12</v>
      </c>
      <c r="I818" s="24">
        <f t="shared" si="66"/>
        <v>6</v>
      </c>
      <c r="J818" s="24">
        <f t="shared" si="63"/>
        <v>75</v>
      </c>
      <c r="K818" s="24" t="str">
        <f t="shared" si="65"/>
        <v>03</v>
      </c>
      <c r="L818">
        <v>42</v>
      </c>
      <c r="M818">
        <v>0</v>
      </c>
      <c r="N818">
        <v>40</v>
      </c>
      <c r="O818">
        <v>0</v>
      </c>
      <c r="P818">
        <v>0</v>
      </c>
      <c r="Q818" t="s">
        <v>18</v>
      </c>
      <c r="R818">
        <v>31</v>
      </c>
      <c r="S818">
        <v>15</v>
      </c>
      <c r="T818">
        <v>2</v>
      </c>
      <c r="U818">
        <v>2</v>
      </c>
      <c r="V818">
        <v>0.112</v>
      </c>
      <c r="W818">
        <v>8.9599999999999999E-2</v>
      </c>
      <c r="X818">
        <v>24</v>
      </c>
      <c r="Y818">
        <v>0</v>
      </c>
      <c r="Z818" t="s">
        <v>133</v>
      </c>
      <c r="AB818">
        <v>4</v>
      </c>
      <c r="AC818">
        <v>1</v>
      </c>
      <c r="AD818">
        <v>28</v>
      </c>
      <c r="AE818">
        <v>1</v>
      </c>
      <c r="AF818">
        <v>1</v>
      </c>
      <c r="AG818">
        <v>0.32</v>
      </c>
      <c r="AH818">
        <v>0</v>
      </c>
      <c r="BA818">
        <v>5</v>
      </c>
      <c r="BB818">
        <v>8</v>
      </c>
      <c r="BC818">
        <v>70</v>
      </c>
      <c r="BD818">
        <v>25</v>
      </c>
      <c r="BE818">
        <v>0</v>
      </c>
      <c r="BF818">
        <v>3.3</v>
      </c>
      <c r="BG818">
        <v>70</v>
      </c>
      <c r="BH818">
        <v>12</v>
      </c>
      <c r="BI818">
        <v>50</v>
      </c>
      <c r="BJ818">
        <v>3</v>
      </c>
      <c r="BK818">
        <v>0</v>
      </c>
      <c r="BL818">
        <v>42</v>
      </c>
      <c r="BM818">
        <v>0</v>
      </c>
      <c r="BN818">
        <v>40</v>
      </c>
      <c r="BO818">
        <v>0</v>
      </c>
      <c r="BP818">
        <v>0</v>
      </c>
      <c r="BQ818" t="s">
        <v>18</v>
      </c>
      <c r="BR818">
        <v>31</v>
      </c>
      <c r="BS818">
        <v>15</v>
      </c>
      <c r="BT818">
        <v>2</v>
      </c>
      <c r="BU818">
        <v>2</v>
      </c>
      <c r="BV818">
        <v>0.112</v>
      </c>
      <c r="BW818">
        <v>8.9599999999999999E-2</v>
      </c>
      <c r="BX818">
        <v>24</v>
      </c>
      <c r="BY818">
        <v>0</v>
      </c>
      <c r="BZ818" t="s">
        <v>133</v>
      </c>
      <c r="CB818">
        <v>4</v>
      </c>
      <c r="CC818">
        <v>1</v>
      </c>
      <c r="CD818">
        <v>28</v>
      </c>
      <c r="CE818">
        <v>1</v>
      </c>
      <c r="CF818">
        <v>1</v>
      </c>
      <c r="CG818">
        <v>0.32</v>
      </c>
      <c r="CH818">
        <v>0</v>
      </c>
    </row>
    <row r="819" spans="1:86">
      <c r="A819">
        <v>6</v>
      </c>
      <c r="B819">
        <v>7</v>
      </c>
      <c r="C819">
        <v>40</v>
      </c>
      <c r="D819">
        <v>20</v>
      </c>
      <c r="E819">
        <v>0</v>
      </c>
      <c r="F819" s="24">
        <f t="shared" si="62"/>
        <v>23</v>
      </c>
      <c r="G819">
        <v>90</v>
      </c>
      <c r="H819" s="24">
        <f t="shared" si="64"/>
        <v>10</v>
      </c>
      <c r="I819" s="24">
        <f t="shared" si="66"/>
        <v>6</v>
      </c>
      <c r="J819" s="24">
        <f t="shared" si="63"/>
        <v>50</v>
      </c>
      <c r="K819" s="24" t="str">
        <f t="shared" si="65"/>
        <v>03</v>
      </c>
      <c r="L819">
        <v>32</v>
      </c>
      <c r="M819">
        <v>0</v>
      </c>
      <c r="N819">
        <v>40</v>
      </c>
      <c r="O819">
        <v>0</v>
      </c>
      <c r="P819">
        <v>0</v>
      </c>
      <c r="Q819" t="s">
        <v>18</v>
      </c>
      <c r="R819">
        <v>31</v>
      </c>
      <c r="S819">
        <v>15</v>
      </c>
      <c r="T819">
        <v>2</v>
      </c>
      <c r="U819">
        <v>2</v>
      </c>
      <c r="V819">
        <v>7.6999999999999999E-2</v>
      </c>
      <c r="W819">
        <v>6.08E-2</v>
      </c>
      <c r="X819">
        <v>24</v>
      </c>
      <c r="Y819">
        <v>0</v>
      </c>
      <c r="Z819" t="s">
        <v>133</v>
      </c>
      <c r="AB819">
        <v>3.2</v>
      </c>
      <c r="AC819">
        <v>1</v>
      </c>
      <c r="AD819">
        <v>28</v>
      </c>
      <c r="AE819">
        <v>1</v>
      </c>
      <c r="AF819">
        <v>1</v>
      </c>
      <c r="AG819">
        <v>0.32</v>
      </c>
      <c r="AH819">
        <v>0</v>
      </c>
      <c r="BA819">
        <v>6</v>
      </c>
      <c r="BB819">
        <v>7</v>
      </c>
      <c r="BC819">
        <v>40</v>
      </c>
      <c r="BD819">
        <v>20</v>
      </c>
      <c r="BE819">
        <v>0</v>
      </c>
      <c r="BF819">
        <v>2.2999999999999998</v>
      </c>
      <c r="BG819">
        <v>90</v>
      </c>
      <c r="BH819">
        <v>14</v>
      </c>
      <c r="BI819">
        <v>50</v>
      </c>
      <c r="BJ819">
        <v>2</v>
      </c>
      <c r="BK819">
        <v>0</v>
      </c>
      <c r="BL819">
        <v>32</v>
      </c>
      <c r="BM819">
        <v>0</v>
      </c>
      <c r="BN819">
        <v>40</v>
      </c>
      <c r="BO819">
        <v>0</v>
      </c>
      <c r="BP819">
        <v>0</v>
      </c>
      <c r="BQ819" t="s">
        <v>18</v>
      </c>
      <c r="BR819">
        <v>31</v>
      </c>
      <c r="BS819">
        <v>15</v>
      </c>
      <c r="BT819">
        <v>2</v>
      </c>
      <c r="BU819">
        <v>2</v>
      </c>
      <c r="BV819">
        <v>7.6999999999999999E-2</v>
      </c>
      <c r="BW819">
        <v>6.08E-2</v>
      </c>
      <c r="BX819">
        <v>24</v>
      </c>
      <c r="BY819">
        <v>0</v>
      </c>
      <c r="BZ819" t="s">
        <v>133</v>
      </c>
      <c r="CB819">
        <v>3.2</v>
      </c>
      <c r="CC819">
        <v>1</v>
      </c>
      <c r="CD819">
        <v>28</v>
      </c>
      <c r="CE819">
        <v>1</v>
      </c>
      <c r="CF819">
        <v>1</v>
      </c>
      <c r="CG819">
        <v>0.32</v>
      </c>
      <c r="CH819">
        <v>0</v>
      </c>
    </row>
    <row r="820" spans="1:86">
      <c r="A820">
        <v>7</v>
      </c>
      <c r="B820">
        <v>6</v>
      </c>
      <c r="C820">
        <v>10</v>
      </c>
      <c r="D820">
        <v>10</v>
      </c>
      <c r="E820">
        <v>0</v>
      </c>
      <c r="F820" s="24">
        <f t="shared" si="62"/>
        <v>15</v>
      </c>
      <c r="G820">
        <v>110</v>
      </c>
      <c r="H820" s="24">
        <f t="shared" si="64"/>
        <v>11</v>
      </c>
      <c r="I820" s="24">
        <f t="shared" si="66"/>
        <v>6</v>
      </c>
      <c r="J820" s="24">
        <f t="shared" si="63"/>
        <v>50</v>
      </c>
      <c r="K820" s="24" t="str">
        <f t="shared" si="65"/>
        <v>00</v>
      </c>
      <c r="L820">
        <v>52</v>
      </c>
      <c r="M820">
        <v>0</v>
      </c>
      <c r="N820">
        <v>40</v>
      </c>
      <c r="O820">
        <v>0</v>
      </c>
      <c r="P820">
        <v>0</v>
      </c>
      <c r="Q820" t="s">
        <v>18</v>
      </c>
      <c r="R820">
        <v>31</v>
      </c>
      <c r="S820">
        <v>15</v>
      </c>
      <c r="T820">
        <v>2</v>
      </c>
      <c r="U820">
        <v>2</v>
      </c>
      <c r="V820">
        <v>5.1999999999999998E-2</v>
      </c>
      <c r="W820">
        <v>4.1099999999999998E-2</v>
      </c>
      <c r="X820">
        <v>24</v>
      </c>
      <c r="Y820">
        <v>0</v>
      </c>
      <c r="Z820" t="s">
        <v>133</v>
      </c>
      <c r="AB820">
        <v>2</v>
      </c>
      <c r="AC820">
        <v>1</v>
      </c>
      <c r="AD820">
        <v>28</v>
      </c>
      <c r="AE820">
        <v>1</v>
      </c>
      <c r="AF820">
        <v>1</v>
      </c>
      <c r="AG820">
        <v>0.32</v>
      </c>
      <c r="AH820">
        <v>0</v>
      </c>
      <c r="BA820">
        <v>7</v>
      </c>
      <c r="BB820">
        <v>6</v>
      </c>
      <c r="BC820">
        <v>10</v>
      </c>
      <c r="BD820">
        <v>10</v>
      </c>
      <c r="BE820">
        <v>0</v>
      </c>
      <c r="BF820">
        <v>1.5</v>
      </c>
      <c r="BG820">
        <v>110</v>
      </c>
      <c r="BH820">
        <v>16</v>
      </c>
      <c r="BI820">
        <v>50</v>
      </c>
      <c r="BJ820">
        <v>2</v>
      </c>
      <c r="BK820">
        <v>0</v>
      </c>
      <c r="BL820">
        <v>52</v>
      </c>
      <c r="BM820">
        <v>0</v>
      </c>
      <c r="BN820">
        <v>40</v>
      </c>
      <c r="BO820">
        <v>0</v>
      </c>
      <c r="BP820">
        <v>0</v>
      </c>
      <c r="BQ820" t="s">
        <v>18</v>
      </c>
      <c r="BR820">
        <v>31</v>
      </c>
      <c r="BS820">
        <v>15</v>
      </c>
      <c r="BT820">
        <v>2</v>
      </c>
      <c r="BU820">
        <v>2</v>
      </c>
      <c r="BV820">
        <v>5.1999999999999998E-2</v>
      </c>
      <c r="BW820">
        <v>4.1099999999999998E-2</v>
      </c>
      <c r="BX820">
        <v>24</v>
      </c>
      <c r="BY820">
        <v>0</v>
      </c>
      <c r="BZ820" t="s">
        <v>133</v>
      </c>
      <c r="CB820">
        <v>2</v>
      </c>
      <c r="CC820">
        <v>1</v>
      </c>
      <c r="CD820">
        <v>28</v>
      </c>
      <c r="CE820">
        <v>1</v>
      </c>
      <c r="CF820">
        <v>1</v>
      </c>
      <c r="CG820">
        <v>0.32</v>
      </c>
      <c r="CH820">
        <v>0</v>
      </c>
    </row>
    <row r="821" spans="1:86">
      <c r="A821">
        <v>8</v>
      </c>
      <c r="B821">
        <v>5</v>
      </c>
      <c r="C821">
        <v>7</v>
      </c>
      <c r="D821">
        <v>9</v>
      </c>
      <c r="E821">
        <v>0</v>
      </c>
      <c r="F821" s="24">
        <f t="shared" si="62"/>
        <v>7.9999999999999991</v>
      </c>
      <c r="G821">
        <v>110</v>
      </c>
      <c r="H821" s="24">
        <f t="shared" si="64"/>
        <v>11</v>
      </c>
      <c r="I821" s="24">
        <f t="shared" si="66"/>
        <v>6</v>
      </c>
      <c r="J821" s="24">
        <f t="shared" si="63"/>
        <v>50</v>
      </c>
      <c r="K821" s="24" t="str">
        <f t="shared" si="65"/>
        <v>00</v>
      </c>
      <c r="L821">
        <v>62</v>
      </c>
      <c r="M821">
        <v>0</v>
      </c>
      <c r="N821">
        <v>0</v>
      </c>
      <c r="O821">
        <v>0</v>
      </c>
      <c r="P821">
        <v>0</v>
      </c>
      <c r="Q821" t="s">
        <v>18</v>
      </c>
      <c r="R821">
        <v>31</v>
      </c>
      <c r="S821">
        <v>15</v>
      </c>
      <c r="T821">
        <v>3</v>
      </c>
      <c r="U821">
        <v>2</v>
      </c>
      <c r="V821">
        <v>3.7999999999999999E-2</v>
      </c>
      <c r="W821">
        <v>2.8899999999999999E-2</v>
      </c>
      <c r="X821">
        <v>24</v>
      </c>
      <c r="Y821">
        <v>0</v>
      </c>
      <c r="Z821" t="s">
        <v>133</v>
      </c>
      <c r="AB821">
        <v>1.1200000000000001</v>
      </c>
      <c r="AC821">
        <v>1</v>
      </c>
      <c r="AD821">
        <v>28</v>
      </c>
      <c r="AE821">
        <v>1</v>
      </c>
      <c r="AF821">
        <v>1</v>
      </c>
      <c r="AG821">
        <v>0.32</v>
      </c>
      <c r="AH821">
        <v>0</v>
      </c>
      <c r="BA821">
        <v>8</v>
      </c>
      <c r="BB821">
        <v>5</v>
      </c>
      <c r="BC821">
        <v>7</v>
      </c>
      <c r="BD821">
        <v>9</v>
      </c>
      <c r="BE821">
        <v>0</v>
      </c>
      <c r="BF821">
        <v>0.7</v>
      </c>
      <c r="BG821">
        <v>110</v>
      </c>
      <c r="BH821">
        <v>16</v>
      </c>
      <c r="BI821">
        <v>50</v>
      </c>
      <c r="BJ821">
        <v>2</v>
      </c>
      <c r="BK821">
        <v>0</v>
      </c>
      <c r="BL821">
        <v>62</v>
      </c>
      <c r="BM821">
        <v>0</v>
      </c>
      <c r="BN821">
        <v>0</v>
      </c>
      <c r="BO821">
        <v>0</v>
      </c>
      <c r="BP821">
        <v>0</v>
      </c>
      <c r="BQ821" t="s">
        <v>18</v>
      </c>
      <c r="BR821">
        <v>31</v>
      </c>
      <c r="BS821">
        <v>15</v>
      </c>
      <c r="BT821">
        <v>3</v>
      </c>
      <c r="BU821">
        <v>2</v>
      </c>
      <c r="BV821">
        <v>3.7999999999999999E-2</v>
      </c>
      <c r="BW821">
        <v>2.8899999999999999E-2</v>
      </c>
      <c r="BX821">
        <v>24</v>
      </c>
      <c r="BY821">
        <v>0</v>
      </c>
      <c r="BZ821" t="s">
        <v>133</v>
      </c>
      <c r="CB821">
        <v>1.1200000000000001</v>
      </c>
      <c r="CC821">
        <v>1</v>
      </c>
      <c r="CD821">
        <v>28</v>
      </c>
      <c r="CE821">
        <v>1</v>
      </c>
      <c r="CF821">
        <v>1</v>
      </c>
      <c r="CG821">
        <v>0.32</v>
      </c>
      <c r="CH821">
        <v>0</v>
      </c>
    </row>
    <row r="822" spans="1:86">
      <c r="A822">
        <v>9</v>
      </c>
      <c r="B822">
        <v>4</v>
      </c>
      <c r="C822">
        <v>7</v>
      </c>
      <c r="D822">
        <v>9</v>
      </c>
      <c r="E822">
        <v>0</v>
      </c>
      <c r="F822" s="24">
        <f t="shared" si="62"/>
        <v>5</v>
      </c>
      <c r="G822">
        <v>105</v>
      </c>
      <c r="H822" s="24">
        <f t="shared" si="64"/>
        <v>7</v>
      </c>
      <c r="I822" s="24">
        <f t="shared" si="66"/>
        <v>8</v>
      </c>
      <c r="J822" s="24">
        <f t="shared" si="63"/>
        <v>25</v>
      </c>
      <c r="K822" s="24" t="str">
        <f t="shared" si="65"/>
        <v>00</v>
      </c>
      <c r="L822">
        <v>75</v>
      </c>
      <c r="M822">
        <v>0</v>
      </c>
      <c r="N822">
        <v>0</v>
      </c>
      <c r="O822">
        <v>0</v>
      </c>
      <c r="P822">
        <v>0</v>
      </c>
      <c r="Q822" t="s">
        <v>18</v>
      </c>
      <c r="R822">
        <v>31</v>
      </c>
      <c r="S822">
        <v>15</v>
      </c>
      <c r="T822">
        <v>3</v>
      </c>
      <c r="U822">
        <v>2</v>
      </c>
      <c r="V822">
        <v>2.7E-2</v>
      </c>
      <c r="W822">
        <v>0.02</v>
      </c>
      <c r="X822">
        <v>24</v>
      </c>
      <c r="Y822">
        <v>0</v>
      </c>
      <c r="Z822" t="s">
        <v>133</v>
      </c>
      <c r="AB822">
        <v>0.8</v>
      </c>
      <c r="AC822">
        <v>1</v>
      </c>
      <c r="AD822">
        <v>28</v>
      </c>
      <c r="AE822">
        <v>1</v>
      </c>
      <c r="AF822">
        <v>1</v>
      </c>
      <c r="AG822">
        <v>0.32</v>
      </c>
      <c r="AH822">
        <v>0</v>
      </c>
      <c r="BA822">
        <v>9</v>
      </c>
      <c r="BB822">
        <v>4</v>
      </c>
      <c r="BC822">
        <v>7</v>
      </c>
      <c r="BD822">
        <v>9</v>
      </c>
      <c r="BE822">
        <v>0</v>
      </c>
      <c r="BF822">
        <v>0.4</v>
      </c>
      <c r="BG822">
        <v>105</v>
      </c>
      <c r="BH822">
        <v>21</v>
      </c>
      <c r="BI822">
        <v>60</v>
      </c>
      <c r="BJ822">
        <v>1</v>
      </c>
      <c r="BK822">
        <v>0</v>
      </c>
      <c r="BL822">
        <v>75</v>
      </c>
      <c r="BM822">
        <v>0</v>
      </c>
      <c r="BN822">
        <v>0</v>
      </c>
      <c r="BO822">
        <v>0</v>
      </c>
      <c r="BP822">
        <v>0</v>
      </c>
      <c r="BQ822" t="s">
        <v>18</v>
      </c>
      <c r="BR822">
        <v>31</v>
      </c>
      <c r="BS822">
        <v>15</v>
      </c>
      <c r="BT822">
        <v>3</v>
      </c>
      <c r="BU822">
        <v>2</v>
      </c>
      <c r="BV822">
        <v>2.7E-2</v>
      </c>
      <c r="BW822">
        <v>0.02</v>
      </c>
      <c r="BX822">
        <v>24</v>
      </c>
      <c r="BY822">
        <v>0</v>
      </c>
      <c r="BZ822" t="s">
        <v>133</v>
      </c>
      <c r="CB822">
        <v>0.8</v>
      </c>
      <c r="CC822">
        <v>1</v>
      </c>
      <c r="CD822">
        <v>28</v>
      </c>
      <c r="CE822">
        <v>1</v>
      </c>
      <c r="CF822">
        <v>1</v>
      </c>
      <c r="CG822">
        <v>0.32</v>
      </c>
      <c r="CH822">
        <v>0</v>
      </c>
    </row>
    <row r="823" spans="1:86">
      <c r="A823">
        <v>10</v>
      </c>
      <c r="B823">
        <v>803</v>
      </c>
      <c r="C823">
        <v>1</v>
      </c>
      <c r="D823">
        <v>9</v>
      </c>
      <c r="E823">
        <v>0</v>
      </c>
      <c r="F823" s="24">
        <f t="shared" si="62"/>
        <v>15</v>
      </c>
      <c r="G823">
        <v>110</v>
      </c>
      <c r="H823" s="24">
        <f t="shared" si="64"/>
        <v>7</v>
      </c>
      <c r="I823" s="24">
        <f t="shared" si="66"/>
        <v>18</v>
      </c>
      <c r="J823" s="24">
        <f t="shared" si="63"/>
        <v>25</v>
      </c>
      <c r="K823" s="24" t="str">
        <f t="shared" si="65"/>
        <v>00</v>
      </c>
      <c r="L823">
        <v>85</v>
      </c>
      <c r="M823">
        <v>0</v>
      </c>
      <c r="N823">
        <v>0</v>
      </c>
      <c r="O823">
        <v>10</v>
      </c>
      <c r="P823">
        <v>3</v>
      </c>
      <c r="Q823" t="s">
        <v>19</v>
      </c>
      <c r="R823">
        <v>31</v>
      </c>
      <c r="S823">
        <v>48</v>
      </c>
      <c r="T823">
        <v>3</v>
      </c>
      <c r="U823">
        <v>2</v>
      </c>
      <c r="V823">
        <v>8.9999999999999993E-3</v>
      </c>
      <c r="W823">
        <v>2.5000000000000001E-2</v>
      </c>
      <c r="X823">
        <v>24</v>
      </c>
      <c r="Y823">
        <v>1.2</v>
      </c>
      <c r="Z823" t="s">
        <v>57</v>
      </c>
      <c r="AA823">
        <v>1230</v>
      </c>
      <c r="AB823">
        <v>0.63</v>
      </c>
      <c r="AC823">
        <v>1</v>
      </c>
      <c r="AD823">
        <v>28</v>
      </c>
      <c r="AE823">
        <v>1</v>
      </c>
      <c r="AF823">
        <v>1</v>
      </c>
      <c r="AG823">
        <v>0.32</v>
      </c>
      <c r="AH823">
        <v>0</v>
      </c>
      <c r="BA823">
        <v>10</v>
      </c>
      <c r="BB823">
        <v>803</v>
      </c>
      <c r="BC823">
        <v>1</v>
      </c>
      <c r="BD823">
        <v>9</v>
      </c>
      <c r="BE823">
        <v>0</v>
      </c>
      <c r="BF823">
        <v>1.6</v>
      </c>
      <c r="BG823">
        <v>110</v>
      </c>
      <c r="BH823">
        <v>21</v>
      </c>
      <c r="BI823">
        <v>145</v>
      </c>
      <c r="BJ823">
        <v>1</v>
      </c>
      <c r="BK823">
        <v>0</v>
      </c>
      <c r="BL823">
        <v>85</v>
      </c>
      <c r="BM823">
        <v>0</v>
      </c>
      <c r="BN823">
        <v>0</v>
      </c>
      <c r="BO823">
        <v>10</v>
      </c>
      <c r="BP823">
        <v>3</v>
      </c>
      <c r="BQ823" t="s">
        <v>19</v>
      </c>
      <c r="BR823">
        <v>31</v>
      </c>
      <c r="BS823">
        <v>48</v>
      </c>
      <c r="BT823">
        <v>3</v>
      </c>
      <c r="BU823">
        <v>2</v>
      </c>
      <c r="BV823">
        <v>8.9999999999999993E-3</v>
      </c>
      <c r="BW823">
        <v>2.5000000000000001E-2</v>
      </c>
      <c r="BX823">
        <v>24</v>
      </c>
      <c r="BY823">
        <v>1.2</v>
      </c>
      <c r="BZ823" t="s">
        <v>57</v>
      </c>
      <c r="CA823">
        <v>1230</v>
      </c>
      <c r="CB823">
        <v>0.63</v>
      </c>
      <c r="CC823">
        <v>1</v>
      </c>
      <c r="CD823">
        <v>28</v>
      </c>
      <c r="CE823">
        <v>1</v>
      </c>
      <c r="CF823">
        <v>1</v>
      </c>
      <c r="CG823">
        <v>0.32</v>
      </c>
      <c r="CH823">
        <v>0</v>
      </c>
    </row>
    <row r="824" spans="1:86">
      <c r="A824">
        <v>11</v>
      </c>
      <c r="B824">
        <v>803</v>
      </c>
      <c r="C824">
        <v>1</v>
      </c>
      <c r="D824">
        <v>9</v>
      </c>
      <c r="E824">
        <v>0</v>
      </c>
      <c r="F824" s="24">
        <f t="shared" si="62"/>
        <v>15</v>
      </c>
      <c r="G824">
        <v>110</v>
      </c>
      <c r="H824" s="24">
        <f t="shared" si="64"/>
        <v>7</v>
      </c>
      <c r="I824" s="24">
        <f t="shared" si="66"/>
        <v>18</v>
      </c>
      <c r="J824" s="24">
        <f t="shared" si="63"/>
        <v>25</v>
      </c>
      <c r="K824" s="24" t="str">
        <f t="shared" si="65"/>
        <v>00</v>
      </c>
      <c r="L824">
        <v>85</v>
      </c>
      <c r="M824">
        <v>0</v>
      </c>
      <c r="N824">
        <v>0</v>
      </c>
      <c r="O824">
        <v>10</v>
      </c>
      <c r="P824">
        <v>3</v>
      </c>
      <c r="Q824" t="s">
        <v>19</v>
      </c>
      <c r="R824">
        <v>31</v>
      </c>
      <c r="S824">
        <v>48</v>
      </c>
      <c r="T824">
        <v>3</v>
      </c>
      <c r="U824">
        <v>2</v>
      </c>
      <c r="V824">
        <v>2.9000000000000001E-2</v>
      </c>
      <c r="W824">
        <v>9.9000000000000008E-3</v>
      </c>
      <c r="X824">
        <v>24</v>
      </c>
      <c r="Y824">
        <v>0.96</v>
      </c>
      <c r="Z824" t="s">
        <v>57</v>
      </c>
      <c r="AA824">
        <v>135</v>
      </c>
      <c r="AB824">
        <v>0.63</v>
      </c>
      <c r="AC824">
        <v>1</v>
      </c>
      <c r="AD824">
        <v>28</v>
      </c>
      <c r="AE824">
        <v>1</v>
      </c>
      <c r="AF824">
        <v>1</v>
      </c>
      <c r="AG824">
        <v>0.32</v>
      </c>
      <c r="AH824">
        <v>0</v>
      </c>
      <c r="BA824">
        <v>11</v>
      </c>
      <c r="BB824">
        <v>803</v>
      </c>
      <c r="BC824">
        <v>1</v>
      </c>
      <c r="BD824">
        <v>9</v>
      </c>
      <c r="BE824">
        <v>0</v>
      </c>
      <c r="BF824">
        <v>1.6</v>
      </c>
      <c r="BG824">
        <v>110</v>
      </c>
      <c r="BH824">
        <v>21</v>
      </c>
      <c r="BI824">
        <v>145</v>
      </c>
      <c r="BJ824">
        <v>1</v>
      </c>
      <c r="BK824">
        <v>0</v>
      </c>
      <c r="BL824">
        <v>85</v>
      </c>
      <c r="BM824">
        <v>0</v>
      </c>
      <c r="BN824">
        <v>0</v>
      </c>
      <c r="BO824">
        <v>10</v>
      </c>
      <c r="BP824">
        <v>3</v>
      </c>
      <c r="BQ824" t="s">
        <v>19</v>
      </c>
      <c r="BR824">
        <v>31</v>
      </c>
      <c r="BS824">
        <v>48</v>
      </c>
      <c r="BT824">
        <v>3</v>
      </c>
      <c r="BU824">
        <v>2</v>
      </c>
      <c r="BV824">
        <v>2.9000000000000001E-2</v>
      </c>
      <c r="BW824">
        <v>9.9000000000000008E-3</v>
      </c>
      <c r="BX824">
        <v>24</v>
      </c>
      <c r="BY824">
        <v>0.96</v>
      </c>
      <c r="BZ824" t="s">
        <v>57</v>
      </c>
      <c r="CA824">
        <v>135</v>
      </c>
      <c r="CB824">
        <v>0.63</v>
      </c>
      <c r="CC824">
        <v>1</v>
      </c>
      <c r="CD824">
        <v>28</v>
      </c>
      <c r="CE824">
        <v>1</v>
      </c>
      <c r="CF824">
        <v>1</v>
      </c>
      <c r="CG824">
        <v>0.32</v>
      </c>
      <c r="CH824">
        <v>0</v>
      </c>
    </row>
    <row r="825" spans="1:86">
      <c r="A825">
        <v>12</v>
      </c>
      <c r="B825">
        <v>802</v>
      </c>
      <c r="C825">
        <v>0</v>
      </c>
      <c r="D825">
        <v>9</v>
      </c>
      <c r="E825">
        <v>0</v>
      </c>
      <c r="F825" s="24">
        <f t="shared" si="62"/>
        <v>7.9999999999999991</v>
      </c>
      <c r="G825">
        <v>100</v>
      </c>
      <c r="H825" s="24">
        <f t="shared" si="64"/>
        <v>7</v>
      </c>
      <c r="I825" s="24">
        <f t="shared" si="66"/>
        <v>18</v>
      </c>
      <c r="J825" s="24">
        <f t="shared" si="63"/>
        <v>25</v>
      </c>
      <c r="K825" s="24" t="str">
        <f t="shared" si="65"/>
        <v>00</v>
      </c>
      <c r="L825">
        <v>85</v>
      </c>
      <c r="M825">
        <v>0</v>
      </c>
      <c r="N825">
        <v>40</v>
      </c>
      <c r="O825">
        <v>10</v>
      </c>
      <c r="P825">
        <v>1</v>
      </c>
      <c r="Q825" t="s">
        <v>19</v>
      </c>
      <c r="R825">
        <v>31</v>
      </c>
      <c r="S825">
        <v>48</v>
      </c>
      <c r="T825">
        <v>3</v>
      </c>
      <c r="U825">
        <v>2</v>
      </c>
      <c r="V825">
        <v>5.0000000000000001E-3</v>
      </c>
      <c r="W825">
        <v>2.1000000000000001E-2</v>
      </c>
      <c r="X825">
        <v>24</v>
      </c>
      <c r="Y825">
        <v>1.5</v>
      </c>
      <c r="Z825" t="s">
        <v>57</v>
      </c>
      <c r="AA825">
        <v>1537</v>
      </c>
      <c r="AB825">
        <v>0.5</v>
      </c>
      <c r="AC825">
        <v>1</v>
      </c>
      <c r="AD825">
        <v>28</v>
      </c>
      <c r="AE825">
        <v>1</v>
      </c>
      <c r="AF825">
        <v>1</v>
      </c>
      <c r="AG825">
        <v>0.32</v>
      </c>
      <c r="AH825">
        <v>0</v>
      </c>
      <c r="BA825">
        <v>12</v>
      </c>
      <c r="BB825">
        <v>802</v>
      </c>
      <c r="BC825">
        <v>0</v>
      </c>
      <c r="BD825">
        <v>9</v>
      </c>
      <c r="BE825">
        <v>0</v>
      </c>
      <c r="BF825">
        <v>0.7</v>
      </c>
      <c r="BG825">
        <v>100</v>
      </c>
      <c r="BH825">
        <v>21</v>
      </c>
      <c r="BI825">
        <v>145</v>
      </c>
      <c r="BJ825">
        <v>1</v>
      </c>
      <c r="BK825">
        <v>0</v>
      </c>
      <c r="BL825">
        <v>85</v>
      </c>
      <c r="BM825">
        <v>0</v>
      </c>
      <c r="BN825">
        <v>40</v>
      </c>
      <c r="BO825">
        <v>10</v>
      </c>
      <c r="BP825">
        <v>1</v>
      </c>
      <c r="BQ825" t="s">
        <v>19</v>
      </c>
      <c r="BR825">
        <v>31</v>
      </c>
      <c r="BS825">
        <v>48</v>
      </c>
      <c r="BT825">
        <v>3</v>
      </c>
      <c r="BU825">
        <v>2</v>
      </c>
      <c r="BV825">
        <v>5.0000000000000001E-3</v>
      </c>
      <c r="BW825">
        <v>2.1000000000000001E-2</v>
      </c>
      <c r="BX825">
        <v>24</v>
      </c>
      <c r="BY825">
        <v>1.5</v>
      </c>
      <c r="BZ825" t="s">
        <v>57</v>
      </c>
      <c r="CA825">
        <v>1537</v>
      </c>
      <c r="CB825">
        <v>0.5</v>
      </c>
      <c r="CC825">
        <v>1</v>
      </c>
      <c r="CD825">
        <v>28</v>
      </c>
      <c r="CE825">
        <v>1</v>
      </c>
      <c r="CF825">
        <v>1</v>
      </c>
      <c r="CG825">
        <v>0.32</v>
      </c>
      <c r="CH825">
        <v>0</v>
      </c>
    </row>
    <row r="826" spans="1:86">
      <c r="A826">
        <v>13</v>
      </c>
      <c r="B826">
        <v>802</v>
      </c>
      <c r="C826">
        <v>0</v>
      </c>
      <c r="D826">
        <v>9</v>
      </c>
      <c r="E826">
        <v>0</v>
      </c>
      <c r="F826" s="24">
        <f t="shared" si="62"/>
        <v>7.9999999999999991</v>
      </c>
      <c r="G826">
        <v>100</v>
      </c>
      <c r="H826" s="24">
        <f t="shared" si="64"/>
        <v>7</v>
      </c>
      <c r="I826" s="24">
        <f t="shared" si="66"/>
        <v>18</v>
      </c>
      <c r="J826" s="24">
        <f t="shared" si="63"/>
        <v>25</v>
      </c>
      <c r="K826" s="24" t="str">
        <f t="shared" si="65"/>
        <v>00</v>
      </c>
      <c r="L826">
        <v>85</v>
      </c>
      <c r="M826">
        <v>0</v>
      </c>
      <c r="N826">
        <v>40</v>
      </c>
      <c r="O826">
        <v>10</v>
      </c>
      <c r="P826">
        <v>1</v>
      </c>
      <c r="Q826" t="s">
        <v>19</v>
      </c>
      <c r="R826">
        <v>31</v>
      </c>
      <c r="S826">
        <v>48</v>
      </c>
      <c r="T826">
        <v>3</v>
      </c>
      <c r="U826">
        <v>2</v>
      </c>
      <c r="V826">
        <v>2.5000000000000001E-2</v>
      </c>
      <c r="W826">
        <v>6.0000000000000001E-3</v>
      </c>
      <c r="X826">
        <v>24</v>
      </c>
      <c r="Y826">
        <v>1.2</v>
      </c>
      <c r="Z826" t="s">
        <v>57</v>
      </c>
      <c r="AA826">
        <v>200</v>
      </c>
      <c r="AB826">
        <v>0.5</v>
      </c>
      <c r="AC826">
        <v>1</v>
      </c>
      <c r="AD826">
        <v>28</v>
      </c>
      <c r="AE826">
        <v>1</v>
      </c>
      <c r="AF826">
        <v>1</v>
      </c>
      <c r="AG826">
        <v>0.32</v>
      </c>
      <c r="AH826">
        <v>0</v>
      </c>
      <c r="BA826">
        <v>13</v>
      </c>
      <c r="BB826">
        <v>802</v>
      </c>
      <c r="BC826">
        <v>0</v>
      </c>
      <c r="BD826">
        <v>9</v>
      </c>
      <c r="BE826">
        <v>0</v>
      </c>
      <c r="BF826">
        <v>0.7</v>
      </c>
      <c r="BG826">
        <v>100</v>
      </c>
      <c r="BH826">
        <v>21</v>
      </c>
      <c r="BI826">
        <v>145</v>
      </c>
      <c r="BJ826">
        <v>1</v>
      </c>
      <c r="BK826">
        <v>0</v>
      </c>
      <c r="BL826">
        <v>85</v>
      </c>
      <c r="BM826">
        <v>0</v>
      </c>
      <c r="BN826">
        <v>40</v>
      </c>
      <c r="BO826">
        <v>10</v>
      </c>
      <c r="BP826">
        <v>1</v>
      </c>
      <c r="BQ826" t="s">
        <v>19</v>
      </c>
      <c r="BR826">
        <v>31</v>
      </c>
      <c r="BS826">
        <v>48</v>
      </c>
      <c r="BT826">
        <v>3</v>
      </c>
      <c r="BU826">
        <v>2</v>
      </c>
      <c r="BV826">
        <v>2.5000000000000001E-2</v>
      </c>
      <c r="BW826">
        <v>6.0000000000000001E-3</v>
      </c>
      <c r="BX826">
        <v>24</v>
      </c>
      <c r="BY826">
        <v>1.2</v>
      </c>
      <c r="BZ826" t="s">
        <v>57</v>
      </c>
      <c r="CA826">
        <v>200</v>
      </c>
      <c r="CB826">
        <v>0.5</v>
      </c>
      <c r="CC826">
        <v>1</v>
      </c>
      <c r="CD826">
        <v>28</v>
      </c>
      <c r="CE826">
        <v>1</v>
      </c>
      <c r="CF826">
        <v>1</v>
      </c>
      <c r="CG826">
        <v>0.32</v>
      </c>
      <c r="CH826">
        <v>0</v>
      </c>
    </row>
    <row r="827" spans="1:86">
      <c r="A827">
        <v>14</v>
      </c>
      <c r="B827">
        <v>801</v>
      </c>
      <c r="C827">
        <v>1</v>
      </c>
      <c r="D827">
        <v>9</v>
      </c>
      <c r="E827">
        <v>0</v>
      </c>
      <c r="F827" s="24">
        <f t="shared" si="62"/>
        <v>7.9999999999999991</v>
      </c>
      <c r="G827">
        <v>110</v>
      </c>
      <c r="H827" s="24">
        <f t="shared" si="64"/>
        <v>8</v>
      </c>
      <c r="I827" s="24">
        <f t="shared" si="66"/>
        <v>16</v>
      </c>
      <c r="J827" s="24">
        <f t="shared" si="63"/>
        <v>25</v>
      </c>
      <c r="K827" s="24" t="str">
        <f t="shared" si="65"/>
        <v>00</v>
      </c>
      <c r="L827">
        <v>73</v>
      </c>
      <c r="M827">
        <v>0</v>
      </c>
      <c r="N827">
        <v>40</v>
      </c>
      <c r="O827">
        <v>10</v>
      </c>
      <c r="P827">
        <v>1</v>
      </c>
      <c r="Q827" t="s">
        <v>19</v>
      </c>
      <c r="R827">
        <v>32</v>
      </c>
      <c r="S827">
        <v>30</v>
      </c>
      <c r="T827">
        <v>3</v>
      </c>
      <c r="U827">
        <v>2</v>
      </c>
      <c r="V827">
        <v>1E-3</v>
      </c>
      <c r="W827">
        <v>0.02</v>
      </c>
      <c r="X827">
        <v>24</v>
      </c>
      <c r="Y827">
        <v>2.15</v>
      </c>
      <c r="Z827" t="s">
        <v>57</v>
      </c>
      <c r="AA827">
        <v>2223</v>
      </c>
      <c r="AB827">
        <v>0.32</v>
      </c>
      <c r="AC827">
        <v>1</v>
      </c>
      <c r="AD827">
        <v>28</v>
      </c>
      <c r="AE827">
        <v>1</v>
      </c>
      <c r="AF827">
        <v>1</v>
      </c>
      <c r="AG827">
        <v>0.32</v>
      </c>
      <c r="AH827">
        <v>0</v>
      </c>
      <c r="BA827">
        <v>14</v>
      </c>
      <c r="BB827">
        <v>801</v>
      </c>
      <c r="BC827">
        <v>1</v>
      </c>
      <c r="BD827">
        <v>9</v>
      </c>
      <c r="BE827">
        <v>0</v>
      </c>
      <c r="BF827">
        <v>0.7</v>
      </c>
      <c r="BG827">
        <v>110</v>
      </c>
      <c r="BH827">
        <v>23</v>
      </c>
      <c r="BI827">
        <v>126</v>
      </c>
      <c r="BJ827">
        <v>1</v>
      </c>
      <c r="BK827">
        <v>0</v>
      </c>
      <c r="BL827">
        <v>73</v>
      </c>
      <c r="BM827">
        <v>0</v>
      </c>
      <c r="BN827">
        <v>40</v>
      </c>
      <c r="BO827">
        <v>10</v>
      </c>
      <c r="BP827">
        <v>1</v>
      </c>
      <c r="BQ827" t="s">
        <v>19</v>
      </c>
      <c r="BR827">
        <v>32</v>
      </c>
      <c r="BS827">
        <v>30</v>
      </c>
      <c r="BT827">
        <v>3</v>
      </c>
      <c r="BU827">
        <v>2</v>
      </c>
      <c r="BV827">
        <v>1E-3</v>
      </c>
      <c r="BW827">
        <v>0.02</v>
      </c>
      <c r="BX827">
        <v>24</v>
      </c>
      <c r="BY827">
        <v>2.15</v>
      </c>
      <c r="BZ827" t="s">
        <v>57</v>
      </c>
      <c r="CA827">
        <v>2223</v>
      </c>
      <c r="CB827">
        <v>0.32</v>
      </c>
      <c r="CC827">
        <v>1</v>
      </c>
      <c r="CD827">
        <v>28</v>
      </c>
      <c r="CE827">
        <v>1</v>
      </c>
      <c r="CF827">
        <v>1</v>
      </c>
      <c r="CG827">
        <v>0.32</v>
      </c>
      <c r="CH827">
        <v>0</v>
      </c>
    </row>
    <row r="828" spans="1:86">
      <c r="A828">
        <v>15</v>
      </c>
      <c r="B828">
        <v>801</v>
      </c>
      <c r="C828">
        <v>1</v>
      </c>
      <c r="D828">
        <v>9</v>
      </c>
      <c r="E828">
        <v>0</v>
      </c>
      <c r="F828" s="24">
        <f t="shared" si="62"/>
        <v>7.9999999999999991</v>
      </c>
      <c r="G828">
        <v>110</v>
      </c>
      <c r="H828" s="24">
        <f t="shared" si="64"/>
        <v>8</v>
      </c>
      <c r="I828" s="24">
        <f t="shared" si="66"/>
        <v>16</v>
      </c>
      <c r="J828" s="24">
        <f t="shared" si="63"/>
        <v>25</v>
      </c>
      <c r="K828" s="24" t="str">
        <f t="shared" si="65"/>
        <v>00</v>
      </c>
      <c r="L828">
        <v>73</v>
      </c>
      <c r="M828">
        <v>0</v>
      </c>
      <c r="N828">
        <v>40</v>
      </c>
      <c r="O828">
        <v>10</v>
      </c>
      <c r="P828">
        <v>1</v>
      </c>
      <c r="Q828" t="s">
        <v>19</v>
      </c>
      <c r="R828">
        <v>32</v>
      </c>
      <c r="S828">
        <v>30</v>
      </c>
      <c r="T828">
        <v>3</v>
      </c>
      <c r="U828">
        <v>2</v>
      </c>
      <c r="V828">
        <v>2.1000000000000001E-2</v>
      </c>
      <c r="W828">
        <v>5.0000000000000001E-3</v>
      </c>
      <c r="X828">
        <v>24</v>
      </c>
      <c r="Y828">
        <v>1.72</v>
      </c>
      <c r="Z828" t="s">
        <v>57</v>
      </c>
      <c r="AA828">
        <v>252</v>
      </c>
      <c r="AB828">
        <v>0.32</v>
      </c>
      <c r="AC828">
        <v>1</v>
      </c>
      <c r="AD828">
        <v>28</v>
      </c>
      <c r="AE828">
        <v>1</v>
      </c>
      <c r="AF828">
        <v>1</v>
      </c>
      <c r="AG828">
        <v>0.32</v>
      </c>
      <c r="AH828">
        <v>0</v>
      </c>
      <c r="BA828">
        <v>15</v>
      </c>
      <c r="BB828">
        <v>801</v>
      </c>
      <c r="BC828">
        <v>1</v>
      </c>
      <c r="BD828">
        <v>9</v>
      </c>
      <c r="BE828">
        <v>0</v>
      </c>
      <c r="BF828">
        <v>0.7</v>
      </c>
      <c r="BG828">
        <v>110</v>
      </c>
      <c r="BH828">
        <v>23</v>
      </c>
      <c r="BI828">
        <v>126</v>
      </c>
      <c r="BJ828">
        <v>1</v>
      </c>
      <c r="BK828">
        <v>0</v>
      </c>
      <c r="BL828">
        <v>73</v>
      </c>
      <c r="BM828">
        <v>0</v>
      </c>
      <c r="BN828">
        <v>40</v>
      </c>
      <c r="BO828">
        <v>10</v>
      </c>
      <c r="BP828">
        <v>1</v>
      </c>
      <c r="BQ828" t="s">
        <v>19</v>
      </c>
      <c r="BR828">
        <v>32</v>
      </c>
      <c r="BS828">
        <v>30</v>
      </c>
      <c r="BT828">
        <v>3</v>
      </c>
      <c r="BU828">
        <v>2</v>
      </c>
      <c r="BV828">
        <v>2.1000000000000001E-2</v>
      </c>
      <c r="BW828">
        <v>5.0000000000000001E-3</v>
      </c>
      <c r="BX828">
        <v>24</v>
      </c>
      <c r="BY828">
        <v>1.72</v>
      </c>
      <c r="BZ828" t="s">
        <v>57</v>
      </c>
      <c r="CA828">
        <v>252</v>
      </c>
      <c r="CB828">
        <v>0.32</v>
      </c>
      <c r="CC828">
        <v>1</v>
      </c>
      <c r="CD828">
        <v>28</v>
      </c>
      <c r="CE828">
        <v>1</v>
      </c>
      <c r="CF828">
        <v>1</v>
      </c>
      <c r="CG828">
        <v>0.32</v>
      </c>
      <c r="CH828">
        <v>0</v>
      </c>
    </row>
    <row r="829" spans="1:86">
      <c r="F829" s="24" t="str">
        <f t="shared" si="62"/>
        <v/>
      </c>
      <c r="H829" s="24" t="str">
        <f t="shared" si="64"/>
        <v/>
      </c>
      <c r="I829" s="24" t="str">
        <f t="shared" si="66"/>
        <v/>
      </c>
      <c r="J829" s="24" t="str">
        <f t="shared" si="63"/>
        <v/>
      </c>
      <c r="K829" s="24" t="str">
        <f t="shared" si="65"/>
        <v/>
      </c>
      <c r="AC829">
        <v>1</v>
      </c>
      <c r="AE829">
        <v>1</v>
      </c>
      <c r="AF829">
        <v>1</v>
      </c>
      <c r="AH829">
        <v>0</v>
      </c>
      <c r="BK829">
        <v>0</v>
      </c>
      <c r="CC829">
        <v>1</v>
      </c>
      <c r="CE829">
        <v>1</v>
      </c>
      <c r="CF829">
        <v>1</v>
      </c>
      <c r="CH829">
        <v>0</v>
      </c>
    </row>
    <row r="830" spans="1:86">
      <c r="F830" s="24" t="str">
        <f t="shared" si="62"/>
        <v/>
      </c>
      <c r="H830" s="24" t="str">
        <f t="shared" si="64"/>
        <v/>
      </c>
      <c r="I830" s="24" t="str">
        <f t="shared" si="66"/>
        <v/>
      </c>
      <c r="J830" s="24" t="str">
        <f t="shared" si="63"/>
        <v/>
      </c>
      <c r="K830" s="24" t="str">
        <f t="shared" si="65"/>
        <v/>
      </c>
      <c r="AC830">
        <v>1</v>
      </c>
      <c r="AE830">
        <v>1</v>
      </c>
      <c r="AF830">
        <v>1</v>
      </c>
      <c r="AH830">
        <v>0</v>
      </c>
      <c r="BK830">
        <v>0</v>
      </c>
      <c r="CC830">
        <v>1</v>
      </c>
      <c r="CE830">
        <v>1</v>
      </c>
      <c r="CF830">
        <v>1</v>
      </c>
      <c r="CH830">
        <v>0</v>
      </c>
    </row>
    <row r="831" spans="1:86">
      <c r="A831">
        <v>2</v>
      </c>
      <c r="B831">
        <v>10</v>
      </c>
      <c r="C831">
        <v>300</v>
      </c>
      <c r="D831">
        <v>55</v>
      </c>
      <c r="E831">
        <v>0</v>
      </c>
      <c r="F831" s="24">
        <f t="shared" si="62"/>
        <v>135</v>
      </c>
      <c r="G831">
        <v>50</v>
      </c>
      <c r="H831" s="24">
        <f t="shared" si="64"/>
        <v>11</v>
      </c>
      <c r="I831" s="24">
        <f t="shared" si="66"/>
        <v>8</v>
      </c>
      <c r="J831" s="24">
        <f t="shared" si="63"/>
        <v>75</v>
      </c>
      <c r="K831" s="24" t="str">
        <f t="shared" si="65"/>
        <v>03</v>
      </c>
      <c r="L831">
        <v>22</v>
      </c>
      <c r="M831">
        <v>0</v>
      </c>
      <c r="N831">
        <v>0</v>
      </c>
      <c r="O831">
        <v>1</v>
      </c>
      <c r="P831">
        <v>0</v>
      </c>
      <c r="Q831" t="s">
        <v>18</v>
      </c>
      <c r="R831">
        <v>21</v>
      </c>
      <c r="S831">
        <v>10</v>
      </c>
      <c r="T831">
        <v>2</v>
      </c>
      <c r="U831">
        <v>2</v>
      </c>
      <c r="V831">
        <v>0.30299999999999999</v>
      </c>
      <c r="W831">
        <v>0.2545</v>
      </c>
      <c r="X831">
        <v>24</v>
      </c>
      <c r="Y831">
        <v>0</v>
      </c>
      <c r="Z831" t="s">
        <v>133</v>
      </c>
      <c r="AB831">
        <v>0</v>
      </c>
      <c r="AC831">
        <v>1</v>
      </c>
      <c r="AD831">
        <v>28</v>
      </c>
      <c r="AE831">
        <v>1</v>
      </c>
      <c r="AF831">
        <v>1</v>
      </c>
      <c r="AG831">
        <v>0.5</v>
      </c>
      <c r="AH831">
        <v>0</v>
      </c>
      <c r="BA831">
        <v>2</v>
      </c>
      <c r="BB831">
        <v>10</v>
      </c>
      <c r="BC831">
        <v>300</v>
      </c>
      <c r="BD831">
        <v>55</v>
      </c>
      <c r="BE831">
        <v>0</v>
      </c>
      <c r="BF831">
        <v>13.4</v>
      </c>
      <c r="BG831">
        <v>50</v>
      </c>
      <c r="BH831">
        <v>11</v>
      </c>
      <c r="BI831">
        <v>60</v>
      </c>
      <c r="BJ831">
        <v>3</v>
      </c>
      <c r="BK831">
        <v>0</v>
      </c>
      <c r="BL831">
        <v>22</v>
      </c>
      <c r="BM831">
        <v>0</v>
      </c>
      <c r="BN831">
        <v>0</v>
      </c>
      <c r="BO831">
        <v>1</v>
      </c>
      <c r="BP831">
        <v>0</v>
      </c>
      <c r="BQ831" t="s">
        <v>18</v>
      </c>
      <c r="BR831">
        <v>21</v>
      </c>
      <c r="BS831">
        <v>10</v>
      </c>
      <c r="BT831">
        <v>2</v>
      </c>
      <c r="BU831">
        <v>2</v>
      </c>
      <c r="BV831">
        <v>0.30299999999999999</v>
      </c>
      <c r="BW831">
        <v>0.2545</v>
      </c>
      <c r="BX831">
        <v>24</v>
      </c>
      <c r="BY831">
        <v>0</v>
      </c>
      <c r="BZ831" t="s">
        <v>133</v>
      </c>
      <c r="CB831">
        <v>0</v>
      </c>
      <c r="CC831">
        <v>1</v>
      </c>
      <c r="CD831">
        <v>28</v>
      </c>
      <c r="CE831">
        <v>1</v>
      </c>
      <c r="CF831">
        <v>1</v>
      </c>
      <c r="CG831">
        <v>0.5</v>
      </c>
      <c r="CH831">
        <v>0</v>
      </c>
    </row>
    <row r="832" spans="1:86">
      <c r="A832">
        <v>3</v>
      </c>
      <c r="B832">
        <v>9</v>
      </c>
      <c r="C832">
        <v>200</v>
      </c>
      <c r="D832">
        <v>40</v>
      </c>
      <c r="E832">
        <v>0</v>
      </c>
      <c r="F832" s="24">
        <f t="shared" si="62"/>
        <v>85</v>
      </c>
      <c r="G832">
        <v>50</v>
      </c>
      <c r="H832" s="24">
        <f t="shared" si="64"/>
        <v>12</v>
      </c>
      <c r="I832" s="24">
        <f t="shared" si="66"/>
        <v>8</v>
      </c>
      <c r="J832" s="24">
        <f t="shared" si="63"/>
        <v>75</v>
      </c>
      <c r="K832" s="24" t="str">
        <f t="shared" si="65"/>
        <v>03</v>
      </c>
      <c r="L832">
        <v>22</v>
      </c>
      <c r="M832">
        <v>0</v>
      </c>
      <c r="N832">
        <v>0</v>
      </c>
      <c r="O832">
        <v>1</v>
      </c>
      <c r="P832">
        <v>0</v>
      </c>
      <c r="Q832" t="s">
        <v>18</v>
      </c>
      <c r="R832">
        <v>21</v>
      </c>
      <c r="S832">
        <v>10</v>
      </c>
      <c r="T832">
        <v>2</v>
      </c>
      <c r="U832">
        <v>2</v>
      </c>
      <c r="V832">
        <v>0.20899999999999999</v>
      </c>
      <c r="W832">
        <v>0.17560000000000001</v>
      </c>
      <c r="X832">
        <v>24</v>
      </c>
      <c r="Y832">
        <v>0</v>
      </c>
      <c r="Z832" t="s">
        <v>133</v>
      </c>
      <c r="AB832">
        <v>0</v>
      </c>
      <c r="AC832">
        <v>1</v>
      </c>
      <c r="AD832">
        <v>28</v>
      </c>
      <c r="AE832">
        <v>1</v>
      </c>
      <c r="AF832">
        <v>1</v>
      </c>
      <c r="AG832">
        <v>0.5</v>
      </c>
      <c r="AH832">
        <v>0</v>
      </c>
      <c r="BA832">
        <v>3</v>
      </c>
      <c r="BB832">
        <v>9</v>
      </c>
      <c r="BC832">
        <v>200</v>
      </c>
      <c r="BD832">
        <v>40</v>
      </c>
      <c r="BE832">
        <v>0</v>
      </c>
      <c r="BF832">
        <v>8.6</v>
      </c>
      <c r="BG832">
        <v>50</v>
      </c>
      <c r="BH832">
        <v>12</v>
      </c>
      <c r="BI832">
        <v>60</v>
      </c>
      <c r="BJ832">
        <v>3</v>
      </c>
      <c r="BK832">
        <v>0</v>
      </c>
      <c r="BL832">
        <v>22</v>
      </c>
      <c r="BM832">
        <v>0</v>
      </c>
      <c r="BN832">
        <v>0</v>
      </c>
      <c r="BO832">
        <v>1</v>
      </c>
      <c r="BP832">
        <v>0</v>
      </c>
      <c r="BQ832" t="s">
        <v>18</v>
      </c>
      <c r="BR832">
        <v>21</v>
      </c>
      <c r="BS832">
        <v>10</v>
      </c>
      <c r="BT832">
        <v>2</v>
      </c>
      <c r="BU832">
        <v>2</v>
      </c>
      <c r="BV832">
        <v>0.20899999999999999</v>
      </c>
      <c r="BW832">
        <v>0.17560000000000001</v>
      </c>
      <c r="BX832">
        <v>24</v>
      </c>
      <c r="BY832">
        <v>0</v>
      </c>
      <c r="BZ832" t="s">
        <v>133</v>
      </c>
      <c r="CB832">
        <v>0</v>
      </c>
      <c r="CC832">
        <v>1</v>
      </c>
      <c r="CD832">
        <v>28</v>
      </c>
      <c r="CE832">
        <v>1</v>
      </c>
      <c r="CF832">
        <v>1</v>
      </c>
      <c r="CG832">
        <v>0.5</v>
      </c>
      <c r="CH832">
        <v>0</v>
      </c>
    </row>
    <row r="833" spans="1:86">
      <c r="A833">
        <v>4</v>
      </c>
      <c r="B833">
        <v>8</v>
      </c>
      <c r="C833">
        <v>140</v>
      </c>
      <c r="D833">
        <v>40</v>
      </c>
      <c r="E833">
        <v>0</v>
      </c>
      <c r="F833" s="24">
        <f t="shared" si="62"/>
        <v>53</v>
      </c>
      <c r="G833">
        <v>60</v>
      </c>
      <c r="H833" s="24">
        <f t="shared" si="64"/>
        <v>12</v>
      </c>
      <c r="I833" s="24">
        <f t="shared" si="66"/>
        <v>8</v>
      </c>
      <c r="J833" s="24">
        <f t="shared" si="63"/>
        <v>75</v>
      </c>
      <c r="K833" s="24" t="str">
        <f t="shared" si="65"/>
        <v>03</v>
      </c>
      <c r="L833">
        <v>32</v>
      </c>
      <c r="M833">
        <v>0</v>
      </c>
      <c r="N833">
        <v>40</v>
      </c>
      <c r="O833">
        <v>0</v>
      </c>
      <c r="P833">
        <v>0</v>
      </c>
      <c r="Q833" t="s">
        <v>18</v>
      </c>
      <c r="R833">
        <v>31</v>
      </c>
      <c r="S833">
        <v>15</v>
      </c>
      <c r="T833">
        <v>2</v>
      </c>
      <c r="U833">
        <v>2</v>
      </c>
      <c r="V833">
        <v>0.154</v>
      </c>
      <c r="W833">
        <v>0.1278</v>
      </c>
      <c r="X833">
        <v>24</v>
      </c>
      <c r="Y833">
        <v>0</v>
      </c>
      <c r="Z833" t="s">
        <v>133</v>
      </c>
      <c r="AB833">
        <v>0</v>
      </c>
      <c r="AC833">
        <v>1</v>
      </c>
      <c r="AD833">
        <v>28</v>
      </c>
      <c r="AE833">
        <v>1</v>
      </c>
      <c r="AF833">
        <v>1</v>
      </c>
      <c r="AG833">
        <v>0.5</v>
      </c>
      <c r="AH833">
        <v>0</v>
      </c>
      <c r="BA833">
        <v>4</v>
      </c>
      <c r="BB833">
        <v>8</v>
      </c>
      <c r="BC833">
        <v>140</v>
      </c>
      <c r="BD833">
        <v>40</v>
      </c>
      <c r="BE833">
        <v>0</v>
      </c>
      <c r="BF833">
        <v>5.3</v>
      </c>
      <c r="BG833">
        <v>60</v>
      </c>
      <c r="BH833">
        <v>12</v>
      </c>
      <c r="BI833">
        <v>60</v>
      </c>
      <c r="BJ833">
        <v>3</v>
      </c>
      <c r="BK833">
        <v>0</v>
      </c>
      <c r="BL833">
        <v>32</v>
      </c>
      <c r="BM833">
        <v>0</v>
      </c>
      <c r="BN833">
        <v>40</v>
      </c>
      <c r="BO833">
        <v>0</v>
      </c>
      <c r="BP833">
        <v>0</v>
      </c>
      <c r="BQ833" t="s">
        <v>18</v>
      </c>
      <c r="BR833">
        <v>31</v>
      </c>
      <c r="BS833">
        <v>15</v>
      </c>
      <c r="BT833">
        <v>2</v>
      </c>
      <c r="BU833">
        <v>2</v>
      </c>
      <c r="BV833">
        <v>0.154</v>
      </c>
      <c r="BW833">
        <v>0.1278</v>
      </c>
      <c r="BX833">
        <v>24</v>
      </c>
      <c r="BY833">
        <v>0</v>
      </c>
      <c r="BZ833" t="s">
        <v>133</v>
      </c>
      <c r="CB833">
        <v>0</v>
      </c>
      <c r="CC833">
        <v>1</v>
      </c>
      <c r="CD833">
        <v>28</v>
      </c>
      <c r="CE833">
        <v>1</v>
      </c>
      <c r="CF833">
        <v>1</v>
      </c>
      <c r="CG833">
        <v>0.5</v>
      </c>
      <c r="CH833">
        <v>0</v>
      </c>
    </row>
    <row r="834" spans="1:86">
      <c r="A834">
        <v>5</v>
      </c>
      <c r="B834">
        <v>7</v>
      </c>
      <c r="C834">
        <v>70</v>
      </c>
      <c r="D834">
        <v>25</v>
      </c>
      <c r="E834">
        <v>0</v>
      </c>
      <c r="F834" s="24">
        <f t="shared" si="62"/>
        <v>33</v>
      </c>
      <c r="G834">
        <v>70</v>
      </c>
      <c r="H834" s="24">
        <f t="shared" si="64"/>
        <v>12</v>
      </c>
      <c r="I834" s="24">
        <f t="shared" si="66"/>
        <v>6</v>
      </c>
      <c r="J834" s="24">
        <f t="shared" si="63"/>
        <v>75</v>
      </c>
      <c r="K834" s="24" t="str">
        <f t="shared" si="65"/>
        <v>03</v>
      </c>
      <c r="L834">
        <v>42</v>
      </c>
      <c r="M834">
        <v>0</v>
      </c>
      <c r="N834">
        <v>40</v>
      </c>
      <c r="O834">
        <v>0</v>
      </c>
      <c r="P834">
        <v>0</v>
      </c>
      <c r="Q834" t="s">
        <v>18</v>
      </c>
      <c r="R834">
        <v>31</v>
      </c>
      <c r="S834">
        <v>15</v>
      </c>
      <c r="T834">
        <v>2</v>
      </c>
      <c r="U834">
        <v>2</v>
      </c>
      <c r="V834">
        <v>0.111</v>
      </c>
      <c r="W834">
        <v>8.8800000000000004E-2</v>
      </c>
      <c r="X834">
        <v>24</v>
      </c>
      <c r="Y834">
        <v>0</v>
      </c>
      <c r="Z834" t="s">
        <v>133</v>
      </c>
      <c r="AB834">
        <v>4</v>
      </c>
      <c r="AC834">
        <v>1</v>
      </c>
      <c r="AD834">
        <v>28</v>
      </c>
      <c r="AE834">
        <v>1</v>
      </c>
      <c r="AF834">
        <v>1</v>
      </c>
      <c r="AG834">
        <v>0.5</v>
      </c>
      <c r="AH834">
        <v>0</v>
      </c>
      <c r="BA834">
        <v>5</v>
      </c>
      <c r="BB834">
        <v>7</v>
      </c>
      <c r="BC834">
        <v>70</v>
      </c>
      <c r="BD834">
        <v>25</v>
      </c>
      <c r="BE834">
        <v>0</v>
      </c>
      <c r="BF834">
        <v>3.3</v>
      </c>
      <c r="BG834">
        <v>70</v>
      </c>
      <c r="BH834">
        <v>12</v>
      </c>
      <c r="BI834">
        <v>50</v>
      </c>
      <c r="BJ834">
        <v>3</v>
      </c>
      <c r="BK834">
        <v>0</v>
      </c>
      <c r="BL834">
        <v>42</v>
      </c>
      <c r="BM834">
        <v>0</v>
      </c>
      <c r="BN834">
        <v>40</v>
      </c>
      <c r="BO834">
        <v>0</v>
      </c>
      <c r="BP834">
        <v>0</v>
      </c>
      <c r="BQ834" t="s">
        <v>18</v>
      </c>
      <c r="BR834">
        <v>31</v>
      </c>
      <c r="BS834">
        <v>15</v>
      </c>
      <c r="BT834">
        <v>2</v>
      </c>
      <c r="BU834">
        <v>2</v>
      </c>
      <c r="BV834">
        <v>0.111</v>
      </c>
      <c r="BW834">
        <v>8.8800000000000004E-2</v>
      </c>
      <c r="BX834">
        <v>24</v>
      </c>
      <c r="BY834">
        <v>0</v>
      </c>
      <c r="BZ834" t="s">
        <v>133</v>
      </c>
      <c r="CB834">
        <v>4</v>
      </c>
      <c r="CC834">
        <v>1</v>
      </c>
      <c r="CD834">
        <v>28</v>
      </c>
      <c r="CE834">
        <v>1</v>
      </c>
      <c r="CF834">
        <v>1</v>
      </c>
      <c r="CG834">
        <v>0.5</v>
      </c>
      <c r="CH834">
        <v>0</v>
      </c>
    </row>
    <row r="835" spans="1:86">
      <c r="A835">
        <v>6</v>
      </c>
      <c r="B835">
        <v>6</v>
      </c>
      <c r="C835">
        <v>40</v>
      </c>
      <c r="D835">
        <v>20</v>
      </c>
      <c r="E835">
        <v>0</v>
      </c>
      <c r="F835" s="24">
        <f t="shared" ref="F835:F898" si="67">IF(BF835="","",IF(OR(ROUND(MOD(BF835,1),1)=0.2,ROUND(MOD(BF835,1),1)=0.4,ROUND(MOD(BF835,1),1)=0.7),BF835+0.1,IF(OR(ROUND(MOD(BF835,1),1)=0.1,ROUND(MOD(BF835,1),1)=0.6,ROUND(MOD(BF835,1),1)=0.9),BF835-0.1,BF835))*10)</f>
        <v>23</v>
      </c>
      <c r="G835">
        <v>90</v>
      </c>
      <c r="H835" s="24">
        <f t="shared" si="64"/>
        <v>10</v>
      </c>
      <c r="I835" s="24">
        <f t="shared" si="66"/>
        <v>6</v>
      </c>
      <c r="J835" s="24">
        <f t="shared" ref="J835:J898" si="68">IF(BJ835="","",IF(BJ835&gt;100,100+IF(RIGHT(BJ835,1)*25&gt;=100,80,RIGHT(BJ835,1)*25),IF(RIGHT(BJ835,1)*25&gt;=100,80,RIGHT(BJ835,1)*25)))</f>
        <v>50</v>
      </c>
      <c r="K835" s="24" t="str">
        <f t="shared" si="65"/>
        <v>03</v>
      </c>
      <c r="L835">
        <v>32</v>
      </c>
      <c r="M835">
        <v>0</v>
      </c>
      <c r="N835">
        <v>40</v>
      </c>
      <c r="O835">
        <v>0</v>
      </c>
      <c r="P835" t="s">
        <v>135</v>
      </c>
      <c r="Q835" t="s">
        <v>18</v>
      </c>
      <c r="R835">
        <v>31</v>
      </c>
      <c r="S835">
        <v>15</v>
      </c>
      <c r="T835">
        <v>2</v>
      </c>
      <c r="U835">
        <v>2</v>
      </c>
      <c r="V835">
        <v>7.5999999999999998E-2</v>
      </c>
      <c r="W835">
        <v>0.06</v>
      </c>
      <c r="X835">
        <v>24</v>
      </c>
      <c r="Y835">
        <v>0</v>
      </c>
      <c r="Z835" t="s">
        <v>133</v>
      </c>
      <c r="AB835">
        <v>3.2</v>
      </c>
      <c r="AC835">
        <v>1</v>
      </c>
      <c r="AD835">
        <v>28</v>
      </c>
      <c r="AE835">
        <v>1</v>
      </c>
      <c r="AF835">
        <v>1</v>
      </c>
      <c r="AG835">
        <v>0.5</v>
      </c>
      <c r="AH835">
        <v>0</v>
      </c>
      <c r="BA835">
        <v>6</v>
      </c>
      <c r="BB835">
        <v>6</v>
      </c>
      <c r="BC835">
        <v>40</v>
      </c>
      <c r="BD835">
        <v>20</v>
      </c>
      <c r="BE835">
        <v>0</v>
      </c>
      <c r="BF835">
        <v>2.2999999999999998</v>
      </c>
      <c r="BG835">
        <v>90</v>
      </c>
      <c r="BH835">
        <v>14</v>
      </c>
      <c r="BI835">
        <v>50</v>
      </c>
      <c r="BJ835">
        <v>2</v>
      </c>
      <c r="BK835">
        <v>0</v>
      </c>
      <c r="BL835">
        <v>32</v>
      </c>
      <c r="BM835">
        <v>0</v>
      </c>
      <c r="BN835">
        <v>40</v>
      </c>
      <c r="BO835">
        <v>0</v>
      </c>
      <c r="BP835" t="s">
        <v>135</v>
      </c>
      <c r="BQ835" t="s">
        <v>18</v>
      </c>
      <c r="BR835">
        <v>31</v>
      </c>
      <c r="BS835">
        <v>15</v>
      </c>
      <c r="BT835">
        <v>2</v>
      </c>
      <c r="BU835">
        <v>2</v>
      </c>
      <c r="BV835">
        <v>7.5999999999999998E-2</v>
      </c>
      <c r="BW835">
        <v>0.06</v>
      </c>
      <c r="BX835">
        <v>24</v>
      </c>
      <c r="BY835">
        <v>0</v>
      </c>
      <c r="BZ835" t="s">
        <v>133</v>
      </c>
      <c r="CB835">
        <v>3.2</v>
      </c>
      <c r="CC835">
        <v>1</v>
      </c>
      <c r="CD835">
        <v>28</v>
      </c>
      <c r="CE835">
        <v>1</v>
      </c>
      <c r="CF835">
        <v>1</v>
      </c>
      <c r="CG835">
        <v>0.5</v>
      </c>
      <c r="CH835">
        <v>0</v>
      </c>
    </row>
    <row r="836" spans="1:86">
      <c r="A836">
        <v>7</v>
      </c>
      <c r="B836">
        <v>5</v>
      </c>
      <c r="C836">
        <v>10</v>
      </c>
      <c r="D836">
        <v>10</v>
      </c>
      <c r="E836">
        <v>0</v>
      </c>
      <c r="F836" s="24">
        <f t="shared" si="67"/>
        <v>15</v>
      </c>
      <c r="G836">
        <v>110</v>
      </c>
      <c r="H836" s="24">
        <f t="shared" ref="H836:H899" si="69">IF(BH836="","",IF(ROUNDUP((BH836/100)*IF(BJ836&gt;100,RIGHT(BJ836,2),BJ836)*250*4/60*2/IF(BK836&gt;=10,10,1),0)&gt;15,15,ROUNDUP((BH836/100)*IF(BJ836&gt;100,RIGHT(BJ836,2),BJ836)*250*4/60*2/IF(BK836&gt;=10,10,1),0)))</f>
        <v>11</v>
      </c>
      <c r="I836" s="24">
        <f t="shared" si="66"/>
        <v>6</v>
      </c>
      <c r="J836" s="24">
        <f t="shared" si="68"/>
        <v>50</v>
      </c>
      <c r="K836" s="24" t="str">
        <f t="shared" ref="K836:K899" si="70">TEXT(IF(W836=0,"",IF(BK836&gt;=10,LEFT(BK836,1),0)&amp;IF(V836&gt;=0.06,3,0)),"00")</f>
        <v>00</v>
      </c>
      <c r="L836">
        <v>52</v>
      </c>
      <c r="M836">
        <v>0</v>
      </c>
      <c r="N836">
        <v>40</v>
      </c>
      <c r="O836">
        <v>0</v>
      </c>
      <c r="P836">
        <v>0</v>
      </c>
      <c r="Q836" t="s">
        <v>18</v>
      </c>
      <c r="R836">
        <v>31</v>
      </c>
      <c r="S836">
        <v>15</v>
      </c>
      <c r="T836">
        <v>2</v>
      </c>
      <c r="U836">
        <v>2</v>
      </c>
      <c r="V836">
        <v>5.0999999999999997E-2</v>
      </c>
      <c r="W836">
        <v>4.0300000000000002E-2</v>
      </c>
      <c r="X836">
        <v>24</v>
      </c>
      <c r="Y836">
        <v>0</v>
      </c>
      <c r="Z836" t="s">
        <v>133</v>
      </c>
      <c r="AB836">
        <v>2</v>
      </c>
      <c r="AC836">
        <v>1</v>
      </c>
      <c r="AD836">
        <v>28</v>
      </c>
      <c r="AE836">
        <v>1</v>
      </c>
      <c r="AF836">
        <v>1</v>
      </c>
      <c r="AG836">
        <v>0.5</v>
      </c>
      <c r="AH836">
        <v>0</v>
      </c>
      <c r="BA836">
        <v>7</v>
      </c>
      <c r="BB836">
        <v>5</v>
      </c>
      <c r="BC836">
        <v>10</v>
      </c>
      <c r="BD836">
        <v>10</v>
      </c>
      <c r="BE836">
        <v>0</v>
      </c>
      <c r="BF836">
        <v>1.5</v>
      </c>
      <c r="BG836">
        <v>110</v>
      </c>
      <c r="BH836">
        <v>16</v>
      </c>
      <c r="BI836">
        <v>50</v>
      </c>
      <c r="BJ836">
        <v>2</v>
      </c>
      <c r="BK836">
        <v>0</v>
      </c>
      <c r="BL836">
        <v>52</v>
      </c>
      <c r="BM836">
        <v>0</v>
      </c>
      <c r="BN836">
        <v>40</v>
      </c>
      <c r="BO836">
        <v>0</v>
      </c>
      <c r="BP836">
        <v>0</v>
      </c>
      <c r="BQ836" t="s">
        <v>18</v>
      </c>
      <c r="BR836">
        <v>31</v>
      </c>
      <c r="BS836">
        <v>15</v>
      </c>
      <c r="BT836">
        <v>2</v>
      </c>
      <c r="BU836">
        <v>2</v>
      </c>
      <c r="BV836">
        <v>5.0999999999999997E-2</v>
      </c>
      <c r="BW836">
        <v>4.0300000000000002E-2</v>
      </c>
      <c r="BX836">
        <v>24</v>
      </c>
      <c r="BY836">
        <v>0</v>
      </c>
      <c r="BZ836" t="s">
        <v>133</v>
      </c>
      <c r="CB836">
        <v>2</v>
      </c>
      <c r="CC836">
        <v>1</v>
      </c>
      <c r="CD836">
        <v>28</v>
      </c>
      <c r="CE836">
        <v>1</v>
      </c>
      <c r="CF836">
        <v>1</v>
      </c>
      <c r="CG836">
        <v>0.5</v>
      </c>
      <c r="CH836">
        <v>0</v>
      </c>
    </row>
    <row r="837" spans="1:86">
      <c r="A837">
        <v>8</v>
      </c>
      <c r="B837">
        <v>4</v>
      </c>
      <c r="C837">
        <v>7</v>
      </c>
      <c r="D837">
        <v>9</v>
      </c>
      <c r="E837">
        <v>0</v>
      </c>
      <c r="F837" s="24">
        <f t="shared" si="67"/>
        <v>7.9999999999999991</v>
      </c>
      <c r="G837">
        <v>110</v>
      </c>
      <c r="H837" s="24">
        <f t="shared" si="69"/>
        <v>11</v>
      </c>
      <c r="I837" s="24">
        <f t="shared" si="66"/>
        <v>6</v>
      </c>
      <c r="J837" s="24">
        <f t="shared" si="68"/>
        <v>50</v>
      </c>
      <c r="K837" s="24" t="str">
        <f t="shared" si="70"/>
        <v>00</v>
      </c>
      <c r="L837">
        <v>62</v>
      </c>
      <c r="M837">
        <v>0</v>
      </c>
      <c r="N837">
        <v>0</v>
      </c>
      <c r="O837">
        <v>0</v>
      </c>
      <c r="P837">
        <v>0</v>
      </c>
      <c r="Q837" t="s">
        <v>18</v>
      </c>
      <c r="R837">
        <v>31</v>
      </c>
      <c r="S837">
        <v>15</v>
      </c>
      <c r="T837">
        <v>3</v>
      </c>
      <c r="U837">
        <v>2</v>
      </c>
      <c r="V837">
        <v>3.6999999999999998E-2</v>
      </c>
      <c r="W837">
        <v>2.81E-2</v>
      </c>
      <c r="X837">
        <v>24</v>
      </c>
      <c r="Y837">
        <v>0</v>
      </c>
      <c r="Z837" t="s">
        <v>133</v>
      </c>
      <c r="AB837">
        <v>1.1200000000000001</v>
      </c>
      <c r="AC837">
        <v>1</v>
      </c>
      <c r="AD837">
        <v>28</v>
      </c>
      <c r="AE837">
        <v>1</v>
      </c>
      <c r="AF837">
        <v>1</v>
      </c>
      <c r="AG837">
        <v>0.5</v>
      </c>
      <c r="AH837">
        <v>0</v>
      </c>
      <c r="BA837">
        <v>8</v>
      </c>
      <c r="BB837">
        <v>4</v>
      </c>
      <c r="BC837">
        <v>7</v>
      </c>
      <c r="BD837">
        <v>9</v>
      </c>
      <c r="BE837">
        <v>0</v>
      </c>
      <c r="BF837">
        <v>0.7</v>
      </c>
      <c r="BG837">
        <v>110</v>
      </c>
      <c r="BH837">
        <v>16</v>
      </c>
      <c r="BI837">
        <v>50</v>
      </c>
      <c r="BJ837">
        <v>2</v>
      </c>
      <c r="BK837">
        <v>0</v>
      </c>
      <c r="BL837">
        <v>62</v>
      </c>
      <c r="BM837">
        <v>0</v>
      </c>
      <c r="BN837">
        <v>0</v>
      </c>
      <c r="BO837">
        <v>0</v>
      </c>
      <c r="BP837">
        <v>0</v>
      </c>
      <c r="BQ837" t="s">
        <v>18</v>
      </c>
      <c r="BR837">
        <v>31</v>
      </c>
      <c r="BS837">
        <v>15</v>
      </c>
      <c r="BT837">
        <v>3</v>
      </c>
      <c r="BU837">
        <v>2</v>
      </c>
      <c r="BV837">
        <v>3.6999999999999998E-2</v>
      </c>
      <c r="BW837">
        <v>2.81E-2</v>
      </c>
      <c r="BX837">
        <v>24</v>
      </c>
      <c r="BY837">
        <v>0</v>
      </c>
      <c r="BZ837" t="s">
        <v>133</v>
      </c>
      <c r="CB837">
        <v>1.1200000000000001</v>
      </c>
      <c r="CC837">
        <v>1</v>
      </c>
      <c r="CD837">
        <v>28</v>
      </c>
      <c r="CE837">
        <v>1</v>
      </c>
      <c r="CF837">
        <v>1</v>
      </c>
      <c r="CG837">
        <v>0.5</v>
      </c>
      <c r="CH837">
        <v>0</v>
      </c>
    </row>
    <row r="838" spans="1:86">
      <c r="A838">
        <v>9</v>
      </c>
      <c r="B838">
        <v>3</v>
      </c>
      <c r="C838">
        <v>7</v>
      </c>
      <c r="D838">
        <v>9</v>
      </c>
      <c r="E838">
        <v>0</v>
      </c>
      <c r="F838" s="24">
        <f t="shared" si="67"/>
        <v>5</v>
      </c>
      <c r="G838">
        <v>105</v>
      </c>
      <c r="H838" s="24">
        <f t="shared" si="69"/>
        <v>7</v>
      </c>
      <c r="I838" s="24">
        <f t="shared" si="66"/>
        <v>8</v>
      </c>
      <c r="J838" s="24">
        <f t="shared" si="68"/>
        <v>25</v>
      </c>
      <c r="K838" s="24" t="str">
        <f t="shared" si="70"/>
        <v>00</v>
      </c>
      <c r="L838">
        <v>75</v>
      </c>
      <c r="M838">
        <v>0</v>
      </c>
      <c r="N838">
        <v>0</v>
      </c>
      <c r="O838">
        <v>0</v>
      </c>
      <c r="P838">
        <v>0</v>
      </c>
      <c r="Q838" t="s">
        <v>18</v>
      </c>
      <c r="R838">
        <v>31</v>
      </c>
      <c r="S838">
        <v>15</v>
      </c>
      <c r="T838">
        <v>3</v>
      </c>
      <c r="U838">
        <v>2</v>
      </c>
      <c r="V838">
        <v>2.5999999999999999E-2</v>
      </c>
      <c r="W838">
        <v>1.9199999999999998E-2</v>
      </c>
      <c r="X838">
        <v>24</v>
      </c>
      <c r="Y838">
        <v>0</v>
      </c>
      <c r="Z838" t="s">
        <v>133</v>
      </c>
      <c r="AB838">
        <v>0.8</v>
      </c>
      <c r="AC838">
        <v>1</v>
      </c>
      <c r="AD838">
        <v>28</v>
      </c>
      <c r="AE838">
        <v>1</v>
      </c>
      <c r="AF838">
        <v>1</v>
      </c>
      <c r="AG838">
        <v>0.5</v>
      </c>
      <c r="AH838">
        <v>0</v>
      </c>
      <c r="BA838">
        <v>9</v>
      </c>
      <c r="BB838">
        <v>3</v>
      </c>
      <c r="BC838">
        <v>7</v>
      </c>
      <c r="BD838">
        <v>9</v>
      </c>
      <c r="BE838">
        <v>0</v>
      </c>
      <c r="BF838">
        <v>0.4</v>
      </c>
      <c r="BG838">
        <v>105</v>
      </c>
      <c r="BH838">
        <v>21</v>
      </c>
      <c r="BI838">
        <v>60</v>
      </c>
      <c r="BJ838">
        <v>1</v>
      </c>
      <c r="BK838">
        <v>0</v>
      </c>
      <c r="BL838">
        <v>75</v>
      </c>
      <c r="BM838">
        <v>0</v>
      </c>
      <c r="BN838">
        <v>0</v>
      </c>
      <c r="BO838">
        <v>0</v>
      </c>
      <c r="BP838">
        <v>0</v>
      </c>
      <c r="BQ838" t="s">
        <v>18</v>
      </c>
      <c r="BR838">
        <v>31</v>
      </c>
      <c r="BS838">
        <v>15</v>
      </c>
      <c r="BT838">
        <v>3</v>
      </c>
      <c r="BU838">
        <v>2</v>
      </c>
      <c r="BV838">
        <v>2.5999999999999999E-2</v>
      </c>
      <c r="BW838">
        <v>1.9199999999999998E-2</v>
      </c>
      <c r="BX838">
        <v>24</v>
      </c>
      <c r="BY838">
        <v>0</v>
      </c>
      <c r="BZ838" t="s">
        <v>133</v>
      </c>
      <c r="CB838">
        <v>0.8</v>
      </c>
      <c r="CC838">
        <v>1</v>
      </c>
      <c r="CD838">
        <v>28</v>
      </c>
      <c r="CE838">
        <v>1</v>
      </c>
      <c r="CF838">
        <v>1</v>
      </c>
      <c r="CG838">
        <v>0.5</v>
      </c>
      <c r="CH838">
        <v>0</v>
      </c>
    </row>
    <row r="839" spans="1:86">
      <c r="A839">
        <v>10</v>
      </c>
      <c r="B839">
        <v>802</v>
      </c>
      <c r="C839">
        <v>1</v>
      </c>
      <c r="D839">
        <v>9</v>
      </c>
      <c r="E839">
        <v>0</v>
      </c>
      <c r="F839" s="24">
        <f t="shared" si="67"/>
        <v>15</v>
      </c>
      <c r="G839">
        <v>110</v>
      </c>
      <c r="H839" s="24">
        <f t="shared" si="69"/>
        <v>7</v>
      </c>
      <c r="I839" s="24">
        <f t="shared" si="66"/>
        <v>18</v>
      </c>
      <c r="J839" s="24">
        <f t="shared" si="68"/>
        <v>25</v>
      </c>
      <c r="K839" s="24" t="str">
        <f t="shared" si="70"/>
        <v>00</v>
      </c>
      <c r="L839">
        <v>85</v>
      </c>
      <c r="M839">
        <v>0</v>
      </c>
      <c r="N839">
        <v>0</v>
      </c>
      <c r="O839">
        <v>10</v>
      </c>
      <c r="P839">
        <v>3</v>
      </c>
      <c r="Q839" t="s">
        <v>19</v>
      </c>
      <c r="R839">
        <v>31</v>
      </c>
      <c r="S839">
        <v>48</v>
      </c>
      <c r="T839">
        <v>3</v>
      </c>
      <c r="U839">
        <v>2</v>
      </c>
      <c r="V839">
        <v>8.0000000000000002E-3</v>
      </c>
      <c r="W839">
        <v>2.2200000000000001E-2</v>
      </c>
      <c r="X839">
        <v>24</v>
      </c>
      <c r="Y839">
        <v>1.2</v>
      </c>
      <c r="Z839" t="s">
        <v>57</v>
      </c>
      <c r="AA839">
        <v>1230</v>
      </c>
      <c r="AB839">
        <v>0.63</v>
      </c>
      <c r="AC839">
        <v>1</v>
      </c>
      <c r="AD839">
        <v>28</v>
      </c>
      <c r="AE839">
        <v>1</v>
      </c>
      <c r="AF839">
        <v>1</v>
      </c>
      <c r="AG839">
        <v>0.5</v>
      </c>
      <c r="AH839">
        <v>0</v>
      </c>
      <c r="BA839">
        <v>10</v>
      </c>
      <c r="BB839">
        <v>802</v>
      </c>
      <c r="BC839">
        <v>1</v>
      </c>
      <c r="BD839">
        <v>9</v>
      </c>
      <c r="BE839">
        <v>0</v>
      </c>
      <c r="BF839">
        <v>1.6</v>
      </c>
      <c r="BG839">
        <v>110</v>
      </c>
      <c r="BH839">
        <v>21</v>
      </c>
      <c r="BI839">
        <v>145</v>
      </c>
      <c r="BJ839">
        <v>1</v>
      </c>
      <c r="BK839">
        <v>0</v>
      </c>
      <c r="BL839">
        <v>85</v>
      </c>
      <c r="BM839">
        <v>0</v>
      </c>
      <c r="BN839">
        <v>0</v>
      </c>
      <c r="BO839">
        <v>10</v>
      </c>
      <c r="BP839">
        <v>3</v>
      </c>
      <c r="BQ839" t="s">
        <v>19</v>
      </c>
      <c r="BR839">
        <v>31</v>
      </c>
      <c r="BS839">
        <v>48</v>
      </c>
      <c r="BT839">
        <v>3</v>
      </c>
      <c r="BU839">
        <v>2</v>
      </c>
      <c r="BV839">
        <v>8.0000000000000002E-3</v>
      </c>
      <c r="BW839">
        <v>2.2200000000000001E-2</v>
      </c>
      <c r="BX839">
        <v>24</v>
      </c>
      <c r="BY839">
        <v>1.2</v>
      </c>
      <c r="BZ839" t="s">
        <v>57</v>
      </c>
      <c r="CA839">
        <v>1230</v>
      </c>
      <c r="CB839">
        <v>0.63</v>
      </c>
      <c r="CC839">
        <v>1</v>
      </c>
      <c r="CD839">
        <v>28</v>
      </c>
      <c r="CE839">
        <v>1</v>
      </c>
      <c r="CF839">
        <v>1</v>
      </c>
      <c r="CG839">
        <v>0.5</v>
      </c>
      <c r="CH839">
        <v>0</v>
      </c>
    </row>
    <row r="840" spans="1:86">
      <c r="A840">
        <v>11</v>
      </c>
      <c r="B840">
        <v>802</v>
      </c>
      <c r="C840">
        <v>1</v>
      </c>
      <c r="D840">
        <v>9</v>
      </c>
      <c r="E840">
        <v>0</v>
      </c>
      <c r="F840" s="24">
        <f t="shared" si="67"/>
        <v>15</v>
      </c>
      <c r="G840">
        <v>110</v>
      </c>
      <c r="H840" s="24">
        <f t="shared" si="69"/>
        <v>7</v>
      </c>
      <c r="I840" s="24">
        <f t="shared" si="66"/>
        <v>18</v>
      </c>
      <c r="J840" s="24">
        <f t="shared" si="68"/>
        <v>25</v>
      </c>
      <c r="K840" s="24" t="str">
        <f t="shared" si="70"/>
        <v>00</v>
      </c>
      <c r="L840">
        <v>85</v>
      </c>
      <c r="M840">
        <v>0</v>
      </c>
      <c r="N840">
        <v>0</v>
      </c>
      <c r="O840">
        <v>10</v>
      </c>
      <c r="P840">
        <v>3</v>
      </c>
      <c r="Q840" t="s">
        <v>19</v>
      </c>
      <c r="R840">
        <v>31</v>
      </c>
      <c r="S840">
        <v>48</v>
      </c>
      <c r="T840">
        <v>3</v>
      </c>
      <c r="U840">
        <v>2</v>
      </c>
      <c r="V840">
        <v>2.8000000000000001E-2</v>
      </c>
      <c r="W840">
        <v>9.4999999999999998E-3</v>
      </c>
      <c r="X840">
        <v>24</v>
      </c>
      <c r="Y840">
        <v>0.96</v>
      </c>
      <c r="Z840" t="s">
        <v>57</v>
      </c>
      <c r="AA840">
        <v>135</v>
      </c>
      <c r="AB840">
        <v>0.63</v>
      </c>
      <c r="AC840">
        <v>1</v>
      </c>
      <c r="AD840">
        <v>28</v>
      </c>
      <c r="AE840">
        <v>1</v>
      </c>
      <c r="AF840">
        <v>1</v>
      </c>
      <c r="AG840">
        <v>0.5</v>
      </c>
      <c r="AH840">
        <v>0</v>
      </c>
      <c r="BA840">
        <v>11</v>
      </c>
      <c r="BB840">
        <v>802</v>
      </c>
      <c r="BC840">
        <v>1</v>
      </c>
      <c r="BD840">
        <v>9</v>
      </c>
      <c r="BE840">
        <v>0</v>
      </c>
      <c r="BF840">
        <v>1.6</v>
      </c>
      <c r="BG840">
        <v>110</v>
      </c>
      <c r="BH840">
        <v>21</v>
      </c>
      <c r="BI840">
        <v>145</v>
      </c>
      <c r="BJ840">
        <v>1</v>
      </c>
      <c r="BK840">
        <v>0</v>
      </c>
      <c r="BL840">
        <v>85</v>
      </c>
      <c r="BM840">
        <v>0</v>
      </c>
      <c r="BN840">
        <v>0</v>
      </c>
      <c r="BO840">
        <v>10</v>
      </c>
      <c r="BP840">
        <v>3</v>
      </c>
      <c r="BQ840" t="s">
        <v>19</v>
      </c>
      <c r="BR840">
        <v>31</v>
      </c>
      <c r="BS840">
        <v>48</v>
      </c>
      <c r="BT840">
        <v>3</v>
      </c>
      <c r="BU840">
        <v>2</v>
      </c>
      <c r="BV840">
        <v>2.8000000000000001E-2</v>
      </c>
      <c r="BW840">
        <v>9.4999999999999998E-3</v>
      </c>
      <c r="BX840">
        <v>24</v>
      </c>
      <c r="BY840">
        <v>0.96</v>
      </c>
      <c r="BZ840" t="s">
        <v>57</v>
      </c>
      <c r="CA840">
        <v>135</v>
      </c>
      <c r="CB840">
        <v>0.63</v>
      </c>
      <c r="CC840">
        <v>1</v>
      </c>
      <c r="CD840">
        <v>28</v>
      </c>
      <c r="CE840">
        <v>1</v>
      </c>
      <c r="CF840">
        <v>1</v>
      </c>
      <c r="CG840">
        <v>0.5</v>
      </c>
      <c r="CH840">
        <v>0</v>
      </c>
    </row>
    <row r="841" spans="1:86">
      <c r="A841">
        <v>12</v>
      </c>
      <c r="B841">
        <v>801</v>
      </c>
      <c r="C841">
        <v>1</v>
      </c>
      <c r="D841">
        <v>9</v>
      </c>
      <c r="E841">
        <v>0</v>
      </c>
      <c r="F841" s="24">
        <f t="shared" si="67"/>
        <v>15</v>
      </c>
      <c r="G841">
        <v>110</v>
      </c>
      <c r="H841" s="24">
        <f t="shared" si="69"/>
        <v>8</v>
      </c>
      <c r="I841" s="24">
        <f t="shared" si="66"/>
        <v>16</v>
      </c>
      <c r="J841" s="24">
        <f t="shared" si="68"/>
        <v>25</v>
      </c>
      <c r="K841" s="24" t="str">
        <f t="shared" si="70"/>
        <v>00</v>
      </c>
      <c r="L841">
        <v>73</v>
      </c>
      <c r="M841">
        <v>0</v>
      </c>
      <c r="N841">
        <v>40</v>
      </c>
      <c r="O841">
        <v>10</v>
      </c>
      <c r="P841">
        <v>2</v>
      </c>
      <c r="Q841" t="s">
        <v>19</v>
      </c>
      <c r="R841">
        <v>32</v>
      </c>
      <c r="S841">
        <v>30</v>
      </c>
      <c r="T841">
        <v>3</v>
      </c>
      <c r="U841">
        <v>2</v>
      </c>
      <c r="V841">
        <v>2E-3</v>
      </c>
      <c r="W841">
        <v>2.7E-2</v>
      </c>
      <c r="X841">
        <v>24</v>
      </c>
      <c r="Y841">
        <v>1.5</v>
      </c>
      <c r="Z841" t="s">
        <v>57</v>
      </c>
      <c r="AA841">
        <v>1537</v>
      </c>
      <c r="AB841">
        <v>0.5</v>
      </c>
      <c r="AC841">
        <v>1</v>
      </c>
      <c r="AD841">
        <v>28</v>
      </c>
      <c r="AE841">
        <v>1</v>
      </c>
      <c r="AF841">
        <v>1</v>
      </c>
      <c r="AG841">
        <v>0.5</v>
      </c>
      <c r="AH841">
        <v>0</v>
      </c>
      <c r="BA841">
        <v>12</v>
      </c>
      <c r="BB841">
        <v>801</v>
      </c>
      <c r="BC841">
        <v>1</v>
      </c>
      <c r="BD841">
        <v>9</v>
      </c>
      <c r="BE841">
        <v>0</v>
      </c>
      <c r="BF841">
        <v>1.4</v>
      </c>
      <c r="BG841">
        <v>110</v>
      </c>
      <c r="BH841">
        <v>23</v>
      </c>
      <c r="BI841">
        <v>126</v>
      </c>
      <c r="BJ841">
        <v>1</v>
      </c>
      <c r="BK841">
        <v>0</v>
      </c>
      <c r="BL841">
        <v>73</v>
      </c>
      <c r="BM841">
        <v>0</v>
      </c>
      <c r="BN841">
        <v>40</v>
      </c>
      <c r="BO841">
        <v>10</v>
      </c>
      <c r="BP841">
        <v>2</v>
      </c>
      <c r="BQ841" t="s">
        <v>19</v>
      </c>
      <c r="BR841">
        <v>32</v>
      </c>
      <c r="BS841">
        <v>30</v>
      </c>
      <c r="BT841">
        <v>3</v>
      </c>
      <c r="BU841">
        <v>2</v>
      </c>
      <c r="BV841">
        <v>2E-3</v>
      </c>
      <c r="BW841">
        <v>2.7E-2</v>
      </c>
      <c r="BX841">
        <v>24</v>
      </c>
      <c r="BY841">
        <v>1.5</v>
      </c>
      <c r="BZ841" t="s">
        <v>57</v>
      </c>
      <c r="CA841">
        <v>1537</v>
      </c>
      <c r="CB841">
        <v>0.5</v>
      </c>
      <c r="CC841">
        <v>1</v>
      </c>
      <c r="CD841">
        <v>28</v>
      </c>
      <c r="CE841">
        <v>1</v>
      </c>
      <c r="CF841">
        <v>1</v>
      </c>
      <c r="CG841">
        <v>0.5</v>
      </c>
      <c r="CH841">
        <v>0</v>
      </c>
    </row>
    <row r="842" spans="1:86">
      <c r="A842">
        <v>13</v>
      </c>
      <c r="B842">
        <v>801</v>
      </c>
      <c r="C842">
        <v>1</v>
      </c>
      <c r="D842">
        <v>9</v>
      </c>
      <c r="E842">
        <v>0</v>
      </c>
      <c r="F842" s="24">
        <f t="shared" si="67"/>
        <v>15</v>
      </c>
      <c r="G842">
        <v>110</v>
      </c>
      <c r="H842" s="24">
        <f t="shared" si="69"/>
        <v>8</v>
      </c>
      <c r="I842" s="24">
        <f t="shared" si="66"/>
        <v>16</v>
      </c>
      <c r="J842" s="24">
        <f t="shared" si="68"/>
        <v>25</v>
      </c>
      <c r="K842" s="24" t="str">
        <f t="shared" si="70"/>
        <v>00</v>
      </c>
      <c r="L842">
        <v>73</v>
      </c>
      <c r="M842">
        <v>0</v>
      </c>
      <c r="N842">
        <v>40</v>
      </c>
      <c r="O842">
        <v>10</v>
      </c>
      <c r="P842">
        <v>2</v>
      </c>
      <c r="Q842" t="s">
        <v>19</v>
      </c>
      <c r="R842">
        <v>32</v>
      </c>
      <c r="S842">
        <v>30</v>
      </c>
      <c r="T842">
        <v>3</v>
      </c>
      <c r="U842">
        <v>2</v>
      </c>
      <c r="V842">
        <v>2.1999999999999999E-2</v>
      </c>
      <c r="W842">
        <v>1.2E-2</v>
      </c>
      <c r="X842">
        <v>24</v>
      </c>
      <c r="Y842">
        <v>1.2</v>
      </c>
      <c r="Z842" t="s">
        <v>57</v>
      </c>
      <c r="AA842">
        <v>200</v>
      </c>
      <c r="AB842">
        <v>0.5</v>
      </c>
      <c r="AC842">
        <v>1</v>
      </c>
      <c r="AD842">
        <v>28</v>
      </c>
      <c r="AE842">
        <v>1</v>
      </c>
      <c r="AF842">
        <v>1</v>
      </c>
      <c r="AG842">
        <v>0.5</v>
      </c>
      <c r="AH842">
        <v>0</v>
      </c>
      <c r="BA842">
        <v>13</v>
      </c>
      <c r="BB842">
        <v>801</v>
      </c>
      <c r="BC842">
        <v>1</v>
      </c>
      <c r="BD842">
        <v>9</v>
      </c>
      <c r="BE842">
        <v>0</v>
      </c>
      <c r="BF842">
        <v>1.4</v>
      </c>
      <c r="BG842">
        <v>110</v>
      </c>
      <c r="BH842">
        <v>23</v>
      </c>
      <c r="BI842">
        <v>126</v>
      </c>
      <c r="BJ842">
        <v>1</v>
      </c>
      <c r="BK842">
        <v>0</v>
      </c>
      <c r="BL842">
        <v>73</v>
      </c>
      <c r="BM842">
        <v>0</v>
      </c>
      <c r="BN842">
        <v>40</v>
      </c>
      <c r="BO842">
        <v>10</v>
      </c>
      <c r="BP842">
        <v>2</v>
      </c>
      <c r="BQ842" t="s">
        <v>19</v>
      </c>
      <c r="BR842">
        <v>32</v>
      </c>
      <c r="BS842">
        <v>30</v>
      </c>
      <c r="BT842">
        <v>3</v>
      </c>
      <c r="BU842">
        <v>2</v>
      </c>
      <c r="BV842">
        <v>2.1999999999999999E-2</v>
      </c>
      <c r="BW842">
        <v>1.2E-2</v>
      </c>
      <c r="BX842">
        <v>24</v>
      </c>
      <c r="BY842">
        <v>1.2</v>
      </c>
      <c r="BZ842" t="s">
        <v>57</v>
      </c>
      <c r="CA842">
        <v>200</v>
      </c>
      <c r="CB842">
        <v>0.5</v>
      </c>
      <c r="CC842">
        <v>1</v>
      </c>
      <c r="CD842">
        <v>28</v>
      </c>
      <c r="CE842">
        <v>1</v>
      </c>
      <c r="CF842">
        <v>1</v>
      </c>
      <c r="CG842">
        <v>0.5</v>
      </c>
      <c r="CH842">
        <v>0</v>
      </c>
    </row>
    <row r="843" spans="1:86">
      <c r="F843" s="24" t="str">
        <f t="shared" si="67"/>
        <v/>
      </c>
      <c r="H843" s="24" t="str">
        <f t="shared" si="69"/>
        <v/>
      </c>
      <c r="I843" s="24" t="str">
        <f t="shared" si="66"/>
        <v/>
      </c>
      <c r="J843" s="24" t="str">
        <f t="shared" si="68"/>
        <v/>
      </c>
      <c r="K843" s="24" t="str">
        <f t="shared" si="70"/>
        <v/>
      </c>
      <c r="AC843">
        <v>1</v>
      </c>
      <c r="AE843">
        <v>1</v>
      </c>
      <c r="AF843">
        <v>1</v>
      </c>
      <c r="AH843">
        <v>0</v>
      </c>
      <c r="BK843">
        <v>0</v>
      </c>
      <c r="CC843">
        <v>1</v>
      </c>
      <c r="CE843">
        <v>1</v>
      </c>
      <c r="CF843">
        <v>1</v>
      </c>
      <c r="CH843">
        <v>0</v>
      </c>
    </row>
    <row r="844" spans="1:86">
      <c r="F844" s="24" t="str">
        <f t="shared" si="67"/>
        <v/>
      </c>
      <c r="H844" s="24" t="str">
        <f t="shared" si="69"/>
        <v/>
      </c>
      <c r="I844" s="24" t="str">
        <f t="shared" si="66"/>
        <v/>
      </c>
      <c r="J844" s="24" t="str">
        <f t="shared" si="68"/>
        <v/>
      </c>
      <c r="K844" s="24" t="str">
        <f t="shared" si="70"/>
        <v/>
      </c>
      <c r="AC844">
        <v>1</v>
      </c>
      <c r="AE844">
        <v>1</v>
      </c>
      <c r="AF844">
        <v>1</v>
      </c>
      <c r="AH844">
        <v>0</v>
      </c>
      <c r="BK844">
        <v>0</v>
      </c>
      <c r="CC844">
        <v>1</v>
      </c>
      <c r="CE844">
        <v>1</v>
      </c>
      <c r="CF844">
        <v>1</v>
      </c>
      <c r="CH844">
        <v>0</v>
      </c>
    </row>
    <row r="845" spans="1:86">
      <c r="A845">
        <v>2</v>
      </c>
      <c r="B845">
        <v>9</v>
      </c>
      <c r="C845">
        <v>300</v>
      </c>
      <c r="D845">
        <v>55</v>
      </c>
      <c r="E845">
        <v>0</v>
      </c>
      <c r="F845" s="24">
        <f t="shared" si="67"/>
        <v>135</v>
      </c>
      <c r="G845">
        <v>50</v>
      </c>
      <c r="H845" s="24">
        <f t="shared" si="69"/>
        <v>11</v>
      </c>
      <c r="I845" s="24">
        <f t="shared" si="66"/>
        <v>8</v>
      </c>
      <c r="J845" s="24">
        <f t="shared" si="68"/>
        <v>75</v>
      </c>
      <c r="K845" s="24" t="str">
        <f t="shared" si="70"/>
        <v>03</v>
      </c>
      <c r="L845">
        <v>22</v>
      </c>
      <c r="M845">
        <v>0</v>
      </c>
      <c r="N845">
        <v>0</v>
      </c>
      <c r="O845">
        <v>1</v>
      </c>
      <c r="P845">
        <v>0</v>
      </c>
      <c r="Q845" t="s">
        <v>18</v>
      </c>
      <c r="R845">
        <v>21</v>
      </c>
      <c r="S845">
        <v>10</v>
      </c>
      <c r="T845">
        <v>2</v>
      </c>
      <c r="U845">
        <v>2</v>
      </c>
      <c r="V845">
        <v>0.30099999999999999</v>
      </c>
      <c r="W845">
        <v>0.25280000000000002</v>
      </c>
      <c r="X845">
        <v>24</v>
      </c>
      <c r="Y845">
        <v>0</v>
      </c>
      <c r="Z845" t="s">
        <v>133</v>
      </c>
      <c r="AB845">
        <v>0</v>
      </c>
      <c r="AC845">
        <v>1</v>
      </c>
      <c r="AD845">
        <v>28</v>
      </c>
      <c r="AE845">
        <v>1</v>
      </c>
      <c r="AF845">
        <v>1</v>
      </c>
      <c r="AG845">
        <v>0.63</v>
      </c>
      <c r="AH845">
        <v>0</v>
      </c>
      <c r="BA845">
        <v>2</v>
      </c>
      <c r="BB845">
        <v>9</v>
      </c>
      <c r="BC845">
        <v>300</v>
      </c>
      <c r="BD845">
        <v>55</v>
      </c>
      <c r="BE845">
        <v>0</v>
      </c>
      <c r="BF845">
        <v>13.4</v>
      </c>
      <c r="BG845">
        <v>50</v>
      </c>
      <c r="BH845">
        <v>11</v>
      </c>
      <c r="BI845">
        <v>60</v>
      </c>
      <c r="BJ845">
        <v>3</v>
      </c>
      <c r="BK845">
        <v>0</v>
      </c>
      <c r="BL845">
        <v>22</v>
      </c>
      <c r="BM845">
        <v>0</v>
      </c>
      <c r="BN845">
        <v>0</v>
      </c>
      <c r="BO845">
        <v>1</v>
      </c>
      <c r="BP845">
        <v>0</v>
      </c>
      <c r="BQ845" t="s">
        <v>18</v>
      </c>
      <c r="BR845">
        <v>21</v>
      </c>
      <c r="BS845">
        <v>10</v>
      </c>
      <c r="BT845">
        <v>2</v>
      </c>
      <c r="BU845">
        <v>2</v>
      </c>
      <c r="BV845">
        <v>0.30099999999999999</v>
      </c>
      <c r="BW845">
        <v>0.25280000000000002</v>
      </c>
      <c r="BX845">
        <v>24</v>
      </c>
      <c r="BY845">
        <v>0</v>
      </c>
      <c r="BZ845" t="s">
        <v>133</v>
      </c>
      <c r="CB845">
        <v>0</v>
      </c>
      <c r="CC845">
        <v>1</v>
      </c>
      <c r="CD845">
        <v>28</v>
      </c>
      <c r="CE845">
        <v>1</v>
      </c>
      <c r="CF845">
        <v>1</v>
      </c>
      <c r="CG845">
        <v>0.63</v>
      </c>
      <c r="CH845">
        <v>0</v>
      </c>
    </row>
    <row r="846" spans="1:86">
      <c r="A846">
        <v>3</v>
      </c>
      <c r="B846">
        <v>8</v>
      </c>
      <c r="C846">
        <v>200</v>
      </c>
      <c r="D846">
        <v>40</v>
      </c>
      <c r="E846">
        <v>0</v>
      </c>
      <c r="F846" s="24">
        <f t="shared" si="67"/>
        <v>85</v>
      </c>
      <c r="G846">
        <v>50</v>
      </c>
      <c r="H846" s="24">
        <f t="shared" si="69"/>
        <v>12</v>
      </c>
      <c r="I846" s="24">
        <f t="shared" si="66"/>
        <v>8</v>
      </c>
      <c r="J846" s="24">
        <f t="shared" si="68"/>
        <v>75</v>
      </c>
      <c r="K846" s="24" t="str">
        <f t="shared" si="70"/>
        <v>03</v>
      </c>
      <c r="L846">
        <v>22</v>
      </c>
      <c r="M846">
        <v>0</v>
      </c>
      <c r="N846">
        <v>0</v>
      </c>
      <c r="O846">
        <v>1</v>
      </c>
      <c r="P846">
        <v>0</v>
      </c>
      <c r="Q846" t="s">
        <v>18</v>
      </c>
      <c r="R846">
        <v>21</v>
      </c>
      <c r="S846">
        <v>10</v>
      </c>
      <c r="T846">
        <v>2</v>
      </c>
      <c r="U846">
        <v>2</v>
      </c>
      <c r="V846">
        <v>0.20699999999999999</v>
      </c>
      <c r="W846">
        <v>0.1739</v>
      </c>
      <c r="X846">
        <v>24</v>
      </c>
      <c r="Y846">
        <v>0</v>
      </c>
      <c r="Z846" t="s">
        <v>133</v>
      </c>
      <c r="AB846">
        <v>0</v>
      </c>
      <c r="AC846">
        <v>1</v>
      </c>
      <c r="AD846">
        <v>28</v>
      </c>
      <c r="AE846">
        <v>1</v>
      </c>
      <c r="AF846">
        <v>1</v>
      </c>
      <c r="AG846">
        <v>0.63</v>
      </c>
      <c r="AH846">
        <v>0</v>
      </c>
      <c r="BA846">
        <v>3</v>
      </c>
      <c r="BB846">
        <v>8</v>
      </c>
      <c r="BC846">
        <v>200</v>
      </c>
      <c r="BD846">
        <v>40</v>
      </c>
      <c r="BE846">
        <v>0</v>
      </c>
      <c r="BF846">
        <v>8.6</v>
      </c>
      <c r="BG846">
        <v>50</v>
      </c>
      <c r="BH846">
        <v>12</v>
      </c>
      <c r="BI846">
        <v>60</v>
      </c>
      <c r="BJ846">
        <v>3</v>
      </c>
      <c r="BK846">
        <v>0</v>
      </c>
      <c r="BL846">
        <v>22</v>
      </c>
      <c r="BM846">
        <v>0</v>
      </c>
      <c r="BN846">
        <v>0</v>
      </c>
      <c r="BO846">
        <v>1</v>
      </c>
      <c r="BP846">
        <v>0</v>
      </c>
      <c r="BQ846" t="s">
        <v>18</v>
      </c>
      <c r="BR846">
        <v>21</v>
      </c>
      <c r="BS846">
        <v>10</v>
      </c>
      <c r="BT846">
        <v>2</v>
      </c>
      <c r="BU846">
        <v>2</v>
      </c>
      <c r="BV846">
        <v>0.20699999999999999</v>
      </c>
      <c r="BW846">
        <v>0.1739</v>
      </c>
      <c r="BX846">
        <v>24</v>
      </c>
      <c r="BY846">
        <v>0</v>
      </c>
      <c r="BZ846" t="s">
        <v>133</v>
      </c>
      <c r="CB846">
        <v>0</v>
      </c>
      <c r="CC846">
        <v>1</v>
      </c>
      <c r="CD846">
        <v>28</v>
      </c>
      <c r="CE846">
        <v>1</v>
      </c>
      <c r="CF846">
        <v>1</v>
      </c>
      <c r="CG846">
        <v>0.63</v>
      </c>
      <c r="CH846">
        <v>0</v>
      </c>
    </row>
    <row r="847" spans="1:86">
      <c r="A847">
        <v>4</v>
      </c>
      <c r="B847">
        <v>7</v>
      </c>
      <c r="C847">
        <v>140</v>
      </c>
      <c r="D847">
        <v>40</v>
      </c>
      <c r="E847">
        <v>0</v>
      </c>
      <c r="F847" s="24">
        <f t="shared" si="67"/>
        <v>53</v>
      </c>
      <c r="G847">
        <v>60</v>
      </c>
      <c r="H847" s="24">
        <f t="shared" si="69"/>
        <v>12</v>
      </c>
      <c r="I847" s="24">
        <f t="shared" si="66"/>
        <v>8</v>
      </c>
      <c r="J847" s="24">
        <f t="shared" si="68"/>
        <v>75</v>
      </c>
      <c r="K847" s="24" t="str">
        <f t="shared" si="70"/>
        <v>03</v>
      </c>
      <c r="L847">
        <v>32</v>
      </c>
      <c r="M847">
        <v>0</v>
      </c>
      <c r="N847">
        <v>40</v>
      </c>
      <c r="O847">
        <v>0</v>
      </c>
      <c r="P847">
        <v>0</v>
      </c>
      <c r="Q847" t="s">
        <v>18</v>
      </c>
      <c r="R847">
        <v>31</v>
      </c>
      <c r="S847">
        <v>15</v>
      </c>
      <c r="T847">
        <v>2</v>
      </c>
      <c r="U847">
        <v>2</v>
      </c>
      <c r="V847">
        <v>0.152</v>
      </c>
      <c r="W847">
        <v>0.12620000000000001</v>
      </c>
      <c r="X847">
        <v>24</v>
      </c>
      <c r="Y847">
        <v>0</v>
      </c>
      <c r="Z847" t="s">
        <v>133</v>
      </c>
      <c r="AB847">
        <v>0</v>
      </c>
      <c r="AC847">
        <v>1</v>
      </c>
      <c r="AD847">
        <v>28</v>
      </c>
      <c r="AE847">
        <v>1</v>
      </c>
      <c r="AF847">
        <v>1</v>
      </c>
      <c r="AG847">
        <v>0.63</v>
      </c>
      <c r="AH847">
        <v>0</v>
      </c>
      <c r="BA847">
        <v>4</v>
      </c>
      <c r="BB847">
        <v>7</v>
      </c>
      <c r="BC847">
        <v>140</v>
      </c>
      <c r="BD847">
        <v>40</v>
      </c>
      <c r="BE847">
        <v>0</v>
      </c>
      <c r="BF847">
        <v>5.3</v>
      </c>
      <c r="BG847">
        <v>60</v>
      </c>
      <c r="BH847">
        <v>12</v>
      </c>
      <c r="BI847">
        <v>60</v>
      </c>
      <c r="BJ847">
        <v>3</v>
      </c>
      <c r="BK847">
        <v>0</v>
      </c>
      <c r="BL847">
        <v>32</v>
      </c>
      <c r="BM847">
        <v>0</v>
      </c>
      <c r="BN847">
        <v>40</v>
      </c>
      <c r="BO847">
        <v>0</v>
      </c>
      <c r="BP847">
        <v>0</v>
      </c>
      <c r="BQ847" t="s">
        <v>18</v>
      </c>
      <c r="BR847">
        <v>31</v>
      </c>
      <c r="BS847">
        <v>15</v>
      </c>
      <c r="BT847">
        <v>2</v>
      </c>
      <c r="BU847">
        <v>2</v>
      </c>
      <c r="BV847">
        <v>0.152</v>
      </c>
      <c r="BW847">
        <v>0.12620000000000001</v>
      </c>
      <c r="BX847">
        <v>24</v>
      </c>
      <c r="BY847">
        <v>0</v>
      </c>
      <c r="BZ847" t="s">
        <v>133</v>
      </c>
      <c r="CB847">
        <v>0</v>
      </c>
      <c r="CC847">
        <v>1</v>
      </c>
      <c r="CD847">
        <v>28</v>
      </c>
      <c r="CE847">
        <v>1</v>
      </c>
      <c r="CF847">
        <v>1</v>
      </c>
      <c r="CG847">
        <v>0.63</v>
      </c>
      <c r="CH847">
        <v>0</v>
      </c>
    </row>
    <row r="848" spans="1:86">
      <c r="A848">
        <v>5</v>
      </c>
      <c r="B848">
        <v>6</v>
      </c>
      <c r="C848">
        <v>70</v>
      </c>
      <c r="D848">
        <v>25</v>
      </c>
      <c r="E848">
        <v>0</v>
      </c>
      <c r="F848" s="24">
        <f t="shared" si="67"/>
        <v>33</v>
      </c>
      <c r="G848">
        <v>70</v>
      </c>
      <c r="H848" s="24">
        <f t="shared" si="69"/>
        <v>12</v>
      </c>
      <c r="I848" s="24">
        <f t="shared" si="66"/>
        <v>6</v>
      </c>
      <c r="J848" s="24">
        <f t="shared" si="68"/>
        <v>75</v>
      </c>
      <c r="K848" s="24" t="str">
        <f t="shared" si="70"/>
        <v>03</v>
      </c>
      <c r="L848">
        <v>42</v>
      </c>
      <c r="M848">
        <v>0</v>
      </c>
      <c r="N848">
        <v>40</v>
      </c>
      <c r="O848">
        <v>0</v>
      </c>
      <c r="P848">
        <v>0</v>
      </c>
      <c r="Q848" t="s">
        <v>18</v>
      </c>
      <c r="R848">
        <v>31</v>
      </c>
      <c r="S848">
        <v>15</v>
      </c>
      <c r="T848">
        <v>2</v>
      </c>
      <c r="U848">
        <v>2</v>
      </c>
      <c r="V848">
        <v>0.109</v>
      </c>
      <c r="W848">
        <v>8.72E-2</v>
      </c>
      <c r="X848">
        <v>24</v>
      </c>
      <c r="Y848">
        <v>0</v>
      </c>
      <c r="Z848" t="s">
        <v>133</v>
      </c>
      <c r="AB848">
        <v>4</v>
      </c>
      <c r="AC848">
        <v>1</v>
      </c>
      <c r="AD848">
        <v>28</v>
      </c>
      <c r="AE848">
        <v>1</v>
      </c>
      <c r="AF848">
        <v>1</v>
      </c>
      <c r="AG848">
        <v>0.63</v>
      </c>
      <c r="AH848">
        <v>0</v>
      </c>
      <c r="BA848">
        <v>5</v>
      </c>
      <c r="BB848">
        <v>6</v>
      </c>
      <c r="BC848">
        <v>70</v>
      </c>
      <c r="BD848">
        <v>25</v>
      </c>
      <c r="BE848">
        <v>0</v>
      </c>
      <c r="BF848">
        <v>3.3</v>
      </c>
      <c r="BG848">
        <v>70</v>
      </c>
      <c r="BH848">
        <v>12</v>
      </c>
      <c r="BI848">
        <v>50</v>
      </c>
      <c r="BJ848">
        <v>3</v>
      </c>
      <c r="BK848">
        <v>0</v>
      </c>
      <c r="BL848">
        <v>42</v>
      </c>
      <c r="BM848">
        <v>0</v>
      </c>
      <c r="BN848">
        <v>40</v>
      </c>
      <c r="BO848">
        <v>0</v>
      </c>
      <c r="BP848">
        <v>0</v>
      </c>
      <c r="BQ848" t="s">
        <v>18</v>
      </c>
      <c r="BR848">
        <v>31</v>
      </c>
      <c r="BS848">
        <v>15</v>
      </c>
      <c r="BT848">
        <v>2</v>
      </c>
      <c r="BU848">
        <v>2</v>
      </c>
      <c r="BV848">
        <v>0.109</v>
      </c>
      <c r="BW848">
        <v>8.72E-2</v>
      </c>
      <c r="BX848">
        <v>24</v>
      </c>
      <c r="BY848">
        <v>0</v>
      </c>
      <c r="BZ848" t="s">
        <v>133</v>
      </c>
      <c r="CB848">
        <v>4</v>
      </c>
      <c r="CC848">
        <v>1</v>
      </c>
      <c r="CD848">
        <v>28</v>
      </c>
      <c r="CE848">
        <v>1</v>
      </c>
      <c r="CF848">
        <v>1</v>
      </c>
      <c r="CG848">
        <v>0.63</v>
      </c>
      <c r="CH848">
        <v>0</v>
      </c>
    </row>
    <row r="849" spans="1:86">
      <c r="A849">
        <v>6</v>
      </c>
      <c r="B849">
        <v>5</v>
      </c>
      <c r="C849">
        <v>40</v>
      </c>
      <c r="D849">
        <v>20</v>
      </c>
      <c r="E849">
        <v>0</v>
      </c>
      <c r="F849" s="24">
        <f t="shared" si="67"/>
        <v>23</v>
      </c>
      <c r="G849">
        <v>90</v>
      </c>
      <c r="H849" s="24">
        <f t="shared" si="69"/>
        <v>10</v>
      </c>
      <c r="I849" s="24">
        <f t="shared" si="66"/>
        <v>6</v>
      </c>
      <c r="J849" s="24">
        <f t="shared" si="68"/>
        <v>50</v>
      </c>
      <c r="K849" s="24" t="str">
        <f t="shared" si="70"/>
        <v>03</v>
      </c>
      <c r="L849">
        <v>32</v>
      </c>
      <c r="M849">
        <v>0</v>
      </c>
      <c r="N849">
        <v>40</v>
      </c>
      <c r="O849">
        <v>0</v>
      </c>
      <c r="P849" t="s">
        <v>135</v>
      </c>
      <c r="Q849" t="s">
        <v>18</v>
      </c>
      <c r="R849">
        <v>31</v>
      </c>
      <c r="S849">
        <v>15</v>
      </c>
      <c r="T849">
        <v>2</v>
      </c>
      <c r="U849">
        <v>2</v>
      </c>
      <c r="V849">
        <v>7.3999999999999996E-2</v>
      </c>
      <c r="W849">
        <v>5.8500000000000003E-2</v>
      </c>
      <c r="X849">
        <v>24</v>
      </c>
      <c r="Y849">
        <v>0</v>
      </c>
      <c r="Z849" t="s">
        <v>133</v>
      </c>
      <c r="AB849">
        <v>3.2</v>
      </c>
      <c r="AC849">
        <v>1</v>
      </c>
      <c r="AD849">
        <v>28</v>
      </c>
      <c r="AE849">
        <v>1</v>
      </c>
      <c r="AF849">
        <v>1</v>
      </c>
      <c r="AG849">
        <v>0.63</v>
      </c>
      <c r="AH849">
        <v>0</v>
      </c>
      <c r="BA849">
        <v>6</v>
      </c>
      <c r="BB849">
        <v>5</v>
      </c>
      <c r="BC849">
        <v>40</v>
      </c>
      <c r="BD849">
        <v>20</v>
      </c>
      <c r="BE849">
        <v>0</v>
      </c>
      <c r="BF849">
        <v>2.2999999999999998</v>
      </c>
      <c r="BG849">
        <v>90</v>
      </c>
      <c r="BH849">
        <v>14</v>
      </c>
      <c r="BI849">
        <v>50</v>
      </c>
      <c r="BJ849">
        <v>2</v>
      </c>
      <c r="BK849">
        <v>0</v>
      </c>
      <c r="BL849">
        <v>32</v>
      </c>
      <c r="BM849">
        <v>0</v>
      </c>
      <c r="BN849">
        <v>40</v>
      </c>
      <c r="BO849">
        <v>0</v>
      </c>
      <c r="BP849" t="s">
        <v>135</v>
      </c>
      <c r="BQ849" t="s">
        <v>18</v>
      </c>
      <c r="BR849">
        <v>31</v>
      </c>
      <c r="BS849">
        <v>15</v>
      </c>
      <c r="BT849">
        <v>2</v>
      </c>
      <c r="BU849">
        <v>2</v>
      </c>
      <c r="BV849">
        <v>7.3999999999999996E-2</v>
      </c>
      <c r="BW849">
        <v>5.8500000000000003E-2</v>
      </c>
      <c r="BX849">
        <v>24</v>
      </c>
      <c r="BY849">
        <v>0</v>
      </c>
      <c r="BZ849" t="s">
        <v>133</v>
      </c>
      <c r="CB849">
        <v>3.2</v>
      </c>
      <c r="CC849">
        <v>1</v>
      </c>
      <c r="CD849">
        <v>28</v>
      </c>
      <c r="CE849">
        <v>1</v>
      </c>
      <c r="CF849">
        <v>1</v>
      </c>
      <c r="CG849">
        <v>0.63</v>
      </c>
      <c r="CH849">
        <v>0</v>
      </c>
    </row>
    <row r="850" spans="1:86">
      <c r="A850">
        <v>7</v>
      </c>
      <c r="B850">
        <v>4</v>
      </c>
      <c r="C850">
        <v>10</v>
      </c>
      <c r="D850">
        <v>10</v>
      </c>
      <c r="E850">
        <v>0</v>
      </c>
      <c r="F850" s="24">
        <f t="shared" si="67"/>
        <v>15</v>
      </c>
      <c r="G850">
        <v>110</v>
      </c>
      <c r="H850" s="24">
        <f t="shared" si="69"/>
        <v>11</v>
      </c>
      <c r="I850" s="24">
        <f t="shared" si="66"/>
        <v>6</v>
      </c>
      <c r="J850" s="24">
        <f t="shared" si="68"/>
        <v>50</v>
      </c>
      <c r="K850" s="24" t="str">
        <f t="shared" si="70"/>
        <v>00</v>
      </c>
      <c r="L850">
        <v>52</v>
      </c>
      <c r="M850">
        <v>0</v>
      </c>
      <c r="N850">
        <v>40</v>
      </c>
      <c r="O850">
        <v>0</v>
      </c>
      <c r="P850">
        <v>0</v>
      </c>
      <c r="Q850" t="s">
        <v>18</v>
      </c>
      <c r="R850">
        <v>31</v>
      </c>
      <c r="S850">
        <v>15</v>
      </c>
      <c r="T850">
        <v>2</v>
      </c>
      <c r="U850">
        <v>2</v>
      </c>
      <c r="V850">
        <v>4.9000000000000002E-2</v>
      </c>
      <c r="W850">
        <v>3.8699999999999998E-2</v>
      </c>
      <c r="X850">
        <v>24</v>
      </c>
      <c r="Y850">
        <v>0</v>
      </c>
      <c r="Z850" t="s">
        <v>133</v>
      </c>
      <c r="AB850">
        <v>2</v>
      </c>
      <c r="AC850">
        <v>1</v>
      </c>
      <c r="AD850">
        <v>28</v>
      </c>
      <c r="AE850">
        <v>1</v>
      </c>
      <c r="AF850">
        <v>1</v>
      </c>
      <c r="AG850">
        <v>0.63</v>
      </c>
      <c r="AH850">
        <v>0</v>
      </c>
      <c r="BA850">
        <v>7</v>
      </c>
      <c r="BB850">
        <v>4</v>
      </c>
      <c r="BC850">
        <v>10</v>
      </c>
      <c r="BD850">
        <v>10</v>
      </c>
      <c r="BE850">
        <v>0</v>
      </c>
      <c r="BF850">
        <v>1.5</v>
      </c>
      <c r="BG850">
        <v>110</v>
      </c>
      <c r="BH850">
        <v>16</v>
      </c>
      <c r="BI850">
        <v>50</v>
      </c>
      <c r="BJ850">
        <v>2</v>
      </c>
      <c r="BK850">
        <v>0</v>
      </c>
      <c r="BL850">
        <v>52</v>
      </c>
      <c r="BM850">
        <v>0</v>
      </c>
      <c r="BN850">
        <v>40</v>
      </c>
      <c r="BO850">
        <v>0</v>
      </c>
      <c r="BP850">
        <v>0</v>
      </c>
      <c r="BQ850" t="s">
        <v>18</v>
      </c>
      <c r="BR850">
        <v>31</v>
      </c>
      <c r="BS850">
        <v>15</v>
      </c>
      <c r="BT850">
        <v>2</v>
      </c>
      <c r="BU850">
        <v>2</v>
      </c>
      <c r="BV850">
        <v>4.9000000000000002E-2</v>
      </c>
      <c r="BW850">
        <v>3.8699999999999998E-2</v>
      </c>
      <c r="BX850">
        <v>24</v>
      </c>
      <c r="BY850">
        <v>0</v>
      </c>
      <c r="BZ850" t="s">
        <v>133</v>
      </c>
      <c r="CB850">
        <v>2</v>
      </c>
      <c r="CC850">
        <v>1</v>
      </c>
      <c r="CD850">
        <v>28</v>
      </c>
      <c r="CE850">
        <v>1</v>
      </c>
      <c r="CF850">
        <v>1</v>
      </c>
      <c r="CG850">
        <v>0.63</v>
      </c>
      <c r="CH850">
        <v>0</v>
      </c>
    </row>
    <row r="851" spans="1:86">
      <c r="A851">
        <v>8</v>
      </c>
      <c r="B851">
        <v>3</v>
      </c>
      <c r="C851">
        <v>7</v>
      </c>
      <c r="D851">
        <v>9</v>
      </c>
      <c r="E851">
        <v>0</v>
      </c>
      <c r="F851" s="24">
        <f t="shared" si="67"/>
        <v>7.9999999999999991</v>
      </c>
      <c r="G851">
        <v>110</v>
      </c>
      <c r="H851" s="24">
        <f t="shared" si="69"/>
        <v>11</v>
      </c>
      <c r="I851" s="24">
        <f t="shared" si="66"/>
        <v>6</v>
      </c>
      <c r="J851" s="24">
        <f t="shared" si="68"/>
        <v>50</v>
      </c>
      <c r="K851" s="24" t="str">
        <f t="shared" si="70"/>
        <v>00</v>
      </c>
      <c r="L851">
        <v>62</v>
      </c>
      <c r="M851">
        <v>0</v>
      </c>
      <c r="N851">
        <v>0</v>
      </c>
      <c r="O851">
        <v>0</v>
      </c>
      <c r="P851">
        <v>0</v>
      </c>
      <c r="Q851" t="s">
        <v>18</v>
      </c>
      <c r="R851">
        <v>31</v>
      </c>
      <c r="S851">
        <v>15</v>
      </c>
      <c r="T851">
        <v>3</v>
      </c>
      <c r="U851">
        <v>2</v>
      </c>
      <c r="V851">
        <v>3.5000000000000003E-2</v>
      </c>
      <c r="W851">
        <v>2.6599999999999999E-2</v>
      </c>
      <c r="X851">
        <v>24</v>
      </c>
      <c r="Y851">
        <v>0</v>
      </c>
      <c r="Z851" t="s">
        <v>133</v>
      </c>
      <c r="AB851">
        <v>1.1200000000000001</v>
      </c>
      <c r="AC851">
        <v>1</v>
      </c>
      <c r="AD851">
        <v>28</v>
      </c>
      <c r="AE851">
        <v>1</v>
      </c>
      <c r="AF851">
        <v>1</v>
      </c>
      <c r="AG851">
        <v>0.63</v>
      </c>
      <c r="AH851">
        <v>0</v>
      </c>
      <c r="BA851">
        <v>8</v>
      </c>
      <c r="BB851">
        <v>3</v>
      </c>
      <c r="BC851">
        <v>7</v>
      </c>
      <c r="BD851">
        <v>9</v>
      </c>
      <c r="BE851">
        <v>0</v>
      </c>
      <c r="BF851">
        <v>0.7</v>
      </c>
      <c r="BG851">
        <v>110</v>
      </c>
      <c r="BH851">
        <v>16</v>
      </c>
      <c r="BI851">
        <v>50</v>
      </c>
      <c r="BJ851">
        <v>2</v>
      </c>
      <c r="BK851">
        <v>0</v>
      </c>
      <c r="BL851">
        <v>62</v>
      </c>
      <c r="BM851">
        <v>0</v>
      </c>
      <c r="BN851">
        <v>0</v>
      </c>
      <c r="BO851">
        <v>0</v>
      </c>
      <c r="BP851">
        <v>0</v>
      </c>
      <c r="BQ851" t="s">
        <v>18</v>
      </c>
      <c r="BR851">
        <v>31</v>
      </c>
      <c r="BS851">
        <v>15</v>
      </c>
      <c r="BT851">
        <v>3</v>
      </c>
      <c r="BU851">
        <v>2</v>
      </c>
      <c r="BV851">
        <v>3.5000000000000003E-2</v>
      </c>
      <c r="BW851">
        <v>2.6599999999999999E-2</v>
      </c>
      <c r="BX851">
        <v>24</v>
      </c>
      <c r="BY851">
        <v>0</v>
      </c>
      <c r="BZ851" t="s">
        <v>133</v>
      </c>
      <c r="CB851">
        <v>1.1200000000000001</v>
      </c>
      <c r="CC851">
        <v>1</v>
      </c>
      <c r="CD851">
        <v>28</v>
      </c>
      <c r="CE851">
        <v>1</v>
      </c>
      <c r="CF851">
        <v>1</v>
      </c>
      <c r="CG851">
        <v>0.63</v>
      </c>
      <c r="CH851">
        <v>0</v>
      </c>
    </row>
    <row r="852" spans="1:86">
      <c r="A852">
        <v>9</v>
      </c>
      <c r="B852">
        <v>2</v>
      </c>
      <c r="C852">
        <v>7</v>
      </c>
      <c r="D852">
        <v>9</v>
      </c>
      <c r="E852">
        <v>0</v>
      </c>
      <c r="F852" s="24">
        <f t="shared" si="67"/>
        <v>5</v>
      </c>
      <c r="G852">
        <v>105</v>
      </c>
      <c r="H852" s="24">
        <f t="shared" si="69"/>
        <v>7</v>
      </c>
      <c r="I852" s="24">
        <f t="shared" si="66"/>
        <v>8</v>
      </c>
      <c r="J852" s="24">
        <f t="shared" si="68"/>
        <v>25</v>
      </c>
      <c r="K852" s="24" t="str">
        <f t="shared" si="70"/>
        <v>00</v>
      </c>
      <c r="L852">
        <v>75</v>
      </c>
      <c r="M852">
        <v>0</v>
      </c>
      <c r="N852">
        <v>0</v>
      </c>
      <c r="O852">
        <v>0</v>
      </c>
      <c r="P852">
        <v>0</v>
      </c>
      <c r="Q852" t="s">
        <v>18</v>
      </c>
      <c r="R852">
        <v>31</v>
      </c>
      <c r="S852">
        <v>15</v>
      </c>
      <c r="T852">
        <v>3</v>
      </c>
      <c r="U852">
        <v>2</v>
      </c>
      <c r="V852">
        <v>2.4E-2</v>
      </c>
      <c r="W852">
        <v>1.78E-2</v>
      </c>
      <c r="X852">
        <v>24</v>
      </c>
      <c r="Y852">
        <v>0</v>
      </c>
      <c r="Z852" t="s">
        <v>133</v>
      </c>
      <c r="AB852">
        <v>0.8</v>
      </c>
      <c r="AC852">
        <v>1</v>
      </c>
      <c r="AD852">
        <v>28</v>
      </c>
      <c r="AE852">
        <v>1</v>
      </c>
      <c r="AF852">
        <v>1</v>
      </c>
      <c r="AG852">
        <v>0.63</v>
      </c>
      <c r="AH852">
        <v>0</v>
      </c>
      <c r="BA852">
        <v>9</v>
      </c>
      <c r="BB852">
        <v>2</v>
      </c>
      <c r="BC852">
        <v>7</v>
      </c>
      <c r="BD852">
        <v>9</v>
      </c>
      <c r="BE852">
        <v>0</v>
      </c>
      <c r="BF852">
        <v>0.4</v>
      </c>
      <c r="BG852">
        <v>105</v>
      </c>
      <c r="BH852">
        <v>21</v>
      </c>
      <c r="BI852">
        <v>60</v>
      </c>
      <c r="BJ852">
        <v>1</v>
      </c>
      <c r="BK852">
        <v>0</v>
      </c>
      <c r="BL852">
        <v>75</v>
      </c>
      <c r="BM852">
        <v>0</v>
      </c>
      <c r="BN852">
        <v>0</v>
      </c>
      <c r="BO852">
        <v>0</v>
      </c>
      <c r="BP852">
        <v>0</v>
      </c>
      <c r="BQ852" t="s">
        <v>18</v>
      </c>
      <c r="BR852">
        <v>31</v>
      </c>
      <c r="BS852">
        <v>15</v>
      </c>
      <c r="BT852">
        <v>3</v>
      </c>
      <c r="BU852">
        <v>2</v>
      </c>
      <c r="BV852">
        <v>2.4E-2</v>
      </c>
      <c r="BW852">
        <v>1.78E-2</v>
      </c>
      <c r="BX852">
        <v>24</v>
      </c>
      <c r="BY852">
        <v>0</v>
      </c>
      <c r="BZ852" t="s">
        <v>133</v>
      </c>
      <c r="CB852">
        <v>0.8</v>
      </c>
      <c r="CC852">
        <v>1</v>
      </c>
      <c r="CD852">
        <v>28</v>
      </c>
      <c r="CE852">
        <v>1</v>
      </c>
      <c r="CF852">
        <v>1</v>
      </c>
      <c r="CG852">
        <v>0.63</v>
      </c>
      <c r="CH852">
        <v>0</v>
      </c>
    </row>
    <row r="853" spans="1:86">
      <c r="A853">
        <v>10</v>
      </c>
      <c r="B853">
        <v>801</v>
      </c>
      <c r="C853">
        <v>1</v>
      </c>
      <c r="D853">
        <v>9</v>
      </c>
      <c r="E853">
        <v>0</v>
      </c>
      <c r="F853" s="24">
        <f t="shared" si="67"/>
        <v>15</v>
      </c>
      <c r="G853">
        <v>110</v>
      </c>
      <c r="H853" s="24">
        <f t="shared" si="69"/>
        <v>7</v>
      </c>
      <c r="I853" s="24">
        <f t="shared" si="66"/>
        <v>16</v>
      </c>
      <c r="J853" s="24">
        <f t="shared" si="68"/>
        <v>25</v>
      </c>
      <c r="K853" s="24" t="str">
        <f t="shared" si="70"/>
        <v>00</v>
      </c>
      <c r="L853">
        <v>73</v>
      </c>
      <c r="M853">
        <v>0</v>
      </c>
      <c r="N853">
        <v>0</v>
      </c>
      <c r="O853">
        <v>10</v>
      </c>
      <c r="P853">
        <v>3</v>
      </c>
      <c r="Q853" t="s">
        <v>19</v>
      </c>
      <c r="R853">
        <v>32</v>
      </c>
      <c r="S853">
        <v>30</v>
      </c>
      <c r="T853">
        <v>3</v>
      </c>
      <c r="U853">
        <v>2</v>
      </c>
      <c r="V853">
        <v>4.0000000000000001E-3</v>
      </c>
      <c r="W853">
        <v>2.7E-2</v>
      </c>
      <c r="X853">
        <v>24</v>
      </c>
      <c r="Y853">
        <v>1.2</v>
      </c>
      <c r="Z853" t="s">
        <v>57</v>
      </c>
      <c r="AA853">
        <v>1230</v>
      </c>
      <c r="AB853">
        <v>0.63</v>
      </c>
      <c r="AC853">
        <v>1</v>
      </c>
      <c r="AD853">
        <v>28</v>
      </c>
      <c r="AE853">
        <v>1</v>
      </c>
      <c r="AF853">
        <v>1</v>
      </c>
      <c r="AG853">
        <v>0.63</v>
      </c>
      <c r="AH853">
        <v>0</v>
      </c>
      <c r="BA853">
        <v>10</v>
      </c>
      <c r="BB853">
        <v>801</v>
      </c>
      <c r="BC853">
        <v>1</v>
      </c>
      <c r="BD853">
        <v>9</v>
      </c>
      <c r="BE853">
        <v>0</v>
      </c>
      <c r="BF853">
        <v>1.4</v>
      </c>
      <c r="BG853">
        <v>110</v>
      </c>
      <c r="BH853">
        <v>21</v>
      </c>
      <c r="BI853">
        <v>126</v>
      </c>
      <c r="BJ853">
        <v>1</v>
      </c>
      <c r="BK853">
        <v>0</v>
      </c>
      <c r="BL853">
        <v>73</v>
      </c>
      <c r="BM853">
        <v>0</v>
      </c>
      <c r="BN853">
        <v>0</v>
      </c>
      <c r="BO853">
        <v>10</v>
      </c>
      <c r="BP853">
        <v>3</v>
      </c>
      <c r="BQ853" t="s">
        <v>19</v>
      </c>
      <c r="BR853">
        <v>32</v>
      </c>
      <c r="BS853">
        <v>30</v>
      </c>
      <c r="BT853">
        <v>3</v>
      </c>
      <c r="BU853">
        <v>2</v>
      </c>
      <c r="BV853">
        <v>4.0000000000000001E-3</v>
      </c>
      <c r="BW853">
        <v>2.7E-2</v>
      </c>
      <c r="BX853">
        <v>24</v>
      </c>
      <c r="BY853">
        <v>1.2</v>
      </c>
      <c r="BZ853" t="s">
        <v>57</v>
      </c>
      <c r="CA853">
        <v>1230</v>
      </c>
      <c r="CB853">
        <v>0.63</v>
      </c>
      <c r="CC853">
        <v>1</v>
      </c>
      <c r="CD853">
        <v>28</v>
      </c>
      <c r="CE853">
        <v>1</v>
      </c>
      <c r="CF853">
        <v>1</v>
      </c>
      <c r="CG853">
        <v>0.63</v>
      </c>
      <c r="CH853">
        <v>0</v>
      </c>
    </row>
    <row r="854" spans="1:86">
      <c r="A854">
        <v>11</v>
      </c>
      <c r="B854">
        <v>801</v>
      </c>
      <c r="C854">
        <v>1</v>
      </c>
      <c r="D854">
        <v>9</v>
      </c>
      <c r="E854">
        <v>0</v>
      </c>
      <c r="F854" s="24">
        <f t="shared" si="67"/>
        <v>15</v>
      </c>
      <c r="G854">
        <v>110</v>
      </c>
      <c r="H854" s="24">
        <f t="shared" si="69"/>
        <v>7</v>
      </c>
      <c r="I854" s="24">
        <f t="shared" si="66"/>
        <v>16</v>
      </c>
      <c r="J854" s="24">
        <f t="shared" si="68"/>
        <v>25</v>
      </c>
      <c r="K854" s="24" t="str">
        <f t="shared" si="70"/>
        <v>00</v>
      </c>
      <c r="L854">
        <v>73</v>
      </c>
      <c r="M854">
        <v>0</v>
      </c>
      <c r="N854">
        <v>0</v>
      </c>
      <c r="O854">
        <v>10</v>
      </c>
      <c r="P854">
        <v>3</v>
      </c>
      <c r="Q854" t="s">
        <v>19</v>
      </c>
      <c r="R854">
        <v>32</v>
      </c>
      <c r="S854">
        <v>30</v>
      </c>
      <c r="T854">
        <v>3</v>
      </c>
      <c r="U854">
        <v>2</v>
      </c>
      <c r="V854">
        <v>2.4E-2</v>
      </c>
      <c r="W854">
        <v>1.2E-2</v>
      </c>
      <c r="X854">
        <v>24</v>
      </c>
      <c r="Y854">
        <v>0.96</v>
      </c>
      <c r="Z854" t="s">
        <v>57</v>
      </c>
      <c r="AA854">
        <v>135</v>
      </c>
      <c r="AB854">
        <v>0.63</v>
      </c>
      <c r="AC854">
        <v>1</v>
      </c>
      <c r="AD854">
        <v>28</v>
      </c>
      <c r="AE854">
        <v>1</v>
      </c>
      <c r="AF854">
        <v>1</v>
      </c>
      <c r="AG854">
        <v>0.63</v>
      </c>
      <c r="AH854">
        <v>0</v>
      </c>
      <c r="BA854">
        <v>11</v>
      </c>
      <c r="BB854">
        <v>801</v>
      </c>
      <c r="BC854">
        <v>1</v>
      </c>
      <c r="BD854">
        <v>9</v>
      </c>
      <c r="BE854">
        <v>0</v>
      </c>
      <c r="BF854">
        <v>1.4</v>
      </c>
      <c r="BG854">
        <v>110</v>
      </c>
      <c r="BH854">
        <v>21</v>
      </c>
      <c r="BI854">
        <v>126</v>
      </c>
      <c r="BJ854">
        <v>1</v>
      </c>
      <c r="BK854">
        <v>0</v>
      </c>
      <c r="BL854">
        <v>73</v>
      </c>
      <c r="BM854">
        <v>0</v>
      </c>
      <c r="BN854">
        <v>0</v>
      </c>
      <c r="BO854">
        <v>10</v>
      </c>
      <c r="BP854">
        <v>3</v>
      </c>
      <c r="BQ854" t="s">
        <v>19</v>
      </c>
      <c r="BR854">
        <v>32</v>
      </c>
      <c r="BS854">
        <v>30</v>
      </c>
      <c r="BT854">
        <v>3</v>
      </c>
      <c r="BU854">
        <v>2</v>
      </c>
      <c r="BV854">
        <v>2.4E-2</v>
      </c>
      <c r="BW854">
        <v>1.2E-2</v>
      </c>
      <c r="BX854">
        <v>24</v>
      </c>
      <c r="BY854">
        <v>0.96</v>
      </c>
      <c r="BZ854" t="s">
        <v>57</v>
      </c>
      <c r="CA854">
        <v>135</v>
      </c>
      <c r="CB854">
        <v>0.63</v>
      </c>
      <c r="CC854">
        <v>1</v>
      </c>
      <c r="CD854">
        <v>28</v>
      </c>
      <c r="CE854">
        <v>1</v>
      </c>
      <c r="CF854">
        <v>1</v>
      </c>
      <c r="CG854">
        <v>0.63</v>
      </c>
      <c r="CH854">
        <v>0</v>
      </c>
    </row>
    <row r="855" spans="1:86">
      <c r="B855" t="s">
        <v>136</v>
      </c>
      <c r="F855" s="24" t="str">
        <f t="shared" si="67"/>
        <v/>
      </c>
      <c r="H855" s="24" t="str">
        <f t="shared" si="69"/>
        <v/>
      </c>
      <c r="I855" s="24" t="str">
        <f t="shared" si="66"/>
        <v/>
      </c>
      <c r="J855" s="24" t="str">
        <f t="shared" si="68"/>
        <v/>
      </c>
      <c r="K855" s="24" t="str">
        <f t="shared" si="70"/>
        <v/>
      </c>
      <c r="AC855">
        <v>1</v>
      </c>
      <c r="AE855">
        <v>1</v>
      </c>
      <c r="AF855">
        <v>1</v>
      </c>
      <c r="AH855">
        <v>0</v>
      </c>
      <c r="BB855" t="s">
        <v>136</v>
      </c>
      <c r="BK855">
        <v>0</v>
      </c>
      <c r="CC855">
        <v>1</v>
      </c>
      <c r="CE855">
        <v>1</v>
      </c>
      <c r="CF855">
        <v>1</v>
      </c>
      <c r="CH855">
        <v>0</v>
      </c>
    </row>
    <row r="856" spans="1:86">
      <c r="F856" s="24" t="str">
        <f t="shared" si="67"/>
        <v/>
      </c>
      <c r="H856" s="24" t="str">
        <f t="shared" si="69"/>
        <v/>
      </c>
      <c r="I856" s="24" t="str">
        <f t="shared" si="66"/>
        <v/>
      </c>
      <c r="J856" s="24" t="str">
        <f t="shared" si="68"/>
        <v/>
      </c>
      <c r="K856" s="24" t="str">
        <f t="shared" si="70"/>
        <v/>
      </c>
      <c r="AC856">
        <v>1</v>
      </c>
      <c r="AE856">
        <v>1</v>
      </c>
      <c r="AF856">
        <v>1</v>
      </c>
      <c r="AH856">
        <v>0</v>
      </c>
      <c r="BK856">
        <v>0</v>
      </c>
      <c r="CC856">
        <v>1</v>
      </c>
      <c r="CE856">
        <v>1</v>
      </c>
      <c r="CF856">
        <v>1</v>
      </c>
      <c r="CH856">
        <v>0</v>
      </c>
    </row>
    <row r="857" spans="1:86">
      <c r="A857">
        <v>2</v>
      </c>
      <c r="B857">
        <v>8</v>
      </c>
      <c r="C857">
        <v>300</v>
      </c>
      <c r="D857">
        <v>55</v>
      </c>
      <c r="E857">
        <v>0</v>
      </c>
      <c r="F857" s="24">
        <f t="shared" si="67"/>
        <v>135</v>
      </c>
      <c r="G857">
        <v>50</v>
      </c>
      <c r="H857" s="24">
        <f t="shared" si="69"/>
        <v>11</v>
      </c>
      <c r="I857" s="24">
        <f t="shared" si="66"/>
        <v>8</v>
      </c>
      <c r="J857" s="24">
        <f t="shared" si="68"/>
        <v>75</v>
      </c>
      <c r="K857" s="24" t="str">
        <f t="shared" si="70"/>
        <v>03</v>
      </c>
      <c r="L857">
        <v>22</v>
      </c>
      <c r="M857">
        <v>0</v>
      </c>
      <c r="N857">
        <v>0</v>
      </c>
      <c r="O857">
        <v>1</v>
      </c>
      <c r="P857">
        <v>0</v>
      </c>
      <c r="Q857" t="s">
        <v>18</v>
      </c>
      <c r="R857">
        <v>21</v>
      </c>
      <c r="S857">
        <v>10</v>
      </c>
      <c r="T857">
        <v>2</v>
      </c>
      <c r="U857">
        <v>2</v>
      </c>
      <c r="V857">
        <v>0.29599999999999999</v>
      </c>
      <c r="W857">
        <v>0.24859999999999999</v>
      </c>
      <c r="X857">
        <v>24</v>
      </c>
      <c r="Y857">
        <v>0</v>
      </c>
      <c r="Z857" t="s">
        <v>133</v>
      </c>
      <c r="AB857">
        <v>0</v>
      </c>
      <c r="AC857">
        <v>1</v>
      </c>
      <c r="AD857">
        <v>28</v>
      </c>
      <c r="AE857">
        <v>1</v>
      </c>
      <c r="AF857">
        <v>1</v>
      </c>
      <c r="AG857">
        <v>0.8</v>
      </c>
      <c r="AH857">
        <v>0</v>
      </c>
      <c r="BA857">
        <v>2</v>
      </c>
      <c r="BB857">
        <v>8</v>
      </c>
      <c r="BC857">
        <v>300</v>
      </c>
      <c r="BD857">
        <v>55</v>
      </c>
      <c r="BE857">
        <v>0</v>
      </c>
      <c r="BF857">
        <v>13.4</v>
      </c>
      <c r="BG857">
        <v>50</v>
      </c>
      <c r="BH857">
        <v>11</v>
      </c>
      <c r="BI857">
        <v>60</v>
      </c>
      <c r="BJ857">
        <v>3</v>
      </c>
      <c r="BK857">
        <v>0</v>
      </c>
      <c r="BL857">
        <v>22</v>
      </c>
      <c r="BM857">
        <v>0</v>
      </c>
      <c r="BN857">
        <v>0</v>
      </c>
      <c r="BO857">
        <v>1</v>
      </c>
      <c r="BP857">
        <v>0</v>
      </c>
      <c r="BQ857" t="s">
        <v>18</v>
      </c>
      <c r="BR857">
        <v>21</v>
      </c>
      <c r="BS857">
        <v>10</v>
      </c>
      <c r="BT857">
        <v>2</v>
      </c>
      <c r="BU857">
        <v>2</v>
      </c>
      <c r="BV857">
        <v>0.29599999999999999</v>
      </c>
      <c r="BW857">
        <v>0.24859999999999999</v>
      </c>
      <c r="BX857">
        <v>24</v>
      </c>
      <c r="BY857">
        <v>0</v>
      </c>
      <c r="BZ857" t="s">
        <v>133</v>
      </c>
      <c r="CB857">
        <v>0</v>
      </c>
      <c r="CC857">
        <v>1</v>
      </c>
      <c r="CD857">
        <v>28</v>
      </c>
      <c r="CE857">
        <v>1</v>
      </c>
      <c r="CF857">
        <v>1</v>
      </c>
      <c r="CG857">
        <v>0.8</v>
      </c>
      <c r="CH857">
        <v>0</v>
      </c>
    </row>
    <row r="858" spans="1:86">
      <c r="A858">
        <v>3</v>
      </c>
      <c r="B858">
        <v>7</v>
      </c>
      <c r="C858">
        <v>200</v>
      </c>
      <c r="D858">
        <v>40</v>
      </c>
      <c r="E858">
        <v>0</v>
      </c>
      <c r="F858" s="24">
        <f t="shared" si="67"/>
        <v>85</v>
      </c>
      <c r="G858">
        <v>50</v>
      </c>
      <c r="H858" s="24">
        <f t="shared" si="69"/>
        <v>12</v>
      </c>
      <c r="I858" s="24">
        <f t="shared" si="66"/>
        <v>8</v>
      </c>
      <c r="J858" s="24">
        <f t="shared" si="68"/>
        <v>75</v>
      </c>
      <c r="K858" s="24" t="str">
        <f t="shared" si="70"/>
        <v>03</v>
      </c>
      <c r="L858">
        <v>22</v>
      </c>
      <c r="M858">
        <v>0</v>
      </c>
      <c r="N858">
        <v>0</v>
      </c>
      <c r="O858">
        <v>1</v>
      </c>
      <c r="P858">
        <v>0</v>
      </c>
      <c r="Q858" t="s">
        <v>18</v>
      </c>
      <c r="R858">
        <v>21</v>
      </c>
      <c r="S858">
        <v>10</v>
      </c>
      <c r="T858">
        <v>2</v>
      </c>
      <c r="U858">
        <v>2</v>
      </c>
      <c r="V858">
        <v>0.20200000000000001</v>
      </c>
      <c r="W858">
        <v>0.16969999999999999</v>
      </c>
      <c r="X858">
        <v>24</v>
      </c>
      <c r="Y858">
        <v>0</v>
      </c>
      <c r="Z858" t="s">
        <v>133</v>
      </c>
      <c r="AB858">
        <v>0</v>
      </c>
      <c r="AC858">
        <v>1</v>
      </c>
      <c r="AD858">
        <v>28</v>
      </c>
      <c r="AE858">
        <v>1</v>
      </c>
      <c r="AF858">
        <v>1</v>
      </c>
      <c r="AG858">
        <v>0.8</v>
      </c>
      <c r="AH858">
        <v>0</v>
      </c>
      <c r="BA858">
        <v>3</v>
      </c>
      <c r="BB858">
        <v>7</v>
      </c>
      <c r="BC858">
        <v>200</v>
      </c>
      <c r="BD858">
        <v>40</v>
      </c>
      <c r="BE858">
        <v>0</v>
      </c>
      <c r="BF858">
        <v>8.6</v>
      </c>
      <c r="BG858">
        <v>50</v>
      </c>
      <c r="BH858">
        <v>12</v>
      </c>
      <c r="BI858">
        <v>60</v>
      </c>
      <c r="BJ858">
        <v>3</v>
      </c>
      <c r="BK858">
        <v>0</v>
      </c>
      <c r="BL858">
        <v>22</v>
      </c>
      <c r="BM858">
        <v>0</v>
      </c>
      <c r="BN858">
        <v>0</v>
      </c>
      <c r="BO858">
        <v>1</v>
      </c>
      <c r="BP858">
        <v>0</v>
      </c>
      <c r="BQ858" t="s">
        <v>18</v>
      </c>
      <c r="BR858">
        <v>21</v>
      </c>
      <c r="BS858">
        <v>10</v>
      </c>
      <c r="BT858">
        <v>2</v>
      </c>
      <c r="BU858">
        <v>2</v>
      </c>
      <c r="BV858">
        <v>0.20200000000000001</v>
      </c>
      <c r="BW858">
        <v>0.16969999999999999</v>
      </c>
      <c r="BX858">
        <v>24</v>
      </c>
      <c r="BY858">
        <v>0</v>
      </c>
      <c r="BZ858" t="s">
        <v>133</v>
      </c>
      <c r="CB858">
        <v>0</v>
      </c>
      <c r="CC858">
        <v>1</v>
      </c>
      <c r="CD858">
        <v>28</v>
      </c>
      <c r="CE858">
        <v>1</v>
      </c>
      <c r="CF858">
        <v>1</v>
      </c>
      <c r="CG858">
        <v>0.8</v>
      </c>
      <c r="CH858">
        <v>0</v>
      </c>
    </row>
    <row r="859" spans="1:86">
      <c r="A859">
        <v>4</v>
      </c>
      <c r="B859">
        <v>6</v>
      </c>
      <c r="C859">
        <v>140</v>
      </c>
      <c r="D859">
        <v>40</v>
      </c>
      <c r="E859">
        <v>0</v>
      </c>
      <c r="F859" s="24">
        <f t="shared" si="67"/>
        <v>53</v>
      </c>
      <c r="G859">
        <v>60</v>
      </c>
      <c r="H859" s="24">
        <f t="shared" si="69"/>
        <v>12</v>
      </c>
      <c r="I859" s="24">
        <f t="shared" si="66"/>
        <v>8</v>
      </c>
      <c r="J859" s="24">
        <f t="shared" si="68"/>
        <v>75</v>
      </c>
      <c r="K859" s="24" t="str">
        <f t="shared" si="70"/>
        <v>03</v>
      </c>
      <c r="L859">
        <v>32</v>
      </c>
      <c r="M859">
        <v>0</v>
      </c>
      <c r="N859">
        <v>40</v>
      </c>
      <c r="O859">
        <v>0</v>
      </c>
      <c r="P859">
        <v>0</v>
      </c>
      <c r="Q859" t="s">
        <v>18</v>
      </c>
      <c r="R859">
        <v>31</v>
      </c>
      <c r="S859">
        <v>15</v>
      </c>
      <c r="T859">
        <v>2</v>
      </c>
      <c r="U859">
        <v>2</v>
      </c>
      <c r="V859">
        <v>0.14699999999999999</v>
      </c>
      <c r="W859">
        <v>0.122</v>
      </c>
      <c r="X859">
        <v>24</v>
      </c>
      <c r="Y859">
        <v>0</v>
      </c>
      <c r="Z859" t="s">
        <v>133</v>
      </c>
      <c r="AB859">
        <v>0</v>
      </c>
      <c r="AC859">
        <v>1</v>
      </c>
      <c r="AD859">
        <v>28</v>
      </c>
      <c r="AE859">
        <v>1</v>
      </c>
      <c r="AF859">
        <v>1</v>
      </c>
      <c r="AG859">
        <v>0.8</v>
      </c>
      <c r="AH859">
        <v>0</v>
      </c>
      <c r="BA859">
        <v>4</v>
      </c>
      <c r="BB859">
        <v>6</v>
      </c>
      <c r="BC859">
        <v>140</v>
      </c>
      <c r="BD859">
        <v>40</v>
      </c>
      <c r="BE859">
        <v>0</v>
      </c>
      <c r="BF859">
        <v>5.3</v>
      </c>
      <c r="BG859">
        <v>60</v>
      </c>
      <c r="BH859">
        <v>12</v>
      </c>
      <c r="BI859">
        <v>60</v>
      </c>
      <c r="BJ859">
        <v>3</v>
      </c>
      <c r="BK859">
        <v>0</v>
      </c>
      <c r="BL859">
        <v>32</v>
      </c>
      <c r="BM859">
        <v>0</v>
      </c>
      <c r="BN859">
        <v>40</v>
      </c>
      <c r="BO859">
        <v>0</v>
      </c>
      <c r="BP859">
        <v>0</v>
      </c>
      <c r="BQ859" t="s">
        <v>18</v>
      </c>
      <c r="BR859">
        <v>31</v>
      </c>
      <c r="BS859">
        <v>15</v>
      </c>
      <c r="BT859">
        <v>2</v>
      </c>
      <c r="BU859">
        <v>2</v>
      </c>
      <c r="BV859">
        <v>0.14699999999999999</v>
      </c>
      <c r="BW859">
        <v>0.122</v>
      </c>
      <c r="BX859">
        <v>24</v>
      </c>
      <c r="BY859">
        <v>0</v>
      </c>
      <c r="BZ859" t="s">
        <v>133</v>
      </c>
      <c r="CB859">
        <v>0</v>
      </c>
      <c r="CC859">
        <v>1</v>
      </c>
      <c r="CD859">
        <v>28</v>
      </c>
      <c r="CE859">
        <v>1</v>
      </c>
      <c r="CF859">
        <v>1</v>
      </c>
      <c r="CG859">
        <v>0.8</v>
      </c>
      <c r="CH859">
        <v>0</v>
      </c>
    </row>
    <row r="860" spans="1:86">
      <c r="A860">
        <v>5</v>
      </c>
      <c r="B860">
        <v>5</v>
      </c>
      <c r="C860">
        <v>70</v>
      </c>
      <c r="D860">
        <v>25</v>
      </c>
      <c r="E860">
        <v>0</v>
      </c>
      <c r="F860" s="24">
        <f t="shared" si="67"/>
        <v>33</v>
      </c>
      <c r="G860">
        <v>70</v>
      </c>
      <c r="H860" s="24">
        <f t="shared" si="69"/>
        <v>12</v>
      </c>
      <c r="I860" s="24">
        <f t="shared" si="66"/>
        <v>6</v>
      </c>
      <c r="J860" s="24">
        <f t="shared" si="68"/>
        <v>75</v>
      </c>
      <c r="K860" s="24" t="str">
        <f t="shared" si="70"/>
        <v>03</v>
      </c>
      <c r="L860">
        <v>42</v>
      </c>
      <c r="M860">
        <v>0</v>
      </c>
      <c r="N860">
        <v>40</v>
      </c>
      <c r="O860">
        <v>0</v>
      </c>
      <c r="P860">
        <v>0</v>
      </c>
      <c r="Q860" t="s">
        <v>18</v>
      </c>
      <c r="R860">
        <v>31</v>
      </c>
      <c r="S860">
        <v>15</v>
      </c>
      <c r="T860">
        <v>2</v>
      </c>
      <c r="U860">
        <v>2</v>
      </c>
      <c r="V860">
        <v>0.104</v>
      </c>
      <c r="W860">
        <v>8.3199999999999996E-2</v>
      </c>
      <c r="X860">
        <v>24</v>
      </c>
      <c r="Y860">
        <v>0</v>
      </c>
      <c r="Z860" t="s">
        <v>133</v>
      </c>
      <c r="AB860">
        <v>4</v>
      </c>
      <c r="AC860">
        <v>1</v>
      </c>
      <c r="AD860">
        <v>28</v>
      </c>
      <c r="AE860">
        <v>1</v>
      </c>
      <c r="AF860">
        <v>1</v>
      </c>
      <c r="AG860">
        <v>0.8</v>
      </c>
      <c r="AH860">
        <v>0</v>
      </c>
      <c r="BA860">
        <v>5</v>
      </c>
      <c r="BB860">
        <v>5</v>
      </c>
      <c r="BC860">
        <v>70</v>
      </c>
      <c r="BD860">
        <v>25</v>
      </c>
      <c r="BE860">
        <v>0</v>
      </c>
      <c r="BF860">
        <v>3.3</v>
      </c>
      <c r="BG860">
        <v>70</v>
      </c>
      <c r="BH860">
        <v>12</v>
      </c>
      <c r="BI860">
        <v>50</v>
      </c>
      <c r="BJ860">
        <v>3</v>
      </c>
      <c r="BK860">
        <v>0</v>
      </c>
      <c r="BL860">
        <v>42</v>
      </c>
      <c r="BM860">
        <v>0</v>
      </c>
      <c r="BN860">
        <v>40</v>
      </c>
      <c r="BO860">
        <v>0</v>
      </c>
      <c r="BP860">
        <v>0</v>
      </c>
      <c r="BQ860" t="s">
        <v>18</v>
      </c>
      <c r="BR860">
        <v>31</v>
      </c>
      <c r="BS860">
        <v>15</v>
      </c>
      <c r="BT860">
        <v>2</v>
      </c>
      <c r="BU860">
        <v>2</v>
      </c>
      <c r="BV860">
        <v>0.104</v>
      </c>
      <c r="BW860">
        <v>8.3199999999999996E-2</v>
      </c>
      <c r="BX860">
        <v>24</v>
      </c>
      <c r="BY860">
        <v>0</v>
      </c>
      <c r="BZ860" t="s">
        <v>133</v>
      </c>
      <c r="CB860">
        <v>4</v>
      </c>
      <c r="CC860">
        <v>1</v>
      </c>
      <c r="CD860">
        <v>28</v>
      </c>
      <c r="CE860">
        <v>1</v>
      </c>
      <c r="CF860">
        <v>1</v>
      </c>
      <c r="CG860">
        <v>0.8</v>
      </c>
      <c r="CH860">
        <v>0</v>
      </c>
    </row>
    <row r="861" spans="1:86">
      <c r="A861">
        <v>6</v>
      </c>
      <c r="B861">
        <v>4</v>
      </c>
      <c r="C861">
        <v>40</v>
      </c>
      <c r="D861">
        <v>20</v>
      </c>
      <c r="E861">
        <v>0</v>
      </c>
      <c r="F861" s="24">
        <f t="shared" si="67"/>
        <v>23</v>
      </c>
      <c r="G861">
        <v>90</v>
      </c>
      <c r="H861" s="24">
        <f t="shared" si="69"/>
        <v>10</v>
      </c>
      <c r="I861" s="24">
        <f t="shared" si="66"/>
        <v>6</v>
      </c>
      <c r="J861" s="24">
        <f t="shared" si="68"/>
        <v>50</v>
      </c>
      <c r="K861" s="24" t="str">
        <f t="shared" si="70"/>
        <v>03</v>
      </c>
      <c r="L861">
        <v>32</v>
      </c>
      <c r="M861">
        <v>0</v>
      </c>
      <c r="N861">
        <v>40</v>
      </c>
      <c r="O861">
        <v>0</v>
      </c>
      <c r="P861">
        <v>0</v>
      </c>
      <c r="Q861" t="s">
        <v>18</v>
      </c>
      <c r="R861">
        <v>31</v>
      </c>
      <c r="S861">
        <v>15</v>
      </c>
      <c r="T861">
        <v>2</v>
      </c>
      <c r="U861">
        <v>2</v>
      </c>
      <c r="V861">
        <v>6.9000000000000006E-2</v>
      </c>
      <c r="W861">
        <v>5.45E-2</v>
      </c>
      <c r="X861">
        <v>24</v>
      </c>
      <c r="Y861">
        <v>0</v>
      </c>
      <c r="Z861" t="s">
        <v>133</v>
      </c>
      <c r="AB861">
        <v>3.2</v>
      </c>
      <c r="AC861">
        <v>1</v>
      </c>
      <c r="AD861">
        <v>28</v>
      </c>
      <c r="AE861">
        <v>1</v>
      </c>
      <c r="AF861">
        <v>1</v>
      </c>
      <c r="AG861">
        <v>0.8</v>
      </c>
      <c r="AH861">
        <v>0</v>
      </c>
      <c r="BA861">
        <v>6</v>
      </c>
      <c r="BB861">
        <v>4</v>
      </c>
      <c r="BC861">
        <v>40</v>
      </c>
      <c r="BD861">
        <v>20</v>
      </c>
      <c r="BE861">
        <v>0</v>
      </c>
      <c r="BF861">
        <v>2.2999999999999998</v>
      </c>
      <c r="BG861">
        <v>90</v>
      </c>
      <c r="BH861">
        <v>14</v>
      </c>
      <c r="BI861">
        <v>50</v>
      </c>
      <c r="BJ861">
        <v>2</v>
      </c>
      <c r="BK861">
        <v>0</v>
      </c>
      <c r="BL861">
        <v>32</v>
      </c>
      <c r="BM861">
        <v>0</v>
      </c>
      <c r="BN861">
        <v>40</v>
      </c>
      <c r="BO861">
        <v>0</v>
      </c>
      <c r="BP861">
        <v>0</v>
      </c>
      <c r="BQ861" t="s">
        <v>18</v>
      </c>
      <c r="BR861">
        <v>31</v>
      </c>
      <c r="BS861">
        <v>15</v>
      </c>
      <c r="BT861">
        <v>2</v>
      </c>
      <c r="BU861">
        <v>2</v>
      </c>
      <c r="BV861">
        <v>6.9000000000000006E-2</v>
      </c>
      <c r="BW861">
        <v>5.45E-2</v>
      </c>
      <c r="BX861">
        <v>24</v>
      </c>
      <c r="BY861">
        <v>0</v>
      </c>
      <c r="BZ861" t="s">
        <v>133</v>
      </c>
      <c r="CB861">
        <v>3.2</v>
      </c>
      <c r="CC861">
        <v>1</v>
      </c>
      <c r="CD861">
        <v>28</v>
      </c>
      <c r="CE861">
        <v>1</v>
      </c>
      <c r="CF861">
        <v>1</v>
      </c>
      <c r="CG861">
        <v>0.8</v>
      </c>
      <c r="CH861">
        <v>0</v>
      </c>
    </row>
    <row r="862" spans="1:86">
      <c r="A862">
        <v>7</v>
      </c>
      <c r="B862">
        <v>3</v>
      </c>
      <c r="C862">
        <v>10</v>
      </c>
      <c r="D862">
        <v>10</v>
      </c>
      <c r="E862">
        <v>0</v>
      </c>
      <c r="F862" s="24">
        <f t="shared" si="67"/>
        <v>15</v>
      </c>
      <c r="G862">
        <v>110</v>
      </c>
      <c r="H862" s="24">
        <f t="shared" si="69"/>
        <v>11</v>
      </c>
      <c r="I862" s="24">
        <f t="shared" si="66"/>
        <v>6</v>
      </c>
      <c r="J862" s="24">
        <f t="shared" si="68"/>
        <v>50</v>
      </c>
      <c r="K862" s="24" t="str">
        <f t="shared" si="70"/>
        <v>00</v>
      </c>
      <c r="L862">
        <v>52</v>
      </c>
      <c r="M862">
        <v>0</v>
      </c>
      <c r="N862">
        <v>40</v>
      </c>
      <c r="O862">
        <v>0</v>
      </c>
      <c r="P862">
        <v>0</v>
      </c>
      <c r="Q862" t="s">
        <v>18</v>
      </c>
      <c r="R862">
        <v>31</v>
      </c>
      <c r="S862">
        <v>15</v>
      </c>
      <c r="T862">
        <v>2</v>
      </c>
      <c r="U862">
        <v>2</v>
      </c>
      <c r="V862">
        <v>4.3999999999999997E-2</v>
      </c>
      <c r="W862">
        <v>3.4799999999999998E-2</v>
      </c>
      <c r="X862">
        <v>24</v>
      </c>
      <c r="Y862">
        <v>0</v>
      </c>
      <c r="Z862" t="s">
        <v>133</v>
      </c>
      <c r="AB862">
        <v>2</v>
      </c>
      <c r="AC862">
        <v>1</v>
      </c>
      <c r="AD862">
        <v>28</v>
      </c>
      <c r="AE862">
        <v>1</v>
      </c>
      <c r="AF862">
        <v>1</v>
      </c>
      <c r="AG862">
        <v>0.8</v>
      </c>
      <c r="AH862">
        <v>0</v>
      </c>
      <c r="BA862">
        <v>7</v>
      </c>
      <c r="BB862">
        <v>3</v>
      </c>
      <c r="BC862">
        <v>10</v>
      </c>
      <c r="BD862">
        <v>10</v>
      </c>
      <c r="BE862">
        <v>0</v>
      </c>
      <c r="BF862">
        <v>1.5</v>
      </c>
      <c r="BG862">
        <v>110</v>
      </c>
      <c r="BH862">
        <v>16</v>
      </c>
      <c r="BI862">
        <v>50</v>
      </c>
      <c r="BJ862">
        <v>2</v>
      </c>
      <c r="BK862">
        <v>0</v>
      </c>
      <c r="BL862">
        <v>52</v>
      </c>
      <c r="BM862">
        <v>0</v>
      </c>
      <c r="BN862">
        <v>40</v>
      </c>
      <c r="BO862">
        <v>0</v>
      </c>
      <c r="BP862">
        <v>0</v>
      </c>
      <c r="BQ862" t="s">
        <v>18</v>
      </c>
      <c r="BR862">
        <v>31</v>
      </c>
      <c r="BS862">
        <v>15</v>
      </c>
      <c r="BT862">
        <v>2</v>
      </c>
      <c r="BU862">
        <v>2</v>
      </c>
      <c r="BV862">
        <v>4.3999999999999997E-2</v>
      </c>
      <c r="BW862">
        <v>3.4799999999999998E-2</v>
      </c>
      <c r="BX862">
        <v>24</v>
      </c>
      <c r="BY862">
        <v>0</v>
      </c>
      <c r="BZ862" t="s">
        <v>133</v>
      </c>
      <c r="CB862">
        <v>2</v>
      </c>
      <c r="CC862">
        <v>1</v>
      </c>
      <c r="CD862">
        <v>28</v>
      </c>
      <c r="CE862">
        <v>1</v>
      </c>
      <c r="CF862">
        <v>1</v>
      </c>
      <c r="CG862">
        <v>0.8</v>
      </c>
      <c r="CH862">
        <v>0</v>
      </c>
    </row>
    <row r="863" spans="1:86">
      <c r="A863">
        <v>8</v>
      </c>
      <c r="B863">
        <v>2</v>
      </c>
      <c r="C863">
        <v>7</v>
      </c>
      <c r="D863">
        <v>9</v>
      </c>
      <c r="E863">
        <v>0</v>
      </c>
      <c r="F863" s="24">
        <f t="shared" si="67"/>
        <v>7.9999999999999991</v>
      </c>
      <c r="G863">
        <v>110</v>
      </c>
      <c r="H863" s="24">
        <f t="shared" si="69"/>
        <v>11</v>
      </c>
      <c r="I863" s="24">
        <f t="shared" si="66"/>
        <v>6</v>
      </c>
      <c r="J863" s="24">
        <f t="shared" si="68"/>
        <v>50</v>
      </c>
      <c r="K863" s="24" t="str">
        <f t="shared" si="70"/>
        <v>00</v>
      </c>
      <c r="L863">
        <v>62</v>
      </c>
      <c r="M863">
        <v>0</v>
      </c>
      <c r="N863">
        <v>0</v>
      </c>
      <c r="O863">
        <v>0</v>
      </c>
      <c r="P863">
        <v>0</v>
      </c>
      <c r="Q863" t="s">
        <v>18</v>
      </c>
      <c r="R863">
        <v>31</v>
      </c>
      <c r="S863">
        <v>15</v>
      </c>
      <c r="T863">
        <v>3</v>
      </c>
      <c r="U863">
        <v>2</v>
      </c>
      <c r="V863">
        <v>0.03</v>
      </c>
      <c r="W863">
        <v>2.2800000000000001E-2</v>
      </c>
      <c r="X863">
        <v>24</v>
      </c>
      <c r="Y863">
        <v>0</v>
      </c>
      <c r="Z863" t="s">
        <v>133</v>
      </c>
      <c r="AB863">
        <v>1.1200000000000001</v>
      </c>
      <c r="AC863">
        <v>1</v>
      </c>
      <c r="AD863">
        <v>28</v>
      </c>
      <c r="AE863">
        <v>1</v>
      </c>
      <c r="AF863">
        <v>1</v>
      </c>
      <c r="AG863">
        <v>0.8</v>
      </c>
      <c r="AH863">
        <v>0</v>
      </c>
      <c r="BA863">
        <v>8</v>
      </c>
      <c r="BB863">
        <v>2</v>
      </c>
      <c r="BC863">
        <v>7</v>
      </c>
      <c r="BD863">
        <v>9</v>
      </c>
      <c r="BE863">
        <v>0</v>
      </c>
      <c r="BF863">
        <v>0.7</v>
      </c>
      <c r="BG863">
        <v>110</v>
      </c>
      <c r="BH863">
        <v>16</v>
      </c>
      <c r="BI863">
        <v>50</v>
      </c>
      <c r="BJ863">
        <v>2</v>
      </c>
      <c r="BK863">
        <v>0</v>
      </c>
      <c r="BL863">
        <v>62</v>
      </c>
      <c r="BM863">
        <v>0</v>
      </c>
      <c r="BN863">
        <v>0</v>
      </c>
      <c r="BO863">
        <v>0</v>
      </c>
      <c r="BP863">
        <v>0</v>
      </c>
      <c r="BQ863" t="s">
        <v>18</v>
      </c>
      <c r="BR863">
        <v>31</v>
      </c>
      <c r="BS863">
        <v>15</v>
      </c>
      <c r="BT863">
        <v>3</v>
      </c>
      <c r="BU863">
        <v>2</v>
      </c>
      <c r="BV863">
        <v>0.03</v>
      </c>
      <c r="BW863">
        <v>2.2800000000000001E-2</v>
      </c>
      <c r="BX863">
        <v>24</v>
      </c>
      <c r="BY863">
        <v>0</v>
      </c>
      <c r="BZ863" t="s">
        <v>133</v>
      </c>
      <c r="CB863">
        <v>1.1200000000000001</v>
      </c>
      <c r="CC863">
        <v>1</v>
      </c>
      <c r="CD863">
        <v>28</v>
      </c>
      <c r="CE863">
        <v>1</v>
      </c>
      <c r="CF863">
        <v>1</v>
      </c>
      <c r="CG863">
        <v>0.8</v>
      </c>
      <c r="CH863">
        <v>0</v>
      </c>
    </row>
    <row r="864" spans="1:86">
      <c r="A864">
        <v>9</v>
      </c>
      <c r="B864">
        <v>1</v>
      </c>
      <c r="C864">
        <v>7</v>
      </c>
      <c r="D864">
        <v>9</v>
      </c>
      <c r="E864">
        <v>0</v>
      </c>
      <c r="F864" s="24">
        <f t="shared" si="67"/>
        <v>3</v>
      </c>
      <c r="G864">
        <v>95</v>
      </c>
      <c r="H864" s="24">
        <f t="shared" si="69"/>
        <v>6</v>
      </c>
      <c r="I864" s="24">
        <f t="shared" si="66"/>
        <v>9</v>
      </c>
      <c r="J864" s="24">
        <f t="shared" si="68"/>
        <v>25</v>
      </c>
      <c r="K864" s="24" t="str">
        <f t="shared" si="70"/>
        <v>00</v>
      </c>
      <c r="L864">
        <v>63</v>
      </c>
      <c r="M864">
        <v>0</v>
      </c>
      <c r="N864">
        <v>0</v>
      </c>
      <c r="O864">
        <v>0</v>
      </c>
      <c r="P864">
        <v>1</v>
      </c>
      <c r="Q864" t="s">
        <v>18</v>
      </c>
      <c r="R864">
        <v>31</v>
      </c>
      <c r="S864">
        <v>15</v>
      </c>
      <c r="T864">
        <v>3</v>
      </c>
      <c r="U864">
        <v>2</v>
      </c>
      <c r="V864">
        <v>1.4999999999999999E-2</v>
      </c>
      <c r="W864">
        <v>1.2E-2</v>
      </c>
      <c r="X864">
        <v>24</v>
      </c>
      <c r="Y864">
        <v>0</v>
      </c>
      <c r="Z864" t="s">
        <v>133</v>
      </c>
      <c r="AB864">
        <v>0.8</v>
      </c>
      <c r="AC864">
        <v>1</v>
      </c>
      <c r="AD864">
        <v>28</v>
      </c>
      <c r="AE864">
        <v>1</v>
      </c>
      <c r="AF864">
        <v>1</v>
      </c>
      <c r="AG864">
        <v>0.8</v>
      </c>
      <c r="AH864">
        <v>0</v>
      </c>
      <c r="BA864">
        <v>9</v>
      </c>
      <c r="BB864">
        <v>1</v>
      </c>
      <c r="BC864">
        <v>7</v>
      </c>
      <c r="BD864">
        <v>9</v>
      </c>
      <c r="BE864">
        <v>0</v>
      </c>
      <c r="BF864">
        <v>0.3</v>
      </c>
      <c r="BG864">
        <v>95</v>
      </c>
      <c r="BH864">
        <v>18</v>
      </c>
      <c r="BI864">
        <v>70</v>
      </c>
      <c r="BJ864">
        <v>1</v>
      </c>
      <c r="BK864">
        <v>0</v>
      </c>
      <c r="BL864">
        <v>63</v>
      </c>
      <c r="BM864">
        <v>0</v>
      </c>
      <c r="BN864">
        <v>0</v>
      </c>
      <c r="BO864">
        <v>0</v>
      </c>
      <c r="BP864">
        <v>1</v>
      </c>
      <c r="BQ864" t="s">
        <v>18</v>
      </c>
      <c r="BR864">
        <v>31</v>
      </c>
      <c r="BS864">
        <v>15</v>
      </c>
      <c r="BT864">
        <v>3</v>
      </c>
      <c r="BU864">
        <v>2</v>
      </c>
      <c r="BV864">
        <v>1.4999999999999999E-2</v>
      </c>
      <c r="BW864">
        <v>1.2E-2</v>
      </c>
      <c r="BX864">
        <v>24</v>
      </c>
      <c r="BY864">
        <v>0</v>
      </c>
      <c r="BZ864" t="s">
        <v>133</v>
      </c>
      <c r="CB864">
        <v>0.8</v>
      </c>
      <c r="CC864">
        <v>1</v>
      </c>
      <c r="CD864">
        <v>28</v>
      </c>
      <c r="CE864">
        <v>1</v>
      </c>
      <c r="CF864">
        <v>1</v>
      </c>
      <c r="CG864">
        <v>0.8</v>
      </c>
      <c r="CH864">
        <v>0</v>
      </c>
    </row>
    <row r="865" spans="1:86">
      <c r="F865" s="24" t="str">
        <f t="shared" si="67"/>
        <v/>
      </c>
      <c r="H865" s="24" t="str">
        <f t="shared" si="69"/>
        <v/>
      </c>
      <c r="I865" s="24" t="str">
        <f t="shared" si="66"/>
        <v/>
      </c>
      <c r="J865" s="24" t="str">
        <f t="shared" si="68"/>
        <v/>
      </c>
      <c r="K865" s="24" t="str">
        <f t="shared" si="70"/>
        <v/>
      </c>
      <c r="AC865">
        <v>1</v>
      </c>
      <c r="AE865">
        <v>1</v>
      </c>
      <c r="AF865">
        <v>1</v>
      </c>
      <c r="AH865">
        <v>0</v>
      </c>
      <c r="BK865">
        <v>0</v>
      </c>
      <c r="CC865">
        <v>1</v>
      </c>
      <c r="CE865">
        <v>1</v>
      </c>
      <c r="CF865">
        <v>1</v>
      </c>
      <c r="CH865">
        <v>0</v>
      </c>
    </row>
    <row r="866" spans="1:86">
      <c r="A866">
        <v>2</v>
      </c>
      <c r="B866">
        <v>7</v>
      </c>
      <c r="C866">
        <v>300</v>
      </c>
      <c r="D866">
        <v>55</v>
      </c>
      <c r="E866">
        <v>0</v>
      </c>
      <c r="F866" s="24">
        <f t="shared" si="67"/>
        <v>135</v>
      </c>
      <c r="G866">
        <v>50</v>
      </c>
      <c r="H866" s="24">
        <f t="shared" si="69"/>
        <v>11</v>
      </c>
      <c r="I866" s="24">
        <f t="shared" si="66"/>
        <v>8</v>
      </c>
      <c r="J866" s="24">
        <f t="shared" si="68"/>
        <v>75</v>
      </c>
      <c r="K866" s="24" t="str">
        <f t="shared" si="70"/>
        <v>03</v>
      </c>
      <c r="L866">
        <v>22</v>
      </c>
      <c r="M866">
        <v>0</v>
      </c>
      <c r="N866">
        <v>0</v>
      </c>
      <c r="O866">
        <v>1</v>
      </c>
      <c r="P866">
        <v>0</v>
      </c>
      <c r="Q866" t="s">
        <v>18</v>
      </c>
      <c r="R866">
        <v>21</v>
      </c>
      <c r="S866">
        <v>10</v>
      </c>
      <c r="T866">
        <v>2</v>
      </c>
      <c r="U866">
        <v>2</v>
      </c>
      <c r="V866">
        <v>0.29099999999999998</v>
      </c>
      <c r="W866">
        <v>0.24399999999999999</v>
      </c>
      <c r="X866">
        <v>24</v>
      </c>
      <c r="Y866">
        <v>0</v>
      </c>
      <c r="Z866" t="s">
        <v>133</v>
      </c>
      <c r="AB866">
        <v>0</v>
      </c>
      <c r="AC866">
        <v>1</v>
      </c>
      <c r="AD866">
        <v>28</v>
      </c>
      <c r="AE866">
        <v>1</v>
      </c>
      <c r="AF866">
        <v>1</v>
      </c>
      <c r="AG866">
        <v>1.1200000000000001</v>
      </c>
      <c r="AH866">
        <v>0</v>
      </c>
      <c r="BA866">
        <v>2</v>
      </c>
      <c r="BB866">
        <v>7</v>
      </c>
      <c r="BC866">
        <v>300</v>
      </c>
      <c r="BD866">
        <v>55</v>
      </c>
      <c r="BE866">
        <v>0</v>
      </c>
      <c r="BF866">
        <v>13.4</v>
      </c>
      <c r="BG866">
        <v>50</v>
      </c>
      <c r="BH866">
        <v>11</v>
      </c>
      <c r="BI866">
        <v>60</v>
      </c>
      <c r="BJ866">
        <v>3</v>
      </c>
      <c r="BK866">
        <v>0</v>
      </c>
      <c r="BL866">
        <v>22</v>
      </c>
      <c r="BM866">
        <v>0</v>
      </c>
      <c r="BN866">
        <v>0</v>
      </c>
      <c r="BO866">
        <v>1</v>
      </c>
      <c r="BP866">
        <v>0</v>
      </c>
      <c r="BQ866" t="s">
        <v>18</v>
      </c>
      <c r="BR866">
        <v>21</v>
      </c>
      <c r="BS866">
        <v>10</v>
      </c>
      <c r="BT866">
        <v>2</v>
      </c>
      <c r="BU866">
        <v>2</v>
      </c>
      <c r="BV866">
        <v>0.29099999999999998</v>
      </c>
      <c r="BW866">
        <v>0.24399999999999999</v>
      </c>
      <c r="BX866">
        <v>24</v>
      </c>
      <c r="BY866">
        <v>0</v>
      </c>
      <c r="BZ866" t="s">
        <v>133</v>
      </c>
      <c r="CB866">
        <v>0</v>
      </c>
      <c r="CC866">
        <v>1</v>
      </c>
      <c r="CD866">
        <v>28</v>
      </c>
      <c r="CE866">
        <v>1</v>
      </c>
      <c r="CF866">
        <v>1</v>
      </c>
      <c r="CG866">
        <v>1.1200000000000001</v>
      </c>
      <c r="CH866">
        <v>0</v>
      </c>
    </row>
    <row r="867" spans="1:86">
      <c r="A867">
        <v>3</v>
      </c>
      <c r="B867">
        <v>6</v>
      </c>
      <c r="C867">
        <v>200</v>
      </c>
      <c r="D867">
        <v>40</v>
      </c>
      <c r="E867">
        <v>0</v>
      </c>
      <c r="F867" s="24">
        <f t="shared" si="67"/>
        <v>85</v>
      </c>
      <c r="G867">
        <v>50</v>
      </c>
      <c r="H867" s="24">
        <f t="shared" si="69"/>
        <v>12</v>
      </c>
      <c r="I867" s="24">
        <f t="shared" si="66"/>
        <v>8</v>
      </c>
      <c r="J867" s="24">
        <f t="shared" si="68"/>
        <v>75</v>
      </c>
      <c r="K867" s="24" t="str">
        <f t="shared" si="70"/>
        <v>03</v>
      </c>
      <c r="L867">
        <v>22</v>
      </c>
      <c r="M867">
        <v>0</v>
      </c>
      <c r="N867">
        <v>0</v>
      </c>
      <c r="O867">
        <v>1</v>
      </c>
      <c r="P867">
        <v>0</v>
      </c>
      <c r="Q867" t="s">
        <v>18</v>
      </c>
      <c r="R867">
        <v>21</v>
      </c>
      <c r="S867">
        <v>10</v>
      </c>
      <c r="T867">
        <v>2</v>
      </c>
      <c r="U867">
        <v>2</v>
      </c>
      <c r="V867">
        <v>0.19700000000000001</v>
      </c>
      <c r="W867">
        <v>0.16550000000000001</v>
      </c>
      <c r="X867">
        <v>24</v>
      </c>
      <c r="Y867">
        <v>0</v>
      </c>
      <c r="Z867" t="s">
        <v>133</v>
      </c>
      <c r="AB867">
        <v>0</v>
      </c>
      <c r="AC867">
        <v>1</v>
      </c>
      <c r="AD867">
        <v>28</v>
      </c>
      <c r="AE867">
        <v>1</v>
      </c>
      <c r="AF867">
        <v>1</v>
      </c>
      <c r="AG867">
        <v>1.1200000000000001</v>
      </c>
      <c r="AH867">
        <v>0</v>
      </c>
      <c r="BA867">
        <v>3</v>
      </c>
      <c r="BB867">
        <v>6</v>
      </c>
      <c r="BC867">
        <v>200</v>
      </c>
      <c r="BD867">
        <v>40</v>
      </c>
      <c r="BE867">
        <v>0</v>
      </c>
      <c r="BF867">
        <v>8.6</v>
      </c>
      <c r="BG867">
        <v>50</v>
      </c>
      <c r="BH867">
        <v>12</v>
      </c>
      <c r="BI867">
        <v>60</v>
      </c>
      <c r="BJ867">
        <v>3</v>
      </c>
      <c r="BK867">
        <v>0</v>
      </c>
      <c r="BL867">
        <v>22</v>
      </c>
      <c r="BM867">
        <v>0</v>
      </c>
      <c r="BN867">
        <v>0</v>
      </c>
      <c r="BO867">
        <v>1</v>
      </c>
      <c r="BP867">
        <v>0</v>
      </c>
      <c r="BQ867" t="s">
        <v>18</v>
      </c>
      <c r="BR867">
        <v>21</v>
      </c>
      <c r="BS867">
        <v>10</v>
      </c>
      <c r="BT867">
        <v>2</v>
      </c>
      <c r="BU867">
        <v>2</v>
      </c>
      <c r="BV867">
        <v>0.19700000000000001</v>
      </c>
      <c r="BW867">
        <v>0.16550000000000001</v>
      </c>
      <c r="BX867">
        <v>24</v>
      </c>
      <c r="BY867">
        <v>0</v>
      </c>
      <c r="BZ867" t="s">
        <v>133</v>
      </c>
      <c r="CB867">
        <v>0</v>
      </c>
      <c r="CC867">
        <v>1</v>
      </c>
      <c r="CD867">
        <v>28</v>
      </c>
      <c r="CE867">
        <v>1</v>
      </c>
      <c r="CF867">
        <v>1</v>
      </c>
      <c r="CG867">
        <v>1.1200000000000001</v>
      </c>
      <c r="CH867">
        <v>0</v>
      </c>
    </row>
    <row r="868" spans="1:86">
      <c r="A868">
        <v>4</v>
      </c>
      <c r="B868">
        <v>5</v>
      </c>
      <c r="C868">
        <v>140</v>
      </c>
      <c r="D868">
        <v>40</v>
      </c>
      <c r="E868">
        <v>0</v>
      </c>
      <c r="F868" s="24">
        <f t="shared" si="67"/>
        <v>53</v>
      </c>
      <c r="G868">
        <v>60</v>
      </c>
      <c r="H868" s="24">
        <f t="shared" si="69"/>
        <v>12</v>
      </c>
      <c r="I868" s="24">
        <f t="shared" si="66"/>
        <v>8</v>
      </c>
      <c r="J868" s="24">
        <f t="shared" si="68"/>
        <v>75</v>
      </c>
      <c r="K868" s="24" t="str">
        <f t="shared" si="70"/>
        <v>03</v>
      </c>
      <c r="L868">
        <v>32</v>
      </c>
      <c r="M868">
        <v>0</v>
      </c>
      <c r="N868">
        <v>40</v>
      </c>
      <c r="O868">
        <v>0</v>
      </c>
      <c r="P868">
        <v>0</v>
      </c>
      <c r="Q868" t="s">
        <v>18</v>
      </c>
      <c r="R868">
        <v>31</v>
      </c>
      <c r="S868">
        <v>15</v>
      </c>
      <c r="T868">
        <v>2</v>
      </c>
      <c r="U868">
        <v>2</v>
      </c>
      <c r="V868">
        <v>0.14199999999999999</v>
      </c>
      <c r="W868">
        <v>0.1179</v>
      </c>
      <c r="X868">
        <v>24</v>
      </c>
      <c r="Y868">
        <v>0</v>
      </c>
      <c r="Z868" t="s">
        <v>133</v>
      </c>
      <c r="AB868">
        <v>0</v>
      </c>
      <c r="AC868">
        <v>1</v>
      </c>
      <c r="AD868">
        <v>28</v>
      </c>
      <c r="AE868">
        <v>1</v>
      </c>
      <c r="AF868">
        <v>1</v>
      </c>
      <c r="AG868">
        <v>1.1200000000000001</v>
      </c>
      <c r="AH868">
        <v>0</v>
      </c>
      <c r="BA868">
        <v>4</v>
      </c>
      <c r="BB868">
        <v>5</v>
      </c>
      <c r="BC868">
        <v>140</v>
      </c>
      <c r="BD868">
        <v>40</v>
      </c>
      <c r="BE868">
        <v>0</v>
      </c>
      <c r="BF868">
        <v>5.3</v>
      </c>
      <c r="BG868">
        <v>60</v>
      </c>
      <c r="BH868">
        <v>12</v>
      </c>
      <c r="BI868">
        <v>60</v>
      </c>
      <c r="BJ868">
        <v>3</v>
      </c>
      <c r="BK868">
        <v>0</v>
      </c>
      <c r="BL868">
        <v>32</v>
      </c>
      <c r="BM868">
        <v>0</v>
      </c>
      <c r="BN868">
        <v>40</v>
      </c>
      <c r="BO868">
        <v>0</v>
      </c>
      <c r="BP868">
        <v>0</v>
      </c>
      <c r="BQ868" t="s">
        <v>18</v>
      </c>
      <c r="BR868">
        <v>31</v>
      </c>
      <c r="BS868">
        <v>15</v>
      </c>
      <c r="BT868">
        <v>2</v>
      </c>
      <c r="BU868">
        <v>2</v>
      </c>
      <c r="BV868">
        <v>0.14199999999999999</v>
      </c>
      <c r="BW868">
        <v>0.1179</v>
      </c>
      <c r="BX868">
        <v>24</v>
      </c>
      <c r="BY868">
        <v>0</v>
      </c>
      <c r="BZ868" t="s">
        <v>133</v>
      </c>
      <c r="CB868">
        <v>0</v>
      </c>
      <c r="CC868">
        <v>1</v>
      </c>
      <c r="CD868">
        <v>28</v>
      </c>
      <c r="CE868">
        <v>1</v>
      </c>
      <c r="CF868">
        <v>1</v>
      </c>
      <c r="CG868">
        <v>1.1200000000000001</v>
      </c>
      <c r="CH868">
        <v>0</v>
      </c>
    </row>
    <row r="869" spans="1:86">
      <c r="A869">
        <v>5</v>
      </c>
      <c r="B869">
        <v>4</v>
      </c>
      <c r="C869">
        <v>70</v>
      </c>
      <c r="D869">
        <v>25</v>
      </c>
      <c r="E869">
        <v>0</v>
      </c>
      <c r="F869" s="24">
        <f t="shared" si="67"/>
        <v>33</v>
      </c>
      <c r="G869">
        <v>70</v>
      </c>
      <c r="H869" s="24">
        <f t="shared" si="69"/>
        <v>12</v>
      </c>
      <c r="I869" s="24">
        <f t="shared" si="66"/>
        <v>6</v>
      </c>
      <c r="J869" s="24">
        <f t="shared" si="68"/>
        <v>75</v>
      </c>
      <c r="K869" s="24" t="str">
        <f t="shared" si="70"/>
        <v>03</v>
      </c>
      <c r="L869">
        <v>42</v>
      </c>
      <c r="M869">
        <v>0</v>
      </c>
      <c r="N869">
        <v>40</v>
      </c>
      <c r="O869">
        <v>0</v>
      </c>
      <c r="P869">
        <v>0</v>
      </c>
      <c r="Q869" t="s">
        <v>18</v>
      </c>
      <c r="R869">
        <v>31</v>
      </c>
      <c r="S869">
        <v>15</v>
      </c>
      <c r="T869">
        <v>2</v>
      </c>
      <c r="U869">
        <v>2</v>
      </c>
      <c r="V869">
        <v>9.9000000000000005E-2</v>
      </c>
      <c r="W869">
        <v>7.9200000000000007E-2</v>
      </c>
      <c r="X869">
        <v>24</v>
      </c>
      <c r="Y869">
        <v>0</v>
      </c>
      <c r="Z869" t="s">
        <v>133</v>
      </c>
      <c r="AB869">
        <v>4</v>
      </c>
      <c r="AC869">
        <v>1</v>
      </c>
      <c r="AD869">
        <v>28</v>
      </c>
      <c r="AE869">
        <v>1</v>
      </c>
      <c r="AF869">
        <v>1</v>
      </c>
      <c r="AG869">
        <v>1.1200000000000001</v>
      </c>
      <c r="AH869">
        <v>0</v>
      </c>
      <c r="BA869">
        <v>5</v>
      </c>
      <c r="BB869">
        <v>4</v>
      </c>
      <c r="BC869">
        <v>70</v>
      </c>
      <c r="BD869">
        <v>25</v>
      </c>
      <c r="BE869">
        <v>0</v>
      </c>
      <c r="BF869">
        <v>3.3</v>
      </c>
      <c r="BG869">
        <v>70</v>
      </c>
      <c r="BH869">
        <v>12</v>
      </c>
      <c r="BI869">
        <v>50</v>
      </c>
      <c r="BJ869">
        <v>3</v>
      </c>
      <c r="BK869">
        <v>0</v>
      </c>
      <c r="BL869">
        <v>42</v>
      </c>
      <c r="BM869">
        <v>0</v>
      </c>
      <c r="BN869">
        <v>40</v>
      </c>
      <c r="BO869">
        <v>0</v>
      </c>
      <c r="BP869">
        <v>0</v>
      </c>
      <c r="BQ869" t="s">
        <v>18</v>
      </c>
      <c r="BR869">
        <v>31</v>
      </c>
      <c r="BS869">
        <v>15</v>
      </c>
      <c r="BT869">
        <v>2</v>
      </c>
      <c r="BU869">
        <v>2</v>
      </c>
      <c r="BV869">
        <v>9.9000000000000005E-2</v>
      </c>
      <c r="BW869">
        <v>7.9200000000000007E-2</v>
      </c>
      <c r="BX869">
        <v>24</v>
      </c>
      <c r="BY869">
        <v>0</v>
      </c>
      <c r="BZ869" t="s">
        <v>133</v>
      </c>
      <c r="CB869">
        <v>4</v>
      </c>
      <c r="CC869">
        <v>1</v>
      </c>
      <c r="CD869">
        <v>28</v>
      </c>
      <c r="CE869">
        <v>1</v>
      </c>
      <c r="CF869">
        <v>1</v>
      </c>
      <c r="CG869">
        <v>1.1200000000000001</v>
      </c>
      <c r="CH869">
        <v>0</v>
      </c>
    </row>
    <row r="870" spans="1:86">
      <c r="A870">
        <v>6</v>
      </c>
      <c r="B870">
        <v>3</v>
      </c>
      <c r="C870">
        <v>40</v>
      </c>
      <c r="D870">
        <v>20</v>
      </c>
      <c r="E870">
        <v>0</v>
      </c>
      <c r="F870" s="24">
        <f t="shared" si="67"/>
        <v>23</v>
      </c>
      <c r="G870">
        <v>90</v>
      </c>
      <c r="H870" s="24">
        <f t="shared" si="69"/>
        <v>10</v>
      </c>
      <c r="I870" s="24">
        <f t="shared" si="66"/>
        <v>6</v>
      </c>
      <c r="J870" s="24">
        <f t="shared" si="68"/>
        <v>50</v>
      </c>
      <c r="K870" s="24" t="str">
        <f t="shared" si="70"/>
        <v>03</v>
      </c>
      <c r="L870">
        <v>32</v>
      </c>
      <c r="M870">
        <v>0</v>
      </c>
      <c r="N870">
        <v>40</v>
      </c>
      <c r="O870">
        <v>0</v>
      </c>
      <c r="P870">
        <v>0</v>
      </c>
      <c r="Q870" t="s">
        <v>18</v>
      </c>
      <c r="R870">
        <v>31</v>
      </c>
      <c r="S870">
        <v>15</v>
      </c>
      <c r="T870">
        <v>2</v>
      </c>
      <c r="U870">
        <v>2</v>
      </c>
      <c r="V870">
        <v>6.4000000000000001E-2</v>
      </c>
      <c r="W870">
        <v>5.0599999999999999E-2</v>
      </c>
      <c r="X870">
        <v>24</v>
      </c>
      <c r="Y870">
        <v>0</v>
      </c>
      <c r="Z870" t="s">
        <v>133</v>
      </c>
      <c r="AB870">
        <v>3.2</v>
      </c>
      <c r="AC870">
        <v>1</v>
      </c>
      <c r="AD870">
        <v>28</v>
      </c>
      <c r="AE870">
        <v>1</v>
      </c>
      <c r="AF870">
        <v>1</v>
      </c>
      <c r="AG870">
        <v>1.1200000000000001</v>
      </c>
      <c r="AH870">
        <v>0</v>
      </c>
      <c r="BA870">
        <v>6</v>
      </c>
      <c r="BB870">
        <v>3</v>
      </c>
      <c r="BC870">
        <v>40</v>
      </c>
      <c r="BD870">
        <v>20</v>
      </c>
      <c r="BE870">
        <v>0</v>
      </c>
      <c r="BF870">
        <v>2.2999999999999998</v>
      </c>
      <c r="BG870">
        <v>90</v>
      </c>
      <c r="BH870">
        <v>14</v>
      </c>
      <c r="BI870">
        <v>50</v>
      </c>
      <c r="BJ870">
        <v>2</v>
      </c>
      <c r="BK870">
        <v>0</v>
      </c>
      <c r="BL870">
        <v>32</v>
      </c>
      <c r="BM870">
        <v>0</v>
      </c>
      <c r="BN870">
        <v>40</v>
      </c>
      <c r="BO870">
        <v>0</v>
      </c>
      <c r="BP870">
        <v>0</v>
      </c>
      <c r="BQ870" t="s">
        <v>18</v>
      </c>
      <c r="BR870">
        <v>31</v>
      </c>
      <c r="BS870">
        <v>15</v>
      </c>
      <c r="BT870">
        <v>2</v>
      </c>
      <c r="BU870">
        <v>2</v>
      </c>
      <c r="BV870">
        <v>6.4000000000000001E-2</v>
      </c>
      <c r="BW870">
        <v>5.0599999999999999E-2</v>
      </c>
      <c r="BX870">
        <v>24</v>
      </c>
      <c r="BY870">
        <v>0</v>
      </c>
      <c r="BZ870" t="s">
        <v>133</v>
      </c>
      <c r="CB870">
        <v>3.2</v>
      </c>
      <c r="CC870">
        <v>1</v>
      </c>
      <c r="CD870">
        <v>28</v>
      </c>
      <c r="CE870">
        <v>1</v>
      </c>
      <c r="CF870">
        <v>1</v>
      </c>
      <c r="CG870">
        <v>1.1200000000000001</v>
      </c>
      <c r="CH870">
        <v>0</v>
      </c>
    </row>
    <row r="871" spans="1:86">
      <c r="A871">
        <v>7</v>
      </c>
      <c r="B871">
        <v>2</v>
      </c>
      <c r="C871">
        <v>10</v>
      </c>
      <c r="D871">
        <v>10</v>
      </c>
      <c r="E871">
        <v>0</v>
      </c>
      <c r="F871" s="24">
        <f t="shared" si="67"/>
        <v>15</v>
      </c>
      <c r="G871">
        <v>110</v>
      </c>
      <c r="H871" s="24">
        <f t="shared" si="69"/>
        <v>11</v>
      </c>
      <c r="I871" s="24">
        <f t="shared" si="66"/>
        <v>6</v>
      </c>
      <c r="J871" s="24">
        <f t="shared" si="68"/>
        <v>50</v>
      </c>
      <c r="K871" s="24" t="str">
        <f t="shared" si="70"/>
        <v>00</v>
      </c>
      <c r="L871">
        <v>52</v>
      </c>
      <c r="M871">
        <v>0</v>
      </c>
      <c r="N871">
        <v>40</v>
      </c>
      <c r="O871">
        <v>0</v>
      </c>
      <c r="P871">
        <v>0</v>
      </c>
      <c r="Q871" t="s">
        <v>18</v>
      </c>
      <c r="R871">
        <v>31</v>
      </c>
      <c r="S871">
        <v>15</v>
      </c>
      <c r="T871">
        <v>2</v>
      </c>
      <c r="U871">
        <v>2</v>
      </c>
      <c r="V871">
        <v>3.9E-2</v>
      </c>
      <c r="W871">
        <v>3.0800000000000001E-2</v>
      </c>
      <c r="X871">
        <v>24</v>
      </c>
      <c r="Y871">
        <v>0</v>
      </c>
      <c r="Z871" t="s">
        <v>133</v>
      </c>
      <c r="AB871">
        <v>2</v>
      </c>
      <c r="AC871">
        <v>1</v>
      </c>
      <c r="AD871">
        <v>28</v>
      </c>
      <c r="AE871">
        <v>1</v>
      </c>
      <c r="AF871">
        <v>1</v>
      </c>
      <c r="AG871">
        <v>1.1200000000000001</v>
      </c>
      <c r="AH871">
        <v>0</v>
      </c>
      <c r="BA871">
        <v>7</v>
      </c>
      <c r="BB871">
        <v>2</v>
      </c>
      <c r="BC871">
        <v>10</v>
      </c>
      <c r="BD871">
        <v>10</v>
      </c>
      <c r="BE871">
        <v>0</v>
      </c>
      <c r="BF871">
        <v>1.5</v>
      </c>
      <c r="BG871">
        <v>110</v>
      </c>
      <c r="BH871">
        <v>16</v>
      </c>
      <c r="BI871">
        <v>50</v>
      </c>
      <c r="BJ871">
        <v>2</v>
      </c>
      <c r="BK871">
        <v>0</v>
      </c>
      <c r="BL871">
        <v>52</v>
      </c>
      <c r="BM871">
        <v>0</v>
      </c>
      <c r="BN871">
        <v>40</v>
      </c>
      <c r="BO871">
        <v>0</v>
      </c>
      <c r="BP871">
        <v>0</v>
      </c>
      <c r="BQ871" t="s">
        <v>18</v>
      </c>
      <c r="BR871">
        <v>31</v>
      </c>
      <c r="BS871">
        <v>15</v>
      </c>
      <c r="BT871">
        <v>2</v>
      </c>
      <c r="BU871">
        <v>2</v>
      </c>
      <c r="BV871">
        <v>3.9E-2</v>
      </c>
      <c r="BW871">
        <v>3.0800000000000001E-2</v>
      </c>
      <c r="BX871">
        <v>24</v>
      </c>
      <c r="BY871">
        <v>0</v>
      </c>
      <c r="BZ871" t="s">
        <v>133</v>
      </c>
      <c r="CB871">
        <v>2</v>
      </c>
      <c r="CC871">
        <v>1</v>
      </c>
      <c r="CD871">
        <v>28</v>
      </c>
      <c r="CE871">
        <v>1</v>
      </c>
      <c r="CF871">
        <v>1</v>
      </c>
      <c r="CG871">
        <v>1.1200000000000001</v>
      </c>
      <c r="CH871">
        <v>0</v>
      </c>
    </row>
    <row r="872" spans="1:86">
      <c r="A872">
        <v>8</v>
      </c>
      <c r="B872">
        <v>1</v>
      </c>
      <c r="C872">
        <v>7</v>
      </c>
      <c r="D872">
        <v>9</v>
      </c>
      <c r="E872">
        <v>0</v>
      </c>
      <c r="F872" s="24">
        <f t="shared" si="67"/>
        <v>7.9999999999999991</v>
      </c>
      <c r="G872">
        <v>95</v>
      </c>
      <c r="H872" s="24">
        <f t="shared" si="69"/>
        <v>6</v>
      </c>
      <c r="I872" s="24">
        <f t="shared" si="66"/>
        <v>8</v>
      </c>
      <c r="J872" s="24">
        <f t="shared" si="68"/>
        <v>25</v>
      </c>
      <c r="K872" s="24" t="str">
        <f t="shared" si="70"/>
        <v>00</v>
      </c>
      <c r="L872">
        <v>63</v>
      </c>
      <c r="M872">
        <v>0</v>
      </c>
      <c r="N872">
        <v>0</v>
      </c>
      <c r="O872">
        <v>0</v>
      </c>
      <c r="P872">
        <v>0</v>
      </c>
      <c r="Q872" t="s">
        <v>18</v>
      </c>
      <c r="R872">
        <v>31</v>
      </c>
      <c r="S872">
        <v>15</v>
      </c>
      <c r="T872">
        <v>3</v>
      </c>
      <c r="U872">
        <v>2</v>
      </c>
      <c r="V872">
        <v>2.4E-2</v>
      </c>
      <c r="W872">
        <v>1.4999999999999999E-2</v>
      </c>
      <c r="X872">
        <v>24</v>
      </c>
      <c r="Y872">
        <v>0</v>
      </c>
      <c r="Z872" t="s">
        <v>133</v>
      </c>
      <c r="AB872">
        <v>1.1200000000000001</v>
      </c>
      <c r="AC872">
        <v>1</v>
      </c>
      <c r="AD872">
        <v>28</v>
      </c>
      <c r="AE872">
        <v>1</v>
      </c>
      <c r="AF872">
        <v>1</v>
      </c>
      <c r="AG872">
        <v>1.1200000000000001</v>
      </c>
      <c r="AH872">
        <v>0</v>
      </c>
      <c r="BA872">
        <v>8</v>
      </c>
      <c r="BB872">
        <v>1</v>
      </c>
      <c r="BC872">
        <v>7</v>
      </c>
      <c r="BD872">
        <v>9</v>
      </c>
      <c r="BE872">
        <v>0</v>
      </c>
      <c r="BF872">
        <v>0.7</v>
      </c>
      <c r="BG872">
        <v>95</v>
      </c>
      <c r="BH872">
        <v>18</v>
      </c>
      <c r="BI872">
        <v>60</v>
      </c>
      <c r="BJ872">
        <v>1</v>
      </c>
      <c r="BK872">
        <v>0</v>
      </c>
      <c r="BL872">
        <v>63</v>
      </c>
      <c r="BM872">
        <v>0</v>
      </c>
      <c r="BN872">
        <v>0</v>
      </c>
      <c r="BO872">
        <v>0</v>
      </c>
      <c r="BP872">
        <v>0</v>
      </c>
      <c r="BQ872" t="s">
        <v>18</v>
      </c>
      <c r="BR872">
        <v>31</v>
      </c>
      <c r="BS872">
        <v>15</v>
      </c>
      <c r="BT872">
        <v>3</v>
      </c>
      <c r="BU872">
        <v>2</v>
      </c>
      <c r="BV872">
        <v>2.4E-2</v>
      </c>
      <c r="BW872">
        <v>1.4999999999999999E-2</v>
      </c>
      <c r="BX872">
        <v>24</v>
      </c>
      <c r="BY872">
        <v>0</v>
      </c>
      <c r="BZ872" t="s">
        <v>133</v>
      </c>
      <c r="CB872">
        <v>1.1200000000000001</v>
      </c>
      <c r="CC872">
        <v>1</v>
      </c>
      <c r="CD872">
        <v>28</v>
      </c>
      <c r="CE872">
        <v>1</v>
      </c>
      <c r="CF872">
        <v>1</v>
      </c>
      <c r="CG872">
        <v>1.1200000000000001</v>
      </c>
      <c r="CH872">
        <v>0</v>
      </c>
    </row>
    <row r="873" spans="1:86">
      <c r="F873" s="24" t="str">
        <f t="shared" si="67"/>
        <v/>
      </c>
      <c r="H873" s="24" t="str">
        <f t="shared" si="69"/>
        <v/>
      </c>
      <c r="I873" s="24" t="str">
        <f t="shared" si="66"/>
        <v/>
      </c>
      <c r="J873" s="24" t="str">
        <f t="shared" si="68"/>
        <v/>
      </c>
      <c r="K873" s="24" t="str">
        <f t="shared" si="70"/>
        <v/>
      </c>
      <c r="AC873">
        <v>1</v>
      </c>
      <c r="AE873">
        <v>1</v>
      </c>
      <c r="AF873">
        <v>1</v>
      </c>
      <c r="AH873">
        <v>0</v>
      </c>
      <c r="BK873">
        <v>0</v>
      </c>
      <c r="CC873">
        <v>1</v>
      </c>
      <c r="CE873">
        <v>1</v>
      </c>
      <c r="CF873">
        <v>1</v>
      </c>
      <c r="CH873">
        <v>0</v>
      </c>
    </row>
    <row r="874" spans="1:86">
      <c r="F874" s="24" t="str">
        <f t="shared" si="67"/>
        <v/>
      </c>
      <c r="H874" s="24" t="str">
        <f t="shared" si="69"/>
        <v/>
      </c>
      <c r="I874" s="24" t="str">
        <f t="shared" si="66"/>
        <v/>
      </c>
      <c r="J874" s="24" t="str">
        <f t="shared" si="68"/>
        <v/>
      </c>
      <c r="K874" s="24" t="str">
        <f t="shared" si="70"/>
        <v/>
      </c>
      <c r="AC874">
        <v>1</v>
      </c>
      <c r="AE874">
        <v>1</v>
      </c>
      <c r="AF874">
        <v>1</v>
      </c>
      <c r="AH874">
        <v>0</v>
      </c>
      <c r="BK874">
        <v>0</v>
      </c>
      <c r="CC874">
        <v>1</v>
      </c>
      <c r="CE874">
        <v>1</v>
      </c>
      <c r="CF874">
        <v>1</v>
      </c>
      <c r="CH874">
        <v>0</v>
      </c>
    </row>
    <row r="875" spans="1:86">
      <c r="A875">
        <v>2</v>
      </c>
      <c r="B875">
        <v>6</v>
      </c>
      <c r="C875">
        <v>300</v>
      </c>
      <c r="D875">
        <v>55</v>
      </c>
      <c r="E875">
        <v>0</v>
      </c>
      <c r="F875" s="24">
        <f t="shared" si="67"/>
        <v>135</v>
      </c>
      <c r="G875">
        <v>50</v>
      </c>
      <c r="H875" s="24">
        <f t="shared" si="69"/>
        <v>11</v>
      </c>
      <c r="I875" s="24">
        <f t="shared" si="66"/>
        <v>8</v>
      </c>
      <c r="J875" s="24">
        <f t="shared" si="68"/>
        <v>75</v>
      </c>
      <c r="K875" s="24" t="str">
        <f t="shared" si="70"/>
        <v>03</v>
      </c>
      <c r="L875">
        <v>22</v>
      </c>
      <c r="M875">
        <v>0</v>
      </c>
      <c r="N875">
        <v>0</v>
      </c>
      <c r="O875">
        <v>1</v>
      </c>
      <c r="P875">
        <v>0</v>
      </c>
      <c r="Q875" t="s">
        <v>18</v>
      </c>
      <c r="R875">
        <v>21</v>
      </c>
      <c r="S875">
        <v>10</v>
      </c>
      <c r="T875">
        <v>2</v>
      </c>
      <c r="U875">
        <v>2</v>
      </c>
      <c r="V875">
        <v>0.28799999999999998</v>
      </c>
      <c r="W875">
        <v>0.2419</v>
      </c>
      <c r="X875">
        <v>24</v>
      </c>
      <c r="Y875">
        <v>0</v>
      </c>
      <c r="Z875" t="s">
        <v>133</v>
      </c>
      <c r="AB875">
        <v>0</v>
      </c>
      <c r="AC875">
        <v>1</v>
      </c>
      <c r="AD875">
        <v>28</v>
      </c>
      <c r="AE875">
        <v>1</v>
      </c>
      <c r="AF875">
        <v>1</v>
      </c>
      <c r="AG875">
        <v>1.6</v>
      </c>
      <c r="AH875">
        <v>0</v>
      </c>
      <c r="BA875">
        <v>2</v>
      </c>
      <c r="BB875">
        <v>6</v>
      </c>
      <c r="BC875">
        <v>300</v>
      </c>
      <c r="BD875">
        <v>55</v>
      </c>
      <c r="BE875">
        <v>0</v>
      </c>
      <c r="BF875">
        <v>13.4</v>
      </c>
      <c r="BG875">
        <v>50</v>
      </c>
      <c r="BH875">
        <v>11</v>
      </c>
      <c r="BI875">
        <v>60</v>
      </c>
      <c r="BJ875">
        <v>3</v>
      </c>
      <c r="BK875">
        <v>0</v>
      </c>
      <c r="BL875">
        <v>22</v>
      </c>
      <c r="BM875">
        <v>0</v>
      </c>
      <c r="BN875">
        <v>0</v>
      </c>
      <c r="BO875">
        <v>1</v>
      </c>
      <c r="BP875">
        <v>0</v>
      </c>
      <c r="BQ875" t="s">
        <v>18</v>
      </c>
      <c r="BR875">
        <v>21</v>
      </c>
      <c r="BS875">
        <v>10</v>
      </c>
      <c r="BT875">
        <v>2</v>
      </c>
      <c r="BU875">
        <v>2</v>
      </c>
      <c r="BV875">
        <v>0.28799999999999998</v>
      </c>
      <c r="BW875">
        <v>0.2419</v>
      </c>
      <c r="BX875">
        <v>24</v>
      </c>
      <c r="BY875">
        <v>0</v>
      </c>
      <c r="BZ875" t="s">
        <v>133</v>
      </c>
      <c r="CB875">
        <v>0</v>
      </c>
      <c r="CC875">
        <v>1</v>
      </c>
      <c r="CD875">
        <v>28</v>
      </c>
      <c r="CE875">
        <v>1</v>
      </c>
      <c r="CF875">
        <v>1</v>
      </c>
      <c r="CG875">
        <v>1.6</v>
      </c>
      <c r="CH875">
        <v>0</v>
      </c>
    </row>
    <row r="876" spans="1:86">
      <c r="A876">
        <v>3</v>
      </c>
      <c r="B876">
        <v>5</v>
      </c>
      <c r="C876">
        <v>200</v>
      </c>
      <c r="D876">
        <v>40</v>
      </c>
      <c r="E876">
        <v>0</v>
      </c>
      <c r="F876" s="24">
        <f t="shared" si="67"/>
        <v>85</v>
      </c>
      <c r="G876">
        <v>50</v>
      </c>
      <c r="H876" s="24">
        <f t="shared" si="69"/>
        <v>12</v>
      </c>
      <c r="I876" s="24">
        <f t="shared" si="66"/>
        <v>8</v>
      </c>
      <c r="J876" s="24">
        <f t="shared" si="68"/>
        <v>75</v>
      </c>
      <c r="K876" s="24" t="str">
        <f t="shared" si="70"/>
        <v>03</v>
      </c>
      <c r="L876">
        <v>22</v>
      </c>
      <c r="M876">
        <v>0</v>
      </c>
      <c r="N876">
        <v>0</v>
      </c>
      <c r="O876">
        <v>1</v>
      </c>
      <c r="P876">
        <v>0</v>
      </c>
      <c r="Q876" t="s">
        <v>18</v>
      </c>
      <c r="R876">
        <v>21</v>
      </c>
      <c r="S876">
        <v>10</v>
      </c>
      <c r="T876">
        <v>2</v>
      </c>
      <c r="U876">
        <v>2</v>
      </c>
      <c r="V876">
        <v>0.19400000000000001</v>
      </c>
      <c r="W876">
        <v>0.16300000000000001</v>
      </c>
      <c r="X876">
        <v>24</v>
      </c>
      <c r="Y876">
        <v>0</v>
      </c>
      <c r="Z876" t="s">
        <v>133</v>
      </c>
      <c r="AB876">
        <v>0</v>
      </c>
      <c r="AC876">
        <v>1</v>
      </c>
      <c r="AD876">
        <v>28</v>
      </c>
      <c r="AE876">
        <v>1</v>
      </c>
      <c r="AF876">
        <v>1</v>
      </c>
      <c r="AG876">
        <v>1.6</v>
      </c>
      <c r="AH876">
        <v>0</v>
      </c>
      <c r="BA876">
        <v>3</v>
      </c>
      <c r="BB876">
        <v>5</v>
      </c>
      <c r="BC876">
        <v>200</v>
      </c>
      <c r="BD876">
        <v>40</v>
      </c>
      <c r="BE876">
        <v>0</v>
      </c>
      <c r="BF876">
        <v>8.6</v>
      </c>
      <c r="BG876">
        <v>50</v>
      </c>
      <c r="BH876">
        <v>12</v>
      </c>
      <c r="BI876">
        <v>60</v>
      </c>
      <c r="BJ876">
        <v>3</v>
      </c>
      <c r="BK876">
        <v>0</v>
      </c>
      <c r="BL876">
        <v>22</v>
      </c>
      <c r="BM876">
        <v>0</v>
      </c>
      <c r="BN876">
        <v>0</v>
      </c>
      <c r="BO876">
        <v>1</v>
      </c>
      <c r="BP876">
        <v>0</v>
      </c>
      <c r="BQ876" t="s">
        <v>18</v>
      </c>
      <c r="BR876">
        <v>21</v>
      </c>
      <c r="BS876">
        <v>10</v>
      </c>
      <c r="BT876">
        <v>2</v>
      </c>
      <c r="BU876">
        <v>2</v>
      </c>
      <c r="BV876">
        <v>0.19400000000000001</v>
      </c>
      <c r="BW876">
        <v>0.16300000000000001</v>
      </c>
      <c r="BX876">
        <v>24</v>
      </c>
      <c r="BY876">
        <v>0</v>
      </c>
      <c r="BZ876" t="s">
        <v>133</v>
      </c>
      <c r="CB876">
        <v>0</v>
      </c>
      <c r="CC876">
        <v>1</v>
      </c>
      <c r="CD876">
        <v>28</v>
      </c>
      <c r="CE876">
        <v>1</v>
      </c>
      <c r="CF876">
        <v>1</v>
      </c>
      <c r="CG876">
        <v>1.6</v>
      </c>
      <c r="CH876">
        <v>0</v>
      </c>
    </row>
    <row r="877" spans="1:86">
      <c r="A877">
        <v>4</v>
      </c>
      <c r="B877">
        <v>4</v>
      </c>
      <c r="C877">
        <v>140</v>
      </c>
      <c r="D877">
        <v>40</v>
      </c>
      <c r="E877">
        <v>0</v>
      </c>
      <c r="F877" s="24">
        <f t="shared" si="67"/>
        <v>53</v>
      </c>
      <c r="G877">
        <v>60</v>
      </c>
      <c r="H877" s="24">
        <f t="shared" si="69"/>
        <v>12</v>
      </c>
      <c r="I877" s="24">
        <f t="shared" si="66"/>
        <v>8</v>
      </c>
      <c r="J877" s="24">
        <f t="shared" si="68"/>
        <v>75</v>
      </c>
      <c r="K877" s="24" t="str">
        <f t="shared" si="70"/>
        <v>03</v>
      </c>
      <c r="L877">
        <v>32</v>
      </c>
      <c r="M877">
        <v>0</v>
      </c>
      <c r="N877">
        <v>40</v>
      </c>
      <c r="O877">
        <v>0</v>
      </c>
      <c r="P877">
        <v>0</v>
      </c>
      <c r="Q877" t="s">
        <v>18</v>
      </c>
      <c r="R877">
        <v>31</v>
      </c>
      <c r="S877">
        <v>15</v>
      </c>
      <c r="T877">
        <v>2</v>
      </c>
      <c r="U877">
        <v>2</v>
      </c>
      <c r="V877">
        <v>0.13900000000000001</v>
      </c>
      <c r="W877">
        <v>0.1154</v>
      </c>
      <c r="X877">
        <v>24</v>
      </c>
      <c r="Y877">
        <v>0</v>
      </c>
      <c r="Z877" t="s">
        <v>133</v>
      </c>
      <c r="AB877">
        <v>0</v>
      </c>
      <c r="AC877">
        <v>1</v>
      </c>
      <c r="AD877">
        <v>28</v>
      </c>
      <c r="AE877">
        <v>1</v>
      </c>
      <c r="AF877">
        <v>1</v>
      </c>
      <c r="AG877">
        <v>1.6</v>
      </c>
      <c r="AH877">
        <v>0</v>
      </c>
      <c r="BA877">
        <v>4</v>
      </c>
      <c r="BB877">
        <v>4</v>
      </c>
      <c r="BC877">
        <v>140</v>
      </c>
      <c r="BD877">
        <v>40</v>
      </c>
      <c r="BE877">
        <v>0</v>
      </c>
      <c r="BF877">
        <v>5.3</v>
      </c>
      <c r="BG877">
        <v>60</v>
      </c>
      <c r="BH877">
        <v>12</v>
      </c>
      <c r="BI877">
        <v>60</v>
      </c>
      <c r="BJ877">
        <v>3</v>
      </c>
      <c r="BK877">
        <v>0</v>
      </c>
      <c r="BL877">
        <v>32</v>
      </c>
      <c r="BM877">
        <v>0</v>
      </c>
      <c r="BN877">
        <v>40</v>
      </c>
      <c r="BO877">
        <v>0</v>
      </c>
      <c r="BP877">
        <v>0</v>
      </c>
      <c r="BQ877" t="s">
        <v>18</v>
      </c>
      <c r="BR877">
        <v>31</v>
      </c>
      <c r="BS877">
        <v>15</v>
      </c>
      <c r="BT877">
        <v>2</v>
      </c>
      <c r="BU877">
        <v>2</v>
      </c>
      <c r="BV877">
        <v>0.13900000000000001</v>
      </c>
      <c r="BW877">
        <v>0.1154</v>
      </c>
      <c r="BX877">
        <v>24</v>
      </c>
      <c r="BY877">
        <v>0</v>
      </c>
      <c r="BZ877" t="s">
        <v>133</v>
      </c>
      <c r="CB877">
        <v>0</v>
      </c>
      <c r="CC877">
        <v>1</v>
      </c>
      <c r="CD877">
        <v>28</v>
      </c>
      <c r="CE877">
        <v>1</v>
      </c>
      <c r="CF877">
        <v>1</v>
      </c>
      <c r="CG877">
        <v>1.6</v>
      </c>
      <c r="CH877">
        <v>0</v>
      </c>
    </row>
    <row r="878" spans="1:86">
      <c r="A878">
        <v>5</v>
      </c>
      <c r="B878">
        <v>3</v>
      </c>
      <c r="C878">
        <v>70</v>
      </c>
      <c r="D878">
        <v>25</v>
      </c>
      <c r="E878">
        <v>0</v>
      </c>
      <c r="F878" s="24">
        <f t="shared" si="67"/>
        <v>33</v>
      </c>
      <c r="G878">
        <v>70</v>
      </c>
      <c r="H878" s="24">
        <f t="shared" si="69"/>
        <v>12</v>
      </c>
      <c r="I878" s="24">
        <f t="shared" si="66"/>
        <v>6</v>
      </c>
      <c r="J878" s="24">
        <f t="shared" si="68"/>
        <v>75</v>
      </c>
      <c r="K878" s="24" t="str">
        <f t="shared" si="70"/>
        <v>03</v>
      </c>
      <c r="L878">
        <v>42</v>
      </c>
      <c r="M878">
        <v>0</v>
      </c>
      <c r="N878">
        <v>40</v>
      </c>
      <c r="O878">
        <v>0</v>
      </c>
      <c r="P878">
        <v>0</v>
      </c>
      <c r="Q878" t="s">
        <v>18</v>
      </c>
      <c r="R878">
        <v>31</v>
      </c>
      <c r="S878">
        <v>15</v>
      </c>
      <c r="T878">
        <v>2</v>
      </c>
      <c r="U878">
        <v>2</v>
      </c>
      <c r="V878">
        <v>9.6000000000000002E-2</v>
      </c>
      <c r="W878">
        <v>7.6799999999999993E-2</v>
      </c>
      <c r="X878">
        <v>24</v>
      </c>
      <c r="Y878">
        <v>0</v>
      </c>
      <c r="Z878" t="s">
        <v>133</v>
      </c>
      <c r="AB878">
        <v>4</v>
      </c>
      <c r="AC878">
        <v>1</v>
      </c>
      <c r="AD878">
        <v>28</v>
      </c>
      <c r="AE878">
        <v>1</v>
      </c>
      <c r="AF878">
        <v>1</v>
      </c>
      <c r="AG878">
        <v>1.6</v>
      </c>
      <c r="AH878">
        <v>0</v>
      </c>
      <c r="BA878">
        <v>5</v>
      </c>
      <c r="BB878">
        <v>3</v>
      </c>
      <c r="BC878">
        <v>70</v>
      </c>
      <c r="BD878">
        <v>25</v>
      </c>
      <c r="BE878">
        <v>0</v>
      </c>
      <c r="BF878">
        <v>3.3</v>
      </c>
      <c r="BG878">
        <v>70</v>
      </c>
      <c r="BH878">
        <v>12</v>
      </c>
      <c r="BI878">
        <v>50</v>
      </c>
      <c r="BJ878">
        <v>3</v>
      </c>
      <c r="BK878">
        <v>0</v>
      </c>
      <c r="BL878">
        <v>42</v>
      </c>
      <c r="BM878">
        <v>0</v>
      </c>
      <c r="BN878">
        <v>40</v>
      </c>
      <c r="BO878">
        <v>0</v>
      </c>
      <c r="BP878">
        <v>0</v>
      </c>
      <c r="BQ878" t="s">
        <v>18</v>
      </c>
      <c r="BR878">
        <v>31</v>
      </c>
      <c r="BS878">
        <v>15</v>
      </c>
      <c r="BT878">
        <v>2</v>
      </c>
      <c r="BU878">
        <v>2</v>
      </c>
      <c r="BV878">
        <v>9.6000000000000002E-2</v>
      </c>
      <c r="BW878">
        <v>7.6799999999999993E-2</v>
      </c>
      <c r="BX878">
        <v>24</v>
      </c>
      <c r="BY878">
        <v>0</v>
      </c>
      <c r="BZ878" t="s">
        <v>133</v>
      </c>
      <c r="CB878">
        <v>4</v>
      </c>
      <c r="CC878">
        <v>1</v>
      </c>
      <c r="CD878">
        <v>28</v>
      </c>
      <c r="CE878">
        <v>1</v>
      </c>
      <c r="CF878">
        <v>1</v>
      </c>
      <c r="CG878">
        <v>1.6</v>
      </c>
      <c r="CH878">
        <v>0</v>
      </c>
    </row>
    <row r="879" spans="1:86">
      <c r="A879">
        <v>6</v>
      </c>
      <c r="B879">
        <v>2</v>
      </c>
      <c r="C879">
        <v>40</v>
      </c>
      <c r="D879">
        <v>20</v>
      </c>
      <c r="E879">
        <v>0</v>
      </c>
      <c r="F879" s="24">
        <f t="shared" si="67"/>
        <v>23</v>
      </c>
      <c r="G879">
        <v>90</v>
      </c>
      <c r="H879" s="24">
        <f t="shared" si="69"/>
        <v>10</v>
      </c>
      <c r="I879" s="24">
        <f t="shared" si="66"/>
        <v>6</v>
      </c>
      <c r="J879" s="24">
        <f t="shared" si="68"/>
        <v>50</v>
      </c>
      <c r="K879" s="24" t="str">
        <f t="shared" si="70"/>
        <v>03</v>
      </c>
      <c r="L879">
        <v>32</v>
      </c>
      <c r="M879">
        <v>0</v>
      </c>
      <c r="N879">
        <v>40</v>
      </c>
      <c r="O879">
        <v>0</v>
      </c>
      <c r="P879">
        <v>0</v>
      </c>
      <c r="Q879" t="s">
        <v>18</v>
      </c>
      <c r="R879">
        <v>31</v>
      </c>
      <c r="S879">
        <v>15</v>
      </c>
      <c r="T879">
        <v>2</v>
      </c>
      <c r="U879">
        <v>2</v>
      </c>
      <c r="V879">
        <v>6.0999999999999999E-2</v>
      </c>
      <c r="W879">
        <v>4.82E-2</v>
      </c>
      <c r="X879">
        <v>24</v>
      </c>
      <c r="Y879">
        <v>0</v>
      </c>
      <c r="Z879" t="s">
        <v>133</v>
      </c>
      <c r="AB879">
        <v>3.2</v>
      </c>
      <c r="AC879">
        <v>1</v>
      </c>
      <c r="AD879">
        <v>28</v>
      </c>
      <c r="AE879">
        <v>1</v>
      </c>
      <c r="AF879">
        <v>1</v>
      </c>
      <c r="AG879">
        <v>1.6</v>
      </c>
      <c r="AH879">
        <v>0</v>
      </c>
      <c r="BA879">
        <v>6</v>
      </c>
      <c r="BB879">
        <v>2</v>
      </c>
      <c r="BC879">
        <v>40</v>
      </c>
      <c r="BD879">
        <v>20</v>
      </c>
      <c r="BE879">
        <v>0</v>
      </c>
      <c r="BF879">
        <v>2.2999999999999998</v>
      </c>
      <c r="BG879">
        <v>90</v>
      </c>
      <c r="BH879">
        <v>14</v>
      </c>
      <c r="BI879">
        <v>50</v>
      </c>
      <c r="BJ879">
        <v>2</v>
      </c>
      <c r="BK879">
        <v>0</v>
      </c>
      <c r="BL879">
        <v>32</v>
      </c>
      <c r="BM879">
        <v>0</v>
      </c>
      <c r="BN879">
        <v>40</v>
      </c>
      <c r="BO879">
        <v>0</v>
      </c>
      <c r="BP879">
        <v>0</v>
      </c>
      <c r="BQ879" t="s">
        <v>18</v>
      </c>
      <c r="BR879">
        <v>31</v>
      </c>
      <c r="BS879">
        <v>15</v>
      </c>
      <c r="BT879">
        <v>2</v>
      </c>
      <c r="BU879">
        <v>2</v>
      </c>
      <c r="BV879">
        <v>6.0999999999999999E-2</v>
      </c>
      <c r="BW879">
        <v>4.82E-2</v>
      </c>
      <c r="BX879">
        <v>24</v>
      </c>
      <c r="BY879">
        <v>0</v>
      </c>
      <c r="BZ879" t="s">
        <v>133</v>
      </c>
      <c r="CB879">
        <v>3.2</v>
      </c>
      <c r="CC879">
        <v>1</v>
      </c>
      <c r="CD879">
        <v>28</v>
      </c>
      <c r="CE879">
        <v>1</v>
      </c>
      <c r="CF879">
        <v>1</v>
      </c>
      <c r="CG879">
        <v>1.6</v>
      </c>
      <c r="CH879">
        <v>0</v>
      </c>
    </row>
    <row r="880" spans="1:86">
      <c r="A880">
        <v>7</v>
      </c>
      <c r="B880">
        <v>1</v>
      </c>
      <c r="C880">
        <v>7</v>
      </c>
      <c r="D880">
        <v>9</v>
      </c>
      <c r="E880">
        <v>0</v>
      </c>
      <c r="F880" s="24">
        <f t="shared" si="67"/>
        <v>15</v>
      </c>
      <c r="G880">
        <v>80</v>
      </c>
      <c r="H880" s="24">
        <f t="shared" si="69"/>
        <v>10</v>
      </c>
      <c r="I880" s="24">
        <f t="shared" ref="I880:I943" si="71">IF(BI880="","",ROUND(BI880*10/80,0))</f>
        <v>8</v>
      </c>
      <c r="J880" s="24">
        <f t="shared" si="68"/>
        <v>50</v>
      </c>
      <c r="K880" s="24" t="str">
        <f t="shared" si="70"/>
        <v>00</v>
      </c>
      <c r="L880">
        <v>63</v>
      </c>
      <c r="M880">
        <v>0</v>
      </c>
      <c r="N880">
        <v>40</v>
      </c>
      <c r="O880">
        <v>0</v>
      </c>
      <c r="P880">
        <v>0</v>
      </c>
      <c r="Q880" t="s">
        <v>18</v>
      </c>
      <c r="R880">
        <v>31</v>
      </c>
      <c r="S880">
        <v>15</v>
      </c>
      <c r="T880">
        <v>3</v>
      </c>
      <c r="U880">
        <v>2</v>
      </c>
      <c r="V880">
        <v>3.7999999999999999E-2</v>
      </c>
      <c r="W880">
        <v>0.03</v>
      </c>
      <c r="X880">
        <v>24</v>
      </c>
      <c r="Y880">
        <v>0</v>
      </c>
      <c r="Z880" t="s">
        <v>133</v>
      </c>
      <c r="AB880">
        <v>1.6</v>
      </c>
      <c r="AC880">
        <v>1</v>
      </c>
      <c r="AD880">
        <v>28</v>
      </c>
      <c r="AE880">
        <v>1</v>
      </c>
      <c r="AF880">
        <v>1</v>
      </c>
      <c r="AG880">
        <v>1.6</v>
      </c>
      <c r="AH880">
        <v>0</v>
      </c>
      <c r="BA880">
        <v>7</v>
      </c>
      <c r="BB880">
        <v>1</v>
      </c>
      <c r="BC880">
        <v>7</v>
      </c>
      <c r="BD880">
        <v>9</v>
      </c>
      <c r="BE880">
        <v>0</v>
      </c>
      <c r="BF880">
        <v>1.5</v>
      </c>
      <c r="BG880">
        <v>80</v>
      </c>
      <c r="BH880">
        <v>15</v>
      </c>
      <c r="BI880">
        <v>60</v>
      </c>
      <c r="BJ880">
        <v>2</v>
      </c>
      <c r="BK880">
        <v>0</v>
      </c>
      <c r="BL880">
        <v>63</v>
      </c>
      <c r="BM880">
        <v>0</v>
      </c>
      <c r="BN880">
        <v>40</v>
      </c>
      <c r="BO880">
        <v>0</v>
      </c>
      <c r="BP880">
        <v>0</v>
      </c>
      <c r="BQ880" t="s">
        <v>18</v>
      </c>
      <c r="BR880">
        <v>31</v>
      </c>
      <c r="BS880">
        <v>15</v>
      </c>
      <c r="BT880">
        <v>3</v>
      </c>
      <c r="BU880">
        <v>2</v>
      </c>
      <c r="BV880">
        <v>3.7999999999999999E-2</v>
      </c>
      <c r="BW880">
        <v>0.03</v>
      </c>
      <c r="BX880">
        <v>24</v>
      </c>
      <c r="BY880">
        <v>0</v>
      </c>
      <c r="BZ880" t="s">
        <v>133</v>
      </c>
      <c r="CB880">
        <v>1.6</v>
      </c>
      <c r="CC880">
        <v>1</v>
      </c>
      <c r="CD880">
        <v>28</v>
      </c>
      <c r="CE880">
        <v>1</v>
      </c>
      <c r="CF880">
        <v>1</v>
      </c>
      <c r="CG880">
        <v>1.6</v>
      </c>
      <c r="CH880">
        <v>0</v>
      </c>
    </row>
    <row r="881" spans="1:86">
      <c r="F881" s="24" t="str">
        <f t="shared" si="67"/>
        <v/>
      </c>
      <c r="H881" s="24" t="str">
        <f t="shared" si="69"/>
        <v/>
      </c>
      <c r="I881" s="24" t="str">
        <f t="shared" si="71"/>
        <v/>
      </c>
      <c r="J881" s="24" t="str">
        <f t="shared" si="68"/>
        <v/>
      </c>
      <c r="K881" s="24" t="str">
        <f t="shared" si="70"/>
        <v/>
      </c>
      <c r="AC881">
        <v>1</v>
      </c>
      <c r="AD881">
        <v>28</v>
      </c>
      <c r="AE881">
        <v>1</v>
      </c>
      <c r="AF881">
        <v>1</v>
      </c>
      <c r="AH881">
        <v>0</v>
      </c>
      <c r="BK881">
        <v>0</v>
      </c>
      <c r="CC881">
        <v>1</v>
      </c>
      <c r="CD881">
        <v>28</v>
      </c>
      <c r="CE881">
        <v>1</v>
      </c>
      <c r="CF881">
        <v>1</v>
      </c>
      <c r="CH881">
        <v>0</v>
      </c>
    </row>
    <row r="882" spans="1:86">
      <c r="F882" s="24" t="str">
        <f t="shared" si="67"/>
        <v/>
      </c>
      <c r="H882" s="24" t="str">
        <f t="shared" si="69"/>
        <v/>
      </c>
      <c r="I882" s="24" t="str">
        <f t="shared" si="71"/>
        <v/>
      </c>
      <c r="J882" s="24" t="str">
        <f t="shared" si="68"/>
        <v/>
      </c>
      <c r="K882" s="24" t="str">
        <f t="shared" si="70"/>
        <v/>
      </c>
      <c r="AC882">
        <v>1</v>
      </c>
      <c r="AE882">
        <v>1</v>
      </c>
      <c r="AF882">
        <v>1</v>
      </c>
      <c r="AH882">
        <v>0</v>
      </c>
      <c r="BK882">
        <v>0</v>
      </c>
      <c r="CC882">
        <v>1</v>
      </c>
      <c r="CE882">
        <v>1</v>
      </c>
      <c r="CF882">
        <v>1</v>
      </c>
      <c r="CH882">
        <v>0</v>
      </c>
    </row>
    <row r="883" spans="1:86">
      <c r="A883">
        <v>2</v>
      </c>
      <c r="B883">
        <v>6</v>
      </c>
      <c r="C883">
        <v>300</v>
      </c>
      <c r="D883">
        <v>55</v>
      </c>
      <c r="E883">
        <v>0</v>
      </c>
      <c r="F883" s="24">
        <f t="shared" si="67"/>
        <v>135</v>
      </c>
      <c r="G883">
        <v>50</v>
      </c>
      <c r="H883" s="24">
        <f t="shared" si="69"/>
        <v>11</v>
      </c>
      <c r="I883" s="24">
        <f t="shared" si="71"/>
        <v>8</v>
      </c>
      <c r="J883" s="24">
        <f t="shared" si="68"/>
        <v>75</v>
      </c>
      <c r="K883" s="24" t="str">
        <f t="shared" si="70"/>
        <v>03</v>
      </c>
      <c r="L883">
        <v>22</v>
      </c>
      <c r="M883">
        <v>0</v>
      </c>
      <c r="N883">
        <v>0</v>
      </c>
      <c r="O883">
        <v>1</v>
      </c>
      <c r="P883">
        <v>0</v>
      </c>
      <c r="Q883" t="s">
        <v>18</v>
      </c>
      <c r="R883">
        <v>21</v>
      </c>
      <c r="S883">
        <v>10</v>
      </c>
      <c r="T883">
        <v>2</v>
      </c>
      <c r="U883">
        <v>2</v>
      </c>
      <c r="V883">
        <v>0.28799999999999998</v>
      </c>
      <c r="W883">
        <v>0.2419</v>
      </c>
      <c r="X883">
        <v>24</v>
      </c>
      <c r="Y883">
        <v>0</v>
      </c>
      <c r="Z883" t="s">
        <v>133</v>
      </c>
      <c r="AB883">
        <v>0</v>
      </c>
      <c r="AC883">
        <v>1</v>
      </c>
      <c r="AD883">
        <v>28</v>
      </c>
      <c r="AE883">
        <v>1</v>
      </c>
      <c r="AF883">
        <v>1</v>
      </c>
      <c r="AG883">
        <v>2</v>
      </c>
      <c r="AH883">
        <v>0</v>
      </c>
      <c r="BA883">
        <v>2</v>
      </c>
      <c r="BB883">
        <v>6</v>
      </c>
      <c r="BC883">
        <v>300</v>
      </c>
      <c r="BD883">
        <v>55</v>
      </c>
      <c r="BE883">
        <v>0</v>
      </c>
      <c r="BF883">
        <v>13.4</v>
      </c>
      <c r="BG883">
        <v>50</v>
      </c>
      <c r="BH883">
        <v>11</v>
      </c>
      <c r="BI883">
        <v>60</v>
      </c>
      <c r="BJ883">
        <v>3</v>
      </c>
      <c r="BK883">
        <v>0</v>
      </c>
      <c r="BL883">
        <v>22</v>
      </c>
      <c r="BM883">
        <v>0</v>
      </c>
      <c r="BN883">
        <v>0</v>
      </c>
      <c r="BO883">
        <v>1</v>
      </c>
      <c r="BP883">
        <v>0</v>
      </c>
      <c r="BQ883" t="s">
        <v>18</v>
      </c>
      <c r="BR883">
        <v>21</v>
      </c>
      <c r="BS883">
        <v>10</v>
      </c>
      <c r="BT883">
        <v>2</v>
      </c>
      <c r="BU883">
        <v>2</v>
      </c>
      <c r="BV883">
        <v>0.28799999999999998</v>
      </c>
      <c r="BW883">
        <v>0.2419</v>
      </c>
      <c r="BX883">
        <v>24</v>
      </c>
      <c r="BY883">
        <v>0</v>
      </c>
      <c r="BZ883" t="s">
        <v>133</v>
      </c>
      <c r="CB883">
        <v>0</v>
      </c>
      <c r="CC883">
        <v>1</v>
      </c>
      <c r="CD883">
        <v>28</v>
      </c>
      <c r="CE883">
        <v>1</v>
      </c>
      <c r="CF883">
        <v>1</v>
      </c>
      <c r="CG883">
        <v>2</v>
      </c>
      <c r="CH883">
        <v>0</v>
      </c>
    </row>
    <row r="884" spans="1:86">
      <c r="A884">
        <v>3</v>
      </c>
      <c r="B884">
        <v>5</v>
      </c>
      <c r="C884">
        <v>200</v>
      </c>
      <c r="D884">
        <v>40</v>
      </c>
      <c r="E884">
        <v>0</v>
      </c>
      <c r="F884" s="24">
        <f t="shared" si="67"/>
        <v>85</v>
      </c>
      <c r="G884">
        <v>50</v>
      </c>
      <c r="H884" s="24">
        <f t="shared" si="69"/>
        <v>12</v>
      </c>
      <c r="I884" s="24">
        <f t="shared" si="71"/>
        <v>8</v>
      </c>
      <c r="J884" s="24">
        <f t="shared" si="68"/>
        <v>75</v>
      </c>
      <c r="K884" s="24" t="str">
        <f t="shared" si="70"/>
        <v>03</v>
      </c>
      <c r="L884">
        <v>22</v>
      </c>
      <c r="M884">
        <v>0</v>
      </c>
      <c r="N884">
        <v>0</v>
      </c>
      <c r="O884">
        <v>1</v>
      </c>
      <c r="P884">
        <v>0</v>
      </c>
      <c r="Q884" t="s">
        <v>18</v>
      </c>
      <c r="R884">
        <v>21</v>
      </c>
      <c r="S884">
        <v>10</v>
      </c>
      <c r="T884">
        <v>2</v>
      </c>
      <c r="U884">
        <v>2</v>
      </c>
      <c r="V884">
        <v>0.19400000000000001</v>
      </c>
      <c r="W884">
        <v>0.16300000000000001</v>
      </c>
      <c r="X884">
        <v>24</v>
      </c>
      <c r="Y884">
        <v>0</v>
      </c>
      <c r="Z884" t="s">
        <v>133</v>
      </c>
      <c r="AB884">
        <v>0</v>
      </c>
      <c r="AC884">
        <v>1</v>
      </c>
      <c r="AD884">
        <v>28</v>
      </c>
      <c r="AE884">
        <v>1</v>
      </c>
      <c r="AF884">
        <v>1</v>
      </c>
      <c r="AG884">
        <v>2</v>
      </c>
      <c r="AH884">
        <v>0</v>
      </c>
      <c r="BA884">
        <v>3</v>
      </c>
      <c r="BB884">
        <v>5</v>
      </c>
      <c r="BC884">
        <v>200</v>
      </c>
      <c r="BD884">
        <v>40</v>
      </c>
      <c r="BE884">
        <v>0</v>
      </c>
      <c r="BF884">
        <v>8.6</v>
      </c>
      <c r="BG884">
        <v>50</v>
      </c>
      <c r="BH884">
        <v>12</v>
      </c>
      <c r="BI884">
        <v>60</v>
      </c>
      <c r="BJ884">
        <v>3</v>
      </c>
      <c r="BK884">
        <v>0</v>
      </c>
      <c r="BL884">
        <v>22</v>
      </c>
      <c r="BM884">
        <v>0</v>
      </c>
      <c r="BN884">
        <v>0</v>
      </c>
      <c r="BO884">
        <v>1</v>
      </c>
      <c r="BP884">
        <v>0</v>
      </c>
      <c r="BQ884" t="s">
        <v>18</v>
      </c>
      <c r="BR884">
        <v>21</v>
      </c>
      <c r="BS884">
        <v>10</v>
      </c>
      <c r="BT884">
        <v>2</v>
      </c>
      <c r="BU884">
        <v>2</v>
      </c>
      <c r="BV884">
        <v>0.19400000000000001</v>
      </c>
      <c r="BW884">
        <v>0.16300000000000001</v>
      </c>
      <c r="BX884">
        <v>24</v>
      </c>
      <c r="BY884">
        <v>0</v>
      </c>
      <c r="BZ884" t="s">
        <v>133</v>
      </c>
      <c r="CB884">
        <v>0</v>
      </c>
      <c r="CC884">
        <v>1</v>
      </c>
      <c r="CD884">
        <v>28</v>
      </c>
      <c r="CE884">
        <v>1</v>
      </c>
      <c r="CF884">
        <v>1</v>
      </c>
      <c r="CG884">
        <v>2</v>
      </c>
      <c r="CH884">
        <v>0</v>
      </c>
    </row>
    <row r="885" spans="1:86">
      <c r="A885">
        <v>4</v>
      </c>
      <c r="B885">
        <v>4</v>
      </c>
      <c r="C885">
        <v>140</v>
      </c>
      <c r="D885">
        <v>40</v>
      </c>
      <c r="E885">
        <v>0</v>
      </c>
      <c r="F885" s="24">
        <f t="shared" si="67"/>
        <v>53</v>
      </c>
      <c r="G885">
        <v>60</v>
      </c>
      <c r="H885" s="24">
        <f t="shared" si="69"/>
        <v>12</v>
      </c>
      <c r="I885" s="24">
        <f t="shared" si="71"/>
        <v>8</v>
      </c>
      <c r="J885" s="24">
        <f t="shared" si="68"/>
        <v>75</v>
      </c>
      <c r="K885" s="24" t="str">
        <f t="shared" si="70"/>
        <v>03</v>
      </c>
      <c r="L885">
        <v>32</v>
      </c>
      <c r="M885">
        <v>0</v>
      </c>
      <c r="N885">
        <v>40</v>
      </c>
      <c r="O885">
        <v>0</v>
      </c>
      <c r="P885">
        <v>0</v>
      </c>
      <c r="Q885" t="s">
        <v>18</v>
      </c>
      <c r="R885">
        <v>31</v>
      </c>
      <c r="S885">
        <v>15</v>
      </c>
      <c r="T885">
        <v>2</v>
      </c>
      <c r="U885">
        <v>2</v>
      </c>
      <c r="V885">
        <v>0.13900000000000001</v>
      </c>
      <c r="W885">
        <v>0.1154</v>
      </c>
      <c r="X885">
        <v>24</v>
      </c>
      <c r="Y885">
        <v>0</v>
      </c>
      <c r="Z885" t="s">
        <v>133</v>
      </c>
      <c r="AB885">
        <v>0</v>
      </c>
      <c r="AC885">
        <v>1</v>
      </c>
      <c r="AD885">
        <v>28</v>
      </c>
      <c r="AE885">
        <v>1</v>
      </c>
      <c r="AF885">
        <v>1</v>
      </c>
      <c r="AG885">
        <v>2</v>
      </c>
      <c r="AH885">
        <v>0</v>
      </c>
      <c r="BA885">
        <v>4</v>
      </c>
      <c r="BB885">
        <v>4</v>
      </c>
      <c r="BC885">
        <v>140</v>
      </c>
      <c r="BD885">
        <v>40</v>
      </c>
      <c r="BE885">
        <v>0</v>
      </c>
      <c r="BF885">
        <v>5.3</v>
      </c>
      <c r="BG885">
        <v>60</v>
      </c>
      <c r="BH885">
        <v>12</v>
      </c>
      <c r="BI885">
        <v>60</v>
      </c>
      <c r="BJ885">
        <v>3</v>
      </c>
      <c r="BK885">
        <v>0</v>
      </c>
      <c r="BL885">
        <v>32</v>
      </c>
      <c r="BM885">
        <v>0</v>
      </c>
      <c r="BN885">
        <v>40</v>
      </c>
      <c r="BO885">
        <v>0</v>
      </c>
      <c r="BP885">
        <v>0</v>
      </c>
      <c r="BQ885" t="s">
        <v>18</v>
      </c>
      <c r="BR885">
        <v>31</v>
      </c>
      <c r="BS885">
        <v>15</v>
      </c>
      <c r="BT885">
        <v>2</v>
      </c>
      <c r="BU885">
        <v>2</v>
      </c>
      <c r="BV885">
        <v>0.13900000000000001</v>
      </c>
      <c r="BW885">
        <v>0.1154</v>
      </c>
      <c r="BX885">
        <v>24</v>
      </c>
      <c r="BY885">
        <v>0</v>
      </c>
      <c r="BZ885" t="s">
        <v>133</v>
      </c>
      <c r="CB885">
        <v>0</v>
      </c>
      <c r="CC885">
        <v>1</v>
      </c>
      <c r="CD885">
        <v>28</v>
      </c>
      <c r="CE885">
        <v>1</v>
      </c>
      <c r="CF885">
        <v>1</v>
      </c>
      <c r="CG885">
        <v>2</v>
      </c>
      <c r="CH885">
        <v>0</v>
      </c>
    </row>
    <row r="886" spans="1:86">
      <c r="A886">
        <v>5</v>
      </c>
      <c r="B886">
        <v>3</v>
      </c>
      <c r="C886">
        <v>70</v>
      </c>
      <c r="D886">
        <v>25</v>
      </c>
      <c r="E886">
        <v>0</v>
      </c>
      <c r="F886" s="24">
        <f t="shared" si="67"/>
        <v>33</v>
      </c>
      <c r="G886">
        <v>70</v>
      </c>
      <c r="H886" s="24">
        <f t="shared" si="69"/>
        <v>12</v>
      </c>
      <c r="I886" s="24">
        <f t="shared" si="71"/>
        <v>6</v>
      </c>
      <c r="J886" s="24">
        <f t="shared" si="68"/>
        <v>75</v>
      </c>
      <c r="K886" s="24" t="str">
        <f t="shared" si="70"/>
        <v>03</v>
      </c>
      <c r="L886">
        <v>42</v>
      </c>
      <c r="M886">
        <v>0</v>
      </c>
      <c r="N886">
        <v>40</v>
      </c>
      <c r="O886">
        <v>0</v>
      </c>
      <c r="P886">
        <v>0</v>
      </c>
      <c r="Q886" t="s">
        <v>18</v>
      </c>
      <c r="R886">
        <v>31</v>
      </c>
      <c r="S886">
        <v>15</v>
      </c>
      <c r="T886">
        <v>2</v>
      </c>
      <c r="U886">
        <v>2</v>
      </c>
      <c r="V886">
        <v>9.6000000000000002E-2</v>
      </c>
      <c r="W886">
        <v>7.6799999999999993E-2</v>
      </c>
      <c r="X886">
        <v>24</v>
      </c>
      <c r="Y886">
        <v>0</v>
      </c>
      <c r="Z886" t="s">
        <v>133</v>
      </c>
      <c r="AB886">
        <v>4</v>
      </c>
      <c r="AC886">
        <v>1</v>
      </c>
      <c r="AD886">
        <v>28</v>
      </c>
      <c r="AE886">
        <v>1</v>
      </c>
      <c r="AF886">
        <v>1</v>
      </c>
      <c r="AG886">
        <v>2</v>
      </c>
      <c r="AH886">
        <v>0</v>
      </c>
      <c r="BA886">
        <v>5</v>
      </c>
      <c r="BB886">
        <v>3</v>
      </c>
      <c r="BC886">
        <v>70</v>
      </c>
      <c r="BD886">
        <v>25</v>
      </c>
      <c r="BE886">
        <v>0</v>
      </c>
      <c r="BF886">
        <v>3.3</v>
      </c>
      <c r="BG886">
        <v>70</v>
      </c>
      <c r="BH886">
        <v>12</v>
      </c>
      <c r="BI886">
        <v>50</v>
      </c>
      <c r="BJ886">
        <v>3</v>
      </c>
      <c r="BK886">
        <v>0</v>
      </c>
      <c r="BL886">
        <v>42</v>
      </c>
      <c r="BM886">
        <v>0</v>
      </c>
      <c r="BN886">
        <v>40</v>
      </c>
      <c r="BO886">
        <v>0</v>
      </c>
      <c r="BP886">
        <v>0</v>
      </c>
      <c r="BQ886" t="s">
        <v>18</v>
      </c>
      <c r="BR886">
        <v>31</v>
      </c>
      <c r="BS886">
        <v>15</v>
      </c>
      <c r="BT886">
        <v>2</v>
      </c>
      <c r="BU886">
        <v>2</v>
      </c>
      <c r="BV886">
        <v>9.6000000000000002E-2</v>
      </c>
      <c r="BW886">
        <v>7.6799999999999993E-2</v>
      </c>
      <c r="BX886">
        <v>24</v>
      </c>
      <c r="BY886">
        <v>0</v>
      </c>
      <c r="BZ886" t="s">
        <v>133</v>
      </c>
      <c r="CB886">
        <v>4</v>
      </c>
      <c r="CC886">
        <v>1</v>
      </c>
      <c r="CD886">
        <v>28</v>
      </c>
      <c r="CE886">
        <v>1</v>
      </c>
      <c r="CF886">
        <v>1</v>
      </c>
      <c r="CG886">
        <v>2</v>
      </c>
      <c r="CH886">
        <v>0</v>
      </c>
    </row>
    <row r="887" spans="1:86">
      <c r="A887">
        <v>6</v>
      </c>
      <c r="B887">
        <v>2</v>
      </c>
      <c r="C887">
        <v>40</v>
      </c>
      <c r="D887">
        <v>20</v>
      </c>
      <c r="E887">
        <v>0</v>
      </c>
      <c r="F887" s="24">
        <f t="shared" si="67"/>
        <v>23</v>
      </c>
      <c r="G887">
        <v>90</v>
      </c>
      <c r="H887" s="24">
        <f t="shared" si="69"/>
        <v>10</v>
      </c>
      <c r="I887" s="24">
        <f t="shared" si="71"/>
        <v>6</v>
      </c>
      <c r="J887" s="24">
        <f t="shared" si="68"/>
        <v>50</v>
      </c>
      <c r="K887" s="24" t="str">
        <f t="shared" si="70"/>
        <v>03</v>
      </c>
      <c r="L887">
        <v>32</v>
      </c>
      <c r="M887">
        <v>0</v>
      </c>
      <c r="N887">
        <v>40</v>
      </c>
      <c r="O887">
        <v>0</v>
      </c>
      <c r="P887">
        <v>0</v>
      </c>
      <c r="Q887" t="s">
        <v>18</v>
      </c>
      <c r="R887">
        <v>31</v>
      </c>
      <c r="S887">
        <v>15</v>
      </c>
      <c r="T887">
        <v>2</v>
      </c>
      <c r="U887">
        <v>2</v>
      </c>
      <c r="V887">
        <v>6.0999999999999999E-2</v>
      </c>
      <c r="W887">
        <v>4.82E-2</v>
      </c>
      <c r="X887">
        <v>24</v>
      </c>
      <c r="Y887">
        <v>0</v>
      </c>
      <c r="Z887" t="s">
        <v>133</v>
      </c>
      <c r="AB887">
        <v>3.2</v>
      </c>
      <c r="AC887">
        <v>1</v>
      </c>
      <c r="AD887">
        <v>28</v>
      </c>
      <c r="AE887">
        <v>1</v>
      </c>
      <c r="AF887">
        <v>1</v>
      </c>
      <c r="AG887">
        <v>2</v>
      </c>
      <c r="AH887">
        <v>0</v>
      </c>
      <c r="BA887">
        <v>6</v>
      </c>
      <c r="BB887">
        <v>2</v>
      </c>
      <c r="BC887">
        <v>40</v>
      </c>
      <c r="BD887">
        <v>20</v>
      </c>
      <c r="BE887">
        <v>0</v>
      </c>
      <c r="BF887">
        <v>2.2999999999999998</v>
      </c>
      <c r="BG887">
        <v>90</v>
      </c>
      <c r="BH887">
        <v>14</v>
      </c>
      <c r="BI887">
        <v>50</v>
      </c>
      <c r="BJ887">
        <v>2</v>
      </c>
      <c r="BK887">
        <v>0</v>
      </c>
      <c r="BL887">
        <v>32</v>
      </c>
      <c r="BM887">
        <v>0</v>
      </c>
      <c r="BN887">
        <v>40</v>
      </c>
      <c r="BO887">
        <v>0</v>
      </c>
      <c r="BP887">
        <v>0</v>
      </c>
      <c r="BQ887" t="s">
        <v>18</v>
      </c>
      <c r="BR887">
        <v>31</v>
      </c>
      <c r="BS887">
        <v>15</v>
      </c>
      <c r="BT887">
        <v>2</v>
      </c>
      <c r="BU887">
        <v>2</v>
      </c>
      <c r="BV887">
        <v>6.0999999999999999E-2</v>
      </c>
      <c r="BW887">
        <v>4.82E-2</v>
      </c>
      <c r="BX887">
        <v>24</v>
      </c>
      <c r="BY887">
        <v>0</v>
      </c>
      <c r="BZ887" t="s">
        <v>133</v>
      </c>
      <c r="CB887">
        <v>3.2</v>
      </c>
      <c r="CC887">
        <v>1</v>
      </c>
      <c r="CD887">
        <v>28</v>
      </c>
      <c r="CE887">
        <v>1</v>
      </c>
      <c r="CF887">
        <v>1</v>
      </c>
      <c r="CG887">
        <v>2</v>
      </c>
      <c r="CH887">
        <v>0</v>
      </c>
    </row>
    <row r="888" spans="1:86">
      <c r="A888">
        <v>7</v>
      </c>
      <c r="B888">
        <v>1</v>
      </c>
      <c r="C888">
        <v>10</v>
      </c>
      <c r="D888">
        <v>9</v>
      </c>
      <c r="E888">
        <v>0</v>
      </c>
      <c r="F888" s="24">
        <f t="shared" si="67"/>
        <v>15</v>
      </c>
      <c r="G888">
        <v>80</v>
      </c>
      <c r="H888" s="24">
        <f t="shared" si="69"/>
        <v>10</v>
      </c>
      <c r="I888" s="24">
        <f t="shared" si="71"/>
        <v>8</v>
      </c>
      <c r="J888" s="24">
        <f t="shared" si="68"/>
        <v>50</v>
      </c>
      <c r="K888" s="24" t="str">
        <f t="shared" si="70"/>
        <v>00</v>
      </c>
      <c r="L888">
        <v>53</v>
      </c>
      <c r="M888">
        <v>0</v>
      </c>
      <c r="N888">
        <v>40</v>
      </c>
      <c r="O888">
        <v>0</v>
      </c>
      <c r="P888">
        <v>0</v>
      </c>
      <c r="Q888" t="s">
        <v>18</v>
      </c>
      <c r="R888">
        <v>31</v>
      </c>
      <c r="S888">
        <v>15</v>
      </c>
      <c r="T888">
        <v>3</v>
      </c>
      <c r="U888">
        <v>2</v>
      </c>
      <c r="V888">
        <v>3.7999999999999999E-2</v>
      </c>
      <c r="W888">
        <v>0.03</v>
      </c>
      <c r="X888">
        <v>24</v>
      </c>
      <c r="Y888">
        <v>0</v>
      </c>
      <c r="Z888" t="s">
        <v>133</v>
      </c>
      <c r="AB888">
        <v>2</v>
      </c>
      <c r="AC888">
        <v>1</v>
      </c>
      <c r="AD888">
        <v>28</v>
      </c>
      <c r="AE888">
        <v>1</v>
      </c>
      <c r="AF888">
        <v>1</v>
      </c>
      <c r="AG888">
        <v>2</v>
      </c>
      <c r="AH888">
        <v>0</v>
      </c>
      <c r="BA888">
        <v>7</v>
      </c>
      <c r="BB888">
        <v>1</v>
      </c>
      <c r="BC888">
        <v>10</v>
      </c>
      <c r="BD888">
        <v>9</v>
      </c>
      <c r="BE888">
        <v>0</v>
      </c>
      <c r="BF888">
        <v>1.5</v>
      </c>
      <c r="BG888">
        <v>80</v>
      </c>
      <c r="BH888">
        <v>15</v>
      </c>
      <c r="BI888">
        <v>60</v>
      </c>
      <c r="BJ888">
        <v>2</v>
      </c>
      <c r="BK888">
        <v>0</v>
      </c>
      <c r="BL888">
        <v>53</v>
      </c>
      <c r="BM888">
        <v>0</v>
      </c>
      <c r="BN888">
        <v>40</v>
      </c>
      <c r="BO888">
        <v>0</v>
      </c>
      <c r="BP888">
        <v>0</v>
      </c>
      <c r="BQ888" t="s">
        <v>18</v>
      </c>
      <c r="BR888">
        <v>31</v>
      </c>
      <c r="BS888">
        <v>15</v>
      </c>
      <c r="BT888">
        <v>3</v>
      </c>
      <c r="BU888">
        <v>2</v>
      </c>
      <c r="BV888">
        <v>3.7999999999999999E-2</v>
      </c>
      <c r="BW888">
        <v>0.03</v>
      </c>
      <c r="BX888">
        <v>24</v>
      </c>
      <c r="BY888">
        <v>0</v>
      </c>
      <c r="BZ888" t="s">
        <v>133</v>
      </c>
      <c r="CB888">
        <v>2</v>
      </c>
      <c r="CC888">
        <v>1</v>
      </c>
      <c r="CD888">
        <v>28</v>
      </c>
      <c r="CE888">
        <v>1</v>
      </c>
      <c r="CF888">
        <v>1</v>
      </c>
      <c r="CG888">
        <v>2</v>
      </c>
      <c r="CH888">
        <v>0</v>
      </c>
    </row>
    <row r="889" spans="1:86">
      <c r="F889" s="24" t="str">
        <f t="shared" si="67"/>
        <v/>
      </c>
      <c r="H889" s="24" t="str">
        <f t="shared" si="69"/>
        <v/>
      </c>
      <c r="I889" s="24" t="str">
        <f t="shared" si="71"/>
        <v/>
      </c>
      <c r="J889" s="24" t="str">
        <f t="shared" si="68"/>
        <v/>
      </c>
      <c r="K889" s="24" t="str">
        <f t="shared" si="70"/>
        <v/>
      </c>
      <c r="AC889">
        <v>1</v>
      </c>
      <c r="AE889">
        <v>1</v>
      </c>
      <c r="AF889">
        <v>1</v>
      </c>
      <c r="AH889">
        <v>0</v>
      </c>
      <c r="BK889">
        <v>0</v>
      </c>
      <c r="CC889">
        <v>1</v>
      </c>
      <c r="CE889">
        <v>1</v>
      </c>
      <c r="CF889">
        <v>1</v>
      </c>
      <c r="CH889">
        <v>0</v>
      </c>
    </row>
    <row r="890" spans="1:86">
      <c r="F890" s="24" t="str">
        <f t="shared" si="67"/>
        <v/>
      </c>
      <c r="H890" s="24" t="str">
        <f t="shared" si="69"/>
        <v/>
      </c>
      <c r="I890" s="24" t="str">
        <f t="shared" si="71"/>
        <v/>
      </c>
      <c r="J890" s="24" t="str">
        <f t="shared" si="68"/>
        <v/>
      </c>
      <c r="K890" s="24" t="str">
        <f t="shared" si="70"/>
        <v/>
      </c>
      <c r="AC890">
        <v>1</v>
      </c>
      <c r="AE890">
        <v>1</v>
      </c>
      <c r="AF890">
        <v>1</v>
      </c>
      <c r="AH890">
        <v>0</v>
      </c>
      <c r="BK890">
        <v>0</v>
      </c>
      <c r="CC890">
        <v>1</v>
      </c>
      <c r="CE890">
        <v>1</v>
      </c>
      <c r="CF890">
        <v>1</v>
      </c>
      <c r="CH890">
        <v>0</v>
      </c>
    </row>
    <row r="891" spans="1:86">
      <c r="A891">
        <v>2</v>
      </c>
      <c r="B891">
        <v>5</v>
      </c>
      <c r="C891">
        <v>300</v>
      </c>
      <c r="D891">
        <v>55</v>
      </c>
      <c r="E891">
        <v>0</v>
      </c>
      <c r="F891" s="24">
        <f t="shared" si="67"/>
        <v>135</v>
      </c>
      <c r="G891">
        <v>50</v>
      </c>
      <c r="H891" s="24">
        <f t="shared" si="69"/>
        <v>11</v>
      </c>
      <c r="I891" s="24">
        <f t="shared" si="71"/>
        <v>8</v>
      </c>
      <c r="J891" s="24">
        <f t="shared" si="68"/>
        <v>75</v>
      </c>
      <c r="K891" s="24" t="str">
        <f t="shared" si="70"/>
        <v>03</v>
      </c>
      <c r="L891">
        <v>22</v>
      </c>
      <c r="M891">
        <v>0</v>
      </c>
      <c r="N891">
        <v>0</v>
      </c>
      <c r="O891">
        <v>1</v>
      </c>
      <c r="P891">
        <v>0</v>
      </c>
      <c r="Q891" t="s">
        <v>18</v>
      </c>
      <c r="R891">
        <v>21</v>
      </c>
      <c r="S891">
        <v>10</v>
      </c>
      <c r="T891">
        <v>2</v>
      </c>
      <c r="U891">
        <v>2</v>
      </c>
      <c r="V891">
        <v>0.28299999999999997</v>
      </c>
      <c r="W891">
        <v>0.23769999999999999</v>
      </c>
      <c r="X891">
        <v>24</v>
      </c>
      <c r="Y891">
        <v>0</v>
      </c>
      <c r="Z891" t="s">
        <v>133</v>
      </c>
      <c r="AB891">
        <v>0</v>
      </c>
      <c r="AC891">
        <v>1</v>
      </c>
      <c r="AD891">
        <v>28</v>
      </c>
      <c r="AE891">
        <v>1</v>
      </c>
      <c r="AF891">
        <v>1</v>
      </c>
      <c r="AG891">
        <v>3.2</v>
      </c>
      <c r="AH891">
        <v>0</v>
      </c>
      <c r="BA891">
        <v>2</v>
      </c>
      <c r="BB891">
        <v>5</v>
      </c>
      <c r="BC891">
        <v>300</v>
      </c>
      <c r="BD891">
        <v>55</v>
      </c>
      <c r="BE891">
        <v>0</v>
      </c>
      <c r="BF891">
        <v>13.4</v>
      </c>
      <c r="BG891">
        <v>50</v>
      </c>
      <c r="BH891">
        <v>11</v>
      </c>
      <c r="BI891">
        <v>60</v>
      </c>
      <c r="BJ891">
        <v>3</v>
      </c>
      <c r="BK891">
        <v>0</v>
      </c>
      <c r="BL891">
        <v>22</v>
      </c>
      <c r="BM891">
        <v>0</v>
      </c>
      <c r="BN891">
        <v>0</v>
      </c>
      <c r="BO891">
        <v>1</v>
      </c>
      <c r="BP891">
        <v>0</v>
      </c>
      <c r="BQ891" t="s">
        <v>18</v>
      </c>
      <c r="BR891">
        <v>21</v>
      </c>
      <c r="BS891">
        <v>10</v>
      </c>
      <c r="BT891">
        <v>2</v>
      </c>
      <c r="BU891">
        <v>2</v>
      </c>
      <c r="BV891">
        <v>0.28299999999999997</v>
      </c>
      <c r="BW891">
        <v>0.23769999999999999</v>
      </c>
      <c r="BX891">
        <v>24</v>
      </c>
      <c r="BY891">
        <v>0</v>
      </c>
      <c r="BZ891" t="s">
        <v>133</v>
      </c>
      <c r="CB891">
        <v>0</v>
      </c>
      <c r="CC891">
        <v>1</v>
      </c>
      <c r="CD891">
        <v>28</v>
      </c>
      <c r="CE891">
        <v>1</v>
      </c>
      <c r="CF891">
        <v>1</v>
      </c>
      <c r="CG891">
        <v>3.2</v>
      </c>
      <c r="CH891">
        <v>0</v>
      </c>
    </row>
    <row r="892" spans="1:86">
      <c r="A892">
        <v>3</v>
      </c>
      <c r="B892">
        <v>4</v>
      </c>
      <c r="C892">
        <v>200</v>
      </c>
      <c r="D892">
        <v>40</v>
      </c>
      <c r="E892">
        <v>0</v>
      </c>
      <c r="F892" s="24">
        <f t="shared" si="67"/>
        <v>85</v>
      </c>
      <c r="G892">
        <v>50</v>
      </c>
      <c r="H892" s="24">
        <f t="shared" si="69"/>
        <v>12</v>
      </c>
      <c r="I892" s="24">
        <f t="shared" si="71"/>
        <v>8</v>
      </c>
      <c r="J892" s="24">
        <f t="shared" si="68"/>
        <v>75</v>
      </c>
      <c r="K892" s="24" t="str">
        <f t="shared" si="70"/>
        <v>03</v>
      </c>
      <c r="L892">
        <v>22</v>
      </c>
      <c r="M892">
        <v>0</v>
      </c>
      <c r="N892">
        <v>0</v>
      </c>
      <c r="O892">
        <v>1</v>
      </c>
      <c r="P892">
        <v>0</v>
      </c>
      <c r="Q892" t="s">
        <v>18</v>
      </c>
      <c r="R892">
        <v>21</v>
      </c>
      <c r="S892">
        <v>10</v>
      </c>
      <c r="T892">
        <v>2</v>
      </c>
      <c r="U892">
        <v>2</v>
      </c>
      <c r="V892">
        <v>0.189</v>
      </c>
      <c r="W892">
        <v>0.1588</v>
      </c>
      <c r="X892">
        <v>24</v>
      </c>
      <c r="Y892">
        <v>0</v>
      </c>
      <c r="Z892" t="s">
        <v>133</v>
      </c>
      <c r="AB892">
        <v>0</v>
      </c>
      <c r="AC892">
        <v>1</v>
      </c>
      <c r="AD892">
        <v>28</v>
      </c>
      <c r="AE892">
        <v>1</v>
      </c>
      <c r="AF892">
        <v>1</v>
      </c>
      <c r="AG892">
        <v>3.2</v>
      </c>
      <c r="AH892">
        <v>0</v>
      </c>
      <c r="BA892">
        <v>3</v>
      </c>
      <c r="BB892">
        <v>4</v>
      </c>
      <c r="BC892">
        <v>200</v>
      </c>
      <c r="BD892">
        <v>40</v>
      </c>
      <c r="BE892">
        <v>0</v>
      </c>
      <c r="BF892">
        <v>8.6</v>
      </c>
      <c r="BG892">
        <v>50</v>
      </c>
      <c r="BH892">
        <v>12</v>
      </c>
      <c r="BI892">
        <v>60</v>
      </c>
      <c r="BJ892">
        <v>3</v>
      </c>
      <c r="BK892">
        <v>0</v>
      </c>
      <c r="BL892">
        <v>22</v>
      </c>
      <c r="BM892">
        <v>0</v>
      </c>
      <c r="BN892">
        <v>0</v>
      </c>
      <c r="BO892">
        <v>1</v>
      </c>
      <c r="BP892">
        <v>0</v>
      </c>
      <c r="BQ892" t="s">
        <v>18</v>
      </c>
      <c r="BR892">
        <v>21</v>
      </c>
      <c r="BS892">
        <v>10</v>
      </c>
      <c r="BT892">
        <v>2</v>
      </c>
      <c r="BU892">
        <v>2</v>
      </c>
      <c r="BV892">
        <v>0.189</v>
      </c>
      <c r="BW892">
        <v>0.1588</v>
      </c>
      <c r="BX892">
        <v>24</v>
      </c>
      <c r="BY892">
        <v>0</v>
      </c>
      <c r="BZ892" t="s">
        <v>133</v>
      </c>
      <c r="CB892">
        <v>0</v>
      </c>
      <c r="CC892">
        <v>1</v>
      </c>
      <c r="CD892">
        <v>28</v>
      </c>
      <c r="CE892">
        <v>1</v>
      </c>
      <c r="CF892">
        <v>1</v>
      </c>
      <c r="CG892">
        <v>3.2</v>
      </c>
      <c r="CH892">
        <v>0</v>
      </c>
    </row>
    <row r="893" spans="1:86">
      <c r="A893">
        <v>4</v>
      </c>
      <c r="B893">
        <v>3</v>
      </c>
      <c r="C893">
        <v>140</v>
      </c>
      <c r="D893">
        <v>40</v>
      </c>
      <c r="E893">
        <v>0</v>
      </c>
      <c r="F893" s="24">
        <f t="shared" si="67"/>
        <v>53</v>
      </c>
      <c r="G893">
        <v>60</v>
      </c>
      <c r="H893" s="24">
        <f t="shared" si="69"/>
        <v>12</v>
      </c>
      <c r="I893" s="24">
        <f t="shared" si="71"/>
        <v>8</v>
      </c>
      <c r="J893" s="24">
        <f t="shared" si="68"/>
        <v>75</v>
      </c>
      <c r="K893" s="24" t="str">
        <f t="shared" si="70"/>
        <v>03</v>
      </c>
      <c r="L893">
        <v>32</v>
      </c>
      <c r="M893">
        <v>0</v>
      </c>
      <c r="N893">
        <v>40</v>
      </c>
      <c r="O893">
        <v>0</v>
      </c>
      <c r="P893">
        <v>0</v>
      </c>
      <c r="Q893" t="s">
        <v>18</v>
      </c>
      <c r="R893">
        <v>31</v>
      </c>
      <c r="S893">
        <v>15</v>
      </c>
      <c r="T893">
        <v>2</v>
      </c>
      <c r="U893">
        <v>2</v>
      </c>
      <c r="V893">
        <v>0.13400000000000001</v>
      </c>
      <c r="W893">
        <v>0.11119999999999999</v>
      </c>
      <c r="X893">
        <v>24</v>
      </c>
      <c r="Y893">
        <v>0</v>
      </c>
      <c r="Z893" t="s">
        <v>133</v>
      </c>
      <c r="AB893">
        <v>0</v>
      </c>
      <c r="AC893">
        <v>1</v>
      </c>
      <c r="AD893">
        <v>28</v>
      </c>
      <c r="AE893">
        <v>1</v>
      </c>
      <c r="AF893">
        <v>1</v>
      </c>
      <c r="AG893">
        <v>3.2</v>
      </c>
      <c r="AH893">
        <v>0</v>
      </c>
      <c r="BA893">
        <v>4</v>
      </c>
      <c r="BB893">
        <v>3</v>
      </c>
      <c r="BC893">
        <v>140</v>
      </c>
      <c r="BD893">
        <v>40</v>
      </c>
      <c r="BE893">
        <v>0</v>
      </c>
      <c r="BF893">
        <v>5.3</v>
      </c>
      <c r="BG893">
        <v>60</v>
      </c>
      <c r="BH893">
        <v>12</v>
      </c>
      <c r="BI893">
        <v>60</v>
      </c>
      <c r="BJ893">
        <v>3</v>
      </c>
      <c r="BK893">
        <v>0</v>
      </c>
      <c r="BL893">
        <v>32</v>
      </c>
      <c r="BM893">
        <v>0</v>
      </c>
      <c r="BN893">
        <v>40</v>
      </c>
      <c r="BO893">
        <v>0</v>
      </c>
      <c r="BP893">
        <v>0</v>
      </c>
      <c r="BQ893" t="s">
        <v>18</v>
      </c>
      <c r="BR893">
        <v>31</v>
      </c>
      <c r="BS893">
        <v>15</v>
      </c>
      <c r="BT893">
        <v>2</v>
      </c>
      <c r="BU893">
        <v>2</v>
      </c>
      <c r="BV893">
        <v>0.13400000000000001</v>
      </c>
      <c r="BW893">
        <v>0.11119999999999999</v>
      </c>
      <c r="BX893">
        <v>24</v>
      </c>
      <c r="BY893">
        <v>0</v>
      </c>
      <c r="BZ893" t="s">
        <v>133</v>
      </c>
      <c r="CB893">
        <v>0</v>
      </c>
      <c r="CC893">
        <v>1</v>
      </c>
      <c r="CD893">
        <v>28</v>
      </c>
      <c r="CE893">
        <v>1</v>
      </c>
      <c r="CF893">
        <v>1</v>
      </c>
      <c r="CG893">
        <v>3.2</v>
      </c>
      <c r="CH893">
        <v>0</v>
      </c>
    </row>
    <row r="894" spans="1:86">
      <c r="A894">
        <v>5</v>
      </c>
      <c r="B894">
        <v>2</v>
      </c>
      <c r="C894">
        <v>70</v>
      </c>
      <c r="D894">
        <v>25</v>
      </c>
      <c r="E894">
        <v>0</v>
      </c>
      <c r="F894" s="24">
        <f t="shared" si="67"/>
        <v>33</v>
      </c>
      <c r="G894">
        <v>70</v>
      </c>
      <c r="H894" s="24">
        <f t="shared" si="69"/>
        <v>12</v>
      </c>
      <c r="I894" s="24">
        <f t="shared" si="71"/>
        <v>6</v>
      </c>
      <c r="J894" s="24">
        <f t="shared" si="68"/>
        <v>75</v>
      </c>
      <c r="K894" s="24" t="str">
        <f t="shared" si="70"/>
        <v>03</v>
      </c>
      <c r="L894">
        <v>42</v>
      </c>
      <c r="M894">
        <v>0</v>
      </c>
      <c r="N894">
        <v>40</v>
      </c>
      <c r="O894">
        <v>0</v>
      </c>
      <c r="P894">
        <v>0</v>
      </c>
      <c r="Q894" t="s">
        <v>18</v>
      </c>
      <c r="R894">
        <v>31</v>
      </c>
      <c r="S894">
        <v>15</v>
      </c>
      <c r="T894">
        <v>2</v>
      </c>
      <c r="U894">
        <v>2</v>
      </c>
      <c r="V894">
        <v>9.0999999999999998E-2</v>
      </c>
      <c r="W894">
        <v>7.2800000000000004E-2</v>
      </c>
      <c r="X894">
        <v>24</v>
      </c>
      <c r="Y894">
        <v>0</v>
      </c>
      <c r="Z894" t="s">
        <v>133</v>
      </c>
      <c r="AB894">
        <v>4</v>
      </c>
      <c r="AC894">
        <v>1</v>
      </c>
      <c r="AD894">
        <v>28</v>
      </c>
      <c r="AE894">
        <v>1</v>
      </c>
      <c r="AF894">
        <v>1</v>
      </c>
      <c r="AG894">
        <v>3.2</v>
      </c>
      <c r="AH894">
        <v>0</v>
      </c>
      <c r="BA894">
        <v>5</v>
      </c>
      <c r="BB894">
        <v>2</v>
      </c>
      <c r="BC894">
        <v>70</v>
      </c>
      <c r="BD894">
        <v>25</v>
      </c>
      <c r="BE894">
        <v>0</v>
      </c>
      <c r="BF894">
        <v>3.3</v>
      </c>
      <c r="BG894">
        <v>70</v>
      </c>
      <c r="BH894">
        <v>12</v>
      </c>
      <c r="BI894">
        <v>50</v>
      </c>
      <c r="BJ894">
        <v>3</v>
      </c>
      <c r="BK894">
        <v>0</v>
      </c>
      <c r="BL894">
        <v>42</v>
      </c>
      <c r="BM894">
        <v>0</v>
      </c>
      <c r="BN894">
        <v>40</v>
      </c>
      <c r="BO894">
        <v>0</v>
      </c>
      <c r="BP894">
        <v>0</v>
      </c>
      <c r="BQ894" t="s">
        <v>18</v>
      </c>
      <c r="BR894">
        <v>31</v>
      </c>
      <c r="BS894">
        <v>15</v>
      </c>
      <c r="BT894">
        <v>2</v>
      </c>
      <c r="BU894">
        <v>2</v>
      </c>
      <c r="BV894">
        <v>9.0999999999999998E-2</v>
      </c>
      <c r="BW894">
        <v>7.2800000000000004E-2</v>
      </c>
      <c r="BX894">
        <v>24</v>
      </c>
      <c r="BY894">
        <v>0</v>
      </c>
      <c r="BZ894" t="s">
        <v>133</v>
      </c>
      <c r="CB894">
        <v>4</v>
      </c>
      <c r="CC894">
        <v>1</v>
      </c>
      <c r="CD894">
        <v>28</v>
      </c>
      <c r="CE894">
        <v>1</v>
      </c>
      <c r="CF894">
        <v>1</v>
      </c>
      <c r="CG894">
        <v>3.2</v>
      </c>
      <c r="CH894">
        <v>0</v>
      </c>
    </row>
    <row r="895" spans="1:86">
      <c r="A895">
        <v>6</v>
      </c>
      <c r="B895">
        <v>1</v>
      </c>
      <c r="C895">
        <v>40</v>
      </c>
      <c r="D895">
        <v>20</v>
      </c>
      <c r="E895">
        <v>0</v>
      </c>
      <c r="F895" s="24">
        <f t="shared" si="67"/>
        <v>23</v>
      </c>
      <c r="G895">
        <v>80</v>
      </c>
      <c r="H895" s="24">
        <f t="shared" si="69"/>
        <v>10</v>
      </c>
      <c r="I895" s="24">
        <f t="shared" si="71"/>
        <v>8</v>
      </c>
      <c r="J895" s="24">
        <f t="shared" si="68"/>
        <v>50</v>
      </c>
      <c r="K895" s="24" t="str">
        <f t="shared" si="70"/>
        <v>00</v>
      </c>
      <c r="L895">
        <v>52</v>
      </c>
      <c r="M895">
        <v>0</v>
      </c>
      <c r="N895">
        <v>40</v>
      </c>
      <c r="O895">
        <v>0</v>
      </c>
      <c r="P895">
        <v>0</v>
      </c>
      <c r="Q895" t="s">
        <v>18</v>
      </c>
      <c r="R895">
        <v>31</v>
      </c>
      <c r="S895">
        <v>15</v>
      </c>
      <c r="T895">
        <v>3</v>
      </c>
      <c r="U895">
        <v>2</v>
      </c>
      <c r="V895">
        <v>5.0999999999999997E-2</v>
      </c>
      <c r="W895">
        <v>3.1E-2</v>
      </c>
      <c r="X895">
        <v>24</v>
      </c>
      <c r="Y895">
        <v>0</v>
      </c>
      <c r="Z895" t="s">
        <v>133</v>
      </c>
      <c r="AB895">
        <v>3.2</v>
      </c>
      <c r="AC895">
        <v>1</v>
      </c>
      <c r="AD895">
        <v>28</v>
      </c>
      <c r="AE895">
        <v>1</v>
      </c>
      <c r="AF895">
        <v>1</v>
      </c>
      <c r="AG895">
        <v>3.2</v>
      </c>
      <c r="AH895">
        <v>0</v>
      </c>
      <c r="BA895">
        <v>6</v>
      </c>
      <c r="BB895">
        <v>1</v>
      </c>
      <c r="BC895">
        <v>40</v>
      </c>
      <c r="BD895">
        <v>20</v>
      </c>
      <c r="BE895">
        <v>0</v>
      </c>
      <c r="BF895">
        <v>2.2999999999999998</v>
      </c>
      <c r="BG895">
        <v>80</v>
      </c>
      <c r="BH895">
        <v>15</v>
      </c>
      <c r="BI895">
        <v>60</v>
      </c>
      <c r="BJ895">
        <v>2</v>
      </c>
      <c r="BK895">
        <v>0</v>
      </c>
      <c r="BL895">
        <v>52</v>
      </c>
      <c r="BM895">
        <v>0</v>
      </c>
      <c r="BN895">
        <v>40</v>
      </c>
      <c r="BO895">
        <v>0</v>
      </c>
      <c r="BP895">
        <v>0</v>
      </c>
      <c r="BQ895" t="s">
        <v>18</v>
      </c>
      <c r="BR895">
        <v>31</v>
      </c>
      <c r="BS895">
        <v>15</v>
      </c>
      <c r="BT895">
        <v>3</v>
      </c>
      <c r="BU895">
        <v>2</v>
      </c>
      <c r="BV895">
        <v>5.0999999999999997E-2</v>
      </c>
      <c r="BW895">
        <v>3.1E-2</v>
      </c>
      <c r="BX895">
        <v>24</v>
      </c>
      <c r="BY895">
        <v>0</v>
      </c>
      <c r="BZ895" t="s">
        <v>133</v>
      </c>
      <c r="CB895">
        <v>3.2</v>
      </c>
      <c r="CC895">
        <v>1</v>
      </c>
      <c r="CD895">
        <v>28</v>
      </c>
      <c r="CE895">
        <v>1</v>
      </c>
      <c r="CF895">
        <v>1</v>
      </c>
      <c r="CG895">
        <v>3.2</v>
      </c>
      <c r="CH895">
        <v>0</v>
      </c>
    </row>
    <row r="896" spans="1:86">
      <c r="F896" s="24" t="str">
        <f t="shared" si="67"/>
        <v/>
      </c>
      <c r="H896" s="24" t="str">
        <f t="shared" si="69"/>
        <v/>
      </c>
      <c r="I896" s="24" t="str">
        <f t="shared" si="71"/>
        <v/>
      </c>
      <c r="J896" s="24" t="str">
        <f t="shared" si="68"/>
        <v/>
      </c>
      <c r="K896" s="24" t="str">
        <f t="shared" si="70"/>
        <v/>
      </c>
      <c r="AC896">
        <v>1</v>
      </c>
      <c r="AE896">
        <v>1</v>
      </c>
      <c r="AF896">
        <v>1</v>
      </c>
      <c r="AH896">
        <v>0</v>
      </c>
      <c r="BK896">
        <v>0</v>
      </c>
      <c r="CC896">
        <v>1</v>
      </c>
      <c r="CE896">
        <v>1</v>
      </c>
      <c r="CF896">
        <v>1</v>
      </c>
      <c r="CH896">
        <v>0</v>
      </c>
    </row>
    <row r="897" spans="1:86">
      <c r="F897" s="24" t="str">
        <f t="shared" si="67"/>
        <v/>
      </c>
      <c r="H897" s="24" t="str">
        <f t="shared" si="69"/>
        <v/>
      </c>
      <c r="I897" s="24" t="str">
        <f t="shared" si="71"/>
        <v/>
      </c>
      <c r="J897" s="24" t="str">
        <f t="shared" si="68"/>
        <v/>
      </c>
      <c r="K897" s="24" t="str">
        <f t="shared" si="70"/>
        <v/>
      </c>
      <c r="AC897">
        <v>1</v>
      </c>
      <c r="AE897">
        <v>1</v>
      </c>
      <c r="AF897">
        <v>1</v>
      </c>
      <c r="AH897">
        <v>0</v>
      </c>
      <c r="BK897">
        <v>0</v>
      </c>
      <c r="CC897">
        <v>1</v>
      </c>
      <c r="CE897">
        <v>1</v>
      </c>
      <c r="CF897">
        <v>1</v>
      </c>
      <c r="CH897">
        <v>0</v>
      </c>
    </row>
    <row r="898" spans="1:86">
      <c r="A898">
        <v>2</v>
      </c>
      <c r="B898">
        <v>12</v>
      </c>
      <c r="C898">
        <v>300</v>
      </c>
      <c r="D898">
        <v>55</v>
      </c>
      <c r="E898">
        <v>0</v>
      </c>
      <c r="F898" s="24">
        <f t="shared" si="67"/>
        <v>135</v>
      </c>
      <c r="G898">
        <v>50</v>
      </c>
      <c r="H898" s="24">
        <f t="shared" si="69"/>
        <v>11</v>
      </c>
      <c r="I898" s="24">
        <f t="shared" si="71"/>
        <v>8</v>
      </c>
      <c r="J898" s="24">
        <f t="shared" si="68"/>
        <v>75</v>
      </c>
      <c r="K898" s="24" t="str">
        <f t="shared" si="70"/>
        <v>03</v>
      </c>
      <c r="L898">
        <v>22</v>
      </c>
      <c r="M898">
        <v>0</v>
      </c>
      <c r="N898">
        <v>0</v>
      </c>
      <c r="O898">
        <v>1</v>
      </c>
      <c r="P898">
        <v>0</v>
      </c>
      <c r="Q898" t="s">
        <v>18</v>
      </c>
      <c r="R898">
        <v>21</v>
      </c>
      <c r="S898">
        <v>10</v>
      </c>
      <c r="T898">
        <v>2</v>
      </c>
      <c r="U898">
        <v>2</v>
      </c>
      <c r="V898">
        <v>0.30399999999999999</v>
      </c>
      <c r="W898">
        <v>0.25540000000000002</v>
      </c>
      <c r="X898">
        <v>24</v>
      </c>
      <c r="Y898">
        <v>0</v>
      </c>
      <c r="Z898" t="s">
        <v>133</v>
      </c>
      <c r="AB898">
        <v>0</v>
      </c>
      <c r="AC898">
        <v>1</v>
      </c>
      <c r="AD898">
        <v>34</v>
      </c>
      <c r="AE898">
        <v>1</v>
      </c>
      <c r="AF898">
        <v>1</v>
      </c>
      <c r="AG898">
        <v>0.1</v>
      </c>
      <c r="AH898">
        <v>0</v>
      </c>
      <c r="BA898">
        <v>2</v>
      </c>
      <c r="BB898">
        <v>12</v>
      </c>
      <c r="BC898">
        <v>300</v>
      </c>
      <c r="BD898">
        <v>55</v>
      </c>
      <c r="BE898">
        <v>0</v>
      </c>
      <c r="BF898">
        <v>13.4</v>
      </c>
      <c r="BG898">
        <v>50</v>
      </c>
      <c r="BH898">
        <v>11</v>
      </c>
      <c r="BI898">
        <v>60</v>
      </c>
      <c r="BJ898">
        <v>3</v>
      </c>
      <c r="BK898">
        <v>0</v>
      </c>
      <c r="BL898">
        <v>22</v>
      </c>
      <c r="BM898">
        <v>0</v>
      </c>
      <c r="BN898">
        <v>0</v>
      </c>
      <c r="BO898">
        <v>1</v>
      </c>
      <c r="BP898">
        <v>0</v>
      </c>
      <c r="BQ898" t="s">
        <v>18</v>
      </c>
      <c r="BR898">
        <v>21</v>
      </c>
      <c r="BS898">
        <v>10</v>
      </c>
      <c r="BT898">
        <v>2</v>
      </c>
      <c r="BU898">
        <v>2</v>
      </c>
      <c r="BV898">
        <v>0.30399999999999999</v>
      </c>
      <c r="BW898">
        <v>0.25540000000000002</v>
      </c>
      <c r="BX898">
        <v>24</v>
      </c>
      <c r="BY898">
        <v>0</v>
      </c>
      <c r="BZ898" t="s">
        <v>133</v>
      </c>
      <c r="CB898">
        <v>0</v>
      </c>
      <c r="CC898">
        <v>1</v>
      </c>
      <c r="CD898">
        <v>34</v>
      </c>
      <c r="CE898">
        <v>1</v>
      </c>
      <c r="CF898">
        <v>1</v>
      </c>
      <c r="CG898">
        <v>0.1</v>
      </c>
      <c r="CH898">
        <v>0</v>
      </c>
    </row>
    <row r="899" spans="1:86">
      <c r="A899">
        <v>3</v>
      </c>
      <c r="B899">
        <v>11</v>
      </c>
      <c r="C899">
        <v>200</v>
      </c>
      <c r="D899">
        <v>40</v>
      </c>
      <c r="E899">
        <v>0</v>
      </c>
      <c r="F899" s="24">
        <f t="shared" ref="F899:F962" si="72">IF(BF899="","",IF(OR(ROUND(MOD(BF899,1),1)=0.2,ROUND(MOD(BF899,1),1)=0.4,ROUND(MOD(BF899,1),1)=0.7),BF899+0.1,IF(OR(ROUND(MOD(BF899,1),1)=0.1,ROUND(MOD(BF899,1),1)=0.6,ROUND(MOD(BF899,1),1)=0.9),BF899-0.1,BF899))*10)</f>
        <v>85</v>
      </c>
      <c r="G899">
        <v>50</v>
      </c>
      <c r="H899" s="24">
        <f t="shared" si="69"/>
        <v>12</v>
      </c>
      <c r="I899" s="24">
        <f t="shared" si="71"/>
        <v>8</v>
      </c>
      <c r="J899" s="24">
        <f t="shared" ref="J899:J962" si="73">IF(BJ899="","",IF(BJ899&gt;100,100+IF(RIGHT(BJ899,1)*25&gt;=100,80,RIGHT(BJ899,1)*25),IF(RIGHT(BJ899,1)*25&gt;=100,80,RIGHT(BJ899,1)*25)))</f>
        <v>75</v>
      </c>
      <c r="K899" s="24" t="str">
        <f t="shared" si="70"/>
        <v>03</v>
      </c>
      <c r="L899">
        <v>22</v>
      </c>
      <c r="M899">
        <v>0</v>
      </c>
      <c r="N899">
        <v>0</v>
      </c>
      <c r="O899">
        <v>1</v>
      </c>
      <c r="P899">
        <v>0</v>
      </c>
      <c r="Q899" t="s">
        <v>18</v>
      </c>
      <c r="R899">
        <v>21</v>
      </c>
      <c r="S899">
        <v>10</v>
      </c>
      <c r="T899">
        <v>2</v>
      </c>
      <c r="U899">
        <v>2</v>
      </c>
      <c r="V899">
        <v>0.21</v>
      </c>
      <c r="W899">
        <v>0.1764</v>
      </c>
      <c r="X899">
        <v>24</v>
      </c>
      <c r="Y899">
        <v>0</v>
      </c>
      <c r="Z899" t="s">
        <v>133</v>
      </c>
      <c r="AB899">
        <v>0</v>
      </c>
      <c r="AC899">
        <v>1</v>
      </c>
      <c r="AD899">
        <v>34</v>
      </c>
      <c r="AE899">
        <v>1</v>
      </c>
      <c r="AF899">
        <v>1</v>
      </c>
      <c r="AG899">
        <v>0.1</v>
      </c>
      <c r="AH899">
        <v>0</v>
      </c>
      <c r="BA899">
        <v>3</v>
      </c>
      <c r="BB899">
        <v>11</v>
      </c>
      <c r="BC899">
        <v>200</v>
      </c>
      <c r="BD899">
        <v>40</v>
      </c>
      <c r="BE899">
        <v>0</v>
      </c>
      <c r="BF899">
        <v>8.6</v>
      </c>
      <c r="BG899">
        <v>50</v>
      </c>
      <c r="BH899">
        <v>12</v>
      </c>
      <c r="BI899">
        <v>60</v>
      </c>
      <c r="BJ899">
        <v>3</v>
      </c>
      <c r="BK899">
        <v>0</v>
      </c>
      <c r="BL899">
        <v>22</v>
      </c>
      <c r="BM899">
        <v>0</v>
      </c>
      <c r="BN899">
        <v>0</v>
      </c>
      <c r="BO899">
        <v>1</v>
      </c>
      <c r="BP899">
        <v>0</v>
      </c>
      <c r="BQ899" t="s">
        <v>18</v>
      </c>
      <c r="BR899">
        <v>21</v>
      </c>
      <c r="BS899">
        <v>10</v>
      </c>
      <c r="BT899">
        <v>2</v>
      </c>
      <c r="BU899">
        <v>2</v>
      </c>
      <c r="BV899">
        <v>0.21</v>
      </c>
      <c r="BW899">
        <v>0.1764</v>
      </c>
      <c r="BX899">
        <v>24</v>
      </c>
      <c r="BY899">
        <v>0</v>
      </c>
      <c r="BZ899" t="s">
        <v>133</v>
      </c>
      <c r="CB899">
        <v>0</v>
      </c>
      <c r="CC899">
        <v>1</v>
      </c>
      <c r="CD899">
        <v>34</v>
      </c>
      <c r="CE899">
        <v>1</v>
      </c>
      <c r="CF899">
        <v>1</v>
      </c>
      <c r="CG899">
        <v>0.1</v>
      </c>
      <c r="CH899">
        <v>0</v>
      </c>
    </row>
    <row r="900" spans="1:86">
      <c r="A900">
        <v>4</v>
      </c>
      <c r="B900">
        <v>10</v>
      </c>
      <c r="C900">
        <v>140</v>
      </c>
      <c r="D900">
        <v>40</v>
      </c>
      <c r="E900">
        <v>0</v>
      </c>
      <c r="F900" s="24">
        <f t="shared" si="72"/>
        <v>53</v>
      </c>
      <c r="G900">
        <v>60</v>
      </c>
      <c r="H900" s="24">
        <f t="shared" ref="H900:H963" si="74">IF(BH900="","",IF(ROUNDUP((BH900/100)*IF(BJ900&gt;100,RIGHT(BJ900,2),BJ900)*250*4/60*2/IF(BK900&gt;=10,10,1),0)&gt;15,15,ROUNDUP((BH900/100)*IF(BJ900&gt;100,RIGHT(BJ900,2),BJ900)*250*4/60*2/IF(BK900&gt;=10,10,1),0)))</f>
        <v>12</v>
      </c>
      <c r="I900" s="24">
        <f t="shared" si="71"/>
        <v>8</v>
      </c>
      <c r="J900" s="24">
        <f t="shared" si="73"/>
        <v>75</v>
      </c>
      <c r="K900" s="24" t="str">
        <f t="shared" ref="K900:K963" si="75">TEXT(IF(W900=0,"",IF(BK900&gt;=10,LEFT(BK900,1),0)&amp;IF(V900&gt;=0.06,3,0)),"00")</f>
        <v>03</v>
      </c>
      <c r="L900">
        <v>32</v>
      </c>
      <c r="M900">
        <v>0</v>
      </c>
      <c r="N900">
        <v>40</v>
      </c>
      <c r="O900">
        <v>0</v>
      </c>
      <c r="P900">
        <v>0</v>
      </c>
      <c r="Q900" t="s">
        <v>18</v>
      </c>
      <c r="R900">
        <v>31</v>
      </c>
      <c r="S900">
        <v>15</v>
      </c>
      <c r="T900">
        <v>2</v>
      </c>
      <c r="U900">
        <v>2</v>
      </c>
      <c r="V900">
        <v>0.155</v>
      </c>
      <c r="W900">
        <v>0.12859999999999999</v>
      </c>
      <c r="X900">
        <v>24</v>
      </c>
      <c r="Y900">
        <v>0</v>
      </c>
      <c r="Z900" t="s">
        <v>133</v>
      </c>
      <c r="AB900">
        <v>0</v>
      </c>
      <c r="AC900">
        <v>1</v>
      </c>
      <c r="AD900">
        <v>34</v>
      </c>
      <c r="AE900">
        <v>1</v>
      </c>
      <c r="AF900">
        <v>1</v>
      </c>
      <c r="AG900">
        <v>0.1</v>
      </c>
      <c r="AH900">
        <v>0</v>
      </c>
      <c r="BA900">
        <v>4</v>
      </c>
      <c r="BB900">
        <v>10</v>
      </c>
      <c r="BC900">
        <v>140</v>
      </c>
      <c r="BD900">
        <v>40</v>
      </c>
      <c r="BE900">
        <v>0</v>
      </c>
      <c r="BF900">
        <v>5.3</v>
      </c>
      <c r="BG900">
        <v>60</v>
      </c>
      <c r="BH900">
        <v>12</v>
      </c>
      <c r="BI900">
        <v>60</v>
      </c>
      <c r="BJ900">
        <v>3</v>
      </c>
      <c r="BK900">
        <v>0</v>
      </c>
      <c r="BL900">
        <v>32</v>
      </c>
      <c r="BM900">
        <v>0</v>
      </c>
      <c r="BN900">
        <v>40</v>
      </c>
      <c r="BO900">
        <v>0</v>
      </c>
      <c r="BP900">
        <v>0</v>
      </c>
      <c r="BQ900" t="s">
        <v>18</v>
      </c>
      <c r="BR900">
        <v>31</v>
      </c>
      <c r="BS900">
        <v>15</v>
      </c>
      <c r="BT900">
        <v>2</v>
      </c>
      <c r="BU900">
        <v>2</v>
      </c>
      <c r="BV900">
        <v>0.155</v>
      </c>
      <c r="BW900">
        <v>0.12859999999999999</v>
      </c>
      <c r="BX900">
        <v>24</v>
      </c>
      <c r="BY900">
        <v>0</v>
      </c>
      <c r="BZ900" t="s">
        <v>133</v>
      </c>
      <c r="CB900">
        <v>0</v>
      </c>
      <c r="CC900">
        <v>1</v>
      </c>
      <c r="CD900">
        <v>34</v>
      </c>
      <c r="CE900">
        <v>1</v>
      </c>
      <c r="CF900">
        <v>1</v>
      </c>
      <c r="CG900">
        <v>0.1</v>
      </c>
      <c r="CH900">
        <v>0</v>
      </c>
    </row>
    <row r="901" spans="1:86">
      <c r="A901">
        <v>5</v>
      </c>
      <c r="B901">
        <v>9</v>
      </c>
      <c r="C901">
        <v>70</v>
      </c>
      <c r="D901">
        <v>25</v>
      </c>
      <c r="E901">
        <v>0</v>
      </c>
      <c r="F901" s="24">
        <f t="shared" si="72"/>
        <v>33</v>
      </c>
      <c r="G901">
        <v>70</v>
      </c>
      <c r="H901" s="24">
        <f t="shared" si="74"/>
        <v>12</v>
      </c>
      <c r="I901" s="24">
        <f t="shared" si="71"/>
        <v>6</v>
      </c>
      <c r="J901" s="24">
        <f t="shared" si="73"/>
        <v>75</v>
      </c>
      <c r="K901" s="24" t="str">
        <f t="shared" si="75"/>
        <v>03</v>
      </c>
      <c r="L901">
        <v>42</v>
      </c>
      <c r="M901">
        <v>0</v>
      </c>
      <c r="N901">
        <v>40</v>
      </c>
      <c r="O901">
        <v>0</v>
      </c>
      <c r="P901">
        <v>0</v>
      </c>
      <c r="Q901" t="s">
        <v>18</v>
      </c>
      <c r="R901">
        <v>31</v>
      </c>
      <c r="S901">
        <v>15</v>
      </c>
      <c r="T901">
        <v>2</v>
      </c>
      <c r="U901">
        <v>2</v>
      </c>
      <c r="V901">
        <v>0.112</v>
      </c>
      <c r="W901">
        <v>8.9599999999999999E-2</v>
      </c>
      <c r="X901">
        <v>24</v>
      </c>
      <c r="Y901">
        <v>0</v>
      </c>
      <c r="Z901" t="s">
        <v>133</v>
      </c>
      <c r="AB901">
        <v>4</v>
      </c>
      <c r="AC901">
        <v>1</v>
      </c>
      <c r="AD901">
        <v>34</v>
      </c>
      <c r="AE901">
        <v>1</v>
      </c>
      <c r="AF901">
        <v>1</v>
      </c>
      <c r="AG901">
        <v>0.1</v>
      </c>
      <c r="AH901">
        <v>0</v>
      </c>
      <c r="BA901">
        <v>5</v>
      </c>
      <c r="BB901">
        <v>9</v>
      </c>
      <c r="BC901">
        <v>70</v>
      </c>
      <c r="BD901">
        <v>25</v>
      </c>
      <c r="BE901">
        <v>0</v>
      </c>
      <c r="BF901">
        <v>3.3</v>
      </c>
      <c r="BG901">
        <v>70</v>
      </c>
      <c r="BH901">
        <v>12</v>
      </c>
      <c r="BI901">
        <v>50</v>
      </c>
      <c r="BJ901">
        <v>3</v>
      </c>
      <c r="BK901">
        <v>0</v>
      </c>
      <c r="BL901">
        <v>42</v>
      </c>
      <c r="BM901">
        <v>0</v>
      </c>
      <c r="BN901">
        <v>40</v>
      </c>
      <c r="BO901">
        <v>0</v>
      </c>
      <c r="BP901">
        <v>0</v>
      </c>
      <c r="BQ901" t="s">
        <v>18</v>
      </c>
      <c r="BR901">
        <v>31</v>
      </c>
      <c r="BS901">
        <v>15</v>
      </c>
      <c r="BT901">
        <v>2</v>
      </c>
      <c r="BU901">
        <v>2</v>
      </c>
      <c r="BV901">
        <v>0.112</v>
      </c>
      <c r="BW901">
        <v>8.9599999999999999E-2</v>
      </c>
      <c r="BX901">
        <v>24</v>
      </c>
      <c r="BY901">
        <v>0</v>
      </c>
      <c r="BZ901" t="s">
        <v>133</v>
      </c>
      <c r="CB901">
        <v>4</v>
      </c>
      <c r="CC901">
        <v>1</v>
      </c>
      <c r="CD901">
        <v>34</v>
      </c>
      <c r="CE901">
        <v>1</v>
      </c>
      <c r="CF901">
        <v>1</v>
      </c>
      <c r="CG901">
        <v>0.1</v>
      </c>
      <c r="CH901">
        <v>0</v>
      </c>
    </row>
    <row r="902" spans="1:86">
      <c r="A902">
        <v>6</v>
      </c>
      <c r="B902">
        <v>8</v>
      </c>
      <c r="C902">
        <v>40</v>
      </c>
      <c r="D902">
        <v>20</v>
      </c>
      <c r="E902">
        <v>0</v>
      </c>
      <c r="F902" s="24">
        <f t="shared" si="72"/>
        <v>23</v>
      </c>
      <c r="G902">
        <v>90</v>
      </c>
      <c r="H902" s="24">
        <f t="shared" si="74"/>
        <v>10</v>
      </c>
      <c r="I902" s="24">
        <f t="shared" si="71"/>
        <v>6</v>
      </c>
      <c r="J902" s="24">
        <f t="shared" si="73"/>
        <v>50</v>
      </c>
      <c r="K902" s="24" t="str">
        <f t="shared" si="75"/>
        <v>03</v>
      </c>
      <c r="L902">
        <v>32</v>
      </c>
      <c r="M902">
        <v>0</v>
      </c>
      <c r="N902">
        <v>40</v>
      </c>
      <c r="O902">
        <v>0</v>
      </c>
      <c r="P902">
        <v>0</v>
      </c>
      <c r="Q902" t="s">
        <v>18</v>
      </c>
      <c r="R902">
        <v>31</v>
      </c>
      <c r="S902">
        <v>15</v>
      </c>
      <c r="T902">
        <v>2</v>
      </c>
      <c r="U902">
        <v>2</v>
      </c>
      <c r="V902">
        <v>7.6999999999999999E-2</v>
      </c>
      <c r="W902">
        <v>6.08E-2</v>
      </c>
      <c r="X902">
        <v>24</v>
      </c>
      <c r="Y902">
        <v>0</v>
      </c>
      <c r="Z902" t="s">
        <v>133</v>
      </c>
      <c r="AB902">
        <v>3.2</v>
      </c>
      <c r="AC902">
        <v>1</v>
      </c>
      <c r="AD902">
        <v>34</v>
      </c>
      <c r="AE902">
        <v>1</v>
      </c>
      <c r="AF902">
        <v>1</v>
      </c>
      <c r="AG902">
        <v>0.1</v>
      </c>
      <c r="AH902">
        <v>0</v>
      </c>
      <c r="BA902">
        <v>6</v>
      </c>
      <c r="BB902">
        <v>8</v>
      </c>
      <c r="BC902">
        <v>40</v>
      </c>
      <c r="BD902">
        <v>20</v>
      </c>
      <c r="BE902">
        <v>0</v>
      </c>
      <c r="BF902">
        <v>2.2999999999999998</v>
      </c>
      <c r="BG902">
        <v>90</v>
      </c>
      <c r="BH902">
        <v>14</v>
      </c>
      <c r="BI902">
        <v>50</v>
      </c>
      <c r="BJ902">
        <v>2</v>
      </c>
      <c r="BK902">
        <v>0</v>
      </c>
      <c r="BL902">
        <v>32</v>
      </c>
      <c r="BM902">
        <v>0</v>
      </c>
      <c r="BN902">
        <v>40</v>
      </c>
      <c r="BO902">
        <v>0</v>
      </c>
      <c r="BP902">
        <v>0</v>
      </c>
      <c r="BQ902" t="s">
        <v>18</v>
      </c>
      <c r="BR902">
        <v>31</v>
      </c>
      <c r="BS902">
        <v>15</v>
      </c>
      <c r="BT902">
        <v>2</v>
      </c>
      <c r="BU902">
        <v>2</v>
      </c>
      <c r="BV902">
        <v>7.6999999999999999E-2</v>
      </c>
      <c r="BW902">
        <v>6.08E-2</v>
      </c>
      <c r="BX902">
        <v>24</v>
      </c>
      <c r="BY902">
        <v>0</v>
      </c>
      <c r="BZ902" t="s">
        <v>133</v>
      </c>
      <c r="CB902">
        <v>3.2</v>
      </c>
      <c r="CC902">
        <v>1</v>
      </c>
      <c r="CD902">
        <v>34</v>
      </c>
      <c r="CE902">
        <v>1</v>
      </c>
      <c r="CF902">
        <v>1</v>
      </c>
      <c r="CG902">
        <v>0.1</v>
      </c>
      <c r="CH902">
        <v>0</v>
      </c>
    </row>
    <row r="903" spans="1:86">
      <c r="A903">
        <v>7</v>
      </c>
      <c r="B903">
        <v>7</v>
      </c>
      <c r="C903">
        <v>10</v>
      </c>
      <c r="D903">
        <v>10</v>
      </c>
      <c r="E903">
        <v>0</v>
      </c>
      <c r="F903" s="24">
        <f t="shared" si="72"/>
        <v>15</v>
      </c>
      <c r="G903">
        <v>110</v>
      </c>
      <c r="H903" s="24">
        <f t="shared" si="74"/>
        <v>11</v>
      </c>
      <c r="I903" s="24">
        <f t="shared" si="71"/>
        <v>6</v>
      </c>
      <c r="J903" s="24">
        <f t="shared" si="73"/>
        <v>50</v>
      </c>
      <c r="K903" s="24" t="str">
        <f t="shared" si="75"/>
        <v>00</v>
      </c>
      <c r="L903">
        <v>52</v>
      </c>
      <c r="M903">
        <v>0</v>
      </c>
      <c r="N903">
        <v>40</v>
      </c>
      <c r="O903">
        <v>0</v>
      </c>
      <c r="P903">
        <v>0</v>
      </c>
      <c r="Q903" t="s">
        <v>18</v>
      </c>
      <c r="R903">
        <v>31</v>
      </c>
      <c r="S903">
        <v>15</v>
      </c>
      <c r="T903">
        <v>2</v>
      </c>
      <c r="U903">
        <v>2</v>
      </c>
      <c r="V903">
        <v>5.1999999999999998E-2</v>
      </c>
      <c r="W903">
        <v>4.1099999999999998E-2</v>
      </c>
      <c r="X903">
        <v>24</v>
      </c>
      <c r="Y903">
        <v>0</v>
      </c>
      <c r="Z903" t="s">
        <v>133</v>
      </c>
      <c r="AB903">
        <v>2</v>
      </c>
      <c r="AC903">
        <v>1</v>
      </c>
      <c r="AD903">
        <v>34</v>
      </c>
      <c r="AE903">
        <v>1</v>
      </c>
      <c r="AF903">
        <v>1</v>
      </c>
      <c r="AG903">
        <v>0.1</v>
      </c>
      <c r="AH903">
        <v>0</v>
      </c>
      <c r="BA903">
        <v>7</v>
      </c>
      <c r="BB903">
        <v>7</v>
      </c>
      <c r="BC903">
        <v>10</v>
      </c>
      <c r="BD903">
        <v>10</v>
      </c>
      <c r="BE903">
        <v>0</v>
      </c>
      <c r="BF903">
        <v>1.5</v>
      </c>
      <c r="BG903">
        <v>110</v>
      </c>
      <c r="BH903">
        <v>16</v>
      </c>
      <c r="BI903">
        <v>50</v>
      </c>
      <c r="BJ903">
        <v>2</v>
      </c>
      <c r="BK903">
        <v>0</v>
      </c>
      <c r="BL903">
        <v>52</v>
      </c>
      <c r="BM903">
        <v>0</v>
      </c>
      <c r="BN903">
        <v>40</v>
      </c>
      <c r="BO903">
        <v>0</v>
      </c>
      <c r="BP903">
        <v>0</v>
      </c>
      <c r="BQ903" t="s">
        <v>18</v>
      </c>
      <c r="BR903">
        <v>31</v>
      </c>
      <c r="BS903">
        <v>15</v>
      </c>
      <c r="BT903">
        <v>2</v>
      </c>
      <c r="BU903">
        <v>2</v>
      </c>
      <c r="BV903">
        <v>5.1999999999999998E-2</v>
      </c>
      <c r="BW903">
        <v>4.1099999999999998E-2</v>
      </c>
      <c r="BX903">
        <v>24</v>
      </c>
      <c r="BY903">
        <v>0</v>
      </c>
      <c r="BZ903" t="s">
        <v>133</v>
      </c>
      <c r="CB903">
        <v>2</v>
      </c>
      <c r="CC903">
        <v>1</v>
      </c>
      <c r="CD903">
        <v>34</v>
      </c>
      <c r="CE903">
        <v>1</v>
      </c>
      <c r="CF903">
        <v>1</v>
      </c>
      <c r="CG903">
        <v>0.1</v>
      </c>
      <c r="CH903">
        <v>0</v>
      </c>
    </row>
    <row r="904" spans="1:86">
      <c r="A904">
        <v>8</v>
      </c>
      <c r="B904">
        <v>6</v>
      </c>
      <c r="C904">
        <v>7</v>
      </c>
      <c r="D904">
        <v>9</v>
      </c>
      <c r="E904">
        <v>0</v>
      </c>
      <c r="F904" s="24">
        <f t="shared" si="72"/>
        <v>7.9999999999999991</v>
      </c>
      <c r="G904">
        <v>110</v>
      </c>
      <c r="H904" s="24">
        <f t="shared" si="74"/>
        <v>11</v>
      </c>
      <c r="I904" s="24">
        <f t="shared" si="71"/>
        <v>6</v>
      </c>
      <c r="J904" s="24">
        <f t="shared" si="73"/>
        <v>50</v>
      </c>
      <c r="K904" s="24" t="str">
        <f t="shared" si="75"/>
        <v>00</v>
      </c>
      <c r="L904">
        <v>62</v>
      </c>
      <c r="M904">
        <v>0</v>
      </c>
      <c r="N904">
        <v>0</v>
      </c>
      <c r="O904">
        <v>0</v>
      </c>
      <c r="P904">
        <v>0</v>
      </c>
      <c r="Q904" t="s">
        <v>18</v>
      </c>
      <c r="R904">
        <v>31</v>
      </c>
      <c r="S904">
        <v>15</v>
      </c>
      <c r="T904">
        <v>3</v>
      </c>
      <c r="U904">
        <v>2</v>
      </c>
      <c r="V904">
        <v>3.7999999999999999E-2</v>
      </c>
      <c r="W904">
        <v>2.8899999999999999E-2</v>
      </c>
      <c r="X904">
        <v>24</v>
      </c>
      <c r="Y904">
        <v>0</v>
      </c>
      <c r="Z904" t="s">
        <v>133</v>
      </c>
      <c r="AB904">
        <v>1.1200000000000001</v>
      </c>
      <c r="AC904">
        <v>1</v>
      </c>
      <c r="AD904">
        <v>34</v>
      </c>
      <c r="AE904">
        <v>1</v>
      </c>
      <c r="AF904">
        <v>1</v>
      </c>
      <c r="AG904">
        <v>0.1</v>
      </c>
      <c r="AH904">
        <v>0</v>
      </c>
      <c r="BA904">
        <v>8</v>
      </c>
      <c r="BB904">
        <v>6</v>
      </c>
      <c r="BC904">
        <v>7</v>
      </c>
      <c r="BD904">
        <v>9</v>
      </c>
      <c r="BE904">
        <v>0</v>
      </c>
      <c r="BF904">
        <v>0.7</v>
      </c>
      <c r="BG904">
        <v>110</v>
      </c>
      <c r="BH904">
        <v>16</v>
      </c>
      <c r="BI904">
        <v>50</v>
      </c>
      <c r="BJ904">
        <v>2</v>
      </c>
      <c r="BK904">
        <v>0</v>
      </c>
      <c r="BL904">
        <v>62</v>
      </c>
      <c r="BM904">
        <v>0</v>
      </c>
      <c r="BN904">
        <v>0</v>
      </c>
      <c r="BO904">
        <v>0</v>
      </c>
      <c r="BP904">
        <v>0</v>
      </c>
      <c r="BQ904" t="s">
        <v>18</v>
      </c>
      <c r="BR904">
        <v>31</v>
      </c>
      <c r="BS904">
        <v>15</v>
      </c>
      <c r="BT904">
        <v>3</v>
      </c>
      <c r="BU904">
        <v>2</v>
      </c>
      <c r="BV904">
        <v>3.7999999999999999E-2</v>
      </c>
      <c r="BW904">
        <v>2.8899999999999999E-2</v>
      </c>
      <c r="BX904">
        <v>24</v>
      </c>
      <c r="BY904">
        <v>0</v>
      </c>
      <c r="BZ904" t="s">
        <v>133</v>
      </c>
      <c r="CB904">
        <v>1.1200000000000001</v>
      </c>
      <c r="CC904">
        <v>1</v>
      </c>
      <c r="CD904">
        <v>34</v>
      </c>
      <c r="CE904">
        <v>1</v>
      </c>
      <c r="CF904">
        <v>1</v>
      </c>
      <c r="CG904">
        <v>0.1</v>
      </c>
      <c r="CH904">
        <v>0</v>
      </c>
    </row>
    <row r="905" spans="1:86">
      <c r="A905">
        <v>9</v>
      </c>
      <c r="B905">
        <v>5</v>
      </c>
      <c r="C905">
        <v>7</v>
      </c>
      <c r="D905">
        <v>9</v>
      </c>
      <c r="E905">
        <v>0</v>
      </c>
      <c r="F905" s="24">
        <f t="shared" si="72"/>
        <v>5</v>
      </c>
      <c r="G905">
        <v>105</v>
      </c>
      <c r="H905" s="24">
        <f t="shared" si="74"/>
        <v>7</v>
      </c>
      <c r="I905" s="24">
        <f t="shared" si="71"/>
        <v>8</v>
      </c>
      <c r="J905" s="24">
        <f t="shared" si="73"/>
        <v>25</v>
      </c>
      <c r="K905" s="24" t="str">
        <f t="shared" si="75"/>
        <v>00</v>
      </c>
      <c r="L905">
        <v>75</v>
      </c>
      <c r="M905">
        <v>0</v>
      </c>
      <c r="N905">
        <v>0</v>
      </c>
      <c r="O905">
        <v>0</v>
      </c>
      <c r="P905">
        <v>0</v>
      </c>
      <c r="Q905" t="s">
        <v>18</v>
      </c>
      <c r="R905">
        <v>31</v>
      </c>
      <c r="S905">
        <v>15</v>
      </c>
      <c r="T905">
        <v>3</v>
      </c>
      <c r="U905">
        <v>2</v>
      </c>
      <c r="V905">
        <v>2.7E-2</v>
      </c>
      <c r="W905">
        <v>0.02</v>
      </c>
      <c r="X905">
        <v>24</v>
      </c>
      <c r="Y905">
        <v>0</v>
      </c>
      <c r="Z905" t="s">
        <v>133</v>
      </c>
      <c r="AB905">
        <v>0.8</v>
      </c>
      <c r="AC905">
        <v>1</v>
      </c>
      <c r="AD905">
        <v>34</v>
      </c>
      <c r="AE905">
        <v>1</v>
      </c>
      <c r="AF905">
        <v>1</v>
      </c>
      <c r="AG905">
        <v>0.1</v>
      </c>
      <c r="AH905">
        <v>0</v>
      </c>
      <c r="BA905">
        <v>9</v>
      </c>
      <c r="BB905">
        <v>5</v>
      </c>
      <c r="BC905">
        <v>7</v>
      </c>
      <c r="BD905">
        <v>9</v>
      </c>
      <c r="BE905">
        <v>0</v>
      </c>
      <c r="BF905">
        <v>0.4</v>
      </c>
      <c r="BG905">
        <v>105</v>
      </c>
      <c r="BH905">
        <v>21</v>
      </c>
      <c r="BI905">
        <v>60</v>
      </c>
      <c r="BJ905">
        <v>1</v>
      </c>
      <c r="BK905">
        <v>0</v>
      </c>
      <c r="BL905">
        <v>75</v>
      </c>
      <c r="BM905">
        <v>0</v>
      </c>
      <c r="BN905">
        <v>0</v>
      </c>
      <c r="BO905">
        <v>0</v>
      </c>
      <c r="BP905">
        <v>0</v>
      </c>
      <c r="BQ905" t="s">
        <v>18</v>
      </c>
      <c r="BR905">
        <v>31</v>
      </c>
      <c r="BS905">
        <v>15</v>
      </c>
      <c r="BT905">
        <v>3</v>
      </c>
      <c r="BU905">
        <v>2</v>
      </c>
      <c r="BV905">
        <v>2.7E-2</v>
      </c>
      <c r="BW905">
        <v>0.02</v>
      </c>
      <c r="BX905">
        <v>24</v>
      </c>
      <c r="BY905">
        <v>0</v>
      </c>
      <c r="BZ905" t="s">
        <v>133</v>
      </c>
      <c r="CB905">
        <v>0.8</v>
      </c>
      <c r="CC905">
        <v>1</v>
      </c>
      <c r="CD905">
        <v>34</v>
      </c>
      <c r="CE905">
        <v>1</v>
      </c>
      <c r="CF905">
        <v>1</v>
      </c>
      <c r="CG905">
        <v>0.1</v>
      </c>
      <c r="CH905">
        <v>0</v>
      </c>
    </row>
    <row r="906" spans="1:86">
      <c r="A906">
        <v>10</v>
      </c>
      <c r="B906">
        <v>804</v>
      </c>
      <c r="C906">
        <v>1</v>
      </c>
      <c r="D906">
        <v>9</v>
      </c>
      <c r="E906">
        <v>0</v>
      </c>
      <c r="F906" s="24">
        <f t="shared" si="72"/>
        <v>15</v>
      </c>
      <c r="G906">
        <v>110</v>
      </c>
      <c r="H906" s="24">
        <f t="shared" si="74"/>
        <v>7</v>
      </c>
      <c r="I906" s="24">
        <f t="shared" si="71"/>
        <v>18</v>
      </c>
      <c r="J906" s="24">
        <f t="shared" si="73"/>
        <v>25</v>
      </c>
      <c r="K906" s="24" t="str">
        <f t="shared" si="75"/>
        <v>00</v>
      </c>
      <c r="L906">
        <v>85</v>
      </c>
      <c r="M906">
        <v>0</v>
      </c>
      <c r="N906">
        <v>0</v>
      </c>
      <c r="O906">
        <v>10</v>
      </c>
      <c r="P906">
        <v>3</v>
      </c>
      <c r="Q906" t="s">
        <v>19</v>
      </c>
      <c r="R906">
        <v>31</v>
      </c>
      <c r="S906">
        <v>48</v>
      </c>
      <c r="T906">
        <v>3</v>
      </c>
      <c r="U906">
        <v>2</v>
      </c>
      <c r="V906">
        <v>8.9999999999999993E-3</v>
      </c>
      <c r="W906">
        <v>2.5000000000000001E-2</v>
      </c>
      <c r="X906">
        <v>24</v>
      </c>
      <c r="Y906">
        <v>1.2</v>
      </c>
      <c r="Z906" t="s">
        <v>57</v>
      </c>
      <c r="AA906">
        <v>1800</v>
      </c>
      <c r="AB906">
        <v>0.63</v>
      </c>
      <c r="AC906">
        <v>1</v>
      </c>
      <c r="AD906">
        <v>34</v>
      </c>
      <c r="AE906">
        <v>1</v>
      </c>
      <c r="AF906">
        <v>1</v>
      </c>
      <c r="AG906">
        <v>0.1</v>
      </c>
      <c r="AH906">
        <v>0</v>
      </c>
      <c r="BA906">
        <v>10</v>
      </c>
      <c r="BB906">
        <v>804</v>
      </c>
      <c r="BC906">
        <v>1</v>
      </c>
      <c r="BD906">
        <v>9</v>
      </c>
      <c r="BE906">
        <v>0</v>
      </c>
      <c r="BF906">
        <v>1.6</v>
      </c>
      <c r="BG906">
        <v>110</v>
      </c>
      <c r="BH906">
        <v>21</v>
      </c>
      <c r="BI906">
        <v>145</v>
      </c>
      <c r="BJ906">
        <v>1</v>
      </c>
      <c r="BK906">
        <v>0</v>
      </c>
      <c r="BL906">
        <v>85</v>
      </c>
      <c r="BM906">
        <v>0</v>
      </c>
      <c r="BN906">
        <v>0</v>
      </c>
      <c r="BO906">
        <v>10</v>
      </c>
      <c r="BP906">
        <v>3</v>
      </c>
      <c r="BQ906" t="s">
        <v>19</v>
      </c>
      <c r="BR906">
        <v>31</v>
      </c>
      <c r="BS906">
        <v>48</v>
      </c>
      <c r="BT906">
        <v>3</v>
      </c>
      <c r="BU906">
        <v>2</v>
      </c>
      <c r="BV906">
        <v>8.9999999999999993E-3</v>
      </c>
      <c r="BW906">
        <v>2.5000000000000001E-2</v>
      </c>
      <c r="BX906">
        <v>24</v>
      </c>
      <c r="BY906">
        <v>1.2</v>
      </c>
      <c r="BZ906" t="s">
        <v>57</v>
      </c>
      <c r="CA906">
        <v>1800</v>
      </c>
      <c r="CB906">
        <v>0.63</v>
      </c>
      <c r="CC906">
        <v>1</v>
      </c>
      <c r="CD906">
        <v>34</v>
      </c>
      <c r="CE906">
        <v>1</v>
      </c>
      <c r="CF906">
        <v>1</v>
      </c>
      <c r="CG906">
        <v>0.1</v>
      </c>
      <c r="CH906">
        <v>0</v>
      </c>
    </row>
    <row r="907" spans="1:86">
      <c r="A907">
        <v>11</v>
      </c>
      <c r="B907">
        <v>804</v>
      </c>
      <c r="C907">
        <v>1</v>
      </c>
      <c r="D907">
        <v>9</v>
      </c>
      <c r="E907">
        <v>0</v>
      </c>
      <c r="F907" s="24">
        <f t="shared" si="72"/>
        <v>15</v>
      </c>
      <c r="G907">
        <v>110</v>
      </c>
      <c r="H907" s="24">
        <f t="shared" si="74"/>
        <v>7</v>
      </c>
      <c r="I907" s="24">
        <f t="shared" si="71"/>
        <v>18</v>
      </c>
      <c r="J907" s="24">
        <f t="shared" si="73"/>
        <v>25</v>
      </c>
      <c r="K907" s="24" t="str">
        <f t="shared" si="75"/>
        <v>00</v>
      </c>
      <c r="L907">
        <v>85</v>
      </c>
      <c r="M907">
        <v>0</v>
      </c>
      <c r="N907">
        <v>0</v>
      </c>
      <c r="O907">
        <v>10</v>
      </c>
      <c r="P907">
        <v>3</v>
      </c>
      <c r="Q907" t="s">
        <v>19</v>
      </c>
      <c r="R907">
        <v>31</v>
      </c>
      <c r="S907">
        <v>48</v>
      </c>
      <c r="T907">
        <v>3</v>
      </c>
      <c r="U907">
        <v>2</v>
      </c>
      <c r="V907">
        <v>2.9000000000000001E-2</v>
      </c>
      <c r="W907">
        <v>9.9000000000000008E-3</v>
      </c>
      <c r="X907">
        <v>24</v>
      </c>
      <c r="Y907">
        <v>0.96</v>
      </c>
      <c r="Z907" t="s">
        <v>57</v>
      </c>
      <c r="AA907">
        <v>155</v>
      </c>
      <c r="AB907">
        <v>0.63</v>
      </c>
      <c r="AC907">
        <v>1</v>
      </c>
      <c r="AD907">
        <v>34</v>
      </c>
      <c r="AE907">
        <v>1</v>
      </c>
      <c r="AF907">
        <v>1</v>
      </c>
      <c r="AG907">
        <v>0.1</v>
      </c>
      <c r="AH907">
        <v>0</v>
      </c>
      <c r="BA907">
        <v>11</v>
      </c>
      <c r="BB907">
        <v>804</v>
      </c>
      <c r="BC907">
        <v>1</v>
      </c>
      <c r="BD907">
        <v>9</v>
      </c>
      <c r="BE907">
        <v>0</v>
      </c>
      <c r="BF907">
        <v>1.6</v>
      </c>
      <c r="BG907">
        <v>110</v>
      </c>
      <c r="BH907">
        <v>21</v>
      </c>
      <c r="BI907">
        <v>145</v>
      </c>
      <c r="BJ907">
        <v>1</v>
      </c>
      <c r="BK907">
        <v>0</v>
      </c>
      <c r="BL907">
        <v>85</v>
      </c>
      <c r="BM907">
        <v>0</v>
      </c>
      <c r="BN907">
        <v>0</v>
      </c>
      <c r="BO907">
        <v>10</v>
      </c>
      <c r="BP907">
        <v>3</v>
      </c>
      <c r="BQ907" t="s">
        <v>19</v>
      </c>
      <c r="BR907">
        <v>31</v>
      </c>
      <c r="BS907">
        <v>48</v>
      </c>
      <c r="BT907">
        <v>3</v>
      </c>
      <c r="BU907">
        <v>2</v>
      </c>
      <c r="BV907">
        <v>2.9000000000000001E-2</v>
      </c>
      <c r="BW907">
        <v>9.9000000000000008E-3</v>
      </c>
      <c r="BX907">
        <v>24</v>
      </c>
      <c r="BY907">
        <v>0.96</v>
      </c>
      <c r="BZ907" t="s">
        <v>57</v>
      </c>
      <c r="CA907">
        <v>155</v>
      </c>
      <c r="CB907">
        <v>0.63</v>
      </c>
      <c r="CC907">
        <v>1</v>
      </c>
      <c r="CD907">
        <v>34</v>
      </c>
      <c r="CE907">
        <v>1</v>
      </c>
      <c r="CF907">
        <v>1</v>
      </c>
      <c r="CG907">
        <v>0.1</v>
      </c>
      <c r="CH907">
        <v>0</v>
      </c>
    </row>
    <row r="908" spans="1:86">
      <c r="A908">
        <v>12</v>
      </c>
      <c r="B908">
        <v>803</v>
      </c>
      <c r="C908">
        <v>0</v>
      </c>
      <c r="D908">
        <v>9</v>
      </c>
      <c r="E908">
        <v>0</v>
      </c>
      <c r="F908" s="24">
        <f t="shared" si="72"/>
        <v>7.9999999999999991</v>
      </c>
      <c r="G908">
        <v>100</v>
      </c>
      <c r="H908" s="24">
        <f t="shared" si="74"/>
        <v>7</v>
      </c>
      <c r="I908" s="24">
        <f t="shared" si="71"/>
        <v>18</v>
      </c>
      <c r="J908" s="24">
        <f t="shared" si="73"/>
        <v>25</v>
      </c>
      <c r="K908" s="24" t="str">
        <f t="shared" si="75"/>
        <v>00</v>
      </c>
      <c r="L908">
        <v>85</v>
      </c>
      <c r="M908">
        <v>0</v>
      </c>
      <c r="N908">
        <v>40</v>
      </c>
      <c r="O908">
        <v>10</v>
      </c>
      <c r="P908">
        <v>1</v>
      </c>
      <c r="Q908" t="s">
        <v>19</v>
      </c>
      <c r="R908">
        <v>31</v>
      </c>
      <c r="S908">
        <v>48</v>
      </c>
      <c r="T908">
        <v>3</v>
      </c>
      <c r="U908">
        <v>2</v>
      </c>
      <c r="V908">
        <v>5.0000000000000001E-3</v>
      </c>
      <c r="W908">
        <v>2.1000000000000001E-2</v>
      </c>
      <c r="X908">
        <v>24</v>
      </c>
      <c r="Y908">
        <v>1.5</v>
      </c>
      <c r="Z908" t="s">
        <v>57</v>
      </c>
      <c r="AA908">
        <v>2230</v>
      </c>
      <c r="AB908">
        <v>0.5</v>
      </c>
      <c r="AC908">
        <v>1</v>
      </c>
      <c r="AD908">
        <v>34</v>
      </c>
      <c r="AE908">
        <v>1</v>
      </c>
      <c r="AF908">
        <v>1</v>
      </c>
      <c r="AG908">
        <v>0.1</v>
      </c>
      <c r="AH908">
        <v>0</v>
      </c>
      <c r="BA908">
        <v>12</v>
      </c>
      <c r="BB908">
        <v>803</v>
      </c>
      <c r="BC908">
        <v>0</v>
      </c>
      <c r="BD908">
        <v>9</v>
      </c>
      <c r="BE908">
        <v>0</v>
      </c>
      <c r="BF908">
        <v>0.7</v>
      </c>
      <c r="BG908">
        <v>100</v>
      </c>
      <c r="BH908">
        <v>21</v>
      </c>
      <c r="BI908">
        <v>145</v>
      </c>
      <c r="BJ908">
        <v>1</v>
      </c>
      <c r="BK908">
        <v>0</v>
      </c>
      <c r="BL908">
        <v>85</v>
      </c>
      <c r="BM908">
        <v>0</v>
      </c>
      <c r="BN908">
        <v>40</v>
      </c>
      <c r="BO908">
        <v>10</v>
      </c>
      <c r="BP908">
        <v>1</v>
      </c>
      <c r="BQ908" t="s">
        <v>19</v>
      </c>
      <c r="BR908">
        <v>31</v>
      </c>
      <c r="BS908">
        <v>48</v>
      </c>
      <c r="BT908">
        <v>3</v>
      </c>
      <c r="BU908">
        <v>2</v>
      </c>
      <c r="BV908">
        <v>5.0000000000000001E-3</v>
      </c>
      <c r="BW908">
        <v>2.1000000000000001E-2</v>
      </c>
      <c r="BX908">
        <v>24</v>
      </c>
      <c r="BY908">
        <v>1.5</v>
      </c>
      <c r="BZ908" t="s">
        <v>57</v>
      </c>
      <c r="CA908">
        <v>2230</v>
      </c>
      <c r="CB908">
        <v>0.5</v>
      </c>
      <c r="CC908">
        <v>1</v>
      </c>
      <c r="CD908">
        <v>34</v>
      </c>
      <c r="CE908">
        <v>1</v>
      </c>
      <c r="CF908">
        <v>1</v>
      </c>
      <c r="CG908">
        <v>0.1</v>
      </c>
      <c r="CH908">
        <v>0</v>
      </c>
    </row>
    <row r="909" spans="1:86">
      <c r="A909">
        <v>13</v>
      </c>
      <c r="B909">
        <v>803</v>
      </c>
      <c r="C909">
        <v>0</v>
      </c>
      <c r="D909">
        <v>9</v>
      </c>
      <c r="E909">
        <v>0</v>
      </c>
      <c r="F909" s="24">
        <f t="shared" si="72"/>
        <v>7.9999999999999991</v>
      </c>
      <c r="G909">
        <v>100</v>
      </c>
      <c r="H909" s="24">
        <f t="shared" si="74"/>
        <v>7</v>
      </c>
      <c r="I909" s="24">
        <f t="shared" si="71"/>
        <v>18</v>
      </c>
      <c r="J909" s="24">
        <f t="shared" si="73"/>
        <v>25</v>
      </c>
      <c r="K909" s="24" t="str">
        <f t="shared" si="75"/>
        <v>00</v>
      </c>
      <c r="L909">
        <v>85</v>
      </c>
      <c r="M909">
        <v>0</v>
      </c>
      <c r="N909">
        <v>40</v>
      </c>
      <c r="O909">
        <v>10</v>
      </c>
      <c r="P909">
        <v>1</v>
      </c>
      <c r="Q909" t="s">
        <v>19</v>
      </c>
      <c r="R909">
        <v>31</v>
      </c>
      <c r="S909">
        <v>48</v>
      </c>
      <c r="T909">
        <v>3</v>
      </c>
      <c r="U909">
        <v>2</v>
      </c>
      <c r="V909">
        <v>2.5000000000000001E-2</v>
      </c>
      <c r="W909">
        <v>6.0000000000000001E-3</v>
      </c>
      <c r="X909">
        <v>24</v>
      </c>
      <c r="Y909">
        <v>1.2</v>
      </c>
      <c r="Z909" t="s">
        <v>57</v>
      </c>
      <c r="AA909">
        <v>224</v>
      </c>
      <c r="AB909">
        <v>0.5</v>
      </c>
      <c r="AC909">
        <v>1</v>
      </c>
      <c r="AD909">
        <v>34</v>
      </c>
      <c r="AE909">
        <v>1</v>
      </c>
      <c r="AF909">
        <v>1</v>
      </c>
      <c r="AG909">
        <v>0.1</v>
      </c>
      <c r="AH909">
        <v>0</v>
      </c>
      <c r="BA909">
        <v>13</v>
      </c>
      <c r="BB909">
        <v>803</v>
      </c>
      <c r="BC909">
        <v>0</v>
      </c>
      <c r="BD909">
        <v>9</v>
      </c>
      <c r="BE909">
        <v>0</v>
      </c>
      <c r="BF909">
        <v>0.7</v>
      </c>
      <c r="BG909">
        <v>100</v>
      </c>
      <c r="BH909">
        <v>21</v>
      </c>
      <c r="BI909">
        <v>145</v>
      </c>
      <c r="BJ909">
        <v>1</v>
      </c>
      <c r="BK909">
        <v>0</v>
      </c>
      <c r="BL909">
        <v>85</v>
      </c>
      <c r="BM909">
        <v>0</v>
      </c>
      <c r="BN909">
        <v>40</v>
      </c>
      <c r="BO909">
        <v>10</v>
      </c>
      <c r="BP909">
        <v>1</v>
      </c>
      <c r="BQ909" t="s">
        <v>19</v>
      </c>
      <c r="BR909">
        <v>31</v>
      </c>
      <c r="BS909">
        <v>48</v>
      </c>
      <c r="BT909">
        <v>3</v>
      </c>
      <c r="BU909">
        <v>2</v>
      </c>
      <c r="BV909">
        <v>2.5000000000000001E-2</v>
      </c>
      <c r="BW909">
        <v>6.0000000000000001E-3</v>
      </c>
      <c r="BX909">
        <v>24</v>
      </c>
      <c r="BY909">
        <v>1.2</v>
      </c>
      <c r="BZ909" t="s">
        <v>57</v>
      </c>
      <c r="CA909">
        <v>224</v>
      </c>
      <c r="CB909">
        <v>0.5</v>
      </c>
      <c r="CC909">
        <v>1</v>
      </c>
      <c r="CD909">
        <v>34</v>
      </c>
      <c r="CE909">
        <v>1</v>
      </c>
      <c r="CF909">
        <v>1</v>
      </c>
      <c r="CG909">
        <v>0.1</v>
      </c>
      <c r="CH909">
        <v>0</v>
      </c>
    </row>
    <row r="910" spans="1:86">
      <c r="A910">
        <v>14</v>
      </c>
      <c r="B910">
        <v>802</v>
      </c>
      <c r="C910">
        <v>0</v>
      </c>
      <c r="D910">
        <v>3</v>
      </c>
      <c r="E910">
        <v>0</v>
      </c>
      <c r="F910" s="24">
        <f t="shared" si="72"/>
        <v>5</v>
      </c>
      <c r="G910">
        <v>90</v>
      </c>
      <c r="H910" s="24">
        <f t="shared" si="74"/>
        <v>15</v>
      </c>
      <c r="I910" s="24">
        <f t="shared" si="71"/>
        <v>30</v>
      </c>
      <c r="J910" s="24">
        <f t="shared" si="73"/>
        <v>50</v>
      </c>
      <c r="K910" s="24" t="str">
        <f t="shared" si="75"/>
        <v>00</v>
      </c>
      <c r="L910">
        <v>86</v>
      </c>
      <c r="M910">
        <v>0</v>
      </c>
      <c r="N910">
        <v>40</v>
      </c>
      <c r="O910">
        <v>10</v>
      </c>
      <c r="P910">
        <v>0</v>
      </c>
      <c r="Q910" t="s">
        <v>19</v>
      </c>
      <c r="R910">
        <v>31</v>
      </c>
      <c r="S910">
        <v>48</v>
      </c>
      <c r="T910">
        <v>3</v>
      </c>
      <c r="U910">
        <v>2</v>
      </c>
      <c r="V910">
        <v>-2E-3</v>
      </c>
      <c r="W910">
        <v>1.7999999999999999E-2</v>
      </c>
      <c r="X910">
        <v>24</v>
      </c>
      <c r="Y910">
        <v>2.15</v>
      </c>
      <c r="Z910" t="s">
        <v>57</v>
      </c>
      <c r="AA910">
        <v>3215</v>
      </c>
      <c r="AB910">
        <v>0.32</v>
      </c>
      <c r="AC910">
        <v>1</v>
      </c>
      <c r="AD910">
        <v>34</v>
      </c>
      <c r="AE910">
        <v>1</v>
      </c>
      <c r="AF910">
        <v>1</v>
      </c>
      <c r="AG910">
        <v>0.1</v>
      </c>
      <c r="AH910">
        <v>0</v>
      </c>
      <c r="BA910">
        <v>14</v>
      </c>
      <c r="BB910">
        <v>802</v>
      </c>
      <c r="BC910">
        <v>0</v>
      </c>
      <c r="BD910">
        <v>3</v>
      </c>
      <c r="BE910">
        <v>0</v>
      </c>
      <c r="BF910">
        <v>0.6</v>
      </c>
      <c r="BG910">
        <v>90</v>
      </c>
      <c r="BH910">
        <v>60</v>
      </c>
      <c r="BI910">
        <v>240</v>
      </c>
      <c r="BJ910">
        <v>2</v>
      </c>
      <c r="BK910">
        <v>0</v>
      </c>
      <c r="BL910">
        <v>86</v>
      </c>
      <c r="BM910">
        <v>0</v>
      </c>
      <c r="BN910">
        <v>40</v>
      </c>
      <c r="BO910">
        <v>10</v>
      </c>
      <c r="BP910">
        <v>0</v>
      </c>
      <c r="BQ910" t="s">
        <v>19</v>
      </c>
      <c r="BR910">
        <v>31</v>
      </c>
      <c r="BS910">
        <v>48</v>
      </c>
      <c r="BT910">
        <v>3</v>
      </c>
      <c r="BU910">
        <v>2</v>
      </c>
      <c r="BV910">
        <v>-2E-3</v>
      </c>
      <c r="BW910">
        <v>1.7999999999999999E-2</v>
      </c>
      <c r="BX910">
        <v>24</v>
      </c>
      <c r="BY910">
        <v>2.15</v>
      </c>
      <c r="BZ910" t="s">
        <v>57</v>
      </c>
      <c r="CA910">
        <v>3215</v>
      </c>
      <c r="CB910">
        <v>0.32</v>
      </c>
      <c r="CC910">
        <v>1</v>
      </c>
      <c r="CD910">
        <v>34</v>
      </c>
      <c r="CE910">
        <v>1</v>
      </c>
      <c r="CF910">
        <v>1</v>
      </c>
      <c r="CG910">
        <v>0.1</v>
      </c>
      <c r="CH910">
        <v>0</v>
      </c>
    </row>
    <row r="911" spans="1:86">
      <c r="A911">
        <v>15</v>
      </c>
      <c r="B911">
        <v>802</v>
      </c>
      <c r="C911">
        <v>0</v>
      </c>
      <c r="D911">
        <v>3</v>
      </c>
      <c r="E911">
        <v>0</v>
      </c>
      <c r="F911" s="24">
        <f t="shared" si="72"/>
        <v>5</v>
      </c>
      <c r="G911">
        <v>90</v>
      </c>
      <c r="H911" s="24">
        <f t="shared" si="74"/>
        <v>15</v>
      </c>
      <c r="I911" s="24">
        <f t="shared" si="71"/>
        <v>30</v>
      </c>
      <c r="J911" s="24">
        <f t="shared" si="73"/>
        <v>50</v>
      </c>
      <c r="K911" s="24" t="str">
        <f t="shared" si="75"/>
        <v>00</v>
      </c>
      <c r="L911">
        <v>86</v>
      </c>
      <c r="M911">
        <v>0</v>
      </c>
      <c r="N911">
        <v>40</v>
      </c>
      <c r="O911">
        <v>10</v>
      </c>
      <c r="P911">
        <v>0</v>
      </c>
      <c r="Q911" t="s">
        <v>19</v>
      </c>
      <c r="R911">
        <v>31</v>
      </c>
      <c r="S911">
        <v>48</v>
      </c>
      <c r="T911">
        <v>3</v>
      </c>
      <c r="U911">
        <v>2</v>
      </c>
      <c r="V911">
        <v>1.7999999999999999E-2</v>
      </c>
      <c r="W911">
        <v>3.0999999999999999E-3</v>
      </c>
      <c r="X911">
        <v>24</v>
      </c>
      <c r="Y911">
        <v>1.72</v>
      </c>
      <c r="Z911" t="s">
        <v>57</v>
      </c>
      <c r="AA911">
        <v>326</v>
      </c>
      <c r="AB911">
        <v>0.32</v>
      </c>
      <c r="AC911">
        <v>1</v>
      </c>
      <c r="AD911">
        <v>34</v>
      </c>
      <c r="AE911">
        <v>1</v>
      </c>
      <c r="AF911">
        <v>1</v>
      </c>
      <c r="AG911">
        <v>0.1</v>
      </c>
      <c r="AH911">
        <v>0</v>
      </c>
      <c r="BA911">
        <v>15</v>
      </c>
      <c r="BB911">
        <v>802</v>
      </c>
      <c r="BC911">
        <v>0</v>
      </c>
      <c r="BD911">
        <v>3</v>
      </c>
      <c r="BE911">
        <v>0</v>
      </c>
      <c r="BF911">
        <v>0.6</v>
      </c>
      <c r="BG911">
        <v>90</v>
      </c>
      <c r="BH911">
        <v>60</v>
      </c>
      <c r="BI911">
        <v>240</v>
      </c>
      <c r="BJ911">
        <v>2</v>
      </c>
      <c r="BK911">
        <v>0</v>
      </c>
      <c r="BL911">
        <v>86</v>
      </c>
      <c r="BM911">
        <v>0</v>
      </c>
      <c r="BN911">
        <v>40</v>
      </c>
      <c r="BO911">
        <v>10</v>
      </c>
      <c r="BP911">
        <v>0</v>
      </c>
      <c r="BQ911" t="s">
        <v>19</v>
      </c>
      <c r="BR911">
        <v>31</v>
      </c>
      <c r="BS911">
        <v>48</v>
      </c>
      <c r="BT911">
        <v>3</v>
      </c>
      <c r="BU911">
        <v>2</v>
      </c>
      <c r="BV911">
        <v>1.7999999999999999E-2</v>
      </c>
      <c r="BW911">
        <v>3.0999999999999999E-3</v>
      </c>
      <c r="BX911">
        <v>24</v>
      </c>
      <c r="BY911">
        <v>1.72</v>
      </c>
      <c r="BZ911" t="s">
        <v>57</v>
      </c>
      <c r="CA911">
        <v>326</v>
      </c>
      <c r="CB911">
        <v>0.32</v>
      </c>
      <c r="CC911">
        <v>1</v>
      </c>
      <c r="CD911">
        <v>34</v>
      </c>
      <c r="CE911">
        <v>1</v>
      </c>
      <c r="CF911">
        <v>1</v>
      </c>
      <c r="CG911">
        <v>0.1</v>
      </c>
      <c r="CH911">
        <v>0</v>
      </c>
    </row>
    <row r="912" spans="1:86">
      <c r="A912">
        <v>16</v>
      </c>
      <c r="B912">
        <v>801</v>
      </c>
      <c r="C912">
        <v>0</v>
      </c>
      <c r="D912">
        <v>3</v>
      </c>
      <c r="E912">
        <v>0</v>
      </c>
      <c r="F912" s="24">
        <f t="shared" si="72"/>
        <v>5</v>
      </c>
      <c r="G912">
        <v>90</v>
      </c>
      <c r="H912" s="24">
        <f t="shared" si="74"/>
        <v>15</v>
      </c>
      <c r="I912" s="24">
        <f t="shared" si="71"/>
        <v>33</v>
      </c>
      <c r="J912" s="24">
        <f t="shared" si="73"/>
        <v>50</v>
      </c>
      <c r="K912" s="24" t="str">
        <f t="shared" si="75"/>
        <v>00</v>
      </c>
      <c r="L912">
        <v>86</v>
      </c>
      <c r="M912">
        <v>0</v>
      </c>
      <c r="N912">
        <v>40</v>
      </c>
      <c r="O912">
        <v>10</v>
      </c>
      <c r="P912">
        <v>0</v>
      </c>
      <c r="Q912" t="s">
        <v>19</v>
      </c>
      <c r="R912">
        <v>32</v>
      </c>
      <c r="S912">
        <v>48</v>
      </c>
      <c r="T912">
        <v>3</v>
      </c>
      <c r="U912">
        <v>2</v>
      </c>
      <c r="V912">
        <v>-2E-3</v>
      </c>
      <c r="W912">
        <v>1.7999999999999999E-2</v>
      </c>
      <c r="X912">
        <v>24</v>
      </c>
      <c r="Y912">
        <v>1</v>
      </c>
      <c r="Z912" t="s">
        <v>57</v>
      </c>
      <c r="AA912">
        <v>1500</v>
      </c>
      <c r="AB912">
        <v>0.1</v>
      </c>
      <c r="AC912">
        <v>1</v>
      </c>
      <c r="AD912">
        <v>34</v>
      </c>
      <c r="AE912">
        <v>1</v>
      </c>
      <c r="AF912">
        <v>1</v>
      </c>
      <c r="AG912">
        <v>0.1</v>
      </c>
      <c r="AH912">
        <v>0</v>
      </c>
      <c r="BA912">
        <v>16</v>
      </c>
      <c r="BB912">
        <v>801</v>
      </c>
      <c r="BC912">
        <v>0</v>
      </c>
      <c r="BD912">
        <v>3</v>
      </c>
      <c r="BE912">
        <v>0</v>
      </c>
      <c r="BF912">
        <v>0.4</v>
      </c>
      <c r="BG912">
        <v>90</v>
      </c>
      <c r="BH912">
        <v>62</v>
      </c>
      <c r="BI912">
        <v>260</v>
      </c>
      <c r="BJ912">
        <v>2</v>
      </c>
      <c r="BK912">
        <v>0</v>
      </c>
      <c r="BL912">
        <v>86</v>
      </c>
      <c r="BM912">
        <v>0</v>
      </c>
      <c r="BN912">
        <v>40</v>
      </c>
      <c r="BO912">
        <v>10</v>
      </c>
      <c r="BP912">
        <v>0</v>
      </c>
      <c r="BQ912" t="s">
        <v>19</v>
      </c>
      <c r="BR912">
        <v>32</v>
      </c>
      <c r="BS912">
        <v>48</v>
      </c>
      <c r="BT912">
        <v>3</v>
      </c>
      <c r="BU912">
        <v>2</v>
      </c>
      <c r="BV912">
        <v>-2E-3</v>
      </c>
      <c r="BW912">
        <v>1.7999999999999999E-2</v>
      </c>
      <c r="BX912">
        <v>24</v>
      </c>
      <c r="BY912">
        <v>1</v>
      </c>
      <c r="BZ912" t="s">
        <v>57</v>
      </c>
      <c r="CA912">
        <v>1500</v>
      </c>
      <c r="CB912">
        <v>0.1</v>
      </c>
      <c r="CC912">
        <v>1</v>
      </c>
      <c r="CD912">
        <v>34</v>
      </c>
      <c r="CE912">
        <v>1</v>
      </c>
      <c r="CF912">
        <v>1</v>
      </c>
      <c r="CG912">
        <v>0.1</v>
      </c>
      <c r="CH912">
        <v>0</v>
      </c>
    </row>
    <row r="913" spans="1:86">
      <c r="A913">
        <v>17</v>
      </c>
      <c r="B913">
        <v>801</v>
      </c>
      <c r="C913">
        <v>0</v>
      </c>
      <c r="D913">
        <v>3</v>
      </c>
      <c r="E913">
        <v>0</v>
      </c>
      <c r="F913" s="24">
        <f t="shared" si="72"/>
        <v>5</v>
      </c>
      <c r="G913">
        <v>90</v>
      </c>
      <c r="H913" s="24">
        <f t="shared" si="74"/>
        <v>15</v>
      </c>
      <c r="I913" s="24">
        <f t="shared" si="71"/>
        <v>33</v>
      </c>
      <c r="J913" s="24">
        <f t="shared" si="73"/>
        <v>50</v>
      </c>
      <c r="K913" s="24" t="str">
        <f t="shared" si="75"/>
        <v>00</v>
      </c>
      <c r="L913">
        <v>86</v>
      </c>
      <c r="M913">
        <v>0</v>
      </c>
      <c r="N913">
        <v>40</v>
      </c>
      <c r="O913">
        <v>10</v>
      </c>
      <c r="P913">
        <v>0</v>
      </c>
      <c r="Q913" t="s">
        <v>19</v>
      </c>
      <c r="R913">
        <v>32</v>
      </c>
      <c r="S913">
        <v>48</v>
      </c>
      <c r="T913">
        <v>3</v>
      </c>
      <c r="U913">
        <v>2</v>
      </c>
      <c r="V913">
        <v>1.7999999999999999E-2</v>
      </c>
      <c r="W913">
        <v>3.0000000000000001E-3</v>
      </c>
      <c r="X913">
        <v>24</v>
      </c>
      <c r="Y913">
        <v>0.8</v>
      </c>
      <c r="Z913" t="s">
        <v>57</v>
      </c>
      <c r="AA913">
        <v>136</v>
      </c>
      <c r="AB913">
        <v>0.1</v>
      </c>
      <c r="AC913">
        <v>1</v>
      </c>
      <c r="AD913">
        <v>34</v>
      </c>
      <c r="AE913">
        <v>1</v>
      </c>
      <c r="AF913">
        <v>1</v>
      </c>
      <c r="AG913">
        <v>0.1</v>
      </c>
      <c r="AH913">
        <v>0</v>
      </c>
      <c r="BA913">
        <v>17</v>
      </c>
      <c r="BB913">
        <v>801</v>
      </c>
      <c r="BC913">
        <v>0</v>
      </c>
      <c r="BD913">
        <v>3</v>
      </c>
      <c r="BE913">
        <v>0</v>
      </c>
      <c r="BF913">
        <v>0.4</v>
      </c>
      <c r="BG913">
        <v>90</v>
      </c>
      <c r="BH913">
        <v>62</v>
      </c>
      <c r="BI913">
        <v>260</v>
      </c>
      <c r="BJ913">
        <v>2</v>
      </c>
      <c r="BK913">
        <v>0</v>
      </c>
      <c r="BL913">
        <v>86</v>
      </c>
      <c r="BM913">
        <v>0</v>
      </c>
      <c r="BN913">
        <v>40</v>
      </c>
      <c r="BO913">
        <v>10</v>
      </c>
      <c r="BP913">
        <v>0</v>
      </c>
      <c r="BQ913" t="s">
        <v>19</v>
      </c>
      <c r="BR913">
        <v>32</v>
      </c>
      <c r="BS913">
        <v>48</v>
      </c>
      <c r="BT913">
        <v>3</v>
      </c>
      <c r="BU913">
        <v>2</v>
      </c>
      <c r="BV913">
        <v>1.7999999999999999E-2</v>
      </c>
      <c r="BW913">
        <v>3.0000000000000001E-3</v>
      </c>
      <c r="BX913">
        <v>24</v>
      </c>
      <c r="BY913">
        <v>0.8</v>
      </c>
      <c r="BZ913" t="s">
        <v>57</v>
      </c>
      <c r="CA913">
        <v>136</v>
      </c>
      <c r="CB913">
        <v>0.1</v>
      </c>
      <c r="CC913">
        <v>1</v>
      </c>
      <c r="CD913">
        <v>34</v>
      </c>
      <c r="CE913">
        <v>1</v>
      </c>
      <c r="CF913">
        <v>1</v>
      </c>
      <c r="CG913">
        <v>0.1</v>
      </c>
      <c r="CH913">
        <v>0</v>
      </c>
    </row>
    <row r="914" spans="1:86">
      <c r="F914" s="24" t="str">
        <f t="shared" si="72"/>
        <v/>
      </c>
      <c r="H914" s="24" t="str">
        <f t="shared" si="74"/>
        <v/>
      </c>
      <c r="I914" s="24" t="str">
        <f t="shared" si="71"/>
        <v/>
      </c>
      <c r="J914" s="24" t="str">
        <f t="shared" si="73"/>
        <v/>
      </c>
      <c r="K914" s="24" t="str">
        <f t="shared" si="75"/>
        <v/>
      </c>
      <c r="AC914">
        <v>1</v>
      </c>
      <c r="AE914">
        <v>1</v>
      </c>
      <c r="AF914">
        <v>1</v>
      </c>
      <c r="AH914">
        <v>0</v>
      </c>
      <c r="BK914">
        <v>0</v>
      </c>
      <c r="CC914">
        <v>1</v>
      </c>
      <c r="CE914">
        <v>1</v>
      </c>
      <c r="CF914">
        <v>1</v>
      </c>
      <c r="CH914">
        <v>0</v>
      </c>
    </row>
    <row r="915" spans="1:86">
      <c r="F915" s="24" t="str">
        <f t="shared" si="72"/>
        <v/>
      </c>
      <c r="H915" s="24" t="str">
        <f t="shared" si="74"/>
        <v/>
      </c>
      <c r="I915" s="24" t="str">
        <f t="shared" si="71"/>
        <v/>
      </c>
      <c r="J915" s="24" t="str">
        <f t="shared" si="73"/>
        <v/>
      </c>
      <c r="K915" s="24" t="str">
        <f t="shared" si="75"/>
        <v/>
      </c>
      <c r="AC915">
        <v>1</v>
      </c>
      <c r="AE915">
        <v>1</v>
      </c>
      <c r="AF915">
        <v>1</v>
      </c>
      <c r="AH915">
        <v>0</v>
      </c>
      <c r="BK915">
        <v>0</v>
      </c>
      <c r="CC915">
        <v>1</v>
      </c>
      <c r="CE915">
        <v>1</v>
      </c>
      <c r="CF915">
        <v>1</v>
      </c>
      <c r="CH915">
        <v>0</v>
      </c>
    </row>
    <row r="916" spans="1:86">
      <c r="A916">
        <v>2</v>
      </c>
      <c r="B916">
        <v>11</v>
      </c>
      <c r="C916">
        <v>300</v>
      </c>
      <c r="D916">
        <v>55</v>
      </c>
      <c r="E916">
        <v>0</v>
      </c>
      <c r="F916" s="24">
        <f t="shared" si="72"/>
        <v>135</v>
      </c>
      <c r="G916">
        <v>50</v>
      </c>
      <c r="H916" s="24">
        <f t="shared" si="74"/>
        <v>11</v>
      </c>
      <c r="I916" s="24">
        <f t="shared" si="71"/>
        <v>8</v>
      </c>
      <c r="J916" s="24">
        <f t="shared" si="73"/>
        <v>75</v>
      </c>
      <c r="K916" s="24" t="str">
        <f t="shared" si="75"/>
        <v>03</v>
      </c>
      <c r="L916">
        <v>22</v>
      </c>
      <c r="M916">
        <v>0</v>
      </c>
      <c r="N916">
        <v>0</v>
      </c>
      <c r="O916">
        <v>1</v>
      </c>
      <c r="P916">
        <v>0</v>
      </c>
      <c r="Q916" t="s">
        <v>18</v>
      </c>
      <c r="R916">
        <v>21</v>
      </c>
      <c r="S916">
        <v>10</v>
      </c>
      <c r="T916">
        <v>2</v>
      </c>
      <c r="U916">
        <v>2</v>
      </c>
      <c r="V916">
        <v>0.30399999999999999</v>
      </c>
      <c r="W916">
        <v>0.25540000000000002</v>
      </c>
      <c r="X916">
        <v>24</v>
      </c>
      <c r="Y916">
        <v>0</v>
      </c>
      <c r="Z916" t="s">
        <v>133</v>
      </c>
      <c r="AB916">
        <v>0</v>
      </c>
      <c r="AC916">
        <v>1</v>
      </c>
      <c r="AD916">
        <v>34</v>
      </c>
      <c r="AE916">
        <v>1</v>
      </c>
      <c r="AF916">
        <v>1</v>
      </c>
      <c r="AG916">
        <v>0.32</v>
      </c>
      <c r="AH916">
        <v>0</v>
      </c>
      <c r="BA916">
        <v>2</v>
      </c>
      <c r="BB916">
        <v>11</v>
      </c>
      <c r="BC916">
        <v>300</v>
      </c>
      <c r="BD916">
        <v>55</v>
      </c>
      <c r="BE916">
        <v>0</v>
      </c>
      <c r="BF916">
        <v>13.4</v>
      </c>
      <c r="BG916">
        <v>50</v>
      </c>
      <c r="BH916">
        <v>11</v>
      </c>
      <c r="BI916">
        <v>60</v>
      </c>
      <c r="BJ916">
        <v>3</v>
      </c>
      <c r="BK916">
        <v>0</v>
      </c>
      <c r="BL916">
        <v>22</v>
      </c>
      <c r="BM916">
        <v>0</v>
      </c>
      <c r="BN916">
        <v>0</v>
      </c>
      <c r="BO916">
        <v>1</v>
      </c>
      <c r="BP916">
        <v>0</v>
      </c>
      <c r="BQ916" t="s">
        <v>18</v>
      </c>
      <c r="BR916">
        <v>21</v>
      </c>
      <c r="BS916">
        <v>10</v>
      </c>
      <c r="BT916">
        <v>2</v>
      </c>
      <c r="BU916">
        <v>2</v>
      </c>
      <c r="BV916">
        <v>0.30399999999999999</v>
      </c>
      <c r="BW916">
        <v>0.25540000000000002</v>
      </c>
      <c r="BX916">
        <v>24</v>
      </c>
      <c r="BY916">
        <v>0</v>
      </c>
      <c r="BZ916" t="s">
        <v>133</v>
      </c>
      <c r="CB916">
        <v>0</v>
      </c>
      <c r="CC916">
        <v>1</v>
      </c>
      <c r="CD916">
        <v>34</v>
      </c>
      <c r="CE916">
        <v>1</v>
      </c>
      <c r="CF916">
        <v>1</v>
      </c>
      <c r="CG916">
        <v>0.32</v>
      </c>
      <c r="CH916">
        <v>0</v>
      </c>
    </row>
    <row r="917" spans="1:86">
      <c r="A917">
        <v>3</v>
      </c>
      <c r="B917">
        <v>10</v>
      </c>
      <c r="C917">
        <v>200</v>
      </c>
      <c r="D917">
        <v>40</v>
      </c>
      <c r="E917">
        <v>0</v>
      </c>
      <c r="F917" s="24">
        <f t="shared" si="72"/>
        <v>85</v>
      </c>
      <c r="G917">
        <v>50</v>
      </c>
      <c r="H917" s="24">
        <f t="shared" si="74"/>
        <v>12</v>
      </c>
      <c r="I917" s="24">
        <f t="shared" si="71"/>
        <v>8</v>
      </c>
      <c r="J917" s="24">
        <f t="shared" si="73"/>
        <v>75</v>
      </c>
      <c r="K917" s="24" t="str">
        <f t="shared" si="75"/>
        <v>03</v>
      </c>
      <c r="L917">
        <v>22</v>
      </c>
      <c r="M917">
        <v>0</v>
      </c>
      <c r="N917">
        <v>0</v>
      </c>
      <c r="O917">
        <v>1</v>
      </c>
      <c r="P917">
        <v>0</v>
      </c>
      <c r="Q917" t="s">
        <v>18</v>
      </c>
      <c r="R917">
        <v>21</v>
      </c>
      <c r="S917">
        <v>10</v>
      </c>
      <c r="T917">
        <v>2</v>
      </c>
      <c r="U917">
        <v>2</v>
      </c>
      <c r="V917">
        <v>0.21</v>
      </c>
      <c r="W917">
        <v>0.1764</v>
      </c>
      <c r="X917">
        <v>24</v>
      </c>
      <c r="Y917">
        <v>0</v>
      </c>
      <c r="Z917" t="s">
        <v>133</v>
      </c>
      <c r="AB917">
        <v>0</v>
      </c>
      <c r="AC917">
        <v>1</v>
      </c>
      <c r="AD917">
        <v>34</v>
      </c>
      <c r="AE917">
        <v>1</v>
      </c>
      <c r="AF917">
        <v>1</v>
      </c>
      <c r="AG917">
        <v>0.32</v>
      </c>
      <c r="AH917">
        <v>0</v>
      </c>
      <c r="BA917">
        <v>3</v>
      </c>
      <c r="BB917">
        <v>10</v>
      </c>
      <c r="BC917">
        <v>200</v>
      </c>
      <c r="BD917">
        <v>40</v>
      </c>
      <c r="BE917">
        <v>0</v>
      </c>
      <c r="BF917">
        <v>8.6</v>
      </c>
      <c r="BG917">
        <v>50</v>
      </c>
      <c r="BH917">
        <v>12</v>
      </c>
      <c r="BI917">
        <v>60</v>
      </c>
      <c r="BJ917">
        <v>3</v>
      </c>
      <c r="BK917">
        <v>0</v>
      </c>
      <c r="BL917">
        <v>22</v>
      </c>
      <c r="BM917">
        <v>0</v>
      </c>
      <c r="BN917">
        <v>0</v>
      </c>
      <c r="BO917">
        <v>1</v>
      </c>
      <c r="BP917">
        <v>0</v>
      </c>
      <c r="BQ917" t="s">
        <v>18</v>
      </c>
      <c r="BR917">
        <v>21</v>
      </c>
      <c r="BS917">
        <v>10</v>
      </c>
      <c r="BT917">
        <v>2</v>
      </c>
      <c r="BU917">
        <v>2</v>
      </c>
      <c r="BV917">
        <v>0.21</v>
      </c>
      <c r="BW917">
        <v>0.1764</v>
      </c>
      <c r="BX917">
        <v>24</v>
      </c>
      <c r="BY917">
        <v>0</v>
      </c>
      <c r="BZ917" t="s">
        <v>133</v>
      </c>
      <c r="CB917">
        <v>0</v>
      </c>
      <c r="CC917">
        <v>1</v>
      </c>
      <c r="CD917">
        <v>34</v>
      </c>
      <c r="CE917">
        <v>1</v>
      </c>
      <c r="CF917">
        <v>1</v>
      </c>
      <c r="CG917">
        <v>0.32</v>
      </c>
      <c r="CH917">
        <v>0</v>
      </c>
    </row>
    <row r="918" spans="1:86">
      <c r="A918">
        <v>4</v>
      </c>
      <c r="B918">
        <v>9</v>
      </c>
      <c r="C918">
        <v>140</v>
      </c>
      <c r="D918">
        <v>40</v>
      </c>
      <c r="E918">
        <v>0</v>
      </c>
      <c r="F918" s="24">
        <f t="shared" si="72"/>
        <v>53</v>
      </c>
      <c r="G918">
        <v>60</v>
      </c>
      <c r="H918" s="24">
        <f t="shared" si="74"/>
        <v>12</v>
      </c>
      <c r="I918" s="24">
        <f t="shared" si="71"/>
        <v>8</v>
      </c>
      <c r="J918" s="24">
        <f t="shared" si="73"/>
        <v>75</v>
      </c>
      <c r="K918" s="24" t="str">
        <f t="shared" si="75"/>
        <v>03</v>
      </c>
      <c r="L918">
        <v>32</v>
      </c>
      <c r="M918">
        <v>0</v>
      </c>
      <c r="N918">
        <v>40</v>
      </c>
      <c r="O918">
        <v>0</v>
      </c>
      <c r="P918">
        <v>0</v>
      </c>
      <c r="Q918" t="s">
        <v>18</v>
      </c>
      <c r="R918">
        <v>31</v>
      </c>
      <c r="S918">
        <v>15</v>
      </c>
      <c r="T918">
        <v>2</v>
      </c>
      <c r="U918">
        <v>2</v>
      </c>
      <c r="V918">
        <v>0.155</v>
      </c>
      <c r="W918">
        <v>0.12859999999999999</v>
      </c>
      <c r="X918">
        <v>24</v>
      </c>
      <c r="Y918">
        <v>0</v>
      </c>
      <c r="Z918" t="s">
        <v>133</v>
      </c>
      <c r="AB918">
        <v>0</v>
      </c>
      <c r="AC918">
        <v>1</v>
      </c>
      <c r="AD918">
        <v>34</v>
      </c>
      <c r="AE918">
        <v>1</v>
      </c>
      <c r="AF918">
        <v>1</v>
      </c>
      <c r="AG918">
        <v>0.32</v>
      </c>
      <c r="AH918">
        <v>0</v>
      </c>
      <c r="BA918">
        <v>4</v>
      </c>
      <c r="BB918">
        <v>9</v>
      </c>
      <c r="BC918">
        <v>140</v>
      </c>
      <c r="BD918">
        <v>40</v>
      </c>
      <c r="BE918">
        <v>0</v>
      </c>
      <c r="BF918">
        <v>5.3</v>
      </c>
      <c r="BG918">
        <v>60</v>
      </c>
      <c r="BH918">
        <v>12</v>
      </c>
      <c r="BI918">
        <v>60</v>
      </c>
      <c r="BJ918">
        <v>3</v>
      </c>
      <c r="BK918">
        <v>0</v>
      </c>
      <c r="BL918">
        <v>32</v>
      </c>
      <c r="BM918">
        <v>0</v>
      </c>
      <c r="BN918">
        <v>40</v>
      </c>
      <c r="BO918">
        <v>0</v>
      </c>
      <c r="BP918">
        <v>0</v>
      </c>
      <c r="BQ918" t="s">
        <v>18</v>
      </c>
      <c r="BR918">
        <v>31</v>
      </c>
      <c r="BS918">
        <v>15</v>
      </c>
      <c r="BT918">
        <v>2</v>
      </c>
      <c r="BU918">
        <v>2</v>
      </c>
      <c r="BV918">
        <v>0.155</v>
      </c>
      <c r="BW918">
        <v>0.12859999999999999</v>
      </c>
      <c r="BX918">
        <v>24</v>
      </c>
      <c r="BY918">
        <v>0</v>
      </c>
      <c r="BZ918" t="s">
        <v>133</v>
      </c>
      <c r="CB918">
        <v>0</v>
      </c>
      <c r="CC918">
        <v>1</v>
      </c>
      <c r="CD918">
        <v>34</v>
      </c>
      <c r="CE918">
        <v>1</v>
      </c>
      <c r="CF918">
        <v>1</v>
      </c>
      <c r="CG918">
        <v>0.32</v>
      </c>
      <c r="CH918">
        <v>0</v>
      </c>
    </row>
    <row r="919" spans="1:86">
      <c r="A919">
        <v>5</v>
      </c>
      <c r="B919">
        <v>8</v>
      </c>
      <c r="C919">
        <v>70</v>
      </c>
      <c r="D919">
        <v>25</v>
      </c>
      <c r="E919">
        <v>0</v>
      </c>
      <c r="F919" s="24">
        <f t="shared" si="72"/>
        <v>33</v>
      </c>
      <c r="G919">
        <v>70</v>
      </c>
      <c r="H919" s="24">
        <f t="shared" si="74"/>
        <v>12</v>
      </c>
      <c r="I919" s="24">
        <f t="shared" si="71"/>
        <v>6</v>
      </c>
      <c r="J919" s="24">
        <f t="shared" si="73"/>
        <v>75</v>
      </c>
      <c r="K919" s="24" t="str">
        <f t="shared" si="75"/>
        <v>03</v>
      </c>
      <c r="L919">
        <v>42</v>
      </c>
      <c r="M919">
        <v>0</v>
      </c>
      <c r="N919">
        <v>40</v>
      </c>
      <c r="O919">
        <v>0</v>
      </c>
      <c r="P919">
        <v>0</v>
      </c>
      <c r="Q919" t="s">
        <v>18</v>
      </c>
      <c r="R919">
        <v>31</v>
      </c>
      <c r="S919">
        <v>15</v>
      </c>
      <c r="T919">
        <v>2</v>
      </c>
      <c r="U919">
        <v>2</v>
      </c>
      <c r="V919">
        <v>0.112</v>
      </c>
      <c r="W919">
        <v>8.9599999999999999E-2</v>
      </c>
      <c r="X919">
        <v>24</v>
      </c>
      <c r="Y919">
        <v>0</v>
      </c>
      <c r="Z919" t="s">
        <v>133</v>
      </c>
      <c r="AB919">
        <v>4</v>
      </c>
      <c r="AC919">
        <v>1</v>
      </c>
      <c r="AD919">
        <v>34</v>
      </c>
      <c r="AE919">
        <v>1</v>
      </c>
      <c r="AF919">
        <v>1</v>
      </c>
      <c r="AG919">
        <v>0.32</v>
      </c>
      <c r="AH919">
        <v>0</v>
      </c>
      <c r="BA919">
        <v>5</v>
      </c>
      <c r="BB919">
        <v>8</v>
      </c>
      <c r="BC919">
        <v>70</v>
      </c>
      <c r="BD919">
        <v>25</v>
      </c>
      <c r="BE919">
        <v>0</v>
      </c>
      <c r="BF919">
        <v>3.3</v>
      </c>
      <c r="BG919">
        <v>70</v>
      </c>
      <c r="BH919">
        <v>12</v>
      </c>
      <c r="BI919">
        <v>50</v>
      </c>
      <c r="BJ919">
        <v>3</v>
      </c>
      <c r="BK919">
        <v>0</v>
      </c>
      <c r="BL919">
        <v>42</v>
      </c>
      <c r="BM919">
        <v>0</v>
      </c>
      <c r="BN919">
        <v>40</v>
      </c>
      <c r="BO919">
        <v>0</v>
      </c>
      <c r="BP919">
        <v>0</v>
      </c>
      <c r="BQ919" t="s">
        <v>18</v>
      </c>
      <c r="BR919">
        <v>31</v>
      </c>
      <c r="BS919">
        <v>15</v>
      </c>
      <c r="BT919">
        <v>2</v>
      </c>
      <c r="BU919">
        <v>2</v>
      </c>
      <c r="BV919">
        <v>0.112</v>
      </c>
      <c r="BW919">
        <v>8.9599999999999999E-2</v>
      </c>
      <c r="BX919">
        <v>24</v>
      </c>
      <c r="BY919">
        <v>0</v>
      </c>
      <c r="BZ919" t="s">
        <v>133</v>
      </c>
      <c r="CB919">
        <v>4</v>
      </c>
      <c r="CC919">
        <v>1</v>
      </c>
      <c r="CD919">
        <v>34</v>
      </c>
      <c r="CE919">
        <v>1</v>
      </c>
      <c r="CF919">
        <v>1</v>
      </c>
      <c r="CG919">
        <v>0.32</v>
      </c>
      <c r="CH919">
        <v>0</v>
      </c>
    </row>
    <row r="920" spans="1:86">
      <c r="A920">
        <v>6</v>
      </c>
      <c r="B920">
        <v>7</v>
      </c>
      <c r="C920">
        <v>40</v>
      </c>
      <c r="D920">
        <v>20</v>
      </c>
      <c r="E920">
        <v>0</v>
      </c>
      <c r="F920" s="24">
        <f t="shared" si="72"/>
        <v>23</v>
      </c>
      <c r="G920">
        <v>90</v>
      </c>
      <c r="H920" s="24">
        <f t="shared" si="74"/>
        <v>10</v>
      </c>
      <c r="I920" s="24">
        <f t="shared" si="71"/>
        <v>6</v>
      </c>
      <c r="J920" s="24">
        <f t="shared" si="73"/>
        <v>50</v>
      </c>
      <c r="K920" s="24" t="str">
        <f t="shared" si="75"/>
        <v>03</v>
      </c>
      <c r="L920">
        <v>32</v>
      </c>
      <c r="M920">
        <v>0</v>
      </c>
      <c r="N920">
        <v>40</v>
      </c>
      <c r="O920">
        <v>0</v>
      </c>
      <c r="P920">
        <v>0</v>
      </c>
      <c r="Q920" t="s">
        <v>18</v>
      </c>
      <c r="R920">
        <v>31</v>
      </c>
      <c r="S920">
        <v>15</v>
      </c>
      <c r="T920">
        <v>2</v>
      </c>
      <c r="U920">
        <v>2</v>
      </c>
      <c r="V920">
        <v>7.6999999999999999E-2</v>
      </c>
      <c r="W920">
        <v>6.08E-2</v>
      </c>
      <c r="X920">
        <v>24</v>
      </c>
      <c r="Y920">
        <v>0</v>
      </c>
      <c r="Z920" t="s">
        <v>133</v>
      </c>
      <c r="AB920">
        <v>3.2</v>
      </c>
      <c r="AC920">
        <v>1</v>
      </c>
      <c r="AD920">
        <v>34</v>
      </c>
      <c r="AE920">
        <v>1</v>
      </c>
      <c r="AF920">
        <v>1</v>
      </c>
      <c r="AG920">
        <v>0.32</v>
      </c>
      <c r="AH920">
        <v>0</v>
      </c>
      <c r="BA920">
        <v>6</v>
      </c>
      <c r="BB920">
        <v>7</v>
      </c>
      <c r="BC920">
        <v>40</v>
      </c>
      <c r="BD920">
        <v>20</v>
      </c>
      <c r="BE920">
        <v>0</v>
      </c>
      <c r="BF920">
        <v>2.2999999999999998</v>
      </c>
      <c r="BG920">
        <v>90</v>
      </c>
      <c r="BH920">
        <v>14</v>
      </c>
      <c r="BI920">
        <v>50</v>
      </c>
      <c r="BJ920">
        <v>2</v>
      </c>
      <c r="BK920">
        <v>0</v>
      </c>
      <c r="BL920">
        <v>32</v>
      </c>
      <c r="BM920">
        <v>0</v>
      </c>
      <c r="BN920">
        <v>40</v>
      </c>
      <c r="BO920">
        <v>0</v>
      </c>
      <c r="BP920">
        <v>0</v>
      </c>
      <c r="BQ920" t="s">
        <v>18</v>
      </c>
      <c r="BR920">
        <v>31</v>
      </c>
      <c r="BS920">
        <v>15</v>
      </c>
      <c r="BT920">
        <v>2</v>
      </c>
      <c r="BU920">
        <v>2</v>
      </c>
      <c r="BV920">
        <v>7.6999999999999999E-2</v>
      </c>
      <c r="BW920">
        <v>6.08E-2</v>
      </c>
      <c r="BX920">
        <v>24</v>
      </c>
      <c r="BY920">
        <v>0</v>
      </c>
      <c r="BZ920" t="s">
        <v>133</v>
      </c>
      <c r="CB920">
        <v>3.2</v>
      </c>
      <c r="CC920">
        <v>1</v>
      </c>
      <c r="CD920">
        <v>34</v>
      </c>
      <c r="CE920">
        <v>1</v>
      </c>
      <c r="CF920">
        <v>1</v>
      </c>
      <c r="CG920">
        <v>0.32</v>
      </c>
      <c r="CH920">
        <v>0</v>
      </c>
    </row>
    <row r="921" spans="1:86">
      <c r="A921">
        <v>7</v>
      </c>
      <c r="B921">
        <v>6</v>
      </c>
      <c r="C921">
        <v>10</v>
      </c>
      <c r="D921">
        <v>10</v>
      </c>
      <c r="E921">
        <v>0</v>
      </c>
      <c r="F921" s="24">
        <f t="shared" si="72"/>
        <v>15</v>
      </c>
      <c r="G921">
        <v>110</v>
      </c>
      <c r="H921" s="24">
        <f t="shared" si="74"/>
        <v>11</v>
      </c>
      <c r="I921" s="24">
        <f t="shared" si="71"/>
        <v>6</v>
      </c>
      <c r="J921" s="24">
        <f t="shared" si="73"/>
        <v>50</v>
      </c>
      <c r="K921" s="24" t="str">
        <f t="shared" si="75"/>
        <v>00</v>
      </c>
      <c r="L921">
        <v>52</v>
      </c>
      <c r="M921">
        <v>0</v>
      </c>
      <c r="N921">
        <v>40</v>
      </c>
      <c r="O921">
        <v>0</v>
      </c>
      <c r="P921">
        <v>0</v>
      </c>
      <c r="Q921" t="s">
        <v>18</v>
      </c>
      <c r="R921">
        <v>31</v>
      </c>
      <c r="S921">
        <v>15</v>
      </c>
      <c r="T921">
        <v>2</v>
      </c>
      <c r="U921">
        <v>2</v>
      </c>
      <c r="V921">
        <v>5.1999999999999998E-2</v>
      </c>
      <c r="W921">
        <v>4.1099999999999998E-2</v>
      </c>
      <c r="X921">
        <v>24</v>
      </c>
      <c r="Y921">
        <v>0</v>
      </c>
      <c r="Z921" t="s">
        <v>133</v>
      </c>
      <c r="AB921">
        <v>2</v>
      </c>
      <c r="AC921">
        <v>1</v>
      </c>
      <c r="AD921">
        <v>34</v>
      </c>
      <c r="AE921">
        <v>1</v>
      </c>
      <c r="AF921">
        <v>1</v>
      </c>
      <c r="AG921">
        <v>0.32</v>
      </c>
      <c r="AH921">
        <v>0</v>
      </c>
      <c r="BA921">
        <v>7</v>
      </c>
      <c r="BB921">
        <v>6</v>
      </c>
      <c r="BC921">
        <v>10</v>
      </c>
      <c r="BD921">
        <v>10</v>
      </c>
      <c r="BE921">
        <v>0</v>
      </c>
      <c r="BF921">
        <v>1.5</v>
      </c>
      <c r="BG921">
        <v>110</v>
      </c>
      <c r="BH921">
        <v>16</v>
      </c>
      <c r="BI921">
        <v>50</v>
      </c>
      <c r="BJ921">
        <v>2</v>
      </c>
      <c r="BK921">
        <v>0</v>
      </c>
      <c r="BL921">
        <v>52</v>
      </c>
      <c r="BM921">
        <v>0</v>
      </c>
      <c r="BN921">
        <v>40</v>
      </c>
      <c r="BO921">
        <v>0</v>
      </c>
      <c r="BP921">
        <v>0</v>
      </c>
      <c r="BQ921" t="s">
        <v>18</v>
      </c>
      <c r="BR921">
        <v>31</v>
      </c>
      <c r="BS921">
        <v>15</v>
      </c>
      <c r="BT921">
        <v>2</v>
      </c>
      <c r="BU921">
        <v>2</v>
      </c>
      <c r="BV921">
        <v>5.1999999999999998E-2</v>
      </c>
      <c r="BW921">
        <v>4.1099999999999998E-2</v>
      </c>
      <c r="BX921">
        <v>24</v>
      </c>
      <c r="BY921">
        <v>0</v>
      </c>
      <c r="BZ921" t="s">
        <v>133</v>
      </c>
      <c r="CB921">
        <v>2</v>
      </c>
      <c r="CC921">
        <v>1</v>
      </c>
      <c r="CD921">
        <v>34</v>
      </c>
      <c r="CE921">
        <v>1</v>
      </c>
      <c r="CF921">
        <v>1</v>
      </c>
      <c r="CG921">
        <v>0.32</v>
      </c>
      <c r="CH921">
        <v>0</v>
      </c>
    </row>
    <row r="922" spans="1:86">
      <c r="A922">
        <v>8</v>
      </c>
      <c r="B922">
        <v>5</v>
      </c>
      <c r="C922">
        <v>7</v>
      </c>
      <c r="D922">
        <v>9</v>
      </c>
      <c r="E922">
        <v>0</v>
      </c>
      <c r="F922" s="24">
        <f t="shared" si="72"/>
        <v>7.9999999999999991</v>
      </c>
      <c r="G922">
        <v>110</v>
      </c>
      <c r="H922" s="24">
        <f t="shared" si="74"/>
        <v>11</v>
      </c>
      <c r="I922" s="24">
        <f t="shared" si="71"/>
        <v>6</v>
      </c>
      <c r="J922" s="24">
        <f t="shared" si="73"/>
        <v>50</v>
      </c>
      <c r="K922" s="24" t="str">
        <f t="shared" si="75"/>
        <v>00</v>
      </c>
      <c r="L922">
        <v>62</v>
      </c>
      <c r="M922">
        <v>0</v>
      </c>
      <c r="N922">
        <v>0</v>
      </c>
      <c r="O922">
        <v>0</v>
      </c>
      <c r="P922">
        <v>0</v>
      </c>
      <c r="Q922" t="s">
        <v>18</v>
      </c>
      <c r="R922">
        <v>31</v>
      </c>
      <c r="S922">
        <v>15</v>
      </c>
      <c r="T922">
        <v>3</v>
      </c>
      <c r="U922">
        <v>2</v>
      </c>
      <c r="V922">
        <v>3.7999999999999999E-2</v>
      </c>
      <c r="W922">
        <v>2.8899999999999999E-2</v>
      </c>
      <c r="X922">
        <v>24</v>
      </c>
      <c r="Y922">
        <v>0</v>
      </c>
      <c r="Z922" t="s">
        <v>133</v>
      </c>
      <c r="AB922">
        <v>1.1200000000000001</v>
      </c>
      <c r="AC922">
        <v>1</v>
      </c>
      <c r="AD922">
        <v>34</v>
      </c>
      <c r="AE922">
        <v>1</v>
      </c>
      <c r="AF922">
        <v>1</v>
      </c>
      <c r="AG922">
        <v>0.32</v>
      </c>
      <c r="AH922">
        <v>0</v>
      </c>
      <c r="BA922">
        <v>8</v>
      </c>
      <c r="BB922">
        <v>5</v>
      </c>
      <c r="BC922">
        <v>7</v>
      </c>
      <c r="BD922">
        <v>9</v>
      </c>
      <c r="BE922">
        <v>0</v>
      </c>
      <c r="BF922">
        <v>0.7</v>
      </c>
      <c r="BG922">
        <v>110</v>
      </c>
      <c r="BH922">
        <v>16</v>
      </c>
      <c r="BI922">
        <v>50</v>
      </c>
      <c r="BJ922">
        <v>2</v>
      </c>
      <c r="BK922">
        <v>0</v>
      </c>
      <c r="BL922">
        <v>62</v>
      </c>
      <c r="BM922">
        <v>0</v>
      </c>
      <c r="BN922">
        <v>0</v>
      </c>
      <c r="BO922">
        <v>0</v>
      </c>
      <c r="BP922">
        <v>0</v>
      </c>
      <c r="BQ922" t="s">
        <v>18</v>
      </c>
      <c r="BR922">
        <v>31</v>
      </c>
      <c r="BS922">
        <v>15</v>
      </c>
      <c r="BT922">
        <v>3</v>
      </c>
      <c r="BU922">
        <v>2</v>
      </c>
      <c r="BV922">
        <v>3.7999999999999999E-2</v>
      </c>
      <c r="BW922">
        <v>2.8899999999999999E-2</v>
      </c>
      <c r="BX922">
        <v>24</v>
      </c>
      <c r="BY922">
        <v>0</v>
      </c>
      <c r="BZ922" t="s">
        <v>133</v>
      </c>
      <c r="CB922">
        <v>1.1200000000000001</v>
      </c>
      <c r="CC922">
        <v>1</v>
      </c>
      <c r="CD922">
        <v>34</v>
      </c>
      <c r="CE922">
        <v>1</v>
      </c>
      <c r="CF922">
        <v>1</v>
      </c>
      <c r="CG922">
        <v>0.32</v>
      </c>
      <c r="CH922">
        <v>0</v>
      </c>
    </row>
    <row r="923" spans="1:86">
      <c r="A923">
        <v>9</v>
      </c>
      <c r="B923">
        <v>4</v>
      </c>
      <c r="C923">
        <v>7</v>
      </c>
      <c r="D923">
        <v>9</v>
      </c>
      <c r="E923">
        <v>0</v>
      </c>
      <c r="F923" s="24">
        <f t="shared" si="72"/>
        <v>5</v>
      </c>
      <c r="G923">
        <v>105</v>
      </c>
      <c r="H923" s="24">
        <f t="shared" si="74"/>
        <v>7</v>
      </c>
      <c r="I923" s="24">
        <f t="shared" si="71"/>
        <v>8</v>
      </c>
      <c r="J923" s="24">
        <f t="shared" si="73"/>
        <v>25</v>
      </c>
      <c r="K923" s="24" t="str">
        <f t="shared" si="75"/>
        <v>00</v>
      </c>
      <c r="L923">
        <v>75</v>
      </c>
      <c r="M923">
        <v>0</v>
      </c>
      <c r="N923">
        <v>0</v>
      </c>
      <c r="O923">
        <v>0</v>
      </c>
      <c r="P923">
        <v>0</v>
      </c>
      <c r="Q923" t="s">
        <v>18</v>
      </c>
      <c r="R923">
        <v>31</v>
      </c>
      <c r="S923">
        <v>15</v>
      </c>
      <c r="T923">
        <v>3</v>
      </c>
      <c r="U923">
        <v>2</v>
      </c>
      <c r="V923">
        <v>2.7E-2</v>
      </c>
      <c r="W923">
        <v>0.02</v>
      </c>
      <c r="X923">
        <v>24</v>
      </c>
      <c r="Y923">
        <v>0</v>
      </c>
      <c r="Z923" t="s">
        <v>133</v>
      </c>
      <c r="AB923">
        <v>0.8</v>
      </c>
      <c r="AC923">
        <v>1</v>
      </c>
      <c r="AD923">
        <v>34</v>
      </c>
      <c r="AE923">
        <v>1</v>
      </c>
      <c r="AF923">
        <v>1</v>
      </c>
      <c r="AG923">
        <v>0.32</v>
      </c>
      <c r="AH923">
        <v>0</v>
      </c>
      <c r="BA923">
        <v>9</v>
      </c>
      <c r="BB923">
        <v>4</v>
      </c>
      <c r="BC923">
        <v>7</v>
      </c>
      <c r="BD923">
        <v>9</v>
      </c>
      <c r="BE923">
        <v>0</v>
      </c>
      <c r="BF923">
        <v>0.4</v>
      </c>
      <c r="BG923">
        <v>105</v>
      </c>
      <c r="BH923">
        <v>21</v>
      </c>
      <c r="BI923">
        <v>60</v>
      </c>
      <c r="BJ923">
        <v>1</v>
      </c>
      <c r="BK923">
        <v>0</v>
      </c>
      <c r="BL923">
        <v>75</v>
      </c>
      <c r="BM923">
        <v>0</v>
      </c>
      <c r="BN923">
        <v>0</v>
      </c>
      <c r="BO923">
        <v>0</v>
      </c>
      <c r="BP923">
        <v>0</v>
      </c>
      <c r="BQ923" t="s">
        <v>18</v>
      </c>
      <c r="BR923">
        <v>31</v>
      </c>
      <c r="BS923">
        <v>15</v>
      </c>
      <c r="BT923">
        <v>3</v>
      </c>
      <c r="BU923">
        <v>2</v>
      </c>
      <c r="BV923">
        <v>2.7E-2</v>
      </c>
      <c r="BW923">
        <v>0.02</v>
      </c>
      <c r="BX923">
        <v>24</v>
      </c>
      <c r="BY923">
        <v>0</v>
      </c>
      <c r="BZ923" t="s">
        <v>133</v>
      </c>
      <c r="CB923">
        <v>0.8</v>
      </c>
      <c r="CC923">
        <v>1</v>
      </c>
      <c r="CD923">
        <v>34</v>
      </c>
      <c r="CE923">
        <v>1</v>
      </c>
      <c r="CF923">
        <v>1</v>
      </c>
      <c r="CG923">
        <v>0.32</v>
      </c>
      <c r="CH923">
        <v>0</v>
      </c>
    </row>
    <row r="924" spans="1:86">
      <c r="A924">
        <v>10</v>
      </c>
      <c r="B924">
        <v>803</v>
      </c>
      <c r="C924">
        <v>1</v>
      </c>
      <c r="D924">
        <v>9</v>
      </c>
      <c r="E924">
        <v>0</v>
      </c>
      <c r="F924" s="24">
        <f t="shared" si="72"/>
        <v>15</v>
      </c>
      <c r="G924">
        <v>110</v>
      </c>
      <c r="H924" s="24">
        <f t="shared" si="74"/>
        <v>7</v>
      </c>
      <c r="I924" s="24">
        <f t="shared" si="71"/>
        <v>18</v>
      </c>
      <c r="J924" s="24">
        <f t="shared" si="73"/>
        <v>25</v>
      </c>
      <c r="K924" s="24" t="str">
        <f t="shared" si="75"/>
        <v>00</v>
      </c>
      <c r="L924">
        <v>85</v>
      </c>
      <c r="M924">
        <v>0</v>
      </c>
      <c r="N924">
        <v>0</v>
      </c>
      <c r="O924">
        <v>10</v>
      </c>
      <c r="P924">
        <v>3</v>
      </c>
      <c r="Q924" t="s">
        <v>19</v>
      </c>
      <c r="R924">
        <v>31</v>
      </c>
      <c r="S924">
        <v>48</v>
      </c>
      <c r="T924">
        <v>3</v>
      </c>
      <c r="U924">
        <v>2</v>
      </c>
      <c r="V924">
        <v>8.9999999999999993E-3</v>
      </c>
      <c r="W924">
        <v>2.5000000000000001E-2</v>
      </c>
      <c r="X924">
        <v>24</v>
      </c>
      <c r="Y924">
        <v>1.2</v>
      </c>
      <c r="Z924" t="s">
        <v>57</v>
      </c>
      <c r="AA924">
        <v>1800</v>
      </c>
      <c r="AB924">
        <v>0.63</v>
      </c>
      <c r="AC924">
        <v>1</v>
      </c>
      <c r="AD924">
        <v>34</v>
      </c>
      <c r="AE924">
        <v>1</v>
      </c>
      <c r="AF924">
        <v>1</v>
      </c>
      <c r="AG924">
        <v>0.32</v>
      </c>
      <c r="AH924">
        <v>0</v>
      </c>
      <c r="BA924">
        <v>10</v>
      </c>
      <c r="BB924">
        <v>803</v>
      </c>
      <c r="BC924">
        <v>1</v>
      </c>
      <c r="BD924">
        <v>9</v>
      </c>
      <c r="BE924">
        <v>0</v>
      </c>
      <c r="BF924">
        <v>1.6</v>
      </c>
      <c r="BG924">
        <v>110</v>
      </c>
      <c r="BH924">
        <v>21</v>
      </c>
      <c r="BI924">
        <v>145</v>
      </c>
      <c r="BJ924">
        <v>1</v>
      </c>
      <c r="BK924">
        <v>0</v>
      </c>
      <c r="BL924">
        <v>85</v>
      </c>
      <c r="BM924">
        <v>0</v>
      </c>
      <c r="BN924">
        <v>0</v>
      </c>
      <c r="BO924">
        <v>10</v>
      </c>
      <c r="BP924">
        <v>3</v>
      </c>
      <c r="BQ924" t="s">
        <v>19</v>
      </c>
      <c r="BR924">
        <v>31</v>
      </c>
      <c r="BS924">
        <v>48</v>
      </c>
      <c r="BT924">
        <v>3</v>
      </c>
      <c r="BU924">
        <v>2</v>
      </c>
      <c r="BV924">
        <v>8.9999999999999993E-3</v>
      </c>
      <c r="BW924">
        <v>2.5000000000000001E-2</v>
      </c>
      <c r="BX924">
        <v>24</v>
      </c>
      <c r="BY924">
        <v>1.2</v>
      </c>
      <c r="BZ924" t="s">
        <v>57</v>
      </c>
      <c r="CA924">
        <v>1800</v>
      </c>
      <c r="CB924">
        <v>0.63</v>
      </c>
      <c r="CC924">
        <v>1</v>
      </c>
      <c r="CD924">
        <v>34</v>
      </c>
      <c r="CE924">
        <v>1</v>
      </c>
      <c r="CF924">
        <v>1</v>
      </c>
      <c r="CG924">
        <v>0.32</v>
      </c>
      <c r="CH924">
        <v>0</v>
      </c>
    </row>
    <row r="925" spans="1:86">
      <c r="A925">
        <v>11</v>
      </c>
      <c r="B925">
        <v>803</v>
      </c>
      <c r="C925">
        <v>1</v>
      </c>
      <c r="D925">
        <v>9</v>
      </c>
      <c r="E925">
        <v>0</v>
      </c>
      <c r="F925" s="24">
        <f t="shared" si="72"/>
        <v>15</v>
      </c>
      <c r="G925">
        <v>110</v>
      </c>
      <c r="H925" s="24">
        <f t="shared" si="74"/>
        <v>7</v>
      </c>
      <c r="I925" s="24">
        <f t="shared" si="71"/>
        <v>18</v>
      </c>
      <c r="J925" s="24">
        <f t="shared" si="73"/>
        <v>25</v>
      </c>
      <c r="K925" s="24" t="str">
        <f t="shared" si="75"/>
        <v>00</v>
      </c>
      <c r="L925">
        <v>85</v>
      </c>
      <c r="M925">
        <v>0</v>
      </c>
      <c r="N925">
        <v>0</v>
      </c>
      <c r="O925">
        <v>10</v>
      </c>
      <c r="P925">
        <v>3</v>
      </c>
      <c r="Q925" t="s">
        <v>19</v>
      </c>
      <c r="R925">
        <v>31</v>
      </c>
      <c r="S925">
        <v>48</v>
      </c>
      <c r="T925">
        <v>3</v>
      </c>
      <c r="U925">
        <v>2</v>
      </c>
      <c r="V925">
        <v>2.9000000000000001E-2</v>
      </c>
      <c r="W925">
        <v>9.9000000000000008E-3</v>
      </c>
      <c r="X925">
        <v>24</v>
      </c>
      <c r="Y925">
        <v>0.96</v>
      </c>
      <c r="Z925" t="s">
        <v>57</v>
      </c>
      <c r="AA925">
        <v>155</v>
      </c>
      <c r="AB925">
        <v>0.63</v>
      </c>
      <c r="AC925">
        <v>1</v>
      </c>
      <c r="AD925">
        <v>34</v>
      </c>
      <c r="AE925">
        <v>1</v>
      </c>
      <c r="AF925">
        <v>1</v>
      </c>
      <c r="AG925">
        <v>0.32</v>
      </c>
      <c r="AH925">
        <v>0</v>
      </c>
      <c r="BA925">
        <v>11</v>
      </c>
      <c r="BB925">
        <v>803</v>
      </c>
      <c r="BC925">
        <v>1</v>
      </c>
      <c r="BD925">
        <v>9</v>
      </c>
      <c r="BE925">
        <v>0</v>
      </c>
      <c r="BF925">
        <v>1.6</v>
      </c>
      <c r="BG925">
        <v>110</v>
      </c>
      <c r="BH925">
        <v>21</v>
      </c>
      <c r="BI925">
        <v>145</v>
      </c>
      <c r="BJ925">
        <v>1</v>
      </c>
      <c r="BK925">
        <v>0</v>
      </c>
      <c r="BL925">
        <v>85</v>
      </c>
      <c r="BM925">
        <v>0</v>
      </c>
      <c r="BN925">
        <v>0</v>
      </c>
      <c r="BO925">
        <v>10</v>
      </c>
      <c r="BP925">
        <v>3</v>
      </c>
      <c r="BQ925" t="s">
        <v>19</v>
      </c>
      <c r="BR925">
        <v>31</v>
      </c>
      <c r="BS925">
        <v>48</v>
      </c>
      <c r="BT925">
        <v>3</v>
      </c>
      <c r="BU925">
        <v>2</v>
      </c>
      <c r="BV925">
        <v>2.9000000000000001E-2</v>
      </c>
      <c r="BW925">
        <v>9.9000000000000008E-3</v>
      </c>
      <c r="BX925">
        <v>24</v>
      </c>
      <c r="BY925">
        <v>0.96</v>
      </c>
      <c r="BZ925" t="s">
        <v>57</v>
      </c>
      <c r="CA925">
        <v>155</v>
      </c>
      <c r="CB925">
        <v>0.63</v>
      </c>
      <c r="CC925">
        <v>1</v>
      </c>
      <c r="CD925">
        <v>34</v>
      </c>
      <c r="CE925">
        <v>1</v>
      </c>
      <c r="CF925">
        <v>1</v>
      </c>
      <c r="CG925">
        <v>0.32</v>
      </c>
      <c r="CH925">
        <v>0</v>
      </c>
    </row>
    <row r="926" spans="1:86">
      <c r="A926">
        <v>12</v>
      </c>
      <c r="B926">
        <v>802</v>
      </c>
      <c r="C926">
        <v>0</v>
      </c>
      <c r="D926">
        <v>9</v>
      </c>
      <c r="E926">
        <v>0</v>
      </c>
      <c r="F926" s="24">
        <f t="shared" si="72"/>
        <v>7.9999999999999991</v>
      </c>
      <c r="G926">
        <v>100</v>
      </c>
      <c r="H926" s="24">
        <f t="shared" si="74"/>
        <v>7</v>
      </c>
      <c r="I926" s="24">
        <f t="shared" si="71"/>
        <v>18</v>
      </c>
      <c r="J926" s="24">
        <f t="shared" si="73"/>
        <v>25</v>
      </c>
      <c r="K926" s="24" t="str">
        <f t="shared" si="75"/>
        <v>00</v>
      </c>
      <c r="L926">
        <v>85</v>
      </c>
      <c r="M926">
        <v>0</v>
      </c>
      <c r="N926">
        <v>40</v>
      </c>
      <c r="O926">
        <v>10</v>
      </c>
      <c r="P926">
        <v>1</v>
      </c>
      <c r="Q926" t="s">
        <v>19</v>
      </c>
      <c r="R926">
        <v>31</v>
      </c>
      <c r="S926">
        <v>48</v>
      </c>
      <c r="T926">
        <v>3</v>
      </c>
      <c r="U926">
        <v>2</v>
      </c>
      <c r="V926">
        <v>5.0000000000000001E-3</v>
      </c>
      <c r="W926">
        <v>2.1000000000000001E-2</v>
      </c>
      <c r="X926">
        <v>24</v>
      </c>
      <c r="Y926">
        <v>1.5</v>
      </c>
      <c r="Z926" t="s">
        <v>57</v>
      </c>
      <c r="AA926">
        <v>2230</v>
      </c>
      <c r="AB926">
        <v>0.5</v>
      </c>
      <c r="AC926">
        <v>1</v>
      </c>
      <c r="AD926">
        <v>34</v>
      </c>
      <c r="AE926">
        <v>1</v>
      </c>
      <c r="AF926">
        <v>1</v>
      </c>
      <c r="AG926">
        <v>0.32</v>
      </c>
      <c r="AH926">
        <v>0</v>
      </c>
      <c r="BA926">
        <v>12</v>
      </c>
      <c r="BB926">
        <v>802</v>
      </c>
      <c r="BC926">
        <v>0</v>
      </c>
      <c r="BD926">
        <v>9</v>
      </c>
      <c r="BE926">
        <v>0</v>
      </c>
      <c r="BF926">
        <v>0.7</v>
      </c>
      <c r="BG926">
        <v>100</v>
      </c>
      <c r="BH926">
        <v>21</v>
      </c>
      <c r="BI926">
        <v>145</v>
      </c>
      <c r="BJ926">
        <v>1</v>
      </c>
      <c r="BK926">
        <v>0</v>
      </c>
      <c r="BL926">
        <v>85</v>
      </c>
      <c r="BM926">
        <v>0</v>
      </c>
      <c r="BN926">
        <v>40</v>
      </c>
      <c r="BO926">
        <v>10</v>
      </c>
      <c r="BP926">
        <v>1</v>
      </c>
      <c r="BQ926" t="s">
        <v>19</v>
      </c>
      <c r="BR926">
        <v>31</v>
      </c>
      <c r="BS926">
        <v>48</v>
      </c>
      <c r="BT926">
        <v>3</v>
      </c>
      <c r="BU926">
        <v>2</v>
      </c>
      <c r="BV926">
        <v>5.0000000000000001E-3</v>
      </c>
      <c r="BW926">
        <v>2.1000000000000001E-2</v>
      </c>
      <c r="BX926">
        <v>24</v>
      </c>
      <c r="BY926">
        <v>1.5</v>
      </c>
      <c r="BZ926" t="s">
        <v>57</v>
      </c>
      <c r="CA926">
        <v>2230</v>
      </c>
      <c r="CB926">
        <v>0.5</v>
      </c>
      <c r="CC926">
        <v>1</v>
      </c>
      <c r="CD926">
        <v>34</v>
      </c>
      <c r="CE926">
        <v>1</v>
      </c>
      <c r="CF926">
        <v>1</v>
      </c>
      <c r="CG926">
        <v>0.32</v>
      </c>
      <c r="CH926">
        <v>0</v>
      </c>
    </row>
    <row r="927" spans="1:86">
      <c r="A927">
        <v>13</v>
      </c>
      <c r="B927">
        <v>802</v>
      </c>
      <c r="C927">
        <v>0</v>
      </c>
      <c r="D927">
        <v>9</v>
      </c>
      <c r="E927">
        <v>0</v>
      </c>
      <c r="F927" s="24">
        <f t="shared" si="72"/>
        <v>7.9999999999999991</v>
      </c>
      <c r="G927">
        <v>100</v>
      </c>
      <c r="H927" s="24">
        <f t="shared" si="74"/>
        <v>7</v>
      </c>
      <c r="I927" s="24">
        <f t="shared" si="71"/>
        <v>18</v>
      </c>
      <c r="J927" s="24">
        <f t="shared" si="73"/>
        <v>25</v>
      </c>
      <c r="K927" s="24" t="str">
        <f t="shared" si="75"/>
        <v>00</v>
      </c>
      <c r="L927">
        <v>85</v>
      </c>
      <c r="M927">
        <v>0</v>
      </c>
      <c r="N927">
        <v>40</v>
      </c>
      <c r="O927">
        <v>10</v>
      </c>
      <c r="P927">
        <v>1</v>
      </c>
      <c r="Q927" t="s">
        <v>19</v>
      </c>
      <c r="R927">
        <v>31</v>
      </c>
      <c r="S927">
        <v>48</v>
      </c>
      <c r="T927">
        <v>3</v>
      </c>
      <c r="U927">
        <v>2</v>
      </c>
      <c r="V927">
        <v>2.5000000000000001E-2</v>
      </c>
      <c r="W927">
        <v>6.0000000000000001E-3</v>
      </c>
      <c r="X927">
        <v>24</v>
      </c>
      <c r="Y927">
        <v>1.2</v>
      </c>
      <c r="Z927" t="s">
        <v>57</v>
      </c>
      <c r="AA927">
        <v>224</v>
      </c>
      <c r="AB927">
        <v>0.5</v>
      </c>
      <c r="AC927">
        <v>1</v>
      </c>
      <c r="AD927">
        <v>34</v>
      </c>
      <c r="AE927">
        <v>1</v>
      </c>
      <c r="AF927">
        <v>1</v>
      </c>
      <c r="AG927">
        <v>0.32</v>
      </c>
      <c r="AH927">
        <v>0</v>
      </c>
      <c r="BA927">
        <v>13</v>
      </c>
      <c r="BB927">
        <v>802</v>
      </c>
      <c r="BC927">
        <v>0</v>
      </c>
      <c r="BD927">
        <v>9</v>
      </c>
      <c r="BE927">
        <v>0</v>
      </c>
      <c r="BF927">
        <v>0.7</v>
      </c>
      <c r="BG927">
        <v>100</v>
      </c>
      <c r="BH927">
        <v>21</v>
      </c>
      <c r="BI927">
        <v>145</v>
      </c>
      <c r="BJ927">
        <v>1</v>
      </c>
      <c r="BK927">
        <v>0</v>
      </c>
      <c r="BL927">
        <v>85</v>
      </c>
      <c r="BM927">
        <v>0</v>
      </c>
      <c r="BN927">
        <v>40</v>
      </c>
      <c r="BO927">
        <v>10</v>
      </c>
      <c r="BP927">
        <v>1</v>
      </c>
      <c r="BQ927" t="s">
        <v>19</v>
      </c>
      <c r="BR927">
        <v>31</v>
      </c>
      <c r="BS927">
        <v>48</v>
      </c>
      <c r="BT927">
        <v>3</v>
      </c>
      <c r="BU927">
        <v>2</v>
      </c>
      <c r="BV927">
        <v>2.5000000000000001E-2</v>
      </c>
      <c r="BW927">
        <v>6.0000000000000001E-3</v>
      </c>
      <c r="BX927">
        <v>24</v>
      </c>
      <c r="BY927">
        <v>1.2</v>
      </c>
      <c r="BZ927" t="s">
        <v>57</v>
      </c>
      <c r="CA927">
        <v>224</v>
      </c>
      <c r="CB927">
        <v>0.5</v>
      </c>
      <c r="CC927">
        <v>1</v>
      </c>
      <c r="CD927">
        <v>34</v>
      </c>
      <c r="CE927">
        <v>1</v>
      </c>
      <c r="CF927">
        <v>1</v>
      </c>
      <c r="CG927">
        <v>0.32</v>
      </c>
      <c r="CH927">
        <v>0</v>
      </c>
    </row>
    <row r="928" spans="1:86">
      <c r="A928">
        <v>14</v>
      </c>
      <c r="B928">
        <v>801</v>
      </c>
      <c r="C928">
        <v>1</v>
      </c>
      <c r="D928">
        <v>9</v>
      </c>
      <c r="E928">
        <v>0</v>
      </c>
      <c r="F928" s="24">
        <f t="shared" si="72"/>
        <v>7.9999999999999991</v>
      </c>
      <c r="G928">
        <v>110</v>
      </c>
      <c r="H928" s="24">
        <f t="shared" si="74"/>
        <v>8</v>
      </c>
      <c r="I928" s="24">
        <f t="shared" si="71"/>
        <v>16</v>
      </c>
      <c r="J928" s="24">
        <f t="shared" si="73"/>
        <v>25</v>
      </c>
      <c r="K928" s="24" t="str">
        <f t="shared" si="75"/>
        <v>00</v>
      </c>
      <c r="L928">
        <v>73</v>
      </c>
      <c r="M928">
        <v>0</v>
      </c>
      <c r="N928">
        <v>40</v>
      </c>
      <c r="O928">
        <v>10</v>
      </c>
      <c r="P928">
        <v>1</v>
      </c>
      <c r="Q928" t="s">
        <v>19</v>
      </c>
      <c r="R928">
        <v>32</v>
      </c>
      <c r="S928">
        <v>30</v>
      </c>
      <c r="T928">
        <v>3</v>
      </c>
      <c r="U928">
        <v>2</v>
      </c>
      <c r="V928">
        <v>1E-3</v>
      </c>
      <c r="W928">
        <v>0.02</v>
      </c>
      <c r="X928">
        <v>24</v>
      </c>
      <c r="Y928">
        <v>2.15</v>
      </c>
      <c r="Z928" t="s">
        <v>57</v>
      </c>
      <c r="AA928">
        <v>3215</v>
      </c>
      <c r="AB928">
        <v>0.32</v>
      </c>
      <c r="AC928">
        <v>1</v>
      </c>
      <c r="AD928">
        <v>34</v>
      </c>
      <c r="AE928">
        <v>1</v>
      </c>
      <c r="AF928">
        <v>1</v>
      </c>
      <c r="AG928">
        <v>0.32</v>
      </c>
      <c r="AH928">
        <v>0</v>
      </c>
      <c r="BA928">
        <v>14</v>
      </c>
      <c r="BB928">
        <v>801</v>
      </c>
      <c r="BC928">
        <v>1</v>
      </c>
      <c r="BD928">
        <v>9</v>
      </c>
      <c r="BE928">
        <v>0</v>
      </c>
      <c r="BF928">
        <v>0.7</v>
      </c>
      <c r="BG928">
        <v>110</v>
      </c>
      <c r="BH928">
        <v>23</v>
      </c>
      <c r="BI928">
        <v>126</v>
      </c>
      <c r="BJ928">
        <v>1</v>
      </c>
      <c r="BK928">
        <v>0</v>
      </c>
      <c r="BL928">
        <v>73</v>
      </c>
      <c r="BM928">
        <v>0</v>
      </c>
      <c r="BN928">
        <v>40</v>
      </c>
      <c r="BO928">
        <v>10</v>
      </c>
      <c r="BP928">
        <v>1</v>
      </c>
      <c r="BQ928" t="s">
        <v>19</v>
      </c>
      <c r="BR928">
        <v>32</v>
      </c>
      <c r="BS928">
        <v>30</v>
      </c>
      <c r="BT928">
        <v>3</v>
      </c>
      <c r="BU928">
        <v>2</v>
      </c>
      <c r="BV928">
        <v>1E-3</v>
      </c>
      <c r="BW928">
        <v>0.02</v>
      </c>
      <c r="BX928">
        <v>24</v>
      </c>
      <c r="BY928">
        <v>2.15</v>
      </c>
      <c r="BZ928" t="s">
        <v>57</v>
      </c>
      <c r="CA928">
        <v>3215</v>
      </c>
      <c r="CB928">
        <v>0.32</v>
      </c>
      <c r="CC928">
        <v>1</v>
      </c>
      <c r="CD928">
        <v>34</v>
      </c>
      <c r="CE928">
        <v>1</v>
      </c>
      <c r="CF928">
        <v>1</v>
      </c>
      <c r="CG928">
        <v>0.32</v>
      </c>
      <c r="CH928">
        <v>0</v>
      </c>
    </row>
    <row r="929" spans="1:86">
      <c r="A929">
        <v>15</v>
      </c>
      <c r="B929">
        <v>801</v>
      </c>
      <c r="C929">
        <v>1</v>
      </c>
      <c r="D929">
        <v>9</v>
      </c>
      <c r="E929">
        <v>0</v>
      </c>
      <c r="F929" s="24">
        <f t="shared" si="72"/>
        <v>7.9999999999999991</v>
      </c>
      <c r="G929">
        <v>110</v>
      </c>
      <c r="H929" s="24">
        <f t="shared" si="74"/>
        <v>8</v>
      </c>
      <c r="I929" s="24">
        <f t="shared" si="71"/>
        <v>16</v>
      </c>
      <c r="J929" s="24">
        <f t="shared" si="73"/>
        <v>25</v>
      </c>
      <c r="K929" s="24" t="str">
        <f t="shared" si="75"/>
        <v>00</v>
      </c>
      <c r="L929">
        <v>73</v>
      </c>
      <c r="M929">
        <v>0</v>
      </c>
      <c r="N929">
        <v>40</v>
      </c>
      <c r="O929">
        <v>10</v>
      </c>
      <c r="P929">
        <v>1</v>
      </c>
      <c r="Q929" t="s">
        <v>19</v>
      </c>
      <c r="R929">
        <v>32</v>
      </c>
      <c r="S929">
        <v>30</v>
      </c>
      <c r="T929">
        <v>3</v>
      </c>
      <c r="U929">
        <v>2</v>
      </c>
      <c r="V929">
        <v>2.1000000000000001E-2</v>
      </c>
      <c r="W929">
        <v>5.0000000000000001E-3</v>
      </c>
      <c r="X929">
        <v>24</v>
      </c>
      <c r="Y929">
        <v>1.72</v>
      </c>
      <c r="Z929" t="s">
        <v>57</v>
      </c>
      <c r="AA929">
        <v>326</v>
      </c>
      <c r="AB929">
        <v>0.32</v>
      </c>
      <c r="AC929">
        <v>1</v>
      </c>
      <c r="AD929">
        <v>34</v>
      </c>
      <c r="AE929">
        <v>1</v>
      </c>
      <c r="AF929">
        <v>1</v>
      </c>
      <c r="AG929">
        <v>0.32</v>
      </c>
      <c r="AH929">
        <v>0</v>
      </c>
      <c r="BA929">
        <v>15</v>
      </c>
      <c r="BB929">
        <v>801</v>
      </c>
      <c r="BC929">
        <v>1</v>
      </c>
      <c r="BD929">
        <v>9</v>
      </c>
      <c r="BE929">
        <v>0</v>
      </c>
      <c r="BF929">
        <v>0.7</v>
      </c>
      <c r="BG929">
        <v>110</v>
      </c>
      <c r="BH929">
        <v>23</v>
      </c>
      <c r="BI929">
        <v>126</v>
      </c>
      <c r="BJ929">
        <v>1</v>
      </c>
      <c r="BK929">
        <v>0</v>
      </c>
      <c r="BL929">
        <v>73</v>
      </c>
      <c r="BM929">
        <v>0</v>
      </c>
      <c r="BN929">
        <v>40</v>
      </c>
      <c r="BO929">
        <v>10</v>
      </c>
      <c r="BP929">
        <v>1</v>
      </c>
      <c r="BQ929" t="s">
        <v>19</v>
      </c>
      <c r="BR929">
        <v>32</v>
      </c>
      <c r="BS929">
        <v>30</v>
      </c>
      <c r="BT929">
        <v>3</v>
      </c>
      <c r="BU929">
        <v>2</v>
      </c>
      <c r="BV929">
        <v>2.1000000000000001E-2</v>
      </c>
      <c r="BW929">
        <v>5.0000000000000001E-3</v>
      </c>
      <c r="BX929">
        <v>24</v>
      </c>
      <c r="BY929">
        <v>1.72</v>
      </c>
      <c r="BZ929" t="s">
        <v>57</v>
      </c>
      <c r="CA929">
        <v>326</v>
      </c>
      <c r="CB929">
        <v>0.32</v>
      </c>
      <c r="CC929">
        <v>1</v>
      </c>
      <c r="CD929">
        <v>34</v>
      </c>
      <c r="CE929">
        <v>1</v>
      </c>
      <c r="CF929">
        <v>1</v>
      </c>
      <c r="CG929">
        <v>0.32</v>
      </c>
      <c r="CH929">
        <v>0</v>
      </c>
    </row>
    <row r="930" spans="1:86">
      <c r="F930" s="24" t="str">
        <f t="shared" si="72"/>
        <v/>
      </c>
      <c r="H930" s="24" t="str">
        <f t="shared" si="74"/>
        <v/>
      </c>
      <c r="I930" s="24" t="str">
        <f t="shared" si="71"/>
        <v/>
      </c>
      <c r="J930" s="24" t="str">
        <f t="shared" si="73"/>
        <v/>
      </c>
      <c r="K930" s="24" t="str">
        <f t="shared" si="75"/>
        <v/>
      </c>
      <c r="AC930">
        <v>1</v>
      </c>
      <c r="AE930">
        <v>1</v>
      </c>
      <c r="AF930">
        <v>1</v>
      </c>
      <c r="AH930">
        <v>0</v>
      </c>
      <c r="BK930">
        <v>0</v>
      </c>
      <c r="CC930">
        <v>1</v>
      </c>
      <c r="CE930">
        <v>1</v>
      </c>
      <c r="CF930">
        <v>1</v>
      </c>
      <c r="CH930">
        <v>0</v>
      </c>
    </row>
    <row r="931" spans="1:86">
      <c r="F931" s="24" t="str">
        <f t="shared" si="72"/>
        <v/>
      </c>
      <c r="H931" s="24" t="str">
        <f t="shared" si="74"/>
        <v/>
      </c>
      <c r="I931" s="24" t="str">
        <f t="shared" si="71"/>
        <v/>
      </c>
      <c r="J931" s="24" t="str">
        <f t="shared" si="73"/>
        <v/>
      </c>
      <c r="K931" s="24" t="str">
        <f t="shared" si="75"/>
        <v/>
      </c>
      <c r="AC931">
        <v>1</v>
      </c>
      <c r="AE931">
        <v>1</v>
      </c>
      <c r="AF931">
        <v>1</v>
      </c>
      <c r="AH931">
        <v>0</v>
      </c>
      <c r="BK931">
        <v>0</v>
      </c>
      <c r="CC931">
        <v>1</v>
      </c>
      <c r="CE931">
        <v>1</v>
      </c>
      <c r="CF931">
        <v>1</v>
      </c>
      <c r="CH931">
        <v>0</v>
      </c>
    </row>
    <row r="932" spans="1:86">
      <c r="A932">
        <v>2</v>
      </c>
      <c r="B932">
        <v>10</v>
      </c>
      <c r="C932">
        <v>300</v>
      </c>
      <c r="D932">
        <v>55</v>
      </c>
      <c r="E932">
        <v>0</v>
      </c>
      <c r="F932" s="24">
        <f t="shared" si="72"/>
        <v>135</v>
      </c>
      <c r="G932">
        <v>50</v>
      </c>
      <c r="H932" s="24">
        <f t="shared" si="74"/>
        <v>11</v>
      </c>
      <c r="I932" s="24">
        <f t="shared" si="71"/>
        <v>8</v>
      </c>
      <c r="J932" s="24">
        <f t="shared" si="73"/>
        <v>75</v>
      </c>
      <c r="K932" s="24" t="str">
        <f t="shared" si="75"/>
        <v>03</v>
      </c>
      <c r="L932">
        <v>22</v>
      </c>
      <c r="M932">
        <v>0</v>
      </c>
      <c r="N932">
        <v>0</v>
      </c>
      <c r="O932">
        <v>1</v>
      </c>
      <c r="P932">
        <v>0</v>
      </c>
      <c r="Q932" t="s">
        <v>18</v>
      </c>
      <c r="R932">
        <v>21</v>
      </c>
      <c r="S932">
        <v>10</v>
      </c>
      <c r="T932">
        <v>2</v>
      </c>
      <c r="U932">
        <v>2</v>
      </c>
      <c r="V932">
        <v>0.30299999999999999</v>
      </c>
      <c r="W932">
        <v>0.2545</v>
      </c>
      <c r="X932">
        <v>24</v>
      </c>
      <c r="Y932">
        <v>0</v>
      </c>
      <c r="Z932" t="s">
        <v>133</v>
      </c>
      <c r="AB932">
        <v>0</v>
      </c>
      <c r="AC932">
        <v>1</v>
      </c>
      <c r="AD932">
        <v>34</v>
      </c>
      <c r="AE932">
        <v>1</v>
      </c>
      <c r="AF932">
        <v>1</v>
      </c>
      <c r="AG932">
        <v>0.5</v>
      </c>
      <c r="AH932">
        <v>0</v>
      </c>
      <c r="BA932">
        <v>2</v>
      </c>
      <c r="BB932">
        <v>10</v>
      </c>
      <c r="BC932">
        <v>300</v>
      </c>
      <c r="BD932">
        <v>55</v>
      </c>
      <c r="BE932">
        <v>0</v>
      </c>
      <c r="BF932">
        <v>13.4</v>
      </c>
      <c r="BG932">
        <v>50</v>
      </c>
      <c r="BH932">
        <v>11</v>
      </c>
      <c r="BI932">
        <v>60</v>
      </c>
      <c r="BJ932">
        <v>3</v>
      </c>
      <c r="BK932">
        <v>0</v>
      </c>
      <c r="BL932">
        <v>22</v>
      </c>
      <c r="BM932">
        <v>0</v>
      </c>
      <c r="BN932">
        <v>0</v>
      </c>
      <c r="BO932">
        <v>1</v>
      </c>
      <c r="BP932">
        <v>0</v>
      </c>
      <c r="BQ932" t="s">
        <v>18</v>
      </c>
      <c r="BR932">
        <v>21</v>
      </c>
      <c r="BS932">
        <v>10</v>
      </c>
      <c r="BT932">
        <v>2</v>
      </c>
      <c r="BU932">
        <v>2</v>
      </c>
      <c r="BV932">
        <v>0.30299999999999999</v>
      </c>
      <c r="BW932">
        <v>0.2545</v>
      </c>
      <c r="BX932">
        <v>24</v>
      </c>
      <c r="BY932">
        <v>0</v>
      </c>
      <c r="BZ932" t="s">
        <v>133</v>
      </c>
      <c r="CB932">
        <v>0</v>
      </c>
      <c r="CC932">
        <v>1</v>
      </c>
      <c r="CD932">
        <v>34</v>
      </c>
      <c r="CE932">
        <v>1</v>
      </c>
      <c r="CF932">
        <v>1</v>
      </c>
      <c r="CG932">
        <v>0.5</v>
      </c>
      <c r="CH932">
        <v>0</v>
      </c>
    </row>
    <row r="933" spans="1:86">
      <c r="A933">
        <v>3</v>
      </c>
      <c r="B933">
        <v>9</v>
      </c>
      <c r="C933">
        <v>200</v>
      </c>
      <c r="D933">
        <v>40</v>
      </c>
      <c r="E933">
        <v>0</v>
      </c>
      <c r="F933" s="24">
        <f t="shared" si="72"/>
        <v>85</v>
      </c>
      <c r="G933">
        <v>50</v>
      </c>
      <c r="H933" s="24">
        <f t="shared" si="74"/>
        <v>12</v>
      </c>
      <c r="I933" s="24">
        <f t="shared" si="71"/>
        <v>8</v>
      </c>
      <c r="J933" s="24">
        <f t="shared" si="73"/>
        <v>75</v>
      </c>
      <c r="K933" s="24" t="str">
        <f t="shared" si="75"/>
        <v>03</v>
      </c>
      <c r="L933">
        <v>22</v>
      </c>
      <c r="M933">
        <v>0</v>
      </c>
      <c r="N933">
        <v>0</v>
      </c>
      <c r="O933">
        <v>1</v>
      </c>
      <c r="P933">
        <v>0</v>
      </c>
      <c r="Q933" t="s">
        <v>18</v>
      </c>
      <c r="R933">
        <v>21</v>
      </c>
      <c r="S933">
        <v>10</v>
      </c>
      <c r="T933">
        <v>2</v>
      </c>
      <c r="U933">
        <v>2</v>
      </c>
      <c r="V933">
        <v>0.20899999999999999</v>
      </c>
      <c r="W933">
        <v>0.17560000000000001</v>
      </c>
      <c r="X933">
        <v>24</v>
      </c>
      <c r="Y933">
        <v>0</v>
      </c>
      <c r="Z933" t="s">
        <v>133</v>
      </c>
      <c r="AB933">
        <v>0</v>
      </c>
      <c r="AC933">
        <v>1</v>
      </c>
      <c r="AD933">
        <v>34</v>
      </c>
      <c r="AE933">
        <v>1</v>
      </c>
      <c r="AF933">
        <v>1</v>
      </c>
      <c r="AG933">
        <v>0.5</v>
      </c>
      <c r="AH933">
        <v>0</v>
      </c>
      <c r="BA933">
        <v>3</v>
      </c>
      <c r="BB933">
        <v>9</v>
      </c>
      <c r="BC933">
        <v>200</v>
      </c>
      <c r="BD933">
        <v>40</v>
      </c>
      <c r="BE933">
        <v>0</v>
      </c>
      <c r="BF933">
        <v>8.6</v>
      </c>
      <c r="BG933">
        <v>50</v>
      </c>
      <c r="BH933">
        <v>12</v>
      </c>
      <c r="BI933">
        <v>60</v>
      </c>
      <c r="BJ933">
        <v>3</v>
      </c>
      <c r="BK933">
        <v>0</v>
      </c>
      <c r="BL933">
        <v>22</v>
      </c>
      <c r="BM933">
        <v>0</v>
      </c>
      <c r="BN933">
        <v>0</v>
      </c>
      <c r="BO933">
        <v>1</v>
      </c>
      <c r="BP933">
        <v>0</v>
      </c>
      <c r="BQ933" t="s">
        <v>18</v>
      </c>
      <c r="BR933">
        <v>21</v>
      </c>
      <c r="BS933">
        <v>10</v>
      </c>
      <c r="BT933">
        <v>2</v>
      </c>
      <c r="BU933">
        <v>2</v>
      </c>
      <c r="BV933">
        <v>0.20899999999999999</v>
      </c>
      <c r="BW933">
        <v>0.17560000000000001</v>
      </c>
      <c r="BX933">
        <v>24</v>
      </c>
      <c r="BY933">
        <v>0</v>
      </c>
      <c r="BZ933" t="s">
        <v>133</v>
      </c>
      <c r="CB933">
        <v>0</v>
      </c>
      <c r="CC933">
        <v>1</v>
      </c>
      <c r="CD933">
        <v>34</v>
      </c>
      <c r="CE933">
        <v>1</v>
      </c>
      <c r="CF933">
        <v>1</v>
      </c>
      <c r="CG933">
        <v>0.5</v>
      </c>
      <c r="CH933">
        <v>0</v>
      </c>
    </row>
    <row r="934" spans="1:86">
      <c r="A934">
        <v>4</v>
      </c>
      <c r="B934">
        <v>8</v>
      </c>
      <c r="C934">
        <v>140</v>
      </c>
      <c r="D934">
        <v>40</v>
      </c>
      <c r="E934">
        <v>0</v>
      </c>
      <c r="F934" s="24">
        <f t="shared" si="72"/>
        <v>53</v>
      </c>
      <c r="G934">
        <v>60</v>
      </c>
      <c r="H934" s="24">
        <f t="shared" si="74"/>
        <v>12</v>
      </c>
      <c r="I934" s="24">
        <f t="shared" si="71"/>
        <v>8</v>
      </c>
      <c r="J934" s="24">
        <f t="shared" si="73"/>
        <v>75</v>
      </c>
      <c r="K934" s="24" t="str">
        <f t="shared" si="75"/>
        <v>03</v>
      </c>
      <c r="L934">
        <v>32</v>
      </c>
      <c r="M934">
        <v>0</v>
      </c>
      <c r="N934">
        <v>40</v>
      </c>
      <c r="O934">
        <v>0</v>
      </c>
      <c r="P934">
        <v>0</v>
      </c>
      <c r="Q934" t="s">
        <v>18</v>
      </c>
      <c r="R934">
        <v>31</v>
      </c>
      <c r="S934">
        <v>15</v>
      </c>
      <c r="T934">
        <v>2</v>
      </c>
      <c r="U934">
        <v>2</v>
      </c>
      <c r="V934">
        <v>0.154</v>
      </c>
      <c r="W934">
        <v>0.1278</v>
      </c>
      <c r="X934">
        <v>24</v>
      </c>
      <c r="Y934">
        <v>0</v>
      </c>
      <c r="Z934" t="s">
        <v>133</v>
      </c>
      <c r="AB934">
        <v>0</v>
      </c>
      <c r="AC934">
        <v>1</v>
      </c>
      <c r="AD934">
        <v>34</v>
      </c>
      <c r="AE934">
        <v>1</v>
      </c>
      <c r="AF934">
        <v>1</v>
      </c>
      <c r="AG934">
        <v>0.5</v>
      </c>
      <c r="AH934">
        <v>0</v>
      </c>
      <c r="BA934">
        <v>4</v>
      </c>
      <c r="BB934">
        <v>8</v>
      </c>
      <c r="BC934">
        <v>140</v>
      </c>
      <c r="BD934">
        <v>40</v>
      </c>
      <c r="BE934">
        <v>0</v>
      </c>
      <c r="BF934">
        <v>5.3</v>
      </c>
      <c r="BG934">
        <v>60</v>
      </c>
      <c r="BH934">
        <v>12</v>
      </c>
      <c r="BI934">
        <v>60</v>
      </c>
      <c r="BJ934">
        <v>3</v>
      </c>
      <c r="BK934">
        <v>0</v>
      </c>
      <c r="BL934">
        <v>32</v>
      </c>
      <c r="BM934">
        <v>0</v>
      </c>
      <c r="BN934">
        <v>40</v>
      </c>
      <c r="BO934">
        <v>0</v>
      </c>
      <c r="BP934">
        <v>0</v>
      </c>
      <c r="BQ934" t="s">
        <v>18</v>
      </c>
      <c r="BR934">
        <v>31</v>
      </c>
      <c r="BS934">
        <v>15</v>
      </c>
      <c r="BT934">
        <v>2</v>
      </c>
      <c r="BU934">
        <v>2</v>
      </c>
      <c r="BV934">
        <v>0.154</v>
      </c>
      <c r="BW934">
        <v>0.1278</v>
      </c>
      <c r="BX934">
        <v>24</v>
      </c>
      <c r="BY934">
        <v>0</v>
      </c>
      <c r="BZ934" t="s">
        <v>133</v>
      </c>
      <c r="CB934">
        <v>0</v>
      </c>
      <c r="CC934">
        <v>1</v>
      </c>
      <c r="CD934">
        <v>34</v>
      </c>
      <c r="CE934">
        <v>1</v>
      </c>
      <c r="CF934">
        <v>1</v>
      </c>
      <c r="CG934">
        <v>0.5</v>
      </c>
      <c r="CH934">
        <v>0</v>
      </c>
    </row>
    <row r="935" spans="1:86">
      <c r="A935">
        <v>5</v>
      </c>
      <c r="B935">
        <v>7</v>
      </c>
      <c r="C935">
        <v>70</v>
      </c>
      <c r="D935">
        <v>25</v>
      </c>
      <c r="E935">
        <v>0</v>
      </c>
      <c r="F935" s="24">
        <f t="shared" si="72"/>
        <v>33</v>
      </c>
      <c r="G935">
        <v>70</v>
      </c>
      <c r="H935" s="24">
        <f t="shared" si="74"/>
        <v>12</v>
      </c>
      <c r="I935" s="24">
        <f t="shared" si="71"/>
        <v>6</v>
      </c>
      <c r="J935" s="24">
        <f t="shared" si="73"/>
        <v>75</v>
      </c>
      <c r="K935" s="24" t="str">
        <f t="shared" si="75"/>
        <v>03</v>
      </c>
      <c r="L935">
        <v>42</v>
      </c>
      <c r="M935">
        <v>0</v>
      </c>
      <c r="N935">
        <v>40</v>
      </c>
      <c r="O935">
        <v>0</v>
      </c>
      <c r="P935">
        <v>0</v>
      </c>
      <c r="Q935" t="s">
        <v>18</v>
      </c>
      <c r="R935">
        <v>31</v>
      </c>
      <c r="S935">
        <v>15</v>
      </c>
      <c r="T935">
        <v>2</v>
      </c>
      <c r="U935">
        <v>2</v>
      </c>
      <c r="V935">
        <v>0.111</v>
      </c>
      <c r="W935">
        <v>8.8800000000000004E-2</v>
      </c>
      <c r="X935">
        <v>24</v>
      </c>
      <c r="Y935">
        <v>0</v>
      </c>
      <c r="Z935" t="s">
        <v>133</v>
      </c>
      <c r="AB935">
        <v>4</v>
      </c>
      <c r="AC935">
        <v>1</v>
      </c>
      <c r="AD935">
        <v>34</v>
      </c>
      <c r="AE935">
        <v>1</v>
      </c>
      <c r="AF935">
        <v>1</v>
      </c>
      <c r="AG935">
        <v>0.5</v>
      </c>
      <c r="AH935">
        <v>0</v>
      </c>
      <c r="BA935">
        <v>5</v>
      </c>
      <c r="BB935">
        <v>7</v>
      </c>
      <c r="BC935">
        <v>70</v>
      </c>
      <c r="BD935">
        <v>25</v>
      </c>
      <c r="BE935">
        <v>0</v>
      </c>
      <c r="BF935">
        <v>3.3</v>
      </c>
      <c r="BG935">
        <v>70</v>
      </c>
      <c r="BH935">
        <v>12</v>
      </c>
      <c r="BI935">
        <v>50</v>
      </c>
      <c r="BJ935">
        <v>3</v>
      </c>
      <c r="BK935">
        <v>0</v>
      </c>
      <c r="BL935">
        <v>42</v>
      </c>
      <c r="BM935">
        <v>0</v>
      </c>
      <c r="BN935">
        <v>40</v>
      </c>
      <c r="BO935">
        <v>0</v>
      </c>
      <c r="BP935">
        <v>0</v>
      </c>
      <c r="BQ935" t="s">
        <v>18</v>
      </c>
      <c r="BR935">
        <v>31</v>
      </c>
      <c r="BS935">
        <v>15</v>
      </c>
      <c r="BT935">
        <v>2</v>
      </c>
      <c r="BU935">
        <v>2</v>
      </c>
      <c r="BV935">
        <v>0.111</v>
      </c>
      <c r="BW935">
        <v>8.8800000000000004E-2</v>
      </c>
      <c r="BX935">
        <v>24</v>
      </c>
      <c r="BY935">
        <v>0</v>
      </c>
      <c r="BZ935" t="s">
        <v>133</v>
      </c>
      <c r="CB935">
        <v>4</v>
      </c>
      <c r="CC935">
        <v>1</v>
      </c>
      <c r="CD935">
        <v>34</v>
      </c>
      <c r="CE935">
        <v>1</v>
      </c>
      <c r="CF935">
        <v>1</v>
      </c>
      <c r="CG935">
        <v>0.5</v>
      </c>
      <c r="CH935">
        <v>0</v>
      </c>
    </row>
    <row r="936" spans="1:86">
      <c r="A936">
        <v>6</v>
      </c>
      <c r="B936">
        <v>6</v>
      </c>
      <c r="C936">
        <v>40</v>
      </c>
      <c r="D936">
        <v>20</v>
      </c>
      <c r="E936">
        <v>0</v>
      </c>
      <c r="F936" s="24">
        <f t="shared" si="72"/>
        <v>23</v>
      </c>
      <c r="G936">
        <v>90</v>
      </c>
      <c r="H936" s="24">
        <f t="shared" si="74"/>
        <v>10</v>
      </c>
      <c r="I936" s="24">
        <f t="shared" si="71"/>
        <v>6</v>
      </c>
      <c r="J936" s="24">
        <f t="shared" si="73"/>
        <v>50</v>
      </c>
      <c r="K936" s="24" t="str">
        <f t="shared" si="75"/>
        <v>03</v>
      </c>
      <c r="L936">
        <v>32</v>
      </c>
      <c r="M936">
        <v>0</v>
      </c>
      <c r="N936">
        <v>40</v>
      </c>
      <c r="O936">
        <v>0</v>
      </c>
      <c r="P936">
        <v>0</v>
      </c>
      <c r="Q936" t="s">
        <v>18</v>
      </c>
      <c r="R936">
        <v>31</v>
      </c>
      <c r="S936">
        <v>15</v>
      </c>
      <c r="T936">
        <v>2</v>
      </c>
      <c r="U936">
        <v>2</v>
      </c>
      <c r="V936">
        <v>7.5999999999999998E-2</v>
      </c>
      <c r="W936">
        <v>0.06</v>
      </c>
      <c r="X936">
        <v>24</v>
      </c>
      <c r="Y936">
        <v>0</v>
      </c>
      <c r="Z936" t="s">
        <v>133</v>
      </c>
      <c r="AB936">
        <v>3.2</v>
      </c>
      <c r="AC936">
        <v>1</v>
      </c>
      <c r="AD936">
        <v>34</v>
      </c>
      <c r="AE936">
        <v>1</v>
      </c>
      <c r="AF936">
        <v>1</v>
      </c>
      <c r="AG936">
        <v>0.5</v>
      </c>
      <c r="AH936">
        <v>0</v>
      </c>
      <c r="BA936">
        <v>6</v>
      </c>
      <c r="BB936">
        <v>6</v>
      </c>
      <c r="BC936">
        <v>40</v>
      </c>
      <c r="BD936">
        <v>20</v>
      </c>
      <c r="BE936">
        <v>0</v>
      </c>
      <c r="BF936">
        <v>2.2999999999999998</v>
      </c>
      <c r="BG936">
        <v>90</v>
      </c>
      <c r="BH936">
        <v>14</v>
      </c>
      <c r="BI936">
        <v>50</v>
      </c>
      <c r="BJ936">
        <v>2</v>
      </c>
      <c r="BK936">
        <v>0</v>
      </c>
      <c r="BL936">
        <v>32</v>
      </c>
      <c r="BM936">
        <v>0</v>
      </c>
      <c r="BN936">
        <v>40</v>
      </c>
      <c r="BO936">
        <v>0</v>
      </c>
      <c r="BP936">
        <v>0</v>
      </c>
      <c r="BQ936" t="s">
        <v>18</v>
      </c>
      <c r="BR936">
        <v>31</v>
      </c>
      <c r="BS936">
        <v>15</v>
      </c>
      <c r="BT936">
        <v>2</v>
      </c>
      <c r="BU936">
        <v>2</v>
      </c>
      <c r="BV936">
        <v>7.5999999999999998E-2</v>
      </c>
      <c r="BW936">
        <v>0.06</v>
      </c>
      <c r="BX936">
        <v>24</v>
      </c>
      <c r="BY936">
        <v>0</v>
      </c>
      <c r="BZ936" t="s">
        <v>133</v>
      </c>
      <c r="CB936">
        <v>3.2</v>
      </c>
      <c r="CC936">
        <v>1</v>
      </c>
      <c r="CD936">
        <v>34</v>
      </c>
      <c r="CE936">
        <v>1</v>
      </c>
      <c r="CF936">
        <v>1</v>
      </c>
      <c r="CG936">
        <v>0.5</v>
      </c>
      <c r="CH936">
        <v>0</v>
      </c>
    </row>
    <row r="937" spans="1:86">
      <c r="A937">
        <v>7</v>
      </c>
      <c r="B937">
        <v>5</v>
      </c>
      <c r="C937">
        <v>10</v>
      </c>
      <c r="D937">
        <v>10</v>
      </c>
      <c r="E937">
        <v>0</v>
      </c>
      <c r="F937" s="24">
        <f t="shared" si="72"/>
        <v>15</v>
      </c>
      <c r="G937">
        <v>110</v>
      </c>
      <c r="H937" s="24">
        <f t="shared" si="74"/>
        <v>11</v>
      </c>
      <c r="I937" s="24">
        <f t="shared" si="71"/>
        <v>6</v>
      </c>
      <c r="J937" s="24">
        <f t="shared" si="73"/>
        <v>50</v>
      </c>
      <c r="K937" s="24" t="str">
        <f t="shared" si="75"/>
        <v>00</v>
      </c>
      <c r="L937">
        <v>52</v>
      </c>
      <c r="M937">
        <v>0</v>
      </c>
      <c r="N937">
        <v>40</v>
      </c>
      <c r="O937">
        <v>0</v>
      </c>
      <c r="P937">
        <v>0</v>
      </c>
      <c r="Q937" t="s">
        <v>18</v>
      </c>
      <c r="R937">
        <v>31</v>
      </c>
      <c r="S937">
        <v>15</v>
      </c>
      <c r="T937">
        <v>2</v>
      </c>
      <c r="U937">
        <v>2</v>
      </c>
      <c r="V937">
        <v>5.0999999999999997E-2</v>
      </c>
      <c r="W937">
        <v>4.0300000000000002E-2</v>
      </c>
      <c r="X937">
        <v>24</v>
      </c>
      <c r="Y937">
        <v>0</v>
      </c>
      <c r="Z937" t="s">
        <v>133</v>
      </c>
      <c r="AB937">
        <v>2</v>
      </c>
      <c r="AC937">
        <v>1</v>
      </c>
      <c r="AD937">
        <v>34</v>
      </c>
      <c r="AE937">
        <v>1</v>
      </c>
      <c r="AF937">
        <v>1</v>
      </c>
      <c r="AG937">
        <v>0.5</v>
      </c>
      <c r="AH937">
        <v>0</v>
      </c>
      <c r="BA937">
        <v>7</v>
      </c>
      <c r="BB937">
        <v>5</v>
      </c>
      <c r="BC937">
        <v>10</v>
      </c>
      <c r="BD937">
        <v>10</v>
      </c>
      <c r="BE937">
        <v>0</v>
      </c>
      <c r="BF937">
        <v>1.5</v>
      </c>
      <c r="BG937">
        <v>110</v>
      </c>
      <c r="BH937">
        <v>16</v>
      </c>
      <c r="BI937">
        <v>50</v>
      </c>
      <c r="BJ937">
        <v>2</v>
      </c>
      <c r="BK937">
        <v>0</v>
      </c>
      <c r="BL937">
        <v>52</v>
      </c>
      <c r="BM937">
        <v>0</v>
      </c>
      <c r="BN937">
        <v>40</v>
      </c>
      <c r="BO937">
        <v>0</v>
      </c>
      <c r="BP937">
        <v>0</v>
      </c>
      <c r="BQ937" t="s">
        <v>18</v>
      </c>
      <c r="BR937">
        <v>31</v>
      </c>
      <c r="BS937">
        <v>15</v>
      </c>
      <c r="BT937">
        <v>2</v>
      </c>
      <c r="BU937">
        <v>2</v>
      </c>
      <c r="BV937">
        <v>5.0999999999999997E-2</v>
      </c>
      <c r="BW937">
        <v>4.0300000000000002E-2</v>
      </c>
      <c r="BX937">
        <v>24</v>
      </c>
      <c r="BY937">
        <v>0</v>
      </c>
      <c r="BZ937" t="s">
        <v>133</v>
      </c>
      <c r="CB937">
        <v>2</v>
      </c>
      <c r="CC937">
        <v>1</v>
      </c>
      <c r="CD937">
        <v>34</v>
      </c>
      <c r="CE937">
        <v>1</v>
      </c>
      <c r="CF937">
        <v>1</v>
      </c>
      <c r="CG937">
        <v>0.5</v>
      </c>
      <c r="CH937">
        <v>0</v>
      </c>
    </row>
    <row r="938" spans="1:86">
      <c r="A938">
        <v>8</v>
      </c>
      <c r="B938">
        <v>4</v>
      </c>
      <c r="C938">
        <v>7</v>
      </c>
      <c r="D938">
        <v>9</v>
      </c>
      <c r="E938">
        <v>0</v>
      </c>
      <c r="F938" s="24">
        <f t="shared" si="72"/>
        <v>7.9999999999999991</v>
      </c>
      <c r="G938">
        <v>110</v>
      </c>
      <c r="H938" s="24">
        <f t="shared" si="74"/>
        <v>11</v>
      </c>
      <c r="I938" s="24">
        <f t="shared" si="71"/>
        <v>6</v>
      </c>
      <c r="J938" s="24">
        <f t="shared" si="73"/>
        <v>50</v>
      </c>
      <c r="K938" s="24" t="str">
        <f t="shared" si="75"/>
        <v>00</v>
      </c>
      <c r="L938">
        <v>62</v>
      </c>
      <c r="M938">
        <v>0</v>
      </c>
      <c r="N938">
        <v>0</v>
      </c>
      <c r="O938">
        <v>0</v>
      </c>
      <c r="P938">
        <v>0</v>
      </c>
      <c r="Q938" t="s">
        <v>18</v>
      </c>
      <c r="R938">
        <v>31</v>
      </c>
      <c r="S938">
        <v>15</v>
      </c>
      <c r="T938">
        <v>3</v>
      </c>
      <c r="U938">
        <v>2</v>
      </c>
      <c r="V938">
        <v>3.6999999999999998E-2</v>
      </c>
      <c r="W938">
        <v>2.81E-2</v>
      </c>
      <c r="X938">
        <v>24</v>
      </c>
      <c r="Y938">
        <v>0</v>
      </c>
      <c r="Z938" t="s">
        <v>133</v>
      </c>
      <c r="AB938">
        <v>1.1200000000000001</v>
      </c>
      <c r="AC938">
        <v>1</v>
      </c>
      <c r="AD938">
        <v>34</v>
      </c>
      <c r="AE938">
        <v>1</v>
      </c>
      <c r="AF938">
        <v>1</v>
      </c>
      <c r="AG938">
        <v>0.5</v>
      </c>
      <c r="AH938">
        <v>0</v>
      </c>
      <c r="BA938">
        <v>8</v>
      </c>
      <c r="BB938">
        <v>4</v>
      </c>
      <c r="BC938">
        <v>7</v>
      </c>
      <c r="BD938">
        <v>9</v>
      </c>
      <c r="BE938">
        <v>0</v>
      </c>
      <c r="BF938">
        <v>0.7</v>
      </c>
      <c r="BG938">
        <v>110</v>
      </c>
      <c r="BH938">
        <v>16</v>
      </c>
      <c r="BI938">
        <v>50</v>
      </c>
      <c r="BJ938">
        <v>2</v>
      </c>
      <c r="BK938">
        <v>0</v>
      </c>
      <c r="BL938">
        <v>62</v>
      </c>
      <c r="BM938">
        <v>0</v>
      </c>
      <c r="BN938">
        <v>0</v>
      </c>
      <c r="BO938">
        <v>0</v>
      </c>
      <c r="BP938">
        <v>0</v>
      </c>
      <c r="BQ938" t="s">
        <v>18</v>
      </c>
      <c r="BR938">
        <v>31</v>
      </c>
      <c r="BS938">
        <v>15</v>
      </c>
      <c r="BT938">
        <v>3</v>
      </c>
      <c r="BU938">
        <v>2</v>
      </c>
      <c r="BV938">
        <v>3.6999999999999998E-2</v>
      </c>
      <c r="BW938">
        <v>2.81E-2</v>
      </c>
      <c r="BX938">
        <v>24</v>
      </c>
      <c r="BY938">
        <v>0</v>
      </c>
      <c r="BZ938" t="s">
        <v>133</v>
      </c>
      <c r="CB938">
        <v>1.1200000000000001</v>
      </c>
      <c r="CC938">
        <v>1</v>
      </c>
      <c r="CD938">
        <v>34</v>
      </c>
      <c r="CE938">
        <v>1</v>
      </c>
      <c r="CF938">
        <v>1</v>
      </c>
      <c r="CG938">
        <v>0.5</v>
      </c>
      <c r="CH938">
        <v>0</v>
      </c>
    </row>
    <row r="939" spans="1:86">
      <c r="A939">
        <v>9</v>
      </c>
      <c r="B939">
        <v>3</v>
      </c>
      <c r="C939">
        <v>7</v>
      </c>
      <c r="D939">
        <v>9</v>
      </c>
      <c r="E939">
        <v>0</v>
      </c>
      <c r="F939" s="24">
        <f t="shared" si="72"/>
        <v>5</v>
      </c>
      <c r="G939">
        <v>105</v>
      </c>
      <c r="H939" s="24">
        <f t="shared" si="74"/>
        <v>7</v>
      </c>
      <c r="I939" s="24">
        <f t="shared" si="71"/>
        <v>8</v>
      </c>
      <c r="J939" s="24">
        <f t="shared" si="73"/>
        <v>25</v>
      </c>
      <c r="K939" s="24" t="str">
        <f t="shared" si="75"/>
        <v>00</v>
      </c>
      <c r="L939">
        <v>75</v>
      </c>
      <c r="M939">
        <v>0</v>
      </c>
      <c r="N939">
        <v>0</v>
      </c>
      <c r="O939">
        <v>0</v>
      </c>
      <c r="P939">
        <v>0</v>
      </c>
      <c r="Q939" t="s">
        <v>18</v>
      </c>
      <c r="R939">
        <v>31</v>
      </c>
      <c r="S939">
        <v>15</v>
      </c>
      <c r="T939">
        <v>3</v>
      </c>
      <c r="U939">
        <v>2</v>
      </c>
      <c r="V939">
        <v>2.5999999999999999E-2</v>
      </c>
      <c r="W939">
        <v>1.9199999999999998E-2</v>
      </c>
      <c r="X939">
        <v>24</v>
      </c>
      <c r="Y939">
        <v>0</v>
      </c>
      <c r="Z939" t="s">
        <v>133</v>
      </c>
      <c r="AB939">
        <v>0.8</v>
      </c>
      <c r="AC939">
        <v>1</v>
      </c>
      <c r="AD939">
        <v>34</v>
      </c>
      <c r="AE939">
        <v>1</v>
      </c>
      <c r="AF939">
        <v>1</v>
      </c>
      <c r="AG939">
        <v>0.5</v>
      </c>
      <c r="AH939">
        <v>0</v>
      </c>
      <c r="BA939">
        <v>9</v>
      </c>
      <c r="BB939">
        <v>3</v>
      </c>
      <c r="BC939">
        <v>7</v>
      </c>
      <c r="BD939">
        <v>9</v>
      </c>
      <c r="BE939">
        <v>0</v>
      </c>
      <c r="BF939">
        <v>0.4</v>
      </c>
      <c r="BG939">
        <v>105</v>
      </c>
      <c r="BH939">
        <v>21</v>
      </c>
      <c r="BI939">
        <v>60</v>
      </c>
      <c r="BJ939">
        <v>1</v>
      </c>
      <c r="BK939">
        <v>0</v>
      </c>
      <c r="BL939">
        <v>75</v>
      </c>
      <c r="BM939">
        <v>0</v>
      </c>
      <c r="BN939">
        <v>0</v>
      </c>
      <c r="BO939">
        <v>0</v>
      </c>
      <c r="BP939">
        <v>0</v>
      </c>
      <c r="BQ939" t="s">
        <v>18</v>
      </c>
      <c r="BR939">
        <v>31</v>
      </c>
      <c r="BS939">
        <v>15</v>
      </c>
      <c r="BT939">
        <v>3</v>
      </c>
      <c r="BU939">
        <v>2</v>
      </c>
      <c r="BV939">
        <v>2.5999999999999999E-2</v>
      </c>
      <c r="BW939">
        <v>1.9199999999999998E-2</v>
      </c>
      <c r="BX939">
        <v>24</v>
      </c>
      <c r="BY939">
        <v>0</v>
      </c>
      <c r="BZ939" t="s">
        <v>133</v>
      </c>
      <c r="CB939">
        <v>0.8</v>
      </c>
      <c r="CC939">
        <v>1</v>
      </c>
      <c r="CD939">
        <v>34</v>
      </c>
      <c r="CE939">
        <v>1</v>
      </c>
      <c r="CF939">
        <v>1</v>
      </c>
      <c r="CG939">
        <v>0.5</v>
      </c>
      <c r="CH939">
        <v>0</v>
      </c>
    </row>
    <row r="940" spans="1:86">
      <c r="A940">
        <v>10</v>
      </c>
      <c r="B940">
        <v>802</v>
      </c>
      <c r="C940">
        <v>1</v>
      </c>
      <c r="D940">
        <v>9</v>
      </c>
      <c r="E940">
        <v>0</v>
      </c>
      <c r="F940" s="24">
        <f t="shared" si="72"/>
        <v>15</v>
      </c>
      <c r="G940">
        <v>110</v>
      </c>
      <c r="H940" s="24">
        <f t="shared" si="74"/>
        <v>7</v>
      </c>
      <c r="I940" s="24">
        <f t="shared" si="71"/>
        <v>18</v>
      </c>
      <c r="J940" s="24">
        <f t="shared" si="73"/>
        <v>25</v>
      </c>
      <c r="K940" s="24" t="str">
        <f t="shared" si="75"/>
        <v>00</v>
      </c>
      <c r="L940">
        <v>85</v>
      </c>
      <c r="M940">
        <v>0</v>
      </c>
      <c r="N940">
        <v>0</v>
      </c>
      <c r="O940">
        <v>10</v>
      </c>
      <c r="P940">
        <v>3</v>
      </c>
      <c r="Q940" t="s">
        <v>19</v>
      </c>
      <c r="R940">
        <v>31</v>
      </c>
      <c r="S940">
        <v>48</v>
      </c>
      <c r="T940">
        <v>3</v>
      </c>
      <c r="U940">
        <v>2</v>
      </c>
      <c r="V940">
        <v>8.0000000000000002E-3</v>
      </c>
      <c r="W940">
        <v>2.2200000000000001E-2</v>
      </c>
      <c r="X940">
        <v>24</v>
      </c>
      <c r="Y940">
        <v>1.2</v>
      </c>
      <c r="Z940" t="s">
        <v>57</v>
      </c>
      <c r="AA940">
        <v>1800</v>
      </c>
      <c r="AB940">
        <v>0.63</v>
      </c>
      <c r="AC940">
        <v>1</v>
      </c>
      <c r="AD940">
        <v>34</v>
      </c>
      <c r="AE940">
        <v>1</v>
      </c>
      <c r="AF940">
        <v>1</v>
      </c>
      <c r="AG940">
        <v>0.5</v>
      </c>
      <c r="AH940">
        <v>0</v>
      </c>
      <c r="BA940">
        <v>10</v>
      </c>
      <c r="BB940">
        <v>802</v>
      </c>
      <c r="BC940">
        <v>1</v>
      </c>
      <c r="BD940">
        <v>9</v>
      </c>
      <c r="BE940">
        <v>0</v>
      </c>
      <c r="BF940">
        <v>1.6</v>
      </c>
      <c r="BG940">
        <v>110</v>
      </c>
      <c r="BH940">
        <v>21</v>
      </c>
      <c r="BI940">
        <v>145</v>
      </c>
      <c r="BJ940">
        <v>1</v>
      </c>
      <c r="BK940">
        <v>0</v>
      </c>
      <c r="BL940">
        <v>85</v>
      </c>
      <c r="BM940">
        <v>0</v>
      </c>
      <c r="BN940">
        <v>0</v>
      </c>
      <c r="BO940">
        <v>10</v>
      </c>
      <c r="BP940">
        <v>3</v>
      </c>
      <c r="BQ940" t="s">
        <v>19</v>
      </c>
      <c r="BR940">
        <v>31</v>
      </c>
      <c r="BS940">
        <v>48</v>
      </c>
      <c r="BT940">
        <v>3</v>
      </c>
      <c r="BU940">
        <v>2</v>
      </c>
      <c r="BV940">
        <v>8.0000000000000002E-3</v>
      </c>
      <c r="BW940">
        <v>2.2200000000000001E-2</v>
      </c>
      <c r="BX940">
        <v>24</v>
      </c>
      <c r="BY940">
        <v>1.2</v>
      </c>
      <c r="BZ940" t="s">
        <v>57</v>
      </c>
      <c r="CA940">
        <v>1800</v>
      </c>
      <c r="CB940">
        <v>0.63</v>
      </c>
      <c r="CC940">
        <v>1</v>
      </c>
      <c r="CD940">
        <v>34</v>
      </c>
      <c r="CE940">
        <v>1</v>
      </c>
      <c r="CF940">
        <v>1</v>
      </c>
      <c r="CG940">
        <v>0.5</v>
      </c>
      <c r="CH940">
        <v>0</v>
      </c>
    </row>
    <row r="941" spans="1:86">
      <c r="A941">
        <v>11</v>
      </c>
      <c r="B941">
        <v>802</v>
      </c>
      <c r="C941">
        <v>1</v>
      </c>
      <c r="D941">
        <v>9</v>
      </c>
      <c r="E941">
        <v>0</v>
      </c>
      <c r="F941" s="24">
        <f t="shared" si="72"/>
        <v>15</v>
      </c>
      <c r="G941">
        <v>110</v>
      </c>
      <c r="H941" s="24">
        <f t="shared" si="74"/>
        <v>7</v>
      </c>
      <c r="I941" s="24">
        <f t="shared" si="71"/>
        <v>18</v>
      </c>
      <c r="J941" s="24">
        <f t="shared" si="73"/>
        <v>25</v>
      </c>
      <c r="K941" s="24" t="str">
        <f t="shared" si="75"/>
        <v>00</v>
      </c>
      <c r="L941">
        <v>85</v>
      </c>
      <c r="M941">
        <v>0</v>
      </c>
      <c r="N941">
        <v>0</v>
      </c>
      <c r="O941">
        <v>10</v>
      </c>
      <c r="P941">
        <v>3</v>
      </c>
      <c r="Q941" t="s">
        <v>19</v>
      </c>
      <c r="R941">
        <v>31</v>
      </c>
      <c r="S941">
        <v>48</v>
      </c>
      <c r="T941">
        <v>3</v>
      </c>
      <c r="U941">
        <v>2</v>
      </c>
      <c r="V941">
        <v>2.8000000000000001E-2</v>
      </c>
      <c r="W941">
        <v>9.4999999999999998E-3</v>
      </c>
      <c r="X941">
        <v>24</v>
      </c>
      <c r="Y941">
        <v>0.96</v>
      </c>
      <c r="Z941" t="s">
        <v>57</v>
      </c>
      <c r="AA941">
        <v>155</v>
      </c>
      <c r="AB941">
        <v>0.63</v>
      </c>
      <c r="AC941">
        <v>1</v>
      </c>
      <c r="AD941">
        <v>34</v>
      </c>
      <c r="AE941">
        <v>1</v>
      </c>
      <c r="AF941">
        <v>1</v>
      </c>
      <c r="AG941">
        <v>0.5</v>
      </c>
      <c r="AH941">
        <v>0</v>
      </c>
      <c r="BA941">
        <v>11</v>
      </c>
      <c r="BB941">
        <v>802</v>
      </c>
      <c r="BC941">
        <v>1</v>
      </c>
      <c r="BD941">
        <v>9</v>
      </c>
      <c r="BE941">
        <v>0</v>
      </c>
      <c r="BF941">
        <v>1.6</v>
      </c>
      <c r="BG941">
        <v>110</v>
      </c>
      <c r="BH941">
        <v>21</v>
      </c>
      <c r="BI941">
        <v>145</v>
      </c>
      <c r="BJ941">
        <v>1</v>
      </c>
      <c r="BK941">
        <v>0</v>
      </c>
      <c r="BL941">
        <v>85</v>
      </c>
      <c r="BM941">
        <v>0</v>
      </c>
      <c r="BN941">
        <v>0</v>
      </c>
      <c r="BO941">
        <v>10</v>
      </c>
      <c r="BP941">
        <v>3</v>
      </c>
      <c r="BQ941" t="s">
        <v>19</v>
      </c>
      <c r="BR941">
        <v>31</v>
      </c>
      <c r="BS941">
        <v>48</v>
      </c>
      <c r="BT941">
        <v>3</v>
      </c>
      <c r="BU941">
        <v>2</v>
      </c>
      <c r="BV941">
        <v>2.8000000000000001E-2</v>
      </c>
      <c r="BW941">
        <v>9.4999999999999998E-3</v>
      </c>
      <c r="BX941">
        <v>24</v>
      </c>
      <c r="BY941">
        <v>0.96</v>
      </c>
      <c r="BZ941" t="s">
        <v>57</v>
      </c>
      <c r="CA941">
        <v>155</v>
      </c>
      <c r="CB941">
        <v>0.63</v>
      </c>
      <c r="CC941">
        <v>1</v>
      </c>
      <c r="CD941">
        <v>34</v>
      </c>
      <c r="CE941">
        <v>1</v>
      </c>
      <c r="CF941">
        <v>1</v>
      </c>
      <c r="CG941">
        <v>0.5</v>
      </c>
      <c r="CH941">
        <v>0</v>
      </c>
    </row>
    <row r="942" spans="1:86">
      <c r="A942">
        <v>12</v>
      </c>
      <c r="B942">
        <v>801</v>
      </c>
      <c r="C942">
        <v>1</v>
      </c>
      <c r="D942">
        <v>9</v>
      </c>
      <c r="E942">
        <v>0</v>
      </c>
      <c r="F942" s="24">
        <f t="shared" si="72"/>
        <v>15</v>
      </c>
      <c r="G942">
        <v>110</v>
      </c>
      <c r="H942" s="24">
        <f t="shared" si="74"/>
        <v>8</v>
      </c>
      <c r="I942" s="24">
        <f t="shared" si="71"/>
        <v>16</v>
      </c>
      <c r="J942" s="24">
        <f t="shared" si="73"/>
        <v>25</v>
      </c>
      <c r="K942" s="24" t="str">
        <f t="shared" si="75"/>
        <v>00</v>
      </c>
      <c r="L942">
        <v>73</v>
      </c>
      <c r="M942">
        <v>0</v>
      </c>
      <c r="N942">
        <v>40</v>
      </c>
      <c r="O942">
        <v>10</v>
      </c>
      <c r="P942">
        <v>2</v>
      </c>
      <c r="Q942" t="s">
        <v>19</v>
      </c>
      <c r="R942">
        <v>32</v>
      </c>
      <c r="S942">
        <v>30</v>
      </c>
      <c r="T942">
        <v>3</v>
      </c>
      <c r="U942">
        <v>2</v>
      </c>
      <c r="V942">
        <v>2E-3</v>
      </c>
      <c r="W942">
        <v>2.7E-2</v>
      </c>
      <c r="X942">
        <v>24</v>
      </c>
      <c r="Y942">
        <v>1.5</v>
      </c>
      <c r="Z942" t="s">
        <v>57</v>
      </c>
      <c r="AA942">
        <v>2230</v>
      </c>
      <c r="AB942">
        <v>0.5</v>
      </c>
      <c r="AC942">
        <v>1</v>
      </c>
      <c r="AD942">
        <v>34</v>
      </c>
      <c r="AE942">
        <v>1</v>
      </c>
      <c r="AF942">
        <v>1</v>
      </c>
      <c r="AG942">
        <v>0.5</v>
      </c>
      <c r="AH942">
        <v>0</v>
      </c>
      <c r="BA942">
        <v>12</v>
      </c>
      <c r="BB942">
        <v>801</v>
      </c>
      <c r="BC942">
        <v>1</v>
      </c>
      <c r="BD942">
        <v>9</v>
      </c>
      <c r="BE942">
        <v>0</v>
      </c>
      <c r="BF942">
        <v>1.4</v>
      </c>
      <c r="BG942">
        <v>110</v>
      </c>
      <c r="BH942">
        <v>23</v>
      </c>
      <c r="BI942">
        <v>126</v>
      </c>
      <c r="BJ942">
        <v>1</v>
      </c>
      <c r="BK942">
        <v>0</v>
      </c>
      <c r="BL942">
        <v>73</v>
      </c>
      <c r="BM942">
        <v>0</v>
      </c>
      <c r="BN942">
        <v>40</v>
      </c>
      <c r="BO942">
        <v>10</v>
      </c>
      <c r="BP942">
        <v>2</v>
      </c>
      <c r="BQ942" t="s">
        <v>19</v>
      </c>
      <c r="BR942">
        <v>32</v>
      </c>
      <c r="BS942">
        <v>30</v>
      </c>
      <c r="BT942">
        <v>3</v>
      </c>
      <c r="BU942">
        <v>2</v>
      </c>
      <c r="BV942">
        <v>2E-3</v>
      </c>
      <c r="BW942">
        <v>2.7E-2</v>
      </c>
      <c r="BX942">
        <v>24</v>
      </c>
      <c r="BY942">
        <v>1.5</v>
      </c>
      <c r="BZ942" t="s">
        <v>57</v>
      </c>
      <c r="CA942">
        <v>2230</v>
      </c>
      <c r="CB942">
        <v>0.5</v>
      </c>
      <c r="CC942">
        <v>1</v>
      </c>
      <c r="CD942">
        <v>34</v>
      </c>
      <c r="CE942">
        <v>1</v>
      </c>
      <c r="CF942">
        <v>1</v>
      </c>
      <c r="CG942">
        <v>0.5</v>
      </c>
      <c r="CH942">
        <v>0</v>
      </c>
    </row>
    <row r="943" spans="1:86">
      <c r="A943">
        <v>13</v>
      </c>
      <c r="B943">
        <v>801</v>
      </c>
      <c r="C943">
        <v>1</v>
      </c>
      <c r="D943">
        <v>9</v>
      </c>
      <c r="E943">
        <v>0</v>
      </c>
      <c r="F943" s="24">
        <f t="shared" si="72"/>
        <v>15</v>
      </c>
      <c r="G943">
        <v>110</v>
      </c>
      <c r="H943" s="24">
        <f t="shared" si="74"/>
        <v>8</v>
      </c>
      <c r="I943" s="24">
        <f t="shared" si="71"/>
        <v>16</v>
      </c>
      <c r="J943" s="24">
        <f t="shared" si="73"/>
        <v>25</v>
      </c>
      <c r="K943" s="24" t="str">
        <f t="shared" si="75"/>
        <v>00</v>
      </c>
      <c r="L943">
        <v>73</v>
      </c>
      <c r="M943">
        <v>0</v>
      </c>
      <c r="N943">
        <v>40</v>
      </c>
      <c r="O943">
        <v>10</v>
      </c>
      <c r="P943">
        <v>2</v>
      </c>
      <c r="Q943" t="s">
        <v>19</v>
      </c>
      <c r="R943">
        <v>32</v>
      </c>
      <c r="S943">
        <v>30</v>
      </c>
      <c r="T943">
        <v>3</v>
      </c>
      <c r="U943">
        <v>2</v>
      </c>
      <c r="V943">
        <v>2.1999999999999999E-2</v>
      </c>
      <c r="W943">
        <v>1.2E-2</v>
      </c>
      <c r="X943">
        <v>24</v>
      </c>
      <c r="Y943">
        <v>1.2</v>
      </c>
      <c r="Z943" t="s">
        <v>57</v>
      </c>
      <c r="AA943">
        <v>224</v>
      </c>
      <c r="AB943">
        <v>0.5</v>
      </c>
      <c r="AC943">
        <v>1</v>
      </c>
      <c r="AD943">
        <v>34</v>
      </c>
      <c r="AE943">
        <v>1</v>
      </c>
      <c r="AF943">
        <v>1</v>
      </c>
      <c r="AG943">
        <v>0.5</v>
      </c>
      <c r="AH943">
        <v>0</v>
      </c>
      <c r="BA943">
        <v>13</v>
      </c>
      <c r="BB943">
        <v>801</v>
      </c>
      <c r="BC943">
        <v>1</v>
      </c>
      <c r="BD943">
        <v>9</v>
      </c>
      <c r="BE943">
        <v>0</v>
      </c>
      <c r="BF943">
        <v>1.4</v>
      </c>
      <c r="BG943">
        <v>110</v>
      </c>
      <c r="BH943">
        <v>23</v>
      </c>
      <c r="BI943">
        <v>126</v>
      </c>
      <c r="BJ943">
        <v>1</v>
      </c>
      <c r="BK943">
        <v>0</v>
      </c>
      <c r="BL943">
        <v>73</v>
      </c>
      <c r="BM943">
        <v>0</v>
      </c>
      <c r="BN943">
        <v>40</v>
      </c>
      <c r="BO943">
        <v>10</v>
      </c>
      <c r="BP943">
        <v>2</v>
      </c>
      <c r="BQ943" t="s">
        <v>19</v>
      </c>
      <c r="BR943">
        <v>32</v>
      </c>
      <c r="BS943">
        <v>30</v>
      </c>
      <c r="BT943">
        <v>3</v>
      </c>
      <c r="BU943">
        <v>2</v>
      </c>
      <c r="BV943">
        <v>2.1999999999999999E-2</v>
      </c>
      <c r="BW943">
        <v>1.2E-2</v>
      </c>
      <c r="BX943">
        <v>24</v>
      </c>
      <c r="BY943">
        <v>1.2</v>
      </c>
      <c r="BZ943" t="s">
        <v>57</v>
      </c>
      <c r="CA943">
        <v>224</v>
      </c>
      <c r="CB943">
        <v>0.5</v>
      </c>
      <c r="CC943">
        <v>1</v>
      </c>
      <c r="CD943">
        <v>34</v>
      </c>
      <c r="CE943">
        <v>1</v>
      </c>
      <c r="CF943">
        <v>1</v>
      </c>
      <c r="CG943">
        <v>0.5</v>
      </c>
      <c r="CH943">
        <v>0</v>
      </c>
    </row>
    <row r="944" spans="1:86">
      <c r="B944" t="s">
        <v>136</v>
      </c>
      <c r="F944" s="24" t="str">
        <f t="shared" si="72"/>
        <v/>
      </c>
      <c r="H944" s="24" t="str">
        <f t="shared" si="74"/>
        <v/>
      </c>
      <c r="I944" s="24" t="str">
        <f t="shared" ref="I944:I1007" si="76">IF(BI944="","",ROUND(BI944*10/80,0))</f>
        <v/>
      </c>
      <c r="J944" s="24" t="str">
        <f t="shared" si="73"/>
        <v/>
      </c>
      <c r="K944" s="24" t="str">
        <f t="shared" si="75"/>
        <v/>
      </c>
      <c r="AC944">
        <v>1</v>
      </c>
      <c r="AE944">
        <v>1</v>
      </c>
      <c r="AF944">
        <v>1</v>
      </c>
      <c r="AH944">
        <v>0</v>
      </c>
      <c r="BB944" t="s">
        <v>136</v>
      </c>
      <c r="BK944">
        <v>0</v>
      </c>
      <c r="CC944">
        <v>1</v>
      </c>
      <c r="CE944">
        <v>1</v>
      </c>
      <c r="CF944">
        <v>1</v>
      </c>
      <c r="CH944">
        <v>0</v>
      </c>
    </row>
    <row r="945" spans="1:86">
      <c r="F945" s="24" t="str">
        <f t="shared" si="72"/>
        <v/>
      </c>
      <c r="H945" s="24" t="str">
        <f t="shared" si="74"/>
        <v/>
      </c>
      <c r="I945" s="24" t="str">
        <f t="shared" si="76"/>
        <v/>
      </c>
      <c r="J945" s="24" t="str">
        <f t="shared" si="73"/>
        <v/>
      </c>
      <c r="K945" s="24" t="str">
        <f t="shared" si="75"/>
        <v/>
      </c>
      <c r="AC945">
        <v>1</v>
      </c>
      <c r="AE945">
        <v>1</v>
      </c>
      <c r="AF945">
        <v>1</v>
      </c>
      <c r="AH945">
        <v>0</v>
      </c>
      <c r="BK945">
        <v>0</v>
      </c>
      <c r="CC945">
        <v>1</v>
      </c>
      <c r="CE945">
        <v>1</v>
      </c>
      <c r="CF945">
        <v>1</v>
      </c>
      <c r="CH945">
        <v>0</v>
      </c>
    </row>
    <row r="946" spans="1:86">
      <c r="A946">
        <v>2</v>
      </c>
      <c r="B946">
        <v>9</v>
      </c>
      <c r="C946">
        <v>300</v>
      </c>
      <c r="D946">
        <v>55</v>
      </c>
      <c r="E946">
        <v>0</v>
      </c>
      <c r="F946" s="24">
        <f t="shared" si="72"/>
        <v>135</v>
      </c>
      <c r="G946">
        <v>50</v>
      </c>
      <c r="H946" s="24">
        <f t="shared" si="74"/>
        <v>11</v>
      </c>
      <c r="I946" s="24">
        <f t="shared" si="76"/>
        <v>8</v>
      </c>
      <c r="J946" s="24">
        <f t="shared" si="73"/>
        <v>75</v>
      </c>
      <c r="K946" s="24" t="str">
        <f t="shared" si="75"/>
        <v>03</v>
      </c>
      <c r="L946">
        <v>22</v>
      </c>
      <c r="M946">
        <v>0</v>
      </c>
      <c r="N946">
        <v>0</v>
      </c>
      <c r="O946">
        <v>1</v>
      </c>
      <c r="P946">
        <v>0</v>
      </c>
      <c r="Q946" t="s">
        <v>18</v>
      </c>
      <c r="R946">
        <v>21</v>
      </c>
      <c r="S946">
        <v>10</v>
      </c>
      <c r="T946">
        <v>2</v>
      </c>
      <c r="U946">
        <v>2</v>
      </c>
      <c r="V946">
        <v>0.30099999999999999</v>
      </c>
      <c r="W946">
        <v>0.25280000000000002</v>
      </c>
      <c r="X946">
        <v>24</v>
      </c>
      <c r="Y946">
        <v>0</v>
      </c>
      <c r="Z946" t="s">
        <v>133</v>
      </c>
      <c r="AB946">
        <v>0</v>
      </c>
      <c r="AC946">
        <v>1</v>
      </c>
      <c r="AD946">
        <v>34</v>
      </c>
      <c r="AE946">
        <v>1</v>
      </c>
      <c r="AF946">
        <v>1</v>
      </c>
      <c r="AG946">
        <v>0.63</v>
      </c>
      <c r="AH946">
        <v>0</v>
      </c>
      <c r="BA946">
        <v>2</v>
      </c>
      <c r="BB946">
        <v>9</v>
      </c>
      <c r="BC946">
        <v>300</v>
      </c>
      <c r="BD946">
        <v>55</v>
      </c>
      <c r="BE946">
        <v>0</v>
      </c>
      <c r="BF946">
        <v>13.4</v>
      </c>
      <c r="BG946">
        <v>50</v>
      </c>
      <c r="BH946">
        <v>11</v>
      </c>
      <c r="BI946">
        <v>60</v>
      </c>
      <c r="BJ946">
        <v>3</v>
      </c>
      <c r="BK946">
        <v>0</v>
      </c>
      <c r="BL946">
        <v>22</v>
      </c>
      <c r="BM946">
        <v>0</v>
      </c>
      <c r="BN946">
        <v>0</v>
      </c>
      <c r="BO946">
        <v>1</v>
      </c>
      <c r="BP946">
        <v>0</v>
      </c>
      <c r="BQ946" t="s">
        <v>18</v>
      </c>
      <c r="BR946">
        <v>21</v>
      </c>
      <c r="BS946">
        <v>10</v>
      </c>
      <c r="BT946">
        <v>2</v>
      </c>
      <c r="BU946">
        <v>2</v>
      </c>
      <c r="BV946">
        <v>0.30099999999999999</v>
      </c>
      <c r="BW946">
        <v>0.25280000000000002</v>
      </c>
      <c r="BX946">
        <v>24</v>
      </c>
      <c r="BY946">
        <v>0</v>
      </c>
      <c r="BZ946" t="s">
        <v>133</v>
      </c>
      <c r="CB946">
        <v>0</v>
      </c>
      <c r="CC946">
        <v>1</v>
      </c>
      <c r="CD946">
        <v>34</v>
      </c>
      <c r="CE946">
        <v>1</v>
      </c>
      <c r="CF946">
        <v>1</v>
      </c>
      <c r="CG946">
        <v>0.63</v>
      </c>
      <c r="CH946">
        <v>0</v>
      </c>
    </row>
    <row r="947" spans="1:86">
      <c r="A947">
        <v>3</v>
      </c>
      <c r="B947">
        <v>8</v>
      </c>
      <c r="C947">
        <v>200</v>
      </c>
      <c r="D947">
        <v>40</v>
      </c>
      <c r="E947">
        <v>0</v>
      </c>
      <c r="F947" s="24">
        <f t="shared" si="72"/>
        <v>85</v>
      </c>
      <c r="G947">
        <v>50</v>
      </c>
      <c r="H947" s="24">
        <f t="shared" si="74"/>
        <v>12</v>
      </c>
      <c r="I947" s="24">
        <f t="shared" si="76"/>
        <v>8</v>
      </c>
      <c r="J947" s="24">
        <f t="shared" si="73"/>
        <v>75</v>
      </c>
      <c r="K947" s="24" t="str">
        <f t="shared" si="75"/>
        <v>03</v>
      </c>
      <c r="L947">
        <v>22</v>
      </c>
      <c r="M947">
        <v>0</v>
      </c>
      <c r="N947">
        <v>0</v>
      </c>
      <c r="O947">
        <v>1</v>
      </c>
      <c r="P947">
        <v>0</v>
      </c>
      <c r="Q947" t="s">
        <v>18</v>
      </c>
      <c r="R947">
        <v>21</v>
      </c>
      <c r="S947">
        <v>10</v>
      </c>
      <c r="T947">
        <v>2</v>
      </c>
      <c r="U947">
        <v>2</v>
      </c>
      <c r="V947">
        <v>0.20699999999999999</v>
      </c>
      <c r="W947">
        <v>0.1739</v>
      </c>
      <c r="X947">
        <v>24</v>
      </c>
      <c r="Y947">
        <v>0</v>
      </c>
      <c r="Z947" t="s">
        <v>133</v>
      </c>
      <c r="AB947">
        <v>0</v>
      </c>
      <c r="AC947">
        <v>1</v>
      </c>
      <c r="AD947">
        <v>34</v>
      </c>
      <c r="AE947">
        <v>1</v>
      </c>
      <c r="AF947">
        <v>1</v>
      </c>
      <c r="AG947">
        <v>0.63</v>
      </c>
      <c r="AH947">
        <v>0</v>
      </c>
      <c r="BA947">
        <v>3</v>
      </c>
      <c r="BB947">
        <v>8</v>
      </c>
      <c r="BC947">
        <v>200</v>
      </c>
      <c r="BD947">
        <v>40</v>
      </c>
      <c r="BE947">
        <v>0</v>
      </c>
      <c r="BF947">
        <v>8.6</v>
      </c>
      <c r="BG947">
        <v>50</v>
      </c>
      <c r="BH947">
        <v>12</v>
      </c>
      <c r="BI947">
        <v>60</v>
      </c>
      <c r="BJ947">
        <v>3</v>
      </c>
      <c r="BK947">
        <v>0</v>
      </c>
      <c r="BL947">
        <v>22</v>
      </c>
      <c r="BM947">
        <v>0</v>
      </c>
      <c r="BN947">
        <v>0</v>
      </c>
      <c r="BO947">
        <v>1</v>
      </c>
      <c r="BP947">
        <v>0</v>
      </c>
      <c r="BQ947" t="s">
        <v>18</v>
      </c>
      <c r="BR947">
        <v>21</v>
      </c>
      <c r="BS947">
        <v>10</v>
      </c>
      <c r="BT947">
        <v>2</v>
      </c>
      <c r="BU947">
        <v>2</v>
      </c>
      <c r="BV947">
        <v>0.20699999999999999</v>
      </c>
      <c r="BW947">
        <v>0.1739</v>
      </c>
      <c r="BX947">
        <v>24</v>
      </c>
      <c r="BY947">
        <v>0</v>
      </c>
      <c r="BZ947" t="s">
        <v>133</v>
      </c>
      <c r="CB947">
        <v>0</v>
      </c>
      <c r="CC947">
        <v>1</v>
      </c>
      <c r="CD947">
        <v>34</v>
      </c>
      <c r="CE947">
        <v>1</v>
      </c>
      <c r="CF947">
        <v>1</v>
      </c>
      <c r="CG947">
        <v>0.63</v>
      </c>
      <c r="CH947">
        <v>0</v>
      </c>
    </row>
    <row r="948" spans="1:86">
      <c r="A948">
        <v>4</v>
      </c>
      <c r="B948">
        <v>7</v>
      </c>
      <c r="C948">
        <v>140</v>
      </c>
      <c r="D948">
        <v>40</v>
      </c>
      <c r="E948">
        <v>0</v>
      </c>
      <c r="F948" s="24">
        <f t="shared" si="72"/>
        <v>53</v>
      </c>
      <c r="G948">
        <v>60</v>
      </c>
      <c r="H948" s="24">
        <f t="shared" si="74"/>
        <v>12</v>
      </c>
      <c r="I948" s="24">
        <f t="shared" si="76"/>
        <v>8</v>
      </c>
      <c r="J948" s="24">
        <f t="shared" si="73"/>
        <v>75</v>
      </c>
      <c r="K948" s="24" t="str">
        <f t="shared" si="75"/>
        <v>03</v>
      </c>
      <c r="L948">
        <v>32</v>
      </c>
      <c r="M948">
        <v>0</v>
      </c>
      <c r="N948">
        <v>40</v>
      </c>
      <c r="O948">
        <v>0</v>
      </c>
      <c r="P948">
        <v>0</v>
      </c>
      <c r="Q948" t="s">
        <v>18</v>
      </c>
      <c r="R948">
        <v>31</v>
      </c>
      <c r="S948">
        <v>15</v>
      </c>
      <c r="T948">
        <v>2</v>
      </c>
      <c r="U948">
        <v>2</v>
      </c>
      <c r="V948">
        <v>0.152</v>
      </c>
      <c r="W948">
        <v>0.12620000000000001</v>
      </c>
      <c r="X948">
        <v>24</v>
      </c>
      <c r="Y948">
        <v>0</v>
      </c>
      <c r="Z948" t="s">
        <v>133</v>
      </c>
      <c r="AB948">
        <v>0</v>
      </c>
      <c r="AC948">
        <v>1</v>
      </c>
      <c r="AD948">
        <v>34</v>
      </c>
      <c r="AE948">
        <v>1</v>
      </c>
      <c r="AF948">
        <v>1</v>
      </c>
      <c r="AG948">
        <v>0.63</v>
      </c>
      <c r="AH948">
        <v>0</v>
      </c>
      <c r="BA948">
        <v>4</v>
      </c>
      <c r="BB948">
        <v>7</v>
      </c>
      <c r="BC948">
        <v>140</v>
      </c>
      <c r="BD948">
        <v>40</v>
      </c>
      <c r="BE948">
        <v>0</v>
      </c>
      <c r="BF948">
        <v>5.3</v>
      </c>
      <c r="BG948">
        <v>60</v>
      </c>
      <c r="BH948">
        <v>12</v>
      </c>
      <c r="BI948">
        <v>60</v>
      </c>
      <c r="BJ948">
        <v>3</v>
      </c>
      <c r="BK948">
        <v>0</v>
      </c>
      <c r="BL948">
        <v>32</v>
      </c>
      <c r="BM948">
        <v>0</v>
      </c>
      <c r="BN948">
        <v>40</v>
      </c>
      <c r="BO948">
        <v>0</v>
      </c>
      <c r="BP948">
        <v>0</v>
      </c>
      <c r="BQ948" t="s">
        <v>18</v>
      </c>
      <c r="BR948">
        <v>31</v>
      </c>
      <c r="BS948">
        <v>15</v>
      </c>
      <c r="BT948">
        <v>2</v>
      </c>
      <c r="BU948">
        <v>2</v>
      </c>
      <c r="BV948">
        <v>0.152</v>
      </c>
      <c r="BW948">
        <v>0.12620000000000001</v>
      </c>
      <c r="BX948">
        <v>24</v>
      </c>
      <c r="BY948">
        <v>0</v>
      </c>
      <c r="BZ948" t="s">
        <v>133</v>
      </c>
      <c r="CB948">
        <v>0</v>
      </c>
      <c r="CC948">
        <v>1</v>
      </c>
      <c r="CD948">
        <v>34</v>
      </c>
      <c r="CE948">
        <v>1</v>
      </c>
      <c r="CF948">
        <v>1</v>
      </c>
      <c r="CG948">
        <v>0.63</v>
      </c>
      <c r="CH948">
        <v>0</v>
      </c>
    </row>
    <row r="949" spans="1:86">
      <c r="A949">
        <v>5</v>
      </c>
      <c r="B949">
        <v>6</v>
      </c>
      <c r="C949">
        <v>70</v>
      </c>
      <c r="D949">
        <v>25</v>
      </c>
      <c r="E949">
        <v>0</v>
      </c>
      <c r="F949" s="24">
        <f t="shared" si="72"/>
        <v>33</v>
      </c>
      <c r="G949">
        <v>70</v>
      </c>
      <c r="H949" s="24">
        <f t="shared" si="74"/>
        <v>12</v>
      </c>
      <c r="I949" s="24">
        <f t="shared" si="76"/>
        <v>6</v>
      </c>
      <c r="J949" s="24">
        <f t="shared" si="73"/>
        <v>75</v>
      </c>
      <c r="K949" s="24" t="str">
        <f t="shared" si="75"/>
        <v>03</v>
      </c>
      <c r="L949">
        <v>42</v>
      </c>
      <c r="M949">
        <v>0</v>
      </c>
      <c r="N949">
        <v>40</v>
      </c>
      <c r="O949">
        <v>0</v>
      </c>
      <c r="P949">
        <v>0</v>
      </c>
      <c r="Q949" t="s">
        <v>18</v>
      </c>
      <c r="R949">
        <v>31</v>
      </c>
      <c r="S949">
        <v>15</v>
      </c>
      <c r="T949">
        <v>2</v>
      </c>
      <c r="U949">
        <v>2</v>
      </c>
      <c r="V949">
        <v>0.109</v>
      </c>
      <c r="W949">
        <v>8.72E-2</v>
      </c>
      <c r="X949">
        <v>24</v>
      </c>
      <c r="Y949">
        <v>0</v>
      </c>
      <c r="Z949" t="s">
        <v>133</v>
      </c>
      <c r="AB949">
        <v>4</v>
      </c>
      <c r="AC949">
        <v>1</v>
      </c>
      <c r="AD949">
        <v>34</v>
      </c>
      <c r="AE949">
        <v>1</v>
      </c>
      <c r="AF949">
        <v>1</v>
      </c>
      <c r="AG949">
        <v>0.63</v>
      </c>
      <c r="AH949">
        <v>0</v>
      </c>
      <c r="BA949">
        <v>5</v>
      </c>
      <c r="BB949">
        <v>6</v>
      </c>
      <c r="BC949">
        <v>70</v>
      </c>
      <c r="BD949">
        <v>25</v>
      </c>
      <c r="BE949">
        <v>0</v>
      </c>
      <c r="BF949">
        <v>3.3</v>
      </c>
      <c r="BG949">
        <v>70</v>
      </c>
      <c r="BH949">
        <v>12</v>
      </c>
      <c r="BI949">
        <v>50</v>
      </c>
      <c r="BJ949">
        <v>3</v>
      </c>
      <c r="BK949">
        <v>0</v>
      </c>
      <c r="BL949">
        <v>42</v>
      </c>
      <c r="BM949">
        <v>0</v>
      </c>
      <c r="BN949">
        <v>40</v>
      </c>
      <c r="BO949">
        <v>0</v>
      </c>
      <c r="BP949">
        <v>0</v>
      </c>
      <c r="BQ949" t="s">
        <v>18</v>
      </c>
      <c r="BR949">
        <v>31</v>
      </c>
      <c r="BS949">
        <v>15</v>
      </c>
      <c r="BT949">
        <v>2</v>
      </c>
      <c r="BU949">
        <v>2</v>
      </c>
      <c r="BV949">
        <v>0.109</v>
      </c>
      <c r="BW949">
        <v>8.72E-2</v>
      </c>
      <c r="BX949">
        <v>24</v>
      </c>
      <c r="BY949">
        <v>0</v>
      </c>
      <c r="BZ949" t="s">
        <v>133</v>
      </c>
      <c r="CB949">
        <v>4</v>
      </c>
      <c r="CC949">
        <v>1</v>
      </c>
      <c r="CD949">
        <v>34</v>
      </c>
      <c r="CE949">
        <v>1</v>
      </c>
      <c r="CF949">
        <v>1</v>
      </c>
      <c r="CG949">
        <v>0.63</v>
      </c>
      <c r="CH949">
        <v>0</v>
      </c>
    </row>
    <row r="950" spans="1:86">
      <c r="A950">
        <v>6</v>
      </c>
      <c r="B950">
        <v>5</v>
      </c>
      <c r="C950">
        <v>40</v>
      </c>
      <c r="D950">
        <v>20</v>
      </c>
      <c r="E950">
        <v>0</v>
      </c>
      <c r="F950" s="24">
        <f t="shared" si="72"/>
        <v>23</v>
      </c>
      <c r="G950">
        <v>90</v>
      </c>
      <c r="H950" s="24">
        <f t="shared" si="74"/>
        <v>10</v>
      </c>
      <c r="I950" s="24">
        <f t="shared" si="76"/>
        <v>6</v>
      </c>
      <c r="J950" s="24">
        <f t="shared" si="73"/>
        <v>50</v>
      </c>
      <c r="K950" s="24" t="str">
        <f t="shared" si="75"/>
        <v>03</v>
      </c>
      <c r="L950">
        <v>32</v>
      </c>
      <c r="M950">
        <v>0</v>
      </c>
      <c r="N950">
        <v>40</v>
      </c>
      <c r="O950">
        <v>0</v>
      </c>
      <c r="P950" t="s">
        <v>135</v>
      </c>
      <c r="Q950" t="s">
        <v>18</v>
      </c>
      <c r="R950">
        <v>31</v>
      </c>
      <c r="S950">
        <v>15</v>
      </c>
      <c r="T950">
        <v>2</v>
      </c>
      <c r="U950">
        <v>2</v>
      </c>
      <c r="V950">
        <v>7.3999999999999996E-2</v>
      </c>
      <c r="W950">
        <v>5.8500000000000003E-2</v>
      </c>
      <c r="X950">
        <v>24</v>
      </c>
      <c r="Y950">
        <v>0</v>
      </c>
      <c r="Z950" t="s">
        <v>133</v>
      </c>
      <c r="AB950">
        <v>3.2</v>
      </c>
      <c r="AC950">
        <v>1</v>
      </c>
      <c r="AD950">
        <v>34</v>
      </c>
      <c r="AE950">
        <v>1</v>
      </c>
      <c r="AF950">
        <v>1</v>
      </c>
      <c r="AG950">
        <v>0.63</v>
      </c>
      <c r="AH950">
        <v>0</v>
      </c>
      <c r="BA950">
        <v>6</v>
      </c>
      <c r="BB950">
        <v>5</v>
      </c>
      <c r="BC950">
        <v>40</v>
      </c>
      <c r="BD950">
        <v>20</v>
      </c>
      <c r="BE950">
        <v>0</v>
      </c>
      <c r="BF950">
        <v>2.2999999999999998</v>
      </c>
      <c r="BG950">
        <v>90</v>
      </c>
      <c r="BH950">
        <v>14</v>
      </c>
      <c r="BI950">
        <v>50</v>
      </c>
      <c r="BJ950">
        <v>2</v>
      </c>
      <c r="BK950">
        <v>0</v>
      </c>
      <c r="BL950">
        <v>32</v>
      </c>
      <c r="BM950">
        <v>0</v>
      </c>
      <c r="BN950">
        <v>40</v>
      </c>
      <c r="BO950">
        <v>0</v>
      </c>
      <c r="BP950" t="s">
        <v>135</v>
      </c>
      <c r="BQ950" t="s">
        <v>18</v>
      </c>
      <c r="BR950">
        <v>31</v>
      </c>
      <c r="BS950">
        <v>15</v>
      </c>
      <c r="BT950">
        <v>2</v>
      </c>
      <c r="BU950">
        <v>2</v>
      </c>
      <c r="BV950">
        <v>7.3999999999999996E-2</v>
      </c>
      <c r="BW950">
        <v>5.8500000000000003E-2</v>
      </c>
      <c r="BX950">
        <v>24</v>
      </c>
      <c r="BY950">
        <v>0</v>
      </c>
      <c r="BZ950" t="s">
        <v>133</v>
      </c>
      <c r="CB950">
        <v>3.2</v>
      </c>
      <c r="CC950">
        <v>1</v>
      </c>
      <c r="CD950">
        <v>34</v>
      </c>
      <c r="CE950">
        <v>1</v>
      </c>
      <c r="CF950">
        <v>1</v>
      </c>
      <c r="CG950">
        <v>0.63</v>
      </c>
      <c r="CH950">
        <v>0</v>
      </c>
    </row>
    <row r="951" spans="1:86">
      <c r="A951">
        <v>7</v>
      </c>
      <c r="B951">
        <v>4</v>
      </c>
      <c r="C951">
        <v>10</v>
      </c>
      <c r="D951">
        <v>10</v>
      </c>
      <c r="E951">
        <v>0</v>
      </c>
      <c r="F951" s="24">
        <f t="shared" si="72"/>
        <v>15</v>
      </c>
      <c r="G951">
        <v>110</v>
      </c>
      <c r="H951" s="24">
        <f t="shared" si="74"/>
        <v>11</v>
      </c>
      <c r="I951" s="24">
        <f t="shared" si="76"/>
        <v>6</v>
      </c>
      <c r="J951" s="24">
        <f t="shared" si="73"/>
        <v>50</v>
      </c>
      <c r="K951" s="24" t="str">
        <f t="shared" si="75"/>
        <v>00</v>
      </c>
      <c r="L951">
        <v>52</v>
      </c>
      <c r="M951">
        <v>0</v>
      </c>
      <c r="N951">
        <v>40</v>
      </c>
      <c r="O951">
        <v>0</v>
      </c>
      <c r="P951">
        <v>0</v>
      </c>
      <c r="Q951" t="s">
        <v>18</v>
      </c>
      <c r="R951">
        <v>31</v>
      </c>
      <c r="S951">
        <v>15</v>
      </c>
      <c r="T951">
        <v>2</v>
      </c>
      <c r="U951">
        <v>2</v>
      </c>
      <c r="V951">
        <v>4.9000000000000002E-2</v>
      </c>
      <c r="W951">
        <v>3.8699999999999998E-2</v>
      </c>
      <c r="X951">
        <v>24</v>
      </c>
      <c r="Y951">
        <v>0</v>
      </c>
      <c r="Z951" t="s">
        <v>133</v>
      </c>
      <c r="AB951">
        <v>2</v>
      </c>
      <c r="AC951">
        <v>1</v>
      </c>
      <c r="AD951">
        <v>34</v>
      </c>
      <c r="AE951">
        <v>1</v>
      </c>
      <c r="AF951">
        <v>1</v>
      </c>
      <c r="AG951">
        <v>0.63</v>
      </c>
      <c r="AH951">
        <v>0</v>
      </c>
      <c r="BA951">
        <v>7</v>
      </c>
      <c r="BB951">
        <v>4</v>
      </c>
      <c r="BC951">
        <v>10</v>
      </c>
      <c r="BD951">
        <v>10</v>
      </c>
      <c r="BE951">
        <v>0</v>
      </c>
      <c r="BF951">
        <v>1.5</v>
      </c>
      <c r="BG951">
        <v>110</v>
      </c>
      <c r="BH951">
        <v>16</v>
      </c>
      <c r="BI951">
        <v>50</v>
      </c>
      <c r="BJ951">
        <v>2</v>
      </c>
      <c r="BK951">
        <v>0</v>
      </c>
      <c r="BL951">
        <v>52</v>
      </c>
      <c r="BM951">
        <v>0</v>
      </c>
      <c r="BN951">
        <v>40</v>
      </c>
      <c r="BO951">
        <v>0</v>
      </c>
      <c r="BP951">
        <v>0</v>
      </c>
      <c r="BQ951" t="s">
        <v>18</v>
      </c>
      <c r="BR951">
        <v>31</v>
      </c>
      <c r="BS951">
        <v>15</v>
      </c>
      <c r="BT951">
        <v>2</v>
      </c>
      <c r="BU951">
        <v>2</v>
      </c>
      <c r="BV951">
        <v>4.9000000000000002E-2</v>
      </c>
      <c r="BW951">
        <v>3.8699999999999998E-2</v>
      </c>
      <c r="BX951">
        <v>24</v>
      </c>
      <c r="BY951">
        <v>0</v>
      </c>
      <c r="BZ951" t="s">
        <v>133</v>
      </c>
      <c r="CB951">
        <v>2</v>
      </c>
      <c r="CC951">
        <v>1</v>
      </c>
      <c r="CD951">
        <v>34</v>
      </c>
      <c r="CE951">
        <v>1</v>
      </c>
      <c r="CF951">
        <v>1</v>
      </c>
      <c r="CG951">
        <v>0.63</v>
      </c>
      <c r="CH951">
        <v>0</v>
      </c>
    </row>
    <row r="952" spans="1:86">
      <c r="A952">
        <v>8</v>
      </c>
      <c r="B952">
        <v>3</v>
      </c>
      <c r="C952">
        <v>7</v>
      </c>
      <c r="D952">
        <v>9</v>
      </c>
      <c r="E952">
        <v>0</v>
      </c>
      <c r="F952" s="24">
        <f t="shared" si="72"/>
        <v>7.9999999999999991</v>
      </c>
      <c r="G952">
        <v>110</v>
      </c>
      <c r="H952" s="24">
        <f t="shared" si="74"/>
        <v>11</v>
      </c>
      <c r="I952" s="24">
        <f t="shared" si="76"/>
        <v>6</v>
      </c>
      <c r="J952" s="24">
        <f t="shared" si="73"/>
        <v>50</v>
      </c>
      <c r="K952" s="24" t="str">
        <f t="shared" si="75"/>
        <v>00</v>
      </c>
      <c r="L952">
        <v>62</v>
      </c>
      <c r="M952">
        <v>0</v>
      </c>
      <c r="N952">
        <v>0</v>
      </c>
      <c r="O952">
        <v>0</v>
      </c>
      <c r="P952">
        <v>0</v>
      </c>
      <c r="Q952" t="s">
        <v>18</v>
      </c>
      <c r="R952">
        <v>31</v>
      </c>
      <c r="S952">
        <v>15</v>
      </c>
      <c r="T952">
        <v>3</v>
      </c>
      <c r="U952">
        <v>2</v>
      </c>
      <c r="V952">
        <v>3.5000000000000003E-2</v>
      </c>
      <c r="W952">
        <v>2.6599999999999999E-2</v>
      </c>
      <c r="X952">
        <v>24</v>
      </c>
      <c r="Y952">
        <v>0</v>
      </c>
      <c r="Z952" t="s">
        <v>133</v>
      </c>
      <c r="AB952">
        <v>1.1200000000000001</v>
      </c>
      <c r="AC952">
        <v>1</v>
      </c>
      <c r="AD952">
        <v>34</v>
      </c>
      <c r="AE952">
        <v>1</v>
      </c>
      <c r="AF952">
        <v>1</v>
      </c>
      <c r="AG952">
        <v>0.63</v>
      </c>
      <c r="AH952">
        <v>0</v>
      </c>
      <c r="BA952">
        <v>8</v>
      </c>
      <c r="BB952">
        <v>3</v>
      </c>
      <c r="BC952">
        <v>7</v>
      </c>
      <c r="BD952">
        <v>9</v>
      </c>
      <c r="BE952">
        <v>0</v>
      </c>
      <c r="BF952">
        <v>0.7</v>
      </c>
      <c r="BG952">
        <v>110</v>
      </c>
      <c r="BH952">
        <v>16</v>
      </c>
      <c r="BI952">
        <v>50</v>
      </c>
      <c r="BJ952">
        <v>2</v>
      </c>
      <c r="BK952">
        <v>0</v>
      </c>
      <c r="BL952">
        <v>62</v>
      </c>
      <c r="BM952">
        <v>0</v>
      </c>
      <c r="BN952">
        <v>0</v>
      </c>
      <c r="BO952">
        <v>0</v>
      </c>
      <c r="BP952">
        <v>0</v>
      </c>
      <c r="BQ952" t="s">
        <v>18</v>
      </c>
      <c r="BR952">
        <v>31</v>
      </c>
      <c r="BS952">
        <v>15</v>
      </c>
      <c r="BT952">
        <v>3</v>
      </c>
      <c r="BU952">
        <v>2</v>
      </c>
      <c r="BV952">
        <v>3.5000000000000003E-2</v>
      </c>
      <c r="BW952">
        <v>2.6599999999999999E-2</v>
      </c>
      <c r="BX952">
        <v>24</v>
      </c>
      <c r="BY952">
        <v>0</v>
      </c>
      <c r="BZ952" t="s">
        <v>133</v>
      </c>
      <c r="CB952">
        <v>1.1200000000000001</v>
      </c>
      <c r="CC952">
        <v>1</v>
      </c>
      <c r="CD952">
        <v>34</v>
      </c>
      <c r="CE952">
        <v>1</v>
      </c>
      <c r="CF952">
        <v>1</v>
      </c>
      <c r="CG952">
        <v>0.63</v>
      </c>
      <c r="CH952">
        <v>0</v>
      </c>
    </row>
    <row r="953" spans="1:86">
      <c r="A953">
        <v>9</v>
      </c>
      <c r="B953">
        <v>2</v>
      </c>
      <c r="C953">
        <v>7</v>
      </c>
      <c r="D953">
        <v>9</v>
      </c>
      <c r="E953">
        <v>0</v>
      </c>
      <c r="F953" s="24">
        <f t="shared" si="72"/>
        <v>5</v>
      </c>
      <c r="G953">
        <v>105</v>
      </c>
      <c r="H953" s="24">
        <f t="shared" si="74"/>
        <v>7</v>
      </c>
      <c r="I953" s="24">
        <f t="shared" si="76"/>
        <v>8</v>
      </c>
      <c r="J953" s="24">
        <f t="shared" si="73"/>
        <v>25</v>
      </c>
      <c r="K953" s="24" t="str">
        <f t="shared" si="75"/>
        <v>00</v>
      </c>
      <c r="L953">
        <v>75</v>
      </c>
      <c r="M953">
        <v>0</v>
      </c>
      <c r="N953">
        <v>0</v>
      </c>
      <c r="O953">
        <v>0</v>
      </c>
      <c r="P953">
        <v>0</v>
      </c>
      <c r="Q953" t="s">
        <v>18</v>
      </c>
      <c r="R953">
        <v>31</v>
      </c>
      <c r="S953">
        <v>15</v>
      </c>
      <c r="T953">
        <v>3</v>
      </c>
      <c r="U953">
        <v>2</v>
      </c>
      <c r="V953">
        <v>2.4E-2</v>
      </c>
      <c r="W953">
        <v>1.78E-2</v>
      </c>
      <c r="X953">
        <v>24</v>
      </c>
      <c r="Y953">
        <v>0</v>
      </c>
      <c r="Z953" t="s">
        <v>133</v>
      </c>
      <c r="AB953">
        <v>0.8</v>
      </c>
      <c r="AC953">
        <v>1</v>
      </c>
      <c r="AD953">
        <v>34</v>
      </c>
      <c r="AE953">
        <v>1</v>
      </c>
      <c r="AF953">
        <v>1</v>
      </c>
      <c r="AG953">
        <v>0.63</v>
      </c>
      <c r="AH953">
        <v>0</v>
      </c>
      <c r="BA953">
        <v>9</v>
      </c>
      <c r="BB953">
        <v>2</v>
      </c>
      <c r="BC953">
        <v>7</v>
      </c>
      <c r="BD953">
        <v>9</v>
      </c>
      <c r="BE953">
        <v>0</v>
      </c>
      <c r="BF953">
        <v>0.4</v>
      </c>
      <c r="BG953">
        <v>105</v>
      </c>
      <c r="BH953">
        <v>21</v>
      </c>
      <c r="BI953">
        <v>60</v>
      </c>
      <c r="BJ953">
        <v>1</v>
      </c>
      <c r="BK953">
        <v>0</v>
      </c>
      <c r="BL953">
        <v>75</v>
      </c>
      <c r="BM953">
        <v>0</v>
      </c>
      <c r="BN953">
        <v>0</v>
      </c>
      <c r="BO953">
        <v>0</v>
      </c>
      <c r="BP953">
        <v>0</v>
      </c>
      <c r="BQ953" t="s">
        <v>18</v>
      </c>
      <c r="BR953">
        <v>31</v>
      </c>
      <c r="BS953">
        <v>15</v>
      </c>
      <c r="BT953">
        <v>3</v>
      </c>
      <c r="BU953">
        <v>2</v>
      </c>
      <c r="BV953">
        <v>2.4E-2</v>
      </c>
      <c r="BW953">
        <v>1.78E-2</v>
      </c>
      <c r="BX953">
        <v>24</v>
      </c>
      <c r="BY953">
        <v>0</v>
      </c>
      <c r="BZ953" t="s">
        <v>133</v>
      </c>
      <c r="CB953">
        <v>0.8</v>
      </c>
      <c r="CC953">
        <v>1</v>
      </c>
      <c r="CD953">
        <v>34</v>
      </c>
      <c r="CE953">
        <v>1</v>
      </c>
      <c r="CF953">
        <v>1</v>
      </c>
      <c r="CG953">
        <v>0.63</v>
      </c>
      <c r="CH953">
        <v>0</v>
      </c>
    </row>
    <row r="954" spans="1:86">
      <c r="A954">
        <v>10</v>
      </c>
      <c r="B954">
        <v>801</v>
      </c>
      <c r="C954">
        <v>1</v>
      </c>
      <c r="D954">
        <v>9</v>
      </c>
      <c r="E954">
        <v>0</v>
      </c>
      <c r="F954" s="24">
        <f t="shared" si="72"/>
        <v>15</v>
      </c>
      <c r="G954">
        <v>110</v>
      </c>
      <c r="H954" s="24">
        <f t="shared" si="74"/>
        <v>7</v>
      </c>
      <c r="I954" s="24">
        <f t="shared" si="76"/>
        <v>16</v>
      </c>
      <c r="J954" s="24">
        <f t="shared" si="73"/>
        <v>25</v>
      </c>
      <c r="K954" s="24" t="str">
        <f t="shared" si="75"/>
        <v>00</v>
      </c>
      <c r="L954">
        <v>73</v>
      </c>
      <c r="M954">
        <v>0</v>
      </c>
      <c r="N954">
        <v>0</v>
      </c>
      <c r="O954">
        <v>10</v>
      </c>
      <c r="P954">
        <v>3</v>
      </c>
      <c r="Q954" t="s">
        <v>19</v>
      </c>
      <c r="R954">
        <v>32</v>
      </c>
      <c r="S954">
        <v>30</v>
      </c>
      <c r="T954">
        <v>3</v>
      </c>
      <c r="U954">
        <v>2</v>
      </c>
      <c r="V954">
        <v>4.0000000000000001E-3</v>
      </c>
      <c r="W954">
        <v>2.7E-2</v>
      </c>
      <c r="X954">
        <v>24</v>
      </c>
      <c r="Y954">
        <v>1.2</v>
      </c>
      <c r="Z954" t="s">
        <v>57</v>
      </c>
      <c r="AA954">
        <v>1800</v>
      </c>
      <c r="AB954">
        <v>0.63</v>
      </c>
      <c r="AC954">
        <v>1</v>
      </c>
      <c r="AD954">
        <v>34</v>
      </c>
      <c r="AE954">
        <v>1</v>
      </c>
      <c r="AF954">
        <v>1</v>
      </c>
      <c r="AG954">
        <v>0.63</v>
      </c>
      <c r="AH954">
        <v>0</v>
      </c>
      <c r="BA954">
        <v>10</v>
      </c>
      <c r="BB954">
        <v>801</v>
      </c>
      <c r="BC954">
        <v>1</v>
      </c>
      <c r="BD954">
        <v>9</v>
      </c>
      <c r="BE954">
        <v>0</v>
      </c>
      <c r="BF954">
        <v>1.4</v>
      </c>
      <c r="BG954">
        <v>110</v>
      </c>
      <c r="BH954">
        <v>21</v>
      </c>
      <c r="BI954">
        <v>126</v>
      </c>
      <c r="BJ954">
        <v>1</v>
      </c>
      <c r="BK954">
        <v>0</v>
      </c>
      <c r="BL954">
        <v>73</v>
      </c>
      <c r="BM954">
        <v>0</v>
      </c>
      <c r="BN954">
        <v>0</v>
      </c>
      <c r="BO954">
        <v>10</v>
      </c>
      <c r="BP954">
        <v>3</v>
      </c>
      <c r="BQ954" t="s">
        <v>19</v>
      </c>
      <c r="BR954">
        <v>32</v>
      </c>
      <c r="BS954">
        <v>30</v>
      </c>
      <c r="BT954">
        <v>3</v>
      </c>
      <c r="BU954">
        <v>2</v>
      </c>
      <c r="BV954">
        <v>4.0000000000000001E-3</v>
      </c>
      <c r="BW954">
        <v>2.7E-2</v>
      </c>
      <c r="BX954">
        <v>24</v>
      </c>
      <c r="BY954">
        <v>1.2</v>
      </c>
      <c r="BZ954" t="s">
        <v>57</v>
      </c>
      <c r="CA954">
        <v>1800</v>
      </c>
      <c r="CB954">
        <v>0.63</v>
      </c>
      <c r="CC954">
        <v>1</v>
      </c>
      <c r="CD954">
        <v>34</v>
      </c>
      <c r="CE954">
        <v>1</v>
      </c>
      <c r="CF954">
        <v>1</v>
      </c>
      <c r="CG954">
        <v>0.63</v>
      </c>
      <c r="CH954">
        <v>0</v>
      </c>
    </row>
    <row r="955" spans="1:86">
      <c r="A955">
        <v>11</v>
      </c>
      <c r="B955">
        <v>801</v>
      </c>
      <c r="C955">
        <v>1</v>
      </c>
      <c r="D955">
        <v>9</v>
      </c>
      <c r="E955">
        <v>0</v>
      </c>
      <c r="F955" s="24">
        <f t="shared" si="72"/>
        <v>15</v>
      </c>
      <c r="G955">
        <v>110</v>
      </c>
      <c r="H955" s="24">
        <f t="shared" si="74"/>
        <v>7</v>
      </c>
      <c r="I955" s="24">
        <f t="shared" si="76"/>
        <v>16</v>
      </c>
      <c r="J955" s="24">
        <f t="shared" si="73"/>
        <v>25</v>
      </c>
      <c r="K955" s="24" t="str">
        <f t="shared" si="75"/>
        <v>00</v>
      </c>
      <c r="L955">
        <v>73</v>
      </c>
      <c r="M955">
        <v>0</v>
      </c>
      <c r="N955">
        <v>0</v>
      </c>
      <c r="O955">
        <v>10</v>
      </c>
      <c r="P955">
        <v>3</v>
      </c>
      <c r="Q955" t="s">
        <v>19</v>
      </c>
      <c r="R955">
        <v>32</v>
      </c>
      <c r="S955">
        <v>30</v>
      </c>
      <c r="T955">
        <v>3</v>
      </c>
      <c r="U955">
        <v>2</v>
      </c>
      <c r="V955">
        <v>2.4E-2</v>
      </c>
      <c r="W955">
        <v>1.2E-2</v>
      </c>
      <c r="X955">
        <v>24</v>
      </c>
      <c r="Y955">
        <v>0.96</v>
      </c>
      <c r="Z955" t="s">
        <v>57</v>
      </c>
      <c r="AA955">
        <v>155</v>
      </c>
      <c r="AB955">
        <v>0.63</v>
      </c>
      <c r="AC955">
        <v>1</v>
      </c>
      <c r="AD955">
        <v>34</v>
      </c>
      <c r="AE955">
        <v>1</v>
      </c>
      <c r="AF955">
        <v>1</v>
      </c>
      <c r="AG955">
        <v>0.63</v>
      </c>
      <c r="AH955">
        <v>0</v>
      </c>
      <c r="BA955">
        <v>11</v>
      </c>
      <c r="BB955">
        <v>801</v>
      </c>
      <c r="BC955">
        <v>1</v>
      </c>
      <c r="BD955">
        <v>9</v>
      </c>
      <c r="BE955">
        <v>0</v>
      </c>
      <c r="BF955">
        <v>1.4</v>
      </c>
      <c r="BG955">
        <v>110</v>
      </c>
      <c r="BH955">
        <v>21</v>
      </c>
      <c r="BI955">
        <v>126</v>
      </c>
      <c r="BJ955">
        <v>1</v>
      </c>
      <c r="BK955">
        <v>0</v>
      </c>
      <c r="BL955">
        <v>73</v>
      </c>
      <c r="BM955">
        <v>0</v>
      </c>
      <c r="BN955">
        <v>0</v>
      </c>
      <c r="BO955">
        <v>10</v>
      </c>
      <c r="BP955">
        <v>3</v>
      </c>
      <c r="BQ955" t="s">
        <v>19</v>
      </c>
      <c r="BR955">
        <v>32</v>
      </c>
      <c r="BS955">
        <v>30</v>
      </c>
      <c r="BT955">
        <v>3</v>
      </c>
      <c r="BU955">
        <v>2</v>
      </c>
      <c r="BV955">
        <v>2.4E-2</v>
      </c>
      <c r="BW955">
        <v>1.2E-2</v>
      </c>
      <c r="BX955">
        <v>24</v>
      </c>
      <c r="BY955">
        <v>0.96</v>
      </c>
      <c r="BZ955" t="s">
        <v>57</v>
      </c>
      <c r="CA955">
        <v>155</v>
      </c>
      <c r="CB955">
        <v>0.63</v>
      </c>
      <c r="CC955">
        <v>1</v>
      </c>
      <c r="CD955">
        <v>34</v>
      </c>
      <c r="CE955">
        <v>1</v>
      </c>
      <c r="CF955">
        <v>1</v>
      </c>
      <c r="CG955">
        <v>0.63</v>
      </c>
      <c r="CH955">
        <v>0</v>
      </c>
    </row>
    <row r="956" spans="1:86">
      <c r="F956" s="24" t="str">
        <f t="shared" si="72"/>
        <v/>
      </c>
      <c r="H956" s="24" t="str">
        <f t="shared" si="74"/>
        <v/>
      </c>
      <c r="I956" s="24" t="str">
        <f t="shared" si="76"/>
        <v/>
      </c>
      <c r="J956" s="24" t="str">
        <f t="shared" si="73"/>
        <v/>
      </c>
      <c r="K956" s="24" t="str">
        <f t="shared" si="75"/>
        <v/>
      </c>
      <c r="AC956">
        <v>1</v>
      </c>
      <c r="AE956">
        <v>1</v>
      </c>
      <c r="AF956">
        <v>1</v>
      </c>
      <c r="AH956">
        <v>0</v>
      </c>
      <c r="BK956">
        <v>0</v>
      </c>
      <c r="CC956">
        <v>1</v>
      </c>
      <c r="CE956">
        <v>1</v>
      </c>
      <c r="CF956">
        <v>1</v>
      </c>
      <c r="CH956">
        <v>0</v>
      </c>
    </row>
    <row r="957" spans="1:86">
      <c r="F957" s="24" t="str">
        <f t="shared" si="72"/>
        <v/>
      </c>
      <c r="H957" s="24" t="str">
        <f t="shared" si="74"/>
        <v/>
      </c>
      <c r="I957" s="24" t="str">
        <f t="shared" si="76"/>
        <v/>
      </c>
      <c r="J957" s="24" t="str">
        <f t="shared" si="73"/>
        <v/>
      </c>
      <c r="K957" s="24" t="str">
        <f t="shared" si="75"/>
        <v/>
      </c>
      <c r="AC957">
        <v>1</v>
      </c>
      <c r="AE957">
        <v>1</v>
      </c>
      <c r="AF957">
        <v>1</v>
      </c>
      <c r="AH957">
        <v>0</v>
      </c>
      <c r="BK957">
        <v>0</v>
      </c>
      <c r="CC957">
        <v>1</v>
      </c>
      <c r="CE957">
        <v>1</v>
      </c>
      <c r="CF957">
        <v>1</v>
      </c>
      <c r="CH957">
        <v>0</v>
      </c>
    </row>
    <row r="958" spans="1:86">
      <c r="A958">
        <v>2</v>
      </c>
      <c r="B958">
        <v>8</v>
      </c>
      <c r="C958">
        <v>300</v>
      </c>
      <c r="D958">
        <v>55</v>
      </c>
      <c r="E958">
        <v>0</v>
      </c>
      <c r="F958" s="24">
        <f t="shared" si="72"/>
        <v>135</v>
      </c>
      <c r="G958">
        <v>50</v>
      </c>
      <c r="H958" s="24">
        <f t="shared" si="74"/>
        <v>11</v>
      </c>
      <c r="I958" s="24">
        <f t="shared" si="76"/>
        <v>8</v>
      </c>
      <c r="J958" s="24">
        <f t="shared" si="73"/>
        <v>75</v>
      </c>
      <c r="K958" s="24" t="str">
        <f t="shared" si="75"/>
        <v>03</v>
      </c>
      <c r="L958">
        <v>22</v>
      </c>
      <c r="M958">
        <v>0</v>
      </c>
      <c r="N958">
        <v>0</v>
      </c>
      <c r="O958">
        <v>1</v>
      </c>
      <c r="P958">
        <v>0</v>
      </c>
      <c r="Q958" t="s">
        <v>18</v>
      </c>
      <c r="R958">
        <v>21</v>
      </c>
      <c r="S958">
        <v>10</v>
      </c>
      <c r="T958">
        <v>2</v>
      </c>
      <c r="U958">
        <v>2</v>
      </c>
      <c r="V958">
        <v>0.29599999999999999</v>
      </c>
      <c r="W958">
        <v>0.24859999999999999</v>
      </c>
      <c r="X958">
        <v>24</v>
      </c>
      <c r="Y958">
        <v>0</v>
      </c>
      <c r="Z958" t="s">
        <v>133</v>
      </c>
      <c r="AB958">
        <v>0</v>
      </c>
      <c r="AC958">
        <v>1</v>
      </c>
      <c r="AD958">
        <v>34</v>
      </c>
      <c r="AE958">
        <v>1</v>
      </c>
      <c r="AF958">
        <v>1</v>
      </c>
      <c r="AG958">
        <v>0.8</v>
      </c>
      <c r="AH958">
        <v>0</v>
      </c>
      <c r="BA958">
        <v>2</v>
      </c>
      <c r="BB958">
        <v>8</v>
      </c>
      <c r="BC958">
        <v>300</v>
      </c>
      <c r="BD958">
        <v>55</v>
      </c>
      <c r="BE958">
        <v>0</v>
      </c>
      <c r="BF958">
        <v>13.4</v>
      </c>
      <c r="BG958">
        <v>50</v>
      </c>
      <c r="BH958">
        <v>11</v>
      </c>
      <c r="BI958">
        <v>60</v>
      </c>
      <c r="BJ958">
        <v>3</v>
      </c>
      <c r="BK958">
        <v>0</v>
      </c>
      <c r="BL958">
        <v>22</v>
      </c>
      <c r="BM958">
        <v>0</v>
      </c>
      <c r="BN958">
        <v>0</v>
      </c>
      <c r="BO958">
        <v>1</v>
      </c>
      <c r="BP958">
        <v>0</v>
      </c>
      <c r="BQ958" t="s">
        <v>18</v>
      </c>
      <c r="BR958">
        <v>21</v>
      </c>
      <c r="BS958">
        <v>10</v>
      </c>
      <c r="BT958">
        <v>2</v>
      </c>
      <c r="BU958">
        <v>2</v>
      </c>
      <c r="BV958">
        <v>0.29599999999999999</v>
      </c>
      <c r="BW958">
        <v>0.24859999999999999</v>
      </c>
      <c r="BX958">
        <v>24</v>
      </c>
      <c r="BY958">
        <v>0</v>
      </c>
      <c r="BZ958" t="s">
        <v>133</v>
      </c>
      <c r="CB958">
        <v>0</v>
      </c>
      <c r="CC958">
        <v>1</v>
      </c>
      <c r="CD958">
        <v>34</v>
      </c>
      <c r="CE958">
        <v>1</v>
      </c>
      <c r="CF958">
        <v>1</v>
      </c>
      <c r="CG958">
        <v>0.8</v>
      </c>
      <c r="CH958">
        <v>0</v>
      </c>
    </row>
    <row r="959" spans="1:86">
      <c r="A959">
        <v>3</v>
      </c>
      <c r="B959">
        <v>7</v>
      </c>
      <c r="C959">
        <v>200</v>
      </c>
      <c r="D959">
        <v>40</v>
      </c>
      <c r="E959">
        <v>0</v>
      </c>
      <c r="F959" s="24">
        <f t="shared" si="72"/>
        <v>85</v>
      </c>
      <c r="G959">
        <v>50</v>
      </c>
      <c r="H959" s="24">
        <f t="shared" si="74"/>
        <v>12</v>
      </c>
      <c r="I959" s="24">
        <f t="shared" si="76"/>
        <v>8</v>
      </c>
      <c r="J959" s="24">
        <f t="shared" si="73"/>
        <v>75</v>
      </c>
      <c r="K959" s="24" t="str">
        <f t="shared" si="75"/>
        <v>03</v>
      </c>
      <c r="L959">
        <v>22</v>
      </c>
      <c r="M959">
        <v>0</v>
      </c>
      <c r="N959">
        <v>0</v>
      </c>
      <c r="O959">
        <v>1</v>
      </c>
      <c r="P959">
        <v>0</v>
      </c>
      <c r="Q959" t="s">
        <v>18</v>
      </c>
      <c r="R959">
        <v>21</v>
      </c>
      <c r="S959">
        <v>10</v>
      </c>
      <c r="T959">
        <v>2</v>
      </c>
      <c r="U959">
        <v>2</v>
      </c>
      <c r="V959">
        <v>0.20200000000000001</v>
      </c>
      <c r="W959">
        <v>0.16969999999999999</v>
      </c>
      <c r="X959">
        <v>24</v>
      </c>
      <c r="Y959">
        <v>0</v>
      </c>
      <c r="Z959" t="s">
        <v>133</v>
      </c>
      <c r="AB959">
        <v>0</v>
      </c>
      <c r="AC959">
        <v>1</v>
      </c>
      <c r="AD959">
        <v>34</v>
      </c>
      <c r="AE959">
        <v>1</v>
      </c>
      <c r="AF959">
        <v>1</v>
      </c>
      <c r="AG959">
        <v>0.8</v>
      </c>
      <c r="AH959">
        <v>0</v>
      </c>
      <c r="BA959">
        <v>3</v>
      </c>
      <c r="BB959">
        <v>7</v>
      </c>
      <c r="BC959">
        <v>200</v>
      </c>
      <c r="BD959">
        <v>40</v>
      </c>
      <c r="BE959">
        <v>0</v>
      </c>
      <c r="BF959">
        <v>8.6</v>
      </c>
      <c r="BG959">
        <v>50</v>
      </c>
      <c r="BH959">
        <v>12</v>
      </c>
      <c r="BI959">
        <v>60</v>
      </c>
      <c r="BJ959">
        <v>3</v>
      </c>
      <c r="BK959">
        <v>0</v>
      </c>
      <c r="BL959">
        <v>22</v>
      </c>
      <c r="BM959">
        <v>0</v>
      </c>
      <c r="BN959">
        <v>0</v>
      </c>
      <c r="BO959">
        <v>1</v>
      </c>
      <c r="BP959">
        <v>0</v>
      </c>
      <c r="BQ959" t="s">
        <v>18</v>
      </c>
      <c r="BR959">
        <v>21</v>
      </c>
      <c r="BS959">
        <v>10</v>
      </c>
      <c r="BT959">
        <v>2</v>
      </c>
      <c r="BU959">
        <v>2</v>
      </c>
      <c r="BV959">
        <v>0.20200000000000001</v>
      </c>
      <c r="BW959">
        <v>0.16969999999999999</v>
      </c>
      <c r="BX959">
        <v>24</v>
      </c>
      <c r="BY959">
        <v>0</v>
      </c>
      <c r="BZ959" t="s">
        <v>133</v>
      </c>
      <c r="CB959">
        <v>0</v>
      </c>
      <c r="CC959">
        <v>1</v>
      </c>
      <c r="CD959">
        <v>34</v>
      </c>
      <c r="CE959">
        <v>1</v>
      </c>
      <c r="CF959">
        <v>1</v>
      </c>
      <c r="CG959">
        <v>0.8</v>
      </c>
      <c r="CH959">
        <v>0</v>
      </c>
    </row>
    <row r="960" spans="1:86">
      <c r="A960">
        <v>4</v>
      </c>
      <c r="B960">
        <v>6</v>
      </c>
      <c r="C960">
        <v>140</v>
      </c>
      <c r="D960">
        <v>40</v>
      </c>
      <c r="E960">
        <v>0</v>
      </c>
      <c r="F960" s="24">
        <f t="shared" si="72"/>
        <v>53</v>
      </c>
      <c r="G960">
        <v>60</v>
      </c>
      <c r="H960" s="24">
        <f t="shared" si="74"/>
        <v>12</v>
      </c>
      <c r="I960" s="24">
        <f t="shared" si="76"/>
        <v>8</v>
      </c>
      <c r="J960" s="24">
        <f t="shared" si="73"/>
        <v>75</v>
      </c>
      <c r="K960" s="24" t="str">
        <f t="shared" si="75"/>
        <v>03</v>
      </c>
      <c r="L960">
        <v>32</v>
      </c>
      <c r="M960">
        <v>0</v>
      </c>
      <c r="N960">
        <v>40</v>
      </c>
      <c r="O960">
        <v>0</v>
      </c>
      <c r="P960">
        <v>0</v>
      </c>
      <c r="Q960" t="s">
        <v>18</v>
      </c>
      <c r="R960">
        <v>31</v>
      </c>
      <c r="S960">
        <v>15</v>
      </c>
      <c r="T960">
        <v>2</v>
      </c>
      <c r="U960">
        <v>2</v>
      </c>
      <c r="V960">
        <v>0.14699999999999999</v>
      </c>
      <c r="W960">
        <v>0.122</v>
      </c>
      <c r="X960">
        <v>24</v>
      </c>
      <c r="Y960">
        <v>0</v>
      </c>
      <c r="Z960" t="s">
        <v>133</v>
      </c>
      <c r="AB960">
        <v>0</v>
      </c>
      <c r="AC960">
        <v>1</v>
      </c>
      <c r="AD960">
        <v>34</v>
      </c>
      <c r="AE960">
        <v>1</v>
      </c>
      <c r="AF960">
        <v>1</v>
      </c>
      <c r="AG960">
        <v>0.8</v>
      </c>
      <c r="AH960">
        <v>0</v>
      </c>
      <c r="BA960">
        <v>4</v>
      </c>
      <c r="BB960">
        <v>6</v>
      </c>
      <c r="BC960">
        <v>140</v>
      </c>
      <c r="BD960">
        <v>40</v>
      </c>
      <c r="BE960">
        <v>0</v>
      </c>
      <c r="BF960">
        <v>5.3</v>
      </c>
      <c r="BG960">
        <v>60</v>
      </c>
      <c r="BH960">
        <v>12</v>
      </c>
      <c r="BI960">
        <v>60</v>
      </c>
      <c r="BJ960">
        <v>3</v>
      </c>
      <c r="BK960">
        <v>0</v>
      </c>
      <c r="BL960">
        <v>32</v>
      </c>
      <c r="BM960">
        <v>0</v>
      </c>
      <c r="BN960">
        <v>40</v>
      </c>
      <c r="BO960">
        <v>0</v>
      </c>
      <c r="BP960">
        <v>0</v>
      </c>
      <c r="BQ960" t="s">
        <v>18</v>
      </c>
      <c r="BR960">
        <v>31</v>
      </c>
      <c r="BS960">
        <v>15</v>
      </c>
      <c r="BT960">
        <v>2</v>
      </c>
      <c r="BU960">
        <v>2</v>
      </c>
      <c r="BV960">
        <v>0.14699999999999999</v>
      </c>
      <c r="BW960">
        <v>0.122</v>
      </c>
      <c r="BX960">
        <v>24</v>
      </c>
      <c r="BY960">
        <v>0</v>
      </c>
      <c r="BZ960" t="s">
        <v>133</v>
      </c>
      <c r="CB960">
        <v>0</v>
      </c>
      <c r="CC960">
        <v>1</v>
      </c>
      <c r="CD960">
        <v>34</v>
      </c>
      <c r="CE960">
        <v>1</v>
      </c>
      <c r="CF960">
        <v>1</v>
      </c>
      <c r="CG960">
        <v>0.8</v>
      </c>
      <c r="CH960">
        <v>0</v>
      </c>
    </row>
    <row r="961" spans="1:86">
      <c r="A961">
        <v>5</v>
      </c>
      <c r="B961">
        <v>5</v>
      </c>
      <c r="C961">
        <v>70</v>
      </c>
      <c r="D961">
        <v>25</v>
      </c>
      <c r="E961">
        <v>0</v>
      </c>
      <c r="F961" s="24">
        <f t="shared" si="72"/>
        <v>33</v>
      </c>
      <c r="G961">
        <v>70</v>
      </c>
      <c r="H961" s="24">
        <f t="shared" si="74"/>
        <v>12</v>
      </c>
      <c r="I961" s="24">
        <f t="shared" si="76"/>
        <v>6</v>
      </c>
      <c r="J961" s="24">
        <f t="shared" si="73"/>
        <v>75</v>
      </c>
      <c r="K961" s="24" t="str">
        <f t="shared" si="75"/>
        <v>03</v>
      </c>
      <c r="L961">
        <v>42</v>
      </c>
      <c r="M961">
        <v>0</v>
      </c>
      <c r="N961">
        <v>40</v>
      </c>
      <c r="O961">
        <v>0</v>
      </c>
      <c r="P961">
        <v>0</v>
      </c>
      <c r="Q961" t="s">
        <v>18</v>
      </c>
      <c r="R961">
        <v>31</v>
      </c>
      <c r="S961">
        <v>15</v>
      </c>
      <c r="T961">
        <v>2</v>
      </c>
      <c r="U961">
        <v>2</v>
      </c>
      <c r="V961">
        <v>0.104</v>
      </c>
      <c r="W961">
        <v>8.3199999999999996E-2</v>
      </c>
      <c r="X961">
        <v>24</v>
      </c>
      <c r="Y961">
        <v>0</v>
      </c>
      <c r="Z961" t="s">
        <v>133</v>
      </c>
      <c r="AB961">
        <v>4</v>
      </c>
      <c r="AC961">
        <v>1</v>
      </c>
      <c r="AD961">
        <v>34</v>
      </c>
      <c r="AE961">
        <v>1</v>
      </c>
      <c r="AF961">
        <v>1</v>
      </c>
      <c r="AG961">
        <v>0.8</v>
      </c>
      <c r="AH961">
        <v>0</v>
      </c>
      <c r="BA961">
        <v>5</v>
      </c>
      <c r="BB961">
        <v>5</v>
      </c>
      <c r="BC961">
        <v>70</v>
      </c>
      <c r="BD961">
        <v>25</v>
      </c>
      <c r="BE961">
        <v>0</v>
      </c>
      <c r="BF961">
        <v>3.3</v>
      </c>
      <c r="BG961">
        <v>70</v>
      </c>
      <c r="BH961">
        <v>12</v>
      </c>
      <c r="BI961">
        <v>50</v>
      </c>
      <c r="BJ961">
        <v>3</v>
      </c>
      <c r="BK961">
        <v>0</v>
      </c>
      <c r="BL961">
        <v>42</v>
      </c>
      <c r="BM961">
        <v>0</v>
      </c>
      <c r="BN961">
        <v>40</v>
      </c>
      <c r="BO961">
        <v>0</v>
      </c>
      <c r="BP961">
        <v>0</v>
      </c>
      <c r="BQ961" t="s">
        <v>18</v>
      </c>
      <c r="BR961">
        <v>31</v>
      </c>
      <c r="BS961">
        <v>15</v>
      </c>
      <c r="BT961">
        <v>2</v>
      </c>
      <c r="BU961">
        <v>2</v>
      </c>
      <c r="BV961">
        <v>0.104</v>
      </c>
      <c r="BW961">
        <v>8.3199999999999996E-2</v>
      </c>
      <c r="BX961">
        <v>24</v>
      </c>
      <c r="BY961">
        <v>0</v>
      </c>
      <c r="BZ961" t="s">
        <v>133</v>
      </c>
      <c r="CB961">
        <v>4</v>
      </c>
      <c r="CC961">
        <v>1</v>
      </c>
      <c r="CD961">
        <v>34</v>
      </c>
      <c r="CE961">
        <v>1</v>
      </c>
      <c r="CF961">
        <v>1</v>
      </c>
      <c r="CG961">
        <v>0.8</v>
      </c>
      <c r="CH961">
        <v>0</v>
      </c>
    </row>
    <row r="962" spans="1:86">
      <c r="A962">
        <v>6</v>
      </c>
      <c r="B962">
        <v>4</v>
      </c>
      <c r="C962">
        <v>40</v>
      </c>
      <c r="D962">
        <v>20</v>
      </c>
      <c r="E962">
        <v>0</v>
      </c>
      <c r="F962" s="24">
        <f t="shared" si="72"/>
        <v>23</v>
      </c>
      <c r="G962">
        <v>90</v>
      </c>
      <c r="H962" s="24">
        <f t="shared" si="74"/>
        <v>10</v>
      </c>
      <c r="I962" s="24">
        <f t="shared" si="76"/>
        <v>6</v>
      </c>
      <c r="J962" s="24">
        <f t="shared" si="73"/>
        <v>50</v>
      </c>
      <c r="K962" s="24" t="str">
        <f t="shared" si="75"/>
        <v>03</v>
      </c>
      <c r="L962">
        <v>32</v>
      </c>
      <c r="M962">
        <v>0</v>
      </c>
      <c r="N962">
        <v>40</v>
      </c>
      <c r="O962">
        <v>0</v>
      </c>
      <c r="P962">
        <v>0</v>
      </c>
      <c r="Q962" t="s">
        <v>18</v>
      </c>
      <c r="R962">
        <v>31</v>
      </c>
      <c r="S962">
        <v>15</v>
      </c>
      <c r="T962">
        <v>2</v>
      </c>
      <c r="U962">
        <v>2</v>
      </c>
      <c r="V962">
        <v>6.9000000000000006E-2</v>
      </c>
      <c r="W962">
        <v>5.45E-2</v>
      </c>
      <c r="X962">
        <v>24</v>
      </c>
      <c r="Y962">
        <v>0</v>
      </c>
      <c r="Z962" t="s">
        <v>133</v>
      </c>
      <c r="AB962">
        <v>3.2</v>
      </c>
      <c r="AC962">
        <v>1</v>
      </c>
      <c r="AD962">
        <v>34</v>
      </c>
      <c r="AE962">
        <v>1</v>
      </c>
      <c r="AF962">
        <v>1</v>
      </c>
      <c r="AG962">
        <v>0.8</v>
      </c>
      <c r="AH962">
        <v>0</v>
      </c>
      <c r="BA962">
        <v>6</v>
      </c>
      <c r="BB962">
        <v>4</v>
      </c>
      <c r="BC962">
        <v>40</v>
      </c>
      <c r="BD962">
        <v>20</v>
      </c>
      <c r="BE962">
        <v>0</v>
      </c>
      <c r="BF962">
        <v>2.2999999999999998</v>
      </c>
      <c r="BG962">
        <v>90</v>
      </c>
      <c r="BH962">
        <v>14</v>
      </c>
      <c r="BI962">
        <v>50</v>
      </c>
      <c r="BJ962">
        <v>2</v>
      </c>
      <c r="BK962">
        <v>0</v>
      </c>
      <c r="BL962">
        <v>32</v>
      </c>
      <c r="BM962">
        <v>0</v>
      </c>
      <c r="BN962">
        <v>40</v>
      </c>
      <c r="BO962">
        <v>0</v>
      </c>
      <c r="BP962">
        <v>0</v>
      </c>
      <c r="BQ962" t="s">
        <v>18</v>
      </c>
      <c r="BR962">
        <v>31</v>
      </c>
      <c r="BS962">
        <v>15</v>
      </c>
      <c r="BT962">
        <v>2</v>
      </c>
      <c r="BU962">
        <v>2</v>
      </c>
      <c r="BV962">
        <v>6.9000000000000006E-2</v>
      </c>
      <c r="BW962">
        <v>5.45E-2</v>
      </c>
      <c r="BX962">
        <v>24</v>
      </c>
      <c r="BY962">
        <v>0</v>
      </c>
      <c r="BZ962" t="s">
        <v>133</v>
      </c>
      <c r="CB962">
        <v>3.2</v>
      </c>
      <c r="CC962">
        <v>1</v>
      </c>
      <c r="CD962">
        <v>34</v>
      </c>
      <c r="CE962">
        <v>1</v>
      </c>
      <c r="CF962">
        <v>1</v>
      </c>
      <c r="CG962">
        <v>0.8</v>
      </c>
      <c r="CH962">
        <v>0</v>
      </c>
    </row>
    <row r="963" spans="1:86">
      <c r="A963">
        <v>7</v>
      </c>
      <c r="B963">
        <v>3</v>
      </c>
      <c r="C963">
        <v>10</v>
      </c>
      <c r="D963">
        <v>10</v>
      </c>
      <c r="E963">
        <v>0</v>
      </c>
      <c r="F963" s="24">
        <f t="shared" ref="F963:F1026" si="77">IF(BF963="","",IF(OR(ROUND(MOD(BF963,1),1)=0.2,ROUND(MOD(BF963,1),1)=0.4,ROUND(MOD(BF963,1),1)=0.7),BF963+0.1,IF(OR(ROUND(MOD(BF963,1),1)=0.1,ROUND(MOD(BF963,1),1)=0.6,ROUND(MOD(BF963,1),1)=0.9),BF963-0.1,BF963))*10)</f>
        <v>15</v>
      </c>
      <c r="G963">
        <v>110</v>
      </c>
      <c r="H963" s="24">
        <f t="shared" si="74"/>
        <v>11</v>
      </c>
      <c r="I963" s="24">
        <f t="shared" si="76"/>
        <v>6</v>
      </c>
      <c r="J963" s="24">
        <f t="shared" ref="J963:J1026" si="78">IF(BJ963="","",IF(BJ963&gt;100,100+IF(RIGHT(BJ963,1)*25&gt;=100,80,RIGHT(BJ963,1)*25),IF(RIGHT(BJ963,1)*25&gt;=100,80,RIGHT(BJ963,1)*25)))</f>
        <v>50</v>
      </c>
      <c r="K963" s="24" t="str">
        <f t="shared" si="75"/>
        <v>00</v>
      </c>
      <c r="L963">
        <v>52</v>
      </c>
      <c r="M963">
        <v>0</v>
      </c>
      <c r="N963">
        <v>40</v>
      </c>
      <c r="O963">
        <v>0</v>
      </c>
      <c r="P963">
        <v>0</v>
      </c>
      <c r="Q963" t="s">
        <v>18</v>
      </c>
      <c r="R963">
        <v>31</v>
      </c>
      <c r="S963">
        <v>15</v>
      </c>
      <c r="T963">
        <v>2</v>
      </c>
      <c r="U963">
        <v>2</v>
      </c>
      <c r="V963">
        <v>4.3999999999999997E-2</v>
      </c>
      <c r="W963">
        <v>3.4799999999999998E-2</v>
      </c>
      <c r="X963">
        <v>24</v>
      </c>
      <c r="Y963">
        <v>0</v>
      </c>
      <c r="Z963" t="s">
        <v>133</v>
      </c>
      <c r="AB963">
        <v>2</v>
      </c>
      <c r="AC963">
        <v>1</v>
      </c>
      <c r="AD963">
        <v>34</v>
      </c>
      <c r="AE963">
        <v>1</v>
      </c>
      <c r="AF963">
        <v>1</v>
      </c>
      <c r="AG963">
        <v>0.8</v>
      </c>
      <c r="AH963">
        <v>0</v>
      </c>
      <c r="BA963">
        <v>7</v>
      </c>
      <c r="BB963">
        <v>3</v>
      </c>
      <c r="BC963">
        <v>10</v>
      </c>
      <c r="BD963">
        <v>10</v>
      </c>
      <c r="BE963">
        <v>0</v>
      </c>
      <c r="BF963">
        <v>1.5</v>
      </c>
      <c r="BG963">
        <v>110</v>
      </c>
      <c r="BH963">
        <v>16</v>
      </c>
      <c r="BI963">
        <v>50</v>
      </c>
      <c r="BJ963">
        <v>2</v>
      </c>
      <c r="BK963">
        <v>0</v>
      </c>
      <c r="BL963">
        <v>52</v>
      </c>
      <c r="BM963">
        <v>0</v>
      </c>
      <c r="BN963">
        <v>40</v>
      </c>
      <c r="BO963">
        <v>0</v>
      </c>
      <c r="BP963">
        <v>0</v>
      </c>
      <c r="BQ963" t="s">
        <v>18</v>
      </c>
      <c r="BR963">
        <v>31</v>
      </c>
      <c r="BS963">
        <v>15</v>
      </c>
      <c r="BT963">
        <v>2</v>
      </c>
      <c r="BU963">
        <v>2</v>
      </c>
      <c r="BV963">
        <v>4.3999999999999997E-2</v>
      </c>
      <c r="BW963">
        <v>3.4799999999999998E-2</v>
      </c>
      <c r="BX963">
        <v>24</v>
      </c>
      <c r="BY963">
        <v>0</v>
      </c>
      <c r="BZ963" t="s">
        <v>133</v>
      </c>
      <c r="CB963">
        <v>2</v>
      </c>
      <c r="CC963">
        <v>1</v>
      </c>
      <c r="CD963">
        <v>34</v>
      </c>
      <c r="CE963">
        <v>1</v>
      </c>
      <c r="CF963">
        <v>1</v>
      </c>
      <c r="CG963">
        <v>0.8</v>
      </c>
      <c r="CH963">
        <v>0</v>
      </c>
    </row>
    <row r="964" spans="1:86">
      <c r="A964">
        <v>8</v>
      </c>
      <c r="B964">
        <v>2</v>
      </c>
      <c r="C964">
        <v>7</v>
      </c>
      <c r="D964">
        <v>9</v>
      </c>
      <c r="E964">
        <v>0</v>
      </c>
      <c r="F964" s="24">
        <f t="shared" si="77"/>
        <v>7.9999999999999991</v>
      </c>
      <c r="G964">
        <v>110</v>
      </c>
      <c r="H964" s="24">
        <f t="shared" ref="H964:H1027" si="79">IF(BH964="","",IF(ROUNDUP((BH964/100)*IF(BJ964&gt;100,RIGHT(BJ964,2),BJ964)*250*4/60*2/IF(BK964&gt;=10,10,1),0)&gt;15,15,ROUNDUP((BH964/100)*IF(BJ964&gt;100,RIGHT(BJ964,2),BJ964)*250*4/60*2/IF(BK964&gt;=10,10,1),0)))</f>
        <v>11</v>
      </c>
      <c r="I964" s="24">
        <f t="shared" si="76"/>
        <v>6</v>
      </c>
      <c r="J964" s="24">
        <f t="shared" si="78"/>
        <v>50</v>
      </c>
      <c r="K964" s="24" t="str">
        <f t="shared" ref="K964:K1027" si="80">TEXT(IF(W964=0,"",IF(BK964&gt;=10,LEFT(BK964,1),0)&amp;IF(V964&gt;=0.06,3,0)),"00")</f>
        <v>00</v>
      </c>
      <c r="L964">
        <v>62</v>
      </c>
      <c r="M964">
        <v>0</v>
      </c>
      <c r="N964">
        <v>0</v>
      </c>
      <c r="O964">
        <v>0</v>
      </c>
      <c r="P964">
        <v>0</v>
      </c>
      <c r="Q964" t="s">
        <v>18</v>
      </c>
      <c r="R964">
        <v>31</v>
      </c>
      <c r="S964">
        <v>15</v>
      </c>
      <c r="T964">
        <v>3</v>
      </c>
      <c r="U964">
        <v>2</v>
      </c>
      <c r="V964">
        <v>0.03</v>
      </c>
      <c r="W964">
        <v>2.2800000000000001E-2</v>
      </c>
      <c r="X964">
        <v>24</v>
      </c>
      <c r="Y964">
        <v>0</v>
      </c>
      <c r="Z964" t="s">
        <v>133</v>
      </c>
      <c r="AB964">
        <v>1.1200000000000001</v>
      </c>
      <c r="AC964">
        <v>1</v>
      </c>
      <c r="AD964">
        <v>34</v>
      </c>
      <c r="AE964">
        <v>1</v>
      </c>
      <c r="AF964">
        <v>1</v>
      </c>
      <c r="AG964">
        <v>0.8</v>
      </c>
      <c r="AH964">
        <v>0</v>
      </c>
      <c r="BA964">
        <v>8</v>
      </c>
      <c r="BB964">
        <v>2</v>
      </c>
      <c r="BC964">
        <v>7</v>
      </c>
      <c r="BD964">
        <v>9</v>
      </c>
      <c r="BE964">
        <v>0</v>
      </c>
      <c r="BF964">
        <v>0.7</v>
      </c>
      <c r="BG964">
        <v>110</v>
      </c>
      <c r="BH964">
        <v>16</v>
      </c>
      <c r="BI964">
        <v>50</v>
      </c>
      <c r="BJ964">
        <v>2</v>
      </c>
      <c r="BK964">
        <v>0</v>
      </c>
      <c r="BL964">
        <v>62</v>
      </c>
      <c r="BM964">
        <v>0</v>
      </c>
      <c r="BN964">
        <v>0</v>
      </c>
      <c r="BO964">
        <v>0</v>
      </c>
      <c r="BP964">
        <v>0</v>
      </c>
      <c r="BQ964" t="s">
        <v>18</v>
      </c>
      <c r="BR964">
        <v>31</v>
      </c>
      <c r="BS964">
        <v>15</v>
      </c>
      <c r="BT964">
        <v>3</v>
      </c>
      <c r="BU964">
        <v>2</v>
      </c>
      <c r="BV964">
        <v>0.03</v>
      </c>
      <c r="BW964">
        <v>2.2800000000000001E-2</v>
      </c>
      <c r="BX964">
        <v>24</v>
      </c>
      <c r="BY964">
        <v>0</v>
      </c>
      <c r="BZ964" t="s">
        <v>133</v>
      </c>
      <c r="CB964">
        <v>1.1200000000000001</v>
      </c>
      <c r="CC964">
        <v>1</v>
      </c>
      <c r="CD964">
        <v>34</v>
      </c>
      <c r="CE964">
        <v>1</v>
      </c>
      <c r="CF964">
        <v>1</v>
      </c>
      <c r="CG964">
        <v>0.8</v>
      </c>
      <c r="CH964">
        <v>0</v>
      </c>
    </row>
    <row r="965" spans="1:86">
      <c r="A965">
        <v>9</v>
      </c>
      <c r="B965">
        <v>1</v>
      </c>
      <c r="C965">
        <v>7</v>
      </c>
      <c r="D965">
        <v>9</v>
      </c>
      <c r="E965">
        <v>0</v>
      </c>
      <c r="F965" s="24">
        <f t="shared" si="77"/>
        <v>3</v>
      </c>
      <c r="G965">
        <v>95</v>
      </c>
      <c r="H965" s="24">
        <f t="shared" si="79"/>
        <v>6</v>
      </c>
      <c r="I965" s="24">
        <f t="shared" si="76"/>
        <v>9</v>
      </c>
      <c r="J965" s="24">
        <f t="shared" si="78"/>
        <v>25</v>
      </c>
      <c r="K965" s="24" t="str">
        <f t="shared" si="80"/>
        <v>00</v>
      </c>
      <c r="L965">
        <v>63</v>
      </c>
      <c r="M965">
        <v>0</v>
      </c>
      <c r="N965">
        <v>0</v>
      </c>
      <c r="O965">
        <v>0</v>
      </c>
      <c r="P965">
        <v>1</v>
      </c>
      <c r="Q965" t="s">
        <v>18</v>
      </c>
      <c r="R965">
        <v>31</v>
      </c>
      <c r="S965">
        <v>15</v>
      </c>
      <c r="T965">
        <v>3</v>
      </c>
      <c r="U965">
        <v>2</v>
      </c>
      <c r="V965">
        <v>1.4999999999999999E-2</v>
      </c>
      <c r="W965">
        <v>1.2E-2</v>
      </c>
      <c r="X965">
        <v>24</v>
      </c>
      <c r="Y965">
        <v>0</v>
      </c>
      <c r="Z965" t="s">
        <v>133</v>
      </c>
      <c r="AB965">
        <v>0.8</v>
      </c>
      <c r="AC965">
        <v>1</v>
      </c>
      <c r="AD965">
        <v>34</v>
      </c>
      <c r="AE965">
        <v>1</v>
      </c>
      <c r="AF965">
        <v>1</v>
      </c>
      <c r="AG965">
        <v>0.8</v>
      </c>
      <c r="AH965">
        <v>0</v>
      </c>
      <c r="BA965">
        <v>9</v>
      </c>
      <c r="BB965">
        <v>1</v>
      </c>
      <c r="BC965">
        <v>7</v>
      </c>
      <c r="BD965">
        <v>9</v>
      </c>
      <c r="BE965">
        <v>0</v>
      </c>
      <c r="BF965">
        <v>0.3</v>
      </c>
      <c r="BG965">
        <v>95</v>
      </c>
      <c r="BH965">
        <v>18</v>
      </c>
      <c r="BI965">
        <v>70</v>
      </c>
      <c r="BJ965">
        <v>1</v>
      </c>
      <c r="BK965">
        <v>0</v>
      </c>
      <c r="BL965">
        <v>63</v>
      </c>
      <c r="BM965">
        <v>0</v>
      </c>
      <c r="BN965">
        <v>0</v>
      </c>
      <c r="BO965">
        <v>0</v>
      </c>
      <c r="BP965">
        <v>1</v>
      </c>
      <c r="BQ965" t="s">
        <v>18</v>
      </c>
      <c r="BR965">
        <v>31</v>
      </c>
      <c r="BS965">
        <v>15</v>
      </c>
      <c r="BT965">
        <v>3</v>
      </c>
      <c r="BU965">
        <v>2</v>
      </c>
      <c r="BV965">
        <v>1.4999999999999999E-2</v>
      </c>
      <c r="BW965">
        <v>1.2E-2</v>
      </c>
      <c r="BX965">
        <v>24</v>
      </c>
      <c r="BY965">
        <v>0</v>
      </c>
      <c r="BZ965" t="s">
        <v>133</v>
      </c>
      <c r="CB965">
        <v>0.8</v>
      </c>
      <c r="CC965">
        <v>1</v>
      </c>
      <c r="CD965">
        <v>34</v>
      </c>
      <c r="CE965">
        <v>1</v>
      </c>
      <c r="CF965">
        <v>1</v>
      </c>
      <c r="CG965">
        <v>0.8</v>
      </c>
      <c r="CH965">
        <v>0</v>
      </c>
    </row>
    <row r="966" spans="1:86">
      <c r="F966" s="24" t="str">
        <f t="shared" si="77"/>
        <v/>
      </c>
      <c r="H966" s="24" t="str">
        <f t="shared" si="79"/>
        <v/>
      </c>
      <c r="I966" s="24" t="str">
        <f t="shared" si="76"/>
        <v/>
      </c>
      <c r="J966" s="24" t="str">
        <f t="shared" si="78"/>
        <v/>
      </c>
      <c r="K966" s="24" t="str">
        <f t="shared" si="80"/>
        <v/>
      </c>
      <c r="AC966">
        <v>1</v>
      </c>
      <c r="AE966">
        <v>1</v>
      </c>
      <c r="AF966">
        <v>1</v>
      </c>
      <c r="AH966">
        <v>0</v>
      </c>
      <c r="BK966">
        <v>0</v>
      </c>
      <c r="CC966">
        <v>1</v>
      </c>
      <c r="CE966">
        <v>1</v>
      </c>
      <c r="CF966">
        <v>1</v>
      </c>
      <c r="CH966">
        <v>0</v>
      </c>
    </row>
    <row r="967" spans="1:86">
      <c r="F967" s="24" t="str">
        <f t="shared" si="77"/>
        <v/>
      </c>
      <c r="H967" s="24" t="str">
        <f t="shared" si="79"/>
        <v/>
      </c>
      <c r="I967" s="24" t="str">
        <f t="shared" si="76"/>
        <v/>
      </c>
      <c r="J967" s="24" t="str">
        <f t="shared" si="78"/>
        <v/>
      </c>
      <c r="K967" s="24" t="str">
        <f t="shared" si="80"/>
        <v/>
      </c>
      <c r="AC967">
        <v>1</v>
      </c>
      <c r="AE967">
        <v>1</v>
      </c>
      <c r="AF967">
        <v>1</v>
      </c>
      <c r="AH967">
        <v>0</v>
      </c>
      <c r="BK967">
        <v>0</v>
      </c>
      <c r="CC967">
        <v>1</v>
      </c>
      <c r="CE967">
        <v>1</v>
      </c>
      <c r="CF967">
        <v>1</v>
      </c>
      <c r="CH967">
        <v>0</v>
      </c>
    </row>
    <row r="968" spans="1:86">
      <c r="A968">
        <v>2</v>
      </c>
      <c r="B968">
        <v>7</v>
      </c>
      <c r="C968">
        <v>300</v>
      </c>
      <c r="D968">
        <v>55</v>
      </c>
      <c r="E968">
        <v>0</v>
      </c>
      <c r="F968" s="24">
        <f t="shared" si="77"/>
        <v>135</v>
      </c>
      <c r="G968">
        <v>50</v>
      </c>
      <c r="H968" s="24">
        <f t="shared" si="79"/>
        <v>11</v>
      </c>
      <c r="I968" s="24">
        <f t="shared" si="76"/>
        <v>8</v>
      </c>
      <c r="J968" s="24">
        <f t="shared" si="78"/>
        <v>75</v>
      </c>
      <c r="K968" s="24" t="str">
        <f t="shared" si="80"/>
        <v>03</v>
      </c>
      <c r="L968">
        <v>22</v>
      </c>
      <c r="M968">
        <v>0</v>
      </c>
      <c r="N968">
        <v>0</v>
      </c>
      <c r="O968">
        <v>1</v>
      </c>
      <c r="P968">
        <v>0</v>
      </c>
      <c r="Q968" t="s">
        <v>18</v>
      </c>
      <c r="R968">
        <v>21</v>
      </c>
      <c r="S968">
        <v>10</v>
      </c>
      <c r="T968">
        <v>2</v>
      </c>
      <c r="U968">
        <v>2</v>
      </c>
      <c r="V968">
        <v>0.29099999999999998</v>
      </c>
      <c r="W968">
        <v>0.24440000000000001</v>
      </c>
      <c r="X968">
        <v>24</v>
      </c>
      <c r="Y968">
        <v>0</v>
      </c>
      <c r="Z968" t="s">
        <v>133</v>
      </c>
      <c r="AB968">
        <v>0</v>
      </c>
      <c r="AC968">
        <v>1</v>
      </c>
      <c r="AD968">
        <v>34</v>
      </c>
      <c r="AE968">
        <v>1</v>
      </c>
      <c r="AF968">
        <v>1</v>
      </c>
      <c r="AG968">
        <v>1.1200000000000001</v>
      </c>
      <c r="AH968">
        <v>0</v>
      </c>
      <c r="BA968">
        <v>2</v>
      </c>
      <c r="BB968">
        <v>7</v>
      </c>
      <c r="BC968">
        <v>300</v>
      </c>
      <c r="BD968">
        <v>55</v>
      </c>
      <c r="BE968">
        <v>0</v>
      </c>
      <c r="BF968">
        <v>13.4</v>
      </c>
      <c r="BG968">
        <v>50</v>
      </c>
      <c r="BH968">
        <v>11</v>
      </c>
      <c r="BI968">
        <v>60</v>
      </c>
      <c r="BJ968">
        <v>3</v>
      </c>
      <c r="BK968">
        <v>0</v>
      </c>
      <c r="BL968">
        <v>22</v>
      </c>
      <c r="BM968">
        <v>0</v>
      </c>
      <c r="BN968">
        <v>0</v>
      </c>
      <c r="BO968">
        <v>1</v>
      </c>
      <c r="BP968">
        <v>0</v>
      </c>
      <c r="BQ968" t="s">
        <v>18</v>
      </c>
      <c r="BR968">
        <v>21</v>
      </c>
      <c r="BS968">
        <v>10</v>
      </c>
      <c r="BT968">
        <v>2</v>
      </c>
      <c r="BU968">
        <v>2</v>
      </c>
      <c r="BV968">
        <v>0.29099999999999998</v>
      </c>
      <c r="BW968">
        <v>0.24440000000000001</v>
      </c>
      <c r="BX968">
        <v>24</v>
      </c>
      <c r="BY968">
        <v>0</v>
      </c>
      <c r="BZ968" t="s">
        <v>133</v>
      </c>
      <c r="CB968">
        <v>0</v>
      </c>
      <c r="CC968">
        <v>1</v>
      </c>
      <c r="CD968">
        <v>34</v>
      </c>
      <c r="CE968">
        <v>1</v>
      </c>
      <c r="CF968">
        <v>1</v>
      </c>
      <c r="CG968">
        <v>1.1200000000000001</v>
      </c>
      <c r="CH968">
        <v>0</v>
      </c>
    </row>
    <row r="969" spans="1:86">
      <c r="A969">
        <v>3</v>
      </c>
      <c r="B969">
        <v>6</v>
      </c>
      <c r="C969">
        <v>200</v>
      </c>
      <c r="D969">
        <v>40</v>
      </c>
      <c r="E969">
        <v>0</v>
      </c>
      <c r="F969" s="24">
        <f t="shared" si="77"/>
        <v>85</v>
      </c>
      <c r="G969">
        <v>50</v>
      </c>
      <c r="H969" s="24">
        <f t="shared" si="79"/>
        <v>12</v>
      </c>
      <c r="I969" s="24">
        <f t="shared" si="76"/>
        <v>8</v>
      </c>
      <c r="J969" s="24">
        <f t="shared" si="78"/>
        <v>75</v>
      </c>
      <c r="K969" s="24" t="str">
        <f t="shared" si="80"/>
        <v>03</v>
      </c>
      <c r="L969">
        <v>22</v>
      </c>
      <c r="M969">
        <v>0</v>
      </c>
      <c r="N969">
        <v>0</v>
      </c>
      <c r="O969">
        <v>1</v>
      </c>
      <c r="P969">
        <v>0</v>
      </c>
      <c r="Q969" t="s">
        <v>18</v>
      </c>
      <c r="R969">
        <v>21</v>
      </c>
      <c r="S969">
        <v>10</v>
      </c>
      <c r="T969">
        <v>2</v>
      </c>
      <c r="U969">
        <v>2</v>
      </c>
      <c r="V969">
        <v>0.19700000000000001</v>
      </c>
      <c r="W969">
        <v>0.16550000000000001</v>
      </c>
      <c r="X969">
        <v>24</v>
      </c>
      <c r="Y969">
        <v>0</v>
      </c>
      <c r="Z969" t="s">
        <v>133</v>
      </c>
      <c r="AB969">
        <v>0</v>
      </c>
      <c r="AC969">
        <v>1</v>
      </c>
      <c r="AD969">
        <v>34</v>
      </c>
      <c r="AE969">
        <v>1</v>
      </c>
      <c r="AF969">
        <v>1</v>
      </c>
      <c r="AG969">
        <v>1.1200000000000001</v>
      </c>
      <c r="AH969">
        <v>0</v>
      </c>
      <c r="BA969">
        <v>3</v>
      </c>
      <c r="BB969">
        <v>6</v>
      </c>
      <c r="BC969">
        <v>200</v>
      </c>
      <c r="BD969">
        <v>40</v>
      </c>
      <c r="BE969">
        <v>0</v>
      </c>
      <c r="BF969">
        <v>8.6</v>
      </c>
      <c r="BG969">
        <v>50</v>
      </c>
      <c r="BH969">
        <v>12</v>
      </c>
      <c r="BI969">
        <v>60</v>
      </c>
      <c r="BJ969">
        <v>3</v>
      </c>
      <c r="BK969">
        <v>0</v>
      </c>
      <c r="BL969">
        <v>22</v>
      </c>
      <c r="BM969">
        <v>0</v>
      </c>
      <c r="BN969">
        <v>0</v>
      </c>
      <c r="BO969">
        <v>1</v>
      </c>
      <c r="BP969">
        <v>0</v>
      </c>
      <c r="BQ969" t="s">
        <v>18</v>
      </c>
      <c r="BR969">
        <v>21</v>
      </c>
      <c r="BS969">
        <v>10</v>
      </c>
      <c r="BT969">
        <v>2</v>
      </c>
      <c r="BU969">
        <v>2</v>
      </c>
      <c r="BV969">
        <v>0.19700000000000001</v>
      </c>
      <c r="BW969">
        <v>0.16550000000000001</v>
      </c>
      <c r="BX969">
        <v>24</v>
      </c>
      <c r="BY969">
        <v>0</v>
      </c>
      <c r="BZ969" t="s">
        <v>133</v>
      </c>
      <c r="CB969">
        <v>0</v>
      </c>
      <c r="CC969">
        <v>1</v>
      </c>
      <c r="CD969">
        <v>34</v>
      </c>
      <c r="CE969">
        <v>1</v>
      </c>
      <c r="CF969">
        <v>1</v>
      </c>
      <c r="CG969">
        <v>1.1200000000000001</v>
      </c>
      <c r="CH969">
        <v>0</v>
      </c>
    </row>
    <row r="970" spans="1:86">
      <c r="A970">
        <v>4</v>
      </c>
      <c r="B970">
        <v>5</v>
      </c>
      <c r="C970">
        <v>140</v>
      </c>
      <c r="D970">
        <v>40</v>
      </c>
      <c r="E970">
        <v>0</v>
      </c>
      <c r="F970" s="24">
        <f t="shared" si="77"/>
        <v>53</v>
      </c>
      <c r="G970">
        <v>60</v>
      </c>
      <c r="H970" s="24">
        <f t="shared" si="79"/>
        <v>12</v>
      </c>
      <c r="I970" s="24">
        <f t="shared" si="76"/>
        <v>8</v>
      </c>
      <c r="J970" s="24">
        <f t="shared" si="78"/>
        <v>75</v>
      </c>
      <c r="K970" s="24" t="str">
        <f t="shared" si="80"/>
        <v>03</v>
      </c>
      <c r="L970">
        <v>32</v>
      </c>
      <c r="M970">
        <v>0</v>
      </c>
      <c r="N970">
        <v>40</v>
      </c>
      <c r="O970">
        <v>0</v>
      </c>
      <c r="P970">
        <v>0</v>
      </c>
      <c r="Q970" t="s">
        <v>18</v>
      </c>
      <c r="R970">
        <v>31</v>
      </c>
      <c r="S970">
        <v>15</v>
      </c>
      <c r="T970">
        <v>2</v>
      </c>
      <c r="U970">
        <v>2</v>
      </c>
      <c r="V970">
        <v>0.14199999999999999</v>
      </c>
      <c r="W970">
        <v>0.1179</v>
      </c>
      <c r="X970">
        <v>24</v>
      </c>
      <c r="Y970">
        <v>0</v>
      </c>
      <c r="Z970" t="s">
        <v>133</v>
      </c>
      <c r="AB970">
        <v>0</v>
      </c>
      <c r="AC970">
        <v>1</v>
      </c>
      <c r="AD970">
        <v>34</v>
      </c>
      <c r="AE970">
        <v>1</v>
      </c>
      <c r="AF970">
        <v>1</v>
      </c>
      <c r="AG970">
        <v>1.1200000000000001</v>
      </c>
      <c r="AH970">
        <v>0</v>
      </c>
      <c r="BA970">
        <v>4</v>
      </c>
      <c r="BB970">
        <v>5</v>
      </c>
      <c r="BC970">
        <v>140</v>
      </c>
      <c r="BD970">
        <v>40</v>
      </c>
      <c r="BE970">
        <v>0</v>
      </c>
      <c r="BF970">
        <v>5.3</v>
      </c>
      <c r="BG970">
        <v>60</v>
      </c>
      <c r="BH970">
        <v>12</v>
      </c>
      <c r="BI970">
        <v>60</v>
      </c>
      <c r="BJ970">
        <v>3</v>
      </c>
      <c r="BK970">
        <v>0</v>
      </c>
      <c r="BL970">
        <v>32</v>
      </c>
      <c r="BM970">
        <v>0</v>
      </c>
      <c r="BN970">
        <v>40</v>
      </c>
      <c r="BO970">
        <v>0</v>
      </c>
      <c r="BP970">
        <v>0</v>
      </c>
      <c r="BQ970" t="s">
        <v>18</v>
      </c>
      <c r="BR970">
        <v>31</v>
      </c>
      <c r="BS970">
        <v>15</v>
      </c>
      <c r="BT970">
        <v>2</v>
      </c>
      <c r="BU970">
        <v>2</v>
      </c>
      <c r="BV970">
        <v>0.14199999999999999</v>
      </c>
      <c r="BW970">
        <v>0.1179</v>
      </c>
      <c r="BX970">
        <v>24</v>
      </c>
      <c r="BY970">
        <v>0</v>
      </c>
      <c r="BZ970" t="s">
        <v>133</v>
      </c>
      <c r="CB970">
        <v>0</v>
      </c>
      <c r="CC970">
        <v>1</v>
      </c>
      <c r="CD970">
        <v>34</v>
      </c>
      <c r="CE970">
        <v>1</v>
      </c>
      <c r="CF970">
        <v>1</v>
      </c>
      <c r="CG970">
        <v>1.1200000000000001</v>
      </c>
      <c r="CH970">
        <v>0</v>
      </c>
    </row>
    <row r="971" spans="1:86">
      <c r="A971">
        <v>5</v>
      </c>
      <c r="B971">
        <v>4</v>
      </c>
      <c r="C971">
        <v>70</v>
      </c>
      <c r="D971">
        <v>25</v>
      </c>
      <c r="E971">
        <v>0</v>
      </c>
      <c r="F971" s="24">
        <f t="shared" si="77"/>
        <v>33</v>
      </c>
      <c r="G971">
        <v>70</v>
      </c>
      <c r="H971" s="24">
        <f t="shared" si="79"/>
        <v>12</v>
      </c>
      <c r="I971" s="24">
        <f t="shared" si="76"/>
        <v>6</v>
      </c>
      <c r="J971" s="24">
        <f t="shared" si="78"/>
        <v>75</v>
      </c>
      <c r="K971" s="24" t="str">
        <f t="shared" si="80"/>
        <v>03</v>
      </c>
      <c r="L971">
        <v>42</v>
      </c>
      <c r="M971">
        <v>0</v>
      </c>
      <c r="N971">
        <v>40</v>
      </c>
      <c r="O971">
        <v>0</v>
      </c>
      <c r="P971">
        <v>0</v>
      </c>
      <c r="Q971" t="s">
        <v>18</v>
      </c>
      <c r="R971">
        <v>31</v>
      </c>
      <c r="S971">
        <v>15</v>
      </c>
      <c r="T971">
        <v>2</v>
      </c>
      <c r="U971">
        <v>2</v>
      </c>
      <c r="V971">
        <v>9.9000000000000005E-2</v>
      </c>
      <c r="W971">
        <v>7.9200000000000007E-2</v>
      </c>
      <c r="X971">
        <v>24</v>
      </c>
      <c r="Y971">
        <v>0</v>
      </c>
      <c r="Z971" t="s">
        <v>133</v>
      </c>
      <c r="AB971">
        <v>4</v>
      </c>
      <c r="AC971">
        <v>1</v>
      </c>
      <c r="AD971">
        <v>34</v>
      </c>
      <c r="AE971">
        <v>1</v>
      </c>
      <c r="AF971">
        <v>1</v>
      </c>
      <c r="AG971">
        <v>1.1200000000000001</v>
      </c>
      <c r="AH971">
        <v>0</v>
      </c>
      <c r="BA971">
        <v>5</v>
      </c>
      <c r="BB971">
        <v>4</v>
      </c>
      <c r="BC971">
        <v>70</v>
      </c>
      <c r="BD971">
        <v>25</v>
      </c>
      <c r="BE971">
        <v>0</v>
      </c>
      <c r="BF971">
        <v>3.3</v>
      </c>
      <c r="BG971">
        <v>70</v>
      </c>
      <c r="BH971">
        <v>12</v>
      </c>
      <c r="BI971">
        <v>50</v>
      </c>
      <c r="BJ971">
        <v>3</v>
      </c>
      <c r="BK971">
        <v>0</v>
      </c>
      <c r="BL971">
        <v>42</v>
      </c>
      <c r="BM971">
        <v>0</v>
      </c>
      <c r="BN971">
        <v>40</v>
      </c>
      <c r="BO971">
        <v>0</v>
      </c>
      <c r="BP971">
        <v>0</v>
      </c>
      <c r="BQ971" t="s">
        <v>18</v>
      </c>
      <c r="BR971">
        <v>31</v>
      </c>
      <c r="BS971">
        <v>15</v>
      </c>
      <c r="BT971">
        <v>2</v>
      </c>
      <c r="BU971">
        <v>2</v>
      </c>
      <c r="BV971">
        <v>9.9000000000000005E-2</v>
      </c>
      <c r="BW971">
        <v>7.9200000000000007E-2</v>
      </c>
      <c r="BX971">
        <v>24</v>
      </c>
      <c r="BY971">
        <v>0</v>
      </c>
      <c r="BZ971" t="s">
        <v>133</v>
      </c>
      <c r="CB971">
        <v>4</v>
      </c>
      <c r="CC971">
        <v>1</v>
      </c>
      <c r="CD971">
        <v>34</v>
      </c>
      <c r="CE971">
        <v>1</v>
      </c>
      <c r="CF971">
        <v>1</v>
      </c>
      <c r="CG971">
        <v>1.1200000000000001</v>
      </c>
      <c r="CH971">
        <v>0</v>
      </c>
    </row>
    <row r="972" spans="1:86">
      <c r="A972">
        <v>6</v>
      </c>
      <c r="B972">
        <v>3</v>
      </c>
      <c r="C972">
        <v>40</v>
      </c>
      <c r="D972">
        <v>20</v>
      </c>
      <c r="E972">
        <v>0</v>
      </c>
      <c r="F972" s="24">
        <f t="shared" si="77"/>
        <v>23</v>
      </c>
      <c r="G972">
        <v>90</v>
      </c>
      <c r="H972" s="24">
        <f t="shared" si="79"/>
        <v>10</v>
      </c>
      <c r="I972" s="24">
        <f t="shared" si="76"/>
        <v>6</v>
      </c>
      <c r="J972" s="24">
        <f t="shared" si="78"/>
        <v>50</v>
      </c>
      <c r="K972" s="24" t="str">
        <f t="shared" si="80"/>
        <v>03</v>
      </c>
      <c r="L972">
        <v>32</v>
      </c>
      <c r="M972">
        <v>0</v>
      </c>
      <c r="N972">
        <v>40</v>
      </c>
      <c r="O972">
        <v>0</v>
      </c>
      <c r="P972">
        <v>0</v>
      </c>
      <c r="Q972" t="s">
        <v>18</v>
      </c>
      <c r="R972">
        <v>31</v>
      </c>
      <c r="S972">
        <v>15</v>
      </c>
      <c r="T972">
        <v>2</v>
      </c>
      <c r="U972">
        <v>2</v>
      </c>
      <c r="V972">
        <v>6.4000000000000001E-2</v>
      </c>
      <c r="W972">
        <v>5.0599999999999999E-2</v>
      </c>
      <c r="X972">
        <v>24</v>
      </c>
      <c r="Y972">
        <v>0</v>
      </c>
      <c r="Z972" t="s">
        <v>133</v>
      </c>
      <c r="AB972">
        <v>3.2</v>
      </c>
      <c r="AC972">
        <v>1</v>
      </c>
      <c r="AD972">
        <v>34</v>
      </c>
      <c r="AE972">
        <v>1</v>
      </c>
      <c r="AF972">
        <v>1</v>
      </c>
      <c r="AG972">
        <v>1.1200000000000001</v>
      </c>
      <c r="AH972">
        <v>0</v>
      </c>
      <c r="BA972">
        <v>6</v>
      </c>
      <c r="BB972">
        <v>3</v>
      </c>
      <c r="BC972">
        <v>40</v>
      </c>
      <c r="BD972">
        <v>20</v>
      </c>
      <c r="BE972">
        <v>0</v>
      </c>
      <c r="BF972">
        <v>2.2999999999999998</v>
      </c>
      <c r="BG972">
        <v>90</v>
      </c>
      <c r="BH972">
        <v>14</v>
      </c>
      <c r="BI972">
        <v>50</v>
      </c>
      <c r="BJ972">
        <v>2</v>
      </c>
      <c r="BK972">
        <v>0</v>
      </c>
      <c r="BL972">
        <v>32</v>
      </c>
      <c r="BM972">
        <v>0</v>
      </c>
      <c r="BN972">
        <v>40</v>
      </c>
      <c r="BO972">
        <v>0</v>
      </c>
      <c r="BP972">
        <v>0</v>
      </c>
      <c r="BQ972" t="s">
        <v>18</v>
      </c>
      <c r="BR972">
        <v>31</v>
      </c>
      <c r="BS972">
        <v>15</v>
      </c>
      <c r="BT972">
        <v>2</v>
      </c>
      <c r="BU972">
        <v>2</v>
      </c>
      <c r="BV972">
        <v>6.4000000000000001E-2</v>
      </c>
      <c r="BW972">
        <v>5.0599999999999999E-2</v>
      </c>
      <c r="BX972">
        <v>24</v>
      </c>
      <c r="BY972">
        <v>0</v>
      </c>
      <c r="BZ972" t="s">
        <v>133</v>
      </c>
      <c r="CB972">
        <v>3.2</v>
      </c>
      <c r="CC972">
        <v>1</v>
      </c>
      <c r="CD972">
        <v>34</v>
      </c>
      <c r="CE972">
        <v>1</v>
      </c>
      <c r="CF972">
        <v>1</v>
      </c>
      <c r="CG972">
        <v>1.1200000000000001</v>
      </c>
      <c r="CH972">
        <v>0</v>
      </c>
    </row>
    <row r="973" spans="1:86">
      <c r="A973">
        <v>7</v>
      </c>
      <c r="B973">
        <v>2</v>
      </c>
      <c r="C973">
        <v>10</v>
      </c>
      <c r="D973">
        <v>10</v>
      </c>
      <c r="E973">
        <v>0</v>
      </c>
      <c r="F973" s="24">
        <f t="shared" si="77"/>
        <v>15</v>
      </c>
      <c r="G973">
        <v>110</v>
      </c>
      <c r="H973" s="24">
        <f t="shared" si="79"/>
        <v>11</v>
      </c>
      <c r="I973" s="24">
        <f t="shared" si="76"/>
        <v>6</v>
      </c>
      <c r="J973" s="24">
        <f t="shared" si="78"/>
        <v>50</v>
      </c>
      <c r="K973" s="24" t="str">
        <f t="shared" si="80"/>
        <v>00</v>
      </c>
      <c r="L973">
        <v>52</v>
      </c>
      <c r="M973">
        <v>0</v>
      </c>
      <c r="N973">
        <v>40</v>
      </c>
      <c r="O973">
        <v>0</v>
      </c>
      <c r="P973">
        <v>0</v>
      </c>
      <c r="Q973" t="s">
        <v>18</v>
      </c>
      <c r="R973">
        <v>31</v>
      </c>
      <c r="S973">
        <v>15</v>
      </c>
      <c r="T973">
        <v>2</v>
      </c>
      <c r="U973">
        <v>2</v>
      </c>
      <c r="V973">
        <v>3.9E-2</v>
      </c>
      <c r="W973">
        <v>3.0800000000000001E-2</v>
      </c>
      <c r="X973">
        <v>24</v>
      </c>
      <c r="Y973">
        <v>0</v>
      </c>
      <c r="Z973" t="s">
        <v>133</v>
      </c>
      <c r="AB973">
        <v>2</v>
      </c>
      <c r="AC973">
        <v>1</v>
      </c>
      <c r="AD973">
        <v>34</v>
      </c>
      <c r="AE973">
        <v>1</v>
      </c>
      <c r="AF973">
        <v>1</v>
      </c>
      <c r="AG973">
        <v>1.1200000000000001</v>
      </c>
      <c r="AH973">
        <v>0</v>
      </c>
      <c r="BA973">
        <v>7</v>
      </c>
      <c r="BB973">
        <v>2</v>
      </c>
      <c r="BC973">
        <v>10</v>
      </c>
      <c r="BD973">
        <v>10</v>
      </c>
      <c r="BE973">
        <v>0</v>
      </c>
      <c r="BF973">
        <v>1.5</v>
      </c>
      <c r="BG973">
        <v>110</v>
      </c>
      <c r="BH973">
        <v>16</v>
      </c>
      <c r="BI973">
        <v>50</v>
      </c>
      <c r="BJ973">
        <v>2</v>
      </c>
      <c r="BK973">
        <v>0</v>
      </c>
      <c r="BL973">
        <v>52</v>
      </c>
      <c r="BM973">
        <v>0</v>
      </c>
      <c r="BN973">
        <v>40</v>
      </c>
      <c r="BO973">
        <v>0</v>
      </c>
      <c r="BP973">
        <v>0</v>
      </c>
      <c r="BQ973" t="s">
        <v>18</v>
      </c>
      <c r="BR973">
        <v>31</v>
      </c>
      <c r="BS973">
        <v>15</v>
      </c>
      <c r="BT973">
        <v>2</v>
      </c>
      <c r="BU973">
        <v>2</v>
      </c>
      <c r="BV973">
        <v>3.9E-2</v>
      </c>
      <c r="BW973">
        <v>3.0800000000000001E-2</v>
      </c>
      <c r="BX973">
        <v>24</v>
      </c>
      <c r="BY973">
        <v>0</v>
      </c>
      <c r="BZ973" t="s">
        <v>133</v>
      </c>
      <c r="CB973">
        <v>2</v>
      </c>
      <c r="CC973">
        <v>1</v>
      </c>
      <c r="CD973">
        <v>34</v>
      </c>
      <c r="CE973">
        <v>1</v>
      </c>
      <c r="CF973">
        <v>1</v>
      </c>
      <c r="CG973">
        <v>1.1200000000000001</v>
      </c>
      <c r="CH973">
        <v>0</v>
      </c>
    </row>
    <row r="974" spans="1:86">
      <c r="A974">
        <v>8</v>
      </c>
      <c r="B974">
        <v>1</v>
      </c>
      <c r="C974">
        <v>7</v>
      </c>
      <c r="D974">
        <v>9</v>
      </c>
      <c r="E974">
        <v>0</v>
      </c>
      <c r="F974" s="24">
        <f t="shared" si="77"/>
        <v>7.9999999999999991</v>
      </c>
      <c r="G974">
        <v>95</v>
      </c>
      <c r="H974" s="24">
        <f t="shared" si="79"/>
        <v>6</v>
      </c>
      <c r="I974" s="24">
        <f t="shared" si="76"/>
        <v>8</v>
      </c>
      <c r="J974" s="24">
        <f t="shared" si="78"/>
        <v>25</v>
      </c>
      <c r="K974" s="24" t="str">
        <f t="shared" si="80"/>
        <v>00</v>
      </c>
      <c r="L974">
        <v>63</v>
      </c>
      <c r="M974">
        <v>0</v>
      </c>
      <c r="N974">
        <v>0</v>
      </c>
      <c r="O974">
        <v>0</v>
      </c>
      <c r="P974">
        <v>0</v>
      </c>
      <c r="Q974" t="s">
        <v>18</v>
      </c>
      <c r="R974">
        <v>31</v>
      </c>
      <c r="S974">
        <v>15</v>
      </c>
      <c r="T974">
        <v>3</v>
      </c>
      <c r="U974">
        <v>2</v>
      </c>
      <c r="V974">
        <v>2.4E-2</v>
      </c>
      <c r="W974">
        <v>1.4999999999999999E-2</v>
      </c>
      <c r="X974">
        <v>24</v>
      </c>
      <c r="Y974">
        <v>0</v>
      </c>
      <c r="Z974" t="s">
        <v>133</v>
      </c>
      <c r="AB974">
        <v>1.1200000000000001</v>
      </c>
      <c r="AC974">
        <v>1</v>
      </c>
      <c r="AD974">
        <v>34</v>
      </c>
      <c r="AE974">
        <v>1</v>
      </c>
      <c r="AF974">
        <v>1</v>
      </c>
      <c r="AG974">
        <v>1.1200000000000001</v>
      </c>
      <c r="AH974">
        <v>0</v>
      </c>
      <c r="BA974">
        <v>8</v>
      </c>
      <c r="BB974">
        <v>1</v>
      </c>
      <c r="BC974">
        <v>7</v>
      </c>
      <c r="BD974">
        <v>9</v>
      </c>
      <c r="BE974">
        <v>0</v>
      </c>
      <c r="BF974">
        <v>0.7</v>
      </c>
      <c r="BG974">
        <v>95</v>
      </c>
      <c r="BH974">
        <v>18</v>
      </c>
      <c r="BI974">
        <v>60</v>
      </c>
      <c r="BJ974">
        <v>1</v>
      </c>
      <c r="BK974">
        <v>0</v>
      </c>
      <c r="BL974">
        <v>63</v>
      </c>
      <c r="BM974">
        <v>0</v>
      </c>
      <c r="BN974">
        <v>0</v>
      </c>
      <c r="BO974">
        <v>0</v>
      </c>
      <c r="BP974">
        <v>0</v>
      </c>
      <c r="BQ974" t="s">
        <v>18</v>
      </c>
      <c r="BR974">
        <v>31</v>
      </c>
      <c r="BS974">
        <v>15</v>
      </c>
      <c r="BT974">
        <v>3</v>
      </c>
      <c r="BU974">
        <v>2</v>
      </c>
      <c r="BV974">
        <v>2.4E-2</v>
      </c>
      <c r="BW974">
        <v>1.4999999999999999E-2</v>
      </c>
      <c r="BX974">
        <v>24</v>
      </c>
      <c r="BY974">
        <v>0</v>
      </c>
      <c r="BZ974" t="s">
        <v>133</v>
      </c>
      <c r="CB974">
        <v>1.1200000000000001</v>
      </c>
      <c r="CC974">
        <v>1</v>
      </c>
      <c r="CD974">
        <v>34</v>
      </c>
      <c r="CE974">
        <v>1</v>
      </c>
      <c r="CF974">
        <v>1</v>
      </c>
      <c r="CG974">
        <v>1.1200000000000001</v>
      </c>
      <c r="CH974">
        <v>0</v>
      </c>
    </row>
    <row r="975" spans="1:86">
      <c r="F975" s="24" t="str">
        <f t="shared" si="77"/>
        <v/>
      </c>
      <c r="H975" s="24" t="str">
        <f t="shared" si="79"/>
        <v/>
      </c>
      <c r="I975" s="24" t="str">
        <f t="shared" si="76"/>
        <v/>
      </c>
      <c r="J975" s="24" t="str">
        <f t="shared" si="78"/>
        <v/>
      </c>
      <c r="K975" s="24" t="str">
        <f t="shared" si="80"/>
        <v/>
      </c>
      <c r="AC975">
        <v>1</v>
      </c>
      <c r="AE975">
        <v>1</v>
      </c>
      <c r="AF975">
        <v>1</v>
      </c>
      <c r="AH975">
        <v>0</v>
      </c>
      <c r="BK975">
        <v>0</v>
      </c>
      <c r="CC975">
        <v>1</v>
      </c>
      <c r="CE975">
        <v>1</v>
      </c>
      <c r="CF975">
        <v>1</v>
      </c>
      <c r="CH975">
        <v>0</v>
      </c>
    </row>
    <row r="976" spans="1:86">
      <c r="F976" s="24" t="str">
        <f t="shared" si="77"/>
        <v/>
      </c>
      <c r="H976" s="24" t="str">
        <f t="shared" si="79"/>
        <v/>
      </c>
      <c r="I976" s="24" t="str">
        <f t="shared" si="76"/>
        <v/>
      </c>
      <c r="J976" s="24" t="str">
        <f t="shared" si="78"/>
        <v/>
      </c>
      <c r="K976" s="24" t="str">
        <f t="shared" si="80"/>
        <v/>
      </c>
      <c r="AC976">
        <v>1</v>
      </c>
      <c r="AE976">
        <v>1</v>
      </c>
      <c r="AF976">
        <v>1</v>
      </c>
      <c r="AH976">
        <v>0</v>
      </c>
      <c r="BK976">
        <v>0</v>
      </c>
      <c r="CC976">
        <v>1</v>
      </c>
      <c r="CE976">
        <v>1</v>
      </c>
      <c r="CF976">
        <v>1</v>
      </c>
      <c r="CH976">
        <v>0</v>
      </c>
    </row>
    <row r="977" spans="1:86">
      <c r="A977">
        <v>2</v>
      </c>
      <c r="B977">
        <v>6</v>
      </c>
      <c r="C977">
        <v>300</v>
      </c>
      <c r="D977">
        <v>55</v>
      </c>
      <c r="E977">
        <v>0</v>
      </c>
      <c r="F977" s="24">
        <f t="shared" si="77"/>
        <v>135</v>
      </c>
      <c r="G977">
        <v>50</v>
      </c>
      <c r="H977" s="24">
        <f t="shared" si="79"/>
        <v>11</v>
      </c>
      <c r="I977" s="24">
        <f t="shared" si="76"/>
        <v>8</v>
      </c>
      <c r="J977" s="24">
        <f t="shared" si="78"/>
        <v>75</v>
      </c>
      <c r="K977" s="24" t="str">
        <f t="shared" si="80"/>
        <v>03</v>
      </c>
      <c r="L977">
        <v>22</v>
      </c>
      <c r="M977">
        <v>0</v>
      </c>
      <c r="N977">
        <v>0</v>
      </c>
      <c r="O977">
        <v>1</v>
      </c>
      <c r="P977">
        <v>0</v>
      </c>
      <c r="Q977" t="s">
        <v>18</v>
      </c>
      <c r="R977">
        <v>21</v>
      </c>
      <c r="S977">
        <v>10</v>
      </c>
      <c r="T977">
        <v>2</v>
      </c>
      <c r="U977">
        <v>2</v>
      </c>
      <c r="V977">
        <v>0.28799999999999998</v>
      </c>
      <c r="W977">
        <v>0.2419</v>
      </c>
      <c r="X977">
        <v>24</v>
      </c>
      <c r="Y977">
        <v>0</v>
      </c>
      <c r="Z977" t="s">
        <v>133</v>
      </c>
      <c r="AB977">
        <v>0</v>
      </c>
      <c r="AC977">
        <v>1</v>
      </c>
      <c r="AD977">
        <v>34</v>
      </c>
      <c r="AE977">
        <v>1</v>
      </c>
      <c r="AF977">
        <v>1</v>
      </c>
      <c r="AG977">
        <v>1.6</v>
      </c>
      <c r="AH977">
        <v>0</v>
      </c>
      <c r="BA977">
        <v>2</v>
      </c>
      <c r="BB977">
        <v>6</v>
      </c>
      <c r="BC977">
        <v>300</v>
      </c>
      <c r="BD977">
        <v>55</v>
      </c>
      <c r="BE977">
        <v>0</v>
      </c>
      <c r="BF977">
        <v>13.4</v>
      </c>
      <c r="BG977">
        <v>50</v>
      </c>
      <c r="BH977">
        <v>11</v>
      </c>
      <c r="BI977">
        <v>60</v>
      </c>
      <c r="BJ977">
        <v>3</v>
      </c>
      <c r="BK977">
        <v>0</v>
      </c>
      <c r="BL977">
        <v>22</v>
      </c>
      <c r="BM977">
        <v>0</v>
      </c>
      <c r="BN977">
        <v>0</v>
      </c>
      <c r="BO977">
        <v>1</v>
      </c>
      <c r="BP977">
        <v>0</v>
      </c>
      <c r="BQ977" t="s">
        <v>18</v>
      </c>
      <c r="BR977">
        <v>21</v>
      </c>
      <c r="BS977">
        <v>10</v>
      </c>
      <c r="BT977">
        <v>2</v>
      </c>
      <c r="BU977">
        <v>2</v>
      </c>
      <c r="BV977">
        <v>0.28799999999999998</v>
      </c>
      <c r="BW977">
        <v>0.2419</v>
      </c>
      <c r="BX977">
        <v>24</v>
      </c>
      <c r="BY977">
        <v>0</v>
      </c>
      <c r="BZ977" t="s">
        <v>133</v>
      </c>
      <c r="CB977">
        <v>0</v>
      </c>
      <c r="CC977">
        <v>1</v>
      </c>
      <c r="CD977">
        <v>34</v>
      </c>
      <c r="CE977">
        <v>1</v>
      </c>
      <c r="CF977">
        <v>1</v>
      </c>
      <c r="CG977">
        <v>1.6</v>
      </c>
      <c r="CH977">
        <v>0</v>
      </c>
    </row>
    <row r="978" spans="1:86">
      <c r="A978">
        <v>3</v>
      </c>
      <c r="B978">
        <v>5</v>
      </c>
      <c r="C978">
        <v>200</v>
      </c>
      <c r="D978">
        <v>40</v>
      </c>
      <c r="E978">
        <v>0</v>
      </c>
      <c r="F978" s="24">
        <f t="shared" si="77"/>
        <v>85</v>
      </c>
      <c r="G978">
        <v>50</v>
      </c>
      <c r="H978" s="24">
        <f t="shared" si="79"/>
        <v>12</v>
      </c>
      <c r="I978" s="24">
        <f t="shared" si="76"/>
        <v>8</v>
      </c>
      <c r="J978" s="24">
        <f t="shared" si="78"/>
        <v>75</v>
      </c>
      <c r="K978" s="24" t="str">
        <f t="shared" si="80"/>
        <v>03</v>
      </c>
      <c r="L978">
        <v>22</v>
      </c>
      <c r="M978">
        <v>0</v>
      </c>
      <c r="N978">
        <v>0</v>
      </c>
      <c r="O978">
        <v>1</v>
      </c>
      <c r="P978">
        <v>0</v>
      </c>
      <c r="Q978" t="s">
        <v>18</v>
      </c>
      <c r="R978">
        <v>21</v>
      </c>
      <c r="S978">
        <v>10</v>
      </c>
      <c r="T978">
        <v>2</v>
      </c>
      <c r="U978">
        <v>2</v>
      </c>
      <c r="V978">
        <v>0.19400000000000001</v>
      </c>
      <c r="W978">
        <v>0.16300000000000001</v>
      </c>
      <c r="X978">
        <v>24</v>
      </c>
      <c r="Y978">
        <v>0</v>
      </c>
      <c r="Z978" t="s">
        <v>133</v>
      </c>
      <c r="AB978">
        <v>0</v>
      </c>
      <c r="AC978">
        <v>1</v>
      </c>
      <c r="AD978">
        <v>34</v>
      </c>
      <c r="AE978">
        <v>1</v>
      </c>
      <c r="AF978">
        <v>1</v>
      </c>
      <c r="AG978">
        <v>1.6</v>
      </c>
      <c r="AH978">
        <v>0</v>
      </c>
      <c r="BA978">
        <v>3</v>
      </c>
      <c r="BB978">
        <v>5</v>
      </c>
      <c r="BC978">
        <v>200</v>
      </c>
      <c r="BD978">
        <v>40</v>
      </c>
      <c r="BE978">
        <v>0</v>
      </c>
      <c r="BF978">
        <v>8.6</v>
      </c>
      <c r="BG978">
        <v>50</v>
      </c>
      <c r="BH978">
        <v>12</v>
      </c>
      <c r="BI978">
        <v>60</v>
      </c>
      <c r="BJ978">
        <v>3</v>
      </c>
      <c r="BK978">
        <v>0</v>
      </c>
      <c r="BL978">
        <v>22</v>
      </c>
      <c r="BM978">
        <v>0</v>
      </c>
      <c r="BN978">
        <v>0</v>
      </c>
      <c r="BO978">
        <v>1</v>
      </c>
      <c r="BP978">
        <v>0</v>
      </c>
      <c r="BQ978" t="s">
        <v>18</v>
      </c>
      <c r="BR978">
        <v>21</v>
      </c>
      <c r="BS978">
        <v>10</v>
      </c>
      <c r="BT978">
        <v>2</v>
      </c>
      <c r="BU978">
        <v>2</v>
      </c>
      <c r="BV978">
        <v>0.19400000000000001</v>
      </c>
      <c r="BW978">
        <v>0.16300000000000001</v>
      </c>
      <c r="BX978">
        <v>24</v>
      </c>
      <c r="BY978">
        <v>0</v>
      </c>
      <c r="BZ978" t="s">
        <v>133</v>
      </c>
      <c r="CB978">
        <v>0</v>
      </c>
      <c r="CC978">
        <v>1</v>
      </c>
      <c r="CD978">
        <v>34</v>
      </c>
      <c r="CE978">
        <v>1</v>
      </c>
      <c r="CF978">
        <v>1</v>
      </c>
      <c r="CG978">
        <v>1.6</v>
      </c>
      <c r="CH978">
        <v>0</v>
      </c>
    </row>
    <row r="979" spans="1:86">
      <c r="A979">
        <v>4</v>
      </c>
      <c r="B979">
        <v>4</v>
      </c>
      <c r="C979">
        <v>140</v>
      </c>
      <c r="D979">
        <v>40</v>
      </c>
      <c r="E979">
        <v>0</v>
      </c>
      <c r="F979" s="24">
        <f t="shared" si="77"/>
        <v>53</v>
      </c>
      <c r="G979">
        <v>60</v>
      </c>
      <c r="H979" s="24">
        <f t="shared" si="79"/>
        <v>12</v>
      </c>
      <c r="I979" s="24">
        <f t="shared" si="76"/>
        <v>8</v>
      </c>
      <c r="J979" s="24">
        <f t="shared" si="78"/>
        <v>75</v>
      </c>
      <c r="K979" s="24" t="str">
        <f t="shared" si="80"/>
        <v>03</v>
      </c>
      <c r="L979">
        <v>32</v>
      </c>
      <c r="M979">
        <v>0</v>
      </c>
      <c r="N979">
        <v>40</v>
      </c>
      <c r="O979">
        <v>0</v>
      </c>
      <c r="P979">
        <v>0</v>
      </c>
      <c r="Q979" t="s">
        <v>18</v>
      </c>
      <c r="R979">
        <v>31</v>
      </c>
      <c r="S979">
        <v>15</v>
      </c>
      <c r="T979">
        <v>2</v>
      </c>
      <c r="U979">
        <v>2</v>
      </c>
      <c r="V979">
        <v>0.13900000000000001</v>
      </c>
      <c r="W979">
        <v>0.1154</v>
      </c>
      <c r="X979">
        <v>24</v>
      </c>
      <c r="Y979">
        <v>0</v>
      </c>
      <c r="Z979" t="s">
        <v>133</v>
      </c>
      <c r="AB979">
        <v>0</v>
      </c>
      <c r="AC979">
        <v>1</v>
      </c>
      <c r="AD979">
        <v>34</v>
      </c>
      <c r="AE979">
        <v>1</v>
      </c>
      <c r="AF979">
        <v>1</v>
      </c>
      <c r="AG979">
        <v>1.6</v>
      </c>
      <c r="AH979">
        <v>0</v>
      </c>
      <c r="BA979">
        <v>4</v>
      </c>
      <c r="BB979">
        <v>4</v>
      </c>
      <c r="BC979">
        <v>140</v>
      </c>
      <c r="BD979">
        <v>40</v>
      </c>
      <c r="BE979">
        <v>0</v>
      </c>
      <c r="BF979">
        <v>5.3</v>
      </c>
      <c r="BG979">
        <v>60</v>
      </c>
      <c r="BH979">
        <v>12</v>
      </c>
      <c r="BI979">
        <v>60</v>
      </c>
      <c r="BJ979">
        <v>3</v>
      </c>
      <c r="BK979">
        <v>0</v>
      </c>
      <c r="BL979">
        <v>32</v>
      </c>
      <c r="BM979">
        <v>0</v>
      </c>
      <c r="BN979">
        <v>40</v>
      </c>
      <c r="BO979">
        <v>0</v>
      </c>
      <c r="BP979">
        <v>0</v>
      </c>
      <c r="BQ979" t="s">
        <v>18</v>
      </c>
      <c r="BR979">
        <v>31</v>
      </c>
      <c r="BS979">
        <v>15</v>
      </c>
      <c r="BT979">
        <v>2</v>
      </c>
      <c r="BU979">
        <v>2</v>
      </c>
      <c r="BV979">
        <v>0.13900000000000001</v>
      </c>
      <c r="BW979">
        <v>0.1154</v>
      </c>
      <c r="BX979">
        <v>24</v>
      </c>
      <c r="BY979">
        <v>0</v>
      </c>
      <c r="BZ979" t="s">
        <v>133</v>
      </c>
      <c r="CB979">
        <v>0</v>
      </c>
      <c r="CC979">
        <v>1</v>
      </c>
      <c r="CD979">
        <v>34</v>
      </c>
      <c r="CE979">
        <v>1</v>
      </c>
      <c r="CF979">
        <v>1</v>
      </c>
      <c r="CG979">
        <v>1.6</v>
      </c>
      <c r="CH979">
        <v>0</v>
      </c>
    </row>
    <row r="980" spans="1:86">
      <c r="A980">
        <v>5</v>
      </c>
      <c r="B980">
        <v>3</v>
      </c>
      <c r="C980">
        <v>70</v>
      </c>
      <c r="D980">
        <v>25</v>
      </c>
      <c r="E980">
        <v>0</v>
      </c>
      <c r="F980" s="24">
        <f t="shared" si="77"/>
        <v>33</v>
      </c>
      <c r="G980">
        <v>70</v>
      </c>
      <c r="H980" s="24">
        <f t="shared" si="79"/>
        <v>12</v>
      </c>
      <c r="I980" s="24">
        <f t="shared" si="76"/>
        <v>6</v>
      </c>
      <c r="J980" s="24">
        <f t="shared" si="78"/>
        <v>75</v>
      </c>
      <c r="K980" s="24" t="str">
        <f t="shared" si="80"/>
        <v>03</v>
      </c>
      <c r="L980">
        <v>42</v>
      </c>
      <c r="M980">
        <v>0</v>
      </c>
      <c r="N980">
        <v>40</v>
      </c>
      <c r="O980">
        <v>0</v>
      </c>
      <c r="P980">
        <v>0</v>
      </c>
      <c r="Q980" t="s">
        <v>18</v>
      </c>
      <c r="R980">
        <v>31</v>
      </c>
      <c r="S980">
        <v>15</v>
      </c>
      <c r="T980">
        <v>2</v>
      </c>
      <c r="U980">
        <v>2</v>
      </c>
      <c r="V980">
        <v>9.6000000000000002E-2</v>
      </c>
      <c r="W980">
        <v>7.6799999999999993E-2</v>
      </c>
      <c r="X980">
        <v>24</v>
      </c>
      <c r="Y980">
        <v>0</v>
      </c>
      <c r="Z980" t="s">
        <v>133</v>
      </c>
      <c r="AB980">
        <v>4</v>
      </c>
      <c r="AC980">
        <v>1</v>
      </c>
      <c r="AD980">
        <v>34</v>
      </c>
      <c r="AE980">
        <v>1</v>
      </c>
      <c r="AF980">
        <v>1</v>
      </c>
      <c r="AG980">
        <v>1.6</v>
      </c>
      <c r="AH980">
        <v>0</v>
      </c>
      <c r="BA980">
        <v>5</v>
      </c>
      <c r="BB980">
        <v>3</v>
      </c>
      <c r="BC980">
        <v>70</v>
      </c>
      <c r="BD980">
        <v>25</v>
      </c>
      <c r="BE980">
        <v>0</v>
      </c>
      <c r="BF980">
        <v>3.3</v>
      </c>
      <c r="BG980">
        <v>70</v>
      </c>
      <c r="BH980">
        <v>12</v>
      </c>
      <c r="BI980">
        <v>50</v>
      </c>
      <c r="BJ980">
        <v>3</v>
      </c>
      <c r="BK980">
        <v>0</v>
      </c>
      <c r="BL980">
        <v>42</v>
      </c>
      <c r="BM980">
        <v>0</v>
      </c>
      <c r="BN980">
        <v>40</v>
      </c>
      <c r="BO980">
        <v>0</v>
      </c>
      <c r="BP980">
        <v>0</v>
      </c>
      <c r="BQ980" t="s">
        <v>18</v>
      </c>
      <c r="BR980">
        <v>31</v>
      </c>
      <c r="BS980">
        <v>15</v>
      </c>
      <c r="BT980">
        <v>2</v>
      </c>
      <c r="BU980">
        <v>2</v>
      </c>
      <c r="BV980">
        <v>9.6000000000000002E-2</v>
      </c>
      <c r="BW980">
        <v>7.6799999999999993E-2</v>
      </c>
      <c r="BX980">
        <v>24</v>
      </c>
      <c r="BY980">
        <v>0</v>
      </c>
      <c r="BZ980" t="s">
        <v>133</v>
      </c>
      <c r="CB980">
        <v>4</v>
      </c>
      <c r="CC980">
        <v>1</v>
      </c>
      <c r="CD980">
        <v>34</v>
      </c>
      <c r="CE980">
        <v>1</v>
      </c>
      <c r="CF980">
        <v>1</v>
      </c>
      <c r="CG980">
        <v>1.6</v>
      </c>
      <c r="CH980">
        <v>0</v>
      </c>
    </row>
    <row r="981" spans="1:86">
      <c r="A981">
        <v>6</v>
      </c>
      <c r="B981">
        <v>2</v>
      </c>
      <c r="C981">
        <v>40</v>
      </c>
      <c r="D981">
        <v>20</v>
      </c>
      <c r="E981">
        <v>0</v>
      </c>
      <c r="F981" s="24">
        <f t="shared" si="77"/>
        <v>23</v>
      </c>
      <c r="G981">
        <v>90</v>
      </c>
      <c r="H981" s="24">
        <f t="shared" si="79"/>
        <v>10</v>
      </c>
      <c r="I981" s="24">
        <f t="shared" si="76"/>
        <v>6</v>
      </c>
      <c r="J981" s="24">
        <f t="shared" si="78"/>
        <v>50</v>
      </c>
      <c r="K981" s="24" t="str">
        <f t="shared" si="80"/>
        <v>03</v>
      </c>
      <c r="L981">
        <v>32</v>
      </c>
      <c r="M981">
        <v>0</v>
      </c>
      <c r="N981">
        <v>40</v>
      </c>
      <c r="O981">
        <v>0</v>
      </c>
      <c r="P981">
        <v>0</v>
      </c>
      <c r="Q981" t="s">
        <v>18</v>
      </c>
      <c r="R981">
        <v>31</v>
      </c>
      <c r="S981">
        <v>15</v>
      </c>
      <c r="T981">
        <v>2</v>
      </c>
      <c r="U981">
        <v>2</v>
      </c>
      <c r="V981">
        <v>6.0999999999999999E-2</v>
      </c>
      <c r="W981">
        <v>4.82E-2</v>
      </c>
      <c r="X981">
        <v>24</v>
      </c>
      <c r="Y981">
        <v>0</v>
      </c>
      <c r="Z981" t="s">
        <v>133</v>
      </c>
      <c r="AB981">
        <v>3.2</v>
      </c>
      <c r="AC981">
        <v>1</v>
      </c>
      <c r="AD981">
        <v>34</v>
      </c>
      <c r="AE981">
        <v>1</v>
      </c>
      <c r="AF981">
        <v>1</v>
      </c>
      <c r="AG981">
        <v>1.6</v>
      </c>
      <c r="AH981">
        <v>0</v>
      </c>
      <c r="BA981">
        <v>6</v>
      </c>
      <c r="BB981">
        <v>2</v>
      </c>
      <c r="BC981">
        <v>40</v>
      </c>
      <c r="BD981">
        <v>20</v>
      </c>
      <c r="BE981">
        <v>0</v>
      </c>
      <c r="BF981">
        <v>2.2999999999999998</v>
      </c>
      <c r="BG981">
        <v>90</v>
      </c>
      <c r="BH981">
        <v>14</v>
      </c>
      <c r="BI981">
        <v>50</v>
      </c>
      <c r="BJ981">
        <v>2</v>
      </c>
      <c r="BK981">
        <v>0</v>
      </c>
      <c r="BL981">
        <v>32</v>
      </c>
      <c r="BM981">
        <v>0</v>
      </c>
      <c r="BN981">
        <v>40</v>
      </c>
      <c r="BO981">
        <v>0</v>
      </c>
      <c r="BP981">
        <v>0</v>
      </c>
      <c r="BQ981" t="s">
        <v>18</v>
      </c>
      <c r="BR981">
        <v>31</v>
      </c>
      <c r="BS981">
        <v>15</v>
      </c>
      <c r="BT981">
        <v>2</v>
      </c>
      <c r="BU981">
        <v>2</v>
      </c>
      <c r="BV981">
        <v>6.0999999999999999E-2</v>
      </c>
      <c r="BW981">
        <v>4.82E-2</v>
      </c>
      <c r="BX981">
        <v>24</v>
      </c>
      <c r="BY981">
        <v>0</v>
      </c>
      <c r="BZ981" t="s">
        <v>133</v>
      </c>
      <c r="CB981">
        <v>3.2</v>
      </c>
      <c r="CC981">
        <v>1</v>
      </c>
      <c r="CD981">
        <v>34</v>
      </c>
      <c r="CE981">
        <v>1</v>
      </c>
      <c r="CF981">
        <v>1</v>
      </c>
      <c r="CG981">
        <v>1.6</v>
      </c>
      <c r="CH981">
        <v>0</v>
      </c>
    </row>
    <row r="982" spans="1:86">
      <c r="A982">
        <v>7</v>
      </c>
      <c r="B982">
        <v>1</v>
      </c>
      <c r="C982">
        <v>7</v>
      </c>
      <c r="D982">
        <v>9</v>
      </c>
      <c r="E982">
        <v>0</v>
      </c>
      <c r="F982" s="24">
        <f t="shared" si="77"/>
        <v>15</v>
      </c>
      <c r="G982">
        <v>80</v>
      </c>
      <c r="H982" s="24">
        <f t="shared" si="79"/>
        <v>10</v>
      </c>
      <c r="I982" s="24">
        <f t="shared" si="76"/>
        <v>8</v>
      </c>
      <c r="J982" s="24">
        <f t="shared" si="78"/>
        <v>50</v>
      </c>
      <c r="K982" s="24" t="str">
        <f t="shared" si="80"/>
        <v>00</v>
      </c>
      <c r="L982">
        <v>63</v>
      </c>
      <c r="M982">
        <v>0</v>
      </c>
      <c r="N982">
        <v>40</v>
      </c>
      <c r="O982">
        <v>0</v>
      </c>
      <c r="P982">
        <v>0</v>
      </c>
      <c r="Q982" t="s">
        <v>18</v>
      </c>
      <c r="R982">
        <v>31</v>
      </c>
      <c r="S982">
        <v>15</v>
      </c>
      <c r="T982">
        <v>3</v>
      </c>
      <c r="U982">
        <v>2</v>
      </c>
      <c r="V982">
        <v>3.7999999999999999E-2</v>
      </c>
      <c r="W982">
        <v>0.03</v>
      </c>
      <c r="X982">
        <v>24</v>
      </c>
      <c r="Y982">
        <v>0</v>
      </c>
      <c r="Z982" t="s">
        <v>133</v>
      </c>
      <c r="AB982">
        <v>1.6</v>
      </c>
      <c r="AC982">
        <v>1</v>
      </c>
      <c r="AD982">
        <v>34</v>
      </c>
      <c r="AE982">
        <v>1</v>
      </c>
      <c r="AF982">
        <v>1</v>
      </c>
      <c r="AG982">
        <v>1.6</v>
      </c>
      <c r="AH982">
        <v>0</v>
      </c>
      <c r="BA982">
        <v>7</v>
      </c>
      <c r="BB982">
        <v>1</v>
      </c>
      <c r="BC982">
        <v>7</v>
      </c>
      <c r="BD982">
        <v>9</v>
      </c>
      <c r="BE982">
        <v>0</v>
      </c>
      <c r="BF982">
        <v>1.5</v>
      </c>
      <c r="BG982">
        <v>80</v>
      </c>
      <c r="BH982">
        <v>15</v>
      </c>
      <c r="BI982">
        <v>60</v>
      </c>
      <c r="BJ982">
        <v>2</v>
      </c>
      <c r="BK982">
        <v>0</v>
      </c>
      <c r="BL982">
        <v>63</v>
      </c>
      <c r="BM982">
        <v>0</v>
      </c>
      <c r="BN982">
        <v>40</v>
      </c>
      <c r="BO982">
        <v>0</v>
      </c>
      <c r="BP982">
        <v>0</v>
      </c>
      <c r="BQ982" t="s">
        <v>18</v>
      </c>
      <c r="BR982">
        <v>31</v>
      </c>
      <c r="BS982">
        <v>15</v>
      </c>
      <c r="BT982">
        <v>3</v>
      </c>
      <c r="BU982">
        <v>2</v>
      </c>
      <c r="BV982">
        <v>3.7999999999999999E-2</v>
      </c>
      <c r="BW982">
        <v>0.03</v>
      </c>
      <c r="BX982">
        <v>24</v>
      </c>
      <c r="BY982">
        <v>0</v>
      </c>
      <c r="BZ982" t="s">
        <v>133</v>
      </c>
      <c r="CB982">
        <v>1.6</v>
      </c>
      <c r="CC982">
        <v>1</v>
      </c>
      <c r="CD982">
        <v>34</v>
      </c>
      <c r="CE982">
        <v>1</v>
      </c>
      <c r="CF982">
        <v>1</v>
      </c>
      <c r="CG982">
        <v>1.6</v>
      </c>
      <c r="CH982">
        <v>0</v>
      </c>
    </row>
    <row r="983" spans="1:86">
      <c r="F983" s="24" t="str">
        <f t="shared" si="77"/>
        <v/>
      </c>
      <c r="H983" s="24" t="str">
        <f t="shared" si="79"/>
        <v/>
      </c>
      <c r="I983" s="24" t="str">
        <f t="shared" si="76"/>
        <v/>
      </c>
      <c r="J983" s="24" t="str">
        <f t="shared" si="78"/>
        <v/>
      </c>
      <c r="K983" s="24" t="str">
        <f t="shared" si="80"/>
        <v/>
      </c>
      <c r="AC983">
        <v>1</v>
      </c>
      <c r="AE983">
        <v>1</v>
      </c>
      <c r="AF983">
        <v>1</v>
      </c>
      <c r="AH983">
        <v>0</v>
      </c>
      <c r="BK983">
        <v>0</v>
      </c>
      <c r="CC983">
        <v>1</v>
      </c>
      <c r="CE983">
        <v>1</v>
      </c>
      <c r="CF983">
        <v>1</v>
      </c>
      <c r="CH983">
        <v>0</v>
      </c>
    </row>
    <row r="984" spans="1:86">
      <c r="F984" s="24" t="str">
        <f t="shared" si="77"/>
        <v/>
      </c>
      <c r="H984" s="24" t="str">
        <f t="shared" si="79"/>
        <v/>
      </c>
      <c r="I984" s="24" t="str">
        <f t="shared" si="76"/>
        <v/>
      </c>
      <c r="J984" s="24" t="str">
        <f t="shared" si="78"/>
        <v/>
      </c>
      <c r="K984" s="24" t="str">
        <f t="shared" si="80"/>
        <v/>
      </c>
      <c r="AC984">
        <v>1</v>
      </c>
      <c r="AE984">
        <v>1</v>
      </c>
      <c r="AF984">
        <v>1</v>
      </c>
      <c r="AH984">
        <v>0</v>
      </c>
      <c r="BK984">
        <v>0</v>
      </c>
      <c r="CC984">
        <v>1</v>
      </c>
      <c r="CE984">
        <v>1</v>
      </c>
      <c r="CF984">
        <v>1</v>
      </c>
      <c r="CH984">
        <v>0</v>
      </c>
    </row>
    <row r="985" spans="1:86">
      <c r="A985">
        <v>2</v>
      </c>
      <c r="B985">
        <v>6</v>
      </c>
      <c r="C985">
        <v>300</v>
      </c>
      <c r="D985">
        <v>55</v>
      </c>
      <c r="E985">
        <v>0</v>
      </c>
      <c r="F985" s="24">
        <f t="shared" si="77"/>
        <v>135</v>
      </c>
      <c r="G985">
        <v>50</v>
      </c>
      <c r="H985" s="24">
        <f t="shared" si="79"/>
        <v>11</v>
      </c>
      <c r="I985" s="24">
        <f t="shared" si="76"/>
        <v>8</v>
      </c>
      <c r="J985" s="24">
        <f t="shared" si="78"/>
        <v>75</v>
      </c>
      <c r="K985" s="24" t="str">
        <f t="shared" si="80"/>
        <v>03</v>
      </c>
      <c r="L985">
        <v>22</v>
      </c>
      <c r="M985">
        <v>0</v>
      </c>
      <c r="N985">
        <v>0</v>
      </c>
      <c r="O985">
        <v>1</v>
      </c>
      <c r="P985">
        <v>0</v>
      </c>
      <c r="Q985" t="s">
        <v>18</v>
      </c>
      <c r="R985">
        <v>21</v>
      </c>
      <c r="S985">
        <v>10</v>
      </c>
      <c r="T985">
        <v>2</v>
      </c>
      <c r="U985">
        <v>2</v>
      </c>
      <c r="V985">
        <v>0.28799999999999998</v>
      </c>
      <c r="W985">
        <v>0.2419</v>
      </c>
      <c r="X985">
        <v>24</v>
      </c>
      <c r="Y985">
        <v>0</v>
      </c>
      <c r="Z985" t="s">
        <v>133</v>
      </c>
      <c r="AB985">
        <v>0</v>
      </c>
      <c r="AC985">
        <v>1</v>
      </c>
      <c r="AD985">
        <v>34</v>
      </c>
      <c r="AE985">
        <v>1</v>
      </c>
      <c r="AF985">
        <v>1</v>
      </c>
      <c r="AG985">
        <v>2</v>
      </c>
      <c r="AH985">
        <v>0</v>
      </c>
      <c r="BA985">
        <v>2</v>
      </c>
      <c r="BB985">
        <v>6</v>
      </c>
      <c r="BC985">
        <v>300</v>
      </c>
      <c r="BD985">
        <v>55</v>
      </c>
      <c r="BE985">
        <v>0</v>
      </c>
      <c r="BF985">
        <v>13.4</v>
      </c>
      <c r="BG985">
        <v>50</v>
      </c>
      <c r="BH985">
        <v>11</v>
      </c>
      <c r="BI985">
        <v>60</v>
      </c>
      <c r="BJ985">
        <v>3</v>
      </c>
      <c r="BK985">
        <v>0</v>
      </c>
      <c r="BL985">
        <v>22</v>
      </c>
      <c r="BM985">
        <v>0</v>
      </c>
      <c r="BN985">
        <v>0</v>
      </c>
      <c r="BO985">
        <v>1</v>
      </c>
      <c r="BP985">
        <v>0</v>
      </c>
      <c r="BQ985" t="s">
        <v>18</v>
      </c>
      <c r="BR985">
        <v>21</v>
      </c>
      <c r="BS985">
        <v>10</v>
      </c>
      <c r="BT985">
        <v>2</v>
      </c>
      <c r="BU985">
        <v>2</v>
      </c>
      <c r="BV985">
        <v>0.28799999999999998</v>
      </c>
      <c r="BW985">
        <v>0.2419</v>
      </c>
      <c r="BX985">
        <v>24</v>
      </c>
      <c r="BY985">
        <v>0</v>
      </c>
      <c r="BZ985" t="s">
        <v>133</v>
      </c>
      <c r="CB985">
        <v>0</v>
      </c>
      <c r="CC985">
        <v>1</v>
      </c>
      <c r="CD985">
        <v>34</v>
      </c>
      <c r="CE985">
        <v>1</v>
      </c>
      <c r="CF985">
        <v>1</v>
      </c>
      <c r="CG985">
        <v>2</v>
      </c>
      <c r="CH985">
        <v>0</v>
      </c>
    </row>
    <row r="986" spans="1:86">
      <c r="A986">
        <v>3</v>
      </c>
      <c r="B986">
        <v>5</v>
      </c>
      <c r="C986">
        <v>200</v>
      </c>
      <c r="D986">
        <v>40</v>
      </c>
      <c r="E986">
        <v>0</v>
      </c>
      <c r="F986" s="24">
        <f t="shared" si="77"/>
        <v>85</v>
      </c>
      <c r="G986">
        <v>50</v>
      </c>
      <c r="H986" s="24">
        <f t="shared" si="79"/>
        <v>12</v>
      </c>
      <c r="I986" s="24">
        <f t="shared" si="76"/>
        <v>8</v>
      </c>
      <c r="J986" s="24">
        <f t="shared" si="78"/>
        <v>75</v>
      </c>
      <c r="K986" s="24" t="str">
        <f t="shared" si="80"/>
        <v>03</v>
      </c>
      <c r="L986">
        <v>22</v>
      </c>
      <c r="M986">
        <v>0</v>
      </c>
      <c r="N986">
        <v>0</v>
      </c>
      <c r="O986">
        <v>1</v>
      </c>
      <c r="P986">
        <v>0</v>
      </c>
      <c r="Q986" t="s">
        <v>18</v>
      </c>
      <c r="R986">
        <v>21</v>
      </c>
      <c r="S986">
        <v>10</v>
      </c>
      <c r="T986">
        <v>2</v>
      </c>
      <c r="U986">
        <v>2</v>
      </c>
      <c r="V986">
        <v>0.19400000000000001</v>
      </c>
      <c r="W986">
        <v>0.16300000000000001</v>
      </c>
      <c r="X986">
        <v>24</v>
      </c>
      <c r="Y986">
        <v>0</v>
      </c>
      <c r="Z986" t="s">
        <v>133</v>
      </c>
      <c r="AB986">
        <v>0</v>
      </c>
      <c r="AC986">
        <v>1</v>
      </c>
      <c r="AD986">
        <v>34</v>
      </c>
      <c r="AE986">
        <v>1</v>
      </c>
      <c r="AF986">
        <v>1</v>
      </c>
      <c r="AG986">
        <v>2</v>
      </c>
      <c r="AH986">
        <v>0</v>
      </c>
      <c r="BA986">
        <v>3</v>
      </c>
      <c r="BB986">
        <v>5</v>
      </c>
      <c r="BC986">
        <v>200</v>
      </c>
      <c r="BD986">
        <v>40</v>
      </c>
      <c r="BE986">
        <v>0</v>
      </c>
      <c r="BF986">
        <v>8.6</v>
      </c>
      <c r="BG986">
        <v>50</v>
      </c>
      <c r="BH986">
        <v>12</v>
      </c>
      <c r="BI986">
        <v>60</v>
      </c>
      <c r="BJ986">
        <v>3</v>
      </c>
      <c r="BK986">
        <v>0</v>
      </c>
      <c r="BL986">
        <v>22</v>
      </c>
      <c r="BM986">
        <v>0</v>
      </c>
      <c r="BN986">
        <v>0</v>
      </c>
      <c r="BO986">
        <v>1</v>
      </c>
      <c r="BP986">
        <v>0</v>
      </c>
      <c r="BQ986" t="s">
        <v>18</v>
      </c>
      <c r="BR986">
        <v>21</v>
      </c>
      <c r="BS986">
        <v>10</v>
      </c>
      <c r="BT986">
        <v>2</v>
      </c>
      <c r="BU986">
        <v>2</v>
      </c>
      <c r="BV986">
        <v>0.19400000000000001</v>
      </c>
      <c r="BW986">
        <v>0.16300000000000001</v>
      </c>
      <c r="BX986">
        <v>24</v>
      </c>
      <c r="BY986">
        <v>0</v>
      </c>
      <c r="BZ986" t="s">
        <v>133</v>
      </c>
      <c r="CB986">
        <v>0</v>
      </c>
      <c r="CC986">
        <v>1</v>
      </c>
      <c r="CD986">
        <v>34</v>
      </c>
      <c r="CE986">
        <v>1</v>
      </c>
      <c r="CF986">
        <v>1</v>
      </c>
      <c r="CG986">
        <v>2</v>
      </c>
      <c r="CH986">
        <v>0</v>
      </c>
    </row>
    <row r="987" spans="1:86">
      <c r="A987">
        <v>4</v>
      </c>
      <c r="B987">
        <v>4</v>
      </c>
      <c r="C987">
        <v>140</v>
      </c>
      <c r="D987">
        <v>40</v>
      </c>
      <c r="E987">
        <v>0</v>
      </c>
      <c r="F987" s="24">
        <f>IF(BF987="","",IF(OR(ROUND(MOD(BF987,1),1)=0.2,ROUND(MOD(BF987,1),1)=0.4,ROUND(MOD(BF987,1),1)=0.7),BF987+0.1,IF(OR(ROUND(MOD(BF987,1),1)=0.1,ROUND(MOD(BF987,1),1)=0.6,ROUND(MOD(BF987,1),1)=0.9),BF987-0.1,BF987))*10)</f>
        <v>53</v>
      </c>
      <c r="G987">
        <v>60</v>
      </c>
      <c r="H987" s="24">
        <f t="shared" si="79"/>
        <v>12</v>
      </c>
      <c r="I987" s="24">
        <f t="shared" si="76"/>
        <v>8</v>
      </c>
      <c r="J987" s="24">
        <f t="shared" si="78"/>
        <v>75</v>
      </c>
      <c r="K987" s="24" t="str">
        <f t="shared" si="80"/>
        <v>03</v>
      </c>
      <c r="L987">
        <v>32</v>
      </c>
      <c r="M987">
        <v>0</v>
      </c>
      <c r="N987">
        <v>40</v>
      </c>
      <c r="O987">
        <v>0</v>
      </c>
      <c r="P987">
        <v>0</v>
      </c>
      <c r="Q987" t="s">
        <v>18</v>
      </c>
      <c r="R987">
        <v>31</v>
      </c>
      <c r="S987">
        <v>15</v>
      </c>
      <c r="T987">
        <v>2</v>
      </c>
      <c r="U987">
        <v>2</v>
      </c>
      <c r="V987">
        <v>0.13900000000000001</v>
      </c>
      <c r="W987">
        <v>0.1154</v>
      </c>
      <c r="X987">
        <v>24</v>
      </c>
      <c r="Y987">
        <v>0</v>
      </c>
      <c r="Z987" t="s">
        <v>133</v>
      </c>
      <c r="AB987">
        <v>0</v>
      </c>
      <c r="AC987">
        <v>1</v>
      </c>
      <c r="AD987">
        <v>34</v>
      </c>
      <c r="AE987">
        <v>1</v>
      </c>
      <c r="AF987">
        <v>1</v>
      </c>
      <c r="AG987">
        <v>2</v>
      </c>
      <c r="AH987">
        <v>0</v>
      </c>
      <c r="BA987">
        <v>4</v>
      </c>
      <c r="BB987">
        <v>4</v>
      </c>
      <c r="BC987">
        <v>140</v>
      </c>
      <c r="BD987">
        <v>40</v>
      </c>
      <c r="BE987">
        <v>0</v>
      </c>
      <c r="BF987">
        <v>5.3</v>
      </c>
      <c r="BG987">
        <v>60</v>
      </c>
      <c r="BH987">
        <v>12</v>
      </c>
      <c r="BI987">
        <v>60</v>
      </c>
      <c r="BJ987">
        <v>3</v>
      </c>
      <c r="BK987">
        <v>0</v>
      </c>
      <c r="BL987">
        <v>32</v>
      </c>
      <c r="BM987">
        <v>0</v>
      </c>
      <c r="BN987">
        <v>40</v>
      </c>
      <c r="BO987">
        <v>0</v>
      </c>
      <c r="BP987">
        <v>0</v>
      </c>
      <c r="BQ987" t="s">
        <v>18</v>
      </c>
      <c r="BR987">
        <v>31</v>
      </c>
      <c r="BS987">
        <v>15</v>
      </c>
      <c r="BT987">
        <v>2</v>
      </c>
      <c r="BU987">
        <v>2</v>
      </c>
      <c r="BV987">
        <v>0.13900000000000001</v>
      </c>
      <c r="BW987">
        <v>0.1154</v>
      </c>
      <c r="BX987">
        <v>24</v>
      </c>
      <c r="BY987">
        <v>0</v>
      </c>
      <c r="BZ987" t="s">
        <v>133</v>
      </c>
      <c r="CB987">
        <v>0</v>
      </c>
      <c r="CC987">
        <v>1</v>
      </c>
      <c r="CD987">
        <v>34</v>
      </c>
      <c r="CE987">
        <v>1</v>
      </c>
      <c r="CF987">
        <v>1</v>
      </c>
      <c r="CG987">
        <v>2</v>
      </c>
      <c r="CH987">
        <v>0</v>
      </c>
    </row>
    <row r="988" spans="1:86">
      <c r="A988">
        <v>5</v>
      </c>
      <c r="B988">
        <v>3</v>
      </c>
      <c r="C988">
        <v>70</v>
      </c>
      <c r="D988">
        <v>25</v>
      </c>
      <c r="E988">
        <v>0</v>
      </c>
      <c r="F988" s="24">
        <f t="shared" si="77"/>
        <v>33</v>
      </c>
      <c r="G988">
        <v>70</v>
      </c>
      <c r="H988" s="24">
        <f t="shared" si="79"/>
        <v>12</v>
      </c>
      <c r="I988" s="24">
        <f t="shared" si="76"/>
        <v>6</v>
      </c>
      <c r="J988" s="24">
        <f t="shared" si="78"/>
        <v>75</v>
      </c>
      <c r="K988" s="24" t="str">
        <f t="shared" si="80"/>
        <v>03</v>
      </c>
      <c r="L988">
        <v>42</v>
      </c>
      <c r="M988">
        <v>0</v>
      </c>
      <c r="N988">
        <v>40</v>
      </c>
      <c r="O988">
        <v>0</v>
      </c>
      <c r="P988">
        <v>0</v>
      </c>
      <c r="Q988" t="s">
        <v>18</v>
      </c>
      <c r="R988">
        <v>31</v>
      </c>
      <c r="S988">
        <v>15</v>
      </c>
      <c r="T988">
        <v>2</v>
      </c>
      <c r="U988">
        <v>2</v>
      </c>
      <c r="V988">
        <v>9.6000000000000002E-2</v>
      </c>
      <c r="W988">
        <v>7.6799999999999993E-2</v>
      </c>
      <c r="X988">
        <v>24</v>
      </c>
      <c r="Y988">
        <v>0</v>
      </c>
      <c r="Z988" t="s">
        <v>133</v>
      </c>
      <c r="AB988">
        <v>4</v>
      </c>
      <c r="AC988">
        <v>1</v>
      </c>
      <c r="AD988">
        <v>34</v>
      </c>
      <c r="AE988">
        <v>1</v>
      </c>
      <c r="AF988">
        <v>1</v>
      </c>
      <c r="AG988">
        <v>2</v>
      </c>
      <c r="AH988">
        <v>0</v>
      </c>
      <c r="BA988">
        <v>5</v>
      </c>
      <c r="BB988">
        <v>3</v>
      </c>
      <c r="BC988">
        <v>70</v>
      </c>
      <c r="BD988">
        <v>25</v>
      </c>
      <c r="BE988">
        <v>0</v>
      </c>
      <c r="BF988">
        <v>3.3</v>
      </c>
      <c r="BG988">
        <v>70</v>
      </c>
      <c r="BH988">
        <v>12</v>
      </c>
      <c r="BI988">
        <v>50</v>
      </c>
      <c r="BJ988">
        <v>3</v>
      </c>
      <c r="BK988">
        <v>0</v>
      </c>
      <c r="BL988">
        <v>42</v>
      </c>
      <c r="BM988">
        <v>0</v>
      </c>
      <c r="BN988">
        <v>40</v>
      </c>
      <c r="BO988">
        <v>0</v>
      </c>
      <c r="BP988">
        <v>0</v>
      </c>
      <c r="BQ988" t="s">
        <v>18</v>
      </c>
      <c r="BR988">
        <v>31</v>
      </c>
      <c r="BS988">
        <v>15</v>
      </c>
      <c r="BT988">
        <v>2</v>
      </c>
      <c r="BU988">
        <v>2</v>
      </c>
      <c r="BV988">
        <v>9.6000000000000002E-2</v>
      </c>
      <c r="BW988">
        <v>7.6799999999999993E-2</v>
      </c>
      <c r="BX988">
        <v>24</v>
      </c>
      <c r="BY988">
        <v>0</v>
      </c>
      <c r="BZ988" t="s">
        <v>133</v>
      </c>
      <c r="CB988">
        <v>4</v>
      </c>
      <c r="CC988">
        <v>1</v>
      </c>
      <c r="CD988">
        <v>34</v>
      </c>
      <c r="CE988">
        <v>1</v>
      </c>
      <c r="CF988">
        <v>1</v>
      </c>
      <c r="CG988">
        <v>2</v>
      </c>
      <c r="CH988">
        <v>0</v>
      </c>
    </row>
    <row r="989" spans="1:86">
      <c r="A989">
        <v>6</v>
      </c>
      <c r="B989">
        <v>2</v>
      </c>
      <c r="C989">
        <v>40</v>
      </c>
      <c r="D989">
        <v>20</v>
      </c>
      <c r="E989">
        <v>0</v>
      </c>
      <c r="F989" s="24">
        <f t="shared" si="77"/>
        <v>23</v>
      </c>
      <c r="G989">
        <v>90</v>
      </c>
      <c r="H989" s="24">
        <f t="shared" si="79"/>
        <v>10</v>
      </c>
      <c r="I989" s="24">
        <f t="shared" si="76"/>
        <v>6</v>
      </c>
      <c r="J989" s="24">
        <f t="shared" si="78"/>
        <v>50</v>
      </c>
      <c r="K989" s="24" t="str">
        <f t="shared" si="80"/>
        <v>03</v>
      </c>
      <c r="L989">
        <v>32</v>
      </c>
      <c r="M989">
        <v>0</v>
      </c>
      <c r="N989">
        <v>40</v>
      </c>
      <c r="O989">
        <v>0</v>
      </c>
      <c r="P989">
        <v>0</v>
      </c>
      <c r="Q989" t="s">
        <v>18</v>
      </c>
      <c r="R989">
        <v>31</v>
      </c>
      <c r="S989">
        <v>15</v>
      </c>
      <c r="T989">
        <v>2</v>
      </c>
      <c r="U989">
        <v>2</v>
      </c>
      <c r="V989">
        <v>6.0999999999999999E-2</v>
      </c>
      <c r="W989">
        <v>4.82E-2</v>
      </c>
      <c r="X989">
        <v>24</v>
      </c>
      <c r="Y989">
        <v>0</v>
      </c>
      <c r="Z989" t="s">
        <v>133</v>
      </c>
      <c r="AB989">
        <v>3.2</v>
      </c>
      <c r="AC989">
        <v>1</v>
      </c>
      <c r="AD989">
        <v>34</v>
      </c>
      <c r="AE989">
        <v>1</v>
      </c>
      <c r="AF989">
        <v>1</v>
      </c>
      <c r="AG989">
        <v>2</v>
      </c>
      <c r="AH989">
        <v>0</v>
      </c>
      <c r="BA989">
        <v>6</v>
      </c>
      <c r="BB989">
        <v>2</v>
      </c>
      <c r="BC989">
        <v>40</v>
      </c>
      <c r="BD989">
        <v>20</v>
      </c>
      <c r="BE989">
        <v>0</v>
      </c>
      <c r="BF989">
        <v>2.2999999999999998</v>
      </c>
      <c r="BG989">
        <v>90</v>
      </c>
      <c r="BH989">
        <v>14</v>
      </c>
      <c r="BI989">
        <v>50</v>
      </c>
      <c r="BJ989">
        <v>2</v>
      </c>
      <c r="BK989">
        <v>0</v>
      </c>
      <c r="BL989">
        <v>32</v>
      </c>
      <c r="BM989">
        <v>0</v>
      </c>
      <c r="BN989">
        <v>40</v>
      </c>
      <c r="BO989">
        <v>0</v>
      </c>
      <c r="BP989">
        <v>0</v>
      </c>
      <c r="BQ989" t="s">
        <v>18</v>
      </c>
      <c r="BR989">
        <v>31</v>
      </c>
      <c r="BS989">
        <v>15</v>
      </c>
      <c r="BT989">
        <v>2</v>
      </c>
      <c r="BU989">
        <v>2</v>
      </c>
      <c r="BV989">
        <v>6.0999999999999999E-2</v>
      </c>
      <c r="BW989">
        <v>4.82E-2</v>
      </c>
      <c r="BX989">
        <v>24</v>
      </c>
      <c r="BY989">
        <v>0</v>
      </c>
      <c r="BZ989" t="s">
        <v>133</v>
      </c>
      <c r="CB989">
        <v>3.2</v>
      </c>
      <c r="CC989">
        <v>1</v>
      </c>
      <c r="CD989">
        <v>34</v>
      </c>
      <c r="CE989">
        <v>1</v>
      </c>
      <c r="CF989">
        <v>1</v>
      </c>
      <c r="CG989">
        <v>2</v>
      </c>
      <c r="CH989">
        <v>0</v>
      </c>
    </row>
    <row r="990" spans="1:86">
      <c r="A990">
        <v>7</v>
      </c>
      <c r="B990">
        <v>1</v>
      </c>
      <c r="C990">
        <v>10</v>
      </c>
      <c r="D990">
        <v>9</v>
      </c>
      <c r="E990">
        <v>0</v>
      </c>
      <c r="F990" s="24">
        <f t="shared" si="77"/>
        <v>15</v>
      </c>
      <c r="G990">
        <v>80</v>
      </c>
      <c r="H990" s="24">
        <f t="shared" si="79"/>
        <v>10</v>
      </c>
      <c r="I990" s="24">
        <f t="shared" si="76"/>
        <v>8</v>
      </c>
      <c r="J990" s="24">
        <f t="shared" si="78"/>
        <v>50</v>
      </c>
      <c r="K990" s="24" t="str">
        <f t="shared" si="80"/>
        <v>00</v>
      </c>
      <c r="L990">
        <v>53</v>
      </c>
      <c r="M990">
        <v>0</v>
      </c>
      <c r="N990">
        <v>40</v>
      </c>
      <c r="O990">
        <v>0</v>
      </c>
      <c r="P990">
        <v>0</v>
      </c>
      <c r="Q990" t="s">
        <v>18</v>
      </c>
      <c r="R990">
        <v>31</v>
      </c>
      <c r="S990">
        <v>15</v>
      </c>
      <c r="T990">
        <v>3</v>
      </c>
      <c r="U990">
        <v>2</v>
      </c>
      <c r="V990">
        <v>3.7999999999999999E-2</v>
      </c>
      <c r="W990">
        <v>0.03</v>
      </c>
      <c r="X990">
        <v>24</v>
      </c>
      <c r="Y990">
        <v>0</v>
      </c>
      <c r="Z990" t="s">
        <v>133</v>
      </c>
      <c r="AB990">
        <v>2</v>
      </c>
      <c r="AC990">
        <v>1</v>
      </c>
      <c r="AD990">
        <v>34</v>
      </c>
      <c r="AE990">
        <v>1</v>
      </c>
      <c r="AF990">
        <v>1</v>
      </c>
      <c r="AG990">
        <v>2</v>
      </c>
      <c r="AH990">
        <v>0</v>
      </c>
      <c r="BA990">
        <v>7</v>
      </c>
      <c r="BB990">
        <v>1</v>
      </c>
      <c r="BC990">
        <v>10</v>
      </c>
      <c r="BD990">
        <v>9</v>
      </c>
      <c r="BE990">
        <v>0</v>
      </c>
      <c r="BF990">
        <v>1.5</v>
      </c>
      <c r="BG990">
        <v>80</v>
      </c>
      <c r="BH990">
        <v>15</v>
      </c>
      <c r="BI990">
        <v>60</v>
      </c>
      <c r="BJ990">
        <v>2</v>
      </c>
      <c r="BK990">
        <v>0</v>
      </c>
      <c r="BL990">
        <v>53</v>
      </c>
      <c r="BM990">
        <v>0</v>
      </c>
      <c r="BN990">
        <v>40</v>
      </c>
      <c r="BO990">
        <v>0</v>
      </c>
      <c r="BP990">
        <v>0</v>
      </c>
      <c r="BQ990" t="s">
        <v>18</v>
      </c>
      <c r="BR990">
        <v>31</v>
      </c>
      <c r="BS990">
        <v>15</v>
      </c>
      <c r="BT990">
        <v>3</v>
      </c>
      <c r="BU990">
        <v>2</v>
      </c>
      <c r="BV990">
        <v>3.7999999999999999E-2</v>
      </c>
      <c r="BW990">
        <v>0.03</v>
      </c>
      <c r="BX990">
        <v>24</v>
      </c>
      <c r="BY990">
        <v>0</v>
      </c>
      <c r="BZ990" t="s">
        <v>133</v>
      </c>
      <c r="CB990">
        <v>2</v>
      </c>
      <c r="CC990">
        <v>1</v>
      </c>
      <c r="CD990">
        <v>34</v>
      </c>
      <c r="CE990">
        <v>1</v>
      </c>
      <c r="CF990">
        <v>1</v>
      </c>
      <c r="CG990">
        <v>2</v>
      </c>
      <c r="CH990">
        <v>0</v>
      </c>
    </row>
    <row r="991" spans="1:86">
      <c r="F991" s="24" t="str">
        <f t="shared" si="77"/>
        <v/>
      </c>
      <c r="H991" s="24" t="str">
        <f t="shared" si="79"/>
        <v/>
      </c>
      <c r="I991" s="24" t="str">
        <f t="shared" si="76"/>
        <v/>
      </c>
      <c r="J991" s="24" t="str">
        <f t="shared" si="78"/>
        <v/>
      </c>
      <c r="K991" s="24" t="str">
        <f t="shared" si="80"/>
        <v/>
      </c>
      <c r="AC991">
        <v>1</v>
      </c>
      <c r="AE991">
        <v>1</v>
      </c>
      <c r="AF991">
        <v>1</v>
      </c>
      <c r="AH991">
        <v>0</v>
      </c>
      <c r="BK991">
        <v>0</v>
      </c>
      <c r="CC991">
        <v>1</v>
      </c>
      <c r="CE991">
        <v>1</v>
      </c>
      <c r="CF991">
        <v>1</v>
      </c>
      <c r="CH991">
        <v>0</v>
      </c>
    </row>
    <row r="992" spans="1:86">
      <c r="F992" s="24" t="str">
        <f t="shared" si="77"/>
        <v/>
      </c>
      <c r="H992" s="24" t="str">
        <f t="shared" si="79"/>
        <v/>
      </c>
      <c r="I992" s="24" t="str">
        <f t="shared" si="76"/>
        <v/>
      </c>
      <c r="J992" s="24" t="str">
        <f t="shared" si="78"/>
        <v/>
      </c>
      <c r="K992" s="24" t="str">
        <f t="shared" si="80"/>
        <v/>
      </c>
      <c r="AC992">
        <v>1</v>
      </c>
      <c r="AE992">
        <v>1</v>
      </c>
      <c r="AF992">
        <v>1</v>
      </c>
      <c r="AH992">
        <v>0</v>
      </c>
      <c r="BK992">
        <v>0</v>
      </c>
      <c r="CC992">
        <v>1</v>
      </c>
      <c r="CE992">
        <v>1</v>
      </c>
      <c r="CF992">
        <v>1</v>
      </c>
      <c r="CH992">
        <v>0</v>
      </c>
    </row>
    <row r="993" spans="1:86">
      <c r="A993">
        <v>2</v>
      </c>
      <c r="B993">
        <v>5</v>
      </c>
      <c r="C993">
        <v>300</v>
      </c>
      <c r="D993">
        <v>55</v>
      </c>
      <c r="E993">
        <v>0</v>
      </c>
      <c r="F993" s="24">
        <f t="shared" si="77"/>
        <v>135</v>
      </c>
      <c r="G993">
        <v>50</v>
      </c>
      <c r="H993" s="24">
        <f t="shared" si="79"/>
        <v>11</v>
      </c>
      <c r="I993" s="24">
        <f t="shared" si="76"/>
        <v>8</v>
      </c>
      <c r="J993" s="24">
        <f t="shared" si="78"/>
        <v>75</v>
      </c>
      <c r="K993" s="24" t="str">
        <f t="shared" si="80"/>
        <v>03</v>
      </c>
      <c r="L993">
        <v>22</v>
      </c>
      <c r="M993">
        <v>0</v>
      </c>
      <c r="N993">
        <v>0</v>
      </c>
      <c r="O993">
        <v>1</v>
      </c>
      <c r="P993">
        <v>0</v>
      </c>
      <c r="Q993" t="s">
        <v>18</v>
      </c>
      <c r="R993">
        <v>21</v>
      </c>
      <c r="S993">
        <v>10</v>
      </c>
      <c r="T993">
        <v>2</v>
      </c>
      <c r="U993">
        <v>2</v>
      </c>
      <c r="V993">
        <v>0.28299999999999997</v>
      </c>
      <c r="W993">
        <v>0.23769999999999999</v>
      </c>
      <c r="X993">
        <v>24</v>
      </c>
      <c r="Y993">
        <v>0</v>
      </c>
      <c r="Z993" t="s">
        <v>133</v>
      </c>
      <c r="AB993">
        <v>0</v>
      </c>
      <c r="AC993">
        <v>1</v>
      </c>
      <c r="AD993">
        <v>34</v>
      </c>
      <c r="AE993">
        <v>1</v>
      </c>
      <c r="AF993">
        <v>1</v>
      </c>
      <c r="AG993">
        <v>3.2</v>
      </c>
      <c r="AH993">
        <v>0</v>
      </c>
      <c r="BA993">
        <v>2</v>
      </c>
      <c r="BB993">
        <v>5</v>
      </c>
      <c r="BC993">
        <v>300</v>
      </c>
      <c r="BD993">
        <v>55</v>
      </c>
      <c r="BE993">
        <v>0</v>
      </c>
      <c r="BF993">
        <v>13.4</v>
      </c>
      <c r="BG993">
        <v>50</v>
      </c>
      <c r="BH993">
        <v>11</v>
      </c>
      <c r="BI993">
        <v>60</v>
      </c>
      <c r="BJ993">
        <v>3</v>
      </c>
      <c r="BK993">
        <v>0</v>
      </c>
      <c r="BL993">
        <v>22</v>
      </c>
      <c r="BM993">
        <v>0</v>
      </c>
      <c r="BN993">
        <v>0</v>
      </c>
      <c r="BO993">
        <v>1</v>
      </c>
      <c r="BP993">
        <v>0</v>
      </c>
      <c r="BQ993" t="s">
        <v>18</v>
      </c>
      <c r="BR993">
        <v>21</v>
      </c>
      <c r="BS993">
        <v>10</v>
      </c>
      <c r="BT993">
        <v>2</v>
      </c>
      <c r="BU993">
        <v>2</v>
      </c>
      <c r="BV993">
        <v>0.28299999999999997</v>
      </c>
      <c r="BW993">
        <v>0.23769999999999999</v>
      </c>
      <c r="BX993">
        <v>24</v>
      </c>
      <c r="BY993">
        <v>0</v>
      </c>
      <c r="BZ993" t="s">
        <v>133</v>
      </c>
      <c r="CB993">
        <v>0</v>
      </c>
      <c r="CC993">
        <v>1</v>
      </c>
      <c r="CD993">
        <v>34</v>
      </c>
      <c r="CE993">
        <v>1</v>
      </c>
      <c r="CF993">
        <v>1</v>
      </c>
      <c r="CG993">
        <v>3.2</v>
      </c>
      <c r="CH993">
        <v>0</v>
      </c>
    </row>
    <row r="994" spans="1:86">
      <c r="A994">
        <v>3</v>
      </c>
      <c r="B994">
        <v>4</v>
      </c>
      <c r="C994">
        <v>200</v>
      </c>
      <c r="D994">
        <v>40</v>
      </c>
      <c r="E994">
        <v>0</v>
      </c>
      <c r="F994" s="24">
        <f t="shared" si="77"/>
        <v>85</v>
      </c>
      <c r="G994">
        <v>50</v>
      </c>
      <c r="H994" s="24">
        <f t="shared" si="79"/>
        <v>12</v>
      </c>
      <c r="I994" s="24">
        <f t="shared" si="76"/>
        <v>8</v>
      </c>
      <c r="J994" s="24">
        <f t="shared" si="78"/>
        <v>75</v>
      </c>
      <c r="K994" s="24" t="str">
        <f t="shared" si="80"/>
        <v>03</v>
      </c>
      <c r="L994">
        <v>22</v>
      </c>
      <c r="M994">
        <v>0</v>
      </c>
      <c r="N994">
        <v>0</v>
      </c>
      <c r="O994">
        <v>1</v>
      </c>
      <c r="P994">
        <v>0</v>
      </c>
      <c r="Q994" t="s">
        <v>18</v>
      </c>
      <c r="R994">
        <v>21</v>
      </c>
      <c r="S994">
        <v>10</v>
      </c>
      <c r="T994">
        <v>2</v>
      </c>
      <c r="U994">
        <v>2</v>
      </c>
      <c r="V994">
        <v>0.189</v>
      </c>
      <c r="W994">
        <v>0.1588</v>
      </c>
      <c r="X994">
        <v>24</v>
      </c>
      <c r="Y994">
        <v>0</v>
      </c>
      <c r="Z994" t="s">
        <v>133</v>
      </c>
      <c r="AB994">
        <v>0</v>
      </c>
      <c r="AC994">
        <v>1</v>
      </c>
      <c r="AD994">
        <v>34</v>
      </c>
      <c r="AE994">
        <v>1</v>
      </c>
      <c r="AF994">
        <v>1</v>
      </c>
      <c r="AG994">
        <v>3.2</v>
      </c>
      <c r="AH994">
        <v>0</v>
      </c>
      <c r="BA994">
        <v>3</v>
      </c>
      <c r="BB994">
        <v>4</v>
      </c>
      <c r="BC994">
        <v>200</v>
      </c>
      <c r="BD994">
        <v>40</v>
      </c>
      <c r="BE994">
        <v>0</v>
      </c>
      <c r="BF994">
        <v>8.6</v>
      </c>
      <c r="BG994">
        <v>50</v>
      </c>
      <c r="BH994">
        <v>12</v>
      </c>
      <c r="BI994">
        <v>60</v>
      </c>
      <c r="BJ994">
        <v>3</v>
      </c>
      <c r="BK994">
        <v>0</v>
      </c>
      <c r="BL994">
        <v>22</v>
      </c>
      <c r="BM994">
        <v>0</v>
      </c>
      <c r="BN994">
        <v>0</v>
      </c>
      <c r="BO994">
        <v>1</v>
      </c>
      <c r="BP994">
        <v>0</v>
      </c>
      <c r="BQ994" t="s">
        <v>18</v>
      </c>
      <c r="BR994">
        <v>21</v>
      </c>
      <c r="BS994">
        <v>10</v>
      </c>
      <c r="BT994">
        <v>2</v>
      </c>
      <c r="BU994">
        <v>2</v>
      </c>
      <c r="BV994">
        <v>0.189</v>
      </c>
      <c r="BW994">
        <v>0.1588</v>
      </c>
      <c r="BX994">
        <v>24</v>
      </c>
      <c r="BY994">
        <v>0</v>
      </c>
      <c r="BZ994" t="s">
        <v>133</v>
      </c>
      <c r="CB994">
        <v>0</v>
      </c>
      <c r="CC994">
        <v>1</v>
      </c>
      <c r="CD994">
        <v>34</v>
      </c>
      <c r="CE994">
        <v>1</v>
      </c>
      <c r="CF994">
        <v>1</v>
      </c>
      <c r="CG994">
        <v>3.2</v>
      </c>
      <c r="CH994">
        <v>0</v>
      </c>
    </row>
    <row r="995" spans="1:86">
      <c r="A995">
        <v>4</v>
      </c>
      <c r="B995">
        <v>3</v>
      </c>
      <c r="C995">
        <v>140</v>
      </c>
      <c r="D995">
        <v>40</v>
      </c>
      <c r="E995">
        <v>0</v>
      </c>
      <c r="F995" s="24">
        <f t="shared" si="77"/>
        <v>53</v>
      </c>
      <c r="G995">
        <v>60</v>
      </c>
      <c r="H995" s="24">
        <f t="shared" si="79"/>
        <v>12</v>
      </c>
      <c r="I995" s="24">
        <f t="shared" si="76"/>
        <v>8</v>
      </c>
      <c r="J995" s="24">
        <f t="shared" si="78"/>
        <v>75</v>
      </c>
      <c r="K995" s="24" t="str">
        <f t="shared" si="80"/>
        <v>03</v>
      </c>
      <c r="L995">
        <v>32</v>
      </c>
      <c r="M995">
        <v>0</v>
      </c>
      <c r="N995">
        <v>40</v>
      </c>
      <c r="O995">
        <v>0</v>
      </c>
      <c r="P995">
        <v>0</v>
      </c>
      <c r="Q995" t="s">
        <v>18</v>
      </c>
      <c r="R995">
        <v>31</v>
      </c>
      <c r="S995">
        <v>15</v>
      </c>
      <c r="T995">
        <v>2</v>
      </c>
      <c r="U995">
        <v>2</v>
      </c>
      <c r="V995">
        <v>0.13400000000000001</v>
      </c>
      <c r="W995">
        <v>0.11119999999999999</v>
      </c>
      <c r="X995">
        <v>24</v>
      </c>
      <c r="Y995">
        <v>0</v>
      </c>
      <c r="Z995" t="s">
        <v>133</v>
      </c>
      <c r="AB995">
        <v>0</v>
      </c>
      <c r="AC995">
        <v>1</v>
      </c>
      <c r="AD995">
        <v>34</v>
      </c>
      <c r="AE995">
        <v>1</v>
      </c>
      <c r="AF995">
        <v>1</v>
      </c>
      <c r="AG995">
        <v>3.2</v>
      </c>
      <c r="AH995">
        <v>0</v>
      </c>
      <c r="BA995">
        <v>4</v>
      </c>
      <c r="BB995">
        <v>3</v>
      </c>
      <c r="BC995">
        <v>140</v>
      </c>
      <c r="BD995">
        <v>40</v>
      </c>
      <c r="BE995">
        <v>0</v>
      </c>
      <c r="BF995">
        <v>5.3</v>
      </c>
      <c r="BG995">
        <v>60</v>
      </c>
      <c r="BH995">
        <v>12</v>
      </c>
      <c r="BI995">
        <v>60</v>
      </c>
      <c r="BJ995">
        <v>3</v>
      </c>
      <c r="BK995">
        <v>0</v>
      </c>
      <c r="BL995">
        <v>32</v>
      </c>
      <c r="BM995">
        <v>0</v>
      </c>
      <c r="BN995">
        <v>40</v>
      </c>
      <c r="BO995">
        <v>0</v>
      </c>
      <c r="BP995">
        <v>0</v>
      </c>
      <c r="BQ995" t="s">
        <v>18</v>
      </c>
      <c r="BR995">
        <v>31</v>
      </c>
      <c r="BS995">
        <v>15</v>
      </c>
      <c r="BT995">
        <v>2</v>
      </c>
      <c r="BU995">
        <v>2</v>
      </c>
      <c r="BV995">
        <v>0.13400000000000001</v>
      </c>
      <c r="BW995">
        <v>0.11119999999999999</v>
      </c>
      <c r="BX995">
        <v>24</v>
      </c>
      <c r="BY995">
        <v>0</v>
      </c>
      <c r="BZ995" t="s">
        <v>133</v>
      </c>
      <c r="CB995">
        <v>0</v>
      </c>
      <c r="CC995">
        <v>1</v>
      </c>
      <c r="CD995">
        <v>34</v>
      </c>
      <c r="CE995">
        <v>1</v>
      </c>
      <c r="CF995">
        <v>1</v>
      </c>
      <c r="CG995">
        <v>3.2</v>
      </c>
      <c r="CH995">
        <v>0</v>
      </c>
    </row>
    <row r="996" spans="1:86">
      <c r="A996">
        <v>5</v>
      </c>
      <c r="B996">
        <v>2</v>
      </c>
      <c r="C996">
        <v>70</v>
      </c>
      <c r="D996">
        <v>25</v>
      </c>
      <c r="E996">
        <v>0</v>
      </c>
      <c r="F996" s="24">
        <f t="shared" si="77"/>
        <v>33</v>
      </c>
      <c r="G996">
        <v>70</v>
      </c>
      <c r="H996" s="24">
        <f t="shared" si="79"/>
        <v>12</v>
      </c>
      <c r="I996" s="24">
        <f t="shared" si="76"/>
        <v>6</v>
      </c>
      <c r="J996" s="24">
        <f t="shared" si="78"/>
        <v>75</v>
      </c>
      <c r="K996" s="24" t="str">
        <f t="shared" si="80"/>
        <v>03</v>
      </c>
      <c r="L996">
        <v>42</v>
      </c>
      <c r="M996">
        <v>0</v>
      </c>
      <c r="N996">
        <v>40</v>
      </c>
      <c r="O996">
        <v>0</v>
      </c>
      <c r="P996">
        <v>0</v>
      </c>
      <c r="Q996" t="s">
        <v>18</v>
      </c>
      <c r="R996">
        <v>31</v>
      </c>
      <c r="S996">
        <v>15</v>
      </c>
      <c r="T996">
        <v>2</v>
      </c>
      <c r="U996">
        <v>2</v>
      </c>
      <c r="V996">
        <v>9.0999999999999998E-2</v>
      </c>
      <c r="W996">
        <v>7.2800000000000004E-2</v>
      </c>
      <c r="X996">
        <v>24</v>
      </c>
      <c r="Y996">
        <v>0</v>
      </c>
      <c r="Z996" t="s">
        <v>133</v>
      </c>
      <c r="AB996">
        <v>4</v>
      </c>
      <c r="AC996">
        <v>1</v>
      </c>
      <c r="AD996">
        <v>34</v>
      </c>
      <c r="AE996">
        <v>1</v>
      </c>
      <c r="AF996">
        <v>1</v>
      </c>
      <c r="AG996">
        <v>3.2</v>
      </c>
      <c r="AH996">
        <v>0</v>
      </c>
      <c r="BA996">
        <v>5</v>
      </c>
      <c r="BB996">
        <v>2</v>
      </c>
      <c r="BC996">
        <v>70</v>
      </c>
      <c r="BD996">
        <v>25</v>
      </c>
      <c r="BE996">
        <v>0</v>
      </c>
      <c r="BF996">
        <v>3.3</v>
      </c>
      <c r="BG996">
        <v>70</v>
      </c>
      <c r="BH996">
        <v>12</v>
      </c>
      <c r="BI996">
        <v>50</v>
      </c>
      <c r="BJ996">
        <v>3</v>
      </c>
      <c r="BK996">
        <v>0</v>
      </c>
      <c r="BL996">
        <v>42</v>
      </c>
      <c r="BM996">
        <v>0</v>
      </c>
      <c r="BN996">
        <v>40</v>
      </c>
      <c r="BO996">
        <v>0</v>
      </c>
      <c r="BP996">
        <v>0</v>
      </c>
      <c r="BQ996" t="s">
        <v>18</v>
      </c>
      <c r="BR996">
        <v>31</v>
      </c>
      <c r="BS996">
        <v>15</v>
      </c>
      <c r="BT996">
        <v>2</v>
      </c>
      <c r="BU996">
        <v>2</v>
      </c>
      <c r="BV996">
        <v>9.0999999999999998E-2</v>
      </c>
      <c r="BW996">
        <v>7.2800000000000004E-2</v>
      </c>
      <c r="BX996">
        <v>24</v>
      </c>
      <c r="BY996">
        <v>0</v>
      </c>
      <c r="BZ996" t="s">
        <v>133</v>
      </c>
      <c r="CB996">
        <v>4</v>
      </c>
      <c r="CC996">
        <v>1</v>
      </c>
      <c r="CD996">
        <v>34</v>
      </c>
      <c r="CE996">
        <v>1</v>
      </c>
      <c r="CF996">
        <v>1</v>
      </c>
      <c r="CG996">
        <v>3.2</v>
      </c>
      <c r="CH996">
        <v>0</v>
      </c>
    </row>
    <row r="997" spans="1:86">
      <c r="A997">
        <v>6</v>
      </c>
      <c r="B997">
        <v>1</v>
      </c>
      <c r="C997">
        <v>40</v>
      </c>
      <c r="D997">
        <v>20</v>
      </c>
      <c r="E997">
        <v>0</v>
      </c>
      <c r="F997" s="24">
        <f t="shared" si="77"/>
        <v>23</v>
      </c>
      <c r="G997">
        <v>80</v>
      </c>
      <c r="H997" s="24">
        <f t="shared" si="79"/>
        <v>10</v>
      </c>
      <c r="I997" s="24">
        <f t="shared" si="76"/>
        <v>8</v>
      </c>
      <c r="J997" s="24">
        <f t="shared" si="78"/>
        <v>50</v>
      </c>
      <c r="K997" s="24" t="str">
        <f t="shared" si="80"/>
        <v>00</v>
      </c>
      <c r="L997">
        <v>52</v>
      </c>
      <c r="M997">
        <v>0</v>
      </c>
      <c r="N997">
        <v>40</v>
      </c>
      <c r="O997">
        <v>0</v>
      </c>
      <c r="P997">
        <v>0</v>
      </c>
      <c r="Q997" t="s">
        <v>18</v>
      </c>
      <c r="R997">
        <v>31</v>
      </c>
      <c r="S997">
        <v>15</v>
      </c>
      <c r="T997">
        <v>3</v>
      </c>
      <c r="U997">
        <v>2</v>
      </c>
      <c r="V997">
        <v>5.0999999999999997E-2</v>
      </c>
      <c r="W997">
        <v>3.1E-2</v>
      </c>
      <c r="X997">
        <v>24</v>
      </c>
      <c r="Y997">
        <v>0</v>
      </c>
      <c r="Z997" t="s">
        <v>133</v>
      </c>
      <c r="AB997">
        <v>3.2</v>
      </c>
      <c r="AC997">
        <v>1</v>
      </c>
      <c r="AD997">
        <v>34</v>
      </c>
      <c r="AE997">
        <v>1</v>
      </c>
      <c r="AF997">
        <v>1</v>
      </c>
      <c r="AG997">
        <v>3.2</v>
      </c>
      <c r="AH997">
        <v>0</v>
      </c>
      <c r="BA997">
        <v>6</v>
      </c>
      <c r="BB997">
        <v>1</v>
      </c>
      <c r="BC997">
        <v>40</v>
      </c>
      <c r="BD997">
        <v>20</v>
      </c>
      <c r="BE997">
        <v>0</v>
      </c>
      <c r="BF997">
        <v>2.2999999999999998</v>
      </c>
      <c r="BG997">
        <v>80</v>
      </c>
      <c r="BH997">
        <v>15</v>
      </c>
      <c r="BI997">
        <v>60</v>
      </c>
      <c r="BJ997">
        <v>2</v>
      </c>
      <c r="BK997">
        <v>0</v>
      </c>
      <c r="BL997">
        <v>52</v>
      </c>
      <c r="BM997">
        <v>0</v>
      </c>
      <c r="BN997">
        <v>40</v>
      </c>
      <c r="BO997">
        <v>0</v>
      </c>
      <c r="BP997">
        <v>0</v>
      </c>
      <c r="BQ997" t="s">
        <v>18</v>
      </c>
      <c r="BR997">
        <v>31</v>
      </c>
      <c r="BS997">
        <v>15</v>
      </c>
      <c r="BT997">
        <v>3</v>
      </c>
      <c r="BU997">
        <v>2</v>
      </c>
      <c r="BV997">
        <v>5.0999999999999997E-2</v>
      </c>
      <c r="BW997">
        <v>3.1E-2</v>
      </c>
      <c r="BX997">
        <v>24</v>
      </c>
      <c r="BY997">
        <v>0</v>
      </c>
      <c r="BZ997" t="s">
        <v>133</v>
      </c>
      <c r="CB997">
        <v>3.2</v>
      </c>
      <c r="CC997">
        <v>1</v>
      </c>
      <c r="CD997">
        <v>34</v>
      </c>
      <c r="CE997">
        <v>1</v>
      </c>
      <c r="CF997">
        <v>1</v>
      </c>
      <c r="CG997">
        <v>3.2</v>
      </c>
      <c r="CH997">
        <v>0</v>
      </c>
    </row>
    <row r="998" spans="1:86">
      <c r="F998" s="24" t="str">
        <f t="shared" si="77"/>
        <v/>
      </c>
      <c r="H998" s="24" t="str">
        <f t="shared" si="79"/>
        <v/>
      </c>
      <c r="I998" s="24" t="str">
        <f t="shared" si="76"/>
        <v/>
      </c>
      <c r="J998" s="24" t="str">
        <f t="shared" si="78"/>
        <v/>
      </c>
      <c r="K998" s="24" t="str">
        <f t="shared" si="80"/>
        <v/>
      </c>
      <c r="AC998">
        <v>1</v>
      </c>
      <c r="AE998">
        <v>1</v>
      </c>
      <c r="AF998">
        <v>1</v>
      </c>
      <c r="AH998">
        <v>0</v>
      </c>
      <c r="BK998">
        <v>0</v>
      </c>
      <c r="CC998">
        <v>1</v>
      </c>
      <c r="CE998">
        <v>1</v>
      </c>
      <c r="CF998">
        <v>1</v>
      </c>
      <c r="CH998">
        <v>0</v>
      </c>
    </row>
    <row r="999" spans="1:86">
      <c r="F999" s="24" t="str">
        <f t="shared" si="77"/>
        <v/>
      </c>
      <c r="H999" s="24" t="str">
        <f t="shared" si="79"/>
        <v/>
      </c>
      <c r="I999" s="24" t="str">
        <f t="shared" si="76"/>
        <v/>
      </c>
      <c r="J999" s="24" t="str">
        <f t="shared" si="78"/>
        <v/>
      </c>
      <c r="K999" s="24" t="str">
        <f t="shared" si="80"/>
        <v/>
      </c>
      <c r="AC999">
        <v>1</v>
      </c>
      <c r="AE999">
        <v>1</v>
      </c>
      <c r="AF999">
        <v>1</v>
      </c>
      <c r="AH999">
        <v>0</v>
      </c>
      <c r="BK999">
        <v>0</v>
      </c>
      <c r="CC999">
        <v>1</v>
      </c>
      <c r="CE999">
        <v>1</v>
      </c>
      <c r="CF999">
        <v>1</v>
      </c>
      <c r="CH999">
        <v>0</v>
      </c>
    </row>
    <row r="1000" spans="1:86">
      <c r="A1000">
        <v>2</v>
      </c>
      <c r="B1000">
        <v>4</v>
      </c>
      <c r="C1000">
        <v>300</v>
      </c>
      <c r="D1000">
        <v>55</v>
      </c>
      <c r="E1000">
        <v>0</v>
      </c>
      <c r="F1000" s="24">
        <f t="shared" si="77"/>
        <v>135</v>
      </c>
      <c r="G1000">
        <v>50</v>
      </c>
      <c r="H1000" s="24">
        <f t="shared" si="79"/>
        <v>11</v>
      </c>
      <c r="I1000" s="24">
        <f t="shared" si="76"/>
        <v>8</v>
      </c>
      <c r="J1000" s="24">
        <f t="shared" si="78"/>
        <v>75</v>
      </c>
      <c r="K1000" s="24" t="str">
        <f t="shared" si="80"/>
        <v>03</v>
      </c>
      <c r="L1000">
        <v>22</v>
      </c>
      <c r="M1000">
        <v>0</v>
      </c>
      <c r="N1000">
        <v>0</v>
      </c>
      <c r="O1000">
        <v>1</v>
      </c>
      <c r="P1000">
        <v>0</v>
      </c>
      <c r="Q1000" t="s">
        <v>18</v>
      </c>
      <c r="R1000">
        <v>21</v>
      </c>
      <c r="S1000">
        <v>10</v>
      </c>
      <c r="T1000">
        <v>2</v>
      </c>
      <c r="U1000">
        <v>2</v>
      </c>
      <c r="V1000">
        <v>0.26900000000000002</v>
      </c>
      <c r="W1000">
        <v>0.22600000000000001</v>
      </c>
      <c r="X1000">
        <v>24</v>
      </c>
      <c r="Y1000">
        <v>0</v>
      </c>
      <c r="Z1000" t="s">
        <v>133</v>
      </c>
      <c r="AB1000">
        <v>0</v>
      </c>
      <c r="AC1000">
        <v>1</v>
      </c>
      <c r="AD1000">
        <v>34</v>
      </c>
      <c r="AE1000">
        <v>1</v>
      </c>
      <c r="AF1000">
        <v>1</v>
      </c>
      <c r="AG1000">
        <v>4</v>
      </c>
      <c r="AH1000">
        <v>0</v>
      </c>
      <c r="BA1000">
        <v>2</v>
      </c>
      <c r="BB1000">
        <v>4</v>
      </c>
      <c r="BC1000">
        <v>300</v>
      </c>
      <c r="BD1000">
        <v>55</v>
      </c>
      <c r="BE1000">
        <v>0</v>
      </c>
      <c r="BF1000">
        <v>13.4</v>
      </c>
      <c r="BG1000">
        <v>50</v>
      </c>
      <c r="BH1000">
        <v>11</v>
      </c>
      <c r="BI1000">
        <v>60</v>
      </c>
      <c r="BJ1000">
        <v>3</v>
      </c>
      <c r="BK1000">
        <v>0</v>
      </c>
      <c r="BL1000">
        <v>22</v>
      </c>
      <c r="BM1000">
        <v>0</v>
      </c>
      <c r="BN1000">
        <v>0</v>
      </c>
      <c r="BO1000">
        <v>1</v>
      </c>
      <c r="BP1000">
        <v>0</v>
      </c>
      <c r="BQ1000" t="s">
        <v>18</v>
      </c>
      <c r="BR1000">
        <v>21</v>
      </c>
      <c r="BS1000">
        <v>10</v>
      </c>
      <c r="BT1000">
        <v>2</v>
      </c>
      <c r="BU1000">
        <v>2</v>
      </c>
      <c r="BV1000">
        <v>0.26900000000000002</v>
      </c>
      <c r="BW1000">
        <v>0.22600000000000001</v>
      </c>
      <c r="BX1000">
        <v>24</v>
      </c>
      <c r="BY1000">
        <v>0</v>
      </c>
      <c r="BZ1000" t="s">
        <v>133</v>
      </c>
      <c r="CB1000">
        <v>0</v>
      </c>
      <c r="CC1000">
        <v>1</v>
      </c>
      <c r="CD1000">
        <v>34</v>
      </c>
      <c r="CE1000">
        <v>1</v>
      </c>
      <c r="CF1000">
        <v>1</v>
      </c>
      <c r="CG1000">
        <v>4</v>
      </c>
      <c r="CH1000">
        <v>0</v>
      </c>
    </row>
    <row r="1001" spans="1:86">
      <c r="A1001">
        <v>3</v>
      </c>
      <c r="B1001">
        <v>3</v>
      </c>
      <c r="C1001">
        <v>200</v>
      </c>
      <c r="D1001">
        <v>40</v>
      </c>
      <c r="E1001">
        <v>0</v>
      </c>
      <c r="F1001" s="24">
        <f t="shared" si="77"/>
        <v>85</v>
      </c>
      <c r="G1001">
        <v>50</v>
      </c>
      <c r="H1001" s="24">
        <f t="shared" si="79"/>
        <v>12</v>
      </c>
      <c r="I1001" s="24">
        <f t="shared" si="76"/>
        <v>8</v>
      </c>
      <c r="J1001" s="24">
        <f t="shared" si="78"/>
        <v>75</v>
      </c>
      <c r="K1001" s="24" t="str">
        <f t="shared" si="80"/>
        <v>03</v>
      </c>
      <c r="L1001">
        <v>22</v>
      </c>
      <c r="M1001">
        <v>0</v>
      </c>
      <c r="N1001">
        <v>0</v>
      </c>
      <c r="O1001">
        <v>1</v>
      </c>
      <c r="P1001">
        <v>0</v>
      </c>
      <c r="Q1001" t="s">
        <v>18</v>
      </c>
      <c r="R1001">
        <v>21</v>
      </c>
      <c r="S1001">
        <v>10</v>
      </c>
      <c r="T1001">
        <v>2</v>
      </c>
      <c r="U1001">
        <v>2</v>
      </c>
      <c r="V1001">
        <v>0.17499999999999999</v>
      </c>
      <c r="W1001">
        <v>0.14699999999999999</v>
      </c>
      <c r="X1001">
        <v>24</v>
      </c>
      <c r="Y1001">
        <v>0</v>
      </c>
      <c r="Z1001" t="s">
        <v>133</v>
      </c>
      <c r="AB1001">
        <v>0</v>
      </c>
      <c r="AC1001">
        <v>1</v>
      </c>
      <c r="AD1001">
        <v>34</v>
      </c>
      <c r="AE1001">
        <v>1</v>
      </c>
      <c r="AF1001">
        <v>1</v>
      </c>
      <c r="AG1001">
        <v>4</v>
      </c>
      <c r="AH1001">
        <v>0</v>
      </c>
      <c r="BA1001">
        <v>3</v>
      </c>
      <c r="BB1001">
        <v>3</v>
      </c>
      <c r="BC1001">
        <v>200</v>
      </c>
      <c r="BD1001">
        <v>40</v>
      </c>
      <c r="BE1001">
        <v>0</v>
      </c>
      <c r="BF1001">
        <v>8.6</v>
      </c>
      <c r="BG1001">
        <v>50</v>
      </c>
      <c r="BH1001">
        <v>12</v>
      </c>
      <c r="BI1001">
        <v>60</v>
      </c>
      <c r="BJ1001">
        <v>3</v>
      </c>
      <c r="BK1001">
        <v>0</v>
      </c>
      <c r="BL1001">
        <v>22</v>
      </c>
      <c r="BM1001">
        <v>0</v>
      </c>
      <c r="BN1001">
        <v>0</v>
      </c>
      <c r="BO1001">
        <v>1</v>
      </c>
      <c r="BP1001">
        <v>0</v>
      </c>
      <c r="BQ1001" t="s">
        <v>18</v>
      </c>
      <c r="BR1001">
        <v>21</v>
      </c>
      <c r="BS1001">
        <v>10</v>
      </c>
      <c r="BT1001">
        <v>2</v>
      </c>
      <c r="BU1001">
        <v>2</v>
      </c>
      <c r="BV1001">
        <v>0.17499999999999999</v>
      </c>
      <c r="BW1001">
        <v>0.14699999999999999</v>
      </c>
      <c r="BX1001">
        <v>24</v>
      </c>
      <c r="BY1001">
        <v>0</v>
      </c>
      <c r="BZ1001" t="s">
        <v>133</v>
      </c>
      <c r="CB1001">
        <v>0</v>
      </c>
      <c r="CC1001">
        <v>1</v>
      </c>
      <c r="CD1001">
        <v>34</v>
      </c>
      <c r="CE1001">
        <v>1</v>
      </c>
      <c r="CF1001">
        <v>1</v>
      </c>
      <c r="CG1001">
        <v>4</v>
      </c>
      <c r="CH1001">
        <v>0</v>
      </c>
    </row>
    <row r="1002" spans="1:86">
      <c r="A1002">
        <v>4</v>
      </c>
      <c r="B1002">
        <v>2</v>
      </c>
      <c r="C1002">
        <v>140</v>
      </c>
      <c r="D1002">
        <v>40</v>
      </c>
      <c r="E1002">
        <v>0</v>
      </c>
      <c r="F1002" s="24">
        <f t="shared" si="77"/>
        <v>53</v>
      </c>
      <c r="G1002">
        <v>60</v>
      </c>
      <c r="H1002" s="24">
        <f t="shared" si="79"/>
        <v>12</v>
      </c>
      <c r="I1002" s="24">
        <f t="shared" si="76"/>
        <v>8</v>
      </c>
      <c r="J1002" s="24">
        <f t="shared" si="78"/>
        <v>75</v>
      </c>
      <c r="K1002" s="24" t="str">
        <f t="shared" si="80"/>
        <v>03</v>
      </c>
      <c r="L1002">
        <v>32</v>
      </c>
      <c r="M1002">
        <v>0</v>
      </c>
      <c r="N1002">
        <v>40</v>
      </c>
      <c r="O1002">
        <v>0</v>
      </c>
      <c r="P1002">
        <v>0</v>
      </c>
      <c r="Q1002" t="s">
        <v>18</v>
      </c>
      <c r="R1002">
        <v>31</v>
      </c>
      <c r="S1002">
        <v>15</v>
      </c>
      <c r="T1002">
        <v>2</v>
      </c>
      <c r="U1002">
        <v>2</v>
      </c>
      <c r="V1002">
        <v>0.12</v>
      </c>
      <c r="W1002">
        <v>9.9599999999999994E-2</v>
      </c>
      <c r="X1002">
        <v>24</v>
      </c>
      <c r="Y1002">
        <v>0</v>
      </c>
      <c r="Z1002" t="s">
        <v>133</v>
      </c>
      <c r="AB1002">
        <v>0</v>
      </c>
      <c r="AC1002">
        <v>1</v>
      </c>
      <c r="AD1002">
        <v>34</v>
      </c>
      <c r="AE1002">
        <v>1</v>
      </c>
      <c r="AF1002">
        <v>1</v>
      </c>
      <c r="AG1002">
        <v>4</v>
      </c>
      <c r="AH1002">
        <v>0</v>
      </c>
      <c r="BA1002">
        <v>4</v>
      </c>
      <c r="BB1002">
        <v>2</v>
      </c>
      <c r="BC1002">
        <v>140</v>
      </c>
      <c r="BD1002">
        <v>40</v>
      </c>
      <c r="BE1002">
        <v>0</v>
      </c>
      <c r="BF1002">
        <v>5.3</v>
      </c>
      <c r="BG1002">
        <v>60</v>
      </c>
      <c r="BH1002">
        <v>12</v>
      </c>
      <c r="BI1002">
        <v>60</v>
      </c>
      <c r="BJ1002">
        <v>3</v>
      </c>
      <c r="BK1002">
        <v>0</v>
      </c>
      <c r="BL1002">
        <v>32</v>
      </c>
      <c r="BM1002">
        <v>0</v>
      </c>
      <c r="BN1002">
        <v>40</v>
      </c>
      <c r="BO1002">
        <v>0</v>
      </c>
      <c r="BP1002">
        <v>0</v>
      </c>
      <c r="BQ1002" t="s">
        <v>18</v>
      </c>
      <c r="BR1002">
        <v>31</v>
      </c>
      <c r="BS1002">
        <v>15</v>
      </c>
      <c r="BT1002">
        <v>2</v>
      </c>
      <c r="BU1002">
        <v>2</v>
      </c>
      <c r="BV1002">
        <v>0.12</v>
      </c>
      <c r="BW1002">
        <v>9.9599999999999994E-2</v>
      </c>
      <c r="BX1002">
        <v>24</v>
      </c>
      <c r="BY1002">
        <v>0</v>
      </c>
      <c r="BZ1002" t="s">
        <v>133</v>
      </c>
      <c r="CB1002">
        <v>0</v>
      </c>
      <c r="CC1002">
        <v>1</v>
      </c>
      <c r="CD1002">
        <v>34</v>
      </c>
      <c r="CE1002">
        <v>1</v>
      </c>
      <c r="CF1002">
        <v>1</v>
      </c>
      <c r="CG1002">
        <v>4</v>
      </c>
      <c r="CH1002">
        <v>0</v>
      </c>
    </row>
    <row r="1003" spans="1:86">
      <c r="A1003">
        <v>5</v>
      </c>
      <c r="B1003">
        <v>1</v>
      </c>
      <c r="C1003">
        <v>90</v>
      </c>
      <c r="D1003">
        <v>30</v>
      </c>
      <c r="E1003">
        <v>0</v>
      </c>
      <c r="F1003" s="24">
        <f t="shared" si="77"/>
        <v>33</v>
      </c>
      <c r="G1003">
        <v>80</v>
      </c>
      <c r="H1003" s="24">
        <f t="shared" si="79"/>
        <v>10</v>
      </c>
      <c r="I1003" s="24">
        <f t="shared" si="76"/>
        <v>8</v>
      </c>
      <c r="J1003" s="24">
        <f t="shared" si="78"/>
        <v>50</v>
      </c>
      <c r="K1003" s="24" t="str">
        <f t="shared" si="80"/>
        <v>03</v>
      </c>
      <c r="L1003">
        <v>42</v>
      </c>
      <c r="M1003">
        <v>0</v>
      </c>
      <c r="N1003">
        <v>40</v>
      </c>
      <c r="O1003">
        <v>0</v>
      </c>
      <c r="P1003">
        <v>0</v>
      </c>
      <c r="Q1003" t="s">
        <v>18</v>
      </c>
      <c r="R1003">
        <v>31</v>
      </c>
      <c r="S1003">
        <v>15</v>
      </c>
      <c r="T1003">
        <v>2</v>
      </c>
      <c r="U1003">
        <v>2</v>
      </c>
      <c r="V1003">
        <v>6.5000000000000002E-2</v>
      </c>
      <c r="W1003">
        <v>4.9000000000000002E-2</v>
      </c>
      <c r="X1003">
        <v>24</v>
      </c>
      <c r="Y1003">
        <v>0</v>
      </c>
      <c r="Z1003" t="s">
        <v>133</v>
      </c>
      <c r="AB1003">
        <v>4</v>
      </c>
      <c r="AC1003">
        <v>1</v>
      </c>
      <c r="AD1003">
        <v>34</v>
      </c>
      <c r="AE1003">
        <v>1</v>
      </c>
      <c r="AF1003">
        <v>1</v>
      </c>
      <c r="AG1003">
        <v>4</v>
      </c>
      <c r="AH1003">
        <v>0</v>
      </c>
      <c r="BA1003">
        <v>5</v>
      </c>
      <c r="BB1003">
        <v>1</v>
      </c>
      <c r="BC1003">
        <v>90</v>
      </c>
      <c r="BD1003">
        <v>30</v>
      </c>
      <c r="BE1003">
        <v>0</v>
      </c>
      <c r="BF1003">
        <v>3.3</v>
      </c>
      <c r="BG1003">
        <v>80</v>
      </c>
      <c r="BH1003">
        <v>15</v>
      </c>
      <c r="BI1003">
        <v>60</v>
      </c>
      <c r="BJ1003">
        <v>2</v>
      </c>
      <c r="BK1003">
        <v>0</v>
      </c>
      <c r="BL1003">
        <v>42</v>
      </c>
      <c r="BM1003">
        <v>0</v>
      </c>
      <c r="BN1003">
        <v>40</v>
      </c>
      <c r="BO1003">
        <v>0</v>
      </c>
      <c r="BP1003">
        <v>0</v>
      </c>
      <c r="BQ1003" t="s">
        <v>18</v>
      </c>
      <c r="BR1003">
        <v>31</v>
      </c>
      <c r="BS1003">
        <v>15</v>
      </c>
      <c r="BT1003">
        <v>2</v>
      </c>
      <c r="BU1003">
        <v>2</v>
      </c>
      <c r="BV1003">
        <v>6.5000000000000002E-2</v>
      </c>
      <c r="BW1003">
        <v>4.9000000000000002E-2</v>
      </c>
      <c r="BX1003">
        <v>24</v>
      </c>
      <c r="BY1003">
        <v>0</v>
      </c>
      <c r="BZ1003" t="s">
        <v>133</v>
      </c>
      <c r="CB1003">
        <v>4</v>
      </c>
      <c r="CC1003">
        <v>1</v>
      </c>
      <c r="CD1003">
        <v>34</v>
      </c>
      <c r="CE1003">
        <v>1</v>
      </c>
      <c r="CF1003">
        <v>1</v>
      </c>
      <c r="CG1003">
        <v>4</v>
      </c>
      <c r="CH1003">
        <v>0</v>
      </c>
    </row>
    <row r="1004" spans="1:86">
      <c r="F1004" s="24" t="str">
        <f t="shared" si="77"/>
        <v/>
      </c>
      <c r="H1004" s="24" t="str">
        <f t="shared" si="79"/>
        <v/>
      </c>
      <c r="I1004" s="24" t="str">
        <f t="shared" si="76"/>
        <v/>
      </c>
      <c r="J1004" s="24" t="str">
        <f t="shared" si="78"/>
        <v/>
      </c>
      <c r="K1004" s="24" t="str">
        <f t="shared" si="80"/>
        <v/>
      </c>
      <c r="AC1004">
        <v>1</v>
      </c>
      <c r="AE1004">
        <v>1</v>
      </c>
      <c r="AF1004">
        <v>1</v>
      </c>
      <c r="AH1004">
        <v>0</v>
      </c>
      <c r="BK1004">
        <v>0</v>
      </c>
      <c r="CC1004">
        <v>1</v>
      </c>
      <c r="CE1004">
        <v>1</v>
      </c>
      <c r="CF1004">
        <v>1</v>
      </c>
      <c r="CH1004">
        <v>0</v>
      </c>
    </row>
    <row r="1005" spans="1:86">
      <c r="F1005" s="24" t="str">
        <f t="shared" si="77"/>
        <v/>
      </c>
      <c r="H1005" s="24" t="str">
        <f t="shared" si="79"/>
        <v/>
      </c>
      <c r="I1005" s="24" t="str">
        <f t="shared" si="76"/>
        <v/>
      </c>
      <c r="J1005" s="24" t="str">
        <f t="shared" si="78"/>
        <v/>
      </c>
      <c r="K1005" s="24" t="str">
        <f t="shared" si="80"/>
        <v/>
      </c>
      <c r="AC1005">
        <v>1</v>
      </c>
      <c r="AE1005">
        <v>1</v>
      </c>
      <c r="AF1005">
        <v>1</v>
      </c>
      <c r="AH1005">
        <v>0</v>
      </c>
      <c r="BK1005">
        <v>0</v>
      </c>
      <c r="CC1005">
        <v>1</v>
      </c>
      <c r="CE1005">
        <v>1</v>
      </c>
      <c r="CF1005">
        <v>1</v>
      </c>
      <c r="CH1005">
        <v>0</v>
      </c>
    </row>
    <row r="1006" spans="1:86">
      <c r="A1006">
        <v>2</v>
      </c>
      <c r="B1006">
        <v>12</v>
      </c>
      <c r="C1006">
        <v>300</v>
      </c>
      <c r="D1006">
        <v>55</v>
      </c>
      <c r="E1006">
        <v>0</v>
      </c>
      <c r="F1006" s="24">
        <f t="shared" si="77"/>
        <v>135</v>
      </c>
      <c r="G1006">
        <v>50</v>
      </c>
      <c r="H1006" s="24">
        <f t="shared" si="79"/>
        <v>11</v>
      </c>
      <c r="I1006" s="24">
        <f t="shared" si="76"/>
        <v>9</v>
      </c>
      <c r="J1006" s="24">
        <f t="shared" si="78"/>
        <v>75</v>
      </c>
      <c r="K1006" s="24" t="str">
        <f t="shared" si="80"/>
        <v>03</v>
      </c>
      <c r="L1006">
        <v>22</v>
      </c>
      <c r="M1006">
        <v>0</v>
      </c>
      <c r="N1006">
        <v>0</v>
      </c>
      <c r="O1006">
        <v>1</v>
      </c>
      <c r="P1006">
        <v>0</v>
      </c>
      <c r="Q1006" t="s">
        <v>18</v>
      </c>
      <c r="R1006">
        <v>21</v>
      </c>
      <c r="S1006">
        <v>10</v>
      </c>
      <c r="T1006">
        <v>2</v>
      </c>
      <c r="U1006">
        <v>2</v>
      </c>
      <c r="V1006">
        <v>0.30399999999999999</v>
      </c>
      <c r="W1006">
        <v>0.25540000000000002</v>
      </c>
      <c r="X1006">
        <v>24</v>
      </c>
      <c r="Y1006">
        <v>0</v>
      </c>
      <c r="Z1006" t="s">
        <v>133</v>
      </c>
      <c r="AB1006">
        <v>0</v>
      </c>
      <c r="AC1006">
        <v>1</v>
      </c>
      <c r="AD1006">
        <v>39</v>
      </c>
      <c r="AE1006">
        <v>1</v>
      </c>
      <c r="AF1006">
        <v>1</v>
      </c>
      <c r="AG1006">
        <v>0.1</v>
      </c>
      <c r="AH1006">
        <v>0</v>
      </c>
      <c r="BA1006">
        <v>2</v>
      </c>
      <c r="BB1006">
        <v>12</v>
      </c>
      <c r="BC1006">
        <v>300</v>
      </c>
      <c r="BD1006">
        <v>55</v>
      </c>
      <c r="BE1006">
        <v>0</v>
      </c>
      <c r="BF1006">
        <v>13.4</v>
      </c>
      <c r="BG1006">
        <v>50</v>
      </c>
      <c r="BH1006">
        <v>11</v>
      </c>
      <c r="BI1006">
        <v>70</v>
      </c>
      <c r="BJ1006">
        <v>3</v>
      </c>
      <c r="BK1006">
        <v>0</v>
      </c>
      <c r="BL1006">
        <v>22</v>
      </c>
      <c r="BM1006">
        <v>0</v>
      </c>
      <c r="BN1006">
        <v>0</v>
      </c>
      <c r="BO1006">
        <v>1</v>
      </c>
      <c r="BP1006">
        <v>0</v>
      </c>
      <c r="BQ1006" t="s">
        <v>18</v>
      </c>
      <c r="BR1006">
        <v>21</v>
      </c>
      <c r="BS1006">
        <v>10</v>
      </c>
      <c r="BT1006">
        <v>2</v>
      </c>
      <c r="BU1006">
        <v>2</v>
      </c>
      <c r="BV1006">
        <v>0.30399999999999999</v>
      </c>
      <c r="BW1006">
        <v>0.25540000000000002</v>
      </c>
      <c r="BX1006">
        <v>24</v>
      </c>
      <c r="BY1006">
        <v>0</v>
      </c>
      <c r="BZ1006" t="s">
        <v>133</v>
      </c>
      <c r="CB1006">
        <v>0</v>
      </c>
      <c r="CC1006">
        <v>1</v>
      </c>
      <c r="CD1006">
        <v>39</v>
      </c>
      <c r="CE1006">
        <v>1</v>
      </c>
      <c r="CF1006">
        <v>1</v>
      </c>
      <c r="CG1006">
        <v>0.1</v>
      </c>
      <c r="CH1006">
        <v>0</v>
      </c>
    </row>
    <row r="1007" spans="1:86">
      <c r="A1007">
        <v>3</v>
      </c>
      <c r="B1007">
        <v>11</v>
      </c>
      <c r="C1007">
        <v>200</v>
      </c>
      <c r="D1007">
        <v>40</v>
      </c>
      <c r="E1007">
        <v>0</v>
      </c>
      <c r="F1007" s="24">
        <f t="shared" si="77"/>
        <v>85</v>
      </c>
      <c r="G1007">
        <v>50</v>
      </c>
      <c r="H1007" s="24">
        <f t="shared" si="79"/>
        <v>12</v>
      </c>
      <c r="I1007" s="24">
        <f t="shared" si="76"/>
        <v>9</v>
      </c>
      <c r="J1007" s="24">
        <f t="shared" si="78"/>
        <v>75</v>
      </c>
      <c r="K1007" s="24" t="str">
        <f t="shared" si="80"/>
        <v>03</v>
      </c>
      <c r="L1007">
        <v>22</v>
      </c>
      <c r="M1007">
        <v>0</v>
      </c>
      <c r="N1007">
        <v>0</v>
      </c>
      <c r="O1007">
        <v>1</v>
      </c>
      <c r="P1007">
        <v>0</v>
      </c>
      <c r="Q1007" t="s">
        <v>18</v>
      </c>
      <c r="R1007">
        <v>21</v>
      </c>
      <c r="S1007">
        <v>10</v>
      </c>
      <c r="T1007">
        <v>2</v>
      </c>
      <c r="U1007">
        <v>2</v>
      </c>
      <c r="V1007">
        <v>0.21</v>
      </c>
      <c r="W1007">
        <v>0.1764</v>
      </c>
      <c r="X1007">
        <v>24</v>
      </c>
      <c r="Y1007">
        <v>0</v>
      </c>
      <c r="Z1007" t="s">
        <v>133</v>
      </c>
      <c r="AB1007">
        <v>0</v>
      </c>
      <c r="AC1007">
        <v>1</v>
      </c>
      <c r="AD1007">
        <v>39</v>
      </c>
      <c r="AE1007">
        <v>1</v>
      </c>
      <c r="AF1007">
        <v>1</v>
      </c>
      <c r="AG1007">
        <v>0.1</v>
      </c>
      <c r="AH1007">
        <v>0</v>
      </c>
      <c r="BA1007">
        <v>3</v>
      </c>
      <c r="BB1007">
        <v>11</v>
      </c>
      <c r="BC1007">
        <v>200</v>
      </c>
      <c r="BD1007">
        <v>40</v>
      </c>
      <c r="BE1007">
        <v>0</v>
      </c>
      <c r="BF1007">
        <v>8.6</v>
      </c>
      <c r="BG1007">
        <v>50</v>
      </c>
      <c r="BH1007">
        <v>12</v>
      </c>
      <c r="BI1007">
        <v>70</v>
      </c>
      <c r="BJ1007">
        <v>3</v>
      </c>
      <c r="BK1007">
        <v>0</v>
      </c>
      <c r="BL1007">
        <v>22</v>
      </c>
      <c r="BM1007">
        <v>0</v>
      </c>
      <c r="BN1007">
        <v>0</v>
      </c>
      <c r="BO1007">
        <v>1</v>
      </c>
      <c r="BP1007">
        <v>0</v>
      </c>
      <c r="BQ1007" t="s">
        <v>18</v>
      </c>
      <c r="BR1007">
        <v>21</v>
      </c>
      <c r="BS1007">
        <v>10</v>
      </c>
      <c r="BT1007">
        <v>2</v>
      </c>
      <c r="BU1007">
        <v>2</v>
      </c>
      <c r="BV1007">
        <v>0.21</v>
      </c>
      <c r="BW1007">
        <v>0.1764</v>
      </c>
      <c r="BX1007">
        <v>24</v>
      </c>
      <c r="BY1007">
        <v>0</v>
      </c>
      <c r="BZ1007" t="s">
        <v>133</v>
      </c>
      <c r="CB1007">
        <v>0</v>
      </c>
      <c r="CC1007">
        <v>1</v>
      </c>
      <c r="CD1007">
        <v>39</v>
      </c>
      <c r="CE1007">
        <v>1</v>
      </c>
      <c r="CF1007">
        <v>1</v>
      </c>
      <c r="CG1007">
        <v>0.1</v>
      </c>
      <c r="CH1007">
        <v>0</v>
      </c>
    </row>
    <row r="1008" spans="1:86">
      <c r="A1008">
        <v>4</v>
      </c>
      <c r="B1008">
        <v>10</v>
      </c>
      <c r="C1008">
        <v>140</v>
      </c>
      <c r="D1008">
        <v>40</v>
      </c>
      <c r="E1008">
        <v>0</v>
      </c>
      <c r="F1008" s="24">
        <f t="shared" si="77"/>
        <v>53</v>
      </c>
      <c r="G1008">
        <v>60</v>
      </c>
      <c r="H1008" s="24">
        <f t="shared" si="79"/>
        <v>12</v>
      </c>
      <c r="I1008" s="24">
        <f t="shared" ref="I1008:I1071" si="81">IF(BI1008="","",ROUND(BI1008*10/80,0))</f>
        <v>8</v>
      </c>
      <c r="J1008" s="24">
        <f t="shared" si="78"/>
        <v>75</v>
      </c>
      <c r="K1008" s="24" t="str">
        <f t="shared" si="80"/>
        <v>03</v>
      </c>
      <c r="L1008">
        <v>32</v>
      </c>
      <c r="M1008">
        <v>0</v>
      </c>
      <c r="N1008">
        <v>40</v>
      </c>
      <c r="O1008">
        <v>0</v>
      </c>
      <c r="P1008">
        <v>0</v>
      </c>
      <c r="Q1008" t="s">
        <v>18</v>
      </c>
      <c r="R1008">
        <v>31</v>
      </c>
      <c r="S1008">
        <v>15</v>
      </c>
      <c r="T1008">
        <v>2</v>
      </c>
      <c r="U1008">
        <v>2</v>
      </c>
      <c r="V1008">
        <v>0.155</v>
      </c>
      <c r="W1008">
        <v>0.12859999999999999</v>
      </c>
      <c r="X1008">
        <v>24</v>
      </c>
      <c r="Y1008">
        <v>0</v>
      </c>
      <c r="Z1008" t="s">
        <v>133</v>
      </c>
      <c r="AB1008">
        <v>0</v>
      </c>
      <c r="AC1008">
        <v>1</v>
      </c>
      <c r="AD1008">
        <v>39</v>
      </c>
      <c r="AE1008">
        <v>1</v>
      </c>
      <c r="AF1008">
        <v>1</v>
      </c>
      <c r="AG1008">
        <v>0.1</v>
      </c>
      <c r="AH1008">
        <v>0</v>
      </c>
      <c r="BA1008">
        <v>4</v>
      </c>
      <c r="BB1008">
        <v>10</v>
      </c>
      <c r="BC1008">
        <v>140</v>
      </c>
      <c r="BD1008">
        <v>40</v>
      </c>
      <c r="BE1008">
        <v>0</v>
      </c>
      <c r="BF1008">
        <v>5.3</v>
      </c>
      <c r="BG1008">
        <v>60</v>
      </c>
      <c r="BH1008">
        <v>12</v>
      </c>
      <c r="BI1008">
        <v>60</v>
      </c>
      <c r="BJ1008">
        <v>3</v>
      </c>
      <c r="BK1008">
        <v>0</v>
      </c>
      <c r="BL1008">
        <v>32</v>
      </c>
      <c r="BM1008">
        <v>0</v>
      </c>
      <c r="BN1008">
        <v>40</v>
      </c>
      <c r="BO1008">
        <v>0</v>
      </c>
      <c r="BP1008">
        <v>0</v>
      </c>
      <c r="BQ1008" t="s">
        <v>18</v>
      </c>
      <c r="BR1008">
        <v>31</v>
      </c>
      <c r="BS1008">
        <v>15</v>
      </c>
      <c r="BT1008">
        <v>2</v>
      </c>
      <c r="BU1008">
        <v>2</v>
      </c>
      <c r="BV1008">
        <v>0.155</v>
      </c>
      <c r="BW1008">
        <v>0.12859999999999999</v>
      </c>
      <c r="BX1008">
        <v>24</v>
      </c>
      <c r="BY1008">
        <v>0</v>
      </c>
      <c r="BZ1008" t="s">
        <v>133</v>
      </c>
      <c r="CB1008">
        <v>0</v>
      </c>
      <c r="CC1008">
        <v>1</v>
      </c>
      <c r="CD1008">
        <v>39</v>
      </c>
      <c r="CE1008">
        <v>1</v>
      </c>
      <c r="CF1008">
        <v>1</v>
      </c>
      <c r="CG1008">
        <v>0.1</v>
      </c>
      <c r="CH1008">
        <v>0</v>
      </c>
    </row>
    <row r="1009" spans="1:86">
      <c r="A1009">
        <v>5</v>
      </c>
      <c r="B1009">
        <v>9</v>
      </c>
      <c r="C1009">
        <v>70</v>
      </c>
      <c r="D1009">
        <v>25</v>
      </c>
      <c r="E1009">
        <v>0</v>
      </c>
      <c r="F1009" s="24">
        <f t="shared" si="77"/>
        <v>33</v>
      </c>
      <c r="G1009">
        <v>70</v>
      </c>
      <c r="H1009" s="24">
        <f t="shared" si="79"/>
        <v>12</v>
      </c>
      <c r="I1009" s="24">
        <f t="shared" si="81"/>
        <v>8</v>
      </c>
      <c r="J1009" s="24">
        <f t="shared" si="78"/>
        <v>75</v>
      </c>
      <c r="K1009" s="24" t="str">
        <f t="shared" si="80"/>
        <v>03</v>
      </c>
      <c r="L1009">
        <v>42</v>
      </c>
      <c r="M1009">
        <v>0</v>
      </c>
      <c r="N1009">
        <v>40</v>
      </c>
      <c r="O1009">
        <v>0</v>
      </c>
      <c r="P1009">
        <v>0</v>
      </c>
      <c r="Q1009" t="s">
        <v>18</v>
      </c>
      <c r="R1009">
        <v>31</v>
      </c>
      <c r="S1009">
        <v>15</v>
      </c>
      <c r="T1009">
        <v>2</v>
      </c>
      <c r="U1009">
        <v>2</v>
      </c>
      <c r="V1009">
        <v>0.112</v>
      </c>
      <c r="W1009">
        <v>8.9599999999999999E-2</v>
      </c>
      <c r="X1009">
        <v>24</v>
      </c>
      <c r="Y1009">
        <v>0</v>
      </c>
      <c r="Z1009" t="s">
        <v>133</v>
      </c>
      <c r="AB1009">
        <v>4</v>
      </c>
      <c r="AC1009">
        <v>1</v>
      </c>
      <c r="AD1009">
        <v>39</v>
      </c>
      <c r="AE1009">
        <v>1</v>
      </c>
      <c r="AF1009">
        <v>1</v>
      </c>
      <c r="AG1009">
        <v>0.1</v>
      </c>
      <c r="AH1009">
        <v>0</v>
      </c>
      <c r="BA1009">
        <v>5</v>
      </c>
      <c r="BB1009">
        <v>9</v>
      </c>
      <c r="BC1009">
        <v>70</v>
      </c>
      <c r="BD1009">
        <v>25</v>
      </c>
      <c r="BE1009">
        <v>0</v>
      </c>
      <c r="BF1009">
        <v>3.3</v>
      </c>
      <c r="BG1009">
        <v>70</v>
      </c>
      <c r="BH1009">
        <v>12</v>
      </c>
      <c r="BI1009">
        <v>60</v>
      </c>
      <c r="BJ1009">
        <v>3</v>
      </c>
      <c r="BK1009">
        <v>0</v>
      </c>
      <c r="BL1009">
        <v>42</v>
      </c>
      <c r="BM1009">
        <v>0</v>
      </c>
      <c r="BN1009">
        <v>40</v>
      </c>
      <c r="BO1009">
        <v>0</v>
      </c>
      <c r="BP1009">
        <v>0</v>
      </c>
      <c r="BQ1009" t="s">
        <v>18</v>
      </c>
      <c r="BR1009">
        <v>31</v>
      </c>
      <c r="BS1009">
        <v>15</v>
      </c>
      <c r="BT1009">
        <v>2</v>
      </c>
      <c r="BU1009">
        <v>2</v>
      </c>
      <c r="BV1009">
        <v>0.112</v>
      </c>
      <c r="BW1009">
        <v>8.9599999999999999E-2</v>
      </c>
      <c r="BX1009">
        <v>24</v>
      </c>
      <c r="BY1009">
        <v>0</v>
      </c>
      <c r="BZ1009" t="s">
        <v>133</v>
      </c>
      <c r="CB1009">
        <v>4</v>
      </c>
      <c r="CC1009">
        <v>1</v>
      </c>
      <c r="CD1009">
        <v>39</v>
      </c>
      <c r="CE1009">
        <v>1</v>
      </c>
      <c r="CF1009">
        <v>1</v>
      </c>
      <c r="CG1009">
        <v>0.1</v>
      </c>
      <c r="CH1009">
        <v>0</v>
      </c>
    </row>
    <row r="1010" spans="1:86">
      <c r="A1010">
        <v>6</v>
      </c>
      <c r="B1010">
        <v>8</v>
      </c>
      <c r="C1010">
        <v>40</v>
      </c>
      <c r="D1010">
        <v>20</v>
      </c>
      <c r="E1010">
        <v>0</v>
      </c>
      <c r="F1010" s="24">
        <f t="shared" si="77"/>
        <v>23</v>
      </c>
      <c r="G1010">
        <v>85</v>
      </c>
      <c r="H1010" s="24">
        <f t="shared" si="79"/>
        <v>10</v>
      </c>
      <c r="I1010" s="24">
        <f t="shared" si="81"/>
        <v>8</v>
      </c>
      <c r="J1010" s="24">
        <f t="shared" si="78"/>
        <v>50</v>
      </c>
      <c r="K1010" s="24" t="str">
        <f t="shared" si="80"/>
        <v>03</v>
      </c>
      <c r="L1010">
        <v>32</v>
      </c>
      <c r="M1010">
        <v>0</v>
      </c>
      <c r="N1010">
        <v>40</v>
      </c>
      <c r="O1010">
        <v>0</v>
      </c>
      <c r="P1010">
        <v>0</v>
      </c>
      <c r="Q1010" t="s">
        <v>18</v>
      </c>
      <c r="R1010">
        <v>31</v>
      </c>
      <c r="S1010">
        <v>15</v>
      </c>
      <c r="T1010">
        <v>2</v>
      </c>
      <c r="U1010">
        <v>2</v>
      </c>
      <c r="V1010">
        <v>7.6999999999999999E-2</v>
      </c>
      <c r="W1010">
        <v>6.08E-2</v>
      </c>
      <c r="X1010">
        <v>24</v>
      </c>
      <c r="Y1010">
        <v>0</v>
      </c>
      <c r="Z1010" t="s">
        <v>133</v>
      </c>
      <c r="AB1010">
        <v>3.2</v>
      </c>
      <c r="AC1010">
        <v>1</v>
      </c>
      <c r="AD1010">
        <v>39</v>
      </c>
      <c r="AE1010">
        <v>1</v>
      </c>
      <c r="AF1010">
        <v>1</v>
      </c>
      <c r="AG1010">
        <v>0.1</v>
      </c>
      <c r="AH1010">
        <v>0</v>
      </c>
      <c r="BA1010">
        <v>6</v>
      </c>
      <c r="BB1010">
        <v>8</v>
      </c>
      <c r="BC1010">
        <v>40</v>
      </c>
      <c r="BD1010">
        <v>20</v>
      </c>
      <c r="BE1010">
        <v>0</v>
      </c>
      <c r="BF1010">
        <v>2.2999999999999998</v>
      </c>
      <c r="BG1010">
        <v>85</v>
      </c>
      <c r="BH1010">
        <v>14</v>
      </c>
      <c r="BI1010">
        <v>60</v>
      </c>
      <c r="BJ1010">
        <v>2</v>
      </c>
      <c r="BK1010">
        <v>0</v>
      </c>
      <c r="BL1010">
        <v>32</v>
      </c>
      <c r="BM1010">
        <v>0</v>
      </c>
      <c r="BN1010">
        <v>40</v>
      </c>
      <c r="BO1010">
        <v>0</v>
      </c>
      <c r="BP1010">
        <v>0</v>
      </c>
      <c r="BQ1010" t="s">
        <v>18</v>
      </c>
      <c r="BR1010">
        <v>31</v>
      </c>
      <c r="BS1010">
        <v>15</v>
      </c>
      <c r="BT1010">
        <v>2</v>
      </c>
      <c r="BU1010">
        <v>2</v>
      </c>
      <c r="BV1010">
        <v>7.6999999999999999E-2</v>
      </c>
      <c r="BW1010">
        <v>6.08E-2</v>
      </c>
      <c r="BX1010">
        <v>24</v>
      </c>
      <c r="BY1010">
        <v>0</v>
      </c>
      <c r="BZ1010" t="s">
        <v>133</v>
      </c>
      <c r="CB1010">
        <v>3.2</v>
      </c>
      <c r="CC1010">
        <v>1</v>
      </c>
      <c r="CD1010">
        <v>39</v>
      </c>
      <c r="CE1010">
        <v>1</v>
      </c>
      <c r="CF1010">
        <v>1</v>
      </c>
      <c r="CG1010">
        <v>0.1</v>
      </c>
      <c r="CH1010">
        <v>0</v>
      </c>
    </row>
    <row r="1011" spans="1:86">
      <c r="A1011">
        <v>7</v>
      </c>
      <c r="B1011">
        <v>7</v>
      </c>
      <c r="C1011">
        <v>10</v>
      </c>
      <c r="D1011">
        <v>10</v>
      </c>
      <c r="E1011">
        <v>0</v>
      </c>
      <c r="F1011" s="24">
        <f t="shared" si="77"/>
        <v>15</v>
      </c>
      <c r="G1011">
        <v>105</v>
      </c>
      <c r="H1011" s="24">
        <f t="shared" si="79"/>
        <v>11</v>
      </c>
      <c r="I1011" s="24">
        <f t="shared" si="81"/>
        <v>8</v>
      </c>
      <c r="J1011" s="24">
        <f t="shared" si="78"/>
        <v>50</v>
      </c>
      <c r="K1011" s="24" t="str">
        <f t="shared" si="80"/>
        <v>00</v>
      </c>
      <c r="L1011">
        <v>52</v>
      </c>
      <c r="M1011">
        <v>0</v>
      </c>
      <c r="N1011">
        <v>40</v>
      </c>
      <c r="O1011">
        <v>0</v>
      </c>
      <c r="P1011">
        <v>0</v>
      </c>
      <c r="Q1011" t="s">
        <v>18</v>
      </c>
      <c r="R1011">
        <v>31</v>
      </c>
      <c r="S1011">
        <v>15</v>
      </c>
      <c r="T1011">
        <v>2</v>
      </c>
      <c r="U1011">
        <v>2</v>
      </c>
      <c r="V1011">
        <v>5.1999999999999998E-2</v>
      </c>
      <c r="W1011">
        <v>4.1099999999999998E-2</v>
      </c>
      <c r="X1011">
        <v>24</v>
      </c>
      <c r="Y1011">
        <v>0</v>
      </c>
      <c r="Z1011" t="s">
        <v>133</v>
      </c>
      <c r="AB1011">
        <v>2</v>
      </c>
      <c r="AC1011">
        <v>1</v>
      </c>
      <c r="AD1011">
        <v>39</v>
      </c>
      <c r="AE1011">
        <v>1</v>
      </c>
      <c r="AF1011">
        <v>1</v>
      </c>
      <c r="AG1011">
        <v>0.1</v>
      </c>
      <c r="AH1011">
        <v>0</v>
      </c>
      <c r="BA1011">
        <v>7</v>
      </c>
      <c r="BB1011">
        <v>7</v>
      </c>
      <c r="BC1011">
        <v>10</v>
      </c>
      <c r="BD1011">
        <v>10</v>
      </c>
      <c r="BE1011">
        <v>0</v>
      </c>
      <c r="BF1011">
        <v>1.5</v>
      </c>
      <c r="BG1011">
        <v>105</v>
      </c>
      <c r="BH1011">
        <v>16</v>
      </c>
      <c r="BI1011">
        <v>60</v>
      </c>
      <c r="BJ1011">
        <v>2</v>
      </c>
      <c r="BK1011">
        <v>0</v>
      </c>
      <c r="BL1011">
        <v>52</v>
      </c>
      <c r="BM1011">
        <v>0</v>
      </c>
      <c r="BN1011">
        <v>40</v>
      </c>
      <c r="BO1011">
        <v>0</v>
      </c>
      <c r="BP1011">
        <v>0</v>
      </c>
      <c r="BQ1011" t="s">
        <v>18</v>
      </c>
      <c r="BR1011">
        <v>31</v>
      </c>
      <c r="BS1011">
        <v>15</v>
      </c>
      <c r="BT1011">
        <v>2</v>
      </c>
      <c r="BU1011">
        <v>2</v>
      </c>
      <c r="BV1011">
        <v>5.1999999999999998E-2</v>
      </c>
      <c r="BW1011">
        <v>4.1099999999999998E-2</v>
      </c>
      <c r="BX1011">
        <v>24</v>
      </c>
      <c r="BY1011">
        <v>0</v>
      </c>
      <c r="BZ1011" t="s">
        <v>133</v>
      </c>
      <c r="CB1011">
        <v>2</v>
      </c>
      <c r="CC1011">
        <v>1</v>
      </c>
      <c r="CD1011">
        <v>39</v>
      </c>
      <c r="CE1011">
        <v>1</v>
      </c>
      <c r="CF1011">
        <v>1</v>
      </c>
      <c r="CG1011">
        <v>0.1</v>
      </c>
      <c r="CH1011">
        <v>0</v>
      </c>
    </row>
    <row r="1012" spans="1:86">
      <c r="A1012">
        <v>8</v>
      </c>
      <c r="B1012">
        <v>6</v>
      </c>
      <c r="C1012">
        <v>7</v>
      </c>
      <c r="D1012">
        <v>9</v>
      </c>
      <c r="E1012">
        <v>0</v>
      </c>
      <c r="F1012" s="24">
        <f t="shared" si="77"/>
        <v>7.9999999999999991</v>
      </c>
      <c r="G1012">
        <v>105</v>
      </c>
      <c r="H1012" s="24">
        <f t="shared" si="79"/>
        <v>11</v>
      </c>
      <c r="I1012" s="24">
        <f t="shared" si="81"/>
        <v>8</v>
      </c>
      <c r="J1012" s="24">
        <f t="shared" si="78"/>
        <v>50</v>
      </c>
      <c r="K1012" s="24" t="str">
        <f t="shared" si="80"/>
        <v>00</v>
      </c>
      <c r="L1012">
        <v>62</v>
      </c>
      <c r="M1012">
        <v>0</v>
      </c>
      <c r="N1012">
        <v>0</v>
      </c>
      <c r="O1012">
        <v>0</v>
      </c>
      <c r="P1012">
        <v>0</v>
      </c>
      <c r="Q1012" t="s">
        <v>18</v>
      </c>
      <c r="R1012">
        <v>31</v>
      </c>
      <c r="S1012">
        <v>15</v>
      </c>
      <c r="T1012">
        <v>3</v>
      </c>
      <c r="U1012">
        <v>2</v>
      </c>
      <c r="V1012">
        <v>3.7999999999999999E-2</v>
      </c>
      <c r="W1012">
        <v>2.8899999999999999E-2</v>
      </c>
      <c r="X1012">
        <v>24</v>
      </c>
      <c r="Y1012">
        <v>0</v>
      </c>
      <c r="Z1012" t="s">
        <v>133</v>
      </c>
      <c r="AB1012">
        <v>1.1200000000000001</v>
      </c>
      <c r="AC1012">
        <v>1</v>
      </c>
      <c r="AD1012">
        <v>39</v>
      </c>
      <c r="AE1012">
        <v>1</v>
      </c>
      <c r="AF1012">
        <v>1</v>
      </c>
      <c r="AG1012">
        <v>0.1</v>
      </c>
      <c r="AH1012">
        <v>0</v>
      </c>
      <c r="BA1012">
        <v>8</v>
      </c>
      <c r="BB1012">
        <v>6</v>
      </c>
      <c r="BC1012">
        <v>7</v>
      </c>
      <c r="BD1012">
        <v>9</v>
      </c>
      <c r="BE1012">
        <v>0</v>
      </c>
      <c r="BF1012">
        <v>0.7</v>
      </c>
      <c r="BG1012">
        <v>105</v>
      </c>
      <c r="BH1012">
        <v>16</v>
      </c>
      <c r="BI1012">
        <v>60</v>
      </c>
      <c r="BJ1012">
        <v>2</v>
      </c>
      <c r="BK1012">
        <v>0</v>
      </c>
      <c r="BL1012">
        <v>62</v>
      </c>
      <c r="BM1012">
        <v>0</v>
      </c>
      <c r="BN1012">
        <v>0</v>
      </c>
      <c r="BO1012">
        <v>0</v>
      </c>
      <c r="BP1012">
        <v>0</v>
      </c>
      <c r="BQ1012" t="s">
        <v>18</v>
      </c>
      <c r="BR1012">
        <v>31</v>
      </c>
      <c r="BS1012">
        <v>15</v>
      </c>
      <c r="BT1012">
        <v>3</v>
      </c>
      <c r="BU1012">
        <v>2</v>
      </c>
      <c r="BV1012">
        <v>3.7999999999999999E-2</v>
      </c>
      <c r="BW1012">
        <v>2.8899999999999999E-2</v>
      </c>
      <c r="BX1012">
        <v>24</v>
      </c>
      <c r="BY1012">
        <v>0</v>
      </c>
      <c r="BZ1012" t="s">
        <v>133</v>
      </c>
      <c r="CB1012">
        <v>1.1200000000000001</v>
      </c>
      <c r="CC1012">
        <v>1</v>
      </c>
      <c r="CD1012">
        <v>39</v>
      </c>
      <c r="CE1012">
        <v>1</v>
      </c>
      <c r="CF1012">
        <v>1</v>
      </c>
      <c r="CG1012">
        <v>0.1</v>
      </c>
      <c r="CH1012">
        <v>0</v>
      </c>
    </row>
    <row r="1013" spans="1:86">
      <c r="A1013">
        <v>9</v>
      </c>
      <c r="B1013">
        <v>5</v>
      </c>
      <c r="C1013">
        <v>7</v>
      </c>
      <c r="D1013">
        <v>9</v>
      </c>
      <c r="E1013">
        <v>0</v>
      </c>
      <c r="F1013" s="24">
        <f t="shared" si="77"/>
        <v>5</v>
      </c>
      <c r="G1013">
        <v>100</v>
      </c>
      <c r="H1013" s="24">
        <f t="shared" si="79"/>
        <v>7</v>
      </c>
      <c r="I1013" s="24">
        <f t="shared" si="81"/>
        <v>9</v>
      </c>
      <c r="J1013" s="24">
        <f t="shared" si="78"/>
        <v>25</v>
      </c>
      <c r="K1013" s="24" t="str">
        <f t="shared" si="80"/>
        <v>00</v>
      </c>
      <c r="L1013">
        <v>75</v>
      </c>
      <c r="M1013">
        <v>0</v>
      </c>
      <c r="N1013">
        <v>0</v>
      </c>
      <c r="O1013">
        <v>0</v>
      </c>
      <c r="P1013">
        <v>0</v>
      </c>
      <c r="Q1013" t="s">
        <v>18</v>
      </c>
      <c r="R1013">
        <v>31</v>
      </c>
      <c r="S1013">
        <v>15</v>
      </c>
      <c r="T1013">
        <v>3</v>
      </c>
      <c r="U1013">
        <v>2</v>
      </c>
      <c r="V1013">
        <v>2.7E-2</v>
      </c>
      <c r="W1013">
        <v>0.02</v>
      </c>
      <c r="X1013">
        <v>24</v>
      </c>
      <c r="Y1013">
        <v>0</v>
      </c>
      <c r="Z1013" t="s">
        <v>133</v>
      </c>
      <c r="AB1013">
        <v>0.8</v>
      </c>
      <c r="AC1013">
        <v>1</v>
      </c>
      <c r="AD1013">
        <v>39</v>
      </c>
      <c r="AE1013">
        <v>1</v>
      </c>
      <c r="AF1013">
        <v>1</v>
      </c>
      <c r="AG1013">
        <v>0.1</v>
      </c>
      <c r="AH1013">
        <v>0</v>
      </c>
      <c r="BA1013">
        <v>9</v>
      </c>
      <c r="BB1013">
        <v>5</v>
      </c>
      <c r="BC1013">
        <v>7</v>
      </c>
      <c r="BD1013">
        <v>9</v>
      </c>
      <c r="BE1013">
        <v>0</v>
      </c>
      <c r="BF1013">
        <v>0.4</v>
      </c>
      <c r="BG1013">
        <v>100</v>
      </c>
      <c r="BH1013">
        <v>21</v>
      </c>
      <c r="BI1013">
        <v>70</v>
      </c>
      <c r="BJ1013">
        <v>1</v>
      </c>
      <c r="BK1013">
        <v>0</v>
      </c>
      <c r="BL1013">
        <v>75</v>
      </c>
      <c r="BM1013">
        <v>0</v>
      </c>
      <c r="BN1013">
        <v>0</v>
      </c>
      <c r="BO1013">
        <v>0</v>
      </c>
      <c r="BP1013">
        <v>0</v>
      </c>
      <c r="BQ1013" t="s">
        <v>18</v>
      </c>
      <c r="BR1013">
        <v>31</v>
      </c>
      <c r="BS1013">
        <v>15</v>
      </c>
      <c r="BT1013">
        <v>3</v>
      </c>
      <c r="BU1013">
        <v>2</v>
      </c>
      <c r="BV1013">
        <v>2.7E-2</v>
      </c>
      <c r="BW1013">
        <v>0.02</v>
      </c>
      <c r="BX1013">
        <v>24</v>
      </c>
      <c r="BY1013">
        <v>0</v>
      </c>
      <c r="BZ1013" t="s">
        <v>133</v>
      </c>
      <c r="CB1013">
        <v>0.8</v>
      </c>
      <c r="CC1013">
        <v>1</v>
      </c>
      <c r="CD1013">
        <v>39</v>
      </c>
      <c r="CE1013">
        <v>1</v>
      </c>
      <c r="CF1013">
        <v>1</v>
      </c>
      <c r="CG1013">
        <v>0.1</v>
      </c>
      <c r="CH1013">
        <v>0</v>
      </c>
    </row>
    <row r="1014" spans="1:86">
      <c r="A1014">
        <v>10</v>
      </c>
      <c r="B1014">
        <v>804</v>
      </c>
      <c r="C1014">
        <v>1</v>
      </c>
      <c r="D1014">
        <v>9</v>
      </c>
      <c r="E1014">
        <v>0</v>
      </c>
      <c r="F1014" s="24">
        <f t="shared" si="77"/>
        <v>13</v>
      </c>
      <c r="G1014">
        <v>150</v>
      </c>
      <c r="H1014" s="24">
        <f t="shared" si="79"/>
        <v>7</v>
      </c>
      <c r="I1014" s="24">
        <f t="shared" si="81"/>
        <v>20</v>
      </c>
      <c r="J1014" s="24">
        <f t="shared" si="78"/>
        <v>25</v>
      </c>
      <c r="K1014" s="24" t="str">
        <f t="shared" si="80"/>
        <v>00</v>
      </c>
      <c r="L1014">
        <v>85</v>
      </c>
      <c r="M1014">
        <v>0</v>
      </c>
      <c r="N1014">
        <v>0</v>
      </c>
      <c r="O1014">
        <v>10</v>
      </c>
      <c r="P1014">
        <v>1</v>
      </c>
      <c r="Q1014" t="s">
        <v>19</v>
      </c>
      <c r="R1014">
        <v>41</v>
      </c>
      <c r="S1014">
        <v>48</v>
      </c>
      <c r="T1014">
        <v>3</v>
      </c>
      <c r="U1014">
        <v>2</v>
      </c>
      <c r="V1014">
        <v>8.9999999999999993E-3</v>
      </c>
      <c r="W1014">
        <v>2.5000000000000001E-2</v>
      </c>
      <c r="X1014">
        <v>24</v>
      </c>
      <c r="Y1014">
        <v>1.2</v>
      </c>
      <c r="Z1014" t="s">
        <v>57</v>
      </c>
      <c r="AA1014">
        <v>2430</v>
      </c>
      <c r="AB1014">
        <v>0.63</v>
      </c>
      <c r="AC1014">
        <v>1</v>
      </c>
      <c r="AD1014">
        <v>39</v>
      </c>
      <c r="AE1014">
        <v>1</v>
      </c>
      <c r="AF1014">
        <v>1</v>
      </c>
      <c r="AG1014">
        <v>0.1</v>
      </c>
      <c r="AH1014">
        <v>0</v>
      </c>
      <c r="BA1014">
        <v>10</v>
      </c>
      <c r="BB1014">
        <v>804</v>
      </c>
      <c r="BC1014">
        <v>1</v>
      </c>
      <c r="BD1014">
        <v>9</v>
      </c>
      <c r="BE1014">
        <v>0</v>
      </c>
      <c r="BF1014">
        <v>1.3</v>
      </c>
      <c r="BG1014">
        <v>150</v>
      </c>
      <c r="BH1014">
        <v>21</v>
      </c>
      <c r="BI1014">
        <v>156</v>
      </c>
      <c r="BJ1014">
        <v>1</v>
      </c>
      <c r="BK1014">
        <v>0</v>
      </c>
      <c r="BL1014">
        <v>85</v>
      </c>
      <c r="BM1014">
        <v>0</v>
      </c>
      <c r="BN1014">
        <v>0</v>
      </c>
      <c r="BO1014">
        <v>10</v>
      </c>
      <c r="BP1014">
        <v>1</v>
      </c>
      <c r="BQ1014" t="s">
        <v>19</v>
      </c>
      <c r="BR1014">
        <v>41</v>
      </c>
      <c r="BS1014">
        <v>48</v>
      </c>
      <c r="BT1014">
        <v>3</v>
      </c>
      <c r="BU1014">
        <v>2</v>
      </c>
      <c r="BV1014">
        <v>8.9999999999999993E-3</v>
      </c>
      <c r="BW1014">
        <v>2.5000000000000001E-2</v>
      </c>
      <c r="BX1014">
        <v>24</v>
      </c>
      <c r="BY1014">
        <v>1.2</v>
      </c>
      <c r="BZ1014" t="s">
        <v>57</v>
      </c>
      <c r="CA1014">
        <v>2430</v>
      </c>
      <c r="CB1014">
        <v>0.63</v>
      </c>
      <c r="CC1014">
        <v>1</v>
      </c>
      <c r="CD1014">
        <v>39</v>
      </c>
      <c r="CE1014">
        <v>1</v>
      </c>
      <c r="CF1014">
        <v>1</v>
      </c>
      <c r="CG1014">
        <v>0.1</v>
      </c>
      <c r="CH1014">
        <v>0</v>
      </c>
    </row>
    <row r="1015" spans="1:86">
      <c r="A1015">
        <v>11</v>
      </c>
      <c r="B1015">
        <v>804</v>
      </c>
      <c r="C1015">
        <v>1</v>
      </c>
      <c r="D1015">
        <v>9</v>
      </c>
      <c r="E1015">
        <v>0</v>
      </c>
      <c r="F1015" s="24">
        <f t="shared" si="77"/>
        <v>13</v>
      </c>
      <c r="G1015">
        <v>150</v>
      </c>
      <c r="H1015" s="24">
        <f t="shared" si="79"/>
        <v>7</v>
      </c>
      <c r="I1015" s="24">
        <f t="shared" si="81"/>
        <v>20</v>
      </c>
      <c r="J1015" s="24">
        <f t="shared" si="78"/>
        <v>25</v>
      </c>
      <c r="K1015" s="24" t="str">
        <f t="shared" si="80"/>
        <v>00</v>
      </c>
      <c r="L1015">
        <v>85</v>
      </c>
      <c r="M1015">
        <v>0</v>
      </c>
      <c r="N1015">
        <v>0</v>
      </c>
      <c r="O1015">
        <v>10</v>
      </c>
      <c r="P1015">
        <v>1</v>
      </c>
      <c r="Q1015" t="s">
        <v>19</v>
      </c>
      <c r="R1015">
        <v>41</v>
      </c>
      <c r="S1015">
        <v>48</v>
      </c>
      <c r="T1015">
        <v>3</v>
      </c>
      <c r="U1015">
        <v>2</v>
      </c>
      <c r="V1015">
        <v>2.9000000000000001E-2</v>
      </c>
      <c r="W1015">
        <v>9.9000000000000008E-3</v>
      </c>
      <c r="X1015">
        <v>24</v>
      </c>
      <c r="Y1015">
        <v>1.2</v>
      </c>
      <c r="Z1015" t="s">
        <v>57</v>
      </c>
      <c r="AA1015">
        <v>248</v>
      </c>
      <c r="AB1015">
        <v>0.63</v>
      </c>
      <c r="AC1015">
        <v>1</v>
      </c>
      <c r="AD1015">
        <v>39</v>
      </c>
      <c r="AE1015">
        <v>1</v>
      </c>
      <c r="AF1015">
        <v>1</v>
      </c>
      <c r="AG1015">
        <v>0.1</v>
      </c>
      <c r="AH1015">
        <v>0</v>
      </c>
      <c r="BA1015">
        <v>11</v>
      </c>
      <c r="BB1015">
        <v>804</v>
      </c>
      <c r="BC1015">
        <v>1</v>
      </c>
      <c r="BD1015">
        <v>9</v>
      </c>
      <c r="BE1015">
        <v>0</v>
      </c>
      <c r="BF1015">
        <v>1.3</v>
      </c>
      <c r="BG1015">
        <v>150</v>
      </c>
      <c r="BH1015">
        <v>21</v>
      </c>
      <c r="BI1015">
        <v>156</v>
      </c>
      <c r="BJ1015">
        <v>1</v>
      </c>
      <c r="BK1015">
        <v>0</v>
      </c>
      <c r="BL1015">
        <v>85</v>
      </c>
      <c r="BM1015">
        <v>0</v>
      </c>
      <c r="BN1015">
        <v>0</v>
      </c>
      <c r="BO1015">
        <v>10</v>
      </c>
      <c r="BP1015">
        <v>1</v>
      </c>
      <c r="BQ1015" t="s">
        <v>19</v>
      </c>
      <c r="BR1015">
        <v>41</v>
      </c>
      <c r="BS1015">
        <v>48</v>
      </c>
      <c r="BT1015">
        <v>3</v>
      </c>
      <c r="BU1015">
        <v>2</v>
      </c>
      <c r="BV1015">
        <v>2.9000000000000001E-2</v>
      </c>
      <c r="BW1015">
        <v>9.9000000000000008E-3</v>
      </c>
      <c r="BX1015">
        <v>24</v>
      </c>
      <c r="BY1015">
        <v>1.2</v>
      </c>
      <c r="BZ1015" t="s">
        <v>57</v>
      </c>
      <c r="CA1015">
        <v>248</v>
      </c>
      <c r="CB1015">
        <v>0.63</v>
      </c>
      <c r="CC1015">
        <v>1</v>
      </c>
      <c r="CD1015">
        <v>39</v>
      </c>
      <c r="CE1015">
        <v>1</v>
      </c>
      <c r="CF1015">
        <v>1</v>
      </c>
      <c r="CG1015">
        <v>0.1</v>
      </c>
      <c r="CH1015">
        <v>0</v>
      </c>
    </row>
    <row r="1016" spans="1:86">
      <c r="A1016">
        <v>12</v>
      </c>
      <c r="B1016">
        <v>803</v>
      </c>
      <c r="C1016">
        <v>1</v>
      </c>
      <c r="D1016">
        <v>9</v>
      </c>
      <c r="E1016">
        <v>0</v>
      </c>
      <c r="F1016" s="24">
        <f t="shared" si="77"/>
        <v>5</v>
      </c>
      <c r="G1016">
        <v>145</v>
      </c>
      <c r="H1016" s="24">
        <f t="shared" si="79"/>
        <v>7</v>
      </c>
      <c r="I1016" s="24">
        <f t="shared" si="81"/>
        <v>20</v>
      </c>
      <c r="J1016" s="24">
        <f t="shared" si="78"/>
        <v>25</v>
      </c>
      <c r="K1016" s="24" t="str">
        <f t="shared" si="80"/>
        <v>00</v>
      </c>
      <c r="L1016">
        <v>85</v>
      </c>
      <c r="M1016">
        <v>0</v>
      </c>
      <c r="N1016">
        <v>0</v>
      </c>
      <c r="O1016">
        <v>10</v>
      </c>
      <c r="P1016">
        <v>1</v>
      </c>
      <c r="Q1016" t="s">
        <v>19</v>
      </c>
      <c r="R1016">
        <v>41</v>
      </c>
      <c r="S1016">
        <v>48</v>
      </c>
      <c r="T1016">
        <v>3</v>
      </c>
      <c r="U1016">
        <v>2</v>
      </c>
      <c r="V1016">
        <v>5.0000000000000001E-3</v>
      </c>
      <c r="W1016">
        <v>2.1000000000000001E-2</v>
      </c>
      <c r="X1016">
        <v>24</v>
      </c>
      <c r="Y1016">
        <v>1.5</v>
      </c>
      <c r="Z1016" t="s">
        <v>57</v>
      </c>
      <c r="AA1016">
        <v>3037</v>
      </c>
      <c r="AB1016">
        <v>0.5</v>
      </c>
      <c r="AC1016">
        <v>1</v>
      </c>
      <c r="AD1016">
        <v>39</v>
      </c>
      <c r="AE1016">
        <v>1</v>
      </c>
      <c r="AF1016">
        <v>1</v>
      </c>
      <c r="AG1016">
        <v>0.1</v>
      </c>
      <c r="AH1016">
        <v>0</v>
      </c>
      <c r="BA1016">
        <v>12</v>
      </c>
      <c r="BB1016">
        <v>803</v>
      </c>
      <c r="BC1016">
        <v>1</v>
      </c>
      <c r="BD1016">
        <v>9</v>
      </c>
      <c r="BE1016">
        <v>0</v>
      </c>
      <c r="BF1016">
        <v>0.4</v>
      </c>
      <c r="BG1016">
        <v>145</v>
      </c>
      <c r="BH1016">
        <v>21</v>
      </c>
      <c r="BI1016">
        <v>156</v>
      </c>
      <c r="BJ1016">
        <v>1</v>
      </c>
      <c r="BK1016">
        <v>0</v>
      </c>
      <c r="BL1016">
        <v>85</v>
      </c>
      <c r="BM1016">
        <v>0</v>
      </c>
      <c r="BN1016">
        <v>0</v>
      </c>
      <c r="BO1016">
        <v>10</v>
      </c>
      <c r="BP1016">
        <v>1</v>
      </c>
      <c r="BQ1016" t="s">
        <v>19</v>
      </c>
      <c r="BR1016">
        <v>41</v>
      </c>
      <c r="BS1016">
        <v>48</v>
      </c>
      <c r="BT1016">
        <v>3</v>
      </c>
      <c r="BU1016">
        <v>2</v>
      </c>
      <c r="BV1016">
        <v>5.0000000000000001E-3</v>
      </c>
      <c r="BW1016">
        <v>2.1000000000000001E-2</v>
      </c>
      <c r="BX1016">
        <v>24</v>
      </c>
      <c r="BY1016">
        <v>1.5</v>
      </c>
      <c r="BZ1016" t="s">
        <v>57</v>
      </c>
      <c r="CA1016">
        <v>3037</v>
      </c>
      <c r="CB1016">
        <v>0.5</v>
      </c>
      <c r="CC1016">
        <v>1</v>
      </c>
      <c r="CD1016">
        <v>39</v>
      </c>
      <c r="CE1016">
        <v>1</v>
      </c>
      <c r="CF1016">
        <v>1</v>
      </c>
      <c r="CG1016">
        <v>0.1</v>
      </c>
      <c r="CH1016">
        <v>0</v>
      </c>
    </row>
    <row r="1017" spans="1:86">
      <c r="A1017">
        <v>13</v>
      </c>
      <c r="B1017">
        <v>803</v>
      </c>
      <c r="C1017">
        <v>1</v>
      </c>
      <c r="D1017">
        <v>9</v>
      </c>
      <c r="E1017">
        <v>0</v>
      </c>
      <c r="F1017" s="24">
        <f t="shared" si="77"/>
        <v>5</v>
      </c>
      <c r="G1017">
        <v>145</v>
      </c>
      <c r="H1017" s="24">
        <f t="shared" si="79"/>
        <v>7</v>
      </c>
      <c r="I1017" s="24">
        <f t="shared" si="81"/>
        <v>20</v>
      </c>
      <c r="J1017" s="24">
        <f t="shared" si="78"/>
        <v>25</v>
      </c>
      <c r="K1017" s="24" t="str">
        <f t="shared" si="80"/>
        <v>00</v>
      </c>
      <c r="L1017">
        <v>85</v>
      </c>
      <c r="M1017">
        <v>0</v>
      </c>
      <c r="N1017">
        <v>0</v>
      </c>
      <c r="O1017">
        <v>10</v>
      </c>
      <c r="P1017">
        <v>1</v>
      </c>
      <c r="Q1017" t="s">
        <v>19</v>
      </c>
      <c r="R1017">
        <v>41</v>
      </c>
      <c r="S1017">
        <v>48</v>
      </c>
      <c r="T1017">
        <v>3</v>
      </c>
      <c r="U1017">
        <v>2</v>
      </c>
      <c r="V1017">
        <v>2.5000000000000001E-2</v>
      </c>
      <c r="W1017">
        <v>6.0000000000000001E-3</v>
      </c>
      <c r="X1017">
        <v>24</v>
      </c>
      <c r="Y1017">
        <v>1.5</v>
      </c>
      <c r="Z1017" t="s">
        <v>57</v>
      </c>
      <c r="AA1017">
        <v>330</v>
      </c>
      <c r="AB1017">
        <v>0.5</v>
      </c>
      <c r="AC1017">
        <v>1</v>
      </c>
      <c r="AD1017">
        <v>39</v>
      </c>
      <c r="AE1017">
        <v>1</v>
      </c>
      <c r="AF1017">
        <v>1</v>
      </c>
      <c r="AG1017">
        <v>0.1</v>
      </c>
      <c r="AH1017">
        <v>0</v>
      </c>
      <c r="BA1017">
        <v>13</v>
      </c>
      <c r="BB1017">
        <v>803</v>
      </c>
      <c r="BC1017">
        <v>1</v>
      </c>
      <c r="BD1017">
        <v>9</v>
      </c>
      <c r="BE1017">
        <v>0</v>
      </c>
      <c r="BF1017">
        <v>0.4</v>
      </c>
      <c r="BG1017">
        <v>145</v>
      </c>
      <c r="BH1017">
        <v>21</v>
      </c>
      <c r="BI1017">
        <v>156</v>
      </c>
      <c r="BJ1017">
        <v>1</v>
      </c>
      <c r="BK1017">
        <v>0</v>
      </c>
      <c r="BL1017">
        <v>85</v>
      </c>
      <c r="BM1017">
        <v>0</v>
      </c>
      <c r="BN1017">
        <v>0</v>
      </c>
      <c r="BO1017">
        <v>10</v>
      </c>
      <c r="BP1017">
        <v>1</v>
      </c>
      <c r="BQ1017" t="s">
        <v>19</v>
      </c>
      <c r="BR1017">
        <v>41</v>
      </c>
      <c r="BS1017">
        <v>48</v>
      </c>
      <c r="BT1017">
        <v>3</v>
      </c>
      <c r="BU1017">
        <v>2</v>
      </c>
      <c r="BV1017">
        <v>2.5000000000000001E-2</v>
      </c>
      <c r="BW1017">
        <v>6.0000000000000001E-3</v>
      </c>
      <c r="BX1017">
        <v>24</v>
      </c>
      <c r="BY1017">
        <v>1.5</v>
      </c>
      <c r="BZ1017" t="s">
        <v>57</v>
      </c>
      <c r="CA1017">
        <v>330</v>
      </c>
      <c r="CB1017">
        <v>0.5</v>
      </c>
      <c r="CC1017">
        <v>1</v>
      </c>
      <c r="CD1017">
        <v>39</v>
      </c>
      <c r="CE1017">
        <v>1</v>
      </c>
      <c r="CF1017">
        <v>1</v>
      </c>
      <c r="CG1017">
        <v>0.1</v>
      </c>
      <c r="CH1017">
        <v>0</v>
      </c>
    </row>
    <row r="1018" spans="1:86">
      <c r="A1018">
        <v>14</v>
      </c>
      <c r="B1018">
        <v>802</v>
      </c>
      <c r="C1018">
        <v>1</v>
      </c>
      <c r="D1018">
        <v>3</v>
      </c>
      <c r="E1018">
        <v>0</v>
      </c>
      <c r="F1018" s="24">
        <f t="shared" si="77"/>
        <v>5</v>
      </c>
      <c r="G1018">
        <v>100</v>
      </c>
      <c r="H1018" s="24">
        <f t="shared" si="79"/>
        <v>15</v>
      </c>
      <c r="I1018" s="24">
        <f t="shared" si="81"/>
        <v>33</v>
      </c>
      <c r="J1018" s="24">
        <f t="shared" si="78"/>
        <v>50</v>
      </c>
      <c r="K1018" s="24" t="str">
        <f t="shared" si="80"/>
        <v>00</v>
      </c>
      <c r="L1018">
        <v>86</v>
      </c>
      <c r="M1018">
        <v>0</v>
      </c>
      <c r="N1018">
        <v>0</v>
      </c>
      <c r="O1018">
        <v>10</v>
      </c>
      <c r="P1018">
        <v>0</v>
      </c>
      <c r="Q1018" t="s">
        <v>19</v>
      </c>
      <c r="R1018">
        <v>31</v>
      </c>
      <c r="S1018">
        <v>48</v>
      </c>
      <c r="T1018">
        <v>3</v>
      </c>
      <c r="U1018">
        <v>2</v>
      </c>
      <c r="V1018">
        <v>-2E-3</v>
      </c>
      <c r="W1018">
        <v>1.7999999999999999E-2</v>
      </c>
      <c r="X1018">
        <v>24</v>
      </c>
      <c r="Y1018">
        <v>2.15</v>
      </c>
      <c r="Z1018" t="s">
        <v>57</v>
      </c>
      <c r="AA1018">
        <v>4353</v>
      </c>
      <c r="AB1018">
        <v>0.32</v>
      </c>
      <c r="AC1018">
        <v>1</v>
      </c>
      <c r="AD1018">
        <v>39</v>
      </c>
      <c r="AE1018">
        <v>1</v>
      </c>
      <c r="AF1018">
        <v>1</v>
      </c>
      <c r="AG1018">
        <v>0.1</v>
      </c>
      <c r="AH1018">
        <v>0</v>
      </c>
      <c r="BA1018">
        <v>14</v>
      </c>
      <c r="BB1018">
        <v>802</v>
      </c>
      <c r="BC1018">
        <v>1</v>
      </c>
      <c r="BD1018">
        <v>3</v>
      </c>
      <c r="BE1018">
        <v>0</v>
      </c>
      <c r="BF1018">
        <v>0.5</v>
      </c>
      <c r="BG1018">
        <v>100</v>
      </c>
      <c r="BH1018">
        <v>60</v>
      </c>
      <c r="BI1018">
        <v>260</v>
      </c>
      <c r="BJ1018">
        <v>2</v>
      </c>
      <c r="BK1018">
        <v>0</v>
      </c>
      <c r="BL1018">
        <v>86</v>
      </c>
      <c r="BM1018">
        <v>0</v>
      </c>
      <c r="BN1018">
        <v>0</v>
      </c>
      <c r="BO1018">
        <v>10</v>
      </c>
      <c r="BP1018">
        <v>0</v>
      </c>
      <c r="BQ1018" t="s">
        <v>19</v>
      </c>
      <c r="BR1018">
        <v>31</v>
      </c>
      <c r="BS1018">
        <v>48</v>
      </c>
      <c r="BT1018">
        <v>3</v>
      </c>
      <c r="BU1018">
        <v>2</v>
      </c>
      <c r="BV1018">
        <v>-2E-3</v>
      </c>
      <c r="BW1018">
        <v>1.7999999999999999E-2</v>
      </c>
      <c r="BX1018">
        <v>24</v>
      </c>
      <c r="BY1018">
        <v>2.15</v>
      </c>
      <c r="BZ1018" t="s">
        <v>57</v>
      </c>
      <c r="CA1018">
        <v>4353</v>
      </c>
      <c r="CB1018">
        <v>0.32</v>
      </c>
      <c r="CC1018">
        <v>1</v>
      </c>
      <c r="CD1018">
        <v>39</v>
      </c>
      <c r="CE1018">
        <v>1</v>
      </c>
      <c r="CF1018">
        <v>1</v>
      </c>
      <c r="CG1018">
        <v>0.1</v>
      </c>
      <c r="CH1018">
        <v>0</v>
      </c>
    </row>
    <row r="1019" spans="1:86">
      <c r="A1019">
        <v>15</v>
      </c>
      <c r="B1019">
        <v>802</v>
      </c>
      <c r="C1019">
        <v>1</v>
      </c>
      <c r="D1019">
        <v>3</v>
      </c>
      <c r="E1019">
        <v>0</v>
      </c>
      <c r="F1019" s="24">
        <f t="shared" si="77"/>
        <v>5</v>
      </c>
      <c r="G1019">
        <v>100</v>
      </c>
      <c r="H1019" s="24">
        <f t="shared" si="79"/>
        <v>15</v>
      </c>
      <c r="I1019" s="24">
        <f t="shared" si="81"/>
        <v>33</v>
      </c>
      <c r="J1019" s="24">
        <f t="shared" si="78"/>
        <v>50</v>
      </c>
      <c r="K1019" s="24" t="str">
        <f t="shared" si="80"/>
        <v>00</v>
      </c>
      <c r="L1019">
        <v>86</v>
      </c>
      <c r="M1019">
        <v>0</v>
      </c>
      <c r="N1019">
        <v>0</v>
      </c>
      <c r="O1019">
        <v>10</v>
      </c>
      <c r="P1019">
        <v>0</v>
      </c>
      <c r="Q1019" t="s">
        <v>19</v>
      </c>
      <c r="R1019">
        <v>31</v>
      </c>
      <c r="S1019">
        <v>48</v>
      </c>
      <c r="T1019">
        <v>3</v>
      </c>
      <c r="U1019">
        <v>2</v>
      </c>
      <c r="V1019">
        <v>1.7999999999999999E-2</v>
      </c>
      <c r="W1019">
        <v>3.0999999999999999E-3</v>
      </c>
      <c r="X1019">
        <v>24</v>
      </c>
      <c r="Y1019">
        <v>2.15</v>
      </c>
      <c r="Z1019" t="s">
        <v>57</v>
      </c>
      <c r="AA1019">
        <v>501</v>
      </c>
      <c r="AB1019">
        <v>0.32</v>
      </c>
      <c r="AC1019">
        <v>1</v>
      </c>
      <c r="AD1019">
        <v>39</v>
      </c>
      <c r="AE1019">
        <v>1</v>
      </c>
      <c r="AF1019">
        <v>1</v>
      </c>
      <c r="AG1019">
        <v>0.1</v>
      </c>
      <c r="AH1019">
        <v>0</v>
      </c>
      <c r="BA1019">
        <v>15</v>
      </c>
      <c r="BB1019">
        <v>802</v>
      </c>
      <c r="BC1019">
        <v>1</v>
      </c>
      <c r="BD1019">
        <v>3</v>
      </c>
      <c r="BE1019">
        <v>0</v>
      </c>
      <c r="BF1019">
        <v>0.5</v>
      </c>
      <c r="BG1019">
        <v>100</v>
      </c>
      <c r="BH1019">
        <v>60</v>
      </c>
      <c r="BI1019">
        <v>260</v>
      </c>
      <c r="BJ1019">
        <v>2</v>
      </c>
      <c r="BK1019">
        <v>0</v>
      </c>
      <c r="BL1019">
        <v>86</v>
      </c>
      <c r="BM1019">
        <v>0</v>
      </c>
      <c r="BN1019">
        <v>0</v>
      </c>
      <c r="BO1019">
        <v>10</v>
      </c>
      <c r="BP1019">
        <v>0</v>
      </c>
      <c r="BQ1019" t="s">
        <v>19</v>
      </c>
      <c r="BR1019">
        <v>31</v>
      </c>
      <c r="BS1019">
        <v>48</v>
      </c>
      <c r="BT1019">
        <v>3</v>
      </c>
      <c r="BU1019">
        <v>2</v>
      </c>
      <c r="BV1019">
        <v>1.7999999999999999E-2</v>
      </c>
      <c r="BW1019">
        <v>3.0999999999999999E-3</v>
      </c>
      <c r="BX1019">
        <v>24</v>
      </c>
      <c r="BY1019">
        <v>2.15</v>
      </c>
      <c r="BZ1019" t="s">
        <v>57</v>
      </c>
      <c r="CA1019">
        <v>501</v>
      </c>
      <c r="CB1019">
        <v>0.32</v>
      </c>
      <c r="CC1019">
        <v>1</v>
      </c>
      <c r="CD1019">
        <v>39</v>
      </c>
      <c r="CE1019">
        <v>1</v>
      </c>
      <c r="CF1019">
        <v>1</v>
      </c>
      <c r="CG1019">
        <v>0.1</v>
      </c>
      <c r="CH1019">
        <v>0</v>
      </c>
    </row>
    <row r="1020" spans="1:86">
      <c r="A1020">
        <v>16</v>
      </c>
      <c r="B1020">
        <v>801</v>
      </c>
      <c r="C1020">
        <v>2</v>
      </c>
      <c r="D1020">
        <v>4</v>
      </c>
      <c r="E1020">
        <v>0</v>
      </c>
      <c r="F1020" s="24">
        <f t="shared" si="77"/>
        <v>5</v>
      </c>
      <c r="G1020">
        <v>100</v>
      </c>
      <c r="H1020" s="24">
        <f t="shared" si="79"/>
        <v>15</v>
      </c>
      <c r="I1020" s="24">
        <f t="shared" si="81"/>
        <v>36</v>
      </c>
      <c r="J1020" s="24">
        <f t="shared" si="78"/>
        <v>50</v>
      </c>
      <c r="K1020" s="24" t="str">
        <f t="shared" si="80"/>
        <v>00</v>
      </c>
      <c r="L1020">
        <v>86</v>
      </c>
      <c r="M1020">
        <v>0</v>
      </c>
      <c r="N1020">
        <v>0</v>
      </c>
      <c r="O1020">
        <v>10</v>
      </c>
      <c r="P1020">
        <v>0</v>
      </c>
      <c r="Q1020" t="s">
        <v>19</v>
      </c>
      <c r="R1020">
        <v>31</v>
      </c>
      <c r="S1020">
        <v>48</v>
      </c>
      <c r="T1020">
        <v>3</v>
      </c>
      <c r="U1020">
        <v>2</v>
      </c>
      <c r="V1020">
        <v>-2E-3</v>
      </c>
      <c r="W1020">
        <v>1.7999999999999999E-2</v>
      </c>
      <c r="X1020">
        <v>24</v>
      </c>
      <c r="Y1020">
        <v>0.8</v>
      </c>
      <c r="Z1020" t="s">
        <v>57</v>
      </c>
      <c r="AA1020">
        <v>1620</v>
      </c>
      <c r="AB1020">
        <v>0.1</v>
      </c>
      <c r="AC1020">
        <v>1</v>
      </c>
      <c r="AD1020">
        <v>39</v>
      </c>
      <c r="AE1020">
        <v>1</v>
      </c>
      <c r="AF1020">
        <v>1</v>
      </c>
      <c r="AG1020">
        <v>0.1</v>
      </c>
      <c r="AH1020">
        <v>0</v>
      </c>
      <c r="BA1020">
        <v>16</v>
      </c>
      <c r="BB1020">
        <v>801</v>
      </c>
      <c r="BC1020">
        <v>2</v>
      </c>
      <c r="BD1020">
        <v>4</v>
      </c>
      <c r="BE1020">
        <v>0</v>
      </c>
      <c r="BF1020">
        <v>0.4</v>
      </c>
      <c r="BG1020">
        <v>100</v>
      </c>
      <c r="BH1020">
        <v>62</v>
      </c>
      <c r="BI1020">
        <v>290</v>
      </c>
      <c r="BJ1020">
        <v>2</v>
      </c>
      <c r="BK1020">
        <v>0</v>
      </c>
      <c r="BL1020">
        <v>86</v>
      </c>
      <c r="BM1020">
        <v>0</v>
      </c>
      <c r="BN1020">
        <v>0</v>
      </c>
      <c r="BO1020">
        <v>10</v>
      </c>
      <c r="BP1020">
        <v>0</v>
      </c>
      <c r="BQ1020" t="s">
        <v>19</v>
      </c>
      <c r="BR1020">
        <v>31</v>
      </c>
      <c r="BS1020">
        <v>48</v>
      </c>
      <c r="BT1020">
        <v>3</v>
      </c>
      <c r="BU1020">
        <v>2</v>
      </c>
      <c r="BV1020">
        <v>-2E-3</v>
      </c>
      <c r="BW1020">
        <v>1.7999999999999999E-2</v>
      </c>
      <c r="BX1020">
        <v>24</v>
      </c>
      <c r="BY1020">
        <v>0.8</v>
      </c>
      <c r="BZ1020" t="s">
        <v>57</v>
      </c>
      <c r="CA1020">
        <v>1620</v>
      </c>
      <c r="CB1020">
        <v>0.1</v>
      </c>
      <c r="CC1020">
        <v>1</v>
      </c>
      <c r="CD1020">
        <v>39</v>
      </c>
      <c r="CE1020">
        <v>1</v>
      </c>
      <c r="CF1020">
        <v>1</v>
      </c>
      <c r="CG1020">
        <v>0.1</v>
      </c>
      <c r="CH1020">
        <v>0</v>
      </c>
    </row>
    <row r="1021" spans="1:86">
      <c r="A1021">
        <v>17</v>
      </c>
      <c r="B1021">
        <v>801</v>
      </c>
      <c r="C1021">
        <v>2</v>
      </c>
      <c r="D1021">
        <v>4</v>
      </c>
      <c r="E1021">
        <v>0</v>
      </c>
      <c r="F1021" s="24">
        <f t="shared" si="77"/>
        <v>5</v>
      </c>
      <c r="G1021">
        <v>100</v>
      </c>
      <c r="H1021" s="24">
        <f t="shared" si="79"/>
        <v>15</v>
      </c>
      <c r="I1021" s="24">
        <f t="shared" si="81"/>
        <v>36</v>
      </c>
      <c r="J1021" s="24">
        <f t="shared" si="78"/>
        <v>50</v>
      </c>
      <c r="K1021" s="24" t="str">
        <f t="shared" si="80"/>
        <v>00</v>
      </c>
      <c r="L1021">
        <v>86</v>
      </c>
      <c r="M1021">
        <v>0</v>
      </c>
      <c r="N1021">
        <v>0</v>
      </c>
      <c r="O1021">
        <v>10</v>
      </c>
      <c r="P1021">
        <v>0</v>
      </c>
      <c r="Q1021" t="s">
        <v>19</v>
      </c>
      <c r="R1021">
        <v>31</v>
      </c>
      <c r="S1021">
        <v>48</v>
      </c>
      <c r="T1021">
        <v>3</v>
      </c>
      <c r="U1021">
        <v>2</v>
      </c>
      <c r="V1021">
        <v>1.7999999999999999E-2</v>
      </c>
      <c r="W1021">
        <v>3.0000000000000001E-3</v>
      </c>
      <c r="X1021">
        <v>24</v>
      </c>
      <c r="Y1021">
        <v>0.8</v>
      </c>
      <c r="Z1021" t="s">
        <v>57</v>
      </c>
      <c r="AA1021">
        <v>152</v>
      </c>
      <c r="AB1021">
        <v>0.1</v>
      </c>
      <c r="AC1021">
        <v>1</v>
      </c>
      <c r="AD1021">
        <v>39</v>
      </c>
      <c r="AE1021">
        <v>1</v>
      </c>
      <c r="AF1021">
        <v>1</v>
      </c>
      <c r="AG1021">
        <v>0.1</v>
      </c>
      <c r="AH1021">
        <v>0</v>
      </c>
      <c r="BA1021">
        <v>17</v>
      </c>
      <c r="BB1021">
        <v>801</v>
      </c>
      <c r="BC1021">
        <v>2</v>
      </c>
      <c r="BD1021">
        <v>4</v>
      </c>
      <c r="BE1021">
        <v>0</v>
      </c>
      <c r="BF1021">
        <v>0.4</v>
      </c>
      <c r="BG1021">
        <v>100</v>
      </c>
      <c r="BH1021">
        <v>62</v>
      </c>
      <c r="BI1021">
        <v>290</v>
      </c>
      <c r="BJ1021">
        <v>2</v>
      </c>
      <c r="BK1021">
        <v>0</v>
      </c>
      <c r="BL1021">
        <v>86</v>
      </c>
      <c r="BM1021">
        <v>0</v>
      </c>
      <c r="BN1021">
        <v>0</v>
      </c>
      <c r="BO1021">
        <v>10</v>
      </c>
      <c r="BP1021">
        <v>0</v>
      </c>
      <c r="BQ1021" t="s">
        <v>19</v>
      </c>
      <c r="BR1021">
        <v>31</v>
      </c>
      <c r="BS1021">
        <v>48</v>
      </c>
      <c r="BT1021">
        <v>3</v>
      </c>
      <c r="BU1021">
        <v>2</v>
      </c>
      <c r="BV1021">
        <v>1.7999999999999999E-2</v>
      </c>
      <c r="BW1021">
        <v>3.0000000000000001E-3</v>
      </c>
      <c r="BX1021">
        <v>24</v>
      </c>
      <c r="BY1021">
        <v>0.8</v>
      </c>
      <c r="BZ1021" t="s">
        <v>57</v>
      </c>
      <c r="CA1021">
        <v>152</v>
      </c>
      <c r="CB1021">
        <v>0.1</v>
      </c>
      <c r="CC1021">
        <v>1</v>
      </c>
      <c r="CD1021">
        <v>39</v>
      </c>
      <c r="CE1021">
        <v>1</v>
      </c>
      <c r="CF1021">
        <v>1</v>
      </c>
      <c r="CG1021">
        <v>0.1</v>
      </c>
      <c r="CH1021">
        <v>0</v>
      </c>
    </row>
    <row r="1022" spans="1:86">
      <c r="F1022" s="24" t="str">
        <f t="shared" si="77"/>
        <v/>
      </c>
      <c r="H1022" s="24" t="str">
        <f t="shared" si="79"/>
        <v/>
      </c>
      <c r="I1022" s="24" t="str">
        <f t="shared" si="81"/>
        <v/>
      </c>
      <c r="J1022" s="24" t="str">
        <f t="shared" si="78"/>
        <v/>
      </c>
      <c r="K1022" s="24" t="str">
        <f t="shared" si="80"/>
        <v/>
      </c>
      <c r="AC1022">
        <v>1</v>
      </c>
      <c r="AE1022">
        <v>1</v>
      </c>
      <c r="AF1022">
        <v>1</v>
      </c>
      <c r="AH1022">
        <v>0</v>
      </c>
      <c r="BK1022">
        <v>0</v>
      </c>
      <c r="CC1022">
        <v>1</v>
      </c>
      <c r="CE1022">
        <v>1</v>
      </c>
      <c r="CF1022">
        <v>1</v>
      </c>
      <c r="CH1022">
        <v>0</v>
      </c>
    </row>
    <row r="1023" spans="1:86">
      <c r="F1023" s="24" t="str">
        <f t="shared" si="77"/>
        <v/>
      </c>
      <c r="H1023" s="24" t="str">
        <f t="shared" si="79"/>
        <v/>
      </c>
      <c r="I1023" s="24" t="str">
        <f t="shared" si="81"/>
        <v/>
      </c>
      <c r="J1023" s="24" t="str">
        <f t="shared" si="78"/>
        <v/>
      </c>
      <c r="K1023" s="24" t="str">
        <f t="shared" si="80"/>
        <v/>
      </c>
      <c r="AC1023">
        <v>1</v>
      </c>
      <c r="AE1023">
        <v>1</v>
      </c>
      <c r="AF1023">
        <v>1</v>
      </c>
      <c r="AH1023">
        <v>0</v>
      </c>
      <c r="BK1023">
        <v>0</v>
      </c>
      <c r="CC1023">
        <v>1</v>
      </c>
      <c r="CE1023">
        <v>1</v>
      </c>
      <c r="CF1023">
        <v>1</v>
      </c>
      <c r="CH1023">
        <v>0</v>
      </c>
    </row>
    <row r="1024" spans="1:86">
      <c r="A1024">
        <v>2</v>
      </c>
      <c r="B1024">
        <v>11</v>
      </c>
      <c r="C1024">
        <v>300</v>
      </c>
      <c r="D1024">
        <v>55</v>
      </c>
      <c r="E1024">
        <v>0</v>
      </c>
      <c r="F1024" s="24">
        <f t="shared" si="77"/>
        <v>135</v>
      </c>
      <c r="G1024">
        <v>50</v>
      </c>
      <c r="H1024" s="24">
        <f t="shared" si="79"/>
        <v>11</v>
      </c>
      <c r="I1024" s="24">
        <f t="shared" si="81"/>
        <v>9</v>
      </c>
      <c r="J1024" s="24">
        <f t="shared" si="78"/>
        <v>75</v>
      </c>
      <c r="K1024" s="24" t="str">
        <f t="shared" si="80"/>
        <v>03</v>
      </c>
      <c r="L1024">
        <v>22</v>
      </c>
      <c r="M1024">
        <v>0</v>
      </c>
      <c r="N1024">
        <v>0</v>
      </c>
      <c r="O1024">
        <v>1</v>
      </c>
      <c r="P1024">
        <v>0</v>
      </c>
      <c r="Q1024" t="s">
        <v>18</v>
      </c>
      <c r="R1024">
        <v>21</v>
      </c>
      <c r="S1024">
        <v>10</v>
      </c>
      <c r="T1024">
        <v>2</v>
      </c>
      <c r="U1024">
        <v>2</v>
      </c>
      <c r="V1024">
        <v>0.30399999999999999</v>
      </c>
      <c r="W1024">
        <v>0.25540000000000002</v>
      </c>
      <c r="X1024">
        <v>24</v>
      </c>
      <c r="Y1024">
        <v>0</v>
      </c>
      <c r="Z1024" t="s">
        <v>133</v>
      </c>
      <c r="AB1024">
        <v>0</v>
      </c>
      <c r="AC1024">
        <v>1</v>
      </c>
      <c r="AD1024">
        <v>39</v>
      </c>
      <c r="AE1024">
        <v>1</v>
      </c>
      <c r="AF1024">
        <v>1</v>
      </c>
      <c r="AG1024">
        <v>0.32</v>
      </c>
      <c r="AH1024">
        <v>0</v>
      </c>
      <c r="BA1024">
        <v>2</v>
      </c>
      <c r="BB1024">
        <v>11</v>
      </c>
      <c r="BC1024">
        <v>300</v>
      </c>
      <c r="BD1024">
        <v>55</v>
      </c>
      <c r="BE1024">
        <v>0</v>
      </c>
      <c r="BF1024">
        <v>13.4</v>
      </c>
      <c r="BG1024">
        <v>50</v>
      </c>
      <c r="BH1024">
        <v>11</v>
      </c>
      <c r="BI1024">
        <v>70</v>
      </c>
      <c r="BJ1024">
        <v>3</v>
      </c>
      <c r="BK1024">
        <v>0</v>
      </c>
      <c r="BL1024">
        <v>22</v>
      </c>
      <c r="BM1024">
        <v>0</v>
      </c>
      <c r="BN1024">
        <v>0</v>
      </c>
      <c r="BO1024">
        <v>1</v>
      </c>
      <c r="BP1024">
        <v>0</v>
      </c>
      <c r="BQ1024" t="s">
        <v>18</v>
      </c>
      <c r="BR1024">
        <v>21</v>
      </c>
      <c r="BS1024">
        <v>10</v>
      </c>
      <c r="BT1024">
        <v>2</v>
      </c>
      <c r="BU1024">
        <v>2</v>
      </c>
      <c r="BV1024">
        <v>0.30399999999999999</v>
      </c>
      <c r="BW1024">
        <v>0.25540000000000002</v>
      </c>
      <c r="BX1024">
        <v>24</v>
      </c>
      <c r="BY1024">
        <v>0</v>
      </c>
      <c r="BZ1024" t="s">
        <v>133</v>
      </c>
      <c r="CB1024">
        <v>0</v>
      </c>
      <c r="CC1024">
        <v>1</v>
      </c>
      <c r="CD1024">
        <v>39</v>
      </c>
      <c r="CE1024">
        <v>1</v>
      </c>
      <c r="CF1024">
        <v>1</v>
      </c>
      <c r="CG1024">
        <v>0.32</v>
      </c>
      <c r="CH1024">
        <v>0</v>
      </c>
    </row>
    <row r="1025" spans="1:86">
      <c r="A1025">
        <v>3</v>
      </c>
      <c r="B1025">
        <v>10</v>
      </c>
      <c r="C1025">
        <v>200</v>
      </c>
      <c r="D1025">
        <v>40</v>
      </c>
      <c r="E1025">
        <v>0</v>
      </c>
      <c r="F1025" s="24">
        <f t="shared" si="77"/>
        <v>85</v>
      </c>
      <c r="G1025">
        <v>50</v>
      </c>
      <c r="H1025" s="24">
        <f t="shared" si="79"/>
        <v>12</v>
      </c>
      <c r="I1025" s="24">
        <f t="shared" si="81"/>
        <v>9</v>
      </c>
      <c r="J1025" s="24">
        <f t="shared" si="78"/>
        <v>75</v>
      </c>
      <c r="K1025" s="24" t="str">
        <f t="shared" si="80"/>
        <v>03</v>
      </c>
      <c r="L1025">
        <v>22</v>
      </c>
      <c r="M1025">
        <v>0</v>
      </c>
      <c r="N1025">
        <v>0</v>
      </c>
      <c r="O1025">
        <v>1</v>
      </c>
      <c r="P1025">
        <v>0</v>
      </c>
      <c r="Q1025" t="s">
        <v>18</v>
      </c>
      <c r="R1025">
        <v>21</v>
      </c>
      <c r="S1025">
        <v>10</v>
      </c>
      <c r="T1025">
        <v>2</v>
      </c>
      <c r="U1025">
        <v>2</v>
      </c>
      <c r="V1025">
        <v>0.21</v>
      </c>
      <c r="W1025">
        <v>0.1764</v>
      </c>
      <c r="X1025">
        <v>24</v>
      </c>
      <c r="Y1025">
        <v>0</v>
      </c>
      <c r="Z1025" t="s">
        <v>133</v>
      </c>
      <c r="AB1025">
        <v>0</v>
      </c>
      <c r="AC1025">
        <v>1</v>
      </c>
      <c r="AD1025">
        <v>39</v>
      </c>
      <c r="AE1025">
        <v>1</v>
      </c>
      <c r="AF1025">
        <v>1</v>
      </c>
      <c r="AG1025">
        <v>0.32</v>
      </c>
      <c r="AH1025">
        <v>0</v>
      </c>
      <c r="BA1025">
        <v>3</v>
      </c>
      <c r="BB1025">
        <v>10</v>
      </c>
      <c r="BC1025">
        <v>200</v>
      </c>
      <c r="BD1025">
        <v>40</v>
      </c>
      <c r="BE1025">
        <v>0</v>
      </c>
      <c r="BF1025">
        <v>8.6</v>
      </c>
      <c r="BG1025">
        <v>50</v>
      </c>
      <c r="BH1025">
        <v>12</v>
      </c>
      <c r="BI1025">
        <v>70</v>
      </c>
      <c r="BJ1025">
        <v>3</v>
      </c>
      <c r="BK1025">
        <v>0</v>
      </c>
      <c r="BL1025">
        <v>22</v>
      </c>
      <c r="BM1025">
        <v>0</v>
      </c>
      <c r="BN1025">
        <v>0</v>
      </c>
      <c r="BO1025">
        <v>1</v>
      </c>
      <c r="BP1025">
        <v>0</v>
      </c>
      <c r="BQ1025" t="s">
        <v>18</v>
      </c>
      <c r="BR1025">
        <v>21</v>
      </c>
      <c r="BS1025">
        <v>10</v>
      </c>
      <c r="BT1025">
        <v>2</v>
      </c>
      <c r="BU1025">
        <v>2</v>
      </c>
      <c r="BV1025">
        <v>0.21</v>
      </c>
      <c r="BW1025">
        <v>0.1764</v>
      </c>
      <c r="BX1025">
        <v>24</v>
      </c>
      <c r="BY1025">
        <v>0</v>
      </c>
      <c r="BZ1025" t="s">
        <v>133</v>
      </c>
      <c r="CB1025">
        <v>0</v>
      </c>
      <c r="CC1025">
        <v>1</v>
      </c>
      <c r="CD1025">
        <v>39</v>
      </c>
      <c r="CE1025">
        <v>1</v>
      </c>
      <c r="CF1025">
        <v>1</v>
      </c>
      <c r="CG1025">
        <v>0.32</v>
      </c>
      <c r="CH1025">
        <v>0</v>
      </c>
    </row>
    <row r="1026" spans="1:86">
      <c r="A1026">
        <v>4</v>
      </c>
      <c r="B1026">
        <v>9</v>
      </c>
      <c r="C1026">
        <v>140</v>
      </c>
      <c r="D1026">
        <v>40</v>
      </c>
      <c r="E1026">
        <v>0</v>
      </c>
      <c r="F1026" s="24">
        <f t="shared" si="77"/>
        <v>53</v>
      </c>
      <c r="G1026">
        <v>60</v>
      </c>
      <c r="H1026" s="24">
        <f t="shared" si="79"/>
        <v>12</v>
      </c>
      <c r="I1026" s="24">
        <f t="shared" si="81"/>
        <v>8</v>
      </c>
      <c r="J1026" s="24">
        <f t="shared" si="78"/>
        <v>75</v>
      </c>
      <c r="K1026" s="24" t="str">
        <f t="shared" si="80"/>
        <v>03</v>
      </c>
      <c r="L1026">
        <v>32</v>
      </c>
      <c r="M1026">
        <v>0</v>
      </c>
      <c r="N1026">
        <v>40</v>
      </c>
      <c r="O1026">
        <v>0</v>
      </c>
      <c r="P1026">
        <v>0</v>
      </c>
      <c r="Q1026" t="s">
        <v>18</v>
      </c>
      <c r="R1026">
        <v>31</v>
      </c>
      <c r="S1026">
        <v>15</v>
      </c>
      <c r="T1026">
        <v>2</v>
      </c>
      <c r="U1026">
        <v>2</v>
      </c>
      <c r="V1026">
        <v>0.155</v>
      </c>
      <c r="W1026">
        <v>0.12859999999999999</v>
      </c>
      <c r="X1026">
        <v>24</v>
      </c>
      <c r="Y1026">
        <v>0</v>
      </c>
      <c r="Z1026" t="s">
        <v>133</v>
      </c>
      <c r="AB1026">
        <v>0</v>
      </c>
      <c r="AC1026">
        <v>1</v>
      </c>
      <c r="AD1026">
        <v>39</v>
      </c>
      <c r="AE1026">
        <v>1</v>
      </c>
      <c r="AF1026">
        <v>1</v>
      </c>
      <c r="AG1026">
        <v>0.32</v>
      </c>
      <c r="AH1026">
        <v>0</v>
      </c>
      <c r="BA1026">
        <v>4</v>
      </c>
      <c r="BB1026">
        <v>9</v>
      </c>
      <c r="BC1026">
        <v>140</v>
      </c>
      <c r="BD1026">
        <v>40</v>
      </c>
      <c r="BE1026">
        <v>0</v>
      </c>
      <c r="BF1026">
        <v>5.3</v>
      </c>
      <c r="BG1026">
        <v>60</v>
      </c>
      <c r="BH1026">
        <v>12</v>
      </c>
      <c r="BI1026">
        <v>60</v>
      </c>
      <c r="BJ1026">
        <v>3</v>
      </c>
      <c r="BK1026">
        <v>0</v>
      </c>
      <c r="BL1026">
        <v>32</v>
      </c>
      <c r="BM1026">
        <v>0</v>
      </c>
      <c r="BN1026">
        <v>40</v>
      </c>
      <c r="BO1026">
        <v>0</v>
      </c>
      <c r="BP1026">
        <v>0</v>
      </c>
      <c r="BQ1026" t="s">
        <v>18</v>
      </c>
      <c r="BR1026">
        <v>31</v>
      </c>
      <c r="BS1026">
        <v>15</v>
      </c>
      <c r="BT1026">
        <v>2</v>
      </c>
      <c r="BU1026">
        <v>2</v>
      </c>
      <c r="BV1026">
        <v>0.155</v>
      </c>
      <c r="BW1026">
        <v>0.12859999999999999</v>
      </c>
      <c r="BX1026">
        <v>24</v>
      </c>
      <c r="BY1026">
        <v>0</v>
      </c>
      <c r="BZ1026" t="s">
        <v>133</v>
      </c>
      <c r="CB1026">
        <v>0</v>
      </c>
      <c r="CC1026">
        <v>1</v>
      </c>
      <c r="CD1026">
        <v>39</v>
      </c>
      <c r="CE1026">
        <v>1</v>
      </c>
      <c r="CF1026">
        <v>1</v>
      </c>
      <c r="CG1026">
        <v>0.32</v>
      </c>
      <c r="CH1026">
        <v>0</v>
      </c>
    </row>
    <row r="1027" spans="1:86">
      <c r="A1027">
        <v>5</v>
      </c>
      <c r="B1027">
        <v>8</v>
      </c>
      <c r="C1027">
        <v>70</v>
      </c>
      <c r="D1027">
        <v>25</v>
      </c>
      <c r="E1027">
        <v>0</v>
      </c>
      <c r="F1027" s="24">
        <f t="shared" ref="F1027:F1090" si="82">IF(BF1027="","",IF(OR(ROUND(MOD(BF1027,1),1)=0.2,ROUND(MOD(BF1027,1),1)=0.4,ROUND(MOD(BF1027,1),1)=0.7),BF1027+0.1,IF(OR(ROUND(MOD(BF1027,1),1)=0.1,ROUND(MOD(BF1027,1),1)=0.6,ROUND(MOD(BF1027,1),1)=0.9),BF1027-0.1,BF1027))*10)</f>
        <v>33</v>
      </c>
      <c r="G1027">
        <v>70</v>
      </c>
      <c r="H1027" s="24">
        <f t="shared" si="79"/>
        <v>12</v>
      </c>
      <c r="I1027" s="24">
        <f t="shared" si="81"/>
        <v>8</v>
      </c>
      <c r="J1027" s="24">
        <f t="shared" ref="J1027:J1090" si="83">IF(BJ1027="","",IF(BJ1027&gt;100,100+IF(RIGHT(BJ1027,1)*25&gt;=100,80,RIGHT(BJ1027,1)*25),IF(RIGHT(BJ1027,1)*25&gt;=100,80,RIGHT(BJ1027,1)*25)))</f>
        <v>75</v>
      </c>
      <c r="K1027" s="24" t="str">
        <f t="shared" si="80"/>
        <v>03</v>
      </c>
      <c r="L1027">
        <v>42</v>
      </c>
      <c r="M1027">
        <v>0</v>
      </c>
      <c r="N1027">
        <v>40</v>
      </c>
      <c r="O1027">
        <v>0</v>
      </c>
      <c r="P1027">
        <v>0</v>
      </c>
      <c r="Q1027" t="s">
        <v>18</v>
      </c>
      <c r="R1027">
        <v>31</v>
      </c>
      <c r="S1027">
        <v>15</v>
      </c>
      <c r="T1027">
        <v>2</v>
      </c>
      <c r="U1027">
        <v>2</v>
      </c>
      <c r="V1027">
        <v>0.112</v>
      </c>
      <c r="W1027">
        <v>8.9599999999999999E-2</v>
      </c>
      <c r="X1027">
        <v>24</v>
      </c>
      <c r="Y1027">
        <v>0</v>
      </c>
      <c r="Z1027" t="s">
        <v>133</v>
      </c>
      <c r="AB1027">
        <v>4</v>
      </c>
      <c r="AC1027">
        <v>1</v>
      </c>
      <c r="AD1027">
        <v>39</v>
      </c>
      <c r="AE1027">
        <v>1</v>
      </c>
      <c r="AF1027">
        <v>1</v>
      </c>
      <c r="AG1027">
        <v>0.32</v>
      </c>
      <c r="AH1027">
        <v>0</v>
      </c>
      <c r="BA1027">
        <v>5</v>
      </c>
      <c r="BB1027">
        <v>8</v>
      </c>
      <c r="BC1027">
        <v>70</v>
      </c>
      <c r="BD1027">
        <v>25</v>
      </c>
      <c r="BE1027">
        <v>0</v>
      </c>
      <c r="BF1027">
        <v>3.3</v>
      </c>
      <c r="BG1027">
        <v>70</v>
      </c>
      <c r="BH1027">
        <v>12</v>
      </c>
      <c r="BI1027">
        <v>60</v>
      </c>
      <c r="BJ1027">
        <v>3</v>
      </c>
      <c r="BK1027">
        <v>0</v>
      </c>
      <c r="BL1027">
        <v>42</v>
      </c>
      <c r="BM1027">
        <v>0</v>
      </c>
      <c r="BN1027">
        <v>40</v>
      </c>
      <c r="BO1027">
        <v>0</v>
      </c>
      <c r="BP1027">
        <v>0</v>
      </c>
      <c r="BQ1027" t="s">
        <v>18</v>
      </c>
      <c r="BR1027">
        <v>31</v>
      </c>
      <c r="BS1027">
        <v>15</v>
      </c>
      <c r="BT1027">
        <v>2</v>
      </c>
      <c r="BU1027">
        <v>2</v>
      </c>
      <c r="BV1027">
        <v>0.112</v>
      </c>
      <c r="BW1027">
        <v>8.9599999999999999E-2</v>
      </c>
      <c r="BX1027">
        <v>24</v>
      </c>
      <c r="BY1027">
        <v>0</v>
      </c>
      <c r="BZ1027" t="s">
        <v>133</v>
      </c>
      <c r="CB1027">
        <v>4</v>
      </c>
      <c r="CC1027">
        <v>1</v>
      </c>
      <c r="CD1027">
        <v>39</v>
      </c>
      <c r="CE1027">
        <v>1</v>
      </c>
      <c r="CF1027">
        <v>1</v>
      </c>
      <c r="CG1027">
        <v>0.32</v>
      </c>
      <c r="CH1027">
        <v>0</v>
      </c>
    </row>
    <row r="1028" spans="1:86">
      <c r="A1028">
        <v>6</v>
      </c>
      <c r="B1028">
        <v>7</v>
      </c>
      <c r="C1028">
        <v>40</v>
      </c>
      <c r="D1028">
        <v>20</v>
      </c>
      <c r="E1028">
        <v>0</v>
      </c>
      <c r="F1028" s="24">
        <f t="shared" si="82"/>
        <v>23</v>
      </c>
      <c r="G1028">
        <v>85</v>
      </c>
      <c r="H1028" s="24">
        <f t="shared" ref="H1028:H1091" si="84">IF(BH1028="","",IF(ROUNDUP((BH1028/100)*IF(BJ1028&gt;100,RIGHT(BJ1028,2),BJ1028)*250*4/60*2/IF(BK1028&gt;=10,10,1),0)&gt;15,15,ROUNDUP((BH1028/100)*IF(BJ1028&gt;100,RIGHT(BJ1028,2),BJ1028)*250*4/60*2/IF(BK1028&gt;=10,10,1),0)))</f>
        <v>10</v>
      </c>
      <c r="I1028" s="24">
        <f t="shared" si="81"/>
        <v>8</v>
      </c>
      <c r="J1028" s="24">
        <f t="shared" si="83"/>
        <v>50</v>
      </c>
      <c r="K1028" s="24" t="str">
        <f t="shared" ref="K1028:K1091" si="85">TEXT(IF(W1028=0,"",IF(BK1028&gt;=10,LEFT(BK1028,1),0)&amp;IF(V1028&gt;=0.06,3,0)),"00")</f>
        <v>03</v>
      </c>
      <c r="L1028">
        <v>32</v>
      </c>
      <c r="M1028">
        <v>0</v>
      </c>
      <c r="N1028">
        <v>40</v>
      </c>
      <c r="O1028">
        <v>0</v>
      </c>
      <c r="P1028">
        <v>0</v>
      </c>
      <c r="Q1028" t="s">
        <v>18</v>
      </c>
      <c r="R1028">
        <v>31</v>
      </c>
      <c r="S1028">
        <v>15</v>
      </c>
      <c r="T1028">
        <v>2</v>
      </c>
      <c r="U1028">
        <v>2</v>
      </c>
      <c r="V1028">
        <v>7.6999999999999999E-2</v>
      </c>
      <c r="W1028">
        <v>6.08E-2</v>
      </c>
      <c r="X1028">
        <v>24</v>
      </c>
      <c r="Y1028">
        <v>0</v>
      </c>
      <c r="Z1028" t="s">
        <v>133</v>
      </c>
      <c r="AB1028">
        <v>3.2</v>
      </c>
      <c r="AC1028">
        <v>1</v>
      </c>
      <c r="AD1028">
        <v>39</v>
      </c>
      <c r="AE1028">
        <v>1</v>
      </c>
      <c r="AF1028">
        <v>1</v>
      </c>
      <c r="AG1028">
        <v>0.32</v>
      </c>
      <c r="AH1028">
        <v>0</v>
      </c>
      <c r="BA1028">
        <v>6</v>
      </c>
      <c r="BB1028">
        <v>7</v>
      </c>
      <c r="BC1028">
        <v>40</v>
      </c>
      <c r="BD1028">
        <v>20</v>
      </c>
      <c r="BE1028">
        <v>0</v>
      </c>
      <c r="BF1028">
        <v>2.2999999999999998</v>
      </c>
      <c r="BG1028">
        <v>85</v>
      </c>
      <c r="BH1028">
        <v>14</v>
      </c>
      <c r="BI1028">
        <v>60</v>
      </c>
      <c r="BJ1028">
        <v>2</v>
      </c>
      <c r="BK1028">
        <v>0</v>
      </c>
      <c r="BL1028">
        <v>32</v>
      </c>
      <c r="BM1028">
        <v>0</v>
      </c>
      <c r="BN1028">
        <v>40</v>
      </c>
      <c r="BO1028">
        <v>0</v>
      </c>
      <c r="BP1028">
        <v>0</v>
      </c>
      <c r="BQ1028" t="s">
        <v>18</v>
      </c>
      <c r="BR1028">
        <v>31</v>
      </c>
      <c r="BS1028">
        <v>15</v>
      </c>
      <c r="BT1028">
        <v>2</v>
      </c>
      <c r="BU1028">
        <v>2</v>
      </c>
      <c r="BV1028">
        <v>7.6999999999999999E-2</v>
      </c>
      <c r="BW1028">
        <v>6.08E-2</v>
      </c>
      <c r="BX1028">
        <v>24</v>
      </c>
      <c r="BY1028">
        <v>0</v>
      </c>
      <c r="BZ1028" t="s">
        <v>133</v>
      </c>
      <c r="CB1028">
        <v>3.2</v>
      </c>
      <c r="CC1028">
        <v>1</v>
      </c>
      <c r="CD1028">
        <v>39</v>
      </c>
      <c r="CE1028">
        <v>1</v>
      </c>
      <c r="CF1028">
        <v>1</v>
      </c>
      <c r="CG1028">
        <v>0.32</v>
      </c>
      <c r="CH1028">
        <v>0</v>
      </c>
    </row>
    <row r="1029" spans="1:86">
      <c r="A1029">
        <v>7</v>
      </c>
      <c r="B1029">
        <v>6</v>
      </c>
      <c r="C1029">
        <v>10</v>
      </c>
      <c r="D1029">
        <v>10</v>
      </c>
      <c r="E1029">
        <v>0</v>
      </c>
      <c r="F1029" s="24">
        <f t="shared" si="82"/>
        <v>15</v>
      </c>
      <c r="G1029">
        <v>105</v>
      </c>
      <c r="H1029" s="24">
        <f t="shared" si="84"/>
        <v>11</v>
      </c>
      <c r="I1029" s="24">
        <f t="shared" si="81"/>
        <v>8</v>
      </c>
      <c r="J1029" s="24">
        <f t="shared" si="83"/>
        <v>50</v>
      </c>
      <c r="K1029" s="24" t="str">
        <f t="shared" si="85"/>
        <v>00</v>
      </c>
      <c r="L1029">
        <v>52</v>
      </c>
      <c r="M1029">
        <v>0</v>
      </c>
      <c r="N1029">
        <v>40</v>
      </c>
      <c r="O1029">
        <v>0</v>
      </c>
      <c r="P1029">
        <v>0</v>
      </c>
      <c r="Q1029" t="s">
        <v>18</v>
      </c>
      <c r="R1029">
        <v>31</v>
      </c>
      <c r="S1029">
        <v>15</v>
      </c>
      <c r="T1029">
        <v>2</v>
      </c>
      <c r="U1029">
        <v>2</v>
      </c>
      <c r="V1029">
        <v>5.1999999999999998E-2</v>
      </c>
      <c r="W1029">
        <v>4.1099999999999998E-2</v>
      </c>
      <c r="X1029">
        <v>24</v>
      </c>
      <c r="Y1029">
        <v>0</v>
      </c>
      <c r="Z1029" t="s">
        <v>133</v>
      </c>
      <c r="AB1029">
        <v>2</v>
      </c>
      <c r="AC1029">
        <v>1</v>
      </c>
      <c r="AD1029">
        <v>39</v>
      </c>
      <c r="AE1029">
        <v>1</v>
      </c>
      <c r="AF1029">
        <v>1</v>
      </c>
      <c r="AG1029">
        <v>0.32</v>
      </c>
      <c r="AH1029">
        <v>0</v>
      </c>
      <c r="BA1029">
        <v>7</v>
      </c>
      <c r="BB1029">
        <v>6</v>
      </c>
      <c r="BC1029">
        <v>10</v>
      </c>
      <c r="BD1029">
        <v>10</v>
      </c>
      <c r="BE1029">
        <v>0</v>
      </c>
      <c r="BF1029">
        <v>1.5</v>
      </c>
      <c r="BG1029">
        <v>105</v>
      </c>
      <c r="BH1029">
        <v>16</v>
      </c>
      <c r="BI1029">
        <v>60</v>
      </c>
      <c r="BJ1029">
        <v>2</v>
      </c>
      <c r="BK1029">
        <v>0</v>
      </c>
      <c r="BL1029">
        <v>52</v>
      </c>
      <c r="BM1029">
        <v>0</v>
      </c>
      <c r="BN1029">
        <v>40</v>
      </c>
      <c r="BO1029">
        <v>0</v>
      </c>
      <c r="BP1029">
        <v>0</v>
      </c>
      <c r="BQ1029" t="s">
        <v>18</v>
      </c>
      <c r="BR1029">
        <v>31</v>
      </c>
      <c r="BS1029">
        <v>15</v>
      </c>
      <c r="BT1029">
        <v>2</v>
      </c>
      <c r="BU1029">
        <v>2</v>
      </c>
      <c r="BV1029">
        <v>5.1999999999999998E-2</v>
      </c>
      <c r="BW1029">
        <v>4.1099999999999998E-2</v>
      </c>
      <c r="BX1029">
        <v>24</v>
      </c>
      <c r="BY1029">
        <v>0</v>
      </c>
      <c r="BZ1029" t="s">
        <v>133</v>
      </c>
      <c r="CB1029">
        <v>2</v>
      </c>
      <c r="CC1029">
        <v>1</v>
      </c>
      <c r="CD1029">
        <v>39</v>
      </c>
      <c r="CE1029">
        <v>1</v>
      </c>
      <c r="CF1029">
        <v>1</v>
      </c>
      <c r="CG1029">
        <v>0.32</v>
      </c>
      <c r="CH1029">
        <v>0</v>
      </c>
    </row>
    <row r="1030" spans="1:86">
      <c r="A1030">
        <v>8</v>
      </c>
      <c r="B1030">
        <v>5</v>
      </c>
      <c r="C1030">
        <v>7</v>
      </c>
      <c r="D1030">
        <v>9</v>
      </c>
      <c r="E1030">
        <v>0</v>
      </c>
      <c r="F1030" s="24">
        <f t="shared" si="82"/>
        <v>7.9999999999999991</v>
      </c>
      <c r="G1030">
        <v>105</v>
      </c>
      <c r="H1030" s="24">
        <f t="shared" si="84"/>
        <v>11</v>
      </c>
      <c r="I1030" s="24">
        <f t="shared" si="81"/>
        <v>8</v>
      </c>
      <c r="J1030" s="24">
        <f t="shared" si="83"/>
        <v>50</v>
      </c>
      <c r="K1030" s="24" t="str">
        <f t="shared" si="85"/>
        <v>00</v>
      </c>
      <c r="L1030">
        <v>62</v>
      </c>
      <c r="M1030">
        <v>0</v>
      </c>
      <c r="N1030">
        <v>0</v>
      </c>
      <c r="O1030">
        <v>0</v>
      </c>
      <c r="P1030">
        <v>0</v>
      </c>
      <c r="Q1030" t="s">
        <v>18</v>
      </c>
      <c r="R1030">
        <v>31</v>
      </c>
      <c r="S1030">
        <v>15</v>
      </c>
      <c r="T1030">
        <v>3</v>
      </c>
      <c r="U1030">
        <v>2</v>
      </c>
      <c r="V1030">
        <v>3.7999999999999999E-2</v>
      </c>
      <c r="W1030">
        <v>2.8899999999999999E-2</v>
      </c>
      <c r="X1030">
        <v>24</v>
      </c>
      <c r="Y1030">
        <v>0</v>
      </c>
      <c r="Z1030" t="s">
        <v>133</v>
      </c>
      <c r="AB1030">
        <v>1.1200000000000001</v>
      </c>
      <c r="AC1030">
        <v>1</v>
      </c>
      <c r="AD1030">
        <v>39</v>
      </c>
      <c r="AE1030">
        <v>1</v>
      </c>
      <c r="AF1030">
        <v>1</v>
      </c>
      <c r="AG1030">
        <v>0.32</v>
      </c>
      <c r="AH1030">
        <v>0</v>
      </c>
      <c r="BA1030">
        <v>8</v>
      </c>
      <c r="BB1030">
        <v>5</v>
      </c>
      <c r="BC1030">
        <v>7</v>
      </c>
      <c r="BD1030">
        <v>9</v>
      </c>
      <c r="BE1030">
        <v>0</v>
      </c>
      <c r="BF1030">
        <v>0.7</v>
      </c>
      <c r="BG1030">
        <v>105</v>
      </c>
      <c r="BH1030">
        <v>16</v>
      </c>
      <c r="BI1030">
        <v>60</v>
      </c>
      <c r="BJ1030">
        <v>2</v>
      </c>
      <c r="BK1030">
        <v>0</v>
      </c>
      <c r="BL1030">
        <v>62</v>
      </c>
      <c r="BM1030">
        <v>0</v>
      </c>
      <c r="BN1030">
        <v>0</v>
      </c>
      <c r="BO1030">
        <v>0</v>
      </c>
      <c r="BP1030">
        <v>0</v>
      </c>
      <c r="BQ1030" t="s">
        <v>18</v>
      </c>
      <c r="BR1030">
        <v>31</v>
      </c>
      <c r="BS1030">
        <v>15</v>
      </c>
      <c r="BT1030">
        <v>3</v>
      </c>
      <c r="BU1030">
        <v>2</v>
      </c>
      <c r="BV1030">
        <v>3.7999999999999999E-2</v>
      </c>
      <c r="BW1030">
        <v>2.8899999999999999E-2</v>
      </c>
      <c r="BX1030">
        <v>24</v>
      </c>
      <c r="BY1030">
        <v>0</v>
      </c>
      <c r="BZ1030" t="s">
        <v>133</v>
      </c>
      <c r="CB1030">
        <v>1.1200000000000001</v>
      </c>
      <c r="CC1030">
        <v>1</v>
      </c>
      <c r="CD1030">
        <v>39</v>
      </c>
      <c r="CE1030">
        <v>1</v>
      </c>
      <c r="CF1030">
        <v>1</v>
      </c>
      <c r="CG1030">
        <v>0.32</v>
      </c>
      <c r="CH1030">
        <v>0</v>
      </c>
    </row>
    <row r="1031" spans="1:86">
      <c r="A1031">
        <v>9</v>
      </c>
      <c r="B1031">
        <v>4</v>
      </c>
      <c r="C1031">
        <v>7</v>
      </c>
      <c r="D1031">
        <v>9</v>
      </c>
      <c r="E1031">
        <v>0</v>
      </c>
      <c r="F1031" s="24">
        <f t="shared" si="82"/>
        <v>5</v>
      </c>
      <c r="G1031">
        <v>100</v>
      </c>
      <c r="H1031" s="24">
        <f t="shared" si="84"/>
        <v>7</v>
      </c>
      <c r="I1031" s="24">
        <f t="shared" si="81"/>
        <v>9</v>
      </c>
      <c r="J1031" s="24">
        <f t="shared" si="83"/>
        <v>25</v>
      </c>
      <c r="K1031" s="24" t="str">
        <f t="shared" si="85"/>
        <v>00</v>
      </c>
      <c r="L1031">
        <v>75</v>
      </c>
      <c r="M1031">
        <v>0</v>
      </c>
      <c r="N1031">
        <v>0</v>
      </c>
      <c r="O1031">
        <v>0</v>
      </c>
      <c r="P1031">
        <v>0</v>
      </c>
      <c r="Q1031" t="s">
        <v>18</v>
      </c>
      <c r="R1031">
        <v>31</v>
      </c>
      <c r="S1031">
        <v>15</v>
      </c>
      <c r="T1031">
        <v>3</v>
      </c>
      <c r="U1031">
        <v>2</v>
      </c>
      <c r="V1031">
        <v>2.7E-2</v>
      </c>
      <c r="W1031">
        <v>0.02</v>
      </c>
      <c r="X1031">
        <v>24</v>
      </c>
      <c r="Y1031">
        <v>0</v>
      </c>
      <c r="Z1031" t="s">
        <v>133</v>
      </c>
      <c r="AB1031">
        <v>0.8</v>
      </c>
      <c r="AC1031">
        <v>1</v>
      </c>
      <c r="AD1031">
        <v>39</v>
      </c>
      <c r="AE1031">
        <v>1</v>
      </c>
      <c r="AF1031">
        <v>1</v>
      </c>
      <c r="AG1031">
        <v>0.32</v>
      </c>
      <c r="AH1031">
        <v>0</v>
      </c>
      <c r="BA1031">
        <v>9</v>
      </c>
      <c r="BB1031">
        <v>4</v>
      </c>
      <c r="BC1031">
        <v>7</v>
      </c>
      <c r="BD1031">
        <v>9</v>
      </c>
      <c r="BE1031">
        <v>0</v>
      </c>
      <c r="BF1031">
        <v>0.4</v>
      </c>
      <c r="BG1031">
        <v>100</v>
      </c>
      <c r="BH1031">
        <v>21</v>
      </c>
      <c r="BI1031">
        <v>70</v>
      </c>
      <c r="BJ1031">
        <v>1</v>
      </c>
      <c r="BK1031">
        <v>0</v>
      </c>
      <c r="BL1031">
        <v>75</v>
      </c>
      <c r="BM1031">
        <v>0</v>
      </c>
      <c r="BN1031">
        <v>0</v>
      </c>
      <c r="BO1031">
        <v>0</v>
      </c>
      <c r="BP1031">
        <v>0</v>
      </c>
      <c r="BQ1031" t="s">
        <v>18</v>
      </c>
      <c r="BR1031">
        <v>31</v>
      </c>
      <c r="BS1031">
        <v>15</v>
      </c>
      <c r="BT1031">
        <v>3</v>
      </c>
      <c r="BU1031">
        <v>2</v>
      </c>
      <c r="BV1031">
        <v>2.7E-2</v>
      </c>
      <c r="BW1031">
        <v>0.02</v>
      </c>
      <c r="BX1031">
        <v>24</v>
      </c>
      <c r="BY1031">
        <v>0</v>
      </c>
      <c r="BZ1031" t="s">
        <v>133</v>
      </c>
      <c r="CB1031">
        <v>0.8</v>
      </c>
      <c r="CC1031">
        <v>1</v>
      </c>
      <c r="CD1031">
        <v>39</v>
      </c>
      <c r="CE1031">
        <v>1</v>
      </c>
      <c r="CF1031">
        <v>1</v>
      </c>
      <c r="CG1031">
        <v>0.32</v>
      </c>
      <c r="CH1031">
        <v>0</v>
      </c>
    </row>
    <row r="1032" spans="1:86">
      <c r="A1032">
        <v>10</v>
      </c>
      <c r="B1032">
        <v>803</v>
      </c>
      <c r="C1032">
        <v>1</v>
      </c>
      <c r="D1032">
        <v>9</v>
      </c>
      <c r="E1032">
        <v>0</v>
      </c>
      <c r="F1032" s="24">
        <f t="shared" si="82"/>
        <v>13</v>
      </c>
      <c r="G1032">
        <v>150</v>
      </c>
      <c r="H1032" s="24">
        <f t="shared" si="84"/>
        <v>7</v>
      </c>
      <c r="I1032" s="24">
        <f t="shared" si="81"/>
        <v>20</v>
      </c>
      <c r="J1032" s="24">
        <f t="shared" si="83"/>
        <v>25</v>
      </c>
      <c r="K1032" s="24" t="str">
        <f t="shared" si="85"/>
        <v>00</v>
      </c>
      <c r="L1032">
        <v>85</v>
      </c>
      <c r="M1032">
        <v>0</v>
      </c>
      <c r="N1032">
        <v>0</v>
      </c>
      <c r="O1032">
        <v>10</v>
      </c>
      <c r="P1032">
        <v>1</v>
      </c>
      <c r="Q1032" t="s">
        <v>19</v>
      </c>
      <c r="R1032">
        <v>41</v>
      </c>
      <c r="S1032">
        <v>48</v>
      </c>
      <c r="T1032">
        <v>3</v>
      </c>
      <c r="U1032">
        <v>2</v>
      </c>
      <c r="V1032">
        <v>8.9999999999999993E-3</v>
      </c>
      <c r="W1032">
        <v>2.5000000000000001E-2</v>
      </c>
      <c r="X1032">
        <v>24</v>
      </c>
      <c r="Y1032">
        <v>1.2</v>
      </c>
      <c r="Z1032" t="s">
        <v>57</v>
      </c>
      <c r="AA1032">
        <v>2430</v>
      </c>
      <c r="AB1032">
        <v>0.63</v>
      </c>
      <c r="AC1032">
        <v>1</v>
      </c>
      <c r="AD1032">
        <v>39</v>
      </c>
      <c r="AE1032">
        <v>1</v>
      </c>
      <c r="AF1032">
        <v>1</v>
      </c>
      <c r="AG1032">
        <v>0.32</v>
      </c>
      <c r="AH1032">
        <v>0</v>
      </c>
      <c r="BA1032">
        <v>10</v>
      </c>
      <c r="BB1032">
        <v>803</v>
      </c>
      <c r="BC1032">
        <v>1</v>
      </c>
      <c r="BD1032">
        <v>9</v>
      </c>
      <c r="BE1032">
        <v>0</v>
      </c>
      <c r="BF1032">
        <v>1.3</v>
      </c>
      <c r="BG1032">
        <v>150</v>
      </c>
      <c r="BH1032">
        <v>21</v>
      </c>
      <c r="BI1032">
        <v>156</v>
      </c>
      <c r="BJ1032">
        <v>1</v>
      </c>
      <c r="BK1032">
        <v>0</v>
      </c>
      <c r="BL1032">
        <v>85</v>
      </c>
      <c r="BM1032">
        <v>0</v>
      </c>
      <c r="BN1032">
        <v>0</v>
      </c>
      <c r="BO1032">
        <v>10</v>
      </c>
      <c r="BP1032">
        <v>1</v>
      </c>
      <c r="BQ1032" t="s">
        <v>19</v>
      </c>
      <c r="BR1032">
        <v>41</v>
      </c>
      <c r="BS1032">
        <v>48</v>
      </c>
      <c r="BT1032">
        <v>3</v>
      </c>
      <c r="BU1032">
        <v>2</v>
      </c>
      <c r="BV1032">
        <v>8.9999999999999993E-3</v>
      </c>
      <c r="BW1032">
        <v>2.5000000000000001E-2</v>
      </c>
      <c r="BX1032">
        <v>24</v>
      </c>
      <c r="BY1032">
        <v>1.2</v>
      </c>
      <c r="BZ1032" t="s">
        <v>57</v>
      </c>
      <c r="CA1032">
        <v>2430</v>
      </c>
      <c r="CB1032">
        <v>0.63</v>
      </c>
      <c r="CC1032">
        <v>1</v>
      </c>
      <c r="CD1032">
        <v>39</v>
      </c>
      <c r="CE1032">
        <v>1</v>
      </c>
      <c r="CF1032">
        <v>1</v>
      </c>
      <c r="CG1032">
        <v>0.32</v>
      </c>
      <c r="CH1032">
        <v>0</v>
      </c>
    </row>
    <row r="1033" spans="1:86">
      <c r="A1033">
        <v>11</v>
      </c>
      <c r="B1033">
        <v>803</v>
      </c>
      <c r="C1033">
        <v>1</v>
      </c>
      <c r="D1033">
        <v>9</v>
      </c>
      <c r="E1033">
        <v>0</v>
      </c>
      <c r="F1033" s="24">
        <f t="shared" si="82"/>
        <v>13</v>
      </c>
      <c r="G1033">
        <v>150</v>
      </c>
      <c r="H1033" s="24">
        <f t="shared" si="84"/>
        <v>7</v>
      </c>
      <c r="I1033" s="24">
        <f t="shared" si="81"/>
        <v>20</v>
      </c>
      <c r="J1033" s="24">
        <f t="shared" si="83"/>
        <v>25</v>
      </c>
      <c r="K1033" s="24" t="str">
        <f t="shared" si="85"/>
        <v>00</v>
      </c>
      <c r="L1033">
        <v>85</v>
      </c>
      <c r="M1033">
        <v>0</v>
      </c>
      <c r="N1033">
        <v>0</v>
      </c>
      <c r="O1033">
        <v>10</v>
      </c>
      <c r="P1033">
        <v>1</v>
      </c>
      <c r="Q1033" t="s">
        <v>19</v>
      </c>
      <c r="R1033">
        <v>41</v>
      </c>
      <c r="S1033">
        <v>48</v>
      </c>
      <c r="T1033">
        <v>3</v>
      </c>
      <c r="U1033">
        <v>2</v>
      </c>
      <c r="V1033">
        <v>2.9000000000000001E-2</v>
      </c>
      <c r="W1033">
        <v>9.9000000000000008E-3</v>
      </c>
      <c r="X1033">
        <v>24</v>
      </c>
      <c r="Y1033">
        <v>1.2</v>
      </c>
      <c r="Z1033" t="s">
        <v>57</v>
      </c>
      <c r="AA1033">
        <v>248</v>
      </c>
      <c r="AB1033">
        <v>0.63</v>
      </c>
      <c r="AC1033">
        <v>1</v>
      </c>
      <c r="AD1033">
        <v>39</v>
      </c>
      <c r="AE1033">
        <v>1</v>
      </c>
      <c r="AF1033">
        <v>1</v>
      </c>
      <c r="AG1033">
        <v>0.32</v>
      </c>
      <c r="AH1033">
        <v>0</v>
      </c>
      <c r="BA1033">
        <v>11</v>
      </c>
      <c r="BB1033">
        <v>803</v>
      </c>
      <c r="BC1033">
        <v>1</v>
      </c>
      <c r="BD1033">
        <v>9</v>
      </c>
      <c r="BE1033">
        <v>0</v>
      </c>
      <c r="BF1033">
        <v>1.3</v>
      </c>
      <c r="BG1033">
        <v>150</v>
      </c>
      <c r="BH1033">
        <v>21</v>
      </c>
      <c r="BI1033">
        <v>156</v>
      </c>
      <c r="BJ1033">
        <v>1</v>
      </c>
      <c r="BK1033">
        <v>0</v>
      </c>
      <c r="BL1033">
        <v>85</v>
      </c>
      <c r="BM1033">
        <v>0</v>
      </c>
      <c r="BN1033">
        <v>0</v>
      </c>
      <c r="BO1033">
        <v>10</v>
      </c>
      <c r="BP1033">
        <v>1</v>
      </c>
      <c r="BQ1033" t="s">
        <v>19</v>
      </c>
      <c r="BR1033">
        <v>41</v>
      </c>
      <c r="BS1033">
        <v>48</v>
      </c>
      <c r="BT1033">
        <v>3</v>
      </c>
      <c r="BU1033">
        <v>2</v>
      </c>
      <c r="BV1033">
        <v>2.9000000000000001E-2</v>
      </c>
      <c r="BW1033">
        <v>9.9000000000000008E-3</v>
      </c>
      <c r="BX1033">
        <v>24</v>
      </c>
      <c r="BY1033">
        <v>1.2</v>
      </c>
      <c r="BZ1033" t="s">
        <v>57</v>
      </c>
      <c r="CA1033">
        <v>248</v>
      </c>
      <c r="CB1033">
        <v>0.63</v>
      </c>
      <c r="CC1033">
        <v>1</v>
      </c>
      <c r="CD1033">
        <v>39</v>
      </c>
      <c r="CE1033">
        <v>1</v>
      </c>
      <c r="CF1033">
        <v>1</v>
      </c>
      <c r="CG1033">
        <v>0.32</v>
      </c>
      <c r="CH1033">
        <v>0</v>
      </c>
    </row>
    <row r="1034" spans="1:86">
      <c r="A1034">
        <v>12</v>
      </c>
      <c r="B1034">
        <v>802</v>
      </c>
      <c r="C1034">
        <v>1</v>
      </c>
      <c r="D1034">
        <v>9</v>
      </c>
      <c r="E1034">
        <v>0</v>
      </c>
      <c r="F1034" s="24">
        <f t="shared" si="82"/>
        <v>5</v>
      </c>
      <c r="G1034">
        <v>145</v>
      </c>
      <c r="H1034" s="24">
        <f t="shared" si="84"/>
        <v>7</v>
      </c>
      <c r="I1034" s="24">
        <f t="shared" si="81"/>
        <v>20</v>
      </c>
      <c r="J1034" s="24">
        <f t="shared" si="83"/>
        <v>25</v>
      </c>
      <c r="K1034" s="24" t="str">
        <f t="shared" si="85"/>
        <v>00</v>
      </c>
      <c r="L1034">
        <v>85</v>
      </c>
      <c r="M1034">
        <v>0</v>
      </c>
      <c r="N1034">
        <v>0</v>
      </c>
      <c r="O1034">
        <v>10</v>
      </c>
      <c r="P1034">
        <v>1</v>
      </c>
      <c r="Q1034" t="s">
        <v>19</v>
      </c>
      <c r="R1034">
        <v>41</v>
      </c>
      <c r="S1034">
        <v>48</v>
      </c>
      <c r="T1034">
        <v>3</v>
      </c>
      <c r="U1034">
        <v>2</v>
      </c>
      <c r="V1034">
        <v>5.0000000000000001E-3</v>
      </c>
      <c r="W1034">
        <v>2.1000000000000001E-2</v>
      </c>
      <c r="X1034">
        <v>24</v>
      </c>
      <c r="Y1034">
        <v>1.5</v>
      </c>
      <c r="Z1034" t="s">
        <v>57</v>
      </c>
      <c r="AA1034">
        <v>3037</v>
      </c>
      <c r="AB1034">
        <v>0.5</v>
      </c>
      <c r="AC1034">
        <v>1</v>
      </c>
      <c r="AD1034">
        <v>39</v>
      </c>
      <c r="AE1034">
        <v>1</v>
      </c>
      <c r="AF1034">
        <v>1</v>
      </c>
      <c r="AG1034">
        <v>0.32</v>
      </c>
      <c r="AH1034">
        <v>0</v>
      </c>
      <c r="BA1034">
        <v>12</v>
      </c>
      <c r="BB1034">
        <v>802</v>
      </c>
      <c r="BC1034">
        <v>1</v>
      </c>
      <c r="BD1034">
        <v>9</v>
      </c>
      <c r="BE1034">
        <v>0</v>
      </c>
      <c r="BF1034">
        <v>0.4</v>
      </c>
      <c r="BG1034">
        <v>145</v>
      </c>
      <c r="BH1034">
        <v>21</v>
      </c>
      <c r="BI1034">
        <v>156</v>
      </c>
      <c r="BJ1034">
        <v>1</v>
      </c>
      <c r="BK1034">
        <v>0</v>
      </c>
      <c r="BL1034">
        <v>85</v>
      </c>
      <c r="BM1034">
        <v>0</v>
      </c>
      <c r="BN1034">
        <v>0</v>
      </c>
      <c r="BO1034">
        <v>10</v>
      </c>
      <c r="BP1034">
        <v>1</v>
      </c>
      <c r="BQ1034" t="s">
        <v>19</v>
      </c>
      <c r="BR1034">
        <v>41</v>
      </c>
      <c r="BS1034">
        <v>48</v>
      </c>
      <c r="BT1034">
        <v>3</v>
      </c>
      <c r="BU1034">
        <v>2</v>
      </c>
      <c r="BV1034">
        <v>5.0000000000000001E-3</v>
      </c>
      <c r="BW1034">
        <v>2.1000000000000001E-2</v>
      </c>
      <c r="BX1034">
        <v>24</v>
      </c>
      <c r="BY1034">
        <v>1.5</v>
      </c>
      <c r="BZ1034" t="s">
        <v>57</v>
      </c>
      <c r="CA1034">
        <v>3037</v>
      </c>
      <c r="CB1034">
        <v>0.5</v>
      </c>
      <c r="CC1034">
        <v>1</v>
      </c>
      <c r="CD1034">
        <v>39</v>
      </c>
      <c r="CE1034">
        <v>1</v>
      </c>
      <c r="CF1034">
        <v>1</v>
      </c>
      <c r="CG1034">
        <v>0.32</v>
      </c>
      <c r="CH1034">
        <v>0</v>
      </c>
    </row>
    <row r="1035" spans="1:86">
      <c r="A1035">
        <v>13</v>
      </c>
      <c r="B1035">
        <v>802</v>
      </c>
      <c r="C1035">
        <v>1</v>
      </c>
      <c r="D1035">
        <v>9</v>
      </c>
      <c r="E1035">
        <v>0</v>
      </c>
      <c r="F1035" s="24">
        <f t="shared" si="82"/>
        <v>5</v>
      </c>
      <c r="G1035">
        <v>145</v>
      </c>
      <c r="H1035" s="24">
        <f t="shared" si="84"/>
        <v>7</v>
      </c>
      <c r="I1035" s="24">
        <f t="shared" si="81"/>
        <v>20</v>
      </c>
      <c r="J1035" s="24">
        <f t="shared" si="83"/>
        <v>25</v>
      </c>
      <c r="K1035" s="24" t="str">
        <f t="shared" si="85"/>
        <v>00</v>
      </c>
      <c r="L1035">
        <v>85</v>
      </c>
      <c r="M1035">
        <v>0</v>
      </c>
      <c r="N1035">
        <v>0</v>
      </c>
      <c r="O1035">
        <v>10</v>
      </c>
      <c r="P1035">
        <v>1</v>
      </c>
      <c r="Q1035" t="s">
        <v>19</v>
      </c>
      <c r="R1035">
        <v>41</v>
      </c>
      <c r="S1035">
        <v>48</v>
      </c>
      <c r="T1035">
        <v>3</v>
      </c>
      <c r="U1035">
        <v>2</v>
      </c>
      <c r="V1035">
        <v>2.5000000000000001E-2</v>
      </c>
      <c r="W1035">
        <v>6.0000000000000001E-3</v>
      </c>
      <c r="X1035">
        <v>24</v>
      </c>
      <c r="Y1035">
        <v>1.5</v>
      </c>
      <c r="Z1035" t="s">
        <v>57</v>
      </c>
      <c r="AA1035">
        <v>330</v>
      </c>
      <c r="AB1035">
        <v>0.5</v>
      </c>
      <c r="AC1035">
        <v>1</v>
      </c>
      <c r="AD1035">
        <v>39</v>
      </c>
      <c r="AE1035">
        <v>1</v>
      </c>
      <c r="AF1035">
        <v>1</v>
      </c>
      <c r="AG1035">
        <v>0.32</v>
      </c>
      <c r="AH1035">
        <v>0</v>
      </c>
      <c r="BA1035">
        <v>13</v>
      </c>
      <c r="BB1035">
        <v>802</v>
      </c>
      <c r="BC1035">
        <v>1</v>
      </c>
      <c r="BD1035">
        <v>9</v>
      </c>
      <c r="BE1035">
        <v>0</v>
      </c>
      <c r="BF1035">
        <v>0.4</v>
      </c>
      <c r="BG1035">
        <v>145</v>
      </c>
      <c r="BH1035">
        <v>21</v>
      </c>
      <c r="BI1035">
        <v>156</v>
      </c>
      <c r="BJ1035">
        <v>1</v>
      </c>
      <c r="BK1035">
        <v>0</v>
      </c>
      <c r="BL1035">
        <v>85</v>
      </c>
      <c r="BM1035">
        <v>0</v>
      </c>
      <c r="BN1035">
        <v>0</v>
      </c>
      <c r="BO1035">
        <v>10</v>
      </c>
      <c r="BP1035">
        <v>1</v>
      </c>
      <c r="BQ1035" t="s">
        <v>19</v>
      </c>
      <c r="BR1035">
        <v>41</v>
      </c>
      <c r="BS1035">
        <v>48</v>
      </c>
      <c r="BT1035">
        <v>3</v>
      </c>
      <c r="BU1035">
        <v>2</v>
      </c>
      <c r="BV1035">
        <v>2.5000000000000001E-2</v>
      </c>
      <c r="BW1035">
        <v>6.0000000000000001E-3</v>
      </c>
      <c r="BX1035">
        <v>24</v>
      </c>
      <c r="BY1035">
        <v>1.5</v>
      </c>
      <c r="BZ1035" t="s">
        <v>57</v>
      </c>
      <c r="CA1035">
        <v>330</v>
      </c>
      <c r="CB1035">
        <v>0.5</v>
      </c>
      <c r="CC1035">
        <v>1</v>
      </c>
      <c r="CD1035">
        <v>39</v>
      </c>
      <c r="CE1035">
        <v>1</v>
      </c>
      <c r="CF1035">
        <v>1</v>
      </c>
      <c r="CG1035">
        <v>0.32</v>
      </c>
      <c r="CH1035">
        <v>0</v>
      </c>
    </row>
    <row r="1036" spans="1:86">
      <c r="A1036">
        <v>14</v>
      </c>
      <c r="B1036">
        <v>801</v>
      </c>
      <c r="C1036">
        <v>1</v>
      </c>
      <c r="D1036">
        <v>9</v>
      </c>
      <c r="E1036">
        <v>0</v>
      </c>
      <c r="F1036" s="24">
        <f t="shared" si="82"/>
        <v>7.9999999999999991</v>
      </c>
      <c r="G1036">
        <v>110</v>
      </c>
      <c r="H1036" s="24">
        <f t="shared" si="84"/>
        <v>8</v>
      </c>
      <c r="I1036" s="24">
        <f t="shared" si="81"/>
        <v>17</v>
      </c>
      <c r="J1036" s="24">
        <f t="shared" si="83"/>
        <v>25</v>
      </c>
      <c r="K1036" s="24" t="str">
        <f t="shared" si="85"/>
        <v>00</v>
      </c>
      <c r="L1036">
        <v>73</v>
      </c>
      <c r="M1036">
        <v>0</v>
      </c>
      <c r="N1036">
        <v>40</v>
      </c>
      <c r="O1036">
        <v>10</v>
      </c>
      <c r="P1036">
        <v>1</v>
      </c>
      <c r="Q1036" t="s">
        <v>19</v>
      </c>
      <c r="R1036">
        <v>32</v>
      </c>
      <c r="S1036">
        <v>30</v>
      </c>
      <c r="T1036">
        <v>3</v>
      </c>
      <c r="U1036">
        <v>2</v>
      </c>
      <c r="V1036">
        <v>1E-3</v>
      </c>
      <c r="W1036">
        <v>0.02</v>
      </c>
      <c r="X1036">
        <v>24</v>
      </c>
      <c r="Y1036">
        <v>2.15</v>
      </c>
      <c r="Z1036" t="s">
        <v>57</v>
      </c>
      <c r="AA1036">
        <v>4353</v>
      </c>
      <c r="AB1036">
        <v>0.32</v>
      </c>
      <c r="AC1036">
        <v>1</v>
      </c>
      <c r="AD1036">
        <v>39</v>
      </c>
      <c r="AE1036">
        <v>1</v>
      </c>
      <c r="AF1036">
        <v>1</v>
      </c>
      <c r="AG1036">
        <v>0.32</v>
      </c>
      <c r="AH1036">
        <v>0</v>
      </c>
      <c r="BA1036">
        <v>14</v>
      </c>
      <c r="BB1036">
        <v>801</v>
      </c>
      <c r="BC1036">
        <v>1</v>
      </c>
      <c r="BD1036">
        <v>9</v>
      </c>
      <c r="BE1036">
        <v>0</v>
      </c>
      <c r="BF1036">
        <v>0.7</v>
      </c>
      <c r="BG1036">
        <v>110</v>
      </c>
      <c r="BH1036">
        <v>23</v>
      </c>
      <c r="BI1036">
        <v>136</v>
      </c>
      <c r="BJ1036">
        <v>1</v>
      </c>
      <c r="BK1036">
        <v>0</v>
      </c>
      <c r="BL1036">
        <v>73</v>
      </c>
      <c r="BM1036">
        <v>0</v>
      </c>
      <c r="BN1036">
        <v>40</v>
      </c>
      <c r="BO1036">
        <v>10</v>
      </c>
      <c r="BP1036">
        <v>1</v>
      </c>
      <c r="BQ1036" t="s">
        <v>19</v>
      </c>
      <c r="BR1036">
        <v>32</v>
      </c>
      <c r="BS1036">
        <v>30</v>
      </c>
      <c r="BT1036">
        <v>3</v>
      </c>
      <c r="BU1036">
        <v>2</v>
      </c>
      <c r="BV1036">
        <v>1E-3</v>
      </c>
      <c r="BW1036">
        <v>0.02</v>
      </c>
      <c r="BX1036">
        <v>24</v>
      </c>
      <c r="BY1036">
        <v>2.15</v>
      </c>
      <c r="BZ1036" t="s">
        <v>57</v>
      </c>
      <c r="CA1036">
        <v>4353</v>
      </c>
      <c r="CB1036">
        <v>0.32</v>
      </c>
      <c r="CC1036">
        <v>1</v>
      </c>
      <c r="CD1036">
        <v>39</v>
      </c>
      <c r="CE1036">
        <v>1</v>
      </c>
      <c r="CF1036">
        <v>1</v>
      </c>
      <c r="CG1036">
        <v>0.32</v>
      </c>
      <c r="CH1036">
        <v>0</v>
      </c>
    </row>
    <row r="1037" spans="1:86">
      <c r="A1037">
        <v>15</v>
      </c>
      <c r="B1037">
        <v>801</v>
      </c>
      <c r="C1037">
        <v>1</v>
      </c>
      <c r="D1037">
        <v>9</v>
      </c>
      <c r="E1037">
        <v>0</v>
      </c>
      <c r="F1037" s="24">
        <f t="shared" si="82"/>
        <v>7.9999999999999991</v>
      </c>
      <c r="G1037">
        <v>110</v>
      </c>
      <c r="H1037" s="24">
        <f t="shared" si="84"/>
        <v>8</v>
      </c>
      <c r="I1037" s="24">
        <f t="shared" si="81"/>
        <v>17</v>
      </c>
      <c r="J1037" s="24">
        <f t="shared" si="83"/>
        <v>25</v>
      </c>
      <c r="K1037" s="24" t="str">
        <f t="shared" si="85"/>
        <v>00</v>
      </c>
      <c r="L1037">
        <v>73</v>
      </c>
      <c r="M1037">
        <v>0</v>
      </c>
      <c r="N1037">
        <v>40</v>
      </c>
      <c r="O1037">
        <v>10</v>
      </c>
      <c r="P1037">
        <v>1</v>
      </c>
      <c r="Q1037" t="s">
        <v>19</v>
      </c>
      <c r="R1037">
        <v>32</v>
      </c>
      <c r="S1037">
        <v>30</v>
      </c>
      <c r="T1037">
        <v>3</v>
      </c>
      <c r="U1037">
        <v>2</v>
      </c>
      <c r="V1037">
        <v>2.1000000000000001E-2</v>
      </c>
      <c r="W1037">
        <v>5.0000000000000001E-3</v>
      </c>
      <c r="X1037">
        <v>24</v>
      </c>
      <c r="Y1037">
        <v>2.15</v>
      </c>
      <c r="Z1037" t="s">
        <v>57</v>
      </c>
      <c r="AA1037">
        <v>501</v>
      </c>
      <c r="AB1037">
        <v>0.32</v>
      </c>
      <c r="AC1037">
        <v>1</v>
      </c>
      <c r="AD1037">
        <v>39</v>
      </c>
      <c r="AE1037">
        <v>1</v>
      </c>
      <c r="AF1037">
        <v>1</v>
      </c>
      <c r="AG1037">
        <v>0.32</v>
      </c>
      <c r="AH1037">
        <v>0</v>
      </c>
      <c r="BA1037">
        <v>15</v>
      </c>
      <c r="BB1037">
        <v>801</v>
      </c>
      <c r="BC1037">
        <v>1</v>
      </c>
      <c r="BD1037">
        <v>9</v>
      </c>
      <c r="BE1037">
        <v>0</v>
      </c>
      <c r="BF1037">
        <v>0.7</v>
      </c>
      <c r="BG1037">
        <v>110</v>
      </c>
      <c r="BH1037">
        <v>23</v>
      </c>
      <c r="BI1037">
        <v>136</v>
      </c>
      <c r="BJ1037">
        <v>1</v>
      </c>
      <c r="BK1037">
        <v>0</v>
      </c>
      <c r="BL1037">
        <v>73</v>
      </c>
      <c r="BM1037">
        <v>0</v>
      </c>
      <c r="BN1037">
        <v>40</v>
      </c>
      <c r="BO1037">
        <v>10</v>
      </c>
      <c r="BP1037">
        <v>1</v>
      </c>
      <c r="BQ1037" t="s">
        <v>19</v>
      </c>
      <c r="BR1037">
        <v>32</v>
      </c>
      <c r="BS1037">
        <v>30</v>
      </c>
      <c r="BT1037">
        <v>3</v>
      </c>
      <c r="BU1037">
        <v>2</v>
      </c>
      <c r="BV1037">
        <v>2.1000000000000001E-2</v>
      </c>
      <c r="BW1037">
        <v>5.0000000000000001E-3</v>
      </c>
      <c r="BX1037">
        <v>24</v>
      </c>
      <c r="BY1037">
        <v>2.15</v>
      </c>
      <c r="BZ1037" t="s">
        <v>57</v>
      </c>
      <c r="CA1037">
        <v>501</v>
      </c>
      <c r="CB1037">
        <v>0.32</v>
      </c>
      <c r="CC1037">
        <v>1</v>
      </c>
      <c r="CD1037">
        <v>39</v>
      </c>
      <c r="CE1037">
        <v>1</v>
      </c>
      <c r="CF1037">
        <v>1</v>
      </c>
      <c r="CG1037">
        <v>0.32</v>
      </c>
      <c r="CH1037">
        <v>0</v>
      </c>
    </row>
    <row r="1038" spans="1:86">
      <c r="F1038" s="24" t="str">
        <f t="shared" si="82"/>
        <v/>
      </c>
      <c r="H1038" s="24" t="str">
        <f t="shared" si="84"/>
        <v/>
      </c>
      <c r="I1038" s="24" t="str">
        <f t="shared" si="81"/>
        <v/>
      </c>
      <c r="J1038" s="24" t="str">
        <f t="shared" si="83"/>
        <v/>
      </c>
      <c r="K1038" s="24" t="str">
        <f t="shared" si="85"/>
        <v/>
      </c>
      <c r="AC1038">
        <v>1</v>
      </c>
      <c r="AE1038">
        <v>1</v>
      </c>
      <c r="AF1038">
        <v>1</v>
      </c>
      <c r="AH1038">
        <v>0</v>
      </c>
      <c r="BK1038">
        <v>0</v>
      </c>
      <c r="CC1038">
        <v>1</v>
      </c>
      <c r="CE1038">
        <v>1</v>
      </c>
      <c r="CF1038">
        <v>1</v>
      </c>
      <c r="CH1038">
        <v>0</v>
      </c>
    </row>
    <row r="1039" spans="1:86">
      <c r="F1039" s="24" t="str">
        <f t="shared" si="82"/>
        <v/>
      </c>
      <c r="H1039" s="24" t="str">
        <f t="shared" si="84"/>
        <v/>
      </c>
      <c r="I1039" s="24" t="str">
        <f t="shared" si="81"/>
        <v/>
      </c>
      <c r="J1039" s="24" t="str">
        <f t="shared" si="83"/>
        <v/>
      </c>
      <c r="K1039" s="24" t="str">
        <f t="shared" si="85"/>
        <v/>
      </c>
      <c r="AC1039">
        <v>1</v>
      </c>
      <c r="AE1039">
        <v>1</v>
      </c>
      <c r="AF1039">
        <v>1</v>
      </c>
      <c r="AH1039">
        <v>0</v>
      </c>
      <c r="BK1039">
        <v>0</v>
      </c>
      <c r="CC1039">
        <v>1</v>
      </c>
      <c r="CE1039">
        <v>1</v>
      </c>
      <c r="CF1039">
        <v>1</v>
      </c>
      <c r="CH1039">
        <v>0</v>
      </c>
    </row>
    <row r="1040" spans="1:86">
      <c r="A1040">
        <v>2</v>
      </c>
      <c r="B1040">
        <v>10</v>
      </c>
      <c r="C1040">
        <v>300</v>
      </c>
      <c r="D1040">
        <v>55</v>
      </c>
      <c r="E1040">
        <v>0</v>
      </c>
      <c r="F1040" s="24">
        <f t="shared" si="82"/>
        <v>135</v>
      </c>
      <c r="G1040">
        <v>50</v>
      </c>
      <c r="H1040" s="24">
        <f t="shared" si="84"/>
        <v>11</v>
      </c>
      <c r="I1040" s="24">
        <f t="shared" si="81"/>
        <v>9</v>
      </c>
      <c r="J1040" s="24">
        <f t="shared" si="83"/>
        <v>75</v>
      </c>
      <c r="K1040" s="24" t="str">
        <f t="shared" si="85"/>
        <v>03</v>
      </c>
      <c r="L1040">
        <v>22</v>
      </c>
      <c r="M1040">
        <v>0</v>
      </c>
      <c r="N1040">
        <v>0</v>
      </c>
      <c r="O1040">
        <v>1</v>
      </c>
      <c r="P1040">
        <v>0</v>
      </c>
      <c r="Q1040" t="s">
        <v>18</v>
      </c>
      <c r="R1040">
        <v>21</v>
      </c>
      <c r="S1040">
        <v>10</v>
      </c>
      <c r="T1040">
        <v>2</v>
      </c>
      <c r="U1040">
        <v>2</v>
      </c>
      <c r="V1040">
        <v>0.30299999999999999</v>
      </c>
      <c r="W1040">
        <v>0.25540000000000002</v>
      </c>
      <c r="X1040">
        <v>24</v>
      </c>
      <c r="Y1040">
        <v>0</v>
      </c>
      <c r="Z1040" t="s">
        <v>133</v>
      </c>
      <c r="AB1040">
        <v>0</v>
      </c>
      <c r="AC1040">
        <v>1</v>
      </c>
      <c r="AD1040">
        <v>39</v>
      </c>
      <c r="AE1040">
        <v>1</v>
      </c>
      <c r="AF1040">
        <v>1</v>
      </c>
      <c r="AG1040">
        <v>0.5</v>
      </c>
      <c r="AH1040">
        <v>0</v>
      </c>
      <c r="BA1040">
        <v>2</v>
      </c>
      <c r="BB1040">
        <v>10</v>
      </c>
      <c r="BC1040">
        <v>300</v>
      </c>
      <c r="BD1040">
        <v>55</v>
      </c>
      <c r="BE1040">
        <v>0</v>
      </c>
      <c r="BF1040">
        <v>13.4</v>
      </c>
      <c r="BG1040">
        <v>50</v>
      </c>
      <c r="BH1040">
        <v>11</v>
      </c>
      <c r="BI1040">
        <v>70</v>
      </c>
      <c r="BJ1040">
        <v>3</v>
      </c>
      <c r="BK1040">
        <v>0</v>
      </c>
      <c r="BL1040">
        <v>22</v>
      </c>
      <c r="BM1040">
        <v>0</v>
      </c>
      <c r="BN1040">
        <v>0</v>
      </c>
      <c r="BO1040">
        <v>1</v>
      </c>
      <c r="BP1040">
        <v>0</v>
      </c>
      <c r="BQ1040" t="s">
        <v>18</v>
      </c>
      <c r="BR1040">
        <v>21</v>
      </c>
      <c r="BS1040">
        <v>10</v>
      </c>
      <c r="BT1040">
        <v>2</v>
      </c>
      <c r="BU1040">
        <v>2</v>
      </c>
      <c r="BV1040">
        <v>0.30299999999999999</v>
      </c>
      <c r="BW1040">
        <v>0.25540000000000002</v>
      </c>
      <c r="BX1040">
        <v>24</v>
      </c>
      <c r="BY1040">
        <v>0</v>
      </c>
      <c r="BZ1040" t="s">
        <v>133</v>
      </c>
      <c r="CB1040">
        <v>0</v>
      </c>
      <c r="CC1040">
        <v>1</v>
      </c>
      <c r="CD1040">
        <v>39</v>
      </c>
      <c r="CE1040">
        <v>1</v>
      </c>
      <c r="CF1040">
        <v>1</v>
      </c>
      <c r="CG1040">
        <v>0.5</v>
      </c>
      <c r="CH1040">
        <v>0</v>
      </c>
    </row>
    <row r="1041" spans="1:86">
      <c r="A1041">
        <v>3</v>
      </c>
      <c r="B1041">
        <v>9</v>
      </c>
      <c r="C1041">
        <v>200</v>
      </c>
      <c r="D1041">
        <v>40</v>
      </c>
      <c r="E1041">
        <v>0</v>
      </c>
      <c r="F1041" s="24">
        <f t="shared" si="82"/>
        <v>85</v>
      </c>
      <c r="G1041">
        <v>50</v>
      </c>
      <c r="H1041" s="24">
        <f t="shared" si="84"/>
        <v>12</v>
      </c>
      <c r="I1041" s="24">
        <f t="shared" si="81"/>
        <v>9</v>
      </c>
      <c r="J1041" s="24">
        <f t="shared" si="83"/>
        <v>75</v>
      </c>
      <c r="K1041" s="24" t="str">
        <f t="shared" si="85"/>
        <v>03</v>
      </c>
      <c r="L1041">
        <v>22</v>
      </c>
      <c r="M1041">
        <v>0</v>
      </c>
      <c r="N1041">
        <v>0</v>
      </c>
      <c r="O1041">
        <v>1</v>
      </c>
      <c r="P1041">
        <v>0</v>
      </c>
      <c r="Q1041" t="s">
        <v>18</v>
      </c>
      <c r="R1041">
        <v>21</v>
      </c>
      <c r="S1041">
        <v>10</v>
      </c>
      <c r="T1041">
        <v>2</v>
      </c>
      <c r="U1041">
        <v>2</v>
      </c>
      <c r="V1041">
        <v>0.20899999999999999</v>
      </c>
      <c r="W1041">
        <v>0.17560000000000001</v>
      </c>
      <c r="X1041">
        <v>24</v>
      </c>
      <c r="Y1041">
        <v>0</v>
      </c>
      <c r="Z1041" t="s">
        <v>133</v>
      </c>
      <c r="AB1041">
        <v>0</v>
      </c>
      <c r="AC1041">
        <v>1</v>
      </c>
      <c r="AD1041">
        <v>39</v>
      </c>
      <c r="AE1041">
        <v>1</v>
      </c>
      <c r="AF1041">
        <v>1</v>
      </c>
      <c r="AG1041">
        <v>0.5</v>
      </c>
      <c r="AH1041">
        <v>0</v>
      </c>
      <c r="BA1041">
        <v>3</v>
      </c>
      <c r="BB1041">
        <v>9</v>
      </c>
      <c r="BC1041">
        <v>200</v>
      </c>
      <c r="BD1041">
        <v>40</v>
      </c>
      <c r="BE1041">
        <v>0</v>
      </c>
      <c r="BF1041">
        <v>8.6</v>
      </c>
      <c r="BG1041">
        <v>50</v>
      </c>
      <c r="BH1041">
        <v>12</v>
      </c>
      <c r="BI1041">
        <v>70</v>
      </c>
      <c r="BJ1041">
        <v>3</v>
      </c>
      <c r="BK1041">
        <v>0</v>
      </c>
      <c r="BL1041">
        <v>22</v>
      </c>
      <c r="BM1041">
        <v>0</v>
      </c>
      <c r="BN1041">
        <v>0</v>
      </c>
      <c r="BO1041">
        <v>1</v>
      </c>
      <c r="BP1041">
        <v>0</v>
      </c>
      <c r="BQ1041" t="s">
        <v>18</v>
      </c>
      <c r="BR1041">
        <v>21</v>
      </c>
      <c r="BS1041">
        <v>10</v>
      </c>
      <c r="BT1041">
        <v>2</v>
      </c>
      <c r="BU1041">
        <v>2</v>
      </c>
      <c r="BV1041">
        <v>0.20899999999999999</v>
      </c>
      <c r="BW1041">
        <v>0.17560000000000001</v>
      </c>
      <c r="BX1041">
        <v>24</v>
      </c>
      <c r="BY1041">
        <v>0</v>
      </c>
      <c r="BZ1041" t="s">
        <v>133</v>
      </c>
      <c r="CB1041">
        <v>0</v>
      </c>
      <c r="CC1041">
        <v>1</v>
      </c>
      <c r="CD1041">
        <v>39</v>
      </c>
      <c r="CE1041">
        <v>1</v>
      </c>
      <c r="CF1041">
        <v>1</v>
      </c>
      <c r="CG1041">
        <v>0.5</v>
      </c>
      <c r="CH1041">
        <v>0</v>
      </c>
    </row>
    <row r="1042" spans="1:86">
      <c r="A1042">
        <v>4</v>
      </c>
      <c r="B1042">
        <v>8</v>
      </c>
      <c r="C1042">
        <v>140</v>
      </c>
      <c r="D1042">
        <v>40</v>
      </c>
      <c r="E1042">
        <v>0</v>
      </c>
      <c r="F1042" s="24">
        <f t="shared" si="82"/>
        <v>53</v>
      </c>
      <c r="G1042">
        <v>60</v>
      </c>
      <c r="H1042" s="24">
        <f t="shared" si="84"/>
        <v>12</v>
      </c>
      <c r="I1042" s="24">
        <f t="shared" si="81"/>
        <v>8</v>
      </c>
      <c r="J1042" s="24">
        <f t="shared" si="83"/>
        <v>75</v>
      </c>
      <c r="K1042" s="24" t="str">
        <f t="shared" si="85"/>
        <v>03</v>
      </c>
      <c r="L1042">
        <v>32</v>
      </c>
      <c r="M1042">
        <v>0</v>
      </c>
      <c r="N1042">
        <v>40</v>
      </c>
      <c r="O1042">
        <v>0</v>
      </c>
      <c r="P1042">
        <v>0</v>
      </c>
      <c r="Q1042" t="s">
        <v>18</v>
      </c>
      <c r="R1042">
        <v>31</v>
      </c>
      <c r="S1042">
        <v>15</v>
      </c>
      <c r="T1042">
        <v>2</v>
      </c>
      <c r="U1042">
        <v>2</v>
      </c>
      <c r="V1042">
        <v>0.154</v>
      </c>
      <c r="W1042">
        <v>0.1278</v>
      </c>
      <c r="X1042">
        <v>24</v>
      </c>
      <c r="Y1042">
        <v>0</v>
      </c>
      <c r="Z1042" t="s">
        <v>133</v>
      </c>
      <c r="AB1042">
        <v>0</v>
      </c>
      <c r="AC1042">
        <v>1</v>
      </c>
      <c r="AD1042">
        <v>39</v>
      </c>
      <c r="AE1042">
        <v>1</v>
      </c>
      <c r="AF1042">
        <v>1</v>
      </c>
      <c r="AG1042">
        <v>0.5</v>
      </c>
      <c r="AH1042">
        <v>0</v>
      </c>
      <c r="BA1042">
        <v>4</v>
      </c>
      <c r="BB1042">
        <v>8</v>
      </c>
      <c r="BC1042">
        <v>140</v>
      </c>
      <c r="BD1042">
        <v>40</v>
      </c>
      <c r="BE1042">
        <v>0</v>
      </c>
      <c r="BF1042">
        <v>5.3</v>
      </c>
      <c r="BG1042">
        <v>60</v>
      </c>
      <c r="BH1042">
        <v>12</v>
      </c>
      <c r="BI1042">
        <v>60</v>
      </c>
      <c r="BJ1042">
        <v>3</v>
      </c>
      <c r="BK1042">
        <v>0</v>
      </c>
      <c r="BL1042">
        <v>32</v>
      </c>
      <c r="BM1042">
        <v>0</v>
      </c>
      <c r="BN1042">
        <v>40</v>
      </c>
      <c r="BO1042">
        <v>0</v>
      </c>
      <c r="BP1042">
        <v>0</v>
      </c>
      <c r="BQ1042" t="s">
        <v>18</v>
      </c>
      <c r="BR1042">
        <v>31</v>
      </c>
      <c r="BS1042">
        <v>15</v>
      </c>
      <c r="BT1042">
        <v>2</v>
      </c>
      <c r="BU1042">
        <v>2</v>
      </c>
      <c r="BV1042">
        <v>0.154</v>
      </c>
      <c r="BW1042">
        <v>0.1278</v>
      </c>
      <c r="BX1042">
        <v>24</v>
      </c>
      <c r="BY1042">
        <v>0</v>
      </c>
      <c r="BZ1042" t="s">
        <v>133</v>
      </c>
      <c r="CB1042">
        <v>0</v>
      </c>
      <c r="CC1042">
        <v>1</v>
      </c>
      <c r="CD1042">
        <v>39</v>
      </c>
      <c r="CE1042">
        <v>1</v>
      </c>
      <c r="CF1042">
        <v>1</v>
      </c>
      <c r="CG1042">
        <v>0.5</v>
      </c>
      <c r="CH1042">
        <v>0</v>
      </c>
    </row>
    <row r="1043" spans="1:86">
      <c r="A1043">
        <v>5</v>
      </c>
      <c r="B1043">
        <v>7</v>
      </c>
      <c r="C1043">
        <v>70</v>
      </c>
      <c r="D1043">
        <v>25</v>
      </c>
      <c r="E1043">
        <v>0</v>
      </c>
      <c r="F1043" s="24">
        <f t="shared" si="82"/>
        <v>33</v>
      </c>
      <c r="G1043">
        <v>70</v>
      </c>
      <c r="H1043" s="24">
        <f t="shared" si="84"/>
        <v>12</v>
      </c>
      <c r="I1043" s="24">
        <f t="shared" si="81"/>
        <v>8</v>
      </c>
      <c r="J1043" s="24">
        <f t="shared" si="83"/>
        <v>75</v>
      </c>
      <c r="K1043" s="24" t="str">
        <f t="shared" si="85"/>
        <v>03</v>
      </c>
      <c r="L1043">
        <v>42</v>
      </c>
      <c r="M1043">
        <v>0</v>
      </c>
      <c r="N1043">
        <v>40</v>
      </c>
      <c r="O1043">
        <v>0</v>
      </c>
      <c r="P1043">
        <v>0</v>
      </c>
      <c r="Q1043" t="s">
        <v>18</v>
      </c>
      <c r="R1043">
        <v>31</v>
      </c>
      <c r="S1043">
        <v>15</v>
      </c>
      <c r="T1043">
        <v>2</v>
      </c>
      <c r="U1043">
        <v>2</v>
      </c>
      <c r="V1043">
        <v>0.11</v>
      </c>
      <c r="W1043">
        <v>8.8800000000000004E-2</v>
      </c>
      <c r="X1043">
        <v>24</v>
      </c>
      <c r="Y1043">
        <v>0</v>
      </c>
      <c r="Z1043" t="s">
        <v>133</v>
      </c>
      <c r="AB1043">
        <v>4</v>
      </c>
      <c r="AC1043">
        <v>1</v>
      </c>
      <c r="AD1043">
        <v>39</v>
      </c>
      <c r="AE1043">
        <v>1</v>
      </c>
      <c r="AF1043">
        <v>1</v>
      </c>
      <c r="AG1043">
        <v>0.5</v>
      </c>
      <c r="AH1043">
        <v>0</v>
      </c>
      <c r="BA1043">
        <v>5</v>
      </c>
      <c r="BB1043">
        <v>7</v>
      </c>
      <c r="BC1043">
        <v>70</v>
      </c>
      <c r="BD1043">
        <v>25</v>
      </c>
      <c r="BE1043">
        <v>0</v>
      </c>
      <c r="BF1043">
        <v>3.3</v>
      </c>
      <c r="BG1043">
        <v>70</v>
      </c>
      <c r="BH1043">
        <v>12</v>
      </c>
      <c r="BI1043">
        <v>60</v>
      </c>
      <c r="BJ1043">
        <v>3</v>
      </c>
      <c r="BK1043">
        <v>0</v>
      </c>
      <c r="BL1043">
        <v>42</v>
      </c>
      <c r="BM1043">
        <v>0</v>
      </c>
      <c r="BN1043">
        <v>40</v>
      </c>
      <c r="BO1043">
        <v>0</v>
      </c>
      <c r="BP1043">
        <v>0</v>
      </c>
      <c r="BQ1043" t="s">
        <v>18</v>
      </c>
      <c r="BR1043">
        <v>31</v>
      </c>
      <c r="BS1043">
        <v>15</v>
      </c>
      <c r="BT1043">
        <v>2</v>
      </c>
      <c r="BU1043">
        <v>2</v>
      </c>
      <c r="BV1043">
        <v>0.11</v>
      </c>
      <c r="BW1043">
        <v>8.8800000000000004E-2</v>
      </c>
      <c r="BX1043">
        <v>24</v>
      </c>
      <c r="BY1043">
        <v>0</v>
      </c>
      <c r="BZ1043" t="s">
        <v>133</v>
      </c>
      <c r="CB1043">
        <v>4</v>
      </c>
      <c r="CC1043">
        <v>1</v>
      </c>
      <c r="CD1043">
        <v>39</v>
      </c>
      <c r="CE1043">
        <v>1</v>
      </c>
      <c r="CF1043">
        <v>1</v>
      </c>
      <c r="CG1043">
        <v>0.5</v>
      </c>
      <c r="CH1043">
        <v>0</v>
      </c>
    </row>
    <row r="1044" spans="1:86">
      <c r="A1044">
        <v>6</v>
      </c>
      <c r="B1044">
        <v>6</v>
      </c>
      <c r="C1044">
        <v>40</v>
      </c>
      <c r="D1044">
        <v>20</v>
      </c>
      <c r="E1044">
        <v>0</v>
      </c>
      <c r="F1044" s="24">
        <f t="shared" si="82"/>
        <v>23</v>
      </c>
      <c r="G1044">
        <v>85</v>
      </c>
      <c r="H1044" s="24">
        <f t="shared" si="84"/>
        <v>10</v>
      </c>
      <c r="I1044" s="24">
        <f t="shared" si="81"/>
        <v>8</v>
      </c>
      <c r="J1044" s="24">
        <f t="shared" si="83"/>
        <v>50</v>
      </c>
      <c r="K1044" s="24" t="str">
        <f t="shared" si="85"/>
        <v>03</v>
      </c>
      <c r="L1044">
        <v>32</v>
      </c>
      <c r="M1044">
        <v>0</v>
      </c>
      <c r="N1044">
        <v>40</v>
      </c>
      <c r="O1044">
        <v>0</v>
      </c>
      <c r="P1044">
        <v>0</v>
      </c>
      <c r="Q1044" t="s">
        <v>18</v>
      </c>
      <c r="R1044">
        <v>31</v>
      </c>
      <c r="S1044">
        <v>15</v>
      </c>
      <c r="T1044">
        <v>2</v>
      </c>
      <c r="U1044">
        <v>2</v>
      </c>
      <c r="V1044">
        <v>7.5999999999999998E-2</v>
      </c>
      <c r="W1044">
        <v>0.06</v>
      </c>
      <c r="X1044">
        <v>24</v>
      </c>
      <c r="Y1044">
        <v>0</v>
      </c>
      <c r="Z1044" t="s">
        <v>133</v>
      </c>
      <c r="AB1044">
        <v>3.2</v>
      </c>
      <c r="AC1044">
        <v>1</v>
      </c>
      <c r="AD1044">
        <v>39</v>
      </c>
      <c r="AE1044">
        <v>1</v>
      </c>
      <c r="AF1044">
        <v>1</v>
      </c>
      <c r="AG1044">
        <v>0.5</v>
      </c>
      <c r="AH1044">
        <v>0</v>
      </c>
      <c r="BA1044">
        <v>6</v>
      </c>
      <c r="BB1044">
        <v>6</v>
      </c>
      <c r="BC1044">
        <v>40</v>
      </c>
      <c r="BD1044">
        <v>20</v>
      </c>
      <c r="BE1044">
        <v>0</v>
      </c>
      <c r="BF1044">
        <v>2.2999999999999998</v>
      </c>
      <c r="BG1044">
        <v>85</v>
      </c>
      <c r="BH1044">
        <v>14</v>
      </c>
      <c r="BI1044">
        <v>60</v>
      </c>
      <c r="BJ1044">
        <v>2</v>
      </c>
      <c r="BK1044">
        <v>0</v>
      </c>
      <c r="BL1044">
        <v>32</v>
      </c>
      <c r="BM1044">
        <v>0</v>
      </c>
      <c r="BN1044">
        <v>40</v>
      </c>
      <c r="BO1044">
        <v>0</v>
      </c>
      <c r="BP1044">
        <v>0</v>
      </c>
      <c r="BQ1044" t="s">
        <v>18</v>
      </c>
      <c r="BR1044">
        <v>31</v>
      </c>
      <c r="BS1044">
        <v>15</v>
      </c>
      <c r="BT1044">
        <v>2</v>
      </c>
      <c r="BU1044">
        <v>2</v>
      </c>
      <c r="BV1044">
        <v>7.5999999999999998E-2</v>
      </c>
      <c r="BW1044">
        <v>0.06</v>
      </c>
      <c r="BX1044">
        <v>24</v>
      </c>
      <c r="BY1044">
        <v>0</v>
      </c>
      <c r="BZ1044" t="s">
        <v>133</v>
      </c>
      <c r="CB1044">
        <v>3.2</v>
      </c>
      <c r="CC1044">
        <v>1</v>
      </c>
      <c r="CD1044">
        <v>39</v>
      </c>
      <c r="CE1044">
        <v>1</v>
      </c>
      <c r="CF1044">
        <v>1</v>
      </c>
      <c r="CG1044">
        <v>0.5</v>
      </c>
      <c r="CH1044">
        <v>0</v>
      </c>
    </row>
    <row r="1045" spans="1:86">
      <c r="A1045">
        <v>7</v>
      </c>
      <c r="B1045">
        <v>5</v>
      </c>
      <c r="C1045">
        <v>10</v>
      </c>
      <c r="D1045">
        <v>10</v>
      </c>
      <c r="E1045">
        <v>0</v>
      </c>
      <c r="F1045" s="24">
        <f t="shared" si="82"/>
        <v>15</v>
      </c>
      <c r="G1045">
        <v>105</v>
      </c>
      <c r="H1045" s="24">
        <f t="shared" si="84"/>
        <v>11</v>
      </c>
      <c r="I1045" s="24">
        <f t="shared" si="81"/>
        <v>8</v>
      </c>
      <c r="J1045" s="24">
        <f t="shared" si="83"/>
        <v>50</v>
      </c>
      <c r="K1045" s="24" t="str">
        <f t="shared" si="85"/>
        <v>00</v>
      </c>
      <c r="L1045">
        <v>52</v>
      </c>
      <c r="M1045">
        <v>0</v>
      </c>
      <c r="N1045">
        <v>40</v>
      </c>
      <c r="O1045">
        <v>0</v>
      </c>
      <c r="P1045">
        <v>0</v>
      </c>
      <c r="Q1045" t="s">
        <v>18</v>
      </c>
      <c r="R1045">
        <v>31</v>
      </c>
      <c r="S1045">
        <v>15</v>
      </c>
      <c r="T1045">
        <v>2</v>
      </c>
      <c r="U1045">
        <v>2</v>
      </c>
      <c r="V1045">
        <v>5.0999999999999997E-2</v>
      </c>
      <c r="W1045">
        <v>4.0300000000000002E-2</v>
      </c>
      <c r="X1045">
        <v>24</v>
      </c>
      <c r="Y1045">
        <v>0</v>
      </c>
      <c r="Z1045" t="s">
        <v>133</v>
      </c>
      <c r="AB1045">
        <v>2</v>
      </c>
      <c r="AC1045">
        <v>1</v>
      </c>
      <c r="AD1045">
        <v>39</v>
      </c>
      <c r="AE1045">
        <v>1</v>
      </c>
      <c r="AF1045">
        <v>1</v>
      </c>
      <c r="AG1045">
        <v>0.5</v>
      </c>
      <c r="AH1045">
        <v>0</v>
      </c>
      <c r="BA1045">
        <v>7</v>
      </c>
      <c r="BB1045">
        <v>5</v>
      </c>
      <c r="BC1045">
        <v>10</v>
      </c>
      <c r="BD1045">
        <v>10</v>
      </c>
      <c r="BE1045">
        <v>0</v>
      </c>
      <c r="BF1045">
        <v>1.5</v>
      </c>
      <c r="BG1045">
        <v>105</v>
      </c>
      <c r="BH1045">
        <v>16</v>
      </c>
      <c r="BI1045">
        <v>60</v>
      </c>
      <c r="BJ1045">
        <v>2</v>
      </c>
      <c r="BK1045">
        <v>0</v>
      </c>
      <c r="BL1045">
        <v>52</v>
      </c>
      <c r="BM1045">
        <v>0</v>
      </c>
      <c r="BN1045">
        <v>40</v>
      </c>
      <c r="BO1045">
        <v>0</v>
      </c>
      <c r="BP1045">
        <v>0</v>
      </c>
      <c r="BQ1045" t="s">
        <v>18</v>
      </c>
      <c r="BR1045">
        <v>31</v>
      </c>
      <c r="BS1045">
        <v>15</v>
      </c>
      <c r="BT1045">
        <v>2</v>
      </c>
      <c r="BU1045">
        <v>2</v>
      </c>
      <c r="BV1045">
        <v>5.0999999999999997E-2</v>
      </c>
      <c r="BW1045">
        <v>4.0300000000000002E-2</v>
      </c>
      <c r="BX1045">
        <v>24</v>
      </c>
      <c r="BY1045">
        <v>0</v>
      </c>
      <c r="BZ1045" t="s">
        <v>133</v>
      </c>
      <c r="CB1045">
        <v>2</v>
      </c>
      <c r="CC1045">
        <v>1</v>
      </c>
      <c r="CD1045">
        <v>39</v>
      </c>
      <c r="CE1045">
        <v>1</v>
      </c>
      <c r="CF1045">
        <v>1</v>
      </c>
      <c r="CG1045">
        <v>0.5</v>
      </c>
      <c r="CH1045">
        <v>0</v>
      </c>
    </row>
    <row r="1046" spans="1:86">
      <c r="A1046">
        <v>8</v>
      </c>
      <c r="B1046">
        <v>4</v>
      </c>
      <c r="C1046">
        <v>7</v>
      </c>
      <c r="D1046">
        <v>9</v>
      </c>
      <c r="E1046">
        <v>0</v>
      </c>
      <c r="F1046" s="24">
        <f t="shared" si="82"/>
        <v>7.9999999999999991</v>
      </c>
      <c r="G1046">
        <v>105</v>
      </c>
      <c r="H1046" s="24">
        <f t="shared" si="84"/>
        <v>11</v>
      </c>
      <c r="I1046" s="24">
        <f t="shared" si="81"/>
        <v>8</v>
      </c>
      <c r="J1046" s="24">
        <f t="shared" si="83"/>
        <v>50</v>
      </c>
      <c r="K1046" s="24" t="str">
        <f t="shared" si="85"/>
        <v>00</v>
      </c>
      <c r="L1046">
        <v>62</v>
      </c>
      <c r="M1046">
        <v>0</v>
      </c>
      <c r="N1046">
        <v>0</v>
      </c>
      <c r="O1046">
        <v>0</v>
      </c>
      <c r="P1046">
        <v>0</v>
      </c>
      <c r="Q1046" t="s">
        <v>18</v>
      </c>
      <c r="R1046">
        <v>31</v>
      </c>
      <c r="S1046">
        <v>15</v>
      </c>
      <c r="T1046">
        <v>3</v>
      </c>
      <c r="U1046">
        <v>2</v>
      </c>
      <c r="V1046">
        <v>3.6999999999999998E-2</v>
      </c>
      <c r="W1046">
        <v>2.81E-2</v>
      </c>
      <c r="X1046">
        <v>24</v>
      </c>
      <c r="Y1046">
        <v>0</v>
      </c>
      <c r="Z1046" t="s">
        <v>133</v>
      </c>
      <c r="AB1046">
        <v>1.1200000000000001</v>
      </c>
      <c r="AC1046">
        <v>1</v>
      </c>
      <c r="AD1046">
        <v>39</v>
      </c>
      <c r="AE1046">
        <v>1</v>
      </c>
      <c r="AF1046">
        <v>1</v>
      </c>
      <c r="AG1046">
        <v>0.5</v>
      </c>
      <c r="AH1046">
        <v>0</v>
      </c>
      <c r="BA1046">
        <v>8</v>
      </c>
      <c r="BB1046">
        <v>4</v>
      </c>
      <c r="BC1046">
        <v>7</v>
      </c>
      <c r="BD1046">
        <v>9</v>
      </c>
      <c r="BE1046">
        <v>0</v>
      </c>
      <c r="BF1046">
        <v>0.7</v>
      </c>
      <c r="BG1046">
        <v>105</v>
      </c>
      <c r="BH1046">
        <v>16</v>
      </c>
      <c r="BI1046">
        <v>60</v>
      </c>
      <c r="BJ1046">
        <v>2</v>
      </c>
      <c r="BK1046">
        <v>0</v>
      </c>
      <c r="BL1046">
        <v>62</v>
      </c>
      <c r="BM1046">
        <v>0</v>
      </c>
      <c r="BN1046">
        <v>0</v>
      </c>
      <c r="BO1046">
        <v>0</v>
      </c>
      <c r="BP1046">
        <v>0</v>
      </c>
      <c r="BQ1046" t="s">
        <v>18</v>
      </c>
      <c r="BR1046">
        <v>31</v>
      </c>
      <c r="BS1046">
        <v>15</v>
      </c>
      <c r="BT1046">
        <v>3</v>
      </c>
      <c r="BU1046">
        <v>2</v>
      </c>
      <c r="BV1046">
        <v>3.6999999999999998E-2</v>
      </c>
      <c r="BW1046">
        <v>2.81E-2</v>
      </c>
      <c r="BX1046">
        <v>24</v>
      </c>
      <c r="BY1046">
        <v>0</v>
      </c>
      <c r="BZ1046" t="s">
        <v>133</v>
      </c>
      <c r="CB1046">
        <v>1.1200000000000001</v>
      </c>
      <c r="CC1046">
        <v>1</v>
      </c>
      <c r="CD1046">
        <v>39</v>
      </c>
      <c r="CE1046">
        <v>1</v>
      </c>
      <c r="CF1046">
        <v>1</v>
      </c>
      <c r="CG1046">
        <v>0.5</v>
      </c>
      <c r="CH1046">
        <v>0</v>
      </c>
    </row>
    <row r="1047" spans="1:86">
      <c r="A1047">
        <v>9</v>
      </c>
      <c r="B1047">
        <v>3</v>
      </c>
      <c r="C1047">
        <v>7</v>
      </c>
      <c r="D1047">
        <v>9</v>
      </c>
      <c r="E1047">
        <v>0</v>
      </c>
      <c r="F1047" s="24">
        <f t="shared" si="82"/>
        <v>5</v>
      </c>
      <c r="G1047">
        <v>100</v>
      </c>
      <c r="H1047" s="24">
        <f t="shared" si="84"/>
        <v>7</v>
      </c>
      <c r="I1047" s="24">
        <f t="shared" si="81"/>
        <v>9</v>
      </c>
      <c r="J1047" s="24">
        <f t="shared" si="83"/>
        <v>25</v>
      </c>
      <c r="K1047" s="24" t="str">
        <f t="shared" si="85"/>
        <v>00</v>
      </c>
      <c r="L1047">
        <v>75</v>
      </c>
      <c r="M1047">
        <v>0</v>
      </c>
      <c r="N1047">
        <v>0</v>
      </c>
      <c r="O1047">
        <v>0</v>
      </c>
      <c r="P1047">
        <v>0</v>
      </c>
      <c r="Q1047" t="s">
        <v>18</v>
      </c>
      <c r="R1047">
        <v>31</v>
      </c>
      <c r="S1047">
        <v>15</v>
      </c>
      <c r="T1047">
        <v>3</v>
      </c>
      <c r="U1047">
        <v>2</v>
      </c>
      <c r="V1047">
        <v>2.5999999999999999E-2</v>
      </c>
      <c r="W1047">
        <v>1.9199999999999998E-2</v>
      </c>
      <c r="X1047">
        <v>24</v>
      </c>
      <c r="Y1047">
        <v>0</v>
      </c>
      <c r="Z1047" t="s">
        <v>133</v>
      </c>
      <c r="AB1047">
        <v>0.8</v>
      </c>
      <c r="AC1047">
        <v>1</v>
      </c>
      <c r="AD1047">
        <v>39</v>
      </c>
      <c r="AE1047">
        <v>1</v>
      </c>
      <c r="AF1047">
        <v>1</v>
      </c>
      <c r="AG1047">
        <v>0.5</v>
      </c>
      <c r="AH1047">
        <v>0</v>
      </c>
      <c r="BA1047">
        <v>9</v>
      </c>
      <c r="BB1047">
        <v>3</v>
      </c>
      <c r="BC1047">
        <v>7</v>
      </c>
      <c r="BD1047">
        <v>9</v>
      </c>
      <c r="BE1047">
        <v>0</v>
      </c>
      <c r="BF1047">
        <v>0.4</v>
      </c>
      <c r="BG1047">
        <v>100</v>
      </c>
      <c r="BH1047">
        <v>21</v>
      </c>
      <c r="BI1047">
        <v>70</v>
      </c>
      <c r="BJ1047">
        <v>1</v>
      </c>
      <c r="BK1047">
        <v>0</v>
      </c>
      <c r="BL1047">
        <v>75</v>
      </c>
      <c r="BM1047">
        <v>0</v>
      </c>
      <c r="BN1047">
        <v>0</v>
      </c>
      <c r="BO1047">
        <v>0</v>
      </c>
      <c r="BP1047">
        <v>0</v>
      </c>
      <c r="BQ1047" t="s">
        <v>18</v>
      </c>
      <c r="BR1047">
        <v>31</v>
      </c>
      <c r="BS1047">
        <v>15</v>
      </c>
      <c r="BT1047">
        <v>3</v>
      </c>
      <c r="BU1047">
        <v>2</v>
      </c>
      <c r="BV1047">
        <v>2.5999999999999999E-2</v>
      </c>
      <c r="BW1047">
        <v>1.9199999999999998E-2</v>
      </c>
      <c r="BX1047">
        <v>24</v>
      </c>
      <c r="BY1047">
        <v>0</v>
      </c>
      <c r="BZ1047" t="s">
        <v>133</v>
      </c>
      <c r="CB1047">
        <v>0.8</v>
      </c>
      <c r="CC1047">
        <v>1</v>
      </c>
      <c r="CD1047">
        <v>39</v>
      </c>
      <c r="CE1047">
        <v>1</v>
      </c>
      <c r="CF1047">
        <v>1</v>
      </c>
      <c r="CG1047">
        <v>0.5</v>
      </c>
      <c r="CH1047">
        <v>0</v>
      </c>
    </row>
    <row r="1048" spans="1:86">
      <c r="A1048">
        <v>10</v>
      </c>
      <c r="B1048">
        <v>802</v>
      </c>
      <c r="C1048">
        <v>1</v>
      </c>
      <c r="D1048">
        <v>9</v>
      </c>
      <c r="E1048">
        <v>0</v>
      </c>
      <c r="F1048" s="24">
        <f t="shared" si="82"/>
        <v>13</v>
      </c>
      <c r="G1048">
        <v>150</v>
      </c>
      <c r="H1048" s="24">
        <f t="shared" si="84"/>
        <v>7</v>
      </c>
      <c r="I1048" s="24">
        <f t="shared" si="81"/>
        <v>20</v>
      </c>
      <c r="J1048" s="24">
        <f t="shared" si="83"/>
        <v>25</v>
      </c>
      <c r="K1048" s="24" t="str">
        <f t="shared" si="85"/>
        <v>00</v>
      </c>
      <c r="L1048">
        <v>85</v>
      </c>
      <c r="M1048">
        <v>0</v>
      </c>
      <c r="N1048">
        <v>0</v>
      </c>
      <c r="O1048">
        <v>10</v>
      </c>
      <c r="P1048">
        <v>1</v>
      </c>
      <c r="Q1048" t="s">
        <v>19</v>
      </c>
      <c r="R1048">
        <v>41</v>
      </c>
      <c r="S1048">
        <v>48</v>
      </c>
      <c r="T1048">
        <v>3</v>
      </c>
      <c r="U1048">
        <v>2</v>
      </c>
      <c r="V1048">
        <v>8.0000000000000002E-3</v>
      </c>
      <c r="W1048">
        <v>2.2200000000000001E-2</v>
      </c>
      <c r="X1048">
        <v>24</v>
      </c>
      <c r="Y1048">
        <v>1.2</v>
      </c>
      <c r="Z1048" t="s">
        <v>57</v>
      </c>
      <c r="AA1048">
        <v>2430</v>
      </c>
      <c r="AB1048">
        <v>0.63</v>
      </c>
      <c r="AC1048">
        <v>1</v>
      </c>
      <c r="AD1048">
        <v>39</v>
      </c>
      <c r="AE1048">
        <v>1</v>
      </c>
      <c r="AF1048">
        <v>1</v>
      </c>
      <c r="AG1048">
        <v>0.5</v>
      </c>
      <c r="AH1048">
        <v>0</v>
      </c>
      <c r="BA1048">
        <v>10</v>
      </c>
      <c r="BB1048">
        <v>802</v>
      </c>
      <c r="BC1048">
        <v>1</v>
      </c>
      <c r="BD1048">
        <v>9</v>
      </c>
      <c r="BE1048">
        <v>0</v>
      </c>
      <c r="BF1048">
        <v>1.3</v>
      </c>
      <c r="BG1048">
        <v>150</v>
      </c>
      <c r="BH1048">
        <v>21</v>
      </c>
      <c r="BI1048">
        <v>156</v>
      </c>
      <c r="BJ1048">
        <v>1</v>
      </c>
      <c r="BK1048">
        <v>0</v>
      </c>
      <c r="BL1048">
        <v>85</v>
      </c>
      <c r="BM1048">
        <v>0</v>
      </c>
      <c r="BN1048">
        <v>0</v>
      </c>
      <c r="BO1048">
        <v>10</v>
      </c>
      <c r="BP1048">
        <v>1</v>
      </c>
      <c r="BQ1048" t="s">
        <v>19</v>
      </c>
      <c r="BR1048">
        <v>41</v>
      </c>
      <c r="BS1048">
        <v>48</v>
      </c>
      <c r="BT1048">
        <v>3</v>
      </c>
      <c r="BU1048">
        <v>2</v>
      </c>
      <c r="BV1048">
        <v>8.0000000000000002E-3</v>
      </c>
      <c r="BW1048">
        <v>2.2200000000000001E-2</v>
      </c>
      <c r="BX1048">
        <v>24</v>
      </c>
      <c r="BY1048">
        <v>1.2</v>
      </c>
      <c r="BZ1048" t="s">
        <v>57</v>
      </c>
      <c r="CA1048">
        <v>2430</v>
      </c>
      <c r="CB1048">
        <v>0.63</v>
      </c>
      <c r="CC1048">
        <v>1</v>
      </c>
      <c r="CD1048">
        <v>39</v>
      </c>
      <c r="CE1048">
        <v>1</v>
      </c>
      <c r="CF1048">
        <v>1</v>
      </c>
      <c r="CG1048">
        <v>0.5</v>
      </c>
      <c r="CH1048">
        <v>0</v>
      </c>
    </row>
    <row r="1049" spans="1:86">
      <c r="A1049">
        <v>11</v>
      </c>
      <c r="B1049">
        <v>802</v>
      </c>
      <c r="C1049">
        <v>1</v>
      </c>
      <c r="D1049">
        <v>9</v>
      </c>
      <c r="E1049">
        <v>0</v>
      </c>
      <c r="F1049" s="24">
        <f t="shared" si="82"/>
        <v>13</v>
      </c>
      <c r="G1049">
        <v>150</v>
      </c>
      <c r="H1049" s="24">
        <f t="shared" si="84"/>
        <v>7</v>
      </c>
      <c r="I1049" s="24">
        <f t="shared" si="81"/>
        <v>20</v>
      </c>
      <c r="J1049" s="24">
        <f t="shared" si="83"/>
        <v>25</v>
      </c>
      <c r="K1049" s="24" t="str">
        <f t="shared" si="85"/>
        <v>00</v>
      </c>
      <c r="L1049">
        <v>85</v>
      </c>
      <c r="M1049">
        <v>0</v>
      </c>
      <c r="N1049">
        <v>0</v>
      </c>
      <c r="O1049">
        <v>10</v>
      </c>
      <c r="P1049">
        <v>1</v>
      </c>
      <c r="Q1049" t="s">
        <v>19</v>
      </c>
      <c r="R1049">
        <v>41</v>
      </c>
      <c r="S1049">
        <v>48</v>
      </c>
      <c r="T1049">
        <v>3</v>
      </c>
      <c r="U1049">
        <v>2</v>
      </c>
      <c r="V1049">
        <v>2.8000000000000001E-2</v>
      </c>
      <c r="W1049">
        <v>9.4999999999999998E-3</v>
      </c>
      <c r="X1049">
        <v>24</v>
      </c>
      <c r="Y1049">
        <v>1.2</v>
      </c>
      <c r="Z1049" t="s">
        <v>57</v>
      </c>
      <c r="AA1049">
        <v>248</v>
      </c>
      <c r="AB1049">
        <v>0.63</v>
      </c>
      <c r="AC1049">
        <v>1</v>
      </c>
      <c r="AD1049">
        <v>39</v>
      </c>
      <c r="AE1049">
        <v>1</v>
      </c>
      <c r="AF1049">
        <v>1</v>
      </c>
      <c r="AG1049">
        <v>0.5</v>
      </c>
      <c r="AH1049">
        <v>0</v>
      </c>
      <c r="BA1049">
        <v>11</v>
      </c>
      <c r="BB1049">
        <v>802</v>
      </c>
      <c r="BC1049">
        <v>1</v>
      </c>
      <c r="BD1049">
        <v>9</v>
      </c>
      <c r="BE1049">
        <v>0</v>
      </c>
      <c r="BF1049">
        <v>1.3</v>
      </c>
      <c r="BG1049">
        <v>150</v>
      </c>
      <c r="BH1049">
        <v>21</v>
      </c>
      <c r="BI1049">
        <v>156</v>
      </c>
      <c r="BJ1049">
        <v>1</v>
      </c>
      <c r="BK1049">
        <v>0</v>
      </c>
      <c r="BL1049">
        <v>85</v>
      </c>
      <c r="BM1049">
        <v>0</v>
      </c>
      <c r="BN1049">
        <v>0</v>
      </c>
      <c r="BO1049">
        <v>10</v>
      </c>
      <c r="BP1049">
        <v>1</v>
      </c>
      <c r="BQ1049" t="s">
        <v>19</v>
      </c>
      <c r="BR1049">
        <v>41</v>
      </c>
      <c r="BS1049">
        <v>48</v>
      </c>
      <c r="BT1049">
        <v>3</v>
      </c>
      <c r="BU1049">
        <v>2</v>
      </c>
      <c r="BV1049">
        <v>2.8000000000000001E-2</v>
      </c>
      <c r="BW1049">
        <v>9.4999999999999998E-3</v>
      </c>
      <c r="BX1049">
        <v>24</v>
      </c>
      <c r="BY1049">
        <v>1.2</v>
      </c>
      <c r="BZ1049" t="s">
        <v>57</v>
      </c>
      <c r="CA1049">
        <v>248</v>
      </c>
      <c r="CB1049">
        <v>0.63</v>
      </c>
      <c r="CC1049">
        <v>1</v>
      </c>
      <c r="CD1049">
        <v>39</v>
      </c>
      <c r="CE1049">
        <v>1</v>
      </c>
      <c r="CF1049">
        <v>1</v>
      </c>
      <c r="CG1049">
        <v>0.5</v>
      </c>
      <c r="CH1049">
        <v>0</v>
      </c>
    </row>
    <row r="1050" spans="1:86">
      <c r="A1050">
        <v>12</v>
      </c>
      <c r="B1050">
        <v>801</v>
      </c>
      <c r="C1050">
        <v>1</v>
      </c>
      <c r="D1050">
        <v>9</v>
      </c>
      <c r="E1050">
        <v>0</v>
      </c>
      <c r="F1050" s="24">
        <f t="shared" si="82"/>
        <v>15</v>
      </c>
      <c r="G1050">
        <v>110</v>
      </c>
      <c r="H1050" s="24">
        <f t="shared" si="84"/>
        <v>8</v>
      </c>
      <c r="I1050" s="24">
        <f t="shared" si="81"/>
        <v>17</v>
      </c>
      <c r="J1050" s="24">
        <f t="shared" si="83"/>
        <v>25</v>
      </c>
      <c r="K1050" s="24" t="str">
        <f t="shared" si="85"/>
        <v>00</v>
      </c>
      <c r="L1050">
        <v>73</v>
      </c>
      <c r="M1050">
        <v>0</v>
      </c>
      <c r="N1050">
        <v>40</v>
      </c>
      <c r="O1050">
        <v>10</v>
      </c>
      <c r="P1050">
        <v>2</v>
      </c>
      <c r="Q1050" t="s">
        <v>19</v>
      </c>
      <c r="R1050">
        <v>32</v>
      </c>
      <c r="S1050">
        <v>30</v>
      </c>
      <c r="T1050">
        <v>3</v>
      </c>
      <c r="U1050">
        <v>2</v>
      </c>
      <c r="V1050">
        <v>2E-3</v>
      </c>
      <c r="W1050">
        <v>2.7E-2</v>
      </c>
      <c r="X1050">
        <v>24</v>
      </c>
      <c r="Y1050">
        <v>1.5</v>
      </c>
      <c r="Z1050" t="s">
        <v>57</v>
      </c>
      <c r="AA1050">
        <v>3037</v>
      </c>
      <c r="AB1050">
        <v>0.5</v>
      </c>
      <c r="AC1050">
        <v>1</v>
      </c>
      <c r="AD1050">
        <v>39</v>
      </c>
      <c r="AE1050">
        <v>1</v>
      </c>
      <c r="AF1050">
        <v>1</v>
      </c>
      <c r="AG1050">
        <v>0.5</v>
      </c>
      <c r="AH1050">
        <v>0</v>
      </c>
      <c r="BA1050">
        <v>12</v>
      </c>
      <c r="BB1050">
        <v>801</v>
      </c>
      <c r="BC1050">
        <v>1</v>
      </c>
      <c r="BD1050">
        <v>9</v>
      </c>
      <c r="BE1050">
        <v>0</v>
      </c>
      <c r="BF1050">
        <v>1.4</v>
      </c>
      <c r="BG1050">
        <v>110</v>
      </c>
      <c r="BH1050">
        <v>23</v>
      </c>
      <c r="BI1050">
        <v>136</v>
      </c>
      <c r="BJ1050">
        <v>1</v>
      </c>
      <c r="BK1050">
        <v>0</v>
      </c>
      <c r="BL1050">
        <v>73</v>
      </c>
      <c r="BM1050">
        <v>0</v>
      </c>
      <c r="BN1050">
        <v>40</v>
      </c>
      <c r="BO1050">
        <v>10</v>
      </c>
      <c r="BP1050">
        <v>2</v>
      </c>
      <c r="BQ1050" t="s">
        <v>19</v>
      </c>
      <c r="BR1050">
        <v>32</v>
      </c>
      <c r="BS1050">
        <v>30</v>
      </c>
      <c r="BT1050">
        <v>3</v>
      </c>
      <c r="BU1050">
        <v>2</v>
      </c>
      <c r="BV1050">
        <v>2E-3</v>
      </c>
      <c r="BW1050">
        <v>2.7E-2</v>
      </c>
      <c r="BX1050">
        <v>24</v>
      </c>
      <c r="BY1050">
        <v>1.5</v>
      </c>
      <c r="BZ1050" t="s">
        <v>57</v>
      </c>
      <c r="CA1050">
        <v>3037</v>
      </c>
      <c r="CB1050">
        <v>0.5</v>
      </c>
      <c r="CC1050">
        <v>1</v>
      </c>
      <c r="CD1050">
        <v>39</v>
      </c>
      <c r="CE1050">
        <v>1</v>
      </c>
      <c r="CF1050">
        <v>1</v>
      </c>
      <c r="CG1050">
        <v>0.5</v>
      </c>
      <c r="CH1050">
        <v>0</v>
      </c>
    </row>
    <row r="1051" spans="1:86">
      <c r="A1051">
        <v>13</v>
      </c>
      <c r="B1051">
        <v>801</v>
      </c>
      <c r="C1051">
        <v>1</v>
      </c>
      <c r="D1051">
        <v>9</v>
      </c>
      <c r="E1051">
        <v>0</v>
      </c>
      <c r="F1051" s="24">
        <f t="shared" si="82"/>
        <v>15</v>
      </c>
      <c r="G1051">
        <v>110</v>
      </c>
      <c r="H1051" s="24">
        <f t="shared" si="84"/>
        <v>8</v>
      </c>
      <c r="I1051" s="24">
        <f t="shared" si="81"/>
        <v>17</v>
      </c>
      <c r="J1051" s="24">
        <f t="shared" si="83"/>
        <v>25</v>
      </c>
      <c r="K1051" s="24" t="str">
        <f t="shared" si="85"/>
        <v>00</v>
      </c>
      <c r="L1051">
        <v>73</v>
      </c>
      <c r="M1051">
        <v>0</v>
      </c>
      <c r="N1051">
        <v>40</v>
      </c>
      <c r="O1051">
        <v>10</v>
      </c>
      <c r="P1051">
        <v>2</v>
      </c>
      <c r="Q1051" t="s">
        <v>19</v>
      </c>
      <c r="R1051">
        <v>32</v>
      </c>
      <c r="S1051">
        <v>30</v>
      </c>
      <c r="T1051">
        <v>3</v>
      </c>
      <c r="U1051">
        <v>2</v>
      </c>
      <c r="V1051">
        <v>2.1999999999999999E-2</v>
      </c>
      <c r="W1051">
        <v>1.2E-2</v>
      </c>
      <c r="X1051">
        <v>24</v>
      </c>
      <c r="Y1051">
        <v>1.5</v>
      </c>
      <c r="Z1051" t="s">
        <v>57</v>
      </c>
      <c r="AA1051">
        <v>330</v>
      </c>
      <c r="AB1051">
        <v>0.5</v>
      </c>
      <c r="AC1051">
        <v>1</v>
      </c>
      <c r="AD1051">
        <v>39</v>
      </c>
      <c r="AE1051">
        <v>1</v>
      </c>
      <c r="AF1051">
        <v>1</v>
      </c>
      <c r="AG1051">
        <v>0.5</v>
      </c>
      <c r="AH1051">
        <v>0</v>
      </c>
      <c r="BA1051">
        <v>13</v>
      </c>
      <c r="BB1051">
        <v>801</v>
      </c>
      <c r="BC1051">
        <v>1</v>
      </c>
      <c r="BD1051">
        <v>9</v>
      </c>
      <c r="BE1051">
        <v>0</v>
      </c>
      <c r="BF1051">
        <v>1.4</v>
      </c>
      <c r="BG1051">
        <v>110</v>
      </c>
      <c r="BH1051">
        <v>23</v>
      </c>
      <c r="BI1051">
        <v>136</v>
      </c>
      <c r="BJ1051">
        <v>1</v>
      </c>
      <c r="BK1051">
        <v>0</v>
      </c>
      <c r="BL1051">
        <v>73</v>
      </c>
      <c r="BM1051">
        <v>0</v>
      </c>
      <c r="BN1051">
        <v>40</v>
      </c>
      <c r="BO1051">
        <v>10</v>
      </c>
      <c r="BP1051">
        <v>2</v>
      </c>
      <c r="BQ1051" t="s">
        <v>19</v>
      </c>
      <c r="BR1051">
        <v>32</v>
      </c>
      <c r="BS1051">
        <v>30</v>
      </c>
      <c r="BT1051">
        <v>3</v>
      </c>
      <c r="BU1051">
        <v>2</v>
      </c>
      <c r="BV1051">
        <v>2.1999999999999999E-2</v>
      </c>
      <c r="BW1051">
        <v>1.2E-2</v>
      </c>
      <c r="BX1051">
        <v>24</v>
      </c>
      <c r="BY1051">
        <v>1.5</v>
      </c>
      <c r="BZ1051" t="s">
        <v>57</v>
      </c>
      <c r="CA1051">
        <v>330</v>
      </c>
      <c r="CB1051">
        <v>0.5</v>
      </c>
      <c r="CC1051">
        <v>1</v>
      </c>
      <c r="CD1051">
        <v>39</v>
      </c>
      <c r="CE1051">
        <v>1</v>
      </c>
      <c r="CF1051">
        <v>1</v>
      </c>
      <c r="CG1051">
        <v>0.5</v>
      </c>
      <c r="CH1051">
        <v>0</v>
      </c>
    </row>
    <row r="1052" spans="1:86">
      <c r="F1052" s="24" t="str">
        <f t="shared" si="82"/>
        <v/>
      </c>
      <c r="H1052" s="24" t="str">
        <f t="shared" si="84"/>
        <v/>
      </c>
      <c r="I1052" s="24" t="str">
        <f t="shared" si="81"/>
        <v/>
      </c>
      <c r="J1052" s="24" t="str">
        <f t="shared" si="83"/>
        <v/>
      </c>
      <c r="K1052" s="24" t="str">
        <f t="shared" si="85"/>
        <v/>
      </c>
      <c r="AC1052">
        <v>1</v>
      </c>
      <c r="AE1052">
        <v>1</v>
      </c>
      <c r="AF1052">
        <v>1</v>
      </c>
      <c r="AH1052">
        <v>0</v>
      </c>
      <c r="BK1052">
        <v>0</v>
      </c>
      <c r="CC1052">
        <v>1</v>
      </c>
      <c r="CE1052">
        <v>1</v>
      </c>
      <c r="CF1052">
        <v>1</v>
      </c>
      <c r="CH1052">
        <v>0</v>
      </c>
    </row>
    <row r="1053" spans="1:86">
      <c r="F1053" s="24" t="str">
        <f t="shared" si="82"/>
        <v/>
      </c>
      <c r="H1053" s="24" t="str">
        <f t="shared" si="84"/>
        <v/>
      </c>
      <c r="I1053" s="24" t="str">
        <f t="shared" si="81"/>
        <v/>
      </c>
      <c r="J1053" s="24" t="str">
        <f t="shared" si="83"/>
        <v/>
      </c>
      <c r="K1053" s="24" t="str">
        <f t="shared" si="85"/>
        <v/>
      </c>
      <c r="AC1053">
        <v>1</v>
      </c>
      <c r="AE1053">
        <v>1</v>
      </c>
      <c r="AF1053">
        <v>1</v>
      </c>
      <c r="AH1053">
        <v>0</v>
      </c>
      <c r="BK1053">
        <v>0</v>
      </c>
      <c r="CC1053">
        <v>1</v>
      </c>
      <c r="CE1053">
        <v>1</v>
      </c>
      <c r="CF1053">
        <v>1</v>
      </c>
      <c r="CH1053">
        <v>0</v>
      </c>
    </row>
    <row r="1054" spans="1:86">
      <c r="A1054">
        <v>2</v>
      </c>
      <c r="B1054">
        <v>9</v>
      </c>
      <c r="C1054">
        <v>300</v>
      </c>
      <c r="D1054">
        <v>55</v>
      </c>
      <c r="E1054">
        <v>0</v>
      </c>
      <c r="F1054" s="24">
        <f t="shared" si="82"/>
        <v>135</v>
      </c>
      <c r="G1054">
        <v>50</v>
      </c>
      <c r="H1054" s="24">
        <f t="shared" si="84"/>
        <v>11</v>
      </c>
      <c r="I1054" s="24">
        <f t="shared" si="81"/>
        <v>9</v>
      </c>
      <c r="J1054" s="24">
        <f t="shared" si="83"/>
        <v>75</v>
      </c>
      <c r="K1054" s="24" t="str">
        <f t="shared" si="85"/>
        <v>03</v>
      </c>
      <c r="L1054">
        <v>22</v>
      </c>
      <c r="M1054">
        <v>0</v>
      </c>
      <c r="N1054">
        <v>0</v>
      </c>
      <c r="O1054">
        <v>1</v>
      </c>
      <c r="P1054">
        <v>0</v>
      </c>
      <c r="Q1054" t="s">
        <v>18</v>
      </c>
      <c r="R1054">
        <v>21</v>
      </c>
      <c r="S1054">
        <v>10</v>
      </c>
      <c r="T1054">
        <v>2</v>
      </c>
      <c r="U1054">
        <v>2</v>
      </c>
      <c r="V1054">
        <v>0.30099999999999999</v>
      </c>
      <c r="W1054">
        <v>0.25280000000000002</v>
      </c>
      <c r="X1054">
        <v>24</v>
      </c>
      <c r="Y1054">
        <v>0</v>
      </c>
      <c r="Z1054" t="s">
        <v>133</v>
      </c>
      <c r="AB1054">
        <v>0</v>
      </c>
      <c r="AC1054">
        <v>1</v>
      </c>
      <c r="AD1054">
        <v>39</v>
      </c>
      <c r="AE1054">
        <v>1</v>
      </c>
      <c r="AF1054">
        <v>1</v>
      </c>
      <c r="AG1054">
        <v>0.63</v>
      </c>
      <c r="AH1054">
        <v>0</v>
      </c>
      <c r="BA1054">
        <v>2</v>
      </c>
      <c r="BB1054">
        <v>9</v>
      </c>
      <c r="BC1054">
        <v>300</v>
      </c>
      <c r="BD1054">
        <v>55</v>
      </c>
      <c r="BE1054">
        <v>0</v>
      </c>
      <c r="BF1054">
        <v>13.4</v>
      </c>
      <c r="BG1054">
        <v>50</v>
      </c>
      <c r="BH1054">
        <v>11</v>
      </c>
      <c r="BI1054">
        <v>70</v>
      </c>
      <c r="BJ1054">
        <v>3</v>
      </c>
      <c r="BK1054">
        <v>0</v>
      </c>
      <c r="BL1054">
        <v>22</v>
      </c>
      <c r="BM1054">
        <v>0</v>
      </c>
      <c r="BN1054">
        <v>0</v>
      </c>
      <c r="BO1054">
        <v>1</v>
      </c>
      <c r="BP1054">
        <v>0</v>
      </c>
      <c r="BQ1054" t="s">
        <v>18</v>
      </c>
      <c r="BR1054">
        <v>21</v>
      </c>
      <c r="BS1054">
        <v>10</v>
      </c>
      <c r="BT1054">
        <v>2</v>
      </c>
      <c r="BU1054">
        <v>2</v>
      </c>
      <c r="BV1054">
        <v>0.30099999999999999</v>
      </c>
      <c r="BW1054">
        <v>0.25280000000000002</v>
      </c>
      <c r="BX1054">
        <v>24</v>
      </c>
      <c r="BY1054">
        <v>0</v>
      </c>
      <c r="BZ1054" t="s">
        <v>133</v>
      </c>
      <c r="CB1054">
        <v>0</v>
      </c>
      <c r="CC1054">
        <v>1</v>
      </c>
      <c r="CD1054">
        <v>39</v>
      </c>
      <c r="CE1054">
        <v>1</v>
      </c>
      <c r="CF1054">
        <v>1</v>
      </c>
      <c r="CG1054">
        <v>0.63</v>
      </c>
      <c r="CH1054">
        <v>0</v>
      </c>
    </row>
    <row r="1055" spans="1:86">
      <c r="A1055">
        <v>3</v>
      </c>
      <c r="B1055">
        <v>8</v>
      </c>
      <c r="C1055">
        <v>200</v>
      </c>
      <c r="D1055">
        <v>40</v>
      </c>
      <c r="E1055">
        <v>0</v>
      </c>
      <c r="F1055" s="24">
        <f t="shared" si="82"/>
        <v>85</v>
      </c>
      <c r="G1055">
        <v>50</v>
      </c>
      <c r="H1055" s="24">
        <f t="shared" si="84"/>
        <v>12</v>
      </c>
      <c r="I1055" s="24">
        <f t="shared" si="81"/>
        <v>9</v>
      </c>
      <c r="J1055" s="24">
        <f t="shared" si="83"/>
        <v>75</v>
      </c>
      <c r="K1055" s="24" t="str">
        <f t="shared" si="85"/>
        <v>03</v>
      </c>
      <c r="L1055">
        <v>22</v>
      </c>
      <c r="M1055">
        <v>0</v>
      </c>
      <c r="N1055">
        <v>0</v>
      </c>
      <c r="O1055">
        <v>1</v>
      </c>
      <c r="P1055">
        <v>0</v>
      </c>
      <c r="Q1055" t="s">
        <v>18</v>
      </c>
      <c r="R1055">
        <v>21</v>
      </c>
      <c r="S1055">
        <v>10</v>
      </c>
      <c r="T1055">
        <v>2</v>
      </c>
      <c r="U1055">
        <v>2</v>
      </c>
      <c r="V1055">
        <v>0.20699999999999999</v>
      </c>
      <c r="W1055">
        <v>0.1739</v>
      </c>
      <c r="X1055">
        <v>24</v>
      </c>
      <c r="Y1055">
        <v>0</v>
      </c>
      <c r="Z1055" t="s">
        <v>133</v>
      </c>
      <c r="AB1055">
        <v>0</v>
      </c>
      <c r="AC1055">
        <v>1</v>
      </c>
      <c r="AD1055">
        <v>39</v>
      </c>
      <c r="AE1055">
        <v>1</v>
      </c>
      <c r="AF1055">
        <v>1</v>
      </c>
      <c r="AG1055">
        <v>0.63</v>
      </c>
      <c r="AH1055">
        <v>0</v>
      </c>
      <c r="BA1055">
        <v>3</v>
      </c>
      <c r="BB1055">
        <v>8</v>
      </c>
      <c r="BC1055">
        <v>200</v>
      </c>
      <c r="BD1055">
        <v>40</v>
      </c>
      <c r="BE1055">
        <v>0</v>
      </c>
      <c r="BF1055">
        <v>8.6</v>
      </c>
      <c r="BG1055">
        <v>50</v>
      </c>
      <c r="BH1055">
        <v>12</v>
      </c>
      <c r="BI1055">
        <v>70</v>
      </c>
      <c r="BJ1055">
        <v>3</v>
      </c>
      <c r="BK1055">
        <v>0</v>
      </c>
      <c r="BL1055">
        <v>22</v>
      </c>
      <c r="BM1055">
        <v>0</v>
      </c>
      <c r="BN1055">
        <v>0</v>
      </c>
      <c r="BO1055">
        <v>1</v>
      </c>
      <c r="BP1055">
        <v>0</v>
      </c>
      <c r="BQ1055" t="s">
        <v>18</v>
      </c>
      <c r="BR1055">
        <v>21</v>
      </c>
      <c r="BS1055">
        <v>10</v>
      </c>
      <c r="BT1055">
        <v>2</v>
      </c>
      <c r="BU1055">
        <v>2</v>
      </c>
      <c r="BV1055">
        <v>0.20699999999999999</v>
      </c>
      <c r="BW1055">
        <v>0.1739</v>
      </c>
      <c r="BX1055">
        <v>24</v>
      </c>
      <c r="BY1055">
        <v>0</v>
      </c>
      <c r="BZ1055" t="s">
        <v>133</v>
      </c>
      <c r="CB1055">
        <v>0</v>
      </c>
      <c r="CC1055">
        <v>1</v>
      </c>
      <c r="CD1055">
        <v>39</v>
      </c>
      <c r="CE1055">
        <v>1</v>
      </c>
      <c r="CF1055">
        <v>1</v>
      </c>
      <c r="CG1055">
        <v>0.63</v>
      </c>
      <c r="CH1055">
        <v>0</v>
      </c>
    </row>
    <row r="1056" spans="1:86">
      <c r="A1056">
        <v>4</v>
      </c>
      <c r="B1056">
        <v>7</v>
      </c>
      <c r="C1056">
        <v>140</v>
      </c>
      <c r="D1056">
        <v>40</v>
      </c>
      <c r="E1056">
        <v>0</v>
      </c>
      <c r="F1056" s="24">
        <f t="shared" si="82"/>
        <v>53</v>
      </c>
      <c r="G1056">
        <v>60</v>
      </c>
      <c r="H1056" s="24">
        <f t="shared" si="84"/>
        <v>12</v>
      </c>
      <c r="I1056" s="24">
        <f t="shared" si="81"/>
        <v>8</v>
      </c>
      <c r="J1056" s="24">
        <f t="shared" si="83"/>
        <v>75</v>
      </c>
      <c r="K1056" s="24" t="str">
        <f t="shared" si="85"/>
        <v>03</v>
      </c>
      <c r="L1056">
        <v>32</v>
      </c>
      <c r="M1056">
        <v>0</v>
      </c>
      <c r="N1056">
        <v>40</v>
      </c>
      <c r="O1056">
        <v>0</v>
      </c>
      <c r="P1056">
        <v>0</v>
      </c>
      <c r="Q1056" t="s">
        <v>18</v>
      </c>
      <c r="R1056">
        <v>31</v>
      </c>
      <c r="S1056">
        <v>15</v>
      </c>
      <c r="T1056">
        <v>2</v>
      </c>
      <c r="U1056">
        <v>2</v>
      </c>
      <c r="V1056">
        <v>0.152</v>
      </c>
      <c r="W1056">
        <v>0.12620000000000001</v>
      </c>
      <c r="X1056">
        <v>24</v>
      </c>
      <c r="Y1056">
        <v>0</v>
      </c>
      <c r="Z1056" t="s">
        <v>133</v>
      </c>
      <c r="AB1056">
        <v>0</v>
      </c>
      <c r="AC1056">
        <v>1</v>
      </c>
      <c r="AD1056">
        <v>39</v>
      </c>
      <c r="AE1056">
        <v>1</v>
      </c>
      <c r="AF1056">
        <v>1</v>
      </c>
      <c r="AG1056">
        <v>0.63</v>
      </c>
      <c r="AH1056">
        <v>0</v>
      </c>
      <c r="BA1056">
        <v>4</v>
      </c>
      <c r="BB1056">
        <v>7</v>
      </c>
      <c r="BC1056">
        <v>140</v>
      </c>
      <c r="BD1056">
        <v>40</v>
      </c>
      <c r="BE1056">
        <v>0</v>
      </c>
      <c r="BF1056">
        <v>5.3</v>
      </c>
      <c r="BG1056">
        <v>60</v>
      </c>
      <c r="BH1056">
        <v>12</v>
      </c>
      <c r="BI1056">
        <v>60</v>
      </c>
      <c r="BJ1056">
        <v>3</v>
      </c>
      <c r="BK1056">
        <v>0</v>
      </c>
      <c r="BL1056">
        <v>32</v>
      </c>
      <c r="BM1056">
        <v>0</v>
      </c>
      <c r="BN1056">
        <v>40</v>
      </c>
      <c r="BO1056">
        <v>0</v>
      </c>
      <c r="BP1056">
        <v>0</v>
      </c>
      <c r="BQ1056" t="s">
        <v>18</v>
      </c>
      <c r="BR1056">
        <v>31</v>
      </c>
      <c r="BS1056">
        <v>15</v>
      </c>
      <c r="BT1056">
        <v>2</v>
      </c>
      <c r="BU1056">
        <v>2</v>
      </c>
      <c r="BV1056">
        <v>0.152</v>
      </c>
      <c r="BW1056">
        <v>0.12620000000000001</v>
      </c>
      <c r="BX1056">
        <v>24</v>
      </c>
      <c r="BY1056">
        <v>0</v>
      </c>
      <c r="BZ1056" t="s">
        <v>133</v>
      </c>
      <c r="CB1056">
        <v>0</v>
      </c>
      <c r="CC1056">
        <v>1</v>
      </c>
      <c r="CD1056">
        <v>39</v>
      </c>
      <c r="CE1056">
        <v>1</v>
      </c>
      <c r="CF1056">
        <v>1</v>
      </c>
      <c r="CG1056">
        <v>0.63</v>
      </c>
      <c r="CH1056">
        <v>0</v>
      </c>
    </row>
    <row r="1057" spans="1:86">
      <c r="A1057">
        <v>5</v>
      </c>
      <c r="B1057">
        <v>6</v>
      </c>
      <c r="C1057">
        <v>70</v>
      </c>
      <c r="D1057">
        <v>25</v>
      </c>
      <c r="E1057">
        <v>0</v>
      </c>
      <c r="F1057" s="24">
        <f t="shared" si="82"/>
        <v>33</v>
      </c>
      <c r="G1057">
        <v>70</v>
      </c>
      <c r="H1057" s="24">
        <f t="shared" si="84"/>
        <v>12</v>
      </c>
      <c r="I1057" s="24">
        <f t="shared" si="81"/>
        <v>8</v>
      </c>
      <c r="J1057" s="24">
        <f t="shared" si="83"/>
        <v>75</v>
      </c>
      <c r="K1057" s="24" t="str">
        <f t="shared" si="85"/>
        <v>03</v>
      </c>
      <c r="L1057">
        <v>42</v>
      </c>
      <c r="M1057">
        <v>0</v>
      </c>
      <c r="N1057">
        <v>40</v>
      </c>
      <c r="O1057">
        <v>0</v>
      </c>
      <c r="P1057">
        <v>0</v>
      </c>
      <c r="Q1057" t="s">
        <v>18</v>
      </c>
      <c r="R1057">
        <v>31</v>
      </c>
      <c r="S1057">
        <v>15</v>
      </c>
      <c r="T1057">
        <v>2</v>
      </c>
      <c r="U1057">
        <v>2</v>
      </c>
      <c r="V1057">
        <v>0.109</v>
      </c>
      <c r="W1057">
        <v>8.72E-2</v>
      </c>
      <c r="X1057">
        <v>24</v>
      </c>
      <c r="Y1057">
        <v>0</v>
      </c>
      <c r="Z1057" t="s">
        <v>133</v>
      </c>
      <c r="AB1057">
        <v>4</v>
      </c>
      <c r="AC1057">
        <v>1</v>
      </c>
      <c r="AD1057">
        <v>39</v>
      </c>
      <c r="AE1057">
        <v>1</v>
      </c>
      <c r="AF1057">
        <v>1</v>
      </c>
      <c r="AG1057">
        <v>0.63</v>
      </c>
      <c r="AH1057">
        <v>0</v>
      </c>
      <c r="BA1057">
        <v>5</v>
      </c>
      <c r="BB1057">
        <v>6</v>
      </c>
      <c r="BC1057">
        <v>70</v>
      </c>
      <c r="BD1057">
        <v>25</v>
      </c>
      <c r="BE1057">
        <v>0</v>
      </c>
      <c r="BF1057">
        <v>3.3</v>
      </c>
      <c r="BG1057">
        <v>70</v>
      </c>
      <c r="BH1057">
        <v>12</v>
      </c>
      <c r="BI1057">
        <v>60</v>
      </c>
      <c r="BJ1057">
        <v>3</v>
      </c>
      <c r="BK1057">
        <v>0</v>
      </c>
      <c r="BL1057">
        <v>42</v>
      </c>
      <c r="BM1057">
        <v>0</v>
      </c>
      <c r="BN1057">
        <v>40</v>
      </c>
      <c r="BO1057">
        <v>0</v>
      </c>
      <c r="BP1057">
        <v>0</v>
      </c>
      <c r="BQ1057" t="s">
        <v>18</v>
      </c>
      <c r="BR1057">
        <v>31</v>
      </c>
      <c r="BS1057">
        <v>15</v>
      </c>
      <c r="BT1057">
        <v>2</v>
      </c>
      <c r="BU1057">
        <v>2</v>
      </c>
      <c r="BV1057">
        <v>0.109</v>
      </c>
      <c r="BW1057">
        <v>8.72E-2</v>
      </c>
      <c r="BX1057">
        <v>24</v>
      </c>
      <c r="BY1057">
        <v>0</v>
      </c>
      <c r="BZ1057" t="s">
        <v>133</v>
      </c>
      <c r="CB1057">
        <v>4</v>
      </c>
      <c r="CC1057">
        <v>1</v>
      </c>
      <c r="CD1057">
        <v>39</v>
      </c>
      <c r="CE1057">
        <v>1</v>
      </c>
      <c r="CF1057">
        <v>1</v>
      </c>
      <c r="CG1057">
        <v>0.63</v>
      </c>
      <c r="CH1057">
        <v>0</v>
      </c>
    </row>
    <row r="1058" spans="1:86">
      <c r="A1058">
        <v>6</v>
      </c>
      <c r="B1058">
        <v>5</v>
      </c>
      <c r="C1058">
        <v>40</v>
      </c>
      <c r="D1058">
        <v>20</v>
      </c>
      <c r="E1058">
        <v>0</v>
      </c>
      <c r="F1058" s="24">
        <f t="shared" si="82"/>
        <v>23</v>
      </c>
      <c r="G1058">
        <v>85</v>
      </c>
      <c r="H1058" s="24">
        <f t="shared" si="84"/>
        <v>10</v>
      </c>
      <c r="I1058" s="24">
        <f t="shared" si="81"/>
        <v>8</v>
      </c>
      <c r="J1058" s="24">
        <f t="shared" si="83"/>
        <v>50</v>
      </c>
      <c r="K1058" s="24" t="str">
        <f t="shared" si="85"/>
        <v>03</v>
      </c>
      <c r="L1058">
        <v>32</v>
      </c>
      <c r="M1058">
        <v>0</v>
      </c>
      <c r="N1058">
        <v>40</v>
      </c>
      <c r="O1058">
        <v>0</v>
      </c>
      <c r="P1058">
        <v>0</v>
      </c>
      <c r="Q1058" t="s">
        <v>18</v>
      </c>
      <c r="R1058">
        <v>31</v>
      </c>
      <c r="S1058">
        <v>15</v>
      </c>
      <c r="T1058">
        <v>2</v>
      </c>
      <c r="U1058">
        <v>2</v>
      </c>
      <c r="V1058">
        <v>7.3999999999999996E-2</v>
      </c>
      <c r="W1058">
        <v>5.8500000000000003E-2</v>
      </c>
      <c r="X1058">
        <v>24</v>
      </c>
      <c r="Y1058">
        <v>0</v>
      </c>
      <c r="Z1058" t="s">
        <v>133</v>
      </c>
      <c r="AB1058">
        <v>3.2</v>
      </c>
      <c r="AC1058">
        <v>1</v>
      </c>
      <c r="AD1058">
        <v>39</v>
      </c>
      <c r="AE1058">
        <v>1</v>
      </c>
      <c r="AF1058">
        <v>1</v>
      </c>
      <c r="AG1058">
        <v>0.63</v>
      </c>
      <c r="AH1058">
        <v>0</v>
      </c>
      <c r="BA1058">
        <v>6</v>
      </c>
      <c r="BB1058">
        <v>5</v>
      </c>
      <c r="BC1058">
        <v>40</v>
      </c>
      <c r="BD1058">
        <v>20</v>
      </c>
      <c r="BE1058">
        <v>0</v>
      </c>
      <c r="BF1058">
        <v>2.2999999999999998</v>
      </c>
      <c r="BG1058">
        <v>85</v>
      </c>
      <c r="BH1058">
        <v>14</v>
      </c>
      <c r="BI1058">
        <v>60</v>
      </c>
      <c r="BJ1058">
        <v>2</v>
      </c>
      <c r="BK1058">
        <v>0</v>
      </c>
      <c r="BL1058">
        <v>32</v>
      </c>
      <c r="BM1058">
        <v>0</v>
      </c>
      <c r="BN1058">
        <v>40</v>
      </c>
      <c r="BO1058">
        <v>0</v>
      </c>
      <c r="BP1058">
        <v>0</v>
      </c>
      <c r="BQ1058" t="s">
        <v>18</v>
      </c>
      <c r="BR1058">
        <v>31</v>
      </c>
      <c r="BS1058">
        <v>15</v>
      </c>
      <c r="BT1058">
        <v>2</v>
      </c>
      <c r="BU1058">
        <v>2</v>
      </c>
      <c r="BV1058">
        <v>7.3999999999999996E-2</v>
      </c>
      <c r="BW1058">
        <v>5.8500000000000003E-2</v>
      </c>
      <c r="BX1058">
        <v>24</v>
      </c>
      <c r="BY1058">
        <v>0</v>
      </c>
      <c r="BZ1058" t="s">
        <v>133</v>
      </c>
      <c r="CB1058">
        <v>3.2</v>
      </c>
      <c r="CC1058">
        <v>1</v>
      </c>
      <c r="CD1058">
        <v>39</v>
      </c>
      <c r="CE1058">
        <v>1</v>
      </c>
      <c r="CF1058">
        <v>1</v>
      </c>
      <c r="CG1058">
        <v>0.63</v>
      </c>
      <c r="CH1058">
        <v>0</v>
      </c>
    </row>
    <row r="1059" spans="1:86">
      <c r="A1059">
        <v>7</v>
      </c>
      <c r="B1059">
        <v>4</v>
      </c>
      <c r="C1059">
        <v>10</v>
      </c>
      <c r="D1059">
        <v>10</v>
      </c>
      <c r="E1059">
        <v>0</v>
      </c>
      <c r="F1059" s="24">
        <f t="shared" si="82"/>
        <v>15</v>
      </c>
      <c r="G1059">
        <v>105</v>
      </c>
      <c r="H1059" s="24">
        <f t="shared" si="84"/>
        <v>11</v>
      </c>
      <c r="I1059" s="24">
        <f t="shared" si="81"/>
        <v>8</v>
      </c>
      <c r="J1059" s="24">
        <f t="shared" si="83"/>
        <v>50</v>
      </c>
      <c r="K1059" s="24" t="str">
        <f t="shared" si="85"/>
        <v>00</v>
      </c>
      <c r="L1059">
        <v>52</v>
      </c>
      <c r="M1059">
        <v>0</v>
      </c>
      <c r="N1059">
        <v>40</v>
      </c>
      <c r="O1059">
        <v>0</v>
      </c>
      <c r="P1059">
        <v>0</v>
      </c>
      <c r="Q1059" t="s">
        <v>18</v>
      </c>
      <c r="R1059">
        <v>31</v>
      </c>
      <c r="S1059">
        <v>15</v>
      </c>
      <c r="T1059">
        <v>2</v>
      </c>
      <c r="U1059">
        <v>2</v>
      </c>
      <c r="V1059">
        <v>4.9000000000000002E-2</v>
      </c>
      <c r="W1059">
        <v>3.8699999999999998E-2</v>
      </c>
      <c r="X1059">
        <v>24</v>
      </c>
      <c r="Y1059">
        <v>0</v>
      </c>
      <c r="Z1059" t="s">
        <v>133</v>
      </c>
      <c r="AB1059">
        <v>2</v>
      </c>
      <c r="AC1059">
        <v>1</v>
      </c>
      <c r="AD1059">
        <v>39</v>
      </c>
      <c r="AE1059">
        <v>1</v>
      </c>
      <c r="AF1059">
        <v>1</v>
      </c>
      <c r="AG1059">
        <v>0.63</v>
      </c>
      <c r="AH1059">
        <v>0</v>
      </c>
      <c r="BA1059">
        <v>7</v>
      </c>
      <c r="BB1059">
        <v>4</v>
      </c>
      <c r="BC1059">
        <v>10</v>
      </c>
      <c r="BD1059">
        <v>10</v>
      </c>
      <c r="BE1059">
        <v>0</v>
      </c>
      <c r="BF1059">
        <v>1.5</v>
      </c>
      <c r="BG1059">
        <v>105</v>
      </c>
      <c r="BH1059">
        <v>16</v>
      </c>
      <c r="BI1059">
        <v>60</v>
      </c>
      <c r="BJ1059">
        <v>2</v>
      </c>
      <c r="BK1059">
        <v>0</v>
      </c>
      <c r="BL1059">
        <v>52</v>
      </c>
      <c r="BM1059">
        <v>0</v>
      </c>
      <c r="BN1059">
        <v>40</v>
      </c>
      <c r="BO1059">
        <v>0</v>
      </c>
      <c r="BP1059">
        <v>0</v>
      </c>
      <c r="BQ1059" t="s">
        <v>18</v>
      </c>
      <c r="BR1059">
        <v>31</v>
      </c>
      <c r="BS1059">
        <v>15</v>
      </c>
      <c r="BT1059">
        <v>2</v>
      </c>
      <c r="BU1059">
        <v>2</v>
      </c>
      <c r="BV1059">
        <v>4.9000000000000002E-2</v>
      </c>
      <c r="BW1059">
        <v>3.8699999999999998E-2</v>
      </c>
      <c r="BX1059">
        <v>24</v>
      </c>
      <c r="BY1059">
        <v>0</v>
      </c>
      <c r="BZ1059" t="s">
        <v>133</v>
      </c>
      <c r="CB1059">
        <v>2</v>
      </c>
      <c r="CC1059">
        <v>1</v>
      </c>
      <c r="CD1059">
        <v>39</v>
      </c>
      <c r="CE1059">
        <v>1</v>
      </c>
      <c r="CF1059">
        <v>1</v>
      </c>
      <c r="CG1059">
        <v>0.63</v>
      </c>
      <c r="CH1059">
        <v>0</v>
      </c>
    </row>
    <row r="1060" spans="1:86">
      <c r="A1060">
        <v>8</v>
      </c>
      <c r="B1060">
        <v>3</v>
      </c>
      <c r="C1060">
        <v>7</v>
      </c>
      <c r="D1060">
        <v>9</v>
      </c>
      <c r="E1060">
        <v>0</v>
      </c>
      <c r="F1060" s="24">
        <f t="shared" si="82"/>
        <v>7.9999999999999991</v>
      </c>
      <c r="G1060">
        <v>105</v>
      </c>
      <c r="H1060" s="24">
        <f t="shared" si="84"/>
        <v>11</v>
      </c>
      <c r="I1060" s="24">
        <f t="shared" si="81"/>
        <v>8</v>
      </c>
      <c r="J1060" s="24">
        <f t="shared" si="83"/>
        <v>50</v>
      </c>
      <c r="K1060" s="24" t="str">
        <f t="shared" si="85"/>
        <v>00</v>
      </c>
      <c r="L1060">
        <v>62</v>
      </c>
      <c r="M1060">
        <v>0</v>
      </c>
      <c r="N1060">
        <v>0</v>
      </c>
      <c r="O1060">
        <v>0</v>
      </c>
      <c r="P1060">
        <v>0</v>
      </c>
      <c r="Q1060" t="s">
        <v>18</v>
      </c>
      <c r="R1060">
        <v>31</v>
      </c>
      <c r="S1060">
        <v>15</v>
      </c>
      <c r="T1060">
        <v>3</v>
      </c>
      <c r="U1060">
        <v>2</v>
      </c>
      <c r="V1060">
        <v>3.5000000000000003E-2</v>
      </c>
      <c r="W1060">
        <v>2.6599999999999999E-2</v>
      </c>
      <c r="X1060">
        <v>24</v>
      </c>
      <c r="Y1060">
        <v>0</v>
      </c>
      <c r="Z1060" t="s">
        <v>133</v>
      </c>
      <c r="AB1060">
        <v>1.1200000000000001</v>
      </c>
      <c r="AC1060">
        <v>1</v>
      </c>
      <c r="AD1060">
        <v>39</v>
      </c>
      <c r="AE1060">
        <v>1</v>
      </c>
      <c r="AF1060">
        <v>1</v>
      </c>
      <c r="AG1060">
        <v>0.63</v>
      </c>
      <c r="AH1060">
        <v>0</v>
      </c>
      <c r="BA1060">
        <v>8</v>
      </c>
      <c r="BB1060">
        <v>3</v>
      </c>
      <c r="BC1060">
        <v>7</v>
      </c>
      <c r="BD1060">
        <v>9</v>
      </c>
      <c r="BE1060">
        <v>0</v>
      </c>
      <c r="BF1060">
        <v>0.7</v>
      </c>
      <c r="BG1060">
        <v>105</v>
      </c>
      <c r="BH1060">
        <v>16</v>
      </c>
      <c r="BI1060">
        <v>60</v>
      </c>
      <c r="BJ1060">
        <v>2</v>
      </c>
      <c r="BK1060">
        <v>0</v>
      </c>
      <c r="BL1060">
        <v>62</v>
      </c>
      <c r="BM1060">
        <v>0</v>
      </c>
      <c r="BN1060">
        <v>0</v>
      </c>
      <c r="BO1060">
        <v>0</v>
      </c>
      <c r="BP1060">
        <v>0</v>
      </c>
      <c r="BQ1060" t="s">
        <v>18</v>
      </c>
      <c r="BR1060">
        <v>31</v>
      </c>
      <c r="BS1060">
        <v>15</v>
      </c>
      <c r="BT1060">
        <v>3</v>
      </c>
      <c r="BU1060">
        <v>2</v>
      </c>
      <c r="BV1060">
        <v>3.5000000000000003E-2</v>
      </c>
      <c r="BW1060">
        <v>2.6599999999999999E-2</v>
      </c>
      <c r="BX1060">
        <v>24</v>
      </c>
      <c r="BY1060">
        <v>0</v>
      </c>
      <c r="BZ1060" t="s">
        <v>133</v>
      </c>
      <c r="CB1060">
        <v>1.1200000000000001</v>
      </c>
      <c r="CC1060">
        <v>1</v>
      </c>
      <c r="CD1060">
        <v>39</v>
      </c>
      <c r="CE1060">
        <v>1</v>
      </c>
      <c r="CF1060">
        <v>1</v>
      </c>
      <c r="CG1060">
        <v>0.63</v>
      </c>
      <c r="CH1060">
        <v>0</v>
      </c>
    </row>
    <row r="1061" spans="1:86">
      <c r="A1061">
        <v>9</v>
      </c>
      <c r="B1061">
        <v>2</v>
      </c>
      <c r="C1061">
        <v>7</v>
      </c>
      <c r="D1061">
        <v>9</v>
      </c>
      <c r="E1061">
        <v>0</v>
      </c>
      <c r="F1061" s="24">
        <f t="shared" si="82"/>
        <v>5</v>
      </c>
      <c r="G1061">
        <v>100</v>
      </c>
      <c r="H1061" s="24">
        <f t="shared" si="84"/>
        <v>7</v>
      </c>
      <c r="I1061" s="24">
        <f t="shared" si="81"/>
        <v>9</v>
      </c>
      <c r="J1061" s="24">
        <f t="shared" si="83"/>
        <v>25</v>
      </c>
      <c r="K1061" s="24" t="str">
        <f t="shared" si="85"/>
        <v>00</v>
      </c>
      <c r="L1061">
        <v>75</v>
      </c>
      <c r="M1061">
        <v>0</v>
      </c>
      <c r="N1061">
        <v>0</v>
      </c>
      <c r="O1061">
        <v>0</v>
      </c>
      <c r="P1061">
        <v>0</v>
      </c>
      <c r="Q1061" t="s">
        <v>18</v>
      </c>
      <c r="R1061">
        <v>31</v>
      </c>
      <c r="S1061">
        <v>15</v>
      </c>
      <c r="T1061">
        <v>3</v>
      </c>
      <c r="U1061">
        <v>2</v>
      </c>
      <c r="V1061">
        <v>2.4E-2</v>
      </c>
      <c r="W1061">
        <v>1.78E-2</v>
      </c>
      <c r="X1061">
        <v>24</v>
      </c>
      <c r="Y1061">
        <v>0</v>
      </c>
      <c r="Z1061" t="s">
        <v>133</v>
      </c>
      <c r="AB1061">
        <v>0.8</v>
      </c>
      <c r="AC1061">
        <v>1</v>
      </c>
      <c r="AD1061">
        <v>39</v>
      </c>
      <c r="AE1061">
        <v>1</v>
      </c>
      <c r="AF1061">
        <v>1</v>
      </c>
      <c r="AG1061">
        <v>0.63</v>
      </c>
      <c r="AH1061">
        <v>0</v>
      </c>
      <c r="BA1061">
        <v>9</v>
      </c>
      <c r="BB1061">
        <v>2</v>
      </c>
      <c r="BC1061">
        <v>7</v>
      </c>
      <c r="BD1061">
        <v>9</v>
      </c>
      <c r="BE1061">
        <v>0</v>
      </c>
      <c r="BF1061">
        <v>0.4</v>
      </c>
      <c r="BG1061">
        <v>100</v>
      </c>
      <c r="BH1061">
        <v>21</v>
      </c>
      <c r="BI1061">
        <v>70</v>
      </c>
      <c r="BJ1061">
        <v>1</v>
      </c>
      <c r="BK1061">
        <v>0</v>
      </c>
      <c r="BL1061">
        <v>75</v>
      </c>
      <c r="BM1061">
        <v>0</v>
      </c>
      <c r="BN1061">
        <v>0</v>
      </c>
      <c r="BO1061">
        <v>0</v>
      </c>
      <c r="BP1061">
        <v>0</v>
      </c>
      <c r="BQ1061" t="s">
        <v>18</v>
      </c>
      <c r="BR1061">
        <v>31</v>
      </c>
      <c r="BS1061">
        <v>15</v>
      </c>
      <c r="BT1061">
        <v>3</v>
      </c>
      <c r="BU1061">
        <v>2</v>
      </c>
      <c r="BV1061">
        <v>2.4E-2</v>
      </c>
      <c r="BW1061">
        <v>1.78E-2</v>
      </c>
      <c r="BX1061">
        <v>24</v>
      </c>
      <c r="BY1061">
        <v>0</v>
      </c>
      <c r="BZ1061" t="s">
        <v>133</v>
      </c>
      <c r="CB1061">
        <v>0.8</v>
      </c>
      <c r="CC1061">
        <v>1</v>
      </c>
      <c r="CD1061">
        <v>39</v>
      </c>
      <c r="CE1061">
        <v>1</v>
      </c>
      <c r="CF1061">
        <v>1</v>
      </c>
      <c r="CG1061">
        <v>0.63</v>
      </c>
      <c r="CH1061">
        <v>0</v>
      </c>
    </row>
    <row r="1062" spans="1:86">
      <c r="A1062">
        <v>10</v>
      </c>
      <c r="B1062">
        <v>801</v>
      </c>
      <c r="C1062">
        <v>1</v>
      </c>
      <c r="D1062">
        <v>9</v>
      </c>
      <c r="E1062">
        <v>0</v>
      </c>
      <c r="F1062" s="24">
        <f t="shared" si="82"/>
        <v>15</v>
      </c>
      <c r="G1062">
        <v>110</v>
      </c>
      <c r="H1062" s="24">
        <f t="shared" si="84"/>
        <v>7</v>
      </c>
      <c r="I1062" s="24">
        <f t="shared" si="81"/>
        <v>17</v>
      </c>
      <c r="J1062" s="24">
        <f t="shared" si="83"/>
        <v>25</v>
      </c>
      <c r="K1062" s="24" t="str">
        <f t="shared" si="85"/>
        <v>00</v>
      </c>
      <c r="L1062">
        <v>73</v>
      </c>
      <c r="M1062">
        <v>0</v>
      </c>
      <c r="N1062">
        <v>0</v>
      </c>
      <c r="O1062">
        <v>10</v>
      </c>
      <c r="P1062">
        <v>3</v>
      </c>
      <c r="Q1062" t="s">
        <v>19</v>
      </c>
      <c r="R1062">
        <v>32</v>
      </c>
      <c r="S1062">
        <v>30</v>
      </c>
      <c r="T1062">
        <v>3</v>
      </c>
      <c r="U1062">
        <v>2</v>
      </c>
      <c r="V1062">
        <v>4.0000000000000001E-3</v>
      </c>
      <c r="W1062">
        <v>2.7E-2</v>
      </c>
      <c r="X1062">
        <v>24</v>
      </c>
      <c r="Y1062">
        <v>1.2</v>
      </c>
      <c r="Z1062" t="s">
        <v>57</v>
      </c>
      <c r="AA1062">
        <v>2430</v>
      </c>
      <c r="AB1062">
        <v>0.63</v>
      </c>
      <c r="AC1062">
        <v>1</v>
      </c>
      <c r="AD1062">
        <v>39</v>
      </c>
      <c r="AE1062">
        <v>1</v>
      </c>
      <c r="AF1062">
        <v>1</v>
      </c>
      <c r="AG1062">
        <v>0.63</v>
      </c>
      <c r="AH1062">
        <v>0</v>
      </c>
      <c r="BA1062">
        <v>10</v>
      </c>
      <c r="BB1062">
        <v>801</v>
      </c>
      <c r="BC1062">
        <v>1</v>
      </c>
      <c r="BD1062">
        <v>9</v>
      </c>
      <c r="BE1062">
        <v>0</v>
      </c>
      <c r="BF1062">
        <v>1.4</v>
      </c>
      <c r="BG1062">
        <v>110</v>
      </c>
      <c r="BH1062">
        <v>21</v>
      </c>
      <c r="BI1062">
        <v>136</v>
      </c>
      <c r="BJ1062">
        <v>1</v>
      </c>
      <c r="BK1062">
        <v>0</v>
      </c>
      <c r="BL1062">
        <v>73</v>
      </c>
      <c r="BM1062">
        <v>0</v>
      </c>
      <c r="BN1062">
        <v>0</v>
      </c>
      <c r="BO1062">
        <v>10</v>
      </c>
      <c r="BP1062">
        <v>3</v>
      </c>
      <c r="BQ1062" t="s">
        <v>19</v>
      </c>
      <c r="BR1062">
        <v>32</v>
      </c>
      <c r="BS1062">
        <v>30</v>
      </c>
      <c r="BT1062">
        <v>3</v>
      </c>
      <c r="BU1062">
        <v>2</v>
      </c>
      <c r="BV1062">
        <v>4.0000000000000001E-3</v>
      </c>
      <c r="BW1062">
        <v>2.7E-2</v>
      </c>
      <c r="BX1062">
        <v>24</v>
      </c>
      <c r="BY1062">
        <v>1.2</v>
      </c>
      <c r="BZ1062" t="s">
        <v>57</v>
      </c>
      <c r="CA1062">
        <v>2430</v>
      </c>
      <c r="CB1062">
        <v>0.63</v>
      </c>
      <c r="CC1062">
        <v>1</v>
      </c>
      <c r="CD1062">
        <v>39</v>
      </c>
      <c r="CE1062">
        <v>1</v>
      </c>
      <c r="CF1062">
        <v>1</v>
      </c>
      <c r="CG1062">
        <v>0.63</v>
      </c>
      <c r="CH1062">
        <v>0</v>
      </c>
    </row>
    <row r="1063" spans="1:86">
      <c r="A1063">
        <v>11</v>
      </c>
      <c r="B1063">
        <v>801</v>
      </c>
      <c r="C1063">
        <v>1</v>
      </c>
      <c r="D1063">
        <v>9</v>
      </c>
      <c r="E1063">
        <v>0</v>
      </c>
      <c r="F1063" s="24">
        <f t="shared" si="82"/>
        <v>15</v>
      </c>
      <c r="G1063">
        <v>110</v>
      </c>
      <c r="H1063" s="24">
        <f t="shared" si="84"/>
        <v>7</v>
      </c>
      <c r="I1063" s="24">
        <f t="shared" si="81"/>
        <v>17</v>
      </c>
      <c r="J1063" s="24">
        <f t="shared" si="83"/>
        <v>25</v>
      </c>
      <c r="K1063" s="24" t="str">
        <f t="shared" si="85"/>
        <v>00</v>
      </c>
      <c r="L1063">
        <v>73</v>
      </c>
      <c r="M1063">
        <v>0</v>
      </c>
      <c r="N1063">
        <v>0</v>
      </c>
      <c r="O1063">
        <v>10</v>
      </c>
      <c r="P1063">
        <v>3</v>
      </c>
      <c r="Q1063" t="s">
        <v>19</v>
      </c>
      <c r="R1063">
        <v>32</v>
      </c>
      <c r="S1063">
        <v>30</v>
      </c>
      <c r="T1063">
        <v>3</v>
      </c>
      <c r="U1063">
        <v>2</v>
      </c>
      <c r="V1063">
        <v>2.4E-2</v>
      </c>
      <c r="W1063">
        <v>1.2E-2</v>
      </c>
      <c r="X1063">
        <v>24</v>
      </c>
      <c r="Y1063">
        <v>1.2</v>
      </c>
      <c r="Z1063" t="s">
        <v>57</v>
      </c>
      <c r="AA1063">
        <v>248</v>
      </c>
      <c r="AB1063">
        <v>0.63</v>
      </c>
      <c r="AC1063">
        <v>1</v>
      </c>
      <c r="AD1063">
        <v>39</v>
      </c>
      <c r="AE1063">
        <v>1</v>
      </c>
      <c r="AF1063">
        <v>1</v>
      </c>
      <c r="AG1063">
        <v>0.63</v>
      </c>
      <c r="AH1063">
        <v>0</v>
      </c>
      <c r="BA1063">
        <v>11</v>
      </c>
      <c r="BB1063">
        <v>801</v>
      </c>
      <c r="BC1063">
        <v>1</v>
      </c>
      <c r="BD1063">
        <v>9</v>
      </c>
      <c r="BE1063">
        <v>0</v>
      </c>
      <c r="BF1063">
        <v>1.4</v>
      </c>
      <c r="BG1063">
        <v>110</v>
      </c>
      <c r="BH1063">
        <v>21</v>
      </c>
      <c r="BI1063">
        <v>136</v>
      </c>
      <c r="BJ1063">
        <v>1</v>
      </c>
      <c r="BK1063">
        <v>0</v>
      </c>
      <c r="BL1063">
        <v>73</v>
      </c>
      <c r="BM1063">
        <v>0</v>
      </c>
      <c r="BN1063">
        <v>0</v>
      </c>
      <c r="BO1063">
        <v>10</v>
      </c>
      <c r="BP1063">
        <v>3</v>
      </c>
      <c r="BQ1063" t="s">
        <v>19</v>
      </c>
      <c r="BR1063">
        <v>32</v>
      </c>
      <c r="BS1063">
        <v>30</v>
      </c>
      <c r="BT1063">
        <v>3</v>
      </c>
      <c r="BU1063">
        <v>2</v>
      </c>
      <c r="BV1063">
        <v>2.4E-2</v>
      </c>
      <c r="BW1063">
        <v>1.2E-2</v>
      </c>
      <c r="BX1063">
        <v>24</v>
      </c>
      <c r="BY1063">
        <v>1.2</v>
      </c>
      <c r="BZ1063" t="s">
        <v>57</v>
      </c>
      <c r="CA1063">
        <v>248</v>
      </c>
      <c r="CB1063">
        <v>0.63</v>
      </c>
      <c r="CC1063">
        <v>1</v>
      </c>
      <c r="CD1063">
        <v>39</v>
      </c>
      <c r="CE1063">
        <v>1</v>
      </c>
      <c r="CF1063">
        <v>1</v>
      </c>
      <c r="CG1063">
        <v>0.63</v>
      </c>
      <c r="CH1063">
        <v>0</v>
      </c>
    </row>
    <row r="1064" spans="1:86">
      <c r="F1064" s="24" t="str">
        <f t="shared" si="82"/>
        <v/>
      </c>
      <c r="H1064" s="24" t="str">
        <f t="shared" si="84"/>
        <v/>
      </c>
      <c r="I1064" s="24" t="str">
        <f t="shared" si="81"/>
        <v/>
      </c>
      <c r="J1064" s="24" t="str">
        <f t="shared" si="83"/>
        <v/>
      </c>
      <c r="K1064" s="24" t="str">
        <f t="shared" si="85"/>
        <v/>
      </c>
      <c r="AC1064">
        <v>1</v>
      </c>
      <c r="AD1064">
        <v>39</v>
      </c>
      <c r="AE1064">
        <v>1</v>
      </c>
      <c r="AF1064">
        <v>1</v>
      </c>
      <c r="AH1064">
        <v>0</v>
      </c>
      <c r="BK1064">
        <v>0</v>
      </c>
      <c r="CC1064">
        <v>1</v>
      </c>
      <c r="CD1064">
        <v>39</v>
      </c>
      <c r="CE1064">
        <v>1</v>
      </c>
      <c r="CF1064">
        <v>1</v>
      </c>
      <c r="CH1064">
        <v>0</v>
      </c>
    </row>
    <row r="1065" spans="1:86">
      <c r="F1065" s="24" t="str">
        <f t="shared" si="82"/>
        <v/>
      </c>
      <c r="H1065" s="24" t="str">
        <f t="shared" si="84"/>
        <v/>
      </c>
      <c r="I1065" s="24" t="str">
        <f t="shared" si="81"/>
        <v/>
      </c>
      <c r="J1065" s="24" t="str">
        <f t="shared" si="83"/>
        <v/>
      </c>
      <c r="K1065" s="24" t="str">
        <f t="shared" si="85"/>
        <v/>
      </c>
      <c r="AC1065">
        <v>1</v>
      </c>
      <c r="AE1065">
        <v>1</v>
      </c>
      <c r="AF1065">
        <v>1</v>
      </c>
      <c r="AH1065">
        <v>0</v>
      </c>
      <c r="BK1065">
        <v>0</v>
      </c>
      <c r="CC1065">
        <v>1</v>
      </c>
      <c r="CE1065">
        <v>1</v>
      </c>
      <c r="CF1065">
        <v>1</v>
      </c>
      <c r="CH1065">
        <v>0</v>
      </c>
    </row>
    <row r="1066" spans="1:86">
      <c r="A1066">
        <v>2</v>
      </c>
      <c r="B1066">
        <v>8</v>
      </c>
      <c r="C1066">
        <v>300</v>
      </c>
      <c r="D1066">
        <v>55</v>
      </c>
      <c r="E1066">
        <v>0</v>
      </c>
      <c r="F1066" s="24">
        <f t="shared" si="82"/>
        <v>135</v>
      </c>
      <c r="G1066">
        <v>50</v>
      </c>
      <c r="H1066" s="24">
        <f t="shared" si="84"/>
        <v>11</v>
      </c>
      <c r="I1066" s="24">
        <f t="shared" si="81"/>
        <v>9</v>
      </c>
      <c r="J1066" s="24">
        <f t="shared" si="83"/>
        <v>75</v>
      </c>
      <c r="K1066" s="24" t="str">
        <f t="shared" si="85"/>
        <v>03</v>
      </c>
      <c r="L1066">
        <v>22</v>
      </c>
      <c r="M1066">
        <v>0</v>
      </c>
      <c r="N1066">
        <v>0</v>
      </c>
      <c r="O1066">
        <v>1</v>
      </c>
      <c r="P1066">
        <v>0</v>
      </c>
      <c r="Q1066" t="s">
        <v>18</v>
      </c>
      <c r="R1066">
        <v>21</v>
      </c>
      <c r="S1066">
        <v>10</v>
      </c>
      <c r="T1066">
        <v>2</v>
      </c>
      <c r="U1066">
        <v>2</v>
      </c>
      <c r="V1066">
        <v>0.29599999999999999</v>
      </c>
      <c r="W1066">
        <v>0.24859999999999999</v>
      </c>
      <c r="X1066">
        <v>24</v>
      </c>
      <c r="Y1066">
        <v>0</v>
      </c>
      <c r="Z1066" t="s">
        <v>133</v>
      </c>
      <c r="AB1066">
        <v>0</v>
      </c>
      <c r="AC1066">
        <v>1</v>
      </c>
      <c r="AD1066">
        <v>39</v>
      </c>
      <c r="AE1066">
        <v>1</v>
      </c>
      <c r="AF1066">
        <v>1</v>
      </c>
      <c r="AG1066">
        <v>0.8</v>
      </c>
      <c r="AH1066">
        <v>0</v>
      </c>
      <c r="BA1066">
        <v>2</v>
      </c>
      <c r="BB1066">
        <v>8</v>
      </c>
      <c r="BC1066">
        <v>300</v>
      </c>
      <c r="BD1066">
        <v>55</v>
      </c>
      <c r="BE1066">
        <v>0</v>
      </c>
      <c r="BF1066">
        <v>13.4</v>
      </c>
      <c r="BG1066">
        <v>50</v>
      </c>
      <c r="BH1066">
        <v>11</v>
      </c>
      <c r="BI1066">
        <v>70</v>
      </c>
      <c r="BJ1066">
        <v>3</v>
      </c>
      <c r="BK1066">
        <v>0</v>
      </c>
      <c r="BL1066">
        <v>22</v>
      </c>
      <c r="BM1066">
        <v>0</v>
      </c>
      <c r="BN1066">
        <v>0</v>
      </c>
      <c r="BO1066">
        <v>1</v>
      </c>
      <c r="BP1066">
        <v>0</v>
      </c>
      <c r="BQ1066" t="s">
        <v>18</v>
      </c>
      <c r="BR1066">
        <v>21</v>
      </c>
      <c r="BS1066">
        <v>10</v>
      </c>
      <c r="BT1066">
        <v>2</v>
      </c>
      <c r="BU1066">
        <v>2</v>
      </c>
      <c r="BV1066">
        <v>0.29599999999999999</v>
      </c>
      <c r="BW1066">
        <v>0.24859999999999999</v>
      </c>
      <c r="BX1066">
        <v>24</v>
      </c>
      <c r="BY1066">
        <v>0</v>
      </c>
      <c r="BZ1066" t="s">
        <v>133</v>
      </c>
      <c r="CB1066">
        <v>0</v>
      </c>
      <c r="CC1066">
        <v>1</v>
      </c>
      <c r="CD1066">
        <v>39</v>
      </c>
      <c r="CE1066">
        <v>1</v>
      </c>
      <c r="CF1066">
        <v>1</v>
      </c>
      <c r="CG1066">
        <v>0.8</v>
      </c>
      <c r="CH1066">
        <v>0</v>
      </c>
    </row>
    <row r="1067" spans="1:86">
      <c r="A1067">
        <v>3</v>
      </c>
      <c r="B1067">
        <v>7</v>
      </c>
      <c r="C1067">
        <v>200</v>
      </c>
      <c r="D1067">
        <v>40</v>
      </c>
      <c r="E1067">
        <v>0</v>
      </c>
      <c r="F1067" s="24">
        <f t="shared" si="82"/>
        <v>85</v>
      </c>
      <c r="G1067">
        <v>50</v>
      </c>
      <c r="H1067" s="24">
        <f t="shared" si="84"/>
        <v>12</v>
      </c>
      <c r="I1067" s="24">
        <f t="shared" si="81"/>
        <v>9</v>
      </c>
      <c r="J1067" s="24">
        <f t="shared" si="83"/>
        <v>75</v>
      </c>
      <c r="K1067" s="24" t="str">
        <f t="shared" si="85"/>
        <v>03</v>
      </c>
      <c r="L1067">
        <v>22</v>
      </c>
      <c r="M1067">
        <v>0</v>
      </c>
      <c r="N1067">
        <v>0</v>
      </c>
      <c r="O1067">
        <v>1</v>
      </c>
      <c r="P1067">
        <v>0</v>
      </c>
      <c r="Q1067" t="s">
        <v>18</v>
      </c>
      <c r="R1067">
        <v>21</v>
      </c>
      <c r="S1067">
        <v>10</v>
      </c>
      <c r="T1067">
        <v>2</v>
      </c>
      <c r="U1067">
        <v>2</v>
      </c>
      <c r="V1067">
        <v>0.20200000000000001</v>
      </c>
      <c r="W1067">
        <v>0.16969999999999999</v>
      </c>
      <c r="X1067">
        <v>24</v>
      </c>
      <c r="Y1067">
        <v>0</v>
      </c>
      <c r="Z1067" t="s">
        <v>133</v>
      </c>
      <c r="AB1067">
        <v>0</v>
      </c>
      <c r="AC1067">
        <v>1</v>
      </c>
      <c r="AD1067">
        <v>39</v>
      </c>
      <c r="AE1067">
        <v>1</v>
      </c>
      <c r="AF1067">
        <v>1</v>
      </c>
      <c r="AG1067">
        <v>0.8</v>
      </c>
      <c r="AH1067">
        <v>0</v>
      </c>
      <c r="BA1067">
        <v>3</v>
      </c>
      <c r="BB1067">
        <v>7</v>
      </c>
      <c r="BC1067">
        <v>200</v>
      </c>
      <c r="BD1067">
        <v>40</v>
      </c>
      <c r="BE1067">
        <v>0</v>
      </c>
      <c r="BF1067">
        <v>8.6</v>
      </c>
      <c r="BG1067">
        <v>50</v>
      </c>
      <c r="BH1067">
        <v>12</v>
      </c>
      <c r="BI1067">
        <v>70</v>
      </c>
      <c r="BJ1067">
        <v>3</v>
      </c>
      <c r="BK1067">
        <v>0</v>
      </c>
      <c r="BL1067">
        <v>22</v>
      </c>
      <c r="BM1067">
        <v>0</v>
      </c>
      <c r="BN1067">
        <v>0</v>
      </c>
      <c r="BO1067">
        <v>1</v>
      </c>
      <c r="BP1067">
        <v>0</v>
      </c>
      <c r="BQ1067" t="s">
        <v>18</v>
      </c>
      <c r="BR1067">
        <v>21</v>
      </c>
      <c r="BS1067">
        <v>10</v>
      </c>
      <c r="BT1067">
        <v>2</v>
      </c>
      <c r="BU1067">
        <v>2</v>
      </c>
      <c r="BV1067">
        <v>0.20200000000000001</v>
      </c>
      <c r="BW1067">
        <v>0.16969999999999999</v>
      </c>
      <c r="BX1067">
        <v>24</v>
      </c>
      <c r="BY1067">
        <v>0</v>
      </c>
      <c r="BZ1067" t="s">
        <v>133</v>
      </c>
      <c r="CB1067">
        <v>0</v>
      </c>
      <c r="CC1067">
        <v>1</v>
      </c>
      <c r="CD1067">
        <v>39</v>
      </c>
      <c r="CE1067">
        <v>1</v>
      </c>
      <c r="CF1067">
        <v>1</v>
      </c>
      <c r="CG1067">
        <v>0.8</v>
      </c>
      <c r="CH1067">
        <v>0</v>
      </c>
    </row>
    <row r="1068" spans="1:86">
      <c r="A1068">
        <v>4</v>
      </c>
      <c r="B1068">
        <v>6</v>
      </c>
      <c r="C1068">
        <v>140</v>
      </c>
      <c r="D1068">
        <v>40</v>
      </c>
      <c r="E1068">
        <v>0</v>
      </c>
      <c r="F1068" s="24">
        <f t="shared" si="82"/>
        <v>53</v>
      </c>
      <c r="G1068">
        <v>60</v>
      </c>
      <c r="H1068" s="24">
        <f t="shared" si="84"/>
        <v>12</v>
      </c>
      <c r="I1068" s="24">
        <f t="shared" si="81"/>
        <v>8</v>
      </c>
      <c r="J1068" s="24">
        <f t="shared" si="83"/>
        <v>75</v>
      </c>
      <c r="K1068" s="24" t="str">
        <f t="shared" si="85"/>
        <v>03</v>
      </c>
      <c r="L1068">
        <v>32</v>
      </c>
      <c r="M1068">
        <v>0</v>
      </c>
      <c r="N1068">
        <v>40</v>
      </c>
      <c r="O1068">
        <v>0</v>
      </c>
      <c r="P1068">
        <v>0</v>
      </c>
      <c r="Q1068" t="s">
        <v>18</v>
      </c>
      <c r="R1068">
        <v>31</v>
      </c>
      <c r="S1068">
        <v>15</v>
      </c>
      <c r="T1068">
        <v>2</v>
      </c>
      <c r="U1068">
        <v>2</v>
      </c>
      <c r="V1068">
        <v>0.14699999999999999</v>
      </c>
      <c r="W1068">
        <v>0.122</v>
      </c>
      <c r="X1068">
        <v>24</v>
      </c>
      <c r="Y1068">
        <v>0</v>
      </c>
      <c r="Z1068" t="s">
        <v>133</v>
      </c>
      <c r="AB1068">
        <v>0</v>
      </c>
      <c r="AC1068">
        <v>1</v>
      </c>
      <c r="AD1068">
        <v>39</v>
      </c>
      <c r="AE1068">
        <v>1</v>
      </c>
      <c r="AF1068">
        <v>1</v>
      </c>
      <c r="AG1068">
        <v>0.8</v>
      </c>
      <c r="AH1068">
        <v>0</v>
      </c>
      <c r="BA1068">
        <v>4</v>
      </c>
      <c r="BB1068">
        <v>6</v>
      </c>
      <c r="BC1068">
        <v>140</v>
      </c>
      <c r="BD1068">
        <v>40</v>
      </c>
      <c r="BE1068">
        <v>0</v>
      </c>
      <c r="BF1068">
        <v>5.3</v>
      </c>
      <c r="BG1068">
        <v>60</v>
      </c>
      <c r="BH1068">
        <v>12</v>
      </c>
      <c r="BI1068">
        <v>60</v>
      </c>
      <c r="BJ1068">
        <v>3</v>
      </c>
      <c r="BK1068">
        <v>0</v>
      </c>
      <c r="BL1068">
        <v>32</v>
      </c>
      <c r="BM1068">
        <v>0</v>
      </c>
      <c r="BN1068">
        <v>40</v>
      </c>
      <c r="BO1068">
        <v>0</v>
      </c>
      <c r="BP1068">
        <v>0</v>
      </c>
      <c r="BQ1068" t="s">
        <v>18</v>
      </c>
      <c r="BR1068">
        <v>31</v>
      </c>
      <c r="BS1068">
        <v>15</v>
      </c>
      <c r="BT1068">
        <v>2</v>
      </c>
      <c r="BU1068">
        <v>2</v>
      </c>
      <c r="BV1068">
        <v>0.14699999999999999</v>
      </c>
      <c r="BW1068">
        <v>0.122</v>
      </c>
      <c r="BX1068">
        <v>24</v>
      </c>
      <c r="BY1068">
        <v>0</v>
      </c>
      <c r="BZ1068" t="s">
        <v>133</v>
      </c>
      <c r="CB1068">
        <v>0</v>
      </c>
      <c r="CC1068">
        <v>1</v>
      </c>
      <c r="CD1068">
        <v>39</v>
      </c>
      <c r="CE1068">
        <v>1</v>
      </c>
      <c r="CF1068">
        <v>1</v>
      </c>
      <c r="CG1068">
        <v>0.8</v>
      </c>
      <c r="CH1068">
        <v>0</v>
      </c>
    </row>
    <row r="1069" spans="1:86">
      <c r="A1069">
        <v>5</v>
      </c>
      <c r="B1069">
        <v>5</v>
      </c>
      <c r="C1069">
        <v>70</v>
      </c>
      <c r="D1069">
        <v>25</v>
      </c>
      <c r="E1069">
        <v>0</v>
      </c>
      <c r="F1069" s="24">
        <f t="shared" si="82"/>
        <v>33</v>
      </c>
      <c r="G1069">
        <v>70</v>
      </c>
      <c r="H1069" s="24">
        <f t="shared" si="84"/>
        <v>12</v>
      </c>
      <c r="I1069" s="24">
        <f t="shared" si="81"/>
        <v>8</v>
      </c>
      <c r="J1069" s="24">
        <f t="shared" si="83"/>
        <v>75</v>
      </c>
      <c r="K1069" s="24" t="str">
        <f t="shared" si="85"/>
        <v>03</v>
      </c>
      <c r="L1069">
        <v>42</v>
      </c>
      <c r="M1069">
        <v>0</v>
      </c>
      <c r="N1069">
        <v>40</v>
      </c>
      <c r="O1069">
        <v>0</v>
      </c>
      <c r="P1069">
        <v>0</v>
      </c>
      <c r="Q1069" t="s">
        <v>18</v>
      </c>
      <c r="R1069">
        <v>31</v>
      </c>
      <c r="S1069">
        <v>15</v>
      </c>
      <c r="T1069">
        <v>2</v>
      </c>
      <c r="U1069">
        <v>2</v>
      </c>
      <c r="V1069">
        <v>0.104</v>
      </c>
      <c r="W1069">
        <v>8.3199999999999996E-2</v>
      </c>
      <c r="X1069">
        <v>24</v>
      </c>
      <c r="Y1069">
        <v>0</v>
      </c>
      <c r="Z1069" t="s">
        <v>133</v>
      </c>
      <c r="AB1069">
        <v>4</v>
      </c>
      <c r="AC1069">
        <v>1</v>
      </c>
      <c r="AD1069">
        <v>39</v>
      </c>
      <c r="AE1069">
        <v>1</v>
      </c>
      <c r="AF1069">
        <v>1</v>
      </c>
      <c r="AG1069">
        <v>0.8</v>
      </c>
      <c r="AH1069">
        <v>0</v>
      </c>
      <c r="BA1069">
        <v>5</v>
      </c>
      <c r="BB1069">
        <v>5</v>
      </c>
      <c r="BC1069">
        <v>70</v>
      </c>
      <c r="BD1069">
        <v>25</v>
      </c>
      <c r="BE1069">
        <v>0</v>
      </c>
      <c r="BF1069">
        <v>3.3</v>
      </c>
      <c r="BG1069">
        <v>70</v>
      </c>
      <c r="BH1069">
        <v>12</v>
      </c>
      <c r="BI1069">
        <v>60</v>
      </c>
      <c r="BJ1069">
        <v>3</v>
      </c>
      <c r="BK1069">
        <v>0</v>
      </c>
      <c r="BL1069">
        <v>42</v>
      </c>
      <c r="BM1069">
        <v>0</v>
      </c>
      <c r="BN1069">
        <v>40</v>
      </c>
      <c r="BO1069">
        <v>0</v>
      </c>
      <c r="BP1069">
        <v>0</v>
      </c>
      <c r="BQ1069" t="s">
        <v>18</v>
      </c>
      <c r="BR1069">
        <v>31</v>
      </c>
      <c r="BS1069">
        <v>15</v>
      </c>
      <c r="BT1069">
        <v>2</v>
      </c>
      <c r="BU1069">
        <v>2</v>
      </c>
      <c r="BV1069">
        <v>0.104</v>
      </c>
      <c r="BW1069">
        <v>8.3199999999999996E-2</v>
      </c>
      <c r="BX1069">
        <v>24</v>
      </c>
      <c r="BY1069">
        <v>0</v>
      </c>
      <c r="BZ1069" t="s">
        <v>133</v>
      </c>
      <c r="CB1069">
        <v>4</v>
      </c>
      <c r="CC1069">
        <v>1</v>
      </c>
      <c r="CD1069">
        <v>39</v>
      </c>
      <c r="CE1069">
        <v>1</v>
      </c>
      <c r="CF1069">
        <v>1</v>
      </c>
      <c r="CG1069">
        <v>0.8</v>
      </c>
      <c r="CH1069">
        <v>0</v>
      </c>
    </row>
    <row r="1070" spans="1:86">
      <c r="A1070">
        <v>6</v>
      </c>
      <c r="B1070">
        <v>4</v>
      </c>
      <c r="C1070">
        <v>40</v>
      </c>
      <c r="D1070">
        <v>20</v>
      </c>
      <c r="E1070">
        <v>0</v>
      </c>
      <c r="F1070" s="24">
        <f t="shared" si="82"/>
        <v>23</v>
      </c>
      <c r="G1070">
        <v>85</v>
      </c>
      <c r="H1070" s="24">
        <f t="shared" si="84"/>
        <v>10</v>
      </c>
      <c r="I1070" s="24">
        <f t="shared" si="81"/>
        <v>8</v>
      </c>
      <c r="J1070" s="24">
        <f t="shared" si="83"/>
        <v>50</v>
      </c>
      <c r="K1070" s="24" t="str">
        <f t="shared" si="85"/>
        <v>03</v>
      </c>
      <c r="L1070">
        <v>32</v>
      </c>
      <c r="M1070">
        <v>0</v>
      </c>
      <c r="N1070">
        <v>40</v>
      </c>
      <c r="O1070">
        <v>0</v>
      </c>
      <c r="P1070">
        <v>0</v>
      </c>
      <c r="Q1070" t="s">
        <v>18</v>
      </c>
      <c r="R1070">
        <v>31</v>
      </c>
      <c r="S1070">
        <v>15</v>
      </c>
      <c r="T1070">
        <v>2</v>
      </c>
      <c r="U1070">
        <v>2</v>
      </c>
      <c r="V1070">
        <v>6.9000000000000006E-2</v>
      </c>
      <c r="W1070">
        <v>5.45E-2</v>
      </c>
      <c r="X1070">
        <v>24</v>
      </c>
      <c r="Y1070">
        <v>0</v>
      </c>
      <c r="Z1070" t="s">
        <v>133</v>
      </c>
      <c r="AB1070">
        <v>3.2</v>
      </c>
      <c r="AC1070">
        <v>1</v>
      </c>
      <c r="AD1070">
        <v>39</v>
      </c>
      <c r="AE1070">
        <v>1</v>
      </c>
      <c r="AF1070">
        <v>1</v>
      </c>
      <c r="AG1070">
        <v>0.8</v>
      </c>
      <c r="AH1070">
        <v>0</v>
      </c>
      <c r="BA1070">
        <v>6</v>
      </c>
      <c r="BB1070">
        <v>4</v>
      </c>
      <c r="BC1070">
        <v>40</v>
      </c>
      <c r="BD1070">
        <v>20</v>
      </c>
      <c r="BE1070">
        <v>0</v>
      </c>
      <c r="BF1070">
        <v>2.2999999999999998</v>
      </c>
      <c r="BG1070">
        <v>85</v>
      </c>
      <c r="BH1070">
        <v>14</v>
      </c>
      <c r="BI1070">
        <v>60</v>
      </c>
      <c r="BJ1070">
        <v>2</v>
      </c>
      <c r="BK1070">
        <v>0</v>
      </c>
      <c r="BL1070">
        <v>32</v>
      </c>
      <c r="BM1070">
        <v>0</v>
      </c>
      <c r="BN1070">
        <v>40</v>
      </c>
      <c r="BO1070">
        <v>0</v>
      </c>
      <c r="BP1070">
        <v>0</v>
      </c>
      <c r="BQ1070" t="s">
        <v>18</v>
      </c>
      <c r="BR1070">
        <v>31</v>
      </c>
      <c r="BS1070">
        <v>15</v>
      </c>
      <c r="BT1070">
        <v>2</v>
      </c>
      <c r="BU1070">
        <v>2</v>
      </c>
      <c r="BV1070">
        <v>6.9000000000000006E-2</v>
      </c>
      <c r="BW1070">
        <v>5.45E-2</v>
      </c>
      <c r="BX1070">
        <v>24</v>
      </c>
      <c r="BY1070">
        <v>0</v>
      </c>
      <c r="BZ1070" t="s">
        <v>133</v>
      </c>
      <c r="CB1070">
        <v>3.2</v>
      </c>
      <c r="CC1070">
        <v>1</v>
      </c>
      <c r="CD1070">
        <v>39</v>
      </c>
      <c r="CE1070">
        <v>1</v>
      </c>
      <c r="CF1070">
        <v>1</v>
      </c>
      <c r="CG1070">
        <v>0.8</v>
      </c>
      <c r="CH1070">
        <v>0</v>
      </c>
    </row>
    <row r="1071" spans="1:86">
      <c r="A1071">
        <v>7</v>
      </c>
      <c r="B1071">
        <v>3</v>
      </c>
      <c r="C1071">
        <v>10</v>
      </c>
      <c r="D1071">
        <v>10</v>
      </c>
      <c r="E1071">
        <v>0</v>
      </c>
      <c r="F1071" s="24">
        <f t="shared" si="82"/>
        <v>15</v>
      </c>
      <c r="G1071">
        <v>105</v>
      </c>
      <c r="H1071" s="24">
        <f t="shared" si="84"/>
        <v>11</v>
      </c>
      <c r="I1071" s="24">
        <f t="shared" si="81"/>
        <v>8</v>
      </c>
      <c r="J1071" s="24">
        <f t="shared" si="83"/>
        <v>50</v>
      </c>
      <c r="K1071" s="24" t="str">
        <f t="shared" si="85"/>
        <v>00</v>
      </c>
      <c r="L1071">
        <v>52</v>
      </c>
      <c r="M1071">
        <v>0</v>
      </c>
      <c r="N1071">
        <v>40</v>
      </c>
      <c r="O1071">
        <v>0</v>
      </c>
      <c r="P1071">
        <v>0</v>
      </c>
      <c r="Q1071" t="s">
        <v>18</v>
      </c>
      <c r="R1071">
        <v>31</v>
      </c>
      <c r="S1071">
        <v>15</v>
      </c>
      <c r="T1071">
        <v>2</v>
      </c>
      <c r="U1071">
        <v>2</v>
      </c>
      <c r="V1071">
        <v>4.3999999999999997E-2</v>
      </c>
      <c r="W1071">
        <v>3.4799999999999998E-2</v>
      </c>
      <c r="X1071">
        <v>24</v>
      </c>
      <c r="Y1071">
        <v>0</v>
      </c>
      <c r="Z1071" t="s">
        <v>133</v>
      </c>
      <c r="AB1071">
        <v>2</v>
      </c>
      <c r="AC1071">
        <v>1</v>
      </c>
      <c r="AD1071">
        <v>39</v>
      </c>
      <c r="AE1071">
        <v>1</v>
      </c>
      <c r="AF1071">
        <v>1</v>
      </c>
      <c r="AG1071">
        <v>0.8</v>
      </c>
      <c r="AH1071">
        <v>0</v>
      </c>
      <c r="BA1071">
        <v>7</v>
      </c>
      <c r="BB1071">
        <v>3</v>
      </c>
      <c r="BC1071">
        <v>10</v>
      </c>
      <c r="BD1071">
        <v>10</v>
      </c>
      <c r="BE1071">
        <v>0</v>
      </c>
      <c r="BF1071">
        <v>1.5</v>
      </c>
      <c r="BG1071">
        <v>105</v>
      </c>
      <c r="BH1071">
        <v>16</v>
      </c>
      <c r="BI1071">
        <v>60</v>
      </c>
      <c r="BJ1071">
        <v>2</v>
      </c>
      <c r="BK1071">
        <v>0</v>
      </c>
      <c r="BL1071">
        <v>52</v>
      </c>
      <c r="BM1071">
        <v>0</v>
      </c>
      <c r="BN1071">
        <v>40</v>
      </c>
      <c r="BO1071">
        <v>0</v>
      </c>
      <c r="BP1071">
        <v>0</v>
      </c>
      <c r="BQ1071" t="s">
        <v>18</v>
      </c>
      <c r="BR1071">
        <v>31</v>
      </c>
      <c r="BS1071">
        <v>15</v>
      </c>
      <c r="BT1071">
        <v>2</v>
      </c>
      <c r="BU1071">
        <v>2</v>
      </c>
      <c r="BV1071">
        <v>4.3999999999999997E-2</v>
      </c>
      <c r="BW1071">
        <v>3.4799999999999998E-2</v>
      </c>
      <c r="BX1071">
        <v>24</v>
      </c>
      <c r="BY1071">
        <v>0</v>
      </c>
      <c r="BZ1071" t="s">
        <v>133</v>
      </c>
      <c r="CB1071">
        <v>2</v>
      </c>
      <c r="CC1071">
        <v>1</v>
      </c>
      <c r="CD1071">
        <v>39</v>
      </c>
      <c r="CE1071">
        <v>1</v>
      </c>
      <c r="CF1071">
        <v>1</v>
      </c>
      <c r="CG1071">
        <v>0.8</v>
      </c>
      <c r="CH1071">
        <v>0</v>
      </c>
    </row>
    <row r="1072" spans="1:86">
      <c r="A1072">
        <v>8</v>
      </c>
      <c r="B1072">
        <v>2</v>
      </c>
      <c r="C1072">
        <v>7</v>
      </c>
      <c r="D1072">
        <v>9</v>
      </c>
      <c r="E1072">
        <v>0</v>
      </c>
      <c r="F1072" s="24">
        <f t="shared" si="82"/>
        <v>7.9999999999999991</v>
      </c>
      <c r="G1072">
        <v>105</v>
      </c>
      <c r="H1072" s="24">
        <f t="shared" si="84"/>
        <v>11</v>
      </c>
      <c r="I1072" s="24">
        <f t="shared" ref="I1072:I1135" si="86">IF(BI1072="","",ROUND(BI1072*10/80,0))</f>
        <v>8</v>
      </c>
      <c r="J1072" s="24">
        <f t="shared" si="83"/>
        <v>50</v>
      </c>
      <c r="K1072" s="24" t="str">
        <f t="shared" si="85"/>
        <v>00</v>
      </c>
      <c r="L1072">
        <v>62</v>
      </c>
      <c r="M1072">
        <v>0</v>
      </c>
      <c r="N1072">
        <v>0</v>
      </c>
      <c r="O1072">
        <v>0</v>
      </c>
      <c r="P1072">
        <v>0</v>
      </c>
      <c r="Q1072" t="s">
        <v>18</v>
      </c>
      <c r="R1072">
        <v>31</v>
      </c>
      <c r="S1072">
        <v>15</v>
      </c>
      <c r="T1072">
        <v>3</v>
      </c>
      <c r="U1072">
        <v>2</v>
      </c>
      <c r="V1072">
        <v>0.03</v>
      </c>
      <c r="W1072">
        <v>2.2800000000000001E-2</v>
      </c>
      <c r="X1072">
        <v>24</v>
      </c>
      <c r="Y1072">
        <v>0</v>
      </c>
      <c r="Z1072" t="s">
        <v>133</v>
      </c>
      <c r="AB1072">
        <v>1.1200000000000001</v>
      </c>
      <c r="AC1072">
        <v>1</v>
      </c>
      <c r="AD1072">
        <v>39</v>
      </c>
      <c r="AE1072">
        <v>1</v>
      </c>
      <c r="AF1072">
        <v>1</v>
      </c>
      <c r="AG1072">
        <v>0.8</v>
      </c>
      <c r="AH1072">
        <v>0</v>
      </c>
      <c r="BA1072">
        <v>8</v>
      </c>
      <c r="BB1072">
        <v>2</v>
      </c>
      <c r="BC1072">
        <v>7</v>
      </c>
      <c r="BD1072">
        <v>9</v>
      </c>
      <c r="BE1072">
        <v>0</v>
      </c>
      <c r="BF1072">
        <v>0.7</v>
      </c>
      <c r="BG1072">
        <v>105</v>
      </c>
      <c r="BH1072">
        <v>16</v>
      </c>
      <c r="BI1072">
        <v>60</v>
      </c>
      <c r="BJ1072">
        <v>2</v>
      </c>
      <c r="BK1072">
        <v>0</v>
      </c>
      <c r="BL1072">
        <v>62</v>
      </c>
      <c r="BM1072">
        <v>0</v>
      </c>
      <c r="BN1072">
        <v>0</v>
      </c>
      <c r="BO1072">
        <v>0</v>
      </c>
      <c r="BP1072">
        <v>0</v>
      </c>
      <c r="BQ1072" t="s">
        <v>18</v>
      </c>
      <c r="BR1072">
        <v>31</v>
      </c>
      <c r="BS1072">
        <v>15</v>
      </c>
      <c r="BT1072">
        <v>3</v>
      </c>
      <c r="BU1072">
        <v>2</v>
      </c>
      <c r="BV1072">
        <v>0.03</v>
      </c>
      <c r="BW1072">
        <v>2.2800000000000001E-2</v>
      </c>
      <c r="BX1072">
        <v>24</v>
      </c>
      <c r="BY1072">
        <v>0</v>
      </c>
      <c r="BZ1072" t="s">
        <v>133</v>
      </c>
      <c r="CB1072">
        <v>1.1200000000000001</v>
      </c>
      <c r="CC1072">
        <v>1</v>
      </c>
      <c r="CD1072">
        <v>39</v>
      </c>
      <c r="CE1072">
        <v>1</v>
      </c>
      <c r="CF1072">
        <v>1</v>
      </c>
      <c r="CG1072">
        <v>0.8</v>
      </c>
      <c r="CH1072">
        <v>0</v>
      </c>
    </row>
    <row r="1073" spans="1:86">
      <c r="A1073">
        <v>9</v>
      </c>
      <c r="B1073">
        <v>1</v>
      </c>
      <c r="C1073">
        <v>7</v>
      </c>
      <c r="D1073">
        <v>9</v>
      </c>
      <c r="E1073">
        <v>0</v>
      </c>
      <c r="F1073" s="24">
        <f t="shared" si="82"/>
        <v>3</v>
      </c>
      <c r="G1073">
        <v>95</v>
      </c>
      <c r="H1073" s="24">
        <f t="shared" si="84"/>
        <v>6</v>
      </c>
      <c r="I1073" s="24">
        <f t="shared" si="86"/>
        <v>10</v>
      </c>
      <c r="J1073" s="24">
        <f t="shared" si="83"/>
        <v>25</v>
      </c>
      <c r="K1073" s="24" t="str">
        <f t="shared" si="85"/>
        <v>00</v>
      </c>
      <c r="L1073">
        <v>63</v>
      </c>
      <c r="M1073">
        <v>0</v>
      </c>
      <c r="N1073">
        <v>0</v>
      </c>
      <c r="O1073">
        <v>0</v>
      </c>
      <c r="P1073">
        <v>1</v>
      </c>
      <c r="Q1073" t="s">
        <v>18</v>
      </c>
      <c r="R1073">
        <v>31</v>
      </c>
      <c r="S1073">
        <v>15</v>
      </c>
      <c r="T1073">
        <v>3</v>
      </c>
      <c r="U1073">
        <v>2</v>
      </c>
      <c r="V1073">
        <v>1.4999999999999999E-2</v>
      </c>
      <c r="W1073">
        <v>1.2E-2</v>
      </c>
      <c r="X1073">
        <v>24</v>
      </c>
      <c r="Y1073">
        <v>0</v>
      </c>
      <c r="Z1073" t="s">
        <v>133</v>
      </c>
      <c r="AB1073">
        <v>0.8</v>
      </c>
      <c r="AC1073">
        <v>1</v>
      </c>
      <c r="AD1073">
        <v>39</v>
      </c>
      <c r="AE1073">
        <v>1</v>
      </c>
      <c r="AF1073">
        <v>1</v>
      </c>
      <c r="AG1073">
        <v>0.8</v>
      </c>
      <c r="AH1073">
        <v>0</v>
      </c>
      <c r="BA1073">
        <v>9</v>
      </c>
      <c r="BB1073">
        <v>1</v>
      </c>
      <c r="BC1073">
        <v>7</v>
      </c>
      <c r="BD1073">
        <v>9</v>
      </c>
      <c r="BE1073">
        <v>0</v>
      </c>
      <c r="BF1073">
        <v>0.3</v>
      </c>
      <c r="BG1073">
        <v>95</v>
      </c>
      <c r="BH1073">
        <v>18</v>
      </c>
      <c r="BI1073">
        <v>80</v>
      </c>
      <c r="BJ1073">
        <v>1</v>
      </c>
      <c r="BK1073">
        <v>0</v>
      </c>
      <c r="BL1073">
        <v>63</v>
      </c>
      <c r="BM1073">
        <v>0</v>
      </c>
      <c r="BN1073">
        <v>0</v>
      </c>
      <c r="BO1073">
        <v>0</v>
      </c>
      <c r="BP1073">
        <v>1</v>
      </c>
      <c r="BQ1073" t="s">
        <v>18</v>
      </c>
      <c r="BR1073">
        <v>31</v>
      </c>
      <c r="BS1073">
        <v>15</v>
      </c>
      <c r="BT1073">
        <v>3</v>
      </c>
      <c r="BU1073">
        <v>2</v>
      </c>
      <c r="BV1073">
        <v>1.4999999999999999E-2</v>
      </c>
      <c r="BW1073">
        <v>1.2E-2</v>
      </c>
      <c r="BX1073">
        <v>24</v>
      </c>
      <c r="BY1073">
        <v>0</v>
      </c>
      <c r="BZ1073" t="s">
        <v>133</v>
      </c>
      <c r="CB1073">
        <v>0.8</v>
      </c>
      <c r="CC1073">
        <v>1</v>
      </c>
      <c r="CD1073">
        <v>39</v>
      </c>
      <c r="CE1073">
        <v>1</v>
      </c>
      <c r="CF1073">
        <v>1</v>
      </c>
      <c r="CG1073">
        <v>0.8</v>
      </c>
      <c r="CH1073">
        <v>0</v>
      </c>
    </row>
    <row r="1074" spans="1:86">
      <c r="B1074" t="s">
        <v>136</v>
      </c>
      <c r="F1074" s="24" t="str">
        <f t="shared" si="82"/>
        <v/>
      </c>
      <c r="H1074" s="24" t="str">
        <f t="shared" si="84"/>
        <v/>
      </c>
      <c r="I1074" s="24" t="str">
        <f t="shared" si="86"/>
        <v/>
      </c>
      <c r="J1074" s="24" t="str">
        <f t="shared" si="83"/>
        <v/>
      </c>
      <c r="K1074" s="24" t="str">
        <f t="shared" si="85"/>
        <v/>
      </c>
      <c r="AC1074">
        <v>1</v>
      </c>
      <c r="AE1074">
        <v>1</v>
      </c>
      <c r="AF1074">
        <v>1</v>
      </c>
      <c r="AH1074">
        <v>0</v>
      </c>
      <c r="BB1074" t="s">
        <v>136</v>
      </c>
      <c r="BK1074">
        <v>0</v>
      </c>
      <c r="CC1074">
        <v>1</v>
      </c>
      <c r="CE1074">
        <v>1</v>
      </c>
      <c r="CF1074">
        <v>1</v>
      </c>
      <c r="CH1074">
        <v>0</v>
      </c>
    </row>
    <row r="1075" spans="1:86">
      <c r="F1075" s="24" t="str">
        <f t="shared" si="82"/>
        <v/>
      </c>
      <c r="H1075" s="24" t="str">
        <f t="shared" si="84"/>
        <v/>
      </c>
      <c r="I1075" s="24" t="str">
        <f t="shared" si="86"/>
        <v/>
      </c>
      <c r="J1075" s="24" t="str">
        <f t="shared" si="83"/>
        <v/>
      </c>
      <c r="K1075" s="24" t="str">
        <f t="shared" si="85"/>
        <v/>
      </c>
      <c r="AC1075">
        <v>1</v>
      </c>
      <c r="AE1075">
        <v>1</v>
      </c>
      <c r="AF1075">
        <v>1</v>
      </c>
      <c r="AH1075">
        <v>0</v>
      </c>
      <c r="BK1075">
        <v>0</v>
      </c>
      <c r="CC1075">
        <v>1</v>
      </c>
      <c r="CE1075">
        <v>1</v>
      </c>
      <c r="CF1075">
        <v>1</v>
      </c>
      <c r="CH1075">
        <v>0</v>
      </c>
    </row>
    <row r="1076" spans="1:86">
      <c r="A1076">
        <v>2</v>
      </c>
      <c r="B1076">
        <v>7</v>
      </c>
      <c r="C1076">
        <v>300</v>
      </c>
      <c r="D1076">
        <v>55</v>
      </c>
      <c r="E1076">
        <v>0</v>
      </c>
      <c r="F1076" s="24">
        <f t="shared" si="82"/>
        <v>135</v>
      </c>
      <c r="G1076">
        <v>50</v>
      </c>
      <c r="H1076" s="24">
        <f t="shared" si="84"/>
        <v>11</v>
      </c>
      <c r="I1076" s="24">
        <f t="shared" si="86"/>
        <v>9</v>
      </c>
      <c r="J1076" s="24">
        <f t="shared" si="83"/>
        <v>75</v>
      </c>
      <c r="K1076" s="24" t="str">
        <f t="shared" si="85"/>
        <v>03</v>
      </c>
      <c r="L1076">
        <v>22</v>
      </c>
      <c r="M1076">
        <v>0</v>
      </c>
      <c r="N1076">
        <v>0</v>
      </c>
      <c r="O1076">
        <v>1</v>
      </c>
      <c r="P1076">
        <v>0</v>
      </c>
      <c r="Q1076" t="s">
        <v>18</v>
      </c>
      <c r="R1076">
        <v>21</v>
      </c>
      <c r="S1076">
        <v>10</v>
      </c>
      <c r="T1076">
        <v>2</v>
      </c>
      <c r="U1076">
        <v>2</v>
      </c>
      <c r="V1076">
        <v>0.29099999999999998</v>
      </c>
      <c r="W1076">
        <v>0.24440000000000001</v>
      </c>
      <c r="X1076">
        <v>24</v>
      </c>
      <c r="Y1076">
        <v>0</v>
      </c>
      <c r="Z1076" t="s">
        <v>133</v>
      </c>
      <c r="AB1076">
        <v>0</v>
      </c>
      <c r="AC1076">
        <v>1</v>
      </c>
      <c r="AD1076">
        <v>39</v>
      </c>
      <c r="AE1076">
        <v>1</v>
      </c>
      <c r="AF1076">
        <v>1</v>
      </c>
      <c r="AG1076">
        <v>1.1200000000000001</v>
      </c>
      <c r="AH1076">
        <v>0</v>
      </c>
      <c r="BA1076">
        <v>2</v>
      </c>
      <c r="BB1076">
        <v>7</v>
      </c>
      <c r="BC1076">
        <v>300</v>
      </c>
      <c r="BD1076">
        <v>55</v>
      </c>
      <c r="BE1076">
        <v>0</v>
      </c>
      <c r="BF1076">
        <v>13.4</v>
      </c>
      <c r="BG1076">
        <v>50</v>
      </c>
      <c r="BH1076">
        <v>11</v>
      </c>
      <c r="BI1076">
        <v>70</v>
      </c>
      <c r="BJ1076">
        <v>3</v>
      </c>
      <c r="BK1076">
        <v>0</v>
      </c>
      <c r="BL1076">
        <v>22</v>
      </c>
      <c r="BM1076">
        <v>0</v>
      </c>
      <c r="BN1076">
        <v>0</v>
      </c>
      <c r="BO1076">
        <v>1</v>
      </c>
      <c r="BP1076">
        <v>0</v>
      </c>
      <c r="BQ1076" t="s">
        <v>18</v>
      </c>
      <c r="BR1076">
        <v>21</v>
      </c>
      <c r="BS1076">
        <v>10</v>
      </c>
      <c r="BT1076">
        <v>2</v>
      </c>
      <c r="BU1076">
        <v>2</v>
      </c>
      <c r="BV1076">
        <v>0.29099999999999998</v>
      </c>
      <c r="BW1076">
        <v>0.24440000000000001</v>
      </c>
      <c r="BX1076">
        <v>24</v>
      </c>
      <c r="BY1076">
        <v>0</v>
      </c>
      <c r="BZ1076" t="s">
        <v>133</v>
      </c>
      <c r="CB1076">
        <v>0</v>
      </c>
      <c r="CC1076">
        <v>1</v>
      </c>
      <c r="CD1076">
        <v>39</v>
      </c>
      <c r="CE1076">
        <v>1</v>
      </c>
      <c r="CF1076">
        <v>1</v>
      </c>
      <c r="CG1076">
        <v>1.1200000000000001</v>
      </c>
      <c r="CH1076">
        <v>0</v>
      </c>
    </row>
    <row r="1077" spans="1:86">
      <c r="A1077">
        <v>3</v>
      </c>
      <c r="B1077">
        <v>6</v>
      </c>
      <c r="C1077">
        <v>200</v>
      </c>
      <c r="D1077">
        <v>40</v>
      </c>
      <c r="E1077">
        <v>0</v>
      </c>
      <c r="F1077" s="24">
        <f t="shared" si="82"/>
        <v>85</v>
      </c>
      <c r="G1077">
        <v>50</v>
      </c>
      <c r="H1077" s="24">
        <f t="shared" si="84"/>
        <v>12</v>
      </c>
      <c r="I1077" s="24">
        <f t="shared" si="86"/>
        <v>9</v>
      </c>
      <c r="J1077" s="24">
        <f t="shared" si="83"/>
        <v>75</v>
      </c>
      <c r="K1077" s="24" t="str">
        <f t="shared" si="85"/>
        <v>03</v>
      </c>
      <c r="L1077">
        <v>22</v>
      </c>
      <c r="M1077">
        <v>0</v>
      </c>
      <c r="N1077">
        <v>0</v>
      </c>
      <c r="O1077">
        <v>1</v>
      </c>
      <c r="P1077">
        <v>0</v>
      </c>
      <c r="Q1077" t="s">
        <v>18</v>
      </c>
      <c r="R1077">
        <v>21</v>
      </c>
      <c r="S1077">
        <v>10</v>
      </c>
      <c r="T1077">
        <v>2</v>
      </c>
      <c r="U1077">
        <v>2</v>
      </c>
      <c r="V1077">
        <v>0.19700000000000001</v>
      </c>
      <c r="W1077">
        <v>0.16550000000000001</v>
      </c>
      <c r="X1077">
        <v>24</v>
      </c>
      <c r="Y1077">
        <v>0</v>
      </c>
      <c r="Z1077" t="s">
        <v>133</v>
      </c>
      <c r="AB1077">
        <v>0</v>
      </c>
      <c r="AC1077">
        <v>1</v>
      </c>
      <c r="AD1077">
        <v>39</v>
      </c>
      <c r="AE1077">
        <v>1</v>
      </c>
      <c r="AF1077">
        <v>1</v>
      </c>
      <c r="AG1077">
        <v>1.1200000000000001</v>
      </c>
      <c r="AH1077">
        <v>0</v>
      </c>
      <c r="BA1077">
        <v>3</v>
      </c>
      <c r="BB1077">
        <v>6</v>
      </c>
      <c r="BC1077">
        <v>200</v>
      </c>
      <c r="BD1077">
        <v>40</v>
      </c>
      <c r="BE1077">
        <v>0</v>
      </c>
      <c r="BF1077">
        <v>8.6</v>
      </c>
      <c r="BG1077">
        <v>50</v>
      </c>
      <c r="BH1077">
        <v>12</v>
      </c>
      <c r="BI1077">
        <v>70</v>
      </c>
      <c r="BJ1077">
        <v>3</v>
      </c>
      <c r="BK1077">
        <v>0</v>
      </c>
      <c r="BL1077">
        <v>22</v>
      </c>
      <c r="BM1077">
        <v>0</v>
      </c>
      <c r="BN1077">
        <v>0</v>
      </c>
      <c r="BO1077">
        <v>1</v>
      </c>
      <c r="BP1077">
        <v>0</v>
      </c>
      <c r="BQ1077" t="s">
        <v>18</v>
      </c>
      <c r="BR1077">
        <v>21</v>
      </c>
      <c r="BS1077">
        <v>10</v>
      </c>
      <c r="BT1077">
        <v>2</v>
      </c>
      <c r="BU1077">
        <v>2</v>
      </c>
      <c r="BV1077">
        <v>0.19700000000000001</v>
      </c>
      <c r="BW1077">
        <v>0.16550000000000001</v>
      </c>
      <c r="BX1077">
        <v>24</v>
      </c>
      <c r="BY1077">
        <v>0</v>
      </c>
      <c r="BZ1077" t="s">
        <v>133</v>
      </c>
      <c r="CB1077">
        <v>0</v>
      </c>
      <c r="CC1077">
        <v>1</v>
      </c>
      <c r="CD1077">
        <v>39</v>
      </c>
      <c r="CE1077">
        <v>1</v>
      </c>
      <c r="CF1077">
        <v>1</v>
      </c>
      <c r="CG1077">
        <v>1.1200000000000001</v>
      </c>
      <c r="CH1077">
        <v>0</v>
      </c>
    </row>
    <row r="1078" spans="1:86">
      <c r="A1078">
        <v>4</v>
      </c>
      <c r="B1078">
        <v>5</v>
      </c>
      <c r="C1078">
        <v>140</v>
      </c>
      <c r="D1078">
        <v>40</v>
      </c>
      <c r="E1078">
        <v>0</v>
      </c>
      <c r="F1078" s="24">
        <f t="shared" si="82"/>
        <v>53</v>
      </c>
      <c r="G1078">
        <v>60</v>
      </c>
      <c r="H1078" s="24">
        <f t="shared" si="84"/>
        <v>12</v>
      </c>
      <c r="I1078" s="24">
        <f t="shared" si="86"/>
        <v>8</v>
      </c>
      <c r="J1078" s="24">
        <f t="shared" si="83"/>
        <v>75</v>
      </c>
      <c r="K1078" s="24" t="str">
        <f t="shared" si="85"/>
        <v>03</v>
      </c>
      <c r="L1078">
        <v>32</v>
      </c>
      <c r="M1078">
        <v>0</v>
      </c>
      <c r="N1078">
        <v>40</v>
      </c>
      <c r="O1078">
        <v>0</v>
      </c>
      <c r="P1078">
        <v>0</v>
      </c>
      <c r="Q1078" t="s">
        <v>18</v>
      </c>
      <c r="R1078">
        <v>31</v>
      </c>
      <c r="S1078">
        <v>15</v>
      </c>
      <c r="T1078">
        <v>2</v>
      </c>
      <c r="U1078">
        <v>2</v>
      </c>
      <c r="V1078">
        <v>0.14199999999999999</v>
      </c>
      <c r="W1078">
        <v>0.1179</v>
      </c>
      <c r="X1078">
        <v>24</v>
      </c>
      <c r="Y1078">
        <v>0</v>
      </c>
      <c r="Z1078" t="s">
        <v>133</v>
      </c>
      <c r="AB1078">
        <v>0</v>
      </c>
      <c r="AC1078">
        <v>1</v>
      </c>
      <c r="AD1078">
        <v>39</v>
      </c>
      <c r="AE1078">
        <v>1</v>
      </c>
      <c r="AF1078">
        <v>1</v>
      </c>
      <c r="AG1078">
        <v>1.1200000000000001</v>
      </c>
      <c r="AH1078">
        <v>0</v>
      </c>
      <c r="BA1078">
        <v>4</v>
      </c>
      <c r="BB1078">
        <v>5</v>
      </c>
      <c r="BC1078">
        <v>140</v>
      </c>
      <c r="BD1078">
        <v>40</v>
      </c>
      <c r="BE1078">
        <v>0</v>
      </c>
      <c r="BF1078">
        <v>5.3</v>
      </c>
      <c r="BG1078">
        <v>60</v>
      </c>
      <c r="BH1078">
        <v>12</v>
      </c>
      <c r="BI1078">
        <v>60</v>
      </c>
      <c r="BJ1078">
        <v>3</v>
      </c>
      <c r="BK1078">
        <v>0</v>
      </c>
      <c r="BL1078">
        <v>32</v>
      </c>
      <c r="BM1078">
        <v>0</v>
      </c>
      <c r="BN1078">
        <v>40</v>
      </c>
      <c r="BO1078">
        <v>0</v>
      </c>
      <c r="BP1078">
        <v>0</v>
      </c>
      <c r="BQ1078" t="s">
        <v>18</v>
      </c>
      <c r="BR1078">
        <v>31</v>
      </c>
      <c r="BS1078">
        <v>15</v>
      </c>
      <c r="BT1078">
        <v>2</v>
      </c>
      <c r="BU1078">
        <v>2</v>
      </c>
      <c r="BV1078">
        <v>0.14199999999999999</v>
      </c>
      <c r="BW1078">
        <v>0.1179</v>
      </c>
      <c r="BX1078">
        <v>24</v>
      </c>
      <c r="BY1078">
        <v>0</v>
      </c>
      <c r="BZ1078" t="s">
        <v>133</v>
      </c>
      <c r="CB1078">
        <v>0</v>
      </c>
      <c r="CC1078">
        <v>1</v>
      </c>
      <c r="CD1078">
        <v>39</v>
      </c>
      <c r="CE1078">
        <v>1</v>
      </c>
      <c r="CF1078">
        <v>1</v>
      </c>
      <c r="CG1078">
        <v>1.1200000000000001</v>
      </c>
      <c r="CH1078">
        <v>0</v>
      </c>
    </row>
    <row r="1079" spans="1:86">
      <c r="A1079">
        <v>5</v>
      </c>
      <c r="B1079">
        <v>4</v>
      </c>
      <c r="C1079">
        <v>70</v>
      </c>
      <c r="D1079">
        <v>25</v>
      </c>
      <c r="E1079">
        <v>0</v>
      </c>
      <c r="F1079" s="24">
        <f t="shared" si="82"/>
        <v>33</v>
      </c>
      <c r="G1079">
        <v>70</v>
      </c>
      <c r="H1079" s="24">
        <f t="shared" si="84"/>
        <v>12</v>
      </c>
      <c r="I1079" s="24">
        <f t="shared" si="86"/>
        <v>8</v>
      </c>
      <c r="J1079" s="24">
        <f t="shared" si="83"/>
        <v>75</v>
      </c>
      <c r="K1079" s="24" t="str">
        <f t="shared" si="85"/>
        <v>03</v>
      </c>
      <c r="L1079">
        <v>42</v>
      </c>
      <c r="M1079">
        <v>0</v>
      </c>
      <c r="N1079">
        <v>40</v>
      </c>
      <c r="O1079">
        <v>0</v>
      </c>
      <c r="P1079">
        <v>0</v>
      </c>
      <c r="Q1079" t="s">
        <v>18</v>
      </c>
      <c r="R1079">
        <v>31</v>
      </c>
      <c r="S1079">
        <v>15</v>
      </c>
      <c r="T1079">
        <v>2</v>
      </c>
      <c r="U1079">
        <v>2</v>
      </c>
      <c r="V1079">
        <v>9.9000000000000005E-2</v>
      </c>
      <c r="W1079">
        <v>7.9200000000000007E-2</v>
      </c>
      <c r="X1079">
        <v>24</v>
      </c>
      <c r="Y1079">
        <v>0</v>
      </c>
      <c r="Z1079" t="s">
        <v>133</v>
      </c>
      <c r="AB1079">
        <v>4</v>
      </c>
      <c r="AC1079">
        <v>1</v>
      </c>
      <c r="AD1079">
        <v>39</v>
      </c>
      <c r="AE1079">
        <v>1</v>
      </c>
      <c r="AF1079">
        <v>1</v>
      </c>
      <c r="AG1079">
        <v>1.1200000000000001</v>
      </c>
      <c r="AH1079">
        <v>0</v>
      </c>
      <c r="BA1079">
        <v>5</v>
      </c>
      <c r="BB1079">
        <v>4</v>
      </c>
      <c r="BC1079">
        <v>70</v>
      </c>
      <c r="BD1079">
        <v>25</v>
      </c>
      <c r="BE1079">
        <v>0</v>
      </c>
      <c r="BF1079">
        <v>3.3</v>
      </c>
      <c r="BG1079">
        <v>70</v>
      </c>
      <c r="BH1079">
        <v>12</v>
      </c>
      <c r="BI1079">
        <v>60</v>
      </c>
      <c r="BJ1079">
        <v>3</v>
      </c>
      <c r="BK1079">
        <v>0</v>
      </c>
      <c r="BL1079">
        <v>42</v>
      </c>
      <c r="BM1079">
        <v>0</v>
      </c>
      <c r="BN1079">
        <v>40</v>
      </c>
      <c r="BO1079">
        <v>0</v>
      </c>
      <c r="BP1079">
        <v>0</v>
      </c>
      <c r="BQ1079" t="s">
        <v>18</v>
      </c>
      <c r="BR1079">
        <v>31</v>
      </c>
      <c r="BS1079">
        <v>15</v>
      </c>
      <c r="BT1079">
        <v>2</v>
      </c>
      <c r="BU1079">
        <v>2</v>
      </c>
      <c r="BV1079">
        <v>9.9000000000000005E-2</v>
      </c>
      <c r="BW1079">
        <v>7.9200000000000007E-2</v>
      </c>
      <c r="BX1079">
        <v>24</v>
      </c>
      <c r="BY1079">
        <v>0</v>
      </c>
      <c r="BZ1079" t="s">
        <v>133</v>
      </c>
      <c r="CB1079">
        <v>4</v>
      </c>
      <c r="CC1079">
        <v>1</v>
      </c>
      <c r="CD1079">
        <v>39</v>
      </c>
      <c r="CE1079">
        <v>1</v>
      </c>
      <c r="CF1079">
        <v>1</v>
      </c>
      <c r="CG1079">
        <v>1.1200000000000001</v>
      </c>
      <c r="CH1079">
        <v>0</v>
      </c>
    </row>
    <row r="1080" spans="1:86">
      <c r="A1080">
        <v>6</v>
      </c>
      <c r="B1080">
        <v>3</v>
      </c>
      <c r="C1080">
        <v>40</v>
      </c>
      <c r="D1080">
        <v>20</v>
      </c>
      <c r="E1080">
        <v>0</v>
      </c>
      <c r="F1080" s="24">
        <f t="shared" si="82"/>
        <v>23</v>
      </c>
      <c r="G1080">
        <v>85</v>
      </c>
      <c r="H1080" s="24">
        <f t="shared" si="84"/>
        <v>10</v>
      </c>
      <c r="I1080" s="24">
        <f t="shared" si="86"/>
        <v>8</v>
      </c>
      <c r="J1080" s="24">
        <f t="shared" si="83"/>
        <v>50</v>
      </c>
      <c r="K1080" s="24" t="str">
        <f t="shared" si="85"/>
        <v>03</v>
      </c>
      <c r="L1080">
        <v>32</v>
      </c>
      <c r="M1080">
        <v>0</v>
      </c>
      <c r="N1080">
        <v>40</v>
      </c>
      <c r="O1080">
        <v>0</v>
      </c>
      <c r="P1080">
        <v>0</v>
      </c>
      <c r="Q1080" t="s">
        <v>18</v>
      </c>
      <c r="R1080">
        <v>31</v>
      </c>
      <c r="S1080">
        <v>15</v>
      </c>
      <c r="T1080">
        <v>2</v>
      </c>
      <c r="U1080">
        <v>2</v>
      </c>
      <c r="V1080">
        <v>6.4000000000000001E-2</v>
      </c>
      <c r="W1080">
        <v>5.0599999999999999E-2</v>
      </c>
      <c r="X1080">
        <v>24</v>
      </c>
      <c r="Y1080">
        <v>0</v>
      </c>
      <c r="Z1080" t="s">
        <v>133</v>
      </c>
      <c r="AB1080">
        <v>3.2</v>
      </c>
      <c r="AC1080">
        <v>1</v>
      </c>
      <c r="AD1080">
        <v>39</v>
      </c>
      <c r="AE1080">
        <v>1</v>
      </c>
      <c r="AF1080">
        <v>1</v>
      </c>
      <c r="AG1080">
        <v>1.1200000000000001</v>
      </c>
      <c r="AH1080">
        <v>0</v>
      </c>
      <c r="BA1080">
        <v>6</v>
      </c>
      <c r="BB1080">
        <v>3</v>
      </c>
      <c r="BC1080">
        <v>40</v>
      </c>
      <c r="BD1080">
        <v>20</v>
      </c>
      <c r="BE1080">
        <v>0</v>
      </c>
      <c r="BF1080">
        <v>2.2999999999999998</v>
      </c>
      <c r="BG1080">
        <v>85</v>
      </c>
      <c r="BH1080">
        <v>14</v>
      </c>
      <c r="BI1080">
        <v>60</v>
      </c>
      <c r="BJ1080">
        <v>2</v>
      </c>
      <c r="BK1080">
        <v>0</v>
      </c>
      <c r="BL1080">
        <v>32</v>
      </c>
      <c r="BM1080">
        <v>0</v>
      </c>
      <c r="BN1080">
        <v>40</v>
      </c>
      <c r="BO1080">
        <v>0</v>
      </c>
      <c r="BP1080">
        <v>0</v>
      </c>
      <c r="BQ1080" t="s">
        <v>18</v>
      </c>
      <c r="BR1080">
        <v>31</v>
      </c>
      <c r="BS1080">
        <v>15</v>
      </c>
      <c r="BT1080">
        <v>2</v>
      </c>
      <c r="BU1080">
        <v>2</v>
      </c>
      <c r="BV1080">
        <v>6.4000000000000001E-2</v>
      </c>
      <c r="BW1080">
        <v>5.0599999999999999E-2</v>
      </c>
      <c r="BX1080">
        <v>24</v>
      </c>
      <c r="BY1080">
        <v>0</v>
      </c>
      <c r="BZ1080" t="s">
        <v>133</v>
      </c>
      <c r="CB1080">
        <v>3.2</v>
      </c>
      <c r="CC1080">
        <v>1</v>
      </c>
      <c r="CD1080">
        <v>39</v>
      </c>
      <c r="CE1080">
        <v>1</v>
      </c>
      <c r="CF1080">
        <v>1</v>
      </c>
      <c r="CG1080">
        <v>1.1200000000000001</v>
      </c>
      <c r="CH1080">
        <v>0</v>
      </c>
    </row>
    <row r="1081" spans="1:86">
      <c r="A1081">
        <v>7</v>
      </c>
      <c r="B1081">
        <v>2</v>
      </c>
      <c r="C1081">
        <v>10</v>
      </c>
      <c r="D1081">
        <v>10</v>
      </c>
      <c r="E1081">
        <v>0</v>
      </c>
      <c r="F1081" s="24">
        <f t="shared" si="82"/>
        <v>15</v>
      </c>
      <c r="G1081">
        <v>105</v>
      </c>
      <c r="H1081" s="24">
        <f t="shared" si="84"/>
        <v>11</v>
      </c>
      <c r="I1081" s="24">
        <f t="shared" si="86"/>
        <v>8</v>
      </c>
      <c r="J1081" s="24">
        <f t="shared" si="83"/>
        <v>50</v>
      </c>
      <c r="K1081" s="24" t="str">
        <f t="shared" si="85"/>
        <v>00</v>
      </c>
      <c r="L1081">
        <v>52</v>
      </c>
      <c r="M1081">
        <v>0</v>
      </c>
      <c r="N1081">
        <v>40</v>
      </c>
      <c r="O1081">
        <v>0</v>
      </c>
      <c r="P1081">
        <v>0</v>
      </c>
      <c r="Q1081" t="s">
        <v>18</v>
      </c>
      <c r="R1081">
        <v>31</v>
      </c>
      <c r="S1081">
        <v>15</v>
      </c>
      <c r="T1081">
        <v>2</v>
      </c>
      <c r="U1081">
        <v>2</v>
      </c>
      <c r="V1081">
        <v>3.9E-2</v>
      </c>
      <c r="W1081">
        <v>3.0800000000000001E-2</v>
      </c>
      <c r="X1081">
        <v>24</v>
      </c>
      <c r="Y1081">
        <v>0</v>
      </c>
      <c r="Z1081" t="s">
        <v>133</v>
      </c>
      <c r="AB1081">
        <v>2</v>
      </c>
      <c r="AC1081">
        <v>1</v>
      </c>
      <c r="AD1081">
        <v>39</v>
      </c>
      <c r="AE1081">
        <v>1</v>
      </c>
      <c r="AF1081">
        <v>1</v>
      </c>
      <c r="AG1081">
        <v>1.1200000000000001</v>
      </c>
      <c r="AH1081">
        <v>0</v>
      </c>
      <c r="BA1081">
        <v>7</v>
      </c>
      <c r="BB1081">
        <v>2</v>
      </c>
      <c r="BC1081">
        <v>10</v>
      </c>
      <c r="BD1081">
        <v>10</v>
      </c>
      <c r="BE1081">
        <v>0</v>
      </c>
      <c r="BF1081">
        <v>1.5</v>
      </c>
      <c r="BG1081">
        <v>105</v>
      </c>
      <c r="BH1081">
        <v>16</v>
      </c>
      <c r="BI1081">
        <v>60</v>
      </c>
      <c r="BJ1081">
        <v>2</v>
      </c>
      <c r="BK1081">
        <v>0</v>
      </c>
      <c r="BL1081">
        <v>52</v>
      </c>
      <c r="BM1081">
        <v>0</v>
      </c>
      <c r="BN1081">
        <v>40</v>
      </c>
      <c r="BO1081">
        <v>0</v>
      </c>
      <c r="BP1081">
        <v>0</v>
      </c>
      <c r="BQ1081" t="s">
        <v>18</v>
      </c>
      <c r="BR1081">
        <v>31</v>
      </c>
      <c r="BS1081">
        <v>15</v>
      </c>
      <c r="BT1081">
        <v>2</v>
      </c>
      <c r="BU1081">
        <v>2</v>
      </c>
      <c r="BV1081">
        <v>3.9E-2</v>
      </c>
      <c r="BW1081">
        <v>3.0800000000000001E-2</v>
      </c>
      <c r="BX1081">
        <v>24</v>
      </c>
      <c r="BY1081">
        <v>0</v>
      </c>
      <c r="BZ1081" t="s">
        <v>133</v>
      </c>
      <c r="CB1081">
        <v>2</v>
      </c>
      <c r="CC1081">
        <v>1</v>
      </c>
      <c r="CD1081">
        <v>39</v>
      </c>
      <c r="CE1081">
        <v>1</v>
      </c>
      <c r="CF1081">
        <v>1</v>
      </c>
      <c r="CG1081">
        <v>1.1200000000000001</v>
      </c>
      <c r="CH1081">
        <v>0</v>
      </c>
    </row>
    <row r="1082" spans="1:86">
      <c r="A1082">
        <v>8</v>
      </c>
      <c r="B1082">
        <v>1</v>
      </c>
      <c r="C1082">
        <v>7</v>
      </c>
      <c r="D1082">
        <v>9</v>
      </c>
      <c r="E1082">
        <v>0</v>
      </c>
      <c r="F1082" s="24">
        <f t="shared" si="82"/>
        <v>7.9999999999999991</v>
      </c>
      <c r="G1082">
        <v>95</v>
      </c>
      <c r="H1082" s="24">
        <f t="shared" si="84"/>
        <v>6</v>
      </c>
      <c r="I1082" s="24">
        <f t="shared" si="86"/>
        <v>9</v>
      </c>
      <c r="J1082" s="24">
        <f t="shared" si="83"/>
        <v>25</v>
      </c>
      <c r="K1082" s="24" t="str">
        <f t="shared" si="85"/>
        <v>00</v>
      </c>
      <c r="L1082">
        <v>63</v>
      </c>
      <c r="M1082">
        <v>0</v>
      </c>
      <c r="N1082">
        <v>0</v>
      </c>
      <c r="O1082">
        <v>0</v>
      </c>
      <c r="P1082">
        <v>0</v>
      </c>
      <c r="Q1082" t="s">
        <v>18</v>
      </c>
      <c r="R1082">
        <v>31</v>
      </c>
      <c r="S1082">
        <v>15</v>
      </c>
      <c r="T1082">
        <v>3</v>
      </c>
      <c r="U1082">
        <v>2</v>
      </c>
      <c r="V1082">
        <v>2.4E-2</v>
      </c>
      <c r="W1082">
        <v>1.4999999999999999E-2</v>
      </c>
      <c r="X1082">
        <v>24</v>
      </c>
      <c r="Y1082">
        <v>0</v>
      </c>
      <c r="Z1082" t="s">
        <v>133</v>
      </c>
      <c r="AB1082">
        <v>1.1200000000000001</v>
      </c>
      <c r="AC1082">
        <v>1</v>
      </c>
      <c r="AD1082">
        <v>39</v>
      </c>
      <c r="AE1082">
        <v>1</v>
      </c>
      <c r="AF1082">
        <v>1</v>
      </c>
      <c r="AG1082">
        <v>1.1200000000000001</v>
      </c>
      <c r="AH1082">
        <v>0</v>
      </c>
      <c r="BA1082">
        <v>8</v>
      </c>
      <c r="BB1082">
        <v>1</v>
      </c>
      <c r="BC1082">
        <v>7</v>
      </c>
      <c r="BD1082">
        <v>9</v>
      </c>
      <c r="BE1082">
        <v>0</v>
      </c>
      <c r="BF1082">
        <v>0.7</v>
      </c>
      <c r="BG1082">
        <v>95</v>
      </c>
      <c r="BH1082">
        <v>18</v>
      </c>
      <c r="BI1082">
        <v>70</v>
      </c>
      <c r="BJ1082">
        <v>1</v>
      </c>
      <c r="BK1082">
        <v>0</v>
      </c>
      <c r="BL1082">
        <v>63</v>
      </c>
      <c r="BM1082">
        <v>0</v>
      </c>
      <c r="BN1082">
        <v>0</v>
      </c>
      <c r="BO1082">
        <v>0</v>
      </c>
      <c r="BP1082">
        <v>0</v>
      </c>
      <c r="BQ1082" t="s">
        <v>18</v>
      </c>
      <c r="BR1082">
        <v>31</v>
      </c>
      <c r="BS1082">
        <v>15</v>
      </c>
      <c r="BT1082">
        <v>3</v>
      </c>
      <c r="BU1082">
        <v>2</v>
      </c>
      <c r="BV1082">
        <v>2.4E-2</v>
      </c>
      <c r="BW1082">
        <v>1.4999999999999999E-2</v>
      </c>
      <c r="BX1082">
        <v>24</v>
      </c>
      <c r="BY1082">
        <v>0</v>
      </c>
      <c r="BZ1082" t="s">
        <v>133</v>
      </c>
      <c r="CB1082">
        <v>1.1200000000000001</v>
      </c>
      <c r="CC1082">
        <v>1</v>
      </c>
      <c r="CD1082">
        <v>39</v>
      </c>
      <c r="CE1082">
        <v>1</v>
      </c>
      <c r="CF1082">
        <v>1</v>
      </c>
      <c r="CG1082">
        <v>1.1200000000000001</v>
      </c>
      <c r="CH1082">
        <v>0</v>
      </c>
    </row>
    <row r="1083" spans="1:86">
      <c r="F1083" s="24" t="str">
        <f t="shared" si="82"/>
        <v/>
      </c>
      <c r="H1083" s="24" t="str">
        <f t="shared" si="84"/>
        <v/>
      </c>
      <c r="I1083" s="24" t="str">
        <f t="shared" si="86"/>
        <v/>
      </c>
      <c r="J1083" s="24" t="str">
        <f t="shared" si="83"/>
        <v/>
      </c>
      <c r="K1083" s="24" t="str">
        <f t="shared" si="85"/>
        <v/>
      </c>
      <c r="AC1083">
        <v>1</v>
      </c>
      <c r="AE1083">
        <v>1</v>
      </c>
      <c r="AF1083">
        <v>1</v>
      </c>
      <c r="AH1083">
        <v>0</v>
      </c>
      <c r="BK1083">
        <v>0</v>
      </c>
      <c r="CC1083">
        <v>1</v>
      </c>
      <c r="CE1083">
        <v>1</v>
      </c>
      <c r="CF1083">
        <v>1</v>
      </c>
      <c r="CH1083">
        <v>0</v>
      </c>
    </row>
    <row r="1084" spans="1:86">
      <c r="F1084" s="24" t="str">
        <f t="shared" si="82"/>
        <v/>
      </c>
      <c r="H1084" s="24" t="str">
        <f t="shared" si="84"/>
        <v/>
      </c>
      <c r="I1084" s="24" t="str">
        <f t="shared" si="86"/>
        <v/>
      </c>
      <c r="J1084" s="24" t="str">
        <f t="shared" si="83"/>
        <v/>
      </c>
      <c r="K1084" s="24" t="str">
        <f t="shared" si="85"/>
        <v/>
      </c>
      <c r="AC1084">
        <v>1</v>
      </c>
      <c r="AE1084">
        <v>1</v>
      </c>
      <c r="AF1084">
        <v>1</v>
      </c>
      <c r="AH1084">
        <v>0</v>
      </c>
      <c r="BK1084">
        <v>0</v>
      </c>
      <c r="CC1084">
        <v>1</v>
      </c>
      <c r="CE1084">
        <v>1</v>
      </c>
      <c r="CF1084">
        <v>1</v>
      </c>
      <c r="CH1084">
        <v>0</v>
      </c>
    </row>
    <row r="1085" spans="1:86">
      <c r="A1085">
        <v>2</v>
      </c>
      <c r="B1085">
        <v>6</v>
      </c>
      <c r="C1085">
        <v>300</v>
      </c>
      <c r="D1085">
        <v>55</v>
      </c>
      <c r="E1085">
        <v>0</v>
      </c>
      <c r="F1085" s="24">
        <f t="shared" si="82"/>
        <v>135</v>
      </c>
      <c r="G1085">
        <v>50</v>
      </c>
      <c r="H1085" s="24">
        <f t="shared" si="84"/>
        <v>11</v>
      </c>
      <c r="I1085" s="24">
        <f t="shared" si="86"/>
        <v>9</v>
      </c>
      <c r="J1085" s="24">
        <f t="shared" si="83"/>
        <v>75</v>
      </c>
      <c r="K1085" s="24" t="str">
        <f t="shared" si="85"/>
        <v>03</v>
      </c>
      <c r="L1085">
        <v>22</v>
      </c>
      <c r="M1085">
        <v>0</v>
      </c>
      <c r="N1085">
        <v>0</v>
      </c>
      <c r="O1085">
        <v>1</v>
      </c>
      <c r="P1085">
        <v>0</v>
      </c>
      <c r="Q1085" t="s">
        <v>18</v>
      </c>
      <c r="R1085">
        <v>21</v>
      </c>
      <c r="S1085">
        <v>10</v>
      </c>
      <c r="T1085">
        <v>2</v>
      </c>
      <c r="U1085">
        <v>2</v>
      </c>
      <c r="V1085">
        <v>0.28799999999999998</v>
      </c>
      <c r="W1085">
        <v>0.2419</v>
      </c>
      <c r="X1085">
        <v>24</v>
      </c>
      <c r="Y1085">
        <v>0</v>
      </c>
      <c r="Z1085" t="s">
        <v>133</v>
      </c>
      <c r="AB1085">
        <v>0</v>
      </c>
      <c r="AC1085">
        <v>1</v>
      </c>
      <c r="AD1085">
        <v>39</v>
      </c>
      <c r="AE1085">
        <v>1</v>
      </c>
      <c r="AF1085">
        <v>1</v>
      </c>
      <c r="AG1085">
        <v>1.6</v>
      </c>
      <c r="AH1085">
        <v>0</v>
      </c>
      <c r="BA1085">
        <v>2</v>
      </c>
      <c r="BB1085">
        <v>6</v>
      </c>
      <c r="BC1085">
        <v>300</v>
      </c>
      <c r="BD1085">
        <v>55</v>
      </c>
      <c r="BE1085">
        <v>0</v>
      </c>
      <c r="BF1085">
        <v>13.4</v>
      </c>
      <c r="BG1085">
        <v>50</v>
      </c>
      <c r="BH1085">
        <v>11</v>
      </c>
      <c r="BI1085">
        <v>70</v>
      </c>
      <c r="BJ1085">
        <v>3</v>
      </c>
      <c r="BK1085">
        <v>0</v>
      </c>
      <c r="BL1085">
        <v>22</v>
      </c>
      <c r="BM1085">
        <v>0</v>
      </c>
      <c r="BN1085">
        <v>0</v>
      </c>
      <c r="BO1085">
        <v>1</v>
      </c>
      <c r="BP1085">
        <v>0</v>
      </c>
      <c r="BQ1085" t="s">
        <v>18</v>
      </c>
      <c r="BR1085">
        <v>21</v>
      </c>
      <c r="BS1085">
        <v>10</v>
      </c>
      <c r="BT1085">
        <v>2</v>
      </c>
      <c r="BU1085">
        <v>2</v>
      </c>
      <c r="BV1085">
        <v>0.28799999999999998</v>
      </c>
      <c r="BW1085">
        <v>0.2419</v>
      </c>
      <c r="BX1085">
        <v>24</v>
      </c>
      <c r="BY1085">
        <v>0</v>
      </c>
      <c r="BZ1085" t="s">
        <v>133</v>
      </c>
      <c r="CB1085">
        <v>0</v>
      </c>
      <c r="CC1085">
        <v>1</v>
      </c>
      <c r="CD1085">
        <v>39</v>
      </c>
      <c r="CE1085">
        <v>1</v>
      </c>
      <c r="CF1085">
        <v>1</v>
      </c>
      <c r="CG1085">
        <v>1.6</v>
      </c>
      <c r="CH1085">
        <v>0</v>
      </c>
    </row>
    <row r="1086" spans="1:86">
      <c r="A1086">
        <v>3</v>
      </c>
      <c r="B1086">
        <v>5</v>
      </c>
      <c r="C1086">
        <v>200</v>
      </c>
      <c r="D1086">
        <v>40</v>
      </c>
      <c r="E1086">
        <v>0</v>
      </c>
      <c r="F1086" s="24">
        <f t="shared" si="82"/>
        <v>85</v>
      </c>
      <c r="G1086">
        <v>50</v>
      </c>
      <c r="H1086" s="24">
        <f t="shared" si="84"/>
        <v>12</v>
      </c>
      <c r="I1086" s="24">
        <f t="shared" si="86"/>
        <v>9</v>
      </c>
      <c r="J1086" s="24">
        <f t="shared" si="83"/>
        <v>75</v>
      </c>
      <c r="K1086" s="24" t="str">
        <f t="shared" si="85"/>
        <v>03</v>
      </c>
      <c r="L1086">
        <v>22</v>
      </c>
      <c r="M1086">
        <v>0</v>
      </c>
      <c r="N1086">
        <v>0</v>
      </c>
      <c r="O1086">
        <v>1</v>
      </c>
      <c r="P1086">
        <v>0</v>
      </c>
      <c r="Q1086" t="s">
        <v>18</v>
      </c>
      <c r="R1086">
        <v>21</v>
      </c>
      <c r="S1086">
        <v>10</v>
      </c>
      <c r="T1086">
        <v>2</v>
      </c>
      <c r="U1086">
        <v>2</v>
      </c>
      <c r="V1086">
        <v>0.19400000000000001</v>
      </c>
      <c r="W1086">
        <v>0.16300000000000001</v>
      </c>
      <c r="X1086">
        <v>24</v>
      </c>
      <c r="Y1086">
        <v>0</v>
      </c>
      <c r="Z1086" t="s">
        <v>133</v>
      </c>
      <c r="AB1086">
        <v>0</v>
      </c>
      <c r="AC1086">
        <v>1</v>
      </c>
      <c r="AD1086">
        <v>39</v>
      </c>
      <c r="AE1086">
        <v>1</v>
      </c>
      <c r="AF1086">
        <v>1</v>
      </c>
      <c r="AG1086">
        <v>1.6</v>
      </c>
      <c r="AH1086">
        <v>0</v>
      </c>
      <c r="BA1086">
        <v>3</v>
      </c>
      <c r="BB1086">
        <v>5</v>
      </c>
      <c r="BC1086">
        <v>200</v>
      </c>
      <c r="BD1086">
        <v>40</v>
      </c>
      <c r="BE1086">
        <v>0</v>
      </c>
      <c r="BF1086">
        <v>8.6</v>
      </c>
      <c r="BG1086">
        <v>50</v>
      </c>
      <c r="BH1086">
        <v>12</v>
      </c>
      <c r="BI1086">
        <v>70</v>
      </c>
      <c r="BJ1086">
        <v>3</v>
      </c>
      <c r="BK1086">
        <v>0</v>
      </c>
      <c r="BL1086">
        <v>22</v>
      </c>
      <c r="BM1086">
        <v>0</v>
      </c>
      <c r="BN1086">
        <v>0</v>
      </c>
      <c r="BO1086">
        <v>1</v>
      </c>
      <c r="BP1086">
        <v>0</v>
      </c>
      <c r="BQ1086" t="s">
        <v>18</v>
      </c>
      <c r="BR1086">
        <v>21</v>
      </c>
      <c r="BS1086">
        <v>10</v>
      </c>
      <c r="BT1086">
        <v>2</v>
      </c>
      <c r="BU1086">
        <v>2</v>
      </c>
      <c r="BV1086">
        <v>0.19400000000000001</v>
      </c>
      <c r="BW1086">
        <v>0.16300000000000001</v>
      </c>
      <c r="BX1086">
        <v>24</v>
      </c>
      <c r="BY1086">
        <v>0</v>
      </c>
      <c r="BZ1086" t="s">
        <v>133</v>
      </c>
      <c r="CB1086">
        <v>0</v>
      </c>
      <c r="CC1086">
        <v>1</v>
      </c>
      <c r="CD1086">
        <v>39</v>
      </c>
      <c r="CE1086">
        <v>1</v>
      </c>
      <c r="CF1086">
        <v>1</v>
      </c>
      <c r="CG1086">
        <v>1.6</v>
      </c>
      <c r="CH1086">
        <v>0</v>
      </c>
    </row>
    <row r="1087" spans="1:86">
      <c r="A1087">
        <v>4</v>
      </c>
      <c r="B1087">
        <v>4</v>
      </c>
      <c r="C1087">
        <v>140</v>
      </c>
      <c r="D1087">
        <v>40</v>
      </c>
      <c r="E1087">
        <v>0</v>
      </c>
      <c r="F1087" s="24">
        <f t="shared" si="82"/>
        <v>53</v>
      </c>
      <c r="G1087">
        <v>60</v>
      </c>
      <c r="H1087" s="24">
        <f t="shared" si="84"/>
        <v>12</v>
      </c>
      <c r="I1087" s="24">
        <f t="shared" si="86"/>
        <v>8</v>
      </c>
      <c r="J1087" s="24">
        <f t="shared" si="83"/>
        <v>75</v>
      </c>
      <c r="K1087" s="24" t="str">
        <f t="shared" si="85"/>
        <v>03</v>
      </c>
      <c r="L1087">
        <v>32</v>
      </c>
      <c r="M1087">
        <v>0</v>
      </c>
      <c r="N1087">
        <v>40</v>
      </c>
      <c r="O1087">
        <v>0</v>
      </c>
      <c r="P1087">
        <v>0</v>
      </c>
      <c r="Q1087" t="s">
        <v>18</v>
      </c>
      <c r="R1087">
        <v>31</v>
      </c>
      <c r="S1087">
        <v>15</v>
      </c>
      <c r="T1087">
        <v>2</v>
      </c>
      <c r="U1087">
        <v>2</v>
      </c>
      <c r="V1087">
        <v>0.13900000000000001</v>
      </c>
      <c r="W1087">
        <v>0.1154</v>
      </c>
      <c r="X1087">
        <v>24</v>
      </c>
      <c r="Y1087">
        <v>0</v>
      </c>
      <c r="Z1087" t="s">
        <v>133</v>
      </c>
      <c r="AB1087">
        <v>0</v>
      </c>
      <c r="AC1087">
        <v>1</v>
      </c>
      <c r="AD1087">
        <v>39</v>
      </c>
      <c r="AE1087">
        <v>1</v>
      </c>
      <c r="AF1087">
        <v>1</v>
      </c>
      <c r="AG1087">
        <v>1.6</v>
      </c>
      <c r="AH1087">
        <v>0</v>
      </c>
      <c r="BA1087">
        <v>4</v>
      </c>
      <c r="BB1087">
        <v>4</v>
      </c>
      <c r="BC1087">
        <v>140</v>
      </c>
      <c r="BD1087">
        <v>40</v>
      </c>
      <c r="BE1087">
        <v>0</v>
      </c>
      <c r="BF1087">
        <v>5.3</v>
      </c>
      <c r="BG1087">
        <v>60</v>
      </c>
      <c r="BH1087">
        <v>12</v>
      </c>
      <c r="BI1087">
        <v>60</v>
      </c>
      <c r="BJ1087">
        <v>3</v>
      </c>
      <c r="BK1087">
        <v>0</v>
      </c>
      <c r="BL1087">
        <v>32</v>
      </c>
      <c r="BM1087">
        <v>0</v>
      </c>
      <c r="BN1087">
        <v>40</v>
      </c>
      <c r="BO1087">
        <v>0</v>
      </c>
      <c r="BP1087">
        <v>0</v>
      </c>
      <c r="BQ1087" t="s">
        <v>18</v>
      </c>
      <c r="BR1087">
        <v>31</v>
      </c>
      <c r="BS1087">
        <v>15</v>
      </c>
      <c r="BT1087">
        <v>2</v>
      </c>
      <c r="BU1087">
        <v>2</v>
      </c>
      <c r="BV1087">
        <v>0.13900000000000001</v>
      </c>
      <c r="BW1087">
        <v>0.1154</v>
      </c>
      <c r="BX1087">
        <v>24</v>
      </c>
      <c r="BY1087">
        <v>0</v>
      </c>
      <c r="BZ1087" t="s">
        <v>133</v>
      </c>
      <c r="CB1087">
        <v>0</v>
      </c>
      <c r="CC1087">
        <v>1</v>
      </c>
      <c r="CD1087">
        <v>39</v>
      </c>
      <c r="CE1087">
        <v>1</v>
      </c>
      <c r="CF1087">
        <v>1</v>
      </c>
      <c r="CG1087">
        <v>1.6</v>
      </c>
      <c r="CH1087">
        <v>0</v>
      </c>
    </row>
    <row r="1088" spans="1:86">
      <c r="A1088">
        <v>5</v>
      </c>
      <c r="B1088">
        <v>3</v>
      </c>
      <c r="C1088">
        <v>70</v>
      </c>
      <c r="D1088">
        <v>25</v>
      </c>
      <c r="E1088">
        <v>0</v>
      </c>
      <c r="F1088" s="24">
        <f t="shared" si="82"/>
        <v>33</v>
      </c>
      <c r="G1088">
        <v>70</v>
      </c>
      <c r="H1088" s="24">
        <f t="shared" si="84"/>
        <v>12</v>
      </c>
      <c r="I1088" s="24">
        <f t="shared" si="86"/>
        <v>8</v>
      </c>
      <c r="J1088" s="24">
        <f t="shared" si="83"/>
        <v>75</v>
      </c>
      <c r="K1088" s="24" t="str">
        <f t="shared" si="85"/>
        <v>03</v>
      </c>
      <c r="L1088">
        <v>42</v>
      </c>
      <c r="M1088">
        <v>0</v>
      </c>
      <c r="N1088">
        <v>40</v>
      </c>
      <c r="O1088">
        <v>0</v>
      </c>
      <c r="P1088">
        <v>0</v>
      </c>
      <c r="Q1088" t="s">
        <v>18</v>
      </c>
      <c r="R1088">
        <v>31</v>
      </c>
      <c r="S1088">
        <v>15</v>
      </c>
      <c r="T1088">
        <v>2</v>
      </c>
      <c r="U1088">
        <v>2</v>
      </c>
      <c r="V1088">
        <v>9.6000000000000002E-2</v>
      </c>
      <c r="W1088">
        <v>7.6799999999999993E-2</v>
      </c>
      <c r="X1088">
        <v>24</v>
      </c>
      <c r="Y1088">
        <v>0</v>
      </c>
      <c r="Z1088" t="s">
        <v>133</v>
      </c>
      <c r="AB1088">
        <v>4</v>
      </c>
      <c r="AC1088">
        <v>1</v>
      </c>
      <c r="AD1088">
        <v>39</v>
      </c>
      <c r="AE1088">
        <v>1</v>
      </c>
      <c r="AF1088">
        <v>1</v>
      </c>
      <c r="AG1088">
        <v>1.6</v>
      </c>
      <c r="AH1088">
        <v>0</v>
      </c>
      <c r="BA1088">
        <v>5</v>
      </c>
      <c r="BB1088">
        <v>3</v>
      </c>
      <c r="BC1088">
        <v>70</v>
      </c>
      <c r="BD1088">
        <v>25</v>
      </c>
      <c r="BE1088">
        <v>0</v>
      </c>
      <c r="BF1088">
        <v>3.3</v>
      </c>
      <c r="BG1088">
        <v>70</v>
      </c>
      <c r="BH1088">
        <v>12</v>
      </c>
      <c r="BI1088">
        <v>60</v>
      </c>
      <c r="BJ1088">
        <v>3</v>
      </c>
      <c r="BK1088">
        <v>0</v>
      </c>
      <c r="BL1088">
        <v>42</v>
      </c>
      <c r="BM1088">
        <v>0</v>
      </c>
      <c r="BN1088">
        <v>40</v>
      </c>
      <c r="BO1088">
        <v>0</v>
      </c>
      <c r="BP1088">
        <v>0</v>
      </c>
      <c r="BQ1088" t="s">
        <v>18</v>
      </c>
      <c r="BR1088">
        <v>31</v>
      </c>
      <c r="BS1088">
        <v>15</v>
      </c>
      <c r="BT1088">
        <v>2</v>
      </c>
      <c r="BU1088">
        <v>2</v>
      </c>
      <c r="BV1088">
        <v>9.6000000000000002E-2</v>
      </c>
      <c r="BW1088">
        <v>7.6799999999999993E-2</v>
      </c>
      <c r="BX1088">
        <v>24</v>
      </c>
      <c r="BY1088">
        <v>0</v>
      </c>
      <c r="BZ1088" t="s">
        <v>133</v>
      </c>
      <c r="CB1088">
        <v>4</v>
      </c>
      <c r="CC1088">
        <v>1</v>
      </c>
      <c r="CD1088">
        <v>39</v>
      </c>
      <c r="CE1088">
        <v>1</v>
      </c>
      <c r="CF1088">
        <v>1</v>
      </c>
      <c r="CG1088">
        <v>1.6</v>
      </c>
      <c r="CH1088">
        <v>0</v>
      </c>
    </row>
    <row r="1089" spans="1:86">
      <c r="A1089">
        <v>6</v>
      </c>
      <c r="B1089">
        <v>2</v>
      </c>
      <c r="C1089">
        <v>40</v>
      </c>
      <c r="D1089">
        <v>20</v>
      </c>
      <c r="E1089">
        <v>0</v>
      </c>
      <c r="F1089" s="24">
        <f t="shared" si="82"/>
        <v>23</v>
      </c>
      <c r="G1089">
        <v>85</v>
      </c>
      <c r="H1089" s="24">
        <f t="shared" si="84"/>
        <v>10</v>
      </c>
      <c r="I1089" s="24">
        <f t="shared" si="86"/>
        <v>8</v>
      </c>
      <c r="J1089" s="24">
        <f t="shared" si="83"/>
        <v>50</v>
      </c>
      <c r="K1089" s="24" t="str">
        <f t="shared" si="85"/>
        <v>03</v>
      </c>
      <c r="L1089">
        <v>32</v>
      </c>
      <c r="M1089">
        <v>0</v>
      </c>
      <c r="N1089">
        <v>40</v>
      </c>
      <c r="O1089">
        <v>0</v>
      </c>
      <c r="P1089">
        <v>0</v>
      </c>
      <c r="Q1089" t="s">
        <v>18</v>
      </c>
      <c r="R1089">
        <v>31</v>
      </c>
      <c r="S1089">
        <v>15</v>
      </c>
      <c r="T1089">
        <v>2</v>
      </c>
      <c r="U1089">
        <v>2</v>
      </c>
      <c r="V1089">
        <v>6.0999999999999999E-2</v>
      </c>
      <c r="W1089">
        <v>4.82E-2</v>
      </c>
      <c r="X1089">
        <v>24</v>
      </c>
      <c r="Y1089">
        <v>0</v>
      </c>
      <c r="Z1089" t="s">
        <v>133</v>
      </c>
      <c r="AB1089">
        <v>3.2</v>
      </c>
      <c r="AC1089">
        <v>1</v>
      </c>
      <c r="AD1089">
        <v>39</v>
      </c>
      <c r="AE1089">
        <v>1</v>
      </c>
      <c r="AF1089">
        <v>1</v>
      </c>
      <c r="AG1089">
        <v>1.6</v>
      </c>
      <c r="AH1089">
        <v>0</v>
      </c>
      <c r="BA1089">
        <v>6</v>
      </c>
      <c r="BB1089">
        <v>2</v>
      </c>
      <c r="BC1089">
        <v>40</v>
      </c>
      <c r="BD1089">
        <v>20</v>
      </c>
      <c r="BE1089">
        <v>0</v>
      </c>
      <c r="BF1089">
        <v>2.2999999999999998</v>
      </c>
      <c r="BG1089">
        <v>85</v>
      </c>
      <c r="BH1089">
        <v>14</v>
      </c>
      <c r="BI1089">
        <v>60</v>
      </c>
      <c r="BJ1089">
        <v>2</v>
      </c>
      <c r="BK1089">
        <v>0</v>
      </c>
      <c r="BL1089">
        <v>32</v>
      </c>
      <c r="BM1089">
        <v>0</v>
      </c>
      <c r="BN1089">
        <v>40</v>
      </c>
      <c r="BO1089">
        <v>0</v>
      </c>
      <c r="BP1089">
        <v>0</v>
      </c>
      <c r="BQ1089" t="s">
        <v>18</v>
      </c>
      <c r="BR1089">
        <v>31</v>
      </c>
      <c r="BS1089">
        <v>15</v>
      </c>
      <c r="BT1089">
        <v>2</v>
      </c>
      <c r="BU1089">
        <v>2</v>
      </c>
      <c r="BV1089">
        <v>6.0999999999999999E-2</v>
      </c>
      <c r="BW1089">
        <v>4.82E-2</v>
      </c>
      <c r="BX1089">
        <v>24</v>
      </c>
      <c r="BY1089">
        <v>0</v>
      </c>
      <c r="BZ1089" t="s">
        <v>133</v>
      </c>
      <c r="CB1089">
        <v>3.2</v>
      </c>
      <c r="CC1089">
        <v>1</v>
      </c>
      <c r="CD1089">
        <v>39</v>
      </c>
      <c r="CE1089">
        <v>1</v>
      </c>
      <c r="CF1089">
        <v>1</v>
      </c>
      <c r="CG1089">
        <v>1.6</v>
      </c>
      <c r="CH1089">
        <v>0</v>
      </c>
    </row>
    <row r="1090" spans="1:86">
      <c r="A1090">
        <v>7</v>
      </c>
      <c r="B1090">
        <v>1</v>
      </c>
      <c r="C1090">
        <v>7</v>
      </c>
      <c r="D1090">
        <v>9</v>
      </c>
      <c r="E1090">
        <v>0</v>
      </c>
      <c r="F1090" s="24">
        <f t="shared" si="82"/>
        <v>15</v>
      </c>
      <c r="G1090">
        <v>80</v>
      </c>
      <c r="H1090" s="24">
        <f t="shared" si="84"/>
        <v>10</v>
      </c>
      <c r="I1090" s="24">
        <f t="shared" si="86"/>
        <v>9</v>
      </c>
      <c r="J1090" s="24">
        <f t="shared" si="83"/>
        <v>50</v>
      </c>
      <c r="K1090" s="24" t="str">
        <f t="shared" si="85"/>
        <v>00</v>
      </c>
      <c r="L1090">
        <v>63</v>
      </c>
      <c r="M1090">
        <v>0</v>
      </c>
      <c r="N1090">
        <v>40</v>
      </c>
      <c r="O1090">
        <v>0</v>
      </c>
      <c r="P1090">
        <v>0</v>
      </c>
      <c r="Q1090" t="s">
        <v>18</v>
      </c>
      <c r="R1090">
        <v>31</v>
      </c>
      <c r="S1090">
        <v>15</v>
      </c>
      <c r="T1090">
        <v>3</v>
      </c>
      <c r="U1090">
        <v>2</v>
      </c>
      <c r="V1090">
        <v>3.7999999999999999E-2</v>
      </c>
      <c r="W1090">
        <v>0.03</v>
      </c>
      <c r="X1090">
        <v>24</v>
      </c>
      <c r="Y1090">
        <v>0</v>
      </c>
      <c r="Z1090" t="s">
        <v>133</v>
      </c>
      <c r="AB1090">
        <v>1.6</v>
      </c>
      <c r="AC1090">
        <v>1</v>
      </c>
      <c r="AD1090">
        <v>39</v>
      </c>
      <c r="AE1090">
        <v>1</v>
      </c>
      <c r="AF1090">
        <v>1</v>
      </c>
      <c r="AG1090">
        <v>1.6</v>
      </c>
      <c r="AH1090">
        <v>0</v>
      </c>
      <c r="BA1090">
        <v>7</v>
      </c>
      <c r="BB1090">
        <v>1</v>
      </c>
      <c r="BC1090">
        <v>7</v>
      </c>
      <c r="BD1090">
        <v>9</v>
      </c>
      <c r="BE1090">
        <v>0</v>
      </c>
      <c r="BF1090">
        <v>1.5</v>
      </c>
      <c r="BG1090">
        <v>80</v>
      </c>
      <c r="BH1090">
        <v>15</v>
      </c>
      <c r="BI1090">
        <v>70</v>
      </c>
      <c r="BJ1090">
        <v>2</v>
      </c>
      <c r="BK1090">
        <v>0</v>
      </c>
      <c r="BL1090">
        <v>63</v>
      </c>
      <c r="BM1090">
        <v>0</v>
      </c>
      <c r="BN1090">
        <v>40</v>
      </c>
      <c r="BO1090">
        <v>0</v>
      </c>
      <c r="BP1090">
        <v>0</v>
      </c>
      <c r="BQ1090" t="s">
        <v>18</v>
      </c>
      <c r="BR1090">
        <v>31</v>
      </c>
      <c r="BS1090">
        <v>15</v>
      </c>
      <c r="BT1090">
        <v>3</v>
      </c>
      <c r="BU1090">
        <v>2</v>
      </c>
      <c r="BV1090">
        <v>3.7999999999999999E-2</v>
      </c>
      <c r="BW1090">
        <v>0.03</v>
      </c>
      <c r="BX1090">
        <v>24</v>
      </c>
      <c r="BY1090">
        <v>0</v>
      </c>
      <c r="BZ1090" t="s">
        <v>133</v>
      </c>
      <c r="CB1090">
        <v>1.6</v>
      </c>
      <c r="CC1090">
        <v>1</v>
      </c>
      <c r="CD1090">
        <v>39</v>
      </c>
      <c r="CE1090">
        <v>1</v>
      </c>
      <c r="CF1090">
        <v>1</v>
      </c>
      <c r="CG1090">
        <v>1.6</v>
      </c>
      <c r="CH1090">
        <v>0</v>
      </c>
    </row>
    <row r="1091" spans="1:86">
      <c r="F1091" s="24" t="str">
        <f t="shared" ref="F1091:F1154" si="87">IF(BF1091="","",IF(OR(ROUND(MOD(BF1091,1),1)=0.2,ROUND(MOD(BF1091,1),1)=0.4,ROUND(MOD(BF1091,1),1)=0.7),BF1091+0.1,IF(OR(ROUND(MOD(BF1091,1),1)=0.1,ROUND(MOD(BF1091,1),1)=0.6,ROUND(MOD(BF1091,1),1)=0.9),BF1091-0.1,BF1091))*10)</f>
        <v/>
      </c>
      <c r="H1091" s="24" t="str">
        <f t="shared" si="84"/>
        <v/>
      </c>
      <c r="I1091" s="24" t="str">
        <f t="shared" si="86"/>
        <v/>
      </c>
      <c r="J1091" s="24" t="str">
        <f t="shared" ref="J1091:J1154" si="88">IF(BJ1091="","",IF(BJ1091&gt;100,100+IF(RIGHT(BJ1091,1)*25&gt;=100,80,RIGHT(BJ1091,1)*25),IF(RIGHT(BJ1091,1)*25&gt;=100,80,RIGHT(BJ1091,1)*25)))</f>
        <v/>
      </c>
      <c r="K1091" s="24" t="str">
        <f t="shared" si="85"/>
        <v/>
      </c>
      <c r="AC1091">
        <v>1</v>
      </c>
      <c r="AE1091">
        <v>1</v>
      </c>
      <c r="AF1091">
        <v>1</v>
      </c>
      <c r="AH1091">
        <v>0</v>
      </c>
      <c r="BK1091">
        <v>0</v>
      </c>
      <c r="CC1091">
        <v>1</v>
      </c>
      <c r="CE1091">
        <v>1</v>
      </c>
      <c r="CF1091">
        <v>1</v>
      </c>
      <c r="CH1091">
        <v>0</v>
      </c>
    </row>
    <row r="1092" spans="1:86">
      <c r="F1092" s="24" t="str">
        <f t="shared" si="87"/>
        <v/>
      </c>
      <c r="H1092" s="24" t="str">
        <f t="shared" ref="H1092:H1155" si="89">IF(BH1092="","",IF(ROUNDUP((BH1092/100)*IF(BJ1092&gt;100,RIGHT(BJ1092,2),BJ1092)*250*4/60*2/IF(BK1092&gt;=10,10,1),0)&gt;15,15,ROUNDUP((BH1092/100)*IF(BJ1092&gt;100,RIGHT(BJ1092,2),BJ1092)*250*4/60*2/IF(BK1092&gt;=10,10,1),0)))</f>
        <v/>
      </c>
      <c r="I1092" s="24" t="str">
        <f t="shared" si="86"/>
        <v/>
      </c>
      <c r="J1092" s="24" t="str">
        <f t="shared" si="88"/>
        <v/>
      </c>
      <c r="K1092" s="24" t="str">
        <f t="shared" ref="K1092:K1155" si="90">TEXT(IF(W1092=0,"",IF(BK1092&gt;=10,LEFT(BK1092,1),0)&amp;IF(V1092&gt;=0.06,3,0)),"00")</f>
        <v/>
      </c>
      <c r="AC1092">
        <v>1</v>
      </c>
      <c r="AE1092">
        <v>1</v>
      </c>
      <c r="AF1092">
        <v>1</v>
      </c>
      <c r="AH1092">
        <v>0</v>
      </c>
      <c r="BK1092">
        <v>0</v>
      </c>
      <c r="CC1092">
        <v>1</v>
      </c>
      <c r="CE1092">
        <v>1</v>
      </c>
      <c r="CF1092">
        <v>1</v>
      </c>
      <c r="CH1092">
        <v>0</v>
      </c>
    </row>
    <row r="1093" spans="1:86">
      <c r="A1093">
        <v>2</v>
      </c>
      <c r="B1093">
        <v>6</v>
      </c>
      <c r="C1093">
        <v>300</v>
      </c>
      <c r="D1093">
        <v>55</v>
      </c>
      <c r="E1093">
        <v>0</v>
      </c>
      <c r="F1093" s="24">
        <f t="shared" si="87"/>
        <v>135</v>
      </c>
      <c r="G1093">
        <v>50</v>
      </c>
      <c r="H1093" s="24">
        <f t="shared" si="89"/>
        <v>11</v>
      </c>
      <c r="I1093" s="24">
        <f t="shared" si="86"/>
        <v>9</v>
      </c>
      <c r="J1093" s="24">
        <f t="shared" si="88"/>
        <v>75</v>
      </c>
      <c r="K1093" s="24" t="str">
        <f t="shared" si="90"/>
        <v>03</v>
      </c>
      <c r="L1093">
        <v>22</v>
      </c>
      <c r="M1093">
        <v>0</v>
      </c>
      <c r="N1093">
        <v>0</v>
      </c>
      <c r="O1093">
        <v>1</v>
      </c>
      <c r="P1093">
        <v>0</v>
      </c>
      <c r="Q1093" t="s">
        <v>18</v>
      </c>
      <c r="R1093">
        <v>21</v>
      </c>
      <c r="S1093">
        <v>10</v>
      </c>
      <c r="T1093">
        <v>2</v>
      </c>
      <c r="U1093">
        <v>2</v>
      </c>
      <c r="V1093">
        <v>0.28799999999999998</v>
      </c>
      <c r="W1093">
        <v>0.2419</v>
      </c>
      <c r="X1093">
        <v>24</v>
      </c>
      <c r="Y1093">
        <v>0</v>
      </c>
      <c r="Z1093" t="s">
        <v>133</v>
      </c>
      <c r="AB1093">
        <v>0</v>
      </c>
      <c r="AC1093">
        <v>1</v>
      </c>
      <c r="AD1093">
        <v>39</v>
      </c>
      <c r="AE1093">
        <v>1</v>
      </c>
      <c r="AF1093">
        <v>1</v>
      </c>
      <c r="AG1093">
        <v>2</v>
      </c>
      <c r="AH1093">
        <v>0</v>
      </c>
      <c r="BA1093">
        <v>2</v>
      </c>
      <c r="BB1093">
        <v>6</v>
      </c>
      <c r="BC1093">
        <v>300</v>
      </c>
      <c r="BD1093">
        <v>55</v>
      </c>
      <c r="BE1093">
        <v>0</v>
      </c>
      <c r="BF1093">
        <v>13.4</v>
      </c>
      <c r="BG1093">
        <v>50</v>
      </c>
      <c r="BH1093">
        <v>11</v>
      </c>
      <c r="BI1093">
        <v>70</v>
      </c>
      <c r="BJ1093">
        <v>3</v>
      </c>
      <c r="BK1093">
        <v>0</v>
      </c>
      <c r="BL1093">
        <v>22</v>
      </c>
      <c r="BM1093">
        <v>0</v>
      </c>
      <c r="BN1093">
        <v>0</v>
      </c>
      <c r="BO1093">
        <v>1</v>
      </c>
      <c r="BP1093">
        <v>0</v>
      </c>
      <c r="BQ1093" t="s">
        <v>18</v>
      </c>
      <c r="BR1093">
        <v>21</v>
      </c>
      <c r="BS1093">
        <v>10</v>
      </c>
      <c r="BT1093">
        <v>2</v>
      </c>
      <c r="BU1093">
        <v>2</v>
      </c>
      <c r="BV1093">
        <v>0.28799999999999998</v>
      </c>
      <c r="BW1093">
        <v>0.2419</v>
      </c>
      <c r="BX1093">
        <v>24</v>
      </c>
      <c r="BY1093">
        <v>0</v>
      </c>
      <c r="BZ1093" t="s">
        <v>133</v>
      </c>
      <c r="CB1093">
        <v>0</v>
      </c>
      <c r="CC1093">
        <v>1</v>
      </c>
      <c r="CD1093">
        <v>39</v>
      </c>
      <c r="CE1093">
        <v>1</v>
      </c>
      <c r="CF1093">
        <v>1</v>
      </c>
      <c r="CG1093">
        <v>2</v>
      </c>
      <c r="CH1093">
        <v>0</v>
      </c>
    </row>
    <row r="1094" spans="1:86">
      <c r="A1094">
        <v>3</v>
      </c>
      <c r="B1094">
        <v>5</v>
      </c>
      <c r="C1094">
        <v>200</v>
      </c>
      <c r="D1094">
        <v>40</v>
      </c>
      <c r="E1094">
        <v>0</v>
      </c>
      <c r="F1094" s="24">
        <f t="shared" si="87"/>
        <v>85</v>
      </c>
      <c r="G1094">
        <v>50</v>
      </c>
      <c r="H1094" s="24">
        <f t="shared" si="89"/>
        <v>12</v>
      </c>
      <c r="I1094" s="24">
        <f t="shared" si="86"/>
        <v>9</v>
      </c>
      <c r="J1094" s="24">
        <f t="shared" si="88"/>
        <v>75</v>
      </c>
      <c r="K1094" s="24" t="str">
        <f t="shared" si="90"/>
        <v>03</v>
      </c>
      <c r="L1094">
        <v>22</v>
      </c>
      <c r="M1094">
        <v>0</v>
      </c>
      <c r="N1094">
        <v>0</v>
      </c>
      <c r="O1094">
        <v>1</v>
      </c>
      <c r="P1094">
        <v>0</v>
      </c>
      <c r="Q1094" t="s">
        <v>18</v>
      </c>
      <c r="R1094">
        <v>21</v>
      </c>
      <c r="S1094">
        <v>10</v>
      </c>
      <c r="T1094">
        <v>2</v>
      </c>
      <c r="U1094">
        <v>2</v>
      </c>
      <c r="V1094">
        <v>0.19400000000000001</v>
      </c>
      <c r="W1094">
        <v>0.16300000000000001</v>
      </c>
      <c r="X1094">
        <v>24</v>
      </c>
      <c r="Y1094">
        <v>0</v>
      </c>
      <c r="Z1094" t="s">
        <v>133</v>
      </c>
      <c r="AB1094">
        <v>0</v>
      </c>
      <c r="AC1094">
        <v>1</v>
      </c>
      <c r="AD1094">
        <v>39</v>
      </c>
      <c r="AE1094">
        <v>1</v>
      </c>
      <c r="AF1094">
        <v>1</v>
      </c>
      <c r="AG1094">
        <v>2</v>
      </c>
      <c r="AH1094">
        <v>0</v>
      </c>
      <c r="BA1094">
        <v>3</v>
      </c>
      <c r="BB1094">
        <v>5</v>
      </c>
      <c r="BC1094">
        <v>200</v>
      </c>
      <c r="BD1094">
        <v>40</v>
      </c>
      <c r="BE1094">
        <v>0</v>
      </c>
      <c r="BF1094">
        <v>8.6</v>
      </c>
      <c r="BG1094">
        <v>50</v>
      </c>
      <c r="BH1094">
        <v>12</v>
      </c>
      <c r="BI1094">
        <v>70</v>
      </c>
      <c r="BJ1094">
        <v>3</v>
      </c>
      <c r="BK1094">
        <v>0</v>
      </c>
      <c r="BL1094">
        <v>22</v>
      </c>
      <c r="BM1094">
        <v>0</v>
      </c>
      <c r="BN1094">
        <v>0</v>
      </c>
      <c r="BO1094">
        <v>1</v>
      </c>
      <c r="BP1094">
        <v>0</v>
      </c>
      <c r="BQ1094" t="s">
        <v>18</v>
      </c>
      <c r="BR1094">
        <v>21</v>
      </c>
      <c r="BS1094">
        <v>10</v>
      </c>
      <c r="BT1094">
        <v>2</v>
      </c>
      <c r="BU1094">
        <v>2</v>
      </c>
      <c r="BV1094">
        <v>0.19400000000000001</v>
      </c>
      <c r="BW1094">
        <v>0.16300000000000001</v>
      </c>
      <c r="BX1094">
        <v>24</v>
      </c>
      <c r="BY1094">
        <v>0</v>
      </c>
      <c r="BZ1094" t="s">
        <v>133</v>
      </c>
      <c r="CB1094">
        <v>0</v>
      </c>
      <c r="CC1094">
        <v>1</v>
      </c>
      <c r="CD1094">
        <v>39</v>
      </c>
      <c r="CE1094">
        <v>1</v>
      </c>
      <c r="CF1094">
        <v>1</v>
      </c>
      <c r="CG1094">
        <v>2</v>
      </c>
      <c r="CH1094">
        <v>0</v>
      </c>
    </row>
    <row r="1095" spans="1:86">
      <c r="A1095">
        <v>4</v>
      </c>
      <c r="B1095">
        <v>4</v>
      </c>
      <c r="C1095">
        <v>140</v>
      </c>
      <c r="D1095">
        <v>40</v>
      </c>
      <c r="E1095">
        <v>0</v>
      </c>
      <c r="F1095" s="24">
        <f t="shared" si="87"/>
        <v>53</v>
      </c>
      <c r="G1095">
        <v>60</v>
      </c>
      <c r="H1095" s="24">
        <f t="shared" si="89"/>
        <v>12</v>
      </c>
      <c r="I1095" s="24">
        <f t="shared" si="86"/>
        <v>8</v>
      </c>
      <c r="J1095" s="24">
        <f t="shared" si="88"/>
        <v>75</v>
      </c>
      <c r="K1095" s="24" t="str">
        <f t="shared" si="90"/>
        <v>03</v>
      </c>
      <c r="L1095">
        <v>32</v>
      </c>
      <c r="M1095">
        <v>0</v>
      </c>
      <c r="N1095">
        <v>40</v>
      </c>
      <c r="O1095">
        <v>0</v>
      </c>
      <c r="P1095">
        <v>0</v>
      </c>
      <c r="Q1095" t="s">
        <v>18</v>
      </c>
      <c r="R1095">
        <v>31</v>
      </c>
      <c r="S1095">
        <v>15</v>
      </c>
      <c r="T1095">
        <v>2</v>
      </c>
      <c r="U1095">
        <v>2</v>
      </c>
      <c r="V1095">
        <v>0.13900000000000001</v>
      </c>
      <c r="W1095">
        <v>0.1154</v>
      </c>
      <c r="X1095">
        <v>24</v>
      </c>
      <c r="Y1095">
        <v>0</v>
      </c>
      <c r="Z1095" t="s">
        <v>133</v>
      </c>
      <c r="AB1095">
        <v>0</v>
      </c>
      <c r="AC1095">
        <v>1</v>
      </c>
      <c r="AD1095">
        <v>39</v>
      </c>
      <c r="AE1095">
        <v>1</v>
      </c>
      <c r="AF1095">
        <v>1</v>
      </c>
      <c r="AG1095">
        <v>2</v>
      </c>
      <c r="AH1095">
        <v>0</v>
      </c>
      <c r="BA1095">
        <v>4</v>
      </c>
      <c r="BB1095">
        <v>4</v>
      </c>
      <c r="BC1095">
        <v>140</v>
      </c>
      <c r="BD1095">
        <v>40</v>
      </c>
      <c r="BE1095">
        <v>0</v>
      </c>
      <c r="BF1095">
        <v>5.3</v>
      </c>
      <c r="BG1095">
        <v>60</v>
      </c>
      <c r="BH1095">
        <v>12</v>
      </c>
      <c r="BI1095">
        <v>60</v>
      </c>
      <c r="BJ1095">
        <v>3</v>
      </c>
      <c r="BK1095">
        <v>0</v>
      </c>
      <c r="BL1095">
        <v>32</v>
      </c>
      <c r="BM1095">
        <v>0</v>
      </c>
      <c r="BN1095">
        <v>40</v>
      </c>
      <c r="BO1095">
        <v>0</v>
      </c>
      <c r="BP1095">
        <v>0</v>
      </c>
      <c r="BQ1095" t="s">
        <v>18</v>
      </c>
      <c r="BR1095">
        <v>31</v>
      </c>
      <c r="BS1095">
        <v>15</v>
      </c>
      <c r="BT1095">
        <v>2</v>
      </c>
      <c r="BU1095">
        <v>2</v>
      </c>
      <c r="BV1095">
        <v>0.13900000000000001</v>
      </c>
      <c r="BW1095">
        <v>0.1154</v>
      </c>
      <c r="BX1095">
        <v>24</v>
      </c>
      <c r="BY1095">
        <v>0</v>
      </c>
      <c r="BZ1095" t="s">
        <v>133</v>
      </c>
      <c r="CB1095">
        <v>0</v>
      </c>
      <c r="CC1095">
        <v>1</v>
      </c>
      <c r="CD1095">
        <v>39</v>
      </c>
      <c r="CE1095">
        <v>1</v>
      </c>
      <c r="CF1095">
        <v>1</v>
      </c>
      <c r="CG1095">
        <v>2</v>
      </c>
      <c r="CH1095">
        <v>0</v>
      </c>
    </row>
    <row r="1096" spans="1:86">
      <c r="A1096">
        <v>5</v>
      </c>
      <c r="B1096">
        <v>3</v>
      </c>
      <c r="C1096">
        <v>70</v>
      </c>
      <c r="D1096">
        <v>25</v>
      </c>
      <c r="E1096">
        <v>0</v>
      </c>
      <c r="F1096" s="24">
        <f t="shared" si="87"/>
        <v>33</v>
      </c>
      <c r="G1096">
        <v>70</v>
      </c>
      <c r="H1096" s="24">
        <f t="shared" si="89"/>
        <v>12</v>
      </c>
      <c r="I1096" s="24">
        <f t="shared" si="86"/>
        <v>8</v>
      </c>
      <c r="J1096" s="24">
        <f t="shared" si="88"/>
        <v>75</v>
      </c>
      <c r="K1096" s="24" t="str">
        <f t="shared" si="90"/>
        <v>03</v>
      </c>
      <c r="L1096">
        <v>42</v>
      </c>
      <c r="M1096">
        <v>0</v>
      </c>
      <c r="N1096">
        <v>40</v>
      </c>
      <c r="O1096">
        <v>0</v>
      </c>
      <c r="P1096">
        <v>0</v>
      </c>
      <c r="Q1096" t="s">
        <v>18</v>
      </c>
      <c r="R1096">
        <v>31</v>
      </c>
      <c r="S1096">
        <v>15</v>
      </c>
      <c r="T1096">
        <v>2</v>
      </c>
      <c r="U1096">
        <v>2</v>
      </c>
      <c r="V1096">
        <v>9.6000000000000002E-2</v>
      </c>
      <c r="W1096">
        <v>7.6799999999999993E-2</v>
      </c>
      <c r="X1096">
        <v>24</v>
      </c>
      <c r="Y1096">
        <v>0</v>
      </c>
      <c r="Z1096" t="s">
        <v>133</v>
      </c>
      <c r="AB1096">
        <v>4</v>
      </c>
      <c r="AC1096">
        <v>1</v>
      </c>
      <c r="AD1096">
        <v>39</v>
      </c>
      <c r="AE1096">
        <v>1</v>
      </c>
      <c r="AF1096">
        <v>1</v>
      </c>
      <c r="AG1096">
        <v>2</v>
      </c>
      <c r="AH1096">
        <v>0</v>
      </c>
      <c r="BA1096">
        <v>5</v>
      </c>
      <c r="BB1096">
        <v>3</v>
      </c>
      <c r="BC1096">
        <v>70</v>
      </c>
      <c r="BD1096">
        <v>25</v>
      </c>
      <c r="BE1096">
        <v>0</v>
      </c>
      <c r="BF1096">
        <v>3.3</v>
      </c>
      <c r="BG1096">
        <v>70</v>
      </c>
      <c r="BH1096">
        <v>12</v>
      </c>
      <c r="BI1096">
        <v>60</v>
      </c>
      <c r="BJ1096">
        <v>3</v>
      </c>
      <c r="BK1096">
        <v>0</v>
      </c>
      <c r="BL1096">
        <v>42</v>
      </c>
      <c r="BM1096">
        <v>0</v>
      </c>
      <c r="BN1096">
        <v>40</v>
      </c>
      <c r="BO1096">
        <v>0</v>
      </c>
      <c r="BP1096">
        <v>0</v>
      </c>
      <c r="BQ1096" t="s">
        <v>18</v>
      </c>
      <c r="BR1096">
        <v>31</v>
      </c>
      <c r="BS1096">
        <v>15</v>
      </c>
      <c r="BT1096">
        <v>2</v>
      </c>
      <c r="BU1096">
        <v>2</v>
      </c>
      <c r="BV1096">
        <v>9.6000000000000002E-2</v>
      </c>
      <c r="BW1096">
        <v>7.6799999999999993E-2</v>
      </c>
      <c r="BX1096">
        <v>24</v>
      </c>
      <c r="BY1096">
        <v>0</v>
      </c>
      <c r="BZ1096" t="s">
        <v>133</v>
      </c>
      <c r="CB1096">
        <v>4</v>
      </c>
      <c r="CC1096">
        <v>1</v>
      </c>
      <c r="CD1096">
        <v>39</v>
      </c>
      <c r="CE1096">
        <v>1</v>
      </c>
      <c r="CF1096">
        <v>1</v>
      </c>
      <c r="CG1096">
        <v>2</v>
      </c>
      <c r="CH1096">
        <v>0</v>
      </c>
    </row>
    <row r="1097" spans="1:86">
      <c r="A1097">
        <v>6</v>
      </c>
      <c r="B1097">
        <v>2</v>
      </c>
      <c r="C1097">
        <v>40</v>
      </c>
      <c r="D1097">
        <v>20</v>
      </c>
      <c r="E1097">
        <v>0</v>
      </c>
      <c r="F1097" s="24">
        <f t="shared" si="87"/>
        <v>23</v>
      </c>
      <c r="G1097">
        <v>85</v>
      </c>
      <c r="H1097" s="24">
        <f t="shared" si="89"/>
        <v>10</v>
      </c>
      <c r="I1097" s="24">
        <f t="shared" si="86"/>
        <v>8</v>
      </c>
      <c r="J1097" s="24">
        <f t="shared" si="88"/>
        <v>50</v>
      </c>
      <c r="K1097" s="24" t="str">
        <f t="shared" si="90"/>
        <v>03</v>
      </c>
      <c r="L1097">
        <v>32</v>
      </c>
      <c r="M1097">
        <v>0</v>
      </c>
      <c r="N1097">
        <v>40</v>
      </c>
      <c r="O1097">
        <v>0</v>
      </c>
      <c r="P1097">
        <v>0</v>
      </c>
      <c r="Q1097" t="s">
        <v>18</v>
      </c>
      <c r="R1097">
        <v>31</v>
      </c>
      <c r="S1097">
        <v>15</v>
      </c>
      <c r="T1097">
        <v>2</v>
      </c>
      <c r="U1097">
        <v>2</v>
      </c>
      <c r="V1097">
        <v>6.0999999999999999E-2</v>
      </c>
      <c r="W1097">
        <v>4.82E-2</v>
      </c>
      <c r="X1097">
        <v>24</v>
      </c>
      <c r="Y1097">
        <v>0</v>
      </c>
      <c r="Z1097" t="s">
        <v>133</v>
      </c>
      <c r="AB1097">
        <v>3.2</v>
      </c>
      <c r="AC1097">
        <v>1</v>
      </c>
      <c r="AD1097">
        <v>39</v>
      </c>
      <c r="AE1097">
        <v>1</v>
      </c>
      <c r="AF1097">
        <v>1</v>
      </c>
      <c r="AG1097">
        <v>2</v>
      </c>
      <c r="AH1097">
        <v>0</v>
      </c>
      <c r="BA1097">
        <v>6</v>
      </c>
      <c r="BB1097">
        <v>2</v>
      </c>
      <c r="BC1097">
        <v>40</v>
      </c>
      <c r="BD1097">
        <v>20</v>
      </c>
      <c r="BE1097">
        <v>0</v>
      </c>
      <c r="BF1097">
        <v>2.2999999999999998</v>
      </c>
      <c r="BG1097">
        <v>85</v>
      </c>
      <c r="BH1097">
        <v>14</v>
      </c>
      <c r="BI1097">
        <v>60</v>
      </c>
      <c r="BJ1097">
        <v>2</v>
      </c>
      <c r="BK1097">
        <v>0</v>
      </c>
      <c r="BL1097">
        <v>32</v>
      </c>
      <c r="BM1097">
        <v>0</v>
      </c>
      <c r="BN1097">
        <v>40</v>
      </c>
      <c r="BO1097">
        <v>0</v>
      </c>
      <c r="BP1097">
        <v>0</v>
      </c>
      <c r="BQ1097" t="s">
        <v>18</v>
      </c>
      <c r="BR1097">
        <v>31</v>
      </c>
      <c r="BS1097">
        <v>15</v>
      </c>
      <c r="BT1097">
        <v>2</v>
      </c>
      <c r="BU1097">
        <v>2</v>
      </c>
      <c r="BV1097">
        <v>6.0999999999999999E-2</v>
      </c>
      <c r="BW1097">
        <v>4.82E-2</v>
      </c>
      <c r="BX1097">
        <v>24</v>
      </c>
      <c r="BY1097">
        <v>0</v>
      </c>
      <c r="BZ1097" t="s">
        <v>133</v>
      </c>
      <c r="CB1097">
        <v>3.2</v>
      </c>
      <c r="CC1097">
        <v>1</v>
      </c>
      <c r="CD1097">
        <v>39</v>
      </c>
      <c r="CE1097">
        <v>1</v>
      </c>
      <c r="CF1097">
        <v>1</v>
      </c>
      <c r="CG1097">
        <v>2</v>
      </c>
      <c r="CH1097">
        <v>0</v>
      </c>
    </row>
    <row r="1098" spans="1:86">
      <c r="A1098">
        <v>7</v>
      </c>
      <c r="B1098">
        <v>1</v>
      </c>
      <c r="C1098">
        <v>10</v>
      </c>
      <c r="D1098">
        <v>9</v>
      </c>
      <c r="E1098">
        <v>0</v>
      </c>
      <c r="F1098" s="24">
        <f t="shared" si="87"/>
        <v>15</v>
      </c>
      <c r="G1098">
        <v>80</v>
      </c>
      <c r="H1098" s="24">
        <f t="shared" si="89"/>
        <v>10</v>
      </c>
      <c r="I1098" s="24">
        <f t="shared" si="86"/>
        <v>9</v>
      </c>
      <c r="J1098" s="24">
        <f t="shared" si="88"/>
        <v>50</v>
      </c>
      <c r="K1098" s="24" t="str">
        <f t="shared" si="90"/>
        <v>00</v>
      </c>
      <c r="L1098">
        <v>53</v>
      </c>
      <c r="M1098">
        <v>0</v>
      </c>
      <c r="N1098">
        <v>40</v>
      </c>
      <c r="O1098">
        <v>0</v>
      </c>
      <c r="P1098">
        <v>0</v>
      </c>
      <c r="Q1098" t="s">
        <v>18</v>
      </c>
      <c r="R1098">
        <v>31</v>
      </c>
      <c r="S1098">
        <v>15</v>
      </c>
      <c r="T1098">
        <v>3</v>
      </c>
      <c r="U1098">
        <v>2</v>
      </c>
      <c r="V1098">
        <v>3.7999999999999999E-2</v>
      </c>
      <c r="W1098">
        <v>0.03</v>
      </c>
      <c r="X1098">
        <v>24</v>
      </c>
      <c r="Y1098">
        <v>0</v>
      </c>
      <c r="Z1098" t="s">
        <v>133</v>
      </c>
      <c r="AB1098">
        <v>2</v>
      </c>
      <c r="AC1098">
        <v>1</v>
      </c>
      <c r="AD1098">
        <v>39</v>
      </c>
      <c r="AE1098">
        <v>1</v>
      </c>
      <c r="AF1098">
        <v>1</v>
      </c>
      <c r="AG1098">
        <v>2</v>
      </c>
      <c r="AH1098">
        <v>0</v>
      </c>
      <c r="BA1098">
        <v>7</v>
      </c>
      <c r="BB1098">
        <v>1</v>
      </c>
      <c r="BC1098">
        <v>10</v>
      </c>
      <c r="BD1098">
        <v>9</v>
      </c>
      <c r="BE1098">
        <v>0</v>
      </c>
      <c r="BF1098">
        <v>1.5</v>
      </c>
      <c r="BG1098">
        <v>80</v>
      </c>
      <c r="BH1098">
        <v>15</v>
      </c>
      <c r="BI1098">
        <v>70</v>
      </c>
      <c r="BJ1098">
        <v>2</v>
      </c>
      <c r="BK1098">
        <v>0</v>
      </c>
      <c r="BL1098">
        <v>53</v>
      </c>
      <c r="BM1098">
        <v>0</v>
      </c>
      <c r="BN1098">
        <v>40</v>
      </c>
      <c r="BO1098">
        <v>0</v>
      </c>
      <c r="BP1098">
        <v>0</v>
      </c>
      <c r="BQ1098" t="s">
        <v>18</v>
      </c>
      <c r="BR1098">
        <v>31</v>
      </c>
      <c r="BS1098">
        <v>15</v>
      </c>
      <c r="BT1098">
        <v>3</v>
      </c>
      <c r="BU1098">
        <v>2</v>
      </c>
      <c r="BV1098">
        <v>3.7999999999999999E-2</v>
      </c>
      <c r="BW1098">
        <v>0.03</v>
      </c>
      <c r="BX1098">
        <v>24</v>
      </c>
      <c r="BY1098">
        <v>0</v>
      </c>
      <c r="BZ1098" t="s">
        <v>133</v>
      </c>
      <c r="CB1098">
        <v>2</v>
      </c>
      <c r="CC1098">
        <v>1</v>
      </c>
      <c r="CD1098">
        <v>39</v>
      </c>
      <c r="CE1098">
        <v>1</v>
      </c>
      <c r="CF1098">
        <v>1</v>
      </c>
      <c r="CG1098">
        <v>2</v>
      </c>
      <c r="CH1098">
        <v>0</v>
      </c>
    </row>
    <row r="1099" spans="1:86">
      <c r="F1099" s="24" t="str">
        <f t="shared" si="87"/>
        <v/>
      </c>
      <c r="H1099" s="24" t="str">
        <f t="shared" si="89"/>
        <v/>
      </c>
      <c r="I1099" s="24" t="str">
        <f t="shared" si="86"/>
        <v/>
      </c>
      <c r="J1099" s="24" t="str">
        <f t="shared" si="88"/>
        <v/>
      </c>
      <c r="K1099" s="24" t="str">
        <f t="shared" si="90"/>
        <v/>
      </c>
      <c r="AC1099">
        <v>1</v>
      </c>
      <c r="AE1099">
        <v>1</v>
      </c>
      <c r="AF1099">
        <v>1</v>
      </c>
      <c r="AH1099">
        <v>0</v>
      </c>
      <c r="BK1099">
        <v>0</v>
      </c>
      <c r="CC1099">
        <v>1</v>
      </c>
      <c r="CE1099">
        <v>1</v>
      </c>
      <c r="CF1099">
        <v>1</v>
      </c>
      <c r="CH1099">
        <v>0</v>
      </c>
    </row>
    <row r="1100" spans="1:86">
      <c r="F1100" s="24" t="str">
        <f t="shared" si="87"/>
        <v/>
      </c>
      <c r="H1100" s="24" t="str">
        <f t="shared" si="89"/>
        <v/>
      </c>
      <c r="I1100" s="24" t="str">
        <f t="shared" si="86"/>
        <v/>
      </c>
      <c r="J1100" s="24" t="str">
        <f t="shared" si="88"/>
        <v/>
      </c>
      <c r="K1100" s="24" t="str">
        <f t="shared" si="90"/>
        <v/>
      </c>
      <c r="AC1100">
        <v>1</v>
      </c>
      <c r="AE1100">
        <v>1</v>
      </c>
      <c r="AF1100">
        <v>1</v>
      </c>
      <c r="AH1100">
        <v>0</v>
      </c>
      <c r="BK1100">
        <v>0</v>
      </c>
      <c r="CC1100">
        <v>1</v>
      </c>
      <c r="CE1100">
        <v>1</v>
      </c>
      <c r="CF1100">
        <v>1</v>
      </c>
      <c r="CH1100">
        <v>0</v>
      </c>
    </row>
    <row r="1101" spans="1:86">
      <c r="A1101">
        <v>2</v>
      </c>
      <c r="B1101">
        <v>5</v>
      </c>
      <c r="C1101">
        <v>300</v>
      </c>
      <c r="D1101">
        <v>55</v>
      </c>
      <c r="E1101">
        <v>0</v>
      </c>
      <c r="F1101" s="24">
        <f t="shared" si="87"/>
        <v>135</v>
      </c>
      <c r="G1101">
        <v>50</v>
      </c>
      <c r="H1101" s="24">
        <f t="shared" si="89"/>
        <v>11</v>
      </c>
      <c r="I1101" s="24">
        <f t="shared" si="86"/>
        <v>9</v>
      </c>
      <c r="J1101" s="24">
        <f t="shared" si="88"/>
        <v>75</v>
      </c>
      <c r="K1101" s="24" t="str">
        <f t="shared" si="90"/>
        <v>03</v>
      </c>
      <c r="L1101">
        <v>22</v>
      </c>
      <c r="M1101">
        <v>0</v>
      </c>
      <c r="N1101">
        <v>0</v>
      </c>
      <c r="O1101">
        <v>1</v>
      </c>
      <c r="P1101">
        <v>0</v>
      </c>
      <c r="Q1101" t="s">
        <v>18</v>
      </c>
      <c r="R1101">
        <v>21</v>
      </c>
      <c r="S1101">
        <v>10</v>
      </c>
      <c r="T1101">
        <v>2</v>
      </c>
      <c r="U1101">
        <v>2</v>
      </c>
      <c r="V1101">
        <v>0.28299999999999997</v>
      </c>
      <c r="W1101">
        <v>0.23769999999999999</v>
      </c>
      <c r="X1101">
        <v>24</v>
      </c>
      <c r="Y1101">
        <v>0</v>
      </c>
      <c r="Z1101" t="s">
        <v>133</v>
      </c>
      <c r="AB1101">
        <v>0</v>
      </c>
      <c r="AC1101">
        <v>1</v>
      </c>
      <c r="AD1101">
        <v>39</v>
      </c>
      <c r="AE1101">
        <v>1</v>
      </c>
      <c r="AF1101">
        <v>1</v>
      </c>
      <c r="AG1101">
        <v>3.2</v>
      </c>
      <c r="AH1101">
        <v>0</v>
      </c>
      <c r="BA1101">
        <v>2</v>
      </c>
      <c r="BB1101">
        <v>5</v>
      </c>
      <c r="BC1101">
        <v>300</v>
      </c>
      <c r="BD1101">
        <v>55</v>
      </c>
      <c r="BE1101">
        <v>0</v>
      </c>
      <c r="BF1101">
        <v>13.4</v>
      </c>
      <c r="BG1101">
        <v>50</v>
      </c>
      <c r="BH1101">
        <v>11</v>
      </c>
      <c r="BI1101">
        <v>70</v>
      </c>
      <c r="BJ1101">
        <v>3</v>
      </c>
      <c r="BK1101">
        <v>0</v>
      </c>
      <c r="BL1101">
        <v>22</v>
      </c>
      <c r="BM1101">
        <v>0</v>
      </c>
      <c r="BN1101">
        <v>0</v>
      </c>
      <c r="BO1101">
        <v>1</v>
      </c>
      <c r="BP1101">
        <v>0</v>
      </c>
      <c r="BQ1101" t="s">
        <v>18</v>
      </c>
      <c r="BR1101">
        <v>21</v>
      </c>
      <c r="BS1101">
        <v>10</v>
      </c>
      <c r="BT1101">
        <v>2</v>
      </c>
      <c r="BU1101">
        <v>2</v>
      </c>
      <c r="BV1101">
        <v>0.28299999999999997</v>
      </c>
      <c r="BW1101">
        <v>0.23769999999999999</v>
      </c>
      <c r="BX1101">
        <v>24</v>
      </c>
      <c r="BY1101">
        <v>0</v>
      </c>
      <c r="BZ1101" t="s">
        <v>133</v>
      </c>
      <c r="CB1101">
        <v>0</v>
      </c>
      <c r="CC1101">
        <v>1</v>
      </c>
      <c r="CD1101">
        <v>39</v>
      </c>
      <c r="CE1101">
        <v>1</v>
      </c>
      <c r="CF1101">
        <v>1</v>
      </c>
      <c r="CG1101">
        <v>3.2</v>
      </c>
      <c r="CH1101">
        <v>0</v>
      </c>
    </row>
    <row r="1102" spans="1:86">
      <c r="A1102">
        <v>3</v>
      </c>
      <c r="B1102">
        <v>4</v>
      </c>
      <c r="C1102">
        <v>200</v>
      </c>
      <c r="D1102">
        <v>40</v>
      </c>
      <c r="E1102">
        <v>0</v>
      </c>
      <c r="F1102" s="24">
        <f t="shared" si="87"/>
        <v>85</v>
      </c>
      <c r="G1102">
        <v>50</v>
      </c>
      <c r="H1102" s="24">
        <f t="shared" si="89"/>
        <v>12</v>
      </c>
      <c r="I1102" s="24">
        <f t="shared" si="86"/>
        <v>9</v>
      </c>
      <c r="J1102" s="24">
        <f t="shared" si="88"/>
        <v>75</v>
      </c>
      <c r="K1102" s="24" t="str">
        <f t="shared" si="90"/>
        <v>03</v>
      </c>
      <c r="L1102">
        <v>22</v>
      </c>
      <c r="M1102">
        <v>0</v>
      </c>
      <c r="N1102">
        <v>0</v>
      </c>
      <c r="O1102">
        <v>1</v>
      </c>
      <c r="P1102">
        <v>0</v>
      </c>
      <c r="Q1102" t="s">
        <v>18</v>
      </c>
      <c r="R1102">
        <v>21</v>
      </c>
      <c r="S1102">
        <v>10</v>
      </c>
      <c r="T1102">
        <v>2</v>
      </c>
      <c r="U1102">
        <v>2</v>
      </c>
      <c r="V1102">
        <v>0.189</v>
      </c>
      <c r="W1102">
        <v>0.1588</v>
      </c>
      <c r="X1102">
        <v>24</v>
      </c>
      <c r="Y1102">
        <v>0</v>
      </c>
      <c r="Z1102" t="s">
        <v>133</v>
      </c>
      <c r="AB1102">
        <v>0</v>
      </c>
      <c r="AC1102">
        <v>1</v>
      </c>
      <c r="AD1102">
        <v>39</v>
      </c>
      <c r="AE1102">
        <v>1</v>
      </c>
      <c r="AF1102">
        <v>1</v>
      </c>
      <c r="AG1102">
        <v>3.2</v>
      </c>
      <c r="AH1102">
        <v>0</v>
      </c>
      <c r="BA1102">
        <v>3</v>
      </c>
      <c r="BB1102">
        <v>4</v>
      </c>
      <c r="BC1102">
        <v>200</v>
      </c>
      <c r="BD1102">
        <v>40</v>
      </c>
      <c r="BE1102">
        <v>0</v>
      </c>
      <c r="BF1102">
        <v>8.6</v>
      </c>
      <c r="BG1102">
        <v>50</v>
      </c>
      <c r="BH1102">
        <v>12</v>
      </c>
      <c r="BI1102">
        <v>70</v>
      </c>
      <c r="BJ1102">
        <v>3</v>
      </c>
      <c r="BK1102">
        <v>0</v>
      </c>
      <c r="BL1102">
        <v>22</v>
      </c>
      <c r="BM1102">
        <v>0</v>
      </c>
      <c r="BN1102">
        <v>0</v>
      </c>
      <c r="BO1102">
        <v>1</v>
      </c>
      <c r="BP1102">
        <v>0</v>
      </c>
      <c r="BQ1102" t="s">
        <v>18</v>
      </c>
      <c r="BR1102">
        <v>21</v>
      </c>
      <c r="BS1102">
        <v>10</v>
      </c>
      <c r="BT1102">
        <v>2</v>
      </c>
      <c r="BU1102">
        <v>2</v>
      </c>
      <c r="BV1102">
        <v>0.189</v>
      </c>
      <c r="BW1102">
        <v>0.1588</v>
      </c>
      <c r="BX1102">
        <v>24</v>
      </c>
      <c r="BY1102">
        <v>0</v>
      </c>
      <c r="BZ1102" t="s">
        <v>133</v>
      </c>
      <c r="CB1102">
        <v>0</v>
      </c>
      <c r="CC1102">
        <v>1</v>
      </c>
      <c r="CD1102">
        <v>39</v>
      </c>
      <c r="CE1102">
        <v>1</v>
      </c>
      <c r="CF1102">
        <v>1</v>
      </c>
      <c r="CG1102">
        <v>3.2</v>
      </c>
      <c r="CH1102">
        <v>0</v>
      </c>
    </row>
    <row r="1103" spans="1:86">
      <c r="A1103">
        <v>4</v>
      </c>
      <c r="B1103">
        <v>3</v>
      </c>
      <c r="C1103">
        <v>140</v>
      </c>
      <c r="D1103">
        <v>40</v>
      </c>
      <c r="E1103">
        <v>0</v>
      </c>
      <c r="F1103" s="24">
        <f t="shared" si="87"/>
        <v>53</v>
      </c>
      <c r="G1103">
        <v>60</v>
      </c>
      <c r="H1103" s="24">
        <f t="shared" si="89"/>
        <v>12</v>
      </c>
      <c r="I1103" s="24">
        <f t="shared" si="86"/>
        <v>8</v>
      </c>
      <c r="J1103" s="24">
        <f t="shared" si="88"/>
        <v>75</v>
      </c>
      <c r="K1103" s="24" t="str">
        <f t="shared" si="90"/>
        <v>03</v>
      </c>
      <c r="L1103">
        <v>32</v>
      </c>
      <c r="M1103">
        <v>0</v>
      </c>
      <c r="N1103">
        <v>40</v>
      </c>
      <c r="O1103">
        <v>0</v>
      </c>
      <c r="P1103">
        <v>0</v>
      </c>
      <c r="Q1103" t="s">
        <v>18</v>
      </c>
      <c r="R1103">
        <v>31</v>
      </c>
      <c r="S1103">
        <v>15</v>
      </c>
      <c r="T1103">
        <v>2</v>
      </c>
      <c r="U1103">
        <v>2</v>
      </c>
      <c r="V1103">
        <v>0.13400000000000001</v>
      </c>
      <c r="W1103">
        <v>0.11119999999999999</v>
      </c>
      <c r="X1103">
        <v>24</v>
      </c>
      <c r="Y1103">
        <v>0</v>
      </c>
      <c r="Z1103" t="s">
        <v>133</v>
      </c>
      <c r="AB1103">
        <v>0</v>
      </c>
      <c r="AC1103">
        <v>1</v>
      </c>
      <c r="AD1103">
        <v>39</v>
      </c>
      <c r="AE1103">
        <v>1</v>
      </c>
      <c r="AF1103">
        <v>1</v>
      </c>
      <c r="AG1103">
        <v>3.2</v>
      </c>
      <c r="AH1103">
        <v>0</v>
      </c>
      <c r="BA1103">
        <v>4</v>
      </c>
      <c r="BB1103">
        <v>3</v>
      </c>
      <c r="BC1103">
        <v>140</v>
      </c>
      <c r="BD1103">
        <v>40</v>
      </c>
      <c r="BE1103">
        <v>0</v>
      </c>
      <c r="BF1103">
        <v>5.3</v>
      </c>
      <c r="BG1103">
        <v>60</v>
      </c>
      <c r="BH1103">
        <v>12</v>
      </c>
      <c r="BI1103">
        <v>60</v>
      </c>
      <c r="BJ1103">
        <v>3</v>
      </c>
      <c r="BK1103">
        <v>0</v>
      </c>
      <c r="BL1103">
        <v>32</v>
      </c>
      <c r="BM1103">
        <v>0</v>
      </c>
      <c r="BN1103">
        <v>40</v>
      </c>
      <c r="BO1103">
        <v>0</v>
      </c>
      <c r="BP1103">
        <v>0</v>
      </c>
      <c r="BQ1103" t="s">
        <v>18</v>
      </c>
      <c r="BR1103">
        <v>31</v>
      </c>
      <c r="BS1103">
        <v>15</v>
      </c>
      <c r="BT1103">
        <v>2</v>
      </c>
      <c r="BU1103">
        <v>2</v>
      </c>
      <c r="BV1103">
        <v>0.13400000000000001</v>
      </c>
      <c r="BW1103">
        <v>0.11119999999999999</v>
      </c>
      <c r="BX1103">
        <v>24</v>
      </c>
      <c r="BY1103">
        <v>0</v>
      </c>
      <c r="BZ1103" t="s">
        <v>133</v>
      </c>
      <c r="CB1103">
        <v>0</v>
      </c>
      <c r="CC1103">
        <v>1</v>
      </c>
      <c r="CD1103">
        <v>39</v>
      </c>
      <c r="CE1103">
        <v>1</v>
      </c>
      <c r="CF1103">
        <v>1</v>
      </c>
      <c r="CG1103">
        <v>3.2</v>
      </c>
      <c r="CH1103">
        <v>0</v>
      </c>
    </row>
    <row r="1104" spans="1:86">
      <c r="A1104">
        <v>5</v>
      </c>
      <c r="B1104">
        <v>2</v>
      </c>
      <c r="C1104">
        <v>70</v>
      </c>
      <c r="D1104">
        <v>25</v>
      </c>
      <c r="E1104">
        <v>0</v>
      </c>
      <c r="F1104" s="24">
        <f t="shared" si="87"/>
        <v>33</v>
      </c>
      <c r="G1104">
        <v>70</v>
      </c>
      <c r="H1104" s="24">
        <f t="shared" si="89"/>
        <v>12</v>
      </c>
      <c r="I1104" s="24">
        <f t="shared" si="86"/>
        <v>8</v>
      </c>
      <c r="J1104" s="24">
        <f t="shared" si="88"/>
        <v>75</v>
      </c>
      <c r="K1104" s="24" t="str">
        <f t="shared" si="90"/>
        <v>03</v>
      </c>
      <c r="L1104">
        <v>42</v>
      </c>
      <c r="M1104">
        <v>0</v>
      </c>
      <c r="N1104">
        <v>40</v>
      </c>
      <c r="O1104">
        <v>0</v>
      </c>
      <c r="P1104">
        <v>0</v>
      </c>
      <c r="Q1104" t="s">
        <v>18</v>
      </c>
      <c r="R1104">
        <v>31</v>
      </c>
      <c r="S1104">
        <v>15</v>
      </c>
      <c r="T1104">
        <v>2</v>
      </c>
      <c r="U1104">
        <v>2</v>
      </c>
      <c r="V1104">
        <v>9.0999999999999998E-2</v>
      </c>
      <c r="W1104">
        <v>7.2800000000000004E-2</v>
      </c>
      <c r="X1104">
        <v>24</v>
      </c>
      <c r="Y1104">
        <v>0</v>
      </c>
      <c r="Z1104" t="s">
        <v>133</v>
      </c>
      <c r="AB1104">
        <v>4</v>
      </c>
      <c r="AC1104">
        <v>1</v>
      </c>
      <c r="AD1104">
        <v>39</v>
      </c>
      <c r="AE1104">
        <v>1</v>
      </c>
      <c r="AF1104">
        <v>1</v>
      </c>
      <c r="AG1104">
        <v>3.2</v>
      </c>
      <c r="AH1104">
        <v>0</v>
      </c>
      <c r="BA1104">
        <v>5</v>
      </c>
      <c r="BB1104">
        <v>2</v>
      </c>
      <c r="BC1104">
        <v>70</v>
      </c>
      <c r="BD1104">
        <v>25</v>
      </c>
      <c r="BE1104">
        <v>0</v>
      </c>
      <c r="BF1104">
        <v>3.3</v>
      </c>
      <c r="BG1104">
        <v>70</v>
      </c>
      <c r="BH1104">
        <v>12</v>
      </c>
      <c r="BI1104">
        <v>60</v>
      </c>
      <c r="BJ1104">
        <v>3</v>
      </c>
      <c r="BK1104">
        <v>0</v>
      </c>
      <c r="BL1104">
        <v>42</v>
      </c>
      <c r="BM1104">
        <v>0</v>
      </c>
      <c r="BN1104">
        <v>40</v>
      </c>
      <c r="BO1104">
        <v>0</v>
      </c>
      <c r="BP1104">
        <v>0</v>
      </c>
      <c r="BQ1104" t="s">
        <v>18</v>
      </c>
      <c r="BR1104">
        <v>31</v>
      </c>
      <c r="BS1104">
        <v>15</v>
      </c>
      <c r="BT1104">
        <v>2</v>
      </c>
      <c r="BU1104">
        <v>2</v>
      </c>
      <c r="BV1104">
        <v>9.0999999999999998E-2</v>
      </c>
      <c r="BW1104">
        <v>7.2800000000000004E-2</v>
      </c>
      <c r="BX1104">
        <v>24</v>
      </c>
      <c r="BY1104">
        <v>0</v>
      </c>
      <c r="BZ1104" t="s">
        <v>133</v>
      </c>
      <c r="CB1104">
        <v>4</v>
      </c>
      <c r="CC1104">
        <v>1</v>
      </c>
      <c r="CD1104">
        <v>39</v>
      </c>
      <c r="CE1104">
        <v>1</v>
      </c>
      <c r="CF1104">
        <v>1</v>
      </c>
      <c r="CG1104">
        <v>3.2</v>
      </c>
      <c r="CH1104">
        <v>0</v>
      </c>
    </row>
    <row r="1105" spans="1:86">
      <c r="A1105">
        <v>6</v>
      </c>
      <c r="B1105">
        <v>1</v>
      </c>
      <c r="C1105">
        <v>40</v>
      </c>
      <c r="D1105">
        <v>20</v>
      </c>
      <c r="E1105">
        <v>0</v>
      </c>
      <c r="F1105" s="24">
        <f t="shared" si="87"/>
        <v>23</v>
      </c>
      <c r="G1105">
        <v>80</v>
      </c>
      <c r="H1105" s="24">
        <f t="shared" si="89"/>
        <v>10</v>
      </c>
      <c r="I1105" s="24">
        <f t="shared" si="86"/>
        <v>9</v>
      </c>
      <c r="J1105" s="24">
        <f t="shared" si="88"/>
        <v>50</v>
      </c>
      <c r="K1105" s="24" t="str">
        <f t="shared" si="90"/>
        <v>00</v>
      </c>
      <c r="L1105">
        <v>52</v>
      </c>
      <c r="M1105">
        <v>0</v>
      </c>
      <c r="N1105">
        <v>40</v>
      </c>
      <c r="O1105">
        <v>0</v>
      </c>
      <c r="P1105">
        <v>0</v>
      </c>
      <c r="Q1105" t="s">
        <v>18</v>
      </c>
      <c r="R1105">
        <v>31</v>
      </c>
      <c r="S1105">
        <v>15</v>
      </c>
      <c r="T1105">
        <v>3</v>
      </c>
      <c r="U1105">
        <v>2</v>
      </c>
      <c r="V1105">
        <v>5.0999999999999997E-2</v>
      </c>
      <c r="W1105">
        <v>3.1E-2</v>
      </c>
      <c r="X1105">
        <v>24</v>
      </c>
      <c r="Y1105">
        <v>0</v>
      </c>
      <c r="Z1105" t="s">
        <v>133</v>
      </c>
      <c r="AB1105">
        <v>3.2</v>
      </c>
      <c r="AC1105">
        <v>1</v>
      </c>
      <c r="AD1105">
        <v>39</v>
      </c>
      <c r="AE1105">
        <v>1</v>
      </c>
      <c r="AF1105">
        <v>1</v>
      </c>
      <c r="AG1105">
        <v>3.2</v>
      </c>
      <c r="AH1105">
        <v>0</v>
      </c>
      <c r="BA1105">
        <v>6</v>
      </c>
      <c r="BB1105">
        <v>1</v>
      </c>
      <c r="BC1105">
        <v>40</v>
      </c>
      <c r="BD1105">
        <v>20</v>
      </c>
      <c r="BE1105">
        <v>0</v>
      </c>
      <c r="BF1105">
        <v>2.2999999999999998</v>
      </c>
      <c r="BG1105">
        <v>80</v>
      </c>
      <c r="BH1105">
        <v>15</v>
      </c>
      <c r="BI1105">
        <v>70</v>
      </c>
      <c r="BJ1105">
        <v>2</v>
      </c>
      <c r="BK1105">
        <v>0</v>
      </c>
      <c r="BL1105">
        <v>52</v>
      </c>
      <c r="BM1105">
        <v>0</v>
      </c>
      <c r="BN1105">
        <v>40</v>
      </c>
      <c r="BO1105">
        <v>0</v>
      </c>
      <c r="BP1105">
        <v>0</v>
      </c>
      <c r="BQ1105" t="s">
        <v>18</v>
      </c>
      <c r="BR1105">
        <v>31</v>
      </c>
      <c r="BS1105">
        <v>15</v>
      </c>
      <c r="BT1105">
        <v>3</v>
      </c>
      <c r="BU1105">
        <v>2</v>
      </c>
      <c r="BV1105">
        <v>5.0999999999999997E-2</v>
      </c>
      <c r="BW1105">
        <v>3.1E-2</v>
      </c>
      <c r="BX1105">
        <v>24</v>
      </c>
      <c r="BY1105">
        <v>0</v>
      </c>
      <c r="BZ1105" t="s">
        <v>133</v>
      </c>
      <c r="CB1105">
        <v>3.2</v>
      </c>
      <c r="CC1105">
        <v>1</v>
      </c>
      <c r="CD1105">
        <v>39</v>
      </c>
      <c r="CE1105">
        <v>1</v>
      </c>
      <c r="CF1105">
        <v>1</v>
      </c>
      <c r="CG1105">
        <v>3.2</v>
      </c>
      <c r="CH1105">
        <v>0</v>
      </c>
    </row>
    <row r="1106" spans="1:86">
      <c r="F1106" s="24" t="str">
        <f t="shared" si="87"/>
        <v/>
      </c>
      <c r="H1106" s="24" t="str">
        <f t="shared" si="89"/>
        <v/>
      </c>
      <c r="I1106" s="24" t="str">
        <f t="shared" si="86"/>
        <v/>
      </c>
      <c r="J1106" s="24" t="str">
        <f t="shared" si="88"/>
        <v/>
      </c>
      <c r="K1106" s="24" t="str">
        <f t="shared" si="90"/>
        <v/>
      </c>
      <c r="AC1106">
        <v>1</v>
      </c>
      <c r="AE1106">
        <v>1</v>
      </c>
      <c r="AF1106">
        <v>1</v>
      </c>
      <c r="AH1106">
        <v>0</v>
      </c>
      <c r="BK1106">
        <v>0</v>
      </c>
      <c r="CC1106">
        <v>1</v>
      </c>
      <c r="CE1106">
        <v>1</v>
      </c>
      <c r="CF1106">
        <v>1</v>
      </c>
      <c r="CH1106">
        <v>0</v>
      </c>
    </row>
    <row r="1107" spans="1:86">
      <c r="F1107" s="24" t="str">
        <f t="shared" si="87"/>
        <v/>
      </c>
      <c r="H1107" s="24" t="str">
        <f t="shared" si="89"/>
        <v/>
      </c>
      <c r="I1107" s="24" t="str">
        <f t="shared" si="86"/>
        <v/>
      </c>
      <c r="J1107" s="24" t="str">
        <f t="shared" si="88"/>
        <v/>
      </c>
      <c r="K1107" s="24" t="str">
        <f t="shared" si="90"/>
        <v/>
      </c>
      <c r="AC1107">
        <v>1</v>
      </c>
      <c r="AE1107">
        <v>1</v>
      </c>
      <c r="AF1107">
        <v>1</v>
      </c>
      <c r="AH1107">
        <v>0</v>
      </c>
      <c r="BK1107">
        <v>0</v>
      </c>
      <c r="CC1107">
        <v>1</v>
      </c>
      <c r="CE1107">
        <v>1</v>
      </c>
      <c r="CF1107">
        <v>1</v>
      </c>
      <c r="CH1107">
        <v>0</v>
      </c>
    </row>
    <row r="1108" spans="1:86">
      <c r="A1108">
        <v>2</v>
      </c>
      <c r="B1108">
        <v>4</v>
      </c>
      <c r="C1108">
        <v>300</v>
      </c>
      <c r="D1108">
        <v>55</v>
      </c>
      <c r="E1108">
        <v>0</v>
      </c>
      <c r="F1108" s="24">
        <f t="shared" si="87"/>
        <v>135</v>
      </c>
      <c r="G1108">
        <v>50</v>
      </c>
      <c r="H1108" s="24">
        <f t="shared" si="89"/>
        <v>11</v>
      </c>
      <c r="I1108" s="24">
        <f t="shared" si="86"/>
        <v>9</v>
      </c>
      <c r="J1108" s="24">
        <f t="shared" si="88"/>
        <v>75</v>
      </c>
      <c r="K1108" s="24" t="str">
        <f t="shared" si="90"/>
        <v>03</v>
      </c>
      <c r="L1108">
        <v>22</v>
      </c>
      <c r="M1108">
        <v>0</v>
      </c>
      <c r="N1108">
        <v>0</v>
      </c>
      <c r="O1108">
        <v>1</v>
      </c>
      <c r="P1108">
        <v>0</v>
      </c>
      <c r="Q1108" t="s">
        <v>18</v>
      </c>
      <c r="R1108">
        <v>21</v>
      </c>
      <c r="S1108">
        <v>10</v>
      </c>
      <c r="T1108">
        <v>2</v>
      </c>
      <c r="U1108">
        <v>2</v>
      </c>
      <c r="V1108">
        <v>0.26900000000000002</v>
      </c>
      <c r="W1108">
        <v>0.22600000000000001</v>
      </c>
      <c r="X1108">
        <v>24</v>
      </c>
      <c r="Y1108">
        <v>0</v>
      </c>
      <c r="Z1108" t="s">
        <v>133</v>
      </c>
      <c r="AB1108">
        <v>0</v>
      </c>
      <c r="AC1108">
        <v>1</v>
      </c>
      <c r="AD1108">
        <v>39</v>
      </c>
      <c r="AE1108">
        <v>1</v>
      </c>
      <c r="AF1108">
        <v>1</v>
      </c>
      <c r="AG1108">
        <v>4</v>
      </c>
      <c r="AH1108">
        <v>0</v>
      </c>
      <c r="BA1108">
        <v>2</v>
      </c>
      <c r="BB1108">
        <v>4</v>
      </c>
      <c r="BC1108">
        <v>300</v>
      </c>
      <c r="BD1108">
        <v>55</v>
      </c>
      <c r="BE1108">
        <v>0</v>
      </c>
      <c r="BF1108">
        <v>13.4</v>
      </c>
      <c r="BG1108">
        <v>50</v>
      </c>
      <c r="BH1108">
        <v>11</v>
      </c>
      <c r="BI1108">
        <v>70</v>
      </c>
      <c r="BJ1108">
        <v>3</v>
      </c>
      <c r="BK1108">
        <v>0</v>
      </c>
      <c r="BL1108">
        <v>22</v>
      </c>
      <c r="BM1108">
        <v>0</v>
      </c>
      <c r="BN1108">
        <v>0</v>
      </c>
      <c r="BO1108">
        <v>1</v>
      </c>
      <c r="BP1108">
        <v>0</v>
      </c>
      <c r="BQ1108" t="s">
        <v>18</v>
      </c>
      <c r="BR1108">
        <v>21</v>
      </c>
      <c r="BS1108">
        <v>10</v>
      </c>
      <c r="BT1108">
        <v>2</v>
      </c>
      <c r="BU1108">
        <v>2</v>
      </c>
      <c r="BV1108">
        <v>0.26900000000000002</v>
      </c>
      <c r="BW1108">
        <v>0.22600000000000001</v>
      </c>
      <c r="BX1108">
        <v>24</v>
      </c>
      <c r="BY1108">
        <v>0</v>
      </c>
      <c r="BZ1108" t="s">
        <v>133</v>
      </c>
      <c r="CB1108">
        <v>0</v>
      </c>
      <c r="CC1108">
        <v>1</v>
      </c>
      <c r="CD1108">
        <v>39</v>
      </c>
      <c r="CE1108">
        <v>1</v>
      </c>
      <c r="CF1108">
        <v>1</v>
      </c>
      <c r="CG1108">
        <v>4</v>
      </c>
      <c r="CH1108">
        <v>0</v>
      </c>
    </row>
    <row r="1109" spans="1:86">
      <c r="A1109">
        <v>3</v>
      </c>
      <c r="B1109">
        <v>3</v>
      </c>
      <c r="C1109">
        <v>200</v>
      </c>
      <c r="D1109">
        <v>40</v>
      </c>
      <c r="E1109">
        <v>0</v>
      </c>
      <c r="F1109" s="24">
        <f t="shared" si="87"/>
        <v>85</v>
      </c>
      <c r="G1109">
        <v>50</v>
      </c>
      <c r="H1109" s="24">
        <f t="shared" si="89"/>
        <v>12</v>
      </c>
      <c r="I1109" s="24">
        <f t="shared" si="86"/>
        <v>9</v>
      </c>
      <c r="J1109" s="24">
        <f t="shared" si="88"/>
        <v>75</v>
      </c>
      <c r="K1109" s="24" t="str">
        <f t="shared" si="90"/>
        <v>03</v>
      </c>
      <c r="L1109">
        <v>22</v>
      </c>
      <c r="M1109">
        <v>0</v>
      </c>
      <c r="N1109">
        <v>0</v>
      </c>
      <c r="O1109">
        <v>1</v>
      </c>
      <c r="P1109">
        <v>0</v>
      </c>
      <c r="Q1109" t="s">
        <v>18</v>
      </c>
      <c r="R1109">
        <v>21</v>
      </c>
      <c r="S1109">
        <v>10</v>
      </c>
      <c r="T1109">
        <v>2</v>
      </c>
      <c r="U1109">
        <v>2</v>
      </c>
      <c r="V1109">
        <v>0.17499999999999999</v>
      </c>
      <c r="W1109">
        <v>0.14699999999999999</v>
      </c>
      <c r="X1109">
        <v>24</v>
      </c>
      <c r="Y1109">
        <v>0</v>
      </c>
      <c r="Z1109" t="s">
        <v>133</v>
      </c>
      <c r="AB1109">
        <v>0</v>
      </c>
      <c r="AC1109">
        <v>1</v>
      </c>
      <c r="AD1109">
        <v>39</v>
      </c>
      <c r="AE1109">
        <v>1</v>
      </c>
      <c r="AF1109">
        <v>1</v>
      </c>
      <c r="AG1109">
        <v>4</v>
      </c>
      <c r="AH1109">
        <v>0</v>
      </c>
      <c r="BA1109">
        <v>3</v>
      </c>
      <c r="BB1109">
        <v>3</v>
      </c>
      <c r="BC1109">
        <v>200</v>
      </c>
      <c r="BD1109">
        <v>40</v>
      </c>
      <c r="BE1109">
        <v>0</v>
      </c>
      <c r="BF1109">
        <v>8.6</v>
      </c>
      <c r="BG1109">
        <v>50</v>
      </c>
      <c r="BH1109">
        <v>12</v>
      </c>
      <c r="BI1109">
        <v>70</v>
      </c>
      <c r="BJ1109">
        <v>3</v>
      </c>
      <c r="BK1109">
        <v>0</v>
      </c>
      <c r="BL1109">
        <v>22</v>
      </c>
      <c r="BM1109">
        <v>0</v>
      </c>
      <c r="BN1109">
        <v>0</v>
      </c>
      <c r="BO1109">
        <v>1</v>
      </c>
      <c r="BP1109">
        <v>0</v>
      </c>
      <c r="BQ1109" t="s">
        <v>18</v>
      </c>
      <c r="BR1109">
        <v>21</v>
      </c>
      <c r="BS1109">
        <v>10</v>
      </c>
      <c r="BT1109">
        <v>2</v>
      </c>
      <c r="BU1109">
        <v>2</v>
      </c>
      <c r="BV1109">
        <v>0.17499999999999999</v>
      </c>
      <c r="BW1109">
        <v>0.14699999999999999</v>
      </c>
      <c r="BX1109">
        <v>24</v>
      </c>
      <c r="BY1109">
        <v>0</v>
      </c>
      <c r="BZ1109" t="s">
        <v>133</v>
      </c>
      <c r="CB1109">
        <v>0</v>
      </c>
      <c r="CC1109">
        <v>1</v>
      </c>
      <c r="CD1109">
        <v>39</v>
      </c>
      <c r="CE1109">
        <v>1</v>
      </c>
      <c r="CF1109">
        <v>1</v>
      </c>
      <c r="CG1109">
        <v>4</v>
      </c>
      <c r="CH1109">
        <v>0</v>
      </c>
    </row>
    <row r="1110" spans="1:86">
      <c r="A1110">
        <v>4</v>
      </c>
      <c r="B1110">
        <v>2</v>
      </c>
      <c r="C1110">
        <v>140</v>
      </c>
      <c r="D1110">
        <v>40</v>
      </c>
      <c r="E1110">
        <v>0</v>
      </c>
      <c r="F1110" s="24">
        <f t="shared" si="87"/>
        <v>53</v>
      </c>
      <c r="G1110">
        <v>60</v>
      </c>
      <c r="H1110" s="24">
        <f t="shared" si="89"/>
        <v>12</v>
      </c>
      <c r="I1110" s="24">
        <f t="shared" si="86"/>
        <v>8</v>
      </c>
      <c r="J1110" s="24">
        <f t="shared" si="88"/>
        <v>75</v>
      </c>
      <c r="K1110" s="24" t="str">
        <f t="shared" si="90"/>
        <v>03</v>
      </c>
      <c r="L1110">
        <v>32</v>
      </c>
      <c r="M1110">
        <v>0</v>
      </c>
      <c r="N1110">
        <v>40</v>
      </c>
      <c r="O1110">
        <v>0</v>
      </c>
      <c r="P1110">
        <v>0</v>
      </c>
      <c r="Q1110" t="s">
        <v>18</v>
      </c>
      <c r="R1110">
        <v>31</v>
      </c>
      <c r="S1110">
        <v>15</v>
      </c>
      <c r="T1110">
        <v>2</v>
      </c>
      <c r="U1110">
        <v>2</v>
      </c>
      <c r="V1110">
        <v>0.12</v>
      </c>
      <c r="W1110">
        <v>9.9599999999999994E-2</v>
      </c>
      <c r="X1110">
        <v>24</v>
      </c>
      <c r="Y1110">
        <v>0</v>
      </c>
      <c r="Z1110" t="s">
        <v>133</v>
      </c>
      <c r="AB1110">
        <v>0</v>
      </c>
      <c r="AC1110">
        <v>1</v>
      </c>
      <c r="AD1110">
        <v>39</v>
      </c>
      <c r="AE1110">
        <v>1</v>
      </c>
      <c r="AF1110">
        <v>1</v>
      </c>
      <c r="AG1110">
        <v>4</v>
      </c>
      <c r="AH1110">
        <v>0</v>
      </c>
      <c r="BA1110">
        <v>4</v>
      </c>
      <c r="BB1110">
        <v>2</v>
      </c>
      <c r="BC1110">
        <v>140</v>
      </c>
      <c r="BD1110">
        <v>40</v>
      </c>
      <c r="BE1110">
        <v>0</v>
      </c>
      <c r="BF1110">
        <v>5.3</v>
      </c>
      <c r="BG1110">
        <v>60</v>
      </c>
      <c r="BH1110">
        <v>12</v>
      </c>
      <c r="BI1110">
        <v>60</v>
      </c>
      <c r="BJ1110">
        <v>3</v>
      </c>
      <c r="BK1110">
        <v>0</v>
      </c>
      <c r="BL1110">
        <v>32</v>
      </c>
      <c r="BM1110">
        <v>0</v>
      </c>
      <c r="BN1110">
        <v>40</v>
      </c>
      <c r="BO1110">
        <v>0</v>
      </c>
      <c r="BP1110">
        <v>0</v>
      </c>
      <c r="BQ1110" t="s">
        <v>18</v>
      </c>
      <c r="BR1110">
        <v>31</v>
      </c>
      <c r="BS1110">
        <v>15</v>
      </c>
      <c r="BT1110">
        <v>2</v>
      </c>
      <c r="BU1110">
        <v>2</v>
      </c>
      <c r="BV1110">
        <v>0.12</v>
      </c>
      <c r="BW1110">
        <v>9.9599999999999994E-2</v>
      </c>
      <c r="BX1110">
        <v>24</v>
      </c>
      <c r="BY1110">
        <v>0</v>
      </c>
      <c r="BZ1110" t="s">
        <v>133</v>
      </c>
      <c r="CB1110">
        <v>0</v>
      </c>
      <c r="CC1110">
        <v>1</v>
      </c>
      <c r="CD1110">
        <v>39</v>
      </c>
      <c r="CE1110">
        <v>1</v>
      </c>
      <c r="CF1110">
        <v>1</v>
      </c>
      <c r="CG1110">
        <v>4</v>
      </c>
      <c r="CH1110">
        <v>0</v>
      </c>
    </row>
    <row r="1111" spans="1:86">
      <c r="A1111">
        <v>5</v>
      </c>
      <c r="B1111">
        <v>1</v>
      </c>
      <c r="C1111">
        <v>90</v>
      </c>
      <c r="D1111">
        <v>30</v>
      </c>
      <c r="E1111">
        <v>0</v>
      </c>
      <c r="F1111" s="24">
        <f t="shared" si="87"/>
        <v>33</v>
      </c>
      <c r="G1111">
        <v>80</v>
      </c>
      <c r="H1111" s="24">
        <f t="shared" si="89"/>
        <v>10</v>
      </c>
      <c r="I1111" s="24">
        <f t="shared" si="86"/>
        <v>9</v>
      </c>
      <c r="J1111" s="24">
        <f t="shared" si="88"/>
        <v>50</v>
      </c>
      <c r="K1111" s="24" t="str">
        <f t="shared" si="90"/>
        <v>03</v>
      </c>
      <c r="L1111">
        <v>42</v>
      </c>
      <c r="M1111">
        <v>0</v>
      </c>
      <c r="N1111">
        <v>40</v>
      </c>
      <c r="O1111">
        <v>0</v>
      </c>
      <c r="P1111">
        <v>0</v>
      </c>
      <c r="Q1111" t="s">
        <v>18</v>
      </c>
      <c r="R1111">
        <v>31</v>
      </c>
      <c r="S1111">
        <v>15</v>
      </c>
      <c r="T1111">
        <v>2</v>
      </c>
      <c r="U1111">
        <v>2</v>
      </c>
      <c r="V1111">
        <v>6.5000000000000002E-2</v>
      </c>
      <c r="W1111">
        <v>4.9000000000000002E-2</v>
      </c>
      <c r="X1111">
        <v>24</v>
      </c>
      <c r="Y1111">
        <v>0</v>
      </c>
      <c r="Z1111" t="s">
        <v>133</v>
      </c>
      <c r="AB1111">
        <v>4</v>
      </c>
      <c r="AC1111">
        <v>1</v>
      </c>
      <c r="AD1111">
        <v>39</v>
      </c>
      <c r="AE1111">
        <v>1</v>
      </c>
      <c r="AF1111">
        <v>1</v>
      </c>
      <c r="AG1111">
        <v>4</v>
      </c>
      <c r="AH1111">
        <v>0</v>
      </c>
      <c r="BA1111">
        <v>5</v>
      </c>
      <c r="BB1111">
        <v>1</v>
      </c>
      <c r="BC1111">
        <v>90</v>
      </c>
      <c r="BD1111">
        <v>30</v>
      </c>
      <c r="BE1111">
        <v>0</v>
      </c>
      <c r="BF1111">
        <v>3.3</v>
      </c>
      <c r="BG1111">
        <v>80</v>
      </c>
      <c r="BH1111">
        <v>15</v>
      </c>
      <c r="BI1111">
        <v>70</v>
      </c>
      <c r="BJ1111">
        <v>2</v>
      </c>
      <c r="BK1111">
        <v>0</v>
      </c>
      <c r="BL1111">
        <v>42</v>
      </c>
      <c r="BM1111">
        <v>0</v>
      </c>
      <c r="BN1111">
        <v>40</v>
      </c>
      <c r="BO1111">
        <v>0</v>
      </c>
      <c r="BP1111">
        <v>0</v>
      </c>
      <c r="BQ1111" t="s">
        <v>18</v>
      </c>
      <c r="BR1111">
        <v>31</v>
      </c>
      <c r="BS1111">
        <v>15</v>
      </c>
      <c r="BT1111">
        <v>2</v>
      </c>
      <c r="BU1111">
        <v>2</v>
      </c>
      <c r="BV1111">
        <v>6.5000000000000002E-2</v>
      </c>
      <c r="BW1111">
        <v>4.9000000000000002E-2</v>
      </c>
      <c r="BX1111">
        <v>24</v>
      </c>
      <c r="BY1111">
        <v>0</v>
      </c>
      <c r="BZ1111" t="s">
        <v>133</v>
      </c>
      <c r="CB1111">
        <v>4</v>
      </c>
      <c r="CC1111">
        <v>1</v>
      </c>
      <c r="CD1111">
        <v>39</v>
      </c>
      <c r="CE1111">
        <v>1</v>
      </c>
      <c r="CF1111">
        <v>1</v>
      </c>
      <c r="CG1111">
        <v>4</v>
      </c>
      <c r="CH1111">
        <v>0</v>
      </c>
    </row>
    <row r="1112" spans="1:86">
      <c r="F1112" s="24" t="str">
        <f t="shared" si="87"/>
        <v/>
      </c>
      <c r="H1112" s="24" t="str">
        <f t="shared" si="89"/>
        <v/>
      </c>
      <c r="I1112" s="24" t="str">
        <f t="shared" si="86"/>
        <v/>
      </c>
      <c r="J1112" s="24" t="str">
        <f t="shared" si="88"/>
        <v/>
      </c>
      <c r="K1112" s="24" t="str">
        <f t="shared" si="90"/>
        <v/>
      </c>
      <c r="AC1112">
        <v>1</v>
      </c>
      <c r="AE1112">
        <v>1</v>
      </c>
      <c r="AF1112">
        <v>1</v>
      </c>
      <c r="AH1112">
        <v>0</v>
      </c>
      <c r="BK1112">
        <v>0</v>
      </c>
      <c r="CC1112">
        <v>1</v>
      </c>
      <c r="CE1112">
        <v>1</v>
      </c>
      <c r="CF1112">
        <v>1</v>
      </c>
      <c r="CH1112">
        <v>0</v>
      </c>
    </row>
    <row r="1113" spans="1:86">
      <c r="F1113" s="24" t="str">
        <f t="shared" si="87"/>
        <v/>
      </c>
      <c r="H1113" s="24" t="str">
        <f t="shared" si="89"/>
        <v/>
      </c>
      <c r="I1113" s="24" t="str">
        <f t="shared" si="86"/>
        <v/>
      </c>
      <c r="J1113" s="24" t="str">
        <f t="shared" si="88"/>
        <v/>
      </c>
      <c r="K1113" s="24" t="str">
        <f t="shared" si="90"/>
        <v/>
      </c>
      <c r="AC1113">
        <v>1</v>
      </c>
      <c r="AE1113">
        <v>1</v>
      </c>
      <c r="AF1113">
        <v>1</v>
      </c>
      <c r="AH1113">
        <v>0</v>
      </c>
      <c r="BK1113">
        <v>0</v>
      </c>
      <c r="CC1113">
        <v>1</v>
      </c>
      <c r="CE1113">
        <v>1</v>
      </c>
      <c r="CF1113">
        <v>1</v>
      </c>
      <c r="CH1113">
        <v>0</v>
      </c>
    </row>
    <row r="1114" spans="1:86">
      <c r="A1114">
        <v>2</v>
      </c>
      <c r="B1114">
        <v>12</v>
      </c>
      <c r="C1114">
        <v>300</v>
      </c>
      <c r="D1114">
        <v>55</v>
      </c>
      <c r="E1114">
        <v>0</v>
      </c>
      <c r="F1114" s="24">
        <f t="shared" si="87"/>
        <v>135</v>
      </c>
      <c r="G1114">
        <v>50</v>
      </c>
      <c r="H1114" s="24">
        <f t="shared" si="89"/>
        <v>11</v>
      </c>
      <c r="I1114" s="24">
        <f t="shared" si="86"/>
        <v>9</v>
      </c>
      <c r="J1114" s="24">
        <f t="shared" si="88"/>
        <v>75</v>
      </c>
      <c r="K1114" s="24" t="str">
        <f t="shared" si="90"/>
        <v>03</v>
      </c>
      <c r="L1114">
        <v>22</v>
      </c>
      <c r="M1114">
        <v>0</v>
      </c>
      <c r="N1114">
        <v>0</v>
      </c>
      <c r="O1114">
        <v>1</v>
      </c>
      <c r="P1114">
        <v>0</v>
      </c>
      <c r="Q1114" t="s">
        <v>18</v>
      </c>
      <c r="R1114">
        <v>21</v>
      </c>
      <c r="S1114">
        <v>10</v>
      </c>
      <c r="T1114">
        <v>2</v>
      </c>
      <c r="U1114">
        <v>2</v>
      </c>
      <c r="V1114">
        <v>0.30399999999999999</v>
      </c>
      <c r="W1114">
        <v>0.25540000000000002</v>
      </c>
      <c r="X1114">
        <v>24</v>
      </c>
      <c r="Y1114">
        <v>0</v>
      </c>
      <c r="Z1114" t="s">
        <v>133</v>
      </c>
      <c r="AB1114">
        <v>0</v>
      </c>
      <c r="AC1114">
        <v>1</v>
      </c>
      <c r="AD1114">
        <v>45</v>
      </c>
      <c r="AE1114">
        <v>1</v>
      </c>
      <c r="AF1114">
        <v>1</v>
      </c>
      <c r="AG1114">
        <v>0.1</v>
      </c>
      <c r="AH1114">
        <v>0</v>
      </c>
      <c r="BA1114">
        <v>2</v>
      </c>
      <c r="BB1114">
        <v>12</v>
      </c>
      <c r="BC1114">
        <v>300</v>
      </c>
      <c r="BD1114">
        <v>55</v>
      </c>
      <c r="BE1114">
        <v>0</v>
      </c>
      <c r="BF1114">
        <v>13.4</v>
      </c>
      <c r="BG1114">
        <v>50</v>
      </c>
      <c r="BH1114">
        <v>11</v>
      </c>
      <c r="BI1114">
        <v>70</v>
      </c>
      <c r="BJ1114">
        <v>3</v>
      </c>
      <c r="BK1114">
        <v>0</v>
      </c>
      <c r="BL1114">
        <v>22</v>
      </c>
      <c r="BM1114">
        <v>0</v>
      </c>
      <c r="BN1114">
        <v>0</v>
      </c>
      <c r="BO1114">
        <v>1</v>
      </c>
      <c r="BP1114">
        <v>0</v>
      </c>
      <c r="BQ1114" t="s">
        <v>18</v>
      </c>
      <c r="BR1114">
        <v>21</v>
      </c>
      <c r="BS1114">
        <v>10</v>
      </c>
      <c r="BT1114">
        <v>2</v>
      </c>
      <c r="BU1114">
        <v>2</v>
      </c>
      <c r="BV1114">
        <v>0.30399999999999999</v>
      </c>
      <c r="BW1114">
        <v>0.25540000000000002</v>
      </c>
      <c r="BX1114">
        <v>24</v>
      </c>
      <c r="BY1114">
        <v>0</v>
      </c>
      <c r="BZ1114" t="s">
        <v>133</v>
      </c>
      <c r="CB1114">
        <v>0</v>
      </c>
      <c r="CC1114">
        <v>1</v>
      </c>
      <c r="CD1114">
        <v>45</v>
      </c>
      <c r="CE1114">
        <v>1</v>
      </c>
      <c r="CF1114">
        <v>1</v>
      </c>
      <c r="CG1114">
        <v>0.1</v>
      </c>
      <c r="CH1114">
        <v>0</v>
      </c>
    </row>
    <row r="1115" spans="1:86">
      <c r="A1115">
        <v>3</v>
      </c>
      <c r="B1115">
        <v>11</v>
      </c>
      <c r="C1115">
        <v>200</v>
      </c>
      <c r="D1115">
        <v>40</v>
      </c>
      <c r="E1115">
        <v>0</v>
      </c>
      <c r="F1115" s="24">
        <f t="shared" si="87"/>
        <v>85</v>
      </c>
      <c r="G1115">
        <v>50</v>
      </c>
      <c r="H1115" s="24">
        <f t="shared" si="89"/>
        <v>12</v>
      </c>
      <c r="I1115" s="24">
        <f t="shared" si="86"/>
        <v>9</v>
      </c>
      <c r="J1115" s="24">
        <f t="shared" si="88"/>
        <v>75</v>
      </c>
      <c r="K1115" s="24" t="str">
        <f t="shared" si="90"/>
        <v>03</v>
      </c>
      <c r="L1115">
        <v>22</v>
      </c>
      <c r="M1115">
        <v>0</v>
      </c>
      <c r="N1115">
        <v>0</v>
      </c>
      <c r="O1115">
        <v>1</v>
      </c>
      <c r="P1115">
        <v>0</v>
      </c>
      <c r="Q1115" t="s">
        <v>18</v>
      </c>
      <c r="R1115">
        <v>21</v>
      </c>
      <c r="S1115">
        <v>10</v>
      </c>
      <c r="T1115">
        <v>2</v>
      </c>
      <c r="U1115">
        <v>2</v>
      </c>
      <c r="V1115">
        <v>0.21</v>
      </c>
      <c r="W1115">
        <v>0.1764</v>
      </c>
      <c r="X1115">
        <v>24</v>
      </c>
      <c r="Y1115">
        <v>0</v>
      </c>
      <c r="Z1115" t="s">
        <v>133</v>
      </c>
      <c r="AB1115">
        <v>0</v>
      </c>
      <c r="AC1115">
        <v>1</v>
      </c>
      <c r="AD1115">
        <v>45</v>
      </c>
      <c r="AE1115">
        <v>1</v>
      </c>
      <c r="AF1115">
        <v>1</v>
      </c>
      <c r="AG1115">
        <v>0.1</v>
      </c>
      <c r="AH1115">
        <v>0</v>
      </c>
      <c r="BA1115">
        <v>3</v>
      </c>
      <c r="BB1115">
        <v>11</v>
      </c>
      <c r="BC1115">
        <v>200</v>
      </c>
      <c r="BD1115">
        <v>40</v>
      </c>
      <c r="BE1115">
        <v>0</v>
      </c>
      <c r="BF1115">
        <v>8.6</v>
      </c>
      <c r="BG1115">
        <v>50</v>
      </c>
      <c r="BH1115">
        <v>12</v>
      </c>
      <c r="BI1115">
        <v>70</v>
      </c>
      <c r="BJ1115">
        <v>3</v>
      </c>
      <c r="BK1115">
        <v>0</v>
      </c>
      <c r="BL1115">
        <v>22</v>
      </c>
      <c r="BM1115">
        <v>0</v>
      </c>
      <c r="BN1115">
        <v>0</v>
      </c>
      <c r="BO1115">
        <v>1</v>
      </c>
      <c r="BP1115">
        <v>0</v>
      </c>
      <c r="BQ1115" t="s">
        <v>18</v>
      </c>
      <c r="BR1115">
        <v>21</v>
      </c>
      <c r="BS1115">
        <v>10</v>
      </c>
      <c r="BT1115">
        <v>2</v>
      </c>
      <c r="BU1115">
        <v>2</v>
      </c>
      <c r="BV1115">
        <v>0.21</v>
      </c>
      <c r="BW1115">
        <v>0.1764</v>
      </c>
      <c r="BX1115">
        <v>24</v>
      </c>
      <c r="BY1115">
        <v>0</v>
      </c>
      <c r="BZ1115" t="s">
        <v>133</v>
      </c>
      <c r="CB1115">
        <v>0</v>
      </c>
      <c r="CC1115">
        <v>1</v>
      </c>
      <c r="CD1115">
        <v>45</v>
      </c>
      <c r="CE1115">
        <v>1</v>
      </c>
      <c r="CF1115">
        <v>1</v>
      </c>
      <c r="CG1115">
        <v>0.1</v>
      </c>
      <c r="CH1115">
        <v>0</v>
      </c>
    </row>
    <row r="1116" spans="1:86">
      <c r="A1116">
        <v>4</v>
      </c>
      <c r="B1116">
        <v>10</v>
      </c>
      <c r="C1116">
        <v>140</v>
      </c>
      <c r="D1116">
        <v>40</v>
      </c>
      <c r="E1116">
        <v>0</v>
      </c>
      <c r="F1116" s="24">
        <f t="shared" si="87"/>
        <v>53</v>
      </c>
      <c r="G1116">
        <v>60</v>
      </c>
      <c r="H1116" s="24">
        <f t="shared" si="89"/>
        <v>12</v>
      </c>
      <c r="I1116" s="24">
        <f t="shared" si="86"/>
        <v>8</v>
      </c>
      <c r="J1116" s="24">
        <f t="shared" si="88"/>
        <v>75</v>
      </c>
      <c r="K1116" s="24" t="str">
        <f t="shared" si="90"/>
        <v>03</v>
      </c>
      <c r="L1116">
        <v>32</v>
      </c>
      <c r="M1116">
        <v>0</v>
      </c>
      <c r="N1116">
        <v>40</v>
      </c>
      <c r="O1116">
        <v>0</v>
      </c>
      <c r="P1116">
        <v>0</v>
      </c>
      <c r="Q1116" t="s">
        <v>18</v>
      </c>
      <c r="R1116">
        <v>31</v>
      </c>
      <c r="S1116">
        <v>15</v>
      </c>
      <c r="T1116">
        <v>2</v>
      </c>
      <c r="U1116">
        <v>2</v>
      </c>
      <c r="V1116">
        <v>0.155</v>
      </c>
      <c r="W1116">
        <v>0.12859999999999999</v>
      </c>
      <c r="X1116">
        <v>24</v>
      </c>
      <c r="Y1116">
        <v>0</v>
      </c>
      <c r="Z1116" t="s">
        <v>133</v>
      </c>
      <c r="AB1116">
        <v>0</v>
      </c>
      <c r="AC1116">
        <v>1</v>
      </c>
      <c r="AD1116">
        <v>45</v>
      </c>
      <c r="AE1116">
        <v>1</v>
      </c>
      <c r="AF1116">
        <v>1</v>
      </c>
      <c r="AG1116">
        <v>0.1</v>
      </c>
      <c r="AH1116">
        <v>0</v>
      </c>
      <c r="BA1116">
        <v>4</v>
      </c>
      <c r="BB1116">
        <v>10</v>
      </c>
      <c r="BC1116">
        <v>140</v>
      </c>
      <c r="BD1116">
        <v>40</v>
      </c>
      <c r="BE1116">
        <v>0</v>
      </c>
      <c r="BF1116">
        <v>5.3</v>
      </c>
      <c r="BG1116">
        <v>60</v>
      </c>
      <c r="BH1116">
        <v>12</v>
      </c>
      <c r="BI1116">
        <v>60</v>
      </c>
      <c r="BJ1116">
        <v>3</v>
      </c>
      <c r="BK1116">
        <v>0</v>
      </c>
      <c r="BL1116">
        <v>32</v>
      </c>
      <c r="BM1116">
        <v>0</v>
      </c>
      <c r="BN1116">
        <v>40</v>
      </c>
      <c r="BO1116">
        <v>0</v>
      </c>
      <c r="BP1116">
        <v>0</v>
      </c>
      <c r="BQ1116" t="s">
        <v>18</v>
      </c>
      <c r="BR1116">
        <v>31</v>
      </c>
      <c r="BS1116">
        <v>15</v>
      </c>
      <c r="BT1116">
        <v>2</v>
      </c>
      <c r="BU1116">
        <v>2</v>
      </c>
      <c r="BV1116">
        <v>0.155</v>
      </c>
      <c r="BW1116">
        <v>0.12859999999999999</v>
      </c>
      <c r="BX1116">
        <v>24</v>
      </c>
      <c r="BY1116">
        <v>0</v>
      </c>
      <c r="BZ1116" t="s">
        <v>133</v>
      </c>
      <c r="CB1116">
        <v>0</v>
      </c>
      <c r="CC1116">
        <v>1</v>
      </c>
      <c r="CD1116">
        <v>45</v>
      </c>
      <c r="CE1116">
        <v>1</v>
      </c>
      <c r="CF1116">
        <v>1</v>
      </c>
      <c r="CG1116">
        <v>0.1</v>
      </c>
      <c r="CH1116">
        <v>0</v>
      </c>
    </row>
    <row r="1117" spans="1:86">
      <c r="A1117">
        <v>5</v>
      </c>
      <c r="B1117">
        <v>9</v>
      </c>
      <c r="C1117">
        <v>70</v>
      </c>
      <c r="D1117">
        <v>25</v>
      </c>
      <c r="E1117">
        <v>0</v>
      </c>
      <c r="F1117" s="24">
        <f t="shared" si="87"/>
        <v>33</v>
      </c>
      <c r="G1117">
        <v>70</v>
      </c>
      <c r="H1117" s="24">
        <f t="shared" si="89"/>
        <v>12</v>
      </c>
      <c r="I1117" s="24">
        <f t="shared" si="86"/>
        <v>8</v>
      </c>
      <c r="J1117" s="24">
        <f t="shared" si="88"/>
        <v>75</v>
      </c>
      <c r="K1117" s="24" t="str">
        <f t="shared" si="90"/>
        <v>03</v>
      </c>
      <c r="L1117">
        <v>42</v>
      </c>
      <c r="M1117">
        <v>0</v>
      </c>
      <c r="N1117">
        <v>40</v>
      </c>
      <c r="O1117">
        <v>0</v>
      </c>
      <c r="P1117">
        <v>0</v>
      </c>
      <c r="Q1117" t="s">
        <v>18</v>
      </c>
      <c r="R1117">
        <v>31</v>
      </c>
      <c r="S1117">
        <v>15</v>
      </c>
      <c r="T1117">
        <v>2</v>
      </c>
      <c r="U1117">
        <v>2</v>
      </c>
      <c r="V1117">
        <v>0.112</v>
      </c>
      <c r="W1117">
        <v>8.9599999999999999E-2</v>
      </c>
      <c r="X1117">
        <v>24</v>
      </c>
      <c r="Y1117">
        <v>0</v>
      </c>
      <c r="Z1117" t="s">
        <v>133</v>
      </c>
      <c r="AB1117">
        <v>4</v>
      </c>
      <c r="AC1117">
        <v>1</v>
      </c>
      <c r="AD1117">
        <v>45</v>
      </c>
      <c r="AE1117">
        <v>1</v>
      </c>
      <c r="AF1117">
        <v>1</v>
      </c>
      <c r="AG1117">
        <v>0.1</v>
      </c>
      <c r="AH1117">
        <v>0</v>
      </c>
      <c r="BA1117">
        <v>5</v>
      </c>
      <c r="BB1117">
        <v>9</v>
      </c>
      <c r="BC1117">
        <v>70</v>
      </c>
      <c r="BD1117">
        <v>25</v>
      </c>
      <c r="BE1117">
        <v>0</v>
      </c>
      <c r="BF1117">
        <v>3.3</v>
      </c>
      <c r="BG1117">
        <v>70</v>
      </c>
      <c r="BH1117">
        <v>12</v>
      </c>
      <c r="BI1117">
        <v>60</v>
      </c>
      <c r="BJ1117">
        <v>3</v>
      </c>
      <c r="BK1117">
        <v>0</v>
      </c>
      <c r="BL1117">
        <v>42</v>
      </c>
      <c r="BM1117">
        <v>0</v>
      </c>
      <c r="BN1117">
        <v>40</v>
      </c>
      <c r="BO1117">
        <v>0</v>
      </c>
      <c r="BP1117">
        <v>0</v>
      </c>
      <c r="BQ1117" t="s">
        <v>18</v>
      </c>
      <c r="BR1117">
        <v>31</v>
      </c>
      <c r="BS1117">
        <v>15</v>
      </c>
      <c r="BT1117">
        <v>2</v>
      </c>
      <c r="BU1117">
        <v>2</v>
      </c>
      <c r="BV1117">
        <v>0.112</v>
      </c>
      <c r="BW1117">
        <v>8.9599999999999999E-2</v>
      </c>
      <c r="BX1117">
        <v>24</v>
      </c>
      <c r="BY1117">
        <v>0</v>
      </c>
      <c r="BZ1117" t="s">
        <v>133</v>
      </c>
      <c r="CB1117">
        <v>4</v>
      </c>
      <c r="CC1117">
        <v>1</v>
      </c>
      <c r="CD1117">
        <v>45</v>
      </c>
      <c r="CE1117">
        <v>1</v>
      </c>
      <c r="CF1117">
        <v>1</v>
      </c>
      <c r="CG1117">
        <v>0.1</v>
      </c>
      <c r="CH1117">
        <v>0</v>
      </c>
    </row>
    <row r="1118" spans="1:86">
      <c r="A1118">
        <v>6</v>
      </c>
      <c r="B1118">
        <v>8</v>
      </c>
      <c r="C1118">
        <v>40</v>
      </c>
      <c r="D1118">
        <v>20</v>
      </c>
      <c r="E1118">
        <v>0</v>
      </c>
      <c r="F1118" s="24">
        <f t="shared" si="87"/>
        <v>23</v>
      </c>
      <c r="G1118">
        <v>85</v>
      </c>
      <c r="H1118" s="24">
        <f t="shared" si="89"/>
        <v>10</v>
      </c>
      <c r="I1118" s="24">
        <f t="shared" si="86"/>
        <v>8</v>
      </c>
      <c r="J1118" s="24">
        <f t="shared" si="88"/>
        <v>50</v>
      </c>
      <c r="K1118" s="24" t="str">
        <f t="shared" si="90"/>
        <v>03</v>
      </c>
      <c r="L1118">
        <v>32</v>
      </c>
      <c r="M1118">
        <v>0</v>
      </c>
      <c r="N1118">
        <v>40</v>
      </c>
      <c r="O1118">
        <v>0</v>
      </c>
      <c r="P1118">
        <v>0</v>
      </c>
      <c r="Q1118" t="s">
        <v>18</v>
      </c>
      <c r="R1118">
        <v>31</v>
      </c>
      <c r="S1118">
        <v>15</v>
      </c>
      <c r="T1118">
        <v>2</v>
      </c>
      <c r="U1118">
        <v>2</v>
      </c>
      <c r="V1118">
        <v>7.6999999999999999E-2</v>
      </c>
      <c r="W1118">
        <v>6.08E-2</v>
      </c>
      <c r="X1118">
        <v>24</v>
      </c>
      <c r="Y1118">
        <v>0</v>
      </c>
      <c r="Z1118" t="s">
        <v>133</v>
      </c>
      <c r="AB1118">
        <v>3.2</v>
      </c>
      <c r="AC1118">
        <v>1</v>
      </c>
      <c r="AD1118">
        <v>45</v>
      </c>
      <c r="AE1118">
        <v>1</v>
      </c>
      <c r="AF1118">
        <v>1</v>
      </c>
      <c r="AG1118">
        <v>0.1</v>
      </c>
      <c r="AH1118">
        <v>0</v>
      </c>
      <c r="BA1118">
        <v>6</v>
      </c>
      <c r="BB1118">
        <v>8</v>
      </c>
      <c r="BC1118">
        <v>40</v>
      </c>
      <c r="BD1118">
        <v>20</v>
      </c>
      <c r="BE1118">
        <v>0</v>
      </c>
      <c r="BF1118">
        <v>2.2999999999999998</v>
      </c>
      <c r="BG1118">
        <v>85</v>
      </c>
      <c r="BH1118">
        <v>14</v>
      </c>
      <c r="BI1118">
        <v>60</v>
      </c>
      <c r="BJ1118">
        <v>2</v>
      </c>
      <c r="BK1118">
        <v>0</v>
      </c>
      <c r="BL1118">
        <v>32</v>
      </c>
      <c r="BM1118">
        <v>0</v>
      </c>
      <c r="BN1118">
        <v>40</v>
      </c>
      <c r="BO1118">
        <v>0</v>
      </c>
      <c r="BP1118">
        <v>0</v>
      </c>
      <c r="BQ1118" t="s">
        <v>18</v>
      </c>
      <c r="BR1118">
        <v>31</v>
      </c>
      <c r="BS1118">
        <v>15</v>
      </c>
      <c r="BT1118">
        <v>2</v>
      </c>
      <c r="BU1118">
        <v>2</v>
      </c>
      <c r="BV1118">
        <v>7.6999999999999999E-2</v>
      </c>
      <c r="BW1118">
        <v>6.08E-2</v>
      </c>
      <c r="BX1118">
        <v>24</v>
      </c>
      <c r="BY1118">
        <v>0</v>
      </c>
      <c r="BZ1118" t="s">
        <v>133</v>
      </c>
      <c r="CB1118">
        <v>3.2</v>
      </c>
      <c r="CC1118">
        <v>1</v>
      </c>
      <c r="CD1118">
        <v>45</v>
      </c>
      <c r="CE1118">
        <v>1</v>
      </c>
      <c r="CF1118">
        <v>1</v>
      </c>
      <c r="CG1118">
        <v>0.1</v>
      </c>
      <c r="CH1118">
        <v>0</v>
      </c>
    </row>
    <row r="1119" spans="1:86">
      <c r="A1119">
        <v>7</v>
      </c>
      <c r="B1119">
        <v>7</v>
      </c>
      <c r="C1119">
        <v>10</v>
      </c>
      <c r="D1119">
        <v>10</v>
      </c>
      <c r="E1119">
        <v>0</v>
      </c>
      <c r="F1119" s="24">
        <f t="shared" si="87"/>
        <v>15</v>
      </c>
      <c r="G1119">
        <v>105</v>
      </c>
      <c r="H1119" s="24">
        <f t="shared" si="89"/>
        <v>11</v>
      </c>
      <c r="I1119" s="24">
        <f t="shared" si="86"/>
        <v>8</v>
      </c>
      <c r="J1119" s="24">
        <f t="shared" si="88"/>
        <v>50</v>
      </c>
      <c r="K1119" s="24" t="str">
        <f t="shared" si="90"/>
        <v>00</v>
      </c>
      <c r="L1119">
        <v>52</v>
      </c>
      <c r="M1119">
        <v>0</v>
      </c>
      <c r="N1119">
        <v>40</v>
      </c>
      <c r="O1119">
        <v>0</v>
      </c>
      <c r="P1119">
        <v>0</v>
      </c>
      <c r="Q1119" t="s">
        <v>18</v>
      </c>
      <c r="R1119">
        <v>31</v>
      </c>
      <c r="S1119">
        <v>15</v>
      </c>
      <c r="T1119">
        <v>2</v>
      </c>
      <c r="U1119">
        <v>2</v>
      </c>
      <c r="V1119">
        <v>5.1999999999999998E-2</v>
      </c>
      <c r="W1119">
        <v>4.1099999999999998E-2</v>
      </c>
      <c r="X1119">
        <v>24</v>
      </c>
      <c r="Y1119">
        <v>0</v>
      </c>
      <c r="Z1119" t="s">
        <v>133</v>
      </c>
      <c r="AB1119">
        <v>2</v>
      </c>
      <c r="AC1119">
        <v>1</v>
      </c>
      <c r="AD1119">
        <v>45</v>
      </c>
      <c r="AE1119">
        <v>1</v>
      </c>
      <c r="AF1119">
        <v>1</v>
      </c>
      <c r="AG1119">
        <v>0.1</v>
      </c>
      <c r="AH1119">
        <v>0</v>
      </c>
      <c r="BA1119">
        <v>7</v>
      </c>
      <c r="BB1119">
        <v>7</v>
      </c>
      <c r="BC1119">
        <v>10</v>
      </c>
      <c r="BD1119">
        <v>10</v>
      </c>
      <c r="BE1119">
        <v>0</v>
      </c>
      <c r="BF1119">
        <v>1.5</v>
      </c>
      <c r="BG1119">
        <v>105</v>
      </c>
      <c r="BH1119">
        <v>16</v>
      </c>
      <c r="BI1119">
        <v>60</v>
      </c>
      <c r="BJ1119">
        <v>2</v>
      </c>
      <c r="BK1119">
        <v>0</v>
      </c>
      <c r="BL1119">
        <v>52</v>
      </c>
      <c r="BM1119">
        <v>0</v>
      </c>
      <c r="BN1119">
        <v>40</v>
      </c>
      <c r="BO1119">
        <v>0</v>
      </c>
      <c r="BP1119">
        <v>0</v>
      </c>
      <c r="BQ1119" t="s">
        <v>18</v>
      </c>
      <c r="BR1119">
        <v>31</v>
      </c>
      <c r="BS1119">
        <v>15</v>
      </c>
      <c r="BT1119">
        <v>2</v>
      </c>
      <c r="BU1119">
        <v>2</v>
      </c>
      <c r="BV1119">
        <v>5.1999999999999998E-2</v>
      </c>
      <c r="BW1119">
        <v>4.1099999999999998E-2</v>
      </c>
      <c r="BX1119">
        <v>24</v>
      </c>
      <c r="BY1119">
        <v>0</v>
      </c>
      <c r="BZ1119" t="s">
        <v>133</v>
      </c>
      <c r="CB1119">
        <v>2</v>
      </c>
      <c r="CC1119">
        <v>1</v>
      </c>
      <c r="CD1119">
        <v>45</v>
      </c>
      <c r="CE1119">
        <v>1</v>
      </c>
      <c r="CF1119">
        <v>1</v>
      </c>
      <c r="CG1119">
        <v>0.1</v>
      </c>
      <c r="CH1119">
        <v>0</v>
      </c>
    </row>
    <row r="1120" spans="1:86">
      <c r="A1120">
        <v>8</v>
      </c>
      <c r="B1120">
        <v>6</v>
      </c>
      <c r="C1120">
        <v>7</v>
      </c>
      <c r="D1120">
        <v>9</v>
      </c>
      <c r="E1120">
        <v>0</v>
      </c>
      <c r="F1120" s="24">
        <f t="shared" si="87"/>
        <v>7.9999999999999991</v>
      </c>
      <c r="G1120">
        <v>105</v>
      </c>
      <c r="H1120" s="24">
        <f t="shared" si="89"/>
        <v>11</v>
      </c>
      <c r="I1120" s="24">
        <f t="shared" si="86"/>
        <v>8</v>
      </c>
      <c r="J1120" s="24">
        <f t="shared" si="88"/>
        <v>50</v>
      </c>
      <c r="K1120" s="24" t="str">
        <f t="shared" si="90"/>
        <v>00</v>
      </c>
      <c r="L1120">
        <v>62</v>
      </c>
      <c r="M1120">
        <v>0</v>
      </c>
      <c r="N1120">
        <v>0</v>
      </c>
      <c r="O1120">
        <v>0</v>
      </c>
      <c r="P1120">
        <v>0</v>
      </c>
      <c r="Q1120" t="s">
        <v>18</v>
      </c>
      <c r="R1120">
        <v>31</v>
      </c>
      <c r="S1120">
        <v>15</v>
      </c>
      <c r="T1120">
        <v>3</v>
      </c>
      <c r="U1120">
        <v>2</v>
      </c>
      <c r="V1120">
        <v>3.7999999999999999E-2</v>
      </c>
      <c r="W1120">
        <v>2.8899999999999999E-2</v>
      </c>
      <c r="X1120">
        <v>24</v>
      </c>
      <c r="Y1120">
        <v>0</v>
      </c>
      <c r="Z1120" t="s">
        <v>133</v>
      </c>
      <c r="AB1120">
        <v>1.1200000000000001</v>
      </c>
      <c r="AC1120">
        <v>1</v>
      </c>
      <c r="AD1120">
        <v>45</v>
      </c>
      <c r="AE1120">
        <v>1</v>
      </c>
      <c r="AF1120">
        <v>1</v>
      </c>
      <c r="AG1120">
        <v>0.1</v>
      </c>
      <c r="AH1120">
        <v>0</v>
      </c>
      <c r="BA1120">
        <v>8</v>
      </c>
      <c r="BB1120">
        <v>6</v>
      </c>
      <c r="BC1120">
        <v>7</v>
      </c>
      <c r="BD1120">
        <v>9</v>
      </c>
      <c r="BE1120">
        <v>0</v>
      </c>
      <c r="BF1120">
        <v>0.7</v>
      </c>
      <c r="BG1120">
        <v>105</v>
      </c>
      <c r="BH1120">
        <v>16</v>
      </c>
      <c r="BI1120">
        <v>60</v>
      </c>
      <c r="BJ1120">
        <v>2</v>
      </c>
      <c r="BK1120">
        <v>0</v>
      </c>
      <c r="BL1120">
        <v>62</v>
      </c>
      <c r="BM1120">
        <v>0</v>
      </c>
      <c r="BN1120">
        <v>0</v>
      </c>
      <c r="BO1120">
        <v>0</v>
      </c>
      <c r="BP1120">
        <v>0</v>
      </c>
      <c r="BQ1120" t="s">
        <v>18</v>
      </c>
      <c r="BR1120">
        <v>31</v>
      </c>
      <c r="BS1120">
        <v>15</v>
      </c>
      <c r="BT1120">
        <v>3</v>
      </c>
      <c r="BU1120">
        <v>2</v>
      </c>
      <c r="BV1120">
        <v>3.7999999999999999E-2</v>
      </c>
      <c r="BW1120">
        <v>2.8899999999999999E-2</v>
      </c>
      <c r="BX1120">
        <v>24</v>
      </c>
      <c r="BY1120">
        <v>0</v>
      </c>
      <c r="BZ1120" t="s">
        <v>133</v>
      </c>
      <c r="CB1120">
        <v>1.1200000000000001</v>
      </c>
      <c r="CC1120">
        <v>1</v>
      </c>
      <c r="CD1120">
        <v>45</v>
      </c>
      <c r="CE1120">
        <v>1</v>
      </c>
      <c r="CF1120">
        <v>1</v>
      </c>
      <c r="CG1120">
        <v>0.1</v>
      </c>
      <c r="CH1120">
        <v>0</v>
      </c>
    </row>
    <row r="1121" spans="1:86">
      <c r="A1121">
        <v>9</v>
      </c>
      <c r="B1121">
        <v>5</v>
      </c>
      <c r="C1121">
        <v>7</v>
      </c>
      <c r="D1121">
        <v>9</v>
      </c>
      <c r="E1121">
        <v>0</v>
      </c>
      <c r="F1121" s="24">
        <f t="shared" si="87"/>
        <v>5</v>
      </c>
      <c r="G1121">
        <v>100</v>
      </c>
      <c r="H1121" s="24">
        <f t="shared" si="89"/>
        <v>7</v>
      </c>
      <c r="I1121" s="24">
        <f t="shared" si="86"/>
        <v>9</v>
      </c>
      <c r="J1121" s="24">
        <f t="shared" si="88"/>
        <v>25</v>
      </c>
      <c r="K1121" s="24" t="str">
        <f t="shared" si="90"/>
        <v>00</v>
      </c>
      <c r="L1121">
        <v>75</v>
      </c>
      <c r="M1121">
        <v>0</v>
      </c>
      <c r="N1121">
        <v>0</v>
      </c>
      <c r="O1121">
        <v>0</v>
      </c>
      <c r="P1121">
        <v>0</v>
      </c>
      <c r="Q1121" t="s">
        <v>18</v>
      </c>
      <c r="R1121">
        <v>31</v>
      </c>
      <c r="S1121">
        <v>15</v>
      </c>
      <c r="T1121">
        <v>3</v>
      </c>
      <c r="U1121">
        <v>2</v>
      </c>
      <c r="V1121">
        <v>2.7E-2</v>
      </c>
      <c r="W1121">
        <v>0.02</v>
      </c>
      <c r="X1121">
        <v>24</v>
      </c>
      <c r="Y1121">
        <v>0</v>
      </c>
      <c r="Z1121" t="s">
        <v>133</v>
      </c>
      <c r="AB1121">
        <v>0.8</v>
      </c>
      <c r="AC1121">
        <v>1</v>
      </c>
      <c r="AD1121">
        <v>45</v>
      </c>
      <c r="AE1121">
        <v>1</v>
      </c>
      <c r="AF1121">
        <v>1</v>
      </c>
      <c r="AG1121">
        <v>0.1</v>
      </c>
      <c r="AH1121">
        <v>0</v>
      </c>
      <c r="BA1121">
        <v>9</v>
      </c>
      <c r="BB1121">
        <v>5</v>
      </c>
      <c r="BC1121">
        <v>7</v>
      </c>
      <c r="BD1121">
        <v>9</v>
      </c>
      <c r="BE1121">
        <v>0</v>
      </c>
      <c r="BF1121">
        <v>0.4</v>
      </c>
      <c r="BG1121">
        <v>100</v>
      </c>
      <c r="BH1121">
        <v>21</v>
      </c>
      <c r="BI1121">
        <v>70</v>
      </c>
      <c r="BJ1121">
        <v>1</v>
      </c>
      <c r="BK1121">
        <v>0</v>
      </c>
      <c r="BL1121">
        <v>75</v>
      </c>
      <c r="BM1121">
        <v>0</v>
      </c>
      <c r="BN1121">
        <v>0</v>
      </c>
      <c r="BO1121">
        <v>0</v>
      </c>
      <c r="BP1121">
        <v>0</v>
      </c>
      <c r="BQ1121" t="s">
        <v>18</v>
      </c>
      <c r="BR1121">
        <v>31</v>
      </c>
      <c r="BS1121">
        <v>15</v>
      </c>
      <c r="BT1121">
        <v>3</v>
      </c>
      <c r="BU1121">
        <v>2</v>
      </c>
      <c r="BV1121">
        <v>2.7E-2</v>
      </c>
      <c r="BW1121">
        <v>0.02</v>
      </c>
      <c r="BX1121">
        <v>24</v>
      </c>
      <c r="BY1121">
        <v>0</v>
      </c>
      <c r="BZ1121" t="s">
        <v>133</v>
      </c>
      <c r="CB1121">
        <v>0.8</v>
      </c>
      <c r="CC1121">
        <v>1</v>
      </c>
      <c r="CD1121">
        <v>45</v>
      </c>
      <c r="CE1121">
        <v>1</v>
      </c>
      <c r="CF1121">
        <v>1</v>
      </c>
      <c r="CG1121">
        <v>0.1</v>
      </c>
      <c r="CH1121">
        <v>0</v>
      </c>
    </row>
    <row r="1122" spans="1:86">
      <c r="A1122">
        <v>10</v>
      </c>
      <c r="B1122">
        <v>804</v>
      </c>
      <c r="C1122">
        <v>1</v>
      </c>
      <c r="D1122">
        <v>9</v>
      </c>
      <c r="E1122">
        <v>0</v>
      </c>
      <c r="F1122" s="24">
        <f t="shared" si="87"/>
        <v>13</v>
      </c>
      <c r="G1122">
        <v>150</v>
      </c>
      <c r="H1122" s="24">
        <f t="shared" si="89"/>
        <v>7</v>
      </c>
      <c r="I1122" s="24">
        <f t="shared" si="86"/>
        <v>20</v>
      </c>
      <c r="J1122" s="24">
        <f t="shared" si="88"/>
        <v>25</v>
      </c>
      <c r="K1122" s="24" t="str">
        <f t="shared" si="90"/>
        <v>00</v>
      </c>
      <c r="L1122">
        <v>85</v>
      </c>
      <c r="M1122">
        <v>0</v>
      </c>
      <c r="N1122">
        <v>0</v>
      </c>
      <c r="O1122">
        <v>10</v>
      </c>
      <c r="P1122">
        <v>1</v>
      </c>
      <c r="Q1122" t="s">
        <v>19</v>
      </c>
      <c r="R1122">
        <v>41</v>
      </c>
      <c r="S1122">
        <v>48</v>
      </c>
      <c r="T1122">
        <v>3</v>
      </c>
      <c r="U1122">
        <v>2</v>
      </c>
      <c r="V1122">
        <v>8.9999999999999993E-3</v>
      </c>
      <c r="W1122">
        <v>2.5000000000000001E-2</v>
      </c>
      <c r="X1122">
        <v>24</v>
      </c>
      <c r="Y1122">
        <v>1.2</v>
      </c>
      <c r="Z1122" t="s">
        <v>57</v>
      </c>
      <c r="AA1122">
        <v>3200</v>
      </c>
      <c r="AB1122">
        <v>0.63</v>
      </c>
      <c r="AC1122">
        <v>1</v>
      </c>
      <c r="AD1122">
        <v>45</v>
      </c>
      <c r="AE1122">
        <v>1</v>
      </c>
      <c r="AF1122">
        <v>1</v>
      </c>
      <c r="AG1122">
        <v>0.1</v>
      </c>
      <c r="AH1122">
        <v>0</v>
      </c>
      <c r="BA1122">
        <v>10</v>
      </c>
      <c r="BB1122">
        <v>804</v>
      </c>
      <c r="BC1122">
        <v>1</v>
      </c>
      <c r="BD1122">
        <v>9</v>
      </c>
      <c r="BE1122">
        <v>0</v>
      </c>
      <c r="BF1122">
        <v>1.3</v>
      </c>
      <c r="BG1122">
        <v>150</v>
      </c>
      <c r="BH1122">
        <v>21</v>
      </c>
      <c r="BI1122">
        <v>156</v>
      </c>
      <c r="BJ1122">
        <v>1</v>
      </c>
      <c r="BK1122">
        <v>0</v>
      </c>
      <c r="BL1122">
        <v>85</v>
      </c>
      <c r="BM1122">
        <v>0</v>
      </c>
      <c r="BN1122">
        <v>0</v>
      </c>
      <c r="BO1122">
        <v>10</v>
      </c>
      <c r="BP1122">
        <v>1</v>
      </c>
      <c r="BQ1122" t="s">
        <v>19</v>
      </c>
      <c r="BR1122">
        <v>41</v>
      </c>
      <c r="BS1122">
        <v>48</v>
      </c>
      <c r="BT1122">
        <v>3</v>
      </c>
      <c r="BU1122">
        <v>2</v>
      </c>
      <c r="BV1122">
        <v>8.9999999999999993E-3</v>
      </c>
      <c r="BW1122">
        <v>2.5000000000000001E-2</v>
      </c>
      <c r="BX1122">
        <v>24</v>
      </c>
      <c r="BY1122">
        <v>1.2</v>
      </c>
      <c r="BZ1122" t="s">
        <v>57</v>
      </c>
      <c r="CA1122">
        <v>3200</v>
      </c>
      <c r="CB1122">
        <v>0.63</v>
      </c>
      <c r="CC1122">
        <v>1</v>
      </c>
      <c r="CD1122">
        <v>45</v>
      </c>
      <c r="CE1122">
        <v>1</v>
      </c>
      <c r="CF1122">
        <v>1</v>
      </c>
      <c r="CG1122">
        <v>0.1</v>
      </c>
      <c r="CH1122">
        <v>0</v>
      </c>
    </row>
    <row r="1123" spans="1:86">
      <c r="A1123">
        <v>11</v>
      </c>
      <c r="B1123">
        <v>804</v>
      </c>
      <c r="C1123">
        <v>1</v>
      </c>
      <c r="D1123">
        <v>9</v>
      </c>
      <c r="E1123">
        <v>0</v>
      </c>
      <c r="F1123" s="24">
        <f t="shared" si="87"/>
        <v>13</v>
      </c>
      <c r="G1123">
        <v>150</v>
      </c>
      <c r="H1123" s="24">
        <f t="shared" si="89"/>
        <v>7</v>
      </c>
      <c r="I1123" s="24">
        <f t="shared" si="86"/>
        <v>20</v>
      </c>
      <c r="J1123" s="24">
        <f t="shared" si="88"/>
        <v>25</v>
      </c>
      <c r="K1123" s="24" t="str">
        <f t="shared" si="90"/>
        <v>00</v>
      </c>
      <c r="L1123">
        <v>85</v>
      </c>
      <c r="M1123">
        <v>0</v>
      </c>
      <c r="N1123">
        <v>0</v>
      </c>
      <c r="O1123">
        <v>10</v>
      </c>
      <c r="P1123">
        <v>1</v>
      </c>
      <c r="Q1123" t="s">
        <v>19</v>
      </c>
      <c r="R1123">
        <v>41</v>
      </c>
      <c r="S1123">
        <v>48</v>
      </c>
      <c r="T1123">
        <v>3</v>
      </c>
      <c r="U1123">
        <v>2</v>
      </c>
      <c r="V1123">
        <v>2.9000000000000001E-2</v>
      </c>
      <c r="W1123">
        <v>9.9000000000000008E-3</v>
      </c>
      <c r="X1123">
        <v>24</v>
      </c>
      <c r="Y1123">
        <v>1.2</v>
      </c>
      <c r="Z1123" t="s">
        <v>57</v>
      </c>
      <c r="AA1123">
        <v>312</v>
      </c>
      <c r="AB1123">
        <v>0.63</v>
      </c>
      <c r="AC1123">
        <v>1</v>
      </c>
      <c r="AD1123">
        <v>45</v>
      </c>
      <c r="AE1123">
        <v>1</v>
      </c>
      <c r="AF1123">
        <v>1</v>
      </c>
      <c r="AG1123">
        <v>0.1</v>
      </c>
      <c r="AH1123">
        <v>0</v>
      </c>
      <c r="BA1123">
        <v>11</v>
      </c>
      <c r="BB1123">
        <v>804</v>
      </c>
      <c r="BC1123">
        <v>1</v>
      </c>
      <c r="BD1123">
        <v>9</v>
      </c>
      <c r="BE1123">
        <v>0</v>
      </c>
      <c r="BF1123">
        <v>1.3</v>
      </c>
      <c r="BG1123">
        <v>150</v>
      </c>
      <c r="BH1123">
        <v>21</v>
      </c>
      <c r="BI1123">
        <v>156</v>
      </c>
      <c r="BJ1123">
        <v>1</v>
      </c>
      <c r="BK1123">
        <v>0</v>
      </c>
      <c r="BL1123">
        <v>85</v>
      </c>
      <c r="BM1123">
        <v>0</v>
      </c>
      <c r="BN1123">
        <v>0</v>
      </c>
      <c r="BO1123">
        <v>10</v>
      </c>
      <c r="BP1123">
        <v>1</v>
      </c>
      <c r="BQ1123" t="s">
        <v>19</v>
      </c>
      <c r="BR1123">
        <v>41</v>
      </c>
      <c r="BS1123">
        <v>48</v>
      </c>
      <c r="BT1123">
        <v>3</v>
      </c>
      <c r="BU1123">
        <v>2</v>
      </c>
      <c r="BV1123">
        <v>2.9000000000000001E-2</v>
      </c>
      <c r="BW1123">
        <v>9.9000000000000008E-3</v>
      </c>
      <c r="BX1123">
        <v>24</v>
      </c>
      <c r="BY1123">
        <v>1.2</v>
      </c>
      <c r="BZ1123" t="s">
        <v>57</v>
      </c>
      <c r="CA1123">
        <v>312</v>
      </c>
      <c r="CB1123">
        <v>0.63</v>
      </c>
      <c r="CC1123">
        <v>1</v>
      </c>
      <c r="CD1123">
        <v>45</v>
      </c>
      <c r="CE1123">
        <v>1</v>
      </c>
      <c r="CF1123">
        <v>1</v>
      </c>
      <c r="CG1123">
        <v>0.1</v>
      </c>
      <c r="CH1123">
        <v>0</v>
      </c>
    </row>
    <row r="1124" spans="1:86">
      <c r="A1124">
        <v>12</v>
      </c>
      <c r="B1124">
        <v>803</v>
      </c>
      <c r="C1124">
        <v>1</v>
      </c>
      <c r="D1124">
        <v>9</v>
      </c>
      <c r="E1124">
        <v>0</v>
      </c>
      <c r="F1124" s="24">
        <f t="shared" si="87"/>
        <v>5</v>
      </c>
      <c r="G1124">
        <v>145</v>
      </c>
      <c r="H1124" s="24">
        <f t="shared" si="89"/>
        <v>7</v>
      </c>
      <c r="I1124" s="24">
        <f t="shared" si="86"/>
        <v>20</v>
      </c>
      <c r="J1124" s="24">
        <f t="shared" si="88"/>
        <v>25</v>
      </c>
      <c r="K1124" s="24" t="str">
        <f t="shared" si="90"/>
        <v>00</v>
      </c>
      <c r="L1124">
        <v>85</v>
      </c>
      <c r="M1124">
        <v>0</v>
      </c>
      <c r="N1124">
        <v>0</v>
      </c>
      <c r="O1124">
        <v>10</v>
      </c>
      <c r="P1124">
        <v>1</v>
      </c>
      <c r="Q1124" t="s">
        <v>19</v>
      </c>
      <c r="R1124">
        <v>41</v>
      </c>
      <c r="S1124">
        <v>48</v>
      </c>
      <c r="T1124">
        <v>3</v>
      </c>
      <c r="U1124">
        <v>2</v>
      </c>
      <c r="V1124">
        <v>5.0000000000000001E-3</v>
      </c>
      <c r="W1124">
        <v>2.1000000000000001E-2</v>
      </c>
      <c r="X1124">
        <v>24</v>
      </c>
      <c r="Y1124">
        <v>1.5</v>
      </c>
      <c r="Z1124" t="s">
        <v>57</v>
      </c>
      <c r="AA1124">
        <v>4000</v>
      </c>
      <c r="AB1124">
        <v>0.5</v>
      </c>
      <c r="AC1124">
        <v>1</v>
      </c>
      <c r="AD1124">
        <v>45</v>
      </c>
      <c r="AE1124">
        <v>1</v>
      </c>
      <c r="AF1124">
        <v>1</v>
      </c>
      <c r="AG1124">
        <v>0.1</v>
      </c>
      <c r="AH1124">
        <v>0</v>
      </c>
      <c r="BA1124">
        <v>12</v>
      </c>
      <c r="BB1124">
        <v>803</v>
      </c>
      <c r="BC1124">
        <v>1</v>
      </c>
      <c r="BD1124">
        <v>9</v>
      </c>
      <c r="BE1124">
        <v>0</v>
      </c>
      <c r="BF1124">
        <v>0.4</v>
      </c>
      <c r="BG1124">
        <v>145</v>
      </c>
      <c r="BH1124">
        <v>21</v>
      </c>
      <c r="BI1124">
        <v>156</v>
      </c>
      <c r="BJ1124">
        <v>1</v>
      </c>
      <c r="BK1124">
        <v>0</v>
      </c>
      <c r="BL1124">
        <v>85</v>
      </c>
      <c r="BM1124">
        <v>0</v>
      </c>
      <c r="BN1124">
        <v>0</v>
      </c>
      <c r="BO1124">
        <v>10</v>
      </c>
      <c r="BP1124">
        <v>1</v>
      </c>
      <c r="BQ1124" t="s">
        <v>19</v>
      </c>
      <c r="BR1124">
        <v>41</v>
      </c>
      <c r="BS1124">
        <v>48</v>
      </c>
      <c r="BT1124">
        <v>3</v>
      </c>
      <c r="BU1124">
        <v>2</v>
      </c>
      <c r="BV1124">
        <v>5.0000000000000001E-3</v>
      </c>
      <c r="BW1124">
        <v>2.1000000000000001E-2</v>
      </c>
      <c r="BX1124">
        <v>24</v>
      </c>
      <c r="BY1124">
        <v>1.5</v>
      </c>
      <c r="BZ1124" t="s">
        <v>57</v>
      </c>
      <c r="CA1124">
        <v>4000</v>
      </c>
      <c r="CB1124">
        <v>0.5</v>
      </c>
      <c r="CC1124">
        <v>1</v>
      </c>
      <c r="CD1124">
        <v>45</v>
      </c>
      <c r="CE1124">
        <v>1</v>
      </c>
      <c r="CF1124">
        <v>1</v>
      </c>
      <c r="CG1124">
        <v>0.1</v>
      </c>
      <c r="CH1124">
        <v>0</v>
      </c>
    </row>
    <row r="1125" spans="1:86">
      <c r="A1125">
        <v>13</v>
      </c>
      <c r="B1125">
        <v>803</v>
      </c>
      <c r="C1125">
        <v>1</v>
      </c>
      <c r="D1125">
        <v>9</v>
      </c>
      <c r="E1125">
        <v>0</v>
      </c>
      <c r="F1125" s="24">
        <f t="shared" si="87"/>
        <v>5</v>
      </c>
      <c r="G1125">
        <v>145</v>
      </c>
      <c r="H1125" s="24">
        <f t="shared" si="89"/>
        <v>7</v>
      </c>
      <c r="I1125" s="24">
        <f t="shared" si="86"/>
        <v>20</v>
      </c>
      <c r="J1125" s="24">
        <f t="shared" si="88"/>
        <v>25</v>
      </c>
      <c r="K1125" s="24" t="str">
        <f t="shared" si="90"/>
        <v>00</v>
      </c>
      <c r="L1125">
        <v>85</v>
      </c>
      <c r="M1125">
        <v>0</v>
      </c>
      <c r="N1125">
        <v>0</v>
      </c>
      <c r="O1125">
        <v>10</v>
      </c>
      <c r="P1125">
        <v>1</v>
      </c>
      <c r="Q1125" t="s">
        <v>19</v>
      </c>
      <c r="R1125">
        <v>41</v>
      </c>
      <c r="S1125">
        <v>48</v>
      </c>
      <c r="T1125">
        <v>3</v>
      </c>
      <c r="U1125">
        <v>2</v>
      </c>
      <c r="V1125">
        <v>2.5000000000000001E-2</v>
      </c>
      <c r="W1125">
        <v>6.0000000000000001E-3</v>
      </c>
      <c r="X1125">
        <v>24</v>
      </c>
      <c r="Y1125">
        <v>1.5</v>
      </c>
      <c r="Z1125" t="s">
        <v>57</v>
      </c>
      <c r="AA1125">
        <v>400</v>
      </c>
      <c r="AB1125">
        <v>0.5</v>
      </c>
      <c r="AC1125">
        <v>1</v>
      </c>
      <c r="AD1125">
        <v>45</v>
      </c>
      <c r="AE1125">
        <v>1</v>
      </c>
      <c r="AF1125">
        <v>1</v>
      </c>
      <c r="AG1125">
        <v>0.1</v>
      </c>
      <c r="AH1125">
        <v>0</v>
      </c>
      <c r="BA1125">
        <v>13</v>
      </c>
      <c r="BB1125">
        <v>803</v>
      </c>
      <c r="BC1125">
        <v>1</v>
      </c>
      <c r="BD1125">
        <v>9</v>
      </c>
      <c r="BE1125">
        <v>0</v>
      </c>
      <c r="BF1125">
        <v>0.4</v>
      </c>
      <c r="BG1125">
        <v>145</v>
      </c>
      <c r="BH1125">
        <v>21</v>
      </c>
      <c r="BI1125">
        <v>156</v>
      </c>
      <c r="BJ1125">
        <v>1</v>
      </c>
      <c r="BK1125">
        <v>0</v>
      </c>
      <c r="BL1125">
        <v>85</v>
      </c>
      <c r="BM1125">
        <v>0</v>
      </c>
      <c r="BN1125">
        <v>0</v>
      </c>
      <c r="BO1125">
        <v>10</v>
      </c>
      <c r="BP1125">
        <v>1</v>
      </c>
      <c r="BQ1125" t="s">
        <v>19</v>
      </c>
      <c r="BR1125">
        <v>41</v>
      </c>
      <c r="BS1125">
        <v>48</v>
      </c>
      <c r="BT1125">
        <v>3</v>
      </c>
      <c r="BU1125">
        <v>2</v>
      </c>
      <c r="BV1125">
        <v>2.5000000000000001E-2</v>
      </c>
      <c r="BW1125">
        <v>6.0000000000000001E-3</v>
      </c>
      <c r="BX1125">
        <v>24</v>
      </c>
      <c r="BY1125">
        <v>1.5</v>
      </c>
      <c r="BZ1125" t="s">
        <v>57</v>
      </c>
      <c r="CA1125">
        <v>400</v>
      </c>
      <c r="CB1125">
        <v>0.5</v>
      </c>
      <c r="CC1125">
        <v>1</v>
      </c>
      <c r="CD1125">
        <v>45</v>
      </c>
      <c r="CE1125">
        <v>1</v>
      </c>
      <c r="CF1125">
        <v>1</v>
      </c>
      <c r="CG1125">
        <v>0.1</v>
      </c>
      <c r="CH1125">
        <v>0</v>
      </c>
    </row>
    <row r="1126" spans="1:86">
      <c r="A1126">
        <v>14</v>
      </c>
      <c r="B1126">
        <v>802</v>
      </c>
      <c r="C1126">
        <v>1</v>
      </c>
      <c r="D1126">
        <v>3</v>
      </c>
      <c r="E1126">
        <v>0</v>
      </c>
      <c r="F1126" s="24">
        <f t="shared" si="87"/>
        <v>5</v>
      </c>
      <c r="G1126">
        <v>100</v>
      </c>
      <c r="H1126" s="24">
        <f t="shared" si="89"/>
        <v>15</v>
      </c>
      <c r="I1126" s="24">
        <f t="shared" si="86"/>
        <v>33</v>
      </c>
      <c r="J1126" s="24">
        <f t="shared" si="88"/>
        <v>50</v>
      </c>
      <c r="K1126" s="24" t="str">
        <f t="shared" si="90"/>
        <v>00</v>
      </c>
      <c r="L1126">
        <v>86</v>
      </c>
      <c r="M1126">
        <v>0</v>
      </c>
      <c r="N1126">
        <v>0</v>
      </c>
      <c r="O1126">
        <v>10</v>
      </c>
      <c r="P1126">
        <v>0</v>
      </c>
      <c r="Q1126" t="s">
        <v>19</v>
      </c>
      <c r="R1126">
        <v>31</v>
      </c>
      <c r="S1126">
        <v>48</v>
      </c>
      <c r="T1126">
        <v>3</v>
      </c>
      <c r="U1126">
        <v>2</v>
      </c>
      <c r="V1126">
        <v>-2E-3</v>
      </c>
      <c r="W1126">
        <v>1.7999999999999999E-2</v>
      </c>
      <c r="X1126">
        <v>24</v>
      </c>
      <c r="Y1126">
        <v>2.15</v>
      </c>
      <c r="Z1126" t="s">
        <v>57</v>
      </c>
      <c r="AA1126">
        <v>5720</v>
      </c>
      <c r="AB1126">
        <v>0.32</v>
      </c>
      <c r="AC1126">
        <v>1</v>
      </c>
      <c r="AD1126">
        <v>45</v>
      </c>
      <c r="AE1126">
        <v>1</v>
      </c>
      <c r="AF1126">
        <v>1</v>
      </c>
      <c r="AG1126">
        <v>0.1</v>
      </c>
      <c r="AH1126">
        <v>0</v>
      </c>
      <c r="BA1126">
        <v>14</v>
      </c>
      <c r="BB1126">
        <v>802</v>
      </c>
      <c r="BC1126">
        <v>1</v>
      </c>
      <c r="BD1126">
        <v>3</v>
      </c>
      <c r="BE1126">
        <v>0</v>
      </c>
      <c r="BF1126">
        <v>0.5</v>
      </c>
      <c r="BG1126">
        <v>100</v>
      </c>
      <c r="BH1126">
        <v>60</v>
      </c>
      <c r="BI1126">
        <v>260</v>
      </c>
      <c r="BJ1126">
        <v>2</v>
      </c>
      <c r="BK1126">
        <v>0</v>
      </c>
      <c r="BL1126">
        <v>86</v>
      </c>
      <c r="BM1126">
        <v>0</v>
      </c>
      <c r="BN1126">
        <v>0</v>
      </c>
      <c r="BO1126">
        <v>10</v>
      </c>
      <c r="BP1126">
        <v>0</v>
      </c>
      <c r="BQ1126" t="s">
        <v>19</v>
      </c>
      <c r="BR1126">
        <v>31</v>
      </c>
      <c r="BS1126">
        <v>48</v>
      </c>
      <c r="BT1126">
        <v>3</v>
      </c>
      <c r="BU1126">
        <v>2</v>
      </c>
      <c r="BV1126">
        <v>-2E-3</v>
      </c>
      <c r="BW1126">
        <v>1.7999999999999999E-2</v>
      </c>
      <c r="BX1126">
        <v>24</v>
      </c>
      <c r="BY1126">
        <v>2.15</v>
      </c>
      <c r="BZ1126" t="s">
        <v>57</v>
      </c>
      <c r="CA1126">
        <v>5720</v>
      </c>
      <c r="CB1126">
        <v>0.32</v>
      </c>
      <c r="CC1126">
        <v>1</v>
      </c>
      <c r="CD1126">
        <v>45</v>
      </c>
      <c r="CE1126">
        <v>1</v>
      </c>
      <c r="CF1126">
        <v>1</v>
      </c>
      <c r="CG1126">
        <v>0.1</v>
      </c>
      <c r="CH1126">
        <v>0</v>
      </c>
    </row>
    <row r="1127" spans="1:86">
      <c r="A1127">
        <v>15</v>
      </c>
      <c r="B1127">
        <v>802</v>
      </c>
      <c r="C1127">
        <v>1</v>
      </c>
      <c r="D1127">
        <v>3</v>
      </c>
      <c r="E1127">
        <v>0</v>
      </c>
      <c r="F1127" s="24">
        <f t="shared" si="87"/>
        <v>5</v>
      </c>
      <c r="G1127">
        <v>100</v>
      </c>
      <c r="H1127" s="24">
        <f t="shared" si="89"/>
        <v>15</v>
      </c>
      <c r="I1127" s="24">
        <f t="shared" si="86"/>
        <v>33</v>
      </c>
      <c r="J1127" s="24">
        <f t="shared" si="88"/>
        <v>50</v>
      </c>
      <c r="K1127" s="24" t="str">
        <f t="shared" si="90"/>
        <v>00</v>
      </c>
      <c r="L1127">
        <v>86</v>
      </c>
      <c r="M1127">
        <v>0</v>
      </c>
      <c r="N1127">
        <v>0</v>
      </c>
      <c r="O1127">
        <v>10</v>
      </c>
      <c r="P1127">
        <v>0</v>
      </c>
      <c r="Q1127" t="s">
        <v>19</v>
      </c>
      <c r="R1127">
        <v>31</v>
      </c>
      <c r="S1127">
        <v>48</v>
      </c>
      <c r="T1127">
        <v>3</v>
      </c>
      <c r="U1127">
        <v>2</v>
      </c>
      <c r="V1127">
        <v>1.7999999999999999E-2</v>
      </c>
      <c r="W1127">
        <v>3.0999999999999999E-3</v>
      </c>
      <c r="X1127">
        <v>24</v>
      </c>
      <c r="Y1127">
        <v>2.15</v>
      </c>
      <c r="Z1127" t="s">
        <v>57</v>
      </c>
      <c r="AA1127">
        <v>544</v>
      </c>
      <c r="AB1127">
        <v>0.32</v>
      </c>
      <c r="AC1127">
        <v>1</v>
      </c>
      <c r="AD1127">
        <v>45</v>
      </c>
      <c r="AE1127">
        <v>1</v>
      </c>
      <c r="AF1127">
        <v>1</v>
      </c>
      <c r="AG1127">
        <v>0.1</v>
      </c>
      <c r="AH1127">
        <v>0</v>
      </c>
      <c r="BA1127">
        <v>15</v>
      </c>
      <c r="BB1127">
        <v>802</v>
      </c>
      <c r="BC1127">
        <v>1</v>
      </c>
      <c r="BD1127">
        <v>3</v>
      </c>
      <c r="BE1127">
        <v>0</v>
      </c>
      <c r="BF1127">
        <v>0.5</v>
      </c>
      <c r="BG1127">
        <v>100</v>
      </c>
      <c r="BH1127">
        <v>60</v>
      </c>
      <c r="BI1127">
        <v>260</v>
      </c>
      <c r="BJ1127">
        <v>2</v>
      </c>
      <c r="BK1127">
        <v>0</v>
      </c>
      <c r="BL1127">
        <v>86</v>
      </c>
      <c r="BM1127">
        <v>0</v>
      </c>
      <c r="BN1127">
        <v>0</v>
      </c>
      <c r="BO1127">
        <v>10</v>
      </c>
      <c r="BP1127">
        <v>0</v>
      </c>
      <c r="BQ1127" t="s">
        <v>19</v>
      </c>
      <c r="BR1127">
        <v>31</v>
      </c>
      <c r="BS1127">
        <v>48</v>
      </c>
      <c r="BT1127">
        <v>3</v>
      </c>
      <c r="BU1127">
        <v>2</v>
      </c>
      <c r="BV1127">
        <v>1.7999999999999999E-2</v>
      </c>
      <c r="BW1127">
        <v>3.0999999999999999E-3</v>
      </c>
      <c r="BX1127">
        <v>24</v>
      </c>
      <c r="BY1127">
        <v>2.15</v>
      </c>
      <c r="BZ1127" t="s">
        <v>57</v>
      </c>
      <c r="CA1127">
        <v>544</v>
      </c>
      <c r="CB1127">
        <v>0.32</v>
      </c>
      <c r="CC1127">
        <v>1</v>
      </c>
      <c r="CD1127">
        <v>45</v>
      </c>
      <c r="CE1127">
        <v>1</v>
      </c>
      <c r="CF1127">
        <v>1</v>
      </c>
      <c r="CG1127">
        <v>0.1</v>
      </c>
      <c r="CH1127">
        <v>0</v>
      </c>
    </row>
    <row r="1128" spans="1:86">
      <c r="A1128">
        <v>16</v>
      </c>
      <c r="B1128">
        <v>801</v>
      </c>
      <c r="C1128">
        <v>2</v>
      </c>
      <c r="D1128">
        <v>4</v>
      </c>
      <c r="E1128">
        <v>0</v>
      </c>
      <c r="F1128" s="24">
        <f t="shared" si="87"/>
        <v>5</v>
      </c>
      <c r="G1128">
        <v>100</v>
      </c>
      <c r="H1128" s="24">
        <f t="shared" si="89"/>
        <v>15</v>
      </c>
      <c r="I1128" s="24">
        <f t="shared" si="86"/>
        <v>36</v>
      </c>
      <c r="J1128" s="24">
        <f t="shared" si="88"/>
        <v>50</v>
      </c>
      <c r="K1128" s="24" t="str">
        <f t="shared" si="90"/>
        <v>00</v>
      </c>
      <c r="L1128">
        <v>86</v>
      </c>
      <c r="M1128">
        <v>0</v>
      </c>
      <c r="N1128">
        <v>0</v>
      </c>
      <c r="O1128">
        <v>10</v>
      </c>
      <c r="P1128">
        <v>0</v>
      </c>
      <c r="Q1128" t="s">
        <v>19</v>
      </c>
      <c r="R1128">
        <v>31</v>
      </c>
      <c r="S1128">
        <v>48</v>
      </c>
      <c r="T1128">
        <v>3</v>
      </c>
      <c r="U1128">
        <v>2</v>
      </c>
      <c r="V1128">
        <v>-2E-3</v>
      </c>
      <c r="W1128">
        <v>1.7999999999999999E-2</v>
      </c>
      <c r="X1128">
        <v>24</v>
      </c>
      <c r="Y1128">
        <v>0.8</v>
      </c>
      <c r="Z1128" t="s">
        <v>57</v>
      </c>
      <c r="AA1128">
        <v>2120</v>
      </c>
      <c r="AB1128">
        <v>0.1</v>
      </c>
      <c r="AC1128">
        <v>1</v>
      </c>
      <c r="AD1128">
        <v>45</v>
      </c>
      <c r="AE1128">
        <v>1</v>
      </c>
      <c r="AF1128">
        <v>1</v>
      </c>
      <c r="AG1128">
        <v>0.1</v>
      </c>
      <c r="AH1128">
        <v>0</v>
      </c>
      <c r="BA1128">
        <v>16</v>
      </c>
      <c r="BB1128">
        <v>801</v>
      </c>
      <c r="BC1128">
        <v>2</v>
      </c>
      <c r="BD1128">
        <v>4</v>
      </c>
      <c r="BE1128">
        <v>0</v>
      </c>
      <c r="BF1128">
        <v>0.4</v>
      </c>
      <c r="BG1128">
        <v>100</v>
      </c>
      <c r="BH1128">
        <v>62</v>
      </c>
      <c r="BI1128">
        <v>290</v>
      </c>
      <c r="BJ1128">
        <v>2</v>
      </c>
      <c r="BK1128">
        <v>0</v>
      </c>
      <c r="BL1128">
        <v>86</v>
      </c>
      <c r="BM1128">
        <v>0</v>
      </c>
      <c r="BN1128">
        <v>0</v>
      </c>
      <c r="BO1128">
        <v>10</v>
      </c>
      <c r="BP1128">
        <v>0</v>
      </c>
      <c r="BQ1128" t="s">
        <v>19</v>
      </c>
      <c r="BR1128">
        <v>31</v>
      </c>
      <c r="BS1128">
        <v>48</v>
      </c>
      <c r="BT1128">
        <v>3</v>
      </c>
      <c r="BU1128">
        <v>2</v>
      </c>
      <c r="BV1128">
        <v>-2E-3</v>
      </c>
      <c r="BW1128">
        <v>1.7999999999999999E-2</v>
      </c>
      <c r="BX1128">
        <v>24</v>
      </c>
      <c r="BY1128">
        <v>0.8</v>
      </c>
      <c r="BZ1128" t="s">
        <v>57</v>
      </c>
      <c r="CA1128">
        <v>2120</v>
      </c>
      <c r="CB1128">
        <v>0.1</v>
      </c>
      <c r="CC1128">
        <v>1</v>
      </c>
      <c r="CD1128">
        <v>45</v>
      </c>
      <c r="CE1128">
        <v>1</v>
      </c>
      <c r="CF1128">
        <v>1</v>
      </c>
      <c r="CG1128">
        <v>0.1</v>
      </c>
      <c r="CH1128">
        <v>0</v>
      </c>
    </row>
    <row r="1129" spans="1:86">
      <c r="A1129">
        <v>17</v>
      </c>
      <c r="B1129">
        <v>801</v>
      </c>
      <c r="C1129">
        <v>2</v>
      </c>
      <c r="D1129">
        <v>4</v>
      </c>
      <c r="E1129">
        <v>0</v>
      </c>
      <c r="F1129" s="24">
        <f t="shared" si="87"/>
        <v>5</v>
      </c>
      <c r="G1129">
        <v>100</v>
      </c>
      <c r="H1129" s="24">
        <f t="shared" si="89"/>
        <v>15</v>
      </c>
      <c r="I1129" s="24">
        <f t="shared" si="86"/>
        <v>36</v>
      </c>
      <c r="J1129" s="24">
        <f t="shared" si="88"/>
        <v>50</v>
      </c>
      <c r="K1129" s="24" t="str">
        <f t="shared" si="90"/>
        <v>00</v>
      </c>
      <c r="L1129">
        <v>86</v>
      </c>
      <c r="M1129">
        <v>0</v>
      </c>
      <c r="N1129">
        <v>0</v>
      </c>
      <c r="O1129">
        <v>10</v>
      </c>
      <c r="P1129">
        <v>0</v>
      </c>
      <c r="Q1129" t="s">
        <v>19</v>
      </c>
      <c r="R1129">
        <v>31</v>
      </c>
      <c r="S1129">
        <v>48</v>
      </c>
      <c r="T1129">
        <v>3</v>
      </c>
      <c r="U1129">
        <v>2</v>
      </c>
      <c r="V1129">
        <v>1.7999999999999999E-2</v>
      </c>
      <c r="W1129">
        <v>3.0000000000000001E-3</v>
      </c>
      <c r="X1129">
        <v>24</v>
      </c>
      <c r="Y1129">
        <v>0.8</v>
      </c>
      <c r="Z1129" t="s">
        <v>57</v>
      </c>
      <c r="AA1129">
        <v>208</v>
      </c>
      <c r="AB1129">
        <v>0.1</v>
      </c>
      <c r="AC1129">
        <v>1</v>
      </c>
      <c r="AD1129">
        <v>45</v>
      </c>
      <c r="AE1129">
        <v>1</v>
      </c>
      <c r="AF1129">
        <v>1</v>
      </c>
      <c r="AG1129">
        <v>0.1</v>
      </c>
      <c r="AH1129">
        <v>0</v>
      </c>
      <c r="BA1129">
        <v>17</v>
      </c>
      <c r="BB1129">
        <v>801</v>
      </c>
      <c r="BC1129">
        <v>2</v>
      </c>
      <c r="BD1129">
        <v>4</v>
      </c>
      <c r="BE1129">
        <v>0</v>
      </c>
      <c r="BF1129">
        <v>0.4</v>
      </c>
      <c r="BG1129">
        <v>100</v>
      </c>
      <c r="BH1129">
        <v>62</v>
      </c>
      <c r="BI1129">
        <v>290</v>
      </c>
      <c r="BJ1129">
        <v>2</v>
      </c>
      <c r="BK1129">
        <v>0</v>
      </c>
      <c r="BL1129">
        <v>86</v>
      </c>
      <c r="BM1129">
        <v>0</v>
      </c>
      <c r="BN1129">
        <v>0</v>
      </c>
      <c r="BO1129">
        <v>10</v>
      </c>
      <c r="BP1129">
        <v>0</v>
      </c>
      <c r="BQ1129" t="s">
        <v>19</v>
      </c>
      <c r="BR1129">
        <v>31</v>
      </c>
      <c r="BS1129">
        <v>48</v>
      </c>
      <c r="BT1129">
        <v>3</v>
      </c>
      <c r="BU1129">
        <v>2</v>
      </c>
      <c r="BV1129">
        <v>1.7999999999999999E-2</v>
      </c>
      <c r="BW1129">
        <v>3.0000000000000001E-3</v>
      </c>
      <c r="BX1129">
        <v>24</v>
      </c>
      <c r="BY1129">
        <v>0.8</v>
      </c>
      <c r="BZ1129" t="s">
        <v>57</v>
      </c>
      <c r="CA1129">
        <v>208</v>
      </c>
      <c r="CB1129">
        <v>0.1</v>
      </c>
      <c r="CC1129">
        <v>1</v>
      </c>
      <c r="CD1129">
        <v>45</v>
      </c>
      <c r="CE1129">
        <v>1</v>
      </c>
      <c r="CF1129">
        <v>1</v>
      </c>
      <c r="CG1129">
        <v>0.1</v>
      </c>
      <c r="CH1129">
        <v>0</v>
      </c>
    </row>
    <row r="1130" spans="1:86">
      <c r="F1130" s="24" t="str">
        <f t="shared" si="87"/>
        <v/>
      </c>
      <c r="H1130" s="24" t="str">
        <f t="shared" si="89"/>
        <v/>
      </c>
      <c r="I1130" s="24" t="str">
        <f t="shared" si="86"/>
        <v/>
      </c>
      <c r="J1130" s="24" t="str">
        <f t="shared" si="88"/>
        <v/>
      </c>
      <c r="K1130" s="24" t="str">
        <f t="shared" si="90"/>
        <v/>
      </c>
      <c r="AC1130">
        <v>1</v>
      </c>
      <c r="AE1130">
        <v>1</v>
      </c>
      <c r="AF1130">
        <v>1</v>
      </c>
      <c r="AH1130">
        <v>0</v>
      </c>
      <c r="BK1130">
        <v>0</v>
      </c>
      <c r="CC1130">
        <v>1</v>
      </c>
      <c r="CE1130">
        <v>1</v>
      </c>
      <c r="CF1130">
        <v>1</v>
      </c>
      <c r="CH1130">
        <v>0</v>
      </c>
    </row>
    <row r="1131" spans="1:86">
      <c r="F1131" s="24" t="str">
        <f t="shared" si="87"/>
        <v/>
      </c>
      <c r="H1131" s="24" t="str">
        <f t="shared" si="89"/>
        <v/>
      </c>
      <c r="I1131" s="24" t="str">
        <f t="shared" si="86"/>
        <v/>
      </c>
      <c r="J1131" s="24" t="str">
        <f t="shared" si="88"/>
        <v/>
      </c>
      <c r="K1131" s="24" t="str">
        <f t="shared" si="90"/>
        <v/>
      </c>
      <c r="AC1131">
        <v>1</v>
      </c>
      <c r="AE1131">
        <v>1</v>
      </c>
      <c r="AF1131">
        <v>1</v>
      </c>
      <c r="AH1131">
        <v>0</v>
      </c>
      <c r="BK1131">
        <v>0</v>
      </c>
      <c r="CC1131">
        <v>1</v>
      </c>
      <c r="CE1131">
        <v>1</v>
      </c>
      <c r="CF1131">
        <v>1</v>
      </c>
      <c r="CH1131">
        <v>0</v>
      </c>
    </row>
    <row r="1132" spans="1:86">
      <c r="A1132">
        <v>2</v>
      </c>
      <c r="B1132">
        <v>11</v>
      </c>
      <c r="C1132">
        <v>300</v>
      </c>
      <c r="D1132">
        <v>55</v>
      </c>
      <c r="E1132">
        <v>0</v>
      </c>
      <c r="F1132" s="24">
        <f t="shared" si="87"/>
        <v>135</v>
      </c>
      <c r="G1132">
        <v>50</v>
      </c>
      <c r="H1132" s="24">
        <f t="shared" si="89"/>
        <v>11</v>
      </c>
      <c r="I1132" s="24">
        <f t="shared" si="86"/>
        <v>9</v>
      </c>
      <c r="J1132" s="24">
        <f t="shared" si="88"/>
        <v>75</v>
      </c>
      <c r="K1132" s="24" t="str">
        <f t="shared" si="90"/>
        <v>03</v>
      </c>
      <c r="L1132">
        <v>22</v>
      </c>
      <c r="M1132">
        <v>0</v>
      </c>
      <c r="N1132">
        <v>0</v>
      </c>
      <c r="O1132">
        <v>1</v>
      </c>
      <c r="P1132">
        <v>0</v>
      </c>
      <c r="Q1132" t="s">
        <v>18</v>
      </c>
      <c r="R1132">
        <v>21</v>
      </c>
      <c r="S1132">
        <v>10</v>
      </c>
      <c r="T1132">
        <v>2</v>
      </c>
      <c r="U1132">
        <v>2</v>
      </c>
      <c r="V1132">
        <v>0.30399999999999999</v>
      </c>
      <c r="W1132">
        <v>0.25540000000000002</v>
      </c>
      <c r="X1132">
        <v>24</v>
      </c>
      <c r="Y1132">
        <v>0</v>
      </c>
      <c r="Z1132" t="s">
        <v>133</v>
      </c>
      <c r="AB1132">
        <v>0</v>
      </c>
      <c r="AC1132">
        <v>1</v>
      </c>
      <c r="AD1132">
        <v>45</v>
      </c>
      <c r="AE1132">
        <v>1</v>
      </c>
      <c r="AF1132">
        <v>1</v>
      </c>
      <c r="AG1132">
        <v>0.32</v>
      </c>
      <c r="AH1132">
        <v>0</v>
      </c>
      <c r="BA1132">
        <v>2</v>
      </c>
      <c r="BB1132">
        <v>11</v>
      </c>
      <c r="BC1132">
        <v>300</v>
      </c>
      <c r="BD1132">
        <v>55</v>
      </c>
      <c r="BE1132">
        <v>0</v>
      </c>
      <c r="BF1132">
        <v>13.4</v>
      </c>
      <c r="BG1132">
        <v>50</v>
      </c>
      <c r="BH1132">
        <v>11</v>
      </c>
      <c r="BI1132">
        <v>70</v>
      </c>
      <c r="BJ1132">
        <v>3</v>
      </c>
      <c r="BK1132">
        <v>0</v>
      </c>
      <c r="BL1132">
        <v>22</v>
      </c>
      <c r="BM1132">
        <v>0</v>
      </c>
      <c r="BN1132">
        <v>0</v>
      </c>
      <c r="BO1132">
        <v>1</v>
      </c>
      <c r="BP1132">
        <v>0</v>
      </c>
      <c r="BQ1132" t="s">
        <v>18</v>
      </c>
      <c r="BR1132">
        <v>21</v>
      </c>
      <c r="BS1132">
        <v>10</v>
      </c>
      <c r="BT1132">
        <v>2</v>
      </c>
      <c r="BU1132">
        <v>2</v>
      </c>
      <c r="BV1132">
        <v>0.30399999999999999</v>
      </c>
      <c r="BW1132">
        <v>0.25540000000000002</v>
      </c>
      <c r="BX1132">
        <v>24</v>
      </c>
      <c r="BY1132">
        <v>0</v>
      </c>
      <c r="BZ1132" t="s">
        <v>133</v>
      </c>
      <c r="CB1132">
        <v>0</v>
      </c>
      <c r="CC1132">
        <v>1</v>
      </c>
      <c r="CD1132">
        <v>45</v>
      </c>
      <c r="CE1132">
        <v>1</v>
      </c>
      <c r="CF1132">
        <v>1</v>
      </c>
      <c r="CG1132">
        <v>0.32</v>
      </c>
      <c r="CH1132">
        <v>0</v>
      </c>
    </row>
    <row r="1133" spans="1:86">
      <c r="A1133">
        <v>3</v>
      </c>
      <c r="B1133">
        <v>10</v>
      </c>
      <c r="C1133">
        <v>200</v>
      </c>
      <c r="D1133">
        <v>40</v>
      </c>
      <c r="E1133">
        <v>0</v>
      </c>
      <c r="F1133" s="24">
        <f t="shared" si="87"/>
        <v>85</v>
      </c>
      <c r="G1133">
        <v>50</v>
      </c>
      <c r="H1133" s="24">
        <f t="shared" si="89"/>
        <v>12</v>
      </c>
      <c r="I1133" s="24">
        <f t="shared" si="86"/>
        <v>9</v>
      </c>
      <c r="J1133" s="24">
        <f t="shared" si="88"/>
        <v>75</v>
      </c>
      <c r="K1133" s="24" t="str">
        <f t="shared" si="90"/>
        <v>03</v>
      </c>
      <c r="L1133">
        <v>22</v>
      </c>
      <c r="M1133">
        <v>0</v>
      </c>
      <c r="N1133">
        <v>0</v>
      </c>
      <c r="O1133">
        <v>1</v>
      </c>
      <c r="P1133">
        <v>0</v>
      </c>
      <c r="Q1133" t="s">
        <v>18</v>
      </c>
      <c r="R1133">
        <v>21</v>
      </c>
      <c r="S1133">
        <v>10</v>
      </c>
      <c r="T1133">
        <v>2</v>
      </c>
      <c r="U1133">
        <v>2</v>
      </c>
      <c r="V1133">
        <v>0.21</v>
      </c>
      <c r="W1133">
        <v>0.1764</v>
      </c>
      <c r="X1133">
        <v>24</v>
      </c>
      <c r="Y1133">
        <v>0</v>
      </c>
      <c r="Z1133" t="s">
        <v>133</v>
      </c>
      <c r="AB1133">
        <v>0</v>
      </c>
      <c r="AC1133">
        <v>1</v>
      </c>
      <c r="AD1133">
        <v>45</v>
      </c>
      <c r="AE1133">
        <v>1</v>
      </c>
      <c r="AF1133">
        <v>1</v>
      </c>
      <c r="AG1133">
        <v>0.32</v>
      </c>
      <c r="AH1133">
        <v>0</v>
      </c>
      <c r="BA1133">
        <v>3</v>
      </c>
      <c r="BB1133">
        <v>10</v>
      </c>
      <c r="BC1133">
        <v>200</v>
      </c>
      <c r="BD1133">
        <v>40</v>
      </c>
      <c r="BE1133">
        <v>0</v>
      </c>
      <c r="BF1133">
        <v>8.6</v>
      </c>
      <c r="BG1133">
        <v>50</v>
      </c>
      <c r="BH1133">
        <v>12</v>
      </c>
      <c r="BI1133">
        <v>70</v>
      </c>
      <c r="BJ1133">
        <v>3</v>
      </c>
      <c r="BK1133">
        <v>0</v>
      </c>
      <c r="BL1133">
        <v>22</v>
      </c>
      <c r="BM1133">
        <v>0</v>
      </c>
      <c r="BN1133">
        <v>0</v>
      </c>
      <c r="BO1133">
        <v>1</v>
      </c>
      <c r="BP1133">
        <v>0</v>
      </c>
      <c r="BQ1133" t="s">
        <v>18</v>
      </c>
      <c r="BR1133">
        <v>21</v>
      </c>
      <c r="BS1133">
        <v>10</v>
      </c>
      <c r="BT1133">
        <v>2</v>
      </c>
      <c r="BU1133">
        <v>2</v>
      </c>
      <c r="BV1133">
        <v>0.21</v>
      </c>
      <c r="BW1133">
        <v>0.1764</v>
      </c>
      <c r="BX1133">
        <v>24</v>
      </c>
      <c r="BY1133">
        <v>0</v>
      </c>
      <c r="BZ1133" t="s">
        <v>133</v>
      </c>
      <c r="CB1133">
        <v>0</v>
      </c>
      <c r="CC1133">
        <v>1</v>
      </c>
      <c r="CD1133">
        <v>45</v>
      </c>
      <c r="CE1133">
        <v>1</v>
      </c>
      <c r="CF1133">
        <v>1</v>
      </c>
      <c r="CG1133">
        <v>0.32</v>
      </c>
      <c r="CH1133">
        <v>0</v>
      </c>
    </row>
    <row r="1134" spans="1:86">
      <c r="A1134">
        <v>4</v>
      </c>
      <c r="B1134">
        <v>9</v>
      </c>
      <c r="C1134">
        <v>140</v>
      </c>
      <c r="D1134">
        <v>40</v>
      </c>
      <c r="E1134">
        <v>0</v>
      </c>
      <c r="F1134" s="24">
        <f t="shared" si="87"/>
        <v>53</v>
      </c>
      <c r="G1134">
        <v>60</v>
      </c>
      <c r="H1134" s="24">
        <f t="shared" si="89"/>
        <v>12</v>
      </c>
      <c r="I1134" s="24">
        <f t="shared" si="86"/>
        <v>8</v>
      </c>
      <c r="J1134" s="24">
        <f t="shared" si="88"/>
        <v>75</v>
      </c>
      <c r="K1134" s="24" t="str">
        <f t="shared" si="90"/>
        <v>03</v>
      </c>
      <c r="L1134">
        <v>32</v>
      </c>
      <c r="M1134">
        <v>0</v>
      </c>
      <c r="N1134">
        <v>40</v>
      </c>
      <c r="O1134">
        <v>0</v>
      </c>
      <c r="P1134">
        <v>0</v>
      </c>
      <c r="Q1134" t="s">
        <v>18</v>
      </c>
      <c r="R1134">
        <v>31</v>
      </c>
      <c r="S1134">
        <v>15</v>
      </c>
      <c r="T1134">
        <v>2</v>
      </c>
      <c r="U1134">
        <v>2</v>
      </c>
      <c r="V1134">
        <v>0.155</v>
      </c>
      <c r="W1134">
        <v>0.12859999999999999</v>
      </c>
      <c r="X1134">
        <v>24</v>
      </c>
      <c r="Y1134">
        <v>0</v>
      </c>
      <c r="Z1134" t="s">
        <v>133</v>
      </c>
      <c r="AB1134">
        <v>0</v>
      </c>
      <c r="AC1134">
        <v>1</v>
      </c>
      <c r="AD1134">
        <v>45</v>
      </c>
      <c r="AE1134">
        <v>1</v>
      </c>
      <c r="AF1134">
        <v>1</v>
      </c>
      <c r="AG1134">
        <v>0.32</v>
      </c>
      <c r="AH1134">
        <v>0</v>
      </c>
      <c r="BA1134">
        <v>4</v>
      </c>
      <c r="BB1134">
        <v>9</v>
      </c>
      <c r="BC1134">
        <v>140</v>
      </c>
      <c r="BD1134">
        <v>40</v>
      </c>
      <c r="BE1134">
        <v>0</v>
      </c>
      <c r="BF1134">
        <v>5.3</v>
      </c>
      <c r="BG1134">
        <v>60</v>
      </c>
      <c r="BH1134">
        <v>12</v>
      </c>
      <c r="BI1134">
        <v>60</v>
      </c>
      <c r="BJ1134">
        <v>3</v>
      </c>
      <c r="BK1134">
        <v>0</v>
      </c>
      <c r="BL1134">
        <v>32</v>
      </c>
      <c r="BM1134">
        <v>0</v>
      </c>
      <c r="BN1134">
        <v>40</v>
      </c>
      <c r="BO1134">
        <v>0</v>
      </c>
      <c r="BP1134">
        <v>0</v>
      </c>
      <c r="BQ1134" t="s">
        <v>18</v>
      </c>
      <c r="BR1134">
        <v>31</v>
      </c>
      <c r="BS1134">
        <v>15</v>
      </c>
      <c r="BT1134">
        <v>2</v>
      </c>
      <c r="BU1134">
        <v>2</v>
      </c>
      <c r="BV1134">
        <v>0.155</v>
      </c>
      <c r="BW1134">
        <v>0.12859999999999999</v>
      </c>
      <c r="BX1134">
        <v>24</v>
      </c>
      <c r="BY1134">
        <v>0</v>
      </c>
      <c r="BZ1134" t="s">
        <v>133</v>
      </c>
      <c r="CB1134">
        <v>0</v>
      </c>
      <c r="CC1134">
        <v>1</v>
      </c>
      <c r="CD1134">
        <v>45</v>
      </c>
      <c r="CE1134">
        <v>1</v>
      </c>
      <c r="CF1134">
        <v>1</v>
      </c>
      <c r="CG1134">
        <v>0.32</v>
      </c>
      <c r="CH1134">
        <v>0</v>
      </c>
    </row>
    <row r="1135" spans="1:86">
      <c r="A1135">
        <v>5</v>
      </c>
      <c r="B1135">
        <v>8</v>
      </c>
      <c r="C1135">
        <v>70</v>
      </c>
      <c r="D1135">
        <v>25</v>
      </c>
      <c r="E1135">
        <v>0</v>
      </c>
      <c r="F1135" s="24">
        <f t="shared" si="87"/>
        <v>33</v>
      </c>
      <c r="G1135">
        <v>70</v>
      </c>
      <c r="H1135" s="24">
        <f t="shared" si="89"/>
        <v>12</v>
      </c>
      <c r="I1135" s="24">
        <f t="shared" si="86"/>
        <v>8</v>
      </c>
      <c r="J1135" s="24">
        <f t="shared" si="88"/>
        <v>75</v>
      </c>
      <c r="K1135" s="24" t="str">
        <f t="shared" si="90"/>
        <v>03</v>
      </c>
      <c r="L1135">
        <v>42</v>
      </c>
      <c r="M1135">
        <v>0</v>
      </c>
      <c r="N1135">
        <v>40</v>
      </c>
      <c r="O1135">
        <v>0</v>
      </c>
      <c r="P1135">
        <v>0</v>
      </c>
      <c r="Q1135" t="s">
        <v>18</v>
      </c>
      <c r="R1135">
        <v>31</v>
      </c>
      <c r="S1135">
        <v>15</v>
      </c>
      <c r="T1135">
        <v>2</v>
      </c>
      <c r="U1135">
        <v>2</v>
      </c>
      <c r="V1135">
        <v>0.112</v>
      </c>
      <c r="W1135">
        <v>8.9599999999999999E-2</v>
      </c>
      <c r="X1135">
        <v>24</v>
      </c>
      <c r="Y1135">
        <v>0</v>
      </c>
      <c r="Z1135" t="s">
        <v>133</v>
      </c>
      <c r="AB1135">
        <v>4</v>
      </c>
      <c r="AC1135">
        <v>1</v>
      </c>
      <c r="AD1135">
        <v>45</v>
      </c>
      <c r="AE1135">
        <v>1</v>
      </c>
      <c r="AF1135">
        <v>1</v>
      </c>
      <c r="AG1135">
        <v>0.32</v>
      </c>
      <c r="AH1135">
        <v>0</v>
      </c>
      <c r="BA1135">
        <v>5</v>
      </c>
      <c r="BB1135">
        <v>8</v>
      </c>
      <c r="BC1135">
        <v>70</v>
      </c>
      <c r="BD1135">
        <v>25</v>
      </c>
      <c r="BE1135">
        <v>0</v>
      </c>
      <c r="BF1135">
        <v>3.3</v>
      </c>
      <c r="BG1135">
        <v>70</v>
      </c>
      <c r="BH1135">
        <v>12</v>
      </c>
      <c r="BI1135">
        <v>60</v>
      </c>
      <c r="BJ1135">
        <v>3</v>
      </c>
      <c r="BK1135">
        <v>0</v>
      </c>
      <c r="BL1135">
        <v>42</v>
      </c>
      <c r="BM1135">
        <v>0</v>
      </c>
      <c r="BN1135">
        <v>40</v>
      </c>
      <c r="BO1135">
        <v>0</v>
      </c>
      <c r="BP1135">
        <v>0</v>
      </c>
      <c r="BQ1135" t="s">
        <v>18</v>
      </c>
      <c r="BR1135">
        <v>31</v>
      </c>
      <c r="BS1135">
        <v>15</v>
      </c>
      <c r="BT1135">
        <v>2</v>
      </c>
      <c r="BU1135">
        <v>2</v>
      </c>
      <c r="BV1135">
        <v>0.112</v>
      </c>
      <c r="BW1135">
        <v>8.9599999999999999E-2</v>
      </c>
      <c r="BX1135">
        <v>24</v>
      </c>
      <c r="BY1135">
        <v>0</v>
      </c>
      <c r="BZ1135" t="s">
        <v>133</v>
      </c>
      <c r="CB1135">
        <v>4</v>
      </c>
      <c r="CC1135">
        <v>1</v>
      </c>
      <c r="CD1135">
        <v>45</v>
      </c>
      <c r="CE1135">
        <v>1</v>
      </c>
      <c r="CF1135">
        <v>1</v>
      </c>
      <c r="CG1135">
        <v>0.32</v>
      </c>
      <c r="CH1135">
        <v>0</v>
      </c>
    </row>
    <row r="1136" spans="1:86">
      <c r="A1136">
        <v>6</v>
      </c>
      <c r="B1136">
        <v>7</v>
      </c>
      <c r="C1136">
        <v>40</v>
      </c>
      <c r="D1136">
        <v>20</v>
      </c>
      <c r="E1136">
        <v>0</v>
      </c>
      <c r="F1136" s="24">
        <f t="shared" si="87"/>
        <v>23</v>
      </c>
      <c r="G1136">
        <v>85</v>
      </c>
      <c r="H1136" s="24">
        <f t="shared" si="89"/>
        <v>10</v>
      </c>
      <c r="I1136" s="24">
        <f t="shared" ref="I1136:I1199" si="91">IF(BI1136="","",ROUND(BI1136*10/80,0))</f>
        <v>8</v>
      </c>
      <c r="J1136" s="24">
        <f t="shared" si="88"/>
        <v>50</v>
      </c>
      <c r="K1136" s="24" t="str">
        <f t="shared" si="90"/>
        <v>03</v>
      </c>
      <c r="L1136">
        <v>32</v>
      </c>
      <c r="M1136">
        <v>0</v>
      </c>
      <c r="N1136">
        <v>40</v>
      </c>
      <c r="O1136">
        <v>0</v>
      </c>
      <c r="P1136">
        <v>0</v>
      </c>
      <c r="Q1136" t="s">
        <v>18</v>
      </c>
      <c r="R1136">
        <v>31</v>
      </c>
      <c r="S1136">
        <v>15</v>
      </c>
      <c r="T1136">
        <v>2</v>
      </c>
      <c r="U1136">
        <v>2</v>
      </c>
      <c r="V1136">
        <v>7.6999999999999999E-2</v>
      </c>
      <c r="W1136">
        <v>6.08E-2</v>
      </c>
      <c r="X1136">
        <v>24</v>
      </c>
      <c r="Y1136">
        <v>0</v>
      </c>
      <c r="Z1136" t="s">
        <v>133</v>
      </c>
      <c r="AB1136">
        <v>3.2</v>
      </c>
      <c r="AC1136">
        <v>1</v>
      </c>
      <c r="AD1136">
        <v>45</v>
      </c>
      <c r="AE1136">
        <v>1</v>
      </c>
      <c r="AF1136">
        <v>1</v>
      </c>
      <c r="AG1136">
        <v>0.32</v>
      </c>
      <c r="AH1136">
        <v>0</v>
      </c>
      <c r="BA1136">
        <v>6</v>
      </c>
      <c r="BB1136">
        <v>7</v>
      </c>
      <c r="BC1136">
        <v>40</v>
      </c>
      <c r="BD1136">
        <v>20</v>
      </c>
      <c r="BE1136">
        <v>0</v>
      </c>
      <c r="BF1136">
        <v>2.2999999999999998</v>
      </c>
      <c r="BG1136">
        <v>85</v>
      </c>
      <c r="BH1136">
        <v>14</v>
      </c>
      <c r="BI1136">
        <v>60</v>
      </c>
      <c r="BJ1136">
        <v>2</v>
      </c>
      <c r="BK1136">
        <v>0</v>
      </c>
      <c r="BL1136">
        <v>32</v>
      </c>
      <c r="BM1136">
        <v>0</v>
      </c>
      <c r="BN1136">
        <v>40</v>
      </c>
      <c r="BO1136">
        <v>0</v>
      </c>
      <c r="BP1136">
        <v>0</v>
      </c>
      <c r="BQ1136" t="s">
        <v>18</v>
      </c>
      <c r="BR1136">
        <v>31</v>
      </c>
      <c r="BS1136">
        <v>15</v>
      </c>
      <c r="BT1136">
        <v>2</v>
      </c>
      <c r="BU1136">
        <v>2</v>
      </c>
      <c r="BV1136">
        <v>7.6999999999999999E-2</v>
      </c>
      <c r="BW1136">
        <v>6.08E-2</v>
      </c>
      <c r="BX1136">
        <v>24</v>
      </c>
      <c r="BY1136">
        <v>0</v>
      </c>
      <c r="BZ1136" t="s">
        <v>133</v>
      </c>
      <c r="CB1136">
        <v>3.2</v>
      </c>
      <c r="CC1136">
        <v>1</v>
      </c>
      <c r="CD1136">
        <v>45</v>
      </c>
      <c r="CE1136">
        <v>1</v>
      </c>
      <c r="CF1136">
        <v>1</v>
      </c>
      <c r="CG1136">
        <v>0.32</v>
      </c>
      <c r="CH1136">
        <v>0</v>
      </c>
    </row>
    <row r="1137" spans="1:86">
      <c r="A1137">
        <v>7</v>
      </c>
      <c r="B1137">
        <v>6</v>
      </c>
      <c r="C1137">
        <v>10</v>
      </c>
      <c r="D1137">
        <v>10</v>
      </c>
      <c r="E1137">
        <v>0</v>
      </c>
      <c r="F1137" s="24">
        <f t="shared" si="87"/>
        <v>15</v>
      </c>
      <c r="G1137">
        <v>105</v>
      </c>
      <c r="H1137" s="24">
        <f t="shared" si="89"/>
        <v>11</v>
      </c>
      <c r="I1137" s="24">
        <f t="shared" si="91"/>
        <v>8</v>
      </c>
      <c r="J1137" s="24">
        <f t="shared" si="88"/>
        <v>50</v>
      </c>
      <c r="K1137" s="24" t="str">
        <f t="shared" si="90"/>
        <v>00</v>
      </c>
      <c r="L1137">
        <v>52</v>
      </c>
      <c r="M1137">
        <v>0</v>
      </c>
      <c r="N1137">
        <v>40</v>
      </c>
      <c r="O1137">
        <v>0</v>
      </c>
      <c r="P1137">
        <v>0</v>
      </c>
      <c r="Q1137" t="s">
        <v>18</v>
      </c>
      <c r="R1137">
        <v>31</v>
      </c>
      <c r="S1137">
        <v>15</v>
      </c>
      <c r="T1137">
        <v>2</v>
      </c>
      <c r="U1137">
        <v>2</v>
      </c>
      <c r="V1137">
        <v>5.1999999999999998E-2</v>
      </c>
      <c r="W1137">
        <v>4.1099999999999998E-2</v>
      </c>
      <c r="X1137">
        <v>24</v>
      </c>
      <c r="Y1137">
        <v>0</v>
      </c>
      <c r="Z1137" t="s">
        <v>133</v>
      </c>
      <c r="AB1137">
        <v>2</v>
      </c>
      <c r="AC1137">
        <v>1</v>
      </c>
      <c r="AD1137">
        <v>45</v>
      </c>
      <c r="AE1137">
        <v>1</v>
      </c>
      <c r="AF1137">
        <v>1</v>
      </c>
      <c r="AG1137">
        <v>0.32</v>
      </c>
      <c r="AH1137">
        <v>0</v>
      </c>
      <c r="BA1137">
        <v>7</v>
      </c>
      <c r="BB1137">
        <v>6</v>
      </c>
      <c r="BC1137">
        <v>10</v>
      </c>
      <c r="BD1137">
        <v>10</v>
      </c>
      <c r="BE1137">
        <v>0</v>
      </c>
      <c r="BF1137">
        <v>1.5</v>
      </c>
      <c r="BG1137">
        <v>105</v>
      </c>
      <c r="BH1137">
        <v>16</v>
      </c>
      <c r="BI1137">
        <v>60</v>
      </c>
      <c r="BJ1137">
        <v>2</v>
      </c>
      <c r="BK1137">
        <v>0</v>
      </c>
      <c r="BL1137">
        <v>52</v>
      </c>
      <c r="BM1137">
        <v>0</v>
      </c>
      <c r="BN1137">
        <v>40</v>
      </c>
      <c r="BO1137">
        <v>0</v>
      </c>
      <c r="BP1137">
        <v>0</v>
      </c>
      <c r="BQ1137" t="s">
        <v>18</v>
      </c>
      <c r="BR1137">
        <v>31</v>
      </c>
      <c r="BS1137">
        <v>15</v>
      </c>
      <c r="BT1137">
        <v>2</v>
      </c>
      <c r="BU1137">
        <v>2</v>
      </c>
      <c r="BV1137">
        <v>5.1999999999999998E-2</v>
      </c>
      <c r="BW1137">
        <v>4.1099999999999998E-2</v>
      </c>
      <c r="BX1137">
        <v>24</v>
      </c>
      <c r="BY1137">
        <v>0</v>
      </c>
      <c r="BZ1137" t="s">
        <v>133</v>
      </c>
      <c r="CB1137">
        <v>2</v>
      </c>
      <c r="CC1137">
        <v>1</v>
      </c>
      <c r="CD1137">
        <v>45</v>
      </c>
      <c r="CE1137">
        <v>1</v>
      </c>
      <c r="CF1137">
        <v>1</v>
      </c>
      <c r="CG1137">
        <v>0.32</v>
      </c>
      <c r="CH1137">
        <v>0</v>
      </c>
    </row>
    <row r="1138" spans="1:86">
      <c r="A1138">
        <v>8</v>
      </c>
      <c r="B1138">
        <v>5</v>
      </c>
      <c r="C1138">
        <v>7</v>
      </c>
      <c r="D1138">
        <v>9</v>
      </c>
      <c r="E1138">
        <v>0</v>
      </c>
      <c r="F1138" s="24">
        <f t="shared" si="87"/>
        <v>7.9999999999999991</v>
      </c>
      <c r="G1138">
        <v>105</v>
      </c>
      <c r="H1138" s="24">
        <f t="shared" si="89"/>
        <v>11</v>
      </c>
      <c r="I1138" s="24">
        <f t="shared" si="91"/>
        <v>8</v>
      </c>
      <c r="J1138" s="24">
        <f t="shared" si="88"/>
        <v>50</v>
      </c>
      <c r="K1138" s="24" t="str">
        <f t="shared" si="90"/>
        <v>00</v>
      </c>
      <c r="L1138">
        <v>62</v>
      </c>
      <c r="M1138">
        <v>0</v>
      </c>
      <c r="N1138">
        <v>0</v>
      </c>
      <c r="O1138">
        <v>0</v>
      </c>
      <c r="P1138">
        <v>0</v>
      </c>
      <c r="Q1138" t="s">
        <v>18</v>
      </c>
      <c r="R1138">
        <v>31</v>
      </c>
      <c r="S1138">
        <v>15</v>
      </c>
      <c r="T1138">
        <v>3</v>
      </c>
      <c r="U1138">
        <v>2</v>
      </c>
      <c r="V1138">
        <v>3.7999999999999999E-2</v>
      </c>
      <c r="W1138">
        <v>2.8899999999999999E-2</v>
      </c>
      <c r="X1138">
        <v>24</v>
      </c>
      <c r="Y1138">
        <v>0</v>
      </c>
      <c r="Z1138" t="s">
        <v>133</v>
      </c>
      <c r="AB1138">
        <v>1.1200000000000001</v>
      </c>
      <c r="AC1138">
        <v>1</v>
      </c>
      <c r="AD1138">
        <v>45</v>
      </c>
      <c r="AE1138">
        <v>1</v>
      </c>
      <c r="AF1138">
        <v>1</v>
      </c>
      <c r="AG1138">
        <v>0.32</v>
      </c>
      <c r="AH1138">
        <v>0</v>
      </c>
      <c r="BA1138">
        <v>8</v>
      </c>
      <c r="BB1138">
        <v>5</v>
      </c>
      <c r="BC1138">
        <v>7</v>
      </c>
      <c r="BD1138">
        <v>9</v>
      </c>
      <c r="BE1138">
        <v>0</v>
      </c>
      <c r="BF1138">
        <v>0.7</v>
      </c>
      <c r="BG1138">
        <v>105</v>
      </c>
      <c r="BH1138">
        <v>16</v>
      </c>
      <c r="BI1138">
        <v>60</v>
      </c>
      <c r="BJ1138">
        <v>2</v>
      </c>
      <c r="BK1138">
        <v>0</v>
      </c>
      <c r="BL1138">
        <v>62</v>
      </c>
      <c r="BM1138">
        <v>0</v>
      </c>
      <c r="BN1138">
        <v>0</v>
      </c>
      <c r="BO1138">
        <v>0</v>
      </c>
      <c r="BP1138">
        <v>0</v>
      </c>
      <c r="BQ1138" t="s">
        <v>18</v>
      </c>
      <c r="BR1138">
        <v>31</v>
      </c>
      <c r="BS1138">
        <v>15</v>
      </c>
      <c r="BT1138">
        <v>3</v>
      </c>
      <c r="BU1138">
        <v>2</v>
      </c>
      <c r="BV1138">
        <v>3.7999999999999999E-2</v>
      </c>
      <c r="BW1138">
        <v>2.8899999999999999E-2</v>
      </c>
      <c r="BX1138">
        <v>24</v>
      </c>
      <c r="BY1138">
        <v>0</v>
      </c>
      <c r="BZ1138" t="s">
        <v>133</v>
      </c>
      <c r="CB1138">
        <v>1.1200000000000001</v>
      </c>
      <c r="CC1138">
        <v>1</v>
      </c>
      <c r="CD1138">
        <v>45</v>
      </c>
      <c r="CE1138">
        <v>1</v>
      </c>
      <c r="CF1138">
        <v>1</v>
      </c>
      <c r="CG1138">
        <v>0.32</v>
      </c>
      <c r="CH1138">
        <v>0</v>
      </c>
    </row>
    <row r="1139" spans="1:86">
      <c r="A1139">
        <v>9</v>
      </c>
      <c r="B1139">
        <v>4</v>
      </c>
      <c r="C1139">
        <v>7</v>
      </c>
      <c r="D1139">
        <v>9</v>
      </c>
      <c r="E1139">
        <v>0</v>
      </c>
      <c r="F1139" s="24">
        <f t="shared" si="87"/>
        <v>5</v>
      </c>
      <c r="G1139">
        <v>100</v>
      </c>
      <c r="H1139" s="24">
        <f t="shared" si="89"/>
        <v>7</v>
      </c>
      <c r="I1139" s="24">
        <f t="shared" si="91"/>
        <v>9</v>
      </c>
      <c r="J1139" s="24">
        <f t="shared" si="88"/>
        <v>25</v>
      </c>
      <c r="K1139" s="24" t="str">
        <f t="shared" si="90"/>
        <v>00</v>
      </c>
      <c r="L1139">
        <v>75</v>
      </c>
      <c r="M1139">
        <v>0</v>
      </c>
      <c r="N1139">
        <v>0</v>
      </c>
      <c r="O1139">
        <v>0</v>
      </c>
      <c r="P1139">
        <v>0</v>
      </c>
      <c r="Q1139" t="s">
        <v>18</v>
      </c>
      <c r="R1139">
        <v>31</v>
      </c>
      <c r="S1139">
        <v>15</v>
      </c>
      <c r="T1139">
        <v>3</v>
      </c>
      <c r="U1139">
        <v>2</v>
      </c>
      <c r="V1139">
        <v>2.7E-2</v>
      </c>
      <c r="W1139">
        <v>0.02</v>
      </c>
      <c r="X1139">
        <v>24</v>
      </c>
      <c r="Y1139">
        <v>0</v>
      </c>
      <c r="Z1139" t="s">
        <v>133</v>
      </c>
      <c r="AB1139">
        <v>0.8</v>
      </c>
      <c r="AC1139">
        <v>1</v>
      </c>
      <c r="AD1139">
        <v>45</v>
      </c>
      <c r="AE1139">
        <v>1</v>
      </c>
      <c r="AF1139">
        <v>1</v>
      </c>
      <c r="AG1139">
        <v>0.32</v>
      </c>
      <c r="AH1139">
        <v>0</v>
      </c>
      <c r="BA1139">
        <v>9</v>
      </c>
      <c r="BB1139">
        <v>4</v>
      </c>
      <c r="BC1139">
        <v>7</v>
      </c>
      <c r="BD1139">
        <v>9</v>
      </c>
      <c r="BE1139">
        <v>0</v>
      </c>
      <c r="BF1139">
        <v>0.4</v>
      </c>
      <c r="BG1139">
        <v>100</v>
      </c>
      <c r="BH1139">
        <v>21</v>
      </c>
      <c r="BI1139">
        <v>70</v>
      </c>
      <c r="BJ1139">
        <v>1</v>
      </c>
      <c r="BK1139">
        <v>0</v>
      </c>
      <c r="BL1139">
        <v>75</v>
      </c>
      <c r="BM1139">
        <v>0</v>
      </c>
      <c r="BN1139">
        <v>0</v>
      </c>
      <c r="BO1139">
        <v>0</v>
      </c>
      <c r="BP1139">
        <v>0</v>
      </c>
      <c r="BQ1139" t="s">
        <v>18</v>
      </c>
      <c r="BR1139">
        <v>31</v>
      </c>
      <c r="BS1139">
        <v>15</v>
      </c>
      <c r="BT1139">
        <v>3</v>
      </c>
      <c r="BU1139">
        <v>2</v>
      </c>
      <c r="BV1139">
        <v>2.7E-2</v>
      </c>
      <c r="BW1139">
        <v>0.02</v>
      </c>
      <c r="BX1139">
        <v>24</v>
      </c>
      <c r="BY1139">
        <v>0</v>
      </c>
      <c r="BZ1139" t="s">
        <v>133</v>
      </c>
      <c r="CB1139">
        <v>0.8</v>
      </c>
      <c r="CC1139">
        <v>1</v>
      </c>
      <c r="CD1139">
        <v>45</v>
      </c>
      <c r="CE1139">
        <v>1</v>
      </c>
      <c r="CF1139">
        <v>1</v>
      </c>
      <c r="CG1139">
        <v>0.32</v>
      </c>
      <c r="CH1139">
        <v>0</v>
      </c>
    </row>
    <row r="1140" spans="1:86">
      <c r="A1140">
        <v>10</v>
      </c>
      <c r="B1140">
        <v>803</v>
      </c>
      <c r="C1140">
        <v>1</v>
      </c>
      <c r="D1140">
        <v>9</v>
      </c>
      <c r="E1140">
        <v>0</v>
      </c>
      <c r="F1140" s="24">
        <f t="shared" si="87"/>
        <v>13</v>
      </c>
      <c r="G1140">
        <v>150</v>
      </c>
      <c r="H1140" s="24">
        <f t="shared" si="89"/>
        <v>7</v>
      </c>
      <c r="I1140" s="24">
        <f t="shared" si="91"/>
        <v>20</v>
      </c>
      <c r="J1140" s="24">
        <f t="shared" si="88"/>
        <v>25</v>
      </c>
      <c r="K1140" s="24" t="str">
        <f t="shared" si="90"/>
        <v>00</v>
      </c>
      <c r="L1140">
        <v>85</v>
      </c>
      <c r="M1140">
        <v>0</v>
      </c>
      <c r="N1140">
        <v>0</v>
      </c>
      <c r="O1140">
        <v>10</v>
      </c>
      <c r="P1140">
        <v>1</v>
      </c>
      <c r="Q1140" t="s">
        <v>19</v>
      </c>
      <c r="R1140">
        <v>41</v>
      </c>
      <c r="S1140">
        <v>48</v>
      </c>
      <c r="T1140">
        <v>3</v>
      </c>
      <c r="U1140">
        <v>2</v>
      </c>
      <c r="V1140">
        <v>8.9999999999999993E-3</v>
      </c>
      <c r="W1140">
        <v>2.5000000000000001E-2</v>
      </c>
      <c r="X1140">
        <v>24</v>
      </c>
      <c r="Y1140">
        <v>1.2</v>
      </c>
      <c r="Z1140" t="s">
        <v>57</v>
      </c>
      <c r="AA1140">
        <v>3200</v>
      </c>
      <c r="AB1140">
        <v>0.63</v>
      </c>
      <c r="AC1140">
        <v>1</v>
      </c>
      <c r="AD1140">
        <v>45</v>
      </c>
      <c r="AE1140">
        <v>1</v>
      </c>
      <c r="AF1140">
        <v>1</v>
      </c>
      <c r="AG1140">
        <v>0.32</v>
      </c>
      <c r="AH1140">
        <v>0</v>
      </c>
      <c r="BA1140">
        <v>10</v>
      </c>
      <c r="BB1140">
        <v>803</v>
      </c>
      <c r="BC1140">
        <v>1</v>
      </c>
      <c r="BD1140">
        <v>9</v>
      </c>
      <c r="BE1140">
        <v>0</v>
      </c>
      <c r="BF1140">
        <v>1.3</v>
      </c>
      <c r="BG1140">
        <v>150</v>
      </c>
      <c r="BH1140">
        <v>21</v>
      </c>
      <c r="BI1140">
        <v>156</v>
      </c>
      <c r="BJ1140">
        <v>1</v>
      </c>
      <c r="BK1140">
        <v>0</v>
      </c>
      <c r="BL1140">
        <v>85</v>
      </c>
      <c r="BM1140">
        <v>0</v>
      </c>
      <c r="BN1140">
        <v>0</v>
      </c>
      <c r="BO1140">
        <v>10</v>
      </c>
      <c r="BP1140">
        <v>1</v>
      </c>
      <c r="BQ1140" t="s">
        <v>19</v>
      </c>
      <c r="BR1140">
        <v>41</v>
      </c>
      <c r="BS1140">
        <v>48</v>
      </c>
      <c r="BT1140">
        <v>3</v>
      </c>
      <c r="BU1140">
        <v>2</v>
      </c>
      <c r="BV1140">
        <v>8.9999999999999993E-3</v>
      </c>
      <c r="BW1140">
        <v>2.5000000000000001E-2</v>
      </c>
      <c r="BX1140">
        <v>24</v>
      </c>
      <c r="BY1140">
        <v>1.2</v>
      </c>
      <c r="BZ1140" t="s">
        <v>57</v>
      </c>
      <c r="CA1140">
        <v>3200</v>
      </c>
      <c r="CB1140">
        <v>0.63</v>
      </c>
      <c r="CC1140">
        <v>1</v>
      </c>
      <c r="CD1140">
        <v>45</v>
      </c>
      <c r="CE1140">
        <v>1</v>
      </c>
      <c r="CF1140">
        <v>1</v>
      </c>
      <c r="CG1140">
        <v>0.32</v>
      </c>
      <c r="CH1140">
        <v>0</v>
      </c>
    </row>
    <row r="1141" spans="1:86">
      <c r="A1141">
        <v>11</v>
      </c>
      <c r="B1141">
        <v>803</v>
      </c>
      <c r="C1141">
        <v>1</v>
      </c>
      <c r="D1141">
        <v>9</v>
      </c>
      <c r="E1141">
        <v>0</v>
      </c>
      <c r="F1141" s="24">
        <f t="shared" si="87"/>
        <v>13</v>
      </c>
      <c r="G1141">
        <v>150</v>
      </c>
      <c r="H1141" s="24">
        <f t="shared" si="89"/>
        <v>7</v>
      </c>
      <c r="I1141" s="24">
        <f t="shared" si="91"/>
        <v>20</v>
      </c>
      <c r="J1141" s="24">
        <f t="shared" si="88"/>
        <v>25</v>
      </c>
      <c r="K1141" s="24" t="str">
        <f t="shared" si="90"/>
        <v>00</v>
      </c>
      <c r="L1141">
        <v>85</v>
      </c>
      <c r="M1141">
        <v>0</v>
      </c>
      <c r="N1141">
        <v>0</v>
      </c>
      <c r="O1141">
        <v>10</v>
      </c>
      <c r="P1141">
        <v>1</v>
      </c>
      <c r="Q1141" t="s">
        <v>19</v>
      </c>
      <c r="R1141">
        <v>41</v>
      </c>
      <c r="S1141">
        <v>48</v>
      </c>
      <c r="T1141">
        <v>3</v>
      </c>
      <c r="U1141">
        <v>2</v>
      </c>
      <c r="V1141">
        <v>2.9000000000000001E-2</v>
      </c>
      <c r="W1141">
        <v>9.9000000000000008E-3</v>
      </c>
      <c r="X1141">
        <v>24</v>
      </c>
      <c r="Y1141">
        <v>1.2</v>
      </c>
      <c r="Z1141" t="s">
        <v>57</v>
      </c>
      <c r="AA1141">
        <v>312</v>
      </c>
      <c r="AB1141">
        <v>0.63</v>
      </c>
      <c r="AC1141">
        <v>1</v>
      </c>
      <c r="AD1141">
        <v>45</v>
      </c>
      <c r="AE1141">
        <v>1</v>
      </c>
      <c r="AF1141">
        <v>1</v>
      </c>
      <c r="AG1141">
        <v>0.32</v>
      </c>
      <c r="AH1141">
        <v>0</v>
      </c>
      <c r="BA1141">
        <v>11</v>
      </c>
      <c r="BB1141">
        <v>803</v>
      </c>
      <c r="BC1141">
        <v>1</v>
      </c>
      <c r="BD1141">
        <v>9</v>
      </c>
      <c r="BE1141">
        <v>0</v>
      </c>
      <c r="BF1141">
        <v>1.3</v>
      </c>
      <c r="BG1141">
        <v>150</v>
      </c>
      <c r="BH1141">
        <v>21</v>
      </c>
      <c r="BI1141">
        <v>156</v>
      </c>
      <c r="BJ1141">
        <v>1</v>
      </c>
      <c r="BK1141">
        <v>0</v>
      </c>
      <c r="BL1141">
        <v>85</v>
      </c>
      <c r="BM1141">
        <v>0</v>
      </c>
      <c r="BN1141">
        <v>0</v>
      </c>
      <c r="BO1141">
        <v>10</v>
      </c>
      <c r="BP1141">
        <v>1</v>
      </c>
      <c r="BQ1141" t="s">
        <v>19</v>
      </c>
      <c r="BR1141">
        <v>41</v>
      </c>
      <c r="BS1141">
        <v>48</v>
      </c>
      <c r="BT1141">
        <v>3</v>
      </c>
      <c r="BU1141">
        <v>2</v>
      </c>
      <c r="BV1141">
        <v>2.9000000000000001E-2</v>
      </c>
      <c r="BW1141">
        <v>9.9000000000000008E-3</v>
      </c>
      <c r="BX1141">
        <v>24</v>
      </c>
      <c r="BY1141">
        <v>1.2</v>
      </c>
      <c r="BZ1141" t="s">
        <v>57</v>
      </c>
      <c r="CA1141">
        <v>312</v>
      </c>
      <c r="CB1141">
        <v>0.63</v>
      </c>
      <c r="CC1141">
        <v>1</v>
      </c>
      <c r="CD1141">
        <v>45</v>
      </c>
      <c r="CE1141">
        <v>1</v>
      </c>
      <c r="CF1141">
        <v>1</v>
      </c>
      <c r="CG1141">
        <v>0.32</v>
      </c>
      <c r="CH1141">
        <v>0</v>
      </c>
    </row>
    <row r="1142" spans="1:86">
      <c r="A1142">
        <v>12</v>
      </c>
      <c r="B1142">
        <v>802</v>
      </c>
      <c r="C1142">
        <v>1</v>
      </c>
      <c r="D1142">
        <v>9</v>
      </c>
      <c r="E1142">
        <v>0</v>
      </c>
      <c r="F1142" s="24">
        <f t="shared" si="87"/>
        <v>5</v>
      </c>
      <c r="G1142">
        <v>145</v>
      </c>
      <c r="H1142" s="24">
        <f t="shared" si="89"/>
        <v>7</v>
      </c>
      <c r="I1142" s="24">
        <f t="shared" si="91"/>
        <v>20</v>
      </c>
      <c r="J1142" s="24">
        <f t="shared" si="88"/>
        <v>25</v>
      </c>
      <c r="K1142" s="24" t="str">
        <f t="shared" si="90"/>
        <v>00</v>
      </c>
      <c r="L1142">
        <v>85</v>
      </c>
      <c r="M1142">
        <v>0</v>
      </c>
      <c r="N1142">
        <v>0</v>
      </c>
      <c r="O1142">
        <v>10</v>
      </c>
      <c r="P1142">
        <v>1</v>
      </c>
      <c r="Q1142" t="s">
        <v>19</v>
      </c>
      <c r="R1142">
        <v>41</v>
      </c>
      <c r="S1142">
        <v>48</v>
      </c>
      <c r="T1142">
        <v>3</v>
      </c>
      <c r="U1142">
        <v>2</v>
      </c>
      <c r="V1142">
        <v>5.0000000000000001E-3</v>
      </c>
      <c r="W1142">
        <v>2.1000000000000001E-2</v>
      </c>
      <c r="X1142">
        <v>24</v>
      </c>
      <c r="Y1142">
        <v>1.5</v>
      </c>
      <c r="Z1142" t="s">
        <v>57</v>
      </c>
      <c r="AA1142">
        <v>4000</v>
      </c>
      <c r="AB1142">
        <v>0.5</v>
      </c>
      <c r="AC1142">
        <v>1</v>
      </c>
      <c r="AD1142">
        <v>45</v>
      </c>
      <c r="AE1142">
        <v>1</v>
      </c>
      <c r="AF1142">
        <v>1</v>
      </c>
      <c r="AG1142">
        <v>0.32</v>
      </c>
      <c r="AH1142">
        <v>0</v>
      </c>
      <c r="BA1142">
        <v>12</v>
      </c>
      <c r="BB1142">
        <v>802</v>
      </c>
      <c r="BC1142">
        <v>1</v>
      </c>
      <c r="BD1142">
        <v>9</v>
      </c>
      <c r="BE1142">
        <v>0</v>
      </c>
      <c r="BF1142">
        <v>0.4</v>
      </c>
      <c r="BG1142">
        <v>145</v>
      </c>
      <c r="BH1142">
        <v>21</v>
      </c>
      <c r="BI1142">
        <v>156</v>
      </c>
      <c r="BJ1142">
        <v>1</v>
      </c>
      <c r="BK1142">
        <v>0</v>
      </c>
      <c r="BL1142">
        <v>85</v>
      </c>
      <c r="BM1142">
        <v>0</v>
      </c>
      <c r="BN1142">
        <v>0</v>
      </c>
      <c r="BO1142">
        <v>10</v>
      </c>
      <c r="BP1142">
        <v>1</v>
      </c>
      <c r="BQ1142" t="s">
        <v>19</v>
      </c>
      <c r="BR1142">
        <v>41</v>
      </c>
      <c r="BS1142">
        <v>48</v>
      </c>
      <c r="BT1142">
        <v>3</v>
      </c>
      <c r="BU1142">
        <v>2</v>
      </c>
      <c r="BV1142">
        <v>5.0000000000000001E-3</v>
      </c>
      <c r="BW1142">
        <v>2.1000000000000001E-2</v>
      </c>
      <c r="BX1142">
        <v>24</v>
      </c>
      <c r="BY1142">
        <v>1.5</v>
      </c>
      <c r="BZ1142" t="s">
        <v>57</v>
      </c>
      <c r="CA1142">
        <v>4000</v>
      </c>
      <c r="CB1142">
        <v>0.5</v>
      </c>
      <c r="CC1142">
        <v>1</v>
      </c>
      <c r="CD1142">
        <v>45</v>
      </c>
      <c r="CE1142">
        <v>1</v>
      </c>
      <c r="CF1142">
        <v>1</v>
      </c>
      <c r="CG1142">
        <v>0.32</v>
      </c>
      <c r="CH1142">
        <v>0</v>
      </c>
    </row>
    <row r="1143" spans="1:86">
      <c r="A1143">
        <v>13</v>
      </c>
      <c r="B1143">
        <v>802</v>
      </c>
      <c r="C1143">
        <v>1</v>
      </c>
      <c r="D1143">
        <v>9</v>
      </c>
      <c r="E1143">
        <v>0</v>
      </c>
      <c r="F1143" s="24">
        <f t="shared" si="87"/>
        <v>5</v>
      </c>
      <c r="G1143">
        <v>145</v>
      </c>
      <c r="H1143" s="24">
        <f t="shared" si="89"/>
        <v>7</v>
      </c>
      <c r="I1143" s="24">
        <f t="shared" si="91"/>
        <v>20</v>
      </c>
      <c r="J1143" s="24">
        <f t="shared" si="88"/>
        <v>25</v>
      </c>
      <c r="K1143" s="24" t="str">
        <f t="shared" si="90"/>
        <v>00</v>
      </c>
      <c r="L1143">
        <v>85</v>
      </c>
      <c r="M1143">
        <v>0</v>
      </c>
      <c r="N1143">
        <v>0</v>
      </c>
      <c r="O1143">
        <v>10</v>
      </c>
      <c r="P1143">
        <v>1</v>
      </c>
      <c r="Q1143" t="s">
        <v>19</v>
      </c>
      <c r="R1143">
        <v>41</v>
      </c>
      <c r="S1143">
        <v>48</v>
      </c>
      <c r="T1143">
        <v>3</v>
      </c>
      <c r="U1143">
        <v>2</v>
      </c>
      <c r="V1143">
        <v>2.5000000000000001E-2</v>
      </c>
      <c r="W1143">
        <v>6.0000000000000001E-3</v>
      </c>
      <c r="X1143">
        <v>24</v>
      </c>
      <c r="Y1143">
        <v>1.5</v>
      </c>
      <c r="Z1143" t="s">
        <v>57</v>
      </c>
      <c r="AA1143">
        <v>400</v>
      </c>
      <c r="AB1143">
        <v>0.5</v>
      </c>
      <c r="AC1143">
        <v>1</v>
      </c>
      <c r="AD1143">
        <v>45</v>
      </c>
      <c r="AE1143">
        <v>1</v>
      </c>
      <c r="AF1143">
        <v>1</v>
      </c>
      <c r="AG1143">
        <v>0.32</v>
      </c>
      <c r="AH1143">
        <v>0</v>
      </c>
      <c r="BA1143">
        <v>13</v>
      </c>
      <c r="BB1143">
        <v>802</v>
      </c>
      <c r="BC1143">
        <v>1</v>
      </c>
      <c r="BD1143">
        <v>9</v>
      </c>
      <c r="BE1143">
        <v>0</v>
      </c>
      <c r="BF1143">
        <v>0.4</v>
      </c>
      <c r="BG1143">
        <v>145</v>
      </c>
      <c r="BH1143">
        <v>21</v>
      </c>
      <c r="BI1143">
        <v>156</v>
      </c>
      <c r="BJ1143">
        <v>1</v>
      </c>
      <c r="BK1143">
        <v>0</v>
      </c>
      <c r="BL1143">
        <v>85</v>
      </c>
      <c r="BM1143">
        <v>0</v>
      </c>
      <c r="BN1143">
        <v>0</v>
      </c>
      <c r="BO1143">
        <v>10</v>
      </c>
      <c r="BP1143">
        <v>1</v>
      </c>
      <c r="BQ1143" t="s">
        <v>19</v>
      </c>
      <c r="BR1143">
        <v>41</v>
      </c>
      <c r="BS1143">
        <v>48</v>
      </c>
      <c r="BT1143">
        <v>3</v>
      </c>
      <c r="BU1143">
        <v>2</v>
      </c>
      <c r="BV1143">
        <v>2.5000000000000001E-2</v>
      </c>
      <c r="BW1143">
        <v>6.0000000000000001E-3</v>
      </c>
      <c r="BX1143">
        <v>24</v>
      </c>
      <c r="BY1143">
        <v>1.5</v>
      </c>
      <c r="BZ1143" t="s">
        <v>57</v>
      </c>
      <c r="CA1143">
        <v>400</v>
      </c>
      <c r="CB1143">
        <v>0.5</v>
      </c>
      <c r="CC1143">
        <v>1</v>
      </c>
      <c r="CD1143">
        <v>45</v>
      </c>
      <c r="CE1143">
        <v>1</v>
      </c>
      <c r="CF1143">
        <v>1</v>
      </c>
      <c r="CG1143">
        <v>0.32</v>
      </c>
      <c r="CH1143">
        <v>0</v>
      </c>
    </row>
    <row r="1144" spans="1:86">
      <c r="A1144">
        <v>14</v>
      </c>
      <c r="B1144">
        <v>801</v>
      </c>
      <c r="C1144">
        <v>1</v>
      </c>
      <c r="D1144">
        <v>9</v>
      </c>
      <c r="E1144">
        <v>0</v>
      </c>
      <c r="F1144" s="24">
        <f t="shared" si="87"/>
        <v>7.9999999999999991</v>
      </c>
      <c r="G1144">
        <v>110</v>
      </c>
      <c r="H1144" s="24">
        <f t="shared" si="89"/>
        <v>8</v>
      </c>
      <c r="I1144" s="24">
        <f t="shared" si="91"/>
        <v>17</v>
      </c>
      <c r="J1144" s="24">
        <f t="shared" si="88"/>
        <v>25</v>
      </c>
      <c r="K1144" s="24" t="str">
        <f t="shared" si="90"/>
        <v>00</v>
      </c>
      <c r="L1144">
        <v>73</v>
      </c>
      <c r="M1144">
        <v>0</v>
      </c>
      <c r="N1144">
        <v>40</v>
      </c>
      <c r="O1144">
        <v>10</v>
      </c>
      <c r="P1144">
        <v>1</v>
      </c>
      <c r="Q1144" t="s">
        <v>19</v>
      </c>
      <c r="R1144">
        <v>32</v>
      </c>
      <c r="S1144">
        <v>30</v>
      </c>
      <c r="T1144">
        <v>3</v>
      </c>
      <c r="U1144">
        <v>2</v>
      </c>
      <c r="V1144">
        <v>1E-3</v>
      </c>
      <c r="W1144">
        <v>0.02</v>
      </c>
      <c r="X1144">
        <v>24</v>
      </c>
      <c r="Y1144">
        <v>2.15</v>
      </c>
      <c r="Z1144" t="s">
        <v>57</v>
      </c>
      <c r="AA1144">
        <v>5720</v>
      </c>
      <c r="AB1144">
        <v>0.32</v>
      </c>
      <c r="AC1144">
        <v>1</v>
      </c>
      <c r="AD1144">
        <v>45</v>
      </c>
      <c r="AE1144">
        <v>1</v>
      </c>
      <c r="AF1144">
        <v>1</v>
      </c>
      <c r="AG1144">
        <v>0.32</v>
      </c>
      <c r="AH1144">
        <v>0</v>
      </c>
      <c r="BA1144">
        <v>14</v>
      </c>
      <c r="BB1144">
        <v>801</v>
      </c>
      <c r="BC1144">
        <v>1</v>
      </c>
      <c r="BD1144">
        <v>9</v>
      </c>
      <c r="BE1144">
        <v>0</v>
      </c>
      <c r="BF1144">
        <v>0.7</v>
      </c>
      <c r="BG1144">
        <v>110</v>
      </c>
      <c r="BH1144">
        <v>23</v>
      </c>
      <c r="BI1144">
        <v>136</v>
      </c>
      <c r="BJ1144">
        <v>1</v>
      </c>
      <c r="BK1144">
        <v>0</v>
      </c>
      <c r="BL1144">
        <v>73</v>
      </c>
      <c r="BM1144">
        <v>0</v>
      </c>
      <c r="BN1144">
        <v>40</v>
      </c>
      <c r="BO1144">
        <v>10</v>
      </c>
      <c r="BP1144">
        <v>1</v>
      </c>
      <c r="BQ1144" t="s">
        <v>19</v>
      </c>
      <c r="BR1144">
        <v>32</v>
      </c>
      <c r="BS1144">
        <v>30</v>
      </c>
      <c r="BT1144">
        <v>3</v>
      </c>
      <c r="BU1144">
        <v>2</v>
      </c>
      <c r="BV1144">
        <v>1E-3</v>
      </c>
      <c r="BW1144">
        <v>0.02</v>
      </c>
      <c r="BX1144">
        <v>24</v>
      </c>
      <c r="BY1144">
        <v>2.15</v>
      </c>
      <c r="BZ1144" t="s">
        <v>57</v>
      </c>
      <c r="CA1144">
        <v>5720</v>
      </c>
      <c r="CB1144">
        <v>0.32</v>
      </c>
      <c r="CC1144">
        <v>1</v>
      </c>
      <c r="CD1144">
        <v>45</v>
      </c>
      <c r="CE1144">
        <v>1</v>
      </c>
      <c r="CF1144">
        <v>1</v>
      </c>
      <c r="CG1144">
        <v>0.32</v>
      </c>
      <c r="CH1144">
        <v>0</v>
      </c>
    </row>
    <row r="1145" spans="1:86">
      <c r="A1145">
        <v>15</v>
      </c>
      <c r="B1145">
        <v>801</v>
      </c>
      <c r="C1145">
        <v>1</v>
      </c>
      <c r="D1145">
        <v>9</v>
      </c>
      <c r="E1145">
        <v>0</v>
      </c>
      <c r="F1145" s="24">
        <f t="shared" si="87"/>
        <v>7.9999999999999991</v>
      </c>
      <c r="G1145">
        <v>110</v>
      </c>
      <c r="H1145" s="24">
        <f t="shared" si="89"/>
        <v>8</v>
      </c>
      <c r="I1145" s="24">
        <f t="shared" si="91"/>
        <v>17</v>
      </c>
      <c r="J1145" s="24">
        <f t="shared" si="88"/>
        <v>25</v>
      </c>
      <c r="K1145" s="24" t="str">
        <f t="shared" si="90"/>
        <v>00</v>
      </c>
      <c r="L1145">
        <v>73</v>
      </c>
      <c r="M1145">
        <v>0</v>
      </c>
      <c r="N1145">
        <v>40</v>
      </c>
      <c r="O1145">
        <v>10</v>
      </c>
      <c r="P1145">
        <v>1</v>
      </c>
      <c r="Q1145" t="s">
        <v>19</v>
      </c>
      <c r="R1145">
        <v>32</v>
      </c>
      <c r="S1145">
        <v>30</v>
      </c>
      <c r="T1145">
        <v>3</v>
      </c>
      <c r="U1145">
        <v>2</v>
      </c>
      <c r="V1145">
        <v>2.1000000000000001E-2</v>
      </c>
      <c r="W1145">
        <v>5.0000000000000001E-3</v>
      </c>
      <c r="X1145">
        <v>24</v>
      </c>
      <c r="Y1145">
        <v>2.15</v>
      </c>
      <c r="Z1145" t="s">
        <v>57</v>
      </c>
      <c r="AA1145">
        <v>544</v>
      </c>
      <c r="AB1145">
        <v>0.32</v>
      </c>
      <c r="AC1145">
        <v>1</v>
      </c>
      <c r="AD1145">
        <v>45</v>
      </c>
      <c r="AE1145">
        <v>1</v>
      </c>
      <c r="AF1145">
        <v>1</v>
      </c>
      <c r="AG1145">
        <v>0.32</v>
      </c>
      <c r="AH1145">
        <v>0</v>
      </c>
      <c r="BA1145">
        <v>15</v>
      </c>
      <c r="BB1145">
        <v>801</v>
      </c>
      <c r="BC1145">
        <v>1</v>
      </c>
      <c r="BD1145">
        <v>9</v>
      </c>
      <c r="BE1145">
        <v>0</v>
      </c>
      <c r="BF1145">
        <v>0.7</v>
      </c>
      <c r="BG1145">
        <v>110</v>
      </c>
      <c r="BH1145">
        <v>23</v>
      </c>
      <c r="BI1145">
        <v>136</v>
      </c>
      <c r="BJ1145">
        <v>1</v>
      </c>
      <c r="BK1145">
        <v>0</v>
      </c>
      <c r="BL1145">
        <v>73</v>
      </c>
      <c r="BM1145">
        <v>0</v>
      </c>
      <c r="BN1145">
        <v>40</v>
      </c>
      <c r="BO1145">
        <v>10</v>
      </c>
      <c r="BP1145">
        <v>1</v>
      </c>
      <c r="BQ1145" t="s">
        <v>19</v>
      </c>
      <c r="BR1145">
        <v>32</v>
      </c>
      <c r="BS1145">
        <v>30</v>
      </c>
      <c r="BT1145">
        <v>3</v>
      </c>
      <c r="BU1145">
        <v>2</v>
      </c>
      <c r="BV1145">
        <v>2.1000000000000001E-2</v>
      </c>
      <c r="BW1145">
        <v>5.0000000000000001E-3</v>
      </c>
      <c r="BX1145">
        <v>24</v>
      </c>
      <c r="BY1145">
        <v>2.15</v>
      </c>
      <c r="BZ1145" t="s">
        <v>57</v>
      </c>
      <c r="CA1145">
        <v>544</v>
      </c>
      <c r="CB1145">
        <v>0.32</v>
      </c>
      <c r="CC1145">
        <v>1</v>
      </c>
      <c r="CD1145">
        <v>45</v>
      </c>
      <c r="CE1145">
        <v>1</v>
      </c>
      <c r="CF1145">
        <v>1</v>
      </c>
      <c r="CG1145">
        <v>0.32</v>
      </c>
      <c r="CH1145">
        <v>0</v>
      </c>
    </row>
    <row r="1146" spans="1:86">
      <c r="F1146" s="24" t="str">
        <f t="shared" si="87"/>
        <v/>
      </c>
      <c r="H1146" s="24" t="str">
        <f t="shared" si="89"/>
        <v/>
      </c>
      <c r="I1146" s="24" t="str">
        <f t="shared" si="91"/>
        <v/>
      </c>
      <c r="J1146" s="24" t="str">
        <f t="shared" si="88"/>
        <v/>
      </c>
      <c r="K1146" s="24" t="str">
        <f t="shared" si="90"/>
        <v/>
      </c>
      <c r="AC1146">
        <v>1</v>
      </c>
      <c r="AE1146">
        <v>1</v>
      </c>
      <c r="AF1146">
        <v>1</v>
      </c>
      <c r="AH1146">
        <v>0</v>
      </c>
      <c r="BK1146">
        <v>0</v>
      </c>
      <c r="CC1146">
        <v>1</v>
      </c>
      <c r="CE1146">
        <v>1</v>
      </c>
      <c r="CF1146">
        <v>1</v>
      </c>
      <c r="CH1146">
        <v>0</v>
      </c>
    </row>
    <row r="1147" spans="1:86">
      <c r="F1147" s="24" t="str">
        <f t="shared" si="87"/>
        <v/>
      </c>
      <c r="H1147" s="24" t="str">
        <f t="shared" si="89"/>
        <v/>
      </c>
      <c r="I1147" s="24" t="str">
        <f t="shared" si="91"/>
        <v/>
      </c>
      <c r="J1147" s="24" t="str">
        <f t="shared" si="88"/>
        <v/>
      </c>
      <c r="K1147" s="24" t="str">
        <f t="shared" si="90"/>
        <v/>
      </c>
      <c r="AC1147">
        <v>1</v>
      </c>
      <c r="AE1147">
        <v>1</v>
      </c>
      <c r="AF1147">
        <v>1</v>
      </c>
      <c r="AH1147">
        <v>0</v>
      </c>
      <c r="BK1147">
        <v>0</v>
      </c>
      <c r="CC1147">
        <v>1</v>
      </c>
      <c r="CE1147">
        <v>1</v>
      </c>
      <c r="CF1147">
        <v>1</v>
      </c>
      <c r="CH1147">
        <v>0</v>
      </c>
    </row>
    <row r="1148" spans="1:86">
      <c r="A1148">
        <v>2</v>
      </c>
      <c r="B1148">
        <v>10</v>
      </c>
      <c r="C1148">
        <v>300</v>
      </c>
      <c r="D1148">
        <v>55</v>
      </c>
      <c r="E1148">
        <v>0</v>
      </c>
      <c r="F1148" s="24">
        <f t="shared" si="87"/>
        <v>135</v>
      </c>
      <c r="G1148">
        <v>50</v>
      </c>
      <c r="H1148" s="24">
        <f t="shared" si="89"/>
        <v>11</v>
      </c>
      <c r="I1148" s="24">
        <f t="shared" si="91"/>
        <v>9</v>
      </c>
      <c r="J1148" s="24">
        <f t="shared" si="88"/>
        <v>75</v>
      </c>
      <c r="K1148" s="24" t="str">
        <f t="shared" si="90"/>
        <v>03</v>
      </c>
      <c r="L1148">
        <v>22</v>
      </c>
      <c r="M1148">
        <v>0</v>
      </c>
      <c r="N1148">
        <v>0</v>
      </c>
      <c r="O1148">
        <v>1</v>
      </c>
      <c r="P1148">
        <v>0</v>
      </c>
      <c r="Q1148" t="s">
        <v>18</v>
      </c>
      <c r="R1148">
        <v>21</v>
      </c>
      <c r="S1148">
        <v>10</v>
      </c>
      <c r="T1148">
        <v>2</v>
      </c>
      <c r="U1148">
        <v>2</v>
      </c>
      <c r="V1148">
        <v>0.30299999999999999</v>
      </c>
      <c r="W1148">
        <v>0.2545</v>
      </c>
      <c r="X1148">
        <v>24</v>
      </c>
      <c r="Y1148">
        <v>0</v>
      </c>
      <c r="Z1148" t="s">
        <v>133</v>
      </c>
      <c r="AB1148">
        <v>0</v>
      </c>
      <c r="AC1148">
        <v>1</v>
      </c>
      <c r="AD1148">
        <v>45</v>
      </c>
      <c r="AE1148">
        <v>1</v>
      </c>
      <c r="AF1148">
        <v>1</v>
      </c>
      <c r="AG1148">
        <v>0.5</v>
      </c>
      <c r="AH1148">
        <v>0</v>
      </c>
      <c r="BA1148">
        <v>2</v>
      </c>
      <c r="BB1148">
        <v>10</v>
      </c>
      <c r="BC1148">
        <v>300</v>
      </c>
      <c r="BD1148">
        <v>55</v>
      </c>
      <c r="BE1148">
        <v>0</v>
      </c>
      <c r="BF1148">
        <v>13.4</v>
      </c>
      <c r="BG1148">
        <v>50</v>
      </c>
      <c r="BH1148">
        <v>11</v>
      </c>
      <c r="BI1148">
        <v>70</v>
      </c>
      <c r="BJ1148">
        <v>3</v>
      </c>
      <c r="BK1148">
        <v>0</v>
      </c>
      <c r="BL1148">
        <v>22</v>
      </c>
      <c r="BM1148">
        <v>0</v>
      </c>
      <c r="BN1148">
        <v>0</v>
      </c>
      <c r="BO1148">
        <v>1</v>
      </c>
      <c r="BP1148">
        <v>0</v>
      </c>
      <c r="BQ1148" t="s">
        <v>18</v>
      </c>
      <c r="BR1148">
        <v>21</v>
      </c>
      <c r="BS1148">
        <v>10</v>
      </c>
      <c r="BT1148">
        <v>2</v>
      </c>
      <c r="BU1148">
        <v>2</v>
      </c>
      <c r="BV1148">
        <v>0.30299999999999999</v>
      </c>
      <c r="BW1148">
        <v>0.2545</v>
      </c>
      <c r="BX1148">
        <v>24</v>
      </c>
      <c r="BY1148">
        <v>0</v>
      </c>
      <c r="BZ1148" t="s">
        <v>133</v>
      </c>
      <c r="CB1148">
        <v>0</v>
      </c>
      <c r="CC1148">
        <v>1</v>
      </c>
      <c r="CD1148">
        <v>45</v>
      </c>
      <c r="CE1148">
        <v>1</v>
      </c>
      <c r="CF1148">
        <v>1</v>
      </c>
      <c r="CG1148">
        <v>0.5</v>
      </c>
      <c r="CH1148">
        <v>0</v>
      </c>
    </row>
    <row r="1149" spans="1:86">
      <c r="A1149">
        <v>3</v>
      </c>
      <c r="B1149">
        <v>9</v>
      </c>
      <c r="C1149">
        <v>200</v>
      </c>
      <c r="D1149">
        <v>40</v>
      </c>
      <c r="E1149">
        <v>0</v>
      </c>
      <c r="F1149" s="24">
        <f t="shared" si="87"/>
        <v>85</v>
      </c>
      <c r="G1149">
        <v>50</v>
      </c>
      <c r="H1149" s="24">
        <f t="shared" si="89"/>
        <v>12</v>
      </c>
      <c r="I1149" s="24">
        <f t="shared" si="91"/>
        <v>9</v>
      </c>
      <c r="J1149" s="24">
        <f t="shared" si="88"/>
        <v>75</v>
      </c>
      <c r="K1149" s="24" t="str">
        <f t="shared" si="90"/>
        <v>03</v>
      </c>
      <c r="L1149">
        <v>22</v>
      </c>
      <c r="M1149">
        <v>0</v>
      </c>
      <c r="N1149">
        <v>0</v>
      </c>
      <c r="O1149">
        <v>1</v>
      </c>
      <c r="P1149">
        <v>0</v>
      </c>
      <c r="Q1149" t="s">
        <v>18</v>
      </c>
      <c r="R1149">
        <v>21</v>
      </c>
      <c r="S1149">
        <v>10</v>
      </c>
      <c r="T1149">
        <v>2</v>
      </c>
      <c r="U1149">
        <v>2</v>
      </c>
      <c r="V1149">
        <v>0.20899999999999999</v>
      </c>
      <c r="W1149">
        <v>0.17560000000000001</v>
      </c>
      <c r="X1149">
        <v>24</v>
      </c>
      <c r="Y1149">
        <v>0</v>
      </c>
      <c r="Z1149" t="s">
        <v>133</v>
      </c>
      <c r="AB1149">
        <v>0</v>
      </c>
      <c r="AC1149">
        <v>1</v>
      </c>
      <c r="AD1149">
        <v>45</v>
      </c>
      <c r="AE1149">
        <v>1</v>
      </c>
      <c r="AF1149">
        <v>1</v>
      </c>
      <c r="AG1149">
        <v>0.5</v>
      </c>
      <c r="AH1149">
        <v>0</v>
      </c>
      <c r="BA1149">
        <v>3</v>
      </c>
      <c r="BB1149">
        <v>9</v>
      </c>
      <c r="BC1149">
        <v>200</v>
      </c>
      <c r="BD1149">
        <v>40</v>
      </c>
      <c r="BE1149">
        <v>0</v>
      </c>
      <c r="BF1149">
        <v>8.6</v>
      </c>
      <c r="BG1149">
        <v>50</v>
      </c>
      <c r="BH1149">
        <v>12</v>
      </c>
      <c r="BI1149">
        <v>70</v>
      </c>
      <c r="BJ1149">
        <v>3</v>
      </c>
      <c r="BK1149">
        <v>0</v>
      </c>
      <c r="BL1149">
        <v>22</v>
      </c>
      <c r="BM1149">
        <v>0</v>
      </c>
      <c r="BN1149">
        <v>0</v>
      </c>
      <c r="BO1149">
        <v>1</v>
      </c>
      <c r="BP1149">
        <v>0</v>
      </c>
      <c r="BQ1149" t="s">
        <v>18</v>
      </c>
      <c r="BR1149">
        <v>21</v>
      </c>
      <c r="BS1149">
        <v>10</v>
      </c>
      <c r="BT1149">
        <v>2</v>
      </c>
      <c r="BU1149">
        <v>2</v>
      </c>
      <c r="BV1149">
        <v>0.20899999999999999</v>
      </c>
      <c r="BW1149">
        <v>0.17560000000000001</v>
      </c>
      <c r="BX1149">
        <v>24</v>
      </c>
      <c r="BY1149">
        <v>0</v>
      </c>
      <c r="BZ1149" t="s">
        <v>133</v>
      </c>
      <c r="CB1149">
        <v>0</v>
      </c>
      <c r="CC1149">
        <v>1</v>
      </c>
      <c r="CD1149">
        <v>45</v>
      </c>
      <c r="CE1149">
        <v>1</v>
      </c>
      <c r="CF1149">
        <v>1</v>
      </c>
      <c r="CG1149">
        <v>0.5</v>
      </c>
      <c r="CH1149">
        <v>0</v>
      </c>
    </row>
    <row r="1150" spans="1:86">
      <c r="A1150">
        <v>4</v>
      </c>
      <c r="B1150">
        <v>8</v>
      </c>
      <c r="C1150">
        <v>140</v>
      </c>
      <c r="D1150">
        <v>40</v>
      </c>
      <c r="E1150">
        <v>0</v>
      </c>
      <c r="F1150" s="24">
        <f t="shared" si="87"/>
        <v>53</v>
      </c>
      <c r="G1150">
        <v>60</v>
      </c>
      <c r="H1150" s="24">
        <f t="shared" si="89"/>
        <v>12</v>
      </c>
      <c r="I1150" s="24">
        <f t="shared" si="91"/>
        <v>8</v>
      </c>
      <c r="J1150" s="24">
        <f t="shared" si="88"/>
        <v>75</v>
      </c>
      <c r="K1150" s="24" t="str">
        <f t="shared" si="90"/>
        <v>03</v>
      </c>
      <c r="L1150">
        <v>32</v>
      </c>
      <c r="M1150">
        <v>0</v>
      </c>
      <c r="N1150">
        <v>40</v>
      </c>
      <c r="O1150">
        <v>0</v>
      </c>
      <c r="P1150">
        <v>0</v>
      </c>
      <c r="Q1150" t="s">
        <v>18</v>
      </c>
      <c r="R1150">
        <v>31</v>
      </c>
      <c r="S1150">
        <v>15</v>
      </c>
      <c r="T1150">
        <v>2</v>
      </c>
      <c r="U1150">
        <v>2</v>
      </c>
      <c r="V1150">
        <v>0.154</v>
      </c>
      <c r="W1150">
        <v>0.1278</v>
      </c>
      <c r="X1150">
        <v>24</v>
      </c>
      <c r="Y1150">
        <v>0</v>
      </c>
      <c r="Z1150" t="s">
        <v>133</v>
      </c>
      <c r="AB1150">
        <v>0</v>
      </c>
      <c r="AC1150">
        <v>1</v>
      </c>
      <c r="AD1150">
        <v>45</v>
      </c>
      <c r="AE1150">
        <v>1</v>
      </c>
      <c r="AF1150">
        <v>1</v>
      </c>
      <c r="AG1150">
        <v>0.5</v>
      </c>
      <c r="AH1150">
        <v>0</v>
      </c>
      <c r="BA1150">
        <v>4</v>
      </c>
      <c r="BB1150">
        <v>8</v>
      </c>
      <c r="BC1150">
        <v>140</v>
      </c>
      <c r="BD1150">
        <v>40</v>
      </c>
      <c r="BE1150">
        <v>0</v>
      </c>
      <c r="BF1150">
        <v>5.3</v>
      </c>
      <c r="BG1150">
        <v>60</v>
      </c>
      <c r="BH1150">
        <v>12</v>
      </c>
      <c r="BI1150">
        <v>60</v>
      </c>
      <c r="BJ1150">
        <v>3</v>
      </c>
      <c r="BK1150">
        <v>0</v>
      </c>
      <c r="BL1150">
        <v>32</v>
      </c>
      <c r="BM1150">
        <v>0</v>
      </c>
      <c r="BN1150">
        <v>40</v>
      </c>
      <c r="BO1150">
        <v>0</v>
      </c>
      <c r="BP1150">
        <v>0</v>
      </c>
      <c r="BQ1150" t="s">
        <v>18</v>
      </c>
      <c r="BR1150">
        <v>31</v>
      </c>
      <c r="BS1150">
        <v>15</v>
      </c>
      <c r="BT1150">
        <v>2</v>
      </c>
      <c r="BU1150">
        <v>2</v>
      </c>
      <c r="BV1150">
        <v>0.154</v>
      </c>
      <c r="BW1150">
        <v>0.1278</v>
      </c>
      <c r="BX1150">
        <v>24</v>
      </c>
      <c r="BY1150">
        <v>0</v>
      </c>
      <c r="BZ1150" t="s">
        <v>133</v>
      </c>
      <c r="CB1150">
        <v>0</v>
      </c>
      <c r="CC1150">
        <v>1</v>
      </c>
      <c r="CD1150">
        <v>45</v>
      </c>
      <c r="CE1150">
        <v>1</v>
      </c>
      <c r="CF1150">
        <v>1</v>
      </c>
      <c r="CG1150">
        <v>0.5</v>
      </c>
      <c r="CH1150">
        <v>0</v>
      </c>
    </row>
    <row r="1151" spans="1:86">
      <c r="A1151">
        <v>5</v>
      </c>
      <c r="B1151">
        <v>7</v>
      </c>
      <c r="C1151">
        <v>70</v>
      </c>
      <c r="D1151">
        <v>25</v>
      </c>
      <c r="E1151">
        <v>0</v>
      </c>
      <c r="F1151" s="24">
        <f t="shared" si="87"/>
        <v>33</v>
      </c>
      <c r="G1151">
        <v>70</v>
      </c>
      <c r="H1151" s="24">
        <f t="shared" si="89"/>
        <v>12</v>
      </c>
      <c r="I1151" s="24">
        <f t="shared" si="91"/>
        <v>8</v>
      </c>
      <c r="J1151" s="24">
        <f t="shared" si="88"/>
        <v>75</v>
      </c>
      <c r="K1151" s="24" t="str">
        <f t="shared" si="90"/>
        <v>03</v>
      </c>
      <c r="L1151">
        <v>42</v>
      </c>
      <c r="M1151">
        <v>0</v>
      </c>
      <c r="N1151">
        <v>40</v>
      </c>
      <c r="O1151">
        <v>0</v>
      </c>
      <c r="P1151">
        <v>0</v>
      </c>
      <c r="Q1151" t="s">
        <v>18</v>
      </c>
      <c r="R1151">
        <v>31</v>
      </c>
      <c r="S1151">
        <v>15</v>
      </c>
      <c r="T1151">
        <v>2</v>
      </c>
      <c r="U1151">
        <v>2</v>
      </c>
      <c r="V1151">
        <v>0.111</v>
      </c>
      <c r="W1151">
        <v>8.8800000000000004E-2</v>
      </c>
      <c r="X1151">
        <v>24</v>
      </c>
      <c r="Y1151">
        <v>0</v>
      </c>
      <c r="Z1151" t="s">
        <v>133</v>
      </c>
      <c r="AB1151">
        <v>4</v>
      </c>
      <c r="AC1151">
        <v>1</v>
      </c>
      <c r="AD1151">
        <v>45</v>
      </c>
      <c r="AE1151">
        <v>1</v>
      </c>
      <c r="AF1151">
        <v>1</v>
      </c>
      <c r="AG1151">
        <v>0.5</v>
      </c>
      <c r="AH1151">
        <v>0</v>
      </c>
      <c r="BA1151">
        <v>5</v>
      </c>
      <c r="BB1151">
        <v>7</v>
      </c>
      <c r="BC1151">
        <v>70</v>
      </c>
      <c r="BD1151">
        <v>25</v>
      </c>
      <c r="BE1151">
        <v>0</v>
      </c>
      <c r="BF1151">
        <v>3.3</v>
      </c>
      <c r="BG1151">
        <v>70</v>
      </c>
      <c r="BH1151">
        <v>12</v>
      </c>
      <c r="BI1151">
        <v>60</v>
      </c>
      <c r="BJ1151">
        <v>3</v>
      </c>
      <c r="BK1151">
        <v>0</v>
      </c>
      <c r="BL1151">
        <v>42</v>
      </c>
      <c r="BM1151">
        <v>0</v>
      </c>
      <c r="BN1151">
        <v>40</v>
      </c>
      <c r="BO1151">
        <v>0</v>
      </c>
      <c r="BP1151">
        <v>0</v>
      </c>
      <c r="BQ1151" t="s">
        <v>18</v>
      </c>
      <c r="BR1151">
        <v>31</v>
      </c>
      <c r="BS1151">
        <v>15</v>
      </c>
      <c r="BT1151">
        <v>2</v>
      </c>
      <c r="BU1151">
        <v>2</v>
      </c>
      <c r="BV1151">
        <v>0.111</v>
      </c>
      <c r="BW1151">
        <v>8.8800000000000004E-2</v>
      </c>
      <c r="BX1151">
        <v>24</v>
      </c>
      <c r="BY1151">
        <v>0</v>
      </c>
      <c r="BZ1151" t="s">
        <v>133</v>
      </c>
      <c r="CB1151">
        <v>4</v>
      </c>
      <c r="CC1151">
        <v>1</v>
      </c>
      <c r="CD1151">
        <v>45</v>
      </c>
      <c r="CE1151">
        <v>1</v>
      </c>
      <c r="CF1151">
        <v>1</v>
      </c>
      <c r="CG1151">
        <v>0.5</v>
      </c>
      <c r="CH1151">
        <v>0</v>
      </c>
    </row>
    <row r="1152" spans="1:86">
      <c r="A1152">
        <v>6</v>
      </c>
      <c r="B1152">
        <v>6</v>
      </c>
      <c r="C1152">
        <v>40</v>
      </c>
      <c r="D1152">
        <v>20</v>
      </c>
      <c r="E1152">
        <v>0</v>
      </c>
      <c r="F1152" s="24">
        <f t="shared" si="87"/>
        <v>23</v>
      </c>
      <c r="G1152">
        <v>85</v>
      </c>
      <c r="H1152" s="24">
        <f t="shared" si="89"/>
        <v>10</v>
      </c>
      <c r="I1152" s="24">
        <f t="shared" si="91"/>
        <v>8</v>
      </c>
      <c r="J1152" s="24">
        <f t="shared" si="88"/>
        <v>50</v>
      </c>
      <c r="K1152" s="24" t="str">
        <f t="shared" si="90"/>
        <v>03</v>
      </c>
      <c r="L1152">
        <v>32</v>
      </c>
      <c r="M1152">
        <v>0</v>
      </c>
      <c r="N1152">
        <v>40</v>
      </c>
      <c r="O1152">
        <v>0</v>
      </c>
      <c r="P1152">
        <v>0</v>
      </c>
      <c r="Q1152" t="s">
        <v>18</v>
      </c>
      <c r="R1152">
        <v>31</v>
      </c>
      <c r="S1152">
        <v>15</v>
      </c>
      <c r="T1152">
        <v>2</v>
      </c>
      <c r="U1152">
        <v>2</v>
      </c>
      <c r="V1152">
        <v>7.5999999999999998E-2</v>
      </c>
      <c r="W1152">
        <v>0.06</v>
      </c>
      <c r="X1152">
        <v>24</v>
      </c>
      <c r="Y1152">
        <v>0</v>
      </c>
      <c r="Z1152" t="s">
        <v>133</v>
      </c>
      <c r="AB1152">
        <v>3.2</v>
      </c>
      <c r="AC1152">
        <v>1</v>
      </c>
      <c r="AD1152">
        <v>45</v>
      </c>
      <c r="AE1152">
        <v>1</v>
      </c>
      <c r="AF1152">
        <v>1</v>
      </c>
      <c r="AG1152">
        <v>0.5</v>
      </c>
      <c r="AH1152">
        <v>0</v>
      </c>
      <c r="BA1152">
        <v>6</v>
      </c>
      <c r="BB1152">
        <v>6</v>
      </c>
      <c r="BC1152">
        <v>40</v>
      </c>
      <c r="BD1152">
        <v>20</v>
      </c>
      <c r="BE1152">
        <v>0</v>
      </c>
      <c r="BF1152">
        <v>2.2999999999999998</v>
      </c>
      <c r="BG1152">
        <v>85</v>
      </c>
      <c r="BH1152">
        <v>14</v>
      </c>
      <c r="BI1152">
        <v>60</v>
      </c>
      <c r="BJ1152">
        <v>2</v>
      </c>
      <c r="BK1152">
        <v>0</v>
      </c>
      <c r="BL1152">
        <v>32</v>
      </c>
      <c r="BM1152">
        <v>0</v>
      </c>
      <c r="BN1152">
        <v>40</v>
      </c>
      <c r="BO1152">
        <v>0</v>
      </c>
      <c r="BP1152">
        <v>0</v>
      </c>
      <c r="BQ1152" t="s">
        <v>18</v>
      </c>
      <c r="BR1152">
        <v>31</v>
      </c>
      <c r="BS1152">
        <v>15</v>
      </c>
      <c r="BT1152">
        <v>2</v>
      </c>
      <c r="BU1152">
        <v>2</v>
      </c>
      <c r="BV1152">
        <v>7.5999999999999998E-2</v>
      </c>
      <c r="BW1152">
        <v>0.06</v>
      </c>
      <c r="BX1152">
        <v>24</v>
      </c>
      <c r="BY1152">
        <v>0</v>
      </c>
      <c r="BZ1152" t="s">
        <v>133</v>
      </c>
      <c r="CB1152">
        <v>3.2</v>
      </c>
      <c r="CC1152">
        <v>1</v>
      </c>
      <c r="CD1152">
        <v>45</v>
      </c>
      <c r="CE1152">
        <v>1</v>
      </c>
      <c r="CF1152">
        <v>1</v>
      </c>
      <c r="CG1152">
        <v>0.5</v>
      </c>
      <c r="CH1152">
        <v>0</v>
      </c>
    </row>
    <row r="1153" spans="1:86">
      <c r="A1153">
        <v>7</v>
      </c>
      <c r="B1153">
        <v>5</v>
      </c>
      <c r="C1153">
        <v>10</v>
      </c>
      <c r="D1153">
        <v>10</v>
      </c>
      <c r="E1153">
        <v>0</v>
      </c>
      <c r="F1153" s="24">
        <f t="shared" si="87"/>
        <v>15</v>
      </c>
      <c r="G1153">
        <v>105</v>
      </c>
      <c r="H1153" s="24">
        <f t="shared" si="89"/>
        <v>11</v>
      </c>
      <c r="I1153" s="24">
        <f t="shared" si="91"/>
        <v>8</v>
      </c>
      <c r="J1153" s="24">
        <f t="shared" si="88"/>
        <v>50</v>
      </c>
      <c r="K1153" s="24" t="str">
        <f t="shared" si="90"/>
        <v>00</v>
      </c>
      <c r="L1153">
        <v>52</v>
      </c>
      <c r="M1153">
        <v>0</v>
      </c>
      <c r="N1153">
        <v>40</v>
      </c>
      <c r="O1153">
        <v>0</v>
      </c>
      <c r="P1153">
        <v>0</v>
      </c>
      <c r="Q1153" t="s">
        <v>18</v>
      </c>
      <c r="R1153">
        <v>31</v>
      </c>
      <c r="S1153">
        <v>15</v>
      </c>
      <c r="T1153">
        <v>2</v>
      </c>
      <c r="U1153">
        <v>2</v>
      </c>
      <c r="V1153">
        <v>5.0999999999999997E-2</v>
      </c>
      <c r="W1153">
        <v>4.0300000000000002E-2</v>
      </c>
      <c r="X1153">
        <v>24</v>
      </c>
      <c r="Y1153">
        <v>0</v>
      </c>
      <c r="Z1153" t="s">
        <v>133</v>
      </c>
      <c r="AB1153">
        <v>2</v>
      </c>
      <c r="AC1153">
        <v>1</v>
      </c>
      <c r="AD1153">
        <v>45</v>
      </c>
      <c r="AE1153">
        <v>1</v>
      </c>
      <c r="AF1153">
        <v>1</v>
      </c>
      <c r="AG1153">
        <v>0.5</v>
      </c>
      <c r="AH1153">
        <v>0</v>
      </c>
      <c r="BA1153">
        <v>7</v>
      </c>
      <c r="BB1153">
        <v>5</v>
      </c>
      <c r="BC1153">
        <v>10</v>
      </c>
      <c r="BD1153">
        <v>10</v>
      </c>
      <c r="BE1153">
        <v>0</v>
      </c>
      <c r="BF1153">
        <v>1.5</v>
      </c>
      <c r="BG1153">
        <v>105</v>
      </c>
      <c r="BH1153">
        <v>16</v>
      </c>
      <c r="BI1153">
        <v>60</v>
      </c>
      <c r="BJ1153">
        <v>2</v>
      </c>
      <c r="BK1153">
        <v>0</v>
      </c>
      <c r="BL1153">
        <v>52</v>
      </c>
      <c r="BM1153">
        <v>0</v>
      </c>
      <c r="BN1153">
        <v>40</v>
      </c>
      <c r="BO1153">
        <v>0</v>
      </c>
      <c r="BP1153">
        <v>0</v>
      </c>
      <c r="BQ1153" t="s">
        <v>18</v>
      </c>
      <c r="BR1153">
        <v>31</v>
      </c>
      <c r="BS1153">
        <v>15</v>
      </c>
      <c r="BT1153">
        <v>2</v>
      </c>
      <c r="BU1153">
        <v>2</v>
      </c>
      <c r="BV1153">
        <v>5.0999999999999997E-2</v>
      </c>
      <c r="BW1153">
        <v>4.0300000000000002E-2</v>
      </c>
      <c r="BX1153">
        <v>24</v>
      </c>
      <c r="BY1153">
        <v>0</v>
      </c>
      <c r="BZ1153" t="s">
        <v>133</v>
      </c>
      <c r="CB1153">
        <v>2</v>
      </c>
      <c r="CC1153">
        <v>1</v>
      </c>
      <c r="CD1153">
        <v>45</v>
      </c>
      <c r="CE1153">
        <v>1</v>
      </c>
      <c r="CF1153">
        <v>1</v>
      </c>
      <c r="CG1153">
        <v>0.5</v>
      </c>
      <c r="CH1153">
        <v>0</v>
      </c>
    </row>
    <row r="1154" spans="1:86">
      <c r="A1154">
        <v>8</v>
      </c>
      <c r="B1154">
        <v>4</v>
      </c>
      <c r="C1154">
        <v>7</v>
      </c>
      <c r="D1154">
        <v>9</v>
      </c>
      <c r="E1154">
        <v>0</v>
      </c>
      <c r="F1154" s="24">
        <f t="shared" si="87"/>
        <v>7.9999999999999991</v>
      </c>
      <c r="G1154">
        <v>105</v>
      </c>
      <c r="H1154" s="24">
        <f t="shared" si="89"/>
        <v>11</v>
      </c>
      <c r="I1154" s="24">
        <f t="shared" si="91"/>
        <v>8</v>
      </c>
      <c r="J1154" s="24">
        <f t="shared" si="88"/>
        <v>50</v>
      </c>
      <c r="K1154" s="24" t="str">
        <f t="shared" si="90"/>
        <v>00</v>
      </c>
      <c r="L1154">
        <v>62</v>
      </c>
      <c r="M1154">
        <v>0</v>
      </c>
      <c r="N1154">
        <v>0</v>
      </c>
      <c r="O1154">
        <v>0</v>
      </c>
      <c r="P1154">
        <v>0</v>
      </c>
      <c r="Q1154" t="s">
        <v>18</v>
      </c>
      <c r="R1154">
        <v>31</v>
      </c>
      <c r="S1154">
        <v>15</v>
      </c>
      <c r="T1154">
        <v>3</v>
      </c>
      <c r="U1154">
        <v>2</v>
      </c>
      <c r="V1154">
        <v>3.6999999999999998E-2</v>
      </c>
      <c r="W1154">
        <v>2.81E-2</v>
      </c>
      <c r="X1154">
        <v>24</v>
      </c>
      <c r="Y1154">
        <v>0</v>
      </c>
      <c r="Z1154" t="s">
        <v>133</v>
      </c>
      <c r="AB1154">
        <v>1.1200000000000001</v>
      </c>
      <c r="AC1154">
        <v>1</v>
      </c>
      <c r="AD1154">
        <v>45</v>
      </c>
      <c r="AE1154">
        <v>1</v>
      </c>
      <c r="AF1154">
        <v>1</v>
      </c>
      <c r="AG1154">
        <v>0.5</v>
      </c>
      <c r="AH1154">
        <v>0</v>
      </c>
      <c r="BA1154">
        <v>8</v>
      </c>
      <c r="BB1154">
        <v>4</v>
      </c>
      <c r="BC1154">
        <v>7</v>
      </c>
      <c r="BD1154">
        <v>9</v>
      </c>
      <c r="BE1154">
        <v>0</v>
      </c>
      <c r="BF1154">
        <v>0.7</v>
      </c>
      <c r="BG1154">
        <v>105</v>
      </c>
      <c r="BH1154">
        <v>16</v>
      </c>
      <c r="BI1154">
        <v>60</v>
      </c>
      <c r="BJ1154">
        <v>2</v>
      </c>
      <c r="BK1154">
        <v>0</v>
      </c>
      <c r="BL1154">
        <v>62</v>
      </c>
      <c r="BM1154">
        <v>0</v>
      </c>
      <c r="BN1154">
        <v>0</v>
      </c>
      <c r="BO1154">
        <v>0</v>
      </c>
      <c r="BP1154">
        <v>0</v>
      </c>
      <c r="BQ1154" t="s">
        <v>18</v>
      </c>
      <c r="BR1154">
        <v>31</v>
      </c>
      <c r="BS1154">
        <v>15</v>
      </c>
      <c r="BT1154">
        <v>3</v>
      </c>
      <c r="BU1154">
        <v>2</v>
      </c>
      <c r="BV1154">
        <v>3.6999999999999998E-2</v>
      </c>
      <c r="BW1154">
        <v>2.81E-2</v>
      </c>
      <c r="BX1154">
        <v>24</v>
      </c>
      <c r="BY1154">
        <v>0</v>
      </c>
      <c r="BZ1154" t="s">
        <v>133</v>
      </c>
      <c r="CB1154">
        <v>1.1200000000000001</v>
      </c>
      <c r="CC1154">
        <v>1</v>
      </c>
      <c r="CD1154">
        <v>45</v>
      </c>
      <c r="CE1154">
        <v>1</v>
      </c>
      <c r="CF1154">
        <v>1</v>
      </c>
      <c r="CG1154">
        <v>0.5</v>
      </c>
      <c r="CH1154">
        <v>0</v>
      </c>
    </row>
    <row r="1155" spans="1:86">
      <c r="A1155">
        <v>9</v>
      </c>
      <c r="B1155">
        <v>3</v>
      </c>
      <c r="C1155">
        <v>7</v>
      </c>
      <c r="D1155">
        <v>9</v>
      </c>
      <c r="E1155">
        <v>0</v>
      </c>
      <c r="F1155" s="24">
        <f t="shared" ref="F1155:F1218" si="92">IF(BF1155="","",IF(OR(ROUND(MOD(BF1155,1),1)=0.2,ROUND(MOD(BF1155,1),1)=0.4,ROUND(MOD(BF1155,1),1)=0.7),BF1155+0.1,IF(OR(ROUND(MOD(BF1155,1),1)=0.1,ROUND(MOD(BF1155,1),1)=0.6,ROUND(MOD(BF1155,1),1)=0.9),BF1155-0.1,BF1155))*10)</f>
        <v>5</v>
      </c>
      <c r="G1155">
        <v>100</v>
      </c>
      <c r="H1155" s="24">
        <f t="shared" si="89"/>
        <v>7</v>
      </c>
      <c r="I1155" s="24">
        <f t="shared" si="91"/>
        <v>9</v>
      </c>
      <c r="J1155" s="24">
        <f t="shared" ref="J1155:J1218" si="93">IF(BJ1155="","",IF(BJ1155&gt;100,100+IF(RIGHT(BJ1155,1)*25&gt;=100,80,RIGHT(BJ1155,1)*25),IF(RIGHT(BJ1155,1)*25&gt;=100,80,RIGHT(BJ1155,1)*25)))</f>
        <v>25</v>
      </c>
      <c r="K1155" s="24" t="str">
        <f t="shared" si="90"/>
        <v>00</v>
      </c>
      <c r="L1155">
        <v>75</v>
      </c>
      <c r="M1155">
        <v>0</v>
      </c>
      <c r="N1155">
        <v>0</v>
      </c>
      <c r="O1155">
        <v>0</v>
      </c>
      <c r="P1155">
        <v>0</v>
      </c>
      <c r="Q1155" t="s">
        <v>18</v>
      </c>
      <c r="R1155">
        <v>31</v>
      </c>
      <c r="S1155">
        <v>15</v>
      </c>
      <c r="T1155">
        <v>3</v>
      </c>
      <c r="U1155">
        <v>2</v>
      </c>
      <c r="V1155">
        <v>2.5999999999999999E-2</v>
      </c>
      <c r="W1155">
        <v>1.9199999999999998E-2</v>
      </c>
      <c r="X1155">
        <v>24</v>
      </c>
      <c r="Y1155">
        <v>0</v>
      </c>
      <c r="Z1155" t="s">
        <v>133</v>
      </c>
      <c r="AB1155">
        <v>0.8</v>
      </c>
      <c r="AC1155">
        <v>1</v>
      </c>
      <c r="AD1155">
        <v>45</v>
      </c>
      <c r="AE1155">
        <v>1</v>
      </c>
      <c r="AF1155">
        <v>1</v>
      </c>
      <c r="AG1155">
        <v>0.5</v>
      </c>
      <c r="AH1155">
        <v>0</v>
      </c>
      <c r="BA1155">
        <v>9</v>
      </c>
      <c r="BB1155">
        <v>3</v>
      </c>
      <c r="BC1155">
        <v>7</v>
      </c>
      <c r="BD1155">
        <v>9</v>
      </c>
      <c r="BE1155">
        <v>0</v>
      </c>
      <c r="BF1155">
        <v>0.4</v>
      </c>
      <c r="BG1155">
        <v>100</v>
      </c>
      <c r="BH1155">
        <v>21</v>
      </c>
      <c r="BI1155">
        <v>70</v>
      </c>
      <c r="BJ1155">
        <v>1</v>
      </c>
      <c r="BK1155">
        <v>0</v>
      </c>
      <c r="BL1155">
        <v>75</v>
      </c>
      <c r="BM1155">
        <v>0</v>
      </c>
      <c r="BN1155">
        <v>0</v>
      </c>
      <c r="BO1155">
        <v>0</v>
      </c>
      <c r="BP1155">
        <v>0</v>
      </c>
      <c r="BQ1155" t="s">
        <v>18</v>
      </c>
      <c r="BR1155">
        <v>31</v>
      </c>
      <c r="BS1155">
        <v>15</v>
      </c>
      <c r="BT1155">
        <v>3</v>
      </c>
      <c r="BU1155">
        <v>2</v>
      </c>
      <c r="BV1155">
        <v>2.5999999999999999E-2</v>
      </c>
      <c r="BW1155">
        <v>1.9199999999999998E-2</v>
      </c>
      <c r="BX1155">
        <v>24</v>
      </c>
      <c r="BY1155">
        <v>0</v>
      </c>
      <c r="BZ1155" t="s">
        <v>133</v>
      </c>
      <c r="CB1155">
        <v>0.8</v>
      </c>
      <c r="CC1155">
        <v>1</v>
      </c>
      <c r="CD1155">
        <v>45</v>
      </c>
      <c r="CE1155">
        <v>1</v>
      </c>
      <c r="CF1155">
        <v>1</v>
      </c>
      <c r="CG1155">
        <v>0.5</v>
      </c>
      <c r="CH1155">
        <v>0</v>
      </c>
    </row>
    <row r="1156" spans="1:86">
      <c r="A1156">
        <v>10</v>
      </c>
      <c r="B1156">
        <v>802</v>
      </c>
      <c r="C1156">
        <v>1</v>
      </c>
      <c r="D1156">
        <v>9</v>
      </c>
      <c r="E1156">
        <v>0</v>
      </c>
      <c r="F1156" s="24">
        <f t="shared" si="92"/>
        <v>13</v>
      </c>
      <c r="G1156">
        <v>150</v>
      </c>
      <c r="H1156" s="24">
        <f t="shared" ref="H1156:H1219" si="94">IF(BH1156="","",IF(ROUNDUP((BH1156/100)*IF(BJ1156&gt;100,RIGHT(BJ1156,2),BJ1156)*250*4/60*2/IF(BK1156&gt;=10,10,1),0)&gt;15,15,ROUNDUP((BH1156/100)*IF(BJ1156&gt;100,RIGHT(BJ1156,2),BJ1156)*250*4/60*2/IF(BK1156&gt;=10,10,1),0)))</f>
        <v>7</v>
      </c>
      <c r="I1156" s="24">
        <f t="shared" si="91"/>
        <v>20</v>
      </c>
      <c r="J1156" s="24">
        <f t="shared" si="93"/>
        <v>25</v>
      </c>
      <c r="K1156" s="24" t="str">
        <f t="shared" ref="K1156:K1219" si="95">TEXT(IF(W1156=0,"",IF(BK1156&gt;=10,LEFT(BK1156,1),0)&amp;IF(V1156&gt;=0.06,3,0)),"00")</f>
        <v>00</v>
      </c>
      <c r="L1156">
        <v>85</v>
      </c>
      <c r="M1156">
        <v>0</v>
      </c>
      <c r="N1156">
        <v>0</v>
      </c>
      <c r="O1156">
        <v>10</v>
      </c>
      <c r="P1156">
        <v>1</v>
      </c>
      <c r="Q1156" t="s">
        <v>19</v>
      </c>
      <c r="R1156">
        <v>41</v>
      </c>
      <c r="S1156">
        <v>48</v>
      </c>
      <c r="T1156">
        <v>3</v>
      </c>
      <c r="U1156">
        <v>2</v>
      </c>
      <c r="V1156">
        <v>8.0000000000000002E-3</v>
      </c>
      <c r="W1156">
        <v>2.2200000000000001E-2</v>
      </c>
      <c r="X1156">
        <v>24</v>
      </c>
      <c r="Y1156">
        <v>1.2</v>
      </c>
      <c r="Z1156" t="s">
        <v>57</v>
      </c>
      <c r="AA1156">
        <v>3200</v>
      </c>
      <c r="AB1156">
        <v>0.63</v>
      </c>
      <c r="AC1156">
        <v>1</v>
      </c>
      <c r="AD1156">
        <v>45</v>
      </c>
      <c r="AE1156">
        <v>1</v>
      </c>
      <c r="AF1156">
        <v>1</v>
      </c>
      <c r="AG1156">
        <v>0.5</v>
      </c>
      <c r="AH1156">
        <v>0</v>
      </c>
      <c r="BA1156">
        <v>10</v>
      </c>
      <c r="BB1156">
        <v>802</v>
      </c>
      <c r="BC1156">
        <v>1</v>
      </c>
      <c r="BD1156">
        <v>9</v>
      </c>
      <c r="BE1156">
        <v>0</v>
      </c>
      <c r="BF1156">
        <v>1.3</v>
      </c>
      <c r="BG1156">
        <v>150</v>
      </c>
      <c r="BH1156">
        <v>21</v>
      </c>
      <c r="BI1156">
        <v>156</v>
      </c>
      <c r="BJ1156">
        <v>1</v>
      </c>
      <c r="BK1156">
        <v>0</v>
      </c>
      <c r="BL1156">
        <v>85</v>
      </c>
      <c r="BM1156">
        <v>0</v>
      </c>
      <c r="BN1156">
        <v>0</v>
      </c>
      <c r="BO1156">
        <v>10</v>
      </c>
      <c r="BP1156">
        <v>1</v>
      </c>
      <c r="BQ1156" t="s">
        <v>19</v>
      </c>
      <c r="BR1156">
        <v>41</v>
      </c>
      <c r="BS1156">
        <v>48</v>
      </c>
      <c r="BT1156">
        <v>3</v>
      </c>
      <c r="BU1156">
        <v>2</v>
      </c>
      <c r="BV1156">
        <v>8.0000000000000002E-3</v>
      </c>
      <c r="BW1156">
        <v>2.2200000000000001E-2</v>
      </c>
      <c r="BX1156">
        <v>24</v>
      </c>
      <c r="BY1156">
        <v>1.2</v>
      </c>
      <c r="BZ1156" t="s">
        <v>57</v>
      </c>
      <c r="CA1156">
        <v>3200</v>
      </c>
      <c r="CB1156">
        <v>0.63</v>
      </c>
      <c r="CC1156">
        <v>1</v>
      </c>
      <c r="CD1156">
        <v>45</v>
      </c>
      <c r="CE1156">
        <v>1</v>
      </c>
      <c r="CF1156">
        <v>1</v>
      </c>
      <c r="CG1156">
        <v>0.5</v>
      </c>
      <c r="CH1156">
        <v>0</v>
      </c>
    </row>
    <row r="1157" spans="1:86">
      <c r="A1157">
        <v>11</v>
      </c>
      <c r="B1157">
        <v>802</v>
      </c>
      <c r="C1157">
        <v>1</v>
      </c>
      <c r="D1157">
        <v>9</v>
      </c>
      <c r="E1157">
        <v>0</v>
      </c>
      <c r="F1157" s="24">
        <f t="shared" si="92"/>
        <v>13</v>
      </c>
      <c r="G1157">
        <v>150</v>
      </c>
      <c r="H1157" s="24">
        <f t="shared" si="94"/>
        <v>7</v>
      </c>
      <c r="I1157" s="24">
        <f t="shared" si="91"/>
        <v>20</v>
      </c>
      <c r="J1157" s="24">
        <f t="shared" si="93"/>
        <v>25</v>
      </c>
      <c r="K1157" s="24" t="str">
        <f t="shared" si="95"/>
        <v>00</v>
      </c>
      <c r="L1157">
        <v>85</v>
      </c>
      <c r="M1157">
        <v>0</v>
      </c>
      <c r="N1157">
        <v>0</v>
      </c>
      <c r="O1157">
        <v>10</v>
      </c>
      <c r="P1157">
        <v>1</v>
      </c>
      <c r="Q1157" t="s">
        <v>19</v>
      </c>
      <c r="R1157">
        <v>41</v>
      </c>
      <c r="S1157">
        <v>48</v>
      </c>
      <c r="T1157">
        <v>3</v>
      </c>
      <c r="U1157">
        <v>2</v>
      </c>
      <c r="V1157">
        <v>2.8000000000000001E-2</v>
      </c>
      <c r="W1157">
        <v>9.4999999999999998E-3</v>
      </c>
      <c r="X1157">
        <v>24</v>
      </c>
      <c r="Y1157">
        <v>1.2</v>
      </c>
      <c r="Z1157" t="s">
        <v>57</v>
      </c>
      <c r="AA1157">
        <v>312</v>
      </c>
      <c r="AB1157">
        <v>0.63</v>
      </c>
      <c r="AC1157">
        <v>1</v>
      </c>
      <c r="AD1157">
        <v>45</v>
      </c>
      <c r="AE1157">
        <v>1</v>
      </c>
      <c r="AF1157">
        <v>1</v>
      </c>
      <c r="AG1157">
        <v>0.5</v>
      </c>
      <c r="AH1157">
        <v>0</v>
      </c>
      <c r="BA1157">
        <v>11</v>
      </c>
      <c r="BB1157">
        <v>802</v>
      </c>
      <c r="BC1157">
        <v>1</v>
      </c>
      <c r="BD1157">
        <v>9</v>
      </c>
      <c r="BE1157">
        <v>0</v>
      </c>
      <c r="BF1157">
        <v>1.3</v>
      </c>
      <c r="BG1157">
        <v>150</v>
      </c>
      <c r="BH1157">
        <v>21</v>
      </c>
      <c r="BI1157">
        <v>156</v>
      </c>
      <c r="BJ1157">
        <v>1</v>
      </c>
      <c r="BK1157">
        <v>0</v>
      </c>
      <c r="BL1157">
        <v>85</v>
      </c>
      <c r="BM1157">
        <v>0</v>
      </c>
      <c r="BN1157">
        <v>0</v>
      </c>
      <c r="BO1157">
        <v>10</v>
      </c>
      <c r="BP1157">
        <v>1</v>
      </c>
      <c r="BQ1157" t="s">
        <v>19</v>
      </c>
      <c r="BR1157">
        <v>41</v>
      </c>
      <c r="BS1157">
        <v>48</v>
      </c>
      <c r="BT1157">
        <v>3</v>
      </c>
      <c r="BU1157">
        <v>2</v>
      </c>
      <c r="BV1157">
        <v>2.8000000000000001E-2</v>
      </c>
      <c r="BW1157">
        <v>9.4999999999999998E-3</v>
      </c>
      <c r="BX1157">
        <v>24</v>
      </c>
      <c r="BY1157">
        <v>1.2</v>
      </c>
      <c r="BZ1157" t="s">
        <v>57</v>
      </c>
      <c r="CA1157">
        <v>312</v>
      </c>
      <c r="CB1157">
        <v>0.63</v>
      </c>
      <c r="CC1157">
        <v>1</v>
      </c>
      <c r="CD1157">
        <v>45</v>
      </c>
      <c r="CE1157">
        <v>1</v>
      </c>
      <c r="CF1157">
        <v>1</v>
      </c>
      <c r="CG1157">
        <v>0.5</v>
      </c>
      <c r="CH1157">
        <v>0</v>
      </c>
    </row>
    <row r="1158" spans="1:86">
      <c r="A1158">
        <v>12</v>
      </c>
      <c r="B1158">
        <v>801</v>
      </c>
      <c r="C1158">
        <v>1</v>
      </c>
      <c r="D1158">
        <v>9</v>
      </c>
      <c r="E1158">
        <v>0</v>
      </c>
      <c r="F1158" s="24">
        <f t="shared" si="92"/>
        <v>15</v>
      </c>
      <c r="G1158">
        <v>110</v>
      </c>
      <c r="H1158" s="24">
        <f t="shared" si="94"/>
        <v>8</v>
      </c>
      <c r="I1158" s="24">
        <f t="shared" si="91"/>
        <v>17</v>
      </c>
      <c r="J1158" s="24">
        <f t="shared" si="93"/>
        <v>25</v>
      </c>
      <c r="K1158" s="24" t="str">
        <f t="shared" si="95"/>
        <v>00</v>
      </c>
      <c r="L1158">
        <v>73</v>
      </c>
      <c r="M1158">
        <v>0</v>
      </c>
      <c r="N1158">
        <v>40</v>
      </c>
      <c r="O1158">
        <v>10</v>
      </c>
      <c r="P1158">
        <v>2</v>
      </c>
      <c r="Q1158" t="s">
        <v>19</v>
      </c>
      <c r="R1158">
        <v>32</v>
      </c>
      <c r="S1158">
        <v>30</v>
      </c>
      <c r="T1158">
        <v>3</v>
      </c>
      <c r="U1158">
        <v>2</v>
      </c>
      <c r="V1158">
        <v>2E-3</v>
      </c>
      <c r="W1158">
        <v>2.7E-2</v>
      </c>
      <c r="X1158">
        <v>24</v>
      </c>
      <c r="Y1158">
        <v>1.5</v>
      </c>
      <c r="Z1158" t="s">
        <v>57</v>
      </c>
      <c r="AA1158">
        <v>4000</v>
      </c>
      <c r="AB1158">
        <v>0.5</v>
      </c>
      <c r="AC1158">
        <v>1</v>
      </c>
      <c r="AD1158">
        <v>45</v>
      </c>
      <c r="AE1158">
        <v>1</v>
      </c>
      <c r="AF1158">
        <v>1</v>
      </c>
      <c r="AG1158">
        <v>0.5</v>
      </c>
      <c r="AH1158">
        <v>0</v>
      </c>
      <c r="BA1158">
        <v>12</v>
      </c>
      <c r="BB1158">
        <v>801</v>
      </c>
      <c r="BC1158">
        <v>1</v>
      </c>
      <c r="BD1158">
        <v>9</v>
      </c>
      <c r="BE1158">
        <v>0</v>
      </c>
      <c r="BF1158">
        <v>1.4</v>
      </c>
      <c r="BG1158">
        <v>110</v>
      </c>
      <c r="BH1158">
        <v>23</v>
      </c>
      <c r="BI1158">
        <v>136</v>
      </c>
      <c r="BJ1158">
        <v>1</v>
      </c>
      <c r="BK1158">
        <v>0</v>
      </c>
      <c r="BL1158">
        <v>73</v>
      </c>
      <c r="BM1158">
        <v>0</v>
      </c>
      <c r="BN1158">
        <v>40</v>
      </c>
      <c r="BO1158">
        <v>10</v>
      </c>
      <c r="BP1158">
        <v>2</v>
      </c>
      <c r="BQ1158" t="s">
        <v>19</v>
      </c>
      <c r="BR1158">
        <v>32</v>
      </c>
      <c r="BS1158">
        <v>30</v>
      </c>
      <c r="BT1158">
        <v>3</v>
      </c>
      <c r="BU1158">
        <v>2</v>
      </c>
      <c r="BV1158">
        <v>2E-3</v>
      </c>
      <c r="BW1158">
        <v>2.7E-2</v>
      </c>
      <c r="BX1158">
        <v>24</v>
      </c>
      <c r="BY1158">
        <v>1.5</v>
      </c>
      <c r="BZ1158" t="s">
        <v>57</v>
      </c>
      <c r="CA1158">
        <v>4000</v>
      </c>
      <c r="CB1158">
        <v>0.5</v>
      </c>
      <c r="CC1158">
        <v>1</v>
      </c>
      <c r="CD1158">
        <v>45</v>
      </c>
      <c r="CE1158">
        <v>1</v>
      </c>
      <c r="CF1158">
        <v>1</v>
      </c>
      <c r="CG1158">
        <v>0.5</v>
      </c>
      <c r="CH1158">
        <v>0</v>
      </c>
    </row>
    <row r="1159" spans="1:86">
      <c r="A1159">
        <v>13</v>
      </c>
      <c r="B1159">
        <v>801</v>
      </c>
      <c r="C1159">
        <v>1</v>
      </c>
      <c r="D1159">
        <v>9</v>
      </c>
      <c r="E1159">
        <v>0</v>
      </c>
      <c r="F1159" s="24">
        <f t="shared" si="92"/>
        <v>15</v>
      </c>
      <c r="G1159">
        <v>110</v>
      </c>
      <c r="H1159" s="24">
        <f t="shared" si="94"/>
        <v>8</v>
      </c>
      <c r="I1159" s="24">
        <f t="shared" si="91"/>
        <v>17</v>
      </c>
      <c r="J1159" s="24">
        <f t="shared" si="93"/>
        <v>25</v>
      </c>
      <c r="K1159" s="24" t="str">
        <f t="shared" si="95"/>
        <v>00</v>
      </c>
      <c r="L1159">
        <v>73</v>
      </c>
      <c r="M1159">
        <v>0</v>
      </c>
      <c r="N1159">
        <v>40</v>
      </c>
      <c r="O1159">
        <v>10</v>
      </c>
      <c r="P1159">
        <v>2</v>
      </c>
      <c r="Q1159" t="s">
        <v>19</v>
      </c>
      <c r="R1159">
        <v>32</v>
      </c>
      <c r="S1159">
        <v>30</v>
      </c>
      <c r="T1159">
        <v>3</v>
      </c>
      <c r="U1159">
        <v>2</v>
      </c>
      <c r="V1159">
        <v>2.1999999999999999E-2</v>
      </c>
      <c r="W1159">
        <v>1.2E-2</v>
      </c>
      <c r="X1159">
        <v>24</v>
      </c>
      <c r="Y1159">
        <v>1.5</v>
      </c>
      <c r="Z1159" t="s">
        <v>57</v>
      </c>
      <c r="AA1159">
        <v>400</v>
      </c>
      <c r="AB1159">
        <v>0.5</v>
      </c>
      <c r="AC1159">
        <v>1</v>
      </c>
      <c r="AD1159">
        <v>45</v>
      </c>
      <c r="AE1159">
        <v>1</v>
      </c>
      <c r="AF1159">
        <v>1</v>
      </c>
      <c r="AG1159">
        <v>0.5</v>
      </c>
      <c r="AH1159">
        <v>0</v>
      </c>
      <c r="BA1159">
        <v>13</v>
      </c>
      <c r="BB1159">
        <v>801</v>
      </c>
      <c r="BC1159">
        <v>1</v>
      </c>
      <c r="BD1159">
        <v>9</v>
      </c>
      <c r="BE1159">
        <v>0</v>
      </c>
      <c r="BF1159">
        <v>1.4</v>
      </c>
      <c r="BG1159">
        <v>110</v>
      </c>
      <c r="BH1159">
        <v>23</v>
      </c>
      <c r="BI1159">
        <v>136</v>
      </c>
      <c r="BJ1159">
        <v>1</v>
      </c>
      <c r="BK1159">
        <v>0</v>
      </c>
      <c r="BL1159">
        <v>73</v>
      </c>
      <c r="BM1159">
        <v>0</v>
      </c>
      <c r="BN1159">
        <v>40</v>
      </c>
      <c r="BO1159">
        <v>10</v>
      </c>
      <c r="BP1159">
        <v>2</v>
      </c>
      <c r="BQ1159" t="s">
        <v>19</v>
      </c>
      <c r="BR1159">
        <v>32</v>
      </c>
      <c r="BS1159">
        <v>30</v>
      </c>
      <c r="BT1159">
        <v>3</v>
      </c>
      <c r="BU1159">
        <v>2</v>
      </c>
      <c r="BV1159">
        <v>2.1999999999999999E-2</v>
      </c>
      <c r="BW1159">
        <v>1.2E-2</v>
      </c>
      <c r="BX1159">
        <v>24</v>
      </c>
      <c r="BY1159">
        <v>1.5</v>
      </c>
      <c r="BZ1159" t="s">
        <v>57</v>
      </c>
      <c r="CA1159">
        <v>400</v>
      </c>
      <c r="CB1159">
        <v>0.5</v>
      </c>
      <c r="CC1159">
        <v>1</v>
      </c>
      <c r="CD1159">
        <v>45</v>
      </c>
      <c r="CE1159">
        <v>1</v>
      </c>
      <c r="CF1159">
        <v>1</v>
      </c>
      <c r="CG1159">
        <v>0.5</v>
      </c>
      <c r="CH1159">
        <v>0</v>
      </c>
    </row>
    <row r="1160" spans="1:86">
      <c r="B1160" t="s">
        <v>136</v>
      </c>
      <c r="F1160" s="24" t="str">
        <f t="shared" si="92"/>
        <v/>
      </c>
      <c r="H1160" s="24" t="str">
        <f t="shared" si="94"/>
        <v/>
      </c>
      <c r="I1160" s="24" t="str">
        <f t="shared" si="91"/>
        <v/>
      </c>
      <c r="J1160" s="24" t="str">
        <f t="shared" si="93"/>
        <v/>
      </c>
      <c r="K1160" s="24" t="str">
        <f t="shared" si="95"/>
        <v/>
      </c>
      <c r="AC1160">
        <v>1</v>
      </c>
      <c r="AE1160">
        <v>1</v>
      </c>
      <c r="AF1160">
        <v>1</v>
      </c>
      <c r="AH1160">
        <v>0</v>
      </c>
      <c r="BB1160" t="s">
        <v>136</v>
      </c>
      <c r="BK1160">
        <v>0</v>
      </c>
      <c r="CC1160">
        <v>1</v>
      </c>
      <c r="CE1160">
        <v>1</v>
      </c>
      <c r="CF1160">
        <v>1</v>
      </c>
      <c r="CH1160">
        <v>0</v>
      </c>
    </row>
    <row r="1161" spans="1:86">
      <c r="F1161" s="24" t="str">
        <f t="shared" si="92"/>
        <v/>
      </c>
      <c r="H1161" s="24" t="str">
        <f t="shared" si="94"/>
        <v/>
      </c>
      <c r="I1161" s="24" t="str">
        <f t="shared" si="91"/>
        <v/>
      </c>
      <c r="J1161" s="24" t="str">
        <f t="shared" si="93"/>
        <v/>
      </c>
      <c r="K1161" s="24" t="str">
        <f t="shared" si="95"/>
        <v/>
      </c>
      <c r="AC1161">
        <v>1</v>
      </c>
      <c r="AE1161">
        <v>1</v>
      </c>
      <c r="AF1161">
        <v>1</v>
      </c>
      <c r="AH1161">
        <v>0</v>
      </c>
      <c r="BK1161">
        <v>0</v>
      </c>
      <c r="CC1161">
        <v>1</v>
      </c>
      <c r="CE1161">
        <v>1</v>
      </c>
      <c r="CF1161">
        <v>1</v>
      </c>
      <c r="CH1161">
        <v>0</v>
      </c>
    </row>
    <row r="1162" spans="1:86">
      <c r="A1162">
        <v>2</v>
      </c>
      <c r="B1162">
        <v>9</v>
      </c>
      <c r="C1162">
        <v>300</v>
      </c>
      <c r="D1162">
        <v>55</v>
      </c>
      <c r="E1162">
        <v>0</v>
      </c>
      <c r="F1162" s="24">
        <f t="shared" si="92"/>
        <v>135</v>
      </c>
      <c r="G1162">
        <v>50</v>
      </c>
      <c r="H1162" s="24">
        <f t="shared" si="94"/>
        <v>11</v>
      </c>
      <c r="I1162" s="24">
        <f t="shared" si="91"/>
        <v>9</v>
      </c>
      <c r="J1162" s="24">
        <f t="shared" si="93"/>
        <v>75</v>
      </c>
      <c r="K1162" s="24" t="str">
        <f t="shared" si="95"/>
        <v>03</v>
      </c>
      <c r="L1162">
        <v>22</v>
      </c>
      <c r="M1162">
        <v>0</v>
      </c>
      <c r="N1162">
        <v>0</v>
      </c>
      <c r="O1162">
        <v>1</v>
      </c>
      <c r="P1162">
        <v>0</v>
      </c>
      <c r="Q1162" t="s">
        <v>18</v>
      </c>
      <c r="R1162">
        <v>21</v>
      </c>
      <c r="S1162">
        <v>10</v>
      </c>
      <c r="T1162">
        <v>2</v>
      </c>
      <c r="U1162">
        <v>2</v>
      </c>
      <c r="V1162">
        <v>0.30099999999999999</v>
      </c>
      <c r="W1162">
        <v>0.25280000000000002</v>
      </c>
      <c r="X1162">
        <v>24</v>
      </c>
      <c r="Y1162">
        <v>0</v>
      </c>
      <c r="Z1162" t="s">
        <v>133</v>
      </c>
      <c r="AB1162">
        <v>0</v>
      </c>
      <c r="AC1162">
        <v>1</v>
      </c>
      <c r="AD1162">
        <v>45</v>
      </c>
      <c r="AE1162">
        <v>1</v>
      </c>
      <c r="AF1162">
        <v>1</v>
      </c>
      <c r="AG1162">
        <v>0.63</v>
      </c>
      <c r="AH1162">
        <v>0</v>
      </c>
      <c r="BA1162">
        <v>2</v>
      </c>
      <c r="BB1162">
        <v>9</v>
      </c>
      <c r="BC1162">
        <v>300</v>
      </c>
      <c r="BD1162">
        <v>55</v>
      </c>
      <c r="BE1162">
        <v>0</v>
      </c>
      <c r="BF1162">
        <v>13.4</v>
      </c>
      <c r="BG1162">
        <v>50</v>
      </c>
      <c r="BH1162">
        <v>11</v>
      </c>
      <c r="BI1162">
        <v>70</v>
      </c>
      <c r="BJ1162">
        <v>3</v>
      </c>
      <c r="BK1162">
        <v>0</v>
      </c>
      <c r="BL1162">
        <v>22</v>
      </c>
      <c r="BM1162">
        <v>0</v>
      </c>
      <c r="BN1162">
        <v>0</v>
      </c>
      <c r="BO1162">
        <v>1</v>
      </c>
      <c r="BP1162">
        <v>0</v>
      </c>
      <c r="BQ1162" t="s">
        <v>18</v>
      </c>
      <c r="BR1162">
        <v>21</v>
      </c>
      <c r="BS1162">
        <v>10</v>
      </c>
      <c r="BT1162">
        <v>2</v>
      </c>
      <c r="BU1162">
        <v>2</v>
      </c>
      <c r="BV1162">
        <v>0.30099999999999999</v>
      </c>
      <c r="BW1162">
        <v>0.25280000000000002</v>
      </c>
      <c r="BX1162">
        <v>24</v>
      </c>
      <c r="BY1162">
        <v>0</v>
      </c>
      <c r="BZ1162" t="s">
        <v>133</v>
      </c>
      <c r="CB1162">
        <v>0</v>
      </c>
      <c r="CC1162">
        <v>1</v>
      </c>
      <c r="CD1162">
        <v>45</v>
      </c>
      <c r="CE1162">
        <v>1</v>
      </c>
      <c r="CF1162">
        <v>1</v>
      </c>
      <c r="CG1162">
        <v>0.63</v>
      </c>
      <c r="CH1162">
        <v>0</v>
      </c>
    </row>
    <row r="1163" spans="1:86">
      <c r="A1163">
        <v>3</v>
      </c>
      <c r="B1163">
        <v>8</v>
      </c>
      <c r="C1163">
        <v>200</v>
      </c>
      <c r="D1163">
        <v>40</v>
      </c>
      <c r="E1163">
        <v>0</v>
      </c>
      <c r="F1163" s="24">
        <f t="shared" si="92"/>
        <v>85</v>
      </c>
      <c r="G1163">
        <v>50</v>
      </c>
      <c r="H1163" s="24">
        <f t="shared" si="94"/>
        <v>12</v>
      </c>
      <c r="I1163" s="24">
        <f t="shared" si="91"/>
        <v>9</v>
      </c>
      <c r="J1163" s="24">
        <f t="shared" si="93"/>
        <v>75</v>
      </c>
      <c r="K1163" s="24" t="str">
        <f t="shared" si="95"/>
        <v>03</v>
      </c>
      <c r="L1163">
        <v>22</v>
      </c>
      <c r="M1163">
        <v>0</v>
      </c>
      <c r="N1163">
        <v>0</v>
      </c>
      <c r="O1163">
        <v>1</v>
      </c>
      <c r="P1163">
        <v>0</v>
      </c>
      <c r="Q1163" t="s">
        <v>18</v>
      </c>
      <c r="R1163">
        <v>21</v>
      </c>
      <c r="S1163">
        <v>10</v>
      </c>
      <c r="T1163">
        <v>2</v>
      </c>
      <c r="U1163">
        <v>2</v>
      </c>
      <c r="V1163">
        <v>0.20699999999999999</v>
      </c>
      <c r="W1163">
        <v>0.1739</v>
      </c>
      <c r="X1163">
        <v>24</v>
      </c>
      <c r="Y1163">
        <v>0</v>
      </c>
      <c r="Z1163" t="s">
        <v>133</v>
      </c>
      <c r="AB1163">
        <v>0</v>
      </c>
      <c r="AC1163">
        <v>1</v>
      </c>
      <c r="AD1163">
        <v>45</v>
      </c>
      <c r="AE1163">
        <v>1</v>
      </c>
      <c r="AF1163">
        <v>1</v>
      </c>
      <c r="AG1163">
        <v>0.63</v>
      </c>
      <c r="AH1163">
        <v>0</v>
      </c>
      <c r="BA1163">
        <v>3</v>
      </c>
      <c r="BB1163">
        <v>8</v>
      </c>
      <c r="BC1163">
        <v>200</v>
      </c>
      <c r="BD1163">
        <v>40</v>
      </c>
      <c r="BE1163">
        <v>0</v>
      </c>
      <c r="BF1163">
        <v>8.6</v>
      </c>
      <c r="BG1163">
        <v>50</v>
      </c>
      <c r="BH1163">
        <v>12</v>
      </c>
      <c r="BI1163">
        <v>70</v>
      </c>
      <c r="BJ1163">
        <v>3</v>
      </c>
      <c r="BK1163">
        <v>0</v>
      </c>
      <c r="BL1163">
        <v>22</v>
      </c>
      <c r="BM1163">
        <v>0</v>
      </c>
      <c r="BN1163">
        <v>0</v>
      </c>
      <c r="BO1163">
        <v>1</v>
      </c>
      <c r="BP1163">
        <v>0</v>
      </c>
      <c r="BQ1163" t="s">
        <v>18</v>
      </c>
      <c r="BR1163">
        <v>21</v>
      </c>
      <c r="BS1163">
        <v>10</v>
      </c>
      <c r="BT1163">
        <v>2</v>
      </c>
      <c r="BU1163">
        <v>2</v>
      </c>
      <c r="BV1163">
        <v>0.20699999999999999</v>
      </c>
      <c r="BW1163">
        <v>0.1739</v>
      </c>
      <c r="BX1163">
        <v>24</v>
      </c>
      <c r="BY1163">
        <v>0</v>
      </c>
      <c r="BZ1163" t="s">
        <v>133</v>
      </c>
      <c r="CB1163">
        <v>0</v>
      </c>
      <c r="CC1163">
        <v>1</v>
      </c>
      <c r="CD1163">
        <v>45</v>
      </c>
      <c r="CE1163">
        <v>1</v>
      </c>
      <c r="CF1163">
        <v>1</v>
      </c>
      <c r="CG1163">
        <v>0.63</v>
      </c>
      <c r="CH1163">
        <v>0</v>
      </c>
    </row>
    <row r="1164" spans="1:86">
      <c r="A1164">
        <v>4</v>
      </c>
      <c r="B1164">
        <v>7</v>
      </c>
      <c r="C1164">
        <v>140</v>
      </c>
      <c r="D1164">
        <v>40</v>
      </c>
      <c r="E1164">
        <v>0</v>
      </c>
      <c r="F1164" s="24">
        <f t="shared" si="92"/>
        <v>53</v>
      </c>
      <c r="G1164">
        <v>60</v>
      </c>
      <c r="H1164" s="24">
        <f t="shared" si="94"/>
        <v>12</v>
      </c>
      <c r="I1164" s="24">
        <f t="shared" si="91"/>
        <v>8</v>
      </c>
      <c r="J1164" s="24">
        <f t="shared" si="93"/>
        <v>75</v>
      </c>
      <c r="K1164" s="24" t="str">
        <f t="shared" si="95"/>
        <v>03</v>
      </c>
      <c r="L1164">
        <v>32</v>
      </c>
      <c r="M1164">
        <v>0</v>
      </c>
      <c r="N1164">
        <v>40</v>
      </c>
      <c r="O1164">
        <v>0</v>
      </c>
      <c r="P1164">
        <v>0</v>
      </c>
      <c r="Q1164" t="s">
        <v>18</v>
      </c>
      <c r="R1164">
        <v>31</v>
      </c>
      <c r="S1164">
        <v>15</v>
      </c>
      <c r="T1164">
        <v>2</v>
      </c>
      <c r="U1164">
        <v>2</v>
      </c>
      <c r="V1164">
        <v>0.152</v>
      </c>
      <c r="W1164">
        <v>0.12620000000000001</v>
      </c>
      <c r="X1164">
        <v>24</v>
      </c>
      <c r="Y1164">
        <v>0</v>
      </c>
      <c r="Z1164" t="s">
        <v>133</v>
      </c>
      <c r="AB1164">
        <v>0</v>
      </c>
      <c r="AC1164">
        <v>1</v>
      </c>
      <c r="AD1164">
        <v>45</v>
      </c>
      <c r="AE1164">
        <v>1</v>
      </c>
      <c r="AF1164">
        <v>1</v>
      </c>
      <c r="AG1164">
        <v>0.63</v>
      </c>
      <c r="AH1164">
        <v>0</v>
      </c>
      <c r="BA1164">
        <v>4</v>
      </c>
      <c r="BB1164">
        <v>7</v>
      </c>
      <c r="BC1164">
        <v>140</v>
      </c>
      <c r="BD1164">
        <v>40</v>
      </c>
      <c r="BE1164">
        <v>0</v>
      </c>
      <c r="BF1164">
        <v>5.3</v>
      </c>
      <c r="BG1164">
        <v>60</v>
      </c>
      <c r="BH1164">
        <v>12</v>
      </c>
      <c r="BI1164">
        <v>60</v>
      </c>
      <c r="BJ1164">
        <v>3</v>
      </c>
      <c r="BK1164">
        <v>0</v>
      </c>
      <c r="BL1164">
        <v>32</v>
      </c>
      <c r="BM1164">
        <v>0</v>
      </c>
      <c r="BN1164">
        <v>40</v>
      </c>
      <c r="BO1164">
        <v>0</v>
      </c>
      <c r="BP1164">
        <v>0</v>
      </c>
      <c r="BQ1164" t="s">
        <v>18</v>
      </c>
      <c r="BR1164">
        <v>31</v>
      </c>
      <c r="BS1164">
        <v>15</v>
      </c>
      <c r="BT1164">
        <v>2</v>
      </c>
      <c r="BU1164">
        <v>2</v>
      </c>
      <c r="BV1164">
        <v>0.152</v>
      </c>
      <c r="BW1164">
        <v>0.12620000000000001</v>
      </c>
      <c r="BX1164">
        <v>24</v>
      </c>
      <c r="BY1164">
        <v>0</v>
      </c>
      <c r="BZ1164" t="s">
        <v>133</v>
      </c>
      <c r="CB1164">
        <v>0</v>
      </c>
      <c r="CC1164">
        <v>1</v>
      </c>
      <c r="CD1164">
        <v>45</v>
      </c>
      <c r="CE1164">
        <v>1</v>
      </c>
      <c r="CF1164">
        <v>1</v>
      </c>
      <c r="CG1164">
        <v>0.63</v>
      </c>
      <c r="CH1164">
        <v>0</v>
      </c>
    </row>
    <row r="1165" spans="1:86">
      <c r="A1165">
        <v>5</v>
      </c>
      <c r="B1165">
        <v>6</v>
      </c>
      <c r="C1165">
        <v>70</v>
      </c>
      <c r="D1165">
        <v>25</v>
      </c>
      <c r="E1165">
        <v>0</v>
      </c>
      <c r="F1165" s="24">
        <f t="shared" si="92"/>
        <v>33</v>
      </c>
      <c r="G1165">
        <v>70</v>
      </c>
      <c r="H1165" s="24">
        <f t="shared" si="94"/>
        <v>12</v>
      </c>
      <c r="I1165" s="24">
        <f t="shared" si="91"/>
        <v>8</v>
      </c>
      <c r="J1165" s="24">
        <f t="shared" si="93"/>
        <v>75</v>
      </c>
      <c r="K1165" s="24" t="str">
        <f t="shared" si="95"/>
        <v>03</v>
      </c>
      <c r="L1165">
        <v>42</v>
      </c>
      <c r="M1165">
        <v>0</v>
      </c>
      <c r="N1165">
        <v>40</v>
      </c>
      <c r="O1165">
        <v>0</v>
      </c>
      <c r="P1165">
        <v>0</v>
      </c>
      <c r="Q1165" t="s">
        <v>18</v>
      </c>
      <c r="R1165">
        <v>31</v>
      </c>
      <c r="S1165">
        <v>15</v>
      </c>
      <c r="T1165">
        <v>2</v>
      </c>
      <c r="U1165">
        <v>2</v>
      </c>
      <c r="V1165">
        <v>0.109</v>
      </c>
      <c r="W1165">
        <v>8.72E-2</v>
      </c>
      <c r="X1165">
        <v>24</v>
      </c>
      <c r="Y1165">
        <v>0</v>
      </c>
      <c r="Z1165" t="s">
        <v>133</v>
      </c>
      <c r="AB1165">
        <v>4</v>
      </c>
      <c r="AC1165">
        <v>1</v>
      </c>
      <c r="AD1165">
        <v>45</v>
      </c>
      <c r="AE1165">
        <v>1</v>
      </c>
      <c r="AF1165">
        <v>1</v>
      </c>
      <c r="AG1165">
        <v>0.63</v>
      </c>
      <c r="AH1165">
        <v>0</v>
      </c>
      <c r="BA1165">
        <v>5</v>
      </c>
      <c r="BB1165">
        <v>6</v>
      </c>
      <c r="BC1165">
        <v>70</v>
      </c>
      <c r="BD1165">
        <v>25</v>
      </c>
      <c r="BE1165">
        <v>0</v>
      </c>
      <c r="BF1165">
        <v>3.3</v>
      </c>
      <c r="BG1165">
        <v>70</v>
      </c>
      <c r="BH1165">
        <v>12</v>
      </c>
      <c r="BI1165">
        <v>60</v>
      </c>
      <c r="BJ1165">
        <v>3</v>
      </c>
      <c r="BK1165">
        <v>0</v>
      </c>
      <c r="BL1165">
        <v>42</v>
      </c>
      <c r="BM1165">
        <v>0</v>
      </c>
      <c r="BN1165">
        <v>40</v>
      </c>
      <c r="BO1165">
        <v>0</v>
      </c>
      <c r="BP1165">
        <v>0</v>
      </c>
      <c r="BQ1165" t="s">
        <v>18</v>
      </c>
      <c r="BR1165">
        <v>31</v>
      </c>
      <c r="BS1165">
        <v>15</v>
      </c>
      <c r="BT1165">
        <v>2</v>
      </c>
      <c r="BU1165">
        <v>2</v>
      </c>
      <c r="BV1165">
        <v>0.109</v>
      </c>
      <c r="BW1165">
        <v>8.72E-2</v>
      </c>
      <c r="BX1165">
        <v>24</v>
      </c>
      <c r="BY1165">
        <v>0</v>
      </c>
      <c r="BZ1165" t="s">
        <v>133</v>
      </c>
      <c r="CB1165">
        <v>4</v>
      </c>
      <c r="CC1165">
        <v>1</v>
      </c>
      <c r="CD1165">
        <v>45</v>
      </c>
      <c r="CE1165">
        <v>1</v>
      </c>
      <c r="CF1165">
        <v>1</v>
      </c>
      <c r="CG1165">
        <v>0.63</v>
      </c>
      <c r="CH1165">
        <v>0</v>
      </c>
    </row>
    <row r="1166" spans="1:86">
      <c r="A1166">
        <v>6</v>
      </c>
      <c r="B1166">
        <v>5</v>
      </c>
      <c r="C1166">
        <v>40</v>
      </c>
      <c r="D1166">
        <v>20</v>
      </c>
      <c r="E1166">
        <v>0</v>
      </c>
      <c r="F1166" s="24">
        <f t="shared" si="92"/>
        <v>23</v>
      </c>
      <c r="G1166">
        <v>85</v>
      </c>
      <c r="H1166" s="24">
        <f t="shared" si="94"/>
        <v>10</v>
      </c>
      <c r="I1166" s="24">
        <f t="shared" si="91"/>
        <v>8</v>
      </c>
      <c r="J1166" s="24">
        <f t="shared" si="93"/>
        <v>50</v>
      </c>
      <c r="K1166" s="24" t="str">
        <f t="shared" si="95"/>
        <v>03</v>
      </c>
      <c r="L1166">
        <v>32</v>
      </c>
      <c r="M1166">
        <v>0</v>
      </c>
      <c r="N1166">
        <v>40</v>
      </c>
      <c r="O1166">
        <v>0</v>
      </c>
      <c r="P1166">
        <v>0</v>
      </c>
      <c r="Q1166" t="s">
        <v>18</v>
      </c>
      <c r="R1166">
        <v>31</v>
      </c>
      <c r="S1166">
        <v>15</v>
      </c>
      <c r="T1166">
        <v>2</v>
      </c>
      <c r="U1166">
        <v>2</v>
      </c>
      <c r="V1166">
        <v>7.3999999999999996E-2</v>
      </c>
      <c r="W1166">
        <v>5.8500000000000003E-2</v>
      </c>
      <c r="X1166">
        <v>24</v>
      </c>
      <c r="Y1166">
        <v>0</v>
      </c>
      <c r="Z1166" t="s">
        <v>133</v>
      </c>
      <c r="AB1166">
        <v>3.2</v>
      </c>
      <c r="AC1166">
        <v>1</v>
      </c>
      <c r="AD1166">
        <v>45</v>
      </c>
      <c r="AE1166">
        <v>1</v>
      </c>
      <c r="AF1166">
        <v>1</v>
      </c>
      <c r="AG1166">
        <v>0.63</v>
      </c>
      <c r="AH1166">
        <v>0</v>
      </c>
      <c r="BA1166">
        <v>6</v>
      </c>
      <c r="BB1166">
        <v>5</v>
      </c>
      <c r="BC1166">
        <v>40</v>
      </c>
      <c r="BD1166">
        <v>20</v>
      </c>
      <c r="BE1166">
        <v>0</v>
      </c>
      <c r="BF1166">
        <v>2.2999999999999998</v>
      </c>
      <c r="BG1166">
        <v>85</v>
      </c>
      <c r="BH1166">
        <v>14</v>
      </c>
      <c r="BI1166">
        <v>60</v>
      </c>
      <c r="BJ1166">
        <v>2</v>
      </c>
      <c r="BK1166">
        <v>0</v>
      </c>
      <c r="BL1166">
        <v>32</v>
      </c>
      <c r="BM1166">
        <v>0</v>
      </c>
      <c r="BN1166">
        <v>40</v>
      </c>
      <c r="BO1166">
        <v>0</v>
      </c>
      <c r="BP1166">
        <v>0</v>
      </c>
      <c r="BQ1166" t="s">
        <v>18</v>
      </c>
      <c r="BR1166">
        <v>31</v>
      </c>
      <c r="BS1166">
        <v>15</v>
      </c>
      <c r="BT1166">
        <v>2</v>
      </c>
      <c r="BU1166">
        <v>2</v>
      </c>
      <c r="BV1166">
        <v>7.3999999999999996E-2</v>
      </c>
      <c r="BW1166">
        <v>5.8500000000000003E-2</v>
      </c>
      <c r="BX1166">
        <v>24</v>
      </c>
      <c r="BY1166">
        <v>0</v>
      </c>
      <c r="BZ1166" t="s">
        <v>133</v>
      </c>
      <c r="CB1166">
        <v>3.2</v>
      </c>
      <c r="CC1166">
        <v>1</v>
      </c>
      <c r="CD1166">
        <v>45</v>
      </c>
      <c r="CE1166">
        <v>1</v>
      </c>
      <c r="CF1166">
        <v>1</v>
      </c>
      <c r="CG1166">
        <v>0.63</v>
      </c>
      <c r="CH1166">
        <v>0</v>
      </c>
    </row>
    <row r="1167" spans="1:86">
      <c r="A1167">
        <v>7</v>
      </c>
      <c r="B1167">
        <v>4</v>
      </c>
      <c r="C1167">
        <v>10</v>
      </c>
      <c r="D1167">
        <v>10</v>
      </c>
      <c r="E1167">
        <v>0</v>
      </c>
      <c r="F1167" s="24">
        <f t="shared" si="92"/>
        <v>15</v>
      </c>
      <c r="G1167">
        <v>105</v>
      </c>
      <c r="H1167" s="24">
        <f t="shared" si="94"/>
        <v>11</v>
      </c>
      <c r="I1167" s="24">
        <f t="shared" si="91"/>
        <v>8</v>
      </c>
      <c r="J1167" s="24">
        <f t="shared" si="93"/>
        <v>50</v>
      </c>
      <c r="K1167" s="24" t="str">
        <f t="shared" si="95"/>
        <v>00</v>
      </c>
      <c r="L1167">
        <v>52</v>
      </c>
      <c r="M1167">
        <v>0</v>
      </c>
      <c r="N1167">
        <v>40</v>
      </c>
      <c r="O1167">
        <v>0</v>
      </c>
      <c r="P1167">
        <v>0</v>
      </c>
      <c r="Q1167" t="s">
        <v>18</v>
      </c>
      <c r="R1167">
        <v>31</v>
      </c>
      <c r="S1167">
        <v>15</v>
      </c>
      <c r="T1167">
        <v>2</v>
      </c>
      <c r="U1167">
        <v>2</v>
      </c>
      <c r="V1167">
        <v>4.9000000000000002E-2</v>
      </c>
      <c r="W1167">
        <v>3.8699999999999998E-2</v>
      </c>
      <c r="X1167">
        <v>24</v>
      </c>
      <c r="Y1167">
        <v>0</v>
      </c>
      <c r="Z1167" t="s">
        <v>133</v>
      </c>
      <c r="AB1167">
        <v>2</v>
      </c>
      <c r="AC1167">
        <v>1</v>
      </c>
      <c r="AD1167">
        <v>45</v>
      </c>
      <c r="AE1167">
        <v>1</v>
      </c>
      <c r="AF1167">
        <v>1</v>
      </c>
      <c r="AG1167">
        <v>0.63</v>
      </c>
      <c r="AH1167">
        <v>0</v>
      </c>
      <c r="BA1167">
        <v>7</v>
      </c>
      <c r="BB1167">
        <v>4</v>
      </c>
      <c r="BC1167">
        <v>10</v>
      </c>
      <c r="BD1167">
        <v>10</v>
      </c>
      <c r="BE1167">
        <v>0</v>
      </c>
      <c r="BF1167">
        <v>1.5</v>
      </c>
      <c r="BG1167">
        <v>105</v>
      </c>
      <c r="BH1167">
        <v>16</v>
      </c>
      <c r="BI1167">
        <v>60</v>
      </c>
      <c r="BJ1167">
        <v>2</v>
      </c>
      <c r="BK1167">
        <v>0</v>
      </c>
      <c r="BL1167">
        <v>52</v>
      </c>
      <c r="BM1167">
        <v>0</v>
      </c>
      <c r="BN1167">
        <v>40</v>
      </c>
      <c r="BO1167">
        <v>0</v>
      </c>
      <c r="BP1167">
        <v>0</v>
      </c>
      <c r="BQ1167" t="s">
        <v>18</v>
      </c>
      <c r="BR1167">
        <v>31</v>
      </c>
      <c r="BS1167">
        <v>15</v>
      </c>
      <c r="BT1167">
        <v>2</v>
      </c>
      <c r="BU1167">
        <v>2</v>
      </c>
      <c r="BV1167">
        <v>4.9000000000000002E-2</v>
      </c>
      <c r="BW1167">
        <v>3.8699999999999998E-2</v>
      </c>
      <c r="BX1167">
        <v>24</v>
      </c>
      <c r="BY1167">
        <v>0</v>
      </c>
      <c r="BZ1167" t="s">
        <v>133</v>
      </c>
      <c r="CB1167">
        <v>2</v>
      </c>
      <c r="CC1167">
        <v>1</v>
      </c>
      <c r="CD1167">
        <v>45</v>
      </c>
      <c r="CE1167">
        <v>1</v>
      </c>
      <c r="CF1167">
        <v>1</v>
      </c>
      <c r="CG1167">
        <v>0.63</v>
      </c>
      <c r="CH1167">
        <v>0</v>
      </c>
    </row>
    <row r="1168" spans="1:86">
      <c r="A1168">
        <v>8</v>
      </c>
      <c r="B1168">
        <v>3</v>
      </c>
      <c r="C1168">
        <v>7</v>
      </c>
      <c r="D1168">
        <v>9</v>
      </c>
      <c r="E1168">
        <v>0</v>
      </c>
      <c r="F1168" s="24">
        <f t="shared" si="92"/>
        <v>7.9999999999999991</v>
      </c>
      <c r="G1168">
        <v>105</v>
      </c>
      <c r="H1168" s="24">
        <f t="shared" si="94"/>
        <v>11</v>
      </c>
      <c r="I1168" s="24">
        <f t="shared" si="91"/>
        <v>8</v>
      </c>
      <c r="J1168" s="24">
        <f t="shared" si="93"/>
        <v>50</v>
      </c>
      <c r="K1168" s="24" t="str">
        <f t="shared" si="95"/>
        <v>00</v>
      </c>
      <c r="L1168">
        <v>62</v>
      </c>
      <c r="M1168">
        <v>0</v>
      </c>
      <c r="N1168">
        <v>0</v>
      </c>
      <c r="O1168">
        <v>0</v>
      </c>
      <c r="P1168">
        <v>0</v>
      </c>
      <c r="Q1168" t="s">
        <v>18</v>
      </c>
      <c r="R1168">
        <v>31</v>
      </c>
      <c r="S1168">
        <v>15</v>
      </c>
      <c r="T1168">
        <v>3</v>
      </c>
      <c r="U1168">
        <v>2</v>
      </c>
      <c r="V1168">
        <v>3.5000000000000003E-2</v>
      </c>
      <c r="W1168">
        <v>2.6599999999999999E-2</v>
      </c>
      <c r="X1168">
        <v>24</v>
      </c>
      <c r="Y1168">
        <v>0</v>
      </c>
      <c r="Z1168" t="s">
        <v>133</v>
      </c>
      <c r="AB1168">
        <v>1.1200000000000001</v>
      </c>
      <c r="AC1168">
        <v>1</v>
      </c>
      <c r="AD1168">
        <v>45</v>
      </c>
      <c r="AE1168">
        <v>1</v>
      </c>
      <c r="AF1168">
        <v>1</v>
      </c>
      <c r="AG1168">
        <v>0.63</v>
      </c>
      <c r="AH1168">
        <v>0</v>
      </c>
      <c r="BA1168">
        <v>8</v>
      </c>
      <c r="BB1168">
        <v>3</v>
      </c>
      <c r="BC1168">
        <v>7</v>
      </c>
      <c r="BD1168">
        <v>9</v>
      </c>
      <c r="BE1168">
        <v>0</v>
      </c>
      <c r="BF1168">
        <v>0.7</v>
      </c>
      <c r="BG1168">
        <v>105</v>
      </c>
      <c r="BH1168">
        <v>16</v>
      </c>
      <c r="BI1168">
        <v>60</v>
      </c>
      <c r="BJ1168">
        <v>2</v>
      </c>
      <c r="BK1168">
        <v>0</v>
      </c>
      <c r="BL1168">
        <v>62</v>
      </c>
      <c r="BM1168">
        <v>0</v>
      </c>
      <c r="BN1168">
        <v>0</v>
      </c>
      <c r="BO1168">
        <v>0</v>
      </c>
      <c r="BP1168">
        <v>0</v>
      </c>
      <c r="BQ1168" t="s">
        <v>18</v>
      </c>
      <c r="BR1168">
        <v>31</v>
      </c>
      <c r="BS1168">
        <v>15</v>
      </c>
      <c r="BT1168">
        <v>3</v>
      </c>
      <c r="BU1168">
        <v>2</v>
      </c>
      <c r="BV1168">
        <v>3.5000000000000003E-2</v>
      </c>
      <c r="BW1168">
        <v>2.6599999999999999E-2</v>
      </c>
      <c r="BX1168">
        <v>24</v>
      </c>
      <c r="BY1168">
        <v>0</v>
      </c>
      <c r="BZ1168" t="s">
        <v>133</v>
      </c>
      <c r="CB1168">
        <v>1.1200000000000001</v>
      </c>
      <c r="CC1168">
        <v>1</v>
      </c>
      <c r="CD1168">
        <v>45</v>
      </c>
      <c r="CE1168">
        <v>1</v>
      </c>
      <c r="CF1168">
        <v>1</v>
      </c>
      <c r="CG1168">
        <v>0.63</v>
      </c>
      <c r="CH1168">
        <v>0</v>
      </c>
    </row>
    <row r="1169" spans="1:86">
      <c r="A1169">
        <v>9</v>
      </c>
      <c r="B1169">
        <v>2</v>
      </c>
      <c r="C1169">
        <v>7</v>
      </c>
      <c r="D1169">
        <v>9</v>
      </c>
      <c r="E1169">
        <v>0</v>
      </c>
      <c r="F1169" s="24">
        <f t="shared" si="92"/>
        <v>5</v>
      </c>
      <c r="G1169">
        <v>100</v>
      </c>
      <c r="H1169" s="24">
        <f t="shared" si="94"/>
        <v>7</v>
      </c>
      <c r="I1169" s="24">
        <f t="shared" si="91"/>
        <v>9</v>
      </c>
      <c r="J1169" s="24">
        <f t="shared" si="93"/>
        <v>25</v>
      </c>
      <c r="K1169" s="24" t="str">
        <f t="shared" si="95"/>
        <v>00</v>
      </c>
      <c r="L1169">
        <v>75</v>
      </c>
      <c r="M1169">
        <v>0</v>
      </c>
      <c r="N1169">
        <v>0</v>
      </c>
      <c r="O1169">
        <v>0</v>
      </c>
      <c r="P1169">
        <v>0</v>
      </c>
      <c r="Q1169" t="s">
        <v>18</v>
      </c>
      <c r="R1169">
        <v>31</v>
      </c>
      <c r="S1169">
        <v>15</v>
      </c>
      <c r="T1169">
        <v>3</v>
      </c>
      <c r="U1169">
        <v>2</v>
      </c>
      <c r="V1169">
        <v>2.4E-2</v>
      </c>
      <c r="W1169">
        <v>1.78E-2</v>
      </c>
      <c r="X1169">
        <v>24</v>
      </c>
      <c r="Y1169">
        <v>0</v>
      </c>
      <c r="Z1169" t="s">
        <v>133</v>
      </c>
      <c r="AB1169">
        <v>0.8</v>
      </c>
      <c r="AC1169">
        <v>1</v>
      </c>
      <c r="AD1169">
        <v>45</v>
      </c>
      <c r="AE1169">
        <v>1</v>
      </c>
      <c r="AF1169">
        <v>1</v>
      </c>
      <c r="AG1169">
        <v>0.63</v>
      </c>
      <c r="AH1169">
        <v>0</v>
      </c>
      <c r="BA1169">
        <v>9</v>
      </c>
      <c r="BB1169">
        <v>2</v>
      </c>
      <c r="BC1169">
        <v>7</v>
      </c>
      <c r="BD1169">
        <v>9</v>
      </c>
      <c r="BE1169">
        <v>0</v>
      </c>
      <c r="BF1169">
        <v>0.4</v>
      </c>
      <c r="BG1169">
        <v>100</v>
      </c>
      <c r="BH1169">
        <v>21</v>
      </c>
      <c r="BI1169">
        <v>70</v>
      </c>
      <c r="BJ1169">
        <v>1</v>
      </c>
      <c r="BK1169">
        <v>0</v>
      </c>
      <c r="BL1169">
        <v>75</v>
      </c>
      <c r="BM1169">
        <v>0</v>
      </c>
      <c r="BN1169">
        <v>0</v>
      </c>
      <c r="BO1169">
        <v>0</v>
      </c>
      <c r="BP1169">
        <v>0</v>
      </c>
      <c r="BQ1169" t="s">
        <v>18</v>
      </c>
      <c r="BR1169">
        <v>31</v>
      </c>
      <c r="BS1169">
        <v>15</v>
      </c>
      <c r="BT1169">
        <v>3</v>
      </c>
      <c r="BU1169">
        <v>2</v>
      </c>
      <c r="BV1169">
        <v>2.4E-2</v>
      </c>
      <c r="BW1169">
        <v>1.78E-2</v>
      </c>
      <c r="BX1169">
        <v>24</v>
      </c>
      <c r="BY1169">
        <v>0</v>
      </c>
      <c r="BZ1169" t="s">
        <v>133</v>
      </c>
      <c r="CB1169">
        <v>0.8</v>
      </c>
      <c r="CC1169">
        <v>1</v>
      </c>
      <c r="CD1169">
        <v>45</v>
      </c>
      <c r="CE1169">
        <v>1</v>
      </c>
      <c r="CF1169">
        <v>1</v>
      </c>
      <c r="CG1169">
        <v>0.63</v>
      </c>
      <c r="CH1169">
        <v>0</v>
      </c>
    </row>
    <row r="1170" spans="1:86">
      <c r="A1170">
        <v>10</v>
      </c>
      <c r="B1170">
        <v>801</v>
      </c>
      <c r="C1170">
        <v>1</v>
      </c>
      <c r="D1170">
        <v>9</v>
      </c>
      <c r="E1170">
        <v>0</v>
      </c>
      <c r="F1170" s="24">
        <f t="shared" si="92"/>
        <v>15</v>
      </c>
      <c r="G1170">
        <v>110</v>
      </c>
      <c r="H1170" s="24">
        <f t="shared" si="94"/>
        <v>7</v>
      </c>
      <c r="I1170" s="24">
        <f t="shared" si="91"/>
        <v>17</v>
      </c>
      <c r="J1170" s="24">
        <f t="shared" si="93"/>
        <v>25</v>
      </c>
      <c r="K1170" s="24" t="str">
        <f t="shared" si="95"/>
        <v>00</v>
      </c>
      <c r="L1170">
        <v>73</v>
      </c>
      <c r="M1170">
        <v>0</v>
      </c>
      <c r="N1170">
        <v>0</v>
      </c>
      <c r="O1170">
        <v>10</v>
      </c>
      <c r="P1170">
        <v>3</v>
      </c>
      <c r="Q1170" t="s">
        <v>19</v>
      </c>
      <c r="R1170">
        <v>32</v>
      </c>
      <c r="S1170">
        <v>30</v>
      </c>
      <c r="T1170">
        <v>3</v>
      </c>
      <c r="U1170">
        <v>2</v>
      </c>
      <c r="V1170">
        <v>4.0000000000000001E-3</v>
      </c>
      <c r="W1170">
        <v>2.7E-2</v>
      </c>
      <c r="X1170">
        <v>24</v>
      </c>
      <c r="Y1170">
        <v>1.2</v>
      </c>
      <c r="Z1170" t="s">
        <v>57</v>
      </c>
      <c r="AA1170">
        <v>3200</v>
      </c>
      <c r="AB1170">
        <v>0.63</v>
      </c>
      <c r="AC1170">
        <v>1</v>
      </c>
      <c r="AD1170">
        <v>45</v>
      </c>
      <c r="AE1170">
        <v>1</v>
      </c>
      <c r="AF1170">
        <v>1</v>
      </c>
      <c r="AG1170">
        <v>0.63</v>
      </c>
      <c r="AH1170">
        <v>0</v>
      </c>
      <c r="BA1170">
        <v>10</v>
      </c>
      <c r="BB1170">
        <v>801</v>
      </c>
      <c r="BC1170">
        <v>1</v>
      </c>
      <c r="BD1170">
        <v>9</v>
      </c>
      <c r="BE1170">
        <v>0</v>
      </c>
      <c r="BF1170">
        <v>1.4</v>
      </c>
      <c r="BG1170">
        <v>110</v>
      </c>
      <c r="BH1170">
        <v>21</v>
      </c>
      <c r="BI1170">
        <v>136</v>
      </c>
      <c r="BJ1170">
        <v>1</v>
      </c>
      <c r="BK1170">
        <v>0</v>
      </c>
      <c r="BL1170">
        <v>73</v>
      </c>
      <c r="BM1170">
        <v>0</v>
      </c>
      <c r="BN1170">
        <v>0</v>
      </c>
      <c r="BO1170">
        <v>10</v>
      </c>
      <c r="BP1170">
        <v>3</v>
      </c>
      <c r="BQ1170" t="s">
        <v>19</v>
      </c>
      <c r="BR1170">
        <v>32</v>
      </c>
      <c r="BS1170">
        <v>30</v>
      </c>
      <c r="BT1170">
        <v>3</v>
      </c>
      <c r="BU1170">
        <v>2</v>
      </c>
      <c r="BV1170">
        <v>4.0000000000000001E-3</v>
      </c>
      <c r="BW1170">
        <v>2.7E-2</v>
      </c>
      <c r="BX1170">
        <v>24</v>
      </c>
      <c r="BY1170">
        <v>1.2</v>
      </c>
      <c r="BZ1170" t="s">
        <v>57</v>
      </c>
      <c r="CA1170">
        <v>3200</v>
      </c>
      <c r="CB1170">
        <v>0.63</v>
      </c>
      <c r="CC1170">
        <v>1</v>
      </c>
      <c r="CD1170">
        <v>45</v>
      </c>
      <c r="CE1170">
        <v>1</v>
      </c>
      <c r="CF1170">
        <v>1</v>
      </c>
      <c r="CG1170">
        <v>0.63</v>
      </c>
      <c r="CH1170">
        <v>0</v>
      </c>
    </row>
    <row r="1171" spans="1:86">
      <c r="A1171">
        <v>11</v>
      </c>
      <c r="B1171">
        <v>801</v>
      </c>
      <c r="C1171">
        <v>1</v>
      </c>
      <c r="D1171">
        <v>9</v>
      </c>
      <c r="E1171">
        <v>0</v>
      </c>
      <c r="F1171" s="24">
        <f t="shared" si="92"/>
        <v>15</v>
      </c>
      <c r="G1171">
        <v>110</v>
      </c>
      <c r="H1171" s="24">
        <f t="shared" si="94"/>
        <v>7</v>
      </c>
      <c r="I1171" s="24">
        <f t="shared" si="91"/>
        <v>17</v>
      </c>
      <c r="J1171" s="24">
        <f t="shared" si="93"/>
        <v>25</v>
      </c>
      <c r="K1171" s="24" t="str">
        <f t="shared" si="95"/>
        <v>00</v>
      </c>
      <c r="L1171">
        <v>73</v>
      </c>
      <c r="M1171">
        <v>0</v>
      </c>
      <c r="N1171">
        <v>0</v>
      </c>
      <c r="O1171">
        <v>10</v>
      </c>
      <c r="P1171">
        <v>3</v>
      </c>
      <c r="Q1171" t="s">
        <v>19</v>
      </c>
      <c r="R1171">
        <v>32</v>
      </c>
      <c r="S1171">
        <v>30</v>
      </c>
      <c r="T1171">
        <v>3</v>
      </c>
      <c r="U1171">
        <v>2</v>
      </c>
      <c r="V1171">
        <v>2.4E-2</v>
      </c>
      <c r="W1171">
        <v>1.2E-2</v>
      </c>
      <c r="X1171">
        <v>24</v>
      </c>
      <c r="Y1171">
        <v>1.2</v>
      </c>
      <c r="Z1171" t="s">
        <v>57</v>
      </c>
      <c r="AA1171">
        <v>312</v>
      </c>
      <c r="AB1171">
        <v>0.63</v>
      </c>
      <c r="AC1171">
        <v>1</v>
      </c>
      <c r="AD1171">
        <v>45</v>
      </c>
      <c r="AE1171">
        <v>1</v>
      </c>
      <c r="AF1171">
        <v>1</v>
      </c>
      <c r="AG1171">
        <v>0.63</v>
      </c>
      <c r="AH1171">
        <v>0</v>
      </c>
      <c r="BA1171">
        <v>11</v>
      </c>
      <c r="BB1171">
        <v>801</v>
      </c>
      <c r="BC1171">
        <v>1</v>
      </c>
      <c r="BD1171">
        <v>9</v>
      </c>
      <c r="BE1171">
        <v>0</v>
      </c>
      <c r="BF1171">
        <v>1.4</v>
      </c>
      <c r="BG1171">
        <v>110</v>
      </c>
      <c r="BH1171">
        <v>21</v>
      </c>
      <c r="BI1171">
        <v>136</v>
      </c>
      <c r="BJ1171">
        <v>1</v>
      </c>
      <c r="BK1171">
        <v>0</v>
      </c>
      <c r="BL1171">
        <v>73</v>
      </c>
      <c r="BM1171">
        <v>0</v>
      </c>
      <c r="BN1171">
        <v>0</v>
      </c>
      <c r="BO1171">
        <v>10</v>
      </c>
      <c r="BP1171">
        <v>3</v>
      </c>
      <c r="BQ1171" t="s">
        <v>19</v>
      </c>
      <c r="BR1171">
        <v>32</v>
      </c>
      <c r="BS1171">
        <v>30</v>
      </c>
      <c r="BT1171">
        <v>3</v>
      </c>
      <c r="BU1171">
        <v>2</v>
      </c>
      <c r="BV1171">
        <v>2.4E-2</v>
      </c>
      <c r="BW1171">
        <v>1.2E-2</v>
      </c>
      <c r="BX1171">
        <v>24</v>
      </c>
      <c r="BY1171">
        <v>1.2</v>
      </c>
      <c r="BZ1171" t="s">
        <v>57</v>
      </c>
      <c r="CA1171">
        <v>312</v>
      </c>
      <c r="CB1171">
        <v>0.63</v>
      </c>
      <c r="CC1171">
        <v>1</v>
      </c>
      <c r="CD1171">
        <v>45</v>
      </c>
      <c r="CE1171">
        <v>1</v>
      </c>
      <c r="CF1171">
        <v>1</v>
      </c>
      <c r="CG1171">
        <v>0.63</v>
      </c>
      <c r="CH1171">
        <v>0</v>
      </c>
    </row>
    <row r="1172" spans="1:86">
      <c r="F1172" s="24" t="str">
        <f t="shared" si="92"/>
        <v/>
      </c>
      <c r="H1172" s="24" t="str">
        <f t="shared" si="94"/>
        <v/>
      </c>
      <c r="I1172" s="24" t="str">
        <f t="shared" si="91"/>
        <v/>
      </c>
      <c r="J1172" s="24" t="str">
        <f t="shared" si="93"/>
        <v/>
      </c>
      <c r="K1172" s="24" t="str">
        <f t="shared" si="95"/>
        <v/>
      </c>
      <c r="AC1172">
        <v>1</v>
      </c>
      <c r="AE1172">
        <v>1</v>
      </c>
      <c r="AF1172">
        <v>1</v>
      </c>
      <c r="AH1172">
        <v>0</v>
      </c>
      <c r="BK1172">
        <v>0</v>
      </c>
      <c r="CC1172">
        <v>1</v>
      </c>
      <c r="CE1172">
        <v>1</v>
      </c>
      <c r="CF1172">
        <v>1</v>
      </c>
      <c r="CH1172">
        <v>0</v>
      </c>
    </row>
    <row r="1173" spans="1:86">
      <c r="F1173" s="24" t="str">
        <f t="shared" si="92"/>
        <v/>
      </c>
      <c r="H1173" s="24" t="str">
        <f t="shared" si="94"/>
        <v/>
      </c>
      <c r="I1173" s="24" t="str">
        <f t="shared" si="91"/>
        <v/>
      </c>
      <c r="J1173" s="24" t="str">
        <f t="shared" si="93"/>
        <v/>
      </c>
      <c r="K1173" s="24" t="str">
        <f t="shared" si="95"/>
        <v/>
      </c>
      <c r="AC1173">
        <v>1</v>
      </c>
      <c r="AE1173">
        <v>1</v>
      </c>
      <c r="AF1173">
        <v>1</v>
      </c>
      <c r="AH1173">
        <v>0</v>
      </c>
      <c r="BK1173">
        <v>0</v>
      </c>
      <c r="CC1173">
        <v>1</v>
      </c>
      <c r="CE1173">
        <v>1</v>
      </c>
      <c r="CF1173">
        <v>1</v>
      </c>
      <c r="CH1173">
        <v>0</v>
      </c>
    </row>
    <row r="1174" spans="1:86">
      <c r="A1174">
        <v>2</v>
      </c>
      <c r="B1174">
        <v>8</v>
      </c>
      <c r="C1174">
        <v>300</v>
      </c>
      <c r="D1174">
        <v>55</v>
      </c>
      <c r="E1174">
        <v>0</v>
      </c>
      <c r="F1174" s="24">
        <f t="shared" si="92"/>
        <v>135</v>
      </c>
      <c r="G1174">
        <v>50</v>
      </c>
      <c r="H1174" s="24">
        <f t="shared" si="94"/>
        <v>11</v>
      </c>
      <c r="I1174" s="24">
        <f t="shared" si="91"/>
        <v>9</v>
      </c>
      <c r="J1174" s="24">
        <f t="shared" si="93"/>
        <v>75</v>
      </c>
      <c r="K1174" s="24" t="str">
        <f t="shared" si="95"/>
        <v>03</v>
      </c>
      <c r="L1174">
        <v>22</v>
      </c>
      <c r="M1174">
        <v>0</v>
      </c>
      <c r="N1174">
        <v>0</v>
      </c>
      <c r="O1174">
        <v>1</v>
      </c>
      <c r="P1174">
        <v>0</v>
      </c>
      <c r="Q1174" t="s">
        <v>18</v>
      </c>
      <c r="R1174">
        <v>21</v>
      </c>
      <c r="S1174">
        <v>10</v>
      </c>
      <c r="T1174">
        <v>2</v>
      </c>
      <c r="U1174">
        <v>2</v>
      </c>
      <c r="V1174">
        <v>0.29599999999999999</v>
      </c>
      <c r="W1174">
        <v>0.24859999999999999</v>
      </c>
      <c r="X1174">
        <v>24</v>
      </c>
      <c r="Y1174">
        <v>0</v>
      </c>
      <c r="Z1174" t="s">
        <v>133</v>
      </c>
      <c r="AB1174">
        <v>0</v>
      </c>
      <c r="AC1174">
        <v>1</v>
      </c>
      <c r="AD1174">
        <v>45</v>
      </c>
      <c r="AE1174">
        <v>1</v>
      </c>
      <c r="AF1174">
        <v>1</v>
      </c>
      <c r="AG1174">
        <v>0.8</v>
      </c>
      <c r="AH1174">
        <v>0</v>
      </c>
      <c r="BA1174">
        <v>2</v>
      </c>
      <c r="BB1174">
        <v>8</v>
      </c>
      <c r="BC1174">
        <v>300</v>
      </c>
      <c r="BD1174">
        <v>55</v>
      </c>
      <c r="BE1174">
        <v>0</v>
      </c>
      <c r="BF1174">
        <v>13.4</v>
      </c>
      <c r="BG1174">
        <v>50</v>
      </c>
      <c r="BH1174">
        <v>11</v>
      </c>
      <c r="BI1174">
        <v>70</v>
      </c>
      <c r="BJ1174">
        <v>3</v>
      </c>
      <c r="BK1174">
        <v>0</v>
      </c>
      <c r="BL1174">
        <v>22</v>
      </c>
      <c r="BM1174">
        <v>0</v>
      </c>
      <c r="BN1174">
        <v>0</v>
      </c>
      <c r="BO1174">
        <v>1</v>
      </c>
      <c r="BP1174">
        <v>0</v>
      </c>
      <c r="BQ1174" t="s">
        <v>18</v>
      </c>
      <c r="BR1174">
        <v>21</v>
      </c>
      <c r="BS1174">
        <v>10</v>
      </c>
      <c r="BT1174">
        <v>2</v>
      </c>
      <c r="BU1174">
        <v>2</v>
      </c>
      <c r="BV1174">
        <v>0.29599999999999999</v>
      </c>
      <c r="BW1174">
        <v>0.24859999999999999</v>
      </c>
      <c r="BX1174">
        <v>24</v>
      </c>
      <c r="BY1174">
        <v>0</v>
      </c>
      <c r="BZ1174" t="s">
        <v>133</v>
      </c>
      <c r="CB1174">
        <v>0</v>
      </c>
      <c r="CC1174">
        <v>1</v>
      </c>
      <c r="CD1174">
        <v>45</v>
      </c>
      <c r="CE1174">
        <v>1</v>
      </c>
      <c r="CF1174">
        <v>1</v>
      </c>
      <c r="CG1174">
        <v>0.8</v>
      </c>
      <c r="CH1174">
        <v>0</v>
      </c>
    </row>
    <row r="1175" spans="1:86">
      <c r="A1175">
        <v>3</v>
      </c>
      <c r="B1175">
        <v>7</v>
      </c>
      <c r="C1175">
        <v>200</v>
      </c>
      <c r="D1175">
        <v>40</v>
      </c>
      <c r="E1175">
        <v>0</v>
      </c>
      <c r="F1175" s="24">
        <f t="shared" si="92"/>
        <v>85</v>
      </c>
      <c r="G1175">
        <v>50</v>
      </c>
      <c r="H1175" s="24">
        <f t="shared" si="94"/>
        <v>12</v>
      </c>
      <c r="I1175" s="24">
        <f t="shared" si="91"/>
        <v>9</v>
      </c>
      <c r="J1175" s="24">
        <f t="shared" si="93"/>
        <v>75</v>
      </c>
      <c r="K1175" s="24" t="str">
        <f t="shared" si="95"/>
        <v>03</v>
      </c>
      <c r="L1175">
        <v>22</v>
      </c>
      <c r="M1175">
        <v>0</v>
      </c>
      <c r="N1175">
        <v>0</v>
      </c>
      <c r="O1175">
        <v>1</v>
      </c>
      <c r="P1175">
        <v>0</v>
      </c>
      <c r="Q1175" t="s">
        <v>18</v>
      </c>
      <c r="R1175">
        <v>21</v>
      </c>
      <c r="S1175">
        <v>10</v>
      </c>
      <c r="T1175">
        <v>2</v>
      </c>
      <c r="U1175">
        <v>2</v>
      </c>
      <c r="V1175">
        <v>0.20200000000000001</v>
      </c>
      <c r="W1175">
        <v>0.16969999999999999</v>
      </c>
      <c r="X1175">
        <v>24</v>
      </c>
      <c r="Y1175">
        <v>0</v>
      </c>
      <c r="Z1175" t="s">
        <v>133</v>
      </c>
      <c r="AB1175">
        <v>0</v>
      </c>
      <c r="AC1175">
        <v>1</v>
      </c>
      <c r="AD1175">
        <v>45</v>
      </c>
      <c r="AE1175">
        <v>1</v>
      </c>
      <c r="AF1175">
        <v>1</v>
      </c>
      <c r="AG1175">
        <v>0.8</v>
      </c>
      <c r="AH1175">
        <v>0</v>
      </c>
      <c r="BA1175">
        <v>3</v>
      </c>
      <c r="BB1175">
        <v>7</v>
      </c>
      <c r="BC1175">
        <v>200</v>
      </c>
      <c r="BD1175">
        <v>40</v>
      </c>
      <c r="BE1175">
        <v>0</v>
      </c>
      <c r="BF1175">
        <v>8.6</v>
      </c>
      <c r="BG1175">
        <v>50</v>
      </c>
      <c r="BH1175">
        <v>12</v>
      </c>
      <c r="BI1175">
        <v>70</v>
      </c>
      <c r="BJ1175">
        <v>3</v>
      </c>
      <c r="BK1175">
        <v>0</v>
      </c>
      <c r="BL1175">
        <v>22</v>
      </c>
      <c r="BM1175">
        <v>0</v>
      </c>
      <c r="BN1175">
        <v>0</v>
      </c>
      <c r="BO1175">
        <v>1</v>
      </c>
      <c r="BP1175">
        <v>0</v>
      </c>
      <c r="BQ1175" t="s">
        <v>18</v>
      </c>
      <c r="BR1175">
        <v>21</v>
      </c>
      <c r="BS1175">
        <v>10</v>
      </c>
      <c r="BT1175">
        <v>2</v>
      </c>
      <c r="BU1175">
        <v>2</v>
      </c>
      <c r="BV1175">
        <v>0.20200000000000001</v>
      </c>
      <c r="BW1175">
        <v>0.16969999999999999</v>
      </c>
      <c r="BX1175">
        <v>24</v>
      </c>
      <c r="BY1175">
        <v>0</v>
      </c>
      <c r="BZ1175" t="s">
        <v>133</v>
      </c>
      <c r="CB1175">
        <v>0</v>
      </c>
      <c r="CC1175">
        <v>1</v>
      </c>
      <c r="CD1175">
        <v>45</v>
      </c>
      <c r="CE1175">
        <v>1</v>
      </c>
      <c r="CF1175">
        <v>1</v>
      </c>
      <c r="CG1175">
        <v>0.8</v>
      </c>
      <c r="CH1175">
        <v>0</v>
      </c>
    </row>
    <row r="1176" spans="1:86">
      <c r="A1176">
        <v>4</v>
      </c>
      <c r="B1176">
        <v>6</v>
      </c>
      <c r="C1176">
        <v>140</v>
      </c>
      <c r="D1176">
        <v>40</v>
      </c>
      <c r="E1176">
        <v>0</v>
      </c>
      <c r="F1176" s="24">
        <f t="shared" si="92"/>
        <v>53</v>
      </c>
      <c r="G1176">
        <v>60</v>
      </c>
      <c r="H1176" s="24">
        <f t="shared" si="94"/>
        <v>12</v>
      </c>
      <c r="I1176" s="24">
        <f t="shared" si="91"/>
        <v>8</v>
      </c>
      <c r="J1176" s="24">
        <f t="shared" si="93"/>
        <v>75</v>
      </c>
      <c r="K1176" s="24" t="str">
        <f t="shared" si="95"/>
        <v>03</v>
      </c>
      <c r="L1176">
        <v>32</v>
      </c>
      <c r="M1176">
        <v>0</v>
      </c>
      <c r="N1176">
        <v>40</v>
      </c>
      <c r="O1176">
        <v>0</v>
      </c>
      <c r="P1176">
        <v>0</v>
      </c>
      <c r="Q1176" t="s">
        <v>18</v>
      </c>
      <c r="R1176">
        <v>31</v>
      </c>
      <c r="S1176">
        <v>15</v>
      </c>
      <c r="T1176">
        <v>2</v>
      </c>
      <c r="U1176">
        <v>2</v>
      </c>
      <c r="V1176">
        <v>0.14699999999999999</v>
      </c>
      <c r="W1176">
        <v>0.122</v>
      </c>
      <c r="X1176">
        <v>24</v>
      </c>
      <c r="Y1176">
        <v>0</v>
      </c>
      <c r="Z1176" t="s">
        <v>133</v>
      </c>
      <c r="AB1176">
        <v>0</v>
      </c>
      <c r="AC1176">
        <v>1</v>
      </c>
      <c r="AD1176">
        <v>45</v>
      </c>
      <c r="AE1176">
        <v>1</v>
      </c>
      <c r="AF1176">
        <v>1</v>
      </c>
      <c r="AG1176">
        <v>0.8</v>
      </c>
      <c r="AH1176">
        <v>0</v>
      </c>
      <c r="BA1176">
        <v>4</v>
      </c>
      <c r="BB1176">
        <v>6</v>
      </c>
      <c r="BC1176">
        <v>140</v>
      </c>
      <c r="BD1176">
        <v>40</v>
      </c>
      <c r="BE1176">
        <v>0</v>
      </c>
      <c r="BF1176">
        <v>5.3</v>
      </c>
      <c r="BG1176">
        <v>60</v>
      </c>
      <c r="BH1176">
        <v>12</v>
      </c>
      <c r="BI1176">
        <v>60</v>
      </c>
      <c r="BJ1176">
        <v>3</v>
      </c>
      <c r="BK1176">
        <v>0</v>
      </c>
      <c r="BL1176">
        <v>32</v>
      </c>
      <c r="BM1176">
        <v>0</v>
      </c>
      <c r="BN1176">
        <v>40</v>
      </c>
      <c r="BO1176">
        <v>0</v>
      </c>
      <c r="BP1176">
        <v>0</v>
      </c>
      <c r="BQ1176" t="s">
        <v>18</v>
      </c>
      <c r="BR1176">
        <v>31</v>
      </c>
      <c r="BS1176">
        <v>15</v>
      </c>
      <c r="BT1176">
        <v>2</v>
      </c>
      <c r="BU1176">
        <v>2</v>
      </c>
      <c r="BV1176">
        <v>0.14699999999999999</v>
      </c>
      <c r="BW1176">
        <v>0.122</v>
      </c>
      <c r="BX1176">
        <v>24</v>
      </c>
      <c r="BY1176">
        <v>0</v>
      </c>
      <c r="BZ1176" t="s">
        <v>133</v>
      </c>
      <c r="CB1176">
        <v>0</v>
      </c>
      <c r="CC1176">
        <v>1</v>
      </c>
      <c r="CD1176">
        <v>45</v>
      </c>
      <c r="CE1176">
        <v>1</v>
      </c>
      <c r="CF1176">
        <v>1</v>
      </c>
      <c r="CG1176">
        <v>0.8</v>
      </c>
      <c r="CH1176">
        <v>0</v>
      </c>
    </row>
    <row r="1177" spans="1:86">
      <c r="A1177">
        <v>5</v>
      </c>
      <c r="B1177">
        <v>5</v>
      </c>
      <c r="C1177">
        <v>70</v>
      </c>
      <c r="D1177">
        <v>25</v>
      </c>
      <c r="E1177">
        <v>0</v>
      </c>
      <c r="F1177" s="24">
        <f t="shared" si="92"/>
        <v>33</v>
      </c>
      <c r="G1177">
        <v>70</v>
      </c>
      <c r="H1177" s="24">
        <f t="shared" si="94"/>
        <v>12</v>
      </c>
      <c r="I1177" s="24">
        <f t="shared" si="91"/>
        <v>8</v>
      </c>
      <c r="J1177" s="24">
        <f t="shared" si="93"/>
        <v>75</v>
      </c>
      <c r="K1177" s="24" t="str">
        <f t="shared" si="95"/>
        <v>03</v>
      </c>
      <c r="L1177">
        <v>42</v>
      </c>
      <c r="M1177">
        <v>0</v>
      </c>
      <c r="N1177">
        <v>40</v>
      </c>
      <c r="O1177">
        <v>0</v>
      </c>
      <c r="P1177">
        <v>0</v>
      </c>
      <c r="Q1177" t="s">
        <v>18</v>
      </c>
      <c r="R1177">
        <v>31</v>
      </c>
      <c r="S1177">
        <v>15</v>
      </c>
      <c r="T1177">
        <v>2</v>
      </c>
      <c r="U1177">
        <v>2</v>
      </c>
      <c r="V1177">
        <v>0.104</v>
      </c>
      <c r="W1177">
        <v>8.3199999999999996E-2</v>
      </c>
      <c r="X1177">
        <v>24</v>
      </c>
      <c r="Y1177">
        <v>0</v>
      </c>
      <c r="Z1177" t="s">
        <v>133</v>
      </c>
      <c r="AB1177">
        <v>4</v>
      </c>
      <c r="AC1177">
        <v>1</v>
      </c>
      <c r="AD1177">
        <v>45</v>
      </c>
      <c r="AE1177">
        <v>1</v>
      </c>
      <c r="AF1177">
        <v>1</v>
      </c>
      <c r="AG1177">
        <v>0.8</v>
      </c>
      <c r="AH1177">
        <v>0</v>
      </c>
      <c r="BA1177">
        <v>5</v>
      </c>
      <c r="BB1177">
        <v>5</v>
      </c>
      <c r="BC1177">
        <v>70</v>
      </c>
      <c r="BD1177">
        <v>25</v>
      </c>
      <c r="BE1177">
        <v>0</v>
      </c>
      <c r="BF1177">
        <v>3.3</v>
      </c>
      <c r="BG1177">
        <v>70</v>
      </c>
      <c r="BH1177">
        <v>12</v>
      </c>
      <c r="BI1177">
        <v>60</v>
      </c>
      <c r="BJ1177">
        <v>3</v>
      </c>
      <c r="BK1177">
        <v>0</v>
      </c>
      <c r="BL1177">
        <v>42</v>
      </c>
      <c r="BM1177">
        <v>0</v>
      </c>
      <c r="BN1177">
        <v>40</v>
      </c>
      <c r="BO1177">
        <v>0</v>
      </c>
      <c r="BP1177">
        <v>0</v>
      </c>
      <c r="BQ1177" t="s">
        <v>18</v>
      </c>
      <c r="BR1177">
        <v>31</v>
      </c>
      <c r="BS1177">
        <v>15</v>
      </c>
      <c r="BT1177">
        <v>2</v>
      </c>
      <c r="BU1177">
        <v>2</v>
      </c>
      <c r="BV1177">
        <v>0.104</v>
      </c>
      <c r="BW1177">
        <v>8.3199999999999996E-2</v>
      </c>
      <c r="BX1177">
        <v>24</v>
      </c>
      <c r="BY1177">
        <v>0</v>
      </c>
      <c r="BZ1177" t="s">
        <v>133</v>
      </c>
      <c r="CB1177">
        <v>4</v>
      </c>
      <c r="CC1177">
        <v>1</v>
      </c>
      <c r="CD1177">
        <v>45</v>
      </c>
      <c r="CE1177">
        <v>1</v>
      </c>
      <c r="CF1177">
        <v>1</v>
      </c>
      <c r="CG1177">
        <v>0.8</v>
      </c>
      <c r="CH1177">
        <v>0</v>
      </c>
    </row>
    <row r="1178" spans="1:86">
      <c r="A1178">
        <v>6</v>
      </c>
      <c r="B1178">
        <v>4</v>
      </c>
      <c r="C1178">
        <v>40</v>
      </c>
      <c r="D1178">
        <v>20</v>
      </c>
      <c r="E1178">
        <v>0</v>
      </c>
      <c r="F1178" s="24">
        <f t="shared" si="92"/>
        <v>23</v>
      </c>
      <c r="G1178">
        <v>85</v>
      </c>
      <c r="H1178" s="24">
        <f t="shared" si="94"/>
        <v>10</v>
      </c>
      <c r="I1178" s="24">
        <f t="shared" si="91"/>
        <v>8</v>
      </c>
      <c r="J1178" s="24">
        <f t="shared" si="93"/>
        <v>50</v>
      </c>
      <c r="K1178" s="24" t="str">
        <f t="shared" si="95"/>
        <v>03</v>
      </c>
      <c r="L1178">
        <v>32</v>
      </c>
      <c r="M1178">
        <v>0</v>
      </c>
      <c r="N1178">
        <v>40</v>
      </c>
      <c r="O1178">
        <v>0</v>
      </c>
      <c r="P1178">
        <v>0</v>
      </c>
      <c r="Q1178" t="s">
        <v>18</v>
      </c>
      <c r="R1178">
        <v>31</v>
      </c>
      <c r="S1178">
        <v>15</v>
      </c>
      <c r="T1178">
        <v>2</v>
      </c>
      <c r="U1178">
        <v>2</v>
      </c>
      <c r="V1178">
        <v>6.9000000000000006E-2</v>
      </c>
      <c r="W1178">
        <v>5.45E-2</v>
      </c>
      <c r="X1178">
        <v>24</v>
      </c>
      <c r="Y1178">
        <v>0</v>
      </c>
      <c r="Z1178" t="s">
        <v>133</v>
      </c>
      <c r="AB1178">
        <v>3.2</v>
      </c>
      <c r="AC1178">
        <v>1</v>
      </c>
      <c r="AD1178">
        <v>45</v>
      </c>
      <c r="AE1178">
        <v>1</v>
      </c>
      <c r="AF1178">
        <v>1</v>
      </c>
      <c r="AG1178">
        <v>0.8</v>
      </c>
      <c r="AH1178">
        <v>0</v>
      </c>
      <c r="BA1178">
        <v>6</v>
      </c>
      <c r="BB1178">
        <v>4</v>
      </c>
      <c r="BC1178">
        <v>40</v>
      </c>
      <c r="BD1178">
        <v>20</v>
      </c>
      <c r="BE1178">
        <v>0</v>
      </c>
      <c r="BF1178">
        <v>2.2999999999999998</v>
      </c>
      <c r="BG1178">
        <v>85</v>
      </c>
      <c r="BH1178">
        <v>14</v>
      </c>
      <c r="BI1178">
        <v>60</v>
      </c>
      <c r="BJ1178">
        <v>2</v>
      </c>
      <c r="BK1178">
        <v>0</v>
      </c>
      <c r="BL1178">
        <v>32</v>
      </c>
      <c r="BM1178">
        <v>0</v>
      </c>
      <c r="BN1178">
        <v>40</v>
      </c>
      <c r="BO1178">
        <v>0</v>
      </c>
      <c r="BP1178">
        <v>0</v>
      </c>
      <c r="BQ1178" t="s">
        <v>18</v>
      </c>
      <c r="BR1178">
        <v>31</v>
      </c>
      <c r="BS1178">
        <v>15</v>
      </c>
      <c r="BT1178">
        <v>2</v>
      </c>
      <c r="BU1178">
        <v>2</v>
      </c>
      <c r="BV1178">
        <v>6.9000000000000006E-2</v>
      </c>
      <c r="BW1178">
        <v>5.45E-2</v>
      </c>
      <c r="BX1178">
        <v>24</v>
      </c>
      <c r="BY1178">
        <v>0</v>
      </c>
      <c r="BZ1178" t="s">
        <v>133</v>
      </c>
      <c r="CB1178">
        <v>3.2</v>
      </c>
      <c r="CC1178">
        <v>1</v>
      </c>
      <c r="CD1178">
        <v>45</v>
      </c>
      <c r="CE1178">
        <v>1</v>
      </c>
      <c r="CF1178">
        <v>1</v>
      </c>
      <c r="CG1178">
        <v>0.8</v>
      </c>
      <c r="CH1178">
        <v>0</v>
      </c>
    </row>
    <row r="1179" spans="1:86">
      <c r="A1179">
        <v>7</v>
      </c>
      <c r="B1179">
        <v>3</v>
      </c>
      <c r="C1179">
        <v>10</v>
      </c>
      <c r="D1179">
        <v>10</v>
      </c>
      <c r="E1179">
        <v>0</v>
      </c>
      <c r="F1179" s="24">
        <f t="shared" si="92"/>
        <v>15</v>
      </c>
      <c r="G1179">
        <v>105</v>
      </c>
      <c r="H1179" s="24">
        <f t="shared" si="94"/>
        <v>11</v>
      </c>
      <c r="I1179" s="24">
        <f t="shared" si="91"/>
        <v>8</v>
      </c>
      <c r="J1179" s="24">
        <f t="shared" si="93"/>
        <v>50</v>
      </c>
      <c r="K1179" s="24" t="str">
        <f t="shared" si="95"/>
        <v>00</v>
      </c>
      <c r="L1179">
        <v>52</v>
      </c>
      <c r="M1179">
        <v>0</v>
      </c>
      <c r="N1179">
        <v>40</v>
      </c>
      <c r="O1179">
        <v>0</v>
      </c>
      <c r="P1179">
        <v>0</v>
      </c>
      <c r="Q1179" t="s">
        <v>18</v>
      </c>
      <c r="R1179">
        <v>31</v>
      </c>
      <c r="S1179">
        <v>15</v>
      </c>
      <c r="T1179">
        <v>2</v>
      </c>
      <c r="U1179">
        <v>2</v>
      </c>
      <c r="V1179">
        <v>4.3999999999999997E-2</v>
      </c>
      <c r="W1179">
        <v>3.4799999999999998E-2</v>
      </c>
      <c r="X1179">
        <v>24</v>
      </c>
      <c r="Y1179">
        <v>0</v>
      </c>
      <c r="Z1179" t="s">
        <v>133</v>
      </c>
      <c r="AB1179">
        <v>2</v>
      </c>
      <c r="AC1179">
        <v>1</v>
      </c>
      <c r="AD1179">
        <v>45</v>
      </c>
      <c r="AE1179">
        <v>1</v>
      </c>
      <c r="AF1179">
        <v>1</v>
      </c>
      <c r="AG1179">
        <v>0.8</v>
      </c>
      <c r="AH1179">
        <v>0</v>
      </c>
      <c r="BA1179">
        <v>7</v>
      </c>
      <c r="BB1179">
        <v>3</v>
      </c>
      <c r="BC1179">
        <v>10</v>
      </c>
      <c r="BD1179">
        <v>10</v>
      </c>
      <c r="BE1179">
        <v>0</v>
      </c>
      <c r="BF1179">
        <v>1.5</v>
      </c>
      <c r="BG1179">
        <v>105</v>
      </c>
      <c r="BH1179">
        <v>16</v>
      </c>
      <c r="BI1179">
        <v>60</v>
      </c>
      <c r="BJ1179">
        <v>2</v>
      </c>
      <c r="BK1179">
        <v>0</v>
      </c>
      <c r="BL1179">
        <v>52</v>
      </c>
      <c r="BM1179">
        <v>0</v>
      </c>
      <c r="BN1179">
        <v>40</v>
      </c>
      <c r="BO1179">
        <v>0</v>
      </c>
      <c r="BP1179">
        <v>0</v>
      </c>
      <c r="BQ1179" t="s">
        <v>18</v>
      </c>
      <c r="BR1179">
        <v>31</v>
      </c>
      <c r="BS1179">
        <v>15</v>
      </c>
      <c r="BT1179">
        <v>2</v>
      </c>
      <c r="BU1179">
        <v>2</v>
      </c>
      <c r="BV1179">
        <v>4.3999999999999997E-2</v>
      </c>
      <c r="BW1179">
        <v>3.4799999999999998E-2</v>
      </c>
      <c r="BX1179">
        <v>24</v>
      </c>
      <c r="BY1179">
        <v>0</v>
      </c>
      <c r="BZ1179" t="s">
        <v>133</v>
      </c>
      <c r="CB1179">
        <v>2</v>
      </c>
      <c r="CC1179">
        <v>1</v>
      </c>
      <c r="CD1179">
        <v>45</v>
      </c>
      <c r="CE1179">
        <v>1</v>
      </c>
      <c r="CF1179">
        <v>1</v>
      </c>
      <c r="CG1179">
        <v>0.8</v>
      </c>
      <c r="CH1179">
        <v>0</v>
      </c>
    </row>
    <row r="1180" spans="1:86">
      <c r="A1180">
        <v>8</v>
      </c>
      <c r="B1180">
        <v>2</v>
      </c>
      <c r="C1180">
        <v>7</v>
      </c>
      <c r="D1180">
        <v>9</v>
      </c>
      <c r="E1180">
        <v>0</v>
      </c>
      <c r="F1180" s="24">
        <f t="shared" si="92"/>
        <v>7.9999999999999991</v>
      </c>
      <c r="G1180">
        <v>105</v>
      </c>
      <c r="H1180" s="24">
        <f t="shared" si="94"/>
        <v>11</v>
      </c>
      <c r="I1180" s="24">
        <f t="shared" si="91"/>
        <v>8</v>
      </c>
      <c r="J1180" s="24">
        <f t="shared" si="93"/>
        <v>50</v>
      </c>
      <c r="K1180" s="24" t="str">
        <f t="shared" si="95"/>
        <v>00</v>
      </c>
      <c r="L1180">
        <v>62</v>
      </c>
      <c r="M1180">
        <v>0</v>
      </c>
      <c r="N1180">
        <v>0</v>
      </c>
      <c r="O1180">
        <v>0</v>
      </c>
      <c r="P1180">
        <v>0</v>
      </c>
      <c r="Q1180" t="s">
        <v>18</v>
      </c>
      <c r="R1180">
        <v>31</v>
      </c>
      <c r="S1180">
        <v>15</v>
      </c>
      <c r="T1180">
        <v>3</v>
      </c>
      <c r="U1180">
        <v>2</v>
      </c>
      <c r="V1180">
        <v>0.03</v>
      </c>
      <c r="W1180">
        <v>2.2800000000000001E-2</v>
      </c>
      <c r="X1180">
        <v>24</v>
      </c>
      <c r="Y1180">
        <v>0</v>
      </c>
      <c r="Z1180" t="s">
        <v>133</v>
      </c>
      <c r="AB1180">
        <v>1.1200000000000001</v>
      </c>
      <c r="AC1180">
        <v>1</v>
      </c>
      <c r="AD1180">
        <v>45</v>
      </c>
      <c r="AE1180">
        <v>1</v>
      </c>
      <c r="AF1180">
        <v>1</v>
      </c>
      <c r="AG1180">
        <v>0.8</v>
      </c>
      <c r="AH1180">
        <v>0</v>
      </c>
      <c r="BA1180">
        <v>8</v>
      </c>
      <c r="BB1180">
        <v>2</v>
      </c>
      <c r="BC1180">
        <v>7</v>
      </c>
      <c r="BD1180">
        <v>9</v>
      </c>
      <c r="BE1180">
        <v>0</v>
      </c>
      <c r="BF1180">
        <v>0.7</v>
      </c>
      <c r="BG1180">
        <v>105</v>
      </c>
      <c r="BH1180">
        <v>16</v>
      </c>
      <c r="BI1180">
        <v>60</v>
      </c>
      <c r="BJ1180">
        <v>2</v>
      </c>
      <c r="BK1180">
        <v>0</v>
      </c>
      <c r="BL1180">
        <v>62</v>
      </c>
      <c r="BM1180">
        <v>0</v>
      </c>
      <c r="BN1180">
        <v>0</v>
      </c>
      <c r="BO1180">
        <v>0</v>
      </c>
      <c r="BP1180">
        <v>0</v>
      </c>
      <c r="BQ1180" t="s">
        <v>18</v>
      </c>
      <c r="BR1180">
        <v>31</v>
      </c>
      <c r="BS1180">
        <v>15</v>
      </c>
      <c r="BT1180">
        <v>3</v>
      </c>
      <c r="BU1180">
        <v>2</v>
      </c>
      <c r="BV1180">
        <v>0.03</v>
      </c>
      <c r="BW1180">
        <v>2.2800000000000001E-2</v>
      </c>
      <c r="BX1180">
        <v>24</v>
      </c>
      <c r="BY1180">
        <v>0</v>
      </c>
      <c r="BZ1180" t="s">
        <v>133</v>
      </c>
      <c r="CB1180">
        <v>1.1200000000000001</v>
      </c>
      <c r="CC1180">
        <v>1</v>
      </c>
      <c r="CD1180">
        <v>45</v>
      </c>
      <c r="CE1180">
        <v>1</v>
      </c>
      <c r="CF1180">
        <v>1</v>
      </c>
      <c r="CG1180">
        <v>0.8</v>
      </c>
      <c r="CH1180">
        <v>0</v>
      </c>
    </row>
    <row r="1181" spans="1:86">
      <c r="A1181">
        <v>9</v>
      </c>
      <c r="B1181">
        <v>1</v>
      </c>
      <c r="C1181">
        <v>7</v>
      </c>
      <c r="D1181">
        <v>9</v>
      </c>
      <c r="E1181">
        <v>0</v>
      </c>
      <c r="F1181" s="24">
        <f t="shared" si="92"/>
        <v>3</v>
      </c>
      <c r="G1181">
        <v>95</v>
      </c>
      <c r="H1181" s="24">
        <f t="shared" si="94"/>
        <v>6</v>
      </c>
      <c r="I1181" s="24">
        <f t="shared" si="91"/>
        <v>10</v>
      </c>
      <c r="J1181" s="24">
        <f t="shared" si="93"/>
        <v>25</v>
      </c>
      <c r="K1181" s="24" t="str">
        <f t="shared" si="95"/>
        <v>00</v>
      </c>
      <c r="L1181">
        <v>63</v>
      </c>
      <c r="M1181">
        <v>0</v>
      </c>
      <c r="N1181">
        <v>0</v>
      </c>
      <c r="O1181">
        <v>0</v>
      </c>
      <c r="P1181">
        <v>1</v>
      </c>
      <c r="Q1181" t="s">
        <v>18</v>
      </c>
      <c r="R1181">
        <v>31</v>
      </c>
      <c r="S1181">
        <v>15</v>
      </c>
      <c r="T1181">
        <v>3</v>
      </c>
      <c r="U1181">
        <v>2</v>
      </c>
      <c r="V1181">
        <v>1.4999999999999999E-2</v>
      </c>
      <c r="W1181">
        <v>1.2E-2</v>
      </c>
      <c r="X1181">
        <v>24</v>
      </c>
      <c r="Y1181">
        <v>0</v>
      </c>
      <c r="Z1181" t="s">
        <v>133</v>
      </c>
      <c r="AB1181">
        <v>0.8</v>
      </c>
      <c r="AC1181">
        <v>1</v>
      </c>
      <c r="AD1181">
        <v>45</v>
      </c>
      <c r="AE1181">
        <v>1</v>
      </c>
      <c r="AF1181">
        <v>1</v>
      </c>
      <c r="AG1181">
        <v>0.8</v>
      </c>
      <c r="AH1181">
        <v>0</v>
      </c>
      <c r="BA1181">
        <v>9</v>
      </c>
      <c r="BB1181">
        <v>1</v>
      </c>
      <c r="BC1181">
        <v>7</v>
      </c>
      <c r="BD1181">
        <v>9</v>
      </c>
      <c r="BE1181">
        <v>0</v>
      </c>
      <c r="BF1181">
        <v>0.3</v>
      </c>
      <c r="BG1181">
        <v>95</v>
      </c>
      <c r="BH1181">
        <v>18</v>
      </c>
      <c r="BI1181">
        <v>80</v>
      </c>
      <c r="BJ1181">
        <v>1</v>
      </c>
      <c r="BK1181">
        <v>0</v>
      </c>
      <c r="BL1181">
        <v>63</v>
      </c>
      <c r="BM1181">
        <v>0</v>
      </c>
      <c r="BN1181">
        <v>0</v>
      </c>
      <c r="BO1181">
        <v>0</v>
      </c>
      <c r="BP1181">
        <v>1</v>
      </c>
      <c r="BQ1181" t="s">
        <v>18</v>
      </c>
      <c r="BR1181">
        <v>31</v>
      </c>
      <c r="BS1181">
        <v>15</v>
      </c>
      <c r="BT1181">
        <v>3</v>
      </c>
      <c r="BU1181">
        <v>2</v>
      </c>
      <c r="BV1181">
        <v>1.4999999999999999E-2</v>
      </c>
      <c r="BW1181">
        <v>1.2E-2</v>
      </c>
      <c r="BX1181">
        <v>24</v>
      </c>
      <c r="BY1181">
        <v>0</v>
      </c>
      <c r="BZ1181" t="s">
        <v>133</v>
      </c>
      <c r="CB1181">
        <v>0.8</v>
      </c>
      <c r="CC1181">
        <v>1</v>
      </c>
      <c r="CD1181">
        <v>45</v>
      </c>
      <c r="CE1181">
        <v>1</v>
      </c>
      <c r="CF1181">
        <v>1</v>
      </c>
      <c r="CG1181">
        <v>0.8</v>
      </c>
      <c r="CH1181">
        <v>0</v>
      </c>
    </row>
    <row r="1182" spans="1:86">
      <c r="B1182" t="s">
        <v>136</v>
      </c>
      <c r="F1182" s="24" t="str">
        <f t="shared" si="92"/>
        <v/>
      </c>
      <c r="H1182" s="24" t="str">
        <f t="shared" si="94"/>
        <v/>
      </c>
      <c r="I1182" s="24" t="str">
        <f t="shared" si="91"/>
        <v/>
      </c>
      <c r="J1182" s="24" t="str">
        <f t="shared" si="93"/>
        <v/>
      </c>
      <c r="K1182" s="24" t="str">
        <f t="shared" si="95"/>
        <v/>
      </c>
      <c r="AC1182">
        <v>1</v>
      </c>
      <c r="AE1182">
        <v>1</v>
      </c>
      <c r="AF1182">
        <v>1</v>
      </c>
      <c r="AH1182">
        <v>0</v>
      </c>
      <c r="BB1182" t="s">
        <v>136</v>
      </c>
      <c r="BK1182">
        <v>0</v>
      </c>
      <c r="CC1182">
        <v>1</v>
      </c>
      <c r="CE1182">
        <v>1</v>
      </c>
      <c r="CF1182">
        <v>1</v>
      </c>
      <c r="CH1182">
        <v>0</v>
      </c>
    </row>
    <row r="1183" spans="1:86">
      <c r="F1183" s="24" t="str">
        <f t="shared" si="92"/>
        <v/>
      </c>
      <c r="H1183" s="24" t="str">
        <f t="shared" si="94"/>
        <v/>
      </c>
      <c r="I1183" s="24" t="str">
        <f t="shared" si="91"/>
        <v/>
      </c>
      <c r="J1183" s="24" t="str">
        <f t="shared" si="93"/>
        <v/>
      </c>
      <c r="K1183" s="24" t="str">
        <f t="shared" si="95"/>
        <v/>
      </c>
      <c r="AC1183">
        <v>1</v>
      </c>
      <c r="AE1183">
        <v>1</v>
      </c>
      <c r="AF1183">
        <v>1</v>
      </c>
      <c r="AH1183">
        <v>0</v>
      </c>
      <c r="BK1183">
        <v>0</v>
      </c>
      <c r="CC1183">
        <v>1</v>
      </c>
      <c r="CE1183">
        <v>1</v>
      </c>
      <c r="CF1183">
        <v>1</v>
      </c>
      <c r="CH1183">
        <v>0</v>
      </c>
    </row>
    <row r="1184" spans="1:86">
      <c r="A1184">
        <v>2</v>
      </c>
      <c r="B1184">
        <v>7</v>
      </c>
      <c r="C1184">
        <v>300</v>
      </c>
      <c r="D1184">
        <v>55</v>
      </c>
      <c r="E1184">
        <v>0</v>
      </c>
      <c r="F1184" s="24">
        <f t="shared" si="92"/>
        <v>135</v>
      </c>
      <c r="G1184">
        <v>50</v>
      </c>
      <c r="H1184" s="24">
        <f t="shared" si="94"/>
        <v>11</v>
      </c>
      <c r="I1184" s="24">
        <f t="shared" si="91"/>
        <v>9</v>
      </c>
      <c r="J1184" s="24">
        <f t="shared" si="93"/>
        <v>75</v>
      </c>
      <c r="K1184" s="24" t="str">
        <f t="shared" si="95"/>
        <v>03</v>
      </c>
      <c r="L1184">
        <v>22</v>
      </c>
      <c r="M1184">
        <v>0</v>
      </c>
      <c r="N1184">
        <v>0</v>
      </c>
      <c r="O1184">
        <v>1</v>
      </c>
      <c r="P1184">
        <v>0</v>
      </c>
      <c r="Q1184" t="s">
        <v>18</v>
      </c>
      <c r="R1184">
        <v>21</v>
      </c>
      <c r="S1184">
        <v>10</v>
      </c>
      <c r="T1184">
        <v>2</v>
      </c>
      <c r="U1184">
        <v>2</v>
      </c>
      <c r="V1184">
        <v>0.29099999999999998</v>
      </c>
      <c r="W1184">
        <v>0.24440000000000001</v>
      </c>
      <c r="X1184">
        <v>24</v>
      </c>
      <c r="Y1184">
        <v>0</v>
      </c>
      <c r="Z1184" t="s">
        <v>133</v>
      </c>
      <c r="AB1184">
        <v>0</v>
      </c>
      <c r="AC1184">
        <v>1</v>
      </c>
      <c r="AD1184">
        <v>45</v>
      </c>
      <c r="AE1184">
        <v>1</v>
      </c>
      <c r="AF1184">
        <v>1</v>
      </c>
      <c r="AG1184">
        <v>1.1200000000000001</v>
      </c>
      <c r="AH1184">
        <v>0</v>
      </c>
      <c r="BA1184">
        <v>2</v>
      </c>
      <c r="BB1184">
        <v>7</v>
      </c>
      <c r="BC1184">
        <v>300</v>
      </c>
      <c r="BD1184">
        <v>55</v>
      </c>
      <c r="BE1184">
        <v>0</v>
      </c>
      <c r="BF1184">
        <v>13.4</v>
      </c>
      <c r="BG1184">
        <v>50</v>
      </c>
      <c r="BH1184">
        <v>11</v>
      </c>
      <c r="BI1184">
        <v>70</v>
      </c>
      <c r="BJ1184">
        <v>3</v>
      </c>
      <c r="BK1184">
        <v>0</v>
      </c>
      <c r="BL1184">
        <v>22</v>
      </c>
      <c r="BM1184">
        <v>0</v>
      </c>
      <c r="BN1184">
        <v>0</v>
      </c>
      <c r="BO1184">
        <v>1</v>
      </c>
      <c r="BP1184">
        <v>0</v>
      </c>
      <c r="BQ1184" t="s">
        <v>18</v>
      </c>
      <c r="BR1184">
        <v>21</v>
      </c>
      <c r="BS1184">
        <v>10</v>
      </c>
      <c r="BT1184">
        <v>2</v>
      </c>
      <c r="BU1184">
        <v>2</v>
      </c>
      <c r="BV1184">
        <v>0.29099999999999998</v>
      </c>
      <c r="BW1184">
        <v>0.24440000000000001</v>
      </c>
      <c r="BX1184">
        <v>24</v>
      </c>
      <c r="BY1184">
        <v>0</v>
      </c>
      <c r="BZ1184" t="s">
        <v>133</v>
      </c>
      <c r="CB1184">
        <v>0</v>
      </c>
      <c r="CC1184">
        <v>1</v>
      </c>
      <c r="CD1184">
        <v>45</v>
      </c>
      <c r="CE1184">
        <v>1</v>
      </c>
      <c r="CF1184">
        <v>1</v>
      </c>
      <c r="CG1184">
        <v>1.1200000000000001</v>
      </c>
      <c r="CH1184">
        <v>0</v>
      </c>
    </row>
    <row r="1185" spans="1:86">
      <c r="A1185">
        <v>3</v>
      </c>
      <c r="B1185">
        <v>6</v>
      </c>
      <c r="C1185">
        <v>200</v>
      </c>
      <c r="D1185">
        <v>40</v>
      </c>
      <c r="E1185">
        <v>0</v>
      </c>
      <c r="F1185" s="24">
        <f t="shared" si="92"/>
        <v>85</v>
      </c>
      <c r="G1185">
        <v>50</v>
      </c>
      <c r="H1185" s="24">
        <f t="shared" si="94"/>
        <v>12</v>
      </c>
      <c r="I1185" s="24">
        <f t="shared" si="91"/>
        <v>9</v>
      </c>
      <c r="J1185" s="24">
        <f t="shared" si="93"/>
        <v>75</v>
      </c>
      <c r="K1185" s="24" t="str">
        <f t="shared" si="95"/>
        <v>03</v>
      </c>
      <c r="L1185">
        <v>22</v>
      </c>
      <c r="M1185">
        <v>0</v>
      </c>
      <c r="N1185">
        <v>0</v>
      </c>
      <c r="O1185">
        <v>1</v>
      </c>
      <c r="P1185">
        <v>0</v>
      </c>
      <c r="Q1185" t="s">
        <v>18</v>
      </c>
      <c r="R1185">
        <v>21</v>
      </c>
      <c r="S1185">
        <v>10</v>
      </c>
      <c r="T1185">
        <v>2</v>
      </c>
      <c r="U1185">
        <v>2</v>
      </c>
      <c r="V1185">
        <v>0.19700000000000001</v>
      </c>
      <c r="W1185">
        <v>0.16550000000000001</v>
      </c>
      <c r="X1185">
        <v>24</v>
      </c>
      <c r="Y1185">
        <v>0</v>
      </c>
      <c r="Z1185" t="s">
        <v>133</v>
      </c>
      <c r="AB1185">
        <v>0</v>
      </c>
      <c r="AC1185">
        <v>1</v>
      </c>
      <c r="AD1185">
        <v>45</v>
      </c>
      <c r="AE1185">
        <v>1</v>
      </c>
      <c r="AF1185">
        <v>1</v>
      </c>
      <c r="AG1185">
        <v>1.1200000000000001</v>
      </c>
      <c r="AH1185">
        <v>0</v>
      </c>
      <c r="BA1185">
        <v>3</v>
      </c>
      <c r="BB1185">
        <v>6</v>
      </c>
      <c r="BC1185">
        <v>200</v>
      </c>
      <c r="BD1185">
        <v>40</v>
      </c>
      <c r="BE1185">
        <v>0</v>
      </c>
      <c r="BF1185">
        <v>8.6</v>
      </c>
      <c r="BG1185">
        <v>50</v>
      </c>
      <c r="BH1185">
        <v>12</v>
      </c>
      <c r="BI1185">
        <v>70</v>
      </c>
      <c r="BJ1185">
        <v>3</v>
      </c>
      <c r="BK1185">
        <v>0</v>
      </c>
      <c r="BL1185">
        <v>22</v>
      </c>
      <c r="BM1185">
        <v>0</v>
      </c>
      <c r="BN1185">
        <v>0</v>
      </c>
      <c r="BO1185">
        <v>1</v>
      </c>
      <c r="BP1185">
        <v>0</v>
      </c>
      <c r="BQ1185" t="s">
        <v>18</v>
      </c>
      <c r="BR1185">
        <v>21</v>
      </c>
      <c r="BS1185">
        <v>10</v>
      </c>
      <c r="BT1185">
        <v>2</v>
      </c>
      <c r="BU1185">
        <v>2</v>
      </c>
      <c r="BV1185">
        <v>0.19700000000000001</v>
      </c>
      <c r="BW1185">
        <v>0.16550000000000001</v>
      </c>
      <c r="BX1185">
        <v>24</v>
      </c>
      <c r="BY1185">
        <v>0</v>
      </c>
      <c r="BZ1185" t="s">
        <v>133</v>
      </c>
      <c r="CB1185">
        <v>0</v>
      </c>
      <c r="CC1185">
        <v>1</v>
      </c>
      <c r="CD1185">
        <v>45</v>
      </c>
      <c r="CE1185">
        <v>1</v>
      </c>
      <c r="CF1185">
        <v>1</v>
      </c>
      <c r="CG1185">
        <v>1.1200000000000001</v>
      </c>
      <c r="CH1185">
        <v>0</v>
      </c>
    </row>
    <row r="1186" spans="1:86">
      <c r="A1186">
        <v>4</v>
      </c>
      <c r="B1186">
        <v>5</v>
      </c>
      <c r="C1186">
        <v>140</v>
      </c>
      <c r="D1186">
        <v>40</v>
      </c>
      <c r="E1186">
        <v>0</v>
      </c>
      <c r="F1186" s="24">
        <f t="shared" si="92"/>
        <v>53</v>
      </c>
      <c r="G1186">
        <v>60</v>
      </c>
      <c r="H1186" s="24">
        <f t="shared" si="94"/>
        <v>12</v>
      </c>
      <c r="I1186" s="24">
        <f t="shared" si="91"/>
        <v>8</v>
      </c>
      <c r="J1186" s="24">
        <f t="shared" si="93"/>
        <v>75</v>
      </c>
      <c r="K1186" s="24" t="str">
        <f t="shared" si="95"/>
        <v>03</v>
      </c>
      <c r="L1186">
        <v>32</v>
      </c>
      <c r="M1186">
        <v>0</v>
      </c>
      <c r="N1186">
        <v>40</v>
      </c>
      <c r="O1186">
        <v>0</v>
      </c>
      <c r="P1186">
        <v>0</v>
      </c>
      <c r="Q1186" t="s">
        <v>18</v>
      </c>
      <c r="R1186">
        <v>31</v>
      </c>
      <c r="S1186">
        <v>15</v>
      </c>
      <c r="T1186">
        <v>2</v>
      </c>
      <c r="U1186">
        <v>2</v>
      </c>
      <c r="V1186">
        <v>0.14199999999999999</v>
      </c>
      <c r="W1186">
        <v>0.1179</v>
      </c>
      <c r="X1186">
        <v>24</v>
      </c>
      <c r="Y1186">
        <v>0</v>
      </c>
      <c r="Z1186" t="s">
        <v>133</v>
      </c>
      <c r="AB1186">
        <v>0</v>
      </c>
      <c r="AC1186">
        <v>1</v>
      </c>
      <c r="AD1186">
        <v>45</v>
      </c>
      <c r="AE1186">
        <v>1</v>
      </c>
      <c r="AF1186">
        <v>1</v>
      </c>
      <c r="AG1186">
        <v>1.1200000000000001</v>
      </c>
      <c r="AH1186">
        <v>0</v>
      </c>
      <c r="BA1186">
        <v>4</v>
      </c>
      <c r="BB1186">
        <v>5</v>
      </c>
      <c r="BC1186">
        <v>140</v>
      </c>
      <c r="BD1186">
        <v>40</v>
      </c>
      <c r="BE1186">
        <v>0</v>
      </c>
      <c r="BF1186">
        <v>5.3</v>
      </c>
      <c r="BG1186">
        <v>60</v>
      </c>
      <c r="BH1186">
        <v>12</v>
      </c>
      <c r="BI1186">
        <v>60</v>
      </c>
      <c r="BJ1186">
        <v>3</v>
      </c>
      <c r="BK1186">
        <v>0</v>
      </c>
      <c r="BL1186">
        <v>32</v>
      </c>
      <c r="BM1186">
        <v>0</v>
      </c>
      <c r="BN1186">
        <v>40</v>
      </c>
      <c r="BO1186">
        <v>0</v>
      </c>
      <c r="BP1186">
        <v>0</v>
      </c>
      <c r="BQ1186" t="s">
        <v>18</v>
      </c>
      <c r="BR1186">
        <v>31</v>
      </c>
      <c r="BS1186">
        <v>15</v>
      </c>
      <c r="BT1186">
        <v>2</v>
      </c>
      <c r="BU1186">
        <v>2</v>
      </c>
      <c r="BV1186">
        <v>0.14199999999999999</v>
      </c>
      <c r="BW1186">
        <v>0.1179</v>
      </c>
      <c r="BX1186">
        <v>24</v>
      </c>
      <c r="BY1186">
        <v>0</v>
      </c>
      <c r="BZ1186" t="s">
        <v>133</v>
      </c>
      <c r="CB1186">
        <v>0</v>
      </c>
      <c r="CC1186">
        <v>1</v>
      </c>
      <c r="CD1186">
        <v>45</v>
      </c>
      <c r="CE1186">
        <v>1</v>
      </c>
      <c r="CF1186">
        <v>1</v>
      </c>
      <c r="CG1186">
        <v>1.1200000000000001</v>
      </c>
      <c r="CH1186">
        <v>0</v>
      </c>
    </row>
    <row r="1187" spans="1:86">
      <c r="A1187">
        <v>5</v>
      </c>
      <c r="B1187">
        <v>4</v>
      </c>
      <c r="C1187">
        <v>70</v>
      </c>
      <c r="D1187">
        <v>25</v>
      </c>
      <c r="E1187">
        <v>0</v>
      </c>
      <c r="F1187" s="24">
        <f t="shared" si="92"/>
        <v>33</v>
      </c>
      <c r="G1187">
        <v>70</v>
      </c>
      <c r="H1187" s="24">
        <f t="shared" si="94"/>
        <v>12</v>
      </c>
      <c r="I1187" s="24">
        <f t="shared" si="91"/>
        <v>8</v>
      </c>
      <c r="J1187" s="24">
        <f t="shared" si="93"/>
        <v>75</v>
      </c>
      <c r="K1187" s="24" t="str">
        <f t="shared" si="95"/>
        <v>03</v>
      </c>
      <c r="L1187">
        <v>42</v>
      </c>
      <c r="M1187">
        <v>0</v>
      </c>
      <c r="N1187">
        <v>40</v>
      </c>
      <c r="O1187">
        <v>0</v>
      </c>
      <c r="P1187">
        <v>0</v>
      </c>
      <c r="Q1187" t="s">
        <v>18</v>
      </c>
      <c r="R1187">
        <v>31</v>
      </c>
      <c r="S1187">
        <v>15</v>
      </c>
      <c r="T1187">
        <v>2</v>
      </c>
      <c r="U1187">
        <v>2</v>
      </c>
      <c r="V1187">
        <v>9.9000000000000005E-2</v>
      </c>
      <c r="W1187">
        <v>7.9200000000000007E-2</v>
      </c>
      <c r="X1187">
        <v>24</v>
      </c>
      <c r="Y1187">
        <v>0</v>
      </c>
      <c r="Z1187" t="s">
        <v>133</v>
      </c>
      <c r="AB1187">
        <v>4</v>
      </c>
      <c r="AC1187">
        <v>1</v>
      </c>
      <c r="AD1187">
        <v>45</v>
      </c>
      <c r="AE1187">
        <v>1</v>
      </c>
      <c r="AF1187">
        <v>1</v>
      </c>
      <c r="AG1187">
        <v>1.1200000000000001</v>
      </c>
      <c r="AH1187">
        <v>0</v>
      </c>
      <c r="BA1187">
        <v>5</v>
      </c>
      <c r="BB1187">
        <v>4</v>
      </c>
      <c r="BC1187">
        <v>70</v>
      </c>
      <c r="BD1187">
        <v>25</v>
      </c>
      <c r="BE1187">
        <v>0</v>
      </c>
      <c r="BF1187">
        <v>3.3</v>
      </c>
      <c r="BG1187">
        <v>70</v>
      </c>
      <c r="BH1187">
        <v>12</v>
      </c>
      <c r="BI1187">
        <v>60</v>
      </c>
      <c r="BJ1187">
        <v>3</v>
      </c>
      <c r="BK1187">
        <v>0</v>
      </c>
      <c r="BL1187">
        <v>42</v>
      </c>
      <c r="BM1187">
        <v>0</v>
      </c>
      <c r="BN1187">
        <v>40</v>
      </c>
      <c r="BO1187">
        <v>0</v>
      </c>
      <c r="BP1187">
        <v>0</v>
      </c>
      <c r="BQ1187" t="s">
        <v>18</v>
      </c>
      <c r="BR1187">
        <v>31</v>
      </c>
      <c r="BS1187">
        <v>15</v>
      </c>
      <c r="BT1187">
        <v>2</v>
      </c>
      <c r="BU1187">
        <v>2</v>
      </c>
      <c r="BV1187">
        <v>9.9000000000000005E-2</v>
      </c>
      <c r="BW1187">
        <v>7.9200000000000007E-2</v>
      </c>
      <c r="BX1187">
        <v>24</v>
      </c>
      <c r="BY1187">
        <v>0</v>
      </c>
      <c r="BZ1187" t="s">
        <v>133</v>
      </c>
      <c r="CB1187">
        <v>4</v>
      </c>
      <c r="CC1187">
        <v>1</v>
      </c>
      <c r="CD1187">
        <v>45</v>
      </c>
      <c r="CE1187">
        <v>1</v>
      </c>
      <c r="CF1187">
        <v>1</v>
      </c>
      <c r="CG1187">
        <v>1.1200000000000001</v>
      </c>
      <c r="CH1187">
        <v>0</v>
      </c>
    </row>
    <row r="1188" spans="1:86">
      <c r="A1188">
        <v>6</v>
      </c>
      <c r="B1188">
        <v>3</v>
      </c>
      <c r="C1188">
        <v>40</v>
      </c>
      <c r="D1188">
        <v>20</v>
      </c>
      <c r="E1188">
        <v>0</v>
      </c>
      <c r="F1188" s="24">
        <f t="shared" si="92"/>
        <v>23</v>
      </c>
      <c r="G1188">
        <v>85</v>
      </c>
      <c r="H1188" s="24">
        <f t="shared" si="94"/>
        <v>10</v>
      </c>
      <c r="I1188" s="24">
        <f t="shared" si="91"/>
        <v>8</v>
      </c>
      <c r="J1188" s="24">
        <f t="shared" si="93"/>
        <v>50</v>
      </c>
      <c r="K1188" s="24" t="str">
        <f t="shared" si="95"/>
        <v>03</v>
      </c>
      <c r="L1188">
        <v>32</v>
      </c>
      <c r="M1188">
        <v>0</v>
      </c>
      <c r="N1188">
        <v>40</v>
      </c>
      <c r="O1188">
        <v>0</v>
      </c>
      <c r="P1188">
        <v>0</v>
      </c>
      <c r="Q1188" t="s">
        <v>18</v>
      </c>
      <c r="R1188">
        <v>31</v>
      </c>
      <c r="S1188">
        <v>15</v>
      </c>
      <c r="T1188">
        <v>2</v>
      </c>
      <c r="U1188">
        <v>2</v>
      </c>
      <c r="V1188">
        <v>6.4000000000000001E-2</v>
      </c>
      <c r="W1188">
        <v>5.0599999999999999E-2</v>
      </c>
      <c r="X1188">
        <v>24</v>
      </c>
      <c r="Y1188">
        <v>0</v>
      </c>
      <c r="Z1188" t="s">
        <v>133</v>
      </c>
      <c r="AB1188">
        <v>3.2</v>
      </c>
      <c r="AC1188">
        <v>1</v>
      </c>
      <c r="AD1188">
        <v>45</v>
      </c>
      <c r="AE1188">
        <v>1</v>
      </c>
      <c r="AF1188">
        <v>1</v>
      </c>
      <c r="AG1188">
        <v>1.1200000000000001</v>
      </c>
      <c r="AH1188">
        <v>0</v>
      </c>
      <c r="BA1188">
        <v>6</v>
      </c>
      <c r="BB1188">
        <v>3</v>
      </c>
      <c r="BC1188">
        <v>40</v>
      </c>
      <c r="BD1188">
        <v>20</v>
      </c>
      <c r="BE1188">
        <v>0</v>
      </c>
      <c r="BF1188">
        <v>2.2999999999999998</v>
      </c>
      <c r="BG1188">
        <v>85</v>
      </c>
      <c r="BH1188">
        <v>14</v>
      </c>
      <c r="BI1188">
        <v>60</v>
      </c>
      <c r="BJ1188">
        <v>2</v>
      </c>
      <c r="BK1188">
        <v>0</v>
      </c>
      <c r="BL1188">
        <v>32</v>
      </c>
      <c r="BM1188">
        <v>0</v>
      </c>
      <c r="BN1188">
        <v>40</v>
      </c>
      <c r="BO1188">
        <v>0</v>
      </c>
      <c r="BP1188">
        <v>0</v>
      </c>
      <c r="BQ1188" t="s">
        <v>18</v>
      </c>
      <c r="BR1188">
        <v>31</v>
      </c>
      <c r="BS1188">
        <v>15</v>
      </c>
      <c r="BT1188">
        <v>2</v>
      </c>
      <c r="BU1188">
        <v>2</v>
      </c>
      <c r="BV1188">
        <v>6.4000000000000001E-2</v>
      </c>
      <c r="BW1188">
        <v>5.0599999999999999E-2</v>
      </c>
      <c r="BX1188">
        <v>24</v>
      </c>
      <c r="BY1188">
        <v>0</v>
      </c>
      <c r="BZ1188" t="s">
        <v>133</v>
      </c>
      <c r="CB1188">
        <v>3.2</v>
      </c>
      <c r="CC1188">
        <v>1</v>
      </c>
      <c r="CD1188">
        <v>45</v>
      </c>
      <c r="CE1188">
        <v>1</v>
      </c>
      <c r="CF1188">
        <v>1</v>
      </c>
      <c r="CG1188">
        <v>1.1200000000000001</v>
      </c>
      <c r="CH1188">
        <v>0</v>
      </c>
    </row>
    <row r="1189" spans="1:86">
      <c r="A1189">
        <v>7</v>
      </c>
      <c r="B1189">
        <v>2</v>
      </c>
      <c r="C1189">
        <v>10</v>
      </c>
      <c r="D1189">
        <v>10</v>
      </c>
      <c r="E1189">
        <v>0</v>
      </c>
      <c r="F1189" s="24">
        <f t="shared" si="92"/>
        <v>15</v>
      </c>
      <c r="G1189">
        <v>105</v>
      </c>
      <c r="H1189" s="24">
        <f t="shared" si="94"/>
        <v>11</v>
      </c>
      <c r="I1189" s="24">
        <f t="shared" si="91"/>
        <v>8</v>
      </c>
      <c r="J1189" s="24">
        <f t="shared" si="93"/>
        <v>50</v>
      </c>
      <c r="K1189" s="24" t="str">
        <f t="shared" si="95"/>
        <v>00</v>
      </c>
      <c r="L1189">
        <v>52</v>
      </c>
      <c r="M1189">
        <v>0</v>
      </c>
      <c r="N1189">
        <v>40</v>
      </c>
      <c r="O1189">
        <v>0</v>
      </c>
      <c r="P1189">
        <v>0</v>
      </c>
      <c r="Q1189" t="s">
        <v>18</v>
      </c>
      <c r="R1189">
        <v>31</v>
      </c>
      <c r="S1189">
        <v>15</v>
      </c>
      <c r="T1189">
        <v>2</v>
      </c>
      <c r="U1189">
        <v>2</v>
      </c>
      <c r="V1189">
        <v>3.9E-2</v>
      </c>
      <c r="W1189">
        <v>3.0800000000000001E-2</v>
      </c>
      <c r="X1189">
        <v>24</v>
      </c>
      <c r="Y1189">
        <v>0</v>
      </c>
      <c r="Z1189" t="s">
        <v>133</v>
      </c>
      <c r="AB1189">
        <v>2</v>
      </c>
      <c r="AC1189">
        <v>1</v>
      </c>
      <c r="AD1189">
        <v>45</v>
      </c>
      <c r="AE1189">
        <v>1</v>
      </c>
      <c r="AF1189">
        <v>1</v>
      </c>
      <c r="AG1189">
        <v>1.1200000000000001</v>
      </c>
      <c r="AH1189">
        <v>0</v>
      </c>
      <c r="BA1189">
        <v>7</v>
      </c>
      <c r="BB1189">
        <v>2</v>
      </c>
      <c r="BC1189">
        <v>10</v>
      </c>
      <c r="BD1189">
        <v>10</v>
      </c>
      <c r="BE1189">
        <v>0</v>
      </c>
      <c r="BF1189">
        <v>1.5</v>
      </c>
      <c r="BG1189">
        <v>105</v>
      </c>
      <c r="BH1189">
        <v>16</v>
      </c>
      <c r="BI1189">
        <v>60</v>
      </c>
      <c r="BJ1189">
        <v>2</v>
      </c>
      <c r="BK1189">
        <v>0</v>
      </c>
      <c r="BL1189">
        <v>52</v>
      </c>
      <c r="BM1189">
        <v>0</v>
      </c>
      <c r="BN1189">
        <v>40</v>
      </c>
      <c r="BO1189">
        <v>0</v>
      </c>
      <c r="BP1189">
        <v>0</v>
      </c>
      <c r="BQ1189" t="s">
        <v>18</v>
      </c>
      <c r="BR1189">
        <v>31</v>
      </c>
      <c r="BS1189">
        <v>15</v>
      </c>
      <c r="BT1189">
        <v>2</v>
      </c>
      <c r="BU1189">
        <v>2</v>
      </c>
      <c r="BV1189">
        <v>3.9E-2</v>
      </c>
      <c r="BW1189">
        <v>3.0800000000000001E-2</v>
      </c>
      <c r="BX1189">
        <v>24</v>
      </c>
      <c r="BY1189">
        <v>0</v>
      </c>
      <c r="BZ1189" t="s">
        <v>133</v>
      </c>
      <c r="CB1189">
        <v>2</v>
      </c>
      <c r="CC1189">
        <v>1</v>
      </c>
      <c r="CD1189">
        <v>45</v>
      </c>
      <c r="CE1189">
        <v>1</v>
      </c>
      <c r="CF1189">
        <v>1</v>
      </c>
      <c r="CG1189">
        <v>1.1200000000000001</v>
      </c>
      <c r="CH1189">
        <v>0</v>
      </c>
    </row>
    <row r="1190" spans="1:86">
      <c r="A1190">
        <v>8</v>
      </c>
      <c r="B1190">
        <v>1</v>
      </c>
      <c r="C1190">
        <v>7</v>
      </c>
      <c r="D1190">
        <v>9</v>
      </c>
      <c r="E1190">
        <v>0</v>
      </c>
      <c r="F1190" s="24">
        <f t="shared" si="92"/>
        <v>7.9999999999999991</v>
      </c>
      <c r="G1190">
        <v>95</v>
      </c>
      <c r="H1190" s="24">
        <f t="shared" si="94"/>
        <v>6</v>
      </c>
      <c r="I1190" s="24">
        <f t="shared" si="91"/>
        <v>9</v>
      </c>
      <c r="J1190" s="24">
        <f t="shared" si="93"/>
        <v>25</v>
      </c>
      <c r="K1190" s="24" t="str">
        <f t="shared" si="95"/>
        <v>00</v>
      </c>
      <c r="L1190">
        <v>63</v>
      </c>
      <c r="M1190">
        <v>0</v>
      </c>
      <c r="N1190">
        <v>0</v>
      </c>
      <c r="O1190">
        <v>0</v>
      </c>
      <c r="P1190">
        <v>0</v>
      </c>
      <c r="Q1190" t="s">
        <v>18</v>
      </c>
      <c r="R1190">
        <v>31</v>
      </c>
      <c r="S1190">
        <v>15</v>
      </c>
      <c r="T1190">
        <v>3</v>
      </c>
      <c r="U1190">
        <v>2</v>
      </c>
      <c r="V1190">
        <v>2.4E-2</v>
      </c>
      <c r="W1190">
        <v>1.4999999999999999E-2</v>
      </c>
      <c r="X1190">
        <v>24</v>
      </c>
      <c r="Y1190">
        <v>0</v>
      </c>
      <c r="Z1190" t="s">
        <v>133</v>
      </c>
      <c r="AB1190">
        <v>1.1200000000000001</v>
      </c>
      <c r="AC1190">
        <v>1</v>
      </c>
      <c r="AD1190">
        <v>45</v>
      </c>
      <c r="AE1190">
        <v>1</v>
      </c>
      <c r="AF1190">
        <v>1</v>
      </c>
      <c r="AG1190">
        <v>1.1200000000000001</v>
      </c>
      <c r="AH1190">
        <v>0</v>
      </c>
      <c r="BA1190">
        <v>8</v>
      </c>
      <c r="BB1190">
        <v>1</v>
      </c>
      <c r="BC1190">
        <v>7</v>
      </c>
      <c r="BD1190">
        <v>9</v>
      </c>
      <c r="BE1190">
        <v>0</v>
      </c>
      <c r="BF1190">
        <v>0.7</v>
      </c>
      <c r="BG1190">
        <v>95</v>
      </c>
      <c r="BH1190">
        <v>18</v>
      </c>
      <c r="BI1190">
        <v>70</v>
      </c>
      <c r="BJ1190">
        <v>1</v>
      </c>
      <c r="BK1190">
        <v>0</v>
      </c>
      <c r="BL1190">
        <v>63</v>
      </c>
      <c r="BM1190">
        <v>0</v>
      </c>
      <c r="BN1190">
        <v>0</v>
      </c>
      <c r="BO1190">
        <v>0</v>
      </c>
      <c r="BP1190">
        <v>0</v>
      </c>
      <c r="BQ1190" t="s">
        <v>18</v>
      </c>
      <c r="BR1190">
        <v>31</v>
      </c>
      <c r="BS1190">
        <v>15</v>
      </c>
      <c r="BT1190">
        <v>3</v>
      </c>
      <c r="BU1190">
        <v>2</v>
      </c>
      <c r="BV1190">
        <v>2.4E-2</v>
      </c>
      <c r="BW1190">
        <v>1.4999999999999999E-2</v>
      </c>
      <c r="BX1190">
        <v>24</v>
      </c>
      <c r="BY1190">
        <v>0</v>
      </c>
      <c r="BZ1190" t="s">
        <v>133</v>
      </c>
      <c r="CB1190">
        <v>1.1200000000000001</v>
      </c>
      <c r="CC1190">
        <v>1</v>
      </c>
      <c r="CD1190">
        <v>45</v>
      </c>
      <c r="CE1190">
        <v>1</v>
      </c>
      <c r="CF1190">
        <v>1</v>
      </c>
      <c r="CG1190">
        <v>1.1200000000000001</v>
      </c>
      <c r="CH1190">
        <v>0</v>
      </c>
    </row>
    <row r="1191" spans="1:86">
      <c r="F1191" s="24" t="str">
        <f t="shared" si="92"/>
        <v/>
      </c>
      <c r="H1191" s="24" t="str">
        <f t="shared" si="94"/>
        <v/>
      </c>
      <c r="I1191" s="24" t="str">
        <f t="shared" si="91"/>
        <v/>
      </c>
      <c r="J1191" s="24" t="str">
        <f t="shared" si="93"/>
        <v/>
      </c>
      <c r="K1191" s="24" t="str">
        <f t="shared" si="95"/>
        <v/>
      </c>
      <c r="AC1191">
        <v>1</v>
      </c>
      <c r="AE1191">
        <v>1</v>
      </c>
      <c r="AF1191">
        <v>1</v>
      </c>
      <c r="AH1191">
        <v>0</v>
      </c>
      <c r="BK1191">
        <v>0</v>
      </c>
      <c r="CC1191">
        <v>1</v>
      </c>
      <c r="CE1191">
        <v>1</v>
      </c>
      <c r="CF1191">
        <v>1</v>
      </c>
      <c r="CH1191">
        <v>0</v>
      </c>
    </row>
    <row r="1192" spans="1:86">
      <c r="F1192" s="24" t="str">
        <f t="shared" si="92"/>
        <v/>
      </c>
      <c r="H1192" s="24" t="str">
        <f t="shared" si="94"/>
        <v/>
      </c>
      <c r="I1192" s="24" t="str">
        <f t="shared" si="91"/>
        <v/>
      </c>
      <c r="J1192" s="24" t="str">
        <f t="shared" si="93"/>
        <v/>
      </c>
      <c r="K1192" s="24" t="str">
        <f t="shared" si="95"/>
        <v/>
      </c>
      <c r="AC1192">
        <v>1</v>
      </c>
      <c r="AE1192">
        <v>1</v>
      </c>
      <c r="AF1192">
        <v>1</v>
      </c>
      <c r="AH1192">
        <v>0</v>
      </c>
      <c r="BK1192">
        <v>0</v>
      </c>
      <c r="CC1192">
        <v>1</v>
      </c>
      <c r="CE1192">
        <v>1</v>
      </c>
      <c r="CF1192">
        <v>1</v>
      </c>
      <c r="CH1192">
        <v>0</v>
      </c>
    </row>
    <row r="1193" spans="1:86">
      <c r="A1193">
        <v>2</v>
      </c>
      <c r="B1193">
        <v>6</v>
      </c>
      <c r="C1193">
        <v>300</v>
      </c>
      <c r="D1193">
        <v>55</v>
      </c>
      <c r="E1193">
        <v>0</v>
      </c>
      <c r="F1193" s="24">
        <f t="shared" si="92"/>
        <v>135</v>
      </c>
      <c r="G1193">
        <v>50</v>
      </c>
      <c r="H1193" s="24">
        <f t="shared" si="94"/>
        <v>11</v>
      </c>
      <c r="I1193" s="24">
        <f t="shared" si="91"/>
        <v>9</v>
      </c>
      <c r="J1193" s="24">
        <f t="shared" si="93"/>
        <v>75</v>
      </c>
      <c r="K1193" s="24" t="str">
        <f t="shared" si="95"/>
        <v>03</v>
      </c>
      <c r="L1193">
        <v>22</v>
      </c>
      <c r="M1193">
        <v>0</v>
      </c>
      <c r="N1193">
        <v>0</v>
      </c>
      <c r="O1193">
        <v>1</v>
      </c>
      <c r="P1193">
        <v>0</v>
      </c>
      <c r="Q1193" t="s">
        <v>18</v>
      </c>
      <c r="R1193">
        <v>21</v>
      </c>
      <c r="S1193">
        <v>10</v>
      </c>
      <c r="T1193">
        <v>2</v>
      </c>
      <c r="U1193">
        <v>2</v>
      </c>
      <c r="V1193">
        <v>0.28799999999999998</v>
      </c>
      <c r="W1193">
        <v>0.2419</v>
      </c>
      <c r="X1193">
        <v>24</v>
      </c>
      <c r="Y1193">
        <v>0</v>
      </c>
      <c r="Z1193" t="s">
        <v>133</v>
      </c>
      <c r="AB1193">
        <v>0</v>
      </c>
      <c r="AC1193">
        <v>1</v>
      </c>
      <c r="AD1193">
        <v>45</v>
      </c>
      <c r="AE1193">
        <v>1</v>
      </c>
      <c r="AF1193">
        <v>1</v>
      </c>
      <c r="AG1193">
        <v>1.6</v>
      </c>
      <c r="AH1193">
        <v>0</v>
      </c>
      <c r="BA1193">
        <v>2</v>
      </c>
      <c r="BB1193">
        <v>6</v>
      </c>
      <c r="BC1193">
        <v>300</v>
      </c>
      <c r="BD1193">
        <v>55</v>
      </c>
      <c r="BE1193">
        <v>0</v>
      </c>
      <c r="BF1193">
        <v>13.4</v>
      </c>
      <c r="BG1193">
        <v>50</v>
      </c>
      <c r="BH1193">
        <v>11</v>
      </c>
      <c r="BI1193">
        <v>70</v>
      </c>
      <c r="BJ1193">
        <v>3</v>
      </c>
      <c r="BK1193">
        <v>0</v>
      </c>
      <c r="BL1193">
        <v>22</v>
      </c>
      <c r="BM1193">
        <v>0</v>
      </c>
      <c r="BN1193">
        <v>0</v>
      </c>
      <c r="BO1193">
        <v>1</v>
      </c>
      <c r="BP1193">
        <v>0</v>
      </c>
      <c r="BQ1193" t="s">
        <v>18</v>
      </c>
      <c r="BR1193">
        <v>21</v>
      </c>
      <c r="BS1193">
        <v>10</v>
      </c>
      <c r="BT1193">
        <v>2</v>
      </c>
      <c r="BU1193">
        <v>2</v>
      </c>
      <c r="BV1193">
        <v>0.28799999999999998</v>
      </c>
      <c r="BW1193">
        <v>0.2419</v>
      </c>
      <c r="BX1193">
        <v>24</v>
      </c>
      <c r="BY1193">
        <v>0</v>
      </c>
      <c r="BZ1193" t="s">
        <v>133</v>
      </c>
      <c r="CB1193">
        <v>0</v>
      </c>
      <c r="CC1193">
        <v>1</v>
      </c>
      <c r="CD1193">
        <v>45</v>
      </c>
      <c r="CE1193">
        <v>1</v>
      </c>
      <c r="CF1193">
        <v>1</v>
      </c>
      <c r="CG1193">
        <v>1.6</v>
      </c>
      <c r="CH1193">
        <v>0</v>
      </c>
    </row>
    <row r="1194" spans="1:86">
      <c r="A1194">
        <v>3</v>
      </c>
      <c r="B1194">
        <v>5</v>
      </c>
      <c r="C1194">
        <v>200</v>
      </c>
      <c r="D1194">
        <v>40</v>
      </c>
      <c r="E1194">
        <v>0</v>
      </c>
      <c r="F1194" s="24">
        <f t="shared" si="92"/>
        <v>85</v>
      </c>
      <c r="G1194">
        <v>50</v>
      </c>
      <c r="H1194" s="24">
        <f t="shared" si="94"/>
        <v>12</v>
      </c>
      <c r="I1194" s="24">
        <f t="shared" si="91"/>
        <v>9</v>
      </c>
      <c r="J1194" s="24">
        <f t="shared" si="93"/>
        <v>75</v>
      </c>
      <c r="K1194" s="24" t="str">
        <f t="shared" si="95"/>
        <v>03</v>
      </c>
      <c r="L1194">
        <v>22</v>
      </c>
      <c r="M1194">
        <v>0</v>
      </c>
      <c r="N1194">
        <v>0</v>
      </c>
      <c r="O1194">
        <v>1</v>
      </c>
      <c r="P1194">
        <v>0</v>
      </c>
      <c r="Q1194" t="s">
        <v>18</v>
      </c>
      <c r="R1194">
        <v>21</v>
      </c>
      <c r="S1194">
        <v>10</v>
      </c>
      <c r="T1194">
        <v>2</v>
      </c>
      <c r="U1194">
        <v>2</v>
      </c>
      <c r="V1194">
        <v>0.19400000000000001</v>
      </c>
      <c r="W1194">
        <v>0.16300000000000001</v>
      </c>
      <c r="X1194">
        <v>24</v>
      </c>
      <c r="Y1194">
        <v>0</v>
      </c>
      <c r="Z1194" t="s">
        <v>133</v>
      </c>
      <c r="AB1194">
        <v>0</v>
      </c>
      <c r="AC1194">
        <v>1</v>
      </c>
      <c r="AD1194">
        <v>45</v>
      </c>
      <c r="AE1194">
        <v>1</v>
      </c>
      <c r="AF1194">
        <v>1</v>
      </c>
      <c r="AG1194">
        <v>1.6</v>
      </c>
      <c r="AH1194">
        <v>0</v>
      </c>
      <c r="BA1194">
        <v>3</v>
      </c>
      <c r="BB1194">
        <v>5</v>
      </c>
      <c r="BC1194">
        <v>200</v>
      </c>
      <c r="BD1194">
        <v>40</v>
      </c>
      <c r="BE1194">
        <v>0</v>
      </c>
      <c r="BF1194">
        <v>8.6</v>
      </c>
      <c r="BG1194">
        <v>50</v>
      </c>
      <c r="BH1194">
        <v>12</v>
      </c>
      <c r="BI1194">
        <v>70</v>
      </c>
      <c r="BJ1194">
        <v>3</v>
      </c>
      <c r="BK1194">
        <v>0</v>
      </c>
      <c r="BL1194">
        <v>22</v>
      </c>
      <c r="BM1194">
        <v>0</v>
      </c>
      <c r="BN1194">
        <v>0</v>
      </c>
      <c r="BO1194">
        <v>1</v>
      </c>
      <c r="BP1194">
        <v>0</v>
      </c>
      <c r="BQ1194" t="s">
        <v>18</v>
      </c>
      <c r="BR1194">
        <v>21</v>
      </c>
      <c r="BS1194">
        <v>10</v>
      </c>
      <c r="BT1194">
        <v>2</v>
      </c>
      <c r="BU1194">
        <v>2</v>
      </c>
      <c r="BV1194">
        <v>0.19400000000000001</v>
      </c>
      <c r="BW1194">
        <v>0.16300000000000001</v>
      </c>
      <c r="BX1194">
        <v>24</v>
      </c>
      <c r="BY1194">
        <v>0</v>
      </c>
      <c r="BZ1194" t="s">
        <v>133</v>
      </c>
      <c r="CB1194">
        <v>0</v>
      </c>
      <c r="CC1194">
        <v>1</v>
      </c>
      <c r="CD1194">
        <v>45</v>
      </c>
      <c r="CE1194">
        <v>1</v>
      </c>
      <c r="CF1194">
        <v>1</v>
      </c>
      <c r="CG1194">
        <v>1.6</v>
      </c>
      <c r="CH1194">
        <v>0</v>
      </c>
    </row>
    <row r="1195" spans="1:86">
      <c r="A1195">
        <v>4</v>
      </c>
      <c r="B1195">
        <v>4</v>
      </c>
      <c r="C1195">
        <v>140</v>
      </c>
      <c r="D1195">
        <v>40</v>
      </c>
      <c r="E1195">
        <v>0</v>
      </c>
      <c r="F1195" s="24">
        <f t="shared" si="92"/>
        <v>53</v>
      </c>
      <c r="G1195">
        <v>60</v>
      </c>
      <c r="H1195" s="24">
        <f t="shared" si="94"/>
        <v>12</v>
      </c>
      <c r="I1195" s="24">
        <f t="shared" si="91"/>
        <v>8</v>
      </c>
      <c r="J1195" s="24">
        <f t="shared" si="93"/>
        <v>75</v>
      </c>
      <c r="K1195" s="24" t="str">
        <f t="shared" si="95"/>
        <v>03</v>
      </c>
      <c r="L1195">
        <v>32</v>
      </c>
      <c r="M1195">
        <v>0</v>
      </c>
      <c r="N1195">
        <v>40</v>
      </c>
      <c r="O1195">
        <v>0</v>
      </c>
      <c r="P1195">
        <v>0</v>
      </c>
      <c r="Q1195" t="s">
        <v>18</v>
      </c>
      <c r="R1195">
        <v>31</v>
      </c>
      <c r="S1195">
        <v>15</v>
      </c>
      <c r="T1195">
        <v>2</v>
      </c>
      <c r="U1195">
        <v>2</v>
      </c>
      <c r="V1195">
        <v>0.13900000000000001</v>
      </c>
      <c r="W1195">
        <v>0.1154</v>
      </c>
      <c r="X1195">
        <v>24</v>
      </c>
      <c r="Y1195">
        <v>0</v>
      </c>
      <c r="Z1195" t="s">
        <v>133</v>
      </c>
      <c r="AB1195">
        <v>0</v>
      </c>
      <c r="AC1195">
        <v>1</v>
      </c>
      <c r="AD1195">
        <v>45</v>
      </c>
      <c r="AE1195">
        <v>1</v>
      </c>
      <c r="AF1195">
        <v>1</v>
      </c>
      <c r="AG1195">
        <v>1.6</v>
      </c>
      <c r="AH1195">
        <v>0</v>
      </c>
      <c r="BA1195">
        <v>4</v>
      </c>
      <c r="BB1195">
        <v>4</v>
      </c>
      <c r="BC1195">
        <v>140</v>
      </c>
      <c r="BD1195">
        <v>40</v>
      </c>
      <c r="BE1195">
        <v>0</v>
      </c>
      <c r="BF1195">
        <v>5.3</v>
      </c>
      <c r="BG1195">
        <v>60</v>
      </c>
      <c r="BH1195">
        <v>12</v>
      </c>
      <c r="BI1195">
        <v>60</v>
      </c>
      <c r="BJ1195">
        <v>3</v>
      </c>
      <c r="BK1195">
        <v>0</v>
      </c>
      <c r="BL1195">
        <v>32</v>
      </c>
      <c r="BM1195">
        <v>0</v>
      </c>
      <c r="BN1195">
        <v>40</v>
      </c>
      <c r="BO1195">
        <v>0</v>
      </c>
      <c r="BP1195">
        <v>0</v>
      </c>
      <c r="BQ1195" t="s">
        <v>18</v>
      </c>
      <c r="BR1195">
        <v>31</v>
      </c>
      <c r="BS1195">
        <v>15</v>
      </c>
      <c r="BT1195">
        <v>2</v>
      </c>
      <c r="BU1195">
        <v>2</v>
      </c>
      <c r="BV1195">
        <v>0.13900000000000001</v>
      </c>
      <c r="BW1195">
        <v>0.1154</v>
      </c>
      <c r="BX1195">
        <v>24</v>
      </c>
      <c r="BY1195">
        <v>0</v>
      </c>
      <c r="BZ1195" t="s">
        <v>133</v>
      </c>
      <c r="CB1195">
        <v>0</v>
      </c>
      <c r="CC1195">
        <v>1</v>
      </c>
      <c r="CD1195">
        <v>45</v>
      </c>
      <c r="CE1195">
        <v>1</v>
      </c>
      <c r="CF1195">
        <v>1</v>
      </c>
      <c r="CG1195">
        <v>1.6</v>
      </c>
      <c r="CH1195">
        <v>0</v>
      </c>
    </row>
    <row r="1196" spans="1:86">
      <c r="A1196">
        <v>5</v>
      </c>
      <c r="B1196">
        <v>3</v>
      </c>
      <c r="C1196">
        <v>70</v>
      </c>
      <c r="D1196">
        <v>25</v>
      </c>
      <c r="E1196">
        <v>0</v>
      </c>
      <c r="F1196" s="24">
        <f t="shared" si="92"/>
        <v>33</v>
      </c>
      <c r="G1196">
        <v>70</v>
      </c>
      <c r="H1196" s="24">
        <f t="shared" si="94"/>
        <v>12</v>
      </c>
      <c r="I1196" s="24">
        <f t="shared" si="91"/>
        <v>8</v>
      </c>
      <c r="J1196" s="24">
        <f t="shared" si="93"/>
        <v>75</v>
      </c>
      <c r="K1196" s="24" t="str">
        <f t="shared" si="95"/>
        <v>03</v>
      </c>
      <c r="L1196">
        <v>42</v>
      </c>
      <c r="M1196">
        <v>0</v>
      </c>
      <c r="N1196">
        <v>40</v>
      </c>
      <c r="O1196">
        <v>0</v>
      </c>
      <c r="P1196">
        <v>0</v>
      </c>
      <c r="Q1196" t="s">
        <v>18</v>
      </c>
      <c r="R1196">
        <v>31</v>
      </c>
      <c r="S1196">
        <v>15</v>
      </c>
      <c r="T1196">
        <v>2</v>
      </c>
      <c r="U1196">
        <v>2</v>
      </c>
      <c r="V1196">
        <v>9.6000000000000002E-2</v>
      </c>
      <c r="W1196">
        <v>7.6799999999999993E-2</v>
      </c>
      <c r="X1196">
        <v>24</v>
      </c>
      <c r="Y1196">
        <v>0</v>
      </c>
      <c r="Z1196" t="s">
        <v>133</v>
      </c>
      <c r="AB1196">
        <v>4</v>
      </c>
      <c r="AC1196">
        <v>1</v>
      </c>
      <c r="AD1196">
        <v>45</v>
      </c>
      <c r="AE1196">
        <v>1</v>
      </c>
      <c r="AF1196">
        <v>1</v>
      </c>
      <c r="AG1196">
        <v>1.6</v>
      </c>
      <c r="AH1196">
        <v>0</v>
      </c>
      <c r="BA1196">
        <v>5</v>
      </c>
      <c r="BB1196">
        <v>3</v>
      </c>
      <c r="BC1196">
        <v>70</v>
      </c>
      <c r="BD1196">
        <v>25</v>
      </c>
      <c r="BE1196">
        <v>0</v>
      </c>
      <c r="BF1196">
        <v>3.3</v>
      </c>
      <c r="BG1196">
        <v>70</v>
      </c>
      <c r="BH1196">
        <v>12</v>
      </c>
      <c r="BI1196">
        <v>60</v>
      </c>
      <c r="BJ1196">
        <v>3</v>
      </c>
      <c r="BK1196">
        <v>0</v>
      </c>
      <c r="BL1196">
        <v>42</v>
      </c>
      <c r="BM1196">
        <v>0</v>
      </c>
      <c r="BN1196">
        <v>40</v>
      </c>
      <c r="BO1196">
        <v>0</v>
      </c>
      <c r="BP1196">
        <v>0</v>
      </c>
      <c r="BQ1196" t="s">
        <v>18</v>
      </c>
      <c r="BR1196">
        <v>31</v>
      </c>
      <c r="BS1196">
        <v>15</v>
      </c>
      <c r="BT1196">
        <v>2</v>
      </c>
      <c r="BU1196">
        <v>2</v>
      </c>
      <c r="BV1196">
        <v>9.6000000000000002E-2</v>
      </c>
      <c r="BW1196">
        <v>7.6799999999999993E-2</v>
      </c>
      <c r="BX1196">
        <v>24</v>
      </c>
      <c r="BY1196">
        <v>0</v>
      </c>
      <c r="BZ1196" t="s">
        <v>133</v>
      </c>
      <c r="CB1196">
        <v>4</v>
      </c>
      <c r="CC1196">
        <v>1</v>
      </c>
      <c r="CD1196">
        <v>45</v>
      </c>
      <c r="CE1196">
        <v>1</v>
      </c>
      <c r="CF1196">
        <v>1</v>
      </c>
      <c r="CG1196">
        <v>1.6</v>
      </c>
      <c r="CH1196">
        <v>0</v>
      </c>
    </row>
    <row r="1197" spans="1:86">
      <c r="A1197">
        <v>6</v>
      </c>
      <c r="B1197">
        <v>2</v>
      </c>
      <c r="C1197">
        <v>40</v>
      </c>
      <c r="D1197">
        <v>20</v>
      </c>
      <c r="E1197">
        <v>0</v>
      </c>
      <c r="F1197" s="24">
        <f t="shared" si="92"/>
        <v>23</v>
      </c>
      <c r="G1197">
        <v>85</v>
      </c>
      <c r="H1197" s="24">
        <f t="shared" si="94"/>
        <v>10</v>
      </c>
      <c r="I1197" s="24">
        <f t="shared" si="91"/>
        <v>8</v>
      </c>
      <c r="J1197" s="24">
        <f t="shared" si="93"/>
        <v>50</v>
      </c>
      <c r="K1197" s="24" t="str">
        <f t="shared" si="95"/>
        <v>03</v>
      </c>
      <c r="L1197">
        <v>32</v>
      </c>
      <c r="M1197">
        <v>0</v>
      </c>
      <c r="N1197">
        <v>40</v>
      </c>
      <c r="O1197">
        <v>0</v>
      </c>
      <c r="P1197">
        <v>0</v>
      </c>
      <c r="Q1197" t="s">
        <v>18</v>
      </c>
      <c r="R1197">
        <v>31</v>
      </c>
      <c r="S1197">
        <v>15</v>
      </c>
      <c r="T1197">
        <v>2</v>
      </c>
      <c r="U1197">
        <v>2</v>
      </c>
      <c r="V1197">
        <v>6.0999999999999999E-2</v>
      </c>
      <c r="W1197">
        <v>4.82E-2</v>
      </c>
      <c r="X1197">
        <v>24</v>
      </c>
      <c r="Y1197">
        <v>0</v>
      </c>
      <c r="Z1197" t="s">
        <v>133</v>
      </c>
      <c r="AB1197">
        <v>3.2</v>
      </c>
      <c r="AC1197">
        <v>1</v>
      </c>
      <c r="AD1197">
        <v>45</v>
      </c>
      <c r="AE1197">
        <v>1</v>
      </c>
      <c r="AF1197">
        <v>1</v>
      </c>
      <c r="AG1197">
        <v>1.6</v>
      </c>
      <c r="AH1197">
        <v>0</v>
      </c>
      <c r="BA1197">
        <v>6</v>
      </c>
      <c r="BB1197">
        <v>2</v>
      </c>
      <c r="BC1197">
        <v>40</v>
      </c>
      <c r="BD1197">
        <v>20</v>
      </c>
      <c r="BE1197">
        <v>0</v>
      </c>
      <c r="BF1197">
        <v>2.2999999999999998</v>
      </c>
      <c r="BG1197">
        <v>85</v>
      </c>
      <c r="BH1197">
        <v>14</v>
      </c>
      <c r="BI1197">
        <v>60</v>
      </c>
      <c r="BJ1197">
        <v>2</v>
      </c>
      <c r="BK1197">
        <v>0</v>
      </c>
      <c r="BL1197">
        <v>32</v>
      </c>
      <c r="BM1197">
        <v>0</v>
      </c>
      <c r="BN1197">
        <v>40</v>
      </c>
      <c r="BO1197">
        <v>0</v>
      </c>
      <c r="BP1197">
        <v>0</v>
      </c>
      <c r="BQ1197" t="s">
        <v>18</v>
      </c>
      <c r="BR1197">
        <v>31</v>
      </c>
      <c r="BS1197">
        <v>15</v>
      </c>
      <c r="BT1197">
        <v>2</v>
      </c>
      <c r="BU1197">
        <v>2</v>
      </c>
      <c r="BV1197">
        <v>6.0999999999999999E-2</v>
      </c>
      <c r="BW1197">
        <v>4.82E-2</v>
      </c>
      <c r="BX1197">
        <v>24</v>
      </c>
      <c r="BY1197">
        <v>0</v>
      </c>
      <c r="BZ1197" t="s">
        <v>133</v>
      </c>
      <c r="CB1197">
        <v>3.2</v>
      </c>
      <c r="CC1197">
        <v>1</v>
      </c>
      <c r="CD1197">
        <v>45</v>
      </c>
      <c r="CE1197">
        <v>1</v>
      </c>
      <c r="CF1197">
        <v>1</v>
      </c>
      <c r="CG1197">
        <v>1.6</v>
      </c>
      <c r="CH1197">
        <v>0</v>
      </c>
    </row>
    <row r="1198" spans="1:86">
      <c r="A1198">
        <v>7</v>
      </c>
      <c r="B1198">
        <v>1</v>
      </c>
      <c r="C1198">
        <v>7</v>
      </c>
      <c r="D1198">
        <v>9</v>
      </c>
      <c r="E1198">
        <v>0</v>
      </c>
      <c r="F1198" s="24">
        <f t="shared" si="92"/>
        <v>15</v>
      </c>
      <c r="G1198">
        <v>80</v>
      </c>
      <c r="H1198" s="24">
        <f t="shared" si="94"/>
        <v>10</v>
      </c>
      <c r="I1198" s="24">
        <f t="shared" si="91"/>
        <v>9</v>
      </c>
      <c r="J1198" s="24">
        <f t="shared" si="93"/>
        <v>50</v>
      </c>
      <c r="K1198" s="24" t="str">
        <f t="shared" si="95"/>
        <v>00</v>
      </c>
      <c r="L1198">
        <v>63</v>
      </c>
      <c r="M1198">
        <v>0</v>
      </c>
      <c r="N1198">
        <v>40</v>
      </c>
      <c r="O1198">
        <v>0</v>
      </c>
      <c r="P1198">
        <v>0</v>
      </c>
      <c r="Q1198" t="s">
        <v>18</v>
      </c>
      <c r="R1198">
        <v>31</v>
      </c>
      <c r="S1198">
        <v>15</v>
      </c>
      <c r="T1198">
        <v>3</v>
      </c>
      <c r="U1198">
        <v>2</v>
      </c>
      <c r="V1198">
        <v>3.7999999999999999E-2</v>
      </c>
      <c r="W1198">
        <v>0.03</v>
      </c>
      <c r="X1198">
        <v>24</v>
      </c>
      <c r="Y1198">
        <v>0</v>
      </c>
      <c r="Z1198" t="s">
        <v>133</v>
      </c>
      <c r="AB1198">
        <v>1.6</v>
      </c>
      <c r="AC1198">
        <v>1</v>
      </c>
      <c r="AD1198">
        <v>45</v>
      </c>
      <c r="AE1198">
        <v>1</v>
      </c>
      <c r="AF1198">
        <v>1</v>
      </c>
      <c r="AG1198">
        <v>1.6</v>
      </c>
      <c r="AH1198">
        <v>0</v>
      </c>
      <c r="BA1198">
        <v>7</v>
      </c>
      <c r="BB1198">
        <v>1</v>
      </c>
      <c r="BC1198">
        <v>7</v>
      </c>
      <c r="BD1198">
        <v>9</v>
      </c>
      <c r="BE1198">
        <v>0</v>
      </c>
      <c r="BF1198">
        <v>1.5</v>
      </c>
      <c r="BG1198">
        <v>80</v>
      </c>
      <c r="BH1198">
        <v>15</v>
      </c>
      <c r="BI1198">
        <v>70</v>
      </c>
      <c r="BJ1198">
        <v>2</v>
      </c>
      <c r="BK1198">
        <v>0</v>
      </c>
      <c r="BL1198">
        <v>63</v>
      </c>
      <c r="BM1198">
        <v>0</v>
      </c>
      <c r="BN1198">
        <v>40</v>
      </c>
      <c r="BO1198">
        <v>0</v>
      </c>
      <c r="BP1198">
        <v>0</v>
      </c>
      <c r="BQ1198" t="s">
        <v>18</v>
      </c>
      <c r="BR1198">
        <v>31</v>
      </c>
      <c r="BS1198">
        <v>15</v>
      </c>
      <c r="BT1198">
        <v>3</v>
      </c>
      <c r="BU1198">
        <v>2</v>
      </c>
      <c r="BV1198">
        <v>3.7999999999999999E-2</v>
      </c>
      <c r="BW1198">
        <v>0.03</v>
      </c>
      <c r="BX1198">
        <v>24</v>
      </c>
      <c r="BY1198">
        <v>0</v>
      </c>
      <c r="BZ1198" t="s">
        <v>133</v>
      </c>
      <c r="CB1198">
        <v>1.6</v>
      </c>
      <c r="CC1198">
        <v>1</v>
      </c>
      <c r="CD1198">
        <v>45</v>
      </c>
      <c r="CE1198">
        <v>1</v>
      </c>
      <c r="CF1198">
        <v>1</v>
      </c>
      <c r="CG1198">
        <v>1.6</v>
      </c>
      <c r="CH1198">
        <v>0</v>
      </c>
    </row>
    <row r="1199" spans="1:86">
      <c r="F1199" s="24" t="str">
        <f t="shared" si="92"/>
        <v/>
      </c>
      <c r="H1199" s="24" t="str">
        <f t="shared" si="94"/>
        <v/>
      </c>
      <c r="I1199" s="24" t="str">
        <f t="shared" si="91"/>
        <v/>
      </c>
      <c r="J1199" s="24" t="str">
        <f t="shared" si="93"/>
        <v/>
      </c>
      <c r="K1199" s="24" t="str">
        <f t="shared" si="95"/>
        <v/>
      </c>
      <c r="AC1199">
        <v>1</v>
      </c>
      <c r="AE1199">
        <v>1</v>
      </c>
      <c r="AF1199">
        <v>1</v>
      </c>
      <c r="AH1199">
        <v>0</v>
      </c>
      <c r="BK1199">
        <v>0</v>
      </c>
      <c r="CC1199">
        <v>1</v>
      </c>
      <c r="CE1199">
        <v>1</v>
      </c>
      <c r="CF1199">
        <v>1</v>
      </c>
      <c r="CH1199">
        <v>0</v>
      </c>
    </row>
    <row r="1200" spans="1:86">
      <c r="F1200" s="24" t="str">
        <f t="shared" si="92"/>
        <v/>
      </c>
      <c r="H1200" s="24" t="str">
        <f t="shared" si="94"/>
        <v/>
      </c>
      <c r="I1200" s="24" t="str">
        <f t="shared" ref="I1200:I1263" si="96">IF(BI1200="","",ROUND(BI1200*10/80,0))</f>
        <v/>
      </c>
      <c r="J1200" s="24" t="str">
        <f t="shared" si="93"/>
        <v/>
      </c>
      <c r="K1200" s="24" t="str">
        <f t="shared" si="95"/>
        <v/>
      </c>
      <c r="AC1200">
        <v>1</v>
      </c>
      <c r="AE1200">
        <v>1</v>
      </c>
      <c r="AF1200">
        <v>1</v>
      </c>
      <c r="AH1200">
        <v>0</v>
      </c>
      <c r="BK1200">
        <v>0</v>
      </c>
      <c r="CC1200">
        <v>1</v>
      </c>
      <c r="CE1200">
        <v>1</v>
      </c>
      <c r="CF1200">
        <v>1</v>
      </c>
      <c r="CH1200">
        <v>0</v>
      </c>
    </row>
    <row r="1201" spans="1:86">
      <c r="A1201">
        <v>2</v>
      </c>
      <c r="B1201">
        <v>6</v>
      </c>
      <c r="C1201">
        <v>300</v>
      </c>
      <c r="D1201">
        <v>55</v>
      </c>
      <c r="E1201">
        <v>0</v>
      </c>
      <c r="F1201" s="24">
        <f t="shared" si="92"/>
        <v>135</v>
      </c>
      <c r="G1201">
        <v>50</v>
      </c>
      <c r="H1201" s="24">
        <f t="shared" si="94"/>
        <v>11</v>
      </c>
      <c r="I1201" s="24">
        <f t="shared" si="96"/>
        <v>9</v>
      </c>
      <c r="J1201" s="24">
        <f t="shared" si="93"/>
        <v>75</v>
      </c>
      <c r="K1201" s="24" t="str">
        <f t="shared" si="95"/>
        <v>03</v>
      </c>
      <c r="L1201">
        <v>22</v>
      </c>
      <c r="M1201">
        <v>0</v>
      </c>
      <c r="N1201">
        <v>0</v>
      </c>
      <c r="O1201">
        <v>1</v>
      </c>
      <c r="P1201">
        <v>0</v>
      </c>
      <c r="Q1201" t="s">
        <v>18</v>
      </c>
      <c r="R1201">
        <v>21</v>
      </c>
      <c r="S1201">
        <v>10</v>
      </c>
      <c r="T1201">
        <v>2</v>
      </c>
      <c r="U1201">
        <v>2</v>
      </c>
      <c r="V1201">
        <v>0.28799999999999998</v>
      </c>
      <c r="W1201">
        <v>0.2419</v>
      </c>
      <c r="X1201">
        <v>24</v>
      </c>
      <c r="Y1201">
        <v>0</v>
      </c>
      <c r="Z1201" t="s">
        <v>133</v>
      </c>
      <c r="AB1201">
        <v>0</v>
      </c>
      <c r="AC1201">
        <v>1</v>
      </c>
      <c r="AD1201">
        <v>45</v>
      </c>
      <c r="AE1201">
        <v>1</v>
      </c>
      <c r="AF1201">
        <v>1</v>
      </c>
      <c r="AG1201">
        <v>2</v>
      </c>
      <c r="AH1201">
        <v>0</v>
      </c>
      <c r="BA1201">
        <v>2</v>
      </c>
      <c r="BB1201">
        <v>6</v>
      </c>
      <c r="BC1201">
        <v>300</v>
      </c>
      <c r="BD1201">
        <v>55</v>
      </c>
      <c r="BE1201">
        <v>0</v>
      </c>
      <c r="BF1201">
        <v>13.4</v>
      </c>
      <c r="BG1201">
        <v>50</v>
      </c>
      <c r="BH1201">
        <v>11</v>
      </c>
      <c r="BI1201">
        <v>70</v>
      </c>
      <c r="BJ1201">
        <v>3</v>
      </c>
      <c r="BK1201">
        <v>0</v>
      </c>
      <c r="BL1201">
        <v>22</v>
      </c>
      <c r="BM1201">
        <v>0</v>
      </c>
      <c r="BN1201">
        <v>0</v>
      </c>
      <c r="BO1201">
        <v>1</v>
      </c>
      <c r="BP1201">
        <v>0</v>
      </c>
      <c r="BQ1201" t="s">
        <v>18</v>
      </c>
      <c r="BR1201">
        <v>21</v>
      </c>
      <c r="BS1201">
        <v>10</v>
      </c>
      <c r="BT1201">
        <v>2</v>
      </c>
      <c r="BU1201">
        <v>2</v>
      </c>
      <c r="BV1201">
        <v>0.28799999999999998</v>
      </c>
      <c r="BW1201">
        <v>0.2419</v>
      </c>
      <c r="BX1201">
        <v>24</v>
      </c>
      <c r="BY1201">
        <v>0</v>
      </c>
      <c r="BZ1201" t="s">
        <v>133</v>
      </c>
      <c r="CB1201">
        <v>0</v>
      </c>
      <c r="CC1201">
        <v>1</v>
      </c>
      <c r="CD1201">
        <v>45</v>
      </c>
      <c r="CE1201">
        <v>1</v>
      </c>
      <c r="CF1201">
        <v>1</v>
      </c>
      <c r="CG1201">
        <v>2</v>
      </c>
      <c r="CH1201">
        <v>0</v>
      </c>
    </row>
    <row r="1202" spans="1:86">
      <c r="A1202">
        <v>3</v>
      </c>
      <c r="B1202">
        <v>5</v>
      </c>
      <c r="C1202">
        <v>200</v>
      </c>
      <c r="D1202">
        <v>40</v>
      </c>
      <c r="E1202">
        <v>0</v>
      </c>
      <c r="F1202" s="24">
        <f t="shared" si="92"/>
        <v>85</v>
      </c>
      <c r="G1202">
        <v>50</v>
      </c>
      <c r="H1202" s="24">
        <f t="shared" si="94"/>
        <v>12</v>
      </c>
      <c r="I1202" s="24">
        <f t="shared" si="96"/>
        <v>9</v>
      </c>
      <c r="J1202" s="24">
        <f t="shared" si="93"/>
        <v>75</v>
      </c>
      <c r="K1202" s="24" t="str">
        <f t="shared" si="95"/>
        <v>03</v>
      </c>
      <c r="L1202">
        <v>22</v>
      </c>
      <c r="M1202">
        <v>0</v>
      </c>
      <c r="N1202">
        <v>0</v>
      </c>
      <c r="O1202">
        <v>1</v>
      </c>
      <c r="P1202">
        <v>0</v>
      </c>
      <c r="Q1202" t="s">
        <v>18</v>
      </c>
      <c r="R1202">
        <v>21</v>
      </c>
      <c r="S1202">
        <v>10</v>
      </c>
      <c r="T1202">
        <v>2</v>
      </c>
      <c r="U1202">
        <v>2</v>
      </c>
      <c r="V1202">
        <v>0.19400000000000001</v>
      </c>
      <c r="W1202">
        <v>0.16300000000000001</v>
      </c>
      <c r="X1202">
        <v>24</v>
      </c>
      <c r="Y1202">
        <v>0</v>
      </c>
      <c r="Z1202" t="s">
        <v>133</v>
      </c>
      <c r="AB1202">
        <v>0</v>
      </c>
      <c r="AC1202">
        <v>1</v>
      </c>
      <c r="AD1202">
        <v>45</v>
      </c>
      <c r="AE1202">
        <v>1</v>
      </c>
      <c r="AF1202">
        <v>1</v>
      </c>
      <c r="AG1202">
        <v>2</v>
      </c>
      <c r="AH1202">
        <v>0</v>
      </c>
      <c r="BA1202">
        <v>3</v>
      </c>
      <c r="BB1202">
        <v>5</v>
      </c>
      <c r="BC1202">
        <v>200</v>
      </c>
      <c r="BD1202">
        <v>40</v>
      </c>
      <c r="BE1202">
        <v>0</v>
      </c>
      <c r="BF1202">
        <v>8.6</v>
      </c>
      <c r="BG1202">
        <v>50</v>
      </c>
      <c r="BH1202">
        <v>12</v>
      </c>
      <c r="BI1202">
        <v>70</v>
      </c>
      <c r="BJ1202">
        <v>3</v>
      </c>
      <c r="BK1202">
        <v>0</v>
      </c>
      <c r="BL1202">
        <v>22</v>
      </c>
      <c r="BM1202">
        <v>0</v>
      </c>
      <c r="BN1202">
        <v>0</v>
      </c>
      <c r="BO1202">
        <v>1</v>
      </c>
      <c r="BP1202">
        <v>0</v>
      </c>
      <c r="BQ1202" t="s">
        <v>18</v>
      </c>
      <c r="BR1202">
        <v>21</v>
      </c>
      <c r="BS1202">
        <v>10</v>
      </c>
      <c r="BT1202">
        <v>2</v>
      </c>
      <c r="BU1202">
        <v>2</v>
      </c>
      <c r="BV1202">
        <v>0.19400000000000001</v>
      </c>
      <c r="BW1202">
        <v>0.16300000000000001</v>
      </c>
      <c r="BX1202">
        <v>24</v>
      </c>
      <c r="BY1202">
        <v>0</v>
      </c>
      <c r="BZ1202" t="s">
        <v>133</v>
      </c>
      <c r="CB1202">
        <v>0</v>
      </c>
      <c r="CC1202">
        <v>1</v>
      </c>
      <c r="CD1202">
        <v>45</v>
      </c>
      <c r="CE1202">
        <v>1</v>
      </c>
      <c r="CF1202">
        <v>1</v>
      </c>
      <c r="CG1202">
        <v>2</v>
      </c>
      <c r="CH1202">
        <v>0</v>
      </c>
    </row>
    <row r="1203" spans="1:86">
      <c r="A1203">
        <v>4</v>
      </c>
      <c r="B1203">
        <v>4</v>
      </c>
      <c r="C1203">
        <v>140</v>
      </c>
      <c r="D1203">
        <v>40</v>
      </c>
      <c r="E1203">
        <v>0</v>
      </c>
      <c r="F1203" s="24">
        <f t="shared" si="92"/>
        <v>53</v>
      </c>
      <c r="G1203">
        <v>60</v>
      </c>
      <c r="H1203" s="24">
        <f t="shared" si="94"/>
        <v>12</v>
      </c>
      <c r="I1203" s="24">
        <f t="shared" si="96"/>
        <v>8</v>
      </c>
      <c r="J1203" s="24">
        <f t="shared" si="93"/>
        <v>75</v>
      </c>
      <c r="K1203" s="24" t="str">
        <f t="shared" si="95"/>
        <v>03</v>
      </c>
      <c r="L1203">
        <v>32</v>
      </c>
      <c r="M1203">
        <v>0</v>
      </c>
      <c r="N1203">
        <v>40</v>
      </c>
      <c r="O1203">
        <v>0</v>
      </c>
      <c r="P1203">
        <v>0</v>
      </c>
      <c r="Q1203" t="s">
        <v>18</v>
      </c>
      <c r="R1203">
        <v>31</v>
      </c>
      <c r="S1203">
        <v>15</v>
      </c>
      <c r="T1203">
        <v>2</v>
      </c>
      <c r="U1203">
        <v>2</v>
      </c>
      <c r="V1203">
        <v>0.13900000000000001</v>
      </c>
      <c r="W1203">
        <v>0.1154</v>
      </c>
      <c r="X1203">
        <v>24</v>
      </c>
      <c r="Y1203">
        <v>0</v>
      </c>
      <c r="Z1203" t="s">
        <v>133</v>
      </c>
      <c r="AB1203">
        <v>0</v>
      </c>
      <c r="AC1203">
        <v>1</v>
      </c>
      <c r="AD1203">
        <v>45</v>
      </c>
      <c r="AE1203">
        <v>1</v>
      </c>
      <c r="AF1203">
        <v>1</v>
      </c>
      <c r="AG1203">
        <v>2</v>
      </c>
      <c r="AH1203">
        <v>0</v>
      </c>
      <c r="BA1203">
        <v>4</v>
      </c>
      <c r="BB1203">
        <v>4</v>
      </c>
      <c r="BC1203">
        <v>140</v>
      </c>
      <c r="BD1203">
        <v>40</v>
      </c>
      <c r="BE1203">
        <v>0</v>
      </c>
      <c r="BF1203">
        <v>5.3</v>
      </c>
      <c r="BG1203">
        <v>60</v>
      </c>
      <c r="BH1203">
        <v>12</v>
      </c>
      <c r="BI1203">
        <v>60</v>
      </c>
      <c r="BJ1203">
        <v>3</v>
      </c>
      <c r="BK1203">
        <v>0</v>
      </c>
      <c r="BL1203">
        <v>32</v>
      </c>
      <c r="BM1203">
        <v>0</v>
      </c>
      <c r="BN1203">
        <v>40</v>
      </c>
      <c r="BO1203">
        <v>0</v>
      </c>
      <c r="BP1203">
        <v>0</v>
      </c>
      <c r="BQ1203" t="s">
        <v>18</v>
      </c>
      <c r="BR1203">
        <v>31</v>
      </c>
      <c r="BS1203">
        <v>15</v>
      </c>
      <c r="BT1203">
        <v>2</v>
      </c>
      <c r="BU1203">
        <v>2</v>
      </c>
      <c r="BV1203">
        <v>0.13900000000000001</v>
      </c>
      <c r="BW1203">
        <v>0.1154</v>
      </c>
      <c r="BX1203">
        <v>24</v>
      </c>
      <c r="BY1203">
        <v>0</v>
      </c>
      <c r="BZ1203" t="s">
        <v>133</v>
      </c>
      <c r="CB1203">
        <v>0</v>
      </c>
      <c r="CC1203">
        <v>1</v>
      </c>
      <c r="CD1203">
        <v>45</v>
      </c>
      <c r="CE1203">
        <v>1</v>
      </c>
      <c r="CF1203">
        <v>1</v>
      </c>
      <c r="CG1203">
        <v>2</v>
      </c>
      <c r="CH1203">
        <v>0</v>
      </c>
    </row>
    <row r="1204" spans="1:86">
      <c r="A1204">
        <v>5</v>
      </c>
      <c r="B1204">
        <v>3</v>
      </c>
      <c r="C1204">
        <v>70</v>
      </c>
      <c r="D1204">
        <v>25</v>
      </c>
      <c r="E1204">
        <v>0</v>
      </c>
      <c r="F1204" s="24">
        <f t="shared" si="92"/>
        <v>33</v>
      </c>
      <c r="G1204">
        <v>70</v>
      </c>
      <c r="H1204" s="24">
        <f t="shared" si="94"/>
        <v>12</v>
      </c>
      <c r="I1204" s="24">
        <f t="shared" si="96"/>
        <v>8</v>
      </c>
      <c r="J1204" s="24">
        <f t="shared" si="93"/>
        <v>75</v>
      </c>
      <c r="K1204" s="24" t="str">
        <f t="shared" si="95"/>
        <v>03</v>
      </c>
      <c r="L1204">
        <v>42</v>
      </c>
      <c r="M1204">
        <v>0</v>
      </c>
      <c r="N1204">
        <v>40</v>
      </c>
      <c r="O1204">
        <v>0</v>
      </c>
      <c r="P1204">
        <v>0</v>
      </c>
      <c r="Q1204" t="s">
        <v>18</v>
      </c>
      <c r="R1204">
        <v>31</v>
      </c>
      <c r="S1204">
        <v>15</v>
      </c>
      <c r="T1204">
        <v>2</v>
      </c>
      <c r="U1204">
        <v>2</v>
      </c>
      <c r="V1204">
        <v>9.6000000000000002E-2</v>
      </c>
      <c r="W1204">
        <v>7.6799999999999993E-2</v>
      </c>
      <c r="X1204">
        <v>24</v>
      </c>
      <c r="Y1204">
        <v>0</v>
      </c>
      <c r="Z1204" t="s">
        <v>133</v>
      </c>
      <c r="AB1204">
        <v>4</v>
      </c>
      <c r="AC1204">
        <v>1</v>
      </c>
      <c r="AD1204">
        <v>45</v>
      </c>
      <c r="AE1204">
        <v>1</v>
      </c>
      <c r="AF1204">
        <v>1</v>
      </c>
      <c r="AG1204">
        <v>2</v>
      </c>
      <c r="AH1204">
        <v>0</v>
      </c>
      <c r="BA1204">
        <v>5</v>
      </c>
      <c r="BB1204">
        <v>3</v>
      </c>
      <c r="BC1204">
        <v>70</v>
      </c>
      <c r="BD1204">
        <v>25</v>
      </c>
      <c r="BE1204">
        <v>0</v>
      </c>
      <c r="BF1204">
        <v>3.3</v>
      </c>
      <c r="BG1204">
        <v>70</v>
      </c>
      <c r="BH1204">
        <v>12</v>
      </c>
      <c r="BI1204">
        <v>60</v>
      </c>
      <c r="BJ1204">
        <v>3</v>
      </c>
      <c r="BK1204">
        <v>0</v>
      </c>
      <c r="BL1204">
        <v>42</v>
      </c>
      <c r="BM1204">
        <v>0</v>
      </c>
      <c r="BN1204">
        <v>40</v>
      </c>
      <c r="BO1204">
        <v>0</v>
      </c>
      <c r="BP1204">
        <v>0</v>
      </c>
      <c r="BQ1204" t="s">
        <v>18</v>
      </c>
      <c r="BR1204">
        <v>31</v>
      </c>
      <c r="BS1204">
        <v>15</v>
      </c>
      <c r="BT1204">
        <v>2</v>
      </c>
      <c r="BU1204">
        <v>2</v>
      </c>
      <c r="BV1204">
        <v>9.6000000000000002E-2</v>
      </c>
      <c r="BW1204">
        <v>7.6799999999999993E-2</v>
      </c>
      <c r="BX1204">
        <v>24</v>
      </c>
      <c r="BY1204">
        <v>0</v>
      </c>
      <c r="BZ1204" t="s">
        <v>133</v>
      </c>
      <c r="CB1204">
        <v>4</v>
      </c>
      <c r="CC1204">
        <v>1</v>
      </c>
      <c r="CD1204">
        <v>45</v>
      </c>
      <c r="CE1204">
        <v>1</v>
      </c>
      <c r="CF1204">
        <v>1</v>
      </c>
      <c r="CG1204">
        <v>2</v>
      </c>
      <c r="CH1204">
        <v>0</v>
      </c>
    </row>
    <row r="1205" spans="1:86">
      <c r="A1205">
        <v>6</v>
      </c>
      <c r="B1205">
        <v>2</v>
      </c>
      <c r="C1205">
        <v>40</v>
      </c>
      <c r="D1205">
        <v>20</v>
      </c>
      <c r="E1205">
        <v>0</v>
      </c>
      <c r="F1205" s="24">
        <f t="shared" si="92"/>
        <v>23</v>
      </c>
      <c r="G1205">
        <v>85</v>
      </c>
      <c r="H1205" s="24">
        <f t="shared" si="94"/>
        <v>10</v>
      </c>
      <c r="I1205" s="24">
        <f t="shared" si="96"/>
        <v>8</v>
      </c>
      <c r="J1205" s="24">
        <f t="shared" si="93"/>
        <v>50</v>
      </c>
      <c r="K1205" s="24" t="str">
        <f t="shared" si="95"/>
        <v>03</v>
      </c>
      <c r="L1205">
        <v>32</v>
      </c>
      <c r="M1205">
        <v>0</v>
      </c>
      <c r="N1205">
        <v>40</v>
      </c>
      <c r="O1205">
        <v>0</v>
      </c>
      <c r="P1205">
        <v>0</v>
      </c>
      <c r="Q1205" t="s">
        <v>18</v>
      </c>
      <c r="R1205">
        <v>31</v>
      </c>
      <c r="S1205">
        <v>15</v>
      </c>
      <c r="T1205">
        <v>2</v>
      </c>
      <c r="U1205">
        <v>2</v>
      </c>
      <c r="V1205">
        <v>6.0999999999999999E-2</v>
      </c>
      <c r="W1205">
        <v>4.82E-2</v>
      </c>
      <c r="X1205">
        <v>24</v>
      </c>
      <c r="Y1205">
        <v>0</v>
      </c>
      <c r="Z1205" t="s">
        <v>133</v>
      </c>
      <c r="AB1205">
        <v>3.2</v>
      </c>
      <c r="AC1205">
        <v>1</v>
      </c>
      <c r="AD1205">
        <v>45</v>
      </c>
      <c r="AE1205">
        <v>1</v>
      </c>
      <c r="AF1205">
        <v>1</v>
      </c>
      <c r="AG1205">
        <v>2</v>
      </c>
      <c r="AH1205">
        <v>0</v>
      </c>
      <c r="BA1205">
        <v>6</v>
      </c>
      <c r="BB1205">
        <v>2</v>
      </c>
      <c r="BC1205">
        <v>40</v>
      </c>
      <c r="BD1205">
        <v>20</v>
      </c>
      <c r="BE1205">
        <v>0</v>
      </c>
      <c r="BF1205">
        <v>2.2999999999999998</v>
      </c>
      <c r="BG1205">
        <v>85</v>
      </c>
      <c r="BH1205">
        <v>14</v>
      </c>
      <c r="BI1205">
        <v>60</v>
      </c>
      <c r="BJ1205">
        <v>2</v>
      </c>
      <c r="BK1205">
        <v>0</v>
      </c>
      <c r="BL1205">
        <v>32</v>
      </c>
      <c r="BM1205">
        <v>0</v>
      </c>
      <c r="BN1205">
        <v>40</v>
      </c>
      <c r="BO1205">
        <v>0</v>
      </c>
      <c r="BP1205">
        <v>0</v>
      </c>
      <c r="BQ1205" t="s">
        <v>18</v>
      </c>
      <c r="BR1205">
        <v>31</v>
      </c>
      <c r="BS1205">
        <v>15</v>
      </c>
      <c r="BT1205">
        <v>2</v>
      </c>
      <c r="BU1205">
        <v>2</v>
      </c>
      <c r="BV1205">
        <v>6.0999999999999999E-2</v>
      </c>
      <c r="BW1205">
        <v>4.82E-2</v>
      </c>
      <c r="BX1205">
        <v>24</v>
      </c>
      <c r="BY1205">
        <v>0</v>
      </c>
      <c r="BZ1205" t="s">
        <v>133</v>
      </c>
      <c r="CB1205">
        <v>3.2</v>
      </c>
      <c r="CC1205">
        <v>1</v>
      </c>
      <c r="CD1205">
        <v>45</v>
      </c>
      <c r="CE1205">
        <v>1</v>
      </c>
      <c r="CF1205">
        <v>1</v>
      </c>
      <c r="CG1205">
        <v>2</v>
      </c>
      <c r="CH1205">
        <v>0</v>
      </c>
    </row>
    <row r="1206" spans="1:86">
      <c r="A1206">
        <v>7</v>
      </c>
      <c r="B1206">
        <v>1</v>
      </c>
      <c r="C1206">
        <v>10</v>
      </c>
      <c r="D1206">
        <v>9</v>
      </c>
      <c r="E1206">
        <v>0</v>
      </c>
      <c r="F1206" s="24">
        <f t="shared" si="92"/>
        <v>15</v>
      </c>
      <c r="G1206">
        <v>80</v>
      </c>
      <c r="H1206" s="24">
        <f t="shared" si="94"/>
        <v>10</v>
      </c>
      <c r="I1206" s="24">
        <f t="shared" si="96"/>
        <v>9</v>
      </c>
      <c r="J1206" s="24">
        <f t="shared" si="93"/>
        <v>50</v>
      </c>
      <c r="K1206" s="24" t="str">
        <f t="shared" si="95"/>
        <v>00</v>
      </c>
      <c r="L1206">
        <v>53</v>
      </c>
      <c r="M1206">
        <v>0</v>
      </c>
      <c r="N1206">
        <v>40</v>
      </c>
      <c r="O1206">
        <v>0</v>
      </c>
      <c r="P1206">
        <v>0</v>
      </c>
      <c r="Q1206" t="s">
        <v>18</v>
      </c>
      <c r="R1206">
        <v>31</v>
      </c>
      <c r="S1206">
        <v>15</v>
      </c>
      <c r="T1206">
        <v>3</v>
      </c>
      <c r="U1206">
        <v>2</v>
      </c>
      <c r="V1206">
        <v>3.7999999999999999E-2</v>
      </c>
      <c r="W1206">
        <v>0.03</v>
      </c>
      <c r="X1206">
        <v>24</v>
      </c>
      <c r="Y1206">
        <v>0</v>
      </c>
      <c r="Z1206" t="s">
        <v>133</v>
      </c>
      <c r="AB1206">
        <v>2</v>
      </c>
      <c r="AC1206">
        <v>1</v>
      </c>
      <c r="AD1206">
        <v>45</v>
      </c>
      <c r="AE1206">
        <v>1</v>
      </c>
      <c r="AF1206">
        <v>1</v>
      </c>
      <c r="AG1206">
        <v>2</v>
      </c>
      <c r="AH1206">
        <v>0</v>
      </c>
      <c r="BA1206">
        <v>7</v>
      </c>
      <c r="BB1206">
        <v>1</v>
      </c>
      <c r="BC1206">
        <v>10</v>
      </c>
      <c r="BD1206">
        <v>9</v>
      </c>
      <c r="BE1206">
        <v>0</v>
      </c>
      <c r="BF1206">
        <v>1.5</v>
      </c>
      <c r="BG1206">
        <v>80</v>
      </c>
      <c r="BH1206">
        <v>15</v>
      </c>
      <c r="BI1206">
        <v>70</v>
      </c>
      <c r="BJ1206">
        <v>2</v>
      </c>
      <c r="BK1206">
        <v>0</v>
      </c>
      <c r="BL1206">
        <v>53</v>
      </c>
      <c r="BM1206">
        <v>0</v>
      </c>
      <c r="BN1206">
        <v>40</v>
      </c>
      <c r="BO1206">
        <v>0</v>
      </c>
      <c r="BP1206">
        <v>0</v>
      </c>
      <c r="BQ1206" t="s">
        <v>18</v>
      </c>
      <c r="BR1206">
        <v>31</v>
      </c>
      <c r="BS1206">
        <v>15</v>
      </c>
      <c r="BT1206">
        <v>3</v>
      </c>
      <c r="BU1206">
        <v>2</v>
      </c>
      <c r="BV1206">
        <v>3.7999999999999999E-2</v>
      </c>
      <c r="BW1206">
        <v>0.03</v>
      </c>
      <c r="BX1206">
        <v>24</v>
      </c>
      <c r="BY1206">
        <v>0</v>
      </c>
      <c r="BZ1206" t="s">
        <v>133</v>
      </c>
      <c r="CB1206">
        <v>2</v>
      </c>
      <c r="CC1206">
        <v>1</v>
      </c>
      <c r="CD1206">
        <v>45</v>
      </c>
      <c r="CE1206">
        <v>1</v>
      </c>
      <c r="CF1206">
        <v>1</v>
      </c>
      <c r="CG1206">
        <v>2</v>
      </c>
      <c r="CH1206">
        <v>0</v>
      </c>
    </row>
    <row r="1207" spans="1:86">
      <c r="F1207" s="24" t="str">
        <f t="shared" si="92"/>
        <v/>
      </c>
      <c r="H1207" s="24" t="str">
        <f t="shared" si="94"/>
        <v/>
      </c>
      <c r="I1207" s="24" t="str">
        <f t="shared" si="96"/>
        <v/>
      </c>
      <c r="J1207" s="24" t="str">
        <f t="shared" si="93"/>
        <v/>
      </c>
      <c r="K1207" s="24" t="str">
        <f t="shared" si="95"/>
        <v/>
      </c>
      <c r="AC1207">
        <v>1</v>
      </c>
      <c r="AE1207">
        <v>1</v>
      </c>
      <c r="AF1207">
        <v>1</v>
      </c>
      <c r="AH1207">
        <v>0</v>
      </c>
      <c r="BK1207">
        <v>0</v>
      </c>
      <c r="CC1207">
        <v>1</v>
      </c>
      <c r="CE1207">
        <v>1</v>
      </c>
      <c r="CF1207">
        <v>1</v>
      </c>
      <c r="CH1207">
        <v>0</v>
      </c>
    </row>
    <row r="1208" spans="1:86">
      <c r="F1208" s="24" t="str">
        <f t="shared" si="92"/>
        <v/>
      </c>
      <c r="H1208" s="24" t="str">
        <f t="shared" si="94"/>
        <v/>
      </c>
      <c r="I1208" s="24" t="str">
        <f t="shared" si="96"/>
        <v/>
      </c>
      <c r="J1208" s="24" t="str">
        <f t="shared" si="93"/>
        <v/>
      </c>
      <c r="K1208" s="24" t="str">
        <f t="shared" si="95"/>
        <v/>
      </c>
      <c r="AC1208">
        <v>1</v>
      </c>
      <c r="AE1208">
        <v>1</v>
      </c>
      <c r="AF1208">
        <v>1</v>
      </c>
      <c r="AH1208">
        <v>0</v>
      </c>
      <c r="BK1208">
        <v>0</v>
      </c>
      <c r="CC1208">
        <v>1</v>
      </c>
      <c r="CE1208">
        <v>1</v>
      </c>
      <c r="CF1208">
        <v>1</v>
      </c>
      <c r="CH1208">
        <v>0</v>
      </c>
    </row>
    <row r="1209" spans="1:86">
      <c r="A1209">
        <v>2</v>
      </c>
      <c r="B1209">
        <v>5</v>
      </c>
      <c r="C1209">
        <v>300</v>
      </c>
      <c r="D1209">
        <v>55</v>
      </c>
      <c r="E1209">
        <v>0</v>
      </c>
      <c r="F1209" s="24">
        <f t="shared" si="92"/>
        <v>135</v>
      </c>
      <c r="G1209">
        <v>50</v>
      </c>
      <c r="H1209" s="24">
        <f t="shared" si="94"/>
        <v>11</v>
      </c>
      <c r="I1209" s="24">
        <f t="shared" si="96"/>
        <v>9</v>
      </c>
      <c r="J1209" s="24">
        <f t="shared" si="93"/>
        <v>75</v>
      </c>
      <c r="K1209" s="24" t="str">
        <f t="shared" si="95"/>
        <v>03</v>
      </c>
      <c r="L1209">
        <v>22</v>
      </c>
      <c r="M1209">
        <v>0</v>
      </c>
      <c r="N1209">
        <v>0</v>
      </c>
      <c r="O1209">
        <v>1</v>
      </c>
      <c r="P1209">
        <v>0</v>
      </c>
      <c r="Q1209" t="s">
        <v>18</v>
      </c>
      <c r="R1209">
        <v>21</v>
      </c>
      <c r="S1209">
        <v>10</v>
      </c>
      <c r="T1209">
        <v>2</v>
      </c>
      <c r="U1209">
        <v>2</v>
      </c>
      <c r="V1209">
        <v>0.28299999999999997</v>
      </c>
      <c r="W1209">
        <v>0.23769999999999999</v>
      </c>
      <c r="X1209">
        <v>24</v>
      </c>
      <c r="Y1209">
        <v>0</v>
      </c>
      <c r="Z1209" t="s">
        <v>133</v>
      </c>
      <c r="AB1209">
        <v>0</v>
      </c>
      <c r="AC1209">
        <v>1</v>
      </c>
      <c r="AD1209">
        <v>45</v>
      </c>
      <c r="AE1209">
        <v>1</v>
      </c>
      <c r="AF1209">
        <v>1</v>
      </c>
      <c r="AG1209">
        <v>3.2</v>
      </c>
      <c r="AH1209">
        <v>0</v>
      </c>
      <c r="BA1209">
        <v>2</v>
      </c>
      <c r="BB1209">
        <v>5</v>
      </c>
      <c r="BC1209">
        <v>300</v>
      </c>
      <c r="BD1209">
        <v>55</v>
      </c>
      <c r="BE1209">
        <v>0</v>
      </c>
      <c r="BF1209">
        <v>13.4</v>
      </c>
      <c r="BG1209">
        <v>50</v>
      </c>
      <c r="BH1209">
        <v>11</v>
      </c>
      <c r="BI1209">
        <v>70</v>
      </c>
      <c r="BJ1209">
        <v>3</v>
      </c>
      <c r="BK1209">
        <v>0</v>
      </c>
      <c r="BL1209">
        <v>22</v>
      </c>
      <c r="BM1209">
        <v>0</v>
      </c>
      <c r="BN1209">
        <v>0</v>
      </c>
      <c r="BO1209">
        <v>1</v>
      </c>
      <c r="BP1209">
        <v>0</v>
      </c>
      <c r="BQ1209" t="s">
        <v>18</v>
      </c>
      <c r="BR1209">
        <v>21</v>
      </c>
      <c r="BS1209">
        <v>10</v>
      </c>
      <c r="BT1209">
        <v>2</v>
      </c>
      <c r="BU1209">
        <v>2</v>
      </c>
      <c r="BV1209">
        <v>0.28299999999999997</v>
      </c>
      <c r="BW1209">
        <v>0.23769999999999999</v>
      </c>
      <c r="BX1209">
        <v>24</v>
      </c>
      <c r="BY1209">
        <v>0</v>
      </c>
      <c r="BZ1209" t="s">
        <v>133</v>
      </c>
      <c r="CB1209">
        <v>0</v>
      </c>
      <c r="CC1209">
        <v>1</v>
      </c>
      <c r="CD1209">
        <v>45</v>
      </c>
      <c r="CE1209">
        <v>1</v>
      </c>
      <c r="CF1209">
        <v>1</v>
      </c>
      <c r="CG1209">
        <v>3.2</v>
      </c>
      <c r="CH1209">
        <v>0</v>
      </c>
    </row>
    <row r="1210" spans="1:86">
      <c r="A1210">
        <v>3</v>
      </c>
      <c r="B1210">
        <v>4</v>
      </c>
      <c r="C1210">
        <v>200</v>
      </c>
      <c r="D1210">
        <v>40</v>
      </c>
      <c r="E1210">
        <v>0</v>
      </c>
      <c r="F1210" s="24">
        <f t="shared" si="92"/>
        <v>85</v>
      </c>
      <c r="G1210">
        <v>50</v>
      </c>
      <c r="H1210" s="24">
        <f t="shared" si="94"/>
        <v>12</v>
      </c>
      <c r="I1210" s="24">
        <f t="shared" si="96"/>
        <v>9</v>
      </c>
      <c r="J1210" s="24">
        <f t="shared" si="93"/>
        <v>75</v>
      </c>
      <c r="K1210" s="24" t="str">
        <f t="shared" si="95"/>
        <v>03</v>
      </c>
      <c r="L1210">
        <v>22</v>
      </c>
      <c r="M1210">
        <v>0</v>
      </c>
      <c r="N1210">
        <v>0</v>
      </c>
      <c r="O1210">
        <v>1</v>
      </c>
      <c r="P1210">
        <v>0</v>
      </c>
      <c r="Q1210" t="s">
        <v>18</v>
      </c>
      <c r="R1210">
        <v>21</v>
      </c>
      <c r="S1210">
        <v>10</v>
      </c>
      <c r="T1210">
        <v>2</v>
      </c>
      <c r="U1210">
        <v>2</v>
      </c>
      <c r="V1210">
        <v>0.189</v>
      </c>
      <c r="W1210">
        <v>0.1588</v>
      </c>
      <c r="X1210">
        <v>24</v>
      </c>
      <c r="Y1210">
        <v>0</v>
      </c>
      <c r="Z1210" t="s">
        <v>133</v>
      </c>
      <c r="AB1210">
        <v>0</v>
      </c>
      <c r="AC1210">
        <v>1</v>
      </c>
      <c r="AD1210">
        <v>45</v>
      </c>
      <c r="AE1210">
        <v>1</v>
      </c>
      <c r="AF1210">
        <v>1</v>
      </c>
      <c r="AG1210">
        <v>3.2</v>
      </c>
      <c r="AH1210">
        <v>0</v>
      </c>
      <c r="BA1210">
        <v>3</v>
      </c>
      <c r="BB1210">
        <v>4</v>
      </c>
      <c r="BC1210">
        <v>200</v>
      </c>
      <c r="BD1210">
        <v>40</v>
      </c>
      <c r="BE1210">
        <v>0</v>
      </c>
      <c r="BF1210">
        <v>8.6</v>
      </c>
      <c r="BG1210">
        <v>50</v>
      </c>
      <c r="BH1210">
        <v>12</v>
      </c>
      <c r="BI1210">
        <v>70</v>
      </c>
      <c r="BJ1210">
        <v>3</v>
      </c>
      <c r="BK1210">
        <v>0</v>
      </c>
      <c r="BL1210">
        <v>22</v>
      </c>
      <c r="BM1210">
        <v>0</v>
      </c>
      <c r="BN1210">
        <v>0</v>
      </c>
      <c r="BO1210">
        <v>1</v>
      </c>
      <c r="BP1210">
        <v>0</v>
      </c>
      <c r="BQ1210" t="s">
        <v>18</v>
      </c>
      <c r="BR1210">
        <v>21</v>
      </c>
      <c r="BS1210">
        <v>10</v>
      </c>
      <c r="BT1210">
        <v>2</v>
      </c>
      <c r="BU1210">
        <v>2</v>
      </c>
      <c r="BV1210">
        <v>0.189</v>
      </c>
      <c r="BW1210">
        <v>0.1588</v>
      </c>
      <c r="BX1210">
        <v>24</v>
      </c>
      <c r="BY1210">
        <v>0</v>
      </c>
      <c r="BZ1210" t="s">
        <v>133</v>
      </c>
      <c r="CB1210">
        <v>0</v>
      </c>
      <c r="CC1210">
        <v>1</v>
      </c>
      <c r="CD1210">
        <v>45</v>
      </c>
      <c r="CE1210">
        <v>1</v>
      </c>
      <c r="CF1210">
        <v>1</v>
      </c>
      <c r="CG1210">
        <v>3.2</v>
      </c>
      <c r="CH1210">
        <v>0</v>
      </c>
    </row>
    <row r="1211" spans="1:86">
      <c r="A1211">
        <v>4</v>
      </c>
      <c r="B1211">
        <v>3</v>
      </c>
      <c r="C1211">
        <v>140</v>
      </c>
      <c r="D1211">
        <v>40</v>
      </c>
      <c r="E1211">
        <v>0</v>
      </c>
      <c r="F1211" s="24">
        <f t="shared" si="92"/>
        <v>53</v>
      </c>
      <c r="G1211">
        <v>60</v>
      </c>
      <c r="H1211" s="24">
        <f t="shared" si="94"/>
        <v>12</v>
      </c>
      <c r="I1211" s="24">
        <f t="shared" si="96"/>
        <v>8</v>
      </c>
      <c r="J1211" s="24">
        <f t="shared" si="93"/>
        <v>75</v>
      </c>
      <c r="K1211" s="24" t="str">
        <f t="shared" si="95"/>
        <v>03</v>
      </c>
      <c r="L1211">
        <v>32</v>
      </c>
      <c r="M1211">
        <v>0</v>
      </c>
      <c r="N1211">
        <v>40</v>
      </c>
      <c r="O1211">
        <v>0</v>
      </c>
      <c r="P1211">
        <v>0</v>
      </c>
      <c r="Q1211" t="s">
        <v>18</v>
      </c>
      <c r="R1211">
        <v>31</v>
      </c>
      <c r="S1211">
        <v>15</v>
      </c>
      <c r="T1211">
        <v>2</v>
      </c>
      <c r="U1211">
        <v>2</v>
      </c>
      <c r="V1211">
        <v>0.13400000000000001</v>
      </c>
      <c r="W1211">
        <v>0.11119999999999999</v>
      </c>
      <c r="X1211">
        <v>24</v>
      </c>
      <c r="Y1211">
        <v>0</v>
      </c>
      <c r="Z1211" t="s">
        <v>133</v>
      </c>
      <c r="AB1211">
        <v>0</v>
      </c>
      <c r="AC1211">
        <v>1</v>
      </c>
      <c r="AD1211">
        <v>45</v>
      </c>
      <c r="AE1211">
        <v>1</v>
      </c>
      <c r="AF1211">
        <v>1</v>
      </c>
      <c r="AG1211">
        <v>3.2</v>
      </c>
      <c r="AH1211">
        <v>0</v>
      </c>
      <c r="BA1211">
        <v>4</v>
      </c>
      <c r="BB1211">
        <v>3</v>
      </c>
      <c r="BC1211">
        <v>140</v>
      </c>
      <c r="BD1211">
        <v>40</v>
      </c>
      <c r="BE1211">
        <v>0</v>
      </c>
      <c r="BF1211">
        <v>5.3</v>
      </c>
      <c r="BG1211">
        <v>60</v>
      </c>
      <c r="BH1211">
        <v>12</v>
      </c>
      <c r="BI1211">
        <v>60</v>
      </c>
      <c r="BJ1211">
        <v>3</v>
      </c>
      <c r="BK1211">
        <v>0</v>
      </c>
      <c r="BL1211">
        <v>32</v>
      </c>
      <c r="BM1211">
        <v>0</v>
      </c>
      <c r="BN1211">
        <v>40</v>
      </c>
      <c r="BO1211">
        <v>0</v>
      </c>
      <c r="BP1211">
        <v>0</v>
      </c>
      <c r="BQ1211" t="s">
        <v>18</v>
      </c>
      <c r="BR1211">
        <v>31</v>
      </c>
      <c r="BS1211">
        <v>15</v>
      </c>
      <c r="BT1211">
        <v>2</v>
      </c>
      <c r="BU1211">
        <v>2</v>
      </c>
      <c r="BV1211">
        <v>0.13400000000000001</v>
      </c>
      <c r="BW1211">
        <v>0.11119999999999999</v>
      </c>
      <c r="BX1211">
        <v>24</v>
      </c>
      <c r="BY1211">
        <v>0</v>
      </c>
      <c r="BZ1211" t="s">
        <v>133</v>
      </c>
      <c r="CB1211">
        <v>0</v>
      </c>
      <c r="CC1211">
        <v>1</v>
      </c>
      <c r="CD1211">
        <v>45</v>
      </c>
      <c r="CE1211">
        <v>1</v>
      </c>
      <c r="CF1211">
        <v>1</v>
      </c>
      <c r="CG1211">
        <v>3.2</v>
      </c>
      <c r="CH1211">
        <v>0</v>
      </c>
    </row>
    <row r="1212" spans="1:86">
      <c r="A1212">
        <v>5</v>
      </c>
      <c r="B1212">
        <v>2</v>
      </c>
      <c r="C1212">
        <v>70</v>
      </c>
      <c r="D1212">
        <v>25</v>
      </c>
      <c r="E1212">
        <v>0</v>
      </c>
      <c r="F1212" s="24">
        <f t="shared" si="92"/>
        <v>33</v>
      </c>
      <c r="G1212">
        <v>70</v>
      </c>
      <c r="H1212" s="24">
        <f t="shared" si="94"/>
        <v>12</v>
      </c>
      <c r="I1212" s="24">
        <f t="shared" si="96"/>
        <v>8</v>
      </c>
      <c r="J1212" s="24">
        <f t="shared" si="93"/>
        <v>75</v>
      </c>
      <c r="K1212" s="24" t="str">
        <f t="shared" si="95"/>
        <v>03</v>
      </c>
      <c r="L1212">
        <v>42</v>
      </c>
      <c r="M1212">
        <v>0</v>
      </c>
      <c r="N1212">
        <v>40</v>
      </c>
      <c r="O1212">
        <v>0</v>
      </c>
      <c r="P1212">
        <v>0</v>
      </c>
      <c r="Q1212" t="s">
        <v>18</v>
      </c>
      <c r="R1212">
        <v>31</v>
      </c>
      <c r="S1212">
        <v>15</v>
      </c>
      <c r="T1212">
        <v>2</v>
      </c>
      <c r="U1212">
        <v>2</v>
      </c>
      <c r="V1212">
        <v>9.0999999999999998E-2</v>
      </c>
      <c r="W1212">
        <v>7.2800000000000004E-2</v>
      </c>
      <c r="X1212">
        <v>24</v>
      </c>
      <c r="Y1212">
        <v>0</v>
      </c>
      <c r="Z1212" t="s">
        <v>133</v>
      </c>
      <c r="AB1212">
        <v>4</v>
      </c>
      <c r="AC1212">
        <v>1</v>
      </c>
      <c r="AD1212">
        <v>45</v>
      </c>
      <c r="AE1212">
        <v>1</v>
      </c>
      <c r="AF1212">
        <v>1</v>
      </c>
      <c r="AG1212">
        <v>3.2</v>
      </c>
      <c r="AH1212">
        <v>0</v>
      </c>
      <c r="BA1212">
        <v>5</v>
      </c>
      <c r="BB1212">
        <v>2</v>
      </c>
      <c r="BC1212">
        <v>70</v>
      </c>
      <c r="BD1212">
        <v>25</v>
      </c>
      <c r="BE1212">
        <v>0</v>
      </c>
      <c r="BF1212">
        <v>3.3</v>
      </c>
      <c r="BG1212">
        <v>70</v>
      </c>
      <c r="BH1212">
        <v>12</v>
      </c>
      <c r="BI1212">
        <v>60</v>
      </c>
      <c r="BJ1212">
        <v>3</v>
      </c>
      <c r="BK1212">
        <v>0</v>
      </c>
      <c r="BL1212">
        <v>42</v>
      </c>
      <c r="BM1212">
        <v>0</v>
      </c>
      <c r="BN1212">
        <v>40</v>
      </c>
      <c r="BO1212">
        <v>0</v>
      </c>
      <c r="BP1212">
        <v>0</v>
      </c>
      <c r="BQ1212" t="s">
        <v>18</v>
      </c>
      <c r="BR1212">
        <v>31</v>
      </c>
      <c r="BS1212">
        <v>15</v>
      </c>
      <c r="BT1212">
        <v>2</v>
      </c>
      <c r="BU1212">
        <v>2</v>
      </c>
      <c r="BV1212">
        <v>9.0999999999999998E-2</v>
      </c>
      <c r="BW1212">
        <v>7.2800000000000004E-2</v>
      </c>
      <c r="BX1212">
        <v>24</v>
      </c>
      <c r="BY1212">
        <v>0</v>
      </c>
      <c r="BZ1212" t="s">
        <v>133</v>
      </c>
      <c r="CB1212">
        <v>4</v>
      </c>
      <c r="CC1212">
        <v>1</v>
      </c>
      <c r="CD1212">
        <v>45</v>
      </c>
      <c r="CE1212">
        <v>1</v>
      </c>
      <c r="CF1212">
        <v>1</v>
      </c>
      <c r="CG1212">
        <v>3.2</v>
      </c>
      <c r="CH1212">
        <v>0</v>
      </c>
    </row>
    <row r="1213" spans="1:86">
      <c r="A1213">
        <v>6</v>
      </c>
      <c r="B1213">
        <v>1</v>
      </c>
      <c r="C1213">
        <v>40</v>
      </c>
      <c r="D1213">
        <v>20</v>
      </c>
      <c r="E1213">
        <v>0</v>
      </c>
      <c r="F1213" s="24">
        <f t="shared" si="92"/>
        <v>23</v>
      </c>
      <c r="G1213">
        <v>80</v>
      </c>
      <c r="H1213" s="24">
        <f t="shared" si="94"/>
        <v>10</v>
      </c>
      <c r="I1213" s="24">
        <f t="shared" si="96"/>
        <v>9</v>
      </c>
      <c r="J1213" s="24">
        <f t="shared" si="93"/>
        <v>50</v>
      </c>
      <c r="K1213" s="24" t="str">
        <f t="shared" si="95"/>
        <v>00</v>
      </c>
      <c r="L1213">
        <v>52</v>
      </c>
      <c r="M1213">
        <v>0</v>
      </c>
      <c r="N1213">
        <v>40</v>
      </c>
      <c r="O1213">
        <v>0</v>
      </c>
      <c r="P1213">
        <v>0</v>
      </c>
      <c r="Q1213" t="s">
        <v>18</v>
      </c>
      <c r="R1213">
        <v>31</v>
      </c>
      <c r="S1213">
        <v>15</v>
      </c>
      <c r="T1213">
        <v>3</v>
      </c>
      <c r="U1213">
        <v>2</v>
      </c>
      <c r="V1213">
        <v>5.0999999999999997E-2</v>
      </c>
      <c r="W1213">
        <v>3.1E-2</v>
      </c>
      <c r="X1213">
        <v>24</v>
      </c>
      <c r="Y1213">
        <v>0</v>
      </c>
      <c r="Z1213" t="s">
        <v>133</v>
      </c>
      <c r="AB1213">
        <v>3.2</v>
      </c>
      <c r="AC1213">
        <v>1</v>
      </c>
      <c r="AD1213">
        <v>45</v>
      </c>
      <c r="AE1213">
        <v>1</v>
      </c>
      <c r="AF1213">
        <v>1</v>
      </c>
      <c r="AG1213">
        <v>3.2</v>
      </c>
      <c r="AH1213">
        <v>0</v>
      </c>
      <c r="BA1213">
        <v>6</v>
      </c>
      <c r="BB1213">
        <v>1</v>
      </c>
      <c r="BC1213">
        <v>40</v>
      </c>
      <c r="BD1213">
        <v>20</v>
      </c>
      <c r="BE1213">
        <v>0</v>
      </c>
      <c r="BF1213">
        <v>2.2999999999999998</v>
      </c>
      <c r="BG1213">
        <v>80</v>
      </c>
      <c r="BH1213">
        <v>15</v>
      </c>
      <c r="BI1213">
        <v>70</v>
      </c>
      <c r="BJ1213">
        <v>2</v>
      </c>
      <c r="BK1213">
        <v>0</v>
      </c>
      <c r="BL1213">
        <v>52</v>
      </c>
      <c r="BM1213">
        <v>0</v>
      </c>
      <c r="BN1213">
        <v>40</v>
      </c>
      <c r="BO1213">
        <v>0</v>
      </c>
      <c r="BP1213">
        <v>0</v>
      </c>
      <c r="BQ1213" t="s">
        <v>18</v>
      </c>
      <c r="BR1213">
        <v>31</v>
      </c>
      <c r="BS1213">
        <v>15</v>
      </c>
      <c r="BT1213">
        <v>3</v>
      </c>
      <c r="BU1213">
        <v>2</v>
      </c>
      <c r="BV1213">
        <v>5.0999999999999997E-2</v>
      </c>
      <c r="BW1213">
        <v>3.1E-2</v>
      </c>
      <c r="BX1213">
        <v>24</v>
      </c>
      <c r="BY1213">
        <v>0</v>
      </c>
      <c r="BZ1213" t="s">
        <v>133</v>
      </c>
      <c r="CB1213">
        <v>3.2</v>
      </c>
      <c r="CC1213">
        <v>1</v>
      </c>
      <c r="CD1213">
        <v>45</v>
      </c>
      <c r="CE1213">
        <v>1</v>
      </c>
      <c r="CF1213">
        <v>1</v>
      </c>
      <c r="CG1213">
        <v>3.2</v>
      </c>
      <c r="CH1213">
        <v>0</v>
      </c>
    </row>
    <row r="1214" spans="1:86">
      <c r="F1214" s="24" t="str">
        <f t="shared" si="92"/>
        <v/>
      </c>
      <c r="H1214" s="24" t="str">
        <f t="shared" si="94"/>
        <v/>
      </c>
      <c r="I1214" s="24" t="str">
        <f t="shared" si="96"/>
        <v/>
      </c>
      <c r="J1214" s="24" t="str">
        <f t="shared" si="93"/>
        <v/>
      </c>
      <c r="K1214" s="24" t="str">
        <f t="shared" si="95"/>
        <v/>
      </c>
      <c r="AC1214">
        <v>1</v>
      </c>
      <c r="AE1214">
        <v>1</v>
      </c>
      <c r="AF1214">
        <v>1</v>
      </c>
      <c r="AH1214">
        <v>0</v>
      </c>
      <c r="BK1214">
        <v>0</v>
      </c>
      <c r="CC1214">
        <v>1</v>
      </c>
      <c r="CE1214">
        <v>1</v>
      </c>
      <c r="CF1214">
        <v>1</v>
      </c>
      <c r="CH1214">
        <v>0</v>
      </c>
    </row>
    <row r="1215" spans="1:86">
      <c r="F1215" s="24" t="str">
        <f t="shared" si="92"/>
        <v/>
      </c>
      <c r="H1215" s="24" t="str">
        <f t="shared" si="94"/>
        <v/>
      </c>
      <c r="I1215" s="24" t="str">
        <f t="shared" si="96"/>
        <v/>
      </c>
      <c r="J1215" s="24" t="str">
        <f t="shared" si="93"/>
        <v/>
      </c>
      <c r="K1215" s="24" t="str">
        <f t="shared" si="95"/>
        <v/>
      </c>
      <c r="AC1215">
        <v>1</v>
      </c>
      <c r="AE1215">
        <v>1</v>
      </c>
      <c r="AF1215">
        <v>1</v>
      </c>
      <c r="AH1215">
        <v>0</v>
      </c>
      <c r="BK1215">
        <v>0</v>
      </c>
      <c r="CC1215">
        <v>1</v>
      </c>
      <c r="CE1215">
        <v>1</v>
      </c>
      <c r="CF1215">
        <v>1</v>
      </c>
      <c r="CH1215">
        <v>0</v>
      </c>
    </row>
    <row r="1216" spans="1:86">
      <c r="A1216">
        <v>2</v>
      </c>
      <c r="B1216">
        <v>4</v>
      </c>
      <c r="C1216">
        <v>300</v>
      </c>
      <c r="D1216">
        <v>55</v>
      </c>
      <c r="E1216">
        <v>0</v>
      </c>
      <c r="F1216" s="24">
        <f t="shared" si="92"/>
        <v>135</v>
      </c>
      <c r="G1216">
        <v>50</v>
      </c>
      <c r="H1216" s="24">
        <f t="shared" si="94"/>
        <v>11</v>
      </c>
      <c r="I1216" s="24">
        <f t="shared" si="96"/>
        <v>9</v>
      </c>
      <c r="J1216" s="24">
        <f t="shared" si="93"/>
        <v>75</v>
      </c>
      <c r="K1216" s="24" t="str">
        <f t="shared" si="95"/>
        <v>03</v>
      </c>
      <c r="L1216">
        <v>22</v>
      </c>
      <c r="M1216">
        <v>0</v>
      </c>
      <c r="N1216">
        <v>0</v>
      </c>
      <c r="O1216">
        <v>1</v>
      </c>
      <c r="P1216">
        <v>0</v>
      </c>
      <c r="Q1216" t="s">
        <v>18</v>
      </c>
      <c r="R1216">
        <v>21</v>
      </c>
      <c r="S1216">
        <v>10</v>
      </c>
      <c r="T1216">
        <v>2</v>
      </c>
      <c r="U1216">
        <v>2</v>
      </c>
      <c r="V1216">
        <v>0.26900000000000002</v>
      </c>
      <c r="W1216">
        <v>0.22600000000000001</v>
      </c>
      <c r="X1216">
        <v>24</v>
      </c>
      <c r="Y1216">
        <v>0</v>
      </c>
      <c r="Z1216" t="s">
        <v>133</v>
      </c>
      <c r="AB1216">
        <v>0</v>
      </c>
      <c r="AC1216">
        <v>1</v>
      </c>
      <c r="AD1216">
        <v>45</v>
      </c>
      <c r="AE1216">
        <v>1</v>
      </c>
      <c r="AF1216">
        <v>1</v>
      </c>
      <c r="AG1216">
        <v>4</v>
      </c>
      <c r="AH1216">
        <v>0</v>
      </c>
      <c r="BA1216">
        <v>2</v>
      </c>
      <c r="BB1216">
        <v>4</v>
      </c>
      <c r="BC1216">
        <v>300</v>
      </c>
      <c r="BD1216">
        <v>55</v>
      </c>
      <c r="BE1216">
        <v>0</v>
      </c>
      <c r="BF1216">
        <v>13.4</v>
      </c>
      <c r="BG1216">
        <v>50</v>
      </c>
      <c r="BH1216">
        <v>11</v>
      </c>
      <c r="BI1216">
        <v>70</v>
      </c>
      <c r="BJ1216">
        <v>3</v>
      </c>
      <c r="BK1216">
        <v>0</v>
      </c>
      <c r="BL1216">
        <v>22</v>
      </c>
      <c r="BM1216">
        <v>0</v>
      </c>
      <c r="BN1216">
        <v>0</v>
      </c>
      <c r="BO1216">
        <v>1</v>
      </c>
      <c r="BP1216">
        <v>0</v>
      </c>
      <c r="BQ1216" t="s">
        <v>18</v>
      </c>
      <c r="BR1216">
        <v>21</v>
      </c>
      <c r="BS1216">
        <v>10</v>
      </c>
      <c r="BT1216">
        <v>2</v>
      </c>
      <c r="BU1216">
        <v>2</v>
      </c>
      <c r="BV1216">
        <v>0.26900000000000002</v>
      </c>
      <c r="BW1216">
        <v>0.22600000000000001</v>
      </c>
      <c r="BX1216">
        <v>24</v>
      </c>
      <c r="BY1216">
        <v>0</v>
      </c>
      <c r="BZ1216" t="s">
        <v>133</v>
      </c>
      <c r="CB1216">
        <v>0</v>
      </c>
      <c r="CC1216">
        <v>1</v>
      </c>
      <c r="CD1216">
        <v>45</v>
      </c>
      <c r="CE1216">
        <v>1</v>
      </c>
      <c r="CF1216">
        <v>1</v>
      </c>
      <c r="CG1216">
        <v>4</v>
      </c>
      <c r="CH1216">
        <v>0</v>
      </c>
    </row>
    <row r="1217" spans="1:86">
      <c r="A1217">
        <v>3</v>
      </c>
      <c r="B1217">
        <v>3</v>
      </c>
      <c r="C1217">
        <v>200</v>
      </c>
      <c r="D1217">
        <v>40</v>
      </c>
      <c r="E1217">
        <v>0</v>
      </c>
      <c r="F1217" s="24">
        <f t="shared" si="92"/>
        <v>85</v>
      </c>
      <c r="G1217">
        <v>50</v>
      </c>
      <c r="H1217" s="24">
        <f t="shared" si="94"/>
        <v>12</v>
      </c>
      <c r="I1217" s="24">
        <f t="shared" si="96"/>
        <v>9</v>
      </c>
      <c r="J1217" s="24">
        <f t="shared" si="93"/>
        <v>75</v>
      </c>
      <c r="K1217" s="24" t="str">
        <f t="shared" si="95"/>
        <v>03</v>
      </c>
      <c r="L1217">
        <v>22</v>
      </c>
      <c r="M1217">
        <v>0</v>
      </c>
      <c r="N1217">
        <v>0</v>
      </c>
      <c r="O1217">
        <v>1</v>
      </c>
      <c r="P1217">
        <v>0</v>
      </c>
      <c r="Q1217" t="s">
        <v>18</v>
      </c>
      <c r="R1217">
        <v>21</v>
      </c>
      <c r="S1217">
        <v>10</v>
      </c>
      <c r="T1217">
        <v>2</v>
      </c>
      <c r="U1217">
        <v>2</v>
      </c>
      <c r="V1217">
        <v>0.17499999999999999</v>
      </c>
      <c r="W1217">
        <v>0.14699999999999999</v>
      </c>
      <c r="X1217">
        <v>24</v>
      </c>
      <c r="Y1217">
        <v>0</v>
      </c>
      <c r="Z1217" t="s">
        <v>133</v>
      </c>
      <c r="AB1217">
        <v>0</v>
      </c>
      <c r="AC1217">
        <v>1</v>
      </c>
      <c r="AD1217">
        <v>45</v>
      </c>
      <c r="AE1217">
        <v>1</v>
      </c>
      <c r="AF1217">
        <v>1</v>
      </c>
      <c r="AG1217">
        <v>4</v>
      </c>
      <c r="AH1217">
        <v>0</v>
      </c>
      <c r="BA1217">
        <v>3</v>
      </c>
      <c r="BB1217">
        <v>3</v>
      </c>
      <c r="BC1217">
        <v>200</v>
      </c>
      <c r="BD1217">
        <v>40</v>
      </c>
      <c r="BE1217">
        <v>0</v>
      </c>
      <c r="BF1217">
        <v>8.6</v>
      </c>
      <c r="BG1217">
        <v>50</v>
      </c>
      <c r="BH1217">
        <v>12</v>
      </c>
      <c r="BI1217">
        <v>70</v>
      </c>
      <c r="BJ1217">
        <v>3</v>
      </c>
      <c r="BK1217">
        <v>0</v>
      </c>
      <c r="BL1217">
        <v>22</v>
      </c>
      <c r="BM1217">
        <v>0</v>
      </c>
      <c r="BN1217">
        <v>0</v>
      </c>
      <c r="BO1217">
        <v>1</v>
      </c>
      <c r="BP1217">
        <v>0</v>
      </c>
      <c r="BQ1217" t="s">
        <v>18</v>
      </c>
      <c r="BR1217">
        <v>21</v>
      </c>
      <c r="BS1217">
        <v>10</v>
      </c>
      <c r="BT1217">
        <v>2</v>
      </c>
      <c r="BU1217">
        <v>2</v>
      </c>
      <c r="BV1217">
        <v>0.17499999999999999</v>
      </c>
      <c r="BW1217">
        <v>0.14699999999999999</v>
      </c>
      <c r="BX1217">
        <v>24</v>
      </c>
      <c r="BY1217">
        <v>0</v>
      </c>
      <c r="BZ1217" t="s">
        <v>133</v>
      </c>
      <c r="CB1217">
        <v>0</v>
      </c>
      <c r="CC1217">
        <v>1</v>
      </c>
      <c r="CD1217">
        <v>45</v>
      </c>
      <c r="CE1217">
        <v>1</v>
      </c>
      <c r="CF1217">
        <v>1</v>
      </c>
      <c r="CG1217">
        <v>4</v>
      </c>
      <c r="CH1217">
        <v>0</v>
      </c>
    </row>
    <row r="1218" spans="1:86">
      <c r="A1218">
        <v>4</v>
      </c>
      <c r="B1218">
        <v>2</v>
      </c>
      <c r="C1218">
        <v>140</v>
      </c>
      <c r="D1218">
        <v>40</v>
      </c>
      <c r="E1218">
        <v>0</v>
      </c>
      <c r="F1218" s="24">
        <f t="shared" si="92"/>
        <v>53</v>
      </c>
      <c r="G1218">
        <v>60</v>
      </c>
      <c r="H1218" s="24">
        <f t="shared" si="94"/>
        <v>12</v>
      </c>
      <c r="I1218" s="24">
        <f t="shared" si="96"/>
        <v>8</v>
      </c>
      <c r="J1218" s="24">
        <f t="shared" si="93"/>
        <v>75</v>
      </c>
      <c r="K1218" s="24" t="str">
        <f t="shared" si="95"/>
        <v>03</v>
      </c>
      <c r="L1218">
        <v>32</v>
      </c>
      <c r="M1218">
        <v>0</v>
      </c>
      <c r="N1218">
        <v>40</v>
      </c>
      <c r="O1218">
        <v>0</v>
      </c>
      <c r="P1218">
        <v>0</v>
      </c>
      <c r="Q1218" t="s">
        <v>18</v>
      </c>
      <c r="R1218">
        <v>31</v>
      </c>
      <c r="S1218">
        <v>15</v>
      </c>
      <c r="T1218">
        <v>2</v>
      </c>
      <c r="U1218">
        <v>2</v>
      </c>
      <c r="V1218">
        <v>0.12</v>
      </c>
      <c r="W1218">
        <v>9.9599999999999994E-2</v>
      </c>
      <c r="X1218">
        <v>24</v>
      </c>
      <c r="Y1218">
        <v>0</v>
      </c>
      <c r="Z1218" t="s">
        <v>133</v>
      </c>
      <c r="AB1218">
        <v>0</v>
      </c>
      <c r="AC1218">
        <v>1</v>
      </c>
      <c r="AD1218">
        <v>45</v>
      </c>
      <c r="AE1218">
        <v>1</v>
      </c>
      <c r="AF1218">
        <v>1</v>
      </c>
      <c r="AG1218">
        <v>4</v>
      </c>
      <c r="AH1218">
        <v>0</v>
      </c>
      <c r="BA1218">
        <v>4</v>
      </c>
      <c r="BB1218">
        <v>2</v>
      </c>
      <c r="BC1218">
        <v>140</v>
      </c>
      <c r="BD1218">
        <v>40</v>
      </c>
      <c r="BE1218">
        <v>0</v>
      </c>
      <c r="BF1218">
        <v>5.3</v>
      </c>
      <c r="BG1218">
        <v>60</v>
      </c>
      <c r="BH1218">
        <v>12</v>
      </c>
      <c r="BI1218">
        <v>60</v>
      </c>
      <c r="BJ1218">
        <v>3</v>
      </c>
      <c r="BK1218">
        <v>0</v>
      </c>
      <c r="BL1218">
        <v>32</v>
      </c>
      <c r="BM1218">
        <v>0</v>
      </c>
      <c r="BN1218">
        <v>40</v>
      </c>
      <c r="BO1218">
        <v>0</v>
      </c>
      <c r="BP1218">
        <v>0</v>
      </c>
      <c r="BQ1218" t="s">
        <v>18</v>
      </c>
      <c r="BR1218">
        <v>31</v>
      </c>
      <c r="BS1218">
        <v>15</v>
      </c>
      <c r="BT1218">
        <v>2</v>
      </c>
      <c r="BU1218">
        <v>2</v>
      </c>
      <c r="BV1218">
        <v>0.12</v>
      </c>
      <c r="BW1218">
        <v>9.9599999999999994E-2</v>
      </c>
      <c r="BX1218">
        <v>24</v>
      </c>
      <c r="BY1218">
        <v>0</v>
      </c>
      <c r="BZ1218" t="s">
        <v>133</v>
      </c>
      <c r="CB1218">
        <v>0</v>
      </c>
      <c r="CC1218">
        <v>1</v>
      </c>
      <c r="CD1218">
        <v>45</v>
      </c>
      <c r="CE1218">
        <v>1</v>
      </c>
      <c r="CF1218">
        <v>1</v>
      </c>
      <c r="CG1218">
        <v>4</v>
      </c>
      <c r="CH1218">
        <v>0</v>
      </c>
    </row>
    <row r="1219" spans="1:86">
      <c r="A1219">
        <v>5</v>
      </c>
      <c r="B1219">
        <v>1</v>
      </c>
      <c r="C1219">
        <v>90</v>
      </c>
      <c r="D1219">
        <v>30</v>
      </c>
      <c r="E1219">
        <v>0</v>
      </c>
      <c r="F1219" s="24">
        <f t="shared" ref="F1219:F1282" si="97">IF(BF1219="","",IF(OR(ROUND(MOD(BF1219,1),1)=0.2,ROUND(MOD(BF1219,1),1)=0.4,ROUND(MOD(BF1219,1),1)=0.7),BF1219+0.1,IF(OR(ROUND(MOD(BF1219,1),1)=0.1,ROUND(MOD(BF1219,1),1)=0.6,ROUND(MOD(BF1219,1),1)=0.9),BF1219-0.1,BF1219))*10)</f>
        <v>33</v>
      </c>
      <c r="G1219">
        <v>80</v>
      </c>
      <c r="H1219" s="24">
        <f t="shared" si="94"/>
        <v>10</v>
      </c>
      <c r="I1219" s="24">
        <f t="shared" si="96"/>
        <v>9</v>
      </c>
      <c r="J1219" s="24">
        <f t="shared" ref="J1219:J1282" si="98">IF(BJ1219="","",IF(BJ1219&gt;100,100+IF(RIGHT(BJ1219,1)*25&gt;=100,80,RIGHT(BJ1219,1)*25),IF(RIGHT(BJ1219,1)*25&gt;=100,80,RIGHT(BJ1219,1)*25)))</f>
        <v>50</v>
      </c>
      <c r="K1219" s="24" t="str">
        <f t="shared" si="95"/>
        <v>03</v>
      </c>
      <c r="L1219">
        <v>42</v>
      </c>
      <c r="M1219">
        <v>0</v>
      </c>
      <c r="N1219">
        <v>40</v>
      </c>
      <c r="O1219">
        <v>0</v>
      </c>
      <c r="P1219">
        <v>0</v>
      </c>
      <c r="Q1219" t="s">
        <v>18</v>
      </c>
      <c r="R1219">
        <v>31</v>
      </c>
      <c r="S1219">
        <v>15</v>
      </c>
      <c r="T1219">
        <v>2</v>
      </c>
      <c r="U1219">
        <v>2</v>
      </c>
      <c r="V1219">
        <v>6.5000000000000002E-2</v>
      </c>
      <c r="W1219">
        <v>4.9000000000000002E-2</v>
      </c>
      <c r="X1219">
        <v>24</v>
      </c>
      <c r="Y1219">
        <v>0</v>
      </c>
      <c r="Z1219" t="s">
        <v>133</v>
      </c>
      <c r="AB1219">
        <v>4</v>
      </c>
      <c r="AC1219">
        <v>1</v>
      </c>
      <c r="AD1219">
        <v>45</v>
      </c>
      <c r="AE1219">
        <v>1</v>
      </c>
      <c r="AF1219">
        <v>1</v>
      </c>
      <c r="AG1219">
        <v>4</v>
      </c>
      <c r="AH1219">
        <v>0</v>
      </c>
      <c r="BA1219">
        <v>5</v>
      </c>
      <c r="BB1219">
        <v>1</v>
      </c>
      <c r="BC1219">
        <v>90</v>
      </c>
      <c r="BD1219">
        <v>30</v>
      </c>
      <c r="BE1219">
        <v>0</v>
      </c>
      <c r="BF1219">
        <v>3.3</v>
      </c>
      <c r="BG1219">
        <v>80</v>
      </c>
      <c r="BH1219">
        <v>15</v>
      </c>
      <c r="BI1219">
        <v>70</v>
      </c>
      <c r="BJ1219">
        <v>2</v>
      </c>
      <c r="BK1219">
        <v>0</v>
      </c>
      <c r="BL1219">
        <v>42</v>
      </c>
      <c r="BM1219">
        <v>0</v>
      </c>
      <c r="BN1219">
        <v>40</v>
      </c>
      <c r="BO1219">
        <v>0</v>
      </c>
      <c r="BP1219">
        <v>0</v>
      </c>
      <c r="BQ1219" t="s">
        <v>18</v>
      </c>
      <c r="BR1219">
        <v>31</v>
      </c>
      <c r="BS1219">
        <v>15</v>
      </c>
      <c r="BT1219">
        <v>2</v>
      </c>
      <c r="BU1219">
        <v>2</v>
      </c>
      <c r="BV1219">
        <v>6.5000000000000002E-2</v>
      </c>
      <c r="BW1219">
        <v>4.9000000000000002E-2</v>
      </c>
      <c r="BX1219">
        <v>24</v>
      </c>
      <c r="BY1219">
        <v>0</v>
      </c>
      <c r="BZ1219" t="s">
        <v>133</v>
      </c>
      <c r="CB1219">
        <v>4</v>
      </c>
      <c r="CC1219">
        <v>1</v>
      </c>
      <c r="CD1219">
        <v>45</v>
      </c>
      <c r="CE1219">
        <v>1</v>
      </c>
      <c r="CF1219">
        <v>1</v>
      </c>
      <c r="CG1219">
        <v>4</v>
      </c>
      <c r="CH1219">
        <v>0</v>
      </c>
    </row>
    <row r="1220" spans="1:86">
      <c r="F1220" s="24" t="str">
        <f t="shared" si="97"/>
        <v/>
      </c>
      <c r="H1220" s="24" t="str">
        <f t="shared" ref="H1220:H1283" si="99">IF(BH1220="","",IF(ROUNDUP((BH1220/100)*IF(BJ1220&gt;100,RIGHT(BJ1220,2),BJ1220)*250*4/60*2/IF(BK1220&gt;=10,10,1),0)&gt;15,15,ROUNDUP((BH1220/100)*IF(BJ1220&gt;100,RIGHT(BJ1220,2),BJ1220)*250*4/60*2/IF(BK1220&gt;=10,10,1),0)))</f>
        <v/>
      </c>
      <c r="I1220" s="24" t="str">
        <f t="shared" si="96"/>
        <v/>
      </c>
      <c r="J1220" s="24" t="str">
        <f t="shared" si="98"/>
        <v/>
      </c>
      <c r="K1220" s="24" t="str">
        <f t="shared" ref="K1220:K1283" si="100">TEXT(IF(W1220=0,"",IF(BK1220&gt;=10,LEFT(BK1220,1),0)&amp;IF(V1220&gt;=0.06,3,0)),"00")</f>
        <v/>
      </c>
      <c r="AC1220">
        <v>1</v>
      </c>
      <c r="AE1220">
        <v>1</v>
      </c>
      <c r="AF1220">
        <v>1</v>
      </c>
      <c r="AH1220">
        <v>0</v>
      </c>
      <c r="BK1220">
        <v>0</v>
      </c>
      <c r="CC1220">
        <v>1</v>
      </c>
      <c r="CE1220">
        <v>1</v>
      </c>
      <c r="CF1220">
        <v>1</v>
      </c>
      <c r="CH1220">
        <v>0</v>
      </c>
    </row>
    <row r="1221" spans="1:86">
      <c r="F1221" s="24" t="str">
        <f t="shared" si="97"/>
        <v/>
      </c>
      <c r="H1221" s="24" t="str">
        <f t="shared" si="99"/>
        <v/>
      </c>
      <c r="I1221" s="24" t="str">
        <f t="shared" si="96"/>
        <v/>
      </c>
      <c r="J1221" s="24" t="str">
        <f t="shared" si="98"/>
        <v/>
      </c>
      <c r="K1221" s="24" t="str">
        <f t="shared" si="100"/>
        <v/>
      </c>
      <c r="AC1221">
        <v>1</v>
      </c>
      <c r="AE1221">
        <v>1</v>
      </c>
      <c r="AF1221">
        <v>1</v>
      </c>
      <c r="AH1221">
        <v>0</v>
      </c>
      <c r="BK1221">
        <v>0</v>
      </c>
      <c r="CC1221">
        <v>1</v>
      </c>
      <c r="CE1221">
        <v>1</v>
      </c>
      <c r="CF1221">
        <v>1</v>
      </c>
      <c r="CH1221">
        <v>0</v>
      </c>
    </row>
    <row r="1222" spans="1:86">
      <c r="A1222">
        <v>2</v>
      </c>
      <c r="B1222">
        <v>12</v>
      </c>
      <c r="C1222">
        <v>300</v>
      </c>
      <c r="D1222">
        <v>55</v>
      </c>
      <c r="E1222">
        <v>0</v>
      </c>
      <c r="F1222" s="24">
        <f t="shared" si="97"/>
        <v>135</v>
      </c>
      <c r="G1222">
        <v>50</v>
      </c>
      <c r="H1222" s="24">
        <f t="shared" si="99"/>
        <v>12</v>
      </c>
      <c r="I1222" s="24">
        <f t="shared" si="96"/>
        <v>11</v>
      </c>
      <c r="J1222" s="24">
        <f t="shared" si="98"/>
        <v>175</v>
      </c>
      <c r="K1222" s="24" t="str">
        <f t="shared" si="100"/>
        <v>03</v>
      </c>
      <c r="L1222">
        <v>22</v>
      </c>
      <c r="M1222">
        <v>0</v>
      </c>
      <c r="N1222">
        <v>0</v>
      </c>
      <c r="O1222">
        <v>1</v>
      </c>
      <c r="P1222">
        <v>0</v>
      </c>
      <c r="Q1222" t="s">
        <v>18</v>
      </c>
      <c r="R1222">
        <v>21</v>
      </c>
      <c r="S1222">
        <v>10</v>
      </c>
      <c r="T1222">
        <v>2</v>
      </c>
      <c r="U1222">
        <v>2</v>
      </c>
      <c r="V1222">
        <v>0.30399999999999999</v>
      </c>
      <c r="W1222">
        <v>0.25540000000000002</v>
      </c>
      <c r="X1222">
        <v>24</v>
      </c>
      <c r="Y1222">
        <v>0</v>
      </c>
      <c r="Z1222" t="s">
        <v>133</v>
      </c>
      <c r="AB1222">
        <v>0</v>
      </c>
      <c r="AC1222">
        <v>1</v>
      </c>
      <c r="AD1222">
        <v>51</v>
      </c>
      <c r="AE1222">
        <v>1</v>
      </c>
      <c r="AF1222">
        <v>1</v>
      </c>
      <c r="AG1222">
        <v>0.1</v>
      </c>
      <c r="AH1222">
        <v>0</v>
      </c>
      <c r="BA1222">
        <v>2</v>
      </c>
      <c r="BB1222">
        <v>12</v>
      </c>
      <c r="BC1222">
        <v>300</v>
      </c>
      <c r="BD1222">
        <v>55</v>
      </c>
      <c r="BE1222">
        <v>0</v>
      </c>
      <c r="BF1222">
        <v>13.4</v>
      </c>
      <c r="BG1222">
        <v>50</v>
      </c>
      <c r="BH1222">
        <v>12</v>
      </c>
      <c r="BI1222">
        <v>90</v>
      </c>
      <c r="BJ1222">
        <v>103</v>
      </c>
      <c r="BK1222">
        <v>0</v>
      </c>
      <c r="BL1222">
        <v>22</v>
      </c>
      <c r="BM1222">
        <v>0</v>
      </c>
      <c r="BN1222">
        <v>0</v>
      </c>
      <c r="BO1222">
        <v>1</v>
      </c>
      <c r="BP1222">
        <v>0</v>
      </c>
      <c r="BQ1222" t="s">
        <v>18</v>
      </c>
      <c r="BR1222">
        <v>21</v>
      </c>
      <c r="BS1222">
        <v>10</v>
      </c>
      <c r="BT1222">
        <v>2</v>
      </c>
      <c r="BU1222">
        <v>2</v>
      </c>
      <c r="BV1222">
        <v>0.30399999999999999</v>
      </c>
      <c r="BW1222">
        <v>0.25540000000000002</v>
      </c>
      <c r="BX1222">
        <v>24</v>
      </c>
      <c r="BY1222">
        <v>0</v>
      </c>
      <c r="BZ1222" t="s">
        <v>133</v>
      </c>
      <c r="CB1222">
        <v>0</v>
      </c>
      <c r="CC1222">
        <v>1</v>
      </c>
      <c r="CD1222">
        <v>51</v>
      </c>
      <c r="CE1222">
        <v>1</v>
      </c>
      <c r="CF1222">
        <v>1</v>
      </c>
      <c r="CG1222">
        <v>0.1</v>
      </c>
      <c r="CH1222">
        <v>0</v>
      </c>
    </row>
    <row r="1223" spans="1:86">
      <c r="A1223">
        <v>3</v>
      </c>
      <c r="B1223">
        <v>11</v>
      </c>
      <c r="C1223">
        <v>200</v>
      </c>
      <c r="D1223">
        <v>40</v>
      </c>
      <c r="E1223">
        <v>0</v>
      </c>
      <c r="F1223" s="24">
        <f t="shared" si="97"/>
        <v>85</v>
      </c>
      <c r="G1223">
        <v>50</v>
      </c>
      <c r="H1223" s="24">
        <f t="shared" si="99"/>
        <v>14</v>
      </c>
      <c r="I1223" s="24">
        <f t="shared" si="96"/>
        <v>11</v>
      </c>
      <c r="J1223" s="24">
        <f t="shared" si="98"/>
        <v>175</v>
      </c>
      <c r="K1223" s="24" t="str">
        <f t="shared" si="100"/>
        <v>03</v>
      </c>
      <c r="L1223">
        <v>22</v>
      </c>
      <c r="M1223">
        <v>0</v>
      </c>
      <c r="N1223">
        <v>0</v>
      </c>
      <c r="O1223">
        <v>1</v>
      </c>
      <c r="P1223">
        <v>0</v>
      </c>
      <c r="Q1223" t="s">
        <v>18</v>
      </c>
      <c r="R1223">
        <v>21</v>
      </c>
      <c r="S1223">
        <v>10</v>
      </c>
      <c r="T1223">
        <v>2</v>
      </c>
      <c r="U1223">
        <v>2</v>
      </c>
      <c r="V1223">
        <v>0.21</v>
      </c>
      <c r="W1223">
        <v>0.1764</v>
      </c>
      <c r="X1223">
        <v>24</v>
      </c>
      <c r="Y1223">
        <v>0</v>
      </c>
      <c r="Z1223" t="s">
        <v>133</v>
      </c>
      <c r="AB1223">
        <v>0</v>
      </c>
      <c r="AC1223">
        <v>1</v>
      </c>
      <c r="AD1223">
        <v>51</v>
      </c>
      <c r="AE1223">
        <v>1</v>
      </c>
      <c r="AF1223">
        <v>1</v>
      </c>
      <c r="AG1223">
        <v>0.1</v>
      </c>
      <c r="AH1223">
        <v>0</v>
      </c>
      <c r="BA1223">
        <v>3</v>
      </c>
      <c r="BB1223">
        <v>11</v>
      </c>
      <c r="BC1223">
        <v>200</v>
      </c>
      <c r="BD1223">
        <v>40</v>
      </c>
      <c r="BE1223">
        <v>0</v>
      </c>
      <c r="BF1223">
        <v>8.6</v>
      </c>
      <c r="BG1223">
        <v>50</v>
      </c>
      <c r="BH1223">
        <v>14</v>
      </c>
      <c r="BI1223">
        <v>90</v>
      </c>
      <c r="BJ1223">
        <v>103</v>
      </c>
      <c r="BK1223">
        <v>0</v>
      </c>
      <c r="BL1223">
        <v>22</v>
      </c>
      <c r="BM1223">
        <v>0</v>
      </c>
      <c r="BN1223">
        <v>0</v>
      </c>
      <c r="BO1223">
        <v>1</v>
      </c>
      <c r="BP1223">
        <v>0</v>
      </c>
      <c r="BQ1223" t="s">
        <v>18</v>
      </c>
      <c r="BR1223">
        <v>21</v>
      </c>
      <c r="BS1223">
        <v>10</v>
      </c>
      <c r="BT1223">
        <v>2</v>
      </c>
      <c r="BU1223">
        <v>2</v>
      </c>
      <c r="BV1223">
        <v>0.21</v>
      </c>
      <c r="BW1223">
        <v>0.1764</v>
      </c>
      <c r="BX1223">
        <v>24</v>
      </c>
      <c r="BY1223">
        <v>0</v>
      </c>
      <c r="BZ1223" t="s">
        <v>133</v>
      </c>
      <c r="CB1223">
        <v>0</v>
      </c>
      <c r="CC1223">
        <v>1</v>
      </c>
      <c r="CD1223">
        <v>51</v>
      </c>
      <c r="CE1223">
        <v>1</v>
      </c>
      <c r="CF1223">
        <v>1</v>
      </c>
      <c r="CG1223">
        <v>0.1</v>
      </c>
      <c r="CH1223">
        <v>0</v>
      </c>
    </row>
    <row r="1224" spans="1:86">
      <c r="A1224">
        <v>4</v>
      </c>
      <c r="B1224">
        <v>10</v>
      </c>
      <c r="C1224">
        <v>140</v>
      </c>
      <c r="D1224">
        <v>40</v>
      </c>
      <c r="E1224">
        <v>0</v>
      </c>
      <c r="F1224" s="24">
        <f t="shared" si="97"/>
        <v>53</v>
      </c>
      <c r="G1224">
        <v>60</v>
      </c>
      <c r="H1224" s="24">
        <f t="shared" si="99"/>
        <v>14</v>
      </c>
      <c r="I1224" s="24">
        <f t="shared" si="96"/>
        <v>11</v>
      </c>
      <c r="J1224" s="24">
        <f t="shared" si="98"/>
        <v>175</v>
      </c>
      <c r="K1224" s="24" t="str">
        <f t="shared" si="100"/>
        <v>03</v>
      </c>
      <c r="L1224">
        <v>32</v>
      </c>
      <c r="M1224">
        <v>0</v>
      </c>
      <c r="N1224">
        <v>40</v>
      </c>
      <c r="O1224">
        <v>0</v>
      </c>
      <c r="P1224">
        <v>0</v>
      </c>
      <c r="Q1224" t="s">
        <v>18</v>
      </c>
      <c r="R1224">
        <v>31</v>
      </c>
      <c r="S1224">
        <v>15</v>
      </c>
      <c r="T1224">
        <v>2</v>
      </c>
      <c r="U1224">
        <v>2</v>
      </c>
      <c r="V1224">
        <v>0.155</v>
      </c>
      <c r="W1224">
        <v>0.12859999999999999</v>
      </c>
      <c r="X1224">
        <v>24</v>
      </c>
      <c r="Y1224">
        <v>0</v>
      </c>
      <c r="Z1224" t="s">
        <v>133</v>
      </c>
      <c r="AB1224">
        <v>0</v>
      </c>
      <c r="AC1224">
        <v>1</v>
      </c>
      <c r="AD1224">
        <v>51</v>
      </c>
      <c r="AE1224">
        <v>1</v>
      </c>
      <c r="AF1224">
        <v>1</v>
      </c>
      <c r="AG1224">
        <v>0.1</v>
      </c>
      <c r="AH1224">
        <v>0</v>
      </c>
      <c r="BA1224">
        <v>4</v>
      </c>
      <c r="BB1224">
        <v>10</v>
      </c>
      <c r="BC1224">
        <v>140</v>
      </c>
      <c r="BD1224">
        <v>40</v>
      </c>
      <c r="BE1224">
        <v>0</v>
      </c>
      <c r="BF1224">
        <v>5.3</v>
      </c>
      <c r="BG1224">
        <v>60</v>
      </c>
      <c r="BH1224">
        <v>14</v>
      </c>
      <c r="BI1224">
        <v>90</v>
      </c>
      <c r="BJ1224">
        <v>103</v>
      </c>
      <c r="BK1224">
        <v>0</v>
      </c>
      <c r="BL1224">
        <v>32</v>
      </c>
      <c r="BM1224">
        <v>0</v>
      </c>
      <c r="BN1224">
        <v>40</v>
      </c>
      <c r="BO1224">
        <v>0</v>
      </c>
      <c r="BP1224">
        <v>0</v>
      </c>
      <c r="BQ1224" t="s">
        <v>18</v>
      </c>
      <c r="BR1224">
        <v>31</v>
      </c>
      <c r="BS1224">
        <v>15</v>
      </c>
      <c r="BT1224">
        <v>2</v>
      </c>
      <c r="BU1224">
        <v>2</v>
      </c>
      <c r="BV1224">
        <v>0.155</v>
      </c>
      <c r="BW1224">
        <v>0.12859999999999999</v>
      </c>
      <c r="BX1224">
        <v>24</v>
      </c>
      <c r="BY1224">
        <v>0</v>
      </c>
      <c r="BZ1224" t="s">
        <v>133</v>
      </c>
      <c r="CB1224">
        <v>0</v>
      </c>
      <c r="CC1224">
        <v>1</v>
      </c>
      <c r="CD1224">
        <v>51</v>
      </c>
      <c r="CE1224">
        <v>1</v>
      </c>
      <c r="CF1224">
        <v>1</v>
      </c>
      <c r="CG1224">
        <v>0.1</v>
      </c>
      <c r="CH1224">
        <v>0</v>
      </c>
    </row>
    <row r="1225" spans="1:86">
      <c r="A1225">
        <v>5</v>
      </c>
      <c r="B1225">
        <v>9</v>
      </c>
      <c r="C1225">
        <v>70</v>
      </c>
      <c r="D1225">
        <v>25</v>
      </c>
      <c r="E1225">
        <v>0</v>
      </c>
      <c r="F1225" s="24">
        <f t="shared" si="97"/>
        <v>33</v>
      </c>
      <c r="G1225">
        <v>60</v>
      </c>
      <c r="H1225" s="24">
        <f t="shared" si="99"/>
        <v>10</v>
      </c>
      <c r="I1225" s="24">
        <f t="shared" si="96"/>
        <v>11</v>
      </c>
      <c r="J1225" s="24">
        <f t="shared" si="98"/>
        <v>150</v>
      </c>
      <c r="K1225" s="24" t="str">
        <f t="shared" si="100"/>
        <v>03</v>
      </c>
      <c r="L1225">
        <v>42</v>
      </c>
      <c r="M1225">
        <v>0</v>
      </c>
      <c r="N1225">
        <v>40</v>
      </c>
      <c r="O1225">
        <v>0</v>
      </c>
      <c r="P1225">
        <v>0</v>
      </c>
      <c r="Q1225" t="s">
        <v>18</v>
      </c>
      <c r="R1225">
        <v>31</v>
      </c>
      <c r="S1225">
        <v>15</v>
      </c>
      <c r="T1225">
        <v>2</v>
      </c>
      <c r="U1225">
        <v>2</v>
      </c>
      <c r="V1225">
        <v>0.112</v>
      </c>
      <c r="W1225">
        <v>8.9599999999999999E-2</v>
      </c>
      <c r="X1225">
        <v>24</v>
      </c>
      <c r="Y1225">
        <v>0</v>
      </c>
      <c r="Z1225" t="s">
        <v>133</v>
      </c>
      <c r="AB1225">
        <v>4</v>
      </c>
      <c r="AC1225">
        <v>1</v>
      </c>
      <c r="AD1225">
        <v>51</v>
      </c>
      <c r="AE1225">
        <v>1</v>
      </c>
      <c r="AF1225">
        <v>1</v>
      </c>
      <c r="AG1225">
        <v>0.1</v>
      </c>
      <c r="AH1225">
        <v>0</v>
      </c>
      <c r="BA1225">
        <v>5</v>
      </c>
      <c r="BB1225">
        <v>9</v>
      </c>
      <c r="BC1225">
        <v>70</v>
      </c>
      <c r="BD1225">
        <v>25</v>
      </c>
      <c r="BE1225">
        <v>0</v>
      </c>
      <c r="BF1225">
        <v>3.3</v>
      </c>
      <c r="BG1225">
        <v>60</v>
      </c>
      <c r="BH1225">
        <v>14</v>
      </c>
      <c r="BI1225">
        <v>90</v>
      </c>
      <c r="BJ1225">
        <v>102</v>
      </c>
      <c r="BK1225">
        <v>0</v>
      </c>
      <c r="BL1225">
        <v>42</v>
      </c>
      <c r="BM1225">
        <v>0</v>
      </c>
      <c r="BN1225">
        <v>40</v>
      </c>
      <c r="BO1225">
        <v>0</v>
      </c>
      <c r="BP1225">
        <v>0</v>
      </c>
      <c r="BQ1225" t="s">
        <v>18</v>
      </c>
      <c r="BR1225">
        <v>31</v>
      </c>
      <c r="BS1225">
        <v>15</v>
      </c>
      <c r="BT1225">
        <v>2</v>
      </c>
      <c r="BU1225">
        <v>2</v>
      </c>
      <c r="BV1225">
        <v>0.112</v>
      </c>
      <c r="BW1225">
        <v>8.9599999999999999E-2</v>
      </c>
      <c r="BX1225">
        <v>24</v>
      </c>
      <c r="BY1225">
        <v>0</v>
      </c>
      <c r="BZ1225" t="s">
        <v>133</v>
      </c>
      <c r="CB1225">
        <v>4</v>
      </c>
      <c r="CC1225">
        <v>1</v>
      </c>
      <c r="CD1225">
        <v>51</v>
      </c>
      <c r="CE1225">
        <v>1</v>
      </c>
      <c r="CF1225">
        <v>1</v>
      </c>
      <c r="CG1225">
        <v>0.1</v>
      </c>
      <c r="CH1225">
        <v>0</v>
      </c>
    </row>
    <row r="1226" spans="1:86">
      <c r="A1226">
        <v>6</v>
      </c>
      <c r="B1226">
        <v>8</v>
      </c>
      <c r="C1226">
        <v>40</v>
      </c>
      <c r="D1226">
        <v>20</v>
      </c>
      <c r="E1226">
        <v>0</v>
      </c>
      <c r="F1226" s="24">
        <f t="shared" si="97"/>
        <v>23</v>
      </c>
      <c r="G1226">
        <v>70</v>
      </c>
      <c r="H1226" s="24">
        <f t="shared" si="99"/>
        <v>12</v>
      </c>
      <c r="I1226" s="24">
        <f t="shared" si="96"/>
        <v>13</v>
      </c>
      <c r="J1226" s="24">
        <f t="shared" si="98"/>
        <v>150</v>
      </c>
      <c r="K1226" s="24" t="str">
        <f t="shared" si="100"/>
        <v>03</v>
      </c>
      <c r="L1226">
        <v>32</v>
      </c>
      <c r="M1226">
        <v>0</v>
      </c>
      <c r="N1226">
        <v>40</v>
      </c>
      <c r="O1226">
        <v>0</v>
      </c>
      <c r="P1226">
        <v>0</v>
      </c>
      <c r="Q1226" t="s">
        <v>18</v>
      </c>
      <c r="R1226">
        <v>31</v>
      </c>
      <c r="S1226">
        <v>15</v>
      </c>
      <c r="T1226">
        <v>2</v>
      </c>
      <c r="U1226">
        <v>2</v>
      </c>
      <c r="V1226">
        <v>7.6999999999999999E-2</v>
      </c>
      <c r="W1226">
        <v>6.08E-2</v>
      </c>
      <c r="X1226">
        <v>24</v>
      </c>
      <c r="Y1226">
        <v>0</v>
      </c>
      <c r="Z1226" t="s">
        <v>133</v>
      </c>
      <c r="AB1226">
        <v>2.8</v>
      </c>
      <c r="AC1226">
        <v>1</v>
      </c>
      <c r="AD1226">
        <v>51</v>
      </c>
      <c r="AE1226">
        <v>1</v>
      </c>
      <c r="AF1226">
        <v>1</v>
      </c>
      <c r="AG1226">
        <v>0.1</v>
      </c>
      <c r="AH1226">
        <v>0</v>
      </c>
      <c r="BA1226">
        <v>6</v>
      </c>
      <c r="BB1226">
        <v>8</v>
      </c>
      <c r="BC1226">
        <v>40</v>
      </c>
      <c r="BD1226">
        <v>20</v>
      </c>
      <c r="BE1226">
        <v>0</v>
      </c>
      <c r="BF1226">
        <v>2.2999999999999998</v>
      </c>
      <c r="BG1226">
        <v>70</v>
      </c>
      <c r="BH1226">
        <v>17</v>
      </c>
      <c r="BI1226">
        <v>100</v>
      </c>
      <c r="BJ1226">
        <v>102</v>
      </c>
      <c r="BK1226">
        <v>0</v>
      </c>
      <c r="BL1226">
        <v>32</v>
      </c>
      <c r="BM1226">
        <v>0</v>
      </c>
      <c r="BN1226">
        <v>40</v>
      </c>
      <c r="BO1226">
        <v>0</v>
      </c>
      <c r="BP1226">
        <v>0</v>
      </c>
      <c r="BQ1226" t="s">
        <v>18</v>
      </c>
      <c r="BR1226">
        <v>31</v>
      </c>
      <c r="BS1226">
        <v>15</v>
      </c>
      <c r="BT1226">
        <v>2</v>
      </c>
      <c r="BU1226">
        <v>2</v>
      </c>
      <c r="BV1226">
        <v>7.6999999999999999E-2</v>
      </c>
      <c r="BW1226">
        <v>6.08E-2</v>
      </c>
      <c r="BX1226">
        <v>24</v>
      </c>
      <c r="BY1226">
        <v>0</v>
      </c>
      <c r="BZ1226" t="s">
        <v>133</v>
      </c>
      <c r="CB1226">
        <v>2.8</v>
      </c>
      <c r="CC1226">
        <v>1</v>
      </c>
      <c r="CD1226">
        <v>51</v>
      </c>
      <c r="CE1226">
        <v>1</v>
      </c>
      <c r="CF1226">
        <v>1</v>
      </c>
      <c r="CG1226">
        <v>0.1</v>
      </c>
      <c r="CH1226">
        <v>0</v>
      </c>
    </row>
    <row r="1227" spans="1:86">
      <c r="A1227">
        <v>7</v>
      </c>
      <c r="B1227">
        <v>7</v>
      </c>
      <c r="C1227">
        <v>10</v>
      </c>
      <c r="D1227">
        <v>10</v>
      </c>
      <c r="E1227">
        <v>0</v>
      </c>
      <c r="F1227" s="24">
        <f t="shared" si="97"/>
        <v>15</v>
      </c>
      <c r="G1227">
        <v>95</v>
      </c>
      <c r="H1227" s="24">
        <f t="shared" si="99"/>
        <v>6</v>
      </c>
      <c r="I1227" s="24">
        <f t="shared" si="96"/>
        <v>13</v>
      </c>
      <c r="J1227" s="24">
        <f t="shared" si="98"/>
        <v>125</v>
      </c>
      <c r="K1227" s="24" t="str">
        <f t="shared" si="100"/>
        <v>00</v>
      </c>
      <c r="L1227">
        <v>52</v>
      </c>
      <c r="M1227">
        <v>0</v>
      </c>
      <c r="N1227">
        <v>40</v>
      </c>
      <c r="O1227">
        <v>0</v>
      </c>
      <c r="P1227">
        <v>0</v>
      </c>
      <c r="Q1227" t="s">
        <v>18</v>
      </c>
      <c r="R1227">
        <v>31</v>
      </c>
      <c r="S1227">
        <v>15</v>
      </c>
      <c r="T1227">
        <v>2</v>
      </c>
      <c r="U1227">
        <v>2</v>
      </c>
      <c r="V1227">
        <v>5.1999999999999998E-2</v>
      </c>
      <c r="W1227">
        <v>4.1099999999999998E-2</v>
      </c>
      <c r="X1227">
        <v>24</v>
      </c>
      <c r="Y1227">
        <v>0</v>
      </c>
      <c r="Z1227" t="s">
        <v>133</v>
      </c>
      <c r="AB1227">
        <v>2</v>
      </c>
      <c r="AC1227">
        <v>1</v>
      </c>
      <c r="AD1227">
        <v>51</v>
      </c>
      <c r="AE1227">
        <v>1</v>
      </c>
      <c r="AF1227">
        <v>1</v>
      </c>
      <c r="AG1227">
        <v>0.1</v>
      </c>
      <c r="AH1227">
        <v>0</v>
      </c>
      <c r="BA1227">
        <v>7</v>
      </c>
      <c r="BB1227">
        <v>7</v>
      </c>
      <c r="BC1227">
        <v>10</v>
      </c>
      <c r="BD1227">
        <v>10</v>
      </c>
      <c r="BE1227">
        <v>0</v>
      </c>
      <c r="BF1227">
        <v>1.5</v>
      </c>
      <c r="BG1227">
        <v>95</v>
      </c>
      <c r="BH1227">
        <v>18</v>
      </c>
      <c r="BI1227">
        <v>100</v>
      </c>
      <c r="BJ1227">
        <v>101</v>
      </c>
      <c r="BK1227">
        <v>0</v>
      </c>
      <c r="BL1227">
        <v>52</v>
      </c>
      <c r="BM1227">
        <v>0</v>
      </c>
      <c r="BN1227">
        <v>40</v>
      </c>
      <c r="BO1227">
        <v>0</v>
      </c>
      <c r="BP1227">
        <v>0</v>
      </c>
      <c r="BQ1227" t="s">
        <v>18</v>
      </c>
      <c r="BR1227">
        <v>31</v>
      </c>
      <c r="BS1227">
        <v>15</v>
      </c>
      <c r="BT1227">
        <v>2</v>
      </c>
      <c r="BU1227">
        <v>2</v>
      </c>
      <c r="BV1227">
        <v>5.1999999999999998E-2</v>
      </c>
      <c r="BW1227">
        <v>4.1099999999999998E-2</v>
      </c>
      <c r="BX1227">
        <v>24</v>
      </c>
      <c r="BY1227">
        <v>0</v>
      </c>
      <c r="BZ1227" t="s">
        <v>133</v>
      </c>
      <c r="CB1227">
        <v>2</v>
      </c>
      <c r="CC1227">
        <v>1</v>
      </c>
      <c r="CD1227">
        <v>51</v>
      </c>
      <c r="CE1227">
        <v>1</v>
      </c>
      <c r="CF1227">
        <v>1</v>
      </c>
      <c r="CG1227">
        <v>0.1</v>
      </c>
      <c r="CH1227">
        <v>0</v>
      </c>
    </row>
    <row r="1228" spans="1:86">
      <c r="A1228">
        <v>8</v>
      </c>
      <c r="B1228">
        <v>6</v>
      </c>
      <c r="C1228">
        <v>7</v>
      </c>
      <c r="D1228">
        <v>9</v>
      </c>
      <c r="E1228">
        <v>0</v>
      </c>
      <c r="F1228" s="24">
        <f t="shared" si="97"/>
        <v>7.9999999999999991</v>
      </c>
      <c r="G1228">
        <v>95</v>
      </c>
      <c r="H1228" s="24">
        <f t="shared" si="99"/>
        <v>6</v>
      </c>
      <c r="I1228" s="24">
        <f t="shared" si="96"/>
        <v>13</v>
      </c>
      <c r="J1228" s="24">
        <f t="shared" si="98"/>
        <v>125</v>
      </c>
      <c r="K1228" s="24" t="str">
        <f t="shared" si="100"/>
        <v>00</v>
      </c>
      <c r="L1228">
        <v>62</v>
      </c>
      <c r="M1228">
        <v>0</v>
      </c>
      <c r="N1228">
        <v>0</v>
      </c>
      <c r="O1228">
        <v>0</v>
      </c>
      <c r="P1228">
        <v>0</v>
      </c>
      <c r="Q1228" t="s">
        <v>18</v>
      </c>
      <c r="R1228">
        <v>31</v>
      </c>
      <c r="S1228">
        <v>15</v>
      </c>
      <c r="T1228">
        <v>3</v>
      </c>
      <c r="U1228">
        <v>2</v>
      </c>
      <c r="V1228">
        <v>3.7999999999999999E-2</v>
      </c>
      <c r="W1228">
        <v>2.8899999999999999E-2</v>
      </c>
      <c r="X1228">
        <v>24</v>
      </c>
      <c r="Y1228">
        <v>0</v>
      </c>
      <c r="Z1228" t="s">
        <v>133</v>
      </c>
      <c r="AB1228">
        <v>1.1200000000000001</v>
      </c>
      <c r="AC1228">
        <v>1</v>
      </c>
      <c r="AD1228">
        <v>51</v>
      </c>
      <c r="AE1228">
        <v>1</v>
      </c>
      <c r="AF1228">
        <v>1</v>
      </c>
      <c r="AG1228">
        <v>0.1</v>
      </c>
      <c r="AH1228">
        <v>0</v>
      </c>
      <c r="BA1228">
        <v>8</v>
      </c>
      <c r="BB1228">
        <v>6</v>
      </c>
      <c r="BC1228">
        <v>7</v>
      </c>
      <c r="BD1228">
        <v>9</v>
      </c>
      <c r="BE1228">
        <v>0</v>
      </c>
      <c r="BF1228">
        <v>0.7</v>
      </c>
      <c r="BG1228">
        <v>95</v>
      </c>
      <c r="BH1228">
        <v>18</v>
      </c>
      <c r="BI1228">
        <v>100</v>
      </c>
      <c r="BJ1228">
        <v>101</v>
      </c>
      <c r="BK1228">
        <v>0</v>
      </c>
      <c r="BL1228">
        <v>62</v>
      </c>
      <c r="BM1228">
        <v>0</v>
      </c>
      <c r="BN1228">
        <v>0</v>
      </c>
      <c r="BO1228">
        <v>0</v>
      </c>
      <c r="BP1228">
        <v>0</v>
      </c>
      <c r="BQ1228" t="s">
        <v>18</v>
      </c>
      <c r="BR1228">
        <v>31</v>
      </c>
      <c r="BS1228">
        <v>15</v>
      </c>
      <c r="BT1228">
        <v>3</v>
      </c>
      <c r="BU1228">
        <v>2</v>
      </c>
      <c r="BV1228">
        <v>3.7999999999999999E-2</v>
      </c>
      <c r="BW1228">
        <v>2.8899999999999999E-2</v>
      </c>
      <c r="BX1228">
        <v>24</v>
      </c>
      <c r="BY1228">
        <v>0</v>
      </c>
      <c r="BZ1228" t="s">
        <v>133</v>
      </c>
      <c r="CB1228">
        <v>1.1200000000000001</v>
      </c>
      <c r="CC1228">
        <v>1</v>
      </c>
      <c r="CD1228">
        <v>51</v>
      </c>
      <c r="CE1228">
        <v>1</v>
      </c>
      <c r="CF1228">
        <v>1</v>
      </c>
      <c r="CG1228">
        <v>0.1</v>
      </c>
      <c r="CH1228">
        <v>0</v>
      </c>
    </row>
    <row r="1229" spans="1:86">
      <c r="A1229">
        <v>9</v>
      </c>
      <c r="B1229">
        <v>5</v>
      </c>
      <c r="C1229">
        <v>7</v>
      </c>
      <c r="D1229">
        <v>9</v>
      </c>
      <c r="E1229">
        <v>0</v>
      </c>
      <c r="F1229" s="24">
        <f t="shared" si="97"/>
        <v>5</v>
      </c>
      <c r="G1229">
        <v>95</v>
      </c>
      <c r="H1229" s="24">
        <f t="shared" si="99"/>
        <v>6</v>
      </c>
      <c r="I1229" s="24">
        <f t="shared" si="96"/>
        <v>14</v>
      </c>
      <c r="J1229" s="24">
        <f t="shared" si="98"/>
        <v>125</v>
      </c>
      <c r="K1229" s="24" t="str">
        <f t="shared" si="100"/>
        <v>00</v>
      </c>
      <c r="L1229">
        <v>75</v>
      </c>
      <c r="M1229">
        <v>0</v>
      </c>
      <c r="N1229">
        <v>0</v>
      </c>
      <c r="O1229">
        <v>0</v>
      </c>
      <c r="P1229">
        <v>0</v>
      </c>
      <c r="Q1229" t="s">
        <v>18</v>
      </c>
      <c r="R1229">
        <v>31</v>
      </c>
      <c r="S1229">
        <v>15</v>
      </c>
      <c r="T1229">
        <v>3</v>
      </c>
      <c r="U1229">
        <v>2</v>
      </c>
      <c r="V1229">
        <v>2.7E-2</v>
      </c>
      <c r="W1229">
        <v>0.02</v>
      </c>
      <c r="X1229">
        <v>24</v>
      </c>
      <c r="Y1229">
        <v>0</v>
      </c>
      <c r="Z1229" t="s">
        <v>133</v>
      </c>
      <c r="AB1229">
        <v>0.9</v>
      </c>
      <c r="AC1229">
        <v>1</v>
      </c>
      <c r="AD1229">
        <v>51</v>
      </c>
      <c r="AE1229">
        <v>1</v>
      </c>
      <c r="AF1229">
        <v>1</v>
      </c>
      <c r="AG1229">
        <v>0.1</v>
      </c>
      <c r="AH1229">
        <v>0</v>
      </c>
      <c r="BA1229">
        <v>9</v>
      </c>
      <c r="BB1229">
        <v>5</v>
      </c>
      <c r="BC1229">
        <v>7</v>
      </c>
      <c r="BD1229">
        <v>9</v>
      </c>
      <c r="BE1229">
        <v>0</v>
      </c>
      <c r="BF1229">
        <v>0.4</v>
      </c>
      <c r="BG1229">
        <v>95</v>
      </c>
      <c r="BH1229">
        <v>18</v>
      </c>
      <c r="BI1229">
        <v>110</v>
      </c>
      <c r="BJ1229">
        <v>101</v>
      </c>
      <c r="BK1229">
        <v>0</v>
      </c>
      <c r="BL1229">
        <v>75</v>
      </c>
      <c r="BM1229">
        <v>0</v>
      </c>
      <c r="BN1229">
        <v>0</v>
      </c>
      <c r="BO1229">
        <v>0</v>
      </c>
      <c r="BP1229">
        <v>0</v>
      </c>
      <c r="BQ1229" t="s">
        <v>18</v>
      </c>
      <c r="BR1229">
        <v>31</v>
      </c>
      <c r="BS1229">
        <v>15</v>
      </c>
      <c r="BT1229">
        <v>3</v>
      </c>
      <c r="BU1229">
        <v>2</v>
      </c>
      <c r="BV1229">
        <v>2.7E-2</v>
      </c>
      <c r="BW1229">
        <v>0.02</v>
      </c>
      <c r="BX1229">
        <v>24</v>
      </c>
      <c r="BY1229">
        <v>0</v>
      </c>
      <c r="BZ1229" t="s">
        <v>133</v>
      </c>
      <c r="CB1229">
        <v>0.9</v>
      </c>
      <c r="CC1229">
        <v>1</v>
      </c>
      <c r="CD1229">
        <v>51</v>
      </c>
      <c r="CE1229">
        <v>1</v>
      </c>
      <c r="CF1229">
        <v>1</v>
      </c>
      <c r="CG1229">
        <v>0.1</v>
      </c>
      <c r="CH1229">
        <v>0</v>
      </c>
    </row>
    <row r="1230" spans="1:86">
      <c r="A1230">
        <v>10</v>
      </c>
      <c r="B1230">
        <v>804</v>
      </c>
      <c r="C1230">
        <v>1</v>
      </c>
      <c r="D1230">
        <v>9</v>
      </c>
      <c r="E1230">
        <v>0</v>
      </c>
      <c r="F1230" s="24">
        <f t="shared" si="97"/>
        <v>13</v>
      </c>
      <c r="G1230">
        <v>140</v>
      </c>
      <c r="H1230" s="24">
        <f t="shared" si="99"/>
        <v>8</v>
      </c>
      <c r="I1230" s="24">
        <f t="shared" si="96"/>
        <v>20</v>
      </c>
      <c r="J1230" s="24">
        <f t="shared" si="98"/>
        <v>125</v>
      </c>
      <c r="K1230" s="24" t="str">
        <f t="shared" si="100"/>
        <v>00</v>
      </c>
      <c r="L1230">
        <v>75</v>
      </c>
      <c r="M1230">
        <v>0</v>
      </c>
      <c r="N1230">
        <v>0</v>
      </c>
      <c r="O1230">
        <v>10</v>
      </c>
      <c r="P1230">
        <v>1</v>
      </c>
      <c r="Q1230" t="s">
        <v>19</v>
      </c>
      <c r="R1230">
        <v>41</v>
      </c>
      <c r="S1230">
        <v>48</v>
      </c>
      <c r="T1230">
        <v>5</v>
      </c>
      <c r="U1230">
        <v>2</v>
      </c>
      <c r="V1230">
        <v>8.9999999999999993E-3</v>
      </c>
      <c r="W1230">
        <v>2.5000000000000001E-2</v>
      </c>
      <c r="X1230">
        <v>24</v>
      </c>
      <c r="Y1230">
        <v>1.2</v>
      </c>
      <c r="Z1230" t="s">
        <v>57</v>
      </c>
      <c r="AA1230">
        <v>4030</v>
      </c>
      <c r="AB1230">
        <v>0.8</v>
      </c>
      <c r="AC1230">
        <v>1</v>
      </c>
      <c r="AD1230">
        <v>51</v>
      </c>
      <c r="AE1230">
        <v>1</v>
      </c>
      <c r="AF1230">
        <v>1</v>
      </c>
      <c r="AG1230">
        <v>0.1</v>
      </c>
      <c r="AH1230">
        <v>0</v>
      </c>
      <c r="BA1230">
        <v>10</v>
      </c>
      <c r="BB1230">
        <v>804</v>
      </c>
      <c r="BC1230">
        <v>1</v>
      </c>
      <c r="BD1230">
        <v>9</v>
      </c>
      <c r="BE1230">
        <v>0</v>
      </c>
      <c r="BF1230">
        <v>1.3</v>
      </c>
      <c r="BG1230">
        <v>140</v>
      </c>
      <c r="BH1230">
        <v>23</v>
      </c>
      <c r="BI1230">
        <v>160</v>
      </c>
      <c r="BJ1230">
        <v>101</v>
      </c>
      <c r="BK1230">
        <v>0</v>
      </c>
      <c r="BL1230">
        <v>75</v>
      </c>
      <c r="BM1230">
        <v>0</v>
      </c>
      <c r="BN1230">
        <v>0</v>
      </c>
      <c r="BO1230">
        <v>10</v>
      </c>
      <c r="BP1230">
        <v>1</v>
      </c>
      <c r="BQ1230" t="s">
        <v>19</v>
      </c>
      <c r="BR1230">
        <v>41</v>
      </c>
      <c r="BS1230">
        <v>48</v>
      </c>
      <c r="BT1230">
        <v>5</v>
      </c>
      <c r="BU1230">
        <v>2</v>
      </c>
      <c r="BV1230">
        <v>8.9999999999999993E-3</v>
      </c>
      <c r="BW1230">
        <v>2.5000000000000001E-2</v>
      </c>
      <c r="BX1230">
        <v>24</v>
      </c>
      <c r="BY1230">
        <v>1.2</v>
      </c>
      <c r="BZ1230" t="s">
        <v>57</v>
      </c>
      <c r="CA1230">
        <v>4030</v>
      </c>
      <c r="CB1230">
        <v>0.8</v>
      </c>
      <c r="CC1230">
        <v>1</v>
      </c>
      <c r="CD1230">
        <v>51</v>
      </c>
      <c r="CE1230">
        <v>1</v>
      </c>
      <c r="CF1230">
        <v>1</v>
      </c>
      <c r="CG1230">
        <v>0.1</v>
      </c>
      <c r="CH1230">
        <v>0</v>
      </c>
    </row>
    <row r="1231" spans="1:86">
      <c r="A1231">
        <v>11</v>
      </c>
      <c r="B1231">
        <v>804</v>
      </c>
      <c r="C1231">
        <v>1</v>
      </c>
      <c r="D1231">
        <v>9</v>
      </c>
      <c r="E1231">
        <v>0</v>
      </c>
      <c r="F1231" s="24">
        <f t="shared" si="97"/>
        <v>13</v>
      </c>
      <c r="G1231">
        <v>140</v>
      </c>
      <c r="H1231" s="24">
        <f t="shared" si="99"/>
        <v>8</v>
      </c>
      <c r="I1231" s="24">
        <f t="shared" si="96"/>
        <v>20</v>
      </c>
      <c r="J1231" s="24">
        <f t="shared" si="98"/>
        <v>125</v>
      </c>
      <c r="K1231" s="24" t="str">
        <f t="shared" si="100"/>
        <v>00</v>
      </c>
      <c r="L1231">
        <v>75</v>
      </c>
      <c r="M1231">
        <v>0</v>
      </c>
      <c r="N1231">
        <v>0</v>
      </c>
      <c r="O1231">
        <v>10</v>
      </c>
      <c r="P1231">
        <v>1</v>
      </c>
      <c r="Q1231" t="s">
        <v>19</v>
      </c>
      <c r="R1231">
        <v>41</v>
      </c>
      <c r="S1231">
        <v>48</v>
      </c>
      <c r="T1231">
        <v>5</v>
      </c>
      <c r="U1231">
        <v>2</v>
      </c>
      <c r="V1231">
        <v>2.9000000000000001E-2</v>
      </c>
      <c r="W1231">
        <v>9.9000000000000008E-3</v>
      </c>
      <c r="X1231">
        <v>24</v>
      </c>
      <c r="Y1231">
        <v>1.2</v>
      </c>
      <c r="Z1231" t="s">
        <v>57</v>
      </c>
      <c r="AA1231">
        <v>336</v>
      </c>
      <c r="AB1231">
        <v>0.8</v>
      </c>
      <c r="AC1231">
        <v>1</v>
      </c>
      <c r="AD1231">
        <v>51</v>
      </c>
      <c r="AE1231">
        <v>1</v>
      </c>
      <c r="AF1231">
        <v>1</v>
      </c>
      <c r="AG1231">
        <v>0.1</v>
      </c>
      <c r="AH1231">
        <v>0</v>
      </c>
      <c r="BA1231">
        <v>11</v>
      </c>
      <c r="BB1231">
        <v>804</v>
      </c>
      <c r="BC1231">
        <v>1</v>
      </c>
      <c r="BD1231">
        <v>9</v>
      </c>
      <c r="BE1231">
        <v>0</v>
      </c>
      <c r="BF1231">
        <v>1.3</v>
      </c>
      <c r="BG1231">
        <v>140</v>
      </c>
      <c r="BH1231">
        <v>23</v>
      </c>
      <c r="BI1231">
        <v>160</v>
      </c>
      <c r="BJ1231">
        <v>101</v>
      </c>
      <c r="BK1231">
        <v>0</v>
      </c>
      <c r="BL1231">
        <v>75</v>
      </c>
      <c r="BM1231">
        <v>0</v>
      </c>
      <c r="BN1231">
        <v>0</v>
      </c>
      <c r="BO1231">
        <v>10</v>
      </c>
      <c r="BP1231">
        <v>1</v>
      </c>
      <c r="BQ1231" t="s">
        <v>19</v>
      </c>
      <c r="BR1231">
        <v>41</v>
      </c>
      <c r="BS1231">
        <v>48</v>
      </c>
      <c r="BT1231">
        <v>5</v>
      </c>
      <c r="BU1231">
        <v>2</v>
      </c>
      <c r="BV1231">
        <v>2.9000000000000001E-2</v>
      </c>
      <c r="BW1231">
        <v>9.9000000000000008E-3</v>
      </c>
      <c r="BX1231">
        <v>24</v>
      </c>
      <c r="BY1231">
        <v>1.2</v>
      </c>
      <c r="BZ1231" t="s">
        <v>57</v>
      </c>
      <c r="CA1231">
        <v>336</v>
      </c>
      <c r="CB1231">
        <v>0.8</v>
      </c>
      <c r="CC1231">
        <v>1</v>
      </c>
      <c r="CD1231">
        <v>51</v>
      </c>
      <c r="CE1231">
        <v>1</v>
      </c>
      <c r="CF1231">
        <v>1</v>
      </c>
      <c r="CG1231">
        <v>0.1</v>
      </c>
      <c r="CH1231">
        <v>0</v>
      </c>
    </row>
    <row r="1232" spans="1:86">
      <c r="A1232">
        <v>12</v>
      </c>
      <c r="B1232">
        <v>803</v>
      </c>
      <c r="C1232">
        <v>1</v>
      </c>
      <c r="D1232">
        <v>9</v>
      </c>
      <c r="E1232">
        <v>0</v>
      </c>
      <c r="F1232" s="24">
        <f t="shared" si="97"/>
        <v>5</v>
      </c>
      <c r="G1232">
        <v>135</v>
      </c>
      <c r="H1232" s="24">
        <f t="shared" si="99"/>
        <v>8</v>
      </c>
      <c r="I1232" s="24">
        <f t="shared" si="96"/>
        <v>20</v>
      </c>
      <c r="J1232" s="24">
        <f t="shared" si="98"/>
        <v>125</v>
      </c>
      <c r="K1232" s="24" t="str">
        <f t="shared" si="100"/>
        <v>00</v>
      </c>
      <c r="L1232">
        <v>75</v>
      </c>
      <c r="M1232">
        <v>0</v>
      </c>
      <c r="N1232">
        <v>0</v>
      </c>
      <c r="O1232">
        <v>10</v>
      </c>
      <c r="P1232">
        <v>1</v>
      </c>
      <c r="Q1232" t="s">
        <v>19</v>
      </c>
      <c r="R1232">
        <v>41</v>
      </c>
      <c r="S1232">
        <v>48</v>
      </c>
      <c r="T1232">
        <v>5</v>
      </c>
      <c r="U1232">
        <v>2</v>
      </c>
      <c r="V1232">
        <v>5.0000000000000001E-3</v>
      </c>
      <c r="W1232">
        <v>2.1000000000000001E-2</v>
      </c>
      <c r="X1232">
        <v>24</v>
      </c>
      <c r="Y1232">
        <v>1.5</v>
      </c>
      <c r="Z1232" t="s">
        <v>57</v>
      </c>
      <c r="AA1232">
        <v>5037</v>
      </c>
      <c r="AB1232">
        <v>0.63</v>
      </c>
      <c r="AC1232">
        <v>1</v>
      </c>
      <c r="AD1232">
        <v>51</v>
      </c>
      <c r="AE1232">
        <v>1</v>
      </c>
      <c r="AF1232">
        <v>1</v>
      </c>
      <c r="AG1232">
        <v>0.1</v>
      </c>
      <c r="AH1232">
        <v>0</v>
      </c>
      <c r="BA1232">
        <v>12</v>
      </c>
      <c r="BB1232">
        <v>803</v>
      </c>
      <c r="BC1232">
        <v>1</v>
      </c>
      <c r="BD1232">
        <v>9</v>
      </c>
      <c r="BE1232">
        <v>0</v>
      </c>
      <c r="BF1232">
        <v>0.4</v>
      </c>
      <c r="BG1232">
        <v>135</v>
      </c>
      <c r="BH1232">
        <v>23</v>
      </c>
      <c r="BI1232">
        <v>160</v>
      </c>
      <c r="BJ1232">
        <v>101</v>
      </c>
      <c r="BK1232">
        <v>0</v>
      </c>
      <c r="BL1232">
        <v>75</v>
      </c>
      <c r="BM1232">
        <v>0</v>
      </c>
      <c r="BN1232">
        <v>0</v>
      </c>
      <c r="BO1232">
        <v>10</v>
      </c>
      <c r="BP1232">
        <v>1</v>
      </c>
      <c r="BQ1232" t="s">
        <v>19</v>
      </c>
      <c r="BR1232">
        <v>41</v>
      </c>
      <c r="BS1232">
        <v>48</v>
      </c>
      <c r="BT1232">
        <v>5</v>
      </c>
      <c r="BU1232">
        <v>2</v>
      </c>
      <c r="BV1232">
        <v>5.0000000000000001E-3</v>
      </c>
      <c r="BW1232">
        <v>2.1000000000000001E-2</v>
      </c>
      <c r="BX1232">
        <v>24</v>
      </c>
      <c r="BY1232">
        <v>1.5</v>
      </c>
      <c r="BZ1232" t="s">
        <v>57</v>
      </c>
      <c r="CA1232">
        <v>5037</v>
      </c>
      <c r="CB1232">
        <v>0.63</v>
      </c>
      <c r="CC1232">
        <v>1</v>
      </c>
      <c r="CD1232">
        <v>51</v>
      </c>
      <c r="CE1232">
        <v>1</v>
      </c>
      <c r="CF1232">
        <v>1</v>
      </c>
      <c r="CG1232">
        <v>0.1</v>
      </c>
      <c r="CH1232">
        <v>0</v>
      </c>
    </row>
    <row r="1233" spans="1:86">
      <c r="A1233">
        <v>13</v>
      </c>
      <c r="B1233">
        <v>803</v>
      </c>
      <c r="C1233">
        <v>1</v>
      </c>
      <c r="D1233">
        <v>9</v>
      </c>
      <c r="E1233">
        <v>0</v>
      </c>
      <c r="F1233" s="24">
        <f t="shared" si="97"/>
        <v>5</v>
      </c>
      <c r="G1233">
        <v>135</v>
      </c>
      <c r="H1233" s="24">
        <f t="shared" si="99"/>
        <v>8</v>
      </c>
      <c r="I1233" s="24">
        <f t="shared" si="96"/>
        <v>20</v>
      </c>
      <c r="J1233" s="24">
        <f t="shared" si="98"/>
        <v>125</v>
      </c>
      <c r="K1233" s="24" t="str">
        <f t="shared" si="100"/>
        <v>00</v>
      </c>
      <c r="L1233">
        <v>75</v>
      </c>
      <c r="M1233">
        <v>0</v>
      </c>
      <c r="N1233">
        <v>0</v>
      </c>
      <c r="O1233">
        <v>10</v>
      </c>
      <c r="P1233">
        <v>1</v>
      </c>
      <c r="Q1233" t="s">
        <v>19</v>
      </c>
      <c r="R1233">
        <v>41</v>
      </c>
      <c r="S1233">
        <v>48</v>
      </c>
      <c r="T1233">
        <v>5</v>
      </c>
      <c r="U1233">
        <v>2</v>
      </c>
      <c r="V1233">
        <v>2.5000000000000001E-2</v>
      </c>
      <c r="W1233">
        <v>6.0000000000000001E-3</v>
      </c>
      <c r="X1233">
        <v>24</v>
      </c>
      <c r="Y1233">
        <v>1.5</v>
      </c>
      <c r="Z1233" t="s">
        <v>57</v>
      </c>
      <c r="AA1233">
        <v>430</v>
      </c>
      <c r="AB1233">
        <v>0.63</v>
      </c>
      <c r="AC1233">
        <v>1</v>
      </c>
      <c r="AD1233">
        <v>51</v>
      </c>
      <c r="AE1233">
        <v>1</v>
      </c>
      <c r="AF1233">
        <v>1</v>
      </c>
      <c r="AG1233">
        <v>0.1</v>
      </c>
      <c r="AH1233">
        <v>0</v>
      </c>
      <c r="BA1233">
        <v>13</v>
      </c>
      <c r="BB1233">
        <v>803</v>
      </c>
      <c r="BC1233">
        <v>1</v>
      </c>
      <c r="BD1233">
        <v>9</v>
      </c>
      <c r="BE1233">
        <v>0</v>
      </c>
      <c r="BF1233">
        <v>0.4</v>
      </c>
      <c r="BG1233">
        <v>135</v>
      </c>
      <c r="BH1233">
        <v>23</v>
      </c>
      <c r="BI1233">
        <v>160</v>
      </c>
      <c r="BJ1233">
        <v>101</v>
      </c>
      <c r="BK1233">
        <v>0</v>
      </c>
      <c r="BL1233">
        <v>75</v>
      </c>
      <c r="BM1233">
        <v>0</v>
      </c>
      <c r="BN1233">
        <v>0</v>
      </c>
      <c r="BO1233">
        <v>10</v>
      </c>
      <c r="BP1233">
        <v>1</v>
      </c>
      <c r="BQ1233" t="s">
        <v>19</v>
      </c>
      <c r="BR1233">
        <v>41</v>
      </c>
      <c r="BS1233">
        <v>48</v>
      </c>
      <c r="BT1233">
        <v>5</v>
      </c>
      <c r="BU1233">
        <v>2</v>
      </c>
      <c r="BV1233">
        <v>2.5000000000000001E-2</v>
      </c>
      <c r="BW1233">
        <v>6.0000000000000001E-3</v>
      </c>
      <c r="BX1233">
        <v>24</v>
      </c>
      <c r="BY1233">
        <v>1.5</v>
      </c>
      <c r="BZ1233" t="s">
        <v>57</v>
      </c>
      <c r="CA1233">
        <v>430</v>
      </c>
      <c r="CB1233">
        <v>0.63</v>
      </c>
      <c r="CC1233">
        <v>1</v>
      </c>
      <c r="CD1233">
        <v>51</v>
      </c>
      <c r="CE1233">
        <v>1</v>
      </c>
      <c r="CF1233">
        <v>1</v>
      </c>
      <c r="CG1233">
        <v>0.1</v>
      </c>
      <c r="CH1233">
        <v>0</v>
      </c>
    </row>
    <row r="1234" spans="1:86">
      <c r="A1234">
        <v>14</v>
      </c>
      <c r="B1234">
        <v>802</v>
      </c>
      <c r="C1234">
        <v>1</v>
      </c>
      <c r="D1234">
        <v>3</v>
      </c>
      <c r="E1234">
        <v>0</v>
      </c>
      <c r="F1234" s="24">
        <f t="shared" si="97"/>
        <v>5</v>
      </c>
      <c r="G1234">
        <v>90</v>
      </c>
      <c r="H1234" s="24">
        <f t="shared" si="99"/>
        <v>15</v>
      </c>
      <c r="I1234" s="24">
        <f t="shared" si="96"/>
        <v>35</v>
      </c>
      <c r="J1234" s="24">
        <f t="shared" si="98"/>
        <v>150</v>
      </c>
      <c r="K1234" s="24" t="str">
        <f t="shared" si="100"/>
        <v>00</v>
      </c>
      <c r="L1234">
        <v>86</v>
      </c>
      <c r="M1234">
        <v>0</v>
      </c>
      <c r="N1234">
        <v>0</v>
      </c>
      <c r="O1234">
        <v>10</v>
      </c>
      <c r="P1234">
        <v>0</v>
      </c>
      <c r="Q1234" t="s">
        <v>19</v>
      </c>
      <c r="R1234">
        <v>31</v>
      </c>
      <c r="S1234">
        <v>48</v>
      </c>
      <c r="T1234">
        <v>5</v>
      </c>
      <c r="U1234">
        <v>2</v>
      </c>
      <c r="V1234">
        <v>-2E-3</v>
      </c>
      <c r="W1234">
        <v>1.7999999999999999E-2</v>
      </c>
      <c r="X1234">
        <v>24</v>
      </c>
      <c r="Y1234">
        <v>2.15</v>
      </c>
      <c r="Z1234" t="s">
        <v>57</v>
      </c>
      <c r="AA1234">
        <v>11233</v>
      </c>
      <c r="AB1234">
        <v>0.5</v>
      </c>
      <c r="AC1234">
        <v>1</v>
      </c>
      <c r="AD1234">
        <v>51</v>
      </c>
      <c r="AE1234">
        <v>1</v>
      </c>
      <c r="AF1234">
        <v>1</v>
      </c>
      <c r="AG1234">
        <v>0.1</v>
      </c>
      <c r="AH1234">
        <v>0</v>
      </c>
      <c r="BA1234">
        <v>14</v>
      </c>
      <c r="BB1234">
        <v>802</v>
      </c>
      <c r="BC1234">
        <v>1</v>
      </c>
      <c r="BD1234">
        <v>3</v>
      </c>
      <c r="BE1234">
        <v>0</v>
      </c>
      <c r="BF1234">
        <v>0.5</v>
      </c>
      <c r="BG1234">
        <v>90</v>
      </c>
      <c r="BH1234">
        <v>60</v>
      </c>
      <c r="BI1234">
        <v>280</v>
      </c>
      <c r="BJ1234">
        <v>102</v>
      </c>
      <c r="BK1234">
        <v>0</v>
      </c>
      <c r="BL1234">
        <v>86</v>
      </c>
      <c r="BM1234">
        <v>0</v>
      </c>
      <c r="BN1234">
        <v>0</v>
      </c>
      <c r="BO1234">
        <v>10</v>
      </c>
      <c r="BP1234">
        <v>0</v>
      </c>
      <c r="BQ1234" t="s">
        <v>19</v>
      </c>
      <c r="BR1234">
        <v>31</v>
      </c>
      <c r="BS1234">
        <v>48</v>
      </c>
      <c r="BT1234">
        <v>5</v>
      </c>
      <c r="BU1234">
        <v>2</v>
      </c>
      <c r="BV1234">
        <v>-2E-3</v>
      </c>
      <c r="BW1234">
        <v>1.7999999999999999E-2</v>
      </c>
      <c r="BX1234">
        <v>24</v>
      </c>
      <c r="BY1234">
        <v>2.15</v>
      </c>
      <c r="BZ1234" t="s">
        <v>57</v>
      </c>
      <c r="CA1234">
        <v>11233</v>
      </c>
      <c r="CB1234">
        <v>0.5</v>
      </c>
      <c r="CC1234">
        <v>1</v>
      </c>
      <c r="CD1234">
        <v>51</v>
      </c>
      <c r="CE1234">
        <v>1</v>
      </c>
      <c r="CF1234">
        <v>1</v>
      </c>
      <c r="CG1234">
        <v>0.1</v>
      </c>
      <c r="CH1234">
        <v>0</v>
      </c>
    </row>
    <row r="1235" spans="1:86">
      <c r="A1235">
        <v>15</v>
      </c>
      <c r="B1235">
        <v>802</v>
      </c>
      <c r="C1235">
        <v>1</v>
      </c>
      <c r="D1235">
        <v>3</v>
      </c>
      <c r="E1235">
        <v>0</v>
      </c>
      <c r="F1235" s="24">
        <f t="shared" si="97"/>
        <v>5</v>
      </c>
      <c r="G1235">
        <v>90</v>
      </c>
      <c r="H1235" s="24">
        <f t="shared" si="99"/>
        <v>15</v>
      </c>
      <c r="I1235" s="24">
        <f t="shared" si="96"/>
        <v>35</v>
      </c>
      <c r="J1235" s="24">
        <f t="shared" si="98"/>
        <v>150</v>
      </c>
      <c r="K1235" s="24" t="str">
        <f t="shared" si="100"/>
        <v>00</v>
      </c>
      <c r="L1235">
        <v>86</v>
      </c>
      <c r="M1235">
        <v>0</v>
      </c>
      <c r="N1235">
        <v>0</v>
      </c>
      <c r="O1235">
        <v>10</v>
      </c>
      <c r="P1235">
        <v>0</v>
      </c>
      <c r="Q1235" t="s">
        <v>19</v>
      </c>
      <c r="R1235">
        <v>31</v>
      </c>
      <c r="S1235">
        <v>48</v>
      </c>
      <c r="T1235">
        <v>5</v>
      </c>
      <c r="U1235">
        <v>2</v>
      </c>
      <c r="V1235">
        <v>1.7999999999999999E-2</v>
      </c>
      <c r="W1235">
        <v>3.0999999999999999E-3</v>
      </c>
      <c r="X1235">
        <v>24</v>
      </c>
      <c r="Y1235">
        <v>2.15</v>
      </c>
      <c r="Z1235" t="s">
        <v>57</v>
      </c>
      <c r="AA1235">
        <v>627</v>
      </c>
      <c r="AB1235">
        <v>0.5</v>
      </c>
      <c r="AC1235">
        <v>1</v>
      </c>
      <c r="AD1235">
        <v>51</v>
      </c>
      <c r="AE1235">
        <v>1</v>
      </c>
      <c r="AF1235">
        <v>1</v>
      </c>
      <c r="AG1235">
        <v>0.1</v>
      </c>
      <c r="AH1235">
        <v>0</v>
      </c>
      <c r="BA1235">
        <v>15</v>
      </c>
      <c r="BB1235">
        <v>802</v>
      </c>
      <c r="BC1235">
        <v>1</v>
      </c>
      <c r="BD1235">
        <v>3</v>
      </c>
      <c r="BE1235">
        <v>0</v>
      </c>
      <c r="BF1235">
        <v>0.5</v>
      </c>
      <c r="BG1235">
        <v>90</v>
      </c>
      <c r="BH1235">
        <v>60</v>
      </c>
      <c r="BI1235">
        <v>280</v>
      </c>
      <c r="BJ1235">
        <v>102</v>
      </c>
      <c r="BK1235">
        <v>0</v>
      </c>
      <c r="BL1235">
        <v>86</v>
      </c>
      <c r="BM1235">
        <v>0</v>
      </c>
      <c r="BN1235">
        <v>0</v>
      </c>
      <c r="BO1235">
        <v>10</v>
      </c>
      <c r="BP1235">
        <v>0</v>
      </c>
      <c r="BQ1235" t="s">
        <v>19</v>
      </c>
      <c r="BR1235">
        <v>31</v>
      </c>
      <c r="BS1235">
        <v>48</v>
      </c>
      <c r="BT1235">
        <v>5</v>
      </c>
      <c r="BU1235">
        <v>2</v>
      </c>
      <c r="BV1235">
        <v>1.7999999999999999E-2</v>
      </c>
      <c r="BW1235">
        <v>3.0999999999999999E-3</v>
      </c>
      <c r="BX1235">
        <v>24</v>
      </c>
      <c r="BY1235">
        <v>2.15</v>
      </c>
      <c r="BZ1235" t="s">
        <v>57</v>
      </c>
      <c r="CA1235">
        <v>627</v>
      </c>
      <c r="CB1235">
        <v>0.5</v>
      </c>
      <c r="CC1235">
        <v>1</v>
      </c>
      <c r="CD1235">
        <v>51</v>
      </c>
      <c r="CE1235">
        <v>1</v>
      </c>
      <c r="CF1235">
        <v>1</v>
      </c>
      <c r="CG1235">
        <v>0.1</v>
      </c>
      <c r="CH1235">
        <v>0</v>
      </c>
    </row>
    <row r="1236" spans="1:86">
      <c r="A1236">
        <v>16</v>
      </c>
      <c r="B1236">
        <v>801</v>
      </c>
      <c r="C1236">
        <v>2</v>
      </c>
      <c r="D1236">
        <v>4</v>
      </c>
      <c r="E1236">
        <v>0</v>
      </c>
      <c r="F1236" s="24">
        <f t="shared" si="97"/>
        <v>5</v>
      </c>
      <c r="G1236">
        <v>90</v>
      </c>
      <c r="H1236" s="24">
        <f t="shared" si="99"/>
        <v>15</v>
      </c>
      <c r="I1236" s="24">
        <f t="shared" si="96"/>
        <v>38</v>
      </c>
      <c r="J1236" s="24">
        <f t="shared" si="98"/>
        <v>150</v>
      </c>
      <c r="K1236" s="24" t="str">
        <f t="shared" si="100"/>
        <v>00</v>
      </c>
      <c r="L1236">
        <v>86</v>
      </c>
      <c r="M1236">
        <v>0</v>
      </c>
      <c r="N1236">
        <v>0</v>
      </c>
      <c r="O1236">
        <v>10</v>
      </c>
      <c r="P1236">
        <v>0</v>
      </c>
      <c r="Q1236" t="s">
        <v>19</v>
      </c>
      <c r="R1236">
        <v>31</v>
      </c>
      <c r="S1236">
        <v>48</v>
      </c>
      <c r="T1236">
        <v>5</v>
      </c>
      <c r="U1236">
        <v>2</v>
      </c>
      <c r="V1236">
        <v>-2E-3</v>
      </c>
      <c r="W1236">
        <v>1.7999999999999999E-2</v>
      </c>
      <c r="X1236">
        <v>24</v>
      </c>
      <c r="Y1236">
        <v>0.8</v>
      </c>
      <c r="Z1236" t="s">
        <v>57</v>
      </c>
      <c r="AA1236">
        <v>2700</v>
      </c>
      <c r="AB1236">
        <v>0.1</v>
      </c>
      <c r="AC1236">
        <v>1</v>
      </c>
      <c r="AD1236">
        <v>51</v>
      </c>
      <c r="AE1236">
        <v>1</v>
      </c>
      <c r="AF1236">
        <v>1</v>
      </c>
      <c r="AG1236">
        <v>0.1</v>
      </c>
      <c r="AH1236">
        <v>0</v>
      </c>
      <c r="BA1236">
        <v>16</v>
      </c>
      <c r="BB1236">
        <v>801</v>
      </c>
      <c r="BC1236">
        <v>2</v>
      </c>
      <c r="BD1236">
        <v>4</v>
      </c>
      <c r="BE1236">
        <v>0</v>
      </c>
      <c r="BF1236">
        <v>0.4</v>
      </c>
      <c r="BG1236">
        <v>90</v>
      </c>
      <c r="BH1236">
        <v>62</v>
      </c>
      <c r="BI1236">
        <v>300</v>
      </c>
      <c r="BJ1236">
        <v>102</v>
      </c>
      <c r="BK1236">
        <v>0</v>
      </c>
      <c r="BL1236">
        <v>86</v>
      </c>
      <c r="BM1236">
        <v>0</v>
      </c>
      <c r="BN1236">
        <v>0</v>
      </c>
      <c r="BO1236">
        <v>10</v>
      </c>
      <c r="BP1236">
        <v>0</v>
      </c>
      <c r="BQ1236" t="s">
        <v>19</v>
      </c>
      <c r="BR1236">
        <v>31</v>
      </c>
      <c r="BS1236">
        <v>48</v>
      </c>
      <c r="BT1236">
        <v>5</v>
      </c>
      <c r="BU1236">
        <v>2</v>
      </c>
      <c r="BV1236">
        <v>-2E-3</v>
      </c>
      <c r="BW1236">
        <v>1.7999999999999999E-2</v>
      </c>
      <c r="BX1236">
        <v>24</v>
      </c>
      <c r="BY1236">
        <v>0.8</v>
      </c>
      <c r="BZ1236" t="s">
        <v>57</v>
      </c>
      <c r="CA1236">
        <v>2700</v>
      </c>
      <c r="CB1236">
        <v>0.1</v>
      </c>
      <c r="CC1236">
        <v>1</v>
      </c>
      <c r="CD1236">
        <v>51</v>
      </c>
      <c r="CE1236">
        <v>1</v>
      </c>
      <c r="CF1236">
        <v>1</v>
      </c>
      <c r="CG1236">
        <v>0.1</v>
      </c>
      <c r="CH1236">
        <v>0</v>
      </c>
    </row>
    <row r="1237" spans="1:86">
      <c r="A1237">
        <v>17</v>
      </c>
      <c r="B1237">
        <v>801</v>
      </c>
      <c r="C1237">
        <v>2</v>
      </c>
      <c r="D1237">
        <v>4</v>
      </c>
      <c r="E1237">
        <v>0</v>
      </c>
      <c r="F1237" s="24">
        <f t="shared" si="97"/>
        <v>5</v>
      </c>
      <c r="G1237">
        <v>90</v>
      </c>
      <c r="H1237" s="24">
        <f t="shared" si="99"/>
        <v>15</v>
      </c>
      <c r="I1237" s="24">
        <f t="shared" si="96"/>
        <v>38</v>
      </c>
      <c r="J1237" s="24">
        <f t="shared" si="98"/>
        <v>150</v>
      </c>
      <c r="K1237" s="24" t="str">
        <f t="shared" si="100"/>
        <v>00</v>
      </c>
      <c r="L1237">
        <v>86</v>
      </c>
      <c r="M1237">
        <v>0</v>
      </c>
      <c r="N1237">
        <v>0</v>
      </c>
      <c r="O1237">
        <v>10</v>
      </c>
      <c r="P1237">
        <v>0</v>
      </c>
      <c r="Q1237" t="s">
        <v>19</v>
      </c>
      <c r="R1237">
        <v>31</v>
      </c>
      <c r="S1237">
        <v>48</v>
      </c>
      <c r="T1237">
        <v>5</v>
      </c>
      <c r="U1237">
        <v>2</v>
      </c>
      <c r="V1237">
        <v>1.7999999999999999E-2</v>
      </c>
      <c r="W1237">
        <v>3.0000000000000001E-3</v>
      </c>
      <c r="X1237">
        <v>24</v>
      </c>
      <c r="Y1237">
        <v>0.8</v>
      </c>
      <c r="Z1237" t="s">
        <v>57</v>
      </c>
      <c r="AA1237">
        <v>224</v>
      </c>
      <c r="AB1237">
        <v>0.1</v>
      </c>
      <c r="AC1237">
        <v>1</v>
      </c>
      <c r="AD1237">
        <v>51</v>
      </c>
      <c r="AE1237">
        <v>1</v>
      </c>
      <c r="AF1237">
        <v>1</v>
      </c>
      <c r="AG1237">
        <v>0.1</v>
      </c>
      <c r="AH1237">
        <v>0</v>
      </c>
      <c r="BA1237">
        <v>17</v>
      </c>
      <c r="BB1237">
        <v>801</v>
      </c>
      <c r="BC1237">
        <v>2</v>
      </c>
      <c r="BD1237">
        <v>4</v>
      </c>
      <c r="BE1237">
        <v>0</v>
      </c>
      <c r="BF1237">
        <v>0.4</v>
      </c>
      <c r="BG1237">
        <v>90</v>
      </c>
      <c r="BH1237">
        <v>62</v>
      </c>
      <c r="BI1237">
        <v>300</v>
      </c>
      <c r="BJ1237">
        <v>102</v>
      </c>
      <c r="BK1237">
        <v>0</v>
      </c>
      <c r="BL1237">
        <v>86</v>
      </c>
      <c r="BM1237">
        <v>0</v>
      </c>
      <c r="BN1237">
        <v>0</v>
      </c>
      <c r="BO1237">
        <v>10</v>
      </c>
      <c r="BP1237">
        <v>0</v>
      </c>
      <c r="BQ1237" t="s">
        <v>19</v>
      </c>
      <c r="BR1237">
        <v>31</v>
      </c>
      <c r="BS1237">
        <v>48</v>
      </c>
      <c r="BT1237">
        <v>5</v>
      </c>
      <c r="BU1237">
        <v>2</v>
      </c>
      <c r="BV1237">
        <v>1.7999999999999999E-2</v>
      </c>
      <c r="BW1237">
        <v>3.0000000000000001E-3</v>
      </c>
      <c r="BX1237">
        <v>24</v>
      </c>
      <c r="BY1237">
        <v>0.8</v>
      </c>
      <c r="BZ1237" t="s">
        <v>57</v>
      </c>
      <c r="CA1237">
        <v>224</v>
      </c>
      <c r="CB1237">
        <v>0.1</v>
      </c>
      <c r="CC1237">
        <v>1</v>
      </c>
      <c r="CD1237">
        <v>51</v>
      </c>
      <c r="CE1237">
        <v>1</v>
      </c>
      <c r="CF1237">
        <v>1</v>
      </c>
      <c r="CG1237">
        <v>0.1</v>
      </c>
      <c r="CH1237">
        <v>0</v>
      </c>
    </row>
    <row r="1238" spans="1:86">
      <c r="F1238" s="24" t="str">
        <f t="shared" si="97"/>
        <v/>
      </c>
      <c r="H1238" s="24" t="str">
        <f t="shared" si="99"/>
        <v/>
      </c>
      <c r="I1238" s="24" t="str">
        <f t="shared" si="96"/>
        <v/>
      </c>
      <c r="J1238" s="24" t="str">
        <f t="shared" si="98"/>
        <v/>
      </c>
      <c r="K1238" s="24" t="str">
        <f t="shared" si="100"/>
        <v/>
      </c>
      <c r="AC1238">
        <v>1</v>
      </c>
      <c r="AE1238">
        <v>1</v>
      </c>
      <c r="AF1238">
        <v>1</v>
      </c>
      <c r="AH1238">
        <v>0</v>
      </c>
      <c r="BK1238">
        <v>0</v>
      </c>
      <c r="CC1238">
        <v>1</v>
      </c>
      <c r="CE1238">
        <v>1</v>
      </c>
      <c r="CF1238">
        <v>1</v>
      </c>
      <c r="CH1238">
        <v>0</v>
      </c>
    </row>
    <row r="1239" spans="1:86">
      <c r="F1239" s="24" t="str">
        <f t="shared" si="97"/>
        <v/>
      </c>
      <c r="H1239" s="24" t="str">
        <f t="shared" si="99"/>
        <v/>
      </c>
      <c r="I1239" s="24" t="str">
        <f t="shared" si="96"/>
        <v/>
      </c>
      <c r="J1239" s="24" t="str">
        <f t="shared" si="98"/>
        <v/>
      </c>
      <c r="K1239" s="24" t="str">
        <f t="shared" si="100"/>
        <v/>
      </c>
      <c r="AC1239">
        <v>1</v>
      </c>
      <c r="AE1239">
        <v>1</v>
      </c>
      <c r="AF1239">
        <v>1</v>
      </c>
      <c r="AH1239">
        <v>0</v>
      </c>
      <c r="BK1239">
        <v>0</v>
      </c>
      <c r="CC1239">
        <v>1</v>
      </c>
      <c r="CE1239">
        <v>1</v>
      </c>
      <c r="CF1239">
        <v>1</v>
      </c>
      <c r="CH1239">
        <v>0</v>
      </c>
    </row>
    <row r="1240" spans="1:86">
      <c r="A1240">
        <v>2</v>
      </c>
      <c r="B1240">
        <v>11</v>
      </c>
      <c r="C1240">
        <v>300</v>
      </c>
      <c r="D1240">
        <v>55</v>
      </c>
      <c r="E1240">
        <v>0</v>
      </c>
      <c r="F1240" s="24">
        <f t="shared" si="97"/>
        <v>135</v>
      </c>
      <c r="G1240">
        <v>50</v>
      </c>
      <c r="H1240" s="24">
        <f t="shared" si="99"/>
        <v>12</v>
      </c>
      <c r="I1240" s="24">
        <f t="shared" si="96"/>
        <v>11</v>
      </c>
      <c r="J1240" s="24">
        <f t="shared" si="98"/>
        <v>175</v>
      </c>
      <c r="K1240" s="24" t="str">
        <f t="shared" si="100"/>
        <v>03</v>
      </c>
      <c r="L1240">
        <v>22</v>
      </c>
      <c r="M1240">
        <v>0</v>
      </c>
      <c r="N1240">
        <v>0</v>
      </c>
      <c r="O1240">
        <v>1</v>
      </c>
      <c r="P1240">
        <v>0</v>
      </c>
      <c r="Q1240" t="s">
        <v>18</v>
      </c>
      <c r="R1240">
        <v>21</v>
      </c>
      <c r="S1240">
        <v>10</v>
      </c>
      <c r="T1240">
        <v>2</v>
      </c>
      <c r="U1240">
        <v>2</v>
      </c>
      <c r="V1240">
        <v>0.30399999999999999</v>
      </c>
      <c r="W1240">
        <v>0.25540000000000002</v>
      </c>
      <c r="X1240">
        <v>24</v>
      </c>
      <c r="Y1240">
        <v>0</v>
      </c>
      <c r="Z1240" t="s">
        <v>133</v>
      </c>
      <c r="AB1240">
        <v>0</v>
      </c>
      <c r="AC1240">
        <v>1</v>
      </c>
      <c r="AD1240">
        <v>51</v>
      </c>
      <c r="AE1240">
        <v>1</v>
      </c>
      <c r="AF1240">
        <v>1</v>
      </c>
      <c r="AG1240">
        <v>0.5</v>
      </c>
      <c r="AH1240">
        <v>0</v>
      </c>
      <c r="BA1240">
        <v>2</v>
      </c>
      <c r="BB1240">
        <v>11</v>
      </c>
      <c r="BC1240">
        <v>300</v>
      </c>
      <c r="BD1240">
        <v>55</v>
      </c>
      <c r="BE1240">
        <v>0</v>
      </c>
      <c r="BF1240">
        <v>13.4</v>
      </c>
      <c r="BG1240">
        <v>50</v>
      </c>
      <c r="BH1240">
        <v>12</v>
      </c>
      <c r="BI1240">
        <v>90</v>
      </c>
      <c r="BJ1240">
        <v>103</v>
      </c>
      <c r="BK1240">
        <v>0</v>
      </c>
      <c r="BL1240">
        <v>22</v>
      </c>
      <c r="BM1240">
        <v>0</v>
      </c>
      <c r="BN1240">
        <v>0</v>
      </c>
      <c r="BO1240">
        <v>1</v>
      </c>
      <c r="BP1240">
        <v>0</v>
      </c>
      <c r="BQ1240" t="s">
        <v>18</v>
      </c>
      <c r="BR1240">
        <v>21</v>
      </c>
      <c r="BS1240">
        <v>10</v>
      </c>
      <c r="BT1240">
        <v>2</v>
      </c>
      <c r="BU1240">
        <v>2</v>
      </c>
      <c r="BV1240">
        <v>0.30399999999999999</v>
      </c>
      <c r="BW1240">
        <v>0.25540000000000002</v>
      </c>
      <c r="BX1240">
        <v>24</v>
      </c>
      <c r="BY1240">
        <v>0</v>
      </c>
      <c r="BZ1240" t="s">
        <v>133</v>
      </c>
      <c r="CB1240">
        <v>0</v>
      </c>
      <c r="CC1240">
        <v>1</v>
      </c>
      <c r="CD1240">
        <v>51</v>
      </c>
      <c r="CE1240">
        <v>1</v>
      </c>
      <c r="CF1240">
        <v>1</v>
      </c>
      <c r="CG1240">
        <v>0.5</v>
      </c>
      <c r="CH1240">
        <v>0</v>
      </c>
    </row>
    <row r="1241" spans="1:86">
      <c r="A1241">
        <v>3</v>
      </c>
      <c r="B1241">
        <v>10</v>
      </c>
      <c r="C1241">
        <v>200</v>
      </c>
      <c r="D1241">
        <v>40</v>
      </c>
      <c r="E1241">
        <v>0</v>
      </c>
      <c r="F1241" s="24">
        <f t="shared" si="97"/>
        <v>85</v>
      </c>
      <c r="G1241">
        <v>50</v>
      </c>
      <c r="H1241" s="24">
        <f t="shared" si="99"/>
        <v>14</v>
      </c>
      <c r="I1241" s="24">
        <f t="shared" si="96"/>
        <v>11</v>
      </c>
      <c r="J1241" s="24">
        <f t="shared" si="98"/>
        <v>175</v>
      </c>
      <c r="K1241" s="24" t="str">
        <f t="shared" si="100"/>
        <v>03</v>
      </c>
      <c r="L1241">
        <v>22</v>
      </c>
      <c r="M1241">
        <v>0</v>
      </c>
      <c r="N1241">
        <v>0</v>
      </c>
      <c r="O1241">
        <v>1</v>
      </c>
      <c r="P1241">
        <v>0</v>
      </c>
      <c r="Q1241" t="s">
        <v>18</v>
      </c>
      <c r="R1241">
        <v>21</v>
      </c>
      <c r="S1241">
        <v>10</v>
      </c>
      <c r="T1241">
        <v>2</v>
      </c>
      <c r="U1241">
        <v>2</v>
      </c>
      <c r="V1241">
        <v>0.21</v>
      </c>
      <c r="W1241">
        <v>0.1764</v>
      </c>
      <c r="X1241">
        <v>24</v>
      </c>
      <c r="Y1241">
        <v>0</v>
      </c>
      <c r="Z1241" t="s">
        <v>133</v>
      </c>
      <c r="AB1241">
        <v>0</v>
      </c>
      <c r="AC1241">
        <v>1</v>
      </c>
      <c r="AD1241">
        <v>51</v>
      </c>
      <c r="AE1241">
        <v>1</v>
      </c>
      <c r="AF1241">
        <v>1</v>
      </c>
      <c r="AG1241">
        <v>0.5</v>
      </c>
      <c r="AH1241">
        <v>0</v>
      </c>
      <c r="BA1241">
        <v>3</v>
      </c>
      <c r="BB1241">
        <v>10</v>
      </c>
      <c r="BC1241">
        <v>200</v>
      </c>
      <c r="BD1241">
        <v>40</v>
      </c>
      <c r="BE1241">
        <v>0</v>
      </c>
      <c r="BF1241">
        <v>8.6</v>
      </c>
      <c r="BG1241">
        <v>50</v>
      </c>
      <c r="BH1241">
        <v>14</v>
      </c>
      <c r="BI1241">
        <v>90</v>
      </c>
      <c r="BJ1241">
        <v>103</v>
      </c>
      <c r="BK1241">
        <v>0</v>
      </c>
      <c r="BL1241">
        <v>22</v>
      </c>
      <c r="BM1241">
        <v>0</v>
      </c>
      <c r="BN1241">
        <v>0</v>
      </c>
      <c r="BO1241">
        <v>1</v>
      </c>
      <c r="BP1241">
        <v>0</v>
      </c>
      <c r="BQ1241" t="s">
        <v>18</v>
      </c>
      <c r="BR1241">
        <v>21</v>
      </c>
      <c r="BS1241">
        <v>10</v>
      </c>
      <c r="BT1241">
        <v>2</v>
      </c>
      <c r="BU1241">
        <v>2</v>
      </c>
      <c r="BV1241">
        <v>0.21</v>
      </c>
      <c r="BW1241">
        <v>0.1764</v>
      </c>
      <c r="BX1241">
        <v>24</v>
      </c>
      <c r="BY1241">
        <v>0</v>
      </c>
      <c r="BZ1241" t="s">
        <v>133</v>
      </c>
      <c r="CB1241">
        <v>0</v>
      </c>
      <c r="CC1241">
        <v>1</v>
      </c>
      <c r="CD1241">
        <v>51</v>
      </c>
      <c r="CE1241">
        <v>1</v>
      </c>
      <c r="CF1241">
        <v>1</v>
      </c>
      <c r="CG1241">
        <v>0.5</v>
      </c>
      <c r="CH1241">
        <v>0</v>
      </c>
    </row>
    <row r="1242" spans="1:86">
      <c r="A1242">
        <v>4</v>
      </c>
      <c r="B1242">
        <v>9</v>
      </c>
      <c r="C1242">
        <v>140</v>
      </c>
      <c r="D1242">
        <v>40</v>
      </c>
      <c r="E1242">
        <v>0</v>
      </c>
      <c r="F1242" s="24">
        <f t="shared" si="97"/>
        <v>53</v>
      </c>
      <c r="G1242">
        <v>60</v>
      </c>
      <c r="H1242" s="24">
        <f t="shared" si="99"/>
        <v>14</v>
      </c>
      <c r="I1242" s="24">
        <f t="shared" si="96"/>
        <v>11</v>
      </c>
      <c r="J1242" s="24">
        <f t="shared" si="98"/>
        <v>175</v>
      </c>
      <c r="K1242" s="24" t="str">
        <f t="shared" si="100"/>
        <v>03</v>
      </c>
      <c r="L1242">
        <v>32</v>
      </c>
      <c r="M1242">
        <v>0</v>
      </c>
      <c r="N1242">
        <v>40</v>
      </c>
      <c r="O1242">
        <v>0</v>
      </c>
      <c r="P1242">
        <v>0</v>
      </c>
      <c r="Q1242" t="s">
        <v>18</v>
      </c>
      <c r="R1242">
        <v>31</v>
      </c>
      <c r="S1242">
        <v>15</v>
      </c>
      <c r="T1242">
        <v>2</v>
      </c>
      <c r="U1242">
        <v>2</v>
      </c>
      <c r="V1242">
        <v>0.155</v>
      </c>
      <c r="W1242">
        <v>0.12859999999999999</v>
      </c>
      <c r="X1242">
        <v>24</v>
      </c>
      <c r="Y1242">
        <v>0</v>
      </c>
      <c r="Z1242" t="s">
        <v>133</v>
      </c>
      <c r="AB1242">
        <v>0</v>
      </c>
      <c r="AC1242">
        <v>1</v>
      </c>
      <c r="AD1242">
        <v>51</v>
      </c>
      <c r="AE1242">
        <v>1</v>
      </c>
      <c r="AF1242">
        <v>1</v>
      </c>
      <c r="AG1242">
        <v>0.5</v>
      </c>
      <c r="AH1242">
        <v>0</v>
      </c>
      <c r="BA1242">
        <v>4</v>
      </c>
      <c r="BB1242">
        <v>9</v>
      </c>
      <c r="BC1242">
        <v>140</v>
      </c>
      <c r="BD1242">
        <v>40</v>
      </c>
      <c r="BE1242">
        <v>0</v>
      </c>
      <c r="BF1242">
        <v>5.3</v>
      </c>
      <c r="BG1242">
        <v>60</v>
      </c>
      <c r="BH1242">
        <v>14</v>
      </c>
      <c r="BI1242">
        <v>90</v>
      </c>
      <c r="BJ1242">
        <v>103</v>
      </c>
      <c r="BK1242">
        <v>0</v>
      </c>
      <c r="BL1242">
        <v>32</v>
      </c>
      <c r="BM1242">
        <v>0</v>
      </c>
      <c r="BN1242">
        <v>40</v>
      </c>
      <c r="BO1242">
        <v>0</v>
      </c>
      <c r="BP1242">
        <v>0</v>
      </c>
      <c r="BQ1242" t="s">
        <v>18</v>
      </c>
      <c r="BR1242">
        <v>31</v>
      </c>
      <c r="BS1242">
        <v>15</v>
      </c>
      <c r="BT1242">
        <v>2</v>
      </c>
      <c r="BU1242">
        <v>2</v>
      </c>
      <c r="BV1242">
        <v>0.155</v>
      </c>
      <c r="BW1242">
        <v>0.12859999999999999</v>
      </c>
      <c r="BX1242">
        <v>24</v>
      </c>
      <c r="BY1242">
        <v>0</v>
      </c>
      <c r="BZ1242" t="s">
        <v>133</v>
      </c>
      <c r="CB1242">
        <v>0</v>
      </c>
      <c r="CC1242">
        <v>1</v>
      </c>
      <c r="CD1242">
        <v>51</v>
      </c>
      <c r="CE1242">
        <v>1</v>
      </c>
      <c r="CF1242">
        <v>1</v>
      </c>
      <c r="CG1242">
        <v>0.5</v>
      </c>
      <c r="CH1242">
        <v>0</v>
      </c>
    </row>
    <row r="1243" spans="1:86">
      <c r="A1243">
        <v>5</v>
      </c>
      <c r="B1243">
        <v>8</v>
      </c>
      <c r="C1243">
        <v>70</v>
      </c>
      <c r="D1243">
        <v>25</v>
      </c>
      <c r="E1243">
        <v>0</v>
      </c>
      <c r="F1243" s="24">
        <f t="shared" si="97"/>
        <v>33</v>
      </c>
      <c r="G1243">
        <v>60</v>
      </c>
      <c r="H1243" s="24">
        <f t="shared" si="99"/>
        <v>10</v>
      </c>
      <c r="I1243" s="24">
        <f t="shared" si="96"/>
        <v>11</v>
      </c>
      <c r="J1243" s="24">
        <f t="shared" si="98"/>
        <v>150</v>
      </c>
      <c r="K1243" s="24" t="str">
        <f t="shared" si="100"/>
        <v>03</v>
      </c>
      <c r="L1243">
        <v>42</v>
      </c>
      <c r="M1243">
        <v>0</v>
      </c>
      <c r="N1243">
        <v>40</v>
      </c>
      <c r="O1243">
        <v>0</v>
      </c>
      <c r="P1243">
        <v>0</v>
      </c>
      <c r="Q1243" t="s">
        <v>18</v>
      </c>
      <c r="R1243">
        <v>31</v>
      </c>
      <c r="S1243">
        <v>15</v>
      </c>
      <c r="T1243">
        <v>2</v>
      </c>
      <c r="U1243">
        <v>2</v>
      </c>
      <c r="V1243">
        <v>0.112</v>
      </c>
      <c r="W1243">
        <v>8.9599999999999999E-2</v>
      </c>
      <c r="X1243">
        <v>24</v>
      </c>
      <c r="Y1243">
        <v>0</v>
      </c>
      <c r="Z1243" t="s">
        <v>133</v>
      </c>
      <c r="AB1243">
        <v>4</v>
      </c>
      <c r="AC1243">
        <v>1</v>
      </c>
      <c r="AD1243">
        <v>51</v>
      </c>
      <c r="AE1243">
        <v>1</v>
      </c>
      <c r="AF1243">
        <v>1</v>
      </c>
      <c r="AG1243">
        <v>0.5</v>
      </c>
      <c r="AH1243">
        <v>0</v>
      </c>
      <c r="BA1243">
        <v>5</v>
      </c>
      <c r="BB1243">
        <v>8</v>
      </c>
      <c r="BC1243">
        <v>70</v>
      </c>
      <c r="BD1243">
        <v>25</v>
      </c>
      <c r="BE1243">
        <v>0</v>
      </c>
      <c r="BF1243">
        <v>3.3</v>
      </c>
      <c r="BG1243">
        <v>60</v>
      </c>
      <c r="BH1243">
        <v>14</v>
      </c>
      <c r="BI1243">
        <v>90</v>
      </c>
      <c r="BJ1243">
        <v>102</v>
      </c>
      <c r="BK1243">
        <v>0</v>
      </c>
      <c r="BL1243">
        <v>42</v>
      </c>
      <c r="BM1243">
        <v>0</v>
      </c>
      <c r="BN1243">
        <v>40</v>
      </c>
      <c r="BO1243">
        <v>0</v>
      </c>
      <c r="BP1243">
        <v>0</v>
      </c>
      <c r="BQ1243" t="s">
        <v>18</v>
      </c>
      <c r="BR1243">
        <v>31</v>
      </c>
      <c r="BS1243">
        <v>15</v>
      </c>
      <c r="BT1243">
        <v>2</v>
      </c>
      <c r="BU1243">
        <v>2</v>
      </c>
      <c r="BV1243">
        <v>0.112</v>
      </c>
      <c r="BW1243">
        <v>8.9599999999999999E-2</v>
      </c>
      <c r="BX1243">
        <v>24</v>
      </c>
      <c r="BY1243">
        <v>0</v>
      </c>
      <c r="BZ1243" t="s">
        <v>133</v>
      </c>
      <c r="CB1243">
        <v>4</v>
      </c>
      <c r="CC1243">
        <v>1</v>
      </c>
      <c r="CD1243">
        <v>51</v>
      </c>
      <c r="CE1243">
        <v>1</v>
      </c>
      <c r="CF1243">
        <v>1</v>
      </c>
      <c r="CG1243">
        <v>0.5</v>
      </c>
      <c r="CH1243">
        <v>0</v>
      </c>
    </row>
    <row r="1244" spans="1:86">
      <c r="A1244">
        <v>6</v>
      </c>
      <c r="B1244">
        <v>7</v>
      </c>
      <c r="C1244">
        <v>40</v>
      </c>
      <c r="D1244">
        <v>20</v>
      </c>
      <c r="E1244">
        <v>0</v>
      </c>
      <c r="F1244" s="24">
        <f t="shared" si="97"/>
        <v>23</v>
      </c>
      <c r="G1244">
        <v>70</v>
      </c>
      <c r="H1244" s="24">
        <f t="shared" si="99"/>
        <v>12</v>
      </c>
      <c r="I1244" s="24">
        <f t="shared" si="96"/>
        <v>13</v>
      </c>
      <c r="J1244" s="24">
        <f t="shared" si="98"/>
        <v>150</v>
      </c>
      <c r="K1244" s="24" t="str">
        <f t="shared" si="100"/>
        <v>03</v>
      </c>
      <c r="L1244">
        <v>32</v>
      </c>
      <c r="M1244">
        <v>0</v>
      </c>
      <c r="N1244">
        <v>40</v>
      </c>
      <c r="O1244">
        <v>0</v>
      </c>
      <c r="P1244">
        <v>0</v>
      </c>
      <c r="Q1244" t="s">
        <v>18</v>
      </c>
      <c r="R1244">
        <v>31</v>
      </c>
      <c r="S1244">
        <v>15</v>
      </c>
      <c r="T1244">
        <v>2</v>
      </c>
      <c r="U1244">
        <v>2</v>
      </c>
      <c r="V1244">
        <v>7.6999999999999999E-2</v>
      </c>
      <c r="W1244">
        <v>6.08E-2</v>
      </c>
      <c r="X1244">
        <v>24</v>
      </c>
      <c r="Y1244">
        <v>0</v>
      </c>
      <c r="Z1244" t="s">
        <v>133</v>
      </c>
      <c r="AB1244">
        <v>2.8</v>
      </c>
      <c r="AC1244">
        <v>1</v>
      </c>
      <c r="AD1244">
        <v>51</v>
      </c>
      <c r="AE1244">
        <v>1</v>
      </c>
      <c r="AF1244">
        <v>1</v>
      </c>
      <c r="AG1244">
        <v>0.5</v>
      </c>
      <c r="AH1244">
        <v>0</v>
      </c>
      <c r="BA1244">
        <v>6</v>
      </c>
      <c r="BB1244">
        <v>7</v>
      </c>
      <c r="BC1244">
        <v>40</v>
      </c>
      <c r="BD1244">
        <v>20</v>
      </c>
      <c r="BE1244">
        <v>0</v>
      </c>
      <c r="BF1244">
        <v>2.2999999999999998</v>
      </c>
      <c r="BG1244">
        <v>70</v>
      </c>
      <c r="BH1244">
        <v>17</v>
      </c>
      <c r="BI1244">
        <v>100</v>
      </c>
      <c r="BJ1244">
        <v>102</v>
      </c>
      <c r="BK1244">
        <v>0</v>
      </c>
      <c r="BL1244">
        <v>32</v>
      </c>
      <c r="BM1244">
        <v>0</v>
      </c>
      <c r="BN1244">
        <v>40</v>
      </c>
      <c r="BO1244">
        <v>0</v>
      </c>
      <c r="BP1244">
        <v>0</v>
      </c>
      <c r="BQ1244" t="s">
        <v>18</v>
      </c>
      <c r="BR1244">
        <v>31</v>
      </c>
      <c r="BS1244">
        <v>15</v>
      </c>
      <c r="BT1244">
        <v>2</v>
      </c>
      <c r="BU1244">
        <v>2</v>
      </c>
      <c r="BV1244">
        <v>7.6999999999999999E-2</v>
      </c>
      <c r="BW1244">
        <v>6.08E-2</v>
      </c>
      <c r="BX1244">
        <v>24</v>
      </c>
      <c r="BY1244">
        <v>0</v>
      </c>
      <c r="BZ1244" t="s">
        <v>133</v>
      </c>
      <c r="CB1244">
        <v>2.8</v>
      </c>
      <c r="CC1244">
        <v>1</v>
      </c>
      <c r="CD1244">
        <v>51</v>
      </c>
      <c r="CE1244">
        <v>1</v>
      </c>
      <c r="CF1244">
        <v>1</v>
      </c>
      <c r="CG1244">
        <v>0.5</v>
      </c>
      <c r="CH1244">
        <v>0</v>
      </c>
    </row>
    <row r="1245" spans="1:86">
      <c r="A1245">
        <v>7</v>
      </c>
      <c r="B1245">
        <v>6</v>
      </c>
      <c r="C1245">
        <v>10</v>
      </c>
      <c r="D1245">
        <v>10</v>
      </c>
      <c r="E1245">
        <v>0</v>
      </c>
      <c r="F1245" s="24">
        <f t="shared" si="97"/>
        <v>15</v>
      </c>
      <c r="G1245">
        <v>95</v>
      </c>
      <c r="H1245" s="24">
        <f t="shared" si="99"/>
        <v>6</v>
      </c>
      <c r="I1245" s="24">
        <f t="shared" si="96"/>
        <v>13</v>
      </c>
      <c r="J1245" s="24">
        <f t="shared" si="98"/>
        <v>125</v>
      </c>
      <c r="K1245" s="24" t="str">
        <f t="shared" si="100"/>
        <v>00</v>
      </c>
      <c r="L1245">
        <v>52</v>
      </c>
      <c r="M1245">
        <v>0</v>
      </c>
      <c r="N1245">
        <v>40</v>
      </c>
      <c r="O1245">
        <v>0</v>
      </c>
      <c r="P1245">
        <v>0</v>
      </c>
      <c r="Q1245" t="s">
        <v>18</v>
      </c>
      <c r="R1245">
        <v>31</v>
      </c>
      <c r="S1245">
        <v>15</v>
      </c>
      <c r="T1245">
        <v>2</v>
      </c>
      <c r="U1245">
        <v>2</v>
      </c>
      <c r="V1245">
        <v>5.1999999999999998E-2</v>
      </c>
      <c r="W1245">
        <v>4.1099999999999998E-2</v>
      </c>
      <c r="X1245">
        <v>24</v>
      </c>
      <c r="Y1245">
        <v>0</v>
      </c>
      <c r="Z1245" t="s">
        <v>133</v>
      </c>
      <c r="AB1245">
        <v>2</v>
      </c>
      <c r="AC1245">
        <v>1</v>
      </c>
      <c r="AD1245">
        <v>51</v>
      </c>
      <c r="AE1245">
        <v>1</v>
      </c>
      <c r="AF1245">
        <v>1</v>
      </c>
      <c r="AG1245">
        <v>0.5</v>
      </c>
      <c r="AH1245">
        <v>0</v>
      </c>
      <c r="BA1245">
        <v>7</v>
      </c>
      <c r="BB1245">
        <v>6</v>
      </c>
      <c r="BC1245">
        <v>10</v>
      </c>
      <c r="BD1245">
        <v>10</v>
      </c>
      <c r="BE1245">
        <v>0</v>
      </c>
      <c r="BF1245">
        <v>1.5</v>
      </c>
      <c r="BG1245">
        <v>95</v>
      </c>
      <c r="BH1245">
        <v>18</v>
      </c>
      <c r="BI1245">
        <v>100</v>
      </c>
      <c r="BJ1245">
        <v>101</v>
      </c>
      <c r="BK1245">
        <v>0</v>
      </c>
      <c r="BL1245">
        <v>52</v>
      </c>
      <c r="BM1245">
        <v>0</v>
      </c>
      <c r="BN1245">
        <v>40</v>
      </c>
      <c r="BO1245">
        <v>0</v>
      </c>
      <c r="BP1245">
        <v>0</v>
      </c>
      <c r="BQ1245" t="s">
        <v>18</v>
      </c>
      <c r="BR1245">
        <v>31</v>
      </c>
      <c r="BS1245">
        <v>15</v>
      </c>
      <c r="BT1245">
        <v>2</v>
      </c>
      <c r="BU1245">
        <v>2</v>
      </c>
      <c r="BV1245">
        <v>5.1999999999999998E-2</v>
      </c>
      <c r="BW1245">
        <v>4.1099999999999998E-2</v>
      </c>
      <c r="BX1245">
        <v>24</v>
      </c>
      <c r="BY1245">
        <v>0</v>
      </c>
      <c r="BZ1245" t="s">
        <v>133</v>
      </c>
      <c r="CB1245">
        <v>2</v>
      </c>
      <c r="CC1245">
        <v>1</v>
      </c>
      <c r="CD1245">
        <v>51</v>
      </c>
      <c r="CE1245">
        <v>1</v>
      </c>
      <c r="CF1245">
        <v>1</v>
      </c>
      <c r="CG1245">
        <v>0.5</v>
      </c>
      <c r="CH1245">
        <v>0</v>
      </c>
    </row>
    <row r="1246" spans="1:86">
      <c r="A1246">
        <v>8</v>
      </c>
      <c r="B1246">
        <v>5</v>
      </c>
      <c r="C1246">
        <v>7</v>
      </c>
      <c r="D1246">
        <v>9</v>
      </c>
      <c r="E1246">
        <v>0</v>
      </c>
      <c r="F1246" s="24">
        <f t="shared" si="97"/>
        <v>7.9999999999999991</v>
      </c>
      <c r="G1246">
        <v>95</v>
      </c>
      <c r="H1246" s="24">
        <f t="shared" si="99"/>
        <v>6</v>
      </c>
      <c r="I1246" s="24">
        <f t="shared" si="96"/>
        <v>13</v>
      </c>
      <c r="J1246" s="24">
        <f t="shared" si="98"/>
        <v>125</v>
      </c>
      <c r="K1246" s="24" t="str">
        <f t="shared" si="100"/>
        <v>00</v>
      </c>
      <c r="L1246">
        <v>62</v>
      </c>
      <c r="M1246">
        <v>0</v>
      </c>
      <c r="N1246">
        <v>0</v>
      </c>
      <c r="O1246">
        <v>0</v>
      </c>
      <c r="P1246">
        <v>0</v>
      </c>
      <c r="Q1246" t="s">
        <v>18</v>
      </c>
      <c r="R1246">
        <v>31</v>
      </c>
      <c r="S1246">
        <v>15</v>
      </c>
      <c r="T1246">
        <v>3</v>
      </c>
      <c r="U1246">
        <v>2</v>
      </c>
      <c r="V1246">
        <v>3.7999999999999999E-2</v>
      </c>
      <c r="W1246">
        <v>2.8899999999999999E-2</v>
      </c>
      <c r="X1246">
        <v>24</v>
      </c>
      <c r="Y1246">
        <v>0</v>
      </c>
      <c r="Z1246" t="s">
        <v>133</v>
      </c>
      <c r="AB1246">
        <v>1.1200000000000001</v>
      </c>
      <c r="AC1246">
        <v>1</v>
      </c>
      <c r="AD1246">
        <v>51</v>
      </c>
      <c r="AE1246">
        <v>1</v>
      </c>
      <c r="AF1246">
        <v>1</v>
      </c>
      <c r="AG1246">
        <v>0.5</v>
      </c>
      <c r="AH1246">
        <v>0</v>
      </c>
      <c r="BA1246">
        <v>8</v>
      </c>
      <c r="BB1246">
        <v>5</v>
      </c>
      <c r="BC1246">
        <v>7</v>
      </c>
      <c r="BD1246">
        <v>9</v>
      </c>
      <c r="BE1246">
        <v>0</v>
      </c>
      <c r="BF1246">
        <v>0.7</v>
      </c>
      <c r="BG1246">
        <v>95</v>
      </c>
      <c r="BH1246">
        <v>18</v>
      </c>
      <c r="BI1246">
        <v>100</v>
      </c>
      <c r="BJ1246">
        <v>101</v>
      </c>
      <c r="BK1246">
        <v>0</v>
      </c>
      <c r="BL1246">
        <v>62</v>
      </c>
      <c r="BM1246">
        <v>0</v>
      </c>
      <c r="BN1246">
        <v>0</v>
      </c>
      <c r="BO1246">
        <v>0</v>
      </c>
      <c r="BP1246">
        <v>0</v>
      </c>
      <c r="BQ1246" t="s">
        <v>18</v>
      </c>
      <c r="BR1246">
        <v>31</v>
      </c>
      <c r="BS1246">
        <v>15</v>
      </c>
      <c r="BT1246">
        <v>3</v>
      </c>
      <c r="BU1246">
        <v>2</v>
      </c>
      <c r="BV1246">
        <v>3.7999999999999999E-2</v>
      </c>
      <c r="BW1246">
        <v>2.8899999999999999E-2</v>
      </c>
      <c r="BX1246">
        <v>24</v>
      </c>
      <c r="BY1246">
        <v>0</v>
      </c>
      <c r="BZ1246" t="s">
        <v>133</v>
      </c>
      <c r="CB1246">
        <v>1.1200000000000001</v>
      </c>
      <c r="CC1246">
        <v>1</v>
      </c>
      <c r="CD1246">
        <v>51</v>
      </c>
      <c r="CE1246">
        <v>1</v>
      </c>
      <c r="CF1246">
        <v>1</v>
      </c>
      <c r="CG1246">
        <v>0.5</v>
      </c>
      <c r="CH1246">
        <v>0</v>
      </c>
    </row>
    <row r="1247" spans="1:86">
      <c r="A1247">
        <v>9</v>
      </c>
      <c r="B1247">
        <v>4</v>
      </c>
      <c r="C1247">
        <v>7</v>
      </c>
      <c r="D1247">
        <v>9</v>
      </c>
      <c r="E1247">
        <v>0</v>
      </c>
      <c r="F1247" s="24">
        <f t="shared" si="97"/>
        <v>5</v>
      </c>
      <c r="G1247">
        <v>95</v>
      </c>
      <c r="H1247" s="24">
        <f t="shared" si="99"/>
        <v>6</v>
      </c>
      <c r="I1247" s="24">
        <f t="shared" si="96"/>
        <v>14</v>
      </c>
      <c r="J1247" s="24">
        <f t="shared" si="98"/>
        <v>125</v>
      </c>
      <c r="K1247" s="24" t="str">
        <f t="shared" si="100"/>
        <v>00</v>
      </c>
      <c r="L1247">
        <v>75</v>
      </c>
      <c r="M1247">
        <v>0</v>
      </c>
      <c r="N1247">
        <v>0</v>
      </c>
      <c r="O1247">
        <v>0</v>
      </c>
      <c r="P1247">
        <v>0</v>
      </c>
      <c r="Q1247" t="s">
        <v>18</v>
      </c>
      <c r="R1247">
        <v>31</v>
      </c>
      <c r="S1247">
        <v>15</v>
      </c>
      <c r="T1247">
        <v>3</v>
      </c>
      <c r="U1247">
        <v>2</v>
      </c>
      <c r="V1247">
        <v>2.7E-2</v>
      </c>
      <c r="W1247">
        <v>0.02</v>
      </c>
      <c r="X1247">
        <v>24</v>
      </c>
      <c r="Y1247">
        <v>0</v>
      </c>
      <c r="Z1247" t="s">
        <v>133</v>
      </c>
      <c r="AB1247">
        <v>0.9</v>
      </c>
      <c r="AC1247">
        <v>1</v>
      </c>
      <c r="AD1247">
        <v>51</v>
      </c>
      <c r="AE1247">
        <v>1</v>
      </c>
      <c r="AF1247">
        <v>1</v>
      </c>
      <c r="AG1247">
        <v>0.5</v>
      </c>
      <c r="AH1247">
        <v>0</v>
      </c>
      <c r="BA1247">
        <v>9</v>
      </c>
      <c r="BB1247">
        <v>4</v>
      </c>
      <c r="BC1247">
        <v>7</v>
      </c>
      <c r="BD1247">
        <v>9</v>
      </c>
      <c r="BE1247">
        <v>0</v>
      </c>
      <c r="BF1247">
        <v>0.4</v>
      </c>
      <c r="BG1247">
        <v>95</v>
      </c>
      <c r="BH1247">
        <v>18</v>
      </c>
      <c r="BI1247">
        <v>110</v>
      </c>
      <c r="BJ1247">
        <v>101</v>
      </c>
      <c r="BK1247">
        <v>0</v>
      </c>
      <c r="BL1247">
        <v>75</v>
      </c>
      <c r="BM1247">
        <v>0</v>
      </c>
      <c r="BN1247">
        <v>0</v>
      </c>
      <c r="BO1247">
        <v>0</v>
      </c>
      <c r="BP1247">
        <v>0</v>
      </c>
      <c r="BQ1247" t="s">
        <v>18</v>
      </c>
      <c r="BR1247">
        <v>31</v>
      </c>
      <c r="BS1247">
        <v>15</v>
      </c>
      <c r="BT1247">
        <v>3</v>
      </c>
      <c r="BU1247">
        <v>2</v>
      </c>
      <c r="BV1247">
        <v>2.7E-2</v>
      </c>
      <c r="BW1247">
        <v>0.02</v>
      </c>
      <c r="BX1247">
        <v>24</v>
      </c>
      <c r="BY1247">
        <v>0</v>
      </c>
      <c r="BZ1247" t="s">
        <v>133</v>
      </c>
      <c r="CB1247">
        <v>0.9</v>
      </c>
      <c r="CC1247">
        <v>1</v>
      </c>
      <c r="CD1247">
        <v>51</v>
      </c>
      <c r="CE1247">
        <v>1</v>
      </c>
      <c r="CF1247">
        <v>1</v>
      </c>
      <c r="CG1247">
        <v>0.5</v>
      </c>
      <c r="CH1247">
        <v>0</v>
      </c>
    </row>
    <row r="1248" spans="1:86">
      <c r="A1248">
        <v>10</v>
      </c>
      <c r="B1248">
        <v>803</v>
      </c>
      <c r="C1248">
        <v>1</v>
      </c>
      <c r="D1248">
        <v>9</v>
      </c>
      <c r="E1248">
        <v>0</v>
      </c>
      <c r="F1248" s="24">
        <f t="shared" si="97"/>
        <v>13</v>
      </c>
      <c r="G1248">
        <v>140</v>
      </c>
      <c r="H1248" s="24">
        <f t="shared" si="99"/>
        <v>8</v>
      </c>
      <c r="I1248" s="24">
        <f t="shared" si="96"/>
        <v>20</v>
      </c>
      <c r="J1248" s="24">
        <f t="shared" si="98"/>
        <v>125</v>
      </c>
      <c r="K1248" s="24" t="str">
        <f t="shared" si="100"/>
        <v>00</v>
      </c>
      <c r="L1248">
        <v>75</v>
      </c>
      <c r="M1248">
        <v>0</v>
      </c>
      <c r="N1248">
        <v>0</v>
      </c>
      <c r="O1248">
        <v>10</v>
      </c>
      <c r="P1248">
        <v>1</v>
      </c>
      <c r="Q1248" t="s">
        <v>19</v>
      </c>
      <c r="R1248">
        <v>41</v>
      </c>
      <c r="S1248">
        <v>48</v>
      </c>
      <c r="T1248">
        <v>5</v>
      </c>
      <c r="U1248">
        <v>2</v>
      </c>
      <c r="V1248">
        <v>8.9999999999999993E-3</v>
      </c>
      <c r="W1248">
        <v>2.5000000000000001E-2</v>
      </c>
      <c r="X1248">
        <v>24</v>
      </c>
      <c r="Y1248">
        <v>1.2</v>
      </c>
      <c r="Z1248" t="s">
        <v>57</v>
      </c>
      <c r="AA1248">
        <v>4030</v>
      </c>
      <c r="AB1248">
        <v>0.8</v>
      </c>
      <c r="AC1248">
        <v>1</v>
      </c>
      <c r="AD1248">
        <v>51</v>
      </c>
      <c r="AE1248">
        <v>1</v>
      </c>
      <c r="AF1248">
        <v>1</v>
      </c>
      <c r="AG1248">
        <v>0.5</v>
      </c>
      <c r="AH1248">
        <v>0</v>
      </c>
      <c r="BA1248">
        <v>10</v>
      </c>
      <c r="BB1248">
        <v>803</v>
      </c>
      <c r="BC1248">
        <v>1</v>
      </c>
      <c r="BD1248">
        <v>9</v>
      </c>
      <c r="BE1248">
        <v>0</v>
      </c>
      <c r="BF1248">
        <v>1.3</v>
      </c>
      <c r="BG1248">
        <v>140</v>
      </c>
      <c r="BH1248">
        <v>23</v>
      </c>
      <c r="BI1248">
        <v>160</v>
      </c>
      <c r="BJ1248">
        <v>101</v>
      </c>
      <c r="BK1248">
        <v>0</v>
      </c>
      <c r="BL1248">
        <v>75</v>
      </c>
      <c r="BM1248">
        <v>0</v>
      </c>
      <c r="BN1248">
        <v>0</v>
      </c>
      <c r="BO1248">
        <v>10</v>
      </c>
      <c r="BP1248">
        <v>1</v>
      </c>
      <c r="BQ1248" t="s">
        <v>19</v>
      </c>
      <c r="BR1248">
        <v>41</v>
      </c>
      <c r="BS1248">
        <v>48</v>
      </c>
      <c r="BT1248">
        <v>5</v>
      </c>
      <c r="BU1248">
        <v>2</v>
      </c>
      <c r="BV1248">
        <v>8.9999999999999993E-3</v>
      </c>
      <c r="BW1248">
        <v>2.5000000000000001E-2</v>
      </c>
      <c r="BX1248">
        <v>24</v>
      </c>
      <c r="BY1248">
        <v>1.2</v>
      </c>
      <c r="BZ1248" t="s">
        <v>57</v>
      </c>
      <c r="CA1248">
        <v>4030</v>
      </c>
      <c r="CB1248">
        <v>0.8</v>
      </c>
      <c r="CC1248">
        <v>1</v>
      </c>
      <c r="CD1248">
        <v>51</v>
      </c>
      <c r="CE1248">
        <v>1</v>
      </c>
      <c r="CF1248">
        <v>1</v>
      </c>
      <c r="CG1248">
        <v>0.5</v>
      </c>
      <c r="CH1248">
        <v>0</v>
      </c>
    </row>
    <row r="1249" spans="1:86">
      <c r="A1249">
        <v>11</v>
      </c>
      <c r="B1249">
        <v>803</v>
      </c>
      <c r="C1249">
        <v>1</v>
      </c>
      <c r="D1249">
        <v>9</v>
      </c>
      <c r="E1249">
        <v>0</v>
      </c>
      <c r="F1249" s="24">
        <f t="shared" si="97"/>
        <v>13</v>
      </c>
      <c r="G1249">
        <v>140</v>
      </c>
      <c r="H1249" s="24">
        <f t="shared" si="99"/>
        <v>8</v>
      </c>
      <c r="I1249" s="24">
        <f t="shared" si="96"/>
        <v>20</v>
      </c>
      <c r="J1249" s="24">
        <f t="shared" si="98"/>
        <v>125</v>
      </c>
      <c r="K1249" s="24" t="str">
        <f t="shared" si="100"/>
        <v>00</v>
      </c>
      <c r="L1249">
        <v>75</v>
      </c>
      <c r="M1249">
        <v>0</v>
      </c>
      <c r="N1249">
        <v>0</v>
      </c>
      <c r="O1249">
        <v>10</v>
      </c>
      <c r="P1249">
        <v>1</v>
      </c>
      <c r="Q1249" t="s">
        <v>19</v>
      </c>
      <c r="R1249">
        <v>41</v>
      </c>
      <c r="S1249">
        <v>48</v>
      </c>
      <c r="T1249">
        <v>5</v>
      </c>
      <c r="U1249">
        <v>2</v>
      </c>
      <c r="V1249">
        <v>2.9000000000000001E-2</v>
      </c>
      <c r="W1249">
        <v>9.9000000000000008E-3</v>
      </c>
      <c r="X1249">
        <v>24</v>
      </c>
      <c r="Y1249">
        <v>1.2</v>
      </c>
      <c r="Z1249" t="s">
        <v>57</v>
      </c>
      <c r="AA1249">
        <v>336</v>
      </c>
      <c r="AB1249">
        <v>0.8</v>
      </c>
      <c r="AC1249">
        <v>1</v>
      </c>
      <c r="AD1249">
        <v>51</v>
      </c>
      <c r="AE1249">
        <v>1</v>
      </c>
      <c r="AF1249">
        <v>1</v>
      </c>
      <c r="AG1249">
        <v>0.5</v>
      </c>
      <c r="AH1249">
        <v>0</v>
      </c>
      <c r="BA1249">
        <v>11</v>
      </c>
      <c r="BB1249">
        <v>803</v>
      </c>
      <c r="BC1249">
        <v>1</v>
      </c>
      <c r="BD1249">
        <v>9</v>
      </c>
      <c r="BE1249">
        <v>0</v>
      </c>
      <c r="BF1249">
        <v>1.3</v>
      </c>
      <c r="BG1249">
        <v>140</v>
      </c>
      <c r="BH1249">
        <v>23</v>
      </c>
      <c r="BI1249">
        <v>160</v>
      </c>
      <c r="BJ1249">
        <v>101</v>
      </c>
      <c r="BK1249">
        <v>0</v>
      </c>
      <c r="BL1249">
        <v>75</v>
      </c>
      <c r="BM1249">
        <v>0</v>
      </c>
      <c r="BN1249">
        <v>0</v>
      </c>
      <c r="BO1249">
        <v>10</v>
      </c>
      <c r="BP1249">
        <v>1</v>
      </c>
      <c r="BQ1249" t="s">
        <v>19</v>
      </c>
      <c r="BR1249">
        <v>41</v>
      </c>
      <c r="BS1249">
        <v>48</v>
      </c>
      <c r="BT1249">
        <v>5</v>
      </c>
      <c r="BU1249">
        <v>2</v>
      </c>
      <c r="BV1249">
        <v>2.9000000000000001E-2</v>
      </c>
      <c r="BW1249">
        <v>9.9000000000000008E-3</v>
      </c>
      <c r="BX1249">
        <v>24</v>
      </c>
      <c r="BY1249">
        <v>1.2</v>
      </c>
      <c r="BZ1249" t="s">
        <v>57</v>
      </c>
      <c r="CA1249">
        <v>336</v>
      </c>
      <c r="CB1249">
        <v>0.8</v>
      </c>
      <c r="CC1249">
        <v>1</v>
      </c>
      <c r="CD1249">
        <v>51</v>
      </c>
      <c r="CE1249">
        <v>1</v>
      </c>
      <c r="CF1249">
        <v>1</v>
      </c>
      <c r="CG1249">
        <v>0.5</v>
      </c>
      <c r="CH1249">
        <v>0</v>
      </c>
    </row>
    <row r="1250" spans="1:86">
      <c r="A1250">
        <v>12</v>
      </c>
      <c r="B1250">
        <v>802</v>
      </c>
      <c r="C1250">
        <v>1</v>
      </c>
      <c r="D1250">
        <v>9</v>
      </c>
      <c r="E1250">
        <v>0</v>
      </c>
      <c r="F1250" s="24">
        <f t="shared" si="97"/>
        <v>5</v>
      </c>
      <c r="G1250">
        <v>135</v>
      </c>
      <c r="H1250" s="24">
        <f t="shared" si="99"/>
        <v>8</v>
      </c>
      <c r="I1250" s="24">
        <f t="shared" si="96"/>
        <v>20</v>
      </c>
      <c r="J1250" s="24">
        <f t="shared" si="98"/>
        <v>125</v>
      </c>
      <c r="K1250" s="24" t="str">
        <f t="shared" si="100"/>
        <v>00</v>
      </c>
      <c r="L1250">
        <v>75</v>
      </c>
      <c r="M1250">
        <v>0</v>
      </c>
      <c r="N1250">
        <v>0</v>
      </c>
      <c r="O1250">
        <v>10</v>
      </c>
      <c r="P1250">
        <v>1</v>
      </c>
      <c r="Q1250" t="s">
        <v>19</v>
      </c>
      <c r="R1250">
        <v>41</v>
      </c>
      <c r="S1250">
        <v>48</v>
      </c>
      <c r="T1250">
        <v>5</v>
      </c>
      <c r="U1250">
        <v>2</v>
      </c>
      <c r="V1250">
        <v>5.0000000000000001E-3</v>
      </c>
      <c r="W1250">
        <v>2.1000000000000001E-2</v>
      </c>
      <c r="X1250">
        <v>24</v>
      </c>
      <c r="Y1250">
        <v>1.5</v>
      </c>
      <c r="Z1250" t="s">
        <v>57</v>
      </c>
      <c r="AA1250">
        <v>5037</v>
      </c>
      <c r="AB1250">
        <v>0.63</v>
      </c>
      <c r="AC1250">
        <v>1</v>
      </c>
      <c r="AD1250">
        <v>51</v>
      </c>
      <c r="AE1250">
        <v>1</v>
      </c>
      <c r="AF1250">
        <v>1</v>
      </c>
      <c r="AG1250">
        <v>0.5</v>
      </c>
      <c r="AH1250">
        <v>0</v>
      </c>
      <c r="BA1250">
        <v>12</v>
      </c>
      <c r="BB1250">
        <v>802</v>
      </c>
      <c r="BC1250">
        <v>1</v>
      </c>
      <c r="BD1250">
        <v>9</v>
      </c>
      <c r="BE1250">
        <v>0</v>
      </c>
      <c r="BF1250">
        <v>0.4</v>
      </c>
      <c r="BG1250">
        <v>135</v>
      </c>
      <c r="BH1250">
        <v>23</v>
      </c>
      <c r="BI1250">
        <v>160</v>
      </c>
      <c r="BJ1250">
        <v>101</v>
      </c>
      <c r="BK1250">
        <v>0</v>
      </c>
      <c r="BL1250">
        <v>75</v>
      </c>
      <c r="BM1250">
        <v>0</v>
      </c>
      <c r="BN1250">
        <v>0</v>
      </c>
      <c r="BO1250">
        <v>10</v>
      </c>
      <c r="BP1250">
        <v>1</v>
      </c>
      <c r="BQ1250" t="s">
        <v>19</v>
      </c>
      <c r="BR1250">
        <v>41</v>
      </c>
      <c r="BS1250">
        <v>48</v>
      </c>
      <c r="BT1250">
        <v>5</v>
      </c>
      <c r="BU1250">
        <v>2</v>
      </c>
      <c r="BV1250">
        <v>5.0000000000000001E-3</v>
      </c>
      <c r="BW1250">
        <v>2.1000000000000001E-2</v>
      </c>
      <c r="BX1250">
        <v>24</v>
      </c>
      <c r="BY1250">
        <v>1.5</v>
      </c>
      <c r="BZ1250" t="s">
        <v>57</v>
      </c>
      <c r="CA1250">
        <v>5037</v>
      </c>
      <c r="CB1250">
        <v>0.63</v>
      </c>
      <c r="CC1250">
        <v>1</v>
      </c>
      <c r="CD1250">
        <v>51</v>
      </c>
      <c r="CE1250">
        <v>1</v>
      </c>
      <c r="CF1250">
        <v>1</v>
      </c>
      <c r="CG1250">
        <v>0.5</v>
      </c>
      <c r="CH1250">
        <v>0</v>
      </c>
    </row>
    <row r="1251" spans="1:86">
      <c r="A1251">
        <v>13</v>
      </c>
      <c r="B1251">
        <v>802</v>
      </c>
      <c r="C1251">
        <v>1</v>
      </c>
      <c r="D1251">
        <v>9</v>
      </c>
      <c r="E1251">
        <v>0</v>
      </c>
      <c r="F1251" s="24">
        <f t="shared" si="97"/>
        <v>5</v>
      </c>
      <c r="G1251">
        <v>135</v>
      </c>
      <c r="H1251" s="24">
        <f t="shared" si="99"/>
        <v>8</v>
      </c>
      <c r="I1251" s="24">
        <f t="shared" si="96"/>
        <v>20</v>
      </c>
      <c r="J1251" s="24">
        <f t="shared" si="98"/>
        <v>125</v>
      </c>
      <c r="K1251" s="24" t="str">
        <f t="shared" si="100"/>
        <v>00</v>
      </c>
      <c r="L1251">
        <v>75</v>
      </c>
      <c r="M1251">
        <v>0</v>
      </c>
      <c r="N1251">
        <v>0</v>
      </c>
      <c r="O1251">
        <v>10</v>
      </c>
      <c r="P1251">
        <v>1</v>
      </c>
      <c r="Q1251" t="s">
        <v>19</v>
      </c>
      <c r="R1251">
        <v>41</v>
      </c>
      <c r="S1251">
        <v>48</v>
      </c>
      <c r="T1251">
        <v>5</v>
      </c>
      <c r="U1251">
        <v>2</v>
      </c>
      <c r="V1251">
        <v>2.5000000000000001E-2</v>
      </c>
      <c r="W1251">
        <v>6.0000000000000001E-3</v>
      </c>
      <c r="X1251">
        <v>24</v>
      </c>
      <c r="Y1251">
        <v>1.5</v>
      </c>
      <c r="Z1251" t="s">
        <v>57</v>
      </c>
      <c r="AA1251">
        <v>430</v>
      </c>
      <c r="AB1251">
        <v>0.63</v>
      </c>
      <c r="AC1251">
        <v>1</v>
      </c>
      <c r="AD1251">
        <v>51</v>
      </c>
      <c r="AE1251">
        <v>1</v>
      </c>
      <c r="AF1251">
        <v>1</v>
      </c>
      <c r="AG1251">
        <v>0.5</v>
      </c>
      <c r="AH1251">
        <v>0</v>
      </c>
      <c r="BA1251">
        <v>13</v>
      </c>
      <c r="BB1251">
        <v>802</v>
      </c>
      <c r="BC1251">
        <v>1</v>
      </c>
      <c r="BD1251">
        <v>9</v>
      </c>
      <c r="BE1251">
        <v>0</v>
      </c>
      <c r="BF1251">
        <v>0.4</v>
      </c>
      <c r="BG1251">
        <v>135</v>
      </c>
      <c r="BH1251">
        <v>23</v>
      </c>
      <c r="BI1251">
        <v>160</v>
      </c>
      <c r="BJ1251">
        <v>101</v>
      </c>
      <c r="BK1251">
        <v>0</v>
      </c>
      <c r="BL1251">
        <v>75</v>
      </c>
      <c r="BM1251">
        <v>0</v>
      </c>
      <c r="BN1251">
        <v>0</v>
      </c>
      <c r="BO1251">
        <v>10</v>
      </c>
      <c r="BP1251">
        <v>1</v>
      </c>
      <c r="BQ1251" t="s">
        <v>19</v>
      </c>
      <c r="BR1251">
        <v>41</v>
      </c>
      <c r="BS1251">
        <v>48</v>
      </c>
      <c r="BT1251">
        <v>5</v>
      </c>
      <c r="BU1251">
        <v>2</v>
      </c>
      <c r="BV1251">
        <v>2.5000000000000001E-2</v>
      </c>
      <c r="BW1251">
        <v>6.0000000000000001E-3</v>
      </c>
      <c r="BX1251">
        <v>24</v>
      </c>
      <c r="BY1251">
        <v>1.5</v>
      </c>
      <c r="BZ1251" t="s">
        <v>57</v>
      </c>
      <c r="CA1251">
        <v>430</v>
      </c>
      <c r="CB1251">
        <v>0.63</v>
      </c>
      <c r="CC1251">
        <v>1</v>
      </c>
      <c r="CD1251">
        <v>51</v>
      </c>
      <c r="CE1251">
        <v>1</v>
      </c>
      <c r="CF1251">
        <v>1</v>
      </c>
      <c r="CG1251">
        <v>0.5</v>
      </c>
      <c r="CH1251">
        <v>0</v>
      </c>
    </row>
    <row r="1252" spans="1:86">
      <c r="A1252">
        <v>14</v>
      </c>
      <c r="B1252">
        <v>801</v>
      </c>
      <c r="C1252">
        <v>1</v>
      </c>
      <c r="D1252">
        <v>9</v>
      </c>
      <c r="E1252">
        <v>0</v>
      </c>
      <c r="F1252" s="24">
        <f t="shared" si="97"/>
        <v>15</v>
      </c>
      <c r="G1252">
        <v>110</v>
      </c>
      <c r="H1252" s="24">
        <f t="shared" si="99"/>
        <v>9</v>
      </c>
      <c r="I1252" s="24">
        <f t="shared" si="96"/>
        <v>17</v>
      </c>
      <c r="J1252" s="24">
        <f t="shared" si="98"/>
        <v>125</v>
      </c>
      <c r="K1252" s="24" t="str">
        <f t="shared" si="100"/>
        <v>00</v>
      </c>
      <c r="L1252">
        <v>73</v>
      </c>
      <c r="M1252">
        <v>0</v>
      </c>
      <c r="N1252">
        <v>40</v>
      </c>
      <c r="O1252">
        <v>10</v>
      </c>
      <c r="P1252">
        <v>2</v>
      </c>
      <c r="Q1252" t="s">
        <v>19</v>
      </c>
      <c r="R1252">
        <v>32</v>
      </c>
      <c r="S1252">
        <v>30</v>
      </c>
      <c r="T1252">
        <v>5</v>
      </c>
      <c r="U1252">
        <v>2</v>
      </c>
      <c r="V1252">
        <v>1E-3</v>
      </c>
      <c r="W1252">
        <v>2.5999999999999999E-2</v>
      </c>
      <c r="X1252">
        <v>24</v>
      </c>
      <c r="Y1252">
        <v>1.5</v>
      </c>
      <c r="Z1252" t="s">
        <v>57</v>
      </c>
      <c r="AA1252">
        <v>5037</v>
      </c>
      <c r="AB1252">
        <v>0.5</v>
      </c>
      <c r="AC1252">
        <v>1</v>
      </c>
      <c r="AD1252">
        <v>51</v>
      </c>
      <c r="AE1252">
        <v>1</v>
      </c>
      <c r="AF1252">
        <v>1</v>
      </c>
      <c r="AG1252">
        <v>0.5</v>
      </c>
      <c r="AH1252">
        <v>0</v>
      </c>
      <c r="BA1252">
        <v>14</v>
      </c>
      <c r="BB1252">
        <v>801</v>
      </c>
      <c r="BC1252">
        <v>1</v>
      </c>
      <c r="BD1252">
        <v>9</v>
      </c>
      <c r="BE1252">
        <v>0</v>
      </c>
      <c r="BF1252">
        <v>1.4</v>
      </c>
      <c r="BG1252">
        <v>110</v>
      </c>
      <c r="BH1252">
        <v>25</v>
      </c>
      <c r="BI1252">
        <v>136</v>
      </c>
      <c r="BJ1252">
        <v>101</v>
      </c>
      <c r="BK1252">
        <v>0</v>
      </c>
      <c r="BL1252">
        <v>73</v>
      </c>
      <c r="BM1252">
        <v>0</v>
      </c>
      <c r="BN1252">
        <v>40</v>
      </c>
      <c r="BO1252">
        <v>10</v>
      </c>
      <c r="BP1252">
        <v>2</v>
      </c>
      <c r="BQ1252" t="s">
        <v>19</v>
      </c>
      <c r="BR1252">
        <v>32</v>
      </c>
      <c r="BS1252">
        <v>30</v>
      </c>
      <c r="BT1252">
        <v>5</v>
      </c>
      <c r="BU1252">
        <v>2</v>
      </c>
      <c r="BV1252">
        <v>1E-3</v>
      </c>
      <c r="BW1252">
        <v>2.5999999999999999E-2</v>
      </c>
      <c r="BX1252">
        <v>24</v>
      </c>
      <c r="BY1252">
        <v>1.5</v>
      </c>
      <c r="BZ1252" t="s">
        <v>57</v>
      </c>
      <c r="CA1252">
        <v>5037</v>
      </c>
      <c r="CB1252">
        <v>0.5</v>
      </c>
      <c r="CC1252">
        <v>1</v>
      </c>
      <c r="CD1252">
        <v>51</v>
      </c>
      <c r="CE1252">
        <v>1</v>
      </c>
      <c r="CF1252">
        <v>1</v>
      </c>
      <c r="CG1252">
        <v>0.5</v>
      </c>
      <c r="CH1252">
        <v>0</v>
      </c>
    </row>
    <row r="1253" spans="1:86">
      <c r="A1253">
        <v>15</v>
      </c>
      <c r="B1253">
        <v>801</v>
      </c>
      <c r="C1253">
        <v>1</v>
      </c>
      <c r="D1253">
        <v>9</v>
      </c>
      <c r="E1253">
        <v>0</v>
      </c>
      <c r="F1253" s="24">
        <f t="shared" si="97"/>
        <v>15</v>
      </c>
      <c r="G1253">
        <v>110</v>
      </c>
      <c r="H1253" s="24">
        <f t="shared" si="99"/>
        <v>9</v>
      </c>
      <c r="I1253" s="24">
        <f t="shared" si="96"/>
        <v>17</v>
      </c>
      <c r="J1253" s="24">
        <f t="shared" si="98"/>
        <v>125</v>
      </c>
      <c r="K1253" s="24" t="str">
        <f t="shared" si="100"/>
        <v>00</v>
      </c>
      <c r="L1253">
        <v>73</v>
      </c>
      <c r="M1253">
        <v>0</v>
      </c>
      <c r="N1253">
        <v>40</v>
      </c>
      <c r="O1253">
        <v>10</v>
      </c>
      <c r="P1253">
        <v>2</v>
      </c>
      <c r="Q1253" t="s">
        <v>19</v>
      </c>
      <c r="R1253">
        <v>32</v>
      </c>
      <c r="S1253">
        <v>30</v>
      </c>
      <c r="T1253">
        <v>5</v>
      </c>
      <c r="U1253">
        <v>2</v>
      </c>
      <c r="V1253">
        <v>2.1000000000000001E-2</v>
      </c>
      <c r="W1253">
        <v>1.0999999999999999E-2</v>
      </c>
      <c r="X1253">
        <v>24</v>
      </c>
      <c r="Y1253">
        <v>1.5</v>
      </c>
      <c r="Z1253" t="s">
        <v>57</v>
      </c>
      <c r="AA1253">
        <v>430</v>
      </c>
      <c r="AB1253">
        <v>0.5</v>
      </c>
      <c r="AC1253">
        <v>1</v>
      </c>
      <c r="AD1253">
        <v>51</v>
      </c>
      <c r="AE1253">
        <v>1</v>
      </c>
      <c r="AF1253">
        <v>1</v>
      </c>
      <c r="AG1253">
        <v>0.5</v>
      </c>
      <c r="AH1253">
        <v>0</v>
      </c>
      <c r="BA1253">
        <v>15</v>
      </c>
      <c r="BB1253">
        <v>801</v>
      </c>
      <c r="BC1253">
        <v>1</v>
      </c>
      <c r="BD1253">
        <v>9</v>
      </c>
      <c r="BE1253">
        <v>0</v>
      </c>
      <c r="BF1253">
        <v>1.4</v>
      </c>
      <c r="BG1253">
        <v>110</v>
      </c>
      <c r="BH1253">
        <v>25</v>
      </c>
      <c r="BI1253">
        <v>136</v>
      </c>
      <c r="BJ1253">
        <v>101</v>
      </c>
      <c r="BK1253">
        <v>0</v>
      </c>
      <c r="BL1253">
        <v>73</v>
      </c>
      <c r="BM1253">
        <v>0</v>
      </c>
      <c r="BN1253">
        <v>40</v>
      </c>
      <c r="BO1253">
        <v>10</v>
      </c>
      <c r="BP1253">
        <v>2</v>
      </c>
      <c r="BQ1253" t="s">
        <v>19</v>
      </c>
      <c r="BR1253">
        <v>32</v>
      </c>
      <c r="BS1253">
        <v>30</v>
      </c>
      <c r="BT1253">
        <v>5</v>
      </c>
      <c r="BU1253">
        <v>2</v>
      </c>
      <c r="BV1253">
        <v>2.1000000000000001E-2</v>
      </c>
      <c r="BW1253">
        <v>1.0999999999999999E-2</v>
      </c>
      <c r="BX1253">
        <v>24</v>
      </c>
      <c r="BY1253">
        <v>1.5</v>
      </c>
      <c r="BZ1253" t="s">
        <v>57</v>
      </c>
      <c r="CA1253">
        <v>430</v>
      </c>
      <c r="CB1253">
        <v>0.5</v>
      </c>
      <c r="CC1253">
        <v>1</v>
      </c>
      <c r="CD1253">
        <v>51</v>
      </c>
      <c r="CE1253">
        <v>1</v>
      </c>
      <c r="CF1253">
        <v>1</v>
      </c>
      <c r="CG1253">
        <v>0.5</v>
      </c>
      <c r="CH1253">
        <v>0</v>
      </c>
    </row>
    <row r="1254" spans="1:86">
      <c r="F1254" s="24" t="str">
        <f t="shared" si="97"/>
        <v/>
      </c>
      <c r="H1254" s="24" t="str">
        <f t="shared" si="99"/>
        <v/>
      </c>
      <c r="I1254" s="24" t="str">
        <f t="shared" si="96"/>
        <v/>
      </c>
      <c r="J1254" s="24" t="str">
        <f t="shared" si="98"/>
        <v/>
      </c>
      <c r="K1254" s="24" t="str">
        <f t="shared" si="100"/>
        <v/>
      </c>
      <c r="AC1254">
        <v>1</v>
      </c>
      <c r="AE1254">
        <v>1</v>
      </c>
      <c r="AF1254">
        <v>1</v>
      </c>
      <c r="AH1254">
        <v>0</v>
      </c>
      <c r="BK1254">
        <v>0</v>
      </c>
      <c r="CC1254">
        <v>1</v>
      </c>
      <c r="CE1254">
        <v>1</v>
      </c>
      <c r="CF1254">
        <v>1</v>
      </c>
      <c r="CH1254">
        <v>0</v>
      </c>
    </row>
    <row r="1255" spans="1:86">
      <c r="F1255" s="24" t="str">
        <f t="shared" si="97"/>
        <v/>
      </c>
      <c r="H1255" s="24" t="str">
        <f t="shared" si="99"/>
        <v/>
      </c>
      <c r="I1255" s="24" t="str">
        <f t="shared" si="96"/>
        <v/>
      </c>
      <c r="J1255" s="24" t="str">
        <f t="shared" si="98"/>
        <v/>
      </c>
      <c r="K1255" s="24" t="str">
        <f t="shared" si="100"/>
        <v/>
      </c>
      <c r="AC1255">
        <v>1</v>
      </c>
      <c r="AE1255">
        <v>1</v>
      </c>
      <c r="AF1255">
        <v>1</v>
      </c>
      <c r="AH1255">
        <v>0</v>
      </c>
      <c r="BK1255">
        <v>0</v>
      </c>
      <c r="CC1255">
        <v>1</v>
      </c>
      <c r="CE1255">
        <v>1</v>
      </c>
      <c r="CF1255">
        <v>1</v>
      </c>
      <c r="CH1255">
        <v>0</v>
      </c>
    </row>
    <row r="1256" spans="1:86">
      <c r="A1256">
        <v>2</v>
      </c>
      <c r="B1256">
        <v>10</v>
      </c>
      <c r="C1256">
        <v>300</v>
      </c>
      <c r="D1256">
        <v>55</v>
      </c>
      <c r="E1256">
        <v>0</v>
      </c>
      <c r="F1256" s="24">
        <f t="shared" si="97"/>
        <v>135</v>
      </c>
      <c r="G1256">
        <v>50</v>
      </c>
      <c r="H1256" s="24">
        <f t="shared" si="99"/>
        <v>12</v>
      </c>
      <c r="I1256" s="24">
        <f t="shared" si="96"/>
        <v>11</v>
      </c>
      <c r="J1256" s="24">
        <f t="shared" si="98"/>
        <v>175</v>
      </c>
      <c r="K1256" s="24" t="str">
        <f t="shared" si="100"/>
        <v>03</v>
      </c>
      <c r="L1256">
        <v>22</v>
      </c>
      <c r="M1256">
        <v>0</v>
      </c>
      <c r="N1256">
        <v>0</v>
      </c>
      <c r="O1256">
        <v>1</v>
      </c>
      <c r="P1256">
        <v>0</v>
      </c>
      <c r="Q1256" t="s">
        <v>18</v>
      </c>
      <c r="R1256">
        <v>21</v>
      </c>
      <c r="S1256">
        <v>10</v>
      </c>
      <c r="T1256">
        <v>2</v>
      </c>
      <c r="U1256">
        <v>2</v>
      </c>
      <c r="V1256">
        <v>0.30299999999999999</v>
      </c>
      <c r="W1256">
        <v>0.2545</v>
      </c>
      <c r="X1256">
        <v>24</v>
      </c>
      <c r="Y1256">
        <v>0</v>
      </c>
      <c r="Z1256" t="s">
        <v>133</v>
      </c>
      <c r="AB1256">
        <v>0</v>
      </c>
      <c r="AC1256">
        <v>1</v>
      </c>
      <c r="AD1256">
        <v>51</v>
      </c>
      <c r="AE1256">
        <v>1</v>
      </c>
      <c r="AF1256">
        <v>1</v>
      </c>
      <c r="AG1256">
        <v>0.63</v>
      </c>
      <c r="AH1256">
        <v>0</v>
      </c>
      <c r="BA1256">
        <v>2</v>
      </c>
      <c r="BB1256">
        <v>10</v>
      </c>
      <c r="BC1256">
        <v>300</v>
      </c>
      <c r="BD1256">
        <v>55</v>
      </c>
      <c r="BE1256">
        <v>0</v>
      </c>
      <c r="BF1256">
        <v>13.4</v>
      </c>
      <c r="BG1256">
        <v>50</v>
      </c>
      <c r="BH1256">
        <v>12</v>
      </c>
      <c r="BI1256">
        <v>90</v>
      </c>
      <c r="BJ1256">
        <v>103</v>
      </c>
      <c r="BK1256">
        <v>0</v>
      </c>
      <c r="BL1256">
        <v>22</v>
      </c>
      <c r="BM1256">
        <v>0</v>
      </c>
      <c r="BN1256">
        <v>0</v>
      </c>
      <c r="BO1256">
        <v>1</v>
      </c>
      <c r="BP1256">
        <v>0</v>
      </c>
      <c r="BQ1256" t="s">
        <v>18</v>
      </c>
      <c r="BR1256">
        <v>21</v>
      </c>
      <c r="BS1256">
        <v>10</v>
      </c>
      <c r="BT1256">
        <v>2</v>
      </c>
      <c r="BU1256">
        <v>2</v>
      </c>
      <c r="BV1256">
        <v>0.30299999999999999</v>
      </c>
      <c r="BW1256">
        <v>0.2545</v>
      </c>
      <c r="BX1256">
        <v>24</v>
      </c>
      <c r="BY1256">
        <v>0</v>
      </c>
      <c r="BZ1256" t="s">
        <v>133</v>
      </c>
      <c r="CB1256">
        <v>0</v>
      </c>
      <c r="CC1256">
        <v>1</v>
      </c>
      <c r="CD1256">
        <v>51</v>
      </c>
      <c r="CE1256">
        <v>1</v>
      </c>
      <c r="CF1256">
        <v>1</v>
      </c>
      <c r="CG1256">
        <v>0.63</v>
      </c>
      <c r="CH1256">
        <v>0</v>
      </c>
    </row>
    <row r="1257" spans="1:86">
      <c r="A1257">
        <v>3</v>
      </c>
      <c r="B1257">
        <v>9</v>
      </c>
      <c r="C1257">
        <v>200</v>
      </c>
      <c r="D1257">
        <v>40</v>
      </c>
      <c r="E1257">
        <v>0</v>
      </c>
      <c r="F1257" s="24">
        <f t="shared" si="97"/>
        <v>85</v>
      </c>
      <c r="G1257">
        <v>50</v>
      </c>
      <c r="H1257" s="24">
        <f t="shared" si="99"/>
        <v>14</v>
      </c>
      <c r="I1257" s="24">
        <f t="shared" si="96"/>
        <v>11</v>
      </c>
      <c r="J1257" s="24">
        <f t="shared" si="98"/>
        <v>175</v>
      </c>
      <c r="K1257" s="24" t="str">
        <f t="shared" si="100"/>
        <v>03</v>
      </c>
      <c r="L1257">
        <v>22</v>
      </c>
      <c r="M1257">
        <v>0</v>
      </c>
      <c r="N1257">
        <v>0</v>
      </c>
      <c r="O1257">
        <v>1</v>
      </c>
      <c r="P1257">
        <v>0</v>
      </c>
      <c r="Q1257" t="s">
        <v>18</v>
      </c>
      <c r="R1257">
        <v>21</v>
      </c>
      <c r="S1257">
        <v>10</v>
      </c>
      <c r="T1257">
        <v>2</v>
      </c>
      <c r="U1257">
        <v>2</v>
      </c>
      <c r="V1257">
        <v>0.20899999999999999</v>
      </c>
      <c r="W1257">
        <v>0.17560000000000001</v>
      </c>
      <c r="X1257">
        <v>24</v>
      </c>
      <c r="Y1257">
        <v>0</v>
      </c>
      <c r="Z1257" t="s">
        <v>133</v>
      </c>
      <c r="AB1257">
        <v>0</v>
      </c>
      <c r="AC1257">
        <v>1</v>
      </c>
      <c r="AD1257">
        <v>51</v>
      </c>
      <c r="AE1257">
        <v>1</v>
      </c>
      <c r="AF1257">
        <v>1</v>
      </c>
      <c r="AG1257">
        <v>0.63</v>
      </c>
      <c r="AH1257">
        <v>0</v>
      </c>
      <c r="BA1257">
        <v>3</v>
      </c>
      <c r="BB1257">
        <v>9</v>
      </c>
      <c r="BC1257">
        <v>200</v>
      </c>
      <c r="BD1257">
        <v>40</v>
      </c>
      <c r="BE1257">
        <v>0</v>
      </c>
      <c r="BF1257">
        <v>8.6</v>
      </c>
      <c r="BG1257">
        <v>50</v>
      </c>
      <c r="BH1257">
        <v>14</v>
      </c>
      <c r="BI1257">
        <v>90</v>
      </c>
      <c r="BJ1257">
        <v>103</v>
      </c>
      <c r="BK1257">
        <v>0</v>
      </c>
      <c r="BL1257">
        <v>22</v>
      </c>
      <c r="BM1257">
        <v>0</v>
      </c>
      <c r="BN1257">
        <v>0</v>
      </c>
      <c r="BO1257">
        <v>1</v>
      </c>
      <c r="BP1257">
        <v>0</v>
      </c>
      <c r="BQ1257" t="s">
        <v>18</v>
      </c>
      <c r="BR1257">
        <v>21</v>
      </c>
      <c r="BS1257">
        <v>10</v>
      </c>
      <c r="BT1257">
        <v>2</v>
      </c>
      <c r="BU1257">
        <v>2</v>
      </c>
      <c r="BV1257">
        <v>0.20899999999999999</v>
      </c>
      <c r="BW1257">
        <v>0.17560000000000001</v>
      </c>
      <c r="BX1257">
        <v>24</v>
      </c>
      <c r="BY1257">
        <v>0</v>
      </c>
      <c r="BZ1257" t="s">
        <v>133</v>
      </c>
      <c r="CB1257">
        <v>0</v>
      </c>
      <c r="CC1257">
        <v>1</v>
      </c>
      <c r="CD1257">
        <v>51</v>
      </c>
      <c r="CE1257">
        <v>1</v>
      </c>
      <c r="CF1257">
        <v>1</v>
      </c>
      <c r="CG1257">
        <v>0.63</v>
      </c>
      <c r="CH1257">
        <v>0</v>
      </c>
    </row>
    <row r="1258" spans="1:86">
      <c r="A1258">
        <v>4</v>
      </c>
      <c r="B1258">
        <v>8</v>
      </c>
      <c r="C1258">
        <v>140</v>
      </c>
      <c r="D1258">
        <v>40</v>
      </c>
      <c r="E1258">
        <v>0</v>
      </c>
      <c r="F1258" s="24">
        <f t="shared" si="97"/>
        <v>53</v>
      </c>
      <c r="G1258">
        <v>60</v>
      </c>
      <c r="H1258" s="24">
        <f t="shared" si="99"/>
        <v>14</v>
      </c>
      <c r="I1258" s="24">
        <f t="shared" si="96"/>
        <v>11</v>
      </c>
      <c r="J1258" s="24">
        <f t="shared" si="98"/>
        <v>175</v>
      </c>
      <c r="K1258" s="24" t="str">
        <f t="shared" si="100"/>
        <v>03</v>
      </c>
      <c r="L1258">
        <v>32</v>
      </c>
      <c r="M1258">
        <v>0</v>
      </c>
      <c r="N1258">
        <v>40</v>
      </c>
      <c r="O1258">
        <v>0</v>
      </c>
      <c r="P1258">
        <v>0</v>
      </c>
      <c r="Q1258" t="s">
        <v>18</v>
      </c>
      <c r="R1258">
        <v>31</v>
      </c>
      <c r="S1258">
        <v>15</v>
      </c>
      <c r="T1258">
        <v>2</v>
      </c>
      <c r="U1258">
        <v>2</v>
      </c>
      <c r="V1258">
        <v>0.154</v>
      </c>
      <c r="W1258">
        <v>0.1278</v>
      </c>
      <c r="X1258">
        <v>24</v>
      </c>
      <c r="Y1258">
        <v>0</v>
      </c>
      <c r="Z1258" t="s">
        <v>133</v>
      </c>
      <c r="AB1258">
        <v>0</v>
      </c>
      <c r="AC1258">
        <v>1</v>
      </c>
      <c r="AD1258">
        <v>51</v>
      </c>
      <c r="AE1258">
        <v>1</v>
      </c>
      <c r="AF1258">
        <v>1</v>
      </c>
      <c r="AG1258">
        <v>0.63</v>
      </c>
      <c r="AH1258">
        <v>0</v>
      </c>
      <c r="BA1258">
        <v>4</v>
      </c>
      <c r="BB1258">
        <v>8</v>
      </c>
      <c r="BC1258">
        <v>140</v>
      </c>
      <c r="BD1258">
        <v>40</v>
      </c>
      <c r="BE1258">
        <v>0</v>
      </c>
      <c r="BF1258">
        <v>5.3</v>
      </c>
      <c r="BG1258">
        <v>60</v>
      </c>
      <c r="BH1258">
        <v>14</v>
      </c>
      <c r="BI1258">
        <v>90</v>
      </c>
      <c r="BJ1258">
        <v>103</v>
      </c>
      <c r="BK1258">
        <v>0</v>
      </c>
      <c r="BL1258">
        <v>32</v>
      </c>
      <c r="BM1258">
        <v>0</v>
      </c>
      <c r="BN1258">
        <v>40</v>
      </c>
      <c r="BO1258">
        <v>0</v>
      </c>
      <c r="BP1258">
        <v>0</v>
      </c>
      <c r="BQ1258" t="s">
        <v>18</v>
      </c>
      <c r="BR1258">
        <v>31</v>
      </c>
      <c r="BS1258">
        <v>15</v>
      </c>
      <c r="BT1258">
        <v>2</v>
      </c>
      <c r="BU1258">
        <v>2</v>
      </c>
      <c r="BV1258">
        <v>0.154</v>
      </c>
      <c r="BW1258">
        <v>0.1278</v>
      </c>
      <c r="BX1258">
        <v>24</v>
      </c>
      <c r="BY1258">
        <v>0</v>
      </c>
      <c r="BZ1258" t="s">
        <v>133</v>
      </c>
      <c r="CB1258">
        <v>0</v>
      </c>
      <c r="CC1258">
        <v>1</v>
      </c>
      <c r="CD1258">
        <v>51</v>
      </c>
      <c r="CE1258">
        <v>1</v>
      </c>
      <c r="CF1258">
        <v>1</v>
      </c>
      <c r="CG1258">
        <v>0.63</v>
      </c>
      <c r="CH1258">
        <v>0</v>
      </c>
    </row>
    <row r="1259" spans="1:86">
      <c r="A1259">
        <v>5</v>
      </c>
      <c r="B1259">
        <v>7</v>
      </c>
      <c r="C1259">
        <v>70</v>
      </c>
      <c r="D1259">
        <v>25</v>
      </c>
      <c r="E1259">
        <v>0</v>
      </c>
      <c r="F1259" s="24">
        <f t="shared" si="97"/>
        <v>33</v>
      </c>
      <c r="G1259">
        <v>60</v>
      </c>
      <c r="H1259" s="24">
        <f t="shared" si="99"/>
        <v>10</v>
      </c>
      <c r="I1259" s="24">
        <f t="shared" si="96"/>
        <v>11</v>
      </c>
      <c r="J1259" s="24">
        <f t="shared" si="98"/>
        <v>150</v>
      </c>
      <c r="K1259" s="24" t="str">
        <f t="shared" si="100"/>
        <v>03</v>
      </c>
      <c r="L1259">
        <v>42</v>
      </c>
      <c r="M1259">
        <v>0</v>
      </c>
      <c r="N1259">
        <v>40</v>
      </c>
      <c r="O1259">
        <v>0</v>
      </c>
      <c r="P1259">
        <v>0</v>
      </c>
      <c r="Q1259" t="s">
        <v>18</v>
      </c>
      <c r="R1259">
        <v>31</v>
      </c>
      <c r="S1259">
        <v>15</v>
      </c>
      <c r="T1259">
        <v>2</v>
      </c>
      <c r="U1259">
        <v>2</v>
      </c>
      <c r="V1259">
        <v>0.111</v>
      </c>
      <c r="W1259">
        <v>8.8800000000000004E-2</v>
      </c>
      <c r="X1259">
        <v>24</v>
      </c>
      <c r="Y1259">
        <v>0</v>
      </c>
      <c r="Z1259" t="s">
        <v>133</v>
      </c>
      <c r="AB1259">
        <v>4</v>
      </c>
      <c r="AC1259">
        <v>1</v>
      </c>
      <c r="AD1259">
        <v>51</v>
      </c>
      <c r="AE1259">
        <v>1</v>
      </c>
      <c r="AF1259">
        <v>1</v>
      </c>
      <c r="AG1259">
        <v>0.63</v>
      </c>
      <c r="AH1259">
        <v>0</v>
      </c>
      <c r="BA1259">
        <v>5</v>
      </c>
      <c r="BB1259">
        <v>7</v>
      </c>
      <c r="BC1259">
        <v>70</v>
      </c>
      <c r="BD1259">
        <v>25</v>
      </c>
      <c r="BE1259">
        <v>0</v>
      </c>
      <c r="BF1259">
        <v>3.3</v>
      </c>
      <c r="BG1259">
        <v>60</v>
      </c>
      <c r="BH1259">
        <v>14</v>
      </c>
      <c r="BI1259">
        <v>90</v>
      </c>
      <c r="BJ1259">
        <v>102</v>
      </c>
      <c r="BK1259">
        <v>0</v>
      </c>
      <c r="BL1259">
        <v>42</v>
      </c>
      <c r="BM1259">
        <v>0</v>
      </c>
      <c r="BN1259">
        <v>40</v>
      </c>
      <c r="BO1259">
        <v>0</v>
      </c>
      <c r="BP1259">
        <v>0</v>
      </c>
      <c r="BQ1259" t="s">
        <v>18</v>
      </c>
      <c r="BR1259">
        <v>31</v>
      </c>
      <c r="BS1259">
        <v>15</v>
      </c>
      <c r="BT1259">
        <v>2</v>
      </c>
      <c r="BU1259">
        <v>2</v>
      </c>
      <c r="BV1259">
        <v>0.111</v>
      </c>
      <c r="BW1259">
        <v>8.8800000000000004E-2</v>
      </c>
      <c r="BX1259">
        <v>24</v>
      </c>
      <c r="BY1259">
        <v>0</v>
      </c>
      <c r="BZ1259" t="s">
        <v>133</v>
      </c>
      <c r="CB1259">
        <v>4</v>
      </c>
      <c r="CC1259">
        <v>1</v>
      </c>
      <c r="CD1259">
        <v>51</v>
      </c>
      <c r="CE1259">
        <v>1</v>
      </c>
      <c r="CF1259">
        <v>1</v>
      </c>
      <c r="CG1259">
        <v>0.63</v>
      </c>
      <c r="CH1259">
        <v>0</v>
      </c>
    </row>
    <row r="1260" spans="1:86">
      <c r="A1260">
        <v>6</v>
      </c>
      <c r="B1260">
        <v>6</v>
      </c>
      <c r="C1260">
        <v>40</v>
      </c>
      <c r="D1260">
        <v>20</v>
      </c>
      <c r="E1260">
        <v>0</v>
      </c>
      <c r="F1260" s="24">
        <f t="shared" si="97"/>
        <v>23</v>
      </c>
      <c r="G1260">
        <v>70</v>
      </c>
      <c r="H1260" s="24">
        <f t="shared" si="99"/>
        <v>12</v>
      </c>
      <c r="I1260" s="24">
        <f t="shared" si="96"/>
        <v>13</v>
      </c>
      <c r="J1260" s="24">
        <f t="shared" si="98"/>
        <v>150</v>
      </c>
      <c r="K1260" s="24" t="str">
        <f t="shared" si="100"/>
        <v>03</v>
      </c>
      <c r="L1260">
        <v>32</v>
      </c>
      <c r="M1260">
        <v>0</v>
      </c>
      <c r="N1260">
        <v>40</v>
      </c>
      <c r="O1260">
        <v>0</v>
      </c>
      <c r="P1260" t="s">
        <v>135</v>
      </c>
      <c r="Q1260" t="s">
        <v>18</v>
      </c>
      <c r="R1260">
        <v>31</v>
      </c>
      <c r="S1260">
        <v>15</v>
      </c>
      <c r="T1260">
        <v>2</v>
      </c>
      <c r="U1260">
        <v>2</v>
      </c>
      <c r="V1260">
        <v>7.5999999999999998E-2</v>
      </c>
      <c r="W1260">
        <v>0.06</v>
      </c>
      <c r="X1260">
        <v>24</v>
      </c>
      <c r="Y1260">
        <v>0</v>
      </c>
      <c r="Z1260" t="s">
        <v>133</v>
      </c>
      <c r="AB1260">
        <v>2.8</v>
      </c>
      <c r="AC1260">
        <v>1</v>
      </c>
      <c r="AD1260">
        <v>51</v>
      </c>
      <c r="AE1260">
        <v>1</v>
      </c>
      <c r="AF1260">
        <v>1</v>
      </c>
      <c r="AG1260">
        <v>0.63</v>
      </c>
      <c r="AH1260">
        <v>0</v>
      </c>
      <c r="BA1260">
        <v>6</v>
      </c>
      <c r="BB1260">
        <v>6</v>
      </c>
      <c r="BC1260">
        <v>40</v>
      </c>
      <c r="BD1260">
        <v>20</v>
      </c>
      <c r="BE1260">
        <v>0</v>
      </c>
      <c r="BF1260">
        <v>2.2999999999999998</v>
      </c>
      <c r="BG1260">
        <v>70</v>
      </c>
      <c r="BH1260">
        <v>17</v>
      </c>
      <c r="BI1260">
        <v>100</v>
      </c>
      <c r="BJ1260">
        <v>102</v>
      </c>
      <c r="BK1260">
        <v>0</v>
      </c>
      <c r="BL1260">
        <v>32</v>
      </c>
      <c r="BM1260">
        <v>0</v>
      </c>
      <c r="BN1260">
        <v>40</v>
      </c>
      <c r="BO1260">
        <v>0</v>
      </c>
      <c r="BP1260" t="s">
        <v>135</v>
      </c>
      <c r="BQ1260" t="s">
        <v>18</v>
      </c>
      <c r="BR1260">
        <v>31</v>
      </c>
      <c r="BS1260">
        <v>15</v>
      </c>
      <c r="BT1260">
        <v>2</v>
      </c>
      <c r="BU1260">
        <v>2</v>
      </c>
      <c r="BV1260">
        <v>7.5999999999999998E-2</v>
      </c>
      <c r="BW1260">
        <v>0.06</v>
      </c>
      <c r="BX1260">
        <v>24</v>
      </c>
      <c r="BY1260">
        <v>0</v>
      </c>
      <c r="BZ1260" t="s">
        <v>133</v>
      </c>
      <c r="CB1260">
        <v>2.8</v>
      </c>
      <c r="CC1260">
        <v>1</v>
      </c>
      <c r="CD1260">
        <v>51</v>
      </c>
      <c r="CE1260">
        <v>1</v>
      </c>
      <c r="CF1260">
        <v>1</v>
      </c>
      <c r="CG1260">
        <v>0.63</v>
      </c>
      <c r="CH1260">
        <v>0</v>
      </c>
    </row>
    <row r="1261" spans="1:86">
      <c r="A1261">
        <v>7</v>
      </c>
      <c r="B1261">
        <v>5</v>
      </c>
      <c r="C1261">
        <v>10</v>
      </c>
      <c r="D1261">
        <v>10</v>
      </c>
      <c r="E1261">
        <v>0</v>
      </c>
      <c r="F1261" s="24">
        <f t="shared" si="97"/>
        <v>15</v>
      </c>
      <c r="G1261">
        <v>95</v>
      </c>
      <c r="H1261" s="24">
        <f t="shared" si="99"/>
        <v>6</v>
      </c>
      <c r="I1261" s="24">
        <f t="shared" si="96"/>
        <v>13</v>
      </c>
      <c r="J1261" s="24">
        <f t="shared" si="98"/>
        <v>125</v>
      </c>
      <c r="K1261" s="24" t="str">
        <f t="shared" si="100"/>
        <v>00</v>
      </c>
      <c r="L1261">
        <v>52</v>
      </c>
      <c r="M1261">
        <v>0</v>
      </c>
      <c r="N1261">
        <v>40</v>
      </c>
      <c r="O1261">
        <v>0</v>
      </c>
      <c r="P1261">
        <v>0</v>
      </c>
      <c r="Q1261" t="s">
        <v>18</v>
      </c>
      <c r="R1261">
        <v>31</v>
      </c>
      <c r="S1261">
        <v>15</v>
      </c>
      <c r="T1261">
        <v>2</v>
      </c>
      <c r="U1261">
        <v>2</v>
      </c>
      <c r="V1261">
        <v>5.0999999999999997E-2</v>
      </c>
      <c r="W1261">
        <v>4.0300000000000002E-2</v>
      </c>
      <c r="X1261">
        <v>24</v>
      </c>
      <c r="Y1261">
        <v>0</v>
      </c>
      <c r="Z1261" t="s">
        <v>133</v>
      </c>
      <c r="AB1261">
        <v>2</v>
      </c>
      <c r="AC1261">
        <v>1</v>
      </c>
      <c r="AD1261">
        <v>51</v>
      </c>
      <c r="AE1261">
        <v>1</v>
      </c>
      <c r="AF1261">
        <v>1</v>
      </c>
      <c r="AG1261">
        <v>0.63</v>
      </c>
      <c r="AH1261">
        <v>0</v>
      </c>
      <c r="BA1261">
        <v>7</v>
      </c>
      <c r="BB1261">
        <v>5</v>
      </c>
      <c r="BC1261">
        <v>10</v>
      </c>
      <c r="BD1261">
        <v>10</v>
      </c>
      <c r="BE1261">
        <v>0</v>
      </c>
      <c r="BF1261">
        <v>1.5</v>
      </c>
      <c r="BG1261">
        <v>95</v>
      </c>
      <c r="BH1261">
        <v>18</v>
      </c>
      <c r="BI1261">
        <v>100</v>
      </c>
      <c r="BJ1261">
        <v>101</v>
      </c>
      <c r="BK1261">
        <v>0</v>
      </c>
      <c r="BL1261">
        <v>52</v>
      </c>
      <c r="BM1261">
        <v>0</v>
      </c>
      <c r="BN1261">
        <v>40</v>
      </c>
      <c r="BO1261">
        <v>0</v>
      </c>
      <c r="BP1261">
        <v>0</v>
      </c>
      <c r="BQ1261" t="s">
        <v>18</v>
      </c>
      <c r="BR1261">
        <v>31</v>
      </c>
      <c r="BS1261">
        <v>15</v>
      </c>
      <c r="BT1261">
        <v>2</v>
      </c>
      <c r="BU1261">
        <v>2</v>
      </c>
      <c r="BV1261">
        <v>5.0999999999999997E-2</v>
      </c>
      <c r="BW1261">
        <v>4.0300000000000002E-2</v>
      </c>
      <c r="BX1261">
        <v>24</v>
      </c>
      <c r="BY1261">
        <v>0</v>
      </c>
      <c r="BZ1261" t="s">
        <v>133</v>
      </c>
      <c r="CB1261">
        <v>2</v>
      </c>
      <c r="CC1261">
        <v>1</v>
      </c>
      <c r="CD1261">
        <v>51</v>
      </c>
      <c r="CE1261">
        <v>1</v>
      </c>
      <c r="CF1261">
        <v>1</v>
      </c>
      <c r="CG1261">
        <v>0.63</v>
      </c>
      <c r="CH1261">
        <v>0</v>
      </c>
    </row>
    <row r="1262" spans="1:86">
      <c r="A1262">
        <v>8</v>
      </c>
      <c r="B1262">
        <v>4</v>
      </c>
      <c r="C1262">
        <v>7</v>
      </c>
      <c r="D1262">
        <v>9</v>
      </c>
      <c r="E1262">
        <v>0</v>
      </c>
      <c r="F1262" s="24">
        <f t="shared" si="97"/>
        <v>7.9999999999999991</v>
      </c>
      <c r="G1262">
        <v>95</v>
      </c>
      <c r="H1262" s="24">
        <f t="shared" si="99"/>
        <v>6</v>
      </c>
      <c r="I1262" s="24">
        <f t="shared" si="96"/>
        <v>13</v>
      </c>
      <c r="J1262" s="24">
        <f t="shared" si="98"/>
        <v>125</v>
      </c>
      <c r="K1262" s="24" t="str">
        <f t="shared" si="100"/>
        <v>00</v>
      </c>
      <c r="L1262">
        <v>62</v>
      </c>
      <c r="M1262">
        <v>0</v>
      </c>
      <c r="N1262">
        <v>0</v>
      </c>
      <c r="O1262">
        <v>0</v>
      </c>
      <c r="P1262">
        <v>0</v>
      </c>
      <c r="Q1262" t="s">
        <v>18</v>
      </c>
      <c r="R1262">
        <v>31</v>
      </c>
      <c r="S1262">
        <v>15</v>
      </c>
      <c r="T1262">
        <v>3</v>
      </c>
      <c r="U1262">
        <v>2</v>
      </c>
      <c r="V1262">
        <v>3.6999999999999998E-2</v>
      </c>
      <c r="W1262">
        <v>2.81E-2</v>
      </c>
      <c r="X1262">
        <v>24</v>
      </c>
      <c r="Y1262">
        <v>0</v>
      </c>
      <c r="Z1262" t="s">
        <v>133</v>
      </c>
      <c r="AB1262">
        <v>1.1200000000000001</v>
      </c>
      <c r="AC1262">
        <v>1</v>
      </c>
      <c r="AD1262">
        <v>51</v>
      </c>
      <c r="AE1262">
        <v>1</v>
      </c>
      <c r="AF1262">
        <v>1</v>
      </c>
      <c r="AG1262">
        <v>0.63</v>
      </c>
      <c r="AH1262">
        <v>0</v>
      </c>
      <c r="BA1262">
        <v>8</v>
      </c>
      <c r="BB1262">
        <v>4</v>
      </c>
      <c r="BC1262">
        <v>7</v>
      </c>
      <c r="BD1262">
        <v>9</v>
      </c>
      <c r="BE1262">
        <v>0</v>
      </c>
      <c r="BF1262">
        <v>0.7</v>
      </c>
      <c r="BG1262">
        <v>95</v>
      </c>
      <c r="BH1262">
        <v>18</v>
      </c>
      <c r="BI1262">
        <v>100</v>
      </c>
      <c r="BJ1262">
        <v>101</v>
      </c>
      <c r="BK1262">
        <v>0</v>
      </c>
      <c r="BL1262">
        <v>62</v>
      </c>
      <c r="BM1262">
        <v>0</v>
      </c>
      <c r="BN1262">
        <v>0</v>
      </c>
      <c r="BO1262">
        <v>0</v>
      </c>
      <c r="BP1262">
        <v>0</v>
      </c>
      <c r="BQ1262" t="s">
        <v>18</v>
      </c>
      <c r="BR1262">
        <v>31</v>
      </c>
      <c r="BS1262">
        <v>15</v>
      </c>
      <c r="BT1262">
        <v>3</v>
      </c>
      <c r="BU1262">
        <v>2</v>
      </c>
      <c r="BV1262">
        <v>3.6999999999999998E-2</v>
      </c>
      <c r="BW1262">
        <v>2.81E-2</v>
      </c>
      <c r="BX1262">
        <v>24</v>
      </c>
      <c r="BY1262">
        <v>0</v>
      </c>
      <c r="BZ1262" t="s">
        <v>133</v>
      </c>
      <c r="CB1262">
        <v>1.1200000000000001</v>
      </c>
      <c r="CC1262">
        <v>1</v>
      </c>
      <c r="CD1262">
        <v>51</v>
      </c>
      <c r="CE1262">
        <v>1</v>
      </c>
      <c r="CF1262">
        <v>1</v>
      </c>
      <c r="CG1262">
        <v>0.63</v>
      </c>
      <c r="CH1262">
        <v>0</v>
      </c>
    </row>
    <row r="1263" spans="1:86">
      <c r="A1263">
        <v>9</v>
      </c>
      <c r="B1263">
        <v>3</v>
      </c>
      <c r="C1263">
        <v>7</v>
      </c>
      <c r="D1263">
        <v>9</v>
      </c>
      <c r="E1263">
        <v>0</v>
      </c>
      <c r="F1263" s="24">
        <f t="shared" si="97"/>
        <v>5</v>
      </c>
      <c r="G1263">
        <v>95</v>
      </c>
      <c r="H1263" s="24">
        <f t="shared" si="99"/>
        <v>6</v>
      </c>
      <c r="I1263" s="24">
        <f t="shared" si="96"/>
        <v>14</v>
      </c>
      <c r="J1263" s="24">
        <f t="shared" si="98"/>
        <v>125</v>
      </c>
      <c r="K1263" s="24" t="str">
        <f t="shared" si="100"/>
        <v>00</v>
      </c>
      <c r="L1263">
        <v>75</v>
      </c>
      <c r="M1263">
        <v>0</v>
      </c>
      <c r="N1263">
        <v>0</v>
      </c>
      <c r="O1263">
        <v>0</v>
      </c>
      <c r="P1263">
        <v>0</v>
      </c>
      <c r="Q1263" t="s">
        <v>18</v>
      </c>
      <c r="R1263">
        <v>31</v>
      </c>
      <c r="S1263">
        <v>15</v>
      </c>
      <c r="T1263">
        <v>3</v>
      </c>
      <c r="U1263">
        <v>2</v>
      </c>
      <c r="V1263">
        <v>2.5999999999999999E-2</v>
      </c>
      <c r="W1263">
        <v>1.9199999999999998E-2</v>
      </c>
      <c r="X1263">
        <v>24</v>
      </c>
      <c r="Y1263">
        <v>0</v>
      </c>
      <c r="Z1263" t="s">
        <v>133</v>
      </c>
      <c r="AB1263">
        <v>0.9</v>
      </c>
      <c r="AC1263">
        <v>1</v>
      </c>
      <c r="AD1263">
        <v>51</v>
      </c>
      <c r="AE1263">
        <v>1</v>
      </c>
      <c r="AF1263">
        <v>1</v>
      </c>
      <c r="AG1263">
        <v>0.63</v>
      </c>
      <c r="AH1263">
        <v>0</v>
      </c>
      <c r="BA1263">
        <v>9</v>
      </c>
      <c r="BB1263">
        <v>3</v>
      </c>
      <c r="BC1263">
        <v>7</v>
      </c>
      <c r="BD1263">
        <v>9</v>
      </c>
      <c r="BE1263">
        <v>0</v>
      </c>
      <c r="BF1263">
        <v>0.4</v>
      </c>
      <c r="BG1263">
        <v>95</v>
      </c>
      <c r="BH1263">
        <v>18</v>
      </c>
      <c r="BI1263">
        <v>110</v>
      </c>
      <c r="BJ1263">
        <v>101</v>
      </c>
      <c r="BK1263">
        <v>0</v>
      </c>
      <c r="BL1263">
        <v>75</v>
      </c>
      <c r="BM1263">
        <v>0</v>
      </c>
      <c r="BN1263">
        <v>0</v>
      </c>
      <c r="BO1263">
        <v>0</v>
      </c>
      <c r="BP1263">
        <v>0</v>
      </c>
      <c r="BQ1263" t="s">
        <v>18</v>
      </c>
      <c r="BR1263">
        <v>31</v>
      </c>
      <c r="BS1263">
        <v>15</v>
      </c>
      <c r="BT1263">
        <v>3</v>
      </c>
      <c r="BU1263">
        <v>2</v>
      </c>
      <c r="BV1263">
        <v>2.5999999999999999E-2</v>
      </c>
      <c r="BW1263">
        <v>1.9199999999999998E-2</v>
      </c>
      <c r="BX1263">
        <v>24</v>
      </c>
      <c r="BY1263">
        <v>0</v>
      </c>
      <c r="BZ1263" t="s">
        <v>133</v>
      </c>
      <c r="CB1263">
        <v>0.9</v>
      </c>
      <c r="CC1263">
        <v>1</v>
      </c>
      <c r="CD1263">
        <v>51</v>
      </c>
      <c r="CE1263">
        <v>1</v>
      </c>
      <c r="CF1263">
        <v>1</v>
      </c>
      <c r="CG1263">
        <v>0.63</v>
      </c>
      <c r="CH1263">
        <v>0</v>
      </c>
    </row>
    <row r="1264" spans="1:86">
      <c r="A1264">
        <v>10</v>
      </c>
      <c r="B1264">
        <v>802</v>
      </c>
      <c r="C1264">
        <v>1</v>
      </c>
      <c r="D1264">
        <v>9</v>
      </c>
      <c r="E1264">
        <v>0</v>
      </c>
      <c r="F1264" s="24">
        <f t="shared" si="97"/>
        <v>13</v>
      </c>
      <c r="G1264">
        <v>140</v>
      </c>
      <c r="H1264" s="24">
        <f t="shared" si="99"/>
        <v>8</v>
      </c>
      <c r="I1264" s="24">
        <f t="shared" ref="I1264:I1327" si="101">IF(BI1264="","",ROUND(BI1264*10/80,0))</f>
        <v>20</v>
      </c>
      <c r="J1264" s="24">
        <f t="shared" si="98"/>
        <v>125</v>
      </c>
      <c r="K1264" s="24" t="str">
        <f t="shared" si="100"/>
        <v>00</v>
      </c>
      <c r="L1264">
        <v>75</v>
      </c>
      <c r="M1264">
        <v>0</v>
      </c>
      <c r="N1264">
        <v>0</v>
      </c>
      <c r="O1264">
        <v>10</v>
      </c>
      <c r="P1264">
        <v>1</v>
      </c>
      <c r="Q1264" t="s">
        <v>19</v>
      </c>
      <c r="R1264">
        <v>41</v>
      </c>
      <c r="S1264">
        <v>48</v>
      </c>
      <c r="T1264">
        <v>5</v>
      </c>
      <c r="U1264">
        <v>2</v>
      </c>
      <c r="V1264">
        <v>8.0000000000000002E-3</v>
      </c>
      <c r="W1264">
        <v>2.2200000000000001E-2</v>
      </c>
      <c r="X1264">
        <v>24</v>
      </c>
      <c r="Y1264">
        <v>1.2</v>
      </c>
      <c r="Z1264" t="s">
        <v>57</v>
      </c>
      <c r="AA1264">
        <v>4030</v>
      </c>
      <c r="AB1264">
        <v>0.8</v>
      </c>
      <c r="AC1264">
        <v>1</v>
      </c>
      <c r="AD1264">
        <v>51</v>
      </c>
      <c r="AE1264">
        <v>1</v>
      </c>
      <c r="AF1264">
        <v>1</v>
      </c>
      <c r="AG1264">
        <v>0.63</v>
      </c>
      <c r="AH1264">
        <v>0</v>
      </c>
      <c r="BA1264">
        <v>10</v>
      </c>
      <c r="BB1264">
        <v>802</v>
      </c>
      <c r="BC1264">
        <v>1</v>
      </c>
      <c r="BD1264">
        <v>9</v>
      </c>
      <c r="BE1264">
        <v>0</v>
      </c>
      <c r="BF1264">
        <v>1.3</v>
      </c>
      <c r="BG1264">
        <v>140</v>
      </c>
      <c r="BH1264">
        <v>23</v>
      </c>
      <c r="BI1264">
        <v>160</v>
      </c>
      <c r="BJ1264">
        <v>101</v>
      </c>
      <c r="BK1264">
        <v>0</v>
      </c>
      <c r="BL1264">
        <v>75</v>
      </c>
      <c r="BM1264">
        <v>0</v>
      </c>
      <c r="BN1264">
        <v>0</v>
      </c>
      <c r="BO1264">
        <v>10</v>
      </c>
      <c r="BP1264">
        <v>1</v>
      </c>
      <c r="BQ1264" t="s">
        <v>19</v>
      </c>
      <c r="BR1264">
        <v>41</v>
      </c>
      <c r="BS1264">
        <v>48</v>
      </c>
      <c r="BT1264">
        <v>5</v>
      </c>
      <c r="BU1264">
        <v>2</v>
      </c>
      <c r="BV1264">
        <v>8.0000000000000002E-3</v>
      </c>
      <c r="BW1264">
        <v>2.2200000000000001E-2</v>
      </c>
      <c r="BX1264">
        <v>24</v>
      </c>
      <c r="BY1264">
        <v>1.2</v>
      </c>
      <c r="BZ1264" t="s">
        <v>57</v>
      </c>
      <c r="CA1264">
        <v>4030</v>
      </c>
      <c r="CB1264">
        <v>0.8</v>
      </c>
      <c r="CC1264">
        <v>1</v>
      </c>
      <c r="CD1264">
        <v>51</v>
      </c>
      <c r="CE1264">
        <v>1</v>
      </c>
      <c r="CF1264">
        <v>1</v>
      </c>
      <c r="CG1264">
        <v>0.63</v>
      </c>
      <c r="CH1264">
        <v>0</v>
      </c>
    </row>
    <row r="1265" spans="1:86">
      <c r="A1265">
        <v>11</v>
      </c>
      <c r="B1265">
        <v>802</v>
      </c>
      <c r="C1265">
        <v>1</v>
      </c>
      <c r="D1265">
        <v>9</v>
      </c>
      <c r="E1265">
        <v>0</v>
      </c>
      <c r="F1265" s="24">
        <f t="shared" si="97"/>
        <v>13</v>
      </c>
      <c r="G1265">
        <v>140</v>
      </c>
      <c r="H1265" s="24">
        <f t="shared" si="99"/>
        <v>8</v>
      </c>
      <c r="I1265" s="24">
        <f t="shared" si="101"/>
        <v>20</v>
      </c>
      <c r="J1265" s="24">
        <f t="shared" si="98"/>
        <v>125</v>
      </c>
      <c r="K1265" s="24" t="str">
        <f t="shared" si="100"/>
        <v>00</v>
      </c>
      <c r="L1265">
        <v>75</v>
      </c>
      <c r="M1265">
        <v>0</v>
      </c>
      <c r="N1265">
        <v>0</v>
      </c>
      <c r="O1265">
        <v>10</v>
      </c>
      <c r="P1265">
        <v>1</v>
      </c>
      <c r="Q1265" t="s">
        <v>19</v>
      </c>
      <c r="R1265">
        <v>41</v>
      </c>
      <c r="S1265">
        <v>48</v>
      </c>
      <c r="T1265">
        <v>5</v>
      </c>
      <c r="U1265">
        <v>2</v>
      </c>
      <c r="V1265">
        <v>2.8000000000000001E-2</v>
      </c>
      <c r="W1265">
        <v>9.4999999999999998E-3</v>
      </c>
      <c r="X1265">
        <v>24</v>
      </c>
      <c r="Y1265">
        <v>1.2</v>
      </c>
      <c r="Z1265" t="s">
        <v>57</v>
      </c>
      <c r="AA1265">
        <v>336</v>
      </c>
      <c r="AB1265">
        <v>0.8</v>
      </c>
      <c r="AC1265">
        <v>1</v>
      </c>
      <c r="AD1265">
        <v>51</v>
      </c>
      <c r="AE1265">
        <v>1</v>
      </c>
      <c r="AF1265">
        <v>1</v>
      </c>
      <c r="AG1265">
        <v>0.63</v>
      </c>
      <c r="AH1265">
        <v>0</v>
      </c>
      <c r="BA1265">
        <v>11</v>
      </c>
      <c r="BB1265">
        <v>802</v>
      </c>
      <c r="BC1265">
        <v>1</v>
      </c>
      <c r="BD1265">
        <v>9</v>
      </c>
      <c r="BE1265">
        <v>0</v>
      </c>
      <c r="BF1265">
        <v>1.3</v>
      </c>
      <c r="BG1265">
        <v>140</v>
      </c>
      <c r="BH1265">
        <v>23</v>
      </c>
      <c r="BI1265">
        <v>160</v>
      </c>
      <c r="BJ1265">
        <v>101</v>
      </c>
      <c r="BK1265">
        <v>0</v>
      </c>
      <c r="BL1265">
        <v>75</v>
      </c>
      <c r="BM1265">
        <v>0</v>
      </c>
      <c r="BN1265">
        <v>0</v>
      </c>
      <c r="BO1265">
        <v>10</v>
      </c>
      <c r="BP1265">
        <v>1</v>
      </c>
      <c r="BQ1265" t="s">
        <v>19</v>
      </c>
      <c r="BR1265">
        <v>41</v>
      </c>
      <c r="BS1265">
        <v>48</v>
      </c>
      <c r="BT1265">
        <v>5</v>
      </c>
      <c r="BU1265">
        <v>2</v>
      </c>
      <c r="BV1265">
        <v>2.8000000000000001E-2</v>
      </c>
      <c r="BW1265">
        <v>9.4999999999999998E-3</v>
      </c>
      <c r="BX1265">
        <v>24</v>
      </c>
      <c r="BY1265">
        <v>1.2</v>
      </c>
      <c r="BZ1265" t="s">
        <v>57</v>
      </c>
      <c r="CA1265">
        <v>336</v>
      </c>
      <c r="CB1265">
        <v>0.8</v>
      </c>
      <c r="CC1265">
        <v>1</v>
      </c>
      <c r="CD1265">
        <v>51</v>
      </c>
      <c r="CE1265">
        <v>1</v>
      </c>
      <c r="CF1265">
        <v>1</v>
      </c>
      <c r="CG1265">
        <v>0.63</v>
      </c>
      <c r="CH1265">
        <v>0</v>
      </c>
    </row>
    <row r="1266" spans="1:86">
      <c r="A1266">
        <v>12</v>
      </c>
      <c r="B1266">
        <v>801</v>
      </c>
      <c r="C1266">
        <v>1</v>
      </c>
      <c r="D1266">
        <v>9</v>
      </c>
      <c r="E1266">
        <v>0</v>
      </c>
      <c r="F1266" s="24">
        <f t="shared" si="97"/>
        <v>15</v>
      </c>
      <c r="G1266">
        <v>110</v>
      </c>
      <c r="H1266" s="24">
        <f t="shared" si="99"/>
        <v>8</v>
      </c>
      <c r="I1266" s="24">
        <f t="shared" si="101"/>
        <v>17</v>
      </c>
      <c r="J1266" s="24">
        <f t="shared" si="98"/>
        <v>125</v>
      </c>
      <c r="K1266" s="24" t="str">
        <f t="shared" si="100"/>
        <v>00</v>
      </c>
      <c r="L1266">
        <v>73</v>
      </c>
      <c r="M1266">
        <v>0</v>
      </c>
      <c r="N1266">
        <v>0</v>
      </c>
      <c r="O1266">
        <v>10</v>
      </c>
      <c r="P1266">
        <v>3</v>
      </c>
      <c r="Q1266" t="s">
        <v>19</v>
      </c>
      <c r="R1266">
        <v>32</v>
      </c>
      <c r="S1266">
        <v>30</v>
      </c>
      <c r="T1266">
        <v>5</v>
      </c>
      <c r="U1266">
        <v>2</v>
      </c>
      <c r="V1266">
        <v>4.0000000000000001E-3</v>
      </c>
      <c r="W1266">
        <v>2.7E-2</v>
      </c>
      <c r="X1266">
        <v>24</v>
      </c>
      <c r="Y1266">
        <v>1.2</v>
      </c>
      <c r="Z1266" t="s">
        <v>57</v>
      </c>
      <c r="AA1266">
        <v>4030</v>
      </c>
      <c r="AB1266">
        <v>0.63</v>
      </c>
      <c r="AC1266">
        <v>1</v>
      </c>
      <c r="AD1266">
        <v>51</v>
      </c>
      <c r="AE1266">
        <v>1</v>
      </c>
      <c r="AF1266">
        <v>1</v>
      </c>
      <c r="AG1266">
        <v>0.63</v>
      </c>
      <c r="AH1266">
        <v>0</v>
      </c>
      <c r="BA1266">
        <v>12</v>
      </c>
      <c r="BB1266">
        <v>801</v>
      </c>
      <c r="BC1266">
        <v>1</v>
      </c>
      <c r="BD1266">
        <v>9</v>
      </c>
      <c r="BE1266">
        <v>0</v>
      </c>
      <c r="BF1266">
        <v>1.4</v>
      </c>
      <c r="BG1266">
        <v>110</v>
      </c>
      <c r="BH1266">
        <v>23</v>
      </c>
      <c r="BI1266">
        <v>136</v>
      </c>
      <c r="BJ1266">
        <v>101</v>
      </c>
      <c r="BK1266">
        <v>0</v>
      </c>
      <c r="BL1266">
        <v>73</v>
      </c>
      <c r="BM1266">
        <v>0</v>
      </c>
      <c r="BN1266">
        <v>0</v>
      </c>
      <c r="BO1266">
        <v>10</v>
      </c>
      <c r="BP1266">
        <v>3</v>
      </c>
      <c r="BQ1266" t="s">
        <v>19</v>
      </c>
      <c r="BR1266">
        <v>32</v>
      </c>
      <c r="BS1266">
        <v>30</v>
      </c>
      <c r="BT1266">
        <v>5</v>
      </c>
      <c r="BU1266">
        <v>2</v>
      </c>
      <c r="BV1266">
        <v>4.0000000000000001E-3</v>
      </c>
      <c r="BW1266">
        <v>2.7E-2</v>
      </c>
      <c r="BX1266">
        <v>24</v>
      </c>
      <c r="BY1266">
        <v>1.2</v>
      </c>
      <c r="BZ1266" t="s">
        <v>57</v>
      </c>
      <c r="CA1266">
        <v>4030</v>
      </c>
      <c r="CB1266">
        <v>0.63</v>
      </c>
      <c r="CC1266">
        <v>1</v>
      </c>
      <c r="CD1266">
        <v>51</v>
      </c>
      <c r="CE1266">
        <v>1</v>
      </c>
      <c r="CF1266">
        <v>1</v>
      </c>
      <c r="CG1266">
        <v>0.63</v>
      </c>
      <c r="CH1266">
        <v>0</v>
      </c>
    </row>
    <row r="1267" spans="1:86">
      <c r="A1267">
        <v>13</v>
      </c>
      <c r="B1267">
        <v>801</v>
      </c>
      <c r="C1267">
        <v>1</v>
      </c>
      <c r="D1267">
        <v>9</v>
      </c>
      <c r="E1267">
        <v>0</v>
      </c>
      <c r="F1267" s="24">
        <f t="shared" si="97"/>
        <v>15</v>
      </c>
      <c r="G1267">
        <v>110</v>
      </c>
      <c r="H1267" s="24">
        <f t="shared" si="99"/>
        <v>8</v>
      </c>
      <c r="I1267" s="24">
        <f t="shared" si="101"/>
        <v>17</v>
      </c>
      <c r="J1267" s="24">
        <f t="shared" si="98"/>
        <v>125</v>
      </c>
      <c r="K1267" s="24" t="str">
        <f t="shared" si="100"/>
        <v>00</v>
      </c>
      <c r="L1267">
        <v>73</v>
      </c>
      <c r="M1267">
        <v>0</v>
      </c>
      <c r="N1267">
        <v>0</v>
      </c>
      <c r="O1267">
        <v>10</v>
      </c>
      <c r="P1267">
        <v>3</v>
      </c>
      <c r="Q1267" t="s">
        <v>19</v>
      </c>
      <c r="R1267">
        <v>32</v>
      </c>
      <c r="S1267">
        <v>30</v>
      </c>
      <c r="T1267">
        <v>5</v>
      </c>
      <c r="U1267">
        <v>2</v>
      </c>
      <c r="V1267">
        <v>2.4E-2</v>
      </c>
      <c r="W1267">
        <v>1.2E-2</v>
      </c>
      <c r="X1267">
        <v>24</v>
      </c>
      <c r="Y1267">
        <v>1.2</v>
      </c>
      <c r="Z1267" t="s">
        <v>57</v>
      </c>
      <c r="AA1267">
        <v>336</v>
      </c>
      <c r="AB1267">
        <v>0.63</v>
      </c>
      <c r="AC1267">
        <v>1</v>
      </c>
      <c r="AD1267">
        <v>51</v>
      </c>
      <c r="AE1267">
        <v>1</v>
      </c>
      <c r="AF1267">
        <v>1</v>
      </c>
      <c r="AG1267">
        <v>0.63</v>
      </c>
      <c r="AH1267">
        <v>0</v>
      </c>
      <c r="BA1267">
        <v>13</v>
      </c>
      <c r="BB1267">
        <v>801</v>
      </c>
      <c r="BC1267">
        <v>1</v>
      </c>
      <c r="BD1267">
        <v>9</v>
      </c>
      <c r="BE1267">
        <v>0</v>
      </c>
      <c r="BF1267">
        <v>1.4</v>
      </c>
      <c r="BG1267">
        <v>110</v>
      </c>
      <c r="BH1267">
        <v>23</v>
      </c>
      <c r="BI1267">
        <v>136</v>
      </c>
      <c r="BJ1267">
        <v>101</v>
      </c>
      <c r="BK1267">
        <v>0</v>
      </c>
      <c r="BL1267">
        <v>73</v>
      </c>
      <c r="BM1267">
        <v>0</v>
      </c>
      <c r="BN1267">
        <v>0</v>
      </c>
      <c r="BO1267">
        <v>10</v>
      </c>
      <c r="BP1267">
        <v>3</v>
      </c>
      <c r="BQ1267" t="s">
        <v>19</v>
      </c>
      <c r="BR1267">
        <v>32</v>
      </c>
      <c r="BS1267">
        <v>30</v>
      </c>
      <c r="BT1267">
        <v>5</v>
      </c>
      <c r="BU1267">
        <v>2</v>
      </c>
      <c r="BV1267">
        <v>2.4E-2</v>
      </c>
      <c r="BW1267">
        <v>1.2E-2</v>
      </c>
      <c r="BX1267">
        <v>24</v>
      </c>
      <c r="BY1267">
        <v>1.2</v>
      </c>
      <c r="BZ1267" t="s">
        <v>57</v>
      </c>
      <c r="CA1267">
        <v>336</v>
      </c>
      <c r="CB1267">
        <v>0.63</v>
      </c>
      <c r="CC1267">
        <v>1</v>
      </c>
      <c r="CD1267">
        <v>51</v>
      </c>
      <c r="CE1267">
        <v>1</v>
      </c>
      <c r="CF1267">
        <v>1</v>
      </c>
      <c r="CG1267">
        <v>0.63</v>
      </c>
      <c r="CH1267">
        <v>0</v>
      </c>
    </row>
    <row r="1268" spans="1:86">
      <c r="F1268" s="24" t="str">
        <f t="shared" si="97"/>
        <v/>
      </c>
      <c r="H1268" s="24" t="str">
        <f t="shared" si="99"/>
        <v/>
      </c>
      <c r="I1268" s="24" t="str">
        <f t="shared" si="101"/>
        <v/>
      </c>
      <c r="J1268" s="24" t="str">
        <f t="shared" si="98"/>
        <v/>
      </c>
      <c r="K1268" s="24" t="str">
        <f t="shared" si="100"/>
        <v/>
      </c>
      <c r="AC1268">
        <v>1</v>
      </c>
      <c r="AE1268">
        <v>1</v>
      </c>
      <c r="AF1268">
        <v>1</v>
      </c>
      <c r="AH1268">
        <v>0</v>
      </c>
      <c r="BK1268">
        <v>0</v>
      </c>
      <c r="CC1268">
        <v>1</v>
      </c>
      <c r="CE1268">
        <v>1</v>
      </c>
      <c r="CF1268">
        <v>1</v>
      </c>
      <c r="CH1268">
        <v>0</v>
      </c>
    </row>
    <row r="1269" spans="1:86">
      <c r="F1269" s="24" t="str">
        <f t="shared" si="97"/>
        <v/>
      </c>
      <c r="H1269" s="24" t="str">
        <f t="shared" si="99"/>
        <v/>
      </c>
      <c r="I1269" s="24" t="str">
        <f t="shared" si="101"/>
        <v/>
      </c>
      <c r="J1269" s="24" t="str">
        <f t="shared" si="98"/>
        <v/>
      </c>
      <c r="K1269" s="24" t="str">
        <f t="shared" si="100"/>
        <v/>
      </c>
      <c r="AC1269">
        <v>1</v>
      </c>
      <c r="AE1269">
        <v>1</v>
      </c>
      <c r="AF1269">
        <v>1</v>
      </c>
      <c r="AH1269">
        <v>0</v>
      </c>
      <c r="BK1269">
        <v>0</v>
      </c>
      <c r="CC1269">
        <v>1</v>
      </c>
      <c r="CE1269">
        <v>1</v>
      </c>
      <c r="CF1269">
        <v>1</v>
      </c>
      <c r="CH1269">
        <v>0</v>
      </c>
    </row>
    <row r="1270" spans="1:86">
      <c r="A1270">
        <v>2</v>
      </c>
      <c r="B1270">
        <v>9</v>
      </c>
      <c r="C1270">
        <v>300</v>
      </c>
      <c r="D1270">
        <v>55</v>
      </c>
      <c r="E1270">
        <v>0</v>
      </c>
      <c r="F1270" s="24">
        <f t="shared" si="97"/>
        <v>135</v>
      </c>
      <c r="G1270">
        <v>50</v>
      </c>
      <c r="H1270" s="24">
        <f t="shared" si="99"/>
        <v>12</v>
      </c>
      <c r="I1270" s="24">
        <f t="shared" si="101"/>
        <v>11</v>
      </c>
      <c r="J1270" s="24">
        <f t="shared" si="98"/>
        <v>175</v>
      </c>
      <c r="K1270" s="24" t="str">
        <f t="shared" si="100"/>
        <v>03</v>
      </c>
      <c r="L1270">
        <v>22</v>
      </c>
      <c r="M1270">
        <v>0</v>
      </c>
      <c r="N1270">
        <v>0</v>
      </c>
      <c r="O1270">
        <v>1</v>
      </c>
      <c r="P1270">
        <v>0</v>
      </c>
      <c r="Q1270" t="s">
        <v>18</v>
      </c>
      <c r="R1270">
        <v>21</v>
      </c>
      <c r="S1270">
        <v>10</v>
      </c>
      <c r="T1270">
        <v>2</v>
      </c>
      <c r="U1270">
        <v>2</v>
      </c>
      <c r="V1270">
        <v>0.30099999999999999</v>
      </c>
      <c r="W1270">
        <v>0.25280000000000002</v>
      </c>
      <c r="X1270">
        <v>24</v>
      </c>
      <c r="Y1270">
        <v>0</v>
      </c>
      <c r="Z1270" t="s">
        <v>133</v>
      </c>
      <c r="AB1270">
        <v>0</v>
      </c>
      <c r="AC1270">
        <v>1</v>
      </c>
      <c r="AD1270">
        <v>51</v>
      </c>
      <c r="AE1270">
        <v>1</v>
      </c>
      <c r="AF1270">
        <v>1</v>
      </c>
      <c r="AG1270">
        <v>0.8</v>
      </c>
      <c r="AH1270">
        <v>0</v>
      </c>
      <c r="BA1270">
        <v>2</v>
      </c>
      <c r="BB1270">
        <v>9</v>
      </c>
      <c r="BC1270">
        <v>300</v>
      </c>
      <c r="BD1270">
        <v>55</v>
      </c>
      <c r="BE1270">
        <v>0</v>
      </c>
      <c r="BF1270">
        <v>13.4</v>
      </c>
      <c r="BG1270">
        <v>50</v>
      </c>
      <c r="BH1270">
        <v>12</v>
      </c>
      <c r="BI1270">
        <v>90</v>
      </c>
      <c r="BJ1270">
        <v>103</v>
      </c>
      <c r="BK1270">
        <v>0</v>
      </c>
      <c r="BL1270">
        <v>22</v>
      </c>
      <c r="BM1270">
        <v>0</v>
      </c>
      <c r="BN1270">
        <v>0</v>
      </c>
      <c r="BO1270">
        <v>1</v>
      </c>
      <c r="BP1270">
        <v>0</v>
      </c>
      <c r="BQ1270" t="s">
        <v>18</v>
      </c>
      <c r="BR1270">
        <v>21</v>
      </c>
      <c r="BS1270">
        <v>10</v>
      </c>
      <c r="BT1270">
        <v>2</v>
      </c>
      <c r="BU1270">
        <v>2</v>
      </c>
      <c r="BV1270">
        <v>0.30099999999999999</v>
      </c>
      <c r="BW1270">
        <v>0.25280000000000002</v>
      </c>
      <c r="BX1270">
        <v>24</v>
      </c>
      <c r="BY1270">
        <v>0</v>
      </c>
      <c r="BZ1270" t="s">
        <v>133</v>
      </c>
      <c r="CB1270">
        <v>0</v>
      </c>
      <c r="CC1270">
        <v>1</v>
      </c>
      <c r="CD1270">
        <v>51</v>
      </c>
      <c r="CE1270">
        <v>1</v>
      </c>
      <c r="CF1270">
        <v>1</v>
      </c>
      <c r="CG1270">
        <v>0.8</v>
      </c>
      <c r="CH1270">
        <v>0</v>
      </c>
    </row>
    <row r="1271" spans="1:86">
      <c r="A1271">
        <v>3</v>
      </c>
      <c r="B1271">
        <v>8</v>
      </c>
      <c r="C1271">
        <v>200</v>
      </c>
      <c r="D1271">
        <v>40</v>
      </c>
      <c r="E1271">
        <v>0</v>
      </c>
      <c r="F1271" s="24">
        <f t="shared" si="97"/>
        <v>85</v>
      </c>
      <c r="G1271">
        <v>50</v>
      </c>
      <c r="H1271" s="24">
        <f t="shared" si="99"/>
        <v>14</v>
      </c>
      <c r="I1271" s="24">
        <f t="shared" si="101"/>
        <v>11</v>
      </c>
      <c r="J1271" s="24">
        <f t="shared" si="98"/>
        <v>175</v>
      </c>
      <c r="K1271" s="24" t="str">
        <f t="shared" si="100"/>
        <v>03</v>
      </c>
      <c r="L1271">
        <v>22</v>
      </c>
      <c r="M1271">
        <v>0</v>
      </c>
      <c r="N1271">
        <v>0</v>
      </c>
      <c r="O1271">
        <v>1</v>
      </c>
      <c r="P1271" t="s">
        <v>135</v>
      </c>
      <c r="Q1271" t="s">
        <v>18</v>
      </c>
      <c r="R1271">
        <v>21</v>
      </c>
      <c r="S1271">
        <v>10</v>
      </c>
      <c r="T1271">
        <v>2</v>
      </c>
      <c r="U1271">
        <v>2</v>
      </c>
      <c r="V1271">
        <v>0.20699999999999999</v>
      </c>
      <c r="W1271">
        <v>0.1739</v>
      </c>
      <c r="X1271">
        <v>24</v>
      </c>
      <c r="Y1271">
        <v>0</v>
      </c>
      <c r="Z1271" t="s">
        <v>133</v>
      </c>
      <c r="AB1271">
        <v>0</v>
      </c>
      <c r="AC1271">
        <v>1</v>
      </c>
      <c r="AD1271">
        <v>51</v>
      </c>
      <c r="AE1271">
        <v>1</v>
      </c>
      <c r="AF1271">
        <v>1</v>
      </c>
      <c r="AG1271">
        <v>0.8</v>
      </c>
      <c r="AH1271">
        <v>0</v>
      </c>
      <c r="BA1271">
        <v>3</v>
      </c>
      <c r="BB1271">
        <v>8</v>
      </c>
      <c r="BC1271">
        <v>200</v>
      </c>
      <c r="BD1271">
        <v>40</v>
      </c>
      <c r="BE1271">
        <v>0</v>
      </c>
      <c r="BF1271">
        <v>8.6</v>
      </c>
      <c r="BG1271">
        <v>50</v>
      </c>
      <c r="BH1271">
        <v>14</v>
      </c>
      <c r="BI1271">
        <v>90</v>
      </c>
      <c r="BJ1271">
        <v>103</v>
      </c>
      <c r="BK1271">
        <v>0</v>
      </c>
      <c r="BL1271">
        <v>22</v>
      </c>
      <c r="BM1271">
        <v>0</v>
      </c>
      <c r="BN1271">
        <v>0</v>
      </c>
      <c r="BO1271">
        <v>1</v>
      </c>
      <c r="BP1271" t="s">
        <v>135</v>
      </c>
      <c r="BQ1271" t="s">
        <v>18</v>
      </c>
      <c r="BR1271">
        <v>21</v>
      </c>
      <c r="BS1271">
        <v>10</v>
      </c>
      <c r="BT1271">
        <v>2</v>
      </c>
      <c r="BU1271">
        <v>2</v>
      </c>
      <c r="BV1271">
        <v>0.20699999999999999</v>
      </c>
      <c r="BW1271">
        <v>0.1739</v>
      </c>
      <c r="BX1271">
        <v>24</v>
      </c>
      <c r="BY1271">
        <v>0</v>
      </c>
      <c r="BZ1271" t="s">
        <v>133</v>
      </c>
      <c r="CB1271">
        <v>0</v>
      </c>
      <c r="CC1271">
        <v>1</v>
      </c>
      <c r="CD1271">
        <v>51</v>
      </c>
      <c r="CE1271">
        <v>1</v>
      </c>
      <c r="CF1271">
        <v>1</v>
      </c>
      <c r="CG1271">
        <v>0.8</v>
      </c>
      <c r="CH1271">
        <v>0</v>
      </c>
    </row>
    <row r="1272" spans="1:86">
      <c r="A1272">
        <v>4</v>
      </c>
      <c r="B1272">
        <v>7</v>
      </c>
      <c r="C1272">
        <v>140</v>
      </c>
      <c r="D1272">
        <v>40</v>
      </c>
      <c r="E1272">
        <v>0</v>
      </c>
      <c r="F1272" s="24">
        <f t="shared" si="97"/>
        <v>53</v>
      </c>
      <c r="G1272">
        <v>60</v>
      </c>
      <c r="H1272" s="24">
        <f t="shared" si="99"/>
        <v>14</v>
      </c>
      <c r="I1272" s="24">
        <f t="shared" si="101"/>
        <v>11</v>
      </c>
      <c r="J1272" s="24">
        <f t="shared" si="98"/>
        <v>175</v>
      </c>
      <c r="K1272" s="24" t="str">
        <f t="shared" si="100"/>
        <v>03</v>
      </c>
      <c r="L1272">
        <v>32</v>
      </c>
      <c r="M1272">
        <v>0</v>
      </c>
      <c r="N1272">
        <v>40</v>
      </c>
      <c r="O1272">
        <v>0</v>
      </c>
      <c r="P1272">
        <v>0</v>
      </c>
      <c r="Q1272" t="s">
        <v>18</v>
      </c>
      <c r="R1272">
        <v>31</v>
      </c>
      <c r="S1272">
        <v>15</v>
      </c>
      <c r="T1272">
        <v>2</v>
      </c>
      <c r="U1272">
        <v>2</v>
      </c>
      <c r="V1272">
        <v>0.152</v>
      </c>
      <c r="W1272">
        <v>0.12620000000000001</v>
      </c>
      <c r="X1272">
        <v>24</v>
      </c>
      <c r="Y1272">
        <v>0</v>
      </c>
      <c r="Z1272" t="s">
        <v>133</v>
      </c>
      <c r="AB1272">
        <v>0</v>
      </c>
      <c r="AC1272">
        <v>1</v>
      </c>
      <c r="AD1272">
        <v>51</v>
      </c>
      <c r="AE1272">
        <v>1</v>
      </c>
      <c r="AF1272">
        <v>1</v>
      </c>
      <c r="AG1272">
        <v>0.8</v>
      </c>
      <c r="AH1272">
        <v>0</v>
      </c>
      <c r="BA1272">
        <v>4</v>
      </c>
      <c r="BB1272">
        <v>7</v>
      </c>
      <c r="BC1272">
        <v>140</v>
      </c>
      <c r="BD1272">
        <v>40</v>
      </c>
      <c r="BE1272">
        <v>0</v>
      </c>
      <c r="BF1272">
        <v>5.3</v>
      </c>
      <c r="BG1272">
        <v>60</v>
      </c>
      <c r="BH1272">
        <v>14</v>
      </c>
      <c r="BI1272">
        <v>90</v>
      </c>
      <c r="BJ1272">
        <v>103</v>
      </c>
      <c r="BK1272">
        <v>0</v>
      </c>
      <c r="BL1272">
        <v>32</v>
      </c>
      <c r="BM1272">
        <v>0</v>
      </c>
      <c r="BN1272">
        <v>40</v>
      </c>
      <c r="BO1272">
        <v>0</v>
      </c>
      <c r="BP1272">
        <v>0</v>
      </c>
      <c r="BQ1272" t="s">
        <v>18</v>
      </c>
      <c r="BR1272">
        <v>31</v>
      </c>
      <c r="BS1272">
        <v>15</v>
      </c>
      <c r="BT1272">
        <v>2</v>
      </c>
      <c r="BU1272">
        <v>2</v>
      </c>
      <c r="BV1272">
        <v>0.152</v>
      </c>
      <c r="BW1272">
        <v>0.12620000000000001</v>
      </c>
      <c r="BX1272">
        <v>24</v>
      </c>
      <c r="BY1272">
        <v>0</v>
      </c>
      <c r="BZ1272" t="s">
        <v>133</v>
      </c>
      <c r="CB1272">
        <v>0</v>
      </c>
      <c r="CC1272">
        <v>1</v>
      </c>
      <c r="CD1272">
        <v>51</v>
      </c>
      <c r="CE1272">
        <v>1</v>
      </c>
      <c r="CF1272">
        <v>1</v>
      </c>
      <c r="CG1272">
        <v>0.8</v>
      </c>
      <c r="CH1272">
        <v>0</v>
      </c>
    </row>
    <row r="1273" spans="1:86">
      <c r="A1273">
        <v>5</v>
      </c>
      <c r="B1273">
        <v>6</v>
      </c>
      <c r="C1273">
        <v>70</v>
      </c>
      <c r="D1273">
        <v>25</v>
      </c>
      <c r="E1273">
        <v>0</v>
      </c>
      <c r="F1273" s="24">
        <f t="shared" si="97"/>
        <v>33</v>
      </c>
      <c r="G1273">
        <v>60</v>
      </c>
      <c r="H1273" s="24">
        <f t="shared" si="99"/>
        <v>10</v>
      </c>
      <c r="I1273" s="24">
        <f t="shared" si="101"/>
        <v>11</v>
      </c>
      <c r="J1273" s="24">
        <f t="shared" si="98"/>
        <v>150</v>
      </c>
      <c r="K1273" s="24" t="str">
        <f t="shared" si="100"/>
        <v>03</v>
      </c>
      <c r="L1273">
        <v>42</v>
      </c>
      <c r="M1273">
        <v>0</v>
      </c>
      <c r="N1273">
        <v>40</v>
      </c>
      <c r="O1273">
        <v>0</v>
      </c>
      <c r="P1273">
        <v>0</v>
      </c>
      <c r="Q1273" t="s">
        <v>18</v>
      </c>
      <c r="R1273">
        <v>31</v>
      </c>
      <c r="S1273">
        <v>15</v>
      </c>
      <c r="T1273">
        <v>2</v>
      </c>
      <c r="U1273">
        <v>2</v>
      </c>
      <c r="V1273">
        <v>0.109</v>
      </c>
      <c r="W1273">
        <v>8.72E-2</v>
      </c>
      <c r="X1273">
        <v>24</v>
      </c>
      <c r="Y1273">
        <v>0</v>
      </c>
      <c r="Z1273" t="s">
        <v>133</v>
      </c>
      <c r="AB1273">
        <v>4</v>
      </c>
      <c r="AC1273">
        <v>1</v>
      </c>
      <c r="AD1273">
        <v>51</v>
      </c>
      <c r="AE1273">
        <v>1</v>
      </c>
      <c r="AF1273">
        <v>1</v>
      </c>
      <c r="AG1273">
        <v>0.8</v>
      </c>
      <c r="AH1273">
        <v>0</v>
      </c>
      <c r="BA1273">
        <v>5</v>
      </c>
      <c r="BB1273">
        <v>6</v>
      </c>
      <c r="BC1273">
        <v>70</v>
      </c>
      <c r="BD1273">
        <v>25</v>
      </c>
      <c r="BE1273">
        <v>0</v>
      </c>
      <c r="BF1273">
        <v>3.3</v>
      </c>
      <c r="BG1273">
        <v>60</v>
      </c>
      <c r="BH1273">
        <v>14</v>
      </c>
      <c r="BI1273">
        <v>90</v>
      </c>
      <c r="BJ1273">
        <v>102</v>
      </c>
      <c r="BK1273">
        <v>0</v>
      </c>
      <c r="BL1273">
        <v>42</v>
      </c>
      <c r="BM1273">
        <v>0</v>
      </c>
      <c r="BN1273">
        <v>40</v>
      </c>
      <c r="BO1273">
        <v>0</v>
      </c>
      <c r="BP1273">
        <v>0</v>
      </c>
      <c r="BQ1273" t="s">
        <v>18</v>
      </c>
      <c r="BR1273">
        <v>31</v>
      </c>
      <c r="BS1273">
        <v>15</v>
      </c>
      <c r="BT1273">
        <v>2</v>
      </c>
      <c r="BU1273">
        <v>2</v>
      </c>
      <c r="BV1273">
        <v>0.109</v>
      </c>
      <c r="BW1273">
        <v>8.72E-2</v>
      </c>
      <c r="BX1273">
        <v>24</v>
      </c>
      <c r="BY1273">
        <v>0</v>
      </c>
      <c r="BZ1273" t="s">
        <v>133</v>
      </c>
      <c r="CB1273">
        <v>4</v>
      </c>
      <c r="CC1273">
        <v>1</v>
      </c>
      <c r="CD1273">
        <v>51</v>
      </c>
      <c r="CE1273">
        <v>1</v>
      </c>
      <c r="CF1273">
        <v>1</v>
      </c>
      <c r="CG1273">
        <v>0.8</v>
      </c>
      <c r="CH1273">
        <v>0</v>
      </c>
    </row>
    <row r="1274" spans="1:86">
      <c r="A1274">
        <v>6</v>
      </c>
      <c r="B1274">
        <v>5</v>
      </c>
      <c r="C1274">
        <v>40</v>
      </c>
      <c r="D1274">
        <v>20</v>
      </c>
      <c r="E1274">
        <v>0</v>
      </c>
      <c r="F1274" s="24">
        <f t="shared" si="97"/>
        <v>23</v>
      </c>
      <c r="G1274">
        <v>70</v>
      </c>
      <c r="H1274" s="24">
        <f t="shared" si="99"/>
        <v>12</v>
      </c>
      <c r="I1274" s="24">
        <f t="shared" si="101"/>
        <v>13</v>
      </c>
      <c r="J1274" s="24">
        <f t="shared" si="98"/>
        <v>150</v>
      </c>
      <c r="K1274" s="24" t="str">
        <f t="shared" si="100"/>
        <v>03</v>
      </c>
      <c r="L1274">
        <v>32</v>
      </c>
      <c r="M1274">
        <v>0</v>
      </c>
      <c r="N1274">
        <v>40</v>
      </c>
      <c r="O1274">
        <v>0</v>
      </c>
      <c r="P1274">
        <v>0</v>
      </c>
      <c r="Q1274" t="s">
        <v>18</v>
      </c>
      <c r="R1274">
        <v>31</v>
      </c>
      <c r="S1274">
        <v>15</v>
      </c>
      <c r="T1274">
        <v>2</v>
      </c>
      <c r="U1274">
        <v>2</v>
      </c>
      <c r="V1274">
        <v>7.3999999999999996E-2</v>
      </c>
      <c r="W1274">
        <v>5.8500000000000003E-2</v>
      </c>
      <c r="X1274">
        <v>24</v>
      </c>
      <c r="Y1274">
        <v>0</v>
      </c>
      <c r="Z1274" t="s">
        <v>133</v>
      </c>
      <c r="AB1274">
        <v>2.8</v>
      </c>
      <c r="AC1274">
        <v>1</v>
      </c>
      <c r="AD1274">
        <v>51</v>
      </c>
      <c r="AE1274">
        <v>1</v>
      </c>
      <c r="AF1274">
        <v>1</v>
      </c>
      <c r="AG1274">
        <v>0.8</v>
      </c>
      <c r="AH1274">
        <v>0</v>
      </c>
      <c r="BA1274">
        <v>6</v>
      </c>
      <c r="BB1274">
        <v>5</v>
      </c>
      <c r="BC1274">
        <v>40</v>
      </c>
      <c r="BD1274">
        <v>20</v>
      </c>
      <c r="BE1274">
        <v>0</v>
      </c>
      <c r="BF1274">
        <v>2.2999999999999998</v>
      </c>
      <c r="BG1274">
        <v>70</v>
      </c>
      <c r="BH1274">
        <v>17</v>
      </c>
      <c r="BI1274">
        <v>100</v>
      </c>
      <c r="BJ1274">
        <v>102</v>
      </c>
      <c r="BK1274">
        <v>0</v>
      </c>
      <c r="BL1274">
        <v>32</v>
      </c>
      <c r="BM1274">
        <v>0</v>
      </c>
      <c r="BN1274">
        <v>40</v>
      </c>
      <c r="BO1274">
        <v>0</v>
      </c>
      <c r="BP1274">
        <v>0</v>
      </c>
      <c r="BQ1274" t="s">
        <v>18</v>
      </c>
      <c r="BR1274">
        <v>31</v>
      </c>
      <c r="BS1274">
        <v>15</v>
      </c>
      <c r="BT1274">
        <v>2</v>
      </c>
      <c r="BU1274">
        <v>2</v>
      </c>
      <c r="BV1274">
        <v>7.3999999999999996E-2</v>
      </c>
      <c r="BW1274">
        <v>5.8500000000000003E-2</v>
      </c>
      <c r="BX1274">
        <v>24</v>
      </c>
      <c r="BY1274">
        <v>0</v>
      </c>
      <c r="BZ1274" t="s">
        <v>133</v>
      </c>
      <c r="CB1274">
        <v>2.8</v>
      </c>
      <c r="CC1274">
        <v>1</v>
      </c>
      <c r="CD1274">
        <v>51</v>
      </c>
      <c r="CE1274">
        <v>1</v>
      </c>
      <c r="CF1274">
        <v>1</v>
      </c>
      <c r="CG1274">
        <v>0.8</v>
      </c>
      <c r="CH1274">
        <v>0</v>
      </c>
    </row>
    <row r="1275" spans="1:86">
      <c r="A1275">
        <v>7</v>
      </c>
      <c r="B1275">
        <v>4</v>
      </c>
      <c r="C1275">
        <v>10</v>
      </c>
      <c r="D1275">
        <v>10</v>
      </c>
      <c r="E1275">
        <v>0</v>
      </c>
      <c r="F1275" s="24">
        <f t="shared" si="97"/>
        <v>15</v>
      </c>
      <c r="G1275">
        <v>95</v>
      </c>
      <c r="H1275" s="24">
        <f t="shared" si="99"/>
        <v>6</v>
      </c>
      <c r="I1275" s="24">
        <f t="shared" si="101"/>
        <v>13</v>
      </c>
      <c r="J1275" s="24">
        <f t="shared" si="98"/>
        <v>125</v>
      </c>
      <c r="K1275" s="24" t="str">
        <f t="shared" si="100"/>
        <v>00</v>
      </c>
      <c r="L1275">
        <v>52</v>
      </c>
      <c r="M1275">
        <v>0</v>
      </c>
      <c r="N1275">
        <v>40</v>
      </c>
      <c r="O1275">
        <v>0</v>
      </c>
      <c r="P1275">
        <v>0</v>
      </c>
      <c r="Q1275" t="s">
        <v>18</v>
      </c>
      <c r="R1275">
        <v>31</v>
      </c>
      <c r="S1275">
        <v>15</v>
      </c>
      <c r="T1275">
        <v>2</v>
      </c>
      <c r="U1275">
        <v>2</v>
      </c>
      <c r="V1275">
        <v>4.9000000000000002E-2</v>
      </c>
      <c r="W1275">
        <v>3.8699999999999998E-2</v>
      </c>
      <c r="X1275">
        <v>24</v>
      </c>
      <c r="Y1275">
        <v>0</v>
      </c>
      <c r="Z1275" t="s">
        <v>133</v>
      </c>
      <c r="AB1275">
        <v>2</v>
      </c>
      <c r="AC1275">
        <v>1</v>
      </c>
      <c r="AD1275">
        <v>51</v>
      </c>
      <c r="AE1275">
        <v>1</v>
      </c>
      <c r="AF1275">
        <v>1</v>
      </c>
      <c r="AG1275">
        <v>0.8</v>
      </c>
      <c r="AH1275">
        <v>0</v>
      </c>
      <c r="BA1275">
        <v>7</v>
      </c>
      <c r="BB1275">
        <v>4</v>
      </c>
      <c r="BC1275">
        <v>10</v>
      </c>
      <c r="BD1275">
        <v>10</v>
      </c>
      <c r="BE1275">
        <v>0</v>
      </c>
      <c r="BF1275">
        <v>1.5</v>
      </c>
      <c r="BG1275">
        <v>95</v>
      </c>
      <c r="BH1275">
        <v>18</v>
      </c>
      <c r="BI1275">
        <v>100</v>
      </c>
      <c r="BJ1275">
        <v>101</v>
      </c>
      <c r="BK1275">
        <v>0</v>
      </c>
      <c r="BL1275">
        <v>52</v>
      </c>
      <c r="BM1275">
        <v>0</v>
      </c>
      <c r="BN1275">
        <v>40</v>
      </c>
      <c r="BO1275">
        <v>0</v>
      </c>
      <c r="BP1275">
        <v>0</v>
      </c>
      <c r="BQ1275" t="s">
        <v>18</v>
      </c>
      <c r="BR1275">
        <v>31</v>
      </c>
      <c r="BS1275">
        <v>15</v>
      </c>
      <c r="BT1275">
        <v>2</v>
      </c>
      <c r="BU1275">
        <v>2</v>
      </c>
      <c r="BV1275">
        <v>4.9000000000000002E-2</v>
      </c>
      <c r="BW1275">
        <v>3.8699999999999998E-2</v>
      </c>
      <c r="BX1275">
        <v>24</v>
      </c>
      <c r="BY1275">
        <v>0</v>
      </c>
      <c r="BZ1275" t="s">
        <v>133</v>
      </c>
      <c r="CB1275">
        <v>2</v>
      </c>
      <c r="CC1275">
        <v>1</v>
      </c>
      <c r="CD1275">
        <v>51</v>
      </c>
      <c r="CE1275">
        <v>1</v>
      </c>
      <c r="CF1275">
        <v>1</v>
      </c>
      <c r="CG1275">
        <v>0.8</v>
      </c>
      <c r="CH1275">
        <v>0</v>
      </c>
    </row>
    <row r="1276" spans="1:86">
      <c r="A1276">
        <v>8</v>
      </c>
      <c r="B1276">
        <v>3</v>
      </c>
      <c r="C1276">
        <v>7</v>
      </c>
      <c r="D1276">
        <v>9</v>
      </c>
      <c r="E1276">
        <v>0</v>
      </c>
      <c r="F1276" s="24">
        <f t="shared" si="97"/>
        <v>7.9999999999999991</v>
      </c>
      <c r="G1276">
        <v>95</v>
      </c>
      <c r="H1276" s="24">
        <f t="shared" si="99"/>
        <v>6</v>
      </c>
      <c r="I1276" s="24">
        <f t="shared" si="101"/>
        <v>13</v>
      </c>
      <c r="J1276" s="24">
        <f t="shared" si="98"/>
        <v>125</v>
      </c>
      <c r="K1276" s="24" t="str">
        <f t="shared" si="100"/>
        <v>00</v>
      </c>
      <c r="L1276">
        <v>62</v>
      </c>
      <c r="M1276">
        <v>0</v>
      </c>
      <c r="N1276">
        <v>0</v>
      </c>
      <c r="O1276">
        <v>0</v>
      </c>
      <c r="P1276">
        <v>0</v>
      </c>
      <c r="Q1276" t="s">
        <v>18</v>
      </c>
      <c r="R1276">
        <v>31</v>
      </c>
      <c r="S1276">
        <v>15</v>
      </c>
      <c r="T1276">
        <v>3</v>
      </c>
      <c r="U1276">
        <v>2</v>
      </c>
      <c r="V1276">
        <v>3.5000000000000003E-2</v>
      </c>
      <c r="W1276">
        <v>2.6599999999999999E-2</v>
      </c>
      <c r="X1276">
        <v>24</v>
      </c>
      <c r="Y1276">
        <v>0</v>
      </c>
      <c r="Z1276" t="s">
        <v>133</v>
      </c>
      <c r="AB1276">
        <v>1.1200000000000001</v>
      </c>
      <c r="AC1276">
        <v>1</v>
      </c>
      <c r="AD1276">
        <v>51</v>
      </c>
      <c r="AE1276">
        <v>1</v>
      </c>
      <c r="AF1276">
        <v>1</v>
      </c>
      <c r="AG1276">
        <v>0.8</v>
      </c>
      <c r="AH1276">
        <v>0</v>
      </c>
      <c r="BA1276">
        <v>8</v>
      </c>
      <c r="BB1276">
        <v>3</v>
      </c>
      <c r="BC1276">
        <v>7</v>
      </c>
      <c r="BD1276">
        <v>9</v>
      </c>
      <c r="BE1276">
        <v>0</v>
      </c>
      <c r="BF1276">
        <v>0.7</v>
      </c>
      <c r="BG1276">
        <v>95</v>
      </c>
      <c r="BH1276">
        <v>18</v>
      </c>
      <c r="BI1276">
        <v>100</v>
      </c>
      <c r="BJ1276">
        <v>101</v>
      </c>
      <c r="BK1276">
        <v>0</v>
      </c>
      <c r="BL1276">
        <v>62</v>
      </c>
      <c r="BM1276">
        <v>0</v>
      </c>
      <c r="BN1276">
        <v>0</v>
      </c>
      <c r="BO1276">
        <v>0</v>
      </c>
      <c r="BP1276">
        <v>0</v>
      </c>
      <c r="BQ1276" t="s">
        <v>18</v>
      </c>
      <c r="BR1276">
        <v>31</v>
      </c>
      <c r="BS1276">
        <v>15</v>
      </c>
      <c r="BT1276">
        <v>3</v>
      </c>
      <c r="BU1276">
        <v>2</v>
      </c>
      <c r="BV1276">
        <v>3.5000000000000003E-2</v>
      </c>
      <c r="BW1276">
        <v>2.6599999999999999E-2</v>
      </c>
      <c r="BX1276">
        <v>24</v>
      </c>
      <c r="BY1276">
        <v>0</v>
      </c>
      <c r="BZ1276" t="s">
        <v>133</v>
      </c>
      <c r="CB1276">
        <v>1.1200000000000001</v>
      </c>
      <c r="CC1276">
        <v>1</v>
      </c>
      <c r="CD1276">
        <v>51</v>
      </c>
      <c r="CE1276">
        <v>1</v>
      </c>
      <c r="CF1276">
        <v>1</v>
      </c>
      <c r="CG1276">
        <v>0.8</v>
      </c>
      <c r="CH1276">
        <v>0</v>
      </c>
    </row>
    <row r="1277" spans="1:86">
      <c r="A1277">
        <v>9</v>
      </c>
      <c r="B1277">
        <v>2</v>
      </c>
      <c r="C1277">
        <v>7</v>
      </c>
      <c r="D1277">
        <v>9</v>
      </c>
      <c r="E1277">
        <v>0</v>
      </c>
      <c r="F1277" s="24">
        <f t="shared" si="97"/>
        <v>5</v>
      </c>
      <c r="G1277">
        <v>95</v>
      </c>
      <c r="H1277" s="24">
        <f t="shared" si="99"/>
        <v>6</v>
      </c>
      <c r="I1277" s="24">
        <f t="shared" si="101"/>
        <v>14</v>
      </c>
      <c r="J1277" s="24">
        <f t="shared" si="98"/>
        <v>125</v>
      </c>
      <c r="K1277" s="24" t="str">
        <f t="shared" si="100"/>
        <v>00</v>
      </c>
      <c r="L1277">
        <v>75</v>
      </c>
      <c r="M1277">
        <v>0</v>
      </c>
      <c r="N1277">
        <v>0</v>
      </c>
      <c r="O1277">
        <v>0</v>
      </c>
      <c r="P1277">
        <v>0</v>
      </c>
      <c r="Q1277" t="s">
        <v>18</v>
      </c>
      <c r="R1277">
        <v>31</v>
      </c>
      <c r="S1277">
        <v>15</v>
      </c>
      <c r="T1277">
        <v>3</v>
      </c>
      <c r="U1277">
        <v>2</v>
      </c>
      <c r="V1277">
        <v>2.4E-2</v>
      </c>
      <c r="W1277">
        <v>1.78E-2</v>
      </c>
      <c r="X1277">
        <v>24</v>
      </c>
      <c r="Y1277">
        <v>0</v>
      </c>
      <c r="Z1277" t="s">
        <v>133</v>
      </c>
      <c r="AB1277">
        <v>0.9</v>
      </c>
      <c r="AC1277">
        <v>1</v>
      </c>
      <c r="AD1277">
        <v>51</v>
      </c>
      <c r="AE1277">
        <v>1</v>
      </c>
      <c r="AF1277">
        <v>1</v>
      </c>
      <c r="AG1277">
        <v>0.8</v>
      </c>
      <c r="AH1277">
        <v>0</v>
      </c>
      <c r="BA1277">
        <v>9</v>
      </c>
      <c r="BB1277">
        <v>2</v>
      </c>
      <c r="BC1277">
        <v>7</v>
      </c>
      <c r="BD1277">
        <v>9</v>
      </c>
      <c r="BE1277">
        <v>0</v>
      </c>
      <c r="BF1277">
        <v>0.4</v>
      </c>
      <c r="BG1277">
        <v>95</v>
      </c>
      <c r="BH1277">
        <v>18</v>
      </c>
      <c r="BI1277">
        <v>110</v>
      </c>
      <c r="BJ1277">
        <v>101</v>
      </c>
      <c r="BK1277">
        <v>0</v>
      </c>
      <c r="BL1277">
        <v>75</v>
      </c>
      <c r="BM1277">
        <v>0</v>
      </c>
      <c r="BN1277">
        <v>0</v>
      </c>
      <c r="BO1277">
        <v>0</v>
      </c>
      <c r="BP1277">
        <v>0</v>
      </c>
      <c r="BQ1277" t="s">
        <v>18</v>
      </c>
      <c r="BR1277">
        <v>31</v>
      </c>
      <c r="BS1277">
        <v>15</v>
      </c>
      <c r="BT1277">
        <v>3</v>
      </c>
      <c r="BU1277">
        <v>2</v>
      </c>
      <c r="BV1277">
        <v>2.4E-2</v>
      </c>
      <c r="BW1277">
        <v>1.78E-2</v>
      </c>
      <c r="BX1277">
        <v>24</v>
      </c>
      <c r="BY1277">
        <v>0</v>
      </c>
      <c r="BZ1277" t="s">
        <v>133</v>
      </c>
      <c r="CB1277">
        <v>0.9</v>
      </c>
      <c r="CC1277">
        <v>1</v>
      </c>
      <c r="CD1277">
        <v>51</v>
      </c>
      <c r="CE1277">
        <v>1</v>
      </c>
      <c r="CF1277">
        <v>1</v>
      </c>
      <c r="CG1277">
        <v>0.8</v>
      </c>
      <c r="CH1277">
        <v>0</v>
      </c>
    </row>
    <row r="1278" spans="1:86">
      <c r="A1278">
        <v>10</v>
      </c>
      <c r="B1278">
        <v>801</v>
      </c>
      <c r="C1278">
        <v>7</v>
      </c>
      <c r="D1278">
        <v>9</v>
      </c>
      <c r="E1278">
        <v>0</v>
      </c>
      <c r="F1278" s="24">
        <f t="shared" si="97"/>
        <v>3</v>
      </c>
      <c r="G1278">
        <v>110</v>
      </c>
      <c r="H1278" s="24">
        <f t="shared" si="99"/>
        <v>7</v>
      </c>
      <c r="I1278" s="24">
        <f t="shared" si="101"/>
        <v>14</v>
      </c>
      <c r="J1278" s="24">
        <f t="shared" si="98"/>
        <v>125</v>
      </c>
      <c r="K1278" s="24" t="str">
        <f t="shared" si="100"/>
        <v>00</v>
      </c>
      <c r="L1278">
        <v>73</v>
      </c>
      <c r="M1278">
        <v>0</v>
      </c>
      <c r="N1278">
        <v>0</v>
      </c>
      <c r="O1278">
        <v>0</v>
      </c>
      <c r="P1278">
        <v>1</v>
      </c>
      <c r="Q1278" t="s">
        <v>18</v>
      </c>
      <c r="R1278">
        <v>31</v>
      </c>
      <c r="S1278">
        <v>15</v>
      </c>
      <c r="T1278">
        <v>3</v>
      </c>
      <c r="U1278">
        <v>2</v>
      </c>
      <c r="V1278">
        <v>4.0000000000000001E-3</v>
      </c>
      <c r="W1278">
        <v>2.7E-2</v>
      </c>
      <c r="X1278">
        <v>24</v>
      </c>
      <c r="Y1278">
        <v>0</v>
      </c>
      <c r="Z1278" t="s">
        <v>133</v>
      </c>
      <c r="AB1278">
        <v>0.8</v>
      </c>
      <c r="AC1278">
        <v>1</v>
      </c>
      <c r="AD1278">
        <v>51</v>
      </c>
      <c r="AE1278">
        <v>1</v>
      </c>
      <c r="AF1278">
        <v>1</v>
      </c>
      <c r="AG1278">
        <v>0.8</v>
      </c>
      <c r="AH1278">
        <v>0</v>
      </c>
      <c r="BA1278">
        <v>10</v>
      </c>
      <c r="BB1278">
        <v>801</v>
      </c>
      <c r="BC1278">
        <v>7</v>
      </c>
      <c r="BD1278">
        <v>9</v>
      </c>
      <c r="BE1278">
        <v>0</v>
      </c>
      <c r="BF1278">
        <v>0.3</v>
      </c>
      <c r="BG1278">
        <v>110</v>
      </c>
      <c r="BH1278">
        <v>20</v>
      </c>
      <c r="BI1278">
        <v>110</v>
      </c>
      <c r="BJ1278">
        <v>101</v>
      </c>
      <c r="BK1278">
        <v>0</v>
      </c>
      <c r="BL1278">
        <v>73</v>
      </c>
      <c r="BM1278">
        <v>0</v>
      </c>
      <c r="BN1278">
        <v>0</v>
      </c>
      <c r="BO1278">
        <v>0</v>
      </c>
      <c r="BP1278">
        <v>1</v>
      </c>
      <c r="BQ1278" t="s">
        <v>18</v>
      </c>
      <c r="BR1278">
        <v>31</v>
      </c>
      <c r="BS1278">
        <v>15</v>
      </c>
      <c r="BT1278">
        <v>3</v>
      </c>
      <c r="BU1278">
        <v>2</v>
      </c>
      <c r="BV1278">
        <v>4.0000000000000001E-3</v>
      </c>
      <c r="BW1278">
        <v>2.7E-2</v>
      </c>
      <c r="BX1278">
        <v>24</v>
      </c>
      <c r="BY1278">
        <v>0</v>
      </c>
      <c r="BZ1278" t="s">
        <v>133</v>
      </c>
      <c r="CB1278">
        <v>0.8</v>
      </c>
      <c r="CC1278">
        <v>1</v>
      </c>
      <c r="CD1278">
        <v>51</v>
      </c>
      <c r="CE1278">
        <v>1</v>
      </c>
      <c r="CF1278">
        <v>1</v>
      </c>
      <c r="CG1278">
        <v>0.8</v>
      </c>
      <c r="CH1278">
        <v>0</v>
      </c>
    </row>
    <row r="1279" spans="1:86">
      <c r="A1279">
        <v>11</v>
      </c>
      <c r="B1279">
        <v>801</v>
      </c>
      <c r="C1279">
        <v>7</v>
      </c>
      <c r="D1279">
        <v>9</v>
      </c>
      <c r="E1279">
        <v>0</v>
      </c>
      <c r="F1279" s="24">
        <f t="shared" si="97"/>
        <v>3</v>
      </c>
      <c r="G1279">
        <v>110</v>
      </c>
      <c r="H1279" s="24">
        <f t="shared" si="99"/>
        <v>7</v>
      </c>
      <c r="I1279" s="24">
        <f t="shared" si="101"/>
        <v>14</v>
      </c>
      <c r="J1279" s="24">
        <f t="shared" si="98"/>
        <v>125</v>
      </c>
      <c r="K1279" s="24" t="str">
        <f t="shared" si="100"/>
        <v>00</v>
      </c>
      <c r="L1279">
        <v>73</v>
      </c>
      <c r="M1279">
        <v>0</v>
      </c>
      <c r="N1279">
        <v>0</v>
      </c>
      <c r="O1279">
        <v>0</v>
      </c>
      <c r="P1279">
        <v>1</v>
      </c>
      <c r="Q1279" t="s">
        <v>18</v>
      </c>
      <c r="R1279">
        <v>31</v>
      </c>
      <c r="S1279">
        <v>15</v>
      </c>
      <c r="T1279">
        <v>3</v>
      </c>
      <c r="U1279">
        <v>2</v>
      </c>
      <c r="V1279">
        <v>2.4E-2</v>
      </c>
      <c r="W1279">
        <v>1.2E-2</v>
      </c>
      <c r="X1279">
        <v>24</v>
      </c>
      <c r="Y1279">
        <v>0</v>
      </c>
      <c r="Z1279" t="s">
        <v>133</v>
      </c>
      <c r="AB1279">
        <v>0.8</v>
      </c>
      <c r="AC1279">
        <v>1</v>
      </c>
      <c r="AD1279">
        <v>51</v>
      </c>
      <c r="AE1279">
        <v>1</v>
      </c>
      <c r="AF1279">
        <v>1</v>
      </c>
      <c r="AG1279">
        <v>0.8</v>
      </c>
      <c r="AH1279">
        <v>0</v>
      </c>
      <c r="BA1279">
        <v>11</v>
      </c>
      <c r="BB1279">
        <v>801</v>
      </c>
      <c r="BC1279">
        <v>7</v>
      </c>
      <c r="BD1279">
        <v>9</v>
      </c>
      <c r="BE1279">
        <v>0</v>
      </c>
      <c r="BF1279">
        <v>0.3</v>
      </c>
      <c r="BG1279">
        <v>110</v>
      </c>
      <c r="BH1279">
        <v>20</v>
      </c>
      <c r="BI1279">
        <v>110</v>
      </c>
      <c r="BJ1279">
        <v>101</v>
      </c>
      <c r="BK1279">
        <v>0</v>
      </c>
      <c r="BL1279">
        <v>73</v>
      </c>
      <c r="BM1279">
        <v>0</v>
      </c>
      <c r="BN1279">
        <v>0</v>
      </c>
      <c r="BO1279">
        <v>0</v>
      </c>
      <c r="BP1279">
        <v>1</v>
      </c>
      <c r="BQ1279" t="s">
        <v>18</v>
      </c>
      <c r="BR1279">
        <v>31</v>
      </c>
      <c r="BS1279">
        <v>15</v>
      </c>
      <c r="BT1279">
        <v>3</v>
      </c>
      <c r="BU1279">
        <v>2</v>
      </c>
      <c r="BV1279">
        <v>2.4E-2</v>
      </c>
      <c r="BW1279">
        <v>1.2E-2</v>
      </c>
      <c r="BX1279">
        <v>24</v>
      </c>
      <c r="BY1279">
        <v>0</v>
      </c>
      <c r="BZ1279" t="s">
        <v>133</v>
      </c>
      <c r="CB1279">
        <v>0.8</v>
      </c>
      <c r="CC1279">
        <v>1</v>
      </c>
      <c r="CD1279">
        <v>51</v>
      </c>
      <c r="CE1279">
        <v>1</v>
      </c>
      <c r="CF1279">
        <v>1</v>
      </c>
      <c r="CG1279">
        <v>0.8</v>
      </c>
      <c r="CH1279">
        <v>0</v>
      </c>
    </row>
    <row r="1280" spans="1:86">
      <c r="B1280" t="s">
        <v>136</v>
      </c>
      <c r="F1280" s="24" t="str">
        <f t="shared" si="97"/>
        <v/>
      </c>
      <c r="H1280" s="24" t="str">
        <f t="shared" si="99"/>
        <v/>
      </c>
      <c r="I1280" s="24" t="str">
        <f t="shared" si="101"/>
        <v/>
      </c>
      <c r="J1280" s="24" t="str">
        <f t="shared" si="98"/>
        <v/>
      </c>
      <c r="K1280" s="24" t="str">
        <f t="shared" si="100"/>
        <v/>
      </c>
      <c r="AC1280">
        <v>1</v>
      </c>
      <c r="AE1280">
        <v>1</v>
      </c>
      <c r="AF1280">
        <v>1</v>
      </c>
      <c r="AH1280">
        <v>0</v>
      </c>
      <c r="BB1280" t="s">
        <v>136</v>
      </c>
      <c r="BK1280">
        <v>0</v>
      </c>
      <c r="CC1280">
        <v>1</v>
      </c>
      <c r="CE1280">
        <v>1</v>
      </c>
      <c r="CF1280">
        <v>1</v>
      </c>
      <c r="CH1280">
        <v>0</v>
      </c>
    </row>
    <row r="1281" spans="1:86">
      <c r="F1281" s="24" t="str">
        <f t="shared" si="97"/>
        <v/>
      </c>
      <c r="H1281" s="24" t="str">
        <f t="shared" si="99"/>
        <v/>
      </c>
      <c r="I1281" s="24" t="str">
        <f t="shared" si="101"/>
        <v/>
      </c>
      <c r="J1281" s="24" t="str">
        <f t="shared" si="98"/>
        <v/>
      </c>
      <c r="K1281" s="24" t="str">
        <f t="shared" si="100"/>
        <v/>
      </c>
      <c r="AC1281">
        <v>1</v>
      </c>
      <c r="AE1281">
        <v>1</v>
      </c>
      <c r="AF1281">
        <v>1</v>
      </c>
      <c r="AH1281">
        <v>0</v>
      </c>
      <c r="BK1281">
        <v>0</v>
      </c>
      <c r="CC1281">
        <v>1</v>
      </c>
      <c r="CE1281">
        <v>1</v>
      </c>
      <c r="CF1281">
        <v>1</v>
      </c>
      <c r="CH1281">
        <v>0</v>
      </c>
    </row>
    <row r="1282" spans="1:86">
      <c r="A1282">
        <v>2</v>
      </c>
      <c r="B1282">
        <v>8</v>
      </c>
      <c r="C1282">
        <v>300</v>
      </c>
      <c r="D1282">
        <v>55</v>
      </c>
      <c r="E1282">
        <v>0</v>
      </c>
      <c r="F1282" s="24">
        <f t="shared" si="97"/>
        <v>135</v>
      </c>
      <c r="G1282">
        <v>50</v>
      </c>
      <c r="H1282" s="24">
        <f t="shared" si="99"/>
        <v>12</v>
      </c>
      <c r="I1282" s="24">
        <f t="shared" si="101"/>
        <v>11</v>
      </c>
      <c r="J1282" s="24">
        <f t="shared" si="98"/>
        <v>175</v>
      </c>
      <c r="K1282" s="24" t="str">
        <f t="shared" si="100"/>
        <v>03</v>
      </c>
      <c r="L1282">
        <v>22</v>
      </c>
      <c r="M1282">
        <v>0</v>
      </c>
      <c r="N1282">
        <v>0</v>
      </c>
      <c r="O1282">
        <v>1</v>
      </c>
      <c r="P1282">
        <v>0</v>
      </c>
      <c r="Q1282" t="s">
        <v>18</v>
      </c>
      <c r="R1282">
        <v>21</v>
      </c>
      <c r="S1282">
        <v>10</v>
      </c>
      <c r="T1282">
        <v>2</v>
      </c>
      <c r="U1282">
        <v>2</v>
      </c>
      <c r="V1282">
        <v>0.29599999999999999</v>
      </c>
      <c r="W1282">
        <v>0.24859999999999999</v>
      </c>
      <c r="X1282">
        <v>24</v>
      </c>
      <c r="Y1282">
        <v>0</v>
      </c>
      <c r="Z1282" t="s">
        <v>133</v>
      </c>
      <c r="AB1282">
        <v>0</v>
      </c>
      <c r="AC1282">
        <v>1</v>
      </c>
      <c r="AD1282">
        <v>51</v>
      </c>
      <c r="AE1282">
        <v>1</v>
      </c>
      <c r="AF1282">
        <v>1</v>
      </c>
      <c r="AG1282">
        <v>1.1200000000000001</v>
      </c>
      <c r="AH1282">
        <v>0</v>
      </c>
      <c r="BA1282">
        <v>2</v>
      </c>
      <c r="BB1282">
        <v>8</v>
      </c>
      <c r="BC1282">
        <v>300</v>
      </c>
      <c r="BD1282">
        <v>55</v>
      </c>
      <c r="BE1282">
        <v>0</v>
      </c>
      <c r="BF1282">
        <v>13.4</v>
      </c>
      <c r="BG1282">
        <v>50</v>
      </c>
      <c r="BH1282">
        <v>12</v>
      </c>
      <c r="BI1282">
        <v>90</v>
      </c>
      <c r="BJ1282">
        <v>103</v>
      </c>
      <c r="BK1282">
        <v>0</v>
      </c>
      <c r="BL1282">
        <v>22</v>
      </c>
      <c r="BM1282">
        <v>0</v>
      </c>
      <c r="BN1282">
        <v>0</v>
      </c>
      <c r="BO1282">
        <v>1</v>
      </c>
      <c r="BP1282">
        <v>0</v>
      </c>
      <c r="BQ1282" t="s">
        <v>18</v>
      </c>
      <c r="BR1282">
        <v>21</v>
      </c>
      <c r="BS1282">
        <v>10</v>
      </c>
      <c r="BT1282">
        <v>2</v>
      </c>
      <c r="BU1282">
        <v>2</v>
      </c>
      <c r="BV1282">
        <v>0.29599999999999999</v>
      </c>
      <c r="BW1282">
        <v>0.24859999999999999</v>
      </c>
      <c r="BX1282">
        <v>24</v>
      </c>
      <c r="BY1282">
        <v>0</v>
      </c>
      <c r="BZ1282" t="s">
        <v>133</v>
      </c>
      <c r="CB1282">
        <v>0</v>
      </c>
      <c r="CC1282">
        <v>1</v>
      </c>
      <c r="CD1282">
        <v>51</v>
      </c>
      <c r="CE1282">
        <v>1</v>
      </c>
      <c r="CF1282">
        <v>1</v>
      </c>
      <c r="CG1282">
        <v>1.1200000000000001</v>
      </c>
      <c r="CH1282">
        <v>0</v>
      </c>
    </row>
    <row r="1283" spans="1:86">
      <c r="A1283">
        <v>3</v>
      </c>
      <c r="B1283">
        <v>7</v>
      </c>
      <c r="C1283">
        <v>200</v>
      </c>
      <c r="D1283">
        <v>40</v>
      </c>
      <c r="E1283">
        <v>0</v>
      </c>
      <c r="F1283" s="24">
        <f t="shared" ref="F1283:F1346" si="102">IF(BF1283="","",IF(OR(ROUND(MOD(BF1283,1),1)=0.2,ROUND(MOD(BF1283,1),1)=0.4,ROUND(MOD(BF1283,1),1)=0.7),BF1283+0.1,IF(OR(ROUND(MOD(BF1283,1),1)=0.1,ROUND(MOD(BF1283,1),1)=0.6,ROUND(MOD(BF1283,1),1)=0.9),BF1283-0.1,BF1283))*10)</f>
        <v>85</v>
      </c>
      <c r="G1283">
        <v>50</v>
      </c>
      <c r="H1283" s="24">
        <f t="shared" si="99"/>
        <v>14</v>
      </c>
      <c r="I1283" s="24">
        <f t="shared" si="101"/>
        <v>11</v>
      </c>
      <c r="J1283" s="24">
        <f t="shared" ref="J1283:J1346" si="103">IF(BJ1283="","",IF(BJ1283&gt;100,100+IF(RIGHT(BJ1283,1)*25&gt;=100,80,RIGHT(BJ1283,1)*25),IF(RIGHT(BJ1283,1)*25&gt;=100,80,RIGHT(BJ1283,1)*25)))</f>
        <v>175</v>
      </c>
      <c r="K1283" s="24" t="str">
        <f t="shared" si="100"/>
        <v>03</v>
      </c>
      <c r="L1283">
        <v>22</v>
      </c>
      <c r="M1283">
        <v>0</v>
      </c>
      <c r="N1283">
        <v>0</v>
      </c>
      <c r="O1283">
        <v>1</v>
      </c>
      <c r="P1283" t="s">
        <v>135</v>
      </c>
      <c r="Q1283" t="s">
        <v>18</v>
      </c>
      <c r="R1283">
        <v>21</v>
      </c>
      <c r="S1283">
        <v>10</v>
      </c>
      <c r="T1283">
        <v>2</v>
      </c>
      <c r="U1283">
        <v>2</v>
      </c>
      <c r="V1283">
        <v>0.20200000000000001</v>
      </c>
      <c r="W1283" s="25">
        <v>0.16969999999999999</v>
      </c>
      <c r="X1283">
        <v>24</v>
      </c>
      <c r="Y1283">
        <v>0</v>
      </c>
      <c r="Z1283" t="s">
        <v>133</v>
      </c>
      <c r="AB1283">
        <v>0</v>
      </c>
      <c r="AC1283">
        <v>1</v>
      </c>
      <c r="AD1283">
        <v>51</v>
      </c>
      <c r="AE1283">
        <v>1</v>
      </c>
      <c r="AF1283">
        <v>1</v>
      </c>
      <c r="AG1283">
        <v>1.1200000000000001</v>
      </c>
      <c r="AH1283">
        <v>0</v>
      </c>
      <c r="BA1283">
        <v>3</v>
      </c>
      <c r="BB1283">
        <v>7</v>
      </c>
      <c r="BC1283">
        <v>200</v>
      </c>
      <c r="BD1283">
        <v>40</v>
      </c>
      <c r="BE1283">
        <v>0</v>
      </c>
      <c r="BF1283">
        <v>8.6</v>
      </c>
      <c r="BG1283">
        <v>50</v>
      </c>
      <c r="BH1283">
        <v>14</v>
      </c>
      <c r="BI1283">
        <v>90</v>
      </c>
      <c r="BJ1283">
        <v>103</v>
      </c>
      <c r="BK1283">
        <v>0</v>
      </c>
      <c r="BL1283">
        <v>22</v>
      </c>
      <c r="BM1283">
        <v>0</v>
      </c>
      <c r="BN1283">
        <v>0</v>
      </c>
      <c r="BO1283">
        <v>1</v>
      </c>
      <c r="BP1283" t="s">
        <v>135</v>
      </c>
      <c r="BQ1283" t="s">
        <v>18</v>
      </c>
      <c r="BR1283">
        <v>21</v>
      </c>
      <c r="BS1283">
        <v>10</v>
      </c>
      <c r="BT1283">
        <v>2</v>
      </c>
      <c r="BU1283">
        <v>2</v>
      </c>
      <c r="BV1283">
        <v>0.20200000000000001</v>
      </c>
      <c r="BW1283" s="25">
        <v>0.16969999999999999</v>
      </c>
      <c r="BX1283">
        <v>24</v>
      </c>
      <c r="BY1283">
        <v>0</v>
      </c>
      <c r="BZ1283" t="s">
        <v>133</v>
      </c>
      <c r="CB1283">
        <v>0</v>
      </c>
      <c r="CC1283">
        <v>1</v>
      </c>
      <c r="CD1283">
        <v>51</v>
      </c>
      <c r="CE1283">
        <v>1</v>
      </c>
      <c r="CF1283">
        <v>1</v>
      </c>
      <c r="CG1283">
        <v>1.1200000000000001</v>
      </c>
      <c r="CH1283">
        <v>0</v>
      </c>
    </row>
    <row r="1284" spans="1:86">
      <c r="A1284">
        <v>4</v>
      </c>
      <c r="B1284">
        <v>6</v>
      </c>
      <c r="C1284">
        <v>140</v>
      </c>
      <c r="D1284">
        <v>40</v>
      </c>
      <c r="E1284">
        <v>0</v>
      </c>
      <c r="F1284" s="24">
        <f t="shared" si="102"/>
        <v>53</v>
      </c>
      <c r="G1284">
        <v>60</v>
      </c>
      <c r="H1284" s="24">
        <f t="shared" ref="H1284:H1347" si="104">IF(BH1284="","",IF(ROUNDUP((BH1284/100)*IF(BJ1284&gt;100,RIGHT(BJ1284,2),BJ1284)*250*4/60*2/IF(BK1284&gt;=10,10,1),0)&gt;15,15,ROUNDUP((BH1284/100)*IF(BJ1284&gt;100,RIGHT(BJ1284,2),BJ1284)*250*4/60*2/IF(BK1284&gt;=10,10,1),0)))</f>
        <v>14</v>
      </c>
      <c r="I1284" s="24">
        <f t="shared" si="101"/>
        <v>11</v>
      </c>
      <c r="J1284" s="24">
        <f t="shared" si="103"/>
        <v>175</v>
      </c>
      <c r="K1284" s="24" t="str">
        <f t="shared" ref="K1284:K1347" si="105">TEXT(IF(W1284=0,"",IF(BK1284&gt;=10,LEFT(BK1284,1),0)&amp;IF(V1284&gt;=0.06,3,0)),"00")</f>
        <v>03</v>
      </c>
      <c r="L1284">
        <v>32</v>
      </c>
      <c r="M1284">
        <v>0</v>
      </c>
      <c r="N1284">
        <v>40</v>
      </c>
      <c r="O1284">
        <v>0</v>
      </c>
      <c r="P1284">
        <v>0</v>
      </c>
      <c r="Q1284" t="s">
        <v>18</v>
      </c>
      <c r="R1284">
        <v>31</v>
      </c>
      <c r="S1284">
        <v>15</v>
      </c>
      <c r="T1284">
        <v>2</v>
      </c>
      <c r="U1284">
        <v>2</v>
      </c>
      <c r="V1284">
        <v>0.14699999999999999</v>
      </c>
      <c r="W1284">
        <v>0.122</v>
      </c>
      <c r="X1284">
        <v>24</v>
      </c>
      <c r="Y1284">
        <v>0</v>
      </c>
      <c r="Z1284" t="s">
        <v>133</v>
      </c>
      <c r="AB1284">
        <v>0</v>
      </c>
      <c r="AC1284">
        <v>1</v>
      </c>
      <c r="AD1284">
        <v>51</v>
      </c>
      <c r="AE1284">
        <v>1</v>
      </c>
      <c r="AF1284">
        <v>1</v>
      </c>
      <c r="AG1284">
        <v>1.1200000000000001</v>
      </c>
      <c r="AH1284">
        <v>0</v>
      </c>
      <c r="BA1284">
        <v>4</v>
      </c>
      <c r="BB1284">
        <v>6</v>
      </c>
      <c r="BC1284">
        <v>140</v>
      </c>
      <c r="BD1284">
        <v>40</v>
      </c>
      <c r="BE1284">
        <v>0</v>
      </c>
      <c r="BF1284">
        <v>5.3</v>
      </c>
      <c r="BG1284">
        <v>60</v>
      </c>
      <c r="BH1284">
        <v>14</v>
      </c>
      <c r="BI1284">
        <v>90</v>
      </c>
      <c r="BJ1284">
        <v>103</v>
      </c>
      <c r="BK1284">
        <v>0</v>
      </c>
      <c r="BL1284">
        <v>32</v>
      </c>
      <c r="BM1284">
        <v>0</v>
      </c>
      <c r="BN1284">
        <v>40</v>
      </c>
      <c r="BO1284">
        <v>0</v>
      </c>
      <c r="BP1284">
        <v>0</v>
      </c>
      <c r="BQ1284" t="s">
        <v>18</v>
      </c>
      <c r="BR1284">
        <v>31</v>
      </c>
      <c r="BS1284">
        <v>15</v>
      </c>
      <c r="BT1284">
        <v>2</v>
      </c>
      <c r="BU1284">
        <v>2</v>
      </c>
      <c r="BV1284">
        <v>0.14699999999999999</v>
      </c>
      <c r="BW1284">
        <v>0.122</v>
      </c>
      <c r="BX1284">
        <v>24</v>
      </c>
      <c r="BY1284">
        <v>0</v>
      </c>
      <c r="BZ1284" t="s">
        <v>133</v>
      </c>
      <c r="CB1284">
        <v>0</v>
      </c>
      <c r="CC1284">
        <v>1</v>
      </c>
      <c r="CD1284">
        <v>51</v>
      </c>
      <c r="CE1284">
        <v>1</v>
      </c>
      <c r="CF1284">
        <v>1</v>
      </c>
      <c r="CG1284">
        <v>1.1200000000000001</v>
      </c>
      <c r="CH1284">
        <v>0</v>
      </c>
    </row>
    <row r="1285" spans="1:86">
      <c r="A1285">
        <v>5</v>
      </c>
      <c r="B1285">
        <v>5</v>
      </c>
      <c r="C1285">
        <v>70</v>
      </c>
      <c r="D1285">
        <v>25</v>
      </c>
      <c r="E1285">
        <v>0</v>
      </c>
      <c r="F1285" s="24">
        <f t="shared" si="102"/>
        <v>33</v>
      </c>
      <c r="G1285">
        <v>60</v>
      </c>
      <c r="H1285" s="24">
        <f t="shared" si="104"/>
        <v>10</v>
      </c>
      <c r="I1285" s="24">
        <f t="shared" si="101"/>
        <v>11</v>
      </c>
      <c r="J1285" s="24">
        <f t="shared" si="103"/>
        <v>150</v>
      </c>
      <c r="K1285" s="24" t="str">
        <f t="shared" si="105"/>
        <v>03</v>
      </c>
      <c r="L1285">
        <v>42</v>
      </c>
      <c r="M1285">
        <v>0</v>
      </c>
      <c r="N1285">
        <v>40</v>
      </c>
      <c r="O1285">
        <v>0</v>
      </c>
      <c r="P1285">
        <v>0</v>
      </c>
      <c r="Q1285" t="s">
        <v>18</v>
      </c>
      <c r="R1285">
        <v>31</v>
      </c>
      <c r="S1285">
        <v>15</v>
      </c>
      <c r="T1285">
        <v>2</v>
      </c>
      <c r="U1285">
        <v>2</v>
      </c>
      <c r="V1285">
        <v>0.104</v>
      </c>
      <c r="W1285">
        <v>8.3199999999999996E-2</v>
      </c>
      <c r="X1285">
        <v>24</v>
      </c>
      <c r="Y1285">
        <v>0</v>
      </c>
      <c r="Z1285" t="s">
        <v>133</v>
      </c>
      <c r="AB1285">
        <v>4</v>
      </c>
      <c r="AC1285">
        <v>1</v>
      </c>
      <c r="AD1285">
        <v>51</v>
      </c>
      <c r="AE1285">
        <v>1</v>
      </c>
      <c r="AF1285">
        <v>1</v>
      </c>
      <c r="AG1285">
        <v>1.1200000000000001</v>
      </c>
      <c r="AH1285">
        <v>0</v>
      </c>
      <c r="BA1285">
        <v>5</v>
      </c>
      <c r="BB1285">
        <v>5</v>
      </c>
      <c r="BC1285">
        <v>70</v>
      </c>
      <c r="BD1285">
        <v>25</v>
      </c>
      <c r="BE1285">
        <v>0</v>
      </c>
      <c r="BF1285">
        <v>3.3</v>
      </c>
      <c r="BG1285">
        <v>60</v>
      </c>
      <c r="BH1285">
        <v>14</v>
      </c>
      <c r="BI1285">
        <v>90</v>
      </c>
      <c r="BJ1285">
        <v>102</v>
      </c>
      <c r="BK1285">
        <v>0</v>
      </c>
      <c r="BL1285">
        <v>42</v>
      </c>
      <c r="BM1285">
        <v>0</v>
      </c>
      <c r="BN1285">
        <v>40</v>
      </c>
      <c r="BO1285">
        <v>0</v>
      </c>
      <c r="BP1285">
        <v>0</v>
      </c>
      <c r="BQ1285" t="s">
        <v>18</v>
      </c>
      <c r="BR1285">
        <v>31</v>
      </c>
      <c r="BS1285">
        <v>15</v>
      </c>
      <c r="BT1285">
        <v>2</v>
      </c>
      <c r="BU1285">
        <v>2</v>
      </c>
      <c r="BV1285">
        <v>0.104</v>
      </c>
      <c r="BW1285">
        <v>8.3199999999999996E-2</v>
      </c>
      <c r="BX1285">
        <v>24</v>
      </c>
      <c r="BY1285">
        <v>0</v>
      </c>
      <c r="BZ1285" t="s">
        <v>133</v>
      </c>
      <c r="CB1285">
        <v>4</v>
      </c>
      <c r="CC1285">
        <v>1</v>
      </c>
      <c r="CD1285">
        <v>51</v>
      </c>
      <c r="CE1285">
        <v>1</v>
      </c>
      <c r="CF1285">
        <v>1</v>
      </c>
      <c r="CG1285">
        <v>1.1200000000000001</v>
      </c>
      <c r="CH1285">
        <v>0</v>
      </c>
    </row>
    <row r="1286" spans="1:86">
      <c r="A1286">
        <v>6</v>
      </c>
      <c r="B1286">
        <v>4</v>
      </c>
      <c r="C1286">
        <v>40</v>
      </c>
      <c r="D1286">
        <v>20</v>
      </c>
      <c r="E1286">
        <v>0</v>
      </c>
      <c r="F1286" s="24">
        <f t="shared" si="102"/>
        <v>23</v>
      </c>
      <c r="G1286">
        <v>70</v>
      </c>
      <c r="H1286" s="24">
        <f t="shared" si="104"/>
        <v>12</v>
      </c>
      <c r="I1286" s="24">
        <f t="shared" si="101"/>
        <v>13</v>
      </c>
      <c r="J1286" s="24">
        <f t="shared" si="103"/>
        <v>150</v>
      </c>
      <c r="K1286" s="24" t="str">
        <f t="shared" si="105"/>
        <v>03</v>
      </c>
      <c r="L1286">
        <v>32</v>
      </c>
      <c r="M1286">
        <v>0</v>
      </c>
      <c r="N1286">
        <v>40</v>
      </c>
      <c r="O1286">
        <v>0</v>
      </c>
      <c r="P1286">
        <v>0</v>
      </c>
      <c r="Q1286" t="s">
        <v>18</v>
      </c>
      <c r="R1286">
        <v>31</v>
      </c>
      <c r="S1286">
        <v>15</v>
      </c>
      <c r="T1286">
        <v>2</v>
      </c>
      <c r="U1286">
        <v>2</v>
      </c>
      <c r="V1286">
        <v>6.9000000000000006E-2</v>
      </c>
      <c r="W1286">
        <v>5.45E-2</v>
      </c>
      <c r="X1286">
        <v>24</v>
      </c>
      <c r="Y1286">
        <v>0</v>
      </c>
      <c r="Z1286" t="s">
        <v>133</v>
      </c>
      <c r="AB1286">
        <v>2.8</v>
      </c>
      <c r="AC1286">
        <v>1</v>
      </c>
      <c r="AD1286">
        <v>51</v>
      </c>
      <c r="AE1286">
        <v>1</v>
      </c>
      <c r="AF1286">
        <v>1</v>
      </c>
      <c r="AG1286">
        <v>1.1200000000000001</v>
      </c>
      <c r="AH1286">
        <v>0</v>
      </c>
      <c r="BA1286">
        <v>6</v>
      </c>
      <c r="BB1286">
        <v>4</v>
      </c>
      <c r="BC1286">
        <v>40</v>
      </c>
      <c r="BD1286">
        <v>20</v>
      </c>
      <c r="BE1286">
        <v>0</v>
      </c>
      <c r="BF1286">
        <v>2.2999999999999998</v>
      </c>
      <c r="BG1286">
        <v>70</v>
      </c>
      <c r="BH1286">
        <v>17</v>
      </c>
      <c r="BI1286">
        <v>100</v>
      </c>
      <c r="BJ1286">
        <v>102</v>
      </c>
      <c r="BK1286">
        <v>0</v>
      </c>
      <c r="BL1286">
        <v>32</v>
      </c>
      <c r="BM1286">
        <v>0</v>
      </c>
      <c r="BN1286">
        <v>40</v>
      </c>
      <c r="BO1286">
        <v>0</v>
      </c>
      <c r="BP1286">
        <v>0</v>
      </c>
      <c r="BQ1286" t="s">
        <v>18</v>
      </c>
      <c r="BR1286">
        <v>31</v>
      </c>
      <c r="BS1286">
        <v>15</v>
      </c>
      <c r="BT1286">
        <v>2</v>
      </c>
      <c r="BU1286">
        <v>2</v>
      </c>
      <c r="BV1286">
        <v>6.9000000000000006E-2</v>
      </c>
      <c r="BW1286">
        <v>5.45E-2</v>
      </c>
      <c r="BX1286">
        <v>24</v>
      </c>
      <c r="BY1286">
        <v>0</v>
      </c>
      <c r="BZ1286" t="s">
        <v>133</v>
      </c>
      <c r="CB1286">
        <v>2.8</v>
      </c>
      <c r="CC1286">
        <v>1</v>
      </c>
      <c r="CD1286">
        <v>51</v>
      </c>
      <c r="CE1286">
        <v>1</v>
      </c>
      <c r="CF1286">
        <v>1</v>
      </c>
      <c r="CG1286">
        <v>1.1200000000000001</v>
      </c>
      <c r="CH1286">
        <v>0</v>
      </c>
    </row>
    <row r="1287" spans="1:86">
      <c r="A1287">
        <v>7</v>
      </c>
      <c r="B1287">
        <v>3</v>
      </c>
      <c r="C1287">
        <v>10</v>
      </c>
      <c r="D1287">
        <v>10</v>
      </c>
      <c r="E1287">
        <v>0</v>
      </c>
      <c r="F1287" s="24">
        <f t="shared" si="102"/>
        <v>15</v>
      </c>
      <c r="G1287">
        <v>95</v>
      </c>
      <c r="H1287" s="24">
        <f t="shared" si="104"/>
        <v>6</v>
      </c>
      <c r="I1287" s="24">
        <f t="shared" si="101"/>
        <v>13</v>
      </c>
      <c r="J1287" s="24">
        <f t="shared" si="103"/>
        <v>125</v>
      </c>
      <c r="K1287" s="24" t="str">
        <f t="shared" si="105"/>
        <v>00</v>
      </c>
      <c r="L1287">
        <v>52</v>
      </c>
      <c r="M1287">
        <v>0</v>
      </c>
      <c r="N1287">
        <v>40</v>
      </c>
      <c r="O1287">
        <v>0</v>
      </c>
      <c r="P1287">
        <v>0</v>
      </c>
      <c r="Q1287" t="s">
        <v>18</v>
      </c>
      <c r="R1287">
        <v>31</v>
      </c>
      <c r="S1287">
        <v>15</v>
      </c>
      <c r="T1287">
        <v>2</v>
      </c>
      <c r="U1287">
        <v>2</v>
      </c>
      <c r="V1287">
        <v>4.3999999999999997E-2</v>
      </c>
      <c r="W1287">
        <v>3.4799999999999998E-2</v>
      </c>
      <c r="X1287">
        <v>24</v>
      </c>
      <c r="Y1287">
        <v>0</v>
      </c>
      <c r="Z1287" t="s">
        <v>133</v>
      </c>
      <c r="AB1287">
        <v>2</v>
      </c>
      <c r="AC1287">
        <v>1</v>
      </c>
      <c r="AD1287">
        <v>51</v>
      </c>
      <c r="AE1287">
        <v>1</v>
      </c>
      <c r="AF1287">
        <v>1</v>
      </c>
      <c r="AG1287">
        <v>1.1200000000000001</v>
      </c>
      <c r="AH1287">
        <v>0</v>
      </c>
      <c r="BA1287">
        <v>7</v>
      </c>
      <c r="BB1287">
        <v>3</v>
      </c>
      <c r="BC1287">
        <v>10</v>
      </c>
      <c r="BD1287">
        <v>10</v>
      </c>
      <c r="BE1287">
        <v>0</v>
      </c>
      <c r="BF1287">
        <v>1.5</v>
      </c>
      <c r="BG1287">
        <v>95</v>
      </c>
      <c r="BH1287">
        <v>18</v>
      </c>
      <c r="BI1287">
        <v>100</v>
      </c>
      <c r="BJ1287">
        <v>101</v>
      </c>
      <c r="BK1287">
        <v>0</v>
      </c>
      <c r="BL1287">
        <v>52</v>
      </c>
      <c r="BM1287">
        <v>0</v>
      </c>
      <c r="BN1287">
        <v>40</v>
      </c>
      <c r="BO1287">
        <v>0</v>
      </c>
      <c r="BP1287">
        <v>0</v>
      </c>
      <c r="BQ1287" t="s">
        <v>18</v>
      </c>
      <c r="BR1287">
        <v>31</v>
      </c>
      <c r="BS1287">
        <v>15</v>
      </c>
      <c r="BT1287">
        <v>2</v>
      </c>
      <c r="BU1287">
        <v>2</v>
      </c>
      <c r="BV1287">
        <v>4.3999999999999997E-2</v>
      </c>
      <c r="BW1287">
        <v>3.4799999999999998E-2</v>
      </c>
      <c r="BX1287">
        <v>24</v>
      </c>
      <c r="BY1287">
        <v>0</v>
      </c>
      <c r="BZ1287" t="s">
        <v>133</v>
      </c>
      <c r="CB1287">
        <v>2</v>
      </c>
      <c r="CC1287">
        <v>1</v>
      </c>
      <c r="CD1287">
        <v>51</v>
      </c>
      <c r="CE1287">
        <v>1</v>
      </c>
      <c r="CF1287">
        <v>1</v>
      </c>
      <c r="CG1287">
        <v>1.1200000000000001</v>
      </c>
      <c r="CH1287">
        <v>0</v>
      </c>
    </row>
    <row r="1288" spans="1:86">
      <c r="A1288">
        <v>8</v>
      </c>
      <c r="B1288">
        <v>2</v>
      </c>
      <c r="C1288">
        <v>7</v>
      </c>
      <c r="D1288">
        <v>9</v>
      </c>
      <c r="E1288">
        <v>0</v>
      </c>
      <c r="F1288" s="24">
        <f t="shared" si="102"/>
        <v>7.9999999999999991</v>
      </c>
      <c r="G1288">
        <v>95</v>
      </c>
      <c r="H1288" s="24">
        <f t="shared" si="104"/>
        <v>6</v>
      </c>
      <c r="I1288" s="24">
        <f t="shared" si="101"/>
        <v>13</v>
      </c>
      <c r="J1288" s="24">
        <f t="shared" si="103"/>
        <v>125</v>
      </c>
      <c r="K1288" s="24" t="str">
        <f t="shared" si="105"/>
        <v>00</v>
      </c>
      <c r="L1288">
        <v>62</v>
      </c>
      <c r="M1288">
        <v>0</v>
      </c>
      <c r="N1288">
        <v>0</v>
      </c>
      <c r="O1288">
        <v>0</v>
      </c>
      <c r="P1288">
        <v>0</v>
      </c>
      <c r="Q1288" t="s">
        <v>18</v>
      </c>
      <c r="R1288">
        <v>31</v>
      </c>
      <c r="S1288">
        <v>15</v>
      </c>
      <c r="T1288">
        <v>3</v>
      </c>
      <c r="U1288">
        <v>2</v>
      </c>
      <c r="V1288">
        <v>0.03</v>
      </c>
      <c r="W1288">
        <v>2.2800000000000001E-2</v>
      </c>
      <c r="X1288">
        <v>24</v>
      </c>
      <c r="Y1288">
        <v>0</v>
      </c>
      <c r="Z1288" t="s">
        <v>133</v>
      </c>
      <c r="AB1288">
        <v>1.1200000000000001</v>
      </c>
      <c r="AC1288">
        <v>1</v>
      </c>
      <c r="AD1288">
        <v>51</v>
      </c>
      <c r="AE1288">
        <v>1</v>
      </c>
      <c r="AF1288">
        <v>1</v>
      </c>
      <c r="AG1288">
        <v>1.1200000000000001</v>
      </c>
      <c r="AH1288">
        <v>0</v>
      </c>
      <c r="BA1288">
        <v>8</v>
      </c>
      <c r="BB1288">
        <v>2</v>
      </c>
      <c r="BC1288">
        <v>7</v>
      </c>
      <c r="BD1288">
        <v>9</v>
      </c>
      <c r="BE1288">
        <v>0</v>
      </c>
      <c r="BF1288">
        <v>0.7</v>
      </c>
      <c r="BG1288">
        <v>95</v>
      </c>
      <c r="BH1288">
        <v>18</v>
      </c>
      <c r="BI1288">
        <v>100</v>
      </c>
      <c r="BJ1288">
        <v>101</v>
      </c>
      <c r="BK1288">
        <v>0</v>
      </c>
      <c r="BL1288">
        <v>62</v>
      </c>
      <c r="BM1288">
        <v>0</v>
      </c>
      <c r="BN1288">
        <v>0</v>
      </c>
      <c r="BO1288">
        <v>0</v>
      </c>
      <c r="BP1288">
        <v>0</v>
      </c>
      <c r="BQ1288" t="s">
        <v>18</v>
      </c>
      <c r="BR1288">
        <v>31</v>
      </c>
      <c r="BS1288">
        <v>15</v>
      </c>
      <c r="BT1288">
        <v>3</v>
      </c>
      <c r="BU1288">
        <v>2</v>
      </c>
      <c r="BV1288">
        <v>0.03</v>
      </c>
      <c r="BW1288">
        <v>2.2800000000000001E-2</v>
      </c>
      <c r="BX1288">
        <v>24</v>
      </c>
      <c r="BY1288">
        <v>0</v>
      </c>
      <c r="BZ1288" t="s">
        <v>133</v>
      </c>
      <c r="CB1288">
        <v>1.1200000000000001</v>
      </c>
      <c r="CC1288">
        <v>1</v>
      </c>
      <c r="CD1288">
        <v>51</v>
      </c>
      <c r="CE1288">
        <v>1</v>
      </c>
      <c r="CF1288">
        <v>1</v>
      </c>
      <c r="CG1288">
        <v>1.1200000000000001</v>
      </c>
      <c r="CH1288">
        <v>0</v>
      </c>
    </row>
    <row r="1289" spans="1:86">
      <c r="A1289">
        <v>9</v>
      </c>
      <c r="B1289">
        <v>1</v>
      </c>
      <c r="C1289">
        <v>7</v>
      </c>
      <c r="D1289">
        <v>9</v>
      </c>
      <c r="E1289">
        <v>0</v>
      </c>
      <c r="F1289" s="24">
        <f t="shared" si="102"/>
        <v>7.9999999999999991</v>
      </c>
      <c r="G1289">
        <v>100</v>
      </c>
      <c r="H1289" s="24">
        <f t="shared" si="104"/>
        <v>7</v>
      </c>
      <c r="I1289" s="24">
        <f t="shared" si="101"/>
        <v>13</v>
      </c>
      <c r="J1289" s="24">
        <f t="shared" si="103"/>
        <v>125</v>
      </c>
      <c r="K1289" s="24" t="str">
        <f t="shared" si="105"/>
        <v>00</v>
      </c>
      <c r="L1289">
        <v>73</v>
      </c>
      <c r="M1289">
        <v>0</v>
      </c>
      <c r="N1289">
        <v>0</v>
      </c>
      <c r="O1289">
        <v>0</v>
      </c>
      <c r="P1289">
        <v>0</v>
      </c>
      <c r="Q1289" t="s">
        <v>18</v>
      </c>
      <c r="R1289">
        <v>31</v>
      </c>
      <c r="S1289">
        <v>15</v>
      </c>
      <c r="T1289">
        <v>3</v>
      </c>
      <c r="U1289">
        <v>2</v>
      </c>
      <c r="V1289">
        <v>0.02</v>
      </c>
      <c r="W1289">
        <v>1.4999999999999999E-2</v>
      </c>
      <c r="X1289">
        <v>24</v>
      </c>
      <c r="Y1289">
        <v>0</v>
      </c>
      <c r="Z1289" t="s">
        <v>133</v>
      </c>
      <c r="AB1289">
        <v>1.1200000000000001</v>
      </c>
      <c r="AC1289">
        <v>1</v>
      </c>
      <c r="AD1289">
        <v>51</v>
      </c>
      <c r="AE1289">
        <v>1</v>
      </c>
      <c r="AF1289">
        <v>1</v>
      </c>
      <c r="AG1289">
        <v>1.1200000000000001</v>
      </c>
      <c r="AH1289">
        <v>0</v>
      </c>
      <c r="BA1289">
        <v>9</v>
      </c>
      <c r="BB1289">
        <v>1</v>
      </c>
      <c r="BC1289">
        <v>7</v>
      </c>
      <c r="BD1289">
        <v>9</v>
      </c>
      <c r="BE1289">
        <v>0</v>
      </c>
      <c r="BF1289">
        <v>0.7</v>
      </c>
      <c r="BG1289">
        <v>100</v>
      </c>
      <c r="BH1289">
        <v>20</v>
      </c>
      <c r="BI1289">
        <v>100</v>
      </c>
      <c r="BJ1289">
        <v>101</v>
      </c>
      <c r="BK1289">
        <v>0</v>
      </c>
      <c r="BL1289">
        <v>73</v>
      </c>
      <c r="BM1289">
        <v>0</v>
      </c>
      <c r="BN1289">
        <v>0</v>
      </c>
      <c r="BO1289">
        <v>0</v>
      </c>
      <c r="BP1289">
        <v>0</v>
      </c>
      <c r="BQ1289" t="s">
        <v>18</v>
      </c>
      <c r="BR1289">
        <v>31</v>
      </c>
      <c r="BS1289">
        <v>15</v>
      </c>
      <c r="BT1289">
        <v>3</v>
      </c>
      <c r="BU1289">
        <v>2</v>
      </c>
      <c r="BV1289">
        <v>0.02</v>
      </c>
      <c r="BW1289">
        <v>1.4999999999999999E-2</v>
      </c>
      <c r="BX1289">
        <v>24</v>
      </c>
      <c r="BY1289">
        <v>0</v>
      </c>
      <c r="BZ1289" t="s">
        <v>133</v>
      </c>
      <c r="CB1289">
        <v>1.1200000000000001</v>
      </c>
      <c r="CC1289">
        <v>1</v>
      </c>
      <c r="CD1289">
        <v>51</v>
      </c>
      <c r="CE1289">
        <v>1</v>
      </c>
      <c r="CF1289">
        <v>1</v>
      </c>
      <c r="CG1289">
        <v>1.1200000000000001</v>
      </c>
      <c r="CH1289">
        <v>0</v>
      </c>
    </row>
    <row r="1290" spans="1:86">
      <c r="F1290" s="24" t="str">
        <f t="shared" si="102"/>
        <v/>
      </c>
      <c r="H1290" s="24" t="str">
        <f t="shared" si="104"/>
        <v/>
      </c>
      <c r="I1290" s="24" t="str">
        <f t="shared" si="101"/>
        <v/>
      </c>
      <c r="J1290" s="24" t="str">
        <f t="shared" si="103"/>
        <v/>
      </c>
      <c r="K1290" s="24" t="str">
        <f t="shared" si="105"/>
        <v/>
      </c>
      <c r="AC1290">
        <v>1</v>
      </c>
      <c r="AE1290">
        <v>1</v>
      </c>
      <c r="AF1290">
        <v>1</v>
      </c>
      <c r="AH1290">
        <v>0</v>
      </c>
      <c r="BK1290">
        <v>0</v>
      </c>
      <c r="CC1290">
        <v>1</v>
      </c>
      <c r="CE1290">
        <v>1</v>
      </c>
      <c r="CF1290">
        <v>1</v>
      </c>
      <c r="CH1290">
        <v>0</v>
      </c>
    </row>
    <row r="1291" spans="1:86">
      <c r="F1291" s="24" t="str">
        <f t="shared" si="102"/>
        <v/>
      </c>
      <c r="H1291" s="24" t="str">
        <f t="shared" si="104"/>
        <v/>
      </c>
      <c r="I1291" s="24" t="str">
        <f t="shared" si="101"/>
        <v/>
      </c>
      <c r="J1291" s="24" t="str">
        <f t="shared" si="103"/>
        <v/>
      </c>
      <c r="K1291" s="24" t="str">
        <f t="shared" si="105"/>
        <v/>
      </c>
      <c r="AC1291">
        <v>1</v>
      </c>
      <c r="AE1291">
        <v>1</v>
      </c>
      <c r="AF1291">
        <v>1</v>
      </c>
      <c r="AH1291">
        <v>0</v>
      </c>
      <c r="BK1291">
        <v>0</v>
      </c>
      <c r="CC1291">
        <v>1</v>
      </c>
      <c r="CE1291">
        <v>1</v>
      </c>
      <c r="CF1291">
        <v>1</v>
      </c>
      <c r="CH1291">
        <v>0</v>
      </c>
    </row>
    <row r="1292" spans="1:86">
      <c r="A1292">
        <v>2</v>
      </c>
      <c r="B1292">
        <v>6</v>
      </c>
      <c r="C1292">
        <v>300</v>
      </c>
      <c r="D1292">
        <v>55</v>
      </c>
      <c r="E1292">
        <v>0</v>
      </c>
      <c r="F1292" s="24">
        <f t="shared" si="102"/>
        <v>135</v>
      </c>
      <c r="G1292">
        <v>50</v>
      </c>
      <c r="H1292" s="24">
        <f t="shared" si="104"/>
        <v>12</v>
      </c>
      <c r="I1292" s="24">
        <f t="shared" si="101"/>
        <v>11</v>
      </c>
      <c r="J1292" s="24">
        <f t="shared" si="103"/>
        <v>175</v>
      </c>
      <c r="K1292" s="24" t="str">
        <f t="shared" si="105"/>
        <v>03</v>
      </c>
      <c r="L1292">
        <v>22</v>
      </c>
      <c r="M1292">
        <v>0</v>
      </c>
      <c r="N1292">
        <v>0</v>
      </c>
      <c r="O1292">
        <v>1</v>
      </c>
      <c r="P1292">
        <v>0</v>
      </c>
      <c r="Q1292" t="s">
        <v>18</v>
      </c>
      <c r="R1292">
        <v>21</v>
      </c>
      <c r="S1292">
        <v>10</v>
      </c>
      <c r="T1292">
        <v>2</v>
      </c>
      <c r="U1292">
        <v>2</v>
      </c>
      <c r="V1292">
        <v>0.28799999999999998</v>
      </c>
      <c r="W1292">
        <v>0.2419</v>
      </c>
      <c r="X1292">
        <v>24</v>
      </c>
      <c r="Y1292">
        <v>0</v>
      </c>
      <c r="Z1292" t="s">
        <v>133</v>
      </c>
      <c r="AB1292">
        <v>0</v>
      </c>
      <c r="AC1292">
        <v>1</v>
      </c>
      <c r="AD1292">
        <v>51</v>
      </c>
      <c r="AE1292">
        <v>1</v>
      </c>
      <c r="AF1292">
        <v>1</v>
      </c>
      <c r="AG1292">
        <v>1.6</v>
      </c>
      <c r="AH1292">
        <v>0</v>
      </c>
      <c r="BA1292">
        <v>2</v>
      </c>
      <c r="BB1292">
        <v>6</v>
      </c>
      <c r="BC1292">
        <v>300</v>
      </c>
      <c r="BD1292">
        <v>55</v>
      </c>
      <c r="BE1292">
        <v>0</v>
      </c>
      <c r="BF1292">
        <v>13.4</v>
      </c>
      <c r="BG1292">
        <v>50</v>
      </c>
      <c r="BH1292">
        <v>12</v>
      </c>
      <c r="BI1292">
        <v>90</v>
      </c>
      <c r="BJ1292">
        <v>103</v>
      </c>
      <c r="BK1292">
        <v>0</v>
      </c>
      <c r="BL1292">
        <v>22</v>
      </c>
      <c r="BM1292">
        <v>0</v>
      </c>
      <c r="BN1292">
        <v>0</v>
      </c>
      <c r="BO1292">
        <v>1</v>
      </c>
      <c r="BP1292">
        <v>0</v>
      </c>
      <c r="BQ1292" t="s">
        <v>18</v>
      </c>
      <c r="BR1292">
        <v>21</v>
      </c>
      <c r="BS1292">
        <v>10</v>
      </c>
      <c r="BT1292">
        <v>2</v>
      </c>
      <c r="BU1292">
        <v>2</v>
      </c>
      <c r="BV1292">
        <v>0.28799999999999998</v>
      </c>
      <c r="BW1292">
        <v>0.2419</v>
      </c>
      <c r="BX1292">
        <v>24</v>
      </c>
      <c r="BY1292">
        <v>0</v>
      </c>
      <c r="BZ1292" t="s">
        <v>133</v>
      </c>
      <c r="CB1292">
        <v>0</v>
      </c>
      <c r="CC1292">
        <v>1</v>
      </c>
      <c r="CD1292">
        <v>51</v>
      </c>
      <c r="CE1292">
        <v>1</v>
      </c>
      <c r="CF1292">
        <v>1</v>
      </c>
      <c r="CG1292">
        <v>1.6</v>
      </c>
      <c r="CH1292">
        <v>0</v>
      </c>
    </row>
    <row r="1293" spans="1:86">
      <c r="A1293">
        <v>3</v>
      </c>
      <c r="B1293">
        <v>5</v>
      </c>
      <c r="C1293">
        <v>200</v>
      </c>
      <c r="D1293">
        <v>40</v>
      </c>
      <c r="E1293">
        <v>0</v>
      </c>
      <c r="F1293" s="24">
        <f t="shared" si="102"/>
        <v>85</v>
      </c>
      <c r="G1293">
        <v>50</v>
      </c>
      <c r="H1293" s="24">
        <f t="shared" si="104"/>
        <v>14</v>
      </c>
      <c r="I1293" s="24">
        <f t="shared" si="101"/>
        <v>11</v>
      </c>
      <c r="J1293" s="24">
        <f t="shared" si="103"/>
        <v>175</v>
      </c>
      <c r="K1293" s="24" t="str">
        <f t="shared" si="105"/>
        <v>03</v>
      </c>
      <c r="L1293">
        <v>22</v>
      </c>
      <c r="M1293">
        <v>0</v>
      </c>
      <c r="N1293">
        <v>0</v>
      </c>
      <c r="O1293">
        <v>1</v>
      </c>
      <c r="P1293">
        <v>0</v>
      </c>
      <c r="Q1293" t="s">
        <v>18</v>
      </c>
      <c r="R1293">
        <v>21</v>
      </c>
      <c r="S1293">
        <v>10</v>
      </c>
      <c r="T1293">
        <v>2</v>
      </c>
      <c r="U1293">
        <v>2</v>
      </c>
      <c r="V1293">
        <v>0.19400000000000001</v>
      </c>
      <c r="W1293">
        <v>0.16300000000000001</v>
      </c>
      <c r="X1293">
        <v>24</v>
      </c>
      <c r="Y1293">
        <v>0</v>
      </c>
      <c r="Z1293" t="s">
        <v>133</v>
      </c>
      <c r="AB1293">
        <v>0</v>
      </c>
      <c r="AC1293">
        <v>1</v>
      </c>
      <c r="AD1293">
        <v>51</v>
      </c>
      <c r="AE1293">
        <v>1</v>
      </c>
      <c r="AF1293">
        <v>1</v>
      </c>
      <c r="AG1293">
        <v>1.6</v>
      </c>
      <c r="AH1293">
        <v>0</v>
      </c>
      <c r="BA1293">
        <v>3</v>
      </c>
      <c r="BB1293">
        <v>5</v>
      </c>
      <c r="BC1293">
        <v>200</v>
      </c>
      <c r="BD1293">
        <v>40</v>
      </c>
      <c r="BE1293">
        <v>0</v>
      </c>
      <c r="BF1293">
        <v>8.6</v>
      </c>
      <c r="BG1293">
        <v>50</v>
      </c>
      <c r="BH1293">
        <v>14</v>
      </c>
      <c r="BI1293">
        <v>90</v>
      </c>
      <c r="BJ1293">
        <v>103</v>
      </c>
      <c r="BK1293">
        <v>0</v>
      </c>
      <c r="BL1293">
        <v>22</v>
      </c>
      <c r="BM1293">
        <v>0</v>
      </c>
      <c r="BN1293">
        <v>0</v>
      </c>
      <c r="BO1293">
        <v>1</v>
      </c>
      <c r="BP1293">
        <v>0</v>
      </c>
      <c r="BQ1293" t="s">
        <v>18</v>
      </c>
      <c r="BR1293">
        <v>21</v>
      </c>
      <c r="BS1293">
        <v>10</v>
      </c>
      <c r="BT1293">
        <v>2</v>
      </c>
      <c r="BU1293">
        <v>2</v>
      </c>
      <c r="BV1293">
        <v>0.19400000000000001</v>
      </c>
      <c r="BW1293">
        <v>0.16300000000000001</v>
      </c>
      <c r="BX1293">
        <v>24</v>
      </c>
      <c r="BY1293">
        <v>0</v>
      </c>
      <c r="BZ1293" t="s">
        <v>133</v>
      </c>
      <c r="CB1293">
        <v>0</v>
      </c>
      <c r="CC1293">
        <v>1</v>
      </c>
      <c r="CD1293">
        <v>51</v>
      </c>
      <c r="CE1293">
        <v>1</v>
      </c>
      <c r="CF1293">
        <v>1</v>
      </c>
      <c r="CG1293">
        <v>1.6</v>
      </c>
      <c r="CH1293">
        <v>0</v>
      </c>
    </row>
    <row r="1294" spans="1:86">
      <c r="A1294">
        <v>4</v>
      </c>
      <c r="B1294">
        <v>4</v>
      </c>
      <c r="C1294">
        <v>140</v>
      </c>
      <c r="D1294">
        <v>40</v>
      </c>
      <c r="E1294">
        <v>0</v>
      </c>
      <c r="F1294" s="24">
        <f t="shared" si="102"/>
        <v>53</v>
      </c>
      <c r="G1294">
        <v>60</v>
      </c>
      <c r="H1294" s="24">
        <f t="shared" si="104"/>
        <v>14</v>
      </c>
      <c r="I1294" s="24">
        <f t="shared" si="101"/>
        <v>11</v>
      </c>
      <c r="J1294" s="24">
        <f t="shared" si="103"/>
        <v>175</v>
      </c>
      <c r="K1294" s="24" t="str">
        <f t="shared" si="105"/>
        <v>03</v>
      </c>
      <c r="L1294">
        <v>32</v>
      </c>
      <c r="M1294">
        <v>0</v>
      </c>
      <c r="N1294">
        <v>40</v>
      </c>
      <c r="O1294">
        <v>0</v>
      </c>
      <c r="P1294">
        <v>0</v>
      </c>
      <c r="Q1294" t="s">
        <v>18</v>
      </c>
      <c r="R1294">
        <v>31</v>
      </c>
      <c r="S1294">
        <v>15</v>
      </c>
      <c r="T1294">
        <v>2</v>
      </c>
      <c r="U1294">
        <v>2</v>
      </c>
      <c r="V1294">
        <v>0.13900000000000001</v>
      </c>
      <c r="W1294">
        <v>0.1154</v>
      </c>
      <c r="X1294">
        <v>24</v>
      </c>
      <c r="Y1294">
        <v>0</v>
      </c>
      <c r="Z1294" t="s">
        <v>133</v>
      </c>
      <c r="AB1294">
        <v>0</v>
      </c>
      <c r="AC1294">
        <v>1</v>
      </c>
      <c r="AD1294">
        <v>51</v>
      </c>
      <c r="AE1294">
        <v>1</v>
      </c>
      <c r="AF1294">
        <v>1</v>
      </c>
      <c r="AG1294">
        <v>1.6</v>
      </c>
      <c r="AH1294">
        <v>0</v>
      </c>
      <c r="BA1294">
        <v>4</v>
      </c>
      <c r="BB1294">
        <v>4</v>
      </c>
      <c r="BC1294">
        <v>140</v>
      </c>
      <c r="BD1294">
        <v>40</v>
      </c>
      <c r="BE1294">
        <v>0</v>
      </c>
      <c r="BF1294">
        <v>5.3</v>
      </c>
      <c r="BG1294">
        <v>60</v>
      </c>
      <c r="BH1294">
        <v>14</v>
      </c>
      <c r="BI1294">
        <v>90</v>
      </c>
      <c r="BJ1294">
        <v>103</v>
      </c>
      <c r="BK1294">
        <v>0</v>
      </c>
      <c r="BL1294">
        <v>32</v>
      </c>
      <c r="BM1294">
        <v>0</v>
      </c>
      <c r="BN1294">
        <v>40</v>
      </c>
      <c r="BO1294">
        <v>0</v>
      </c>
      <c r="BP1294">
        <v>0</v>
      </c>
      <c r="BQ1294" t="s">
        <v>18</v>
      </c>
      <c r="BR1294">
        <v>31</v>
      </c>
      <c r="BS1294">
        <v>15</v>
      </c>
      <c r="BT1294">
        <v>2</v>
      </c>
      <c r="BU1294">
        <v>2</v>
      </c>
      <c r="BV1294">
        <v>0.13900000000000001</v>
      </c>
      <c r="BW1294">
        <v>0.1154</v>
      </c>
      <c r="BX1294">
        <v>24</v>
      </c>
      <c r="BY1294">
        <v>0</v>
      </c>
      <c r="BZ1294" t="s">
        <v>133</v>
      </c>
      <c r="CB1294">
        <v>0</v>
      </c>
      <c r="CC1294">
        <v>1</v>
      </c>
      <c r="CD1294">
        <v>51</v>
      </c>
      <c r="CE1294">
        <v>1</v>
      </c>
      <c r="CF1294">
        <v>1</v>
      </c>
      <c r="CG1294">
        <v>1.6</v>
      </c>
      <c r="CH1294">
        <v>0</v>
      </c>
    </row>
    <row r="1295" spans="1:86">
      <c r="A1295">
        <v>5</v>
      </c>
      <c r="B1295">
        <v>3</v>
      </c>
      <c r="C1295">
        <v>70</v>
      </c>
      <c r="D1295">
        <v>25</v>
      </c>
      <c r="E1295">
        <v>0</v>
      </c>
      <c r="F1295" s="24">
        <f t="shared" si="102"/>
        <v>33</v>
      </c>
      <c r="G1295">
        <v>60</v>
      </c>
      <c r="H1295" s="24">
        <f t="shared" si="104"/>
        <v>10</v>
      </c>
      <c r="I1295" s="24">
        <f t="shared" si="101"/>
        <v>11</v>
      </c>
      <c r="J1295" s="24">
        <f t="shared" si="103"/>
        <v>150</v>
      </c>
      <c r="K1295" s="24" t="str">
        <f t="shared" si="105"/>
        <v>03</v>
      </c>
      <c r="L1295">
        <v>42</v>
      </c>
      <c r="M1295">
        <v>0</v>
      </c>
      <c r="N1295">
        <v>40</v>
      </c>
      <c r="O1295">
        <v>0</v>
      </c>
      <c r="P1295">
        <v>0</v>
      </c>
      <c r="Q1295" t="s">
        <v>18</v>
      </c>
      <c r="R1295">
        <v>31</v>
      </c>
      <c r="S1295">
        <v>15</v>
      </c>
      <c r="T1295">
        <v>2</v>
      </c>
      <c r="U1295">
        <v>2</v>
      </c>
      <c r="V1295">
        <v>9.6000000000000002E-2</v>
      </c>
      <c r="W1295">
        <v>7.6799999999999993E-2</v>
      </c>
      <c r="X1295">
        <v>24</v>
      </c>
      <c r="Y1295">
        <v>0</v>
      </c>
      <c r="Z1295" t="s">
        <v>133</v>
      </c>
      <c r="AB1295">
        <v>4</v>
      </c>
      <c r="AC1295">
        <v>1</v>
      </c>
      <c r="AD1295">
        <v>51</v>
      </c>
      <c r="AE1295">
        <v>1</v>
      </c>
      <c r="AF1295">
        <v>1</v>
      </c>
      <c r="AG1295">
        <v>1.6</v>
      </c>
      <c r="AH1295">
        <v>0</v>
      </c>
      <c r="BA1295">
        <v>5</v>
      </c>
      <c r="BB1295">
        <v>3</v>
      </c>
      <c r="BC1295">
        <v>70</v>
      </c>
      <c r="BD1295">
        <v>25</v>
      </c>
      <c r="BE1295">
        <v>0</v>
      </c>
      <c r="BF1295">
        <v>3.3</v>
      </c>
      <c r="BG1295">
        <v>60</v>
      </c>
      <c r="BH1295">
        <v>14</v>
      </c>
      <c r="BI1295">
        <v>90</v>
      </c>
      <c r="BJ1295">
        <v>102</v>
      </c>
      <c r="BK1295">
        <v>0</v>
      </c>
      <c r="BL1295">
        <v>42</v>
      </c>
      <c r="BM1295">
        <v>0</v>
      </c>
      <c r="BN1295">
        <v>40</v>
      </c>
      <c r="BO1295">
        <v>0</v>
      </c>
      <c r="BP1295">
        <v>0</v>
      </c>
      <c r="BQ1295" t="s">
        <v>18</v>
      </c>
      <c r="BR1295">
        <v>31</v>
      </c>
      <c r="BS1295">
        <v>15</v>
      </c>
      <c r="BT1295">
        <v>2</v>
      </c>
      <c r="BU1295">
        <v>2</v>
      </c>
      <c r="BV1295">
        <v>9.6000000000000002E-2</v>
      </c>
      <c r="BW1295">
        <v>7.6799999999999993E-2</v>
      </c>
      <c r="BX1295">
        <v>24</v>
      </c>
      <c r="BY1295">
        <v>0</v>
      </c>
      <c r="BZ1295" t="s">
        <v>133</v>
      </c>
      <c r="CB1295">
        <v>4</v>
      </c>
      <c r="CC1295">
        <v>1</v>
      </c>
      <c r="CD1295">
        <v>51</v>
      </c>
      <c r="CE1295">
        <v>1</v>
      </c>
      <c r="CF1295">
        <v>1</v>
      </c>
      <c r="CG1295">
        <v>1.6</v>
      </c>
      <c r="CH1295">
        <v>0</v>
      </c>
    </row>
    <row r="1296" spans="1:86">
      <c r="A1296">
        <v>6</v>
      </c>
      <c r="B1296">
        <v>2</v>
      </c>
      <c r="C1296">
        <v>40</v>
      </c>
      <c r="D1296">
        <v>20</v>
      </c>
      <c r="E1296">
        <v>0</v>
      </c>
      <c r="F1296" s="24">
        <f t="shared" si="102"/>
        <v>23</v>
      </c>
      <c r="G1296">
        <v>70</v>
      </c>
      <c r="H1296" s="24">
        <f t="shared" si="104"/>
        <v>12</v>
      </c>
      <c r="I1296" s="24">
        <f t="shared" si="101"/>
        <v>13</v>
      </c>
      <c r="J1296" s="24">
        <f t="shared" si="103"/>
        <v>150</v>
      </c>
      <c r="K1296" s="24" t="str">
        <f t="shared" si="105"/>
        <v>03</v>
      </c>
      <c r="L1296">
        <v>32</v>
      </c>
      <c r="M1296">
        <v>0</v>
      </c>
      <c r="N1296">
        <v>40</v>
      </c>
      <c r="O1296">
        <v>0</v>
      </c>
      <c r="P1296">
        <v>0</v>
      </c>
      <c r="Q1296" t="s">
        <v>18</v>
      </c>
      <c r="R1296">
        <v>31</v>
      </c>
      <c r="S1296">
        <v>15</v>
      </c>
      <c r="T1296">
        <v>2</v>
      </c>
      <c r="U1296">
        <v>2</v>
      </c>
      <c r="V1296">
        <v>6.0999999999999999E-2</v>
      </c>
      <c r="W1296">
        <v>4.82E-2</v>
      </c>
      <c r="X1296">
        <v>24</v>
      </c>
      <c r="Y1296">
        <v>0</v>
      </c>
      <c r="Z1296" t="s">
        <v>133</v>
      </c>
      <c r="AB1296">
        <v>2.8</v>
      </c>
      <c r="AC1296">
        <v>1</v>
      </c>
      <c r="AD1296">
        <v>51</v>
      </c>
      <c r="AE1296">
        <v>1</v>
      </c>
      <c r="AF1296">
        <v>1</v>
      </c>
      <c r="AG1296">
        <v>1.6</v>
      </c>
      <c r="AH1296">
        <v>0</v>
      </c>
      <c r="BA1296">
        <v>6</v>
      </c>
      <c r="BB1296">
        <v>2</v>
      </c>
      <c r="BC1296">
        <v>40</v>
      </c>
      <c r="BD1296">
        <v>20</v>
      </c>
      <c r="BE1296">
        <v>0</v>
      </c>
      <c r="BF1296">
        <v>2.2999999999999998</v>
      </c>
      <c r="BG1296">
        <v>70</v>
      </c>
      <c r="BH1296">
        <v>17</v>
      </c>
      <c r="BI1296">
        <v>100</v>
      </c>
      <c r="BJ1296">
        <v>102</v>
      </c>
      <c r="BK1296">
        <v>0</v>
      </c>
      <c r="BL1296">
        <v>32</v>
      </c>
      <c r="BM1296">
        <v>0</v>
      </c>
      <c r="BN1296">
        <v>40</v>
      </c>
      <c r="BO1296">
        <v>0</v>
      </c>
      <c r="BP1296">
        <v>0</v>
      </c>
      <c r="BQ1296" t="s">
        <v>18</v>
      </c>
      <c r="BR1296">
        <v>31</v>
      </c>
      <c r="BS1296">
        <v>15</v>
      </c>
      <c r="BT1296">
        <v>2</v>
      </c>
      <c r="BU1296">
        <v>2</v>
      </c>
      <c r="BV1296">
        <v>6.0999999999999999E-2</v>
      </c>
      <c r="BW1296">
        <v>4.82E-2</v>
      </c>
      <c r="BX1296">
        <v>24</v>
      </c>
      <c r="BY1296">
        <v>0</v>
      </c>
      <c r="BZ1296" t="s">
        <v>133</v>
      </c>
      <c r="CB1296">
        <v>2.8</v>
      </c>
      <c r="CC1296">
        <v>1</v>
      </c>
      <c r="CD1296">
        <v>51</v>
      </c>
      <c r="CE1296">
        <v>1</v>
      </c>
      <c r="CF1296">
        <v>1</v>
      </c>
      <c r="CG1296">
        <v>1.6</v>
      </c>
      <c r="CH1296">
        <v>0</v>
      </c>
    </row>
    <row r="1297" spans="1:86">
      <c r="A1297">
        <v>7</v>
      </c>
      <c r="B1297">
        <v>1</v>
      </c>
      <c r="C1297">
        <v>7</v>
      </c>
      <c r="D1297">
        <v>10</v>
      </c>
      <c r="E1297">
        <v>0</v>
      </c>
      <c r="F1297" s="24">
        <f t="shared" si="102"/>
        <v>13</v>
      </c>
      <c r="G1297">
        <v>90</v>
      </c>
      <c r="H1297" s="24">
        <f t="shared" si="104"/>
        <v>7</v>
      </c>
      <c r="I1297" s="24">
        <f t="shared" si="101"/>
        <v>13</v>
      </c>
      <c r="J1297" s="24">
        <f t="shared" si="103"/>
        <v>125</v>
      </c>
      <c r="K1297" s="24" t="str">
        <f t="shared" si="105"/>
        <v>00</v>
      </c>
      <c r="L1297">
        <v>73</v>
      </c>
      <c r="M1297">
        <v>0</v>
      </c>
      <c r="N1297">
        <v>40</v>
      </c>
      <c r="O1297">
        <v>0</v>
      </c>
      <c r="P1297">
        <v>0</v>
      </c>
      <c r="Q1297" t="s">
        <v>18</v>
      </c>
      <c r="R1297">
        <v>31</v>
      </c>
      <c r="S1297">
        <v>15</v>
      </c>
      <c r="T1297">
        <v>3</v>
      </c>
      <c r="U1297">
        <v>2</v>
      </c>
      <c r="V1297">
        <v>3.1E-2</v>
      </c>
      <c r="W1297">
        <v>2.5000000000000001E-2</v>
      </c>
      <c r="X1297">
        <v>24</v>
      </c>
      <c r="Y1297">
        <v>0</v>
      </c>
      <c r="Z1297" t="s">
        <v>133</v>
      </c>
      <c r="AB1297">
        <v>1.6</v>
      </c>
      <c r="AC1297">
        <v>1</v>
      </c>
      <c r="AD1297">
        <v>51</v>
      </c>
      <c r="AE1297">
        <v>1</v>
      </c>
      <c r="AF1297">
        <v>1</v>
      </c>
      <c r="AG1297">
        <v>1.6</v>
      </c>
      <c r="AH1297">
        <v>0</v>
      </c>
      <c r="BA1297">
        <v>7</v>
      </c>
      <c r="BB1297">
        <v>1</v>
      </c>
      <c r="BC1297">
        <v>7</v>
      </c>
      <c r="BD1297">
        <v>10</v>
      </c>
      <c r="BE1297">
        <v>0</v>
      </c>
      <c r="BF1297">
        <v>1.2</v>
      </c>
      <c r="BG1297">
        <v>90</v>
      </c>
      <c r="BH1297">
        <v>20</v>
      </c>
      <c r="BI1297">
        <v>100</v>
      </c>
      <c r="BJ1297">
        <v>101</v>
      </c>
      <c r="BK1297">
        <v>0</v>
      </c>
      <c r="BL1297">
        <v>73</v>
      </c>
      <c r="BM1297">
        <v>0</v>
      </c>
      <c r="BN1297">
        <v>40</v>
      </c>
      <c r="BO1297">
        <v>0</v>
      </c>
      <c r="BP1297">
        <v>0</v>
      </c>
      <c r="BQ1297" t="s">
        <v>18</v>
      </c>
      <c r="BR1297">
        <v>31</v>
      </c>
      <c r="BS1297">
        <v>15</v>
      </c>
      <c r="BT1297">
        <v>3</v>
      </c>
      <c r="BU1297">
        <v>2</v>
      </c>
      <c r="BV1297">
        <v>3.1E-2</v>
      </c>
      <c r="BW1297">
        <v>2.5000000000000001E-2</v>
      </c>
      <c r="BX1297">
        <v>24</v>
      </c>
      <c r="BY1297">
        <v>0</v>
      </c>
      <c r="BZ1297" t="s">
        <v>133</v>
      </c>
      <c r="CB1297">
        <v>1.6</v>
      </c>
      <c r="CC1297">
        <v>1</v>
      </c>
      <c r="CD1297">
        <v>51</v>
      </c>
      <c r="CE1297">
        <v>1</v>
      </c>
      <c r="CF1297">
        <v>1</v>
      </c>
      <c r="CG1297">
        <v>1.6</v>
      </c>
      <c r="CH1297">
        <v>0</v>
      </c>
    </row>
    <row r="1298" spans="1:86">
      <c r="F1298" s="24" t="str">
        <f t="shared" si="102"/>
        <v/>
      </c>
      <c r="H1298" s="24" t="str">
        <f t="shared" si="104"/>
        <v/>
      </c>
      <c r="I1298" s="24" t="str">
        <f t="shared" si="101"/>
        <v/>
      </c>
      <c r="J1298" s="24" t="str">
        <f t="shared" si="103"/>
        <v/>
      </c>
      <c r="K1298" s="24" t="str">
        <f t="shared" si="105"/>
        <v/>
      </c>
      <c r="AC1298">
        <v>1</v>
      </c>
      <c r="AE1298">
        <v>1</v>
      </c>
      <c r="AF1298">
        <v>1</v>
      </c>
      <c r="AH1298">
        <v>0</v>
      </c>
      <c r="BK1298">
        <v>0</v>
      </c>
      <c r="CC1298">
        <v>1</v>
      </c>
      <c r="CE1298">
        <v>1</v>
      </c>
      <c r="CF1298">
        <v>1</v>
      </c>
      <c r="CH1298">
        <v>0</v>
      </c>
    </row>
    <row r="1299" spans="1:86">
      <c r="F1299" s="24" t="str">
        <f t="shared" si="102"/>
        <v/>
      </c>
      <c r="H1299" s="24" t="str">
        <f t="shared" si="104"/>
        <v/>
      </c>
      <c r="I1299" s="24" t="str">
        <f t="shared" si="101"/>
        <v/>
      </c>
      <c r="J1299" s="24" t="str">
        <f t="shared" si="103"/>
        <v/>
      </c>
      <c r="K1299" s="24" t="str">
        <f t="shared" si="105"/>
        <v/>
      </c>
      <c r="AC1299">
        <v>1</v>
      </c>
      <c r="AE1299">
        <v>1</v>
      </c>
      <c r="AF1299">
        <v>1</v>
      </c>
      <c r="AH1299">
        <v>0</v>
      </c>
      <c r="BK1299">
        <v>0</v>
      </c>
      <c r="CC1299">
        <v>1</v>
      </c>
      <c r="CE1299">
        <v>1</v>
      </c>
      <c r="CF1299">
        <v>1</v>
      </c>
      <c r="CH1299">
        <v>0</v>
      </c>
    </row>
    <row r="1300" spans="1:86">
      <c r="A1300">
        <v>2</v>
      </c>
      <c r="B1300">
        <v>6</v>
      </c>
      <c r="C1300">
        <v>300</v>
      </c>
      <c r="D1300">
        <v>55</v>
      </c>
      <c r="E1300">
        <v>0</v>
      </c>
      <c r="F1300" s="24">
        <f t="shared" si="102"/>
        <v>135</v>
      </c>
      <c r="G1300">
        <v>50</v>
      </c>
      <c r="H1300" s="24">
        <f t="shared" si="104"/>
        <v>12</v>
      </c>
      <c r="I1300" s="24">
        <f t="shared" si="101"/>
        <v>11</v>
      </c>
      <c r="J1300" s="24">
        <f t="shared" si="103"/>
        <v>175</v>
      </c>
      <c r="K1300" s="24" t="str">
        <f t="shared" si="105"/>
        <v>03</v>
      </c>
      <c r="L1300">
        <v>22</v>
      </c>
      <c r="M1300">
        <v>0</v>
      </c>
      <c r="N1300">
        <v>0</v>
      </c>
      <c r="O1300">
        <v>1</v>
      </c>
      <c r="P1300">
        <v>0</v>
      </c>
      <c r="Q1300" t="s">
        <v>18</v>
      </c>
      <c r="R1300">
        <v>21</v>
      </c>
      <c r="S1300">
        <v>10</v>
      </c>
      <c r="T1300">
        <v>2</v>
      </c>
      <c r="U1300">
        <v>2</v>
      </c>
      <c r="V1300">
        <v>0.28799999999999998</v>
      </c>
      <c r="W1300">
        <v>0.2419</v>
      </c>
      <c r="X1300">
        <v>24</v>
      </c>
      <c r="Y1300">
        <v>0</v>
      </c>
      <c r="Z1300" t="s">
        <v>133</v>
      </c>
      <c r="AB1300">
        <v>0</v>
      </c>
      <c r="AC1300">
        <v>1</v>
      </c>
      <c r="AD1300">
        <v>51</v>
      </c>
      <c r="AE1300">
        <v>1</v>
      </c>
      <c r="AF1300">
        <v>1</v>
      </c>
      <c r="AG1300">
        <v>2</v>
      </c>
      <c r="AH1300">
        <v>0</v>
      </c>
      <c r="BA1300">
        <v>2</v>
      </c>
      <c r="BB1300">
        <v>6</v>
      </c>
      <c r="BC1300">
        <v>300</v>
      </c>
      <c r="BD1300">
        <v>55</v>
      </c>
      <c r="BE1300">
        <v>0</v>
      </c>
      <c r="BF1300">
        <v>13.4</v>
      </c>
      <c r="BG1300">
        <v>50</v>
      </c>
      <c r="BH1300">
        <v>12</v>
      </c>
      <c r="BI1300">
        <v>90</v>
      </c>
      <c r="BJ1300">
        <v>103</v>
      </c>
      <c r="BK1300">
        <v>0</v>
      </c>
      <c r="BL1300">
        <v>22</v>
      </c>
      <c r="BM1300">
        <v>0</v>
      </c>
      <c r="BN1300">
        <v>0</v>
      </c>
      <c r="BO1300">
        <v>1</v>
      </c>
      <c r="BP1300">
        <v>0</v>
      </c>
      <c r="BQ1300" t="s">
        <v>18</v>
      </c>
      <c r="BR1300">
        <v>21</v>
      </c>
      <c r="BS1300">
        <v>10</v>
      </c>
      <c r="BT1300">
        <v>2</v>
      </c>
      <c r="BU1300">
        <v>2</v>
      </c>
      <c r="BV1300">
        <v>0.28799999999999998</v>
      </c>
      <c r="BW1300">
        <v>0.2419</v>
      </c>
      <c r="BX1300">
        <v>24</v>
      </c>
      <c r="BY1300">
        <v>0</v>
      </c>
      <c r="BZ1300" t="s">
        <v>133</v>
      </c>
      <c r="CB1300">
        <v>0</v>
      </c>
      <c r="CC1300">
        <v>1</v>
      </c>
      <c r="CD1300">
        <v>51</v>
      </c>
      <c r="CE1300">
        <v>1</v>
      </c>
      <c r="CF1300">
        <v>1</v>
      </c>
      <c r="CG1300">
        <v>2</v>
      </c>
      <c r="CH1300">
        <v>0</v>
      </c>
    </row>
    <row r="1301" spans="1:86">
      <c r="A1301">
        <v>3</v>
      </c>
      <c r="B1301">
        <v>5</v>
      </c>
      <c r="C1301">
        <v>200</v>
      </c>
      <c r="D1301">
        <v>40</v>
      </c>
      <c r="E1301">
        <v>0</v>
      </c>
      <c r="F1301" s="24">
        <f t="shared" si="102"/>
        <v>85</v>
      </c>
      <c r="G1301">
        <v>50</v>
      </c>
      <c r="H1301" s="24">
        <f t="shared" si="104"/>
        <v>14</v>
      </c>
      <c r="I1301" s="24">
        <f t="shared" si="101"/>
        <v>11</v>
      </c>
      <c r="J1301" s="24">
        <f t="shared" si="103"/>
        <v>175</v>
      </c>
      <c r="K1301" s="24" t="str">
        <f t="shared" si="105"/>
        <v>03</v>
      </c>
      <c r="L1301">
        <v>22</v>
      </c>
      <c r="M1301">
        <v>0</v>
      </c>
      <c r="N1301">
        <v>0</v>
      </c>
      <c r="O1301">
        <v>1</v>
      </c>
      <c r="P1301">
        <v>0</v>
      </c>
      <c r="Q1301" t="s">
        <v>18</v>
      </c>
      <c r="R1301">
        <v>21</v>
      </c>
      <c r="S1301">
        <v>10</v>
      </c>
      <c r="T1301">
        <v>2</v>
      </c>
      <c r="U1301">
        <v>2</v>
      </c>
      <c r="V1301">
        <v>0.19400000000000001</v>
      </c>
      <c r="W1301">
        <v>0.16300000000000001</v>
      </c>
      <c r="X1301">
        <v>24</v>
      </c>
      <c r="Y1301">
        <v>0</v>
      </c>
      <c r="Z1301" t="s">
        <v>133</v>
      </c>
      <c r="AB1301">
        <v>0</v>
      </c>
      <c r="AC1301">
        <v>1</v>
      </c>
      <c r="AD1301">
        <v>51</v>
      </c>
      <c r="AE1301">
        <v>1</v>
      </c>
      <c r="AF1301">
        <v>1</v>
      </c>
      <c r="AG1301">
        <v>2</v>
      </c>
      <c r="AH1301">
        <v>0</v>
      </c>
      <c r="BA1301">
        <v>3</v>
      </c>
      <c r="BB1301">
        <v>5</v>
      </c>
      <c r="BC1301">
        <v>200</v>
      </c>
      <c r="BD1301">
        <v>40</v>
      </c>
      <c r="BE1301">
        <v>0</v>
      </c>
      <c r="BF1301">
        <v>8.6</v>
      </c>
      <c r="BG1301">
        <v>50</v>
      </c>
      <c r="BH1301">
        <v>14</v>
      </c>
      <c r="BI1301">
        <v>90</v>
      </c>
      <c r="BJ1301">
        <v>103</v>
      </c>
      <c r="BK1301">
        <v>0</v>
      </c>
      <c r="BL1301">
        <v>22</v>
      </c>
      <c r="BM1301">
        <v>0</v>
      </c>
      <c r="BN1301">
        <v>0</v>
      </c>
      <c r="BO1301">
        <v>1</v>
      </c>
      <c r="BP1301">
        <v>0</v>
      </c>
      <c r="BQ1301" t="s">
        <v>18</v>
      </c>
      <c r="BR1301">
        <v>21</v>
      </c>
      <c r="BS1301">
        <v>10</v>
      </c>
      <c r="BT1301">
        <v>2</v>
      </c>
      <c r="BU1301">
        <v>2</v>
      </c>
      <c r="BV1301">
        <v>0.19400000000000001</v>
      </c>
      <c r="BW1301">
        <v>0.16300000000000001</v>
      </c>
      <c r="BX1301">
        <v>24</v>
      </c>
      <c r="BY1301">
        <v>0</v>
      </c>
      <c r="BZ1301" t="s">
        <v>133</v>
      </c>
      <c r="CB1301">
        <v>0</v>
      </c>
      <c r="CC1301">
        <v>1</v>
      </c>
      <c r="CD1301">
        <v>51</v>
      </c>
      <c r="CE1301">
        <v>1</v>
      </c>
      <c r="CF1301">
        <v>1</v>
      </c>
      <c r="CG1301">
        <v>2</v>
      </c>
      <c r="CH1301">
        <v>0</v>
      </c>
    </row>
    <row r="1302" spans="1:86">
      <c r="A1302">
        <v>4</v>
      </c>
      <c r="B1302">
        <v>4</v>
      </c>
      <c r="C1302">
        <v>140</v>
      </c>
      <c r="D1302">
        <v>40</v>
      </c>
      <c r="E1302">
        <v>0</v>
      </c>
      <c r="F1302" s="24">
        <f t="shared" si="102"/>
        <v>53</v>
      </c>
      <c r="G1302">
        <v>60</v>
      </c>
      <c r="H1302" s="24">
        <f t="shared" si="104"/>
        <v>14</v>
      </c>
      <c r="I1302" s="24">
        <f t="shared" si="101"/>
        <v>11</v>
      </c>
      <c r="J1302" s="24">
        <f t="shared" si="103"/>
        <v>175</v>
      </c>
      <c r="K1302" s="24" t="str">
        <f t="shared" si="105"/>
        <v>03</v>
      </c>
      <c r="L1302">
        <v>32</v>
      </c>
      <c r="M1302">
        <v>0</v>
      </c>
      <c r="N1302">
        <v>40</v>
      </c>
      <c r="O1302">
        <v>0</v>
      </c>
      <c r="P1302">
        <v>0</v>
      </c>
      <c r="Q1302" t="s">
        <v>18</v>
      </c>
      <c r="R1302">
        <v>31</v>
      </c>
      <c r="S1302">
        <v>15</v>
      </c>
      <c r="T1302">
        <v>2</v>
      </c>
      <c r="U1302">
        <v>2</v>
      </c>
      <c r="V1302">
        <v>0.13900000000000001</v>
      </c>
      <c r="W1302">
        <v>0.1154</v>
      </c>
      <c r="X1302">
        <v>24</v>
      </c>
      <c r="Y1302">
        <v>0</v>
      </c>
      <c r="Z1302" t="s">
        <v>133</v>
      </c>
      <c r="AB1302">
        <v>0</v>
      </c>
      <c r="AC1302">
        <v>1</v>
      </c>
      <c r="AD1302">
        <v>51</v>
      </c>
      <c r="AE1302">
        <v>1</v>
      </c>
      <c r="AF1302">
        <v>1</v>
      </c>
      <c r="AG1302">
        <v>2</v>
      </c>
      <c r="AH1302">
        <v>0</v>
      </c>
      <c r="BA1302">
        <v>4</v>
      </c>
      <c r="BB1302">
        <v>4</v>
      </c>
      <c r="BC1302">
        <v>140</v>
      </c>
      <c r="BD1302">
        <v>40</v>
      </c>
      <c r="BE1302">
        <v>0</v>
      </c>
      <c r="BF1302">
        <v>5.3</v>
      </c>
      <c r="BG1302">
        <v>60</v>
      </c>
      <c r="BH1302">
        <v>14</v>
      </c>
      <c r="BI1302">
        <v>90</v>
      </c>
      <c r="BJ1302">
        <v>103</v>
      </c>
      <c r="BK1302">
        <v>0</v>
      </c>
      <c r="BL1302">
        <v>32</v>
      </c>
      <c r="BM1302">
        <v>0</v>
      </c>
      <c r="BN1302">
        <v>40</v>
      </c>
      <c r="BO1302">
        <v>0</v>
      </c>
      <c r="BP1302">
        <v>0</v>
      </c>
      <c r="BQ1302" t="s">
        <v>18</v>
      </c>
      <c r="BR1302">
        <v>31</v>
      </c>
      <c r="BS1302">
        <v>15</v>
      </c>
      <c r="BT1302">
        <v>2</v>
      </c>
      <c r="BU1302">
        <v>2</v>
      </c>
      <c r="BV1302">
        <v>0.13900000000000001</v>
      </c>
      <c r="BW1302">
        <v>0.1154</v>
      </c>
      <c r="BX1302">
        <v>24</v>
      </c>
      <c r="BY1302">
        <v>0</v>
      </c>
      <c r="BZ1302" t="s">
        <v>133</v>
      </c>
      <c r="CB1302">
        <v>0</v>
      </c>
      <c r="CC1302">
        <v>1</v>
      </c>
      <c r="CD1302">
        <v>51</v>
      </c>
      <c r="CE1302">
        <v>1</v>
      </c>
      <c r="CF1302">
        <v>1</v>
      </c>
      <c r="CG1302">
        <v>2</v>
      </c>
      <c r="CH1302">
        <v>0</v>
      </c>
    </row>
    <row r="1303" spans="1:86">
      <c r="A1303">
        <v>5</v>
      </c>
      <c r="B1303">
        <v>3</v>
      </c>
      <c r="C1303">
        <v>70</v>
      </c>
      <c r="D1303">
        <v>25</v>
      </c>
      <c r="E1303">
        <v>0</v>
      </c>
      <c r="F1303" s="24">
        <f t="shared" si="102"/>
        <v>33</v>
      </c>
      <c r="G1303">
        <v>60</v>
      </c>
      <c r="H1303" s="24">
        <f t="shared" si="104"/>
        <v>10</v>
      </c>
      <c r="I1303" s="24">
        <f t="shared" si="101"/>
        <v>11</v>
      </c>
      <c r="J1303" s="24">
        <f t="shared" si="103"/>
        <v>150</v>
      </c>
      <c r="K1303" s="24" t="str">
        <f t="shared" si="105"/>
        <v>03</v>
      </c>
      <c r="L1303">
        <v>42</v>
      </c>
      <c r="M1303">
        <v>0</v>
      </c>
      <c r="N1303">
        <v>40</v>
      </c>
      <c r="O1303">
        <v>0</v>
      </c>
      <c r="P1303">
        <v>0</v>
      </c>
      <c r="Q1303" t="s">
        <v>18</v>
      </c>
      <c r="R1303">
        <v>31</v>
      </c>
      <c r="S1303">
        <v>15</v>
      </c>
      <c r="T1303">
        <v>2</v>
      </c>
      <c r="U1303">
        <v>2</v>
      </c>
      <c r="V1303">
        <v>9.6000000000000002E-2</v>
      </c>
      <c r="W1303">
        <v>7.6799999999999993E-2</v>
      </c>
      <c r="X1303">
        <v>24</v>
      </c>
      <c r="Y1303">
        <v>0</v>
      </c>
      <c r="Z1303" t="s">
        <v>133</v>
      </c>
      <c r="AB1303">
        <v>4</v>
      </c>
      <c r="AC1303">
        <v>1</v>
      </c>
      <c r="AD1303">
        <v>51</v>
      </c>
      <c r="AE1303">
        <v>1</v>
      </c>
      <c r="AF1303">
        <v>1</v>
      </c>
      <c r="AG1303">
        <v>2</v>
      </c>
      <c r="AH1303">
        <v>0</v>
      </c>
      <c r="BA1303">
        <v>5</v>
      </c>
      <c r="BB1303">
        <v>3</v>
      </c>
      <c r="BC1303">
        <v>70</v>
      </c>
      <c r="BD1303">
        <v>25</v>
      </c>
      <c r="BE1303">
        <v>0</v>
      </c>
      <c r="BF1303">
        <v>3.3</v>
      </c>
      <c r="BG1303">
        <v>60</v>
      </c>
      <c r="BH1303">
        <v>14</v>
      </c>
      <c r="BI1303">
        <v>90</v>
      </c>
      <c r="BJ1303">
        <v>102</v>
      </c>
      <c r="BK1303">
        <v>0</v>
      </c>
      <c r="BL1303">
        <v>42</v>
      </c>
      <c r="BM1303">
        <v>0</v>
      </c>
      <c r="BN1303">
        <v>40</v>
      </c>
      <c r="BO1303">
        <v>0</v>
      </c>
      <c r="BP1303">
        <v>0</v>
      </c>
      <c r="BQ1303" t="s">
        <v>18</v>
      </c>
      <c r="BR1303">
        <v>31</v>
      </c>
      <c r="BS1303">
        <v>15</v>
      </c>
      <c r="BT1303">
        <v>2</v>
      </c>
      <c r="BU1303">
        <v>2</v>
      </c>
      <c r="BV1303">
        <v>9.6000000000000002E-2</v>
      </c>
      <c r="BW1303">
        <v>7.6799999999999993E-2</v>
      </c>
      <c r="BX1303">
        <v>24</v>
      </c>
      <c r="BY1303">
        <v>0</v>
      </c>
      <c r="BZ1303" t="s">
        <v>133</v>
      </c>
      <c r="CB1303">
        <v>4</v>
      </c>
      <c r="CC1303">
        <v>1</v>
      </c>
      <c r="CD1303">
        <v>51</v>
      </c>
      <c r="CE1303">
        <v>1</v>
      </c>
      <c r="CF1303">
        <v>1</v>
      </c>
      <c r="CG1303">
        <v>2</v>
      </c>
      <c r="CH1303">
        <v>0</v>
      </c>
    </row>
    <row r="1304" spans="1:86">
      <c r="A1304">
        <v>6</v>
      </c>
      <c r="B1304">
        <v>2</v>
      </c>
      <c r="C1304">
        <v>40</v>
      </c>
      <c r="D1304">
        <v>20</v>
      </c>
      <c r="E1304">
        <v>0</v>
      </c>
      <c r="F1304" s="24">
        <f t="shared" si="102"/>
        <v>23</v>
      </c>
      <c r="G1304">
        <v>70</v>
      </c>
      <c r="H1304" s="24">
        <f t="shared" si="104"/>
        <v>12</v>
      </c>
      <c r="I1304" s="24">
        <f t="shared" si="101"/>
        <v>13</v>
      </c>
      <c r="J1304" s="24">
        <f t="shared" si="103"/>
        <v>150</v>
      </c>
      <c r="K1304" s="24" t="str">
        <f t="shared" si="105"/>
        <v>03</v>
      </c>
      <c r="L1304">
        <v>32</v>
      </c>
      <c r="M1304">
        <v>0</v>
      </c>
      <c r="N1304">
        <v>40</v>
      </c>
      <c r="O1304">
        <v>0</v>
      </c>
      <c r="P1304">
        <v>0</v>
      </c>
      <c r="Q1304" t="s">
        <v>18</v>
      </c>
      <c r="R1304">
        <v>31</v>
      </c>
      <c r="S1304">
        <v>15</v>
      </c>
      <c r="T1304">
        <v>2</v>
      </c>
      <c r="U1304">
        <v>2</v>
      </c>
      <c r="V1304">
        <v>6.0999999999999999E-2</v>
      </c>
      <c r="W1304">
        <v>4.82E-2</v>
      </c>
      <c r="X1304">
        <v>24</v>
      </c>
      <c r="Y1304">
        <v>0</v>
      </c>
      <c r="Z1304" t="s">
        <v>133</v>
      </c>
      <c r="AB1304">
        <v>2.8</v>
      </c>
      <c r="AC1304">
        <v>1</v>
      </c>
      <c r="AD1304">
        <v>51</v>
      </c>
      <c r="AE1304">
        <v>1</v>
      </c>
      <c r="AF1304">
        <v>1</v>
      </c>
      <c r="AG1304">
        <v>2</v>
      </c>
      <c r="AH1304">
        <v>0</v>
      </c>
      <c r="BA1304">
        <v>6</v>
      </c>
      <c r="BB1304">
        <v>2</v>
      </c>
      <c r="BC1304">
        <v>40</v>
      </c>
      <c r="BD1304">
        <v>20</v>
      </c>
      <c r="BE1304">
        <v>0</v>
      </c>
      <c r="BF1304">
        <v>2.2999999999999998</v>
      </c>
      <c r="BG1304">
        <v>70</v>
      </c>
      <c r="BH1304">
        <v>17</v>
      </c>
      <c r="BI1304">
        <v>100</v>
      </c>
      <c r="BJ1304">
        <v>102</v>
      </c>
      <c r="BK1304">
        <v>0</v>
      </c>
      <c r="BL1304">
        <v>32</v>
      </c>
      <c r="BM1304">
        <v>0</v>
      </c>
      <c r="BN1304">
        <v>40</v>
      </c>
      <c r="BO1304">
        <v>0</v>
      </c>
      <c r="BP1304">
        <v>0</v>
      </c>
      <c r="BQ1304" t="s">
        <v>18</v>
      </c>
      <c r="BR1304">
        <v>31</v>
      </c>
      <c r="BS1304">
        <v>15</v>
      </c>
      <c r="BT1304">
        <v>2</v>
      </c>
      <c r="BU1304">
        <v>2</v>
      </c>
      <c r="BV1304">
        <v>6.0999999999999999E-2</v>
      </c>
      <c r="BW1304">
        <v>4.82E-2</v>
      </c>
      <c r="BX1304">
        <v>24</v>
      </c>
      <c r="BY1304">
        <v>0</v>
      </c>
      <c r="BZ1304" t="s">
        <v>133</v>
      </c>
      <c r="CB1304">
        <v>2.8</v>
      </c>
      <c r="CC1304">
        <v>1</v>
      </c>
      <c r="CD1304">
        <v>51</v>
      </c>
      <c r="CE1304">
        <v>1</v>
      </c>
      <c r="CF1304">
        <v>1</v>
      </c>
      <c r="CG1304">
        <v>2</v>
      </c>
      <c r="CH1304">
        <v>0</v>
      </c>
    </row>
    <row r="1305" spans="1:86">
      <c r="A1305">
        <v>7</v>
      </c>
      <c r="B1305">
        <v>1</v>
      </c>
      <c r="C1305">
        <v>10</v>
      </c>
      <c r="D1305">
        <v>10</v>
      </c>
      <c r="E1305">
        <v>0</v>
      </c>
      <c r="F1305" s="24">
        <f t="shared" si="102"/>
        <v>13</v>
      </c>
      <c r="G1305">
        <v>90</v>
      </c>
      <c r="H1305" s="24">
        <f t="shared" si="104"/>
        <v>7</v>
      </c>
      <c r="I1305" s="24">
        <f t="shared" si="101"/>
        <v>13</v>
      </c>
      <c r="J1305" s="24">
        <f t="shared" si="103"/>
        <v>125</v>
      </c>
      <c r="K1305" s="24" t="str">
        <f t="shared" si="105"/>
        <v>00</v>
      </c>
      <c r="L1305">
        <v>73</v>
      </c>
      <c r="M1305">
        <v>0</v>
      </c>
      <c r="N1305">
        <v>40</v>
      </c>
      <c r="O1305">
        <v>0</v>
      </c>
      <c r="P1305">
        <v>0</v>
      </c>
      <c r="Q1305" t="s">
        <v>18</v>
      </c>
      <c r="R1305">
        <v>31</v>
      </c>
      <c r="S1305">
        <v>15</v>
      </c>
      <c r="T1305">
        <v>3</v>
      </c>
      <c r="U1305">
        <v>2</v>
      </c>
      <c r="V1305">
        <v>2.1000000000000001E-2</v>
      </c>
      <c r="W1305">
        <v>2.5000000000000001E-2</v>
      </c>
      <c r="X1305">
        <v>24</v>
      </c>
      <c r="Y1305">
        <v>0</v>
      </c>
      <c r="Z1305" t="s">
        <v>133</v>
      </c>
      <c r="AB1305">
        <v>2</v>
      </c>
      <c r="AC1305">
        <v>1</v>
      </c>
      <c r="AD1305">
        <v>51</v>
      </c>
      <c r="AE1305">
        <v>1</v>
      </c>
      <c r="AF1305">
        <v>1</v>
      </c>
      <c r="AG1305">
        <v>2</v>
      </c>
      <c r="AH1305">
        <v>0</v>
      </c>
      <c r="BA1305">
        <v>7</v>
      </c>
      <c r="BB1305">
        <v>1</v>
      </c>
      <c r="BC1305">
        <v>10</v>
      </c>
      <c r="BD1305">
        <v>10</v>
      </c>
      <c r="BE1305">
        <v>0</v>
      </c>
      <c r="BF1305">
        <v>1.2</v>
      </c>
      <c r="BG1305">
        <v>90</v>
      </c>
      <c r="BH1305">
        <v>20</v>
      </c>
      <c r="BI1305">
        <v>100</v>
      </c>
      <c r="BJ1305">
        <v>101</v>
      </c>
      <c r="BK1305">
        <v>0</v>
      </c>
      <c r="BL1305">
        <v>73</v>
      </c>
      <c r="BM1305">
        <v>0</v>
      </c>
      <c r="BN1305">
        <v>40</v>
      </c>
      <c r="BO1305">
        <v>0</v>
      </c>
      <c r="BP1305">
        <v>0</v>
      </c>
      <c r="BQ1305" t="s">
        <v>18</v>
      </c>
      <c r="BR1305">
        <v>31</v>
      </c>
      <c r="BS1305">
        <v>15</v>
      </c>
      <c r="BT1305">
        <v>3</v>
      </c>
      <c r="BU1305">
        <v>2</v>
      </c>
      <c r="BV1305">
        <v>2.1000000000000001E-2</v>
      </c>
      <c r="BW1305">
        <v>2.5000000000000001E-2</v>
      </c>
      <c r="BX1305">
        <v>24</v>
      </c>
      <c r="BY1305">
        <v>0</v>
      </c>
      <c r="BZ1305" t="s">
        <v>133</v>
      </c>
      <c r="CB1305">
        <v>2</v>
      </c>
      <c r="CC1305">
        <v>1</v>
      </c>
      <c r="CD1305">
        <v>51</v>
      </c>
      <c r="CE1305">
        <v>1</v>
      </c>
      <c r="CF1305">
        <v>1</v>
      </c>
      <c r="CG1305">
        <v>2</v>
      </c>
      <c r="CH1305">
        <v>0</v>
      </c>
    </row>
    <row r="1306" spans="1:86">
      <c r="F1306" s="24" t="str">
        <f t="shared" si="102"/>
        <v/>
      </c>
      <c r="H1306" s="24" t="str">
        <f t="shared" si="104"/>
        <v/>
      </c>
      <c r="I1306" s="24" t="str">
        <f t="shared" si="101"/>
        <v/>
      </c>
      <c r="J1306" s="24" t="str">
        <f t="shared" si="103"/>
        <v/>
      </c>
      <c r="K1306" s="24" t="str">
        <f t="shared" si="105"/>
        <v/>
      </c>
      <c r="AC1306">
        <v>1</v>
      </c>
      <c r="AE1306">
        <v>1</v>
      </c>
      <c r="AF1306">
        <v>1</v>
      </c>
      <c r="AH1306">
        <v>0</v>
      </c>
      <c r="BK1306">
        <v>0</v>
      </c>
      <c r="CC1306">
        <v>1</v>
      </c>
      <c r="CE1306">
        <v>1</v>
      </c>
      <c r="CF1306">
        <v>1</v>
      </c>
      <c r="CH1306">
        <v>0</v>
      </c>
    </row>
    <row r="1307" spans="1:86">
      <c r="F1307" s="24" t="str">
        <f t="shared" si="102"/>
        <v/>
      </c>
      <c r="H1307" s="24" t="str">
        <f t="shared" si="104"/>
        <v/>
      </c>
      <c r="I1307" s="24" t="str">
        <f t="shared" si="101"/>
        <v/>
      </c>
      <c r="J1307" s="24" t="str">
        <f t="shared" si="103"/>
        <v/>
      </c>
      <c r="K1307" s="24" t="str">
        <f t="shared" si="105"/>
        <v/>
      </c>
      <c r="AC1307">
        <v>1</v>
      </c>
      <c r="AE1307">
        <v>1</v>
      </c>
      <c r="AF1307">
        <v>1</v>
      </c>
      <c r="AH1307">
        <v>0</v>
      </c>
      <c r="BK1307">
        <v>0</v>
      </c>
      <c r="CC1307">
        <v>1</v>
      </c>
      <c r="CE1307">
        <v>1</v>
      </c>
      <c r="CF1307">
        <v>1</v>
      </c>
      <c r="CH1307">
        <v>0</v>
      </c>
    </row>
    <row r="1308" spans="1:86">
      <c r="A1308">
        <v>2</v>
      </c>
      <c r="B1308">
        <v>5</v>
      </c>
      <c r="C1308">
        <v>300</v>
      </c>
      <c r="D1308">
        <v>55</v>
      </c>
      <c r="E1308">
        <v>0</v>
      </c>
      <c r="F1308" s="24">
        <f t="shared" si="102"/>
        <v>135</v>
      </c>
      <c r="G1308">
        <v>50</v>
      </c>
      <c r="H1308" s="24">
        <f t="shared" si="104"/>
        <v>12</v>
      </c>
      <c r="I1308" s="24">
        <f t="shared" si="101"/>
        <v>11</v>
      </c>
      <c r="J1308" s="24">
        <f t="shared" si="103"/>
        <v>175</v>
      </c>
      <c r="K1308" s="24" t="str">
        <f t="shared" si="105"/>
        <v>03</v>
      </c>
      <c r="L1308">
        <v>22</v>
      </c>
      <c r="M1308">
        <v>0</v>
      </c>
      <c r="N1308">
        <v>0</v>
      </c>
      <c r="O1308">
        <v>1</v>
      </c>
      <c r="P1308">
        <v>0</v>
      </c>
      <c r="Q1308" t="s">
        <v>18</v>
      </c>
      <c r="R1308">
        <v>21</v>
      </c>
      <c r="S1308">
        <v>10</v>
      </c>
      <c r="T1308">
        <v>2</v>
      </c>
      <c r="U1308">
        <v>2</v>
      </c>
      <c r="V1308">
        <v>0.28299999999999997</v>
      </c>
      <c r="W1308">
        <v>0.23769999999999999</v>
      </c>
      <c r="X1308">
        <v>24</v>
      </c>
      <c r="Y1308">
        <v>0</v>
      </c>
      <c r="Z1308" t="s">
        <v>133</v>
      </c>
      <c r="AB1308">
        <v>0</v>
      </c>
      <c r="AC1308">
        <v>1</v>
      </c>
      <c r="AD1308">
        <v>51</v>
      </c>
      <c r="AE1308">
        <v>1</v>
      </c>
      <c r="AF1308">
        <v>1</v>
      </c>
      <c r="AG1308">
        <v>2.8</v>
      </c>
      <c r="AH1308">
        <v>0</v>
      </c>
      <c r="BA1308">
        <v>2</v>
      </c>
      <c r="BB1308">
        <v>5</v>
      </c>
      <c r="BC1308">
        <v>300</v>
      </c>
      <c r="BD1308">
        <v>55</v>
      </c>
      <c r="BE1308">
        <v>0</v>
      </c>
      <c r="BF1308">
        <v>13.4</v>
      </c>
      <c r="BG1308">
        <v>50</v>
      </c>
      <c r="BH1308">
        <v>12</v>
      </c>
      <c r="BI1308">
        <v>90</v>
      </c>
      <c r="BJ1308">
        <v>103</v>
      </c>
      <c r="BK1308">
        <v>0</v>
      </c>
      <c r="BL1308">
        <v>22</v>
      </c>
      <c r="BM1308">
        <v>0</v>
      </c>
      <c r="BN1308">
        <v>0</v>
      </c>
      <c r="BO1308">
        <v>1</v>
      </c>
      <c r="BP1308">
        <v>0</v>
      </c>
      <c r="BQ1308" t="s">
        <v>18</v>
      </c>
      <c r="BR1308">
        <v>21</v>
      </c>
      <c r="BS1308">
        <v>10</v>
      </c>
      <c r="BT1308">
        <v>2</v>
      </c>
      <c r="BU1308">
        <v>2</v>
      </c>
      <c r="BV1308">
        <v>0.28299999999999997</v>
      </c>
      <c r="BW1308">
        <v>0.23769999999999999</v>
      </c>
      <c r="BX1308">
        <v>24</v>
      </c>
      <c r="BY1308">
        <v>0</v>
      </c>
      <c r="BZ1308" t="s">
        <v>133</v>
      </c>
      <c r="CB1308">
        <v>0</v>
      </c>
      <c r="CC1308">
        <v>1</v>
      </c>
      <c r="CD1308">
        <v>51</v>
      </c>
      <c r="CE1308">
        <v>1</v>
      </c>
      <c r="CF1308">
        <v>1</v>
      </c>
      <c r="CG1308">
        <v>2.8</v>
      </c>
      <c r="CH1308">
        <v>0</v>
      </c>
    </row>
    <row r="1309" spans="1:86">
      <c r="A1309">
        <v>3</v>
      </c>
      <c r="B1309">
        <v>4</v>
      </c>
      <c r="C1309">
        <v>200</v>
      </c>
      <c r="D1309">
        <v>40</v>
      </c>
      <c r="E1309">
        <v>0</v>
      </c>
      <c r="F1309" s="24">
        <f t="shared" si="102"/>
        <v>85</v>
      </c>
      <c r="G1309">
        <v>50</v>
      </c>
      <c r="H1309" s="24">
        <f t="shared" si="104"/>
        <v>14</v>
      </c>
      <c r="I1309" s="24">
        <f t="shared" si="101"/>
        <v>11</v>
      </c>
      <c r="J1309" s="24">
        <f t="shared" si="103"/>
        <v>175</v>
      </c>
      <c r="K1309" s="24" t="str">
        <f t="shared" si="105"/>
        <v>03</v>
      </c>
      <c r="L1309">
        <v>22</v>
      </c>
      <c r="M1309">
        <v>0</v>
      </c>
      <c r="N1309">
        <v>0</v>
      </c>
      <c r="O1309">
        <v>1</v>
      </c>
      <c r="P1309">
        <v>0</v>
      </c>
      <c r="Q1309" t="s">
        <v>18</v>
      </c>
      <c r="R1309">
        <v>21</v>
      </c>
      <c r="S1309">
        <v>10</v>
      </c>
      <c r="T1309">
        <v>2</v>
      </c>
      <c r="U1309">
        <v>2</v>
      </c>
      <c r="V1309">
        <v>0.189</v>
      </c>
      <c r="W1309">
        <v>0.1588</v>
      </c>
      <c r="X1309">
        <v>24</v>
      </c>
      <c r="Y1309">
        <v>0</v>
      </c>
      <c r="Z1309" t="s">
        <v>133</v>
      </c>
      <c r="AB1309">
        <v>0</v>
      </c>
      <c r="AC1309">
        <v>1</v>
      </c>
      <c r="AD1309">
        <v>51</v>
      </c>
      <c r="AE1309">
        <v>1</v>
      </c>
      <c r="AF1309">
        <v>1</v>
      </c>
      <c r="AG1309">
        <v>2.8</v>
      </c>
      <c r="AH1309">
        <v>0</v>
      </c>
      <c r="BA1309">
        <v>3</v>
      </c>
      <c r="BB1309">
        <v>4</v>
      </c>
      <c r="BC1309">
        <v>200</v>
      </c>
      <c r="BD1309">
        <v>40</v>
      </c>
      <c r="BE1309">
        <v>0</v>
      </c>
      <c r="BF1309">
        <v>8.6</v>
      </c>
      <c r="BG1309">
        <v>50</v>
      </c>
      <c r="BH1309">
        <v>14</v>
      </c>
      <c r="BI1309">
        <v>90</v>
      </c>
      <c r="BJ1309">
        <v>103</v>
      </c>
      <c r="BK1309">
        <v>0</v>
      </c>
      <c r="BL1309">
        <v>22</v>
      </c>
      <c r="BM1309">
        <v>0</v>
      </c>
      <c r="BN1309">
        <v>0</v>
      </c>
      <c r="BO1309">
        <v>1</v>
      </c>
      <c r="BP1309">
        <v>0</v>
      </c>
      <c r="BQ1309" t="s">
        <v>18</v>
      </c>
      <c r="BR1309">
        <v>21</v>
      </c>
      <c r="BS1309">
        <v>10</v>
      </c>
      <c r="BT1309">
        <v>2</v>
      </c>
      <c r="BU1309">
        <v>2</v>
      </c>
      <c r="BV1309">
        <v>0.189</v>
      </c>
      <c r="BW1309">
        <v>0.1588</v>
      </c>
      <c r="BX1309">
        <v>24</v>
      </c>
      <c r="BY1309">
        <v>0</v>
      </c>
      <c r="BZ1309" t="s">
        <v>133</v>
      </c>
      <c r="CB1309">
        <v>0</v>
      </c>
      <c r="CC1309">
        <v>1</v>
      </c>
      <c r="CD1309">
        <v>51</v>
      </c>
      <c r="CE1309">
        <v>1</v>
      </c>
      <c r="CF1309">
        <v>1</v>
      </c>
      <c r="CG1309">
        <v>2.8</v>
      </c>
      <c r="CH1309">
        <v>0</v>
      </c>
    </row>
    <row r="1310" spans="1:86">
      <c r="A1310">
        <v>4</v>
      </c>
      <c r="B1310">
        <v>3</v>
      </c>
      <c r="C1310">
        <v>140</v>
      </c>
      <c r="D1310">
        <v>40</v>
      </c>
      <c r="E1310">
        <v>0</v>
      </c>
      <c r="F1310" s="24">
        <f t="shared" si="102"/>
        <v>53</v>
      </c>
      <c r="G1310">
        <v>60</v>
      </c>
      <c r="H1310" s="24">
        <f t="shared" si="104"/>
        <v>14</v>
      </c>
      <c r="I1310" s="24">
        <f t="shared" si="101"/>
        <v>11</v>
      </c>
      <c r="J1310" s="24">
        <f t="shared" si="103"/>
        <v>175</v>
      </c>
      <c r="K1310" s="24" t="str">
        <f t="shared" si="105"/>
        <v>03</v>
      </c>
      <c r="L1310">
        <v>32</v>
      </c>
      <c r="M1310">
        <v>0</v>
      </c>
      <c r="N1310">
        <v>40</v>
      </c>
      <c r="O1310">
        <v>0</v>
      </c>
      <c r="P1310">
        <v>0</v>
      </c>
      <c r="Q1310" t="s">
        <v>18</v>
      </c>
      <c r="R1310">
        <v>31</v>
      </c>
      <c r="S1310">
        <v>15</v>
      </c>
      <c r="T1310">
        <v>2</v>
      </c>
      <c r="U1310">
        <v>2</v>
      </c>
      <c r="V1310">
        <v>0.13400000000000001</v>
      </c>
      <c r="W1310">
        <v>0.11119999999999999</v>
      </c>
      <c r="X1310">
        <v>24</v>
      </c>
      <c r="Y1310">
        <v>0</v>
      </c>
      <c r="Z1310" t="s">
        <v>133</v>
      </c>
      <c r="AB1310">
        <v>0</v>
      </c>
      <c r="AC1310">
        <v>1</v>
      </c>
      <c r="AD1310">
        <v>51</v>
      </c>
      <c r="AE1310">
        <v>1</v>
      </c>
      <c r="AF1310">
        <v>1</v>
      </c>
      <c r="AG1310">
        <v>2.8</v>
      </c>
      <c r="AH1310">
        <v>0</v>
      </c>
      <c r="BA1310">
        <v>4</v>
      </c>
      <c r="BB1310">
        <v>3</v>
      </c>
      <c r="BC1310">
        <v>140</v>
      </c>
      <c r="BD1310">
        <v>40</v>
      </c>
      <c r="BE1310">
        <v>0</v>
      </c>
      <c r="BF1310">
        <v>5.3</v>
      </c>
      <c r="BG1310">
        <v>60</v>
      </c>
      <c r="BH1310">
        <v>14</v>
      </c>
      <c r="BI1310">
        <v>90</v>
      </c>
      <c r="BJ1310">
        <v>103</v>
      </c>
      <c r="BK1310">
        <v>0</v>
      </c>
      <c r="BL1310">
        <v>32</v>
      </c>
      <c r="BM1310">
        <v>0</v>
      </c>
      <c r="BN1310">
        <v>40</v>
      </c>
      <c r="BO1310">
        <v>0</v>
      </c>
      <c r="BP1310">
        <v>0</v>
      </c>
      <c r="BQ1310" t="s">
        <v>18</v>
      </c>
      <c r="BR1310">
        <v>31</v>
      </c>
      <c r="BS1310">
        <v>15</v>
      </c>
      <c r="BT1310">
        <v>2</v>
      </c>
      <c r="BU1310">
        <v>2</v>
      </c>
      <c r="BV1310">
        <v>0.13400000000000001</v>
      </c>
      <c r="BW1310">
        <v>0.11119999999999999</v>
      </c>
      <c r="BX1310">
        <v>24</v>
      </c>
      <c r="BY1310">
        <v>0</v>
      </c>
      <c r="BZ1310" t="s">
        <v>133</v>
      </c>
      <c r="CB1310">
        <v>0</v>
      </c>
      <c r="CC1310">
        <v>1</v>
      </c>
      <c r="CD1310">
        <v>51</v>
      </c>
      <c r="CE1310">
        <v>1</v>
      </c>
      <c r="CF1310">
        <v>1</v>
      </c>
      <c r="CG1310">
        <v>2.8</v>
      </c>
      <c r="CH1310">
        <v>0</v>
      </c>
    </row>
    <row r="1311" spans="1:86">
      <c r="A1311">
        <v>5</v>
      </c>
      <c r="B1311">
        <v>2</v>
      </c>
      <c r="C1311">
        <v>70</v>
      </c>
      <c r="D1311">
        <v>25</v>
      </c>
      <c r="E1311">
        <v>0</v>
      </c>
      <c r="F1311" s="24">
        <f t="shared" si="102"/>
        <v>33</v>
      </c>
      <c r="G1311">
        <v>60</v>
      </c>
      <c r="H1311" s="24">
        <f t="shared" si="104"/>
        <v>10</v>
      </c>
      <c r="I1311" s="24">
        <f t="shared" si="101"/>
        <v>11</v>
      </c>
      <c r="J1311" s="24">
        <f t="shared" si="103"/>
        <v>150</v>
      </c>
      <c r="K1311" s="24" t="str">
        <f t="shared" si="105"/>
        <v>03</v>
      </c>
      <c r="L1311">
        <v>42</v>
      </c>
      <c r="M1311">
        <v>0</v>
      </c>
      <c r="N1311">
        <v>40</v>
      </c>
      <c r="O1311">
        <v>0</v>
      </c>
      <c r="P1311">
        <v>0</v>
      </c>
      <c r="Q1311" t="s">
        <v>18</v>
      </c>
      <c r="R1311">
        <v>31</v>
      </c>
      <c r="S1311">
        <v>15</v>
      </c>
      <c r="T1311">
        <v>2</v>
      </c>
      <c r="U1311">
        <v>2</v>
      </c>
      <c r="V1311">
        <v>9.0999999999999998E-2</v>
      </c>
      <c r="W1311">
        <v>7.2800000000000004E-2</v>
      </c>
      <c r="X1311">
        <v>24</v>
      </c>
      <c r="Y1311">
        <v>0</v>
      </c>
      <c r="Z1311" t="s">
        <v>133</v>
      </c>
      <c r="AB1311">
        <v>4</v>
      </c>
      <c r="AC1311">
        <v>1</v>
      </c>
      <c r="AD1311">
        <v>51</v>
      </c>
      <c r="AE1311">
        <v>1</v>
      </c>
      <c r="AF1311">
        <v>1</v>
      </c>
      <c r="AG1311">
        <v>2.8</v>
      </c>
      <c r="AH1311">
        <v>0</v>
      </c>
      <c r="BA1311">
        <v>5</v>
      </c>
      <c r="BB1311">
        <v>2</v>
      </c>
      <c r="BC1311">
        <v>70</v>
      </c>
      <c r="BD1311">
        <v>25</v>
      </c>
      <c r="BE1311">
        <v>0</v>
      </c>
      <c r="BF1311">
        <v>3.3</v>
      </c>
      <c r="BG1311">
        <v>60</v>
      </c>
      <c r="BH1311">
        <v>14</v>
      </c>
      <c r="BI1311">
        <v>90</v>
      </c>
      <c r="BJ1311">
        <v>102</v>
      </c>
      <c r="BK1311">
        <v>0</v>
      </c>
      <c r="BL1311">
        <v>42</v>
      </c>
      <c r="BM1311">
        <v>0</v>
      </c>
      <c r="BN1311">
        <v>40</v>
      </c>
      <c r="BO1311">
        <v>0</v>
      </c>
      <c r="BP1311">
        <v>0</v>
      </c>
      <c r="BQ1311" t="s">
        <v>18</v>
      </c>
      <c r="BR1311">
        <v>31</v>
      </c>
      <c r="BS1311">
        <v>15</v>
      </c>
      <c r="BT1311">
        <v>2</v>
      </c>
      <c r="BU1311">
        <v>2</v>
      </c>
      <c r="BV1311">
        <v>9.0999999999999998E-2</v>
      </c>
      <c r="BW1311">
        <v>7.2800000000000004E-2</v>
      </c>
      <c r="BX1311">
        <v>24</v>
      </c>
      <c r="BY1311">
        <v>0</v>
      </c>
      <c r="BZ1311" t="s">
        <v>133</v>
      </c>
      <c r="CB1311">
        <v>4</v>
      </c>
      <c r="CC1311">
        <v>1</v>
      </c>
      <c r="CD1311">
        <v>51</v>
      </c>
      <c r="CE1311">
        <v>1</v>
      </c>
      <c r="CF1311">
        <v>1</v>
      </c>
      <c r="CG1311">
        <v>2.8</v>
      </c>
      <c r="CH1311">
        <v>0</v>
      </c>
    </row>
    <row r="1312" spans="1:86">
      <c r="A1312">
        <v>6</v>
      </c>
      <c r="B1312">
        <v>1</v>
      </c>
      <c r="C1312">
        <v>40</v>
      </c>
      <c r="D1312">
        <v>30</v>
      </c>
      <c r="E1312">
        <v>0</v>
      </c>
      <c r="F1312" s="24">
        <f t="shared" si="102"/>
        <v>23.000000000000004</v>
      </c>
      <c r="G1312">
        <v>80</v>
      </c>
      <c r="H1312" s="24">
        <f t="shared" si="104"/>
        <v>6</v>
      </c>
      <c r="I1312" s="24">
        <f t="shared" si="101"/>
        <v>13</v>
      </c>
      <c r="J1312" s="24">
        <f t="shared" si="103"/>
        <v>125</v>
      </c>
      <c r="K1312" s="24" t="str">
        <f t="shared" si="105"/>
        <v>00</v>
      </c>
      <c r="L1312">
        <v>53</v>
      </c>
      <c r="M1312">
        <v>0</v>
      </c>
      <c r="N1312">
        <v>40</v>
      </c>
      <c r="O1312">
        <v>0</v>
      </c>
      <c r="P1312">
        <v>0</v>
      </c>
      <c r="Q1312" t="s">
        <v>18</v>
      </c>
      <c r="R1312">
        <v>31</v>
      </c>
      <c r="S1312">
        <v>15</v>
      </c>
      <c r="T1312">
        <v>3</v>
      </c>
      <c r="U1312">
        <v>2</v>
      </c>
      <c r="V1312">
        <v>4.5999999999999999E-2</v>
      </c>
      <c r="W1312">
        <v>2.5000000000000001E-2</v>
      </c>
      <c r="X1312">
        <v>24</v>
      </c>
      <c r="Y1312">
        <v>0</v>
      </c>
      <c r="Z1312" t="s">
        <v>133</v>
      </c>
      <c r="AB1312">
        <v>2.8</v>
      </c>
      <c r="AC1312">
        <v>1</v>
      </c>
      <c r="AD1312">
        <v>51</v>
      </c>
      <c r="AE1312">
        <v>1</v>
      </c>
      <c r="AF1312">
        <v>1</v>
      </c>
      <c r="AG1312">
        <v>2.8</v>
      </c>
      <c r="AH1312">
        <v>0</v>
      </c>
      <c r="BA1312">
        <v>6</v>
      </c>
      <c r="BB1312">
        <v>1</v>
      </c>
      <c r="BC1312">
        <v>40</v>
      </c>
      <c r="BD1312">
        <v>30</v>
      </c>
      <c r="BE1312">
        <v>0</v>
      </c>
      <c r="BF1312">
        <v>2.2000000000000002</v>
      </c>
      <c r="BG1312">
        <v>80</v>
      </c>
      <c r="BH1312">
        <v>18</v>
      </c>
      <c r="BI1312">
        <v>100</v>
      </c>
      <c r="BJ1312">
        <v>101</v>
      </c>
      <c r="BK1312">
        <v>0</v>
      </c>
      <c r="BL1312">
        <v>53</v>
      </c>
      <c r="BM1312">
        <v>0</v>
      </c>
      <c r="BN1312">
        <v>40</v>
      </c>
      <c r="BO1312">
        <v>0</v>
      </c>
      <c r="BP1312">
        <v>0</v>
      </c>
      <c r="BQ1312" t="s">
        <v>18</v>
      </c>
      <c r="BR1312">
        <v>31</v>
      </c>
      <c r="BS1312">
        <v>15</v>
      </c>
      <c r="BT1312">
        <v>3</v>
      </c>
      <c r="BU1312">
        <v>2</v>
      </c>
      <c r="BV1312">
        <v>4.5999999999999999E-2</v>
      </c>
      <c r="BW1312">
        <v>2.5000000000000001E-2</v>
      </c>
      <c r="BX1312">
        <v>24</v>
      </c>
      <c r="BY1312">
        <v>0</v>
      </c>
      <c r="BZ1312" t="s">
        <v>133</v>
      </c>
      <c r="CB1312">
        <v>2.8</v>
      </c>
      <c r="CC1312">
        <v>1</v>
      </c>
      <c r="CD1312">
        <v>51</v>
      </c>
      <c r="CE1312">
        <v>1</v>
      </c>
      <c r="CF1312">
        <v>1</v>
      </c>
      <c r="CG1312">
        <v>2.8</v>
      </c>
      <c r="CH1312">
        <v>0</v>
      </c>
    </row>
    <row r="1313" spans="1:86">
      <c r="F1313" s="24" t="str">
        <f t="shared" si="102"/>
        <v/>
      </c>
      <c r="H1313" s="24" t="str">
        <f t="shared" si="104"/>
        <v/>
      </c>
      <c r="I1313" s="24" t="str">
        <f t="shared" si="101"/>
        <v/>
      </c>
      <c r="J1313" s="24" t="str">
        <f t="shared" si="103"/>
        <v/>
      </c>
      <c r="K1313" s="24" t="str">
        <f t="shared" si="105"/>
        <v/>
      </c>
      <c r="AC1313">
        <v>1</v>
      </c>
      <c r="AD1313">
        <v>51</v>
      </c>
      <c r="AE1313">
        <v>1</v>
      </c>
      <c r="AF1313">
        <v>1</v>
      </c>
      <c r="AH1313">
        <v>0</v>
      </c>
      <c r="BK1313">
        <v>0</v>
      </c>
      <c r="CC1313">
        <v>1</v>
      </c>
      <c r="CD1313">
        <v>51</v>
      </c>
      <c r="CE1313">
        <v>1</v>
      </c>
      <c r="CF1313">
        <v>1</v>
      </c>
      <c r="CH1313">
        <v>0</v>
      </c>
    </row>
    <row r="1314" spans="1:86">
      <c r="F1314" s="24" t="str">
        <f t="shared" si="102"/>
        <v/>
      </c>
      <c r="H1314" s="24" t="str">
        <f t="shared" si="104"/>
        <v/>
      </c>
      <c r="I1314" s="24" t="str">
        <f t="shared" si="101"/>
        <v/>
      </c>
      <c r="J1314" s="24" t="str">
        <f t="shared" si="103"/>
        <v/>
      </c>
      <c r="K1314" s="24" t="str">
        <f t="shared" si="105"/>
        <v/>
      </c>
      <c r="AC1314">
        <v>1</v>
      </c>
      <c r="AE1314">
        <v>1</v>
      </c>
      <c r="AF1314">
        <v>1</v>
      </c>
      <c r="AH1314">
        <v>0</v>
      </c>
      <c r="BK1314">
        <v>0</v>
      </c>
      <c r="CC1314">
        <v>1</v>
      </c>
      <c r="CE1314">
        <v>1</v>
      </c>
      <c r="CF1314">
        <v>1</v>
      </c>
      <c r="CH1314">
        <v>0</v>
      </c>
    </row>
    <row r="1315" spans="1:86">
      <c r="A1315">
        <v>2</v>
      </c>
      <c r="B1315">
        <v>4</v>
      </c>
      <c r="C1315">
        <v>300</v>
      </c>
      <c r="D1315">
        <v>55</v>
      </c>
      <c r="E1315">
        <v>0</v>
      </c>
      <c r="F1315" s="24">
        <f t="shared" si="102"/>
        <v>135</v>
      </c>
      <c r="G1315">
        <v>50</v>
      </c>
      <c r="H1315" s="24">
        <f t="shared" si="104"/>
        <v>12</v>
      </c>
      <c r="I1315" s="24">
        <f t="shared" si="101"/>
        <v>11</v>
      </c>
      <c r="J1315" s="24">
        <f t="shared" si="103"/>
        <v>175</v>
      </c>
      <c r="K1315" s="24" t="str">
        <f t="shared" si="105"/>
        <v>03</v>
      </c>
      <c r="L1315">
        <v>22</v>
      </c>
      <c r="M1315">
        <v>0</v>
      </c>
      <c r="N1315">
        <v>0</v>
      </c>
      <c r="O1315">
        <v>1</v>
      </c>
      <c r="P1315">
        <v>0</v>
      </c>
      <c r="Q1315" t="s">
        <v>18</v>
      </c>
      <c r="R1315">
        <v>21</v>
      </c>
      <c r="S1315">
        <v>10</v>
      </c>
      <c r="T1315">
        <v>2</v>
      </c>
      <c r="U1315">
        <v>2</v>
      </c>
      <c r="V1315">
        <v>0.26900000000000002</v>
      </c>
      <c r="W1315">
        <v>0.22600000000000001</v>
      </c>
      <c r="X1315">
        <v>24</v>
      </c>
      <c r="Y1315">
        <v>0</v>
      </c>
      <c r="Z1315" t="s">
        <v>133</v>
      </c>
      <c r="AB1315">
        <v>0</v>
      </c>
      <c r="AC1315">
        <v>1</v>
      </c>
      <c r="AD1315">
        <v>51</v>
      </c>
      <c r="AE1315">
        <v>1</v>
      </c>
      <c r="AF1315">
        <v>1</v>
      </c>
      <c r="AG1315">
        <v>4</v>
      </c>
      <c r="AH1315">
        <v>0</v>
      </c>
      <c r="BA1315">
        <v>2</v>
      </c>
      <c r="BB1315">
        <v>4</v>
      </c>
      <c r="BC1315">
        <v>300</v>
      </c>
      <c r="BD1315">
        <v>55</v>
      </c>
      <c r="BE1315">
        <v>0</v>
      </c>
      <c r="BF1315">
        <v>13.4</v>
      </c>
      <c r="BG1315">
        <v>50</v>
      </c>
      <c r="BH1315">
        <v>12</v>
      </c>
      <c r="BI1315">
        <v>90</v>
      </c>
      <c r="BJ1315">
        <v>103</v>
      </c>
      <c r="BK1315">
        <v>0</v>
      </c>
      <c r="BL1315">
        <v>22</v>
      </c>
      <c r="BM1315">
        <v>0</v>
      </c>
      <c r="BN1315">
        <v>0</v>
      </c>
      <c r="BO1315">
        <v>1</v>
      </c>
      <c r="BP1315">
        <v>0</v>
      </c>
      <c r="BQ1315" t="s">
        <v>18</v>
      </c>
      <c r="BR1315">
        <v>21</v>
      </c>
      <c r="BS1315">
        <v>10</v>
      </c>
      <c r="BT1315">
        <v>2</v>
      </c>
      <c r="BU1315">
        <v>2</v>
      </c>
      <c r="BV1315">
        <v>0.26900000000000002</v>
      </c>
      <c r="BW1315">
        <v>0.22600000000000001</v>
      </c>
      <c r="BX1315">
        <v>24</v>
      </c>
      <c r="BY1315">
        <v>0</v>
      </c>
      <c r="BZ1315" t="s">
        <v>133</v>
      </c>
      <c r="CB1315">
        <v>0</v>
      </c>
      <c r="CC1315">
        <v>1</v>
      </c>
      <c r="CD1315">
        <v>51</v>
      </c>
      <c r="CE1315">
        <v>1</v>
      </c>
      <c r="CF1315">
        <v>1</v>
      </c>
      <c r="CG1315">
        <v>4</v>
      </c>
      <c r="CH1315">
        <v>0</v>
      </c>
    </row>
    <row r="1316" spans="1:86">
      <c r="A1316">
        <v>3</v>
      </c>
      <c r="B1316">
        <v>3</v>
      </c>
      <c r="C1316">
        <v>200</v>
      </c>
      <c r="D1316">
        <v>40</v>
      </c>
      <c r="E1316">
        <v>0</v>
      </c>
      <c r="F1316" s="24">
        <f t="shared" si="102"/>
        <v>85</v>
      </c>
      <c r="G1316">
        <v>50</v>
      </c>
      <c r="H1316" s="24">
        <f t="shared" si="104"/>
        <v>14</v>
      </c>
      <c r="I1316" s="24">
        <f t="shared" si="101"/>
        <v>11</v>
      </c>
      <c r="J1316" s="24">
        <f t="shared" si="103"/>
        <v>175</v>
      </c>
      <c r="K1316" s="24" t="str">
        <f t="shared" si="105"/>
        <v>03</v>
      </c>
      <c r="L1316">
        <v>22</v>
      </c>
      <c r="M1316">
        <v>0</v>
      </c>
      <c r="N1316">
        <v>0</v>
      </c>
      <c r="O1316">
        <v>1</v>
      </c>
      <c r="P1316">
        <v>0</v>
      </c>
      <c r="Q1316" t="s">
        <v>18</v>
      </c>
      <c r="R1316">
        <v>21</v>
      </c>
      <c r="S1316">
        <v>10</v>
      </c>
      <c r="T1316">
        <v>2</v>
      </c>
      <c r="U1316">
        <v>2</v>
      </c>
      <c r="V1316">
        <v>0.17499999999999999</v>
      </c>
      <c r="W1316">
        <v>0.14699999999999999</v>
      </c>
      <c r="X1316">
        <v>24</v>
      </c>
      <c r="Y1316">
        <v>0</v>
      </c>
      <c r="Z1316" t="s">
        <v>133</v>
      </c>
      <c r="AB1316">
        <v>0</v>
      </c>
      <c r="AC1316">
        <v>1</v>
      </c>
      <c r="AD1316">
        <v>51</v>
      </c>
      <c r="AE1316">
        <v>1</v>
      </c>
      <c r="AF1316">
        <v>1</v>
      </c>
      <c r="AG1316">
        <v>4</v>
      </c>
      <c r="AH1316">
        <v>0</v>
      </c>
      <c r="BA1316">
        <v>3</v>
      </c>
      <c r="BB1316">
        <v>3</v>
      </c>
      <c r="BC1316">
        <v>200</v>
      </c>
      <c r="BD1316">
        <v>40</v>
      </c>
      <c r="BE1316">
        <v>0</v>
      </c>
      <c r="BF1316">
        <v>8.6</v>
      </c>
      <c r="BG1316">
        <v>50</v>
      </c>
      <c r="BH1316">
        <v>14</v>
      </c>
      <c r="BI1316">
        <v>90</v>
      </c>
      <c r="BJ1316">
        <v>103</v>
      </c>
      <c r="BK1316">
        <v>0</v>
      </c>
      <c r="BL1316">
        <v>22</v>
      </c>
      <c r="BM1316">
        <v>0</v>
      </c>
      <c r="BN1316">
        <v>0</v>
      </c>
      <c r="BO1316">
        <v>1</v>
      </c>
      <c r="BP1316">
        <v>0</v>
      </c>
      <c r="BQ1316" t="s">
        <v>18</v>
      </c>
      <c r="BR1316">
        <v>21</v>
      </c>
      <c r="BS1316">
        <v>10</v>
      </c>
      <c r="BT1316">
        <v>2</v>
      </c>
      <c r="BU1316">
        <v>2</v>
      </c>
      <c r="BV1316">
        <v>0.17499999999999999</v>
      </c>
      <c r="BW1316">
        <v>0.14699999999999999</v>
      </c>
      <c r="BX1316">
        <v>24</v>
      </c>
      <c r="BY1316">
        <v>0</v>
      </c>
      <c r="BZ1316" t="s">
        <v>133</v>
      </c>
      <c r="CB1316">
        <v>0</v>
      </c>
      <c r="CC1316">
        <v>1</v>
      </c>
      <c r="CD1316">
        <v>51</v>
      </c>
      <c r="CE1316">
        <v>1</v>
      </c>
      <c r="CF1316">
        <v>1</v>
      </c>
      <c r="CG1316">
        <v>4</v>
      </c>
      <c r="CH1316">
        <v>0</v>
      </c>
    </row>
    <row r="1317" spans="1:86">
      <c r="A1317">
        <v>4</v>
      </c>
      <c r="B1317">
        <v>2</v>
      </c>
      <c r="C1317">
        <v>140</v>
      </c>
      <c r="D1317">
        <v>40</v>
      </c>
      <c r="E1317">
        <v>0</v>
      </c>
      <c r="F1317" s="24">
        <f t="shared" si="102"/>
        <v>53</v>
      </c>
      <c r="G1317">
        <v>60</v>
      </c>
      <c r="H1317" s="24">
        <f t="shared" si="104"/>
        <v>14</v>
      </c>
      <c r="I1317" s="24">
        <f t="shared" si="101"/>
        <v>11</v>
      </c>
      <c r="J1317" s="24">
        <f t="shared" si="103"/>
        <v>175</v>
      </c>
      <c r="K1317" s="24" t="str">
        <f t="shared" si="105"/>
        <v>03</v>
      </c>
      <c r="L1317">
        <v>32</v>
      </c>
      <c r="M1317">
        <v>0</v>
      </c>
      <c r="N1317">
        <v>40</v>
      </c>
      <c r="O1317">
        <v>0</v>
      </c>
      <c r="P1317">
        <v>0</v>
      </c>
      <c r="Q1317" t="s">
        <v>18</v>
      </c>
      <c r="R1317">
        <v>31</v>
      </c>
      <c r="S1317">
        <v>15</v>
      </c>
      <c r="T1317">
        <v>2</v>
      </c>
      <c r="U1317">
        <v>2</v>
      </c>
      <c r="V1317">
        <v>0.12</v>
      </c>
      <c r="W1317">
        <v>9.9599999999999994E-2</v>
      </c>
      <c r="X1317">
        <v>24</v>
      </c>
      <c r="Y1317">
        <v>0</v>
      </c>
      <c r="Z1317" t="s">
        <v>133</v>
      </c>
      <c r="AB1317">
        <v>0</v>
      </c>
      <c r="AC1317">
        <v>1</v>
      </c>
      <c r="AD1317">
        <v>51</v>
      </c>
      <c r="AE1317">
        <v>1</v>
      </c>
      <c r="AF1317">
        <v>1</v>
      </c>
      <c r="AG1317">
        <v>4</v>
      </c>
      <c r="AH1317">
        <v>0</v>
      </c>
      <c r="BA1317">
        <v>4</v>
      </c>
      <c r="BB1317">
        <v>2</v>
      </c>
      <c r="BC1317">
        <v>140</v>
      </c>
      <c r="BD1317">
        <v>40</v>
      </c>
      <c r="BE1317">
        <v>0</v>
      </c>
      <c r="BF1317">
        <v>5.3</v>
      </c>
      <c r="BG1317">
        <v>60</v>
      </c>
      <c r="BH1317">
        <v>14</v>
      </c>
      <c r="BI1317">
        <v>90</v>
      </c>
      <c r="BJ1317">
        <v>103</v>
      </c>
      <c r="BK1317">
        <v>0</v>
      </c>
      <c r="BL1317">
        <v>32</v>
      </c>
      <c r="BM1317">
        <v>0</v>
      </c>
      <c r="BN1317">
        <v>40</v>
      </c>
      <c r="BO1317">
        <v>0</v>
      </c>
      <c r="BP1317">
        <v>0</v>
      </c>
      <c r="BQ1317" t="s">
        <v>18</v>
      </c>
      <c r="BR1317">
        <v>31</v>
      </c>
      <c r="BS1317">
        <v>15</v>
      </c>
      <c r="BT1317">
        <v>2</v>
      </c>
      <c r="BU1317">
        <v>2</v>
      </c>
      <c r="BV1317">
        <v>0.12</v>
      </c>
      <c r="BW1317">
        <v>9.9599999999999994E-2</v>
      </c>
      <c r="BX1317">
        <v>24</v>
      </c>
      <c r="BY1317">
        <v>0</v>
      </c>
      <c r="BZ1317" t="s">
        <v>133</v>
      </c>
      <c r="CB1317">
        <v>0</v>
      </c>
      <c r="CC1317">
        <v>1</v>
      </c>
      <c r="CD1317">
        <v>51</v>
      </c>
      <c r="CE1317">
        <v>1</v>
      </c>
      <c r="CF1317">
        <v>1</v>
      </c>
      <c r="CG1317">
        <v>4</v>
      </c>
      <c r="CH1317">
        <v>0</v>
      </c>
    </row>
    <row r="1318" spans="1:86">
      <c r="A1318">
        <v>5</v>
      </c>
      <c r="B1318">
        <v>1</v>
      </c>
      <c r="C1318">
        <v>60</v>
      </c>
      <c r="D1318">
        <v>35</v>
      </c>
      <c r="E1318">
        <v>0</v>
      </c>
      <c r="F1318" s="24">
        <f t="shared" si="102"/>
        <v>33</v>
      </c>
      <c r="G1318">
        <v>70</v>
      </c>
      <c r="H1318" s="24">
        <f t="shared" si="104"/>
        <v>6</v>
      </c>
      <c r="I1318" s="24">
        <f t="shared" si="101"/>
        <v>13</v>
      </c>
      <c r="J1318" s="24">
        <f t="shared" si="103"/>
        <v>125</v>
      </c>
      <c r="K1318" s="24" t="str">
        <f t="shared" si="105"/>
        <v>00</v>
      </c>
      <c r="L1318">
        <v>53</v>
      </c>
      <c r="M1318">
        <v>0</v>
      </c>
      <c r="N1318">
        <v>40</v>
      </c>
      <c r="O1318">
        <v>0</v>
      </c>
      <c r="P1318">
        <v>0</v>
      </c>
      <c r="Q1318" t="s">
        <v>18</v>
      </c>
      <c r="R1318">
        <v>31</v>
      </c>
      <c r="S1318">
        <v>15</v>
      </c>
      <c r="T1318">
        <v>3</v>
      </c>
      <c r="U1318">
        <v>2</v>
      </c>
      <c r="V1318">
        <v>0.05</v>
      </c>
      <c r="W1318">
        <v>3.7999999999999999E-2</v>
      </c>
      <c r="X1318">
        <v>24</v>
      </c>
      <c r="Y1318">
        <v>0</v>
      </c>
      <c r="Z1318" t="s">
        <v>133</v>
      </c>
      <c r="AB1318">
        <v>4</v>
      </c>
      <c r="AC1318">
        <v>1</v>
      </c>
      <c r="AD1318">
        <v>51</v>
      </c>
      <c r="AE1318">
        <v>1</v>
      </c>
      <c r="AF1318">
        <v>1</v>
      </c>
      <c r="AG1318">
        <v>4</v>
      </c>
      <c r="AH1318">
        <v>0</v>
      </c>
      <c r="BA1318">
        <v>5</v>
      </c>
      <c r="BB1318">
        <v>1</v>
      </c>
      <c r="BC1318">
        <v>60</v>
      </c>
      <c r="BD1318">
        <v>35</v>
      </c>
      <c r="BE1318">
        <v>0</v>
      </c>
      <c r="BF1318">
        <v>3.3</v>
      </c>
      <c r="BG1318">
        <v>70</v>
      </c>
      <c r="BH1318">
        <v>18</v>
      </c>
      <c r="BI1318">
        <v>100</v>
      </c>
      <c r="BJ1318">
        <v>101</v>
      </c>
      <c r="BK1318">
        <v>0</v>
      </c>
      <c r="BL1318">
        <v>53</v>
      </c>
      <c r="BM1318">
        <v>0</v>
      </c>
      <c r="BN1318">
        <v>40</v>
      </c>
      <c r="BO1318">
        <v>0</v>
      </c>
      <c r="BP1318">
        <v>0</v>
      </c>
      <c r="BQ1318" t="s">
        <v>18</v>
      </c>
      <c r="BR1318">
        <v>31</v>
      </c>
      <c r="BS1318">
        <v>15</v>
      </c>
      <c r="BT1318">
        <v>3</v>
      </c>
      <c r="BU1318">
        <v>2</v>
      </c>
      <c r="BV1318">
        <v>0.05</v>
      </c>
      <c r="BW1318">
        <v>3.7999999999999999E-2</v>
      </c>
      <c r="BX1318">
        <v>24</v>
      </c>
      <c r="BY1318">
        <v>0</v>
      </c>
      <c r="BZ1318" t="s">
        <v>133</v>
      </c>
      <c r="CB1318">
        <v>4</v>
      </c>
      <c r="CC1318">
        <v>1</v>
      </c>
      <c r="CD1318">
        <v>51</v>
      </c>
      <c r="CE1318">
        <v>1</v>
      </c>
      <c r="CF1318">
        <v>1</v>
      </c>
      <c r="CG1318">
        <v>4</v>
      </c>
      <c r="CH1318">
        <v>0</v>
      </c>
    </row>
    <row r="1319" spans="1:86">
      <c r="F1319" s="24" t="str">
        <f t="shared" si="102"/>
        <v/>
      </c>
      <c r="H1319" s="24" t="str">
        <f t="shared" si="104"/>
        <v/>
      </c>
      <c r="I1319" s="24" t="str">
        <f t="shared" si="101"/>
        <v/>
      </c>
      <c r="J1319" s="24" t="str">
        <f t="shared" si="103"/>
        <v/>
      </c>
      <c r="K1319" s="24" t="str">
        <f t="shared" si="105"/>
        <v/>
      </c>
      <c r="AC1319">
        <v>1</v>
      </c>
      <c r="AE1319">
        <v>1</v>
      </c>
      <c r="AF1319">
        <v>1</v>
      </c>
      <c r="AH1319">
        <v>0</v>
      </c>
      <c r="BK1319">
        <v>0</v>
      </c>
      <c r="CC1319">
        <v>1</v>
      </c>
      <c r="CE1319">
        <v>1</v>
      </c>
      <c r="CF1319">
        <v>1</v>
      </c>
      <c r="CH1319">
        <v>0</v>
      </c>
    </row>
    <row r="1320" spans="1:86">
      <c r="F1320" s="24" t="str">
        <f t="shared" si="102"/>
        <v/>
      </c>
      <c r="H1320" s="24" t="str">
        <f t="shared" si="104"/>
        <v/>
      </c>
      <c r="I1320" s="24" t="str">
        <f t="shared" si="101"/>
        <v/>
      </c>
      <c r="J1320" s="24" t="str">
        <f t="shared" si="103"/>
        <v/>
      </c>
      <c r="K1320" s="24" t="str">
        <f t="shared" si="105"/>
        <v/>
      </c>
      <c r="AC1320">
        <v>1</v>
      </c>
      <c r="AE1320">
        <v>1</v>
      </c>
      <c r="AF1320">
        <v>1</v>
      </c>
      <c r="AH1320">
        <v>0</v>
      </c>
      <c r="BK1320">
        <v>0</v>
      </c>
      <c r="CC1320">
        <v>1</v>
      </c>
      <c r="CE1320">
        <v>1</v>
      </c>
      <c r="CF1320">
        <v>1</v>
      </c>
      <c r="CH1320">
        <v>0</v>
      </c>
    </row>
    <row r="1321" spans="1:86">
      <c r="A1321">
        <v>2</v>
      </c>
      <c r="B1321">
        <v>12</v>
      </c>
      <c r="C1321">
        <v>300</v>
      </c>
      <c r="D1321">
        <v>55</v>
      </c>
      <c r="E1321">
        <v>0</v>
      </c>
      <c r="F1321" s="24">
        <f t="shared" si="102"/>
        <v>135</v>
      </c>
      <c r="G1321">
        <v>50</v>
      </c>
      <c r="H1321" s="24">
        <f t="shared" si="104"/>
        <v>12</v>
      </c>
      <c r="I1321" s="24">
        <f t="shared" si="101"/>
        <v>11</v>
      </c>
      <c r="J1321" s="24">
        <f t="shared" si="103"/>
        <v>175</v>
      </c>
      <c r="K1321" s="24" t="str">
        <f t="shared" si="105"/>
        <v>03</v>
      </c>
      <c r="L1321">
        <v>22</v>
      </c>
      <c r="M1321">
        <v>0</v>
      </c>
      <c r="N1321">
        <v>0</v>
      </c>
      <c r="O1321">
        <v>1</v>
      </c>
      <c r="P1321">
        <v>0</v>
      </c>
      <c r="Q1321" t="s">
        <v>18</v>
      </c>
      <c r="R1321">
        <v>21</v>
      </c>
      <c r="S1321">
        <v>10</v>
      </c>
      <c r="T1321">
        <v>2</v>
      </c>
      <c r="U1321">
        <v>2</v>
      </c>
      <c r="V1321">
        <v>0.30399999999999999</v>
      </c>
      <c r="W1321">
        <v>0.25540000000000002</v>
      </c>
      <c r="X1321">
        <v>24</v>
      </c>
      <c r="Y1321">
        <v>0</v>
      </c>
      <c r="Z1321" t="s">
        <v>133</v>
      </c>
      <c r="AB1321">
        <v>0</v>
      </c>
      <c r="AC1321">
        <v>1</v>
      </c>
      <c r="AD1321">
        <v>56</v>
      </c>
      <c r="AE1321">
        <v>1</v>
      </c>
      <c r="AF1321">
        <v>1</v>
      </c>
      <c r="AG1321">
        <v>0.1</v>
      </c>
      <c r="AH1321">
        <v>0</v>
      </c>
      <c r="BA1321">
        <v>2</v>
      </c>
      <c r="BB1321">
        <v>12</v>
      </c>
      <c r="BC1321">
        <v>300</v>
      </c>
      <c r="BD1321">
        <v>55</v>
      </c>
      <c r="BE1321">
        <v>0</v>
      </c>
      <c r="BF1321">
        <v>13.4</v>
      </c>
      <c r="BG1321">
        <v>50</v>
      </c>
      <c r="BH1321">
        <v>12</v>
      </c>
      <c r="BI1321">
        <v>90</v>
      </c>
      <c r="BJ1321">
        <v>103</v>
      </c>
      <c r="BK1321">
        <v>0</v>
      </c>
      <c r="BL1321">
        <v>22</v>
      </c>
      <c r="BM1321">
        <v>0</v>
      </c>
      <c r="BN1321">
        <v>0</v>
      </c>
      <c r="BO1321">
        <v>1</v>
      </c>
      <c r="BP1321">
        <v>0</v>
      </c>
      <c r="BQ1321" t="s">
        <v>18</v>
      </c>
      <c r="BR1321">
        <v>21</v>
      </c>
      <c r="BS1321">
        <v>10</v>
      </c>
      <c r="BT1321">
        <v>2</v>
      </c>
      <c r="BU1321">
        <v>2</v>
      </c>
      <c r="BV1321">
        <v>0.30399999999999999</v>
      </c>
      <c r="BW1321">
        <v>0.25540000000000002</v>
      </c>
      <c r="BX1321">
        <v>24</v>
      </c>
      <c r="BY1321">
        <v>0</v>
      </c>
      <c r="BZ1321" t="s">
        <v>133</v>
      </c>
      <c r="CB1321">
        <v>0</v>
      </c>
      <c r="CC1321">
        <v>1</v>
      </c>
      <c r="CD1321">
        <v>56</v>
      </c>
      <c r="CE1321">
        <v>1</v>
      </c>
      <c r="CF1321">
        <v>1</v>
      </c>
      <c r="CG1321">
        <v>0.1</v>
      </c>
      <c r="CH1321">
        <v>0</v>
      </c>
    </row>
    <row r="1322" spans="1:86">
      <c r="A1322">
        <v>3</v>
      </c>
      <c r="B1322">
        <v>11</v>
      </c>
      <c r="C1322">
        <v>200</v>
      </c>
      <c r="D1322">
        <v>40</v>
      </c>
      <c r="E1322">
        <v>0</v>
      </c>
      <c r="F1322" s="24">
        <f t="shared" si="102"/>
        <v>85</v>
      </c>
      <c r="G1322">
        <v>50</v>
      </c>
      <c r="H1322" s="24">
        <f t="shared" si="104"/>
        <v>14</v>
      </c>
      <c r="I1322" s="24">
        <f t="shared" si="101"/>
        <v>11</v>
      </c>
      <c r="J1322" s="24">
        <f t="shared" si="103"/>
        <v>175</v>
      </c>
      <c r="K1322" s="24" t="str">
        <f t="shared" si="105"/>
        <v>03</v>
      </c>
      <c r="L1322">
        <v>22</v>
      </c>
      <c r="M1322">
        <v>0</v>
      </c>
      <c r="N1322">
        <v>0</v>
      </c>
      <c r="O1322">
        <v>1</v>
      </c>
      <c r="P1322">
        <v>0</v>
      </c>
      <c r="Q1322" t="s">
        <v>18</v>
      </c>
      <c r="R1322">
        <v>21</v>
      </c>
      <c r="S1322">
        <v>10</v>
      </c>
      <c r="T1322">
        <v>2</v>
      </c>
      <c r="U1322">
        <v>2</v>
      </c>
      <c r="V1322">
        <v>0.21</v>
      </c>
      <c r="W1322">
        <v>0.1764</v>
      </c>
      <c r="X1322">
        <v>24</v>
      </c>
      <c r="Y1322">
        <v>0</v>
      </c>
      <c r="Z1322" t="s">
        <v>133</v>
      </c>
      <c r="AB1322">
        <v>0</v>
      </c>
      <c r="AC1322">
        <v>1</v>
      </c>
      <c r="AD1322">
        <v>56</v>
      </c>
      <c r="AE1322">
        <v>1</v>
      </c>
      <c r="AF1322">
        <v>1</v>
      </c>
      <c r="AG1322">
        <v>0.1</v>
      </c>
      <c r="AH1322">
        <v>0</v>
      </c>
      <c r="BA1322">
        <v>3</v>
      </c>
      <c r="BB1322">
        <v>11</v>
      </c>
      <c r="BC1322">
        <v>200</v>
      </c>
      <c r="BD1322">
        <v>40</v>
      </c>
      <c r="BE1322">
        <v>0</v>
      </c>
      <c r="BF1322">
        <v>8.6</v>
      </c>
      <c r="BG1322">
        <v>50</v>
      </c>
      <c r="BH1322">
        <v>14</v>
      </c>
      <c r="BI1322">
        <v>90</v>
      </c>
      <c r="BJ1322">
        <v>103</v>
      </c>
      <c r="BK1322">
        <v>0</v>
      </c>
      <c r="BL1322">
        <v>22</v>
      </c>
      <c r="BM1322">
        <v>0</v>
      </c>
      <c r="BN1322">
        <v>0</v>
      </c>
      <c r="BO1322">
        <v>1</v>
      </c>
      <c r="BP1322">
        <v>0</v>
      </c>
      <c r="BQ1322" t="s">
        <v>18</v>
      </c>
      <c r="BR1322">
        <v>21</v>
      </c>
      <c r="BS1322">
        <v>10</v>
      </c>
      <c r="BT1322">
        <v>2</v>
      </c>
      <c r="BU1322">
        <v>2</v>
      </c>
      <c r="BV1322">
        <v>0.21</v>
      </c>
      <c r="BW1322">
        <v>0.1764</v>
      </c>
      <c r="BX1322">
        <v>24</v>
      </c>
      <c r="BY1322">
        <v>0</v>
      </c>
      <c r="BZ1322" t="s">
        <v>133</v>
      </c>
      <c r="CB1322">
        <v>0</v>
      </c>
      <c r="CC1322">
        <v>1</v>
      </c>
      <c r="CD1322">
        <v>56</v>
      </c>
      <c r="CE1322">
        <v>1</v>
      </c>
      <c r="CF1322">
        <v>1</v>
      </c>
      <c r="CG1322">
        <v>0.1</v>
      </c>
      <c r="CH1322">
        <v>0</v>
      </c>
    </row>
    <row r="1323" spans="1:86">
      <c r="A1323">
        <v>4</v>
      </c>
      <c r="B1323">
        <v>10</v>
      </c>
      <c r="C1323">
        <v>140</v>
      </c>
      <c r="D1323">
        <v>40</v>
      </c>
      <c r="E1323">
        <v>0</v>
      </c>
      <c r="F1323" s="24">
        <f t="shared" si="102"/>
        <v>53</v>
      </c>
      <c r="G1323">
        <v>60</v>
      </c>
      <c r="H1323" s="24">
        <f t="shared" si="104"/>
        <v>14</v>
      </c>
      <c r="I1323" s="24">
        <f t="shared" si="101"/>
        <v>11</v>
      </c>
      <c r="J1323" s="24">
        <f t="shared" si="103"/>
        <v>175</v>
      </c>
      <c r="K1323" s="24" t="str">
        <f t="shared" si="105"/>
        <v>03</v>
      </c>
      <c r="L1323">
        <v>32</v>
      </c>
      <c r="M1323">
        <v>0</v>
      </c>
      <c r="N1323">
        <v>40</v>
      </c>
      <c r="O1323">
        <v>0</v>
      </c>
      <c r="P1323">
        <v>0</v>
      </c>
      <c r="Q1323" t="s">
        <v>18</v>
      </c>
      <c r="R1323">
        <v>31</v>
      </c>
      <c r="S1323">
        <v>15</v>
      </c>
      <c r="T1323">
        <v>2</v>
      </c>
      <c r="U1323">
        <v>2</v>
      </c>
      <c r="V1323">
        <v>0.155</v>
      </c>
      <c r="W1323">
        <v>0.12859999999999999</v>
      </c>
      <c r="X1323">
        <v>24</v>
      </c>
      <c r="Y1323">
        <v>0</v>
      </c>
      <c r="Z1323" t="s">
        <v>133</v>
      </c>
      <c r="AB1323">
        <v>0</v>
      </c>
      <c r="AC1323">
        <v>1</v>
      </c>
      <c r="AD1323">
        <v>56</v>
      </c>
      <c r="AE1323">
        <v>1</v>
      </c>
      <c r="AF1323">
        <v>1</v>
      </c>
      <c r="AG1323">
        <v>0.1</v>
      </c>
      <c r="AH1323">
        <v>0</v>
      </c>
      <c r="BA1323">
        <v>4</v>
      </c>
      <c r="BB1323">
        <v>10</v>
      </c>
      <c r="BC1323">
        <v>140</v>
      </c>
      <c r="BD1323">
        <v>40</v>
      </c>
      <c r="BE1323">
        <v>0</v>
      </c>
      <c r="BF1323">
        <v>5.3</v>
      </c>
      <c r="BG1323">
        <v>60</v>
      </c>
      <c r="BH1323">
        <v>14</v>
      </c>
      <c r="BI1323">
        <v>90</v>
      </c>
      <c r="BJ1323">
        <v>103</v>
      </c>
      <c r="BK1323">
        <v>0</v>
      </c>
      <c r="BL1323">
        <v>32</v>
      </c>
      <c r="BM1323">
        <v>0</v>
      </c>
      <c r="BN1323">
        <v>40</v>
      </c>
      <c r="BO1323">
        <v>0</v>
      </c>
      <c r="BP1323">
        <v>0</v>
      </c>
      <c r="BQ1323" t="s">
        <v>18</v>
      </c>
      <c r="BR1323">
        <v>31</v>
      </c>
      <c r="BS1323">
        <v>15</v>
      </c>
      <c r="BT1323">
        <v>2</v>
      </c>
      <c r="BU1323">
        <v>2</v>
      </c>
      <c r="BV1323">
        <v>0.155</v>
      </c>
      <c r="BW1323">
        <v>0.12859999999999999</v>
      </c>
      <c r="BX1323">
        <v>24</v>
      </c>
      <c r="BY1323">
        <v>0</v>
      </c>
      <c r="BZ1323" t="s">
        <v>133</v>
      </c>
      <c r="CB1323">
        <v>0</v>
      </c>
      <c r="CC1323">
        <v>1</v>
      </c>
      <c r="CD1323">
        <v>56</v>
      </c>
      <c r="CE1323">
        <v>1</v>
      </c>
      <c r="CF1323">
        <v>1</v>
      </c>
      <c r="CG1323">
        <v>0.1</v>
      </c>
      <c r="CH1323">
        <v>0</v>
      </c>
    </row>
    <row r="1324" spans="1:86">
      <c r="A1324">
        <v>5</v>
      </c>
      <c r="B1324">
        <v>9</v>
      </c>
      <c r="C1324">
        <v>70</v>
      </c>
      <c r="D1324">
        <v>25</v>
      </c>
      <c r="E1324">
        <v>0</v>
      </c>
      <c r="F1324" s="24">
        <f t="shared" si="102"/>
        <v>33</v>
      </c>
      <c r="G1324">
        <v>60</v>
      </c>
      <c r="H1324" s="24">
        <f t="shared" si="104"/>
        <v>10</v>
      </c>
      <c r="I1324" s="24">
        <f t="shared" si="101"/>
        <v>11</v>
      </c>
      <c r="J1324" s="24">
        <f t="shared" si="103"/>
        <v>150</v>
      </c>
      <c r="K1324" s="24" t="str">
        <f t="shared" si="105"/>
        <v>03</v>
      </c>
      <c r="L1324">
        <v>42</v>
      </c>
      <c r="M1324">
        <v>0</v>
      </c>
      <c r="N1324">
        <v>40</v>
      </c>
      <c r="O1324">
        <v>0</v>
      </c>
      <c r="P1324">
        <v>0</v>
      </c>
      <c r="Q1324" t="s">
        <v>18</v>
      </c>
      <c r="R1324">
        <v>31</v>
      </c>
      <c r="S1324">
        <v>15</v>
      </c>
      <c r="T1324">
        <v>2</v>
      </c>
      <c r="U1324">
        <v>2</v>
      </c>
      <c r="V1324">
        <v>0.112</v>
      </c>
      <c r="W1324">
        <v>8.9599999999999999E-2</v>
      </c>
      <c r="X1324">
        <v>24</v>
      </c>
      <c r="Y1324">
        <v>0</v>
      </c>
      <c r="Z1324" t="s">
        <v>133</v>
      </c>
      <c r="AB1324">
        <v>4</v>
      </c>
      <c r="AC1324">
        <v>1</v>
      </c>
      <c r="AD1324">
        <v>56</v>
      </c>
      <c r="AE1324">
        <v>1</v>
      </c>
      <c r="AF1324">
        <v>1</v>
      </c>
      <c r="AG1324">
        <v>0.1</v>
      </c>
      <c r="AH1324">
        <v>0</v>
      </c>
      <c r="BA1324">
        <v>5</v>
      </c>
      <c r="BB1324">
        <v>9</v>
      </c>
      <c r="BC1324">
        <v>70</v>
      </c>
      <c r="BD1324">
        <v>25</v>
      </c>
      <c r="BE1324">
        <v>0</v>
      </c>
      <c r="BF1324">
        <v>3.3</v>
      </c>
      <c r="BG1324">
        <v>60</v>
      </c>
      <c r="BH1324">
        <v>14</v>
      </c>
      <c r="BI1324">
        <v>90</v>
      </c>
      <c r="BJ1324">
        <v>102</v>
      </c>
      <c r="BK1324">
        <v>0</v>
      </c>
      <c r="BL1324">
        <v>42</v>
      </c>
      <c r="BM1324">
        <v>0</v>
      </c>
      <c r="BN1324">
        <v>40</v>
      </c>
      <c r="BO1324">
        <v>0</v>
      </c>
      <c r="BP1324">
        <v>0</v>
      </c>
      <c r="BQ1324" t="s">
        <v>18</v>
      </c>
      <c r="BR1324">
        <v>31</v>
      </c>
      <c r="BS1324">
        <v>15</v>
      </c>
      <c r="BT1324">
        <v>2</v>
      </c>
      <c r="BU1324">
        <v>2</v>
      </c>
      <c r="BV1324">
        <v>0.112</v>
      </c>
      <c r="BW1324">
        <v>8.9599999999999999E-2</v>
      </c>
      <c r="BX1324">
        <v>24</v>
      </c>
      <c r="BY1324">
        <v>0</v>
      </c>
      <c r="BZ1324" t="s">
        <v>133</v>
      </c>
      <c r="CB1324">
        <v>4</v>
      </c>
      <c r="CC1324">
        <v>1</v>
      </c>
      <c r="CD1324">
        <v>56</v>
      </c>
      <c r="CE1324">
        <v>1</v>
      </c>
      <c r="CF1324">
        <v>1</v>
      </c>
      <c r="CG1324">
        <v>0.1</v>
      </c>
      <c r="CH1324">
        <v>0</v>
      </c>
    </row>
    <row r="1325" spans="1:86">
      <c r="A1325">
        <v>6</v>
      </c>
      <c r="B1325">
        <v>8</v>
      </c>
      <c r="C1325">
        <v>40</v>
      </c>
      <c r="D1325">
        <v>20</v>
      </c>
      <c r="E1325">
        <v>0</v>
      </c>
      <c r="F1325" s="24">
        <f t="shared" si="102"/>
        <v>23</v>
      </c>
      <c r="G1325">
        <v>70</v>
      </c>
      <c r="H1325" s="24">
        <f t="shared" si="104"/>
        <v>12</v>
      </c>
      <c r="I1325" s="24">
        <f t="shared" si="101"/>
        <v>13</v>
      </c>
      <c r="J1325" s="24">
        <f t="shared" si="103"/>
        <v>150</v>
      </c>
      <c r="K1325" s="24" t="str">
        <f t="shared" si="105"/>
        <v>03</v>
      </c>
      <c r="L1325">
        <v>32</v>
      </c>
      <c r="M1325">
        <v>0</v>
      </c>
      <c r="N1325">
        <v>40</v>
      </c>
      <c r="O1325">
        <v>0</v>
      </c>
      <c r="P1325">
        <v>0</v>
      </c>
      <c r="Q1325" t="s">
        <v>18</v>
      </c>
      <c r="R1325">
        <v>31</v>
      </c>
      <c r="S1325">
        <v>15</v>
      </c>
      <c r="T1325">
        <v>2</v>
      </c>
      <c r="U1325">
        <v>2</v>
      </c>
      <c r="V1325">
        <v>7.6999999999999999E-2</v>
      </c>
      <c r="W1325">
        <v>6.08E-2</v>
      </c>
      <c r="X1325">
        <v>24</v>
      </c>
      <c r="Y1325">
        <v>0</v>
      </c>
      <c r="Z1325" t="s">
        <v>133</v>
      </c>
      <c r="AB1325">
        <v>2.8</v>
      </c>
      <c r="AC1325">
        <v>1</v>
      </c>
      <c r="AD1325">
        <v>56</v>
      </c>
      <c r="AE1325">
        <v>1</v>
      </c>
      <c r="AF1325">
        <v>1</v>
      </c>
      <c r="AG1325">
        <v>0.1</v>
      </c>
      <c r="AH1325">
        <v>0</v>
      </c>
      <c r="BA1325">
        <v>6</v>
      </c>
      <c r="BB1325">
        <v>8</v>
      </c>
      <c r="BC1325">
        <v>40</v>
      </c>
      <c r="BD1325">
        <v>20</v>
      </c>
      <c r="BE1325">
        <v>0</v>
      </c>
      <c r="BF1325">
        <v>2.2999999999999998</v>
      </c>
      <c r="BG1325">
        <v>70</v>
      </c>
      <c r="BH1325">
        <v>17</v>
      </c>
      <c r="BI1325">
        <v>100</v>
      </c>
      <c r="BJ1325">
        <v>102</v>
      </c>
      <c r="BK1325">
        <v>0</v>
      </c>
      <c r="BL1325">
        <v>32</v>
      </c>
      <c r="BM1325">
        <v>0</v>
      </c>
      <c r="BN1325">
        <v>40</v>
      </c>
      <c r="BO1325">
        <v>0</v>
      </c>
      <c r="BP1325">
        <v>0</v>
      </c>
      <c r="BQ1325" t="s">
        <v>18</v>
      </c>
      <c r="BR1325">
        <v>31</v>
      </c>
      <c r="BS1325">
        <v>15</v>
      </c>
      <c r="BT1325">
        <v>2</v>
      </c>
      <c r="BU1325">
        <v>2</v>
      </c>
      <c r="BV1325">
        <v>7.6999999999999999E-2</v>
      </c>
      <c r="BW1325">
        <v>6.08E-2</v>
      </c>
      <c r="BX1325">
        <v>24</v>
      </c>
      <c r="BY1325">
        <v>0</v>
      </c>
      <c r="BZ1325" t="s">
        <v>133</v>
      </c>
      <c r="CB1325">
        <v>2.8</v>
      </c>
      <c r="CC1325">
        <v>1</v>
      </c>
      <c r="CD1325">
        <v>56</v>
      </c>
      <c r="CE1325">
        <v>1</v>
      </c>
      <c r="CF1325">
        <v>1</v>
      </c>
      <c r="CG1325">
        <v>0.1</v>
      </c>
      <c r="CH1325">
        <v>0</v>
      </c>
    </row>
    <row r="1326" spans="1:86">
      <c r="A1326">
        <v>7</v>
      </c>
      <c r="B1326">
        <v>7</v>
      </c>
      <c r="C1326">
        <v>10</v>
      </c>
      <c r="D1326">
        <v>10</v>
      </c>
      <c r="E1326">
        <v>0</v>
      </c>
      <c r="F1326" s="24">
        <f t="shared" si="102"/>
        <v>15</v>
      </c>
      <c r="G1326">
        <v>95</v>
      </c>
      <c r="H1326" s="24">
        <f t="shared" si="104"/>
        <v>6</v>
      </c>
      <c r="I1326" s="24">
        <f t="shared" si="101"/>
        <v>13</v>
      </c>
      <c r="J1326" s="24">
        <f t="shared" si="103"/>
        <v>125</v>
      </c>
      <c r="K1326" s="24" t="str">
        <f t="shared" si="105"/>
        <v>00</v>
      </c>
      <c r="L1326">
        <v>52</v>
      </c>
      <c r="M1326">
        <v>0</v>
      </c>
      <c r="N1326">
        <v>40</v>
      </c>
      <c r="O1326">
        <v>0</v>
      </c>
      <c r="P1326">
        <v>0</v>
      </c>
      <c r="Q1326" t="s">
        <v>18</v>
      </c>
      <c r="R1326">
        <v>31</v>
      </c>
      <c r="S1326">
        <v>15</v>
      </c>
      <c r="T1326">
        <v>2</v>
      </c>
      <c r="U1326">
        <v>2</v>
      </c>
      <c r="V1326">
        <v>5.1999999999999998E-2</v>
      </c>
      <c r="W1326">
        <v>4.1099999999999998E-2</v>
      </c>
      <c r="X1326">
        <v>24</v>
      </c>
      <c r="Y1326">
        <v>0</v>
      </c>
      <c r="Z1326" t="s">
        <v>133</v>
      </c>
      <c r="AB1326">
        <v>2</v>
      </c>
      <c r="AC1326">
        <v>1</v>
      </c>
      <c r="AD1326">
        <v>56</v>
      </c>
      <c r="AE1326">
        <v>1</v>
      </c>
      <c r="AF1326">
        <v>1</v>
      </c>
      <c r="AG1326">
        <v>0.1</v>
      </c>
      <c r="AH1326">
        <v>0</v>
      </c>
      <c r="BA1326">
        <v>7</v>
      </c>
      <c r="BB1326">
        <v>7</v>
      </c>
      <c r="BC1326">
        <v>10</v>
      </c>
      <c r="BD1326">
        <v>10</v>
      </c>
      <c r="BE1326">
        <v>0</v>
      </c>
      <c r="BF1326">
        <v>1.5</v>
      </c>
      <c r="BG1326">
        <v>95</v>
      </c>
      <c r="BH1326">
        <v>18</v>
      </c>
      <c r="BI1326">
        <v>100</v>
      </c>
      <c r="BJ1326">
        <v>101</v>
      </c>
      <c r="BK1326">
        <v>0</v>
      </c>
      <c r="BL1326">
        <v>52</v>
      </c>
      <c r="BM1326">
        <v>0</v>
      </c>
      <c r="BN1326">
        <v>40</v>
      </c>
      <c r="BO1326">
        <v>0</v>
      </c>
      <c r="BP1326">
        <v>0</v>
      </c>
      <c r="BQ1326" t="s">
        <v>18</v>
      </c>
      <c r="BR1326">
        <v>31</v>
      </c>
      <c r="BS1326">
        <v>15</v>
      </c>
      <c r="BT1326">
        <v>2</v>
      </c>
      <c r="BU1326">
        <v>2</v>
      </c>
      <c r="BV1326">
        <v>5.1999999999999998E-2</v>
      </c>
      <c r="BW1326">
        <v>4.1099999999999998E-2</v>
      </c>
      <c r="BX1326">
        <v>24</v>
      </c>
      <c r="BY1326">
        <v>0</v>
      </c>
      <c r="BZ1326" t="s">
        <v>133</v>
      </c>
      <c r="CB1326">
        <v>2</v>
      </c>
      <c r="CC1326">
        <v>1</v>
      </c>
      <c r="CD1326">
        <v>56</v>
      </c>
      <c r="CE1326">
        <v>1</v>
      </c>
      <c r="CF1326">
        <v>1</v>
      </c>
      <c r="CG1326">
        <v>0.1</v>
      </c>
      <c r="CH1326">
        <v>0</v>
      </c>
    </row>
    <row r="1327" spans="1:86">
      <c r="A1327">
        <v>8</v>
      </c>
      <c r="B1327">
        <v>6</v>
      </c>
      <c r="C1327">
        <v>7</v>
      </c>
      <c r="D1327">
        <v>9</v>
      </c>
      <c r="E1327">
        <v>0</v>
      </c>
      <c r="F1327" s="24">
        <f t="shared" si="102"/>
        <v>7.9999999999999991</v>
      </c>
      <c r="G1327">
        <v>95</v>
      </c>
      <c r="H1327" s="24">
        <f t="shared" si="104"/>
        <v>6</v>
      </c>
      <c r="I1327" s="24">
        <f t="shared" si="101"/>
        <v>13</v>
      </c>
      <c r="J1327" s="24">
        <f t="shared" si="103"/>
        <v>125</v>
      </c>
      <c r="K1327" s="24" t="str">
        <f t="shared" si="105"/>
        <v>00</v>
      </c>
      <c r="L1327">
        <v>62</v>
      </c>
      <c r="M1327">
        <v>0</v>
      </c>
      <c r="N1327">
        <v>0</v>
      </c>
      <c r="O1327">
        <v>0</v>
      </c>
      <c r="P1327">
        <v>0</v>
      </c>
      <c r="Q1327" t="s">
        <v>18</v>
      </c>
      <c r="R1327">
        <v>31</v>
      </c>
      <c r="S1327">
        <v>15</v>
      </c>
      <c r="T1327">
        <v>3</v>
      </c>
      <c r="U1327">
        <v>2</v>
      </c>
      <c r="V1327">
        <v>3.7999999999999999E-2</v>
      </c>
      <c r="W1327">
        <v>2.8899999999999999E-2</v>
      </c>
      <c r="X1327">
        <v>24</v>
      </c>
      <c r="Y1327">
        <v>0</v>
      </c>
      <c r="Z1327" t="s">
        <v>133</v>
      </c>
      <c r="AB1327">
        <v>1.1200000000000001</v>
      </c>
      <c r="AC1327">
        <v>1</v>
      </c>
      <c r="AD1327">
        <v>56</v>
      </c>
      <c r="AE1327">
        <v>1</v>
      </c>
      <c r="AF1327">
        <v>1</v>
      </c>
      <c r="AG1327">
        <v>0.1</v>
      </c>
      <c r="AH1327">
        <v>0</v>
      </c>
      <c r="BA1327">
        <v>8</v>
      </c>
      <c r="BB1327">
        <v>6</v>
      </c>
      <c r="BC1327">
        <v>7</v>
      </c>
      <c r="BD1327">
        <v>9</v>
      </c>
      <c r="BE1327">
        <v>0</v>
      </c>
      <c r="BF1327">
        <v>0.7</v>
      </c>
      <c r="BG1327">
        <v>95</v>
      </c>
      <c r="BH1327">
        <v>18</v>
      </c>
      <c r="BI1327">
        <v>100</v>
      </c>
      <c r="BJ1327">
        <v>101</v>
      </c>
      <c r="BK1327">
        <v>0</v>
      </c>
      <c r="BL1327">
        <v>62</v>
      </c>
      <c r="BM1327">
        <v>0</v>
      </c>
      <c r="BN1327">
        <v>0</v>
      </c>
      <c r="BO1327">
        <v>0</v>
      </c>
      <c r="BP1327">
        <v>0</v>
      </c>
      <c r="BQ1327" t="s">
        <v>18</v>
      </c>
      <c r="BR1327">
        <v>31</v>
      </c>
      <c r="BS1327">
        <v>15</v>
      </c>
      <c r="BT1327">
        <v>3</v>
      </c>
      <c r="BU1327">
        <v>2</v>
      </c>
      <c r="BV1327">
        <v>3.7999999999999999E-2</v>
      </c>
      <c r="BW1327">
        <v>2.8899999999999999E-2</v>
      </c>
      <c r="BX1327">
        <v>24</v>
      </c>
      <c r="BY1327">
        <v>0</v>
      </c>
      <c r="BZ1327" t="s">
        <v>133</v>
      </c>
      <c r="CB1327">
        <v>1.1200000000000001</v>
      </c>
      <c r="CC1327">
        <v>1</v>
      </c>
      <c r="CD1327">
        <v>56</v>
      </c>
      <c r="CE1327">
        <v>1</v>
      </c>
      <c r="CF1327">
        <v>1</v>
      </c>
      <c r="CG1327">
        <v>0.1</v>
      </c>
      <c r="CH1327">
        <v>0</v>
      </c>
    </row>
    <row r="1328" spans="1:86">
      <c r="A1328">
        <v>9</v>
      </c>
      <c r="B1328">
        <v>5</v>
      </c>
      <c r="C1328">
        <v>7</v>
      </c>
      <c r="D1328">
        <v>9</v>
      </c>
      <c r="E1328">
        <v>0</v>
      </c>
      <c r="F1328" s="24">
        <f t="shared" si="102"/>
        <v>5</v>
      </c>
      <c r="G1328">
        <v>95</v>
      </c>
      <c r="H1328" s="24">
        <f t="shared" si="104"/>
        <v>6</v>
      </c>
      <c r="I1328" s="24">
        <f t="shared" ref="I1328:I1391" si="106">IF(BI1328="","",ROUND(BI1328*10/80,0))</f>
        <v>14</v>
      </c>
      <c r="J1328" s="24">
        <f t="shared" si="103"/>
        <v>125</v>
      </c>
      <c r="K1328" s="24" t="str">
        <f t="shared" si="105"/>
        <v>00</v>
      </c>
      <c r="L1328">
        <v>75</v>
      </c>
      <c r="M1328">
        <v>0</v>
      </c>
      <c r="N1328">
        <v>0</v>
      </c>
      <c r="O1328">
        <v>0</v>
      </c>
      <c r="P1328">
        <v>0</v>
      </c>
      <c r="Q1328" t="s">
        <v>18</v>
      </c>
      <c r="R1328">
        <v>31</v>
      </c>
      <c r="S1328">
        <v>15</v>
      </c>
      <c r="T1328">
        <v>3</v>
      </c>
      <c r="U1328">
        <v>2</v>
      </c>
      <c r="V1328">
        <v>2.7E-2</v>
      </c>
      <c r="W1328">
        <v>0.02</v>
      </c>
      <c r="X1328">
        <v>24</v>
      </c>
      <c r="Y1328">
        <v>0</v>
      </c>
      <c r="Z1328" t="s">
        <v>133</v>
      </c>
      <c r="AB1328">
        <v>0.9</v>
      </c>
      <c r="AC1328">
        <v>1</v>
      </c>
      <c r="AD1328">
        <v>56</v>
      </c>
      <c r="AE1328">
        <v>1</v>
      </c>
      <c r="AF1328">
        <v>1</v>
      </c>
      <c r="AG1328">
        <v>0.1</v>
      </c>
      <c r="AH1328">
        <v>0</v>
      </c>
      <c r="BA1328">
        <v>9</v>
      </c>
      <c r="BB1328">
        <v>5</v>
      </c>
      <c r="BC1328">
        <v>7</v>
      </c>
      <c r="BD1328">
        <v>9</v>
      </c>
      <c r="BE1328">
        <v>0</v>
      </c>
      <c r="BF1328">
        <v>0.4</v>
      </c>
      <c r="BG1328">
        <v>95</v>
      </c>
      <c r="BH1328">
        <v>18</v>
      </c>
      <c r="BI1328">
        <v>110</v>
      </c>
      <c r="BJ1328">
        <v>101</v>
      </c>
      <c r="BK1328">
        <v>0</v>
      </c>
      <c r="BL1328">
        <v>75</v>
      </c>
      <c r="BM1328">
        <v>0</v>
      </c>
      <c r="BN1328">
        <v>0</v>
      </c>
      <c r="BO1328">
        <v>0</v>
      </c>
      <c r="BP1328">
        <v>0</v>
      </c>
      <c r="BQ1328" t="s">
        <v>18</v>
      </c>
      <c r="BR1328">
        <v>31</v>
      </c>
      <c r="BS1328">
        <v>15</v>
      </c>
      <c r="BT1328">
        <v>3</v>
      </c>
      <c r="BU1328">
        <v>2</v>
      </c>
      <c r="BV1328">
        <v>2.7E-2</v>
      </c>
      <c r="BW1328">
        <v>0.02</v>
      </c>
      <c r="BX1328">
        <v>24</v>
      </c>
      <c r="BY1328">
        <v>0</v>
      </c>
      <c r="BZ1328" t="s">
        <v>133</v>
      </c>
      <c r="CB1328">
        <v>0.9</v>
      </c>
      <c r="CC1328">
        <v>1</v>
      </c>
      <c r="CD1328">
        <v>56</v>
      </c>
      <c r="CE1328">
        <v>1</v>
      </c>
      <c r="CF1328">
        <v>1</v>
      </c>
      <c r="CG1328">
        <v>0.1</v>
      </c>
      <c r="CH1328">
        <v>0</v>
      </c>
    </row>
    <row r="1329" spans="1:86">
      <c r="A1329">
        <v>10</v>
      </c>
      <c r="B1329">
        <v>804</v>
      </c>
      <c r="C1329">
        <v>1</v>
      </c>
      <c r="D1329">
        <v>9</v>
      </c>
      <c r="E1329">
        <v>0</v>
      </c>
      <c r="F1329" s="24">
        <f t="shared" si="102"/>
        <v>13</v>
      </c>
      <c r="G1329">
        <v>140</v>
      </c>
      <c r="H1329" s="24">
        <f t="shared" si="104"/>
        <v>8</v>
      </c>
      <c r="I1329" s="24">
        <f t="shared" si="106"/>
        <v>20</v>
      </c>
      <c r="J1329" s="24">
        <f t="shared" si="103"/>
        <v>125</v>
      </c>
      <c r="K1329" s="24" t="str">
        <f t="shared" si="105"/>
        <v>00</v>
      </c>
      <c r="L1329">
        <v>75</v>
      </c>
      <c r="M1329">
        <v>0</v>
      </c>
      <c r="N1329">
        <v>0</v>
      </c>
      <c r="O1329">
        <v>10</v>
      </c>
      <c r="P1329">
        <v>1</v>
      </c>
      <c r="Q1329" t="s">
        <v>19</v>
      </c>
      <c r="R1329">
        <v>41</v>
      </c>
      <c r="S1329">
        <v>48</v>
      </c>
      <c r="T1329">
        <v>5</v>
      </c>
      <c r="U1329">
        <v>2</v>
      </c>
      <c r="V1329">
        <v>8.9999999999999993E-3</v>
      </c>
      <c r="W1329">
        <v>2.5000000000000001E-2</v>
      </c>
      <c r="X1329">
        <v>24</v>
      </c>
      <c r="Y1329">
        <v>1.2</v>
      </c>
      <c r="Z1329" t="s">
        <v>57</v>
      </c>
      <c r="AA1329">
        <v>5000</v>
      </c>
      <c r="AB1329">
        <v>0.8</v>
      </c>
      <c r="AC1329">
        <v>1</v>
      </c>
      <c r="AD1329">
        <v>56</v>
      </c>
      <c r="AE1329">
        <v>1</v>
      </c>
      <c r="AF1329">
        <v>1</v>
      </c>
      <c r="AG1329">
        <v>0.1</v>
      </c>
      <c r="AH1329">
        <v>0</v>
      </c>
      <c r="BA1329">
        <v>10</v>
      </c>
      <c r="BB1329">
        <v>804</v>
      </c>
      <c r="BC1329">
        <v>1</v>
      </c>
      <c r="BD1329">
        <v>9</v>
      </c>
      <c r="BE1329">
        <v>0</v>
      </c>
      <c r="BF1329">
        <v>1.3</v>
      </c>
      <c r="BG1329">
        <v>140</v>
      </c>
      <c r="BH1329">
        <v>23</v>
      </c>
      <c r="BI1329">
        <v>160</v>
      </c>
      <c r="BJ1329">
        <v>101</v>
      </c>
      <c r="BK1329">
        <v>0</v>
      </c>
      <c r="BL1329">
        <v>75</v>
      </c>
      <c r="BM1329">
        <v>0</v>
      </c>
      <c r="BN1329">
        <v>0</v>
      </c>
      <c r="BO1329">
        <v>10</v>
      </c>
      <c r="BP1329">
        <v>1</v>
      </c>
      <c r="BQ1329" t="s">
        <v>19</v>
      </c>
      <c r="BR1329">
        <v>41</v>
      </c>
      <c r="BS1329">
        <v>48</v>
      </c>
      <c r="BT1329">
        <v>5</v>
      </c>
      <c r="BU1329">
        <v>2</v>
      </c>
      <c r="BV1329">
        <v>8.9999999999999993E-3</v>
      </c>
      <c r="BW1329">
        <v>2.5000000000000001E-2</v>
      </c>
      <c r="BX1329">
        <v>24</v>
      </c>
      <c r="BY1329">
        <v>1.2</v>
      </c>
      <c r="BZ1329" t="s">
        <v>57</v>
      </c>
      <c r="CA1329">
        <v>5000</v>
      </c>
      <c r="CB1329">
        <v>0.8</v>
      </c>
      <c r="CC1329">
        <v>1</v>
      </c>
      <c r="CD1329">
        <v>56</v>
      </c>
      <c r="CE1329">
        <v>1</v>
      </c>
      <c r="CF1329">
        <v>1</v>
      </c>
      <c r="CG1329">
        <v>0.1</v>
      </c>
      <c r="CH1329">
        <v>0</v>
      </c>
    </row>
    <row r="1330" spans="1:86">
      <c r="A1330">
        <v>11</v>
      </c>
      <c r="B1330">
        <v>804</v>
      </c>
      <c r="C1330">
        <v>1</v>
      </c>
      <c r="D1330">
        <v>9</v>
      </c>
      <c r="E1330">
        <v>0</v>
      </c>
      <c r="F1330" s="24">
        <f t="shared" si="102"/>
        <v>13</v>
      </c>
      <c r="G1330">
        <v>140</v>
      </c>
      <c r="H1330" s="24">
        <f t="shared" si="104"/>
        <v>8</v>
      </c>
      <c r="I1330" s="24">
        <f t="shared" si="106"/>
        <v>20</v>
      </c>
      <c r="J1330" s="24">
        <f t="shared" si="103"/>
        <v>125</v>
      </c>
      <c r="K1330" s="24" t="str">
        <f t="shared" si="105"/>
        <v>00</v>
      </c>
      <c r="L1330">
        <v>75</v>
      </c>
      <c r="M1330">
        <v>0</v>
      </c>
      <c r="N1330">
        <v>0</v>
      </c>
      <c r="O1330">
        <v>10</v>
      </c>
      <c r="P1330">
        <v>1</v>
      </c>
      <c r="Q1330" t="s">
        <v>19</v>
      </c>
      <c r="R1330">
        <v>41</v>
      </c>
      <c r="S1330">
        <v>48</v>
      </c>
      <c r="T1330">
        <v>5</v>
      </c>
      <c r="U1330">
        <v>2</v>
      </c>
      <c r="V1330">
        <v>2.9000000000000001E-2</v>
      </c>
      <c r="W1330">
        <v>9.9000000000000008E-3</v>
      </c>
      <c r="X1330">
        <v>24</v>
      </c>
      <c r="Y1330">
        <v>1.2</v>
      </c>
      <c r="Z1330" t="s">
        <v>57</v>
      </c>
      <c r="AA1330">
        <v>400</v>
      </c>
      <c r="AB1330">
        <v>0.8</v>
      </c>
      <c r="AC1330">
        <v>1</v>
      </c>
      <c r="AD1330">
        <v>56</v>
      </c>
      <c r="AE1330">
        <v>1</v>
      </c>
      <c r="AF1330">
        <v>1</v>
      </c>
      <c r="AG1330">
        <v>0.1</v>
      </c>
      <c r="AH1330">
        <v>0</v>
      </c>
      <c r="BA1330">
        <v>11</v>
      </c>
      <c r="BB1330">
        <v>804</v>
      </c>
      <c r="BC1330">
        <v>1</v>
      </c>
      <c r="BD1330">
        <v>9</v>
      </c>
      <c r="BE1330">
        <v>0</v>
      </c>
      <c r="BF1330">
        <v>1.3</v>
      </c>
      <c r="BG1330">
        <v>140</v>
      </c>
      <c r="BH1330">
        <v>23</v>
      </c>
      <c r="BI1330">
        <v>160</v>
      </c>
      <c r="BJ1330">
        <v>101</v>
      </c>
      <c r="BK1330">
        <v>0</v>
      </c>
      <c r="BL1330">
        <v>75</v>
      </c>
      <c r="BM1330">
        <v>0</v>
      </c>
      <c r="BN1330">
        <v>0</v>
      </c>
      <c r="BO1330">
        <v>10</v>
      </c>
      <c r="BP1330">
        <v>1</v>
      </c>
      <c r="BQ1330" t="s">
        <v>19</v>
      </c>
      <c r="BR1330">
        <v>41</v>
      </c>
      <c r="BS1330">
        <v>48</v>
      </c>
      <c r="BT1330">
        <v>5</v>
      </c>
      <c r="BU1330">
        <v>2</v>
      </c>
      <c r="BV1330">
        <v>2.9000000000000001E-2</v>
      </c>
      <c r="BW1330">
        <v>9.9000000000000008E-3</v>
      </c>
      <c r="BX1330">
        <v>24</v>
      </c>
      <c r="BY1330">
        <v>1.2</v>
      </c>
      <c r="BZ1330" t="s">
        <v>57</v>
      </c>
      <c r="CA1330">
        <v>400</v>
      </c>
      <c r="CB1330">
        <v>0.8</v>
      </c>
      <c r="CC1330">
        <v>1</v>
      </c>
      <c r="CD1330">
        <v>56</v>
      </c>
      <c r="CE1330">
        <v>1</v>
      </c>
      <c r="CF1330">
        <v>1</v>
      </c>
      <c r="CG1330">
        <v>0.1</v>
      </c>
      <c r="CH1330">
        <v>0</v>
      </c>
    </row>
    <row r="1331" spans="1:86">
      <c r="A1331">
        <v>12</v>
      </c>
      <c r="B1331">
        <v>803</v>
      </c>
      <c r="C1331">
        <v>1</v>
      </c>
      <c r="D1331">
        <v>9</v>
      </c>
      <c r="E1331">
        <v>0</v>
      </c>
      <c r="F1331" s="24">
        <f t="shared" si="102"/>
        <v>5</v>
      </c>
      <c r="G1331">
        <v>135</v>
      </c>
      <c r="H1331" s="24">
        <f t="shared" si="104"/>
        <v>8</v>
      </c>
      <c r="I1331" s="24">
        <f t="shared" si="106"/>
        <v>20</v>
      </c>
      <c r="J1331" s="24">
        <f t="shared" si="103"/>
        <v>125</v>
      </c>
      <c r="K1331" s="24" t="str">
        <f t="shared" si="105"/>
        <v>00</v>
      </c>
      <c r="L1331">
        <v>75</v>
      </c>
      <c r="M1331">
        <v>0</v>
      </c>
      <c r="N1331">
        <v>0</v>
      </c>
      <c r="O1331">
        <v>10</v>
      </c>
      <c r="P1331">
        <v>1</v>
      </c>
      <c r="Q1331" t="s">
        <v>19</v>
      </c>
      <c r="R1331">
        <v>41</v>
      </c>
      <c r="S1331">
        <v>48</v>
      </c>
      <c r="T1331">
        <v>5</v>
      </c>
      <c r="U1331">
        <v>2</v>
      </c>
      <c r="V1331">
        <v>5.0000000000000001E-3</v>
      </c>
      <c r="W1331">
        <v>2.1000000000000001E-2</v>
      </c>
      <c r="X1331">
        <v>24</v>
      </c>
      <c r="Y1331">
        <v>1.5</v>
      </c>
      <c r="Z1331" t="s">
        <v>57</v>
      </c>
      <c r="AA1331">
        <v>10230</v>
      </c>
      <c r="AB1331">
        <v>0.63</v>
      </c>
      <c r="AC1331">
        <v>1</v>
      </c>
      <c r="AD1331">
        <v>56</v>
      </c>
      <c r="AE1331">
        <v>1</v>
      </c>
      <c r="AF1331">
        <v>1</v>
      </c>
      <c r="AG1331">
        <v>0.1</v>
      </c>
      <c r="AH1331">
        <v>0</v>
      </c>
      <c r="BA1331">
        <v>12</v>
      </c>
      <c r="BB1331">
        <v>803</v>
      </c>
      <c r="BC1331">
        <v>1</v>
      </c>
      <c r="BD1331">
        <v>9</v>
      </c>
      <c r="BE1331">
        <v>0</v>
      </c>
      <c r="BF1331">
        <v>0.4</v>
      </c>
      <c r="BG1331">
        <v>135</v>
      </c>
      <c r="BH1331">
        <v>23</v>
      </c>
      <c r="BI1331">
        <v>160</v>
      </c>
      <c r="BJ1331">
        <v>101</v>
      </c>
      <c r="BK1331">
        <v>0</v>
      </c>
      <c r="BL1331">
        <v>75</v>
      </c>
      <c r="BM1331">
        <v>0</v>
      </c>
      <c r="BN1331">
        <v>0</v>
      </c>
      <c r="BO1331">
        <v>10</v>
      </c>
      <c r="BP1331">
        <v>1</v>
      </c>
      <c r="BQ1331" t="s">
        <v>19</v>
      </c>
      <c r="BR1331">
        <v>41</v>
      </c>
      <c r="BS1331">
        <v>48</v>
      </c>
      <c r="BT1331">
        <v>5</v>
      </c>
      <c r="BU1331">
        <v>2</v>
      </c>
      <c r="BV1331">
        <v>5.0000000000000001E-3</v>
      </c>
      <c r="BW1331">
        <v>2.1000000000000001E-2</v>
      </c>
      <c r="BX1331">
        <v>24</v>
      </c>
      <c r="BY1331">
        <v>1.5</v>
      </c>
      <c r="BZ1331" t="s">
        <v>57</v>
      </c>
      <c r="CA1331">
        <v>10230</v>
      </c>
      <c r="CB1331">
        <v>0.63</v>
      </c>
      <c r="CC1331">
        <v>1</v>
      </c>
      <c r="CD1331">
        <v>56</v>
      </c>
      <c r="CE1331">
        <v>1</v>
      </c>
      <c r="CF1331">
        <v>1</v>
      </c>
      <c r="CG1331">
        <v>0.1</v>
      </c>
      <c r="CH1331">
        <v>0</v>
      </c>
    </row>
    <row r="1332" spans="1:86">
      <c r="A1332">
        <v>13</v>
      </c>
      <c r="B1332">
        <v>803</v>
      </c>
      <c r="C1332">
        <v>1</v>
      </c>
      <c r="D1332">
        <v>9</v>
      </c>
      <c r="E1332">
        <v>0</v>
      </c>
      <c r="F1332" s="24">
        <f t="shared" si="102"/>
        <v>5</v>
      </c>
      <c r="G1332">
        <v>135</v>
      </c>
      <c r="H1332" s="24">
        <f t="shared" si="104"/>
        <v>8</v>
      </c>
      <c r="I1332" s="24">
        <f t="shared" si="106"/>
        <v>20</v>
      </c>
      <c r="J1332" s="24">
        <f t="shared" si="103"/>
        <v>125</v>
      </c>
      <c r="K1332" s="24" t="str">
        <f t="shared" si="105"/>
        <v>00</v>
      </c>
      <c r="L1332">
        <v>75</v>
      </c>
      <c r="M1332">
        <v>0</v>
      </c>
      <c r="N1332">
        <v>0</v>
      </c>
      <c r="O1332">
        <v>10</v>
      </c>
      <c r="P1332">
        <v>1</v>
      </c>
      <c r="Q1332" t="s">
        <v>19</v>
      </c>
      <c r="R1332">
        <v>41</v>
      </c>
      <c r="S1332">
        <v>48</v>
      </c>
      <c r="T1332">
        <v>5</v>
      </c>
      <c r="U1332">
        <v>2</v>
      </c>
      <c r="V1332">
        <v>2.5000000000000001E-2</v>
      </c>
      <c r="W1332">
        <v>6.0000000000000001E-3</v>
      </c>
      <c r="X1332">
        <v>24</v>
      </c>
      <c r="Y1332">
        <v>1.5</v>
      </c>
      <c r="Z1332" t="s">
        <v>57</v>
      </c>
      <c r="AA1332">
        <v>500</v>
      </c>
      <c r="AB1332">
        <v>0.63</v>
      </c>
      <c r="AC1332">
        <v>1</v>
      </c>
      <c r="AD1332">
        <v>56</v>
      </c>
      <c r="AE1332">
        <v>1</v>
      </c>
      <c r="AF1332">
        <v>1</v>
      </c>
      <c r="AG1332">
        <v>0.1</v>
      </c>
      <c r="AH1332">
        <v>0</v>
      </c>
      <c r="BA1332">
        <v>13</v>
      </c>
      <c r="BB1332">
        <v>803</v>
      </c>
      <c r="BC1332">
        <v>1</v>
      </c>
      <c r="BD1332">
        <v>9</v>
      </c>
      <c r="BE1332">
        <v>0</v>
      </c>
      <c r="BF1332">
        <v>0.4</v>
      </c>
      <c r="BG1332">
        <v>135</v>
      </c>
      <c r="BH1332">
        <v>23</v>
      </c>
      <c r="BI1332">
        <v>160</v>
      </c>
      <c r="BJ1332">
        <v>101</v>
      </c>
      <c r="BK1332">
        <v>0</v>
      </c>
      <c r="BL1332">
        <v>75</v>
      </c>
      <c r="BM1332">
        <v>0</v>
      </c>
      <c r="BN1332">
        <v>0</v>
      </c>
      <c r="BO1332">
        <v>10</v>
      </c>
      <c r="BP1332">
        <v>1</v>
      </c>
      <c r="BQ1332" t="s">
        <v>19</v>
      </c>
      <c r="BR1332">
        <v>41</v>
      </c>
      <c r="BS1332">
        <v>48</v>
      </c>
      <c r="BT1332">
        <v>5</v>
      </c>
      <c r="BU1332">
        <v>2</v>
      </c>
      <c r="BV1332">
        <v>2.5000000000000001E-2</v>
      </c>
      <c r="BW1332">
        <v>6.0000000000000001E-3</v>
      </c>
      <c r="BX1332">
        <v>24</v>
      </c>
      <c r="BY1332">
        <v>1.5</v>
      </c>
      <c r="BZ1332" t="s">
        <v>57</v>
      </c>
      <c r="CA1332">
        <v>500</v>
      </c>
      <c r="CB1332">
        <v>0.63</v>
      </c>
      <c r="CC1332">
        <v>1</v>
      </c>
      <c r="CD1332">
        <v>56</v>
      </c>
      <c r="CE1332">
        <v>1</v>
      </c>
      <c r="CF1332">
        <v>1</v>
      </c>
      <c r="CG1332">
        <v>0.1</v>
      </c>
      <c r="CH1332">
        <v>0</v>
      </c>
    </row>
    <row r="1333" spans="1:86">
      <c r="A1333">
        <v>14</v>
      </c>
      <c r="B1333">
        <v>802</v>
      </c>
      <c r="C1333">
        <v>1</v>
      </c>
      <c r="D1333">
        <v>3</v>
      </c>
      <c r="E1333">
        <v>0</v>
      </c>
      <c r="F1333" s="24">
        <f t="shared" si="102"/>
        <v>5</v>
      </c>
      <c r="G1333">
        <v>90</v>
      </c>
      <c r="H1333" s="24">
        <f t="shared" si="104"/>
        <v>15</v>
      </c>
      <c r="I1333" s="24">
        <f t="shared" si="106"/>
        <v>35</v>
      </c>
      <c r="J1333" s="24">
        <f t="shared" si="103"/>
        <v>150</v>
      </c>
      <c r="K1333" s="24" t="str">
        <f t="shared" si="105"/>
        <v>00</v>
      </c>
      <c r="L1333">
        <v>86</v>
      </c>
      <c r="M1333">
        <v>0</v>
      </c>
      <c r="N1333">
        <v>0</v>
      </c>
      <c r="O1333">
        <v>10</v>
      </c>
      <c r="P1333">
        <v>0</v>
      </c>
      <c r="Q1333" t="s">
        <v>19</v>
      </c>
      <c r="R1333">
        <v>31</v>
      </c>
      <c r="S1333">
        <v>48</v>
      </c>
      <c r="T1333">
        <v>5</v>
      </c>
      <c r="U1333">
        <v>2</v>
      </c>
      <c r="V1333">
        <v>-2E-3</v>
      </c>
      <c r="W1333">
        <v>1.7999999999999999E-2</v>
      </c>
      <c r="X1333">
        <v>24</v>
      </c>
      <c r="Y1333">
        <v>2.15</v>
      </c>
      <c r="Z1333" t="s">
        <v>57</v>
      </c>
      <c r="AA1333">
        <v>12935</v>
      </c>
      <c r="AB1333">
        <v>0.5</v>
      </c>
      <c r="AC1333">
        <v>1</v>
      </c>
      <c r="AD1333">
        <v>56</v>
      </c>
      <c r="AE1333">
        <v>1</v>
      </c>
      <c r="AF1333">
        <v>1</v>
      </c>
      <c r="AG1333">
        <v>0.1</v>
      </c>
      <c r="AH1333">
        <v>0</v>
      </c>
      <c r="BA1333">
        <v>14</v>
      </c>
      <c r="BB1333">
        <v>802</v>
      </c>
      <c r="BC1333">
        <v>1</v>
      </c>
      <c r="BD1333">
        <v>3</v>
      </c>
      <c r="BE1333">
        <v>0</v>
      </c>
      <c r="BF1333">
        <v>0.5</v>
      </c>
      <c r="BG1333">
        <v>90</v>
      </c>
      <c r="BH1333">
        <v>60</v>
      </c>
      <c r="BI1333">
        <v>280</v>
      </c>
      <c r="BJ1333">
        <v>102</v>
      </c>
      <c r="BK1333">
        <v>0</v>
      </c>
      <c r="BL1333">
        <v>86</v>
      </c>
      <c r="BM1333">
        <v>0</v>
      </c>
      <c r="BN1333">
        <v>0</v>
      </c>
      <c r="BO1333">
        <v>10</v>
      </c>
      <c r="BP1333">
        <v>0</v>
      </c>
      <c r="BQ1333" t="s">
        <v>19</v>
      </c>
      <c r="BR1333">
        <v>31</v>
      </c>
      <c r="BS1333">
        <v>48</v>
      </c>
      <c r="BT1333">
        <v>5</v>
      </c>
      <c r="BU1333">
        <v>2</v>
      </c>
      <c r="BV1333">
        <v>-2E-3</v>
      </c>
      <c r="BW1333">
        <v>1.7999999999999999E-2</v>
      </c>
      <c r="BX1333">
        <v>24</v>
      </c>
      <c r="BY1333">
        <v>2.15</v>
      </c>
      <c r="BZ1333" t="s">
        <v>57</v>
      </c>
      <c r="CA1333">
        <v>12935</v>
      </c>
      <c r="CB1333">
        <v>0.5</v>
      </c>
      <c r="CC1333">
        <v>1</v>
      </c>
      <c r="CD1333">
        <v>56</v>
      </c>
      <c r="CE1333">
        <v>1</v>
      </c>
      <c r="CF1333">
        <v>1</v>
      </c>
      <c r="CG1333">
        <v>0.1</v>
      </c>
      <c r="CH1333">
        <v>0</v>
      </c>
    </row>
    <row r="1334" spans="1:86">
      <c r="A1334">
        <v>15</v>
      </c>
      <c r="B1334">
        <v>802</v>
      </c>
      <c r="C1334">
        <v>1</v>
      </c>
      <c r="D1334">
        <v>3</v>
      </c>
      <c r="E1334">
        <v>0</v>
      </c>
      <c r="F1334" s="24">
        <f t="shared" si="102"/>
        <v>5</v>
      </c>
      <c r="G1334">
        <v>90</v>
      </c>
      <c r="H1334" s="24">
        <f t="shared" si="104"/>
        <v>15</v>
      </c>
      <c r="I1334" s="24">
        <f t="shared" si="106"/>
        <v>35</v>
      </c>
      <c r="J1334" s="24">
        <f t="shared" si="103"/>
        <v>150</v>
      </c>
      <c r="K1334" s="24" t="str">
        <f t="shared" si="105"/>
        <v>00</v>
      </c>
      <c r="L1334">
        <v>86</v>
      </c>
      <c r="M1334">
        <v>0</v>
      </c>
      <c r="N1334">
        <v>0</v>
      </c>
      <c r="O1334">
        <v>10</v>
      </c>
      <c r="P1334">
        <v>0</v>
      </c>
      <c r="Q1334" t="s">
        <v>19</v>
      </c>
      <c r="R1334">
        <v>31</v>
      </c>
      <c r="S1334">
        <v>48</v>
      </c>
      <c r="T1334">
        <v>5</v>
      </c>
      <c r="U1334">
        <v>2</v>
      </c>
      <c r="V1334">
        <v>1.7999999999999999E-2</v>
      </c>
      <c r="W1334">
        <v>3.0999999999999999E-3</v>
      </c>
      <c r="X1334">
        <v>24</v>
      </c>
      <c r="Y1334">
        <v>2.15</v>
      </c>
      <c r="Z1334" t="s">
        <v>57</v>
      </c>
      <c r="AA1334">
        <v>710</v>
      </c>
      <c r="AB1334">
        <v>0.5</v>
      </c>
      <c r="AC1334">
        <v>1</v>
      </c>
      <c r="AD1334">
        <v>56</v>
      </c>
      <c r="AE1334">
        <v>1</v>
      </c>
      <c r="AF1334">
        <v>1</v>
      </c>
      <c r="AG1334">
        <v>0.1</v>
      </c>
      <c r="AH1334">
        <v>0</v>
      </c>
      <c r="BA1334">
        <v>15</v>
      </c>
      <c r="BB1334">
        <v>802</v>
      </c>
      <c r="BC1334">
        <v>1</v>
      </c>
      <c r="BD1334">
        <v>3</v>
      </c>
      <c r="BE1334">
        <v>0</v>
      </c>
      <c r="BF1334">
        <v>0.5</v>
      </c>
      <c r="BG1334">
        <v>90</v>
      </c>
      <c r="BH1334">
        <v>60</v>
      </c>
      <c r="BI1334">
        <v>280</v>
      </c>
      <c r="BJ1334">
        <v>102</v>
      </c>
      <c r="BK1334">
        <v>0</v>
      </c>
      <c r="BL1334">
        <v>86</v>
      </c>
      <c r="BM1334">
        <v>0</v>
      </c>
      <c r="BN1334">
        <v>0</v>
      </c>
      <c r="BO1334">
        <v>10</v>
      </c>
      <c r="BP1334">
        <v>0</v>
      </c>
      <c r="BQ1334" t="s">
        <v>19</v>
      </c>
      <c r="BR1334">
        <v>31</v>
      </c>
      <c r="BS1334">
        <v>48</v>
      </c>
      <c r="BT1334">
        <v>5</v>
      </c>
      <c r="BU1334">
        <v>2</v>
      </c>
      <c r="BV1334">
        <v>1.7999999999999999E-2</v>
      </c>
      <c r="BW1334">
        <v>3.0999999999999999E-3</v>
      </c>
      <c r="BX1334">
        <v>24</v>
      </c>
      <c r="BY1334">
        <v>2.15</v>
      </c>
      <c r="BZ1334" t="s">
        <v>57</v>
      </c>
      <c r="CA1334">
        <v>710</v>
      </c>
      <c r="CB1334">
        <v>0.5</v>
      </c>
      <c r="CC1334">
        <v>1</v>
      </c>
      <c r="CD1334">
        <v>56</v>
      </c>
      <c r="CE1334">
        <v>1</v>
      </c>
      <c r="CF1334">
        <v>1</v>
      </c>
      <c r="CG1334">
        <v>0.1</v>
      </c>
      <c r="CH1334">
        <v>0</v>
      </c>
    </row>
    <row r="1335" spans="1:86">
      <c r="A1335">
        <v>16</v>
      </c>
      <c r="B1335">
        <v>801</v>
      </c>
      <c r="C1335">
        <v>2</v>
      </c>
      <c r="D1335">
        <v>4</v>
      </c>
      <c r="E1335">
        <v>0</v>
      </c>
      <c r="F1335" s="24">
        <f t="shared" si="102"/>
        <v>5</v>
      </c>
      <c r="G1335">
        <v>90</v>
      </c>
      <c r="H1335" s="24">
        <f t="shared" si="104"/>
        <v>15</v>
      </c>
      <c r="I1335" s="24">
        <f t="shared" si="106"/>
        <v>38</v>
      </c>
      <c r="J1335" s="24">
        <f t="shared" si="103"/>
        <v>150</v>
      </c>
      <c r="K1335" s="24" t="str">
        <f t="shared" si="105"/>
        <v>00</v>
      </c>
      <c r="L1335">
        <v>86</v>
      </c>
      <c r="M1335">
        <v>0</v>
      </c>
      <c r="N1335">
        <v>0</v>
      </c>
      <c r="O1335">
        <v>10</v>
      </c>
      <c r="P1335">
        <v>0</v>
      </c>
      <c r="Q1335" t="s">
        <v>19</v>
      </c>
      <c r="R1335">
        <v>31</v>
      </c>
      <c r="S1335">
        <v>48</v>
      </c>
      <c r="T1335">
        <v>5</v>
      </c>
      <c r="U1335">
        <v>2</v>
      </c>
      <c r="V1335">
        <v>-2E-3</v>
      </c>
      <c r="W1335">
        <v>1.7999999999999999E-2</v>
      </c>
      <c r="X1335">
        <v>24</v>
      </c>
      <c r="Y1335">
        <v>0.8</v>
      </c>
      <c r="Z1335" t="s">
        <v>57</v>
      </c>
      <c r="AA1335">
        <v>3320</v>
      </c>
      <c r="AB1335">
        <v>0.1</v>
      </c>
      <c r="AC1335">
        <v>1</v>
      </c>
      <c r="AD1335">
        <v>56</v>
      </c>
      <c r="AE1335">
        <v>1</v>
      </c>
      <c r="AF1335">
        <v>1</v>
      </c>
      <c r="AG1335">
        <v>0.1</v>
      </c>
      <c r="AH1335">
        <v>0</v>
      </c>
      <c r="BA1335">
        <v>16</v>
      </c>
      <c r="BB1335">
        <v>801</v>
      </c>
      <c r="BC1335">
        <v>2</v>
      </c>
      <c r="BD1335">
        <v>4</v>
      </c>
      <c r="BE1335">
        <v>0</v>
      </c>
      <c r="BF1335">
        <v>0.4</v>
      </c>
      <c r="BG1335">
        <v>90</v>
      </c>
      <c r="BH1335">
        <v>62</v>
      </c>
      <c r="BI1335">
        <v>300</v>
      </c>
      <c r="BJ1335">
        <v>102</v>
      </c>
      <c r="BK1335">
        <v>0</v>
      </c>
      <c r="BL1335">
        <v>86</v>
      </c>
      <c r="BM1335">
        <v>0</v>
      </c>
      <c r="BN1335">
        <v>0</v>
      </c>
      <c r="BO1335">
        <v>10</v>
      </c>
      <c r="BP1335">
        <v>0</v>
      </c>
      <c r="BQ1335" t="s">
        <v>19</v>
      </c>
      <c r="BR1335">
        <v>31</v>
      </c>
      <c r="BS1335">
        <v>48</v>
      </c>
      <c r="BT1335">
        <v>5</v>
      </c>
      <c r="BU1335">
        <v>2</v>
      </c>
      <c r="BV1335">
        <v>-2E-3</v>
      </c>
      <c r="BW1335">
        <v>1.7999999999999999E-2</v>
      </c>
      <c r="BX1335">
        <v>24</v>
      </c>
      <c r="BY1335">
        <v>0.8</v>
      </c>
      <c r="BZ1335" t="s">
        <v>57</v>
      </c>
      <c r="CA1335">
        <v>3320</v>
      </c>
      <c r="CB1335">
        <v>0.1</v>
      </c>
      <c r="CC1335">
        <v>1</v>
      </c>
      <c r="CD1335">
        <v>56</v>
      </c>
      <c r="CE1335">
        <v>1</v>
      </c>
      <c r="CF1335">
        <v>1</v>
      </c>
      <c r="CG1335">
        <v>0.1</v>
      </c>
      <c r="CH1335">
        <v>0</v>
      </c>
    </row>
    <row r="1336" spans="1:86">
      <c r="A1336">
        <v>17</v>
      </c>
      <c r="B1336">
        <v>801</v>
      </c>
      <c r="C1336">
        <v>2</v>
      </c>
      <c r="D1336">
        <v>4</v>
      </c>
      <c r="E1336">
        <v>0</v>
      </c>
      <c r="F1336" s="24">
        <f t="shared" si="102"/>
        <v>5</v>
      </c>
      <c r="G1336">
        <v>90</v>
      </c>
      <c r="H1336" s="24">
        <f t="shared" si="104"/>
        <v>15</v>
      </c>
      <c r="I1336" s="24">
        <f t="shared" si="106"/>
        <v>38</v>
      </c>
      <c r="J1336" s="24">
        <f t="shared" si="103"/>
        <v>150</v>
      </c>
      <c r="K1336" s="24" t="str">
        <f t="shared" si="105"/>
        <v>00</v>
      </c>
      <c r="L1336">
        <v>86</v>
      </c>
      <c r="M1336">
        <v>0</v>
      </c>
      <c r="N1336">
        <v>0</v>
      </c>
      <c r="O1336">
        <v>10</v>
      </c>
      <c r="P1336">
        <v>0</v>
      </c>
      <c r="Q1336" t="s">
        <v>19</v>
      </c>
      <c r="R1336">
        <v>31</v>
      </c>
      <c r="S1336">
        <v>48</v>
      </c>
      <c r="T1336">
        <v>5</v>
      </c>
      <c r="U1336">
        <v>2</v>
      </c>
      <c r="V1336">
        <v>1.7999999999999999E-2</v>
      </c>
      <c r="W1336">
        <v>3.0000000000000001E-3</v>
      </c>
      <c r="X1336">
        <v>24</v>
      </c>
      <c r="Y1336">
        <v>0.8</v>
      </c>
      <c r="Z1336" t="s">
        <v>57</v>
      </c>
      <c r="AA1336">
        <v>240</v>
      </c>
      <c r="AB1336">
        <v>0.1</v>
      </c>
      <c r="AC1336">
        <v>1</v>
      </c>
      <c r="AD1336">
        <v>56</v>
      </c>
      <c r="AE1336">
        <v>1</v>
      </c>
      <c r="AF1336">
        <v>1</v>
      </c>
      <c r="AG1336">
        <v>0.1</v>
      </c>
      <c r="AH1336">
        <v>0</v>
      </c>
      <c r="BA1336">
        <v>17</v>
      </c>
      <c r="BB1336">
        <v>801</v>
      </c>
      <c r="BC1336">
        <v>2</v>
      </c>
      <c r="BD1336">
        <v>4</v>
      </c>
      <c r="BE1336">
        <v>0</v>
      </c>
      <c r="BF1336">
        <v>0.4</v>
      </c>
      <c r="BG1336">
        <v>90</v>
      </c>
      <c r="BH1336">
        <v>62</v>
      </c>
      <c r="BI1336">
        <v>300</v>
      </c>
      <c r="BJ1336">
        <v>102</v>
      </c>
      <c r="BK1336">
        <v>0</v>
      </c>
      <c r="BL1336">
        <v>86</v>
      </c>
      <c r="BM1336">
        <v>0</v>
      </c>
      <c r="BN1336">
        <v>0</v>
      </c>
      <c r="BO1336">
        <v>10</v>
      </c>
      <c r="BP1336">
        <v>0</v>
      </c>
      <c r="BQ1336" t="s">
        <v>19</v>
      </c>
      <c r="BR1336">
        <v>31</v>
      </c>
      <c r="BS1336">
        <v>48</v>
      </c>
      <c r="BT1336">
        <v>5</v>
      </c>
      <c r="BU1336">
        <v>2</v>
      </c>
      <c r="BV1336">
        <v>1.7999999999999999E-2</v>
      </c>
      <c r="BW1336">
        <v>3.0000000000000001E-3</v>
      </c>
      <c r="BX1336">
        <v>24</v>
      </c>
      <c r="BY1336">
        <v>0.8</v>
      </c>
      <c r="BZ1336" t="s">
        <v>57</v>
      </c>
      <c r="CA1336">
        <v>240</v>
      </c>
      <c r="CB1336">
        <v>0.1</v>
      </c>
      <c r="CC1336">
        <v>1</v>
      </c>
      <c r="CD1336">
        <v>56</v>
      </c>
      <c r="CE1336">
        <v>1</v>
      </c>
      <c r="CF1336">
        <v>1</v>
      </c>
      <c r="CG1336">
        <v>0.1</v>
      </c>
      <c r="CH1336">
        <v>0</v>
      </c>
    </row>
    <row r="1337" spans="1:86">
      <c r="F1337" s="24" t="str">
        <f t="shared" si="102"/>
        <v/>
      </c>
      <c r="H1337" s="24" t="str">
        <f t="shared" si="104"/>
        <v/>
      </c>
      <c r="I1337" s="24" t="str">
        <f t="shared" si="106"/>
        <v/>
      </c>
      <c r="J1337" s="24" t="str">
        <f t="shared" si="103"/>
        <v/>
      </c>
      <c r="K1337" s="24" t="str">
        <f t="shared" si="105"/>
        <v/>
      </c>
      <c r="AC1337">
        <v>1</v>
      </c>
      <c r="AE1337">
        <v>1</v>
      </c>
      <c r="AF1337">
        <v>1</v>
      </c>
      <c r="AH1337">
        <v>0</v>
      </c>
      <c r="BK1337">
        <v>0</v>
      </c>
      <c r="CC1337">
        <v>1</v>
      </c>
      <c r="CE1337">
        <v>1</v>
      </c>
      <c r="CF1337">
        <v>1</v>
      </c>
      <c r="CH1337">
        <v>0</v>
      </c>
    </row>
    <row r="1338" spans="1:86">
      <c r="F1338" s="24" t="str">
        <f t="shared" si="102"/>
        <v/>
      </c>
      <c r="H1338" s="24" t="str">
        <f t="shared" si="104"/>
        <v/>
      </c>
      <c r="I1338" s="24" t="str">
        <f t="shared" si="106"/>
        <v/>
      </c>
      <c r="J1338" s="24" t="str">
        <f t="shared" si="103"/>
        <v/>
      </c>
      <c r="K1338" s="24" t="str">
        <f t="shared" si="105"/>
        <v/>
      </c>
      <c r="AC1338">
        <v>1</v>
      </c>
      <c r="AE1338">
        <v>1</v>
      </c>
      <c r="AF1338">
        <v>1</v>
      </c>
      <c r="AH1338">
        <v>0</v>
      </c>
      <c r="BK1338">
        <v>0</v>
      </c>
      <c r="CC1338">
        <v>1</v>
      </c>
      <c r="CE1338">
        <v>1</v>
      </c>
      <c r="CF1338">
        <v>1</v>
      </c>
      <c r="CH1338">
        <v>0</v>
      </c>
    </row>
    <row r="1339" spans="1:86">
      <c r="A1339">
        <v>2</v>
      </c>
      <c r="B1339">
        <v>11</v>
      </c>
      <c r="C1339">
        <v>300</v>
      </c>
      <c r="D1339">
        <v>55</v>
      </c>
      <c r="E1339">
        <v>0</v>
      </c>
      <c r="F1339" s="24">
        <f t="shared" si="102"/>
        <v>135</v>
      </c>
      <c r="G1339">
        <v>50</v>
      </c>
      <c r="H1339" s="24">
        <f t="shared" si="104"/>
        <v>12</v>
      </c>
      <c r="I1339" s="24">
        <f t="shared" si="106"/>
        <v>11</v>
      </c>
      <c r="J1339" s="24">
        <f t="shared" si="103"/>
        <v>175</v>
      </c>
      <c r="K1339" s="24" t="str">
        <f t="shared" si="105"/>
        <v>03</v>
      </c>
      <c r="L1339">
        <v>22</v>
      </c>
      <c r="M1339">
        <v>0</v>
      </c>
      <c r="N1339">
        <v>0</v>
      </c>
      <c r="O1339">
        <v>1</v>
      </c>
      <c r="P1339">
        <v>0</v>
      </c>
      <c r="Q1339" t="s">
        <v>18</v>
      </c>
      <c r="R1339">
        <v>21</v>
      </c>
      <c r="S1339">
        <v>10</v>
      </c>
      <c r="T1339">
        <v>2</v>
      </c>
      <c r="U1339">
        <v>2</v>
      </c>
      <c r="V1339">
        <v>0.30399999999999999</v>
      </c>
      <c r="W1339">
        <v>0.25540000000000002</v>
      </c>
      <c r="X1339">
        <v>24</v>
      </c>
      <c r="Y1339">
        <v>0</v>
      </c>
      <c r="Z1339" t="s">
        <v>133</v>
      </c>
      <c r="AB1339">
        <v>0</v>
      </c>
      <c r="AC1339">
        <v>1</v>
      </c>
      <c r="AD1339">
        <v>56</v>
      </c>
      <c r="AE1339">
        <v>1</v>
      </c>
      <c r="AF1339">
        <v>1</v>
      </c>
      <c r="AG1339">
        <v>0.5</v>
      </c>
      <c r="AH1339">
        <v>0</v>
      </c>
      <c r="BA1339">
        <v>2</v>
      </c>
      <c r="BB1339">
        <v>11</v>
      </c>
      <c r="BC1339">
        <v>300</v>
      </c>
      <c r="BD1339">
        <v>55</v>
      </c>
      <c r="BE1339">
        <v>0</v>
      </c>
      <c r="BF1339">
        <v>13.4</v>
      </c>
      <c r="BG1339">
        <v>50</v>
      </c>
      <c r="BH1339">
        <v>12</v>
      </c>
      <c r="BI1339">
        <v>90</v>
      </c>
      <c r="BJ1339">
        <v>103</v>
      </c>
      <c r="BK1339">
        <v>0</v>
      </c>
      <c r="BL1339">
        <v>22</v>
      </c>
      <c r="BM1339">
        <v>0</v>
      </c>
      <c r="BN1339">
        <v>0</v>
      </c>
      <c r="BO1339">
        <v>1</v>
      </c>
      <c r="BP1339">
        <v>0</v>
      </c>
      <c r="BQ1339" t="s">
        <v>18</v>
      </c>
      <c r="BR1339">
        <v>21</v>
      </c>
      <c r="BS1339">
        <v>10</v>
      </c>
      <c r="BT1339">
        <v>2</v>
      </c>
      <c r="BU1339">
        <v>2</v>
      </c>
      <c r="BV1339">
        <v>0.30399999999999999</v>
      </c>
      <c r="BW1339">
        <v>0.25540000000000002</v>
      </c>
      <c r="BX1339">
        <v>24</v>
      </c>
      <c r="BY1339">
        <v>0</v>
      </c>
      <c r="BZ1339" t="s">
        <v>133</v>
      </c>
      <c r="CB1339">
        <v>0</v>
      </c>
      <c r="CC1339">
        <v>1</v>
      </c>
      <c r="CD1339">
        <v>56</v>
      </c>
      <c r="CE1339">
        <v>1</v>
      </c>
      <c r="CF1339">
        <v>1</v>
      </c>
      <c r="CG1339">
        <v>0.5</v>
      </c>
      <c r="CH1339">
        <v>0</v>
      </c>
    </row>
    <row r="1340" spans="1:86">
      <c r="A1340">
        <v>3</v>
      </c>
      <c r="B1340">
        <v>10</v>
      </c>
      <c r="C1340">
        <v>200</v>
      </c>
      <c r="D1340">
        <v>40</v>
      </c>
      <c r="E1340">
        <v>0</v>
      </c>
      <c r="F1340" s="24">
        <f t="shared" si="102"/>
        <v>85</v>
      </c>
      <c r="G1340">
        <v>50</v>
      </c>
      <c r="H1340" s="24">
        <f t="shared" si="104"/>
        <v>14</v>
      </c>
      <c r="I1340" s="24">
        <f t="shared" si="106"/>
        <v>11</v>
      </c>
      <c r="J1340" s="24">
        <f t="shared" si="103"/>
        <v>175</v>
      </c>
      <c r="K1340" s="24" t="str">
        <f t="shared" si="105"/>
        <v>03</v>
      </c>
      <c r="L1340">
        <v>22</v>
      </c>
      <c r="M1340">
        <v>0</v>
      </c>
      <c r="N1340">
        <v>0</v>
      </c>
      <c r="O1340">
        <v>1</v>
      </c>
      <c r="P1340">
        <v>0</v>
      </c>
      <c r="Q1340" t="s">
        <v>18</v>
      </c>
      <c r="R1340">
        <v>21</v>
      </c>
      <c r="S1340">
        <v>10</v>
      </c>
      <c r="T1340">
        <v>2</v>
      </c>
      <c r="U1340">
        <v>2</v>
      </c>
      <c r="V1340">
        <v>0.21</v>
      </c>
      <c r="W1340">
        <v>0.1764</v>
      </c>
      <c r="X1340">
        <v>24</v>
      </c>
      <c r="Y1340">
        <v>0</v>
      </c>
      <c r="Z1340" t="s">
        <v>133</v>
      </c>
      <c r="AB1340">
        <v>0</v>
      </c>
      <c r="AC1340">
        <v>1</v>
      </c>
      <c r="AD1340">
        <v>56</v>
      </c>
      <c r="AE1340">
        <v>1</v>
      </c>
      <c r="AF1340">
        <v>1</v>
      </c>
      <c r="AG1340">
        <v>0.5</v>
      </c>
      <c r="AH1340">
        <v>0</v>
      </c>
      <c r="BA1340">
        <v>3</v>
      </c>
      <c r="BB1340">
        <v>10</v>
      </c>
      <c r="BC1340">
        <v>200</v>
      </c>
      <c r="BD1340">
        <v>40</v>
      </c>
      <c r="BE1340">
        <v>0</v>
      </c>
      <c r="BF1340">
        <v>8.6</v>
      </c>
      <c r="BG1340">
        <v>50</v>
      </c>
      <c r="BH1340">
        <v>14</v>
      </c>
      <c r="BI1340">
        <v>90</v>
      </c>
      <c r="BJ1340">
        <v>103</v>
      </c>
      <c r="BK1340">
        <v>0</v>
      </c>
      <c r="BL1340">
        <v>22</v>
      </c>
      <c r="BM1340">
        <v>0</v>
      </c>
      <c r="BN1340">
        <v>0</v>
      </c>
      <c r="BO1340">
        <v>1</v>
      </c>
      <c r="BP1340">
        <v>0</v>
      </c>
      <c r="BQ1340" t="s">
        <v>18</v>
      </c>
      <c r="BR1340">
        <v>21</v>
      </c>
      <c r="BS1340">
        <v>10</v>
      </c>
      <c r="BT1340">
        <v>2</v>
      </c>
      <c r="BU1340">
        <v>2</v>
      </c>
      <c r="BV1340">
        <v>0.21</v>
      </c>
      <c r="BW1340">
        <v>0.1764</v>
      </c>
      <c r="BX1340">
        <v>24</v>
      </c>
      <c r="BY1340">
        <v>0</v>
      </c>
      <c r="BZ1340" t="s">
        <v>133</v>
      </c>
      <c r="CB1340">
        <v>0</v>
      </c>
      <c r="CC1340">
        <v>1</v>
      </c>
      <c r="CD1340">
        <v>56</v>
      </c>
      <c r="CE1340">
        <v>1</v>
      </c>
      <c r="CF1340">
        <v>1</v>
      </c>
      <c r="CG1340">
        <v>0.5</v>
      </c>
      <c r="CH1340">
        <v>0</v>
      </c>
    </row>
    <row r="1341" spans="1:86">
      <c r="A1341">
        <v>4</v>
      </c>
      <c r="B1341">
        <v>9</v>
      </c>
      <c r="C1341">
        <v>140</v>
      </c>
      <c r="D1341">
        <v>40</v>
      </c>
      <c r="E1341">
        <v>0</v>
      </c>
      <c r="F1341" s="24">
        <f t="shared" si="102"/>
        <v>53</v>
      </c>
      <c r="G1341">
        <v>60</v>
      </c>
      <c r="H1341" s="24">
        <f t="shared" si="104"/>
        <v>14</v>
      </c>
      <c r="I1341" s="24">
        <f t="shared" si="106"/>
        <v>11</v>
      </c>
      <c r="J1341" s="24">
        <f t="shared" si="103"/>
        <v>175</v>
      </c>
      <c r="K1341" s="24" t="str">
        <f t="shared" si="105"/>
        <v>03</v>
      </c>
      <c r="L1341">
        <v>32</v>
      </c>
      <c r="M1341">
        <v>0</v>
      </c>
      <c r="N1341">
        <v>40</v>
      </c>
      <c r="O1341">
        <v>0</v>
      </c>
      <c r="P1341">
        <v>0</v>
      </c>
      <c r="Q1341" t="s">
        <v>18</v>
      </c>
      <c r="R1341">
        <v>31</v>
      </c>
      <c r="S1341">
        <v>15</v>
      </c>
      <c r="T1341">
        <v>2</v>
      </c>
      <c r="U1341">
        <v>2</v>
      </c>
      <c r="V1341">
        <v>0.155</v>
      </c>
      <c r="W1341">
        <v>0.12859999999999999</v>
      </c>
      <c r="X1341">
        <v>24</v>
      </c>
      <c r="Y1341">
        <v>0</v>
      </c>
      <c r="Z1341" t="s">
        <v>133</v>
      </c>
      <c r="AB1341">
        <v>0</v>
      </c>
      <c r="AC1341">
        <v>1</v>
      </c>
      <c r="AD1341">
        <v>56</v>
      </c>
      <c r="AE1341">
        <v>1</v>
      </c>
      <c r="AF1341">
        <v>1</v>
      </c>
      <c r="AG1341">
        <v>0.5</v>
      </c>
      <c r="AH1341">
        <v>0</v>
      </c>
      <c r="BA1341">
        <v>4</v>
      </c>
      <c r="BB1341">
        <v>9</v>
      </c>
      <c r="BC1341">
        <v>140</v>
      </c>
      <c r="BD1341">
        <v>40</v>
      </c>
      <c r="BE1341">
        <v>0</v>
      </c>
      <c r="BF1341">
        <v>5.3</v>
      </c>
      <c r="BG1341">
        <v>60</v>
      </c>
      <c r="BH1341">
        <v>14</v>
      </c>
      <c r="BI1341">
        <v>90</v>
      </c>
      <c r="BJ1341">
        <v>103</v>
      </c>
      <c r="BK1341">
        <v>0</v>
      </c>
      <c r="BL1341">
        <v>32</v>
      </c>
      <c r="BM1341">
        <v>0</v>
      </c>
      <c r="BN1341">
        <v>40</v>
      </c>
      <c r="BO1341">
        <v>0</v>
      </c>
      <c r="BP1341">
        <v>0</v>
      </c>
      <c r="BQ1341" t="s">
        <v>18</v>
      </c>
      <c r="BR1341">
        <v>31</v>
      </c>
      <c r="BS1341">
        <v>15</v>
      </c>
      <c r="BT1341">
        <v>2</v>
      </c>
      <c r="BU1341">
        <v>2</v>
      </c>
      <c r="BV1341">
        <v>0.155</v>
      </c>
      <c r="BW1341">
        <v>0.12859999999999999</v>
      </c>
      <c r="BX1341">
        <v>24</v>
      </c>
      <c r="BY1341">
        <v>0</v>
      </c>
      <c r="BZ1341" t="s">
        <v>133</v>
      </c>
      <c r="CB1341">
        <v>0</v>
      </c>
      <c r="CC1341">
        <v>1</v>
      </c>
      <c r="CD1341">
        <v>56</v>
      </c>
      <c r="CE1341">
        <v>1</v>
      </c>
      <c r="CF1341">
        <v>1</v>
      </c>
      <c r="CG1341">
        <v>0.5</v>
      </c>
      <c r="CH1341">
        <v>0</v>
      </c>
    </row>
    <row r="1342" spans="1:86">
      <c r="A1342">
        <v>5</v>
      </c>
      <c r="B1342">
        <v>8</v>
      </c>
      <c r="C1342">
        <v>70</v>
      </c>
      <c r="D1342">
        <v>25</v>
      </c>
      <c r="E1342">
        <v>0</v>
      </c>
      <c r="F1342" s="24">
        <f t="shared" si="102"/>
        <v>33</v>
      </c>
      <c r="G1342">
        <v>60</v>
      </c>
      <c r="H1342" s="24">
        <f t="shared" si="104"/>
        <v>10</v>
      </c>
      <c r="I1342" s="24">
        <f t="shared" si="106"/>
        <v>11</v>
      </c>
      <c r="J1342" s="24">
        <f t="shared" si="103"/>
        <v>150</v>
      </c>
      <c r="K1342" s="24" t="str">
        <f t="shared" si="105"/>
        <v>03</v>
      </c>
      <c r="L1342">
        <v>42</v>
      </c>
      <c r="M1342">
        <v>0</v>
      </c>
      <c r="N1342">
        <v>40</v>
      </c>
      <c r="O1342">
        <v>0</v>
      </c>
      <c r="P1342">
        <v>0</v>
      </c>
      <c r="Q1342" t="s">
        <v>18</v>
      </c>
      <c r="R1342">
        <v>31</v>
      </c>
      <c r="S1342">
        <v>15</v>
      </c>
      <c r="T1342">
        <v>2</v>
      </c>
      <c r="U1342">
        <v>2</v>
      </c>
      <c r="V1342">
        <v>0.112</v>
      </c>
      <c r="W1342">
        <v>8.9599999999999999E-2</v>
      </c>
      <c r="X1342">
        <v>24</v>
      </c>
      <c r="Y1342">
        <v>0</v>
      </c>
      <c r="Z1342" t="s">
        <v>133</v>
      </c>
      <c r="AB1342">
        <v>4</v>
      </c>
      <c r="AC1342">
        <v>1</v>
      </c>
      <c r="AD1342">
        <v>56</v>
      </c>
      <c r="AE1342">
        <v>1</v>
      </c>
      <c r="AF1342">
        <v>1</v>
      </c>
      <c r="AG1342">
        <v>0.5</v>
      </c>
      <c r="AH1342">
        <v>0</v>
      </c>
      <c r="BA1342">
        <v>5</v>
      </c>
      <c r="BB1342">
        <v>8</v>
      </c>
      <c r="BC1342">
        <v>70</v>
      </c>
      <c r="BD1342">
        <v>25</v>
      </c>
      <c r="BE1342">
        <v>0</v>
      </c>
      <c r="BF1342">
        <v>3.3</v>
      </c>
      <c r="BG1342">
        <v>60</v>
      </c>
      <c r="BH1342">
        <v>14</v>
      </c>
      <c r="BI1342">
        <v>90</v>
      </c>
      <c r="BJ1342">
        <v>102</v>
      </c>
      <c r="BK1342">
        <v>0</v>
      </c>
      <c r="BL1342">
        <v>42</v>
      </c>
      <c r="BM1342">
        <v>0</v>
      </c>
      <c r="BN1342">
        <v>40</v>
      </c>
      <c r="BO1342">
        <v>0</v>
      </c>
      <c r="BP1342">
        <v>0</v>
      </c>
      <c r="BQ1342" t="s">
        <v>18</v>
      </c>
      <c r="BR1342">
        <v>31</v>
      </c>
      <c r="BS1342">
        <v>15</v>
      </c>
      <c r="BT1342">
        <v>2</v>
      </c>
      <c r="BU1342">
        <v>2</v>
      </c>
      <c r="BV1342">
        <v>0.112</v>
      </c>
      <c r="BW1342">
        <v>8.9599999999999999E-2</v>
      </c>
      <c r="BX1342">
        <v>24</v>
      </c>
      <c r="BY1342">
        <v>0</v>
      </c>
      <c r="BZ1342" t="s">
        <v>133</v>
      </c>
      <c r="CB1342">
        <v>4</v>
      </c>
      <c r="CC1342">
        <v>1</v>
      </c>
      <c r="CD1342">
        <v>56</v>
      </c>
      <c r="CE1342">
        <v>1</v>
      </c>
      <c r="CF1342">
        <v>1</v>
      </c>
      <c r="CG1342">
        <v>0.5</v>
      </c>
      <c r="CH1342">
        <v>0</v>
      </c>
    </row>
    <row r="1343" spans="1:86">
      <c r="A1343">
        <v>6</v>
      </c>
      <c r="B1343">
        <v>7</v>
      </c>
      <c r="C1343">
        <v>40</v>
      </c>
      <c r="D1343">
        <v>20</v>
      </c>
      <c r="E1343">
        <v>0</v>
      </c>
      <c r="F1343" s="24">
        <f t="shared" si="102"/>
        <v>23</v>
      </c>
      <c r="G1343">
        <v>70</v>
      </c>
      <c r="H1343" s="24">
        <f t="shared" si="104"/>
        <v>12</v>
      </c>
      <c r="I1343" s="24">
        <f t="shared" si="106"/>
        <v>13</v>
      </c>
      <c r="J1343" s="24">
        <f t="shared" si="103"/>
        <v>150</v>
      </c>
      <c r="K1343" s="24" t="str">
        <f t="shared" si="105"/>
        <v>03</v>
      </c>
      <c r="L1343">
        <v>32</v>
      </c>
      <c r="M1343">
        <v>0</v>
      </c>
      <c r="N1343">
        <v>40</v>
      </c>
      <c r="O1343">
        <v>0</v>
      </c>
      <c r="P1343">
        <v>0</v>
      </c>
      <c r="Q1343" t="s">
        <v>18</v>
      </c>
      <c r="R1343">
        <v>31</v>
      </c>
      <c r="S1343">
        <v>15</v>
      </c>
      <c r="T1343">
        <v>2</v>
      </c>
      <c r="U1343">
        <v>2</v>
      </c>
      <c r="V1343">
        <v>7.6999999999999999E-2</v>
      </c>
      <c r="W1343">
        <v>6.08E-2</v>
      </c>
      <c r="X1343">
        <v>24</v>
      </c>
      <c r="Y1343">
        <v>0</v>
      </c>
      <c r="Z1343" t="s">
        <v>133</v>
      </c>
      <c r="AB1343">
        <v>2.8</v>
      </c>
      <c r="AC1343">
        <v>1</v>
      </c>
      <c r="AD1343">
        <v>56</v>
      </c>
      <c r="AE1343">
        <v>1</v>
      </c>
      <c r="AF1343">
        <v>1</v>
      </c>
      <c r="AG1343">
        <v>0.5</v>
      </c>
      <c r="AH1343">
        <v>0</v>
      </c>
      <c r="BA1343">
        <v>6</v>
      </c>
      <c r="BB1343">
        <v>7</v>
      </c>
      <c r="BC1343">
        <v>40</v>
      </c>
      <c r="BD1343">
        <v>20</v>
      </c>
      <c r="BE1343">
        <v>0</v>
      </c>
      <c r="BF1343">
        <v>2.2999999999999998</v>
      </c>
      <c r="BG1343">
        <v>70</v>
      </c>
      <c r="BH1343">
        <v>17</v>
      </c>
      <c r="BI1343">
        <v>100</v>
      </c>
      <c r="BJ1343">
        <v>102</v>
      </c>
      <c r="BK1343">
        <v>0</v>
      </c>
      <c r="BL1343">
        <v>32</v>
      </c>
      <c r="BM1343">
        <v>0</v>
      </c>
      <c r="BN1343">
        <v>40</v>
      </c>
      <c r="BO1343">
        <v>0</v>
      </c>
      <c r="BP1343">
        <v>0</v>
      </c>
      <c r="BQ1343" t="s">
        <v>18</v>
      </c>
      <c r="BR1343">
        <v>31</v>
      </c>
      <c r="BS1343">
        <v>15</v>
      </c>
      <c r="BT1343">
        <v>2</v>
      </c>
      <c r="BU1343">
        <v>2</v>
      </c>
      <c r="BV1343">
        <v>7.6999999999999999E-2</v>
      </c>
      <c r="BW1343">
        <v>6.08E-2</v>
      </c>
      <c r="BX1343">
        <v>24</v>
      </c>
      <c r="BY1343">
        <v>0</v>
      </c>
      <c r="BZ1343" t="s">
        <v>133</v>
      </c>
      <c r="CB1343">
        <v>2.8</v>
      </c>
      <c r="CC1343">
        <v>1</v>
      </c>
      <c r="CD1343">
        <v>56</v>
      </c>
      <c r="CE1343">
        <v>1</v>
      </c>
      <c r="CF1343">
        <v>1</v>
      </c>
      <c r="CG1343">
        <v>0.5</v>
      </c>
      <c r="CH1343">
        <v>0</v>
      </c>
    </row>
    <row r="1344" spans="1:86">
      <c r="A1344">
        <v>7</v>
      </c>
      <c r="B1344">
        <v>6</v>
      </c>
      <c r="C1344">
        <v>10</v>
      </c>
      <c r="D1344">
        <v>10</v>
      </c>
      <c r="E1344">
        <v>0</v>
      </c>
      <c r="F1344" s="24">
        <f t="shared" si="102"/>
        <v>15</v>
      </c>
      <c r="G1344">
        <v>95</v>
      </c>
      <c r="H1344" s="24">
        <f t="shared" si="104"/>
        <v>6</v>
      </c>
      <c r="I1344" s="24">
        <f t="shared" si="106"/>
        <v>13</v>
      </c>
      <c r="J1344" s="24">
        <f t="shared" si="103"/>
        <v>125</v>
      </c>
      <c r="K1344" s="24" t="str">
        <f t="shared" si="105"/>
        <v>00</v>
      </c>
      <c r="L1344">
        <v>52</v>
      </c>
      <c r="M1344">
        <v>0</v>
      </c>
      <c r="N1344">
        <v>40</v>
      </c>
      <c r="O1344">
        <v>0</v>
      </c>
      <c r="P1344">
        <v>0</v>
      </c>
      <c r="Q1344" t="s">
        <v>18</v>
      </c>
      <c r="R1344">
        <v>31</v>
      </c>
      <c r="S1344">
        <v>15</v>
      </c>
      <c r="T1344">
        <v>2</v>
      </c>
      <c r="U1344">
        <v>2</v>
      </c>
      <c r="V1344">
        <v>5.1999999999999998E-2</v>
      </c>
      <c r="W1344">
        <v>4.1099999999999998E-2</v>
      </c>
      <c r="X1344">
        <v>24</v>
      </c>
      <c r="Y1344">
        <v>0</v>
      </c>
      <c r="Z1344" t="s">
        <v>133</v>
      </c>
      <c r="AB1344">
        <v>2</v>
      </c>
      <c r="AC1344">
        <v>1</v>
      </c>
      <c r="AD1344">
        <v>56</v>
      </c>
      <c r="AE1344">
        <v>1</v>
      </c>
      <c r="AF1344">
        <v>1</v>
      </c>
      <c r="AG1344">
        <v>0.5</v>
      </c>
      <c r="AH1344">
        <v>0</v>
      </c>
      <c r="BA1344">
        <v>7</v>
      </c>
      <c r="BB1344">
        <v>6</v>
      </c>
      <c r="BC1344">
        <v>10</v>
      </c>
      <c r="BD1344">
        <v>10</v>
      </c>
      <c r="BE1344">
        <v>0</v>
      </c>
      <c r="BF1344">
        <v>1.5</v>
      </c>
      <c r="BG1344">
        <v>95</v>
      </c>
      <c r="BH1344">
        <v>18</v>
      </c>
      <c r="BI1344">
        <v>100</v>
      </c>
      <c r="BJ1344">
        <v>101</v>
      </c>
      <c r="BK1344">
        <v>0</v>
      </c>
      <c r="BL1344">
        <v>52</v>
      </c>
      <c r="BM1344">
        <v>0</v>
      </c>
      <c r="BN1344">
        <v>40</v>
      </c>
      <c r="BO1344">
        <v>0</v>
      </c>
      <c r="BP1344">
        <v>0</v>
      </c>
      <c r="BQ1344" t="s">
        <v>18</v>
      </c>
      <c r="BR1344">
        <v>31</v>
      </c>
      <c r="BS1344">
        <v>15</v>
      </c>
      <c r="BT1344">
        <v>2</v>
      </c>
      <c r="BU1344">
        <v>2</v>
      </c>
      <c r="BV1344">
        <v>5.1999999999999998E-2</v>
      </c>
      <c r="BW1344">
        <v>4.1099999999999998E-2</v>
      </c>
      <c r="BX1344">
        <v>24</v>
      </c>
      <c r="BY1344">
        <v>0</v>
      </c>
      <c r="BZ1344" t="s">
        <v>133</v>
      </c>
      <c r="CB1344">
        <v>2</v>
      </c>
      <c r="CC1344">
        <v>1</v>
      </c>
      <c r="CD1344">
        <v>56</v>
      </c>
      <c r="CE1344">
        <v>1</v>
      </c>
      <c r="CF1344">
        <v>1</v>
      </c>
      <c r="CG1344">
        <v>0.5</v>
      </c>
      <c r="CH1344">
        <v>0</v>
      </c>
    </row>
    <row r="1345" spans="1:86">
      <c r="A1345">
        <v>8</v>
      </c>
      <c r="B1345">
        <v>5</v>
      </c>
      <c r="C1345">
        <v>7</v>
      </c>
      <c r="D1345">
        <v>9</v>
      </c>
      <c r="E1345">
        <v>0</v>
      </c>
      <c r="F1345" s="24">
        <f t="shared" si="102"/>
        <v>7.9999999999999991</v>
      </c>
      <c r="G1345">
        <v>95</v>
      </c>
      <c r="H1345" s="24">
        <f t="shared" si="104"/>
        <v>6</v>
      </c>
      <c r="I1345" s="24">
        <f t="shared" si="106"/>
        <v>13</v>
      </c>
      <c r="J1345" s="24">
        <f t="shared" si="103"/>
        <v>125</v>
      </c>
      <c r="K1345" s="24" t="str">
        <f t="shared" si="105"/>
        <v>00</v>
      </c>
      <c r="L1345">
        <v>62</v>
      </c>
      <c r="M1345">
        <v>0</v>
      </c>
      <c r="N1345">
        <v>0</v>
      </c>
      <c r="O1345">
        <v>0</v>
      </c>
      <c r="P1345">
        <v>0</v>
      </c>
      <c r="Q1345" t="s">
        <v>18</v>
      </c>
      <c r="R1345">
        <v>31</v>
      </c>
      <c r="S1345">
        <v>15</v>
      </c>
      <c r="T1345">
        <v>3</v>
      </c>
      <c r="U1345">
        <v>2</v>
      </c>
      <c r="V1345">
        <v>3.7999999999999999E-2</v>
      </c>
      <c r="W1345">
        <v>2.8899999999999999E-2</v>
      </c>
      <c r="X1345">
        <v>24</v>
      </c>
      <c r="Y1345">
        <v>0</v>
      </c>
      <c r="Z1345" t="s">
        <v>133</v>
      </c>
      <c r="AB1345">
        <v>1.1200000000000001</v>
      </c>
      <c r="AC1345">
        <v>1</v>
      </c>
      <c r="AD1345">
        <v>56</v>
      </c>
      <c r="AE1345">
        <v>1</v>
      </c>
      <c r="AF1345">
        <v>1</v>
      </c>
      <c r="AG1345">
        <v>0.5</v>
      </c>
      <c r="AH1345">
        <v>0</v>
      </c>
      <c r="BA1345">
        <v>8</v>
      </c>
      <c r="BB1345">
        <v>5</v>
      </c>
      <c r="BC1345">
        <v>7</v>
      </c>
      <c r="BD1345">
        <v>9</v>
      </c>
      <c r="BE1345">
        <v>0</v>
      </c>
      <c r="BF1345">
        <v>0.7</v>
      </c>
      <c r="BG1345">
        <v>95</v>
      </c>
      <c r="BH1345">
        <v>18</v>
      </c>
      <c r="BI1345">
        <v>100</v>
      </c>
      <c r="BJ1345">
        <v>101</v>
      </c>
      <c r="BK1345">
        <v>0</v>
      </c>
      <c r="BL1345">
        <v>62</v>
      </c>
      <c r="BM1345">
        <v>0</v>
      </c>
      <c r="BN1345">
        <v>0</v>
      </c>
      <c r="BO1345">
        <v>0</v>
      </c>
      <c r="BP1345">
        <v>0</v>
      </c>
      <c r="BQ1345" t="s">
        <v>18</v>
      </c>
      <c r="BR1345">
        <v>31</v>
      </c>
      <c r="BS1345">
        <v>15</v>
      </c>
      <c r="BT1345">
        <v>3</v>
      </c>
      <c r="BU1345">
        <v>2</v>
      </c>
      <c r="BV1345">
        <v>3.7999999999999999E-2</v>
      </c>
      <c r="BW1345">
        <v>2.8899999999999999E-2</v>
      </c>
      <c r="BX1345">
        <v>24</v>
      </c>
      <c r="BY1345">
        <v>0</v>
      </c>
      <c r="BZ1345" t="s">
        <v>133</v>
      </c>
      <c r="CB1345">
        <v>1.1200000000000001</v>
      </c>
      <c r="CC1345">
        <v>1</v>
      </c>
      <c r="CD1345">
        <v>56</v>
      </c>
      <c r="CE1345">
        <v>1</v>
      </c>
      <c r="CF1345">
        <v>1</v>
      </c>
      <c r="CG1345">
        <v>0.5</v>
      </c>
      <c r="CH1345">
        <v>0</v>
      </c>
    </row>
    <row r="1346" spans="1:86">
      <c r="A1346">
        <v>9</v>
      </c>
      <c r="B1346">
        <v>4</v>
      </c>
      <c r="C1346">
        <v>7</v>
      </c>
      <c r="D1346">
        <v>9</v>
      </c>
      <c r="E1346">
        <v>0</v>
      </c>
      <c r="F1346" s="24">
        <f t="shared" si="102"/>
        <v>5</v>
      </c>
      <c r="G1346">
        <v>95</v>
      </c>
      <c r="H1346" s="24">
        <f t="shared" si="104"/>
        <v>6</v>
      </c>
      <c r="I1346" s="24">
        <f t="shared" si="106"/>
        <v>14</v>
      </c>
      <c r="J1346" s="24">
        <f t="shared" si="103"/>
        <v>125</v>
      </c>
      <c r="K1346" s="24" t="str">
        <f t="shared" si="105"/>
        <v>00</v>
      </c>
      <c r="L1346">
        <v>75</v>
      </c>
      <c r="M1346">
        <v>0</v>
      </c>
      <c r="N1346">
        <v>0</v>
      </c>
      <c r="O1346">
        <v>0</v>
      </c>
      <c r="P1346">
        <v>0</v>
      </c>
      <c r="Q1346" t="s">
        <v>18</v>
      </c>
      <c r="R1346">
        <v>31</v>
      </c>
      <c r="S1346">
        <v>15</v>
      </c>
      <c r="T1346">
        <v>3</v>
      </c>
      <c r="U1346">
        <v>2</v>
      </c>
      <c r="V1346">
        <v>2.7E-2</v>
      </c>
      <c r="W1346">
        <v>0.02</v>
      </c>
      <c r="X1346">
        <v>24</v>
      </c>
      <c r="Y1346">
        <v>0</v>
      </c>
      <c r="Z1346" t="s">
        <v>133</v>
      </c>
      <c r="AB1346">
        <v>0.9</v>
      </c>
      <c r="AC1346">
        <v>1</v>
      </c>
      <c r="AD1346">
        <v>56</v>
      </c>
      <c r="AE1346">
        <v>1</v>
      </c>
      <c r="AF1346">
        <v>1</v>
      </c>
      <c r="AG1346">
        <v>0.5</v>
      </c>
      <c r="AH1346">
        <v>0</v>
      </c>
      <c r="BA1346">
        <v>9</v>
      </c>
      <c r="BB1346">
        <v>4</v>
      </c>
      <c r="BC1346">
        <v>7</v>
      </c>
      <c r="BD1346">
        <v>9</v>
      </c>
      <c r="BE1346">
        <v>0</v>
      </c>
      <c r="BF1346">
        <v>0.4</v>
      </c>
      <c r="BG1346">
        <v>95</v>
      </c>
      <c r="BH1346">
        <v>18</v>
      </c>
      <c r="BI1346">
        <v>110</v>
      </c>
      <c r="BJ1346">
        <v>101</v>
      </c>
      <c r="BK1346">
        <v>0</v>
      </c>
      <c r="BL1346">
        <v>75</v>
      </c>
      <c r="BM1346">
        <v>0</v>
      </c>
      <c r="BN1346">
        <v>0</v>
      </c>
      <c r="BO1346">
        <v>0</v>
      </c>
      <c r="BP1346">
        <v>0</v>
      </c>
      <c r="BQ1346" t="s">
        <v>18</v>
      </c>
      <c r="BR1346">
        <v>31</v>
      </c>
      <c r="BS1346">
        <v>15</v>
      </c>
      <c r="BT1346">
        <v>3</v>
      </c>
      <c r="BU1346">
        <v>2</v>
      </c>
      <c r="BV1346">
        <v>2.7E-2</v>
      </c>
      <c r="BW1346">
        <v>0.02</v>
      </c>
      <c r="BX1346">
        <v>24</v>
      </c>
      <c r="BY1346">
        <v>0</v>
      </c>
      <c r="BZ1346" t="s">
        <v>133</v>
      </c>
      <c r="CB1346">
        <v>0.9</v>
      </c>
      <c r="CC1346">
        <v>1</v>
      </c>
      <c r="CD1346">
        <v>56</v>
      </c>
      <c r="CE1346">
        <v>1</v>
      </c>
      <c r="CF1346">
        <v>1</v>
      </c>
      <c r="CG1346">
        <v>0.5</v>
      </c>
      <c r="CH1346">
        <v>0</v>
      </c>
    </row>
    <row r="1347" spans="1:86">
      <c r="A1347">
        <v>10</v>
      </c>
      <c r="B1347">
        <v>803</v>
      </c>
      <c r="C1347">
        <v>1</v>
      </c>
      <c r="D1347">
        <v>9</v>
      </c>
      <c r="E1347">
        <v>0</v>
      </c>
      <c r="F1347" s="24">
        <f t="shared" ref="F1347:F1410" si="107">IF(BF1347="","",IF(OR(ROUND(MOD(BF1347,1),1)=0.2,ROUND(MOD(BF1347,1),1)=0.4,ROUND(MOD(BF1347,1),1)=0.7),BF1347+0.1,IF(OR(ROUND(MOD(BF1347,1),1)=0.1,ROUND(MOD(BF1347,1),1)=0.6,ROUND(MOD(BF1347,1),1)=0.9),BF1347-0.1,BF1347))*10)</f>
        <v>13</v>
      </c>
      <c r="G1347">
        <v>140</v>
      </c>
      <c r="H1347" s="24">
        <f t="shared" si="104"/>
        <v>8</v>
      </c>
      <c r="I1347" s="24">
        <f t="shared" si="106"/>
        <v>20</v>
      </c>
      <c r="J1347" s="24">
        <f t="shared" ref="J1347:J1410" si="108">IF(BJ1347="","",IF(BJ1347&gt;100,100+IF(RIGHT(BJ1347,1)*25&gt;=100,80,RIGHT(BJ1347,1)*25),IF(RIGHT(BJ1347,1)*25&gt;=100,80,RIGHT(BJ1347,1)*25)))</f>
        <v>125</v>
      </c>
      <c r="K1347" s="24" t="str">
        <f t="shared" si="105"/>
        <v>00</v>
      </c>
      <c r="L1347">
        <v>75</v>
      </c>
      <c r="M1347">
        <v>0</v>
      </c>
      <c r="N1347">
        <v>0</v>
      </c>
      <c r="O1347">
        <v>10</v>
      </c>
      <c r="P1347">
        <v>1</v>
      </c>
      <c r="Q1347" t="s">
        <v>19</v>
      </c>
      <c r="R1347">
        <v>41</v>
      </c>
      <c r="S1347">
        <v>48</v>
      </c>
      <c r="T1347">
        <v>5</v>
      </c>
      <c r="U1347">
        <v>2</v>
      </c>
      <c r="V1347">
        <v>8.9999999999999993E-3</v>
      </c>
      <c r="W1347">
        <v>2.5000000000000001E-2</v>
      </c>
      <c r="X1347">
        <v>24</v>
      </c>
      <c r="Y1347">
        <v>1.2</v>
      </c>
      <c r="Z1347" t="s">
        <v>57</v>
      </c>
      <c r="AA1347">
        <v>5000</v>
      </c>
      <c r="AB1347">
        <v>0.8</v>
      </c>
      <c r="AC1347">
        <v>1</v>
      </c>
      <c r="AD1347">
        <v>56</v>
      </c>
      <c r="AE1347">
        <v>1</v>
      </c>
      <c r="AF1347">
        <v>1</v>
      </c>
      <c r="AG1347">
        <v>0.5</v>
      </c>
      <c r="AH1347">
        <v>0</v>
      </c>
      <c r="BA1347">
        <v>10</v>
      </c>
      <c r="BB1347">
        <v>803</v>
      </c>
      <c r="BC1347">
        <v>1</v>
      </c>
      <c r="BD1347">
        <v>9</v>
      </c>
      <c r="BE1347">
        <v>0</v>
      </c>
      <c r="BF1347">
        <v>1.3</v>
      </c>
      <c r="BG1347">
        <v>140</v>
      </c>
      <c r="BH1347">
        <v>23</v>
      </c>
      <c r="BI1347">
        <v>160</v>
      </c>
      <c r="BJ1347">
        <v>101</v>
      </c>
      <c r="BK1347">
        <v>0</v>
      </c>
      <c r="BL1347">
        <v>75</v>
      </c>
      <c r="BM1347">
        <v>0</v>
      </c>
      <c r="BN1347">
        <v>0</v>
      </c>
      <c r="BO1347">
        <v>10</v>
      </c>
      <c r="BP1347">
        <v>1</v>
      </c>
      <c r="BQ1347" t="s">
        <v>19</v>
      </c>
      <c r="BR1347">
        <v>41</v>
      </c>
      <c r="BS1347">
        <v>48</v>
      </c>
      <c r="BT1347">
        <v>5</v>
      </c>
      <c r="BU1347">
        <v>2</v>
      </c>
      <c r="BV1347">
        <v>8.9999999999999993E-3</v>
      </c>
      <c r="BW1347">
        <v>2.5000000000000001E-2</v>
      </c>
      <c r="BX1347">
        <v>24</v>
      </c>
      <c r="BY1347">
        <v>1.2</v>
      </c>
      <c r="BZ1347" t="s">
        <v>57</v>
      </c>
      <c r="CA1347">
        <v>5000</v>
      </c>
      <c r="CB1347">
        <v>0.8</v>
      </c>
      <c r="CC1347">
        <v>1</v>
      </c>
      <c r="CD1347">
        <v>56</v>
      </c>
      <c r="CE1347">
        <v>1</v>
      </c>
      <c r="CF1347">
        <v>1</v>
      </c>
      <c r="CG1347">
        <v>0.5</v>
      </c>
      <c r="CH1347">
        <v>0</v>
      </c>
    </row>
    <row r="1348" spans="1:86">
      <c r="A1348">
        <v>11</v>
      </c>
      <c r="B1348">
        <v>803</v>
      </c>
      <c r="C1348">
        <v>1</v>
      </c>
      <c r="D1348">
        <v>9</v>
      </c>
      <c r="E1348">
        <v>0</v>
      </c>
      <c r="F1348" s="24">
        <f t="shared" si="107"/>
        <v>13</v>
      </c>
      <c r="G1348">
        <v>140</v>
      </c>
      <c r="H1348" s="24">
        <f t="shared" ref="H1348:H1411" si="109">IF(BH1348="","",IF(ROUNDUP((BH1348/100)*IF(BJ1348&gt;100,RIGHT(BJ1348,2),BJ1348)*250*4/60*2/IF(BK1348&gt;=10,10,1),0)&gt;15,15,ROUNDUP((BH1348/100)*IF(BJ1348&gt;100,RIGHT(BJ1348,2),BJ1348)*250*4/60*2/IF(BK1348&gt;=10,10,1),0)))</f>
        <v>8</v>
      </c>
      <c r="I1348" s="24">
        <f t="shared" si="106"/>
        <v>20</v>
      </c>
      <c r="J1348" s="24">
        <f t="shared" si="108"/>
        <v>125</v>
      </c>
      <c r="K1348" s="24" t="str">
        <f t="shared" ref="K1348:K1411" si="110">TEXT(IF(W1348=0,"",IF(BK1348&gt;=10,LEFT(BK1348,1),0)&amp;IF(V1348&gt;=0.06,3,0)),"00")</f>
        <v>00</v>
      </c>
      <c r="L1348">
        <v>75</v>
      </c>
      <c r="M1348">
        <v>0</v>
      </c>
      <c r="N1348">
        <v>0</v>
      </c>
      <c r="O1348">
        <v>10</v>
      </c>
      <c r="P1348">
        <v>1</v>
      </c>
      <c r="Q1348" t="s">
        <v>19</v>
      </c>
      <c r="R1348">
        <v>41</v>
      </c>
      <c r="S1348">
        <v>48</v>
      </c>
      <c r="T1348">
        <v>5</v>
      </c>
      <c r="U1348">
        <v>2</v>
      </c>
      <c r="V1348">
        <v>2.9000000000000001E-2</v>
      </c>
      <c r="W1348">
        <v>9.9000000000000008E-3</v>
      </c>
      <c r="X1348">
        <v>24</v>
      </c>
      <c r="Y1348">
        <v>1.2</v>
      </c>
      <c r="Z1348" t="s">
        <v>57</v>
      </c>
      <c r="AA1348">
        <v>400</v>
      </c>
      <c r="AB1348">
        <v>0.8</v>
      </c>
      <c r="AC1348">
        <v>1</v>
      </c>
      <c r="AD1348">
        <v>56</v>
      </c>
      <c r="AE1348">
        <v>1</v>
      </c>
      <c r="AF1348">
        <v>1</v>
      </c>
      <c r="AG1348">
        <v>0.5</v>
      </c>
      <c r="AH1348">
        <v>0</v>
      </c>
      <c r="BA1348">
        <v>11</v>
      </c>
      <c r="BB1348">
        <v>803</v>
      </c>
      <c r="BC1348">
        <v>1</v>
      </c>
      <c r="BD1348">
        <v>9</v>
      </c>
      <c r="BE1348">
        <v>0</v>
      </c>
      <c r="BF1348">
        <v>1.3</v>
      </c>
      <c r="BG1348">
        <v>140</v>
      </c>
      <c r="BH1348">
        <v>23</v>
      </c>
      <c r="BI1348">
        <v>160</v>
      </c>
      <c r="BJ1348">
        <v>101</v>
      </c>
      <c r="BK1348">
        <v>0</v>
      </c>
      <c r="BL1348">
        <v>75</v>
      </c>
      <c r="BM1348">
        <v>0</v>
      </c>
      <c r="BN1348">
        <v>0</v>
      </c>
      <c r="BO1348">
        <v>10</v>
      </c>
      <c r="BP1348">
        <v>1</v>
      </c>
      <c r="BQ1348" t="s">
        <v>19</v>
      </c>
      <c r="BR1348">
        <v>41</v>
      </c>
      <c r="BS1348">
        <v>48</v>
      </c>
      <c r="BT1348">
        <v>5</v>
      </c>
      <c r="BU1348">
        <v>2</v>
      </c>
      <c r="BV1348">
        <v>2.9000000000000001E-2</v>
      </c>
      <c r="BW1348">
        <v>9.9000000000000008E-3</v>
      </c>
      <c r="BX1348">
        <v>24</v>
      </c>
      <c r="BY1348">
        <v>1.2</v>
      </c>
      <c r="BZ1348" t="s">
        <v>57</v>
      </c>
      <c r="CA1348">
        <v>400</v>
      </c>
      <c r="CB1348">
        <v>0.8</v>
      </c>
      <c r="CC1348">
        <v>1</v>
      </c>
      <c r="CD1348">
        <v>56</v>
      </c>
      <c r="CE1348">
        <v>1</v>
      </c>
      <c r="CF1348">
        <v>1</v>
      </c>
      <c r="CG1348">
        <v>0.5</v>
      </c>
      <c r="CH1348">
        <v>0</v>
      </c>
    </row>
    <row r="1349" spans="1:86">
      <c r="A1349">
        <v>12</v>
      </c>
      <c r="B1349">
        <v>802</v>
      </c>
      <c r="C1349">
        <v>1</v>
      </c>
      <c r="D1349">
        <v>9</v>
      </c>
      <c r="E1349">
        <v>0</v>
      </c>
      <c r="F1349" s="24">
        <f t="shared" si="107"/>
        <v>5</v>
      </c>
      <c r="G1349">
        <v>135</v>
      </c>
      <c r="H1349" s="24">
        <f t="shared" si="109"/>
        <v>8</v>
      </c>
      <c r="I1349" s="24">
        <f t="shared" si="106"/>
        <v>20</v>
      </c>
      <c r="J1349" s="24">
        <f t="shared" si="108"/>
        <v>125</v>
      </c>
      <c r="K1349" s="24" t="str">
        <f t="shared" si="110"/>
        <v>00</v>
      </c>
      <c r="L1349">
        <v>75</v>
      </c>
      <c r="M1349">
        <v>0</v>
      </c>
      <c r="N1349">
        <v>0</v>
      </c>
      <c r="O1349">
        <v>10</v>
      </c>
      <c r="P1349">
        <v>1</v>
      </c>
      <c r="Q1349" t="s">
        <v>19</v>
      </c>
      <c r="R1349">
        <v>41</v>
      </c>
      <c r="S1349">
        <v>48</v>
      </c>
      <c r="T1349">
        <v>5</v>
      </c>
      <c r="U1349">
        <v>2</v>
      </c>
      <c r="V1349">
        <v>5.0000000000000001E-3</v>
      </c>
      <c r="W1349">
        <v>2.1000000000000001E-2</v>
      </c>
      <c r="X1349">
        <v>24</v>
      </c>
      <c r="Y1349">
        <v>1.5</v>
      </c>
      <c r="Z1349" t="s">
        <v>57</v>
      </c>
      <c r="AA1349">
        <v>10230</v>
      </c>
      <c r="AB1349">
        <v>0.63</v>
      </c>
      <c r="AC1349">
        <v>1</v>
      </c>
      <c r="AD1349">
        <v>56</v>
      </c>
      <c r="AE1349">
        <v>1</v>
      </c>
      <c r="AF1349">
        <v>1</v>
      </c>
      <c r="AG1349">
        <v>0.5</v>
      </c>
      <c r="AH1349">
        <v>0</v>
      </c>
      <c r="BA1349">
        <v>12</v>
      </c>
      <c r="BB1349">
        <v>802</v>
      </c>
      <c r="BC1349">
        <v>1</v>
      </c>
      <c r="BD1349">
        <v>9</v>
      </c>
      <c r="BE1349">
        <v>0</v>
      </c>
      <c r="BF1349">
        <v>0.4</v>
      </c>
      <c r="BG1349">
        <v>135</v>
      </c>
      <c r="BH1349">
        <v>23</v>
      </c>
      <c r="BI1349">
        <v>160</v>
      </c>
      <c r="BJ1349">
        <v>101</v>
      </c>
      <c r="BK1349">
        <v>0</v>
      </c>
      <c r="BL1349">
        <v>75</v>
      </c>
      <c r="BM1349">
        <v>0</v>
      </c>
      <c r="BN1349">
        <v>0</v>
      </c>
      <c r="BO1349">
        <v>10</v>
      </c>
      <c r="BP1349">
        <v>1</v>
      </c>
      <c r="BQ1349" t="s">
        <v>19</v>
      </c>
      <c r="BR1349">
        <v>41</v>
      </c>
      <c r="BS1349">
        <v>48</v>
      </c>
      <c r="BT1349">
        <v>5</v>
      </c>
      <c r="BU1349">
        <v>2</v>
      </c>
      <c r="BV1349">
        <v>5.0000000000000001E-3</v>
      </c>
      <c r="BW1349">
        <v>2.1000000000000001E-2</v>
      </c>
      <c r="BX1349">
        <v>24</v>
      </c>
      <c r="BY1349">
        <v>1.5</v>
      </c>
      <c r="BZ1349" t="s">
        <v>57</v>
      </c>
      <c r="CA1349">
        <v>10230</v>
      </c>
      <c r="CB1349">
        <v>0.63</v>
      </c>
      <c r="CC1349">
        <v>1</v>
      </c>
      <c r="CD1349">
        <v>56</v>
      </c>
      <c r="CE1349">
        <v>1</v>
      </c>
      <c r="CF1349">
        <v>1</v>
      </c>
      <c r="CG1349">
        <v>0.5</v>
      </c>
      <c r="CH1349">
        <v>0</v>
      </c>
    </row>
    <row r="1350" spans="1:86">
      <c r="A1350">
        <v>13</v>
      </c>
      <c r="B1350">
        <v>802</v>
      </c>
      <c r="C1350">
        <v>1</v>
      </c>
      <c r="D1350">
        <v>9</v>
      </c>
      <c r="E1350">
        <v>0</v>
      </c>
      <c r="F1350" s="24">
        <f t="shared" si="107"/>
        <v>5</v>
      </c>
      <c r="G1350">
        <v>135</v>
      </c>
      <c r="H1350" s="24">
        <f t="shared" si="109"/>
        <v>8</v>
      </c>
      <c r="I1350" s="24">
        <f t="shared" si="106"/>
        <v>20</v>
      </c>
      <c r="J1350" s="24">
        <f t="shared" si="108"/>
        <v>125</v>
      </c>
      <c r="K1350" s="24" t="str">
        <f t="shared" si="110"/>
        <v>00</v>
      </c>
      <c r="L1350">
        <v>75</v>
      </c>
      <c r="M1350">
        <v>0</v>
      </c>
      <c r="N1350">
        <v>0</v>
      </c>
      <c r="O1350">
        <v>10</v>
      </c>
      <c r="P1350">
        <v>1</v>
      </c>
      <c r="Q1350" t="s">
        <v>19</v>
      </c>
      <c r="R1350">
        <v>41</v>
      </c>
      <c r="S1350">
        <v>48</v>
      </c>
      <c r="T1350">
        <v>5</v>
      </c>
      <c r="U1350">
        <v>2</v>
      </c>
      <c r="V1350">
        <v>2.5000000000000001E-2</v>
      </c>
      <c r="W1350">
        <v>6.0000000000000001E-3</v>
      </c>
      <c r="X1350">
        <v>24</v>
      </c>
      <c r="Y1350">
        <v>1.5</v>
      </c>
      <c r="Z1350" t="s">
        <v>57</v>
      </c>
      <c r="AA1350">
        <v>500</v>
      </c>
      <c r="AB1350">
        <v>0.63</v>
      </c>
      <c r="AC1350">
        <v>1</v>
      </c>
      <c r="AD1350">
        <v>56</v>
      </c>
      <c r="AE1350">
        <v>1</v>
      </c>
      <c r="AF1350">
        <v>1</v>
      </c>
      <c r="AG1350">
        <v>0.5</v>
      </c>
      <c r="AH1350">
        <v>0</v>
      </c>
      <c r="BA1350">
        <v>13</v>
      </c>
      <c r="BB1350">
        <v>802</v>
      </c>
      <c r="BC1350">
        <v>1</v>
      </c>
      <c r="BD1350">
        <v>9</v>
      </c>
      <c r="BE1350">
        <v>0</v>
      </c>
      <c r="BF1350">
        <v>0.4</v>
      </c>
      <c r="BG1350">
        <v>135</v>
      </c>
      <c r="BH1350">
        <v>23</v>
      </c>
      <c r="BI1350">
        <v>160</v>
      </c>
      <c r="BJ1350">
        <v>101</v>
      </c>
      <c r="BK1350">
        <v>0</v>
      </c>
      <c r="BL1350">
        <v>75</v>
      </c>
      <c r="BM1350">
        <v>0</v>
      </c>
      <c r="BN1350">
        <v>0</v>
      </c>
      <c r="BO1350">
        <v>10</v>
      </c>
      <c r="BP1350">
        <v>1</v>
      </c>
      <c r="BQ1350" t="s">
        <v>19</v>
      </c>
      <c r="BR1350">
        <v>41</v>
      </c>
      <c r="BS1350">
        <v>48</v>
      </c>
      <c r="BT1350">
        <v>5</v>
      </c>
      <c r="BU1350">
        <v>2</v>
      </c>
      <c r="BV1350">
        <v>2.5000000000000001E-2</v>
      </c>
      <c r="BW1350">
        <v>6.0000000000000001E-3</v>
      </c>
      <c r="BX1350">
        <v>24</v>
      </c>
      <c r="BY1350">
        <v>1.5</v>
      </c>
      <c r="BZ1350" t="s">
        <v>57</v>
      </c>
      <c r="CA1350">
        <v>500</v>
      </c>
      <c r="CB1350">
        <v>0.63</v>
      </c>
      <c r="CC1350">
        <v>1</v>
      </c>
      <c r="CD1350">
        <v>56</v>
      </c>
      <c r="CE1350">
        <v>1</v>
      </c>
      <c r="CF1350">
        <v>1</v>
      </c>
      <c r="CG1350">
        <v>0.5</v>
      </c>
      <c r="CH1350">
        <v>0</v>
      </c>
    </row>
    <row r="1351" spans="1:86">
      <c r="A1351">
        <v>14</v>
      </c>
      <c r="B1351">
        <v>801</v>
      </c>
      <c r="C1351">
        <v>1</v>
      </c>
      <c r="D1351">
        <v>9</v>
      </c>
      <c r="E1351">
        <v>0</v>
      </c>
      <c r="F1351" s="24">
        <f t="shared" si="107"/>
        <v>15</v>
      </c>
      <c r="G1351">
        <v>11</v>
      </c>
      <c r="H1351" s="24">
        <f t="shared" si="109"/>
        <v>9</v>
      </c>
      <c r="I1351" s="24">
        <f t="shared" si="106"/>
        <v>17</v>
      </c>
      <c r="J1351" s="24">
        <f t="shared" si="108"/>
        <v>125</v>
      </c>
      <c r="K1351" s="24" t="str">
        <f t="shared" si="110"/>
        <v>00</v>
      </c>
      <c r="L1351">
        <v>73</v>
      </c>
      <c r="M1351">
        <v>0</v>
      </c>
      <c r="N1351">
        <v>40</v>
      </c>
      <c r="O1351">
        <v>10</v>
      </c>
      <c r="P1351">
        <v>2</v>
      </c>
      <c r="Q1351" t="s">
        <v>19</v>
      </c>
      <c r="R1351">
        <v>32</v>
      </c>
      <c r="S1351">
        <v>30</v>
      </c>
      <c r="T1351">
        <v>5</v>
      </c>
      <c r="U1351">
        <v>2</v>
      </c>
      <c r="V1351">
        <v>1E-3</v>
      </c>
      <c r="W1351">
        <v>2.5999999999999999E-2</v>
      </c>
      <c r="X1351">
        <v>24</v>
      </c>
      <c r="Y1351">
        <v>1.5</v>
      </c>
      <c r="Z1351" t="s">
        <v>57</v>
      </c>
      <c r="AA1351">
        <v>10230</v>
      </c>
      <c r="AB1351">
        <v>0.5</v>
      </c>
      <c r="AC1351">
        <v>1</v>
      </c>
      <c r="AD1351">
        <v>56</v>
      </c>
      <c r="AE1351">
        <v>1</v>
      </c>
      <c r="AF1351">
        <v>1</v>
      </c>
      <c r="AG1351">
        <v>0.5</v>
      </c>
      <c r="AH1351">
        <v>0</v>
      </c>
      <c r="BA1351">
        <v>14</v>
      </c>
      <c r="BB1351">
        <v>801</v>
      </c>
      <c r="BC1351">
        <v>1</v>
      </c>
      <c r="BD1351">
        <v>9</v>
      </c>
      <c r="BE1351">
        <v>0</v>
      </c>
      <c r="BF1351">
        <v>1.4</v>
      </c>
      <c r="BG1351">
        <v>11</v>
      </c>
      <c r="BH1351">
        <v>25</v>
      </c>
      <c r="BI1351">
        <v>136</v>
      </c>
      <c r="BJ1351">
        <v>101</v>
      </c>
      <c r="BK1351">
        <v>0</v>
      </c>
      <c r="BL1351">
        <v>73</v>
      </c>
      <c r="BM1351">
        <v>0</v>
      </c>
      <c r="BN1351">
        <v>40</v>
      </c>
      <c r="BO1351">
        <v>10</v>
      </c>
      <c r="BP1351">
        <v>2</v>
      </c>
      <c r="BQ1351" t="s">
        <v>19</v>
      </c>
      <c r="BR1351">
        <v>32</v>
      </c>
      <c r="BS1351">
        <v>30</v>
      </c>
      <c r="BT1351">
        <v>5</v>
      </c>
      <c r="BU1351">
        <v>2</v>
      </c>
      <c r="BV1351">
        <v>1E-3</v>
      </c>
      <c r="BW1351">
        <v>2.5999999999999999E-2</v>
      </c>
      <c r="BX1351">
        <v>24</v>
      </c>
      <c r="BY1351">
        <v>1.5</v>
      </c>
      <c r="BZ1351" t="s">
        <v>57</v>
      </c>
      <c r="CA1351">
        <v>10230</v>
      </c>
      <c r="CB1351">
        <v>0.5</v>
      </c>
      <c r="CC1351">
        <v>1</v>
      </c>
      <c r="CD1351">
        <v>56</v>
      </c>
      <c r="CE1351">
        <v>1</v>
      </c>
      <c r="CF1351">
        <v>1</v>
      </c>
      <c r="CG1351">
        <v>0.5</v>
      </c>
      <c r="CH1351">
        <v>0</v>
      </c>
    </row>
    <row r="1352" spans="1:86">
      <c r="A1352">
        <v>15</v>
      </c>
      <c r="B1352">
        <v>801</v>
      </c>
      <c r="C1352">
        <v>1</v>
      </c>
      <c r="D1352">
        <v>9</v>
      </c>
      <c r="E1352">
        <v>0</v>
      </c>
      <c r="F1352" s="24">
        <f t="shared" si="107"/>
        <v>15</v>
      </c>
      <c r="G1352">
        <v>110</v>
      </c>
      <c r="H1352" s="24">
        <f t="shared" si="109"/>
        <v>9</v>
      </c>
      <c r="I1352" s="24">
        <f t="shared" si="106"/>
        <v>17</v>
      </c>
      <c r="J1352" s="24">
        <f t="shared" si="108"/>
        <v>125</v>
      </c>
      <c r="K1352" s="24" t="str">
        <f t="shared" si="110"/>
        <v>00</v>
      </c>
      <c r="L1352">
        <v>73</v>
      </c>
      <c r="M1352">
        <v>0</v>
      </c>
      <c r="N1352">
        <v>40</v>
      </c>
      <c r="O1352">
        <v>10</v>
      </c>
      <c r="P1352">
        <v>2</v>
      </c>
      <c r="Q1352" t="s">
        <v>19</v>
      </c>
      <c r="R1352">
        <v>32</v>
      </c>
      <c r="S1352">
        <v>30</v>
      </c>
      <c r="T1352">
        <v>5</v>
      </c>
      <c r="U1352">
        <v>2</v>
      </c>
      <c r="V1352">
        <v>2.1000000000000001E-2</v>
      </c>
      <c r="W1352">
        <v>1.0999999999999999E-2</v>
      </c>
      <c r="X1352">
        <v>24</v>
      </c>
      <c r="Y1352">
        <v>1.5</v>
      </c>
      <c r="Z1352" t="s">
        <v>57</v>
      </c>
      <c r="AA1352">
        <v>500</v>
      </c>
      <c r="AB1352">
        <v>0.5</v>
      </c>
      <c r="AC1352">
        <v>1</v>
      </c>
      <c r="AD1352">
        <v>56</v>
      </c>
      <c r="AE1352">
        <v>1</v>
      </c>
      <c r="AF1352">
        <v>1</v>
      </c>
      <c r="AG1352">
        <v>0.5</v>
      </c>
      <c r="AH1352">
        <v>0</v>
      </c>
      <c r="BA1352">
        <v>15</v>
      </c>
      <c r="BB1352">
        <v>801</v>
      </c>
      <c r="BC1352">
        <v>1</v>
      </c>
      <c r="BD1352">
        <v>9</v>
      </c>
      <c r="BE1352">
        <v>0</v>
      </c>
      <c r="BF1352">
        <v>1.4</v>
      </c>
      <c r="BG1352">
        <v>110</v>
      </c>
      <c r="BH1352">
        <v>25</v>
      </c>
      <c r="BI1352">
        <v>136</v>
      </c>
      <c r="BJ1352">
        <v>101</v>
      </c>
      <c r="BK1352">
        <v>0</v>
      </c>
      <c r="BL1352">
        <v>73</v>
      </c>
      <c r="BM1352">
        <v>0</v>
      </c>
      <c r="BN1352">
        <v>40</v>
      </c>
      <c r="BO1352">
        <v>10</v>
      </c>
      <c r="BP1352">
        <v>2</v>
      </c>
      <c r="BQ1352" t="s">
        <v>19</v>
      </c>
      <c r="BR1352">
        <v>32</v>
      </c>
      <c r="BS1352">
        <v>30</v>
      </c>
      <c r="BT1352">
        <v>5</v>
      </c>
      <c r="BU1352">
        <v>2</v>
      </c>
      <c r="BV1352">
        <v>2.1000000000000001E-2</v>
      </c>
      <c r="BW1352">
        <v>1.0999999999999999E-2</v>
      </c>
      <c r="BX1352">
        <v>24</v>
      </c>
      <c r="BY1352">
        <v>1.5</v>
      </c>
      <c r="BZ1352" t="s">
        <v>57</v>
      </c>
      <c r="CA1352">
        <v>500</v>
      </c>
      <c r="CB1352">
        <v>0.5</v>
      </c>
      <c r="CC1352">
        <v>1</v>
      </c>
      <c r="CD1352">
        <v>56</v>
      </c>
      <c r="CE1352">
        <v>1</v>
      </c>
      <c r="CF1352">
        <v>1</v>
      </c>
      <c r="CG1352">
        <v>0.5</v>
      </c>
      <c r="CH1352">
        <v>0</v>
      </c>
    </row>
    <row r="1353" spans="1:86">
      <c r="F1353" s="24" t="str">
        <f t="shared" si="107"/>
        <v/>
      </c>
      <c r="H1353" s="24" t="str">
        <f t="shared" si="109"/>
        <v/>
      </c>
      <c r="I1353" s="24" t="str">
        <f t="shared" si="106"/>
        <v/>
      </c>
      <c r="J1353" s="24" t="str">
        <f t="shared" si="108"/>
        <v/>
      </c>
      <c r="K1353" s="24" t="str">
        <f t="shared" si="110"/>
        <v/>
      </c>
      <c r="AC1353">
        <v>1</v>
      </c>
      <c r="AE1353">
        <v>1</v>
      </c>
      <c r="AF1353">
        <v>1</v>
      </c>
      <c r="AH1353">
        <v>0</v>
      </c>
      <c r="BK1353">
        <v>0</v>
      </c>
      <c r="CC1353">
        <v>1</v>
      </c>
      <c r="CE1353">
        <v>1</v>
      </c>
      <c r="CF1353">
        <v>1</v>
      </c>
      <c r="CH1353">
        <v>0</v>
      </c>
    </row>
    <row r="1354" spans="1:86">
      <c r="F1354" s="24" t="str">
        <f t="shared" si="107"/>
        <v/>
      </c>
      <c r="H1354" s="24" t="str">
        <f t="shared" si="109"/>
        <v/>
      </c>
      <c r="I1354" s="24" t="str">
        <f t="shared" si="106"/>
        <v/>
      </c>
      <c r="J1354" s="24" t="str">
        <f t="shared" si="108"/>
        <v/>
      </c>
      <c r="K1354" s="24" t="str">
        <f t="shared" si="110"/>
        <v/>
      </c>
      <c r="AC1354">
        <v>1</v>
      </c>
      <c r="AE1354">
        <v>1</v>
      </c>
      <c r="AF1354">
        <v>1</v>
      </c>
      <c r="AH1354">
        <v>0</v>
      </c>
      <c r="BK1354">
        <v>0</v>
      </c>
      <c r="CC1354">
        <v>1</v>
      </c>
      <c r="CE1354">
        <v>1</v>
      </c>
      <c r="CF1354">
        <v>1</v>
      </c>
      <c r="CH1354">
        <v>0</v>
      </c>
    </row>
    <row r="1355" spans="1:86">
      <c r="F1355" s="24" t="str">
        <f t="shared" si="107"/>
        <v/>
      </c>
      <c r="H1355" s="24" t="str">
        <f t="shared" si="109"/>
        <v/>
      </c>
      <c r="I1355" s="24" t="str">
        <f t="shared" si="106"/>
        <v/>
      </c>
      <c r="J1355" s="24" t="str">
        <f t="shared" si="108"/>
        <v/>
      </c>
      <c r="K1355" s="24" t="str">
        <f t="shared" si="110"/>
        <v/>
      </c>
      <c r="AC1355">
        <v>1</v>
      </c>
      <c r="AE1355">
        <v>1</v>
      </c>
      <c r="AF1355">
        <v>1</v>
      </c>
      <c r="AH1355">
        <v>0</v>
      </c>
      <c r="BK1355">
        <v>0</v>
      </c>
      <c r="CC1355">
        <v>1</v>
      </c>
      <c r="CE1355">
        <v>1</v>
      </c>
      <c r="CF1355">
        <v>1</v>
      </c>
      <c r="CH1355">
        <v>0</v>
      </c>
    </row>
    <row r="1356" spans="1:86">
      <c r="F1356" s="24" t="str">
        <f t="shared" si="107"/>
        <v/>
      </c>
      <c r="H1356" s="24" t="str">
        <f t="shared" si="109"/>
        <v/>
      </c>
      <c r="I1356" s="24" t="str">
        <f t="shared" si="106"/>
        <v/>
      </c>
      <c r="J1356" s="24" t="str">
        <f t="shared" si="108"/>
        <v/>
      </c>
      <c r="K1356" s="24" t="str">
        <f t="shared" si="110"/>
        <v/>
      </c>
      <c r="AC1356">
        <v>1</v>
      </c>
      <c r="AE1356">
        <v>1</v>
      </c>
      <c r="AF1356">
        <v>1</v>
      </c>
      <c r="AH1356">
        <v>0</v>
      </c>
      <c r="BK1356">
        <v>0</v>
      </c>
      <c r="CC1356">
        <v>1</v>
      </c>
      <c r="CE1356">
        <v>1</v>
      </c>
      <c r="CF1356">
        <v>1</v>
      </c>
      <c r="CH1356">
        <v>0</v>
      </c>
    </row>
    <row r="1357" spans="1:86">
      <c r="A1357">
        <v>2</v>
      </c>
      <c r="B1357">
        <v>10</v>
      </c>
      <c r="C1357">
        <v>300</v>
      </c>
      <c r="D1357">
        <v>55</v>
      </c>
      <c r="E1357">
        <v>0</v>
      </c>
      <c r="F1357" s="24">
        <f t="shared" si="107"/>
        <v>135</v>
      </c>
      <c r="G1357">
        <v>50</v>
      </c>
      <c r="H1357" s="24">
        <f t="shared" si="109"/>
        <v>12</v>
      </c>
      <c r="I1357" s="24">
        <f t="shared" si="106"/>
        <v>11</v>
      </c>
      <c r="J1357" s="24">
        <f t="shared" si="108"/>
        <v>175</v>
      </c>
      <c r="K1357" s="24" t="str">
        <f t="shared" si="110"/>
        <v>03</v>
      </c>
      <c r="L1357">
        <v>22</v>
      </c>
      <c r="M1357">
        <v>0</v>
      </c>
      <c r="N1357">
        <v>0</v>
      </c>
      <c r="O1357">
        <v>1</v>
      </c>
      <c r="P1357">
        <v>0</v>
      </c>
      <c r="Q1357" t="s">
        <v>18</v>
      </c>
      <c r="R1357">
        <v>21</v>
      </c>
      <c r="S1357">
        <v>10</v>
      </c>
      <c r="T1357">
        <v>2</v>
      </c>
      <c r="U1357">
        <v>2</v>
      </c>
      <c r="V1357">
        <v>0.30299999999999999</v>
      </c>
      <c r="W1357">
        <v>0.2545</v>
      </c>
      <c r="X1357">
        <v>24</v>
      </c>
      <c r="Y1357">
        <v>0</v>
      </c>
      <c r="Z1357" t="s">
        <v>133</v>
      </c>
      <c r="AB1357">
        <v>0</v>
      </c>
      <c r="AC1357">
        <v>1</v>
      </c>
      <c r="AD1357">
        <v>56</v>
      </c>
      <c r="AE1357">
        <v>1</v>
      </c>
      <c r="AF1357">
        <v>1</v>
      </c>
      <c r="AG1357">
        <v>0.63</v>
      </c>
      <c r="AH1357">
        <v>0</v>
      </c>
      <c r="BA1357">
        <v>2</v>
      </c>
      <c r="BB1357">
        <v>10</v>
      </c>
      <c r="BC1357">
        <v>300</v>
      </c>
      <c r="BD1357">
        <v>55</v>
      </c>
      <c r="BE1357">
        <v>0</v>
      </c>
      <c r="BF1357">
        <v>13.4</v>
      </c>
      <c r="BG1357">
        <v>50</v>
      </c>
      <c r="BH1357">
        <v>12</v>
      </c>
      <c r="BI1357">
        <v>90</v>
      </c>
      <c r="BJ1357">
        <v>103</v>
      </c>
      <c r="BK1357">
        <v>0</v>
      </c>
      <c r="BL1357">
        <v>22</v>
      </c>
      <c r="BM1357">
        <v>0</v>
      </c>
      <c r="BN1357">
        <v>0</v>
      </c>
      <c r="BO1357">
        <v>1</v>
      </c>
      <c r="BP1357">
        <v>0</v>
      </c>
      <c r="BQ1357" t="s">
        <v>18</v>
      </c>
      <c r="BR1357">
        <v>21</v>
      </c>
      <c r="BS1357">
        <v>10</v>
      </c>
      <c r="BT1357">
        <v>2</v>
      </c>
      <c r="BU1357">
        <v>2</v>
      </c>
      <c r="BV1357">
        <v>0.30299999999999999</v>
      </c>
      <c r="BW1357">
        <v>0.2545</v>
      </c>
      <c r="BX1357">
        <v>24</v>
      </c>
      <c r="BY1357">
        <v>0</v>
      </c>
      <c r="BZ1357" t="s">
        <v>133</v>
      </c>
      <c r="CB1357">
        <v>0</v>
      </c>
      <c r="CC1357">
        <v>1</v>
      </c>
      <c r="CD1357">
        <v>56</v>
      </c>
      <c r="CE1357">
        <v>1</v>
      </c>
      <c r="CF1357">
        <v>1</v>
      </c>
      <c r="CG1357">
        <v>0.63</v>
      </c>
      <c r="CH1357">
        <v>0</v>
      </c>
    </row>
    <row r="1358" spans="1:86">
      <c r="A1358">
        <v>3</v>
      </c>
      <c r="B1358">
        <v>9</v>
      </c>
      <c r="C1358">
        <v>200</v>
      </c>
      <c r="D1358">
        <v>40</v>
      </c>
      <c r="E1358">
        <v>0</v>
      </c>
      <c r="F1358" s="24">
        <f t="shared" si="107"/>
        <v>85</v>
      </c>
      <c r="G1358">
        <v>50</v>
      </c>
      <c r="H1358" s="24">
        <f t="shared" si="109"/>
        <v>14</v>
      </c>
      <c r="I1358" s="24">
        <f t="shared" si="106"/>
        <v>11</v>
      </c>
      <c r="J1358" s="24">
        <f t="shared" si="108"/>
        <v>175</v>
      </c>
      <c r="K1358" s="24" t="str">
        <f t="shared" si="110"/>
        <v>03</v>
      </c>
      <c r="L1358">
        <v>22</v>
      </c>
      <c r="M1358">
        <v>0</v>
      </c>
      <c r="N1358">
        <v>0</v>
      </c>
      <c r="O1358">
        <v>1</v>
      </c>
      <c r="P1358">
        <v>0</v>
      </c>
      <c r="Q1358" t="s">
        <v>18</v>
      </c>
      <c r="R1358">
        <v>21</v>
      </c>
      <c r="S1358">
        <v>10</v>
      </c>
      <c r="T1358">
        <v>2</v>
      </c>
      <c r="U1358">
        <v>2</v>
      </c>
      <c r="V1358">
        <v>0.20899999999999999</v>
      </c>
      <c r="W1358">
        <v>0.17560000000000001</v>
      </c>
      <c r="X1358">
        <v>24</v>
      </c>
      <c r="Y1358">
        <v>0</v>
      </c>
      <c r="Z1358" t="s">
        <v>133</v>
      </c>
      <c r="AB1358">
        <v>0</v>
      </c>
      <c r="AC1358">
        <v>1</v>
      </c>
      <c r="AD1358">
        <v>56</v>
      </c>
      <c r="AE1358">
        <v>1</v>
      </c>
      <c r="AF1358">
        <v>1</v>
      </c>
      <c r="AG1358">
        <v>0.63</v>
      </c>
      <c r="AH1358">
        <v>0</v>
      </c>
      <c r="BA1358">
        <v>3</v>
      </c>
      <c r="BB1358">
        <v>9</v>
      </c>
      <c r="BC1358">
        <v>200</v>
      </c>
      <c r="BD1358">
        <v>40</v>
      </c>
      <c r="BE1358">
        <v>0</v>
      </c>
      <c r="BF1358">
        <v>8.6</v>
      </c>
      <c r="BG1358">
        <v>50</v>
      </c>
      <c r="BH1358">
        <v>14</v>
      </c>
      <c r="BI1358">
        <v>90</v>
      </c>
      <c r="BJ1358">
        <v>103</v>
      </c>
      <c r="BK1358">
        <v>0</v>
      </c>
      <c r="BL1358">
        <v>22</v>
      </c>
      <c r="BM1358">
        <v>0</v>
      </c>
      <c r="BN1358">
        <v>0</v>
      </c>
      <c r="BO1358">
        <v>1</v>
      </c>
      <c r="BP1358">
        <v>0</v>
      </c>
      <c r="BQ1358" t="s">
        <v>18</v>
      </c>
      <c r="BR1358">
        <v>21</v>
      </c>
      <c r="BS1358">
        <v>10</v>
      </c>
      <c r="BT1358">
        <v>2</v>
      </c>
      <c r="BU1358">
        <v>2</v>
      </c>
      <c r="BV1358">
        <v>0.20899999999999999</v>
      </c>
      <c r="BW1358">
        <v>0.17560000000000001</v>
      </c>
      <c r="BX1358">
        <v>24</v>
      </c>
      <c r="BY1358">
        <v>0</v>
      </c>
      <c r="BZ1358" t="s">
        <v>133</v>
      </c>
      <c r="CB1358">
        <v>0</v>
      </c>
      <c r="CC1358">
        <v>1</v>
      </c>
      <c r="CD1358">
        <v>56</v>
      </c>
      <c r="CE1358">
        <v>1</v>
      </c>
      <c r="CF1358">
        <v>1</v>
      </c>
      <c r="CG1358">
        <v>0.63</v>
      </c>
      <c r="CH1358">
        <v>0</v>
      </c>
    </row>
    <row r="1359" spans="1:86">
      <c r="A1359">
        <v>4</v>
      </c>
      <c r="B1359">
        <v>8</v>
      </c>
      <c r="C1359">
        <v>140</v>
      </c>
      <c r="D1359">
        <v>40</v>
      </c>
      <c r="E1359">
        <v>0</v>
      </c>
      <c r="F1359" s="24">
        <f t="shared" si="107"/>
        <v>53</v>
      </c>
      <c r="G1359">
        <v>60</v>
      </c>
      <c r="H1359" s="24">
        <f t="shared" si="109"/>
        <v>14</v>
      </c>
      <c r="I1359" s="24">
        <f t="shared" si="106"/>
        <v>11</v>
      </c>
      <c r="J1359" s="24">
        <f t="shared" si="108"/>
        <v>175</v>
      </c>
      <c r="K1359" s="24" t="str">
        <f t="shared" si="110"/>
        <v>03</v>
      </c>
      <c r="L1359">
        <v>32</v>
      </c>
      <c r="M1359">
        <v>0</v>
      </c>
      <c r="N1359">
        <v>40</v>
      </c>
      <c r="O1359">
        <v>0</v>
      </c>
      <c r="P1359">
        <v>0</v>
      </c>
      <c r="Q1359" t="s">
        <v>18</v>
      </c>
      <c r="R1359">
        <v>31</v>
      </c>
      <c r="S1359">
        <v>15</v>
      </c>
      <c r="T1359">
        <v>2</v>
      </c>
      <c r="U1359">
        <v>2</v>
      </c>
      <c r="V1359">
        <v>0.154</v>
      </c>
      <c r="W1359">
        <v>0.1278</v>
      </c>
      <c r="X1359">
        <v>24</v>
      </c>
      <c r="Y1359">
        <v>0</v>
      </c>
      <c r="Z1359" t="s">
        <v>133</v>
      </c>
      <c r="AB1359">
        <v>0</v>
      </c>
      <c r="AC1359">
        <v>1</v>
      </c>
      <c r="AD1359">
        <v>56</v>
      </c>
      <c r="AE1359">
        <v>1</v>
      </c>
      <c r="AF1359">
        <v>1</v>
      </c>
      <c r="AG1359">
        <v>0.63</v>
      </c>
      <c r="AH1359">
        <v>0</v>
      </c>
      <c r="BA1359">
        <v>4</v>
      </c>
      <c r="BB1359">
        <v>8</v>
      </c>
      <c r="BC1359">
        <v>140</v>
      </c>
      <c r="BD1359">
        <v>40</v>
      </c>
      <c r="BE1359">
        <v>0</v>
      </c>
      <c r="BF1359">
        <v>5.3</v>
      </c>
      <c r="BG1359">
        <v>60</v>
      </c>
      <c r="BH1359">
        <v>14</v>
      </c>
      <c r="BI1359">
        <v>90</v>
      </c>
      <c r="BJ1359">
        <v>103</v>
      </c>
      <c r="BK1359">
        <v>0</v>
      </c>
      <c r="BL1359">
        <v>32</v>
      </c>
      <c r="BM1359">
        <v>0</v>
      </c>
      <c r="BN1359">
        <v>40</v>
      </c>
      <c r="BO1359">
        <v>0</v>
      </c>
      <c r="BP1359">
        <v>0</v>
      </c>
      <c r="BQ1359" t="s">
        <v>18</v>
      </c>
      <c r="BR1359">
        <v>31</v>
      </c>
      <c r="BS1359">
        <v>15</v>
      </c>
      <c r="BT1359">
        <v>2</v>
      </c>
      <c r="BU1359">
        <v>2</v>
      </c>
      <c r="BV1359">
        <v>0.154</v>
      </c>
      <c r="BW1359">
        <v>0.1278</v>
      </c>
      <c r="BX1359">
        <v>24</v>
      </c>
      <c r="BY1359">
        <v>0</v>
      </c>
      <c r="BZ1359" t="s">
        <v>133</v>
      </c>
      <c r="CB1359">
        <v>0</v>
      </c>
      <c r="CC1359">
        <v>1</v>
      </c>
      <c r="CD1359">
        <v>56</v>
      </c>
      <c r="CE1359">
        <v>1</v>
      </c>
      <c r="CF1359">
        <v>1</v>
      </c>
      <c r="CG1359">
        <v>0.63</v>
      </c>
      <c r="CH1359">
        <v>0</v>
      </c>
    </row>
    <row r="1360" spans="1:86">
      <c r="A1360">
        <v>5</v>
      </c>
      <c r="B1360">
        <v>7</v>
      </c>
      <c r="C1360">
        <v>70</v>
      </c>
      <c r="D1360">
        <v>25</v>
      </c>
      <c r="E1360">
        <v>0</v>
      </c>
      <c r="F1360" s="24">
        <f t="shared" si="107"/>
        <v>33</v>
      </c>
      <c r="G1360">
        <v>60</v>
      </c>
      <c r="H1360" s="24">
        <f t="shared" si="109"/>
        <v>10</v>
      </c>
      <c r="I1360" s="24">
        <f t="shared" si="106"/>
        <v>11</v>
      </c>
      <c r="J1360" s="24">
        <f t="shared" si="108"/>
        <v>150</v>
      </c>
      <c r="K1360" s="24" t="str">
        <f t="shared" si="110"/>
        <v>03</v>
      </c>
      <c r="L1360">
        <v>42</v>
      </c>
      <c r="M1360">
        <v>0</v>
      </c>
      <c r="N1360">
        <v>40</v>
      </c>
      <c r="O1360">
        <v>0</v>
      </c>
      <c r="P1360">
        <v>0</v>
      </c>
      <c r="Q1360" t="s">
        <v>18</v>
      </c>
      <c r="R1360">
        <v>31</v>
      </c>
      <c r="S1360">
        <v>15</v>
      </c>
      <c r="T1360">
        <v>2</v>
      </c>
      <c r="U1360">
        <v>2</v>
      </c>
      <c r="V1360">
        <v>0.111</v>
      </c>
      <c r="W1360">
        <v>8.8800000000000004E-2</v>
      </c>
      <c r="X1360">
        <v>24</v>
      </c>
      <c r="Y1360">
        <v>0</v>
      </c>
      <c r="Z1360" t="s">
        <v>133</v>
      </c>
      <c r="AB1360">
        <v>4</v>
      </c>
      <c r="AC1360">
        <v>1</v>
      </c>
      <c r="AD1360">
        <v>56</v>
      </c>
      <c r="AE1360">
        <v>1</v>
      </c>
      <c r="AF1360">
        <v>1</v>
      </c>
      <c r="AG1360">
        <v>0.63</v>
      </c>
      <c r="AH1360">
        <v>0</v>
      </c>
      <c r="BA1360">
        <v>5</v>
      </c>
      <c r="BB1360">
        <v>7</v>
      </c>
      <c r="BC1360">
        <v>70</v>
      </c>
      <c r="BD1360">
        <v>25</v>
      </c>
      <c r="BE1360">
        <v>0</v>
      </c>
      <c r="BF1360">
        <v>3.3</v>
      </c>
      <c r="BG1360">
        <v>60</v>
      </c>
      <c r="BH1360">
        <v>14</v>
      </c>
      <c r="BI1360">
        <v>90</v>
      </c>
      <c r="BJ1360">
        <v>102</v>
      </c>
      <c r="BK1360">
        <v>0</v>
      </c>
      <c r="BL1360">
        <v>42</v>
      </c>
      <c r="BM1360">
        <v>0</v>
      </c>
      <c r="BN1360">
        <v>40</v>
      </c>
      <c r="BO1360">
        <v>0</v>
      </c>
      <c r="BP1360">
        <v>0</v>
      </c>
      <c r="BQ1360" t="s">
        <v>18</v>
      </c>
      <c r="BR1360">
        <v>31</v>
      </c>
      <c r="BS1360">
        <v>15</v>
      </c>
      <c r="BT1360">
        <v>2</v>
      </c>
      <c r="BU1360">
        <v>2</v>
      </c>
      <c r="BV1360">
        <v>0.111</v>
      </c>
      <c r="BW1360">
        <v>8.8800000000000004E-2</v>
      </c>
      <c r="BX1360">
        <v>24</v>
      </c>
      <c r="BY1360">
        <v>0</v>
      </c>
      <c r="BZ1360" t="s">
        <v>133</v>
      </c>
      <c r="CB1360">
        <v>4</v>
      </c>
      <c r="CC1360">
        <v>1</v>
      </c>
      <c r="CD1360">
        <v>56</v>
      </c>
      <c r="CE1360">
        <v>1</v>
      </c>
      <c r="CF1360">
        <v>1</v>
      </c>
      <c r="CG1360">
        <v>0.63</v>
      </c>
      <c r="CH1360">
        <v>0</v>
      </c>
    </row>
    <row r="1361" spans="1:86">
      <c r="A1361">
        <v>6</v>
      </c>
      <c r="B1361">
        <v>6</v>
      </c>
      <c r="C1361">
        <v>40</v>
      </c>
      <c r="D1361">
        <v>20</v>
      </c>
      <c r="E1361">
        <v>0</v>
      </c>
      <c r="F1361" s="24">
        <f t="shared" si="107"/>
        <v>23</v>
      </c>
      <c r="G1361">
        <v>70</v>
      </c>
      <c r="H1361" s="24">
        <f t="shared" si="109"/>
        <v>12</v>
      </c>
      <c r="I1361" s="24">
        <f t="shared" si="106"/>
        <v>13</v>
      </c>
      <c r="J1361" s="24">
        <f t="shared" si="108"/>
        <v>150</v>
      </c>
      <c r="K1361" s="24" t="str">
        <f t="shared" si="110"/>
        <v>03</v>
      </c>
      <c r="L1361">
        <v>32</v>
      </c>
      <c r="M1361">
        <v>0</v>
      </c>
      <c r="N1361">
        <v>40</v>
      </c>
      <c r="O1361">
        <v>0</v>
      </c>
      <c r="P1361" t="s">
        <v>135</v>
      </c>
      <c r="Q1361" t="s">
        <v>18</v>
      </c>
      <c r="R1361">
        <v>31</v>
      </c>
      <c r="S1361">
        <v>15</v>
      </c>
      <c r="T1361">
        <v>2</v>
      </c>
      <c r="U1361">
        <v>2</v>
      </c>
      <c r="V1361">
        <v>7.5999999999999998E-2</v>
      </c>
      <c r="W1361">
        <v>0.06</v>
      </c>
      <c r="X1361">
        <v>24</v>
      </c>
      <c r="Y1361">
        <v>0</v>
      </c>
      <c r="Z1361" t="s">
        <v>133</v>
      </c>
      <c r="AB1361">
        <v>2.8</v>
      </c>
      <c r="AC1361">
        <v>1</v>
      </c>
      <c r="AD1361">
        <v>56</v>
      </c>
      <c r="AE1361">
        <v>1</v>
      </c>
      <c r="AF1361">
        <v>1</v>
      </c>
      <c r="AG1361">
        <v>0.63</v>
      </c>
      <c r="AH1361">
        <v>0</v>
      </c>
      <c r="BA1361">
        <v>6</v>
      </c>
      <c r="BB1361">
        <v>6</v>
      </c>
      <c r="BC1361">
        <v>40</v>
      </c>
      <c r="BD1361">
        <v>20</v>
      </c>
      <c r="BE1361">
        <v>0</v>
      </c>
      <c r="BF1361">
        <v>2.2999999999999998</v>
      </c>
      <c r="BG1361">
        <v>70</v>
      </c>
      <c r="BH1361">
        <v>17</v>
      </c>
      <c r="BI1361">
        <v>100</v>
      </c>
      <c r="BJ1361">
        <v>102</v>
      </c>
      <c r="BK1361">
        <v>0</v>
      </c>
      <c r="BL1361">
        <v>32</v>
      </c>
      <c r="BM1361">
        <v>0</v>
      </c>
      <c r="BN1361">
        <v>40</v>
      </c>
      <c r="BO1361">
        <v>0</v>
      </c>
      <c r="BP1361" t="s">
        <v>135</v>
      </c>
      <c r="BQ1361" t="s">
        <v>18</v>
      </c>
      <c r="BR1361">
        <v>31</v>
      </c>
      <c r="BS1361">
        <v>15</v>
      </c>
      <c r="BT1361">
        <v>2</v>
      </c>
      <c r="BU1361">
        <v>2</v>
      </c>
      <c r="BV1361">
        <v>7.5999999999999998E-2</v>
      </c>
      <c r="BW1361">
        <v>0.06</v>
      </c>
      <c r="BX1361">
        <v>24</v>
      </c>
      <c r="BY1361">
        <v>0</v>
      </c>
      <c r="BZ1361" t="s">
        <v>133</v>
      </c>
      <c r="CB1361">
        <v>2.8</v>
      </c>
      <c r="CC1361">
        <v>1</v>
      </c>
      <c r="CD1361">
        <v>56</v>
      </c>
      <c r="CE1361">
        <v>1</v>
      </c>
      <c r="CF1361">
        <v>1</v>
      </c>
      <c r="CG1361">
        <v>0.63</v>
      </c>
      <c r="CH1361">
        <v>0</v>
      </c>
    </row>
    <row r="1362" spans="1:86">
      <c r="A1362">
        <v>7</v>
      </c>
      <c r="B1362">
        <v>5</v>
      </c>
      <c r="C1362">
        <v>10</v>
      </c>
      <c r="D1362">
        <v>10</v>
      </c>
      <c r="E1362">
        <v>0</v>
      </c>
      <c r="F1362" s="24">
        <f t="shared" si="107"/>
        <v>15</v>
      </c>
      <c r="G1362">
        <v>95</v>
      </c>
      <c r="H1362" s="24">
        <f t="shared" si="109"/>
        <v>6</v>
      </c>
      <c r="I1362" s="24">
        <f t="shared" si="106"/>
        <v>13</v>
      </c>
      <c r="J1362" s="24">
        <f t="shared" si="108"/>
        <v>125</v>
      </c>
      <c r="K1362" s="24" t="str">
        <f t="shared" si="110"/>
        <v>00</v>
      </c>
      <c r="L1362">
        <v>52</v>
      </c>
      <c r="M1362">
        <v>0</v>
      </c>
      <c r="N1362">
        <v>40</v>
      </c>
      <c r="O1362">
        <v>0</v>
      </c>
      <c r="P1362">
        <v>0</v>
      </c>
      <c r="Q1362" t="s">
        <v>18</v>
      </c>
      <c r="R1362">
        <v>31</v>
      </c>
      <c r="S1362">
        <v>15</v>
      </c>
      <c r="T1362">
        <v>2</v>
      </c>
      <c r="U1362">
        <v>2</v>
      </c>
      <c r="V1362">
        <v>5.0999999999999997E-2</v>
      </c>
      <c r="W1362">
        <v>4.0300000000000002E-2</v>
      </c>
      <c r="X1362">
        <v>24</v>
      </c>
      <c r="Y1362">
        <v>0</v>
      </c>
      <c r="Z1362" t="s">
        <v>133</v>
      </c>
      <c r="AB1362">
        <v>2</v>
      </c>
      <c r="AC1362">
        <v>1</v>
      </c>
      <c r="AD1362">
        <v>56</v>
      </c>
      <c r="AE1362">
        <v>1</v>
      </c>
      <c r="AF1362">
        <v>1</v>
      </c>
      <c r="AG1362">
        <v>0.63</v>
      </c>
      <c r="AH1362">
        <v>0</v>
      </c>
      <c r="BA1362">
        <v>7</v>
      </c>
      <c r="BB1362">
        <v>5</v>
      </c>
      <c r="BC1362">
        <v>10</v>
      </c>
      <c r="BD1362">
        <v>10</v>
      </c>
      <c r="BE1362">
        <v>0</v>
      </c>
      <c r="BF1362">
        <v>1.5</v>
      </c>
      <c r="BG1362">
        <v>95</v>
      </c>
      <c r="BH1362">
        <v>18</v>
      </c>
      <c r="BI1362">
        <v>100</v>
      </c>
      <c r="BJ1362">
        <v>101</v>
      </c>
      <c r="BK1362">
        <v>0</v>
      </c>
      <c r="BL1362">
        <v>52</v>
      </c>
      <c r="BM1362">
        <v>0</v>
      </c>
      <c r="BN1362">
        <v>40</v>
      </c>
      <c r="BO1362">
        <v>0</v>
      </c>
      <c r="BP1362">
        <v>0</v>
      </c>
      <c r="BQ1362" t="s">
        <v>18</v>
      </c>
      <c r="BR1362">
        <v>31</v>
      </c>
      <c r="BS1362">
        <v>15</v>
      </c>
      <c r="BT1362">
        <v>2</v>
      </c>
      <c r="BU1362">
        <v>2</v>
      </c>
      <c r="BV1362">
        <v>5.0999999999999997E-2</v>
      </c>
      <c r="BW1362">
        <v>4.0300000000000002E-2</v>
      </c>
      <c r="BX1362">
        <v>24</v>
      </c>
      <c r="BY1362">
        <v>0</v>
      </c>
      <c r="BZ1362" t="s">
        <v>133</v>
      </c>
      <c r="CB1362">
        <v>2</v>
      </c>
      <c r="CC1362">
        <v>1</v>
      </c>
      <c r="CD1362">
        <v>56</v>
      </c>
      <c r="CE1362">
        <v>1</v>
      </c>
      <c r="CF1362">
        <v>1</v>
      </c>
      <c r="CG1362">
        <v>0.63</v>
      </c>
      <c r="CH1362">
        <v>0</v>
      </c>
    </row>
    <row r="1363" spans="1:86">
      <c r="A1363">
        <v>8</v>
      </c>
      <c r="B1363">
        <v>4</v>
      </c>
      <c r="C1363">
        <v>7</v>
      </c>
      <c r="D1363">
        <v>9</v>
      </c>
      <c r="E1363">
        <v>0</v>
      </c>
      <c r="F1363" s="24">
        <f t="shared" si="107"/>
        <v>7.9999999999999991</v>
      </c>
      <c r="G1363">
        <v>95</v>
      </c>
      <c r="H1363" s="24">
        <f t="shared" si="109"/>
        <v>6</v>
      </c>
      <c r="I1363" s="24">
        <f t="shared" si="106"/>
        <v>13</v>
      </c>
      <c r="J1363" s="24">
        <f t="shared" si="108"/>
        <v>125</v>
      </c>
      <c r="K1363" s="24" t="str">
        <f t="shared" si="110"/>
        <v>00</v>
      </c>
      <c r="L1363">
        <v>62</v>
      </c>
      <c r="M1363">
        <v>0</v>
      </c>
      <c r="N1363">
        <v>0</v>
      </c>
      <c r="O1363">
        <v>0</v>
      </c>
      <c r="P1363">
        <v>0</v>
      </c>
      <c r="Q1363" t="s">
        <v>18</v>
      </c>
      <c r="R1363">
        <v>31</v>
      </c>
      <c r="S1363">
        <v>15</v>
      </c>
      <c r="T1363">
        <v>3</v>
      </c>
      <c r="U1363">
        <v>2</v>
      </c>
      <c r="V1363">
        <v>3.6999999999999998E-2</v>
      </c>
      <c r="W1363">
        <v>2.81E-2</v>
      </c>
      <c r="X1363">
        <v>24</v>
      </c>
      <c r="Y1363">
        <v>0</v>
      </c>
      <c r="Z1363" t="s">
        <v>133</v>
      </c>
      <c r="AB1363">
        <v>1.1200000000000001</v>
      </c>
      <c r="AC1363">
        <v>1</v>
      </c>
      <c r="AD1363">
        <v>56</v>
      </c>
      <c r="AE1363">
        <v>1</v>
      </c>
      <c r="AF1363">
        <v>1</v>
      </c>
      <c r="AG1363">
        <v>0.63</v>
      </c>
      <c r="AH1363">
        <v>0</v>
      </c>
      <c r="BA1363">
        <v>8</v>
      </c>
      <c r="BB1363">
        <v>4</v>
      </c>
      <c r="BC1363">
        <v>7</v>
      </c>
      <c r="BD1363">
        <v>9</v>
      </c>
      <c r="BE1363">
        <v>0</v>
      </c>
      <c r="BF1363">
        <v>0.7</v>
      </c>
      <c r="BG1363">
        <v>95</v>
      </c>
      <c r="BH1363">
        <v>18</v>
      </c>
      <c r="BI1363">
        <v>100</v>
      </c>
      <c r="BJ1363">
        <v>101</v>
      </c>
      <c r="BK1363">
        <v>0</v>
      </c>
      <c r="BL1363">
        <v>62</v>
      </c>
      <c r="BM1363">
        <v>0</v>
      </c>
      <c r="BN1363">
        <v>0</v>
      </c>
      <c r="BO1363">
        <v>0</v>
      </c>
      <c r="BP1363">
        <v>0</v>
      </c>
      <c r="BQ1363" t="s">
        <v>18</v>
      </c>
      <c r="BR1363">
        <v>31</v>
      </c>
      <c r="BS1363">
        <v>15</v>
      </c>
      <c r="BT1363">
        <v>3</v>
      </c>
      <c r="BU1363">
        <v>2</v>
      </c>
      <c r="BV1363">
        <v>3.6999999999999998E-2</v>
      </c>
      <c r="BW1363">
        <v>2.81E-2</v>
      </c>
      <c r="BX1363">
        <v>24</v>
      </c>
      <c r="BY1363">
        <v>0</v>
      </c>
      <c r="BZ1363" t="s">
        <v>133</v>
      </c>
      <c r="CB1363">
        <v>1.1200000000000001</v>
      </c>
      <c r="CC1363">
        <v>1</v>
      </c>
      <c r="CD1363">
        <v>56</v>
      </c>
      <c r="CE1363">
        <v>1</v>
      </c>
      <c r="CF1363">
        <v>1</v>
      </c>
      <c r="CG1363">
        <v>0.63</v>
      </c>
      <c r="CH1363">
        <v>0</v>
      </c>
    </row>
    <row r="1364" spans="1:86">
      <c r="A1364">
        <v>9</v>
      </c>
      <c r="B1364">
        <v>3</v>
      </c>
      <c r="C1364">
        <v>7</v>
      </c>
      <c r="D1364">
        <v>9</v>
      </c>
      <c r="E1364">
        <v>0</v>
      </c>
      <c r="F1364" s="24">
        <f t="shared" si="107"/>
        <v>5</v>
      </c>
      <c r="G1364">
        <v>95</v>
      </c>
      <c r="H1364" s="24">
        <f t="shared" si="109"/>
        <v>6</v>
      </c>
      <c r="I1364" s="24">
        <f t="shared" si="106"/>
        <v>14</v>
      </c>
      <c r="J1364" s="24">
        <f t="shared" si="108"/>
        <v>125</v>
      </c>
      <c r="K1364" s="24" t="str">
        <f t="shared" si="110"/>
        <v>00</v>
      </c>
      <c r="L1364">
        <v>75</v>
      </c>
      <c r="M1364">
        <v>0</v>
      </c>
      <c r="N1364">
        <v>0</v>
      </c>
      <c r="O1364">
        <v>0</v>
      </c>
      <c r="P1364">
        <v>0</v>
      </c>
      <c r="Q1364" t="s">
        <v>18</v>
      </c>
      <c r="R1364">
        <v>31</v>
      </c>
      <c r="S1364">
        <v>15</v>
      </c>
      <c r="T1364">
        <v>3</v>
      </c>
      <c r="U1364">
        <v>2</v>
      </c>
      <c r="V1364">
        <v>2.5999999999999999E-2</v>
      </c>
      <c r="W1364">
        <v>1.9199999999999998E-2</v>
      </c>
      <c r="X1364">
        <v>24</v>
      </c>
      <c r="Y1364">
        <v>0</v>
      </c>
      <c r="Z1364" t="s">
        <v>133</v>
      </c>
      <c r="AB1364">
        <v>0.9</v>
      </c>
      <c r="AC1364">
        <v>1</v>
      </c>
      <c r="AD1364">
        <v>56</v>
      </c>
      <c r="AE1364">
        <v>1</v>
      </c>
      <c r="AF1364">
        <v>1</v>
      </c>
      <c r="AG1364">
        <v>0.63</v>
      </c>
      <c r="AH1364">
        <v>0</v>
      </c>
      <c r="BA1364">
        <v>9</v>
      </c>
      <c r="BB1364">
        <v>3</v>
      </c>
      <c r="BC1364">
        <v>7</v>
      </c>
      <c r="BD1364">
        <v>9</v>
      </c>
      <c r="BE1364">
        <v>0</v>
      </c>
      <c r="BF1364">
        <v>0.4</v>
      </c>
      <c r="BG1364">
        <v>95</v>
      </c>
      <c r="BH1364">
        <v>18</v>
      </c>
      <c r="BI1364">
        <v>110</v>
      </c>
      <c r="BJ1364">
        <v>101</v>
      </c>
      <c r="BK1364">
        <v>0</v>
      </c>
      <c r="BL1364">
        <v>75</v>
      </c>
      <c r="BM1364">
        <v>0</v>
      </c>
      <c r="BN1364">
        <v>0</v>
      </c>
      <c r="BO1364">
        <v>0</v>
      </c>
      <c r="BP1364">
        <v>0</v>
      </c>
      <c r="BQ1364" t="s">
        <v>18</v>
      </c>
      <c r="BR1364">
        <v>31</v>
      </c>
      <c r="BS1364">
        <v>15</v>
      </c>
      <c r="BT1364">
        <v>3</v>
      </c>
      <c r="BU1364">
        <v>2</v>
      </c>
      <c r="BV1364">
        <v>2.5999999999999999E-2</v>
      </c>
      <c r="BW1364">
        <v>1.9199999999999998E-2</v>
      </c>
      <c r="BX1364">
        <v>24</v>
      </c>
      <c r="BY1364">
        <v>0</v>
      </c>
      <c r="BZ1364" t="s">
        <v>133</v>
      </c>
      <c r="CB1364">
        <v>0.9</v>
      </c>
      <c r="CC1364">
        <v>1</v>
      </c>
      <c r="CD1364">
        <v>56</v>
      </c>
      <c r="CE1364">
        <v>1</v>
      </c>
      <c r="CF1364">
        <v>1</v>
      </c>
      <c r="CG1364">
        <v>0.63</v>
      </c>
      <c r="CH1364">
        <v>0</v>
      </c>
    </row>
    <row r="1365" spans="1:86">
      <c r="A1365">
        <v>10</v>
      </c>
      <c r="B1365">
        <v>802</v>
      </c>
      <c r="C1365">
        <v>1</v>
      </c>
      <c r="D1365">
        <v>9</v>
      </c>
      <c r="E1365">
        <v>0</v>
      </c>
      <c r="F1365" s="24">
        <f t="shared" si="107"/>
        <v>13</v>
      </c>
      <c r="G1365">
        <v>140</v>
      </c>
      <c r="H1365" s="24">
        <f t="shared" si="109"/>
        <v>8</v>
      </c>
      <c r="I1365" s="24">
        <f t="shared" si="106"/>
        <v>20</v>
      </c>
      <c r="J1365" s="24">
        <f t="shared" si="108"/>
        <v>125</v>
      </c>
      <c r="K1365" s="24" t="str">
        <f t="shared" si="110"/>
        <v>00</v>
      </c>
      <c r="L1365">
        <v>75</v>
      </c>
      <c r="M1365">
        <v>0</v>
      </c>
      <c r="N1365">
        <v>0</v>
      </c>
      <c r="O1365">
        <v>10</v>
      </c>
      <c r="P1365">
        <v>1</v>
      </c>
      <c r="Q1365" t="s">
        <v>19</v>
      </c>
      <c r="R1365">
        <v>41</v>
      </c>
      <c r="S1365">
        <v>48</v>
      </c>
      <c r="T1365">
        <v>5</v>
      </c>
      <c r="U1365">
        <v>2</v>
      </c>
      <c r="V1365">
        <v>8.0000000000000002E-3</v>
      </c>
      <c r="W1365">
        <v>2.2200000000000001E-2</v>
      </c>
      <c r="X1365">
        <v>24</v>
      </c>
      <c r="Y1365">
        <v>1.2</v>
      </c>
      <c r="Z1365" t="s">
        <v>57</v>
      </c>
      <c r="AA1365">
        <v>5000</v>
      </c>
      <c r="AB1365">
        <v>0.8</v>
      </c>
      <c r="AC1365">
        <v>1</v>
      </c>
      <c r="AD1365">
        <v>56</v>
      </c>
      <c r="AE1365">
        <v>1</v>
      </c>
      <c r="AF1365">
        <v>1</v>
      </c>
      <c r="AG1365">
        <v>0.63</v>
      </c>
      <c r="AH1365">
        <v>0</v>
      </c>
      <c r="BA1365">
        <v>10</v>
      </c>
      <c r="BB1365">
        <v>802</v>
      </c>
      <c r="BC1365">
        <v>1</v>
      </c>
      <c r="BD1365">
        <v>9</v>
      </c>
      <c r="BE1365">
        <v>0</v>
      </c>
      <c r="BF1365">
        <v>1.3</v>
      </c>
      <c r="BG1365">
        <v>140</v>
      </c>
      <c r="BH1365">
        <v>23</v>
      </c>
      <c r="BI1365">
        <v>160</v>
      </c>
      <c r="BJ1365">
        <v>101</v>
      </c>
      <c r="BK1365">
        <v>0</v>
      </c>
      <c r="BL1365">
        <v>75</v>
      </c>
      <c r="BM1365">
        <v>0</v>
      </c>
      <c r="BN1365">
        <v>0</v>
      </c>
      <c r="BO1365">
        <v>10</v>
      </c>
      <c r="BP1365">
        <v>1</v>
      </c>
      <c r="BQ1365" t="s">
        <v>19</v>
      </c>
      <c r="BR1365">
        <v>41</v>
      </c>
      <c r="BS1365">
        <v>48</v>
      </c>
      <c r="BT1365">
        <v>5</v>
      </c>
      <c r="BU1365">
        <v>2</v>
      </c>
      <c r="BV1365">
        <v>8.0000000000000002E-3</v>
      </c>
      <c r="BW1365">
        <v>2.2200000000000001E-2</v>
      </c>
      <c r="BX1365">
        <v>24</v>
      </c>
      <c r="BY1365">
        <v>1.2</v>
      </c>
      <c r="BZ1365" t="s">
        <v>57</v>
      </c>
      <c r="CA1365">
        <v>5000</v>
      </c>
      <c r="CB1365">
        <v>0.8</v>
      </c>
      <c r="CC1365">
        <v>1</v>
      </c>
      <c r="CD1365">
        <v>56</v>
      </c>
      <c r="CE1365">
        <v>1</v>
      </c>
      <c r="CF1365">
        <v>1</v>
      </c>
      <c r="CG1365">
        <v>0.63</v>
      </c>
      <c r="CH1365">
        <v>0</v>
      </c>
    </row>
    <row r="1366" spans="1:86">
      <c r="A1366">
        <v>11</v>
      </c>
      <c r="B1366">
        <v>802</v>
      </c>
      <c r="C1366">
        <v>1</v>
      </c>
      <c r="D1366">
        <v>9</v>
      </c>
      <c r="E1366">
        <v>0</v>
      </c>
      <c r="F1366" s="24">
        <f t="shared" si="107"/>
        <v>13</v>
      </c>
      <c r="G1366">
        <v>140</v>
      </c>
      <c r="H1366" s="24">
        <f t="shared" si="109"/>
        <v>8</v>
      </c>
      <c r="I1366" s="24">
        <f t="shared" si="106"/>
        <v>20</v>
      </c>
      <c r="J1366" s="24">
        <f t="shared" si="108"/>
        <v>125</v>
      </c>
      <c r="K1366" s="24" t="str">
        <f t="shared" si="110"/>
        <v>00</v>
      </c>
      <c r="L1366">
        <v>75</v>
      </c>
      <c r="M1366">
        <v>0</v>
      </c>
      <c r="N1366">
        <v>0</v>
      </c>
      <c r="O1366">
        <v>10</v>
      </c>
      <c r="P1366">
        <v>1</v>
      </c>
      <c r="Q1366" t="s">
        <v>19</v>
      </c>
      <c r="R1366">
        <v>41</v>
      </c>
      <c r="S1366">
        <v>48</v>
      </c>
      <c r="T1366">
        <v>5</v>
      </c>
      <c r="U1366">
        <v>2</v>
      </c>
      <c r="V1366">
        <v>2.8000000000000001E-2</v>
      </c>
      <c r="W1366">
        <v>9.4999999999999998E-3</v>
      </c>
      <c r="X1366">
        <v>24</v>
      </c>
      <c r="Y1366">
        <v>1.2</v>
      </c>
      <c r="Z1366" t="s">
        <v>57</v>
      </c>
      <c r="AA1366">
        <v>400</v>
      </c>
      <c r="AB1366">
        <v>0.8</v>
      </c>
      <c r="AC1366">
        <v>1</v>
      </c>
      <c r="AD1366">
        <v>56</v>
      </c>
      <c r="AE1366">
        <v>1</v>
      </c>
      <c r="AF1366">
        <v>1</v>
      </c>
      <c r="AG1366">
        <v>0.63</v>
      </c>
      <c r="AH1366">
        <v>0</v>
      </c>
      <c r="BA1366">
        <v>11</v>
      </c>
      <c r="BB1366">
        <v>802</v>
      </c>
      <c r="BC1366">
        <v>1</v>
      </c>
      <c r="BD1366">
        <v>9</v>
      </c>
      <c r="BE1366">
        <v>0</v>
      </c>
      <c r="BF1366">
        <v>1.3</v>
      </c>
      <c r="BG1366">
        <v>140</v>
      </c>
      <c r="BH1366">
        <v>23</v>
      </c>
      <c r="BI1366">
        <v>160</v>
      </c>
      <c r="BJ1366">
        <v>101</v>
      </c>
      <c r="BK1366">
        <v>0</v>
      </c>
      <c r="BL1366">
        <v>75</v>
      </c>
      <c r="BM1366">
        <v>0</v>
      </c>
      <c r="BN1366">
        <v>0</v>
      </c>
      <c r="BO1366">
        <v>10</v>
      </c>
      <c r="BP1366">
        <v>1</v>
      </c>
      <c r="BQ1366" t="s">
        <v>19</v>
      </c>
      <c r="BR1366">
        <v>41</v>
      </c>
      <c r="BS1366">
        <v>48</v>
      </c>
      <c r="BT1366">
        <v>5</v>
      </c>
      <c r="BU1366">
        <v>2</v>
      </c>
      <c r="BV1366">
        <v>2.8000000000000001E-2</v>
      </c>
      <c r="BW1366">
        <v>9.4999999999999998E-3</v>
      </c>
      <c r="BX1366">
        <v>24</v>
      </c>
      <c r="BY1366">
        <v>1.2</v>
      </c>
      <c r="BZ1366" t="s">
        <v>57</v>
      </c>
      <c r="CA1366">
        <v>400</v>
      </c>
      <c r="CB1366">
        <v>0.8</v>
      </c>
      <c r="CC1366">
        <v>1</v>
      </c>
      <c r="CD1366">
        <v>56</v>
      </c>
      <c r="CE1366">
        <v>1</v>
      </c>
      <c r="CF1366">
        <v>1</v>
      </c>
      <c r="CG1366">
        <v>0.63</v>
      </c>
      <c r="CH1366">
        <v>0</v>
      </c>
    </row>
    <row r="1367" spans="1:86">
      <c r="A1367">
        <v>12</v>
      </c>
      <c r="B1367">
        <v>801</v>
      </c>
      <c r="C1367">
        <v>1</v>
      </c>
      <c r="D1367">
        <v>9</v>
      </c>
      <c r="E1367">
        <v>0</v>
      </c>
      <c r="F1367" s="24">
        <f t="shared" si="107"/>
        <v>15</v>
      </c>
      <c r="G1367">
        <v>110</v>
      </c>
      <c r="H1367" s="24">
        <f t="shared" si="109"/>
        <v>8</v>
      </c>
      <c r="I1367" s="24">
        <f t="shared" si="106"/>
        <v>17</v>
      </c>
      <c r="J1367" s="24">
        <f t="shared" si="108"/>
        <v>125</v>
      </c>
      <c r="K1367" s="24" t="str">
        <f t="shared" si="110"/>
        <v>00</v>
      </c>
      <c r="L1367">
        <v>73</v>
      </c>
      <c r="M1367">
        <v>0</v>
      </c>
      <c r="N1367">
        <v>0</v>
      </c>
      <c r="O1367">
        <v>10</v>
      </c>
      <c r="P1367">
        <v>3</v>
      </c>
      <c r="Q1367" t="s">
        <v>19</v>
      </c>
      <c r="R1367">
        <v>32</v>
      </c>
      <c r="S1367">
        <v>30</v>
      </c>
      <c r="T1367">
        <v>5</v>
      </c>
      <c r="U1367">
        <v>2</v>
      </c>
      <c r="V1367">
        <v>4.0000000000000001E-3</v>
      </c>
      <c r="W1367">
        <v>2.7E-2</v>
      </c>
      <c r="X1367">
        <v>24</v>
      </c>
      <c r="Y1367">
        <v>1.2</v>
      </c>
      <c r="Z1367" t="s">
        <v>57</v>
      </c>
      <c r="AA1367">
        <v>5000</v>
      </c>
      <c r="AB1367">
        <v>0.63</v>
      </c>
      <c r="AC1367">
        <v>1</v>
      </c>
      <c r="AD1367">
        <v>56</v>
      </c>
      <c r="AE1367">
        <v>1</v>
      </c>
      <c r="AF1367">
        <v>1</v>
      </c>
      <c r="AG1367">
        <v>0.63</v>
      </c>
      <c r="AH1367">
        <v>0</v>
      </c>
      <c r="BA1367">
        <v>12</v>
      </c>
      <c r="BB1367">
        <v>801</v>
      </c>
      <c r="BC1367">
        <v>1</v>
      </c>
      <c r="BD1367">
        <v>9</v>
      </c>
      <c r="BE1367">
        <v>0</v>
      </c>
      <c r="BF1367">
        <v>1.4</v>
      </c>
      <c r="BG1367">
        <v>110</v>
      </c>
      <c r="BH1367">
        <v>23</v>
      </c>
      <c r="BI1367">
        <v>136</v>
      </c>
      <c r="BJ1367">
        <v>101</v>
      </c>
      <c r="BK1367">
        <v>0</v>
      </c>
      <c r="BL1367">
        <v>73</v>
      </c>
      <c r="BM1367">
        <v>0</v>
      </c>
      <c r="BN1367">
        <v>0</v>
      </c>
      <c r="BO1367">
        <v>10</v>
      </c>
      <c r="BP1367">
        <v>3</v>
      </c>
      <c r="BQ1367" t="s">
        <v>19</v>
      </c>
      <c r="BR1367">
        <v>32</v>
      </c>
      <c r="BS1367">
        <v>30</v>
      </c>
      <c r="BT1367">
        <v>5</v>
      </c>
      <c r="BU1367">
        <v>2</v>
      </c>
      <c r="BV1367">
        <v>4.0000000000000001E-3</v>
      </c>
      <c r="BW1367">
        <v>2.7E-2</v>
      </c>
      <c r="BX1367">
        <v>24</v>
      </c>
      <c r="BY1367">
        <v>1.2</v>
      </c>
      <c r="BZ1367" t="s">
        <v>57</v>
      </c>
      <c r="CA1367">
        <v>5000</v>
      </c>
      <c r="CB1367">
        <v>0.63</v>
      </c>
      <c r="CC1367">
        <v>1</v>
      </c>
      <c r="CD1367">
        <v>56</v>
      </c>
      <c r="CE1367">
        <v>1</v>
      </c>
      <c r="CF1367">
        <v>1</v>
      </c>
      <c r="CG1367">
        <v>0.63</v>
      </c>
      <c r="CH1367">
        <v>0</v>
      </c>
    </row>
    <row r="1368" spans="1:86">
      <c r="A1368">
        <v>13</v>
      </c>
      <c r="B1368">
        <v>801</v>
      </c>
      <c r="C1368">
        <v>1</v>
      </c>
      <c r="D1368">
        <v>9</v>
      </c>
      <c r="E1368">
        <v>0</v>
      </c>
      <c r="F1368" s="24">
        <f t="shared" si="107"/>
        <v>15</v>
      </c>
      <c r="G1368">
        <v>110</v>
      </c>
      <c r="H1368" s="24">
        <f t="shared" si="109"/>
        <v>8</v>
      </c>
      <c r="I1368" s="24">
        <f t="shared" si="106"/>
        <v>17</v>
      </c>
      <c r="J1368" s="24">
        <f t="shared" si="108"/>
        <v>125</v>
      </c>
      <c r="K1368" s="24" t="str">
        <f t="shared" si="110"/>
        <v>00</v>
      </c>
      <c r="L1368">
        <v>73</v>
      </c>
      <c r="M1368">
        <v>0</v>
      </c>
      <c r="N1368">
        <v>0</v>
      </c>
      <c r="O1368">
        <v>10</v>
      </c>
      <c r="P1368">
        <v>3</v>
      </c>
      <c r="Q1368" t="s">
        <v>19</v>
      </c>
      <c r="R1368">
        <v>32</v>
      </c>
      <c r="S1368">
        <v>30</v>
      </c>
      <c r="T1368">
        <v>5</v>
      </c>
      <c r="U1368">
        <v>2</v>
      </c>
      <c r="V1368">
        <v>2.4E-2</v>
      </c>
      <c r="W1368">
        <v>1.2E-2</v>
      </c>
      <c r="X1368">
        <v>24</v>
      </c>
      <c r="Y1368">
        <v>1.2</v>
      </c>
      <c r="Z1368" t="s">
        <v>57</v>
      </c>
      <c r="AA1368">
        <v>400</v>
      </c>
      <c r="AB1368">
        <v>0.63</v>
      </c>
      <c r="AC1368">
        <v>1</v>
      </c>
      <c r="AD1368">
        <v>56</v>
      </c>
      <c r="AE1368">
        <v>1</v>
      </c>
      <c r="AF1368">
        <v>1</v>
      </c>
      <c r="AG1368">
        <v>0.63</v>
      </c>
      <c r="AH1368">
        <v>0</v>
      </c>
      <c r="BA1368">
        <v>13</v>
      </c>
      <c r="BB1368">
        <v>801</v>
      </c>
      <c r="BC1368">
        <v>1</v>
      </c>
      <c r="BD1368">
        <v>9</v>
      </c>
      <c r="BE1368">
        <v>0</v>
      </c>
      <c r="BF1368">
        <v>1.4</v>
      </c>
      <c r="BG1368">
        <v>110</v>
      </c>
      <c r="BH1368">
        <v>23</v>
      </c>
      <c r="BI1368">
        <v>136</v>
      </c>
      <c r="BJ1368">
        <v>101</v>
      </c>
      <c r="BK1368">
        <v>0</v>
      </c>
      <c r="BL1368">
        <v>73</v>
      </c>
      <c r="BM1368">
        <v>0</v>
      </c>
      <c r="BN1368">
        <v>0</v>
      </c>
      <c r="BO1368">
        <v>10</v>
      </c>
      <c r="BP1368">
        <v>3</v>
      </c>
      <c r="BQ1368" t="s">
        <v>19</v>
      </c>
      <c r="BR1368">
        <v>32</v>
      </c>
      <c r="BS1368">
        <v>30</v>
      </c>
      <c r="BT1368">
        <v>5</v>
      </c>
      <c r="BU1368">
        <v>2</v>
      </c>
      <c r="BV1368">
        <v>2.4E-2</v>
      </c>
      <c r="BW1368">
        <v>1.2E-2</v>
      </c>
      <c r="BX1368">
        <v>24</v>
      </c>
      <c r="BY1368">
        <v>1.2</v>
      </c>
      <c r="BZ1368" t="s">
        <v>57</v>
      </c>
      <c r="CA1368">
        <v>400</v>
      </c>
      <c r="CB1368">
        <v>0.63</v>
      </c>
      <c r="CC1368">
        <v>1</v>
      </c>
      <c r="CD1368">
        <v>56</v>
      </c>
      <c r="CE1368">
        <v>1</v>
      </c>
      <c r="CF1368">
        <v>1</v>
      </c>
      <c r="CG1368">
        <v>0.63</v>
      </c>
      <c r="CH1368">
        <v>0</v>
      </c>
    </row>
    <row r="1369" spans="1:86">
      <c r="F1369" s="24" t="str">
        <f t="shared" si="107"/>
        <v/>
      </c>
      <c r="H1369" s="24" t="str">
        <f t="shared" si="109"/>
        <v/>
      </c>
      <c r="I1369" s="24" t="str">
        <f t="shared" si="106"/>
        <v/>
      </c>
      <c r="J1369" s="24" t="str">
        <f t="shared" si="108"/>
        <v/>
      </c>
      <c r="K1369" s="24" t="str">
        <f t="shared" si="110"/>
        <v/>
      </c>
      <c r="AC1369">
        <v>1</v>
      </c>
      <c r="AE1369">
        <v>1</v>
      </c>
      <c r="AF1369">
        <v>1</v>
      </c>
      <c r="AH1369">
        <v>0</v>
      </c>
      <c r="BK1369">
        <v>0</v>
      </c>
      <c r="CC1369">
        <v>1</v>
      </c>
      <c r="CE1369">
        <v>1</v>
      </c>
      <c r="CF1369">
        <v>1</v>
      </c>
      <c r="CH1369">
        <v>0</v>
      </c>
    </row>
    <row r="1370" spans="1:86">
      <c r="F1370" s="24" t="str">
        <f t="shared" si="107"/>
        <v/>
      </c>
      <c r="H1370" s="24" t="str">
        <f t="shared" si="109"/>
        <v/>
      </c>
      <c r="I1370" s="24" t="str">
        <f t="shared" si="106"/>
        <v/>
      </c>
      <c r="J1370" s="24" t="str">
        <f t="shared" si="108"/>
        <v/>
      </c>
      <c r="K1370" s="24" t="str">
        <f t="shared" si="110"/>
        <v/>
      </c>
      <c r="AC1370">
        <v>1</v>
      </c>
      <c r="AE1370">
        <v>1</v>
      </c>
      <c r="AF1370">
        <v>1</v>
      </c>
      <c r="AH1370">
        <v>0</v>
      </c>
      <c r="BK1370">
        <v>0</v>
      </c>
      <c r="CC1370">
        <v>1</v>
      </c>
      <c r="CE1370">
        <v>1</v>
      </c>
      <c r="CF1370">
        <v>1</v>
      </c>
      <c r="CH1370">
        <v>0</v>
      </c>
    </row>
    <row r="1371" spans="1:86">
      <c r="A1371">
        <v>2</v>
      </c>
      <c r="B1371">
        <v>9</v>
      </c>
      <c r="C1371">
        <v>300</v>
      </c>
      <c r="D1371">
        <v>55</v>
      </c>
      <c r="E1371">
        <v>0</v>
      </c>
      <c r="F1371" s="24">
        <f t="shared" si="107"/>
        <v>135</v>
      </c>
      <c r="G1371">
        <v>50</v>
      </c>
      <c r="H1371" s="24">
        <f t="shared" si="109"/>
        <v>12</v>
      </c>
      <c r="I1371" s="24">
        <f t="shared" si="106"/>
        <v>11</v>
      </c>
      <c r="J1371" s="24">
        <f t="shared" si="108"/>
        <v>175</v>
      </c>
      <c r="K1371" s="24" t="str">
        <f t="shared" si="110"/>
        <v>03</v>
      </c>
      <c r="L1371">
        <v>22</v>
      </c>
      <c r="M1371">
        <v>0</v>
      </c>
      <c r="N1371">
        <v>0</v>
      </c>
      <c r="O1371">
        <v>1</v>
      </c>
      <c r="P1371">
        <v>0</v>
      </c>
      <c r="Q1371" t="s">
        <v>18</v>
      </c>
      <c r="R1371">
        <v>21</v>
      </c>
      <c r="S1371">
        <v>10</v>
      </c>
      <c r="T1371">
        <v>2</v>
      </c>
      <c r="U1371">
        <v>2</v>
      </c>
      <c r="V1371">
        <v>0.30099999999999999</v>
      </c>
      <c r="W1371">
        <v>0.25280000000000002</v>
      </c>
      <c r="X1371">
        <v>24</v>
      </c>
      <c r="Y1371">
        <v>0</v>
      </c>
      <c r="Z1371" t="s">
        <v>133</v>
      </c>
      <c r="AB1371">
        <v>0</v>
      </c>
      <c r="AC1371">
        <v>1</v>
      </c>
      <c r="AD1371">
        <v>56</v>
      </c>
      <c r="AE1371">
        <v>1</v>
      </c>
      <c r="AF1371">
        <v>1</v>
      </c>
      <c r="AG1371">
        <v>0.8</v>
      </c>
      <c r="AH1371">
        <v>0</v>
      </c>
      <c r="BA1371">
        <v>2</v>
      </c>
      <c r="BB1371">
        <v>9</v>
      </c>
      <c r="BC1371">
        <v>300</v>
      </c>
      <c r="BD1371">
        <v>55</v>
      </c>
      <c r="BE1371">
        <v>0</v>
      </c>
      <c r="BF1371">
        <v>13.4</v>
      </c>
      <c r="BG1371">
        <v>50</v>
      </c>
      <c r="BH1371">
        <v>12</v>
      </c>
      <c r="BI1371">
        <v>90</v>
      </c>
      <c r="BJ1371">
        <v>103</v>
      </c>
      <c r="BK1371">
        <v>0</v>
      </c>
      <c r="BL1371">
        <v>22</v>
      </c>
      <c r="BM1371">
        <v>0</v>
      </c>
      <c r="BN1371">
        <v>0</v>
      </c>
      <c r="BO1371">
        <v>1</v>
      </c>
      <c r="BP1371">
        <v>0</v>
      </c>
      <c r="BQ1371" t="s">
        <v>18</v>
      </c>
      <c r="BR1371">
        <v>21</v>
      </c>
      <c r="BS1371">
        <v>10</v>
      </c>
      <c r="BT1371">
        <v>2</v>
      </c>
      <c r="BU1371">
        <v>2</v>
      </c>
      <c r="BV1371">
        <v>0.30099999999999999</v>
      </c>
      <c r="BW1371">
        <v>0.25280000000000002</v>
      </c>
      <c r="BX1371">
        <v>24</v>
      </c>
      <c r="BY1371">
        <v>0</v>
      </c>
      <c r="BZ1371" t="s">
        <v>133</v>
      </c>
      <c r="CB1371">
        <v>0</v>
      </c>
      <c r="CC1371">
        <v>1</v>
      </c>
      <c r="CD1371">
        <v>56</v>
      </c>
      <c r="CE1371">
        <v>1</v>
      </c>
      <c r="CF1371">
        <v>1</v>
      </c>
      <c r="CG1371">
        <v>0.8</v>
      </c>
      <c r="CH1371">
        <v>0</v>
      </c>
    </row>
    <row r="1372" spans="1:86">
      <c r="A1372">
        <v>3</v>
      </c>
      <c r="B1372">
        <v>8</v>
      </c>
      <c r="C1372">
        <v>200</v>
      </c>
      <c r="D1372">
        <v>40</v>
      </c>
      <c r="E1372">
        <v>0</v>
      </c>
      <c r="F1372" s="24">
        <f t="shared" si="107"/>
        <v>85</v>
      </c>
      <c r="G1372">
        <v>50</v>
      </c>
      <c r="H1372" s="24">
        <f t="shared" si="109"/>
        <v>14</v>
      </c>
      <c r="I1372" s="24">
        <f t="shared" si="106"/>
        <v>11</v>
      </c>
      <c r="J1372" s="24">
        <f t="shared" si="108"/>
        <v>175</v>
      </c>
      <c r="K1372" s="24" t="str">
        <f t="shared" si="110"/>
        <v>03</v>
      </c>
      <c r="L1372">
        <v>22</v>
      </c>
      <c r="M1372">
        <v>0</v>
      </c>
      <c r="N1372">
        <v>0</v>
      </c>
      <c r="O1372">
        <v>1</v>
      </c>
      <c r="P1372">
        <v>0</v>
      </c>
      <c r="Q1372" t="s">
        <v>18</v>
      </c>
      <c r="R1372">
        <v>21</v>
      </c>
      <c r="S1372">
        <v>10</v>
      </c>
      <c r="T1372">
        <v>2</v>
      </c>
      <c r="U1372">
        <v>2</v>
      </c>
      <c r="V1372">
        <v>0.20699999999999999</v>
      </c>
      <c r="W1372">
        <v>0.1739</v>
      </c>
      <c r="X1372">
        <v>24</v>
      </c>
      <c r="Y1372">
        <v>0</v>
      </c>
      <c r="Z1372" t="s">
        <v>133</v>
      </c>
      <c r="AB1372">
        <v>0</v>
      </c>
      <c r="AC1372">
        <v>1</v>
      </c>
      <c r="AD1372">
        <v>56</v>
      </c>
      <c r="AE1372">
        <v>1</v>
      </c>
      <c r="AF1372">
        <v>1</v>
      </c>
      <c r="AG1372">
        <v>0.8</v>
      </c>
      <c r="AH1372">
        <v>0</v>
      </c>
      <c r="BA1372">
        <v>3</v>
      </c>
      <c r="BB1372">
        <v>8</v>
      </c>
      <c r="BC1372">
        <v>200</v>
      </c>
      <c r="BD1372">
        <v>40</v>
      </c>
      <c r="BE1372">
        <v>0</v>
      </c>
      <c r="BF1372">
        <v>8.6</v>
      </c>
      <c r="BG1372">
        <v>50</v>
      </c>
      <c r="BH1372">
        <v>14</v>
      </c>
      <c r="BI1372">
        <v>90</v>
      </c>
      <c r="BJ1372">
        <v>103</v>
      </c>
      <c r="BK1372">
        <v>0</v>
      </c>
      <c r="BL1372">
        <v>22</v>
      </c>
      <c r="BM1372">
        <v>0</v>
      </c>
      <c r="BN1372">
        <v>0</v>
      </c>
      <c r="BO1372">
        <v>1</v>
      </c>
      <c r="BP1372">
        <v>0</v>
      </c>
      <c r="BQ1372" t="s">
        <v>18</v>
      </c>
      <c r="BR1372">
        <v>21</v>
      </c>
      <c r="BS1372">
        <v>10</v>
      </c>
      <c r="BT1372">
        <v>2</v>
      </c>
      <c r="BU1372">
        <v>2</v>
      </c>
      <c r="BV1372">
        <v>0.20699999999999999</v>
      </c>
      <c r="BW1372">
        <v>0.1739</v>
      </c>
      <c r="BX1372">
        <v>24</v>
      </c>
      <c r="BY1372">
        <v>0</v>
      </c>
      <c r="BZ1372" t="s">
        <v>133</v>
      </c>
      <c r="CB1372">
        <v>0</v>
      </c>
      <c r="CC1372">
        <v>1</v>
      </c>
      <c r="CD1372">
        <v>56</v>
      </c>
      <c r="CE1372">
        <v>1</v>
      </c>
      <c r="CF1372">
        <v>1</v>
      </c>
      <c r="CG1372">
        <v>0.8</v>
      </c>
      <c r="CH1372">
        <v>0</v>
      </c>
    </row>
    <row r="1373" spans="1:86">
      <c r="A1373">
        <v>4</v>
      </c>
      <c r="B1373">
        <v>7</v>
      </c>
      <c r="C1373">
        <v>140</v>
      </c>
      <c r="D1373">
        <v>40</v>
      </c>
      <c r="E1373">
        <v>0</v>
      </c>
      <c r="F1373" s="24">
        <f t="shared" si="107"/>
        <v>53</v>
      </c>
      <c r="G1373">
        <v>60</v>
      </c>
      <c r="H1373" s="24">
        <f t="shared" si="109"/>
        <v>14</v>
      </c>
      <c r="I1373" s="24">
        <f t="shared" si="106"/>
        <v>11</v>
      </c>
      <c r="J1373" s="24">
        <f t="shared" si="108"/>
        <v>175</v>
      </c>
      <c r="K1373" s="24" t="str">
        <f t="shared" si="110"/>
        <v>03</v>
      </c>
      <c r="L1373">
        <v>32</v>
      </c>
      <c r="M1373">
        <v>0</v>
      </c>
      <c r="N1373">
        <v>40</v>
      </c>
      <c r="O1373">
        <v>0</v>
      </c>
      <c r="P1373">
        <v>0</v>
      </c>
      <c r="Q1373" t="s">
        <v>18</v>
      </c>
      <c r="R1373">
        <v>31</v>
      </c>
      <c r="S1373">
        <v>15</v>
      </c>
      <c r="T1373">
        <v>2</v>
      </c>
      <c r="U1373">
        <v>2</v>
      </c>
      <c r="V1373">
        <v>0.152</v>
      </c>
      <c r="W1373">
        <v>0.12620000000000001</v>
      </c>
      <c r="X1373">
        <v>24</v>
      </c>
      <c r="Y1373">
        <v>0</v>
      </c>
      <c r="Z1373" t="s">
        <v>133</v>
      </c>
      <c r="AB1373">
        <v>0</v>
      </c>
      <c r="AC1373">
        <v>1</v>
      </c>
      <c r="AD1373">
        <v>56</v>
      </c>
      <c r="AE1373">
        <v>1</v>
      </c>
      <c r="AF1373">
        <v>1</v>
      </c>
      <c r="AG1373">
        <v>0.8</v>
      </c>
      <c r="AH1373">
        <v>0</v>
      </c>
      <c r="BA1373">
        <v>4</v>
      </c>
      <c r="BB1373">
        <v>7</v>
      </c>
      <c r="BC1373">
        <v>140</v>
      </c>
      <c r="BD1373">
        <v>40</v>
      </c>
      <c r="BE1373">
        <v>0</v>
      </c>
      <c r="BF1373">
        <v>5.3</v>
      </c>
      <c r="BG1373">
        <v>60</v>
      </c>
      <c r="BH1373">
        <v>14</v>
      </c>
      <c r="BI1373">
        <v>90</v>
      </c>
      <c r="BJ1373">
        <v>103</v>
      </c>
      <c r="BK1373">
        <v>0</v>
      </c>
      <c r="BL1373">
        <v>32</v>
      </c>
      <c r="BM1373">
        <v>0</v>
      </c>
      <c r="BN1373">
        <v>40</v>
      </c>
      <c r="BO1373">
        <v>0</v>
      </c>
      <c r="BP1373">
        <v>0</v>
      </c>
      <c r="BQ1373" t="s">
        <v>18</v>
      </c>
      <c r="BR1373">
        <v>31</v>
      </c>
      <c r="BS1373">
        <v>15</v>
      </c>
      <c r="BT1373">
        <v>2</v>
      </c>
      <c r="BU1373">
        <v>2</v>
      </c>
      <c r="BV1373">
        <v>0.152</v>
      </c>
      <c r="BW1373">
        <v>0.12620000000000001</v>
      </c>
      <c r="BX1373">
        <v>24</v>
      </c>
      <c r="BY1373">
        <v>0</v>
      </c>
      <c r="BZ1373" t="s">
        <v>133</v>
      </c>
      <c r="CB1373">
        <v>0</v>
      </c>
      <c r="CC1373">
        <v>1</v>
      </c>
      <c r="CD1373">
        <v>56</v>
      </c>
      <c r="CE1373">
        <v>1</v>
      </c>
      <c r="CF1373">
        <v>1</v>
      </c>
      <c r="CG1373">
        <v>0.8</v>
      </c>
      <c r="CH1373">
        <v>0</v>
      </c>
    </row>
    <row r="1374" spans="1:86">
      <c r="A1374">
        <v>5</v>
      </c>
      <c r="B1374">
        <v>6</v>
      </c>
      <c r="C1374">
        <v>70</v>
      </c>
      <c r="D1374">
        <v>25</v>
      </c>
      <c r="E1374">
        <v>0</v>
      </c>
      <c r="F1374" s="24">
        <f t="shared" si="107"/>
        <v>33</v>
      </c>
      <c r="G1374">
        <v>60</v>
      </c>
      <c r="H1374" s="24">
        <f t="shared" si="109"/>
        <v>10</v>
      </c>
      <c r="I1374" s="24">
        <f t="shared" si="106"/>
        <v>11</v>
      </c>
      <c r="J1374" s="24">
        <f t="shared" si="108"/>
        <v>150</v>
      </c>
      <c r="K1374" s="24" t="str">
        <f t="shared" si="110"/>
        <v>03</v>
      </c>
      <c r="L1374">
        <v>42</v>
      </c>
      <c r="M1374">
        <v>0</v>
      </c>
      <c r="N1374">
        <v>40</v>
      </c>
      <c r="O1374">
        <v>0</v>
      </c>
      <c r="P1374">
        <v>0</v>
      </c>
      <c r="Q1374" t="s">
        <v>18</v>
      </c>
      <c r="R1374">
        <v>31</v>
      </c>
      <c r="S1374">
        <v>15</v>
      </c>
      <c r="T1374">
        <v>2</v>
      </c>
      <c r="U1374">
        <v>2</v>
      </c>
      <c r="V1374">
        <v>0.109</v>
      </c>
      <c r="W1374">
        <v>8.72E-2</v>
      </c>
      <c r="X1374">
        <v>24</v>
      </c>
      <c r="Y1374">
        <v>0</v>
      </c>
      <c r="Z1374" t="s">
        <v>133</v>
      </c>
      <c r="AB1374">
        <v>4</v>
      </c>
      <c r="AC1374">
        <v>1</v>
      </c>
      <c r="AD1374">
        <v>56</v>
      </c>
      <c r="AE1374">
        <v>1</v>
      </c>
      <c r="AF1374">
        <v>1</v>
      </c>
      <c r="AG1374">
        <v>0.8</v>
      </c>
      <c r="AH1374">
        <v>0</v>
      </c>
      <c r="BA1374">
        <v>5</v>
      </c>
      <c r="BB1374">
        <v>6</v>
      </c>
      <c r="BC1374">
        <v>70</v>
      </c>
      <c r="BD1374">
        <v>25</v>
      </c>
      <c r="BE1374">
        <v>0</v>
      </c>
      <c r="BF1374">
        <v>3.3</v>
      </c>
      <c r="BG1374">
        <v>60</v>
      </c>
      <c r="BH1374">
        <v>14</v>
      </c>
      <c r="BI1374">
        <v>90</v>
      </c>
      <c r="BJ1374">
        <v>102</v>
      </c>
      <c r="BK1374">
        <v>0</v>
      </c>
      <c r="BL1374">
        <v>42</v>
      </c>
      <c r="BM1374">
        <v>0</v>
      </c>
      <c r="BN1374">
        <v>40</v>
      </c>
      <c r="BO1374">
        <v>0</v>
      </c>
      <c r="BP1374">
        <v>0</v>
      </c>
      <c r="BQ1374" t="s">
        <v>18</v>
      </c>
      <c r="BR1374">
        <v>31</v>
      </c>
      <c r="BS1374">
        <v>15</v>
      </c>
      <c r="BT1374">
        <v>2</v>
      </c>
      <c r="BU1374">
        <v>2</v>
      </c>
      <c r="BV1374">
        <v>0.109</v>
      </c>
      <c r="BW1374">
        <v>8.72E-2</v>
      </c>
      <c r="BX1374">
        <v>24</v>
      </c>
      <c r="BY1374">
        <v>0</v>
      </c>
      <c r="BZ1374" t="s">
        <v>133</v>
      </c>
      <c r="CB1374">
        <v>4</v>
      </c>
      <c r="CC1374">
        <v>1</v>
      </c>
      <c r="CD1374">
        <v>56</v>
      </c>
      <c r="CE1374">
        <v>1</v>
      </c>
      <c r="CF1374">
        <v>1</v>
      </c>
      <c r="CG1374">
        <v>0.8</v>
      </c>
      <c r="CH1374">
        <v>0</v>
      </c>
    </row>
    <row r="1375" spans="1:86">
      <c r="A1375">
        <v>6</v>
      </c>
      <c r="B1375">
        <v>5</v>
      </c>
      <c r="C1375">
        <v>40</v>
      </c>
      <c r="D1375">
        <v>20</v>
      </c>
      <c r="E1375">
        <v>0</v>
      </c>
      <c r="F1375" s="24">
        <f t="shared" si="107"/>
        <v>23</v>
      </c>
      <c r="G1375">
        <v>70</v>
      </c>
      <c r="H1375" s="24">
        <f t="shared" si="109"/>
        <v>12</v>
      </c>
      <c r="I1375" s="24">
        <f t="shared" si="106"/>
        <v>13</v>
      </c>
      <c r="J1375" s="24">
        <f t="shared" si="108"/>
        <v>150</v>
      </c>
      <c r="K1375" s="24" t="str">
        <f t="shared" si="110"/>
        <v>03</v>
      </c>
      <c r="L1375">
        <v>32</v>
      </c>
      <c r="M1375">
        <v>0</v>
      </c>
      <c r="N1375">
        <v>40</v>
      </c>
      <c r="O1375">
        <v>0</v>
      </c>
      <c r="P1375" t="s">
        <v>135</v>
      </c>
      <c r="Q1375" t="s">
        <v>18</v>
      </c>
      <c r="R1375">
        <v>31</v>
      </c>
      <c r="S1375">
        <v>15</v>
      </c>
      <c r="T1375">
        <v>2</v>
      </c>
      <c r="U1375">
        <v>2</v>
      </c>
      <c r="V1375">
        <v>7.3999999999999996E-2</v>
      </c>
      <c r="W1375">
        <v>5.8500000000000003E-2</v>
      </c>
      <c r="X1375">
        <v>24</v>
      </c>
      <c r="Y1375">
        <v>0</v>
      </c>
      <c r="Z1375" t="s">
        <v>133</v>
      </c>
      <c r="AB1375">
        <v>2.8</v>
      </c>
      <c r="AC1375">
        <v>1</v>
      </c>
      <c r="AD1375">
        <v>56</v>
      </c>
      <c r="AE1375">
        <v>1</v>
      </c>
      <c r="AF1375">
        <v>1</v>
      </c>
      <c r="AG1375">
        <v>0.8</v>
      </c>
      <c r="AH1375">
        <v>0</v>
      </c>
      <c r="BA1375">
        <v>6</v>
      </c>
      <c r="BB1375">
        <v>5</v>
      </c>
      <c r="BC1375">
        <v>40</v>
      </c>
      <c r="BD1375">
        <v>20</v>
      </c>
      <c r="BE1375">
        <v>0</v>
      </c>
      <c r="BF1375">
        <v>2.2999999999999998</v>
      </c>
      <c r="BG1375">
        <v>70</v>
      </c>
      <c r="BH1375">
        <v>17</v>
      </c>
      <c r="BI1375">
        <v>100</v>
      </c>
      <c r="BJ1375">
        <v>102</v>
      </c>
      <c r="BK1375">
        <v>0</v>
      </c>
      <c r="BL1375">
        <v>32</v>
      </c>
      <c r="BM1375">
        <v>0</v>
      </c>
      <c r="BN1375">
        <v>40</v>
      </c>
      <c r="BO1375">
        <v>0</v>
      </c>
      <c r="BP1375" t="s">
        <v>135</v>
      </c>
      <c r="BQ1375" t="s">
        <v>18</v>
      </c>
      <c r="BR1375">
        <v>31</v>
      </c>
      <c r="BS1375">
        <v>15</v>
      </c>
      <c r="BT1375">
        <v>2</v>
      </c>
      <c r="BU1375">
        <v>2</v>
      </c>
      <c r="BV1375">
        <v>7.3999999999999996E-2</v>
      </c>
      <c r="BW1375">
        <v>5.8500000000000003E-2</v>
      </c>
      <c r="BX1375">
        <v>24</v>
      </c>
      <c r="BY1375">
        <v>0</v>
      </c>
      <c r="BZ1375" t="s">
        <v>133</v>
      </c>
      <c r="CB1375">
        <v>2.8</v>
      </c>
      <c r="CC1375">
        <v>1</v>
      </c>
      <c r="CD1375">
        <v>56</v>
      </c>
      <c r="CE1375">
        <v>1</v>
      </c>
      <c r="CF1375">
        <v>1</v>
      </c>
      <c r="CG1375">
        <v>0.8</v>
      </c>
      <c r="CH1375">
        <v>0</v>
      </c>
    </row>
    <row r="1376" spans="1:86">
      <c r="A1376">
        <v>7</v>
      </c>
      <c r="B1376">
        <v>4</v>
      </c>
      <c r="C1376">
        <v>10</v>
      </c>
      <c r="D1376">
        <v>10</v>
      </c>
      <c r="E1376">
        <v>0</v>
      </c>
      <c r="F1376" s="24">
        <f t="shared" si="107"/>
        <v>15</v>
      </c>
      <c r="G1376">
        <v>95</v>
      </c>
      <c r="H1376" s="24">
        <f t="shared" si="109"/>
        <v>6</v>
      </c>
      <c r="I1376" s="24">
        <f t="shared" si="106"/>
        <v>13</v>
      </c>
      <c r="J1376" s="24">
        <f t="shared" si="108"/>
        <v>125</v>
      </c>
      <c r="K1376" s="24" t="str">
        <f t="shared" si="110"/>
        <v>00</v>
      </c>
      <c r="L1376">
        <v>52</v>
      </c>
      <c r="M1376">
        <v>0</v>
      </c>
      <c r="N1376">
        <v>40</v>
      </c>
      <c r="O1376">
        <v>0</v>
      </c>
      <c r="P1376">
        <v>0</v>
      </c>
      <c r="Q1376" t="s">
        <v>18</v>
      </c>
      <c r="R1376">
        <v>31</v>
      </c>
      <c r="S1376">
        <v>15</v>
      </c>
      <c r="T1376">
        <v>2</v>
      </c>
      <c r="U1376">
        <v>2</v>
      </c>
      <c r="V1376">
        <v>4.9000000000000002E-2</v>
      </c>
      <c r="W1376">
        <v>3.8699999999999998E-2</v>
      </c>
      <c r="X1376">
        <v>24</v>
      </c>
      <c r="Y1376">
        <v>0</v>
      </c>
      <c r="Z1376" t="s">
        <v>133</v>
      </c>
      <c r="AB1376">
        <v>2</v>
      </c>
      <c r="AC1376">
        <v>1</v>
      </c>
      <c r="AD1376">
        <v>56</v>
      </c>
      <c r="AE1376">
        <v>1</v>
      </c>
      <c r="AF1376">
        <v>1</v>
      </c>
      <c r="AG1376">
        <v>0.8</v>
      </c>
      <c r="AH1376">
        <v>0</v>
      </c>
      <c r="BA1376">
        <v>7</v>
      </c>
      <c r="BB1376">
        <v>4</v>
      </c>
      <c r="BC1376">
        <v>10</v>
      </c>
      <c r="BD1376">
        <v>10</v>
      </c>
      <c r="BE1376">
        <v>0</v>
      </c>
      <c r="BF1376">
        <v>1.5</v>
      </c>
      <c r="BG1376">
        <v>95</v>
      </c>
      <c r="BH1376">
        <v>18</v>
      </c>
      <c r="BI1376">
        <v>100</v>
      </c>
      <c r="BJ1376">
        <v>101</v>
      </c>
      <c r="BK1376">
        <v>0</v>
      </c>
      <c r="BL1376">
        <v>52</v>
      </c>
      <c r="BM1376">
        <v>0</v>
      </c>
      <c r="BN1376">
        <v>40</v>
      </c>
      <c r="BO1376">
        <v>0</v>
      </c>
      <c r="BP1376">
        <v>0</v>
      </c>
      <c r="BQ1376" t="s">
        <v>18</v>
      </c>
      <c r="BR1376">
        <v>31</v>
      </c>
      <c r="BS1376">
        <v>15</v>
      </c>
      <c r="BT1376">
        <v>2</v>
      </c>
      <c r="BU1376">
        <v>2</v>
      </c>
      <c r="BV1376">
        <v>4.9000000000000002E-2</v>
      </c>
      <c r="BW1376">
        <v>3.8699999999999998E-2</v>
      </c>
      <c r="BX1376">
        <v>24</v>
      </c>
      <c r="BY1376">
        <v>0</v>
      </c>
      <c r="BZ1376" t="s">
        <v>133</v>
      </c>
      <c r="CB1376">
        <v>2</v>
      </c>
      <c r="CC1376">
        <v>1</v>
      </c>
      <c r="CD1376">
        <v>56</v>
      </c>
      <c r="CE1376">
        <v>1</v>
      </c>
      <c r="CF1376">
        <v>1</v>
      </c>
      <c r="CG1376">
        <v>0.8</v>
      </c>
      <c r="CH1376">
        <v>0</v>
      </c>
    </row>
    <row r="1377" spans="1:86">
      <c r="A1377">
        <v>8</v>
      </c>
      <c r="B1377">
        <v>3</v>
      </c>
      <c r="C1377">
        <v>7</v>
      </c>
      <c r="D1377">
        <v>9</v>
      </c>
      <c r="E1377">
        <v>0</v>
      </c>
      <c r="F1377" s="24">
        <f t="shared" si="107"/>
        <v>7.9999999999999991</v>
      </c>
      <c r="G1377">
        <v>95</v>
      </c>
      <c r="H1377" s="24">
        <f t="shared" si="109"/>
        <v>6</v>
      </c>
      <c r="I1377" s="24">
        <f t="shared" si="106"/>
        <v>13</v>
      </c>
      <c r="J1377" s="24">
        <f t="shared" si="108"/>
        <v>125</v>
      </c>
      <c r="K1377" s="24" t="str">
        <f t="shared" si="110"/>
        <v>00</v>
      </c>
      <c r="L1377">
        <v>62</v>
      </c>
      <c r="M1377">
        <v>0</v>
      </c>
      <c r="N1377">
        <v>0</v>
      </c>
      <c r="O1377">
        <v>0</v>
      </c>
      <c r="P1377">
        <v>0</v>
      </c>
      <c r="Q1377" t="s">
        <v>18</v>
      </c>
      <c r="R1377">
        <v>31</v>
      </c>
      <c r="S1377">
        <v>15</v>
      </c>
      <c r="T1377">
        <v>3</v>
      </c>
      <c r="U1377">
        <v>2</v>
      </c>
      <c r="V1377">
        <v>3.5000000000000003E-2</v>
      </c>
      <c r="W1377">
        <v>2.6599999999999999E-2</v>
      </c>
      <c r="X1377">
        <v>24</v>
      </c>
      <c r="Y1377">
        <v>0</v>
      </c>
      <c r="Z1377" t="s">
        <v>133</v>
      </c>
      <c r="AB1377">
        <v>1.1200000000000001</v>
      </c>
      <c r="AC1377">
        <v>1</v>
      </c>
      <c r="AD1377">
        <v>56</v>
      </c>
      <c r="AE1377">
        <v>1</v>
      </c>
      <c r="AF1377">
        <v>1</v>
      </c>
      <c r="AG1377">
        <v>0.8</v>
      </c>
      <c r="AH1377">
        <v>0</v>
      </c>
      <c r="BA1377">
        <v>8</v>
      </c>
      <c r="BB1377">
        <v>3</v>
      </c>
      <c r="BC1377">
        <v>7</v>
      </c>
      <c r="BD1377">
        <v>9</v>
      </c>
      <c r="BE1377">
        <v>0</v>
      </c>
      <c r="BF1377">
        <v>0.7</v>
      </c>
      <c r="BG1377">
        <v>95</v>
      </c>
      <c r="BH1377">
        <v>18</v>
      </c>
      <c r="BI1377">
        <v>100</v>
      </c>
      <c r="BJ1377">
        <v>101</v>
      </c>
      <c r="BK1377">
        <v>0</v>
      </c>
      <c r="BL1377">
        <v>62</v>
      </c>
      <c r="BM1377">
        <v>0</v>
      </c>
      <c r="BN1377">
        <v>0</v>
      </c>
      <c r="BO1377">
        <v>0</v>
      </c>
      <c r="BP1377">
        <v>0</v>
      </c>
      <c r="BQ1377" t="s">
        <v>18</v>
      </c>
      <c r="BR1377">
        <v>31</v>
      </c>
      <c r="BS1377">
        <v>15</v>
      </c>
      <c r="BT1377">
        <v>3</v>
      </c>
      <c r="BU1377">
        <v>2</v>
      </c>
      <c r="BV1377">
        <v>3.5000000000000003E-2</v>
      </c>
      <c r="BW1377">
        <v>2.6599999999999999E-2</v>
      </c>
      <c r="BX1377">
        <v>24</v>
      </c>
      <c r="BY1377">
        <v>0</v>
      </c>
      <c r="BZ1377" t="s">
        <v>133</v>
      </c>
      <c r="CB1377">
        <v>1.1200000000000001</v>
      </c>
      <c r="CC1377">
        <v>1</v>
      </c>
      <c r="CD1377">
        <v>56</v>
      </c>
      <c r="CE1377">
        <v>1</v>
      </c>
      <c r="CF1377">
        <v>1</v>
      </c>
      <c r="CG1377">
        <v>0.8</v>
      </c>
      <c r="CH1377">
        <v>0</v>
      </c>
    </row>
    <row r="1378" spans="1:86">
      <c r="A1378">
        <v>9</v>
      </c>
      <c r="B1378">
        <v>2</v>
      </c>
      <c r="C1378">
        <v>7</v>
      </c>
      <c r="D1378">
        <v>9</v>
      </c>
      <c r="E1378">
        <v>0</v>
      </c>
      <c r="F1378" s="24">
        <f t="shared" si="107"/>
        <v>5</v>
      </c>
      <c r="G1378">
        <v>95</v>
      </c>
      <c r="H1378" s="24">
        <f t="shared" si="109"/>
        <v>6</v>
      </c>
      <c r="I1378" s="24">
        <f t="shared" si="106"/>
        <v>14</v>
      </c>
      <c r="J1378" s="24">
        <f t="shared" si="108"/>
        <v>125</v>
      </c>
      <c r="K1378" s="24" t="str">
        <f t="shared" si="110"/>
        <v>00</v>
      </c>
      <c r="L1378">
        <v>75</v>
      </c>
      <c r="M1378">
        <v>0</v>
      </c>
      <c r="N1378">
        <v>0</v>
      </c>
      <c r="O1378">
        <v>0</v>
      </c>
      <c r="P1378">
        <v>0</v>
      </c>
      <c r="Q1378" t="s">
        <v>18</v>
      </c>
      <c r="R1378">
        <v>31</v>
      </c>
      <c r="S1378">
        <v>15</v>
      </c>
      <c r="T1378">
        <v>3</v>
      </c>
      <c r="U1378">
        <v>2</v>
      </c>
      <c r="V1378">
        <v>2.4E-2</v>
      </c>
      <c r="W1378">
        <v>1.78E-2</v>
      </c>
      <c r="X1378">
        <v>24</v>
      </c>
      <c r="Y1378">
        <v>0</v>
      </c>
      <c r="Z1378" t="s">
        <v>133</v>
      </c>
      <c r="AB1378">
        <v>0.9</v>
      </c>
      <c r="AC1378">
        <v>1</v>
      </c>
      <c r="AD1378">
        <v>56</v>
      </c>
      <c r="AE1378">
        <v>1</v>
      </c>
      <c r="AF1378">
        <v>1</v>
      </c>
      <c r="AG1378">
        <v>0.8</v>
      </c>
      <c r="AH1378">
        <v>0</v>
      </c>
      <c r="BA1378">
        <v>9</v>
      </c>
      <c r="BB1378">
        <v>2</v>
      </c>
      <c r="BC1378">
        <v>7</v>
      </c>
      <c r="BD1378">
        <v>9</v>
      </c>
      <c r="BE1378">
        <v>0</v>
      </c>
      <c r="BF1378">
        <v>0.4</v>
      </c>
      <c r="BG1378">
        <v>95</v>
      </c>
      <c r="BH1378">
        <v>18</v>
      </c>
      <c r="BI1378">
        <v>110</v>
      </c>
      <c r="BJ1378">
        <v>101</v>
      </c>
      <c r="BK1378">
        <v>0</v>
      </c>
      <c r="BL1378">
        <v>75</v>
      </c>
      <c r="BM1378">
        <v>0</v>
      </c>
      <c r="BN1378">
        <v>0</v>
      </c>
      <c r="BO1378">
        <v>0</v>
      </c>
      <c r="BP1378">
        <v>0</v>
      </c>
      <c r="BQ1378" t="s">
        <v>18</v>
      </c>
      <c r="BR1378">
        <v>31</v>
      </c>
      <c r="BS1378">
        <v>15</v>
      </c>
      <c r="BT1378">
        <v>3</v>
      </c>
      <c r="BU1378">
        <v>2</v>
      </c>
      <c r="BV1378">
        <v>2.4E-2</v>
      </c>
      <c r="BW1378">
        <v>1.78E-2</v>
      </c>
      <c r="BX1378">
        <v>24</v>
      </c>
      <c r="BY1378">
        <v>0</v>
      </c>
      <c r="BZ1378" t="s">
        <v>133</v>
      </c>
      <c r="CB1378">
        <v>0.9</v>
      </c>
      <c r="CC1378">
        <v>1</v>
      </c>
      <c r="CD1378">
        <v>56</v>
      </c>
      <c r="CE1378">
        <v>1</v>
      </c>
      <c r="CF1378">
        <v>1</v>
      </c>
      <c r="CG1378">
        <v>0.8</v>
      </c>
      <c r="CH1378">
        <v>0</v>
      </c>
    </row>
    <row r="1379" spans="1:86">
      <c r="A1379">
        <v>10</v>
      </c>
      <c r="B1379">
        <v>801</v>
      </c>
      <c r="C1379">
        <v>7</v>
      </c>
      <c r="D1379">
        <v>9</v>
      </c>
      <c r="E1379">
        <v>0</v>
      </c>
      <c r="F1379" s="24">
        <f t="shared" si="107"/>
        <v>3</v>
      </c>
      <c r="G1379">
        <v>110</v>
      </c>
      <c r="H1379" s="24">
        <f t="shared" si="109"/>
        <v>7</v>
      </c>
      <c r="I1379" s="24">
        <f t="shared" si="106"/>
        <v>14</v>
      </c>
      <c r="J1379" s="24">
        <f t="shared" si="108"/>
        <v>125</v>
      </c>
      <c r="K1379" s="24" t="str">
        <f t="shared" si="110"/>
        <v>00</v>
      </c>
      <c r="L1379">
        <v>73</v>
      </c>
      <c r="M1379">
        <v>0</v>
      </c>
      <c r="N1379">
        <v>0</v>
      </c>
      <c r="O1379">
        <v>0</v>
      </c>
      <c r="P1379">
        <v>1</v>
      </c>
      <c r="Q1379" t="s">
        <v>18</v>
      </c>
      <c r="R1379">
        <v>31</v>
      </c>
      <c r="S1379">
        <v>15</v>
      </c>
      <c r="T1379">
        <v>3</v>
      </c>
      <c r="U1379">
        <v>2</v>
      </c>
      <c r="V1379">
        <v>4.0000000000000001E-3</v>
      </c>
      <c r="W1379">
        <v>2.7E-2</v>
      </c>
      <c r="X1379">
        <v>24</v>
      </c>
      <c r="Y1379">
        <v>0</v>
      </c>
      <c r="Z1379" t="s">
        <v>133</v>
      </c>
      <c r="AB1379">
        <v>0.8</v>
      </c>
      <c r="AC1379">
        <v>1</v>
      </c>
      <c r="AD1379">
        <v>56</v>
      </c>
      <c r="AE1379">
        <v>1</v>
      </c>
      <c r="AF1379">
        <v>1</v>
      </c>
      <c r="AG1379">
        <v>0.8</v>
      </c>
      <c r="AH1379">
        <v>0</v>
      </c>
      <c r="BA1379">
        <v>10</v>
      </c>
      <c r="BB1379">
        <v>801</v>
      </c>
      <c r="BC1379">
        <v>7</v>
      </c>
      <c r="BD1379">
        <v>9</v>
      </c>
      <c r="BE1379">
        <v>0</v>
      </c>
      <c r="BF1379">
        <v>0.3</v>
      </c>
      <c r="BG1379">
        <v>110</v>
      </c>
      <c r="BH1379">
        <v>20</v>
      </c>
      <c r="BI1379">
        <v>110</v>
      </c>
      <c r="BJ1379">
        <v>101</v>
      </c>
      <c r="BK1379">
        <v>0</v>
      </c>
      <c r="BL1379">
        <v>73</v>
      </c>
      <c r="BM1379">
        <v>0</v>
      </c>
      <c r="BN1379">
        <v>0</v>
      </c>
      <c r="BO1379">
        <v>0</v>
      </c>
      <c r="BP1379">
        <v>1</v>
      </c>
      <c r="BQ1379" t="s">
        <v>18</v>
      </c>
      <c r="BR1379">
        <v>31</v>
      </c>
      <c r="BS1379">
        <v>15</v>
      </c>
      <c r="BT1379">
        <v>3</v>
      </c>
      <c r="BU1379">
        <v>2</v>
      </c>
      <c r="BV1379">
        <v>4.0000000000000001E-3</v>
      </c>
      <c r="BW1379">
        <v>2.7E-2</v>
      </c>
      <c r="BX1379">
        <v>24</v>
      </c>
      <c r="BY1379">
        <v>0</v>
      </c>
      <c r="BZ1379" t="s">
        <v>133</v>
      </c>
      <c r="CB1379">
        <v>0.8</v>
      </c>
      <c r="CC1379">
        <v>1</v>
      </c>
      <c r="CD1379">
        <v>56</v>
      </c>
      <c r="CE1379">
        <v>1</v>
      </c>
      <c r="CF1379">
        <v>1</v>
      </c>
      <c r="CG1379">
        <v>0.8</v>
      </c>
      <c r="CH1379">
        <v>0</v>
      </c>
    </row>
    <row r="1380" spans="1:86">
      <c r="A1380">
        <v>11</v>
      </c>
      <c r="B1380">
        <v>801</v>
      </c>
      <c r="C1380">
        <v>7</v>
      </c>
      <c r="D1380">
        <v>9</v>
      </c>
      <c r="E1380">
        <v>0</v>
      </c>
      <c r="F1380" s="24">
        <f t="shared" si="107"/>
        <v>3</v>
      </c>
      <c r="G1380">
        <v>110</v>
      </c>
      <c r="H1380" s="24">
        <f t="shared" si="109"/>
        <v>7</v>
      </c>
      <c r="I1380" s="24">
        <f t="shared" si="106"/>
        <v>14</v>
      </c>
      <c r="J1380" s="24">
        <f t="shared" si="108"/>
        <v>125</v>
      </c>
      <c r="K1380" s="24" t="str">
        <f t="shared" si="110"/>
        <v>00</v>
      </c>
      <c r="L1380">
        <v>73</v>
      </c>
      <c r="M1380">
        <v>0</v>
      </c>
      <c r="N1380">
        <v>0</v>
      </c>
      <c r="O1380">
        <v>0</v>
      </c>
      <c r="P1380">
        <v>1</v>
      </c>
      <c r="Q1380" t="s">
        <v>18</v>
      </c>
      <c r="R1380">
        <v>31</v>
      </c>
      <c r="S1380">
        <v>15</v>
      </c>
      <c r="T1380">
        <v>3</v>
      </c>
      <c r="U1380">
        <v>2</v>
      </c>
      <c r="V1380">
        <v>2.4E-2</v>
      </c>
      <c r="W1380">
        <v>1.2E-2</v>
      </c>
      <c r="X1380">
        <v>24</v>
      </c>
      <c r="Y1380">
        <v>0</v>
      </c>
      <c r="Z1380" t="s">
        <v>133</v>
      </c>
      <c r="AB1380">
        <v>0.8</v>
      </c>
      <c r="AC1380">
        <v>1</v>
      </c>
      <c r="AD1380">
        <v>56</v>
      </c>
      <c r="AE1380">
        <v>1</v>
      </c>
      <c r="AF1380">
        <v>1</v>
      </c>
      <c r="AG1380">
        <v>0.8</v>
      </c>
      <c r="AH1380">
        <v>0</v>
      </c>
      <c r="BA1380">
        <v>11</v>
      </c>
      <c r="BB1380">
        <v>801</v>
      </c>
      <c r="BC1380">
        <v>7</v>
      </c>
      <c r="BD1380">
        <v>9</v>
      </c>
      <c r="BE1380">
        <v>0</v>
      </c>
      <c r="BF1380">
        <v>0.3</v>
      </c>
      <c r="BG1380">
        <v>110</v>
      </c>
      <c r="BH1380">
        <v>20</v>
      </c>
      <c r="BI1380">
        <v>110</v>
      </c>
      <c r="BJ1380">
        <v>101</v>
      </c>
      <c r="BK1380">
        <v>0</v>
      </c>
      <c r="BL1380">
        <v>73</v>
      </c>
      <c r="BM1380">
        <v>0</v>
      </c>
      <c r="BN1380">
        <v>0</v>
      </c>
      <c r="BO1380">
        <v>0</v>
      </c>
      <c r="BP1380">
        <v>1</v>
      </c>
      <c r="BQ1380" t="s">
        <v>18</v>
      </c>
      <c r="BR1380">
        <v>31</v>
      </c>
      <c r="BS1380">
        <v>15</v>
      </c>
      <c r="BT1380">
        <v>3</v>
      </c>
      <c r="BU1380">
        <v>2</v>
      </c>
      <c r="BV1380">
        <v>2.4E-2</v>
      </c>
      <c r="BW1380">
        <v>1.2E-2</v>
      </c>
      <c r="BX1380">
        <v>24</v>
      </c>
      <c r="BY1380">
        <v>0</v>
      </c>
      <c r="BZ1380" t="s">
        <v>133</v>
      </c>
      <c r="CB1380">
        <v>0.8</v>
      </c>
      <c r="CC1380">
        <v>1</v>
      </c>
      <c r="CD1380">
        <v>56</v>
      </c>
      <c r="CE1380">
        <v>1</v>
      </c>
      <c r="CF1380">
        <v>1</v>
      </c>
      <c r="CG1380">
        <v>0.8</v>
      </c>
      <c r="CH1380">
        <v>0</v>
      </c>
    </row>
    <row r="1381" spans="1:86">
      <c r="F1381" s="24" t="str">
        <f t="shared" si="107"/>
        <v/>
      </c>
      <c r="H1381" s="24" t="str">
        <f t="shared" si="109"/>
        <v/>
      </c>
      <c r="I1381" s="24" t="str">
        <f t="shared" si="106"/>
        <v/>
      </c>
      <c r="J1381" s="24" t="str">
        <f t="shared" si="108"/>
        <v/>
      </c>
      <c r="K1381" s="24" t="str">
        <f t="shared" si="110"/>
        <v/>
      </c>
      <c r="AC1381">
        <v>1</v>
      </c>
      <c r="AE1381">
        <v>1</v>
      </c>
      <c r="AF1381">
        <v>1</v>
      </c>
      <c r="AH1381">
        <v>0</v>
      </c>
      <c r="BK1381">
        <v>0</v>
      </c>
      <c r="CC1381">
        <v>1</v>
      </c>
      <c r="CE1381">
        <v>1</v>
      </c>
      <c r="CF1381">
        <v>1</v>
      </c>
      <c r="CH1381">
        <v>0</v>
      </c>
    </row>
    <row r="1382" spans="1:86">
      <c r="F1382" s="24" t="str">
        <f t="shared" si="107"/>
        <v/>
      </c>
      <c r="H1382" s="24" t="str">
        <f t="shared" si="109"/>
        <v/>
      </c>
      <c r="I1382" s="24" t="str">
        <f t="shared" si="106"/>
        <v/>
      </c>
      <c r="J1382" s="24" t="str">
        <f t="shared" si="108"/>
        <v/>
      </c>
      <c r="K1382" s="24" t="str">
        <f t="shared" si="110"/>
        <v/>
      </c>
      <c r="AC1382">
        <v>1</v>
      </c>
      <c r="AE1382">
        <v>1</v>
      </c>
      <c r="AF1382">
        <v>1</v>
      </c>
      <c r="AH1382">
        <v>0</v>
      </c>
      <c r="BK1382">
        <v>0</v>
      </c>
      <c r="CC1382">
        <v>1</v>
      </c>
      <c r="CE1382">
        <v>1</v>
      </c>
      <c r="CF1382">
        <v>1</v>
      </c>
      <c r="CH1382">
        <v>0</v>
      </c>
    </row>
    <row r="1383" spans="1:86">
      <c r="A1383">
        <v>2</v>
      </c>
      <c r="B1383">
        <v>8</v>
      </c>
      <c r="C1383">
        <v>300</v>
      </c>
      <c r="D1383">
        <v>55</v>
      </c>
      <c r="E1383">
        <v>0</v>
      </c>
      <c r="F1383" s="24">
        <f t="shared" si="107"/>
        <v>135</v>
      </c>
      <c r="G1383">
        <v>50</v>
      </c>
      <c r="H1383" s="24">
        <f t="shared" si="109"/>
        <v>12</v>
      </c>
      <c r="I1383" s="24">
        <f t="shared" si="106"/>
        <v>11</v>
      </c>
      <c r="J1383" s="24">
        <f t="shared" si="108"/>
        <v>175</v>
      </c>
      <c r="K1383" s="24" t="str">
        <f t="shared" si="110"/>
        <v>03</v>
      </c>
      <c r="L1383">
        <v>22</v>
      </c>
      <c r="M1383">
        <v>0</v>
      </c>
      <c r="N1383">
        <v>0</v>
      </c>
      <c r="O1383">
        <v>1</v>
      </c>
      <c r="P1383">
        <v>0</v>
      </c>
      <c r="Q1383" t="s">
        <v>18</v>
      </c>
      <c r="R1383">
        <v>21</v>
      </c>
      <c r="S1383">
        <v>10</v>
      </c>
      <c r="T1383">
        <v>2</v>
      </c>
      <c r="U1383">
        <v>2</v>
      </c>
      <c r="V1383">
        <v>0.29599999999999999</v>
      </c>
      <c r="W1383">
        <v>0.24859999999999999</v>
      </c>
      <c r="X1383">
        <v>24</v>
      </c>
      <c r="Y1383">
        <v>0</v>
      </c>
      <c r="Z1383" t="s">
        <v>133</v>
      </c>
      <c r="AB1383">
        <v>0</v>
      </c>
      <c r="AC1383">
        <v>1</v>
      </c>
      <c r="AD1383">
        <v>56</v>
      </c>
      <c r="AE1383">
        <v>1</v>
      </c>
      <c r="AF1383">
        <v>1</v>
      </c>
      <c r="AG1383">
        <v>1.1200000000000001</v>
      </c>
      <c r="AH1383">
        <v>0</v>
      </c>
      <c r="BA1383">
        <v>2</v>
      </c>
      <c r="BB1383">
        <v>8</v>
      </c>
      <c r="BC1383">
        <v>300</v>
      </c>
      <c r="BD1383">
        <v>55</v>
      </c>
      <c r="BE1383">
        <v>0</v>
      </c>
      <c r="BF1383">
        <v>13.4</v>
      </c>
      <c r="BG1383">
        <v>50</v>
      </c>
      <c r="BH1383">
        <v>12</v>
      </c>
      <c r="BI1383">
        <v>90</v>
      </c>
      <c r="BJ1383">
        <v>103</v>
      </c>
      <c r="BK1383">
        <v>0</v>
      </c>
      <c r="BL1383">
        <v>22</v>
      </c>
      <c r="BM1383">
        <v>0</v>
      </c>
      <c r="BN1383">
        <v>0</v>
      </c>
      <c r="BO1383">
        <v>1</v>
      </c>
      <c r="BP1383">
        <v>0</v>
      </c>
      <c r="BQ1383" t="s">
        <v>18</v>
      </c>
      <c r="BR1383">
        <v>21</v>
      </c>
      <c r="BS1383">
        <v>10</v>
      </c>
      <c r="BT1383">
        <v>2</v>
      </c>
      <c r="BU1383">
        <v>2</v>
      </c>
      <c r="BV1383">
        <v>0.29599999999999999</v>
      </c>
      <c r="BW1383">
        <v>0.24859999999999999</v>
      </c>
      <c r="BX1383">
        <v>24</v>
      </c>
      <c r="BY1383">
        <v>0</v>
      </c>
      <c r="BZ1383" t="s">
        <v>133</v>
      </c>
      <c r="CB1383">
        <v>0</v>
      </c>
      <c r="CC1383">
        <v>1</v>
      </c>
      <c r="CD1383">
        <v>56</v>
      </c>
      <c r="CE1383">
        <v>1</v>
      </c>
      <c r="CF1383">
        <v>1</v>
      </c>
      <c r="CG1383">
        <v>1.1200000000000001</v>
      </c>
      <c r="CH1383">
        <v>0</v>
      </c>
    </row>
    <row r="1384" spans="1:86">
      <c r="A1384">
        <v>3</v>
      </c>
      <c r="B1384">
        <v>7</v>
      </c>
      <c r="C1384">
        <v>200</v>
      </c>
      <c r="D1384">
        <v>40</v>
      </c>
      <c r="E1384">
        <v>0</v>
      </c>
      <c r="F1384" s="24">
        <f t="shared" si="107"/>
        <v>85</v>
      </c>
      <c r="G1384">
        <v>50</v>
      </c>
      <c r="H1384" s="24">
        <f t="shared" si="109"/>
        <v>14</v>
      </c>
      <c r="I1384" s="24">
        <f t="shared" si="106"/>
        <v>11</v>
      </c>
      <c r="J1384" s="24">
        <f t="shared" si="108"/>
        <v>175</v>
      </c>
      <c r="K1384" s="24" t="str">
        <f t="shared" si="110"/>
        <v>03</v>
      </c>
      <c r="L1384">
        <v>22</v>
      </c>
      <c r="M1384">
        <v>0</v>
      </c>
      <c r="N1384">
        <v>0</v>
      </c>
      <c r="O1384">
        <v>1</v>
      </c>
      <c r="P1384">
        <v>0</v>
      </c>
      <c r="Q1384" t="s">
        <v>18</v>
      </c>
      <c r="R1384">
        <v>21</v>
      </c>
      <c r="S1384">
        <v>10</v>
      </c>
      <c r="T1384">
        <v>2</v>
      </c>
      <c r="U1384">
        <v>2</v>
      </c>
      <c r="V1384">
        <v>0.20200000000000001</v>
      </c>
      <c r="W1384">
        <v>0.16969999999999999</v>
      </c>
      <c r="X1384">
        <v>24</v>
      </c>
      <c r="Y1384">
        <v>0</v>
      </c>
      <c r="Z1384" t="s">
        <v>133</v>
      </c>
      <c r="AB1384">
        <v>0</v>
      </c>
      <c r="AC1384">
        <v>1</v>
      </c>
      <c r="AD1384">
        <v>56</v>
      </c>
      <c r="AE1384">
        <v>1</v>
      </c>
      <c r="AF1384">
        <v>1</v>
      </c>
      <c r="AG1384">
        <v>1.1200000000000001</v>
      </c>
      <c r="AH1384">
        <v>0</v>
      </c>
      <c r="BA1384">
        <v>3</v>
      </c>
      <c r="BB1384">
        <v>7</v>
      </c>
      <c r="BC1384">
        <v>200</v>
      </c>
      <c r="BD1384">
        <v>40</v>
      </c>
      <c r="BE1384">
        <v>0</v>
      </c>
      <c r="BF1384">
        <v>8.6</v>
      </c>
      <c r="BG1384">
        <v>50</v>
      </c>
      <c r="BH1384">
        <v>14</v>
      </c>
      <c r="BI1384">
        <v>90</v>
      </c>
      <c r="BJ1384">
        <v>103</v>
      </c>
      <c r="BK1384">
        <v>0</v>
      </c>
      <c r="BL1384">
        <v>22</v>
      </c>
      <c r="BM1384">
        <v>0</v>
      </c>
      <c r="BN1384">
        <v>0</v>
      </c>
      <c r="BO1384">
        <v>1</v>
      </c>
      <c r="BP1384">
        <v>0</v>
      </c>
      <c r="BQ1384" t="s">
        <v>18</v>
      </c>
      <c r="BR1384">
        <v>21</v>
      </c>
      <c r="BS1384">
        <v>10</v>
      </c>
      <c r="BT1384">
        <v>2</v>
      </c>
      <c r="BU1384">
        <v>2</v>
      </c>
      <c r="BV1384">
        <v>0.20200000000000001</v>
      </c>
      <c r="BW1384">
        <v>0.16969999999999999</v>
      </c>
      <c r="BX1384">
        <v>24</v>
      </c>
      <c r="BY1384">
        <v>0</v>
      </c>
      <c r="BZ1384" t="s">
        <v>133</v>
      </c>
      <c r="CB1384">
        <v>0</v>
      </c>
      <c r="CC1384">
        <v>1</v>
      </c>
      <c r="CD1384">
        <v>56</v>
      </c>
      <c r="CE1384">
        <v>1</v>
      </c>
      <c r="CF1384">
        <v>1</v>
      </c>
      <c r="CG1384">
        <v>1.1200000000000001</v>
      </c>
      <c r="CH1384">
        <v>0</v>
      </c>
    </row>
    <row r="1385" spans="1:86">
      <c r="A1385">
        <v>4</v>
      </c>
      <c r="B1385">
        <v>6</v>
      </c>
      <c r="C1385">
        <v>140</v>
      </c>
      <c r="D1385">
        <v>40</v>
      </c>
      <c r="E1385">
        <v>0</v>
      </c>
      <c r="F1385" s="24">
        <f t="shared" si="107"/>
        <v>53</v>
      </c>
      <c r="G1385">
        <v>60</v>
      </c>
      <c r="H1385" s="24">
        <f t="shared" si="109"/>
        <v>14</v>
      </c>
      <c r="I1385" s="24">
        <f t="shared" si="106"/>
        <v>11</v>
      </c>
      <c r="J1385" s="24">
        <f t="shared" si="108"/>
        <v>175</v>
      </c>
      <c r="K1385" s="24" t="str">
        <f t="shared" si="110"/>
        <v>03</v>
      </c>
      <c r="L1385">
        <v>32</v>
      </c>
      <c r="M1385">
        <v>0</v>
      </c>
      <c r="N1385">
        <v>40</v>
      </c>
      <c r="O1385">
        <v>0</v>
      </c>
      <c r="P1385">
        <v>0</v>
      </c>
      <c r="Q1385" t="s">
        <v>18</v>
      </c>
      <c r="R1385">
        <v>31</v>
      </c>
      <c r="S1385">
        <v>15</v>
      </c>
      <c r="T1385">
        <v>2</v>
      </c>
      <c r="U1385">
        <v>2</v>
      </c>
      <c r="V1385">
        <v>0.14699999999999999</v>
      </c>
      <c r="W1385">
        <v>0.122</v>
      </c>
      <c r="X1385">
        <v>24</v>
      </c>
      <c r="Y1385">
        <v>0</v>
      </c>
      <c r="Z1385" t="s">
        <v>133</v>
      </c>
      <c r="AB1385">
        <v>0</v>
      </c>
      <c r="AC1385">
        <v>1</v>
      </c>
      <c r="AD1385">
        <v>56</v>
      </c>
      <c r="AE1385">
        <v>1</v>
      </c>
      <c r="AF1385">
        <v>1</v>
      </c>
      <c r="AG1385">
        <v>1.1200000000000001</v>
      </c>
      <c r="AH1385">
        <v>0</v>
      </c>
      <c r="BA1385">
        <v>4</v>
      </c>
      <c r="BB1385">
        <v>6</v>
      </c>
      <c r="BC1385">
        <v>140</v>
      </c>
      <c r="BD1385">
        <v>40</v>
      </c>
      <c r="BE1385">
        <v>0</v>
      </c>
      <c r="BF1385">
        <v>5.3</v>
      </c>
      <c r="BG1385">
        <v>60</v>
      </c>
      <c r="BH1385">
        <v>14</v>
      </c>
      <c r="BI1385">
        <v>90</v>
      </c>
      <c r="BJ1385">
        <v>103</v>
      </c>
      <c r="BK1385">
        <v>0</v>
      </c>
      <c r="BL1385">
        <v>32</v>
      </c>
      <c r="BM1385">
        <v>0</v>
      </c>
      <c r="BN1385">
        <v>40</v>
      </c>
      <c r="BO1385">
        <v>0</v>
      </c>
      <c r="BP1385">
        <v>0</v>
      </c>
      <c r="BQ1385" t="s">
        <v>18</v>
      </c>
      <c r="BR1385">
        <v>31</v>
      </c>
      <c r="BS1385">
        <v>15</v>
      </c>
      <c r="BT1385">
        <v>2</v>
      </c>
      <c r="BU1385">
        <v>2</v>
      </c>
      <c r="BV1385">
        <v>0.14699999999999999</v>
      </c>
      <c r="BW1385">
        <v>0.122</v>
      </c>
      <c r="BX1385">
        <v>24</v>
      </c>
      <c r="BY1385">
        <v>0</v>
      </c>
      <c r="BZ1385" t="s">
        <v>133</v>
      </c>
      <c r="CB1385">
        <v>0</v>
      </c>
      <c r="CC1385">
        <v>1</v>
      </c>
      <c r="CD1385">
        <v>56</v>
      </c>
      <c r="CE1385">
        <v>1</v>
      </c>
      <c r="CF1385">
        <v>1</v>
      </c>
      <c r="CG1385">
        <v>1.1200000000000001</v>
      </c>
      <c r="CH1385">
        <v>0</v>
      </c>
    </row>
    <row r="1386" spans="1:86">
      <c r="A1386">
        <v>5</v>
      </c>
      <c r="B1386">
        <v>5</v>
      </c>
      <c r="C1386">
        <v>70</v>
      </c>
      <c r="D1386">
        <v>25</v>
      </c>
      <c r="E1386">
        <v>0</v>
      </c>
      <c r="F1386" s="24">
        <f t="shared" si="107"/>
        <v>33</v>
      </c>
      <c r="G1386">
        <v>60</v>
      </c>
      <c r="H1386" s="24">
        <f t="shared" si="109"/>
        <v>10</v>
      </c>
      <c r="I1386" s="24">
        <f t="shared" si="106"/>
        <v>11</v>
      </c>
      <c r="J1386" s="24">
        <f t="shared" si="108"/>
        <v>150</v>
      </c>
      <c r="K1386" s="24" t="str">
        <f t="shared" si="110"/>
        <v>03</v>
      </c>
      <c r="L1386">
        <v>42</v>
      </c>
      <c r="M1386">
        <v>0</v>
      </c>
      <c r="N1386">
        <v>40</v>
      </c>
      <c r="O1386">
        <v>0</v>
      </c>
      <c r="P1386">
        <v>0</v>
      </c>
      <c r="Q1386" t="s">
        <v>18</v>
      </c>
      <c r="R1386">
        <v>31</v>
      </c>
      <c r="S1386">
        <v>15</v>
      </c>
      <c r="T1386">
        <v>2</v>
      </c>
      <c r="U1386">
        <v>2</v>
      </c>
      <c r="V1386">
        <v>0.104</v>
      </c>
      <c r="W1386">
        <v>8.3199999999999996E-2</v>
      </c>
      <c r="X1386">
        <v>24</v>
      </c>
      <c r="Y1386">
        <v>0</v>
      </c>
      <c r="Z1386" t="s">
        <v>133</v>
      </c>
      <c r="AB1386">
        <v>4</v>
      </c>
      <c r="AC1386">
        <v>1</v>
      </c>
      <c r="AD1386">
        <v>56</v>
      </c>
      <c r="AE1386">
        <v>1</v>
      </c>
      <c r="AF1386">
        <v>1</v>
      </c>
      <c r="AG1386">
        <v>1.1200000000000001</v>
      </c>
      <c r="AH1386">
        <v>0</v>
      </c>
      <c r="BA1386">
        <v>5</v>
      </c>
      <c r="BB1386">
        <v>5</v>
      </c>
      <c r="BC1386">
        <v>70</v>
      </c>
      <c r="BD1386">
        <v>25</v>
      </c>
      <c r="BE1386">
        <v>0</v>
      </c>
      <c r="BF1386">
        <v>3.3</v>
      </c>
      <c r="BG1386">
        <v>60</v>
      </c>
      <c r="BH1386">
        <v>14</v>
      </c>
      <c r="BI1386">
        <v>90</v>
      </c>
      <c r="BJ1386">
        <v>102</v>
      </c>
      <c r="BK1386">
        <v>0</v>
      </c>
      <c r="BL1386">
        <v>42</v>
      </c>
      <c r="BM1386">
        <v>0</v>
      </c>
      <c r="BN1386">
        <v>40</v>
      </c>
      <c r="BO1386">
        <v>0</v>
      </c>
      <c r="BP1386">
        <v>0</v>
      </c>
      <c r="BQ1386" t="s">
        <v>18</v>
      </c>
      <c r="BR1386">
        <v>31</v>
      </c>
      <c r="BS1386">
        <v>15</v>
      </c>
      <c r="BT1386">
        <v>2</v>
      </c>
      <c r="BU1386">
        <v>2</v>
      </c>
      <c r="BV1386">
        <v>0.104</v>
      </c>
      <c r="BW1386">
        <v>8.3199999999999996E-2</v>
      </c>
      <c r="BX1386">
        <v>24</v>
      </c>
      <c r="BY1386">
        <v>0</v>
      </c>
      <c r="BZ1386" t="s">
        <v>133</v>
      </c>
      <c r="CB1386">
        <v>4</v>
      </c>
      <c r="CC1386">
        <v>1</v>
      </c>
      <c r="CD1386">
        <v>56</v>
      </c>
      <c r="CE1386">
        <v>1</v>
      </c>
      <c r="CF1386">
        <v>1</v>
      </c>
      <c r="CG1386">
        <v>1.1200000000000001</v>
      </c>
      <c r="CH1386">
        <v>0</v>
      </c>
    </row>
    <row r="1387" spans="1:86">
      <c r="A1387">
        <v>6</v>
      </c>
      <c r="B1387">
        <v>4</v>
      </c>
      <c r="C1387">
        <v>40</v>
      </c>
      <c r="D1387">
        <v>20</v>
      </c>
      <c r="E1387">
        <v>0</v>
      </c>
      <c r="F1387" s="24">
        <f t="shared" si="107"/>
        <v>23</v>
      </c>
      <c r="G1387">
        <v>70</v>
      </c>
      <c r="H1387" s="24">
        <f t="shared" si="109"/>
        <v>12</v>
      </c>
      <c r="I1387" s="24">
        <f t="shared" si="106"/>
        <v>13</v>
      </c>
      <c r="J1387" s="24">
        <f t="shared" si="108"/>
        <v>150</v>
      </c>
      <c r="K1387" s="24" t="str">
        <f t="shared" si="110"/>
        <v>03</v>
      </c>
      <c r="L1387">
        <v>32</v>
      </c>
      <c r="M1387">
        <v>0</v>
      </c>
      <c r="N1387">
        <v>40</v>
      </c>
      <c r="O1387">
        <v>0</v>
      </c>
      <c r="P1387" t="s">
        <v>135</v>
      </c>
      <c r="Q1387" t="s">
        <v>18</v>
      </c>
      <c r="R1387">
        <v>31</v>
      </c>
      <c r="S1387">
        <v>15</v>
      </c>
      <c r="T1387">
        <v>2</v>
      </c>
      <c r="U1387">
        <v>2</v>
      </c>
      <c r="V1387">
        <v>6.9000000000000006E-2</v>
      </c>
      <c r="W1387">
        <v>5.45E-2</v>
      </c>
      <c r="X1387">
        <v>24</v>
      </c>
      <c r="Y1387">
        <v>0</v>
      </c>
      <c r="Z1387" t="s">
        <v>133</v>
      </c>
      <c r="AB1387">
        <v>2.8</v>
      </c>
      <c r="AC1387">
        <v>1</v>
      </c>
      <c r="AD1387">
        <v>56</v>
      </c>
      <c r="AE1387">
        <v>1</v>
      </c>
      <c r="AF1387">
        <v>1</v>
      </c>
      <c r="AG1387">
        <v>1.1200000000000001</v>
      </c>
      <c r="AH1387">
        <v>0</v>
      </c>
      <c r="BA1387">
        <v>6</v>
      </c>
      <c r="BB1387">
        <v>4</v>
      </c>
      <c r="BC1387">
        <v>40</v>
      </c>
      <c r="BD1387">
        <v>20</v>
      </c>
      <c r="BE1387">
        <v>0</v>
      </c>
      <c r="BF1387">
        <v>2.2999999999999998</v>
      </c>
      <c r="BG1387">
        <v>70</v>
      </c>
      <c r="BH1387">
        <v>17</v>
      </c>
      <c r="BI1387">
        <v>100</v>
      </c>
      <c r="BJ1387">
        <v>102</v>
      </c>
      <c r="BK1387">
        <v>0</v>
      </c>
      <c r="BL1387">
        <v>32</v>
      </c>
      <c r="BM1387">
        <v>0</v>
      </c>
      <c r="BN1387">
        <v>40</v>
      </c>
      <c r="BO1387">
        <v>0</v>
      </c>
      <c r="BP1387" t="s">
        <v>135</v>
      </c>
      <c r="BQ1387" t="s">
        <v>18</v>
      </c>
      <c r="BR1387">
        <v>31</v>
      </c>
      <c r="BS1387">
        <v>15</v>
      </c>
      <c r="BT1387">
        <v>2</v>
      </c>
      <c r="BU1387">
        <v>2</v>
      </c>
      <c r="BV1387">
        <v>6.9000000000000006E-2</v>
      </c>
      <c r="BW1387">
        <v>5.45E-2</v>
      </c>
      <c r="BX1387">
        <v>24</v>
      </c>
      <c r="BY1387">
        <v>0</v>
      </c>
      <c r="BZ1387" t="s">
        <v>133</v>
      </c>
      <c r="CB1387">
        <v>2.8</v>
      </c>
      <c r="CC1387">
        <v>1</v>
      </c>
      <c r="CD1387">
        <v>56</v>
      </c>
      <c r="CE1387">
        <v>1</v>
      </c>
      <c r="CF1387">
        <v>1</v>
      </c>
      <c r="CG1387">
        <v>1.1200000000000001</v>
      </c>
      <c r="CH1387">
        <v>0</v>
      </c>
    </row>
    <row r="1388" spans="1:86">
      <c r="A1388">
        <v>7</v>
      </c>
      <c r="B1388">
        <v>3</v>
      </c>
      <c r="C1388">
        <v>10</v>
      </c>
      <c r="D1388">
        <v>10</v>
      </c>
      <c r="E1388">
        <v>0</v>
      </c>
      <c r="F1388" s="24">
        <f t="shared" si="107"/>
        <v>15</v>
      </c>
      <c r="G1388">
        <v>95</v>
      </c>
      <c r="H1388" s="24">
        <f t="shared" si="109"/>
        <v>6</v>
      </c>
      <c r="I1388" s="24">
        <f t="shared" si="106"/>
        <v>13</v>
      </c>
      <c r="J1388" s="24">
        <f t="shared" si="108"/>
        <v>125</v>
      </c>
      <c r="K1388" s="24" t="str">
        <f t="shared" si="110"/>
        <v>00</v>
      </c>
      <c r="L1388">
        <v>52</v>
      </c>
      <c r="M1388">
        <v>0</v>
      </c>
      <c r="N1388">
        <v>40</v>
      </c>
      <c r="O1388">
        <v>0</v>
      </c>
      <c r="P1388">
        <v>0</v>
      </c>
      <c r="Q1388" t="s">
        <v>18</v>
      </c>
      <c r="R1388">
        <v>31</v>
      </c>
      <c r="S1388">
        <v>15</v>
      </c>
      <c r="T1388">
        <v>2</v>
      </c>
      <c r="U1388">
        <v>2</v>
      </c>
      <c r="V1388">
        <v>4.3999999999999997E-2</v>
      </c>
      <c r="W1388">
        <v>3.4799999999999998E-2</v>
      </c>
      <c r="X1388">
        <v>24</v>
      </c>
      <c r="Y1388">
        <v>0</v>
      </c>
      <c r="Z1388" t="s">
        <v>133</v>
      </c>
      <c r="AB1388">
        <v>2</v>
      </c>
      <c r="AC1388">
        <v>1</v>
      </c>
      <c r="AD1388">
        <v>56</v>
      </c>
      <c r="AE1388">
        <v>1</v>
      </c>
      <c r="AF1388">
        <v>1</v>
      </c>
      <c r="AG1388">
        <v>1.1200000000000001</v>
      </c>
      <c r="AH1388">
        <v>0</v>
      </c>
      <c r="BA1388">
        <v>7</v>
      </c>
      <c r="BB1388">
        <v>3</v>
      </c>
      <c r="BC1388">
        <v>10</v>
      </c>
      <c r="BD1388">
        <v>10</v>
      </c>
      <c r="BE1388">
        <v>0</v>
      </c>
      <c r="BF1388">
        <v>1.5</v>
      </c>
      <c r="BG1388">
        <v>95</v>
      </c>
      <c r="BH1388">
        <v>18</v>
      </c>
      <c r="BI1388">
        <v>100</v>
      </c>
      <c r="BJ1388">
        <v>101</v>
      </c>
      <c r="BK1388">
        <v>0</v>
      </c>
      <c r="BL1388">
        <v>52</v>
      </c>
      <c r="BM1388">
        <v>0</v>
      </c>
      <c r="BN1388">
        <v>40</v>
      </c>
      <c r="BO1388">
        <v>0</v>
      </c>
      <c r="BP1388">
        <v>0</v>
      </c>
      <c r="BQ1388" t="s">
        <v>18</v>
      </c>
      <c r="BR1388">
        <v>31</v>
      </c>
      <c r="BS1388">
        <v>15</v>
      </c>
      <c r="BT1388">
        <v>2</v>
      </c>
      <c r="BU1388">
        <v>2</v>
      </c>
      <c r="BV1388">
        <v>4.3999999999999997E-2</v>
      </c>
      <c r="BW1388">
        <v>3.4799999999999998E-2</v>
      </c>
      <c r="BX1388">
        <v>24</v>
      </c>
      <c r="BY1388">
        <v>0</v>
      </c>
      <c r="BZ1388" t="s">
        <v>133</v>
      </c>
      <c r="CB1388">
        <v>2</v>
      </c>
      <c r="CC1388">
        <v>1</v>
      </c>
      <c r="CD1388">
        <v>56</v>
      </c>
      <c r="CE1388">
        <v>1</v>
      </c>
      <c r="CF1388">
        <v>1</v>
      </c>
      <c r="CG1388">
        <v>1.1200000000000001</v>
      </c>
      <c r="CH1388">
        <v>0</v>
      </c>
    </row>
    <row r="1389" spans="1:86">
      <c r="A1389">
        <v>8</v>
      </c>
      <c r="B1389">
        <v>2</v>
      </c>
      <c r="C1389">
        <v>7</v>
      </c>
      <c r="D1389">
        <v>9</v>
      </c>
      <c r="E1389">
        <v>0</v>
      </c>
      <c r="F1389" s="24">
        <f t="shared" si="107"/>
        <v>7.9999999999999991</v>
      </c>
      <c r="G1389">
        <v>95</v>
      </c>
      <c r="H1389" s="24">
        <f t="shared" si="109"/>
        <v>6</v>
      </c>
      <c r="I1389" s="24">
        <f t="shared" si="106"/>
        <v>13</v>
      </c>
      <c r="J1389" s="24">
        <f t="shared" si="108"/>
        <v>125</v>
      </c>
      <c r="K1389" s="24" t="str">
        <f t="shared" si="110"/>
        <v>00</v>
      </c>
      <c r="L1389">
        <v>62</v>
      </c>
      <c r="M1389">
        <v>0</v>
      </c>
      <c r="N1389">
        <v>0</v>
      </c>
      <c r="O1389">
        <v>0</v>
      </c>
      <c r="P1389">
        <v>0</v>
      </c>
      <c r="Q1389" t="s">
        <v>18</v>
      </c>
      <c r="R1389">
        <v>31</v>
      </c>
      <c r="S1389">
        <v>15</v>
      </c>
      <c r="T1389">
        <v>3</v>
      </c>
      <c r="U1389">
        <v>2</v>
      </c>
      <c r="V1389">
        <v>0.03</v>
      </c>
      <c r="W1389">
        <v>2.2800000000000001E-2</v>
      </c>
      <c r="X1389">
        <v>24</v>
      </c>
      <c r="Y1389">
        <v>0</v>
      </c>
      <c r="Z1389" t="s">
        <v>133</v>
      </c>
      <c r="AB1389">
        <v>1.1200000000000001</v>
      </c>
      <c r="AC1389">
        <v>1</v>
      </c>
      <c r="AD1389">
        <v>56</v>
      </c>
      <c r="AE1389">
        <v>1</v>
      </c>
      <c r="AF1389">
        <v>1</v>
      </c>
      <c r="AG1389">
        <v>1.1200000000000001</v>
      </c>
      <c r="AH1389">
        <v>0</v>
      </c>
      <c r="BA1389">
        <v>8</v>
      </c>
      <c r="BB1389">
        <v>2</v>
      </c>
      <c r="BC1389">
        <v>7</v>
      </c>
      <c r="BD1389">
        <v>9</v>
      </c>
      <c r="BE1389">
        <v>0</v>
      </c>
      <c r="BF1389">
        <v>0.7</v>
      </c>
      <c r="BG1389">
        <v>95</v>
      </c>
      <c r="BH1389">
        <v>18</v>
      </c>
      <c r="BI1389">
        <v>100</v>
      </c>
      <c r="BJ1389">
        <v>101</v>
      </c>
      <c r="BK1389">
        <v>0</v>
      </c>
      <c r="BL1389">
        <v>62</v>
      </c>
      <c r="BM1389">
        <v>0</v>
      </c>
      <c r="BN1389">
        <v>0</v>
      </c>
      <c r="BO1389">
        <v>0</v>
      </c>
      <c r="BP1389">
        <v>0</v>
      </c>
      <c r="BQ1389" t="s">
        <v>18</v>
      </c>
      <c r="BR1389">
        <v>31</v>
      </c>
      <c r="BS1389">
        <v>15</v>
      </c>
      <c r="BT1389">
        <v>3</v>
      </c>
      <c r="BU1389">
        <v>2</v>
      </c>
      <c r="BV1389">
        <v>0.03</v>
      </c>
      <c r="BW1389">
        <v>2.2800000000000001E-2</v>
      </c>
      <c r="BX1389">
        <v>24</v>
      </c>
      <c r="BY1389">
        <v>0</v>
      </c>
      <c r="BZ1389" t="s">
        <v>133</v>
      </c>
      <c r="CB1389">
        <v>1.1200000000000001</v>
      </c>
      <c r="CC1389">
        <v>1</v>
      </c>
      <c r="CD1389">
        <v>56</v>
      </c>
      <c r="CE1389">
        <v>1</v>
      </c>
      <c r="CF1389">
        <v>1</v>
      </c>
      <c r="CG1389">
        <v>1.1200000000000001</v>
      </c>
      <c r="CH1389">
        <v>0</v>
      </c>
    </row>
    <row r="1390" spans="1:86">
      <c r="A1390">
        <v>9</v>
      </c>
      <c r="B1390">
        <v>1</v>
      </c>
      <c r="C1390">
        <v>7</v>
      </c>
      <c r="D1390">
        <v>9</v>
      </c>
      <c r="E1390">
        <v>0</v>
      </c>
      <c r="F1390" s="24">
        <f t="shared" si="107"/>
        <v>7.9999999999999991</v>
      </c>
      <c r="G1390">
        <v>100</v>
      </c>
      <c r="H1390" s="24">
        <f t="shared" si="109"/>
        <v>7</v>
      </c>
      <c r="I1390" s="24">
        <f t="shared" si="106"/>
        <v>13</v>
      </c>
      <c r="J1390" s="24">
        <f t="shared" si="108"/>
        <v>125</v>
      </c>
      <c r="K1390" s="24" t="str">
        <f t="shared" si="110"/>
        <v>00</v>
      </c>
      <c r="L1390">
        <v>73</v>
      </c>
      <c r="M1390">
        <v>0</v>
      </c>
      <c r="N1390">
        <v>0</v>
      </c>
      <c r="O1390">
        <v>0</v>
      </c>
      <c r="P1390">
        <v>0</v>
      </c>
      <c r="Q1390" t="s">
        <v>18</v>
      </c>
      <c r="R1390">
        <v>31</v>
      </c>
      <c r="S1390">
        <v>15</v>
      </c>
      <c r="T1390">
        <v>3</v>
      </c>
      <c r="U1390">
        <v>2</v>
      </c>
      <c r="V1390">
        <v>0.02</v>
      </c>
      <c r="W1390">
        <v>1.4999999999999999E-2</v>
      </c>
      <c r="X1390">
        <v>24</v>
      </c>
      <c r="Y1390">
        <v>0</v>
      </c>
      <c r="Z1390" t="s">
        <v>133</v>
      </c>
      <c r="AB1390">
        <v>1.1200000000000001</v>
      </c>
      <c r="AC1390">
        <v>1</v>
      </c>
      <c r="AD1390">
        <v>56</v>
      </c>
      <c r="AE1390">
        <v>1</v>
      </c>
      <c r="AF1390">
        <v>1</v>
      </c>
      <c r="AG1390">
        <v>1.1200000000000001</v>
      </c>
      <c r="AH1390">
        <v>0</v>
      </c>
      <c r="BA1390">
        <v>9</v>
      </c>
      <c r="BB1390">
        <v>1</v>
      </c>
      <c r="BC1390">
        <v>7</v>
      </c>
      <c r="BD1390">
        <v>9</v>
      </c>
      <c r="BE1390">
        <v>0</v>
      </c>
      <c r="BF1390">
        <v>0.7</v>
      </c>
      <c r="BG1390">
        <v>100</v>
      </c>
      <c r="BH1390">
        <v>20</v>
      </c>
      <c r="BI1390">
        <v>100</v>
      </c>
      <c r="BJ1390">
        <v>101</v>
      </c>
      <c r="BK1390">
        <v>0</v>
      </c>
      <c r="BL1390">
        <v>73</v>
      </c>
      <c r="BM1390">
        <v>0</v>
      </c>
      <c r="BN1390">
        <v>0</v>
      </c>
      <c r="BO1390">
        <v>0</v>
      </c>
      <c r="BP1390">
        <v>0</v>
      </c>
      <c r="BQ1390" t="s">
        <v>18</v>
      </c>
      <c r="BR1390">
        <v>31</v>
      </c>
      <c r="BS1390">
        <v>15</v>
      </c>
      <c r="BT1390">
        <v>3</v>
      </c>
      <c r="BU1390">
        <v>2</v>
      </c>
      <c r="BV1390">
        <v>0.02</v>
      </c>
      <c r="BW1390">
        <v>1.4999999999999999E-2</v>
      </c>
      <c r="BX1390">
        <v>24</v>
      </c>
      <c r="BY1390">
        <v>0</v>
      </c>
      <c r="BZ1390" t="s">
        <v>133</v>
      </c>
      <c r="CB1390">
        <v>1.1200000000000001</v>
      </c>
      <c r="CC1390">
        <v>1</v>
      </c>
      <c r="CD1390">
        <v>56</v>
      </c>
      <c r="CE1390">
        <v>1</v>
      </c>
      <c r="CF1390">
        <v>1</v>
      </c>
      <c r="CG1390">
        <v>1.1200000000000001</v>
      </c>
      <c r="CH1390">
        <v>0</v>
      </c>
    </row>
    <row r="1391" spans="1:86">
      <c r="F1391" s="24" t="str">
        <f t="shared" si="107"/>
        <v/>
      </c>
      <c r="H1391" s="24" t="str">
        <f t="shared" si="109"/>
        <v/>
      </c>
      <c r="I1391" s="24" t="str">
        <f t="shared" si="106"/>
        <v/>
      </c>
      <c r="J1391" s="24" t="str">
        <f t="shared" si="108"/>
        <v/>
      </c>
      <c r="K1391" s="24" t="str">
        <f t="shared" si="110"/>
        <v/>
      </c>
      <c r="AC1391">
        <v>1</v>
      </c>
      <c r="AE1391">
        <v>1</v>
      </c>
      <c r="AF1391">
        <v>1</v>
      </c>
      <c r="AH1391">
        <v>0</v>
      </c>
      <c r="BK1391">
        <v>0</v>
      </c>
      <c r="CC1391">
        <v>1</v>
      </c>
      <c r="CE1391">
        <v>1</v>
      </c>
      <c r="CF1391">
        <v>1</v>
      </c>
      <c r="CH1391">
        <v>0</v>
      </c>
    </row>
    <row r="1392" spans="1:86">
      <c r="F1392" s="24" t="str">
        <f t="shared" si="107"/>
        <v/>
      </c>
      <c r="H1392" s="24" t="str">
        <f t="shared" si="109"/>
        <v/>
      </c>
      <c r="I1392" s="24" t="str">
        <f t="shared" ref="I1392:I1455" si="111">IF(BI1392="","",ROUND(BI1392*10/80,0))</f>
        <v/>
      </c>
      <c r="J1392" s="24" t="str">
        <f t="shared" si="108"/>
        <v/>
      </c>
      <c r="K1392" s="24" t="str">
        <f t="shared" si="110"/>
        <v/>
      </c>
      <c r="AC1392">
        <v>1</v>
      </c>
      <c r="AE1392">
        <v>1</v>
      </c>
      <c r="AF1392">
        <v>1</v>
      </c>
      <c r="AH1392">
        <v>0</v>
      </c>
      <c r="BK1392">
        <v>0</v>
      </c>
      <c r="CC1392">
        <v>1</v>
      </c>
      <c r="CE1392">
        <v>1</v>
      </c>
      <c r="CF1392">
        <v>1</v>
      </c>
      <c r="CH1392">
        <v>0</v>
      </c>
    </row>
    <row r="1393" spans="1:86">
      <c r="A1393">
        <v>2</v>
      </c>
      <c r="B1393">
        <v>6</v>
      </c>
      <c r="C1393">
        <v>300</v>
      </c>
      <c r="D1393">
        <v>55</v>
      </c>
      <c r="E1393">
        <v>0</v>
      </c>
      <c r="F1393" s="24">
        <f t="shared" si="107"/>
        <v>135</v>
      </c>
      <c r="G1393">
        <v>50</v>
      </c>
      <c r="H1393" s="24">
        <f t="shared" si="109"/>
        <v>12</v>
      </c>
      <c r="I1393" s="24">
        <f t="shared" si="111"/>
        <v>11</v>
      </c>
      <c r="J1393" s="24">
        <f t="shared" si="108"/>
        <v>175</v>
      </c>
      <c r="K1393" s="24" t="str">
        <f t="shared" si="110"/>
        <v>03</v>
      </c>
      <c r="L1393">
        <v>22</v>
      </c>
      <c r="M1393">
        <v>0</v>
      </c>
      <c r="N1393">
        <v>0</v>
      </c>
      <c r="O1393">
        <v>1</v>
      </c>
      <c r="P1393">
        <v>0</v>
      </c>
      <c r="Q1393" t="s">
        <v>18</v>
      </c>
      <c r="R1393">
        <v>21</v>
      </c>
      <c r="S1393">
        <v>10</v>
      </c>
      <c r="T1393">
        <v>2</v>
      </c>
      <c r="U1393">
        <v>2</v>
      </c>
      <c r="V1393">
        <v>0.28799999999999998</v>
      </c>
      <c r="W1393">
        <v>0.2419</v>
      </c>
      <c r="X1393">
        <v>24</v>
      </c>
      <c r="Y1393">
        <v>0</v>
      </c>
      <c r="Z1393" t="s">
        <v>133</v>
      </c>
      <c r="AB1393">
        <v>0</v>
      </c>
      <c r="AC1393">
        <v>1</v>
      </c>
      <c r="AD1393">
        <v>56</v>
      </c>
      <c r="AE1393">
        <v>1</v>
      </c>
      <c r="AF1393">
        <v>1</v>
      </c>
      <c r="AG1393">
        <v>1.6</v>
      </c>
      <c r="AH1393">
        <v>0</v>
      </c>
      <c r="BA1393">
        <v>2</v>
      </c>
      <c r="BB1393">
        <v>6</v>
      </c>
      <c r="BC1393">
        <v>300</v>
      </c>
      <c r="BD1393">
        <v>55</v>
      </c>
      <c r="BE1393">
        <v>0</v>
      </c>
      <c r="BF1393">
        <v>13.4</v>
      </c>
      <c r="BG1393">
        <v>50</v>
      </c>
      <c r="BH1393">
        <v>12</v>
      </c>
      <c r="BI1393">
        <v>90</v>
      </c>
      <c r="BJ1393">
        <v>103</v>
      </c>
      <c r="BK1393">
        <v>0</v>
      </c>
      <c r="BL1393">
        <v>22</v>
      </c>
      <c r="BM1393">
        <v>0</v>
      </c>
      <c r="BN1393">
        <v>0</v>
      </c>
      <c r="BO1393">
        <v>1</v>
      </c>
      <c r="BP1393">
        <v>0</v>
      </c>
      <c r="BQ1393" t="s">
        <v>18</v>
      </c>
      <c r="BR1393">
        <v>21</v>
      </c>
      <c r="BS1393">
        <v>10</v>
      </c>
      <c r="BT1393">
        <v>2</v>
      </c>
      <c r="BU1393">
        <v>2</v>
      </c>
      <c r="BV1393">
        <v>0.28799999999999998</v>
      </c>
      <c r="BW1393">
        <v>0.2419</v>
      </c>
      <c r="BX1393">
        <v>24</v>
      </c>
      <c r="BY1393">
        <v>0</v>
      </c>
      <c r="BZ1393" t="s">
        <v>133</v>
      </c>
      <c r="CB1393">
        <v>0</v>
      </c>
      <c r="CC1393">
        <v>1</v>
      </c>
      <c r="CD1393">
        <v>56</v>
      </c>
      <c r="CE1393">
        <v>1</v>
      </c>
      <c r="CF1393">
        <v>1</v>
      </c>
      <c r="CG1393">
        <v>1.6</v>
      </c>
      <c r="CH1393">
        <v>0</v>
      </c>
    </row>
    <row r="1394" spans="1:86">
      <c r="A1394">
        <v>3</v>
      </c>
      <c r="B1394">
        <v>5</v>
      </c>
      <c r="C1394">
        <v>200</v>
      </c>
      <c r="D1394">
        <v>40</v>
      </c>
      <c r="E1394">
        <v>0</v>
      </c>
      <c r="F1394" s="24">
        <f t="shared" si="107"/>
        <v>85</v>
      </c>
      <c r="G1394">
        <v>50</v>
      </c>
      <c r="H1394" s="24">
        <f t="shared" si="109"/>
        <v>14</v>
      </c>
      <c r="I1394" s="24">
        <f t="shared" si="111"/>
        <v>11</v>
      </c>
      <c r="J1394" s="24">
        <f t="shared" si="108"/>
        <v>175</v>
      </c>
      <c r="K1394" s="24" t="str">
        <f t="shared" si="110"/>
        <v>03</v>
      </c>
      <c r="L1394">
        <v>22</v>
      </c>
      <c r="M1394">
        <v>0</v>
      </c>
      <c r="N1394">
        <v>0</v>
      </c>
      <c r="O1394">
        <v>1</v>
      </c>
      <c r="P1394">
        <v>0</v>
      </c>
      <c r="Q1394" t="s">
        <v>18</v>
      </c>
      <c r="R1394">
        <v>21</v>
      </c>
      <c r="S1394">
        <v>10</v>
      </c>
      <c r="T1394">
        <v>2</v>
      </c>
      <c r="U1394">
        <v>2</v>
      </c>
      <c r="V1394">
        <v>0.19400000000000001</v>
      </c>
      <c r="W1394">
        <v>0.16300000000000001</v>
      </c>
      <c r="X1394">
        <v>24</v>
      </c>
      <c r="Y1394">
        <v>0</v>
      </c>
      <c r="Z1394" t="s">
        <v>133</v>
      </c>
      <c r="AB1394">
        <v>0</v>
      </c>
      <c r="AC1394">
        <v>1</v>
      </c>
      <c r="AD1394">
        <v>56</v>
      </c>
      <c r="AE1394">
        <v>1</v>
      </c>
      <c r="AF1394">
        <v>1</v>
      </c>
      <c r="AG1394">
        <v>1.6</v>
      </c>
      <c r="AH1394">
        <v>0</v>
      </c>
      <c r="BA1394">
        <v>3</v>
      </c>
      <c r="BB1394">
        <v>5</v>
      </c>
      <c r="BC1394">
        <v>200</v>
      </c>
      <c r="BD1394">
        <v>40</v>
      </c>
      <c r="BE1394">
        <v>0</v>
      </c>
      <c r="BF1394">
        <v>8.6</v>
      </c>
      <c r="BG1394">
        <v>50</v>
      </c>
      <c r="BH1394">
        <v>14</v>
      </c>
      <c r="BI1394">
        <v>90</v>
      </c>
      <c r="BJ1394">
        <v>103</v>
      </c>
      <c r="BK1394">
        <v>0</v>
      </c>
      <c r="BL1394">
        <v>22</v>
      </c>
      <c r="BM1394">
        <v>0</v>
      </c>
      <c r="BN1394">
        <v>0</v>
      </c>
      <c r="BO1394">
        <v>1</v>
      </c>
      <c r="BP1394">
        <v>0</v>
      </c>
      <c r="BQ1394" t="s">
        <v>18</v>
      </c>
      <c r="BR1394">
        <v>21</v>
      </c>
      <c r="BS1394">
        <v>10</v>
      </c>
      <c r="BT1394">
        <v>2</v>
      </c>
      <c r="BU1394">
        <v>2</v>
      </c>
      <c r="BV1394">
        <v>0.19400000000000001</v>
      </c>
      <c r="BW1394">
        <v>0.16300000000000001</v>
      </c>
      <c r="BX1394">
        <v>24</v>
      </c>
      <c r="BY1394">
        <v>0</v>
      </c>
      <c r="BZ1394" t="s">
        <v>133</v>
      </c>
      <c r="CB1394">
        <v>0</v>
      </c>
      <c r="CC1394">
        <v>1</v>
      </c>
      <c r="CD1394">
        <v>56</v>
      </c>
      <c r="CE1394">
        <v>1</v>
      </c>
      <c r="CF1394">
        <v>1</v>
      </c>
      <c r="CG1394">
        <v>1.6</v>
      </c>
      <c r="CH1394">
        <v>0</v>
      </c>
    </row>
    <row r="1395" spans="1:86">
      <c r="A1395">
        <v>4</v>
      </c>
      <c r="B1395">
        <v>4</v>
      </c>
      <c r="C1395">
        <v>140</v>
      </c>
      <c r="D1395">
        <v>40</v>
      </c>
      <c r="E1395">
        <v>0</v>
      </c>
      <c r="F1395" s="24">
        <f t="shared" si="107"/>
        <v>53</v>
      </c>
      <c r="G1395">
        <v>60</v>
      </c>
      <c r="H1395" s="24">
        <f t="shared" si="109"/>
        <v>14</v>
      </c>
      <c r="I1395" s="24">
        <f t="shared" si="111"/>
        <v>11</v>
      </c>
      <c r="J1395" s="24">
        <f t="shared" si="108"/>
        <v>175</v>
      </c>
      <c r="K1395" s="24" t="str">
        <f t="shared" si="110"/>
        <v>03</v>
      </c>
      <c r="L1395">
        <v>32</v>
      </c>
      <c r="M1395">
        <v>0</v>
      </c>
      <c r="N1395">
        <v>40</v>
      </c>
      <c r="O1395">
        <v>0</v>
      </c>
      <c r="P1395">
        <v>0</v>
      </c>
      <c r="Q1395" t="s">
        <v>18</v>
      </c>
      <c r="R1395">
        <v>31</v>
      </c>
      <c r="S1395">
        <v>15</v>
      </c>
      <c r="T1395">
        <v>2</v>
      </c>
      <c r="U1395">
        <v>2</v>
      </c>
      <c r="V1395">
        <v>0.13900000000000001</v>
      </c>
      <c r="W1395">
        <v>0.1154</v>
      </c>
      <c r="X1395">
        <v>24</v>
      </c>
      <c r="Y1395">
        <v>0</v>
      </c>
      <c r="Z1395" t="s">
        <v>133</v>
      </c>
      <c r="AB1395">
        <v>0</v>
      </c>
      <c r="AC1395">
        <v>1</v>
      </c>
      <c r="AD1395">
        <v>56</v>
      </c>
      <c r="AE1395">
        <v>1</v>
      </c>
      <c r="AF1395">
        <v>1</v>
      </c>
      <c r="AG1395">
        <v>1.6</v>
      </c>
      <c r="AH1395">
        <v>0</v>
      </c>
      <c r="BA1395">
        <v>4</v>
      </c>
      <c r="BB1395">
        <v>4</v>
      </c>
      <c r="BC1395">
        <v>140</v>
      </c>
      <c r="BD1395">
        <v>40</v>
      </c>
      <c r="BE1395">
        <v>0</v>
      </c>
      <c r="BF1395">
        <v>5.3</v>
      </c>
      <c r="BG1395">
        <v>60</v>
      </c>
      <c r="BH1395">
        <v>14</v>
      </c>
      <c r="BI1395">
        <v>90</v>
      </c>
      <c r="BJ1395">
        <v>103</v>
      </c>
      <c r="BK1395">
        <v>0</v>
      </c>
      <c r="BL1395">
        <v>32</v>
      </c>
      <c r="BM1395">
        <v>0</v>
      </c>
      <c r="BN1395">
        <v>40</v>
      </c>
      <c r="BO1395">
        <v>0</v>
      </c>
      <c r="BP1395">
        <v>0</v>
      </c>
      <c r="BQ1395" t="s">
        <v>18</v>
      </c>
      <c r="BR1395">
        <v>31</v>
      </c>
      <c r="BS1395">
        <v>15</v>
      </c>
      <c r="BT1395">
        <v>2</v>
      </c>
      <c r="BU1395">
        <v>2</v>
      </c>
      <c r="BV1395">
        <v>0.13900000000000001</v>
      </c>
      <c r="BW1395">
        <v>0.1154</v>
      </c>
      <c r="BX1395">
        <v>24</v>
      </c>
      <c r="BY1395">
        <v>0</v>
      </c>
      <c r="BZ1395" t="s">
        <v>133</v>
      </c>
      <c r="CB1395">
        <v>0</v>
      </c>
      <c r="CC1395">
        <v>1</v>
      </c>
      <c r="CD1395">
        <v>56</v>
      </c>
      <c r="CE1395">
        <v>1</v>
      </c>
      <c r="CF1395">
        <v>1</v>
      </c>
      <c r="CG1395">
        <v>1.6</v>
      </c>
      <c r="CH1395">
        <v>0</v>
      </c>
    </row>
    <row r="1396" spans="1:86">
      <c r="A1396">
        <v>5</v>
      </c>
      <c r="B1396">
        <v>3</v>
      </c>
      <c r="C1396">
        <v>70</v>
      </c>
      <c r="D1396">
        <v>25</v>
      </c>
      <c r="E1396">
        <v>0</v>
      </c>
      <c r="F1396" s="24">
        <f t="shared" si="107"/>
        <v>33</v>
      </c>
      <c r="G1396">
        <v>60</v>
      </c>
      <c r="H1396" s="24">
        <f t="shared" si="109"/>
        <v>10</v>
      </c>
      <c r="I1396" s="24">
        <f t="shared" si="111"/>
        <v>11</v>
      </c>
      <c r="J1396" s="24">
        <f t="shared" si="108"/>
        <v>150</v>
      </c>
      <c r="K1396" s="24" t="str">
        <f t="shared" si="110"/>
        <v>03</v>
      </c>
      <c r="L1396">
        <v>42</v>
      </c>
      <c r="M1396">
        <v>0</v>
      </c>
      <c r="N1396">
        <v>40</v>
      </c>
      <c r="O1396">
        <v>0</v>
      </c>
      <c r="P1396">
        <v>0</v>
      </c>
      <c r="Q1396" t="s">
        <v>18</v>
      </c>
      <c r="R1396">
        <v>31</v>
      </c>
      <c r="S1396">
        <v>15</v>
      </c>
      <c r="T1396">
        <v>2</v>
      </c>
      <c r="U1396">
        <v>2</v>
      </c>
      <c r="V1396">
        <v>9.6000000000000002E-2</v>
      </c>
      <c r="W1396">
        <v>7.6799999999999993E-2</v>
      </c>
      <c r="X1396">
        <v>24</v>
      </c>
      <c r="Y1396">
        <v>0</v>
      </c>
      <c r="Z1396" t="s">
        <v>133</v>
      </c>
      <c r="AB1396">
        <v>4</v>
      </c>
      <c r="AC1396">
        <v>1</v>
      </c>
      <c r="AD1396">
        <v>56</v>
      </c>
      <c r="AE1396">
        <v>1</v>
      </c>
      <c r="AF1396">
        <v>1</v>
      </c>
      <c r="AG1396">
        <v>1.6</v>
      </c>
      <c r="AH1396">
        <v>0</v>
      </c>
      <c r="BA1396">
        <v>5</v>
      </c>
      <c r="BB1396">
        <v>3</v>
      </c>
      <c r="BC1396">
        <v>70</v>
      </c>
      <c r="BD1396">
        <v>25</v>
      </c>
      <c r="BE1396">
        <v>0</v>
      </c>
      <c r="BF1396">
        <v>3.3</v>
      </c>
      <c r="BG1396">
        <v>60</v>
      </c>
      <c r="BH1396">
        <v>14</v>
      </c>
      <c r="BI1396">
        <v>90</v>
      </c>
      <c r="BJ1396">
        <v>102</v>
      </c>
      <c r="BK1396">
        <v>0</v>
      </c>
      <c r="BL1396">
        <v>42</v>
      </c>
      <c r="BM1396">
        <v>0</v>
      </c>
      <c r="BN1396">
        <v>40</v>
      </c>
      <c r="BO1396">
        <v>0</v>
      </c>
      <c r="BP1396">
        <v>0</v>
      </c>
      <c r="BQ1396" t="s">
        <v>18</v>
      </c>
      <c r="BR1396">
        <v>31</v>
      </c>
      <c r="BS1396">
        <v>15</v>
      </c>
      <c r="BT1396">
        <v>2</v>
      </c>
      <c r="BU1396">
        <v>2</v>
      </c>
      <c r="BV1396">
        <v>9.6000000000000002E-2</v>
      </c>
      <c r="BW1396">
        <v>7.6799999999999993E-2</v>
      </c>
      <c r="BX1396">
        <v>24</v>
      </c>
      <c r="BY1396">
        <v>0</v>
      </c>
      <c r="BZ1396" t="s">
        <v>133</v>
      </c>
      <c r="CB1396">
        <v>4</v>
      </c>
      <c r="CC1396">
        <v>1</v>
      </c>
      <c r="CD1396">
        <v>56</v>
      </c>
      <c r="CE1396">
        <v>1</v>
      </c>
      <c r="CF1396">
        <v>1</v>
      </c>
      <c r="CG1396">
        <v>1.6</v>
      </c>
      <c r="CH1396">
        <v>0</v>
      </c>
    </row>
    <row r="1397" spans="1:86">
      <c r="A1397">
        <v>6</v>
      </c>
      <c r="B1397">
        <v>2</v>
      </c>
      <c r="C1397">
        <v>40</v>
      </c>
      <c r="D1397">
        <v>20</v>
      </c>
      <c r="E1397">
        <v>0</v>
      </c>
      <c r="F1397" s="24">
        <f t="shared" si="107"/>
        <v>23</v>
      </c>
      <c r="G1397">
        <v>70</v>
      </c>
      <c r="H1397" s="24">
        <f t="shared" si="109"/>
        <v>12</v>
      </c>
      <c r="I1397" s="24">
        <f t="shared" si="111"/>
        <v>13</v>
      </c>
      <c r="J1397" s="24">
        <f t="shared" si="108"/>
        <v>150</v>
      </c>
      <c r="K1397" s="24" t="str">
        <f t="shared" si="110"/>
        <v>03</v>
      </c>
      <c r="L1397">
        <v>32</v>
      </c>
      <c r="M1397">
        <v>0</v>
      </c>
      <c r="N1397">
        <v>40</v>
      </c>
      <c r="O1397">
        <v>0</v>
      </c>
      <c r="P1397">
        <v>0</v>
      </c>
      <c r="Q1397" t="s">
        <v>18</v>
      </c>
      <c r="R1397">
        <v>31</v>
      </c>
      <c r="S1397">
        <v>15</v>
      </c>
      <c r="T1397">
        <v>2</v>
      </c>
      <c r="U1397">
        <v>2</v>
      </c>
      <c r="V1397">
        <v>6.0999999999999999E-2</v>
      </c>
      <c r="W1397">
        <v>4.82E-2</v>
      </c>
      <c r="X1397">
        <v>24</v>
      </c>
      <c r="Y1397">
        <v>0</v>
      </c>
      <c r="Z1397" t="s">
        <v>133</v>
      </c>
      <c r="AB1397">
        <v>2.8</v>
      </c>
      <c r="AC1397">
        <v>1</v>
      </c>
      <c r="AD1397">
        <v>56</v>
      </c>
      <c r="AE1397">
        <v>1</v>
      </c>
      <c r="AF1397">
        <v>1</v>
      </c>
      <c r="AG1397">
        <v>1.6</v>
      </c>
      <c r="AH1397">
        <v>0</v>
      </c>
      <c r="BA1397">
        <v>6</v>
      </c>
      <c r="BB1397">
        <v>2</v>
      </c>
      <c r="BC1397">
        <v>40</v>
      </c>
      <c r="BD1397">
        <v>20</v>
      </c>
      <c r="BE1397">
        <v>0</v>
      </c>
      <c r="BF1397">
        <v>2.2999999999999998</v>
      </c>
      <c r="BG1397">
        <v>70</v>
      </c>
      <c r="BH1397">
        <v>17</v>
      </c>
      <c r="BI1397">
        <v>100</v>
      </c>
      <c r="BJ1397">
        <v>102</v>
      </c>
      <c r="BK1397">
        <v>0</v>
      </c>
      <c r="BL1397">
        <v>32</v>
      </c>
      <c r="BM1397">
        <v>0</v>
      </c>
      <c r="BN1397">
        <v>40</v>
      </c>
      <c r="BO1397">
        <v>0</v>
      </c>
      <c r="BP1397">
        <v>0</v>
      </c>
      <c r="BQ1397" t="s">
        <v>18</v>
      </c>
      <c r="BR1397">
        <v>31</v>
      </c>
      <c r="BS1397">
        <v>15</v>
      </c>
      <c r="BT1397">
        <v>2</v>
      </c>
      <c r="BU1397">
        <v>2</v>
      </c>
      <c r="BV1397">
        <v>6.0999999999999999E-2</v>
      </c>
      <c r="BW1397">
        <v>4.82E-2</v>
      </c>
      <c r="BX1397">
        <v>24</v>
      </c>
      <c r="BY1397">
        <v>0</v>
      </c>
      <c r="BZ1397" t="s">
        <v>133</v>
      </c>
      <c r="CB1397">
        <v>2.8</v>
      </c>
      <c r="CC1397">
        <v>1</v>
      </c>
      <c r="CD1397">
        <v>56</v>
      </c>
      <c r="CE1397">
        <v>1</v>
      </c>
      <c r="CF1397">
        <v>1</v>
      </c>
      <c r="CG1397">
        <v>1.6</v>
      </c>
      <c r="CH1397">
        <v>0</v>
      </c>
    </row>
    <row r="1398" spans="1:86">
      <c r="A1398">
        <v>7</v>
      </c>
      <c r="B1398">
        <v>1</v>
      </c>
      <c r="C1398">
        <v>7</v>
      </c>
      <c r="D1398">
        <v>10</v>
      </c>
      <c r="E1398">
        <v>0</v>
      </c>
      <c r="F1398" s="24">
        <f t="shared" si="107"/>
        <v>13</v>
      </c>
      <c r="G1398">
        <v>90</v>
      </c>
      <c r="H1398" s="24">
        <f t="shared" si="109"/>
        <v>7</v>
      </c>
      <c r="I1398" s="24">
        <f t="shared" si="111"/>
        <v>13</v>
      </c>
      <c r="J1398" s="24">
        <f t="shared" si="108"/>
        <v>125</v>
      </c>
      <c r="K1398" s="24" t="str">
        <f t="shared" si="110"/>
        <v>00</v>
      </c>
      <c r="L1398">
        <v>73</v>
      </c>
      <c r="M1398">
        <v>0</v>
      </c>
      <c r="N1398">
        <v>40</v>
      </c>
      <c r="O1398">
        <v>0</v>
      </c>
      <c r="P1398">
        <v>0</v>
      </c>
      <c r="Q1398" t="s">
        <v>18</v>
      </c>
      <c r="R1398">
        <v>31</v>
      </c>
      <c r="S1398">
        <v>15</v>
      </c>
      <c r="T1398">
        <v>3</v>
      </c>
      <c r="U1398">
        <v>2</v>
      </c>
      <c r="V1398">
        <v>3.1E-2</v>
      </c>
      <c r="W1398">
        <v>2.5000000000000001E-2</v>
      </c>
      <c r="X1398">
        <v>24</v>
      </c>
      <c r="Y1398">
        <v>0</v>
      </c>
      <c r="Z1398" t="s">
        <v>133</v>
      </c>
      <c r="AB1398">
        <v>1.6</v>
      </c>
      <c r="AC1398">
        <v>1</v>
      </c>
      <c r="AD1398">
        <v>56</v>
      </c>
      <c r="AE1398">
        <v>1</v>
      </c>
      <c r="AF1398">
        <v>1</v>
      </c>
      <c r="AG1398">
        <v>1.6</v>
      </c>
      <c r="AH1398">
        <v>0</v>
      </c>
      <c r="BA1398">
        <v>7</v>
      </c>
      <c r="BB1398">
        <v>1</v>
      </c>
      <c r="BC1398">
        <v>7</v>
      </c>
      <c r="BD1398">
        <v>10</v>
      </c>
      <c r="BE1398">
        <v>0</v>
      </c>
      <c r="BF1398">
        <v>1.2</v>
      </c>
      <c r="BG1398">
        <v>90</v>
      </c>
      <c r="BH1398">
        <v>20</v>
      </c>
      <c r="BI1398">
        <v>100</v>
      </c>
      <c r="BJ1398">
        <v>101</v>
      </c>
      <c r="BK1398">
        <v>0</v>
      </c>
      <c r="BL1398">
        <v>73</v>
      </c>
      <c r="BM1398">
        <v>0</v>
      </c>
      <c r="BN1398">
        <v>40</v>
      </c>
      <c r="BO1398">
        <v>0</v>
      </c>
      <c r="BP1398">
        <v>0</v>
      </c>
      <c r="BQ1398" t="s">
        <v>18</v>
      </c>
      <c r="BR1398">
        <v>31</v>
      </c>
      <c r="BS1398">
        <v>15</v>
      </c>
      <c r="BT1398">
        <v>3</v>
      </c>
      <c r="BU1398">
        <v>2</v>
      </c>
      <c r="BV1398">
        <v>3.1E-2</v>
      </c>
      <c r="BW1398">
        <v>2.5000000000000001E-2</v>
      </c>
      <c r="BX1398">
        <v>24</v>
      </c>
      <c r="BY1398">
        <v>0</v>
      </c>
      <c r="BZ1398" t="s">
        <v>133</v>
      </c>
      <c r="CB1398">
        <v>1.6</v>
      </c>
      <c r="CC1398">
        <v>1</v>
      </c>
      <c r="CD1398">
        <v>56</v>
      </c>
      <c r="CE1398">
        <v>1</v>
      </c>
      <c r="CF1398">
        <v>1</v>
      </c>
      <c r="CG1398">
        <v>1.6</v>
      </c>
      <c r="CH1398">
        <v>0</v>
      </c>
    </row>
    <row r="1399" spans="1:86">
      <c r="F1399" s="24" t="str">
        <f t="shared" si="107"/>
        <v/>
      </c>
      <c r="H1399" s="24" t="str">
        <f t="shared" si="109"/>
        <v/>
      </c>
      <c r="I1399" s="24" t="str">
        <f t="shared" si="111"/>
        <v/>
      </c>
      <c r="J1399" s="24" t="str">
        <f t="shared" si="108"/>
        <v/>
      </c>
      <c r="K1399" s="24" t="str">
        <f t="shared" si="110"/>
        <v/>
      </c>
      <c r="AC1399">
        <v>1</v>
      </c>
      <c r="AE1399">
        <v>1</v>
      </c>
      <c r="AF1399">
        <v>1</v>
      </c>
      <c r="AH1399">
        <v>0</v>
      </c>
      <c r="BK1399">
        <v>0</v>
      </c>
      <c r="CC1399">
        <v>1</v>
      </c>
      <c r="CE1399">
        <v>1</v>
      </c>
      <c r="CF1399">
        <v>1</v>
      </c>
      <c r="CH1399">
        <v>0</v>
      </c>
    </row>
    <row r="1400" spans="1:86">
      <c r="F1400" s="24" t="str">
        <f t="shared" si="107"/>
        <v/>
      </c>
      <c r="H1400" s="24" t="str">
        <f t="shared" si="109"/>
        <v/>
      </c>
      <c r="I1400" s="24" t="str">
        <f t="shared" si="111"/>
        <v/>
      </c>
      <c r="J1400" s="24" t="str">
        <f t="shared" si="108"/>
        <v/>
      </c>
      <c r="K1400" s="24" t="str">
        <f t="shared" si="110"/>
        <v/>
      </c>
      <c r="AC1400">
        <v>1</v>
      </c>
      <c r="AE1400">
        <v>1</v>
      </c>
      <c r="AF1400">
        <v>1</v>
      </c>
      <c r="AH1400">
        <v>0</v>
      </c>
      <c r="BK1400">
        <v>0</v>
      </c>
      <c r="CC1400">
        <v>1</v>
      </c>
      <c r="CE1400">
        <v>1</v>
      </c>
      <c r="CF1400">
        <v>1</v>
      </c>
      <c r="CH1400">
        <v>0</v>
      </c>
    </row>
    <row r="1401" spans="1:86">
      <c r="A1401">
        <v>2</v>
      </c>
      <c r="B1401">
        <v>6</v>
      </c>
      <c r="C1401">
        <v>300</v>
      </c>
      <c r="D1401">
        <v>55</v>
      </c>
      <c r="E1401">
        <v>0</v>
      </c>
      <c r="F1401" s="24">
        <f t="shared" si="107"/>
        <v>135</v>
      </c>
      <c r="G1401">
        <v>50</v>
      </c>
      <c r="H1401" s="24">
        <f t="shared" si="109"/>
        <v>12</v>
      </c>
      <c r="I1401" s="24">
        <f t="shared" si="111"/>
        <v>11</v>
      </c>
      <c r="J1401" s="24">
        <f t="shared" si="108"/>
        <v>175</v>
      </c>
      <c r="K1401" s="24" t="str">
        <f t="shared" si="110"/>
        <v>03</v>
      </c>
      <c r="L1401">
        <v>22</v>
      </c>
      <c r="M1401">
        <v>0</v>
      </c>
      <c r="N1401">
        <v>0</v>
      </c>
      <c r="O1401">
        <v>1</v>
      </c>
      <c r="P1401">
        <v>0</v>
      </c>
      <c r="Q1401" t="s">
        <v>18</v>
      </c>
      <c r="R1401">
        <v>21</v>
      </c>
      <c r="S1401">
        <v>10</v>
      </c>
      <c r="T1401">
        <v>2</v>
      </c>
      <c r="U1401">
        <v>2</v>
      </c>
      <c r="V1401">
        <v>0.28799999999999998</v>
      </c>
      <c r="W1401">
        <v>0.2419</v>
      </c>
      <c r="X1401">
        <v>24</v>
      </c>
      <c r="Y1401">
        <v>0</v>
      </c>
      <c r="Z1401" t="s">
        <v>133</v>
      </c>
      <c r="AB1401">
        <v>0</v>
      </c>
      <c r="AC1401">
        <v>1</v>
      </c>
      <c r="AD1401">
        <v>56</v>
      </c>
      <c r="AE1401">
        <v>1</v>
      </c>
      <c r="AF1401">
        <v>1</v>
      </c>
      <c r="AG1401">
        <v>2</v>
      </c>
      <c r="AH1401">
        <v>0</v>
      </c>
      <c r="BA1401">
        <v>2</v>
      </c>
      <c r="BB1401">
        <v>6</v>
      </c>
      <c r="BC1401">
        <v>300</v>
      </c>
      <c r="BD1401">
        <v>55</v>
      </c>
      <c r="BE1401">
        <v>0</v>
      </c>
      <c r="BF1401">
        <v>13.4</v>
      </c>
      <c r="BG1401">
        <v>50</v>
      </c>
      <c r="BH1401">
        <v>12</v>
      </c>
      <c r="BI1401">
        <v>90</v>
      </c>
      <c r="BJ1401">
        <v>103</v>
      </c>
      <c r="BK1401">
        <v>0</v>
      </c>
      <c r="BL1401">
        <v>22</v>
      </c>
      <c r="BM1401">
        <v>0</v>
      </c>
      <c r="BN1401">
        <v>0</v>
      </c>
      <c r="BO1401">
        <v>1</v>
      </c>
      <c r="BP1401">
        <v>0</v>
      </c>
      <c r="BQ1401" t="s">
        <v>18</v>
      </c>
      <c r="BR1401">
        <v>21</v>
      </c>
      <c r="BS1401">
        <v>10</v>
      </c>
      <c r="BT1401">
        <v>2</v>
      </c>
      <c r="BU1401">
        <v>2</v>
      </c>
      <c r="BV1401">
        <v>0.28799999999999998</v>
      </c>
      <c r="BW1401">
        <v>0.2419</v>
      </c>
      <c r="BX1401">
        <v>24</v>
      </c>
      <c r="BY1401">
        <v>0</v>
      </c>
      <c r="BZ1401" t="s">
        <v>133</v>
      </c>
      <c r="CB1401">
        <v>0</v>
      </c>
      <c r="CC1401">
        <v>1</v>
      </c>
      <c r="CD1401">
        <v>56</v>
      </c>
      <c r="CE1401">
        <v>1</v>
      </c>
      <c r="CF1401">
        <v>1</v>
      </c>
      <c r="CG1401">
        <v>2</v>
      </c>
      <c r="CH1401">
        <v>0</v>
      </c>
    </row>
    <row r="1402" spans="1:86">
      <c r="A1402">
        <v>3</v>
      </c>
      <c r="B1402">
        <v>5</v>
      </c>
      <c r="C1402">
        <v>200</v>
      </c>
      <c r="D1402">
        <v>40</v>
      </c>
      <c r="E1402">
        <v>0</v>
      </c>
      <c r="F1402" s="24">
        <f t="shared" si="107"/>
        <v>85</v>
      </c>
      <c r="G1402">
        <v>50</v>
      </c>
      <c r="H1402" s="24">
        <f t="shared" si="109"/>
        <v>14</v>
      </c>
      <c r="I1402" s="24">
        <f t="shared" si="111"/>
        <v>11</v>
      </c>
      <c r="J1402" s="24">
        <f t="shared" si="108"/>
        <v>175</v>
      </c>
      <c r="K1402" s="24" t="str">
        <f t="shared" si="110"/>
        <v>03</v>
      </c>
      <c r="L1402">
        <v>22</v>
      </c>
      <c r="M1402">
        <v>0</v>
      </c>
      <c r="N1402">
        <v>0</v>
      </c>
      <c r="O1402">
        <v>1</v>
      </c>
      <c r="P1402">
        <v>0</v>
      </c>
      <c r="Q1402" t="s">
        <v>18</v>
      </c>
      <c r="R1402">
        <v>21</v>
      </c>
      <c r="S1402">
        <v>10</v>
      </c>
      <c r="T1402">
        <v>2</v>
      </c>
      <c r="U1402">
        <v>2</v>
      </c>
      <c r="V1402">
        <v>0.19400000000000001</v>
      </c>
      <c r="W1402">
        <v>0.16300000000000001</v>
      </c>
      <c r="X1402">
        <v>24</v>
      </c>
      <c r="Y1402">
        <v>0</v>
      </c>
      <c r="Z1402" t="s">
        <v>133</v>
      </c>
      <c r="AB1402">
        <v>0</v>
      </c>
      <c r="AC1402">
        <v>1</v>
      </c>
      <c r="AD1402">
        <v>56</v>
      </c>
      <c r="AE1402">
        <v>1</v>
      </c>
      <c r="AF1402">
        <v>1</v>
      </c>
      <c r="AG1402">
        <v>2</v>
      </c>
      <c r="AH1402">
        <v>0</v>
      </c>
      <c r="BA1402">
        <v>3</v>
      </c>
      <c r="BB1402">
        <v>5</v>
      </c>
      <c r="BC1402">
        <v>200</v>
      </c>
      <c r="BD1402">
        <v>40</v>
      </c>
      <c r="BE1402">
        <v>0</v>
      </c>
      <c r="BF1402">
        <v>8.6</v>
      </c>
      <c r="BG1402">
        <v>50</v>
      </c>
      <c r="BH1402">
        <v>14</v>
      </c>
      <c r="BI1402">
        <v>90</v>
      </c>
      <c r="BJ1402">
        <v>103</v>
      </c>
      <c r="BK1402">
        <v>0</v>
      </c>
      <c r="BL1402">
        <v>22</v>
      </c>
      <c r="BM1402">
        <v>0</v>
      </c>
      <c r="BN1402">
        <v>0</v>
      </c>
      <c r="BO1402">
        <v>1</v>
      </c>
      <c r="BP1402">
        <v>0</v>
      </c>
      <c r="BQ1402" t="s">
        <v>18</v>
      </c>
      <c r="BR1402">
        <v>21</v>
      </c>
      <c r="BS1402">
        <v>10</v>
      </c>
      <c r="BT1402">
        <v>2</v>
      </c>
      <c r="BU1402">
        <v>2</v>
      </c>
      <c r="BV1402">
        <v>0.19400000000000001</v>
      </c>
      <c r="BW1402">
        <v>0.16300000000000001</v>
      </c>
      <c r="BX1402">
        <v>24</v>
      </c>
      <c r="BY1402">
        <v>0</v>
      </c>
      <c r="BZ1402" t="s">
        <v>133</v>
      </c>
      <c r="CB1402">
        <v>0</v>
      </c>
      <c r="CC1402">
        <v>1</v>
      </c>
      <c r="CD1402">
        <v>56</v>
      </c>
      <c r="CE1402">
        <v>1</v>
      </c>
      <c r="CF1402">
        <v>1</v>
      </c>
      <c r="CG1402">
        <v>2</v>
      </c>
      <c r="CH1402">
        <v>0</v>
      </c>
    </row>
    <row r="1403" spans="1:86">
      <c r="A1403">
        <v>4</v>
      </c>
      <c r="B1403">
        <v>4</v>
      </c>
      <c r="C1403">
        <v>140</v>
      </c>
      <c r="D1403">
        <v>40</v>
      </c>
      <c r="E1403">
        <v>0</v>
      </c>
      <c r="F1403" s="24">
        <f t="shared" si="107"/>
        <v>53</v>
      </c>
      <c r="G1403">
        <v>60</v>
      </c>
      <c r="H1403" s="24">
        <f t="shared" si="109"/>
        <v>14</v>
      </c>
      <c r="I1403" s="24">
        <f t="shared" si="111"/>
        <v>11</v>
      </c>
      <c r="J1403" s="24">
        <f t="shared" si="108"/>
        <v>175</v>
      </c>
      <c r="K1403" s="24" t="str">
        <f t="shared" si="110"/>
        <v>03</v>
      </c>
      <c r="L1403">
        <v>32</v>
      </c>
      <c r="M1403">
        <v>0</v>
      </c>
      <c r="N1403">
        <v>40</v>
      </c>
      <c r="O1403">
        <v>0</v>
      </c>
      <c r="P1403">
        <v>0</v>
      </c>
      <c r="Q1403" t="s">
        <v>18</v>
      </c>
      <c r="R1403">
        <v>31</v>
      </c>
      <c r="S1403">
        <v>15</v>
      </c>
      <c r="T1403">
        <v>2</v>
      </c>
      <c r="U1403">
        <v>2</v>
      </c>
      <c r="V1403">
        <v>0.13900000000000001</v>
      </c>
      <c r="W1403">
        <v>0.1154</v>
      </c>
      <c r="X1403">
        <v>24</v>
      </c>
      <c r="Y1403">
        <v>0</v>
      </c>
      <c r="Z1403" t="s">
        <v>133</v>
      </c>
      <c r="AB1403">
        <v>0</v>
      </c>
      <c r="AC1403">
        <v>1</v>
      </c>
      <c r="AD1403">
        <v>56</v>
      </c>
      <c r="AE1403">
        <v>1</v>
      </c>
      <c r="AF1403">
        <v>1</v>
      </c>
      <c r="AG1403">
        <v>2</v>
      </c>
      <c r="AH1403">
        <v>0</v>
      </c>
      <c r="BA1403">
        <v>4</v>
      </c>
      <c r="BB1403">
        <v>4</v>
      </c>
      <c r="BC1403">
        <v>140</v>
      </c>
      <c r="BD1403">
        <v>40</v>
      </c>
      <c r="BE1403">
        <v>0</v>
      </c>
      <c r="BF1403">
        <v>5.3</v>
      </c>
      <c r="BG1403">
        <v>60</v>
      </c>
      <c r="BH1403">
        <v>14</v>
      </c>
      <c r="BI1403">
        <v>90</v>
      </c>
      <c r="BJ1403">
        <v>103</v>
      </c>
      <c r="BK1403">
        <v>0</v>
      </c>
      <c r="BL1403">
        <v>32</v>
      </c>
      <c r="BM1403">
        <v>0</v>
      </c>
      <c r="BN1403">
        <v>40</v>
      </c>
      <c r="BO1403">
        <v>0</v>
      </c>
      <c r="BP1403">
        <v>0</v>
      </c>
      <c r="BQ1403" t="s">
        <v>18</v>
      </c>
      <c r="BR1403">
        <v>31</v>
      </c>
      <c r="BS1403">
        <v>15</v>
      </c>
      <c r="BT1403">
        <v>2</v>
      </c>
      <c r="BU1403">
        <v>2</v>
      </c>
      <c r="BV1403">
        <v>0.13900000000000001</v>
      </c>
      <c r="BW1403">
        <v>0.1154</v>
      </c>
      <c r="BX1403">
        <v>24</v>
      </c>
      <c r="BY1403">
        <v>0</v>
      </c>
      <c r="BZ1403" t="s">
        <v>133</v>
      </c>
      <c r="CB1403">
        <v>0</v>
      </c>
      <c r="CC1403">
        <v>1</v>
      </c>
      <c r="CD1403">
        <v>56</v>
      </c>
      <c r="CE1403">
        <v>1</v>
      </c>
      <c r="CF1403">
        <v>1</v>
      </c>
      <c r="CG1403">
        <v>2</v>
      </c>
      <c r="CH1403">
        <v>0</v>
      </c>
    </row>
    <row r="1404" spans="1:86">
      <c r="A1404">
        <v>5</v>
      </c>
      <c r="B1404">
        <v>3</v>
      </c>
      <c r="C1404">
        <v>70</v>
      </c>
      <c r="D1404">
        <v>25</v>
      </c>
      <c r="E1404">
        <v>0</v>
      </c>
      <c r="F1404" s="24">
        <f t="shared" si="107"/>
        <v>33</v>
      </c>
      <c r="G1404">
        <v>60</v>
      </c>
      <c r="H1404" s="24">
        <f t="shared" si="109"/>
        <v>10</v>
      </c>
      <c r="I1404" s="24">
        <f t="shared" si="111"/>
        <v>11</v>
      </c>
      <c r="J1404" s="24">
        <f t="shared" si="108"/>
        <v>150</v>
      </c>
      <c r="K1404" s="24" t="str">
        <f t="shared" si="110"/>
        <v>03</v>
      </c>
      <c r="L1404">
        <v>42</v>
      </c>
      <c r="M1404">
        <v>0</v>
      </c>
      <c r="N1404">
        <v>40</v>
      </c>
      <c r="O1404">
        <v>0</v>
      </c>
      <c r="P1404">
        <v>0</v>
      </c>
      <c r="Q1404" t="s">
        <v>18</v>
      </c>
      <c r="R1404">
        <v>31</v>
      </c>
      <c r="S1404">
        <v>15</v>
      </c>
      <c r="T1404">
        <v>2</v>
      </c>
      <c r="U1404">
        <v>2</v>
      </c>
      <c r="V1404">
        <v>9.6000000000000002E-2</v>
      </c>
      <c r="W1404">
        <v>7.6799999999999993E-2</v>
      </c>
      <c r="X1404">
        <v>24</v>
      </c>
      <c r="Y1404">
        <v>0</v>
      </c>
      <c r="Z1404" t="s">
        <v>133</v>
      </c>
      <c r="AB1404">
        <v>4</v>
      </c>
      <c r="AC1404">
        <v>1</v>
      </c>
      <c r="AD1404">
        <v>56</v>
      </c>
      <c r="AE1404">
        <v>1</v>
      </c>
      <c r="AF1404">
        <v>1</v>
      </c>
      <c r="AG1404">
        <v>2</v>
      </c>
      <c r="AH1404">
        <v>0</v>
      </c>
      <c r="BA1404">
        <v>5</v>
      </c>
      <c r="BB1404">
        <v>3</v>
      </c>
      <c r="BC1404">
        <v>70</v>
      </c>
      <c r="BD1404">
        <v>25</v>
      </c>
      <c r="BE1404">
        <v>0</v>
      </c>
      <c r="BF1404">
        <v>3.3</v>
      </c>
      <c r="BG1404">
        <v>60</v>
      </c>
      <c r="BH1404">
        <v>14</v>
      </c>
      <c r="BI1404">
        <v>90</v>
      </c>
      <c r="BJ1404">
        <v>102</v>
      </c>
      <c r="BK1404">
        <v>0</v>
      </c>
      <c r="BL1404">
        <v>42</v>
      </c>
      <c r="BM1404">
        <v>0</v>
      </c>
      <c r="BN1404">
        <v>40</v>
      </c>
      <c r="BO1404">
        <v>0</v>
      </c>
      <c r="BP1404">
        <v>0</v>
      </c>
      <c r="BQ1404" t="s">
        <v>18</v>
      </c>
      <c r="BR1404">
        <v>31</v>
      </c>
      <c r="BS1404">
        <v>15</v>
      </c>
      <c r="BT1404">
        <v>2</v>
      </c>
      <c r="BU1404">
        <v>2</v>
      </c>
      <c r="BV1404">
        <v>9.6000000000000002E-2</v>
      </c>
      <c r="BW1404">
        <v>7.6799999999999993E-2</v>
      </c>
      <c r="BX1404">
        <v>24</v>
      </c>
      <c r="BY1404">
        <v>0</v>
      </c>
      <c r="BZ1404" t="s">
        <v>133</v>
      </c>
      <c r="CB1404">
        <v>4</v>
      </c>
      <c r="CC1404">
        <v>1</v>
      </c>
      <c r="CD1404">
        <v>56</v>
      </c>
      <c r="CE1404">
        <v>1</v>
      </c>
      <c r="CF1404">
        <v>1</v>
      </c>
      <c r="CG1404">
        <v>2</v>
      </c>
      <c r="CH1404">
        <v>0</v>
      </c>
    </row>
    <row r="1405" spans="1:86">
      <c r="A1405">
        <v>6</v>
      </c>
      <c r="B1405">
        <v>2</v>
      </c>
      <c r="C1405">
        <v>40</v>
      </c>
      <c r="D1405">
        <v>20</v>
      </c>
      <c r="E1405">
        <v>0</v>
      </c>
      <c r="F1405" s="24">
        <f t="shared" si="107"/>
        <v>23</v>
      </c>
      <c r="G1405">
        <v>70</v>
      </c>
      <c r="H1405" s="24">
        <f t="shared" si="109"/>
        <v>12</v>
      </c>
      <c r="I1405" s="24">
        <f t="shared" si="111"/>
        <v>13</v>
      </c>
      <c r="J1405" s="24">
        <f t="shared" si="108"/>
        <v>150</v>
      </c>
      <c r="K1405" s="24" t="str">
        <f t="shared" si="110"/>
        <v>03</v>
      </c>
      <c r="L1405">
        <v>32</v>
      </c>
      <c r="M1405">
        <v>0</v>
      </c>
      <c r="N1405">
        <v>40</v>
      </c>
      <c r="O1405">
        <v>0</v>
      </c>
      <c r="P1405">
        <v>0</v>
      </c>
      <c r="Q1405" t="s">
        <v>18</v>
      </c>
      <c r="R1405">
        <v>31</v>
      </c>
      <c r="S1405">
        <v>15</v>
      </c>
      <c r="T1405">
        <v>2</v>
      </c>
      <c r="U1405">
        <v>2</v>
      </c>
      <c r="V1405">
        <v>6.0999999999999999E-2</v>
      </c>
      <c r="W1405">
        <v>4.82E-2</v>
      </c>
      <c r="X1405">
        <v>24</v>
      </c>
      <c r="Y1405">
        <v>0</v>
      </c>
      <c r="Z1405" t="s">
        <v>133</v>
      </c>
      <c r="AB1405">
        <v>2.8</v>
      </c>
      <c r="AC1405">
        <v>1</v>
      </c>
      <c r="AD1405">
        <v>56</v>
      </c>
      <c r="AE1405">
        <v>1</v>
      </c>
      <c r="AF1405">
        <v>1</v>
      </c>
      <c r="AG1405">
        <v>2</v>
      </c>
      <c r="AH1405">
        <v>0</v>
      </c>
      <c r="BA1405">
        <v>6</v>
      </c>
      <c r="BB1405">
        <v>2</v>
      </c>
      <c r="BC1405">
        <v>40</v>
      </c>
      <c r="BD1405">
        <v>20</v>
      </c>
      <c r="BE1405">
        <v>0</v>
      </c>
      <c r="BF1405">
        <v>2.2999999999999998</v>
      </c>
      <c r="BG1405">
        <v>70</v>
      </c>
      <c r="BH1405">
        <v>17</v>
      </c>
      <c r="BI1405">
        <v>100</v>
      </c>
      <c r="BJ1405">
        <v>102</v>
      </c>
      <c r="BK1405">
        <v>0</v>
      </c>
      <c r="BL1405">
        <v>32</v>
      </c>
      <c r="BM1405">
        <v>0</v>
      </c>
      <c r="BN1405">
        <v>40</v>
      </c>
      <c r="BO1405">
        <v>0</v>
      </c>
      <c r="BP1405">
        <v>0</v>
      </c>
      <c r="BQ1405" t="s">
        <v>18</v>
      </c>
      <c r="BR1405">
        <v>31</v>
      </c>
      <c r="BS1405">
        <v>15</v>
      </c>
      <c r="BT1405">
        <v>2</v>
      </c>
      <c r="BU1405">
        <v>2</v>
      </c>
      <c r="BV1405">
        <v>6.0999999999999999E-2</v>
      </c>
      <c r="BW1405">
        <v>4.82E-2</v>
      </c>
      <c r="BX1405">
        <v>24</v>
      </c>
      <c r="BY1405">
        <v>0</v>
      </c>
      <c r="BZ1405" t="s">
        <v>133</v>
      </c>
      <c r="CB1405">
        <v>2.8</v>
      </c>
      <c r="CC1405">
        <v>1</v>
      </c>
      <c r="CD1405">
        <v>56</v>
      </c>
      <c r="CE1405">
        <v>1</v>
      </c>
      <c r="CF1405">
        <v>1</v>
      </c>
      <c r="CG1405">
        <v>2</v>
      </c>
      <c r="CH1405">
        <v>0</v>
      </c>
    </row>
    <row r="1406" spans="1:86">
      <c r="A1406">
        <v>7</v>
      </c>
      <c r="B1406">
        <v>1</v>
      </c>
      <c r="C1406">
        <v>10</v>
      </c>
      <c r="D1406">
        <v>10</v>
      </c>
      <c r="E1406">
        <v>0</v>
      </c>
      <c r="F1406" s="24">
        <f t="shared" si="107"/>
        <v>13</v>
      </c>
      <c r="G1406">
        <v>90</v>
      </c>
      <c r="H1406" s="24">
        <f t="shared" si="109"/>
        <v>7</v>
      </c>
      <c r="I1406" s="24">
        <f t="shared" si="111"/>
        <v>13</v>
      </c>
      <c r="J1406" s="24">
        <f t="shared" si="108"/>
        <v>125</v>
      </c>
      <c r="K1406" s="24" t="str">
        <f t="shared" si="110"/>
        <v>00</v>
      </c>
      <c r="L1406">
        <v>73</v>
      </c>
      <c r="M1406">
        <v>0</v>
      </c>
      <c r="N1406">
        <v>40</v>
      </c>
      <c r="O1406">
        <v>0</v>
      </c>
      <c r="P1406">
        <v>0</v>
      </c>
      <c r="Q1406" t="s">
        <v>18</v>
      </c>
      <c r="R1406">
        <v>31</v>
      </c>
      <c r="S1406">
        <v>15</v>
      </c>
      <c r="T1406">
        <v>3</v>
      </c>
      <c r="U1406">
        <v>2</v>
      </c>
      <c r="V1406">
        <v>2.1000000000000001E-2</v>
      </c>
      <c r="W1406">
        <v>2.5000000000000001E-2</v>
      </c>
      <c r="X1406">
        <v>24</v>
      </c>
      <c r="Y1406">
        <v>0</v>
      </c>
      <c r="Z1406" t="s">
        <v>133</v>
      </c>
      <c r="AB1406">
        <v>2</v>
      </c>
      <c r="AC1406">
        <v>1</v>
      </c>
      <c r="AD1406">
        <v>56</v>
      </c>
      <c r="AE1406">
        <v>1</v>
      </c>
      <c r="AF1406">
        <v>1</v>
      </c>
      <c r="AG1406">
        <v>2</v>
      </c>
      <c r="AH1406">
        <v>0</v>
      </c>
      <c r="BA1406">
        <v>7</v>
      </c>
      <c r="BB1406">
        <v>1</v>
      </c>
      <c r="BC1406">
        <v>10</v>
      </c>
      <c r="BD1406">
        <v>10</v>
      </c>
      <c r="BE1406">
        <v>0</v>
      </c>
      <c r="BF1406">
        <v>1.2</v>
      </c>
      <c r="BG1406">
        <v>90</v>
      </c>
      <c r="BH1406">
        <v>20</v>
      </c>
      <c r="BI1406">
        <v>100</v>
      </c>
      <c r="BJ1406">
        <v>101</v>
      </c>
      <c r="BK1406">
        <v>0</v>
      </c>
      <c r="BL1406">
        <v>73</v>
      </c>
      <c r="BM1406">
        <v>0</v>
      </c>
      <c r="BN1406">
        <v>40</v>
      </c>
      <c r="BO1406">
        <v>0</v>
      </c>
      <c r="BP1406">
        <v>0</v>
      </c>
      <c r="BQ1406" t="s">
        <v>18</v>
      </c>
      <c r="BR1406">
        <v>31</v>
      </c>
      <c r="BS1406">
        <v>15</v>
      </c>
      <c r="BT1406">
        <v>3</v>
      </c>
      <c r="BU1406">
        <v>2</v>
      </c>
      <c r="BV1406">
        <v>2.1000000000000001E-2</v>
      </c>
      <c r="BW1406">
        <v>2.5000000000000001E-2</v>
      </c>
      <c r="BX1406">
        <v>24</v>
      </c>
      <c r="BY1406">
        <v>0</v>
      </c>
      <c r="BZ1406" t="s">
        <v>133</v>
      </c>
      <c r="CB1406">
        <v>2</v>
      </c>
      <c r="CC1406">
        <v>1</v>
      </c>
      <c r="CD1406">
        <v>56</v>
      </c>
      <c r="CE1406">
        <v>1</v>
      </c>
      <c r="CF1406">
        <v>1</v>
      </c>
      <c r="CG1406">
        <v>2</v>
      </c>
      <c r="CH1406">
        <v>0</v>
      </c>
    </row>
    <row r="1407" spans="1:86">
      <c r="F1407" s="24" t="str">
        <f t="shared" si="107"/>
        <v/>
      </c>
      <c r="H1407" s="24" t="str">
        <f t="shared" si="109"/>
        <v/>
      </c>
      <c r="I1407" s="24" t="str">
        <f t="shared" si="111"/>
        <v/>
      </c>
      <c r="J1407" s="24" t="str">
        <f t="shared" si="108"/>
        <v/>
      </c>
      <c r="K1407" s="24" t="str">
        <f t="shared" si="110"/>
        <v/>
      </c>
      <c r="AC1407">
        <v>1</v>
      </c>
      <c r="AE1407">
        <v>1</v>
      </c>
      <c r="AF1407">
        <v>1</v>
      </c>
      <c r="AH1407">
        <v>0</v>
      </c>
      <c r="BK1407">
        <v>0</v>
      </c>
      <c r="CC1407">
        <v>1</v>
      </c>
      <c r="CE1407">
        <v>1</v>
      </c>
      <c r="CF1407">
        <v>1</v>
      </c>
      <c r="CH1407">
        <v>0</v>
      </c>
    </row>
    <row r="1408" spans="1:86">
      <c r="F1408" s="24" t="str">
        <f t="shared" si="107"/>
        <v/>
      </c>
      <c r="H1408" s="24" t="str">
        <f t="shared" si="109"/>
        <v/>
      </c>
      <c r="I1408" s="24" t="str">
        <f t="shared" si="111"/>
        <v/>
      </c>
      <c r="J1408" s="24" t="str">
        <f t="shared" si="108"/>
        <v/>
      </c>
      <c r="K1408" s="24" t="str">
        <f t="shared" si="110"/>
        <v/>
      </c>
      <c r="AC1408">
        <v>1</v>
      </c>
      <c r="AE1408">
        <v>1</v>
      </c>
      <c r="AF1408">
        <v>1</v>
      </c>
      <c r="AH1408">
        <v>0</v>
      </c>
      <c r="BK1408">
        <v>0</v>
      </c>
      <c r="CC1408">
        <v>1</v>
      </c>
      <c r="CE1408">
        <v>1</v>
      </c>
      <c r="CF1408">
        <v>1</v>
      </c>
      <c r="CH1408">
        <v>0</v>
      </c>
    </row>
    <row r="1409" spans="1:86">
      <c r="A1409">
        <v>2</v>
      </c>
      <c r="B1409">
        <v>5</v>
      </c>
      <c r="C1409">
        <v>300</v>
      </c>
      <c r="D1409">
        <v>55</v>
      </c>
      <c r="E1409">
        <v>0</v>
      </c>
      <c r="F1409" s="24">
        <f t="shared" si="107"/>
        <v>135</v>
      </c>
      <c r="G1409">
        <v>50</v>
      </c>
      <c r="H1409" s="24">
        <f t="shared" si="109"/>
        <v>12</v>
      </c>
      <c r="I1409" s="24">
        <f t="shared" si="111"/>
        <v>11</v>
      </c>
      <c r="J1409" s="24">
        <f t="shared" si="108"/>
        <v>175</v>
      </c>
      <c r="K1409" s="24" t="str">
        <f t="shared" si="110"/>
        <v>03</v>
      </c>
      <c r="L1409">
        <v>22</v>
      </c>
      <c r="M1409">
        <v>0</v>
      </c>
      <c r="N1409">
        <v>0</v>
      </c>
      <c r="O1409">
        <v>1</v>
      </c>
      <c r="P1409">
        <v>0</v>
      </c>
      <c r="Q1409" t="s">
        <v>18</v>
      </c>
      <c r="R1409">
        <v>21</v>
      </c>
      <c r="S1409">
        <v>10</v>
      </c>
      <c r="T1409">
        <v>2</v>
      </c>
      <c r="U1409">
        <v>2</v>
      </c>
      <c r="V1409">
        <v>0.28299999999999997</v>
      </c>
      <c r="W1409">
        <v>0.23769999999999999</v>
      </c>
      <c r="X1409">
        <v>24</v>
      </c>
      <c r="Y1409">
        <v>0</v>
      </c>
      <c r="Z1409" t="s">
        <v>133</v>
      </c>
      <c r="AB1409">
        <v>0</v>
      </c>
      <c r="AC1409">
        <v>1</v>
      </c>
      <c r="AD1409">
        <v>56</v>
      </c>
      <c r="AE1409">
        <v>1</v>
      </c>
      <c r="AF1409">
        <v>1</v>
      </c>
      <c r="AG1409">
        <v>2.8</v>
      </c>
      <c r="AH1409">
        <v>0</v>
      </c>
      <c r="BA1409">
        <v>2</v>
      </c>
      <c r="BB1409">
        <v>5</v>
      </c>
      <c r="BC1409">
        <v>300</v>
      </c>
      <c r="BD1409">
        <v>55</v>
      </c>
      <c r="BE1409">
        <v>0</v>
      </c>
      <c r="BF1409">
        <v>13.4</v>
      </c>
      <c r="BG1409">
        <v>50</v>
      </c>
      <c r="BH1409">
        <v>12</v>
      </c>
      <c r="BI1409">
        <v>90</v>
      </c>
      <c r="BJ1409">
        <v>103</v>
      </c>
      <c r="BK1409">
        <v>0</v>
      </c>
      <c r="BL1409">
        <v>22</v>
      </c>
      <c r="BM1409">
        <v>0</v>
      </c>
      <c r="BN1409">
        <v>0</v>
      </c>
      <c r="BO1409">
        <v>1</v>
      </c>
      <c r="BP1409">
        <v>0</v>
      </c>
      <c r="BQ1409" t="s">
        <v>18</v>
      </c>
      <c r="BR1409">
        <v>21</v>
      </c>
      <c r="BS1409">
        <v>10</v>
      </c>
      <c r="BT1409">
        <v>2</v>
      </c>
      <c r="BU1409">
        <v>2</v>
      </c>
      <c r="BV1409">
        <v>0.28299999999999997</v>
      </c>
      <c r="BW1409">
        <v>0.23769999999999999</v>
      </c>
      <c r="BX1409">
        <v>24</v>
      </c>
      <c r="BY1409">
        <v>0</v>
      </c>
      <c r="BZ1409" t="s">
        <v>133</v>
      </c>
      <c r="CB1409">
        <v>0</v>
      </c>
      <c r="CC1409">
        <v>1</v>
      </c>
      <c r="CD1409">
        <v>56</v>
      </c>
      <c r="CE1409">
        <v>1</v>
      </c>
      <c r="CF1409">
        <v>1</v>
      </c>
      <c r="CG1409">
        <v>2.8</v>
      </c>
      <c r="CH1409">
        <v>0</v>
      </c>
    </row>
    <row r="1410" spans="1:86">
      <c r="A1410">
        <v>3</v>
      </c>
      <c r="B1410">
        <v>4</v>
      </c>
      <c r="C1410">
        <v>200</v>
      </c>
      <c r="D1410">
        <v>40</v>
      </c>
      <c r="E1410">
        <v>0</v>
      </c>
      <c r="F1410" s="24">
        <f t="shared" si="107"/>
        <v>85</v>
      </c>
      <c r="G1410">
        <v>50</v>
      </c>
      <c r="H1410" s="24">
        <f t="shared" si="109"/>
        <v>14</v>
      </c>
      <c r="I1410" s="24">
        <f t="shared" si="111"/>
        <v>11</v>
      </c>
      <c r="J1410" s="24">
        <f t="shared" si="108"/>
        <v>175</v>
      </c>
      <c r="K1410" s="24" t="str">
        <f t="shared" si="110"/>
        <v>03</v>
      </c>
      <c r="L1410">
        <v>22</v>
      </c>
      <c r="M1410">
        <v>0</v>
      </c>
      <c r="N1410">
        <v>0</v>
      </c>
      <c r="O1410">
        <v>1</v>
      </c>
      <c r="P1410">
        <v>0</v>
      </c>
      <c r="Q1410" t="s">
        <v>18</v>
      </c>
      <c r="R1410">
        <v>21</v>
      </c>
      <c r="S1410">
        <v>10</v>
      </c>
      <c r="T1410">
        <v>2</v>
      </c>
      <c r="U1410">
        <v>2</v>
      </c>
      <c r="V1410">
        <v>0.189</v>
      </c>
      <c r="W1410">
        <v>0.1588</v>
      </c>
      <c r="X1410">
        <v>24</v>
      </c>
      <c r="Y1410">
        <v>0</v>
      </c>
      <c r="Z1410" t="s">
        <v>133</v>
      </c>
      <c r="AB1410">
        <v>0</v>
      </c>
      <c r="AC1410">
        <v>1</v>
      </c>
      <c r="AD1410">
        <v>56</v>
      </c>
      <c r="AE1410">
        <v>1</v>
      </c>
      <c r="AF1410">
        <v>1</v>
      </c>
      <c r="AG1410">
        <v>2.8</v>
      </c>
      <c r="AH1410">
        <v>0</v>
      </c>
      <c r="BA1410">
        <v>3</v>
      </c>
      <c r="BB1410">
        <v>4</v>
      </c>
      <c r="BC1410">
        <v>200</v>
      </c>
      <c r="BD1410">
        <v>40</v>
      </c>
      <c r="BE1410">
        <v>0</v>
      </c>
      <c r="BF1410">
        <v>8.6</v>
      </c>
      <c r="BG1410">
        <v>50</v>
      </c>
      <c r="BH1410">
        <v>14</v>
      </c>
      <c r="BI1410">
        <v>90</v>
      </c>
      <c r="BJ1410">
        <v>103</v>
      </c>
      <c r="BK1410">
        <v>0</v>
      </c>
      <c r="BL1410">
        <v>22</v>
      </c>
      <c r="BM1410">
        <v>0</v>
      </c>
      <c r="BN1410">
        <v>0</v>
      </c>
      <c r="BO1410">
        <v>1</v>
      </c>
      <c r="BP1410">
        <v>0</v>
      </c>
      <c r="BQ1410" t="s">
        <v>18</v>
      </c>
      <c r="BR1410">
        <v>21</v>
      </c>
      <c r="BS1410">
        <v>10</v>
      </c>
      <c r="BT1410">
        <v>2</v>
      </c>
      <c r="BU1410">
        <v>2</v>
      </c>
      <c r="BV1410">
        <v>0.189</v>
      </c>
      <c r="BW1410">
        <v>0.1588</v>
      </c>
      <c r="BX1410">
        <v>24</v>
      </c>
      <c r="BY1410">
        <v>0</v>
      </c>
      <c r="BZ1410" t="s">
        <v>133</v>
      </c>
      <c r="CB1410">
        <v>0</v>
      </c>
      <c r="CC1410">
        <v>1</v>
      </c>
      <c r="CD1410">
        <v>56</v>
      </c>
      <c r="CE1410">
        <v>1</v>
      </c>
      <c r="CF1410">
        <v>1</v>
      </c>
      <c r="CG1410">
        <v>2.8</v>
      </c>
      <c r="CH1410">
        <v>0</v>
      </c>
    </row>
    <row r="1411" spans="1:86">
      <c r="A1411">
        <v>4</v>
      </c>
      <c r="B1411">
        <v>3</v>
      </c>
      <c r="C1411">
        <v>140</v>
      </c>
      <c r="D1411">
        <v>40</v>
      </c>
      <c r="E1411">
        <v>0</v>
      </c>
      <c r="F1411" s="24">
        <f t="shared" ref="F1411:F1474" si="112">IF(BF1411="","",IF(OR(ROUND(MOD(BF1411,1),1)=0.2,ROUND(MOD(BF1411,1),1)=0.4,ROUND(MOD(BF1411,1),1)=0.7),BF1411+0.1,IF(OR(ROUND(MOD(BF1411,1),1)=0.1,ROUND(MOD(BF1411,1),1)=0.6,ROUND(MOD(BF1411,1),1)=0.9),BF1411-0.1,BF1411))*10)</f>
        <v>53</v>
      </c>
      <c r="G1411">
        <v>60</v>
      </c>
      <c r="H1411" s="24">
        <f t="shared" si="109"/>
        <v>14</v>
      </c>
      <c r="I1411" s="24">
        <f t="shared" si="111"/>
        <v>11</v>
      </c>
      <c r="J1411" s="24">
        <f t="shared" ref="J1411:J1474" si="113">IF(BJ1411="","",IF(BJ1411&gt;100,100+IF(RIGHT(BJ1411,1)*25&gt;=100,80,RIGHT(BJ1411,1)*25),IF(RIGHT(BJ1411,1)*25&gt;=100,80,RIGHT(BJ1411,1)*25)))</f>
        <v>175</v>
      </c>
      <c r="K1411" s="24" t="str">
        <f t="shared" si="110"/>
        <v>03</v>
      </c>
      <c r="L1411">
        <v>32</v>
      </c>
      <c r="M1411">
        <v>0</v>
      </c>
      <c r="N1411">
        <v>40</v>
      </c>
      <c r="O1411">
        <v>0</v>
      </c>
      <c r="P1411">
        <v>0</v>
      </c>
      <c r="Q1411" t="s">
        <v>18</v>
      </c>
      <c r="R1411">
        <v>31</v>
      </c>
      <c r="S1411">
        <v>15</v>
      </c>
      <c r="T1411">
        <v>2</v>
      </c>
      <c r="U1411">
        <v>2</v>
      </c>
      <c r="V1411">
        <v>0.13400000000000001</v>
      </c>
      <c r="W1411">
        <v>0.11119999999999999</v>
      </c>
      <c r="X1411">
        <v>24</v>
      </c>
      <c r="Y1411">
        <v>0</v>
      </c>
      <c r="Z1411" t="s">
        <v>133</v>
      </c>
      <c r="AB1411">
        <v>0</v>
      </c>
      <c r="AC1411">
        <v>1</v>
      </c>
      <c r="AD1411">
        <v>56</v>
      </c>
      <c r="AE1411">
        <v>1</v>
      </c>
      <c r="AF1411">
        <v>1</v>
      </c>
      <c r="AG1411">
        <v>2.8</v>
      </c>
      <c r="AH1411">
        <v>0</v>
      </c>
      <c r="BA1411">
        <v>4</v>
      </c>
      <c r="BB1411">
        <v>3</v>
      </c>
      <c r="BC1411">
        <v>140</v>
      </c>
      <c r="BD1411">
        <v>40</v>
      </c>
      <c r="BE1411">
        <v>0</v>
      </c>
      <c r="BF1411">
        <v>5.3</v>
      </c>
      <c r="BG1411">
        <v>60</v>
      </c>
      <c r="BH1411">
        <v>14</v>
      </c>
      <c r="BI1411">
        <v>90</v>
      </c>
      <c r="BJ1411">
        <v>103</v>
      </c>
      <c r="BK1411">
        <v>0</v>
      </c>
      <c r="BL1411">
        <v>32</v>
      </c>
      <c r="BM1411">
        <v>0</v>
      </c>
      <c r="BN1411">
        <v>40</v>
      </c>
      <c r="BO1411">
        <v>0</v>
      </c>
      <c r="BP1411">
        <v>0</v>
      </c>
      <c r="BQ1411" t="s">
        <v>18</v>
      </c>
      <c r="BR1411">
        <v>31</v>
      </c>
      <c r="BS1411">
        <v>15</v>
      </c>
      <c r="BT1411">
        <v>2</v>
      </c>
      <c r="BU1411">
        <v>2</v>
      </c>
      <c r="BV1411">
        <v>0.13400000000000001</v>
      </c>
      <c r="BW1411">
        <v>0.11119999999999999</v>
      </c>
      <c r="BX1411">
        <v>24</v>
      </c>
      <c r="BY1411">
        <v>0</v>
      </c>
      <c r="BZ1411" t="s">
        <v>133</v>
      </c>
      <c r="CB1411">
        <v>0</v>
      </c>
      <c r="CC1411">
        <v>1</v>
      </c>
      <c r="CD1411">
        <v>56</v>
      </c>
      <c r="CE1411">
        <v>1</v>
      </c>
      <c r="CF1411">
        <v>1</v>
      </c>
      <c r="CG1411">
        <v>2.8</v>
      </c>
      <c r="CH1411">
        <v>0</v>
      </c>
    </row>
    <row r="1412" spans="1:86">
      <c r="A1412">
        <v>5</v>
      </c>
      <c r="B1412">
        <v>2</v>
      </c>
      <c r="C1412">
        <v>70</v>
      </c>
      <c r="D1412">
        <v>25</v>
      </c>
      <c r="E1412">
        <v>0</v>
      </c>
      <c r="F1412" s="24">
        <f t="shared" si="112"/>
        <v>33</v>
      </c>
      <c r="G1412">
        <v>60</v>
      </c>
      <c r="H1412" s="24">
        <f t="shared" ref="H1412:H1475" si="114">IF(BH1412="","",IF(ROUNDUP((BH1412/100)*IF(BJ1412&gt;100,RIGHT(BJ1412,2),BJ1412)*250*4/60*2/IF(BK1412&gt;=10,10,1),0)&gt;15,15,ROUNDUP((BH1412/100)*IF(BJ1412&gt;100,RIGHT(BJ1412,2),BJ1412)*250*4/60*2/IF(BK1412&gt;=10,10,1),0)))</f>
        <v>10</v>
      </c>
      <c r="I1412" s="24">
        <f t="shared" si="111"/>
        <v>11</v>
      </c>
      <c r="J1412" s="24">
        <f t="shared" si="113"/>
        <v>150</v>
      </c>
      <c r="K1412" s="24" t="str">
        <f t="shared" ref="K1412:K1475" si="115">TEXT(IF(W1412=0,"",IF(BK1412&gt;=10,LEFT(BK1412,1),0)&amp;IF(V1412&gt;=0.06,3,0)),"00")</f>
        <v>03</v>
      </c>
      <c r="L1412">
        <v>42</v>
      </c>
      <c r="M1412">
        <v>0</v>
      </c>
      <c r="N1412">
        <v>40</v>
      </c>
      <c r="O1412">
        <v>0</v>
      </c>
      <c r="P1412">
        <v>0</v>
      </c>
      <c r="Q1412" t="s">
        <v>18</v>
      </c>
      <c r="R1412">
        <v>31</v>
      </c>
      <c r="S1412">
        <v>15</v>
      </c>
      <c r="T1412">
        <v>2</v>
      </c>
      <c r="U1412">
        <v>2</v>
      </c>
      <c r="V1412">
        <v>9.0999999999999998E-2</v>
      </c>
      <c r="W1412">
        <v>7.2800000000000004E-2</v>
      </c>
      <c r="X1412">
        <v>24</v>
      </c>
      <c r="Y1412">
        <v>0</v>
      </c>
      <c r="Z1412" t="s">
        <v>133</v>
      </c>
      <c r="AB1412">
        <v>4</v>
      </c>
      <c r="AC1412">
        <v>1</v>
      </c>
      <c r="AD1412">
        <v>56</v>
      </c>
      <c r="AE1412">
        <v>1</v>
      </c>
      <c r="AF1412">
        <v>1</v>
      </c>
      <c r="AG1412">
        <v>2.8</v>
      </c>
      <c r="AH1412">
        <v>0</v>
      </c>
      <c r="BA1412">
        <v>5</v>
      </c>
      <c r="BB1412">
        <v>2</v>
      </c>
      <c r="BC1412">
        <v>70</v>
      </c>
      <c r="BD1412">
        <v>25</v>
      </c>
      <c r="BE1412">
        <v>0</v>
      </c>
      <c r="BF1412">
        <v>3.3</v>
      </c>
      <c r="BG1412">
        <v>60</v>
      </c>
      <c r="BH1412">
        <v>14</v>
      </c>
      <c r="BI1412">
        <v>90</v>
      </c>
      <c r="BJ1412">
        <v>102</v>
      </c>
      <c r="BK1412">
        <v>0</v>
      </c>
      <c r="BL1412">
        <v>42</v>
      </c>
      <c r="BM1412">
        <v>0</v>
      </c>
      <c r="BN1412">
        <v>40</v>
      </c>
      <c r="BO1412">
        <v>0</v>
      </c>
      <c r="BP1412">
        <v>0</v>
      </c>
      <c r="BQ1412" t="s">
        <v>18</v>
      </c>
      <c r="BR1412">
        <v>31</v>
      </c>
      <c r="BS1412">
        <v>15</v>
      </c>
      <c r="BT1412">
        <v>2</v>
      </c>
      <c r="BU1412">
        <v>2</v>
      </c>
      <c r="BV1412">
        <v>9.0999999999999998E-2</v>
      </c>
      <c r="BW1412">
        <v>7.2800000000000004E-2</v>
      </c>
      <c r="BX1412">
        <v>24</v>
      </c>
      <c r="BY1412">
        <v>0</v>
      </c>
      <c r="BZ1412" t="s">
        <v>133</v>
      </c>
      <c r="CB1412">
        <v>4</v>
      </c>
      <c r="CC1412">
        <v>1</v>
      </c>
      <c r="CD1412">
        <v>56</v>
      </c>
      <c r="CE1412">
        <v>1</v>
      </c>
      <c r="CF1412">
        <v>1</v>
      </c>
      <c r="CG1412">
        <v>2.8</v>
      </c>
      <c r="CH1412">
        <v>0</v>
      </c>
    </row>
    <row r="1413" spans="1:86">
      <c r="A1413">
        <v>6</v>
      </c>
      <c r="B1413">
        <v>1</v>
      </c>
      <c r="C1413">
        <v>40</v>
      </c>
      <c r="D1413">
        <v>30</v>
      </c>
      <c r="E1413">
        <v>0</v>
      </c>
      <c r="F1413" s="24">
        <f t="shared" si="112"/>
        <v>23.000000000000004</v>
      </c>
      <c r="G1413">
        <v>80</v>
      </c>
      <c r="H1413" s="24">
        <f t="shared" si="114"/>
        <v>6</v>
      </c>
      <c r="I1413" s="24">
        <f t="shared" si="111"/>
        <v>13</v>
      </c>
      <c r="J1413" s="24">
        <f t="shared" si="113"/>
        <v>125</v>
      </c>
      <c r="K1413" s="24" t="str">
        <f t="shared" si="115"/>
        <v>00</v>
      </c>
      <c r="L1413">
        <v>53</v>
      </c>
      <c r="M1413">
        <v>0</v>
      </c>
      <c r="N1413">
        <v>40</v>
      </c>
      <c r="O1413">
        <v>0</v>
      </c>
      <c r="P1413">
        <v>0</v>
      </c>
      <c r="Q1413" t="s">
        <v>18</v>
      </c>
      <c r="R1413">
        <v>31</v>
      </c>
      <c r="S1413">
        <v>15</v>
      </c>
      <c r="T1413">
        <v>3</v>
      </c>
      <c r="U1413">
        <v>2</v>
      </c>
      <c r="V1413">
        <v>4.5999999999999999E-2</v>
      </c>
      <c r="W1413">
        <v>2.5000000000000001E-2</v>
      </c>
      <c r="X1413">
        <v>24</v>
      </c>
      <c r="Y1413">
        <v>0</v>
      </c>
      <c r="Z1413" t="s">
        <v>133</v>
      </c>
      <c r="AB1413">
        <v>2.8</v>
      </c>
      <c r="AC1413">
        <v>1</v>
      </c>
      <c r="AD1413">
        <v>56</v>
      </c>
      <c r="AE1413">
        <v>1</v>
      </c>
      <c r="AF1413">
        <v>1</v>
      </c>
      <c r="AG1413">
        <v>2.8</v>
      </c>
      <c r="AH1413">
        <v>0</v>
      </c>
      <c r="BA1413">
        <v>6</v>
      </c>
      <c r="BB1413">
        <v>1</v>
      </c>
      <c r="BC1413">
        <v>40</v>
      </c>
      <c r="BD1413">
        <v>30</v>
      </c>
      <c r="BE1413">
        <v>0</v>
      </c>
      <c r="BF1413">
        <v>2.2000000000000002</v>
      </c>
      <c r="BG1413">
        <v>80</v>
      </c>
      <c r="BH1413">
        <v>18</v>
      </c>
      <c r="BI1413">
        <v>100</v>
      </c>
      <c r="BJ1413">
        <v>101</v>
      </c>
      <c r="BK1413">
        <v>0</v>
      </c>
      <c r="BL1413">
        <v>53</v>
      </c>
      <c r="BM1413">
        <v>0</v>
      </c>
      <c r="BN1413">
        <v>40</v>
      </c>
      <c r="BO1413">
        <v>0</v>
      </c>
      <c r="BP1413">
        <v>0</v>
      </c>
      <c r="BQ1413" t="s">
        <v>18</v>
      </c>
      <c r="BR1413">
        <v>31</v>
      </c>
      <c r="BS1413">
        <v>15</v>
      </c>
      <c r="BT1413">
        <v>3</v>
      </c>
      <c r="BU1413">
        <v>2</v>
      </c>
      <c r="BV1413">
        <v>4.5999999999999999E-2</v>
      </c>
      <c r="BW1413">
        <v>2.5000000000000001E-2</v>
      </c>
      <c r="BX1413">
        <v>24</v>
      </c>
      <c r="BY1413">
        <v>0</v>
      </c>
      <c r="BZ1413" t="s">
        <v>133</v>
      </c>
      <c r="CB1413">
        <v>2.8</v>
      </c>
      <c r="CC1413">
        <v>1</v>
      </c>
      <c r="CD1413">
        <v>56</v>
      </c>
      <c r="CE1413">
        <v>1</v>
      </c>
      <c r="CF1413">
        <v>1</v>
      </c>
      <c r="CG1413">
        <v>2.8</v>
      </c>
      <c r="CH1413">
        <v>0</v>
      </c>
    </row>
    <row r="1414" spans="1:86">
      <c r="F1414" s="24" t="str">
        <f t="shared" si="112"/>
        <v/>
      </c>
      <c r="H1414" s="24" t="str">
        <f t="shared" si="114"/>
        <v/>
      </c>
      <c r="I1414" s="24" t="str">
        <f t="shared" si="111"/>
        <v/>
      </c>
      <c r="J1414" s="24" t="str">
        <f t="shared" si="113"/>
        <v/>
      </c>
      <c r="K1414" s="24" t="str">
        <f t="shared" si="115"/>
        <v/>
      </c>
      <c r="AC1414">
        <v>1</v>
      </c>
      <c r="AE1414">
        <v>1</v>
      </c>
      <c r="AF1414">
        <v>1</v>
      </c>
      <c r="AH1414">
        <v>0</v>
      </c>
      <c r="BK1414">
        <v>0</v>
      </c>
      <c r="CC1414">
        <v>1</v>
      </c>
      <c r="CE1414">
        <v>1</v>
      </c>
      <c r="CF1414">
        <v>1</v>
      </c>
      <c r="CH1414">
        <v>0</v>
      </c>
    </row>
    <row r="1415" spans="1:86">
      <c r="F1415" s="24" t="str">
        <f t="shared" si="112"/>
        <v/>
      </c>
      <c r="H1415" s="24" t="str">
        <f t="shared" si="114"/>
        <v/>
      </c>
      <c r="I1415" s="24" t="str">
        <f t="shared" si="111"/>
        <v/>
      </c>
      <c r="J1415" s="24" t="str">
        <f t="shared" si="113"/>
        <v/>
      </c>
      <c r="K1415" s="24" t="str">
        <f t="shared" si="115"/>
        <v/>
      </c>
      <c r="AC1415">
        <v>1</v>
      </c>
      <c r="AE1415">
        <v>1</v>
      </c>
      <c r="AF1415">
        <v>1</v>
      </c>
      <c r="AH1415">
        <v>0</v>
      </c>
      <c r="BK1415">
        <v>0</v>
      </c>
      <c r="CC1415">
        <v>1</v>
      </c>
      <c r="CE1415">
        <v>1</v>
      </c>
      <c r="CF1415">
        <v>1</v>
      </c>
      <c r="CH1415">
        <v>0</v>
      </c>
    </row>
    <row r="1416" spans="1:86">
      <c r="A1416">
        <v>2</v>
      </c>
      <c r="B1416">
        <v>4</v>
      </c>
      <c r="C1416">
        <v>300</v>
      </c>
      <c r="D1416">
        <v>55</v>
      </c>
      <c r="E1416">
        <v>0</v>
      </c>
      <c r="F1416" s="24">
        <f t="shared" si="112"/>
        <v>135</v>
      </c>
      <c r="G1416">
        <v>50</v>
      </c>
      <c r="H1416" s="24">
        <f t="shared" si="114"/>
        <v>12</v>
      </c>
      <c r="I1416" s="24">
        <f t="shared" si="111"/>
        <v>11</v>
      </c>
      <c r="J1416" s="24">
        <f t="shared" si="113"/>
        <v>175</v>
      </c>
      <c r="K1416" s="24" t="str">
        <f t="shared" si="115"/>
        <v>03</v>
      </c>
      <c r="L1416">
        <v>22</v>
      </c>
      <c r="M1416">
        <v>0</v>
      </c>
      <c r="N1416">
        <v>0</v>
      </c>
      <c r="O1416">
        <v>1</v>
      </c>
      <c r="P1416">
        <v>0</v>
      </c>
      <c r="Q1416" t="s">
        <v>18</v>
      </c>
      <c r="R1416">
        <v>21</v>
      </c>
      <c r="S1416">
        <v>10</v>
      </c>
      <c r="T1416">
        <v>2</v>
      </c>
      <c r="U1416">
        <v>2</v>
      </c>
      <c r="V1416">
        <v>0.26900000000000002</v>
      </c>
      <c r="W1416">
        <v>0.22600000000000001</v>
      </c>
      <c r="X1416">
        <v>24</v>
      </c>
      <c r="Y1416">
        <v>0</v>
      </c>
      <c r="Z1416" t="s">
        <v>133</v>
      </c>
      <c r="AB1416">
        <v>0</v>
      </c>
      <c r="AC1416">
        <v>1</v>
      </c>
      <c r="AD1416">
        <v>56</v>
      </c>
      <c r="AE1416">
        <v>1</v>
      </c>
      <c r="AF1416">
        <v>1</v>
      </c>
      <c r="AG1416">
        <v>4</v>
      </c>
      <c r="AH1416">
        <v>0</v>
      </c>
      <c r="BA1416">
        <v>2</v>
      </c>
      <c r="BB1416">
        <v>4</v>
      </c>
      <c r="BC1416">
        <v>300</v>
      </c>
      <c r="BD1416">
        <v>55</v>
      </c>
      <c r="BE1416">
        <v>0</v>
      </c>
      <c r="BF1416">
        <v>13.4</v>
      </c>
      <c r="BG1416">
        <v>50</v>
      </c>
      <c r="BH1416">
        <v>12</v>
      </c>
      <c r="BI1416">
        <v>90</v>
      </c>
      <c r="BJ1416">
        <v>103</v>
      </c>
      <c r="BK1416">
        <v>0</v>
      </c>
      <c r="BL1416">
        <v>22</v>
      </c>
      <c r="BM1416">
        <v>0</v>
      </c>
      <c r="BN1416">
        <v>0</v>
      </c>
      <c r="BO1416">
        <v>1</v>
      </c>
      <c r="BP1416">
        <v>0</v>
      </c>
      <c r="BQ1416" t="s">
        <v>18</v>
      </c>
      <c r="BR1416">
        <v>21</v>
      </c>
      <c r="BS1416">
        <v>10</v>
      </c>
      <c r="BT1416">
        <v>2</v>
      </c>
      <c r="BU1416">
        <v>2</v>
      </c>
      <c r="BV1416">
        <v>0.26900000000000002</v>
      </c>
      <c r="BW1416">
        <v>0.22600000000000001</v>
      </c>
      <c r="BX1416">
        <v>24</v>
      </c>
      <c r="BY1416">
        <v>0</v>
      </c>
      <c r="BZ1416" t="s">
        <v>133</v>
      </c>
      <c r="CB1416">
        <v>0</v>
      </c>
      <c r="CC1416">
        <v>1</v>
      </c>
      <c r="CD1416">
        <v>56</v>
      </c>
      <c r="CE1416">
        <v>1</v>
      </c>
      <c r="CF1416">
        <v>1</v>
      </c>
      <c r="CG1416">
        <v>4</v>
      </c>
      <c r="CH1416">
        <v>0</v>
      </c>
    </row>
    <row r="1417" spans="1:86">
      <c r="A1417">
        <v>3</v>
      </c>
      <c r="B1417">
        <v>3</v>
      </c>
      <c r="C1417">
        <v>200</v>
      </c>
      <c r="D1417">
        <v>40</v>
      </c>
      <c r="E1417">
        <v>0</v>
      </c>
      <c r="F1417" s="24">
        <f t="shared" si="112"/>
        <v>85</v>
      </c>
      <c r="G1417">
        <v>50</v>
      </c>
      <c r="H1417" s="24">
        <f t="shared" si="114"/>
        <v>14</v>
      </c>
      <c r="I1417" s="24">
        <f t="shared" si="111"/>
        <v>11</v>
      </c>
      <c r="J1417" s="24">
        <f t="shared" si="113"/>
        <v>175</v>
      </c>
      <c r="K1417" s="24" t="str">
        <f t="shared" si="115"/>
        <v>03</v>
      </c>
      <c r="L1417">
        <v>22</v>
      </c>
      <c r="M1417">
        <v>0</v>
      </c>
      <c r="N1417">
        <v>0</v>
      </c>
      <c r="O1417">
        <v>1</v>
      </c>
      <c r="P1417">
        <v>0</v>
      </c>
      <c r="Q1417" t="s">
        <v>18</v>
      </c>
      <c r="R1417">
        <v>21</v>
      </c>
      <c r="S1417">
        <v>10</v>
      </c>
      <c r="T1417">
        <v>2</v>
      </c>
      <c r="U1417">
        <v>2</v>
      </c>
      <c r="V1417">
        <v>0.17499999999999999</v>
      </c>
      <c r="W1417">
        <v>0.14699999999999999</v>
      </c>
      <c r="X1417">
        <v>24</v>
      </c>
      <c r="Y1417">
        <v>0</v>
      </c>
      <c r="Z1417" t="s">
        <v>133</v>
      </c>
      <c r="AB1417">
        <v>0</v>
      </c>
      <c r="AC1417">
        <v>1</v>
      </c>
      <c r="AD1417">
        <v>56</v>
      </c>
      <c r="AE1417">
        <v>1</v>
      </c>
      <c r="AF1417">
        <v>1</v>
      </c>
      <c r="AG1417">
        <v>4</v>
      </c>
      <c r="AH1417">
        <v>0</v>
      </c>
      <c r="BA1417">
        <v>3</v>
      </c>
      <c r="BB1417">
        <v>3</v>
      </c>
      <c r="BC1417">
        <v>200</v>
      </c>
      <c r="BD1417">
        <v>40</v>
      </c>
      <c r="BE1417">
        <v>0</v>
      </c>
      <c r="BF1417">
        <v>8.6</v>
      </c>
      <c r="BG1417">
        <v>50</v>
      </c>
      <c r="BH1417">
        <v>14</v>
      </c>
      <c r="BI1417">
        <v>90</v>
      </c>
      <c r="BJ1417">
        <v>103</v>
      </c>
      <c r="BK1417">
        <v>0</v>
      </c>
      <c r="BL1417">
        <v>22</v>
      </c>
      <c r="BM1417">
        <v>0</v>
      </c>
      <c r="BN1417">
        <v>0</v>
      </c>
      <c r="BO1417">
        <v>1</v>
      </c>
      <c r="BP1417">
        <v>0</v>
      </c>
      <c r="BQ1417" t="s">
        <v>18</v>
      </c>
      <c r="BR1417">
        <v>21</v>
      </c>
      <c r="BS1417">
        <v>10</v>
      </c>
      <c r="BT1417">
        <v>2</v>
      </c>
      <c r="BU1417">
        <v>2</v>
      </c>
      <c r="BV1417">
        <v>0.17499999999999999</v>
      </c>
      <c r="BW1417">
        <v>0.14699999999999999</v>
      </c>
      <c r="BX1417">
        <v>24</v>
      </c>
      <c r="BY1417">
        <v>0</v>
      </c>
      <c r="BZ1417" t="s">
        <v>133</v>
      </c>
      <c r="CB1417">
        <v>0</v>
      </c>
      <c r="CC1417">
        <v>1</v>
      </c>
      <c r="CD1417">
        <v>56</v>
      </c>
      <c r="CE1417">
        <v>1</v>
      </c>
      <c r="CF1417">
        <v>1</v>
      </c>
      <c r="CG1417">
        <v>4</v>
      </c>
      <c r="CH1417">
        <v>0</v>
      </c>
    </row>
    <row r="1418" spans="1:86">
      <c r="A1418">
        <v>4</v>
      </c>
      <c r="B1418">
        <v>2</v>
      </c>
      <c r="C1418">
        <v>140</v>
      </c>
      <c r="D1418">
        <v>40</v>
      </c>
      <c r="E1418">
        <v>0</v>
      </c>
      <c r="F1418" s="24">
        <f t="shared" si="112"/>
        <v>53</v>
      </c>
      <c r="G1418">
        <v>60</v>
      </c>
      <c r="H1418" s="24">
        <f t="shared" si="114"/>
        <v>14</v>
      </c>
      <c r="I1418" s="24">
        <f t="shared" si="111"/>
        <v>11</v>
      </c>
      <c r="J1418" s="24">
        <f t="shared" si="113"/>
        <v>175</v>
      </c>
      <c r="K1418" s="24" t="str">
        <f t="shared" si="115"/>
        <v>03</v>
      </c>
      <c r="L1418">
        <v>32</v>
      </c>
      <c r="M1418">
        <v>0</v>
      </c>
      <c r="N1418">
        <v>40</v>
      </c>
      <c r="O1418">
        <v>0</v>
      </c>
      <c r="P1418">
        <v>0</v>
      </c>
      <c r="Q1418" t="s">
        <v>18</v>
      </c>
      <c r="R1418">
        <v>31</v>
      </c>
      <c r="S1418">
        <v>15</v>
      </c>
      <c r="T1418">
        <v>2</v>
      </c>
      <c r="U1418">
        <v>2</v>
      </c>
      <c r="V1418">
        <v>0.12</v>
      </c>
      <c r="W1418">
        <v>9.9599999999999994E-2</v>
      </c>
      <c r="X1418">
        <v>24</v>
      </c>
      <c r="Y1418">
        <v>0</v>
      </c>
      <c r="Z1418" t="s">
        <v>133</v>
      </c>
      <c r="AB1418">
        <v>0</v>
      </c>
      <c r="AC1418">
        <v>1</v>
      </c>
      <c r="AD1418">
        <v>56</v>
      </c>
      <c r="AE1418">
        <v>1</v>
      </c>
      <c r="AF1418">
        <v>1</v>
      </c>
      <c r="AG1418">
        <v>4</v>
      </c>
      <c r="AH1418">
        <v>0</v>
      </c>
      <c r="BA1418">
        <v>4</v>
      </c>
      <c r="BB1418">
        <v>2</v>
      </c>
      <c r="BC1418">
        <v>140</v>
      </c>
      <c r="BD1418">
        <v>40</v>
      </c>
      <c r="BE1418">
        <v>0</v>
      </c>
      <c r="BF1418">
        <v>5.3</v>
      </c>
      <c r="BG1418">
        <v>60</v>
      </c>
      <c r="BH1418">
        <v>14</v>
      </c>
      <c r="BI1418">
        <v>90</v>
      </c>
      <c r="BJ1418">
        <v>103</v>
      </c>
      <c r="BK1418">
        <v>0</v>
      </c>
      <c r="BL1418">
        <v>32</v>
      </c>
      <c r="BM1418">
        <v>0</v>
      </c>
      <c r="BN1418">
        <v>40</v>
      </c>
      <c r="BO1418">
        <v>0</v>
      </c>
      <c r="BP1418">
        <v>0</v>
      </c>
      <c r="BQ1418" t="s">
        <v>18</v>
      </c>
      <c r="BR1418">
        <v>31</v>
      </c>
      <c r="BS1418">
        <v>15</v>
      </c>
      <c r="BT1418">
        <v>2</v>
      </c>
      <c r="BU1418">
        <v>2</v>
      </c>
      <c r="BV1418">
        <v>0.12</v>
      </c>
      <c r="BW1418">
        <v>9.9599999999999994E-2</v>
      </c>
      <c r="BX1418">
        <v>24</v>
      </c>
      <c r="BY1418">
        <v>0</v>
      </c>
      <c r="BZ1418" t="s">
        <v>133</v>
      </c>
      <c r="CB1418">
        <v>0</v>
      </c>
      <c r="CC1418">
        <v>1</v>
      </c>
      <c r="CD1418">
        <v>56</v>
      </c>
      <c r="CE1418">
        <v>1</v>
      </c>
      <c r="CF1418">
        <v>1</v>
      </c>
      <c r="CG1418">
        <v>4</v>
      </c>
      <c r="CH1418">
        <v>0</v>
      </c>
    </row>
    <row r="1419" spans="1:86">
      <c r="A1419">
        <v>5</v>
      </c>
      <c r="B1419">
        <v>1</v>
      </c>
      <c r="C1419">
        <v>60</v>
      </c>
      <c r="D1419">
        <v>35</v>
      </c>
      <c r="E1419">
        <v>0</v>
      </c>
      <c r="F1419" s="24">
        <f t="shared" si="112"/>
        <v>33</v>
      </c>
      <c r="G1419">
        <v>70</v>
      </c>
      <c r="H1419" s="24">
        <f t="shared" si="114"/>
        <v>6</v>
      </c>
      <c r="I1419" s="24">
        <f t="shared" si="111"/>
        <v>13</v>
      </c>
      <c r="J1419" s="24">
        <f t="shared" si="113"/>
        <v>125</v>
      </c>
      <c r="K1419" s="24" t="str">
        <f t="shared" si="115"/>
        <v>00</v>
      </c>
      <c r="L1419">
        <v>53</v>
      </c>
      <c r="M1419">
        <v>0</v>
      </c>
      <c r="N1419">
        <v>40</v>
      </c>
      <c r="O1419">
        <v>0</v>
      </c>
      <c r="P1419">
        <v>0</v>
      </c>
      <c r="Q1419" t="s">
        <v>18</v>
      </c>
      <c r="R1419">
        <v>31</v>
      </c>
      <c r="S1419">
        <v>15</v>
      </c>
      <c r="T1419">
        <v>3</v>
      </c>
      <c r="U1419">
        <v>2</v>
      </c>
      <c r="V1419">
        <v>0.05</v>
      </c>
      <c r="W1419">
        <v>3.7999999999999999E-2</v>
      </c>
      <c r="X1419">
        <v>24</v>
      </c>
      <c r="Y1419">
        <v>0</v>
      </c>
      <c r="Z1419" t="s">
        <v>133</v>
      </c>
      <c r="AB1419">
        <v>4</v>
      </c>
      <c r="AC1419">
        <v>1</v>
      </c>
      <c r="AD1419">
        <v>56</v>
      </c>
      <c r="AE1419">
        <v>1</v>
      </c>
      <c r="AF1419">
        <v>1</v>
      </c>
      <c r="AG1419">
        <v>4</v>
      </c>
      <c r="AH1419">
        <v>0</v>
      </c>
      <c r="BA1419">
        <v>5</v>
      </c>
      <c r="BB1419">
        <v>1</v>
      </c>
      <c r="BC1419">
        <v>60</v>
      </c>
      <c r="BD1419">
        <v>35</v>
      </c>
      <c r="BE1419">
        <v>0</v>
      </c>
      <c r="BF1419">
        <v>3.3</v>
      </c>
      <c r="BG1419">
        <v>70</v>
      </c>
      <c r="BH1419">
        <v>18</v>
      </c>
      <c r="BI1419">
        <v>100</v>
      </c>
      <c r="BJ1419">
        <v>101</v>
      </c>
      <c r="BK1419">
        <v>0</v>
      </c>
      <c r="BL1419">
        <v>53</v>
      </c>
      <c r="BM1419">
        <v>0</v>
      </c>
      <c r="BN1419">
        <v>40</v>
      </c>
      <c r="BO1419">
        <v>0</v>
      </c>
      <c r="BP1419">
        <v>0</v>
      </c>
      <c r="BQ1419" t="s">
        <v>18</v>
      </c>
      <c r="BR1419">
        <v>31</v>
      </c>
      <c r="BS1419">
        <v>15</v>
      </c>
      <c r="BT1419">
        <v>3</v>
      </c>
      <c r="BU1419">
        <v>2</v>
      </c>
      <c r="BV1419">
        <v>0.05</v>
      </c>
      <c r="BW1419">
        <v>3.7999999999999999E-2</v>
      </c>
      <c r="BX1419">
        <v>24</v>
      </c>
      <c r="BY1419">
        <v>0</v>
      </c>
      <c r="BZ1419" t="s">
        <v>133</v>
      </c>
      <c r="CB1419">
        <v>4</v>
      </c>
      <c r="CC1419">
        <v>1</v>
      </c>
      <c r="CD1419">
        <v>56</v>
      </c>
      <c r="CE1419">
        <v>1</v>
      </c>
      <c r="CF1419">
        <v>1</v>
      </c>
      <c r="CG1419">
        <v>4</v>
      </c>
      <c r="CH1419">
        <v>0</v>
      </c>
    </row>
    <row r="1420" spans="1:86">
      <c r="F1420" s="24" t="str">
        <f t="shared" si="112"/>
        <v/>
      </c>
      <c r="H1420" s="24" t="str">
        <f t="shared" si="114"/>
        <v/>
      </c>
      <c r="I1420" s="24" t="str">
        <f t="shared" si="111"/>
        <v/>
      </c>
      <c r="J1420" s="24" t="str">
        <f t="shared" si="113"/>
        <v/>
      </c>
      <c r="K1420" s="24" t="str">
        <f t="shared" si="115"/>
        <v/>
      </c>
      <c r="AC1420">
        <v>1</v>
      </c>
      <c r="AE1420">
        <v>1</v>
      </c>
      <c r="AF1420">
        <v>1</v>
      </c>
      <c r="AH1420">
        <v>0</v>
      </c>
      <c r="BK1420">
        <v>0</v>
      </c>
      <c r="CC1420">
        <v>1</v>
      </c>
      <c r="CE1420">
        <v>1</v>
      </c>
      <c r="CF1420">
        <v>1</v>
      </c>
      <c r="CH1420">
        <v>0</v>
      </c>
    </row>
    <row r="1421" spans="1:86">
      <c r="F1421" s="24" t="str">
        <f t="shared" si="112"/>
        <v/>
      </c>
      <c r="H1421" s="24" t="str">
        <f t="shared" si="114"/>
        <v/>
      </c>
      <c r="I1421" s="24" t="str">
        <f t="shared" si="111"/>
        <v/>
      </c>
      <c r="J1421" s="24" t="str">
        <f t="shared" si="113"/>
        <v/>
      </c>
      <c r="K1421" s="24" t="str">
        <f t="shared" si="115"/>
        <v/>
      </c>
      <c r="AC1421">
        <v>1</v>
      </c>
      <c r="AE1421">
        <v>1</v>
      </c>
      <c r="AF1421">
        <v>1</v>
      </c>
      <c r="AH1421">
        <v>0</v>
      </c>
      <c r="BK1421">
        <v>0</v>
      </c>
      <c r="CC1421">
        <v>1</v>
      </c>
      <c r="CE1421">
        <v>1</v>
      </c>
      <c r="CF1421">
        <v>1</v>
      </c>
      <c r="CH1421">
        <v>0</v>
      </c>
    </row>
    <row r="1422" spans="1:86">
      <c r="A1422">
        <v>2</v>
      </c>
      <c r="B1422">
        <v>12</v>
      </c>
      <c r="C1422">
        <v>300</v>
      </c>
      <c r="D1422">
        <v>55</v>
      </c>
      <c r="E1422">
        <v>0</v>
      </c>
      <c r="F1422" s="24">
        <f t="shared" si="112"/>
        <v>135</v>
      </c>
      <c r="G1422">
        <v>50</v>
      </c>
      <c r="H1422" s="24">
        <f t="shared" si="114"/>
        <v>12</v>
      </c>
      <c r="I1422" s="24">
        <f t="shared" si="111"/>
        <v>11</v>
      </c>
      <c r="J1422" s="24">
        <f t="shared" si="113"/>
        <v>175</v>
      </c>
      <c r="K1422" s="24" t="str">
        <f t="shared" si="115"/>
        <v>03</v>
      </c>
      <c r="L1422">
        <v>22</v>
      </c>
      <c r="M1422">
        <v>0</v>
      </c>
      <c r="N1422">
        <v>0</v>
      </c>
      <c r="O1422">
        <v>1</v>
      </c>
      <c r="P1422">
        <v>0</v>
      </c>
      <c r="Q1422" t="s">
        <v>18</v>
      </c>
      <c r="R1422">
        <v>21</v>
      </c>
      <c r="S1422">
        <v>10</v>
      </c>
      <c r="T1422">
        <v>2</v>
      </c>
      <c r="U1422">
        <v>2</v>
      </c>
      <c r="V1422">
        <v>0.30399999999999999</v>
      </c>
      <c r="W1422">
        <v>0.25540000000000002</v>
      </c>
      <c r="X1422">
        <v>24</v>
      </c>
      <c r="Y1422">
        <v>0</v>
      </c>
      <c r="Z1422" t="s">
        <v>133</v>
      </c>
      <c r="AB1422">
        <v>0</v>
      </c>
      <c r="AC1422">
        <v>1</v>
      </c>
      <c r="AD1422">
        <v>68</v>
      </c>
      <c r="AE1422">
        <v>1</v>
      </c>
      <c r="AF1422">
        <v>1</v>
      </c>
      <c r="AG1422">
        <v>0.1</v>
      </c>
      <c r="AH1422">
        <v>0</v>
      </c>
      <c r="BA1422">
        <v>2</v>
      </c>
      <c r="BB1422">
        <v>12</v>
      </c>
      <c r="BC1422">
        <v>300</v>
      </c>
      <c r="BD1422">
        <v>55</v>
      </c>
      <c r="BE1422">
        <v>0</v>
      </c>
      <c r="BF1422">
        <v>13.4</v>
      </c>
      <c r="BG1422">
        <v>50</v>
      </c>
      <c r="BH1422">
        <v>12</v>
      </c>
      <c r="BI1422">
        <v>90</v>
      </c>
      <c r="BJ1422">
        <v>103</v>
      </c>
      <c r="BK1422">
        <v>0</v>
      </c>
      <c r="BL1422">
        <v>22</v>
      </c>
      <c r="BM1422">
        <v>0</v>
      </c>
      <c r="BN1422">
        <v>0</v>
      </c>
      <c r="BO1422">
        <v>1</v>
      </c>
      <c r="BP1422">
        <v>0</v>
      </c>
      <c r="BQ1422" t="s">
        <v>18</v>
      </c>
      <c r="BR1422">
        <v>21</v>
      </c>
      <c r="BS1422">
        <v>10</v>
      </c>
      <c r="BT1422">
        <v>2</v>
      </c>
      <c r="BU1422">
        <v>2</v>
      </c>
      <c r="BV1422">
        <v>0.30399999999999999</v>
      </c>
      <c r="BW1422">
        <v>0.25540000000000002</v>
      </c>
      <c r="BX1422">
        <v>24</v>
      </c>
      <c r="BY1422">
        <v>0</v>
      </c>
      <c r="BZ1422" t="s">
        <v>133</v>
      </c>
      <c r="CB1422">
        <v>0</v>
      </c>
      <c r="CC1422">
        <v>1</v>
      </c>
      <c r="CD1422">
        <v>68</v>
      </c>
      <c r="CE1422">
        <v>1</v>
      </c>
      <c r="CF1422">
        <v>1</v>
      </c>
      <c r="CG1422">
        <v>0.1</v>
      </c>
      <c r="CH1422">
        <v>0</v>
      </c>
    </row>
    <row r="1423" spans="1:86">
      <c r="A1423">
        <v>3</v>
      </c>
      <c r="B1423">
        <v>11</v>
      </c>
      <c r="C1423">
        <v>200</v>
      </c>
      <c r="D1423">
        <v>40</v>
      </c>
      <c r="E1423">
        <v>0</v>
      </c>
      <c r="F1423" s="24">
        <f t="shared" si="112"/>
        <v>85</v>
      </c>
      <c r="G1423">
        <v>50</v>
      </c>
      <c r="H1423" s="24">
        <f t="shared" si="114"/>
        <v>14</v>
      </c>
      <c r="I1423" s="24">
        <f t="shared" si="111"/>
        <v>11</v>
      </c>
      <c r="J1423" s="24">
        <f t="shared" si="113"/>
        <v>175</v>
      </c>
      <c r="K1423" s="24" t="str">
        <f t="shared" si="115"/>
        <v>03</v>
      </c>
      <c r="L1423">
        <v>22</v>
      </c>
      <c r="M1423">
        <v>0</v>
      </c>
      <c r="N1423">
        <v>0</v>
      </c>
      <c r="O1423">
        <v>1</v>
      </c>
      <c r="P1423">
        <v>0</v>
      </c>
      <c r="Q1423" t="s">
        <v>18</v>
      </c>
      <c r="R1423">
        <v>21</v>
      </c>
      <c r="S1423">
        <v>10</v>
      </c>
      <c r="T1423">
        <v>2</v>
      </c>
      <c r="U1423">
        <v>2</v>
      </c>
      <c r="V1423">
        <v>0.21</v>
      </c>
      <c r="W1423">
        <v>0.1764</v>
      </c>
      <c r="X1423">
        <v>24</v>
      </c>
      <c r="Y1423">
        <v>0</v>
      </c>
      <c r="Z1423" t="s">
        <v>133</v>
      </c>
      <c r="AB1423">
        <v>0</v>
      </c>
      <c r="AC1423">
        <v>1</v>
      </c>
      <c r="AD1423">
        <v>68</v>
      </c>
      <c r="AE1423">
        <v>1</v>
      </c>
      <c r="AF1423">
        <v>1</v>
      </c>
      <c r="AG1423">
        <v>0.1</v>
      </c>
      <c r="AH1423">
        <v>0</v>
      </c>
      <c r="BA1423">
        <v>3</v>
      </c>
      <c r="BB1423">
        <v>11</v>
      </c>
      <c r="BC1423">
        <v>200</v>
      </c>
      <c r="BD1423">
        <v>40</v>
      </c>
      <c r="BE1423">
        <v>0</v>
      </c>
      <c r="BF1423">
        <v>8.6</v>
      </c>
      <c r="BG1423">
        <v>50</v>
      </c>
      <c r="BH1423">
        <v>14</v>
      </c>
      <c r="BI1423">
        <v>90</v>
      </c>
      <c r="BJ1423">
        <v>103</v>
      </c>
      <c r="BK1423">
        <v>0</v>
      </c>
      <c r="BL1423">
        <v>22</v>
      </c>
      <c r="BM1423">
        <v>0</v>
      </c>
      <c r="BN1423">
        <v>0</v>
      </c>
      <c r="BO1423">
        <v>1</v>
      </c>
      <c r="BP1423">
        <v>0</v>
      </c>
      <c r="BQ1423" t="s">
        <v>18</v>
      </c>
      <c r="BR1423">
        <v>21</v>
      </c>
      <c r="BS1423">
        <v>10</v>
      </c>
      <c r="BT1423">
        <v>2</v>
      </c>
      <c r="BU1423">
        <v>2</v>
      </c>
      <c r="BV1423">
        <v>0.21</v>
      </c>
      <c r="BW1423">
        <v>0.1764</v>
      </c>
      <c r="BX1423">
        <v>24</v>
      </c>
      <c r="BY1423">
        <v>0</v>
      </c>
      <c r="BZ1423" t="s">
        <v>133</v>
      </c>
      <c r="CB1423">
        <v>0</v>
      </c>
      <c r="CC1423">
        <v>1</v>
      </c>
      <c r="CD1423">
        <v>68</v>
      </c>
      <c r="CE1423">
        <v>1</v>
      </c>
      <c r="CF1423">
        <v>1</v>
      </c>
      <c r="CG1423">
        <v>0.1</v>
      </c>
      <c r="CH1423">
        <v>0</v>
      </c>
    </row>
    <row r="1424" spans="1:86">
      <c r="A1424">
        <v>4</v>
      </c>
      <c r="B1424">
        <v>10</v>
      </c>
      <c r="C1424">
        <v>140</v>
      </c>
      <c r="D1424">
        <v>40</v>
      </c>
      <c r="E1424">
        <v>0</v>
      </c>
      <c r="F1424" s="24">
        <f t="shared" si="112"/>
        <v>53</v>
      </c>
      <c r="G1424">
        <v>60</v>
      </c>
      <c r="H1424" s="24">
        <f t="shared" si="114"/>
        <v>14</v>
      </c>
      <c r="I1424" s="24">
        <f t="shared" si="111"/>
        <v>11</v>
      </c>
      <c r="J1424" s="24">
        <f t="shared" si="113"/>
        <v>175</v>
      </c>
      <c r="K1424" s="24" t="str">
        <f t="shared" si="115"/>
        <v>03</v>
      </c>
      <c r="L1424">
        <v>32</v>
      </c>
      <c r="M1424">
        <v>0</v>
      </c>
      <c r="N1424">
        <v>40</v>
      </c>
      <c r="O1424">
        <v>0</v>
      </c>
      <c r="P1424">
        <v>0</v>
      </c>
      <c r="Q1424" t="s">
        <v>18</v>
      </c>
      <c r="R1424">
        <v>31</v>
      </c>
      <c r="S1424">
        <v>15</v>
      </c>
      <c r="T1424">
        <v>2</v>
      </c>
      <c r="U1424">
        <v>2</v>
      </c>
      <c r="V1424">
        <v>0.155</v>
      </c>
      <c r="W1424">
        <v>0.12859999999999999</v>
      </c>
      <c r="X1424">
        <v>24</v>
      </c>
      <c r="Y1424">
        <v>0</v>
      </c>
      <c r="Z1424" t="s">
        <v>133</v>
      </c>
      <c r="AB1424">
        <v>0</v>
      </c>
      <c r="AC1424">
        <v>1</v>
      </c>
      <c r="AD1424">
        <v>68</v>
      </c>
      <c r="AE1424">
        <v>1</v>
      </c>
      <c r="AF1424">
        <v>1</v>
      </c>
      <c r="AG1424">
        <v>0.1</v>
      </c>
      <c r="AH1424">
        <v>0</v>
      </c>
      <c r="BA1424">
        <v>4</v>
      </c>
      <c r="BB1424">
        <v>10</v>
      </c>
      <c r="BC1424">
        <v>140</v>
      </c>
      <c r="BD1424">
        <v>40</v>
      </c>
      <c r="BE1424">
        <v>0</v>
      </c>
      <c r="BF1424">
        <v>5.3</v>
      </c>
      <c r="BG1424">
        <v>60</v>
      </c>
      <c r="BH1424">
        <v>14</v>
      </c>
      <c r="BI1424">
        <v>90</v>
      </c>
      <c r="BJ1424">
        <v>103</v>
      </c>
      <c r="BK1424">
        <v>0</v>
      </c>
      <c r="BL1424">
        <v>32</v>
      </c>
      <c r="BM1424">
        <v>0</v>
      </c>
      <c r="BN1424">
        <v>40</v>
      </c>
      <c r="BO1424">
        <v>0</v>
      </c>
      <c r="BP1424">
        <v>0</v>
      </c>
      <c r="BQ1424" t="s">
        <v>18</v>
      </c>
      <c r="BR1424">
        <v>31</v>
      </c>
      <c r="BS1424">
        <v>15</v>
      </c>
      <c r="BT1424">
        <v>2</v>
      </c>
      <c r="BU1424">
        <v>2</v>
      </c>
      <c r="BV1424">
        <v>0.155</v>
      </c>
      <c r="BW1424">
        <v>0.12859999999999999</v>
      </c>
      <c r="BX1424">
        <v>24</v>
      </c>
      <c r="BY1424">
        <v>0</v>
      </c>
      <c r="BZ1424" t="s">
        <v>133</v>
      </c>
      <c r="CB1424">
        <v>0</v>
      </c>
      <c r="CC1424">
        <v>1</v>
      </c>
      <c r="CD1424">
        <v>68</v>
      </c>
      <c r="CE1424">
        <v>1</v>
      </c>
      <c r="CF1424">
        <v>1</v>
      </c>
      <c r="CG1424">
        <v>0.1</v>
      </c>
      <c r="CH1424">
        <v>0</v>
      </c>
    </row>
    <row r="1425" spans="1:86">
      <c r="A1425">
        <v>5</v>
      </c>
      <c r="B1425">
        <v>9</v>
      </c>
      <c r="C1425">
        <v>70</v>
      </c>
      <c r="D1425">
        <v>25</v>
      </c>
      <c r="E1425">
        <v>0</v>
      </c>
      <c r="F1425" s="24">
        <f t="shared" si="112"/>
        <v>33</v>
      </c>
      <c r="G1425">
        <v>60</v>
      </c>
      <c r="H1425" s="24">
        <f t="shared" si="114"/>
        <v>10</v>
      </c>
      <c r="I1425" s="24">
        <f t="shared" si="111"/>
        <v>11</v>
      </c>
      <c r="J1425" s="24">
        <f t="shared" si="113"/>
        <v>150</v>
      </c>
      <c r="K1425" s="24" t="str">
        <f t="shared" si="115"/>
        <v>03</v>
      </c>
      <c r="L1425">
        <v>42</v>
      </c>
      <c r="M1425">
        <v>0</v>
      </c>
      <c r="N1425">
        <v>40</v>
      </c>
      <c r="O1425">
        <v>0</v>
      </c>
      <c r="P1425">
        <v>0</v>
      </c>
      <c r="Q1425" t="s">
        <v>18</v>
      </c>
      <c r="R1425">
        <v>31</v>
      </c>
      <c r="S1425">
        <v>15</v>
      </c>
      <c r="T1425">
        <v>2</v>
      </c>
      <c r="U1425">
        <v>2</v>
      </c>
      <c r="V1425">
        <v>0.112</v>
      </c>
      <c r="W1425">
        <v>8.9599999999999999E-2</v>
      </c>
      <c r="X1425">
        <v>24</v>
      </c>
      <c r="Y1425">
        <v>0</v>
      </c>
      <c r="Z1425" t="s">
        <v>133</v>
      </c>
      <c r="AB1425">
        <v>4</v>
      </c>
      <c r="AC1425">
        <v>1</v>
      </c>
      <c r="AD1425">
        <v>68</v>
      </c>
      <c r="AE1425">
        <v>1</v>
      </c>
      <c r="AF1425">
        <v>1</v>
      </c>
      <c r="AG1425">
        <v>0.1</v>
      </c>
      <c r="AH1425">
        <v>0</v>
      </c>
      <c r="BA1425">
        <v>5</v>
      </c>
      <c r="BB1425">
        <v>9</v>
      </c>
      <c r="BC1425">
        <v>70</v>
      </c>
      <c r="BD1425">
        <v>25</v>
      </c>
      <c r="BE1425">
        <v>0</v>
      </c>
      <c r="BF1425">
        <v>3.3</v>
      </c>
      <c r="BG1425">
        <v>60</v>
      </c>
      <c r="BH1425">
        <v>14</v>
      </c>
      <c r="BI1425">
        <v>90</v>
      </c>
      <c r="BJ1425">
        <v>102</v>
      </c>
      <c r="BK1425">
        <v>0</v>
      </c>
      <c r="BL1425">
        <v>42</v>
      </c>
      <c r="BM1425">
        <v>0</v>
      </c>
      <c r="BN1425">
        <v>40</v>
      </c>
      <c r="BO1425">
        <v>0</v>
      </c>
      <c r="BP1425">
        <v>0</v>
      </c>
      <c r="BQ1425" t="s">
        <v>18</v>
      </c>
      <c r="BR1425">
        <v>31</v>
      </c>
      <c r="BS1425">
        <v>15</v>
      </c>
      <c r="BT1425">
        <v>2</v>
      </c>
      <c r="BU1425">
        <v>2</v>
      </c>
      <c r="BV1425">
        <v>0.112</v>
      </c>
      <c r="BW1425">
        <v>8.9599999999999999E-2</v>
      </c>
      <c r="BX1425">
        <v>24</v>
      </c>
      <c r="BY1425">
        <v>0</v>
      </c>
      <c r="BZ1425" t="s">
        <v>133</v>
      </c>
      <c r="CB1425">
        <v>4</v>
      </c>
      <c r="CC1425">
        <v>1</v>
      </c>
      <c r="CD1425">
        <v>68</v>
      </c>
      <c r="CE1425">
        <v>1</v>
      </c>
      <c r="CF1425">
        <v>1</v>
      </c>
      <c r="CG1425">
        <v>0.1</v>
      </c>
      <c r="CH1425">
        <v>0</v>
      </c>
    </row>
    <row r="1426" spans="1:86">
      <c r="A1426">
        <v>6</v>
      </c>
      <c r="B1426">
        <v>8</v>
      </c>
      <c r="C1426">
        <v>40</v>
      </c>
      <c r="D1426">
        <v>20</v>
      </c>
      <c r="E1426">
        <v>0</v>
      </c>
      <c r="F1426" s="24">
        <f t="shared" si="112"/>
        <v>23</v>
      </c>
      <c r="G1426">
        <v>70</v>
      </c>
      <c r="H1426" s="24">
        <f t="shared" si="114"/>
        <v>12</v>
      </c>
      <c r="I1426" s="24">
        <f t="shared" si="111"/>
        <v>13</v>
      </c>
      <c r="J1426" s="24">
        <f t="shared" si="113"/>
        <v>150</v>
      </c>
      <c r="K1426" s="24" t="str">
        <f t="shared" si="115"/>
        <v>03</v>
      </c>
      <c r="L1426">
        <v>32</v>
      </c>
      <c r="M1426">
        <v>0</v>
      </c>
      <c r="N1426">
        <v>40</v>
      </c>
      <c r="O1426">
        <v>0</v>
      </c>
      <c r="P1426">
        <v>0</v>
      </c>
      <c r="Q1426" t="s">
        <v>18</v>
      </c>
      <c r="R1426">
        <v>31</v>
      </c>
      <c r="S1426">
        <v>15</v>
      </c>
      <c r="T1426">
        <v>2</v>
      </c>
      <c r="U1426">
        <v>2</v>
      </c>
      <c r="V1426">
        <v>7.6999999999999999E-2</v>
      </c>
      <c r="W1426">
        <v>6.08E-2</v>
      </c>
      <c r="X1426">
        <v>24</v>
      </c>
      <c r="Y1426">
        <v>0</v>
      </c>
      <c r="Z1426" t="s">
        <v>133</v>
      </c>
      <c r="AB1426">
        <v>2.8</v>
      </c>
      <c r="AC1426">
        <v>1</v>
      </c>
      <c r="AD1426">
        <v>68</v>
      </c>
      <c r="AE1426">
        <v>1</v>
      </c>
      <c r="AF1426">
        <v>1</v>
      </c>
      <c r="AG1426">
        <v>0.1</v>
      </c>
      <c r="AH1426">
        <v>0</v>
      </c>
      <c r="BA1426">
        <v>6</v>
      </c>
      <c r="BB1426">
        <v>8</v>
      </c>
      <c r="BC1426">
        <v>40</v>
      </c>
      <c r="BD1426">
        <v>20</v>
      </c>
      <c r="BE1426">
        <v>0</v>
      </c>
      <c r="BF1426">
        <v>2.2999999999999998</v>
      </c>
      <c r="BG1426">
        <v>70</v>
      </c>
      <c r="BH1426">
        <v>17</v>
      </c>
      <c r="BI1426">
        <v>100</v>
      </c>
      <c r="BJ1426">
        <v>102</v>
      </c>
      <c r="BK1426">
        <v>0</v>
      </c>
      <c r="BL1426">
        <v>32</v>
      </c>
      <c r="BM1426">
        <v>0</v>
      </c>
      <c r="BN1426">
        <v>40</v>
      </c>
      <c r="BO1426">
        <v>0</v>
      </c>
      <c r="BP1426">
        <v>0</v>
      </c>
      <c r="BQ1426" t="s">
        <v>18</v>
      </c>
      <c r="BR1426">
        <v>31</v>
      </c>
      <c r="BS1426">
        <v>15</v>
      </c>
      <c r="BT1426">
        <v>2</v>
      </c>
      <c r="BU1426">
        <v>2</v>
      </c>
      <c r="BV1426">
        <v>7.6999999999999999E-2</v>
      </c>
      <c r="BW1426">
        <v>6.08E-2</v>
      </c>
      <c r="BX1426">
        <v>24</v>
      </c>
      <c r="BY1426">
        <v>0</v>
      </c>
      <c r="BZ1426" t="s">
        <v>133</v>
      </c>
      <c r="CB1426">
        <v>2.8</v>
      </c>
      <c r="CC1426">
        <v>1</v>
      </c>
      <c r="CD1426">
        <v>68</v>
      </c>
      <c r="CE1426">
        <v>1</v>
      </c>
      <c r="CF1426">
        <v>1</v>
      </c>
      <c r="CG1426">
        <v>0.1</v>
      </c>
      <c r="CH1426">
        <v>0</v>
      </c>
    </row>
    <row r="1427" spans="1:86">
      <c r="A1427">
        <v>7</v>
      </c>
      <c r="B1427">
        <v>7</v>
      </c>
      <c r="C1427">
        <v>10</v>
      </c>
      <c r="D1427">
        <v>10</v>
      </c>
      <c r="E1427">
        <v>0</v>
      </c>
      <c r="F1427" s="24">
        <f t="shared" si="112"/>
        <v>15</v>
      </c>
      <c r="G1427">
        <v>95</v>
      </c>
      <c r="H1427" s="24">
        <f t="shared" si="114"/>
        <v>6</v>
      </c>
      <c r="I1427" s="24">
        <f t="shared" si="111"/>
        <v>13</v>
      </c>
      <c r="J1427" s="24">
        <f t="shared" si="113"/>
        <v>125</v>
      </c>
      <c r="K1427" s="24" t="str">
        <f t="shared" si="115"/>
        <v>00</v>
      </c>
      <c r="L1427">
        <v>52</v>
      </c>
      <c r="M1427">
        <v>0</v>
      </c>
      <c r="N1427">
        <v>40</v>
      </c>
      <c r="O1427">
        <v>0</v>
      </c>
      <c r="P1427">
        <v>0</v>
      </c>
      <c r="Q1427" t="s">
        <v>18</v>
      </c>
      <c r="R1427">
        <v>31</v>
      </c>
      <c r="S1427">
        <v>15</v>
      </c>
      <c r="T1427">
        <v>2</v>
      </c>
      <c r="U1427">
        <v>2</v>
      </c>
      <c r="V1427">
        <v>5.1999999999999998E-2</v>
      </c>
      <c r="W1427">
        <v>4.1099999999999998E-2</v>
      </c>
      <c r="X1427">
        <v>24</v>
      </c>
      <c r="Y1427">
        <v>0</v>
      </c>
      <c r="Z1427" t="s">
        <v>133</v>
      </c>
      <c r="AB1427">
        <v>2</v>
      </c>
      <c r="AC1427">
        <v>1</v>
      </c>
      <c r="AD1427">
        <v>68</v>
      </c>
      <c r="AE1427">
        <v>1</v>
      </c>
      <c r="AF1427">
        <v>1</v>
      </c>
      <c r="AG1427">
        <v>0.1</v>
      </c>
      <c r="AH1427">
        <v>0</v>
      </c>
      <c r="BA1427">
        <v>7</v>
      </c>
      <c r="BB1427">
        <v>7</v>
      </c>
      <c r="BC1427">
        <v>10</v>
      </c>
      <c r="BD1427">
        <v>10</v>
      </c>
      <c r="BE1427">
        <v>0</v>
      </c>
      <c r="BF1427">
        <v>1.5</v>
      </c>
      <c r="BG1427">
        <v>95</v>
      </c>
      <c r="BH1427">
        <v>18</v>
      </c>
      <c r="BI1427">
        <v>100</v>
      </c>
      <c r="BJ1427">
        <v>101</v>
      </c>
      <c r="BK1427">
        <v>0</v>
      </c>
      <c r="BL1427">
        <v>52</v>
      </c>
      <c r="BM1427">
        <v>0</v>
      </c>
      <c r="BN1427">
        <v>40</v>
      </c>
      <c r="BO1427">
        <v>0</v>
      </c>
      <c r="BP1427">
        <v>0</v>
      </c>
      <c r="BQ1427" t="s">
        <v>18</v>
      </c>
      <c r="BR1427">
        <v>31</v>
      </c>
      <c r="BS1427">
        <v>15</v>
      </c>
      <c r="BT1427">
        <v>2</v>
      </c>
      <c r="BU1427">
        <v>2</v>
      </c>
      <c r="BV1427">
        <v>5.1999999999999998E-2</v>
      </c>
      <c r="BW1427">
        <v>4.1099999999999998E-2</v>
      </c>
      <c r="BX1427">
        <v>24</v>
      </c>
      <c r="BY1427">
        <v>0</v>
      </c>
      <c r="BZ1427" t="s">
        <v>133</v>
      </c>
      <c r="CB1427">
        <v>2</v>
      </c>
      <c r="CC1427">
        <v>1</v>
      </c>
      <c r="CD1427">
        <v>68</v>
      </c>
      <c r="CE1427">
        <v>1</v>
      </c>
      <c r="CF1427">
        <v>1</v>
      </c>
      <c r="CG1427">
        <v>0.1</v>
      </c>
      <c r="CH1427">
        <v>0</v>
      </c>
    </row>
    <row r="1428" spans="1:86">
      <c r="A1428">
        <v>8</v>
      </c>
      <c r="B1428">
        <v>6</v>
      </c>
      <c r="C1428">
        <v>7</v>
      </c>
      <c r="D1428">
        <v>9</v>
      </c>
      <c r="E1428">
        <v>0</v>
      </c>
      <c r="F1428" s="24">
        <f t="shared" si="112"/>
        <v>7.9999999999999991</v>
      </c>
      <c r="G1428">
        <v>95</v>
      </c>
      <c r="H1428" s="24">
        <f t="shared" si="114"/>
        <v>6</v>
      </c>
      <c r="I1428" s="24">
        <f t="shared" si="111"/>
        <v>13</v>
      </c>
      <c r="J1428" s="24">
        <f t="shared" si="113"/>
        <v>125</v>
      </c>
      <c r="K1428" s="24" t="str">
        <f t="shared" si="115"/>
        <v>00</v>
      </c>
      <c r="L1428">
        <v>62</v>
      </c>
      <c r="M1428">
        <v>0</v>
      </c>
      <c r="N1428">
        <v>0</v>
      </c>
      <c r="O1428">
        <v>0</v>
      </c>
      <c r="P1428">
        <v>0</v>
      </c>
      <c r="Q1428" t="s">
        <v>18</v>
      </c>
      <c r="R1428">
        <v>31</v>
      </c>
      <c r="S1428">
        <v>15</v>
      </c>
      <c r="T1428">
        <v>3</v>
      </c>
      <c r="U1428">
        <v>2</v>
      </c>
      <c r="V1428">
        <v>3.7999999999999999E-2</v>
      </c>
      <c r="W1428">
        <v>2.8899999999999999E-2</v>
      </c>
      <c r="X1428">
        <v>24</v>
      </c>
      <c r="Y1428">
        <v>0</v>
      </c>
      <c r="Z1428" t="s">
        <v>133</v>
      </c>
      <c r="AB1428">
        <v>1.1200000000000001</v>
      </c>
      <c r="AC1428">
        <v>1</v>
      </c>
      <c r="AD1428">
        <v>68</v>
      </c>
      <c r="AE1428">
        <v>1</v>
      </c>
      <c r="AF1428">
        <v>1</v>
      </c>
      <c r="AG1428">
        <v>0.1</v>
      </c>
      <c r="AH1428">
        <v>0</v>
      </c>
      <c r="BA1428">
        <v>8</v>
      </c>
      <c r="BB1428">
        <v>6</v>
      </c>
      <c r="BC1428">
        <v>7</v>
      </c>
      <c r="BD1428">
        <v>9</v>
      </c>
      <c r="BE1428">
        <v>0</v>
      </c>
      <c r="BF1428">
        <v>0.7</v>
      </c>
      <c r="BG1428">
        <v>95</v>
      </c>
      <c r="BH1428">
        <v>18</v>
      </c>
      <c r="BI1428">
        <v>100</v>
      </c>
      <c r="BJ1428">
        <v>101</v>
      </c>
      <c r="BK1428">
        <v>0</v>
      </c>
      <c r="BL1428">
        <v>62</v>
      </c>
      <c r="BM1428">
        <v>0</v>
      </c>
      <c r="BN1428">
        <v>0</v>
      </c>
      <c r="BO1428">
        <v>0</v>
      </c>
      <c r="BP1428">
        <v>0</v>
      </c>
      <c r="BQ1428" t="s">
        <v>18</v>
      </c>
      <c r="BR1428">
        <v>31</v>
      </c>
      <c r="BS1428">
        <v>15</v>
      </c>
      <c r="BT1428">
        <v>3</v>
      </c>
      <c r="BU1428">
        <v>2</v>
      </c>
      <c r="BV1428">
        <v>3.7999999999999999E-2</v>
      </c>
      <c r="BW1428">
        <v>2.8899999999999999E-2</v>
      </c>
      <c r="BX1428">
        <v>24</v>
      </c>
      <c r="BY1428">
        <v>0</v>
      </c>
      <c r="BZ1428" t="s">
        <v>133</v>
      </c>
      <c r="CB1428">
        <v>1.1200000000000001</v>
      </c>
      <c r="CC1428">
        <v>1</v>
      </c>
      <c r="CD1428">
        <v>68</v>
      </c>
      <c r="CE1428">
        <v>1</v>
      </c>
      <c r="CF1428">
        <v>1</v>
      </c>
      <c r="CG1428">
        <v>0.1</v>
      </c>
      <c r="CH1428">
        <v>0</v>
      </c>
    </row>
    <row r="1429" spans="1:86">
      <c r="A1429">
        <v>9</v>
      </c>
      <c r="B1429">
        <v>5</v>
      </c>
      <c r="C1429">
        <v>7</v>
      </c>
      <c r="D1429">
        <v>9</v>
      </c>
      <c r="E1429">
        <v>0</v>
      </c>
      <c r="F1429" s="24">
        <f t="shared" si="112"/>
        <v>5</v>
      </c>
      <c r="G1429">
        <v>95</v>
      </c>
      <c r="H1429" s="24">
        <f t="shared" si="114"/>
        <v>6</v>
      </c>
      <c r="I1429" s="24">
        <f t="shared" si="111"/>
        <v>14</v>
      </c>
      <c r="J1429" s="24">
        <f t="shared" si="113"/>
        <v>125</v>
      </c>
      <c r="K1429" s="24" t="str">
        <f t="shared" si="115"/>
        <v>00</v>
      </c>
      <c r="L1429">
        <v>75</v>
      </c>
      <c r="M1429">
        <v>0</v>
      </c>
      <c r="N1429">
        <v>0</v>
      </c>
      <c r="O1429">
        <v>0</v>
      </c>
      <c r="P1429">
        <v>0</v>
      </c>
      <c r="Q1429" t="s">
        <v>18</v>
      </c>
      <c r="R1429">
        <v>31</v>
      </c>
      <c r="S1429">
        <v>15</v>
      </c>
      <c r="T1429">
        <v>3</v>
      </c>
      <c r="U1429">
        <v>2</v>
      </c>
      <c r="V1429">
        <v>2.7E-2</v>
      </c>
      <c r="W1429">
        <v>0.02</v>
      </c>
      <c r="X1429">
        <v>24</v>
      </c>
      <c r="Y1429">
        <v>0</v>
      </c>
      <c r="Z1429" t="s">
        <v>133</v>
      </c>
      <c r="AB1429">
        <v>0.9</v>
      </c>
      <c r="AC1429">
        <v>1</v>
      </c>
      <c r="AD1429">
        <v>68</v>
      </c>
      <c r="AE1429">
        <v>1</v>
      </c>
      <c r="AF1429">
        <v>1</v>
      </c>
      <c r="AG1429">
        <v>0.1</v>
      </c>
      <c r="AH1429">
        <v>0</v>
      </c>
      <c r="BA1429">
        <v>9</v>
      </c>
      <c r="BB1429">
        <v>5</v>
      </c>
      <c r="BC1429">
        <v>7</v>
      </c>
      <c r="BD1429">
        <v>9</v>
      </c>
      <c r="BE1429">
        <v>0</v>
      </c>
      <c r="BF1429">
        <v>0.4</v>
      </c>
      <c r="BG1429">
        <v>95</v>
      </c>
      <c r="BH1429">
        <v>18</v>
      </c>
      <c r="BI1429">
        <v>110</v>
      </c>
      <c r="BJ1429">
        <v>101</v>
      </c>
      <c r="BK1429">
        <v>0</v>
      </c>
      <c r="BL1429">
        <v>75</v>
      </c>
      <c r="BM1429">
        <v>0</v>
      </c>
      <c r="BN1429">
        <v>0</v>
      </c>
      <c r="BO1429">
        <v>0</v>
      </c>
      <c r="BP1429">
        <v>0</v>
      </c>
      <c r="BQ1429" t="s">
        <v>18</v>
      </c>
      <c r="BR1429">
        <v>31</v>
      </c>
      <c r="BS1429">
        <v>15</v>
      </c>
      <c r="BT1429">
        <v>3</v>
      </c>
      <c r="BU1429">
        <v>2</v>
      </c>
      <c r="BV1429">
        <v>2.7E-2</v>
      </c>
      <c r="BW1429">
        <v>0.02</v>
      </c>
      <c r="BX1429">
        <v>24</v>
      </c>
      <c r="BY1429">
        <v>0</v>
      </c>
      <c r="BZ1429" t="s">
        <v>133</v>
      </c>
      <c r="CB1429">
        <v>0.9</v>
      </c>
      <c r="CC1429">
        <v>1</v>
      </c>
      <c r="CD1429">
        <v>68</v>
      </c>
      <c r="CE1429">
        <v>1</v>
      </c>
      <c r="CF1429">
        <v>1</v>
      </c>
      <c r="CG1429">
        <v>0.1</v>
      </c>
      <c r="CH1429">
        <v>0</v>
      </c>
    </row>
    <row r="1430" spans="1:86">
      <c r="A1430">
        <v>10</v>
      </c>
      <c r="B1430">
        <v>804</v>
      </c>
      <c r="C1430">
        <v>1</v>
      </c>
      <c r="D1430">
        <v>9</v>
      </c>
      <c r="E1430">
        <v>0</v>
      </c>
      <c r="F1430" s="24">
        <f t="shared" si="112"/>
        <v>13</v>
      </c>
      <c r="G1430">
        <v>140</v>
      </c>
      <c r="H1430" s="24">
        <f t="shared" si="114"/>
        <v>8</v>
      </c>
      <c r="I1430" s="24">
        <f t="shared" si="111"/>
        <v>20</v>
      </c>
      <c r="J1430" s="24">
        <f t="shared" si="113"/>
        <v>125</v>
      </c>
      <c r="K1430" s="24" t="str">
        <f t="shared" si="115"/>
        <v>00</v>
      </c>
      <c r="L1430">
        <v>75</v>
      </c>
      <c r="M1430">
        <v>0</v>
      </c>
      <c r="N1430">
        <v>0</v>
      </c>
      <c r="O1430">
        <v>10</v>
      </c>
      <c r="P1430">
        <v>1</v>
      </c>
      <c r="Q1430" t="s">
        <v>19</v>
      </c>
      <c r="R1430">
        <v>41</v>
      </c>
      <c r="S1430">
        <v>48</v>
      </c>
      <c r="T1430">
        <v>5</v>
      </c>
      <c r="U1430">
        <v>2</v>
      </c>
      <c r="V1430">
        <v>8.9999999999999993E-3</v>
      </c>
      <c r="W1430">
        <v>2.5000000000000001E-2</v>
      </c>
      <c r="X1430">
        <v>24</v>
      </c>
      <c r="Y1430">
        <v>1.2</v>
      </c>
      <c r="Z1430" t="s">
        <v>57</v>
      </c>
      <c r="AA1430">
        <v>11200</v>
      </c>
      <c r="AB1430">
        <v>0.8</v>
      </c>
      <c r="AC1430">
        <v>1</v>
      </c>
      <c r="AD1430">
        <v>68</v>
      </c>
      <c r="AE1430">
        <v>1</v>
      </c>
      <c r="AF1430">
        <v>1</v>
      </c>
      <c r="AG1430">
        <v>0.1</v>
      </c>
      <c r="AH1430">
        <v>0</v>
      </c>
      <c r="BA1430">
        <v>10</v>
      </c>
      <c r="BB1430">
        <v>804</v>
      </c>
      <c r="BC1430">
        <v>1</v>
      </c>
      <c r="BD1430">
        <v>9</v>
      </c>
      <c r="BE1430">
        <v>0</v>
      </c>
      <c r="BF1430">
        <v>1.3</v>
      </c>
      <c r="BG1430">
        <v>140</v>
      </c>
      <c r="BH1430">
        <v>23</v>
      </c>
      <c r="BI1430">
        <v>160</v>
      </c>
      <c r="BJ1430">
        <v>101</v>
      </c>
      <c r="BK1430">
        <v>0</v>
      </c>
      <c r="BL1430">
        <v>75</v>
      </c>
      <c r="BM1430">
        <v>0</v>
      </c>
      <c r="BN1430">
        <v>0</v>
      </c>
      <c r="BO1430">
        <v>10</v>
      </c>
      <c r="BP1430">
        <v>1</v>
      </c>
      <c r="BQ1430" t="s">
        <v>19</v>
      </c>
      <c r="BR1430">
        <v>41</v>
      </c>
      <c r="BS1430">
        <v>48</v>
      </c>
      <c r="BT1430">
        <v>5</v>
      </c>
      <c r="BU1430">
        <v>2</v>
      </c>
      <c r="BV1430">
        <v>8.9999999999999993E-3</v>
      </c>
      <c r="BW1430">
        <v>2.5000000000000001E-2</v>
      </c>
      <c r="BX1430">
        <v>24</v>
      </c>
      <c r="BY1430">
        <v>1.2</v>
      </c>
      <c r="BZ1430" t="s">
        <v>57</v>
      </c>
      <c r="CA1430">
        <v>11200</v>
      </c>
      <c r="CB1430">
        <v>0.8</v>
      </c>
      <c r="CC1430">
        <v>1</v>
      </c>
      <c r="CD1430">
        <v>68</v>
      </c>
      <c r="CE1430">
        <v>1</v>
      </c>
      <c r="CF1430">
        <v>1</v>
      </c>
      <c r="CG1430">
        <v>0.1</v>
      </c>
      <c r="CH1430">
        <v>0</v>
      </c>
    </row>
    <row r="1431" spans="1:86">
      <c r="A1431">
        <v>11</v>
      </c>
      <c r="B1431">
        <v>804</v>
      </c>
      <c r="C1431">
        <v>1</v>
      </c>
      <c r="D1431">
        <v>9</v>
      </c>
      <c r="E1431">
        <v>0</v>
      </c>
      <c r="F1431" s="24">
        <f t="shared" si="112"/>
        <v>13</v>
      </c>
      <c r="G1431">
        <v>140</v>
      </c>
      <c r="H1431" s="24">
        <f t="shared" si="114"/>
        <v>8</v>
      </c>
      <c r="I1431" s="24">
        <f t="shared" si="111"/>
        <v>20</v>
      </c>
      <c r="J1431" s="24">
        <f t="shared" si="113"/>
        <v>125</v>
      </c>
      <c r="K1431" s="24" t="str">
        <f t="shared" si="115"/>
        <v>00</v>
      </c>
      <c r="L1431">
        <v>75</v>
      </c>
      <c r="M1431">
        <v>0</v>
      </c>
      <c r="N1431">
        <v>0</v>
      </c>
      <c r="O1431">
        <v>10</v>
      </c>
      <c r="P1431">
        <v>1</v>
      </c>
      <c r="Q1431" t="s">
        <v>19</v>
      </c>
      <c r="R1431">
        <v>41</v>
      </c>
      <c r="S1431">
        <v>48</v>
      </c>
      <c r="T1431">
        <v>5</v>
      </c>
      <c r="U1431">
        <v>2</v>
      </c>
      <c r="V1431">
        <v>2.9000000000000001E-2</v>
      </c>
      <c r="W1431">
        <v>9.9000000000000008E-3</v>
      </c>
      <c r="X1431">
        <v>24</v>
      </c>
      <c r="Y1431">
        <v>1.2</v>
      </c>
      <c r="Z1431" t="s">
        <v>57</v>
      </c>
      <c r="AA1431">
        <v>448</v>
      </c>
      <c r="AB1431">
        <v>0.8</v>
      </c>
      <c r="AC1431">
        <v>1</v>
      </c>
      <c r="AD1431">
        <v>68</v>
      </c>
      <c r="AE1431">
        <v>1</v>
      </c>
      <c r="AF1431">
        <v>1</v>
      </c>
      <c r="AG1431">
        <v>0.1</v>
      </c>
      <c r="AH1431">
        <v>0</v>
      </c>
      <c r="BA1431">
        <v>11</v>
      </c>
      <c r="BB1431">
        <v>804</v>
      </c>
      <c r="BC1431">
        <v>1</v>
      </c>
      <c r="BD1431">
        <v>9</v>
      </c>
      <c r="BE1431">
        <v>0</v>
      </c>
      <c r="BF1431">
        <v>1.3</v>
      </c>
      <c r="BG1431">
        <v>140</v>
      </c>
      <c r="BH1431">
        <v>23</v>
      </c>
      <c r="BI1431">
        <v>160</v>
      </c>
      <c r="BJ1431">
        <v>101</v>
      </c>
      <c r="BK1431">
        <v>0</v>
      </c>
      <c r="BL1431">
        <v>75</v>
      </c>
      <c r="BM1431">
        <v>0</v>
      </c>
      <c r="BN1431">
        <v>0</v>
      </c>
      <c r="BO1431">
        <v>10</v>
      </c>
      <c r="BP1431">
        <v>1</v>
      </c>
      <c r="BQ1431" t="s">
        <v>19</v>
      </c>
      <c r="BR1431">
        <v>41</v>
      </c>
      <c r="BS1431">
        <v>48</v>
      </c>
      <c r="BT1431">
        <v>5</v>
      </c>
      <c r="BU1431">
        <v>2</v>
      </c>
      <c r="BV1431">
        <v>2.9000000000000001E-2</v>
      </c>
      <c r="BW1431">
        <v>9.9000000000000008E-3</v>
      </c>
      <c r="BX1431">
        <v>24</v>
      </c>
      <c r="BY1431">
        <v>1.2</v>
      </c>
      <c r="BZ1431" t="s">
        <v>57</v>
      </c>
      <c r="CA1431">
        <v>448</v>
      </c>
      <c r="CB1431">
        <v>0.8</v>
      </c>
      <c r="CC1431">
        <v>1</v>
      </c>
      <c r="CD1431">
        <v>68</v>
      </c>
      <c r="CE1431">
        <v>1</v>
      </c>
      <c r="CF1431">
        <v>1</v>
      </c>
      <c r="CG1431">
        <v>0.1</v>
      </c>
      <c r="CH1431">
        <v>0</v>
      </c>
    </row>
    <row r="1432" spans="1:86">
      <c r="A1432">
        <v>12</v>
      </c>
      <c r="B1432">
        <v>803</v>
      </c>
      <c r="C1432">
        <v>1</v>
      </c>
      <c r="D1432">
        <v>9</v>
      </c>
      <c r="E1432">
        <v>0</v>
      </c>
      <c r="F1432" s="24">
        <f t="shared" si="112"/>
        <v>5</v>
      </c>
      <c r="G1432">
        <v>135</v>
      </c>
      <c r="H1432" s="24">
        <f t="shared" si="114"/>
        <v>8</v>
      </c>
      <c r="I1432" s="24">
        <f t="shared" si="111"/>
        <v>20</v>
      </c>
      <c r="J1432" s="24">
        <f t="shared" si="113"/>
        <v>125</v>
      </c>
      <c r="K1432" s="24" t="str">
        <f t="shared" si="115"/>
        <v>00</v>
      </c>
      <c r="L1432">
        <v>75</v>
      </c>
      <c r="M1432">
        <v>0</v>
      </c>
      <c r="N1432">
        <v>0</v>
      </c>
      <c r="O1432">
        <v>10</v>
      </c>
      <c r="P1432">
        <v>1</v>
      </c>
      <c r="Q1432" t="s">
        <v>19</v>
      </c>
      <c r="R1432">
        <v>41</v>
      </c>
      <c r="S1432">
        <v>48</v>
      </c>
      <c r="T1432">
        <v>5</v>
      </c>
      <c r="U1432">
        <v>2</v>
      </c>
      <c r="V1432">
        <v>5.0000000000000001E-3</v>
      </c>
      <c r="W1432">
        <v>2.1000000000000001E-2</v>
      </c>
      <c r="X1432">
        <v>24</v>
      </c>
      <c r="Y1432">
        <v>1.5</v>
      </c>
      <c r="Z1432" t="s">
        <v>57</v>
      </c>
      <c r="AA1432">
        <v>13000</v>
      </c>
      <c r="AB1432">
        <v>0.63</v>
      </c>
      <c r="AC1432">
        <v>1</v>
      </c>
      <c r="AD1432">
        <v>68</v>
      </c>
      <c r="AE1432">
        <v>1</v>
      </c>
      <c r="AF1432">
        <v>1</v>
      </c>
      <c r="AG1432">
        <v>0.1</v>
      </c>
      <c r="AH1432">
        <v>0</v>
      </c>
      <c r="BA1432">
        <v>12</v>
      </c>
      <c r="BB1432">
        <v>803</v>
      </c>
      <c r="BC1432">
        <v>1</v>
      </c>
      <c r="BD1432">
        <v>9</v>
      </c>
      <c r="BE1432">
        <v>0</v>
      </c>
      <c r="BF1432">
        <v>0.4</v>
      </c>
      <c r="BG1432">
        <v>135</v>
      </c>
      <c r="BH1432">
        <v>23</v>
      </c>
      <c r="BI1432">
        <v>160</v>
      </c>
      <c r="BJ1432">
        <v>101</v>
      </c>
      <c r="BK1432">
        <v>0</v>
      </c>
      <c r="BL1432">
        <v>75</v>
      </c>
      <c r="BM1432">
        <v>0</v>
      </c>
      <c r="BN1432">
        <v>0</v>
      </c>
      <c r="BO1432">
        <v>10</v>
      </c>
      <c r="BP1432">
        <v>1</v>
      </c>
      <c r="BQ1432" t="s">
        <v>19</v>
      </c>
      <c r="BR1432">
        <v>41</v>
      </c>
      <c r="BS1432">
        <v>48</v>
      </c>
      <c r="BT1432">
        <v>5</v>
      </c>
      <c r="BU1432">
        <v>2</v>
      </c>
      <c r="BV1432">
        <v>5.0000000000000001E-3</v>
      </c>
      <c r="BW1432">
        <v>2.1000000000000001E-2</v>
      </c>
      <c r="BX1432">
        <v>24</v>
      </c>
      <c r="BY1432">
        <v>1.5</v>
      </c>
      <c r="BZ1432" t="s">
        <v>57</v>
      </c>
      <c r="CA1432">
        <v>13000</v>
      </c>
      <c r="CB1432">
        <v>0.63</v>
      </c>
      <c r="CC1432">
        <v>1</v>
      </c>
      <c r="CD1432">
        <v>68</v>
      </c>
      <c r="CE1432">
        <v>1</v>
      </c>
      <c r="CF1432">
        <v>1</v>
      </c>
      <c r="CG1432">
        <v>0.1</v>
      </c>
      <c r="CH1432">
        <v>0</v>
      </c>
    </row>
    <row r="1433" spans="1:86">
      <c r="A1433">
        <v>13</v>
      </c>
      <c r="B1433">
        <v>803</v>
      </c>
      <c r="C1433">
        <v>1</v>
      </c>
      <c r="D1433">
        <v>9</v>
      </c>
      <c r="E1433">
        <v>0</v>
      </c>
      <c r="F1433" s="24">
        <f t="shared" si="112"/>
        <v>5</v>
      </c>
      <c r="G1433">
        <v>135</v>
      </c>
      <c r="H1433" s="24">
        <f t="shared" si="114"/>
        <v>8</v>
      </c>
      <c r="I1433" s="24">
        <f t="shared" si="111"/>
        <v>20</v>
      </c>
      <c r="J1433" s="24">
        <f t="shared" si="113"/>
        <v>125</v>
      </c>
      <c r="K1433" s="24" t="str">
        <f t="shared" si="115"/>
        <v>00</v>
      </c>
      <c r="L1433">
        <v>75</v>
      </c>
      <c r="M1433">
        <v>0</v>
      </c>
      <c r="N1433">
        <v>0</v>
      </c>
      <c r="O1433">
        <v>10</v>
      </c>
      <c r="P1433">
        <v>1</v>
      </c>
      <c r="Q1433" t="s">
        <v>19</v>
      </c>
      <c r="R1433">
        <v>41</v>
      </c>
      <c r="S1433">
        <v>48</v>
      </c>
      <c r="T1433">
        <v>5</v>
      </c>
      <c r="U1433">
        <v>2</v>
      </c>
      <c r="V1433">
        <v>2.5000000000000001E-2</v>
      </c>
      <c r="W1433">
        <v>6.0000000000000001E-3</v>
      </c>
      <c r="X1433">
        <v>24</v>
      </c>
      <c r="Y1433">
        <v>1.5</v>
      </c>
      <c r="Z1433" t="s">
        <v>57</v>
      </c>
      <c r="AA1433">
        <v>600</v>
      </c>
      <c r="AB1433">
        <v>0.63</v>
      </c>
      <c r="AC1433">
        <v>1</v>
      </c>
      <c r="AD1433">
        <v>68</v>
      </c>
      <c r="AE1433">
        <v>1</v>
      </c>
      <c r="AF1433">
        <v>1</v>
      </c>
      <c r="AG1433">
        <v>0.1</v>
      </c>
      <c r="AH1433">
        <v>0</v>
      </c>
      <c r="BA1433">
        <v>13</v>
      </c>
      <c r="BB1433">
        <v>803</v>
      </c>
      <c r="BC1433">
        <v>1</v>
      </c>
      <c r="BD1433">
        <v>9</v>
      </c>
      <c r="BE1433">
        <v>0</v>
      </c>
      <c r="BF1433">
        <v>0.4</v>
      </c>
      <c r="BG1433">
        <v>135</v>
      </c>
      <c r="BH1433">
        <v>23</v>
      </c>
      <c r="BI1433">
        <v>160</v>
      </c>
      <c r="BJ1433">
        <v>101</v>
      </c>
      <c r="BK1433">
        <v>0</v>
      </c>
      <c r="BL1433">
        <v>75</v>
      </c>
      <c r="BM1433">
        <v>0</v>
      </c>
      <c r="BN1433">
        <v>0</v>
      </c>
      <c r="BO1433">
        <v>10</v>
      </c>
      <c r="BP1433">
        <v>1</v>
      </c>
      <c r="BQ1433" t="s">
        <v>19</v>
      </c>
      <c r="BR1433">
        <v>41</v>
      </c>
      <c r="BS1433">
        <v>48</v>
      </c>
      <c r="BT1433">
        <v>5</v>
      </c>
      <c r="BU1433">
        <v>2</v>
      </c>
      <c r="BV1433">
        <v>2.5000000000000001E-2</v>
      </c>
      <c r="BW1433">
        <v>6.0000000000000001E-3</v>
      </c>
      <c r="BX1433">
        <v>24</v>
      </c>
      <c r="BY1433">
        <v>1.5</v>
      </c>
      <c r="BZ1433" t="s">
        <v>57</v>
      </c>
      <c r="CA1433">
        <v>600</v>
      </c>
      <c r="CB1433">
        <v>0.63</v>
      </c>
      <c r="CC1433">
        <v>1</v>
      </c>
      <c r="CD1433">
        <v>68</v>
      </c>
      <c r="CE1433">
        <v>1</v>
      </c>
      <c r="CF1433">
        <v>1</v>
      </c>
      <c r="CG1433">
        <v>0.1</v>
      </c>
      <c r="CH1433">
        <v>0</v>
      </c>
    </row>
    <row r="1434" spans="1:86">
      <c r="A1434">
        <v>14</v>
      </c>
      <c r="B1434">
        <v>802</v>
      </c>
      <c r="C1434">
        <v>1</v>
      </c>
      <c r="D1434">
        <v>3</v>
      </c>
      <c r="E1434">
        <v>0</v>
      </c>
      <c r="F1434" s="24">
        <f t="shared" si="112"/>
        <v>5</v>
      </c>
      <c r="G1434">
        <v>90</v>
      </c>
      <c r="H1434" s="24">
        <f t="shared" si="114"/>
        <v>15</v>
      </c>
      <c r="I1434" s="24">
        <f t="shared" si="111"/>
        <v>35</v>
      </c>
      <c r="J1434" s="24">
        <f t="shared" si="113"/>
        <v>150</v>
      </c>
      <c r="K1434" s="24" t="str">
        <f t="shared" si="115"/>
        <v>00</v>
      </c>
      <c r="L1434">
        <v>86</v>
      </c>
      <c r="M1434">
        <v>0</v>
      </c>
      <c r="N1434">
        <v>0</v>
      </c>
      <c r="O1434">
        <v>10</v>
      </c>
      <c r="P1434">
        <v>0</v>
      </c>
      <c r="Q1434" t="s">
        <v>19</v>
      </c>
      <c r="R1434">
        <v>31</v>
      </c>
      <c r="S1434">
        <v>48</v>
      </c>
      <c r="T1434">
        <v>5</v>
      </c>
      <c r="U1434">
        <v>2</v>
      </c>
      <c r="V1434">
        <v>-2E-3</v>
      </c>
      <c r="W1434">
        <v>1.7999999999999999E-2</v>
      </c>
      <c r="X1434">
        <v>24</v>
      </c>
      <c r="Y1434">
        <v>2.15</v>
      </c>
      <c r="Z1434" t="s">
        <v>57</v>
      </c>
      <c r="AA1434">
        <v>20900</v>
      </c>
      <c r="AB1434">
        <v>0.5</v>
      </c>
      <c r="AC1434">
        <v>1</v>
      </c>
      <c r="AD1434">
        <v>68</v>
      </c>
      <c r="AE1434">
        <v>1</v>
      </c>
      <c r="AF1434">
        <v>1</v>
      </c>
      <c r="AG1434">
        <v>0.1</v>
      </c>
      <c r="AH1434">
        <v>0</v>
      </c>
      <c r="BA1434">
        <v>14</v>
      </c>
      <c r="BB1434">
        <v>802</v>
      </c>
      <c r="BC1434">
        <v>1</v>
      </c>
      <c r="BD1434">
        <v>3</v>
      </c>
      <c r="BE1434">
        <v>0</v>
      </c>
      <c r="BF1434">
        <v>0.5</v>
      </c>
      <c r="BG1434">
        <v>90</v>
      </c>
      <c r="BH1434">
        <v>60</v>
      </c>
      <c r="BI1434">
        <v>280</v>
      </c>
      <c r="BJ1434">
        <v>102</v>
      </c>
      <c r="BK1434">
        <v>0</v>
      </c>
      <c r="BL1434">
        <v>86</v>
      </c>
      <c r="BM1434">
        <v>0</v>
      </c>
      <c r="BN1434">
        <v>0</v>
      </c>
      <c r="BO1434">
        <v>10</v>
      </c>
      <c r="BP1434">
        <v>0</v>
      </c>
      <c r="BQ1434" t="s">
        <v>19</v>
      </c>
      <c r="BR1434">
        <v>31</v>
      </c>
      <c r="BS1434">
        <v>48</v>
      </c>
      <c r="BT1434">
        <v>5</v>
      </c>
      <c r="BU1434">
        <v>2</v>
      </c>
      <c r="BV1434">
        <v>-2E-3</v>
      </c>
      <c r="BW1434">
        <v>1.7999999999999999E-2</v>
      </c>
      <c r="BX1434">
        <v>24</v>
      </c>
      <c r="BY1434">
        <v>2.15</v>
      </c>
      <c r="BZ1434" t="s">
        <v>57</v>
      </c>
      <c r="CA1434">
        <v>20900</v>
      </c>
      <c r="CB1434">
        <v>0.5</v>
      </c>
      <c r="CC1434">
        <v>1</v>
      </c>
      <c r="CD1434">
        <v>68</v>
      </c>
      <c r="CE1434">
        <v>1</v>
      </c>
      <c r="CF1434">
        <v>1</v>
      </c>
      <c r="CG1434">
        <v>0.1</v>
      </c>
      <c r="CH1434">
        <v>0</v>
      </c>
    </row>
    <row r="1435" spans="1:86">
      <c r="A1435">
        <v>15</v>
      </c>
      <c r="B1435">
        <v>802</v>
      </c>
      <c r="C1435">
        <v>1</v>
      </c>
      <c r="D1435">
        <v>3</v>
      </c>
      <c r="E1435">
        <v>0</v>
      </c>
      <c r="F1435" s="24">
        <f t="shared" si="112"/>
        <v>5</v>
      </c>
      <c r="G1435">
        <v>90</v>
      </c>
      <c r="H1435" s="24">
        <f t="shared" si="114"/>
        <v>15</v>
      </c>
      <c r="I1435" s="24">
        <f t="shared" si="111"/>
        <v>35</v>
      </c>
      <c r="J1435" s="24">
        <f t="shared" si="113"/>
        <v>150</v>
      </c>
      <c r="K1435" s="24" t="str">
        <f t="shared" si="115"/>
        <v>00</v>
      </c>
      <c r="L1435">
        <v>86</v>
      </c>
      <c r="M1435">
        <v>0</v>
      </c>
      <c r="N1435">
        <v>0</v>
      </c>
      <c r="O1435">
        <v>10</v>
      </c>
      <c r="P1435">
        <v>0</v>
      </c>
      <c r="Q1435" t="s">
        <v>19</v>
      </c>
      <c r="R1435">
        <v>31</v>
      </c>
      <c r="S1435">
        <v>48</v>
      </c>
      <c r="T1435">
        <v>5</v>
      </c>
      <c r="U1435">
        <v>2</v>
      </c>
      <c r="V1435">
        <v>1.7999999999999999E-2</v>
      </c>
      <c r="W1435">
        <v>3.0999999999999999E-3</v>
      </c>
      <c r="X1435">
        <v>24</v>
      </c>
      <c r="Y1435">
        <v>2.15</v>
      </c>
      <c r="Z1435" t="s">
        <v>57</v>
      </c>
      <c r="AA1435">
        <v>836</v>
      </c>
      <c r="AB1435">
        <v>0.5</v>
      </c>
      <c r="AC1435">
        <v>1</v>
      </c>
      <c r="AD1435">
        <v>68</v>
      </c>
      <c r="AE1435">
        <v>1</v>
      </c>
      <c r="AF1435">
        <v>1</v>
      </c>
      <c r="AG1435">
        <v>0.1</v>
      </c>
      <c r="AH1435">
        <v>0</v>
      </c>
      <c r="BA1435">
        <v>15</v>
      </c>
      <c r="BB1435">
        <v>802</v>
      </c>
      <c r="BC1435">
        <v>1</v>
      </c>
      <c r="BD1435">
        <v>3</v>
      </c>
      <c r="BE1435">
        <v>0</v>
      </c>
      <c r="BF1435">
        <v>0.5</v>
      </c>
      <c r="BG1435">
        <v>90</v>
      </c>
      <c r="BH1435">
        <v>60</v>
      </c>
      <c r="BI1435">
        <v>280</v>
      </c>
      <c r="BJ1435">
        <v>102</v>
      </c>
      <c r="BK1435">
        <v>0</v>
      </c>
      <c r="BL1435">
        <v>86</v>
      </c>
      <c r="BM1435">
        <v>0</v>
      </c>
      <c r="BN1435">
        <v>0</v>
      </c>
      <c r="BO1435">
        <v>10</v>
      </c>
      <c r="BP1435">
        <v>0</v>
      </c>
      <c r="BQ1435" t="s">
        <v>19</v>
      </c>
      <c r="BR1435">
        <v>31</v>
      </c>
      <c r="BS1435">
        <v>48</v>
      </c>
      <c r="BT1435">
        <v>5</v>
      </c>
      <c r="BU1435">
        <v>2</v>
      </c>
      <c r="BV1435">
        <v>1.7999999999999999E-2</v>
      </c>
      <c r="BW1435">
        <v>3.0999999999999999E-3</v>
      </c>
      <c r="BX1435">
        <v>24</v>
      </c>
      <c r="BY1435">
        <v>2.15</v>
      </c>
      <c r="BZ1435" t="s">
        <v>57</v>
      </c>
      <c r="CA1435">
        <v>836</v>
      </c>
      <c r="CB1435">
        <v>0.5</v>
      </c>
      <c r="CC1435">
        <v>1</v>
      </c>
      <c r="CD1435">
        <v>68</v>
      </c>
      <c r="CE1435">
        <v>1</v>
      </c>
      <c r="CF1435">
        <v>1</v>
      </c>
      <c r="CG1435">
        <v>0.1</v>
      </c>
      <c r="CH1435">
        <v>0</v>
      </c>
    </row>
    <row r="1436" spans="1:86">
      <c r="A1436">
        <v>16</v>
      </c>
      <c r="B1436">
        <v>801</v>
      </c>
      <c r="C1436">
        <v>2</v>
      </c>
      <c r="D1436">
        <v>4</v>
      </c>
      <c r="E1436">
        <v>0</v>
      </c>
      <c r="F1436" s="24">
        <f t="shared" si="112"/>
        <v>5</v>
      </c>
      <c r="G1436">
        <v>90</v>
      </c>
      <c r="H1436" s="24">
        <f t="shared" si="114"/>
        <v>15</v>
      </c>
      <c r="I1436" s="24">
        <f t="shared" si="111"/>
        <v>38</v>
      </c>
      <c r="J1436" s="24">
        <f t="shared" si="113"/>
        <v>150</v>
      </c>
      <c r="K1436" s="24" t="str">
        <f t="shared" si="115"/>
        <v>00</v>
      </c>
      <c r="L1436">
        <v>86</v>
      </c>
      <c r="M1436">
        <v>0</v>
      </c>
      <c r="N1436">
        <v>0</v>
      </c>
      <c r="O1436">
        <v>10</v>
      </c>
      <c r="P1436">
        <v>0</v>
      </c>
      <c r="Q1436" t="s">
        <v>19</v>
      </c>
      <c r="R1436">
        <v>31</v>
      </c>
      <c r="S1436">
        <v>48</v>
      </c>
      <c r="T1436">
        <v>5</v>
      </c>
      <c r="U1436">
        <v>2</v>
      </c>
      <c r="V1436">
        <v>-2E-3</v>
      </c>
      <c r="W1436">
        <v>1.7999999999999999E-2</v>
      </c>
      <c r="X1436">
        <v>24</v>
      </c>
      <c r="Y1436">
        <v>0.8</v>
      </c>
      <c r="Z1436" t="s">
        <v>57</v>
      </c>
      <c r="AA1436">
        <v>4800</v>
      </c>
      <c r="AB1436">
        <v>0.1</v>
      </c>
      <c r="AC1436">
        <v>1</v>
      </c>
      <c r="AD1436">
        <v>68</v>
      </c>
      <c r="AE1436">
        <v>1</v>
      </c>
      <c r="AF1436">
        <v>1</v>
      </c>
      <c r="AG1436">
        <v>0.1</v>
      </c>
      <c r="AH1436">
        <v>0</v>
      </c>
      <c r="BA1436">
        <v>16</v>
      </c>
      <c r="BB1436">
        <v>801</v>
      </c>
      <c r="BC1436">
        <v>2</v>
      </c>
      <c r="BD1436">
        <v>4</v>
      </c>
      <c r="BE1436">
        <v>0</v>
      </c>
      <c r="BF1436">
        <v>0.4</v>
      </c>
      <c r="BG1436">
        <v>90</v>
      </c>
      <c r="BH1436">
        <v>62</v>
      </c>
      <c r="BI1436">
        <v>300</v>
      </c>
      <c r="BJ1436">
        <v>102</v>
      </c>
      <c r="BK1436">
        <v>0</v>
      </c>
      <c r="BL1436">
        <v>86</v>
      </c>
      <c r="BM1436">
        <v>0</v>
      </c>
      <c r="BN1436">
        <v>0</v>
      </c>
      <c r="BO1436">
        <v>10</v>
      </c>
      <c r="BP1436">
        <v>0</v>
      </c>
      <c r="BQ1436" t="s">
        <v>19</v>
      </c>
      <c r="BR1436">
        <v>31</v>
      </c>
      <c r="BS1436">
        <v>48</v>
      </c>
      <c r="BT1436">
        <v>5</v>
      </c>
      <c r="BU1436">
        <v>2</v>
      </c>
      <c r="BV1436">
        <v>-2E-3</v>
      </c>
      <c r="BW1436">
        <v>1.7999999999999999E-2</v>
      </c>
      <c r="BX1436">
        <v>24</v>
      </c>
      <c r="BY1436">
        <v>0.8</v>
      </c>
      <c r="BZ1436" t="s">
        <v>57</v>
      </c>
      <c r="CA1436">
        <v>4800</v>
      </c>
      <c r="CB1436">
        <v>0.1</v>
      </c>
      <c r="CC1436">
        <v>1</v>
      </c>
      <c r="CD1436">
        <v>68</v>
      </c>
      <c r="CE1436">
        <v>1</v>
      </c>
      <c r="CF1436">
        <v>1</v>
      </c>
      <c r="CG1436">
        <v>0.1</v>
      </c>
      <c r="CH1436">
        <v>0</v>
      </c>
    </row>
    <row r="1437" spans="1:86">
      <c r="A1437">
        <v>17</v>
      </c>
      <c r="B1437">
        <v>801</v>
      </c>
      <c r="C1437">
        <v>2</v>
      </c>
      <c r="D1437">
        <v>4</v>
      </c>
      <c r="E1437">
        <v>0</v>
      </c>
      <c r="F1437" s="24">
        <f t="shared" si="112"/>
        <v>5</v>
      </c>
      <c r="G1437">
        <v>90</v>
      </c>
      <c r="H1437" s="24">
        <f t="shared" si="114"/>
        <v>15</v>
      </c>
      <c r="I1437" s="24">
        <f t="shared" si="111"/>
        <v>38</v>
      </c>
      <c r="J1437" s="24">
        <f t="shared" si="113"/>
        <v>150</v>
      </c>
      <c r="K1437" s="24" t="str">
        <f t="shared" si="115"/>
        <v>00</v>
      </c>
      <c r="L1437">
        <v>86</v>
      </c>
      <c r="M1437">
        <v>0</v>
      </c>
      <c r="N1437">
        <v>0</v>
      </c>
      <c r="O1437">
        <v>10</v>
      </c>
      <c r="P1437">
        <v>0</v>
      </c>
      <c r="Q1437" t="s">
        <v>19</v>
      </c>
      <c r="R1437">
        <v>31</v>
      </c>
      <c r="S1437">
        <v>48</v>
      </c>
      <c r="T1437">
        <v>5</v>
      </c>
      <c r="U1437">
        <v>2</v>
      </c>
      <c r="V1437">
        <v>1.7999999999999999E-2</v>
      </c>
      <c r="W1437">
        <v>3.0000000000000001E-3</v>
      </c>
      <c r="X1437">
        <v>24</v>
      </c>
      <c r="Y1437">
        <v>0.8</v>
      </c>
      <c r="Z1437" t="s">
        <v>57</v>
      </c>
      <c r="AA1437">
        <v>312</v>
      </c>
      <c r="AB1437">
        <v>0.1</v>
      </c>
      <c r="AC1437">
        <v>1</v>
      </c>
      <c r="AD1437">
        <v>68</v>
      </c>
      <c r="AE1437">
        <v>1</v>
      </c>
      <c r="AF1437">
        <v>1</v>
      </c>
      <c r="AG1437">
        <v>0.1</v>
      </c>
      <c r="AH1437">
        <v>0</v>
      </c>
      <c r="BA1437">
        <v>17</v>
      </c>
      <c r="BB1437">
        <v>801</v>
      </c>
      <c r="BC1437">
        <v>2</v>
      </c>
      <c r="BD1437">
        <v>4</v>
      </c>
      <c r="BE1437">
        <v>0</v>
      </c>
      <c r="BF1437">
        <v>0.4</v>
      </c>
      <c r="BG1437">
        <v>90</v>
      </c>
      <c r="BH1437">
        <v>62</v>
      </c>
      <c r="BI1437">
        <v>300</v>
      </c>
      <c r="BJ1437">
        <v>102</v>
      </c>
      <c r="BK1437">
        <v>0</v>
      </c>
      <c r="BL1437">
        <v>86</v>
      </c>
      <c r="BM1437">
        <v>0</v>
      </c>
      <c r="BN1437">
        <v>0</v>
      </c>
      <c r="BO1437">
        <v>10</v>
      </c>
      <c r="BP1437">
        <v>0</v>
      </c>
      <c r="BQ1437" t="s">
        <v>19</v>
      </c>
      <c r="BR1437">
        <v>31</v>
      </c>
      <c r="BS1437">
        <v>48</v>
      </c>
      <c r="BT1437">
        <v>5</v>
      </c>
      <c r="BU1437">
        <v>2</v>
      </c>
      <c r="BV1437">
        <v>1.7999999999999999E-2</v>
      </c>
      <c r="BW1437">
        <v>3.0000000000000001E-3</v>
      </c>
      <c r="BX1437">
        <v>24</v>
      </c>
      <c r="BY1437">
        <v>0.8</v>
      </c>
      <c r="BZ1437" t="s">
        <v>57</v>
      </c>
      <c r="CA1437">
        <v>312</v>
      </c>
      <c r="CB1437">
        <v>0.1</v>
      </c>
      <c r="CC1437">
        <v>1</v>
      </c>
      <c r="CD1437">
        <v>68</v>
      </c>
      <c r="CE1437">
        <v>1</v>
      </c>
      <c r="CF1437">
        <v>1</v>
      </c>
      <c r="CG1437">
        <v>0.1</v>
      </c>
      <c r="CH1437">
        <v>0</v>
      </c>
    </row>
    <row r="1438" spans="1:86">
      <c r="F1438" s="24" t="str">
        <f t="shared" si="112"/>
        <v/>
      </c>
      <c r="H1438" s="24" t="str">
        <f t="shared" si="114"/>
        <v/>
      </c>
      <c r="I1438" s="24" t="str">
        <f t="shared" si="111"/>
        <v/>
      </c>
      <c r="J1438" s="24" t="str">
        <f t="shared" si="113"/>
        <v/>
      </c>
      <c r="K1438" s="24" t="str">
        <f t="shared" si="115"/>
        <v/>
      </c>
      <c r="AC1438">
        <v>1</v>
      </c>
      <c r="AE1438">
        <v>1</v>
      </c>
      <c r="AF1438">
        <v>1</v>
      </c>
      <c r="AH1438">
        <v>0</v>
      </c>
      <c r="BK1438">
        <v>0</v>
      </c>
      <c r="CC1438">
        <v>1</v>
      </c>
      <c r="CE1438">
        <v>1</v>
      </c>
      <c r="CF1438">
        <v>1</v>
      </c>
      <c r="CH1438">
        <v>0</v>
      </c>
    </row>
    <row r="1439" spans="1:86">
      <c r="F1439" s="24" t="str">
        <f t="shared" si="112"/>
        <v/>
      </c>
      <c r="H1439" s="24" t="str">
        <f t="shared" si="114"/>
        <v/>
      </c>
      <c r="I1439" s="24" t="str">
        <f t="shared" si="111"/>
        <v/>
      </c>
      <c r="J1439" s="24" t="str">
        <f t="shared" si="113"/>
        <v/>
      </c>
      <c r="K1439" s="24" t="str">
        <f t="shared" si="115"/>
        <v/>
      </c>
      <c r="AC1439">
        <v>1</v>
      </c>
      <c r="AE1439">
        <v>1</v>
      </c>
      <c r="AF1439">
        <v>1</v>
      </c>
      <c r="AH1439">
        <v>0</v>
      </c>
      <c r="BK1439">
        <v>0</v>
      </c>
      <c r="CC1439">
        <v>1</v>
      </c>
      <c r="CE1439">
        <v>1</v>
      </c>
      <c r="CF1439">
        <v>1</v>
      </c>
      <c r="CH1439">
        <v>0</v>
      </c>
    </row>
    <row r="1440" spans="1:86">
      <c r="A1440">
        <v>2</v>
      </c>
      <c r="B1440">
        <v>11</v>
      </c>
      <c r="C1440">
        <v>300</v>
      </c>
      <c r="D1440">
        <v>55</v>
      </c>
      <c r="E1440">
        <v>0</v>
      </c>
      <c r="F1440" s="24">
        <f t="shared" si="112"/>
        <v>135</v>
      </c>
      <c r="G1440">
        <v>50</v>
      </c>
      <c r="H1440" s="24">
        <f t="shared" si="114"/>
        <v>12</v>
      </c>
      <c r="I1440" s="24">
        <f t="shared" si="111"/>
        <v>11</v>
      </c>
      <c r="J1440" s="24">
        <f t="shared" si="113"/>
        <v>175</v>
      </c>
      <c r="K1440" s="24" t="str">
        <f t="shared" si="115"/>
        <v>03</v>
      </c>
      <c r="L1440">
        <v>22</v>
      </c>
      <c r="M1440">
        <v>0</v>
      </c>
      <c r="N1440">
        <v>0</v>
      </c>
      <c r="O1440">
        <v>1</v>
      </c>
      <c r="P1440">
        <v>0</v>
      </c>
      <c r="Q1440" t="s">
        <v>18</v>
      </c>
      <c r="R1440">
        <v>21</v>
      </c>
      <c r="S1440">
        <v>10</v>
      </c>
      <c r="T1440">
        <v>2</v>
      </c>
      <c r="U1440">
        <v>2</v>
      </c>
      <c r="V1440">
        <v>0.30399999999999999</v>
      </c>
      <c r="W1440">
        <v>0.25540000000000002</v>
      </c>
      <c r="X1440">
        <v>24</v>
      </c>
      <c r="Y1440">
        <v>0</v>
      </c>
      <c r="Z1440" t="s">
        <v>133</v>
      </c>
      <c r="AB1440">
        <v>0</v>
      </c>
      <c r="AC1440">
        <v>1</v>
      </c>
      <c r="AD1440">
        <v>68</v>
      </c>
      <c r="AE1440">
        <v>1</v>
      </c>
      <c r="AF1440">
        <v>1</v>
      </c>
      <c r="AG1440">
        <v>0.5</v>
      </c>
      <c r="AH1440">
        <v>0</v>
      </c>
      <c r="BA1440">
        <v>2</v>
      </c>
      <c r="BB1440">
        <v>11</v>
      </c>
      <c r="BC1440">
        <v>300</v>
      </c>
      <c r="BD1440">
        <v>55</v>
      </c>
      <c r="BE1440">
        <v>0</v>
      </c>
      <c r="BF1440">
        <v>13.4</v>
      </c>
      <c r="BG1440">
        <v>50</v>
      </c>
      <c r="BH1440">
        <v>12</v>
      </c>
      <c r="BI1440">
        <v>90</v>
      </c>
      <c r="BJ1440">
        <v>103</v>
      </c>
      <c r="BK1440">
        <v>0</v>
      </c>
      <c r="BL1440">
        <v>22</v>
      </c>
      <c r="BM1440">
        <v>0</v>
      </c>
      <c r="BN1440">
        <v>0</v>
      </c>
      <c r="BO1440">
        <v>1</v>
      </c>
      <c r="BP1440">
        <v>0</v>
      </c>
      <c r="BQ1440" t="s">
        <v>18</v>
      </c>
      <c r="BR1440">
        <v>21</v>
      </c>
      <c r="BS1440">
        <v>10</v>
      </c>
      <c r="BT1440">
        <v>2</v>
      </c>
      <c r="BU1440">
        <v>2</v>
      </c>
      <c r="BV1440">
        <v>0.30399999999999999</v>
      </c>
      <c r="BW1440">
        <v>0.25540000000000002</v>
      </c>
      <c r="BX1440">
        <v>24</v>
      </c>
      <c r="BY1440">
        <v>0</v>
      </c>
      <c r="BZ1440" t="s">
        <v>133</v>
      </c>
      <c r="CB1440">
        <v>0</v>
      </c>
      <c r="CC1440">
        <v>1</v>
      </c>
      <c r="CD1440">
        <v>68</v>
      </c>
      <c r="CE1440">
        <v>1</v>
      </c>
      <c r="CF1440">
        <v>1</v>
      </c>
      <c r="CG1440">
        <v>0.5</v>
      </c>
      <c r="CH1440">
        <v>0</v>
      </c>
    </row>
    <row r="1441" spans="1:86">
      <c r="A1441">
        <v>3</v>
      </c>
      <c r="B1441">
        <v>10</v>
      </c>
      <c r="C1441">
        <v>200</v>
      </c>
      <c r="D1441">
        <v>40</v>
      </c>
      <c r="E1441">
        <v>0</v>
      </c>
      <c r="F1441" s="24">
        <f t="shared" si="112"/>
        <v>85</v>
      </c>
      <c r="G1441">
        <v>50</v>
      </c>
      <c r="H1441" s="24">
        <f t="shared" si="114"/>
        <v>14</v>
      </c>
      <c r="I1441" s="24">
        <f t="shared" si="111"/>
        <v>11</v>
      </c>
      <c r="J1441" s="24">
        <f t="shared" si="113"/>
        <v>175</v>
      </c>
      <c r="K1441" s="24" t="str">
        <f t="shared" si="115"/>
        <v>03</v>
      </c>
      <c r="L1441">
        <v>22</v>
      </c>
      <c r="M1441">
        <v>0</v>
      </c>
      <c r="N1441">
        <v>0</v>
      </c>
      <c r="O1441">
        <v>1</v>
      </c>
      <c r="P1441">
        <v>0</v>
      </c>
      <c r="Q1441" t="s">
        <v>18</v>
      </c>
      <c r="R1441">
        <v>21</v>
      </c>
      <c r="S1441">
        <v>10</v>
      </c>
      <c r="T1441">
        <v>2</v>
      </c>
      <c r="U1441">
        <v>2</v>
      </c>
      <c r="V1441">
        <v>0.21</v>
      </c>
      <c r="W1441">
        <v>0.1764</v>
      </c>
      <c r="X1441">
        <v>24</v>
      </c>
      <c r="Y1441">
        <v>0</v>
      </c>
      <c r="Z1441" t="s">
        <v>133</v>
      </c>
      <c r="AB1441">
        <v>0</v>
      </c>
      <c r="AC1441">
        <v>1</v>
      </c>
      <c r="AD1441">
        <v>68</v>
      </c>
      <c r="AE1441">
        <v>1</v>
      </c>
      <c r="AF1441">
        <v>1</v>
      </c>
      <c r="AG1441">
        <v>0.5</v>
      </c>
      <c r="AH1441">
        <v>0</v>
      </c>
      <c r="BA1441">
        <v>3</v>
      </c>
      <c r="BB1441">
        <v>10</v>
      </c>
      <c r="BC1441">
        <v>200</v>
      </c>
      <c r="BD1441">
        <v>40</v>
      </c>
      <c r="BE1441">
        <v>0</v>
      </c>
      <c r="BF1441">
        <v>8.6</v>
      </c>
      <c r="BG1441">
        <v>50</v>
      </c>
      <c r="BH1441">
        <v>14</v>
      </c>
      <c r="BI1441">
        <v>90</v>
      </c>
      <c r="BJ1441">
        <v>103</v>
      </c>
      <c r="BK1441">
        <v>0</v>
      </c>
      <c r="BL1441">
        <v>22</v>
      </c>
      <c r="BM1441">
        <v>0</v>
      </c>
      <c r="BN1441">
        <v>0</v>
      </c>
      <c r="BO1441">
        <v>1</v>
      </c>
      <c r="BP1441">
        <v>0</v>
      </c>
      <c r="BQ1441" t="s">
        <v>18</v>
      </c>
      <c r="BR1441">
        <v>21</v>
      </c>
      <c r="BS1441">
        <v>10</v>
      </c>
      <c r="BT1441">
        <v>2</v>
      </c>
      <c r="BU1441">
        <v>2</v>
      </c>
      <c r="BV1441">
        <v>0.21</v>
      </c>
      <c r="BW1441">
        <v>0.1764</v>
      </c>
      <c r="BX1441">
        <v>24</v>
      </c>
      <c r="BY1441">
        <v>0</v>
      </c>
      <c r="BZ1441" t="s">
        <v>133</v>
      </c>
      <c r="CB1441">
        <v>0</v>
      </c>
      <c r="CC1441">
        <v>1</v>
      </c>
      <c r="CD1441">
        <v>68</v>
      </c>
      <c r="CE1441">
        <v>1</v>
      </c>
      <c r="CF1441">
        <v>1</v>
      </c>
      <c r="CG1441">
        <v>0.5</v>
      </c>
      <c r="CH1441">
        <v>0</v>
      </c>
    </row>
    <row r="1442" spans="1:86">
      <c r="A1442">
        <v>4</v>
      </c>
      <c r="B1442">
        <v>9</v>
      </c>
      <c r="C1442">
        <v>140</v>
      </c>
      <c r="D1442">
        <v>40</v>
      </c>
      <c r="E1442">
        <v>0</v>
      </c>
      <c r="F1442" s="24">
        <f t="shared" si="112"/>
        <v>53</v>
      </c>
      <c r="G1442">
        <v>60</v>
      </c>
      <c r="H1442" s="24">
        <f t="shared" si="114"/>
        <v>14</v>
      </c>
      <c r="I1442" s="24">
        <f t="shared" si="111"/>
        <v>11</v>
      </c>
      <c r="J1442" s="24">
        <f t="shared" si="113"/>
        <v>175</v>
      </c>
      <c r="K1442" s="24" t="str">
        <f t="shared" si="115"/>
        <v>03</v>
      </c>
      <c r="L1442">
        <v>32</v>
      </c>
      <c r="M1442">
        <v>0</v>
      </c>
      <c r="N1442">
        <v>40</v>
      </c>
      <c r="O1442">
        <v>0</v>
      </c>
      <c r="P1442">
        <v>0</v>
      </c>
      <c r="Q1442" t="s">
        <v>18</v>
      </c>
      <c r="R1442">
        <v>31</v>
      </c>
      <c r="S1442">
        <v>15</v>
      </c>
      <c r="T1442">
        <v>2</v>
      </c>
      <c r="U1442">
        <v>2</v>
      </c>
      <c r="V1442">
        <v>0.155</v>
      </c>
      <c r="W1442">
        <v>0.12859999999999999</v>
      </c>
      <c r="X1442">
        <v>24</v>
      </c>
      <c r="Y1442">
        <v>0</v>
      </c>
      <c r="Z1442" t="s">
        <v>133</v>
      </c>
      <c r="AB1442">
        <v>0</v>
      </c>
      <c r="AC1442">
        <v>1</v>
      </c>
      <c r="AD1442">
        <v>68</v>
      </c>
      <c r="AE1442">
        <v>1</v>
      </c>
      <c r="AF1442">
        <v>1</v>
      </c>
      <c r="AG1442">
        <v>0.5</v>
      </c>
      <c r="AH1442">
        <v>0</v>
      </c>
      <c r="BA1442">
        <v>4</v>
      </c>
      <c r="BB1442">
        <v>9</v>
      </c>
      <c r="BC1442">
        <v>140</v>
      </c>
      <c r="BD1442">
        <v>40</v>
      </c>
      <c r="BE1442">
        <v>0</v>
      </c>
      <c r="BF1442">
        <v>5.3</v>
      </c>
      <c r="BG1442">
        <v>60</v>
      </c>
      <c r="BH1442">
        <v>14</v>
      </c>
      <c r="BI1442">
        <v>90</v>
      </c>
      <c r="BJ1442">
        <v>103</v>
      </c>
      <c r="BK1442">
        <v>0</v>
      </c>
      <c r="BL1442">
        <v>32</v>
      </c>
      <c r="BM1442">
        <v>0</v>
      </c>
      <c r="BN1442">
        <v>40</v>
      </c>
      <c r="BO1442">
        <v>0</v>
      </c>
      <c r="BP1442">
        <v>0</v>
      </c>
      <c r="BQ1442" t="s">
        <v>18</v>
      </c>
      <c r="BR1442">
        <v>31</v>
      </c>
      <c r="BS1442">
        <v>15</v>
      </c>
      <c r="BT1442">
        <v>2</v>
      </c>
      <c r="BU1442">
        <v>2</v>
      </c>
      <c r="BV1442">
        <v>0.155</v>
      </c>
      <c r="BW1442">
        <v>0.12859999999999999</v>
      </c>
      <c r="BX1442">
        <v>24</v>
      </c>
      <c r="BY1442">
        <v>0</v>
      </c>
      <c r="BZ1442" t="s">
        <v>133</v>
      </c>
      <c r="CB1442">
        <v>0</v>
      </c>
      <c r="CC1442">
        <v>1</v>
      </c>
      <c r="CD1442">
        <v>68</v>
      </c>
      <c r="CE1442">
        <v>1</v>
      </c>
      <c r="CF1442">
        <v>1</v>
      </c>
      <c r="CG1442">
        <v>0.5</v>
      </c>
      <c r="CH1442">
        <v>0</v>
      </c>
    </row>
    <row r="1443" spans="1:86">
      <c r="A1443">
        <v>5</v>
      </c>
      <c r="B1443">
        <v>8</v>
      </c>
      <c r="C1443">
        <v>70</v>
      </c>
      <c r="D1443">
        <v>25</v>
      </c>
      <c r="E1443">
        <v>0</v>
      </c>
      <c r="F1443" s="24">
        <f t="shared" si="112"/>
        <v>33</v>
      </c>
      <c r="G1443">
        <v>60</v>
      </c>
      <c r="H1443" s="24">
        <f t="shared" si="114"/>
        <v>10</v>
      </c>
      <c r="I1443" s="24">
        <f t="shared" si="111"/>
        <v>11</v>
      </c>
      <c r="J1443" s="24">
        <f t="shared" si="113"/>
        <v>150</v>
      </c>
      <c r="K1443" s="24" t="str">
        <f t="shared" si="115"/>
        <v>03</v>
      </c>
      <c r="L1443">
        <v>42</v>
      </c>
      <c r="M1443">
        <v>0</v>
      </c>
      <c r="N1443">
        <v>40</v>
      </c>
      <c r="O1443">
        <v>0</v>
      </c>
      <c r="P1443">
        <v>0</v>
      </c>
      <c r="Q1443" t="s">
        <v>18</v>
      </c>
      <c r="R1443">
        <v>31</v>
      </c>
      <c r="S1443">
        <v>15</v>
      </c>
      <c r="T1443">
        <v>2</v>
      </c>
      <c r="U1443">
        <v>2</v>
      </c>
      <c r="V1443">
        <v>0.112</v>
      </c>
      <c r="W1443">
        <v>8.9599999999999999E-2</v>
      </c>
      <c r="X1443">
        <v>24</v>
      </c>
      <c r="Y1443">
        <v>0</v>
      </c>
      <c r="Z1443" t="s">
        <v>133</v>
      </c>
      <c r="AB1443">
        <v>4</v>
      </c>
      <c r="AC1443">
        <v>1</v>
      </c>
      <c r="AD1443">
        <v>68</v>
      </c>
      <c r="AE1443">
        <v>1</v>
      </c>
      <c r="AF1443">
        <v>1</v>
      </c>
      <c r="AG1443">
        <v>0.5</v>
      </c>
      <c r="AH1443">
        <v>0</v>
      </c>
      <c r="BA1443">
        <v>5</v>
      </c>
      <c r="BB1443">
        <v>8</v>
      </c>
      <c r="BC1443">
        <v>70</v>
      </c>
      <c r="BD1443">
        <v>25</v>
      </c>
      <c r="BE1443">
        <v>0</v>
      </c>
      <c r="BF1443">
        <v>3.3</v>
      </c>
      <c r="BG1443">
        <v>60</v>
      </c>
      <c r="BH1443">
        <v>14</v>
      </c>
      <c r="BI1443">
        <v>90</v>
      </c>
      <c r="BJ1443">
        <v>102</v>
      </c>
      <c r="BK1443">
        <v>0</v>
      </c>
      <c r="BL1443">
        <v>42</v>
      </c>
      <c r="BM1443">
        <v>0</v>
      </c>
      <c r="BN1443">
        <v>40</v>
      </c>
      <c r="BO1443">
        <v>0</v>
      </c>
      <c r="BP1443">
        <v>0</v>
      </c>
      <c r="BQ1443" t="s">
        <v>18</v>
      </c>
      <c r="BR1443">
        <v>31</v>
      </c>
      <c r="BS1443">
        <v>15</v>
      </c>
      <c r="BT1443">
        <v>2</v>
      </c>
      <c r="BU1443">
        <v>2</v>
      </c>
      <c r="BV1443">
        <v>0.112</v>
      </c>
      <c r="BW1443">
        <v>8.9599999999999999E-2</v>
      </c>
      <c r="BX1443">
        <v>24</v>
      </c>
      <c r="BY1443">
        <v>0</v>
      </c>
      <c r="BZ1443" t="s">
        <v>133</v>
      </c>
      <c r="CB1443">
        <v>4</v>
      </c>
      <c r="CC1443">
        <v>1</v>
      </c>
      <c r="CD1443">
        <v>68</v>
      </c>
      <c r="CE1443">
        <v>1</v>
      </c>
      <c r="CF1443">
        <v>1</v>
      </c>
      <c r="CG1443">
        <v>0.5</v>
      </c>
      <c r="CH1443">
        <v>0</v>
      </c>
    </row>
    <row r="1444" spans="1:86">
      <c r="A1444">
        <v>6</v>
      </c>
      <c r="B1444">
        <v>7</v>
      </c>
      <c r="C1444">
        <v>40</v>
      </c>
      <c r="D1444">
        <v>20</v>
      </c>
      <c r="E1444">
        <v>0</v>
      </c>
      <c r="F1444" s="24">
        <f t="shared" si="112"/>
        <v>23</v>
      </c>
      <c r="G1444">
        <v>70</v>
      </c>
      <c r="H1444" s="24">
        <f t="shared" si="114"/>
        <v>12</v>
      </c>
      <c r="I1444" s="24">
        <f t="shared" si="111"/>
        <v>13</v>
      </c>
      <c r="J1444" s="24">
        <f t="shared" si="113"/>
        <v>150</v>
      </c>
      <c r="K1444" s="24" t="str">
        <f t="shared" si="115"/>
        <v>03</v>
      </c>
      <c r="L1444">
        <v>32</v>
      </c>
      <c r="M1444">
        <v>0</v>
      </c>
      <c r="N1444">
        <v>40</v>
      </c>
      <c r="O1444">
        <v>0</v>
      </c>
      <c r="P1444">
        <v>0</v>
      </c>
      <c r="Q1444" t="s">
        <v>18</v>
      </c>
      <c r="R1444">
        <v>31</v>
      </c>
      <c r="S1444">
        <v>15</v>
      </c>
      <c r="T1444">
        <v>2</v>
      </c>
      <c r="U1444">
        <v>2</v>
      </c>
      <c r="V1444">
        <v>7.6999999999999999E-2</v>
      </c>
      <c r="W1444">
        <v>6.08E-2</v>
      </c>
      <c r="X1444">
        <v>24</v>
      </c>
      <c r="Y1444">
        <v>0</v>
      </c>
      <c r="Z1444" t="s">
        <v>133</v>
      </c>
      <c r="AB1444">
        <v>2.8</v>
      </c>
      <c r="AC1444">
        <v>1</v>
      </c>
      <c r="AD1444">
        <v>68</v>
      </c>
      <c r="AE1444">
        <v>1</v>
      </c>
      <c r="AF1444">
        <v>1</v>
      </c>
      <c r="AG1444">
        <v>0.5</v>
      </c>
      <c r="AH1444">
        <v>0</v>
      </c>
      <c r="BA1444">
        <v>6</v>
      </c>
      <c r="BB1444">
        <v>7</v>
      </c>
      <c r="BC1444">
        <v>40</v>
      </c>
      <c r="BD1444">
        <v>20</v>
      </c>
      <c r="BE1444">
        <v>0</v>
      </c>
      <c r="BF1444">
        <v>2.2999999999999998</v>
      </c>
      <c r="BG1444">
        <v>70</v>
      </c>
      <c r="BH1444">
        <v>17</v>
      </c>
      <c r="BI1444">
        <v>100</v>
      </c>
      <c r="BJ1444">
        <v>102</v>
      </c>
      <c r="BK1444">
        <v>0</v>
      </c>
      <c r="BL1444">
        <v>32</v>
      </c>
      <c r="BM1444">
        <v>0</v>
      </c>
      <c r="BN1444">
        <v>40</v>
      </c>
      <c r="BO1444">
        <v>0</v>
      </c>
      <c r="BP1444">
        <v>0</v>
      </c>
      <c r="BQ1444" t="s">
        <v>18</v>
      </c>
      <c r="BR1444">
        <v>31</v>
      </c>
      <c r="BS1444">
        <v>15</v>
      </c>
      <c r="BT1444">
        <v>2</v>
      </c>
      <c r="BU1444">
        <v>2</v>
      </c>
      <c r="BV1444">
        <v>7.6999999999999999E-2</v>
      </c>
      <c r="BW1444">
        <v>6.08E-2</v>
      </c>
      <c r="BX1444">
        <v>24</v>
      </c>
      <c r="BY1444">
        <v>0</v>
      </c>
      <c r="BZ1444" t="s">
        <v>133</v>
      </c>
      <c r="CB1444">
        <v>2.8</v>
      </c>
      <c r="CC1444">
        <v>1</v>
      </c>
      <c r="CD1444">
        <v>68</v>
      </c>
      <c r="CE1444">
        <v>1</v>
      </c>
      <c r="CF1444">
        <v>1</v>
      </c>
      <c r="CG1444">
        <v>0.5</v>
      </c>
      <c r="CH1444">
        <v>0</v>
      </c>
    </row>
    <row r="1445" spans="1:86">
      <c r="A1445">
        <v>7</v>
      </c>
      <c r="B1445">
        <v>6</v>
      </c>
      <c r="C1445">
        <v>10</v>
      </c>
      <c r="D1445">
        <v>10</v>
      </c>
      <c r="E1445">
        <v>0</v>
      </c>
      <c r="F1445" s="24">
        <f t="shared" si="112"/>
        <v>15</v>
      </c>
      <c r="G1445">
        <v>95</v>
      </c>
      <c r="H1445" s="24">
        <f t="shared" si="114"/>
        <v>6</v>
      </c>
      <c r="I1445" s="24">
        <f t="shared" si="111"/>
        <v>13</v>
      </c>
      <c r="J1445" s="24">
        <f t="shared" si="113"/>
        <v>125</v>
      </c>
      <c r="K1445" s="24" t="str">
        <f t="shared" si="115"/>
        <v>00</v>
      </c>
      <c r="L1445">
        <v>52</v>
      </c>
      <c r="M1445">
        <v>0</v>
      </c>
      <c r="N1445">
        <v>40</v>
      </c>
      <c r="O1445">
        <v>0</v>
      </c>
      <c r="P1445">
        <v>0</v>
      </c>
      <c r="Q1445" t="s">
        <v>18</v>
      </c>
      <c r="R1445">
        <v>31</v>
      </c>
      <c r="S1445">
        <v>15</v>
      </c>
      <c r="T1445">
        <v>2</v>
      </c>
      <c r="U1445">
        <v>2</v>
      </c>
      <c r="V1445">
        <v>5.1999999999999998E-2</v>
      </c>
      <c r="W1445">
        <v>4.1099999999999998E-2</v>
      </c>
      <c r="X1445">
        <v>24</v>
      </c>
      <c r="Y1445">
        <v>0</v>
      </c>
      <c r="Z1445" t="s">
        <v>133</v>
      </c>
      <c r="AB1445">
        <v>2</v>
      </c>
      <c r="AC1445">
        <v>1</v>
      </c>
      <c r="AD1445">
        <v>68</v>
      </c>
      <c r="AE1445">
        <v>1</v>
      </c>
      <c r="AF1445">
        <v>1</v>
      </c>
      <c r="AG1445">
        <v>0.5</v>
      </c>
      <c r="AH1445">
        <v>0</v>
      </c>
      <c r="BA1445">
        <v>7</v>
      </c>
      <c r="BB1445">
        <v>6</v>
      </c>
      <c r="BC1445">
        <v>10</v>
      </c>
      <c r="BD1445">
        <v>10</v>
      </c>
      <c r="BE1445">
        <v>0</v>
      </c>
      <c r="BF1445">
        <v>1.5</v>
      </c>
      <c r="BG1445">
        <v>95</v>
      </c>
      <c r="BH1445">
        <v>18</v>
      </c>
      <c r="BI1445">
        <v>100</v>
      </c>
      <c r="BJ1445">
        <v>101</v>
      </c>
      <c r="BK1445">
        <v>0</v>
      </c>
      <c r="BL1445">
        <v>52</v>
      </c>
      <c r="BM1445">
        <v>0</v>
      </c>
      <c r="BN1445">
        <v>40</v>
      </c>
      <c r="BO1445">
        <v>0</v>
      </c>
      <c r="BP1445">
        <v>0</v>
      </c>
      <c r="BQ1445" t="s">
        <v>18</v>
      </c>
      <c r="BR1445">
        <v>31</v>
      </c>
      <c r="BS1445">
        <v>15</v>
      </c>
      <c r="BT1445">
        <v>2</v>
      </c>
      <c r="BU1445">
        <v>2</v>
      </c>
      <c r="BV1445">
        <v>5.1999999999999998E-2</v>
      </c>
      <c r="BW1445">
        <v>4.1099999999999998E-2</v>
      </c>
      <c r="BX1445">
        <v>24</v>
      </c>
      <c r="BY1445">
        <v>0</v>
      </c>
      <c r="BZ1445" t="s">
        <v>133</v>
      </c>
      <c r="CB1445">
        <v>2</v>
      </c>
      <c r="CC1445">
        <v>1</v>
      </c>
      <c r="CD1445">
        <v>68</v>
      </c>
      <c r="CE1445">
        <v>1</v>
      </c>
      <c r="CF1445">
        <v>1</v>
      </c>
      <c r="CG1445">
        <v>0.5</v>
      </c>
      <c r="CH1445">
        <v>0</v>
      </c>
    </row>
    <row r="1446" spans="1:86">
      <c r="A1446">
        <v>8</v>
      </c>
      <c r="B1446">
        <v>5</v>
      </c>
      <c r="C1446">
        <v>7</v>
      </c>
      <c r="D1446">
        <v>9</v>
      </c>
      <c r="E1446">
        <v>0</v>
      </c>
      <c r="F1446" s="24">
        <f t="shared" si="112"/>
        <v>7.9999999999999991</v>
      </c>
      <c r="G1446">
        <v>95</v>
      </c>
      <c r="H1446" s="24">
        <f t="shared" si="114"/>
        <v>6</v>
      </c>
      <c r="I1446" s="24">
        <f t="shared" si="111"/>
        <v>13</v>
      </c>
      <c r="J1446" s="24">
        <f t="shared" si="113"/>
        <v>125</v>
      </c>
      <c r="K1446" s="24" t="str">
        <f t="shared" si="115"/>
        <v>00</v>
      </c>
      <c r="L1446">
        <v>62</v>
      </c>
      <c r="M1446">
        <v>0</v>
      </c>
      <c r="N1446">
        <v>0</v>
      </c>
      <c r="O1446">
        <v>0</v>
      </c>
      <c r="P1446">
        <v>0</v>
      </c>
      <c r="Q1446" t="s">
        <v>18</v>
      </c>
      <c r="R1446">
        <v>31</v>
      </c>
      <c r="S1446">
        <v>15</v>
      </c>
      <c r="T1446">
        <v>3</v>
      </c>
      <c r="U1446">
        <v>2</v>
      </c>
      <c r="V1446">
        <v>3.7999999999999999E-2</v>
      </c>
      <c r="W1446">
        <v>2.8899999999999999E-2</v>
      </c>
      <c r="X1446">
        <v>24</v>
      </c>
      <c r="Y1446">
        <v>0</v>
      </c>
      <c r="Z1446" t="s">
        <v>133</v>
      </c>
      <c r="AB1446">
        <v>1.1200000000000001</v>
      </c>
      <c r="AC1446">
        <v>1</v>
      </c>
      <c r="AD1446">
        <v>68</v>
      </c>
      <c r="AE1446">
        <v>1</v>
      </c>
      <c r="AF1446">
        <v>1</v>
      </c>
      <c r="AG1446">
        <v>0.5</v>
      </c>
      <c r="AH1446">
        <v>0</v>
      </c>
      <c r="BA1446">
        <v>8</v>
      </c>
      <c r="BB1446">
        <v>5</v>
      </c>
      <c r="BC1446">
        <v>7</v>
      </c>
      <c r="BD1446">
        <v>9</v>
      </c>
      <c r="BE1446">
        <v>0</v>
      </c>
      <c r="BF1446">
        <v>0.7</v>
      </c>
      <c r="BG1446">
        <v>95</v>
      </c>
      <c r="BH1446">
        <v>18</v>
      </c>
      <c r="BI1446">
        <v>100</v>
      </c>
      <c r="BJ1446">
        <v>101</v>
      </c>
      <c r="BK1446">
        <v>0</v>
      </c>
      <c r="BL1446">
        <v>62</v>
      </c>
      <c r="BM1446">
        <v>0</v>
      </c>
      <c r="BN1446">
        <v>0</v>
      </c>
      <c r="BO1446">
        <v>0</v>
      </c>
      <c r="BP1446">
        <v>0</v>
      </c>
      <c r="BQ1446" t="s">
        <v>18</v>
      </c>
      <c r="BR1446">
        <v>31</v>
      </c>
      <c r="BS1446">
        <v>15</v>
      </c>
      <c r="BT1446">
        <v>3</v>
      </c>
      <c r="BU1446">
        <v>2</v>
      </c>
      <c r="BV1446">
        <v>3.7999999999999999E-2</v>
      </c>
      <c r="BW1446">
        <v>2.8899999999999999E-2</v>
      </c>
      <c r="BX1446">
        <v>24</v>
      </c>
      <c r="BY1446">
        <v>0</v>
      </c>
      <c r="BZ1446" t="s">
        <v>133</v>
      </c>
      <c r="CB1446">
        <v>1.1200000000000001</v>
      </c>
      <c r="CC1446">
        <v>1</v>
      </c>
      <c r="CD1446">
        <v>68</v>
      </c>
      <c r="CE1446">
        <v>1</v>
      </c>
      <c r="CF1446">
        <v>1</v>
      </c>
      <c r="CG1446">
        <v>0.5</v>
      </c>
      <c r="CH1446">
        <v>0</v>
      </c>
    </row>
    <row r="1447" spans="1:86">
      <c r="A1447">
        <v>9</v>
      </c>
      <c r="B1447">
        <v>4</v>
      </c>
      <c r="C1447">
        <v>7</v>
      </c>
      <c r="D1447">
        <v>9</v>
      </c>
      <c r="E1447">
        <v>0</v>
      </c>
      <c r="F1447" s="24">
        <f t="shared" si="112"/>
        <v>5</v>
      </c>
      <c r="G1447">
        <v>95</v>
      </c>
      <c r="H1447" s="24">
        <f t="shared" si="114"/>
        <v>6</v>
      </c>
      <c r="I1447" s="24">
        <f t="shared" si="111"/>
        <v>14</v>
      </c>
      <c r="J1447" s="24">
        <f t="shared" si="113"/>
        <v>125</v>
      </c>
      <c r="K1447" s="24" t="str">
        <f t="shared" si="115"/>
        <v>00</v>
      </c>
      <c r="L1447">
        <v>75</v>
      </c>
      <c r="M1447">
        <v>0</v>
      </c>
      <c r="N1447">
        <v>0</v>
      </c>
      <c r="O1447">
        <v>0</v>
      </c>
      <c r="P1447">
        <v>0</v>
      </c>
      <c r="Q1447" t="s">
        <v>18</v>
      </c>
      <c r="R1447">
        <v>31</v>
      </c>
      <c r="S1447">
        <v>15</v>
      </c>
      <c r="T1447">
        <v>3</v>
      </c>
      <c r="U1447">
        <v>2</v>
      </c>
      <c r="V1447">
        <v>2.7E-2</v>
      </c>
      <c r="W1447">
        <v>0.02</v>
      </c>
      <c r="X1447">
        <v>24</v>
      </c>
      <c r="Y1447">
        <v>0</v>
      </c>
      <c r="Z1447" t="s">
        <v>133</v>
      </c>
      <c r="AB1447">
        <v>0.9</v>
      </c>
      <c r="AC1447">
        <v>1</v>
      </c>
      <c r="AD1447">
        <v>68</v>
      </c>
      <c r="AE1447">
        <v>1</v>
      </c>
      <c r="AF1447">
        <v>1</v>
      </c>
      <c r="AG1447">
        <v>0.5</v>
      </c>
      <c r="AH1447">
        <v>0</v>
      </c>
      <c r="BA1447">
        <v>9</v>
      </c>
      <c r="BB1447">
        <v>4</v>
      </c>
      <c r="BC1447">
        <v>7</v>
      </c>
      <c r="BD1447">
        <v>9</v>
      </c>
      <c r="BE1447">
        <v>0</v>
      </c>
      <c r="BF1447">
        <v>0.4</v>
      </c>
      <c r="BG1447">
        <v>95</v>
      </c>
      <c r="BH1447">
        <v>18</v>
      </c>
      <c r="BI1447">
        <v>110</v>
      </c>
      <c r="BJ1447">
        <v>101</v>
      </c>
      <c r="BK1447">
        <v>0</v>
      </c>
      <c r="BL1447">
        <v>75</v>
      </c>
      <c r="BM1447">
        <v>0</v>
      </c>
      <c r="BN1447">
        <v>0</v>
      </c>
      <c r="BO1447">
        <v>0</v>
      </c>
      <c r="BP1447">
        <v>0</v>
      </c>
      <c r="BQ1447" t="s">
        <v>18</v>
      </c>
      <c r="BR1447">
        <v>31</v>
      </c>
      <c r="BS1447">
        <v>15</v>
      </c>
      <c r="BT1447">
        <v>3</v>
      </c>
      <c r="BU1447">
        <v>2</v>
      </c>
      <c r="BV1447">
        <v>2.7E-2</v>
      </c>
      <c r="BW1447">
        <v>0.02</v>
      </c>
      <c r="BX1447">
        <v>24</v>
      </c>
      <c r="BY1447">
        <v>0</v>
      </c>
      <c r="BZ1447" t="s">
        <v>133</v>
      </c>
      <c r="CB1447">
        <v>0.9</v>
      </c>
      <c r="CC1447">
        <v>1</v>
      </c>
      <c r="CD1447">
        <v>68</v>
      </c>
      <c r="CE1447">
        <v>1</v>
      </c>
      <c r="CF1447">
        <v>1</v>
      </c>
      <c r="CG1447">
        <v>0.5</v>
      </c>
      <c r="CH1447">
        <v>0</v>
      </c>
    </row>
    <row r="1448" spans="1:86">
      <c r="A1448">
        <v>10</v>
      </c>
      <c r="B1448">
        <v>803</v>
      </c>
      <c r="C1448">
        <v>1</v>
      </c>
      <c r="D1448">
        <v>9</v>
      </c>
      <c r="E1448">
        <v>0</v>
      </c>
      <c r="F1448" s="24">
        <f t="shared" si="112"/>
        <v>13</v>
      </c>
      <c r="G1448">
        <v>140</v>
      </c>
      <c r="H1448" s="24">
        <f t="shared" si="114"/>
        <v>8</v>
      </c>
      <c r="I1448" s="24">
        <f t="shared" si="111"/>
        <v>20</v>
      </c>
      <c r="J1448" s="24">
        <f t="shared" si="113"/>
        <v>125</v>
      </c>
      <c r="K1448" s="24" t="str">
        <f t="shared" si="115"/>
        <v>00</v>
      </c>
      <c r="L1448">
        <v>75</v>
      </c>
      <c r="M1448">
        <v>0</v>
      </c>
      <c r="N1448">
        <v>0</v>
      </c>
      <c r="O1448">
        <v>10</v>
      </c>
      <c r="P1448">
        <v>1</v>
      </c>
      <c r="Q1448" t="s">
        <v>19</v>
      </c>
      <c r="R1448">
        <v>41</v>
      </c>
      <c r="S1448">
        <v>48</v>
      </c>
      <c r="T1448">
        <v>5</v>
      </c>
      <c r="U1448">
        <v>2</v>
      </c>
      <c r="V1448">
        <v>8.9999999999999993E-3</v>
      </c>
      <c r="W1448">
        <v>2.5000000000000001E-2</v>
      </c>
      <c r="X1448">
        <v>24</v>
      </c>
      <c r="Y1448">
        <v>1.2</v>
      </c>
      <c r="Z1448" t="s">
        <v>57</v>
      </c>
      <c r="AA1448">
        <v>11200</v>
      </c>
      <c r="AB1448">
        <v>0.8</v>
      </c>
      <c r="AC1448">
        <v>1</v>
      </c>
      <c r="AD1448">
        <v>68</v>
      </c>
      <c r="AE1448">
        <v>1</v>
      </c>
      <c r="AF1448">
        <v>1</v>
      </c>
      <c r="AG1448">
        <v>0.5</v>
      </c>
      <c r="AH1448">
        <v>0</v>
      </c>
      <c r="BA1448">
        <v>10</v>
      </c>
      <c r="BB1448">
        <v>803</v>
      </c>
      <c r="BC1448">
        <v>1</v>
      </c>
      <c r="BD1448">
        <v>9</v>
      </c>
      <c r="BE1448">
        <v>0</v>
      </c>
      <c r="BF1448">
        <v>1.3</v>
      </c>
      <c r="BG1448">
        <v>140</v>
      </c>
      <c r="BH1448">
        <v>23</v>
      </c>
      <c r="BI1448">
        <v>160</v>
      </c>
      <c r="BJ1448">
        <v>101</v>
      </c>
      <c r="BK1448">
        <v>0</v>
      </c>
      <c r="BL1448">
        <v>75</v>
      </c>
      <c r="BM1448">
        <v>0</v>
      </c>
      <c r="BN1448">
        <v>0</v>
      </c>
      <c r="BO1448">
        <v>10</v>
      </c>
      <c r="BP1448">
        <v>1</v>
      </c>
      <c r="BQ1448" t="s">
        <v>19</v>
      </c>
      <c r="BR1448">
        <v>41</v>
      </c>
      <c r="BS1448">
        <v>48</v>
      </c>
      <c r="BT1448">
        <v>5</v>
      </c>
      <c r="BU1448">
        <v>2</v>
      </c>
      <c r="BV1448">
        <v>8.9999999999999993E-3</v>
      </c>
      <c r="BW1448">
        <v>2.5000000000000001E-2</v>
      </c>
      <c r="BX1448">
        <v>24</v>
      </c>
      <c r="BY1448">
        <v>1.2</v>
      </c>
      <c r="BZ1448" t="s">
        <v>57</v>
      </c>
      <c r="CA1448">
        <v>11200</v>
      </c>
      <c r="CB1448">
        <v>0.8</v>
      </c>
      <c r="CC1448">
        <v>1</v>
      </c>
      <c r="CD1448">
        <v>68</v>
      </c>
      <c r="CE1448">
        <v>1</v>
      </c>
      <c r="CF1448">
        <v>1</v>
      </c>
      <c r="CG1448">
        <v>0.5</v>
      </c>
      <c r="CH1448">
        <v>0</v>
      </c>
    </row>
    <row r="1449" spans="1:86">
      <c r="A1449">
        <v>11</v>
      </c>
      <c r="B1449">
        <v>803</v>
      </c>
      <c r="C1449">
        <v>1</v>
      </c>
      <c r="D1449">
        <v>9</v>
      </c>
      <c r="E1449">
        <v>0</v>
      </c>
      <c r="F1449" s="24">
        <f t="shared" si="112"/>
        <v>13</v>
      </c>
      <c r="G1449">
        <v>140</v>
      </c>
      <c r="H1449" s="24">
        <f t="shared" si="114"/>
        <v>8</v>
      </c>
      <c r="I1449" s="24">
        <f t="shared" si="111"/>
        <v>20</v>
      </c>
      <c r="J1449" s="24">
        <f t="shared" si="113"/>
        <v>125</v>
      </c>
      <c r="K1449" s="24" t="str">
        <f t="shared" si="115"/>
        <v>00</v>
      </c>
      <c r="L1449">
        <v>75</v>
      </c>
      <c r="M1449">
        <v>0</v>
      </c>
      <c r="N1449">
        <v>0</v>
      </c>
      <c r="O1449">
        <v>10</v>
      </c>
      <c r="P1449">
        <v>1</v>
      </c>
      <c r="Q1449" t="s">
        <v>19</v>
      </c>
      <c r="R1449">
        <v>41</v>
      </c>
      <c r="S1449">
        <v>48</v>
      </c>
      <c r="T1449">
        <v>5</v>
      </c>
      <c r="U1449">
        <v>2</v>
      </c>
      <c r="V1449">
        <v>2.9000000000000001E-2</v>
      </c>
      <c r="W1449">
        <v>9.9000000000000008E-3</v>
      </c>
      <c r="X1449">
        <v>24</v>
      </c>
      <c r="Y1449">
        <v>1.2</v>
      </c>
      <c r="Z1449" t="s">
        <v>57</v>
      </c>
      <c r="AA1449">
        <v>448</v>
      </c>
      <c r="AB1449">
        <v>0.8</v>
      </c>
      <c r="AC1449">
        <v>1</v>
      </c>
      <c r="AD1449">
        <v>68</v>
      </c>
      <c r="AE1449">
        <v>1</v>
      </c>
      <c r="AF1449">
        <v>1</v>
      </c>
      <c r="AG1449">
        <v>0.5</v>
      </c>
      <c r="AH1449">
        <v>0</v>
      </c>
      <c r="BA1449">
        <v>11</v>
      </c>
      <c r="BB1449">
        <v>803</v>
      </c>
      <c r="BC1449">
        <v>1</v>
      </c>
      <c r="BD1449">
        <v>9</v>
      </c>
      <c r="BE1449">
        <v>0</v>
      </c>
      <c r="BF1449">
        <v>1.3</v>
      </c>
      <c r="BG1449">
        <v>140</v>
      </c>
      <c r="BH1449">
        <v>23</v>
      </c>
      <c r="BI1449">
        <v>160</v>
      </c>
      <c r="BJ1449">
        <v>101</v>
      </c>
      <c r="BK1449">
        <v>0</v>
      </c>
      <c r="BL1449">
        <v>75</v>
      </c>
      <c r="BM1449">
        <v>0</v>
      </c>
      <c r="BN1449">
        <v>0</v>
      </c>
      <c r="BO1449">
        <v>10</v>
      </c>
      <c r="BP1449">
        <v>1</v>
      </c>
      <c r="BQ1449" t="s">
        <v>19</v>
      </c>
      <c r="BR1449">
        <v>41</v>
      </c>
      <c r="BS1449">
        <v>48</v>
      </c>
      <c r="BT1449">
        <v>5</v>
      </c>
      <c r="BU1449">
        <v>2</v>
      </c>
      <c r="BV1449">
        <v>2.9000000000000001E-2</v>
      </c>
      <c r="BW1449">
        <v>9.9000000000000008E-3</v>
      </c>
      <c r="BX1449">
        <v>24</v>
      </c>
      <c r="BY1449">
        <v>1.2</v>
      </c>
      <c r="BZ1449" t="s">
        <v>57</v>
      </c>
      <c r="CA1449">
        <v>448</v>
      </c>
      <c r="CB1449">
        <v>0.8</v>
      </c>
      <c r="CC1449">
        <v>1</v>
      </c>
      <c r="CD1449">
        <v>68</v>
      </c>
      <c r="CE1449">
        <v>1</v>
      </c>
      <c r="CF1449">
        <v>1</v>
      </c>
      <c r="CG1449">
        <v>0.5</v>
      </c>
      <c r="CH1449">
        <v>0</v>
      </c>
    </row>
    <row r="1450" spans="1:86">
      <c r="A1450">
        <v>12</v>
      </c>
      <c r="B1450">
        <v>802</v>
      </c>
      <c r="C1450">
        <v>1</v>
      </c>
      <c r="D1450">
        <v>9</v>
      </c>
      <c r="E1450">
        <v>0</v>
      </c>
      <c r="F1450" s="24">
        <f t="shared" si="112"/>
        <v>5</v>
      </c>
      <c r="G1450">
        <v>135</v>
      </c>
      <c r="H1450" s="24">
        <f t="shared" si="114"/>
        <v>8</v>
      </c>
      <c r="I1450" s="24">
        <f t="shared" si="111"/>
        <v>20</v>
      </c>
      <c r="J1450" s="24">
        <f t="shared" si="113"/>
        <v>125</v>
      </c>
      <c r="K1450" s="24" t="str">
        <f t="shared" si="115"/>
        <v>00</v>
      </c>
      <c r="L1450">
        <v>75</v>
      </c>
      <c r="M1450">
        <v>0</v>
      </c>
      <c r="N1450">
        <v>0</v>
      </c>
      <c r="O1450">
        <v>10</v>
      </c>
      <c r="P1450">
        <v>1</v>
      </c>
      <c r="Q1450" t="s">
        <v>19</v>
      </c>
      <c r="R1450">
        <v>41</v>
      </c>
      <c r="S1450">
        <v>48</v>
      </c>
      <c r="T1450">
        <v>5</v>
      </c>
      <c r="U1450">
        <v>2</v>
      </c>
      <c r="V1450">
        <v>5.0000000000000001E-3</v>
      </c>
      <c r="W1450">
        <v>2.1000000000000001E-2</v>
      </c>
      <c r="X1450">
        <v>24</v>
      </c>
      <c r="Y1450">
        <v>1.5</v>
      </c>
      <c r="Z1450" t="s">
        <v>57</v>
      </c>
      <c r="AA1450">
        <v>13000</v>
      </c>
      <c r="AB1450">
        <v>0.63</v>
      </c>
      <c r="AC1450">
        <v>1</v>
      </c>
      <c r="AD1450">
        <v>68</v>
      </c>
      <c r="AE1450">
        <v>1</v>
      </c>
      <c r="AF1450">
        <v>1</v>
      </c>
      <c r="AG1450">
        <v>0.5</v>
      </c>
      <c r="AH1450">
        <v>0</v>
      </c>
      <c r="BA1450">
        <v>12</v>
      </c>
      <c r="BB1450">
        <v>802</v>
      </c>
      <c r="BC1450">
        <v>1</v>
      </c>
      <c r="BD1450">
        <v>9</v>
      </c>
      <c r="BE1450">
        <v>0</v>
      </c>
      <c r="BF1450">
        <v>0.4</v>
      </c>
      <c r="BG1450">
        <v>135</v>
      </c>
      <c r="BH1450">
        <v>23</v>
      </c>
      <c r="BI1450">
        <v>160</v>
      </c>
      <c r="BJ1450">
        <v>101</v>
      </c>
      <c r="BK1450">
        <v>0</v>
      </c>
      <c r="BL1450">
        <v>75</v>
      </c>
      <c r="BM1450">
        <v>0</v>
      </c>
      <c r="BN1450">
        <v>0</v>
      </c>
      <c r="BO1450">
        <v>10</v>
      </c>
      <c r="BP1450">
        <v>1</v>
      </c>
      <c r="BQ1450" t="s">
        <v>19</v>
      </c>
      <c r="BR1450">
        <v>41</v>
      </c>
      <c r="BS1450">
        <v>48</v>
      </c>
      <c r="BT1450">
        <v>5</v>
      </c>
      <c r="BU1450">
        <v>2</v>
      </c>
      <c r="BV1450">
        <v>5.0000000000000001E-3</v>
      </c>
      <c r="BW1450">
        <v>2.1000000000000001E-2</v>
      </c>
      <c r="BX1450">
        <v>24</v>
      </c>
      <c r="BY1450">
        <v>1.5</v>
      </c>
      <c r="BZ1450" t="s">
        <v>57</v>
      </c>
      <c r="CA1450">
        <v>13000</v>
      </c>
      <c r="CB1450">
        <v>0.63</v>
      </c>
      <c r="CC1450">
        <v>1</v>
      </c>
      <c r="CD1450">
        <v>68</v>
      </c>
      <c r="CE1450">
        <v>1</v>
      </c>
      <c r="CF1450">
        <v>1</v>
      </c>
      <c r="CG1450">
        <v>0.5</v>
      </c>
      <c r="CH1450">
        <v>0</v>
      </c>
    </row>
    <row r="1451" spans="1:86">
      <c r="A1451">
        <v>13</v>
      </c>
      <c r="B1451">
        <v>802</v>
      </c>
      <c r="C1451">
        <v>1</v>
      </c>
      <c r="D1451">
        <v>9</v>
      </c>
      <c r="E1451">
        <v>0</v>
      </c>
      <c r="F1451" s="24">
        <f t="shared" si="112"/>
        <v>5</v>
      </c>
      <c r="G1451">
        <v>135</v>
      </c>
      <c r="H1451" s="24">
        <f t="shared" si="114"/>
        <v>8</v>
      </c>
      <c r="I1451" s="24">
        <f t="shared" si="111"/>
        <v>20</v>
      </c>
      <c r="J1451" s="24">
        <f t="shared" si="113"/>
        <v>125</v>
      </c>
      <c r="K1451" s="24" t="str">
        <f t="shared" si="115"/>
        <v>00</v>
      </c>
      <c r="L1451">
        <v>75</v>
      </c>
      <c r="M1451">
        <v>0</v>
      </c>
      <c r="N1451">
        <v>0</v>
      </c>
      <c r="O1451">
        <v>10</v>
      </c>
      <c r="P1451">
        <v>1</v>
      </c>
      <c r="Q1451" t="s">
        <v>19</v>
      </c>
      <c r="R1451">
        <v>41</v>
      </c>
      <c r="S1451">
        <v>48</v>
      </c>
      <c r="T1451">
        <v>5</v>
      </c>
      <c r="U1451">
        <v>2</v>
      </c>
      <c r="V1451">
        <v>2.5000000000000001E-2</v>
      </c>
      <c r="W1451">
        <v>6.0000000000000001E-3</v>
      </c>
      <c r="X1451">
        <v>24</v>
      </c>
      <c r="Y1451">
        <v>1.5</v>
      </c>
      <c r="Z1451" t="s">
        <v>57</v>
      </c>
      <c r="AA1451">
        <v>600</v>
      </c>
      <c r="AB1451">
        <v>0.63</v>
      </c>
      <c r="AC1451">
        <v>1</v>
      </c>
      <c r="AD1451">
        <v>68</v>
      </c>
      <c r="AE1451">
        <v>1</v>
      </c>
      <c r="AF1451">
        <v>1</v>
      </c>
      <c r="AG1451">
        <v>0.5</v>
      </c>
      <c r="AH1451">
        <v>0</v>
      </c>
      <c r="BA1451">
        <v>13</v>
      </c>
      <c r="BB1451">
        <v>802</v>
      </c>
      <c r="BC1451">
        <v>1</v>
      </c>
      <c r="BD1451">
        <v>9</v>
      </c>
      <c r="BE1451">
        <v>0</v>
      </c>
      <c r="BF1451">
        <v>0.4</v>
      </c>
      <c r="BG1451">
        <v>135</v>
      </c>
      <c r="BH1451">
        <v>23</v>
      </c>
      <c r="BI1451">
        <v>160</v>
      </c>
      <c r="BJ1451">
        <v>101</v>
      </c>
      <c r="BK1451">
        <v>0</v>
      </c>
      <c r="BL1451">
        <v>75</v>
      </c>
      <c r="BM1451">
        <v>0</v>
      </c>
      <c r="BN1451">
        <v>0</v>
      </c>
      <c r="BO1451">
        <v>10</v>
      </c>
      <c r="BP1451">
        <v>1</v>
      </c>
      <c r="BQ1451" t="s">
        <v>19</v>
      </c>
      <c r="BR1451">
        <v>41</v>
      </c>
      <c r="BS1451">
        <v>48</v>
      </c>
      <c r="BT1451">
        <v>5</v>
      </c>
      <c r="BU1451">
        <v>2</v>
      </c>
      <c r="BV1451">
        <v>2.5000000000000001E-2</v>
      </c>
      <c r="BW1451">
        <v>6.0000000000000001E-3</v>
      </c>
      <c r="BX1451">
        <v>24</v>
      </c>
      <c r="BY1451">
        <v>1.5</v>
      </c>
      <c r="BZ1451" t="s">
        <v>57</v>
      </c>
      <c r="CA1451">
        <v>600</v>
      </c>
      <c r="CB1451">
        <v>0.63</v>
      </c>
      <c r="CC1451">
        <v>1</v>
      </c>
      <c r="CD1451">
        <v>68</v>
      </c>
      <c r="CE1451">
        <v>1</v>
      </c>
      <c r="CF1451">
        <v>1</v>
      </c>
      <c r="CG1451">
        <v>0.5</v>
      </c>
      <c r="CH1451">
        <v>0</v>
      </c>
    </row>
    <row r="1452" spans="1:86">
      <c r="A1452">
        <v>14</v>
      </c>
      <c r="B1452">
        <v>801</v>
      </c>
      <c r="C1452">
        <v>1</v>
      </c>
      <c r="D1452">
        <v>9</v>
      </c>
      <c r="E1452">
        <v>0</v>
      </c>
      <c r="F1452" s="24">
        <f t="shared" si="112"/>
        <v>15</v>
      </c>
      <c r="G1452">
        <v>110</v>
      </c>
      <c r="H1452" s="24">
        <f t="shared" si="114"/>
        <v>9</v>
      </c>
      <c r="I1452" s="24">
        <f t="shared" si="111"/>
        <v>17</v>
      </c>
      <c r="J1452" s="24">
        <f t="shared" si="113"/>
        <v>125</v>
      </c>
      <c r="K1452" s="24" t="str">
        <f t="shared" si="115"/>
        <v>00</v>
      </c>
      <c r="L1452">
        <v>73</v>
      </c>
      <c r="M1452">
        <v>0</v>
      </c>
      <c r="N1452">
        <v>40</v>
      </c>
      <c r="O1452">
        <v>10</v>
      </c>
      <c r="P1452">
        <v>2</v>
      </c>
      <c r="Q1452" t="s">
        <v>19</v>
      </c>
      <c r="R1452">
        <v>32</v>
      </c>
      <c r="S1452">
        <v>30</v>
      </c>
      <c r="T1452">
        <v>5</v>
      </c>
      <c r="U1452">
        <v>2</v>
      </c>
      <c r="V1452">
        <v>1E-3</v>
      </c>
      <c r="W1452">
        <v>2.5999999999999999E-2</v>
      </c>
      <c r="X1452">
        <v>24</v>
      </c>
      <c r="Y1452">
        <v>1.5</v>
      </c>
      <c r="Z1452" t="s">
        <v>57</v>
      </c>
      <c r="AA1452">
        <v>13000</v>
      </c>
      <c r="AB1452">
        <v>0.5</v>
      </c>
      <c r="AC1452">
        <v>1</v>
      </c>
      <c r="AD1452">
        <v>68</v>
      </c>
      <c r="AE1452">
        <v>1</v>
      </c>
      <c r="AF1452">
        <v>1</v>
      </c>
      <c r="AG1452">
        <v>0.5</v>
      </c>
      <c r="AH1452">
        <v>0</v>
      </c>
      <c r="BA1452">
        <v>14</v>
      </c>
      <c r="BB1452">
        <v>801</v>
      </c>
      <c r="BC1452">
        <v>1</v>
      </c>
      <c r="BD1452">
        <v>9</v>
      </c>
      <c r="BE1452">
        <v>0</v>
      </c>
      <c r="BF1452">
        <v>1.4</v>
      </c>
      <c r="BG1452">
        <v>110</v>
      </c>
      <c r="BH1452">
        <v>25</v>
      </c>
      <c r="BI1452">
        <v>136</v>
      </c>
      <c r="BJ1452">
        <v>101</v>
      </c>
      <c r="BK1452">
        <v>0</v>
      </c>
      <c r="BL1452">
        <v>73</v>
      </c>
      <c r="BM1452">
        <v>0</v>
      </c>
      <c r="BN1452">
        <v>40</v>
      </c>
      <c r="BO1452">
        <v>10</v>
      </c>
      <c r="BP1452">
        <v>2</v>
      </c>
      <c r="BQ1452" t="s">
        <v>19</v>
      </c>
      <c r="BR1452">
        <v>32</v>
      </c>
      <c r="BS1452">
        <v>30</v>
      </c>
      <c r="BT1452">
        <v>5</v>
      </c>
      <c r="BU1452">
        <v>2</v>
      </c>
      <c r="BV1452">
        <v>1E-3</v>
      </c>
      <c r="BW1452">
        <v>2.5999999999999999E-2</v>
      </c>
      <c r="BX1452">
        <v>24</v>
      </c>
      <c r="BY1452">
        <v>1.5</v>
      </c>
      <c r="BZ1452" t="s">
        <v>57</v>
      </c>
      <c r="CA1452">
        <v>13000</v>
      </c>
      <c r="CB1452">
        <v>0.5</v>
      </c>
      <c r="CC1452">
        <v>1</v>
      </c>
      <c r="CD1452">
        <v>68</v>
      </c>
      <c r="CE1452">
        <v>1</v>
      </c>
      <c r="CF1452">
        <v>1</v>
      </c>
      <c r="CG1452">
        <v>0.5</v>
      </c>
      <c r="CH1452">
        <v>0</v>
      </c>
    </row>
    <row r="1453" spans="1:86">
      <c r="A1453">
        <v>15</v>
      </c>
      <c r="B1453">
        <v>801</v>
      </c>
      <c r="C1453">
        <v>1</v>
      </c>
      <c r="D1453">
        <v>9</v>
      </c>
      <c r="E1453">
        <v>0</v>
      </c>
      <c r="F1453" s="24">
        <f t="shared" si="112"/>
        <v>15</v>
      </c>
      <c r="G1453">
        <v>110</v>
      </c>
      <c r="H1453" s="24">
        <f t="shared" si="114"/>
        <v>9</v>
      </c>
      <c r="I1453" s="24">
        <f t="shared" si="111"/>
        <v>17</v>
      </c>
      <c r="J1453" s="24">
        <f t="shared" si="113"/>
        <v>125</v>
      </c>
      <c r="K1453" s="24" t="str">
        <f t="shared" si="115"/>
        <v>00</v>
      </c>
      <c r="L1453">
        <v>73</v>
      </c>
      <c r="M1453">
        <v>0</v>
      </c>
      <c r="N1453">
        <v>40</v>
      </c>
      <c r="O1453">
        <v>10</v>
      </c>
      <c r="P1453">
        <v>2</v>
      </c>
      <c r="Q1453" t="s">
        <v>19</v>
      </c>
      <c r="R1453">
        <v>32</v>
      </c>
      <c r="S1453">
        <v>30</v>
      </c>
      <c r="T1453">
        <v>5</v>
      </c>
      <c r="U1453">
        <v>2</v>
      </c>
      <c r="V1453">
        <v>2.1000000000000001E-2</v>
      </c>
      <c r="W1453">
        <v>1.0999999999999999E-2</v>
      </c>
      <c r="X1453">
        <v>24</v>
      </c>
      <c r="Y1453">
        <v>1.5</v>
      </c>
      <c r="Z1453" t="s">
        <v>57</v>
      </c>
      <c r="AA1453">
        <v>600</v>
      </c>
      <c r="AB1453">
        <v>0.5</v>
      </c>
      <c r="AC1453">
        <v>1</v>
      </c>
      <c r="AD1453">
        <v>68</v>
      </c>
      <c r="AE1453">
        <v>1</v>
      </c>
      <c r="AF1453">
        <v>1</v>
      </c>
      <c r="AG1453">
        <v>0.5</v>
      </c>
      <c r="AH1453">
        <v>0</v>
      </c>
      <c r="BA1453">
        <v>15</v>
      </c>
      <c r="BB1453">
        <v>801</v>
      </c>
      <c r="BC1453">
        <v>1</v>
      </c>
      <c r="BD1453">
        <v>9</v>
      </c>
      <c r="BE1453">
        <v>0</v>
      </c>
      <c r="BF1453">
        <v>1.4</v>
      </c>
      <c r="BG1453">
        <v>110</v>
      </c>
      <c r="BH1453">
        <v>25</v>
      </c>
      <c r="BI1453">
        <v>136</v>
      </c>
      <c r="BJ1453">
        <v>101</v>
      </c>
      <c r="BK1453">
        <v>0</v>
      </c>
      <c r="BL1453">
        <v>73</v>
      </c>
      <c r="BM1453">
        <v>0</v>
      </c>
      <c r="BN1453">
        <v>40</v>
      </c>
      <c r="BO1453">
        <v>10</v>
      </c>
      <c r="BP1453">
        <v>2</v>
      </c>
      <c r="BQ1453" t="s">
        <v>19</v>
      </c>
      <c r="BR1453">
        <v>32</v>
      </c>
      <c r="BS1453">
        <v>30</v>
      </c>
      <c r="BT1453">
        <v>5</v>
      </c>
      <c r="BU1453">
        <v>2</v>
      </c>
      <c r="BV1453">
        <v>2.1000000000000001E-2</v>
      </c>
      <c r="BW1453">
        <v>1.0999999999999999E-2</v>
      </c>
      <c r="BX1453">
        <v>24</v>
      </c>
      <c r="BY1453">
        <v>1.5</v>
      </c>
      <c r="BZ1453" t="s">
        <v>57</v>
      </c>
      <c r="CA1453">
        <v>600</v>
      </c>
      <c r="CB1453">
        <v>0.5</v>
      </c>
      <c r="CC1453">
        <v>1</v>
      </c>
      <c r="CD1453">
        <v>68</v>
      </c>
      <c r="CE1453">
        <v>1</v>
      </c>
      <c r="CF1453">
        <v>1</v>
      </c>
      <c r="CG1453">
        <v>0.5</v>
      </c>
      <c r="CH1453">
        <v>0</v>
      </c>
    </row>
    <row r="1454" spans="1:86">
      <c r="F1454" s="24" t="str">
        <f t="shared" si="112"/>
        <v/>
      </c>
      <c r="H1454" s="24" t="str">
        <f t="shared" si="114"/>
        <v/>
      </c>
      <c r="I1454" s="24" t="str">
        <f t="shared" si="111"/>
        <v/>
      </c>
      <c r="J1454" s="24" t="str">
        <f t="shared" si="113"/>
        <v/>
      </c>
      <c r="K1454" s="24" t="str">
        <f t="shared" si="115"/>
        <v/>
      </c>
      <c r="AC1454">
        <v>1</v>
      </c>
      <c r="AE1454">
        <v>1</v>
      </c>
      <c r="AF1454">
        <v>1</v>
      </c>
      <c r="AH1454">
        <v>0</v>
      </c>
      <c r="BK1454">
        <v>0</v>
      </c>
      <c r="CC1454">
        <v>1</v>
      </c>
      <c r="CE1454">
        <v>1</v>
      </c>
      <c r="CF1454">
        <v>1</v>
      </c>
      <c r="CH1454">
        <v>0</v>
      </c>
    </row>
    <row r="1455" spans="1:86">
      <c r="F1455" s="24" t="str">
        <f t="shared" si="112"/>
        <v/>
      </c>
      <c r="H1455" s="24" t="str">
        <f t="shared" si="114"/>
        <v/>
      </c>
      <c r="I1455" s="24" t="str">
        <f t="shared" si="111"/>
        <v/>
      </c>
      <c r="J1455" s="24" t="str">
        <f t="shared" si="113"/>
        <v/>
      </c>
      <c r="K1455" s="24" t="str">
        <f t="shared" si="115"/>
        <v/>
      </c>
      <c r="AC1455">
        <v>1</v>
      </c>
      <c r="AE1455">
        <v>1</v>
      </c>
      <c r="AF1455">
        <v>1</v>
      </c>
      <c r="AH1455">
        <v>0</v>
      </c>
      <c r="BK1455">
        <v>0</v>
      </c>
      <c r="CC1455">
        <v>1</v>
      </c>
      <c r="CE1455">
        <v>1</v>
      </c>
      <c r="CF1455">
        <v>1</v>
      </c>
      <c r="CH1455">
        <v>0</v>
      </c>
    </row>
    <row r="1456" spans="1:86">
      <c r="A1456">
        <v>2</v>
      </c>
      <c r="B1456">
        <v>10</v>
      </c>
      <c r="C1456">
        <v>300</v>
      </c>
      <c r="D1456">
        <v>55</v>
      </c>
      <c r="E1456">
        <v>0</v>
      </c>
      <c r="F1456" s="24">
        <f t="shared" si="112"/>
        <v>135</v>
      </c>
      <c r="G1456">
        <v>50</v>
      </c>
      <c r="H1456" s="24">
        <f t="shared" si="114"/>
        <v>12</v>
      </c>
      <c r="I1456" s="24">
        <f t="shared" ref="I1456:I1519" si="116">IF(BI1456="","",ROUND(BI1456*10/80,0))</f>
        <v>11</v>
      </c>
      <c r="J1456" s="24">
        <f t="shared" si="113"/>
        <v>175</v>
      </c>
      <c r="K1456" s="24" t="str">
        <f t="shared" si="115"/>
        <v>03</v>
      </c>
      <c r="L1456">
        <v>22</v>
      </c>
      <c r="M1456">
        <v>0</v>
      </c>
      <c r="N1456">
        <v>0</v>
      </c>
      <c r="O1456">
        <v>1</v>
      </c>
      <c r="P1456">
        <v>0</v>
      </c>
      <c r="Q1456" t="s">
        <v>18</v>
      </c>
      <c r="R1456">
        <v>21</v>
      </c>
      <c r="S1456">
        <v>10</v>
      </c>
      <c r="T1456">
        <v>2</v>
      </c>
      <c r="U1456">
        <v>2</v>
      </c>
      <c r="V1456">
        <v>0.30299999999999999</v>
      </c>
      <c r="W1456">
        <v>0.2545</v>
      </c>
      <c r="X1456">
        <v>24</v>
      </c>
      <c r="Y1456">
        <v>0</v>
      </c>
      <c r="Z1456" t="s">
        <v>133</v>
      </c>
      <c r="AB1456">
        <v>0</v>
      </c>
      <c r="AC1456">
        <v>1</v>
      </c>
      <c r="AD1456">
        <v>68</v>
      </c>
      <c r="AE1456">
        <v>1</v>
      </c>
      <c r="AF1456">
        <v>1</v>
      </c>
      <c r="AG1456">
        <v>0.63</v>
      </c>
      <c r="AH1456">
        <v>0</v>
      </c>
      <c r="BA1456">
        <v>2</v>
      </c>
      <c r="BB1456">
        <v>10</v>
      </c>
      <c r="BC1456">
        <v>300</v>
      </c>
      <c r="BD1456">
        <v>55</v>
      </c>
      <c r="BE1456">
        <v>0</v>
      </c>
      <c r="BF1456">
        <v>13.4</v>
      </c>
      <c r="BG1456">
        <v>50</v>
      </c>
      <c r="BH1456">
        <v>12</v>
      </c>
      <c r="BI1456">
        <v>90</v>
      </c>
      <c r="BJ1456">
        <v>103</v>
      </c>
      <c r="BK1456">
        <v>0</v>
      </c>
      <c r="BL1456">
        <v>22</v>
      </c>
      <c r="BM1456">
        <v>0</v>
      </c>
      <c r="BN1456">
        <v>0</v>
      </c>
      <c r="BO1456">
        <v>1</v>
      </c>
      <c r="BP1456">
        <v>0</v>
      </c>
      <c r="BQ1456" t="s">
        <v>18</v>
      </c>
      <c r="BR1456">
        <v>21</v>
      </c>
      <c r="BS1456">
        <v>10</v>
      </c>
      <c r="BT1456">
        <v>2</v>
      </c>
      <c r="BU1456">
        <v>2</v>
      </c>
      <c r="BV1456">
        <v>0.30299999999999999</v>
      </c>
      <c r="BW1456">
        <v>0.2545</v>
      </c>
      <c r="BX1456">
        <v>24</v>
      </c>
      <c r="BY1456">
        <v>0</v>
      </c>
      <c r="BZ1456" t="s">
        <v>133</v>
      </c>
      <c r="CB1456">
        <v>0</v>
      </c>
      <c r="CC1456">
        <v>1</v>
      </c>
      <c r="CD1456">
        <v>68</v>
      </c>
      <c r="CE1456">
        <v>1</v>
      </c>
      <c r="CF1456">
        <v>1</v>
      </c>
      <c r="CG1456">
        <v>0.63</v>
      </c>
      <c r="CH1456">
        <v>0</v>
      </c>
    </row>
    <row r="1457" spans="1:86">
      <c r="A1457">
        <v>3</v>
      </c>
      <c r="B1457">
        <v>9</v>
      </c>
      <c r="C1457">
        <v>200</v>
      </c>
      <c r="D1457">
        <v>40</v>
      </c>
      <c r="E1457">
        <v>0</v>
      </c>
      <c r="F1457" s="24">
        <f t="shared" si="112"/>
        <v>85</v>
      </c>
      <c r="G1457">
        <v>50</v>
      </c>
      <c r="H1457" s="24">
        <f t="shared" si="114"/>
        <v>14</v>
      </c>
      <c r="I1457" s="24">
        <f t="shared" si="116"/>
        <v>11</v>
      </c>
      <c r="J1457" s="24">
        <f t="shared" si="113"/>
        <v>175</v>
      </c>
      <c r="K1457" s="24" t="str">
        <f t="shared" si="115"/>
        <v>03</v>
      </c>
      <c r="L1457">
        <v>22</v>
      </c>
      <c r="M1457">
        <v>0</v>
      </c>
      <c r="N1457">
        <v>0</v>
      </c>
      <c r="O1457">
        <v>1</v>
      </c>
      <c r="P1457">
        <v>0</v>
      </c>
      <c r="Q1457" t="s">
        <v>18</v>
      </c>
      <c r="R1457">
        <v>21</v>
      </c>
      <c r="S1457">
        <v>10</v>
      </c>
      <c r="T1457">
        <v>2</v>
      </c>
      <c r="U1457">
        <v>2</v>
      </c>
      <c r="V1457">
        <v>0.20899999999999999</v>
      </c>
      <c r="W1457">
        <v>0.17560000000000001</v>
      </c>
      <c r="X1457">
        <v>24</v>
      </c>
      <c r="Y1457">
        <v>0</v>
      </c>
      <c r="Z1457" t="s">
        <v>133</v>
      </c>
      <c r="AB1457">
        <v>0</v>
      </c>
      <c r="AC1457">
        <v>1</v>
      </c>
      <c r="AD1457">
        <v>68</v>
      </c>
      <c r="AE1457">
        <v>1</v>
      </c>
      <c r="AF1457">
        <v>1</v>
      </c>
      <c r="AG1457">
        <v>0.63</v>
      </c>
      <c r="AH1457">
        <v>0</v>
      </c>
      <c r="BA1457">
        <v>3</v>
      </c>
      <c r="BB1457">
        <v>9</v>
      </c>
      <c r="BC1457">
        <v>200</v>
      </c>
      <c r="BD1457">
        <v>40</v>
      </c>
      <c r="BE1457">
        <v>0</v>
      </c>
      <c r="BF1457">
        <v>8.6</v>
      </c>
      <c r="BG1457">
        <v>50</v>
      </c>
      <c r="BH1457">
        <v>14</v>
      </c>
      <c r="BI1457">
        <v>90</v>
      </c>
      <c r="BJ1457">
        <v>103</v>
      </c>
      <c r="BK1457">
        <v>0</v>
      </c>
      <c r="BL1457">
        <v>22</v>
      </c>
      <c r="BM1457">
        <v>0</v>
      </c>
      <c r="BN1457">
        <v>0</v>
      </c>
      <c r="BO1457">
        <v>1</v>
      </c>
      <c r="BP1457">
        <v>0</v>
      </c>
      <c r="BQ1457" t="s">
        <v>18</v>
      </c>
      <c r="BR1457">
        <v>21</v>
      </c>
      <c r="BS1457">
        <v>10</v>
      </c>
      <c r="BT1457">
        <v>2</v>
      </c>
      <c r="BU1457">
        <v>2</v>
      </c>
      <c r="BV1457">
        <v>0.20899999999999999</v>
      </c>
      <c r="BW1457">
        <v>0.17560000000000001</v>
      </c>
      <c r="BX1457">
        <v>24</v>
      </c>
      <c r="BY1457">
        <v>0</v>
      </c>
      <c r="BZ1457" t="s">
        <v>133</v>
      </c>
      <c r="CB1457">
        <v>0</v>
      </c>
      <c r="CC1457">
        <v>1</v>
      </c>
      <c r="CD1457">
        <v>68</v>
      </c>
      <c r="CE1457">
        <v>1</v>
      </c>
      <c r="CF1457">
        <v>1</v>
      </c>
      <c r="CG1457">
        <v>0.63</v>
      </c>
      <c r="CH1457">
        <v>0</v>
      </c>
    </row>
    <row r="1458" spans="1:86">
      <c r="A1458">
        <v>4</v>
      </c>
      <c r="B1458">
        <v>8</v>
      </c>
      <c r="C1458">
        <v>140</v>
      </c>
      <c r="D1458">
        <v>40</v>
      </c>
      <c r="E1458">
        <v>0</v>
      </c>
      <c r="F1458" s="24">
        <f t="shared" si="112"/>
        <v>53</v>
      </c>
      <c r="G1458">
        <v>60</v>
      </c>
      <c r="H1458" s="24">
        <f t="shared" si="114"/>
        <v>14</v>
      </c>
      <c r="I1458" s="24">
        <f t="shared" si="116"/>
        <v>11</v>
      </c>
      <c r="J1458" s="24">
        <f t="shared" si="113"/>
        <v>175</v>
      </c>
      <c r="K1458" s="24" t="str">
        <f t="shared" si="115"/>
        <v>03</v>
      </c>
      <c r="L1458">
        <v>32</v>
      </c>
      <c r="M1458">
        <v>0</v>
      </c>
      <c r="N1458">
        <v>40</v>
      </c>
      <c r="O1458">
        <v>0</v>
      </c>
      <c r="P1458">
        <v>0</v>
      </c>
      <c r="Q1458" t="s">
        <v>18</v>
      </c>
      <c r="R1458">
        <v>31</v>
      </c>
      <c r="S1458">
        <v>15</v>
      </c>
      <c r="T1458">
        <v>2</v>
      </c>
      <c r="U1458">
        <v>2</v>
      </c>
      <c r="V1458">
        <v>0.154</v>
      </c>
      <c r="W1458">
        <v>0.1278</v>
      </c>
      <c r="X1458">
        <v>24</v>
      </c>
      <c r="Y1458">
        <v>0</v>
      </c>
      <c r="Z1458" t="s">
        <v>133</v>
      </c>
      <c r="AB1458">
        <v>0</v>
      </c>
      <c r="AC1458">
        <v>1</v>
      </c>
      <c r="AD1458">
        <v>68</v>
      </c>
      <c r="AE1458">
        <v>1</v>
      </c>
      <c r="AF1458">
        <v>1</v>
      </c>
      <c r="AG1458">
        <v>0.63</v>
      </c>
      <c r="AH1458">
        <v>0</v>
      </c>
      <c r="BA1458">
        <v>4</v>
      </c>
      <c r="BB1458">
        <v>8</v>
      </c>
      <c r="BC1458">
        <v>140</v>
      </c>
      <c r="BD1458">
        <v>40</v>
      </c>
      <c r="BE1458">
        <v>0</v>
      </c>
      <c r="BF1458">
        <v>5.3</v>
      </c>
      <c r="BG1458">
        <v>60</v>
      </c>
      <c r="BH1458">
        <v>14</v>
      </c>
      <c r="BI1458">
        <v>90</v>
      </c>
      <c r="BJ1458">
        <v>103</v>
      </c>
      <c r="BK1458">
        <v>0</v>
      </c>
      <c r="BL1458">
        <v>32</v>
      </c>
      <c r="BM1458">
        <v>0</v>
      </c>
      <c r="BN1458">
        <v>40</v>
      </c>
      <c r="BO1458">
        <v>0</v>
      </c>
      <c r="BP1458">
        <v>0</v>
      </c>
      <c r="BQ1458" t="s">
        <v>18</v>
      </c>
      <c r="BR1458">
        <v>31</v>
      </c>
      <c r="BS1458">
        <v>15</v>
      </c>
      <c r="BT1458">
        <v>2</v>
      </c>
      <c r="BU1458">
        <v>2</v>
      </c>
      <c r="BV1458">
        <v>0.154</v>
      </c>
      <c r="BW1458">
        <v>0.1278</v>
      </c>
      <c r="BX1458">
        <v>24</v>
      </c>
      <c r="BY1458">
        <v>0</v>
      </c>
      <c r="BZ1458" t="s">
        <v>133</v>
      </c>
      <c r="CB1458">
        <v>0</v>
      </c>
      <c r="CC1458">
        <v>1</v>
      </c>
      <c r="CD1458">
        <v>68</v>
      </c>
      <c r="CE1458">
        <v>1</v>
      </c>
      <c r="CF1458">
        <v>1</v>
      </c>
      <c r="CG1458">
        <v>0.63</v>
      </c>
      <c r="CH1458">
        <v>0</v>
      </c>
    </row>
    <row r="1459" spans="1:86">
      <c r="A1459">
        <v>5</v>
      </c>
      <c r="B1459">
        <v>7</v>
      </c>
      <c r="C1459">
        <v>70</v>
      </c>
      <c r="D1459">
        <v>25</v>
      </c>
      <c r="E1459">
        <v>0</v>
      </c>
      <c r="F1459" s="24">
        <f t="shared" si="112"/>
        <v>33</v>
      </c>
      <c r="G1459">
        <v>60</v>
      </c>
      <c r="H1459" s="24">
        <f t="shared" si="114"/>
        <v>10</v>
      </c>
      <c r="I1459" s="24">
        <f t="shared" si="116"/>
        <v>11</v>
      </c>
      <c r="J1459" s="24">
        <f t="shared" si="113"/>
        <v>150</v>
      </c>
      <c r="K1459" s="24" t="str">
        <f t="shared" si="115"/>
        <v>03</v>
      </c>
      <c r="L1459">
        <v>42</v>
      </c>
      <c r="M1459">
        <v>0</v>
      </c>
      <c r="N1459">
        <v>40</v>
      </c>
      <c r="O1459">
        <v>0</v>
      </c>
      <c r="P1459">
        <v>0</v>
      </c>
      <c r="Q1459" t="s">
        <v>18</v>
      </c>
      <c r="R1459">
        <v>31</v>
      </c>
      <c r="S1459">
        <v>15</v>
      </c>
      <c r="T1459">
        <v>2</v>
      </c>
      <c r="U1459">
        <v>2</v>
      </c>
      <c r="V1459">
        <v>0.111</v>
      </c>
      <c r="W1459">
        <v>8.8800000000000004E-2</v>
      </c>
      <c r="X1459">
        <v>24</v>
      </c>
      <c r="Y1459">
        <v>0</v>
      </c>
      <c r="Z1459" t="s">
        <v>133</v>
      </c>
      <c r="AB1459">
        <v>4</v>
      </c>
      <c r="AC1459">
        <v>1</v>
      </c>
      <c r="AD1459">
        <v>68</v>
      </c>
      <c r="AE1459">
        <v>1</v>
      </c>
      <c r="AF1459">
        <v>1</v>
      </c>
      <c r="AG1459">
        <v>0.63</v>
      </c>
      <c r="AH1459">
        <v>0</v>
      </c>
      <c r="BA1459">
        <v>5</v>
      </c>
      <c r="BB1459">
        <v>7</v>
      </c>
      <c r="BC1459">
        <v>70</v>
      </c>
      <c r="BD1459">
        <v>25</v>
      </c>
      <c r="BE1459">
        <v>0</v>
      </c>
      <c r="BF1459">
        <v>3.3</v>
      </c>
      <c r="BG1459">
        <v>60</v>
      </c>
      <c r="BH1459">
        <v>14</v>
      </c>
      <c r="BI1459">
        <v>90</v>
      </c>
      <c r="BJ1459">
        <v>102</v>
      </c>
      <c r="BK1459">
        <v>0</v>
      </c>
      <c r="BL1459">
        <v>42</v>
      </c>
      <c r="BM1459">
        <v>0</v>
      </c>
      <c r="BN1459">
        <v>40</v>
      </c>
      <c r="BO1459">
        <v>0</v>
      </c>
      <c r="BP1459">
        <v>0</v>
      </c>
      <c r="BQ1459" t="s">
        <v>18</v>
      </c>
      <c r="BR1459">
        <v>31</v>
      </c>
      <c r="BS1459">
        <v>15</v>
      </c>
      <c r="BT1459">
        <v>2</v>
      </c>
      <c r="BU1459">
        <v>2</v>
      </c>
      <c r="BV1459">
        <v>0.111</v>
      </c>
      <c r="BW1459">
        <v>8.8800000000000004E-2</v>
      </c>
      <c r="BX1459">
        <v>24</v>
      </c>
      <c r="BY1459">
        <v>0</v>
      </c>
      <c r="BZ1459" t="s">
        <v>133</v>
      </c>
      <c r="CB1459">
        <v>4</v>
      </c>
      <c r="CC1459">
        <v>1</v>
      </c>
      <c r="CD1459">
        <v>68</v>
      </c>
      <c r="CE1459">
        <v>1</v>
      </c>
      <c r="CF1459">
        <v>1</v>
      </c>
      <c r="CG1459">
        <v>0.63</v>
      </c>
      <c r="CH1459">
        <v>0</v>
      </c>
    </row>
    <row r="1460" spans="1:86">
      <c r="A1460">
        <v>6</v>
      </c>
      <c r="B1460">
        <v>6</v>
      </c>
      <c r="C1460">
        <v>40</v>
      </c>
      <c r="D1460">
        <v>20</v>
      </c>
      <c r="E1460">
        <v>0</v>
      </c>
      <c r="F1460" s="24">
        <f t="shared" si="112"/>
        <v>23</v>
      </c>
      <c r="G1460">
        <v>70</v>
      </c>
      <c r="H1460" s="24">
        <f t="shared" si="114"/>
        <v>12</v>
      </c>
      <c r="I1460" s="24">
        <f t="shared" si="116"/>
        <v>13</v>
      </c>
      <c r="J1460" s="24">
        <f t="shared" si="113"/>
        <v>150</v>
      </c>
      <c r="K1460" s="24" t="str">
        <f t="shared" si="115"/>
        <v>03</v>
      </c>
      <c r="L1460">
        <v>32</v>
      </c>
      <c r="M1460">
        <v>0</v>
      </c>
      <c r="N1460">
        <v>40</v>
      </c>
      <c r="O1460">
        <v>0</v>
      </c>
      <c r="P1460">
        <v>0</v>
      </c>
      <c r="Q1460" t="s">
        <v>18</v>
      </c>
      <c r="R1460">
        <v>31</v>
      </c>
      <c r="S1460">
        <v>15</v>
      </c>
      <c r="T1460">
        <v>2</v>
      </c>
      <c r="U1460">
        <v>2</v>
      </c>
      <c r="V1460">
        <v>7.5999999999999998E-2</v>
      </c>
      <c r="W1460">
        <v>0.06</v>
      </c>
      <c r="X1460">
        <v>24</v>
      </c>
      <c r="Y1460">
        <v>0</v>
      </c>
      <c r="Z1460" t="s">
        <v>133</v>
      </c>
      <c r="AB1460">
        <v>2.8</v>
      </c>
      <c r="AC1460">
        <v>1</v>
      </c>
      <c r="AD1460">
        <v>68</v>
      </c>
      <c r="AE1460">
        <v>1</v>
      </c>
      <c r="AF1460">
        <v>1</v>
      </c>
      <c r="AG1460">
        <v>0.63</v>
      </c>
      <c r="AH1460">
        <v>0</v>
      </c>
      <c r="BA1460">
        <v>6</v>
      </c>
      <c r="BB1460">
        <v>6</v>
      </c>
      <c r="BC1460">
        <v>40</v>
      </c>
      <c r="BD1460">
        <v>20</v>
      </c>
      <c r="BE1460">
        <v>0</v>
      </c>
      <c r="BF1460">
        <v>2.2999999999999998</v>
      </c>
      <c r="BG1460">
        <v>70</v>
      </c>
      <c r="BH1460">
        <v>17</v>
      </c>
      <c r="BI1460">
        <v>100</v>
      </c>
      <c r="BJ1460">
        <v>102</v>
      </c>
      <c r="BK1460">
        <v>0</v>
      </c>
      <c r="BL1460">
        <v>32</v>
      </c>
      <c r="BM1460">
        <v>0</v>
      </c>
      <c r="BN1460">
        <v>40</v>
      </c>
      <c r="BO1460">
        <v>0</v>
      </c>
      <c r="BP1460">
        <v>0</v>
      </c>
      <c r="BQ1460" t="s">
        <v>18</v>
      </c>
      <c r="BR1460">
        <v>31</v>
      </c>
      <c r="BS1460">
        <v>15</v>
      </c>
      <c r="BT1460">
        <v>2</v>
      </c>
      <c r="BU1460">
        <v>2</v>
      </c>
      <c r="BV1460">
        <v>7.5999999999999998E-2</v>
      </c>
      <c r="BW1460">
        <v>0.06</v>
      </c>
      <c r="BX1460">
        <v>24</v>
      </c>
      <c r="BY1460">
        <v>0</v>
      </c>
      <c r="BZ1460" t="s">
        <v>133</v>
      </c>
      <c r="CB1460">
        <v>2.8</v>
      </c>
      <c r="CC1460">
        <v>1</v>
      </c>
      <c r="CD1460">
        <v>68</v>
      </c>
      <c r="CE1460">
        <v>1</v>
      </c>
      <c r="CF1460">
        <v>1</v>
      </c>
      <c r="CG1460">
        <v>0.63</v>
      </c>
      <c r="CH1460">
        <v>0</v>
      </c>
    </row>
    <row r="1461" spans="1:86">
      <c r="A1461">
        <v>7</v>
      </c>
      <c r="B1461">
        <v>5</v>
      </c>
      <c r="C1461">
        <v>10</v>
      </c>
      <c r="D1461">
        <v>10</v>
      </c>
      <c r="E1461">
        <v>0</v>
      </c>
      <c r="F1461" s="24">
        <f t="shared" si="112"/>
        <v>15</v>
      </c>
      <c r="G1461">
        <v>95</v>
      </c>
      <c r="H1461" s="24">
        <f t="shared" si="114"/>
        <v>6</v>
      </c>
      <c r="I1461" s="24">
        <f t="shared" si="116"/>
        <v>13</v>
      </c>
      <c r="J1461" s="24">
        <f t="shared" si="113"/>
        <v>125</v>
      </c>
      <c r="K1461" s="24" t="str">
        <f t="shared" si="115"/>
        <v>00</v>
      </c>
      <c r="L1461">
        <v>52</v>
      </c>
      <c r="M1461">
        <v>0</v>
      </c>
      <c r="N1461">
        <v>40</v>
      </c>
      <c r="O1461">
        <v>0</v>
      </c>
      <c r="P1461">
        <v>0</v>
      </c>
      <c r="Q1461" t="s">
        <v>18</v>
      </c>
      <c r="R1461">
        <v>31</v>
      </c>
      <c r="S1461">
        <v>15</v>
      </c>
      <c r="T1461">
        <v>2</v>
      </c>
      <c r="U1461">
        <v>2</v>
      </c>
      <c r="V1461">
        <v>5.0999999999999997E-2</v>
      </c>
      <c r="W1461">
        <v>4.0300000000000002E-2</v>
      </c>
      <c r="X1461">
        <v>24</v>
      </c>
      <c r="Y1461">
        <v>0</v>
      </c>
      <c r="Z1461" t="s">
        <v>133</v>
      </c>
      <c r="AB1461">
        <v>2</v>
      </c>
      <c r="AC1461">
        <v>1</v>
      </c>
      <c r="AD1461">
        <v>68</v>
      </c>
      <c r="AE1461">
        <v>1</v>
      </c>
      <c r="AF1461">
        <v>1</v>
      </c>
      <c r="AG1461">
        <v>0.63</v>
      </c>
      <c r="AH1461">
        <v>0</v>
      </c>
      <c r="BA1461">
        <v>7</v>
      </c>
      <c r="BB1461">
        <v>5</v>
      </c>
      <c r="BC1461">
        <v>10</v>
      </c>
      <c r="BD1461">
        <v>10</v>
      </c>
      <c r="BE1461">
        <v>0</v>
      </c>
      <c r="BF1461">
        <v>1.5</v>
      </c>
      <c r="BG1461">
        <v>95</v>
      </c>
      <c r="BH1461">
        <v>18</v>
      </c>
      <c r="BI1461">
        <v>100</v>
      </c>
      <c r="BJ1461">
        <v>101</v>
      </c>
      <c r="BK1461">
        <v>0</v>
      </c>
      <c r="BL1461">
        <v>52</v>
      </c>
      <c r="BM1461">
        <v>0</v>
      </c>
      <c r="BN1461">
        <v>40</v>
      </c>
      <c r="BO1461">
        <v>0</v>
      </c>
      <c r="BP1461">
        <v>0</v>
      </c>
      <c r="BQ1461" t="s">
        <v>18</v>
      </c>
      <c r="BR1461">
        <v>31</v>
      </c>
      <c r="BS1461">
        <v>15</v>
      </c>
      <c r="BT1461">
        <v>2</v>
      </c>
      <c r="BU1461">
        <v>2</v>
      </c>
      <c r="BV1461">
        <v>5.0999999999999997E-2</v>
      </c>
      <c r="BW1461">
        <v>4.0300000000000002E-2</v>
      </c>
      <c r="BX1461">
        <v>24</v>
      </c>
      <c r="BY1461">
        <v>0</v>
      </c>
      <c r="BZ1461" t="s">
        <v>133</v>
      </c>
      <c r="CB1461">
        <v>2</v>
      </c>
      <c r="CC1461">
        <v>1</v>
      </c>
      <c r="CD1461">
        <v>68</v>
      </c>
      <c r="CE1461">
        <v>1</v>
      </c>
      <c r="CF1461">
        <v>1</v>
      </c>
      <c r="CG1461">
        <v>0.63</v>
      </c>
      <c r="CH1461">
        <v>0</v>
      </c>
    </row>
    <row r="1462" spans="1:86">
      <c r="A1462">
        <v>8</v>
      </c>
      <c r="B1462">
        <v>4</v>
      </c>
      <c r="C1462">
        <v>7</v>
      </c>
      <c r="D1462">
        <v>9</v>
      </c>
      <c r="E1462">
        <v>0</v>
      </c>
      <c r="F1462" s="24">
        <f t="shared" si="112"/>
        <v>7.9999999999999991</v>
      </c>
      <c r="G1462">
        <v>95</v>
      </c>
      <c r="H1462" s="24">
        <f t="shared" si="114"/>
        <v>6</v>
      </c>
      <c r="I1462" s="24">
        <f t="shared" si="116"/>
        <v>13</v>
      </c>
      <c r="J1462" s="24">
        <f t="shared" si="113"/>
        <v>125</v>
      </c>
      <c r="K1462" s="24" t="str">
        <f t="shared" si="115"/>
        <v>00</v>
      </c>
      <c r="L1462">
        <v>62</v>
      </c>
      <c r="M1462">
        <v>0</v>
      </c>
      <c r="N1462">
        <v>0</v>
      </c>
      <c r="O1462">
        <v>0</v>
      </c>
      <c r="P1462">
        <v>0</v>
      </c>
      <c r="Q1462" t="s">
        <v>18</v>
      </c>
      <c r="R1462">
        <v>31</v>
      </c>
      <c r="S1462">
        <v>15</v>
      </c>
      <c r="T1462">
        <v>3</v>
      </c>
      <c r="U1462">
        <v>2</v>
      </c>
      <c r="V1462">
        <v>3.6999999999999998E-2</v>
      </c>
      <c r="W1462">
        <v>2.81E-2</v>
      </c>
      <c r="X1462">
        <v>24</v>
      </c>
      <c r="Y1462">
        <v>0</v>
      </c>
      <c r="Z1462" t="s">
        <v>133</v>
      </c>
      <c r="AB1462">
        <v>1.1200000000000001</v>
      </c>
      <c r="AC1462">
        <v>1</v>
      </c>
      <c r="AD1462">
        <v>68</v>
      </c>
      <c r="AE1462">
        <v>1</v>
      </c>
      <c r="AF1462">
        <v>1</v>
      </c>
      <c r="AG1462">
        <v>0.63</v>
      </c>
      <c r="AH1462">
        <v>0</v>
      </c>
      <c r="BA1462">
        <v>8</v>
      </c>
      <c r="BB1462">
        <v>4</v>
      </c>
      <c r="BC1462">
        <v>7</v>
      </c>
      <c r="BD1462">
        <v>9</v>
      </c>
      <c r="BE1462">
        <v>0</v>
      </c>
      <c r="BF1462">
        <v>0.7</v>
      </c>
      <c r="BG1462">
        <v>95</v>
      </c>
      <c r="BH1462">
        <v>18</v>
      </c>
      <c r="BI1462">
        <v>100</v>
      </c>
      <c r="BJ1462">
        <v>101</v>
      </c>
      <c r="BK1462">
        <v>0</v>
      </c>
      <c r="BL1462">
        <v>62</v>
      </c>
      <c r="BM1462">
        <v>0</v>
      </c>
      <c r="BN1462">
        <v>0</v>
      </c>
      <c r="BO1462">
        <v>0</v>
      </c>
      <c r="BP1462">
        <v>0</v>
      </c>
      <c r="BQ1462" t="s">
        <v>18</v>
      </c>
      <c r="BR1462">
        <v>31</v>
      </c>
      <c r="BS1462">
        <v>15</v>
      </c>
      <c r="BT1462">
        <v>3</v>
      </c>
      <c r="BU1462">
        <v>2</v>
      </c>
      <c r="BV1462">
        <v>3.6999999999999998E-2</v>
      </c>
      <c r="BW1462">
        <v>2.81E-2</v>
      </c>
      <c r="BX1462">
        <v>24</v>
      </c>
      <c r="BY1462">
        <v>0</v>
      </c>
      <c r="BZ1462" t="s">
        <v>133</v>
      </c>
      <c r="CB1462">
        <v>1.1200000000000001</v>
      </c>
      <c r="CC1462">
        <v>1</v>
      </c>
      <c r="CD1462">
        <v>68</v>
      </c>
      <c r="CE1462">
        <v>1</v>
      </c>
      <c r="CF1462">
        <v>1</v>
      </c>
      <c r="CG1462">
        <v>0.63</v>
      </c>
      <c r="CH1462">
        <v>0</v>
      </c>
    </row>
    <row r="1463" spans="1:86">
      <c r="A1463">
        <v>9</v>
      </c>
      <c r="B1463">
        <v>3</v>
      </c>
      <c r="C1463">
        <v>7</v>
      </c>
      <c r="D1463">
        <v>9</v>
      </c>
      <c r="E1463">
        <v>0</v>
      </c>
      <c r="F1463" s="24">
        <f t="shared" si="112"/>
        <v>5</v>
      </c>
      <c r="G1463">
        <v>95</v>
      </c>
      <c r="H1463" s="24">
        <f t="shared" si="114"/>
        <v>6</v>
      </c>
      <c r="I1463" s="24">
        <f t="shared" si="116"/>
        <v>14</v>
      </c>
      <c r="J1463" s="24">
        <f t="shared" si="113"/>
        <v>125</v>
      </c>
      <c r="K1463" s="24" t="str">
        <f t="shared" si="115"/>
        <v>00</v>
      </c>
      <c r="L1463">
        <v>75</v>
      </c>
      <c r="M1463">
        <v>0</v>
      </c>
      <c r="N1463">
        <v>0</v>
      </c>
      <c r="O1463">
        <v>0</v>
      </c>
      <c r="P1463">
        <v>0</v>
      </c>
      <c r="Q1463" t="s">
        <v>18</v>
      </c>
      <c r="R1463">
        <v>31</v>
      </c>
      <c r="S1463">
        <v>15</v>
      </c>
      <c r="T1463">
        <v>3</v>
      </c>
      <c r="U1463">
        <v>2</v>
      </c>
      <c r="V1463">
        <v>2.5999999999999999E-2</v>
      </c>
      <c r="W1463">
        <v>1.9199999999999998E-2</v>
      </c>
      <c r="X1463">
        <v>24</v>
      </c>
      <c r="Y1463">
        <v>0</v>
      </c>
      <c r="Z1463" t="s">
        <v>133</v>
      </c>
      <c r="AB1463">
        <v>0.9</v>
      </c>
      <c r="AC1463">
        <v>1</v>
      </c>
      <c r="AD1463">
        <v>68</v>
      </c>
      <c r="AE1463">
        <v>1</v>
      </c>
      <c r="AF1463">
        <v>1</v>
      </c>
      <c r="AG1463">
        <v>0.63</v>
      </c>
      <c r="AH1463">
        <v>0</v>
      </c>
      <c r="BA1463">
        <v>9</v>
      </c>
      <c r="BB1463">
        <v>3</v>
      </c>
      <c r="BC1463">
        <v>7</v>
      </c>
      <c r="BD1463">
        <v>9</v>
      </c>
      <c r="BE1463">
        <v>0</v>
      </c>
      <c r="BF1463">
        <v>0.4</v>
      </c>
      <c r="BG1463">
        <v>95</v>
      </c>
      <c r="BH1463">
        <v>18</v>
      </c>
      <c r="BI1463">
        <v>110</v>
      </c>
      <c r="BJ1463">
        <v>101</v>
      </c>
      <c r="BK1463">
        <v>0</v>
      </c>
      <c r="BL1463">
        <v>75</v>
      </c>
      <c r="BM1463">
        <v>0</v>
      </c>
      <c r="BN1463">
        <v>0</v>
      </c>
      <c r="BO1463">
        <v>0</v>
      </c>
      <c r="BP1463">
        <v>0</v>
      </c>
      <c r="BQ1463" t="s">
        <v>18</v>
      </c>
      <c r="BR1463">
        <v>31</v>
      </c>
      <c r="BS1463">
        <v>15</v>
      </c>
      <c r="BT1463">
        <v>3</v>
      </c>
      <c r="BU1463">
        <v>2</v>
      </c>
      <c r="BV1463">
        <v>2.5999999999999999E-2</v>
      </c>
      <c r="BW1463">
        <v>1.9199999999999998E-2</v>
      </c>
      <c r="BX1463">
        <v>24</v>
      </c>
      <c r="BY1463">
        <v>0</v>
      </c>
      <c r="BZ1463" t="s">
        <v>133</v>
      </c>
      <c r="CB1463">
        <v>0.9</v>
      </c>
      <c r="CC1463">
        <v>1</v>
      </c>
      <c r="CD1463">
        <v>68</v>
      </c>
      <c r="CE1463">
        <v>1</v>
      </c>
      <c r="CF1463">
        <v>1</v>
      </c>
      <c r="CG1463">
        <v>0.63</v>
      </c>
      <c r="CH1463">
        <v>0</v>
      </c>
    </row>
    <row r="1464" spans="1:86">
      <c r="A1464">
        <v>10</v>
      </c>
      <c r="B1464">
        <v>802</v>
      </c>
      <c r="C1464">
        <v>1</v>
      </c>
      <c r="D1464">
        <v>9</v>
      </c>
      <c r="E1464">
        <v>0</v>
      </c>
      <c r="F1464" s="24">
        <f t="shared" si="112"/>
        <v>13</v>
      </c>
      <c r="G1464">
        <v>140</v>
      </c>
      <c r="H1464" s="24">
        <f t="shared" si="114"/>
        <v>8</v>
      </c>
      <c r="I1464" s="24">
        <f t="shared" si="116"/>
        <v>20</v>
      </c>
      <c r="J1464" s="24">
        <f t="shared" si="113"/>
        <v>125</v>
      </c>
      <c r="K1464" s="24" t="str">
        <f t="shared" si="115"/>
        <v>00</v>
      </c>
      <c r="L1464">
        <v>75</v>
      </c>
      <c r="M1464">
        <v>0</v>
      </c>
      <c r="N1464">
        <v>0</v>
      </c>
      <c r="O1464">
        <v>10</v>
      </c>
      <c r="P1464">
        <v>1</v>
      </c>
      <c r="Q1464" t="s">
        <v>19</v>
      </c>
      <c r="R1464">
        <v>41</v>
      </c>
      <c r="S1464">
        <v>48</v>
      </c>
      <c r="T1464">
        <v>5</v>
      </c>
      <c r="U1464">
        <v>2</v>
      </c>
      <c r="V1464">
        <v>8.0000000000000002E-3</v>
      </c>
      <c r="W1464">
        <v>2.2200000000000001E-2</v>
      </c>
      <c r="X1464">
        <v>24</v>
      </c>
      <c r="Y1464">
        <v>1.2</v>
      </c>
      <c r="Z1464" t="s">
        <v>57</v>
      </c>
      <c r="AA1464">
        <v>11200</v>
      </c>
      <c r="AB1464">
        <v>0.8</v>
      </c>
      <c r="AC1464">
        <v>1</v>
      </c>
      <c r="AD1464">
        <v>68</v>
      </c>
      <c r="AE1464">
        <v>1</v>
      </c>
      <c r="AF1464">
        <v>1</v>
      </c>
      <c r="AG1464">
        <v>0.63</v>
      </c>
      <c r="AH1464">
        <v>0</v>
      </c>
      <c r="BA1464">
        <v>10</v>
      </c>
      <c r="BB1464">
        <v>802</v>
      </c>
      <c r="BC1464">
        <v>1</v>
      </c>
      <c r="BD1464">
        <v>9</v>
      </c>
      <c r="BE1464">
        <v>0</v>
      </c>
      <c r="BF1464">
        <v>1.3</v>
      </c>
      <c r="BG1464">
        <v>140</v>
      </c>
      <c r="BH1464">
        <v>23</v>
      </c>
      <c r="BI1464">
        <v>160</v>
      </c>
      <c r="BJ1464">
        <v>101</v>
      </c>
      <c r="BK1464">
        <v>0</v>
      </c>
      <c r="BL1464">
        <v>75</v>
      </c>
      <c r="BM1464">
        <v>0</v>
      </c>
      <c r="BN1464">
        <v>0</v>
      </c>
      <c r="BO1464">
        <v>10</v>
      </c>
      <c r="BP1464">
        <v>1</v>
      </c>
      <c r="BQ1464" t="s">
        <v>19</v>
      </c>
      <c r="BR1464">
        <v>41</v>
      </c>
      <c r="BS1464">
        <v>48</v>
      </c>
      <c r="BT1464">
        <v>5</v>
      </c>
      <c r="BU1464">
        <v>2</v>
      </c>
      <c r="BV1464">
        <v>8.0000000000000002E-3</v>
      </c>
      <c r="BW1464">
        <v>2.2200000000000001E-2</v>
      </c>
      <c r="BX1464">
        <v>24</v>
      </c>
      <c r="BY1464">
        <v>1.2</v>
      </c>
      <c r="BZ1464" t="s">
        <v>57</v>
      </c>
      <c r="CA1464">
        <v>11200</v>
      </c>
      <c r="CB1464">
        <v>0.8</v>
      </c>
      <c r="CC1464">
        <v>1</v>
      </c>
      <c r="CD1464">
        <v>68</v>
      </c>
      <c r="CE1464">
        <v>1</v>
      </c>
      <c r="CF1464">
        <v>1</v>
      </c>
      <c r="CG1464">
        <v>0.63</v>
      </c>
      <c r="CH1464">
        <v>0</v>
      </c>
    </row>
    <row r="1465" spans="1:86">
      <c r="A1465">
        <v>11</v>
      </c>
      <c r="B1465">
        <v>802</v>
      </c>
      <c r="C1465">
        <v>1</v>
      </c>
      <c r="D1465">
        <v>9</v>
      </c>
      <c r="E1465">
        <v>0</v>
      </c>
      <c r="F1465" s="24">
        <f t="shared" si="112"/>
        <v>13</v>
      </c>
      <c r="G1465">
        <v>140</v>
      </c>
      <c r="H1465" s="24">
        <f t="shared" si="114"/>
        <v>8</v>
      </c>
      <c r="I1465" s="24">
        <f t="shared" si="116"/>
        <v>20</v>
      </c>
      <c r="J1465" s="24">
        <f t="shared" si="113"/>
        <v>125</v>
      </c>
      <c r="K1465" s="24" t="str">
        <f t="shared" si="115"/>
        <v>00</v>
      </c>
      <c r="L1465">
        <v>75</v>
      </c>
      <c r="M1465">
        <v>0</v>
      </c>
      <c r="N1465">
        <v>0</v>
      </c>
      <c r="O1465">
        <v>10</v>
      </c>
      <c r="P1465">
        <v>1</v>
      </c>
      <c r="Q1465" t="s">
        <v>19</v>
      </c>
      <c r="R1465">
        <v>41</v>
      </c>
      <c r="S1465">
        <v>48</v>
      </c>
      <c r="T1465">
        <v>5</v>
      </c>
      <c r="U1465">
        <v>2</v>
      </c>
      <c r="V1465">
        <v>2.8000000000000001E-2</v>
      </c>
      <c r="W1465">
        <v>9.4999999999999998E-3</v>
      </c>
      <c r="X1465">
        <v>24</v>
      </c>
      <c r="Y1465">
        <v>1.2</v>
      </c>
      <c r="Z1465" t="s">
        <v>57</v>
      </c>
      <c r="AA1465">
        <v>448</v>
      </c>
      <c r="AB1465">
        <v>0.8</v>
      </c>
      <c r="AC1465">
        <v>1</v>
      </c>
      <c r="AD1465">
        <v>68</v>
      </c>
      <c r="AE1465">
        <v>1</v>
      </c>
      <c r="AF1465">
        <v>1</v>
      </c>
      <c r="AG1465">
        <v>0.63</v>
      </c>
      <c r="AH1465">
        <v>0</v>
      </c>
      <c r="BA1465">
        <v>11</v>
      </c>
      <c r="BB1465">
        <v>802</v>
      </c>
      <c r="BC1465">
        <v>1</v>
      </c>
      <c r="BD1465">
        <v>9</v>
      </c>
      <c r="BE1465">
        <v>0</v>
      </c>
      <c r="BF1465">
        <v>1.3</v>
      </c>
      <c r="BG1465">
        <v>140</v>
      </c>
      <c r="BH1465">
        <v>23</v>
      </c>
      <c r="BI1465">
        <v>160</v>
      </c>
      <c r="BJ1465">
        <v>101</v>
      </c>
      <c r="BK1465">
        <v>0</v>
      </c>
      <c r="BL1465">
        <v>75</v>
      </c>
      <c r="BM1465">
        <v>0</v>
      </c>
      <c r="BN1465">
        <v>0</v>
      </c>
      <c r="BO1465">
        <v>10</v>
      </c>
      <c r="BP1465">
        <v>1</v>
      </c>
      <c r="BQ1465" t="s">
        <v>19</v>
      </c>
      <c r="BR1465">
        <v>41</v>
      </c>
      <c r="BS1465">
        <v>48</v>
      </c>
      <c r="BT1465">
        <v>5</v>
      </c>
      <c r="BU1465">
        <v>2</v>
      </c>
      <c r="BV1465">
        <v>2.8000000000000001E-2</v>
      </c>
      <c r="BW1465">
        <v>9.4999999999999998E-3</v>
      </c>
      <c r="BX1465">
        <v>24</v>
      </c>
      <c r="BY1465">
        <v>1.2</v>
      </c>
      <c r="BZ1465" t="s">
        <v>57</v>
      </c>
      <c r="CA1465">
        <v>448</v>
      </c>
      <c r="CB1465">
        <v>0.8</v>
      </c>
      <c r="CC1465">
        <v>1</v>
      </c>
      <c r="CD1465">
        <v>68</v>
      </c>
      <c r="CE1465">
        <v>1</v>
      </c>
      <c r="CF1465">
        <v>1</v>
      </c>
      <c r="CG1465">
        <v>0.63</v>
      </c>
      <c r="CH1465">
        <v>0</v>
      </c>
    </row>
    <row r="1466" spans="1:86">
      <c r="A1466">
        <v>12</v>
      </c>
      <c r="B1466">
        <v>801</v>
      </c>
      <c r="C1466">
        <v>1</v>
      </c>
      <c r="D1466">
        <v>9</v>
      </c>
      <c r="E1466">
        <v>0</v>
      </c>
      <c r="F1466" s="24">
        <f t="shared" si="112"/>
        <v>15</v>
      </c>
      <c r="G1466">
        <v>110</v>
      </c>
      <c r="H1466" s="24">
        <f t="shared" si="114"/>
        <v>8</v>
      </c>
      <c r="I1466" s="24">
        <f t="shared" si="116"/>
        <v>17</v>
      </c>
      <c r="J1466" s="24">
        <f t="shared" si="113"/>
        <v>125</v>
      </c>
      <c r="K1466" s="24" t="str">
        <f t="shared" si="115"/>
        <v>00</v>
      </c>
      <c r="L1466">
        <v>73</v>
      </c>
      <c r="M1466">
        <v>0</v>
      </c>
      <c r="N1466">
        <v>0</v>
      </c>
      <c r="O1466">
        <v>10</v>
      </c>
      <c r="P1466">
        <v>3</v>
      </c>
      <c r="Q1466" t="s">
        <v>19</v>
      </c>
      <c r="R1466">
        <v>32</v>
      </c>
      <c r="S1466">
        <v>30</v>
      </c>
      <c r="T1466">
        <v>5</v>
      </c>
      <c r="U1466">
        <v>2</v>
      </c>
      <c r="V1466">
        <v>4.0000000000000001E-3</v>
      </c>
      <c r="W1466">
        <v>2.7E-2</v>
      </c>
      <c r="X1466">
        <v>24</v>
      </c>
      <c r="Y1466">
        <v>1.2</v>
      </c>
      <c r="Z1466" t="s">
        <v>57</v>
      </c>
      <c r="AA1466">
        <v>11200</v>
      </c>
      <c r="AB1466">
        <v>0.63</v>
      </c>
      <c r="AC1466">
        <v>1</v>
      </c>
      <c r="AD1466">
        <v>68</v>
      </c>
      <c r="AE1466">
        <v>1</v>
      </c>
      <c r="AF1466">
        <v>1</v>
      </c>
      <c r="AG1466">
        <v>0.63</v>
      </c>
      <c r="AH1466">
        <v>0</v>
      </c>
      <c r="BA1466">
        <v>12</v>
      </c>
      <c r="BB1466">
        <v>801</v>
      </c>
      <c r="BC1466">
        <v>1</v>
      </c>
      <c r="BD1466">
        <v>9</v>
      </c>
      <c r="BE1466">
        <v>0</v>
      </c>
      <c r="BF1466">
        <v>1.4</v>
      </c>
      <c r="BG1466">
        <v>110</v>
      </c>
      <c r="BH1466">
        <v>23</v>
      </c>
      <c r="BI1466">
        <v>136</v>
      </c>
      <c r="BJ1466">
        <v>101</v>
      </c>
      <c r="BK1466">
        <v>0</v>
      </c>
      <c r="BL1466">
        <v>73</v>
      </c>
      <c r="BM1466">
        <v>0</v>
      </c>
      <c r="BN1466">
        <v>0</v>
      </c>
      <c r="BO1466">
        <v>10</v>
      </c>
      <c r="BP1466">
        <v>3</v>
      </c>
      <c r="BQ1466" t="s">
        <v>19</v>
      </c>
      <c r="BR1466">
        <v>32</v>
      </c>
      <c r="BS1466">
        <v>30</v>
      </c>
      <c r="BT1466">
        <v>5</v>
      </c>
      <c r="BU1466">
        <v>2</v>
      </c>
      <c r="BV1466">
        <v>4.0000000000000001E-3</v>
      </c>
      <c r="BW1466">
        <v>2.7E-2</v>
      </c>
      <c r="BX1466">
        <v>24</v>
      </c>
      <c r="BY1466">
        <v>1.2</v>
      </c>
      <c r="BZ1466" t="s">
        <v>57</v>
      </c>
      <c r="CA1466">
        <v>11200</v>
      </c>
      <c r="CB1466">
        <v>0.63</v>
      </c>
      <c r="CC1466">
        <v>1</v>
      </c>
      <c r="CD1466">
        <v>68</v>
      </c>
      <c r="CE1466">
        <v>1</v>
      </c>
      <c r="CF1466">
        <v>1</v>
      </c>
      <c r="CG1466">
        <v>0.63</v>
      </c>
      <c r="CH1466">
        <v>0</v>
      </c>
    </row>
    <row r="1467" spans="1:86">
      <c r="A1467">
        <v>13</v>
      </c>
      <c r="B1467">
        <v>801</v>
      </c>
      <c r="C1467">
        <v>1</v>
      </c>
      <c r="D1467">
        <v>9</v>
      </c>
      <c r="E1467">
        <v>0</v>
      </c>
      <c r="F1467" s="24">
        <f t="shared" si="112"/>
        <v>15</v>
      </c>
      <c r="G1467">
        <v>110</v>
      </c>
      <c r="H1467" s="24">
        <f t="shared" si="114"/>
        <v>8</v>
      </c>
      <c r="I1467" s="24">
        <f t="shared" si="116"/>
        <v>17</v>
      </c>
      <c r="J1467" s="24">
        <f t="shared" si="113"/>
        <v>125</v>
      </c>
      <c r="K1467" s="24" t="str">
        <f t="shared" si="115"/>
        <v>00</v>
      </c>
      <c r="L1467">
        <v>73</v>
      </c>
      <c r="M1467">
        <v>0</v>
      </c>
      <c r="N1467">
        <v>0</v>
      </c>
      <c r="O1467">
        <v>10</v>
      </c>
      <c r="P1467">
        <v>3</v>
      </c>
      <c r="Q1467" t="s">
        <v>19</v>
      </c>
      <c r="R1467">
        <v>32</v>
      </c>
      <c r="S1467">
        <v>30</v>
      </c>
      <c r="T1467">
        <v>5</v>
      </c>
      <c r="U1467">
        <v>2</v>
      </c>
      <c r="V1467">
        <v>2.4E-2</v>
      </c>
      <c r="W1467">
        <v>1.2E-2</v>
      </c>
      <c r="X1467">
        <v>24</v>
      </c>
      <c r="Y1467">
        <v>1.2</v>
      </c>
      <c r="Z1467" t="s">
        <v>57</v>
      </c>
      <c r="AA1467">
        <v>448</v>
      </c>
      <c r="AB1467">
        <v>0.63</v>
      </c>
      <c r="AC1467">
        <v>1</v>
      </c>
      <c r="AD1467">
        <v>68</v>
      </c>
      <c r="AE1467">
        <v>1</v>
      </c>
      <c r="AF1467">
        <v>1</v>
      </c>
      <c r="AG1467">
        <v>0.63</v>
      </c>
      <c r="AH1467">
        <v>0</v>
      </c>
      <c r="BA1467">
        <v>13</v>
      </c>
      <c r="BB1467">
        <v>801</v>
      </c>
      <c r="BC1467">
        <v>1</v>
      </c>
      <c r="BD1467">
        <v>9</v>
      </c>
      <c r="BE1467">
        <v>0</v>
      </c>
      <c r="BF1467">
        <v>1.4</v>
      </c>
      <c r="BG1467">
        <v>110</v>
      </c>
      <c r="BH1467">
        <v>23</v>
      </c>
      <c r="BI1467">
        <v>136</v>
      </c>
      <c r="BJ1467">
        <v>101</v>
      </c>
      <c r="BK1467">
        <v>0</v>
      </c>
      <c r="BL1467">
        <v>73</v>
      </c>
      <c r="BM1467">
        <v>0</v>
      </c>
      <c r="BN1467">
        <v>0</v>
      </c>
      <c r="BO1467">
        <v>10</v>
      </c>
      <c r="BP1467">
        <v>3</v>
      </c>
      <c r="BQ1467" t="s">
        <v>19</v>
      </c>
      <c r="BR1467">
        <v>32</v>
      </c>
      <c r="BS1467">
        <v>30</v>
      </c>
      <c r="BT1467">
        <v>5</v>
      </c>
      <c r="BU1467">
        <v>2</v>
      </c>
      <c r="BV1467">
        <v>2.4E-2</v>
      </c>
      <c r="BW1467">
        <v>1.2E-2</v>
      </c>
      <c r="BX1467">
        <v>24</v>
      </c>
      <c r="BY1467">
        <v>1.2</v>
      </c>
      <c r="BZ1467" t="s">
        <v>57</v>
      </c>
      <c r="CA1467">
        <v>448</v>
      </c>
      <c r="CB1467">
        <v>0.63</v>
      </c>
      <c r="CC1467">
        <v>1</v>
      </c>
      <c r="CD1467">
        <v>68</v>
      </c>
      <c r="CE1467">
        <v>1</v>
      </c>
      <c r="CF1467">
        <v>1</v>
      </c>
      <c r="CG1467">
        <v>0.63</v>
      </c>
      <c r="CH1467">
        <v>0</v>
      </c>
    </row>
    <row r="1468" spans="1:86">
      <c r="F1468" s="24" t="str">
        <f t="shared" si="112"/>
        <v/>
      </c>
      <c r="H1468" s="24" t="str">
        <f t="shared" si="114"/>
        <v/>
      </c>
      <c r="I1468" s="24" t="str">
        <f t="shared" si="116"/>
        <v/>
      </c>
      <c r="J1468" s="24" t="str">
        <f t="shared" si="113"/>
        <v/>
      </c>
      <c r="K1468" s="24" t="str">
        <f t="shared" si="115"/>
        <v/>
      </c>
      <c r="AC1468">
        <v>1</v>
      </c>
      <c r="AE1468">
        <v>1</v>
      </c>
      <c r="AF1468">
        <v>1</v>
      </c>
      <c r="AH1468">
        <v>0</v>
      </c>
      <c r="BK1468">
        <v>0</v>
      </c>
      <c r="CC1468">
        <v>1</v>
      </c>
      <c r="CE1468">
        <v>1</v>
      </c>
      <c r="CF1468">
        <v>1</v>
      </c>
      <c r="CH1468">
        <v>0</v>
      </c>
    </row>
    <row r="1469" spans="1:86">
      <c r="F1469" s="24" t="str">
        <f t="shared" si="112"/>
        <v/>
      </c>
      <c r="H1469" s="24" t="str">
        <f t="shared" si="114"/>
        <v/>
      </c>
      <c r="I1469" s="24" t="str">
        <f t="shared" si="116"/>
        <v/>
      </c>
      <c r="J1469" s="24" t="str">
        <f t="shared" si="113"/>
        <v/>
      </c>
      <c r="K1469" s="24" t="str">
        <f t="shared" si="115"/>
        <v/>
      </c>
      <c r="AC1469">
        <v>1</v>
      </c>
      <c r="AE1469">
        <v>1</v>
      </c>
      <c r="AF1469">
        <v>1</v>
      </c>
      <c r="AH1469">
        <v>0</v>
      </c>
      <c r="BK1469">
        <v>0</v>
      </c>
      <c r="CC1469">
        <v>1</v>
      </c>
      <c r="CE1469">
        <v>1</v>
      </c>
      <c r="CF1469">
        <v>1</v>
      </c>
      <c r="CH1469">
        <v>0</v>
      </c>
    </row>
    <row r="1470" spans="1:86">
      <c r="A1470">
        <v>2</v>
      </c>
      <c r="B1470">
        <v>9</v>
      </c>
      <c r="C1470">
        <v>300</v>
      </c>
      <c r="D1470">
        <v>55</v>
      </c>
      <c r="E1470">
        <v>0</v>
      </c>
      <c r="F1470" s="24">
        <f t="shared" si="112"/>
        <v>135</v>
      </c>
      <c r="G1470">
        <v>50</v>
      </c>
      <c r="H1470" s="24">
        <f t="shared" si="114"/>
        <v>12</v>
      </c>
      <c r="I1470" s="24">
        <f t="shared" si="116"/>
        <v>11</v>
      </c>
      <c r="J1470" s="24">
        <f t="shared" si="113"/>
        <v>175</v>
      </c>
      <c r="K1470" s="24" t="str">
        <f t="shared" si="115"/>
        <v>03</v>
      </c>
      <c r="L1470">
        <v>22</v>
      </c>
      <c r="M1470">
        <v>0</v>
      </c>
      <c r="N1470">
        <v>0</v>
      </c>
      <c r="O1470">
        <v>1</v>
      </c>
      <c r="P1470">
        <v>0</v>
      </c>
      <c r="Q1470" t="s">
        <v>18</v>
      </c>
      <c r="R1470">
        <v>21</v>
      </c>
      <c r="S1470">
        <v>10</v>
      </c>
      <c r="T1470">
        <v>2</v>
      </c>
      <c r="U1470">
        <v>2</v>
      </c>
      <c r="V1470">
        <v>0.30099999999999999</v>
      </c>
      <c r="W1470">
        <v>0.25280000000000002</v>
      </c>
      <c r="X1470">
        <v>24</v>
      </c>
      <c r="Y1470">
        <v>0</v>
      </c>
      <c r="Z1470" t="s">
        <v>133</v>
      </c>
      <c r="AB1470">
        <v>0</v>
      </c>
      <c r="AC1470">
        <v>1</v>
      </c>
      <c r="AD1470">
        <v>68</v>
      </c>
      <c r="AE1470">
        <v>1</v>
      </c>
      <c r="AF1470">
        <v>1</v>
      </c>
      <c r="AG1470">
        <v>0.8</v>
      </c>
      <c r="AH1470">
        <v>0</v>
      </c>
      <c r="BA1470">
        <v>2</v>
      </c>
      <c r="BB1470">
        <v>9</v>
      </c>
      <c r="BC1470">
        <v>300</v>
      </c>
      <c r="BD1470">
        <v>55</v>
      </c>
      <c r="BE1470">
        <v>0</v>
      </c>
      <c r="BF1470">
        <v>13.4</v>
      </c>
      <c r="BG1470">
        <v>50</v>
      </c>
      <c r="BH1470">
        <v>12</v>
      </c>
      <c r="BI1470">
        <v>90</v>
      </c>
      <c r="BJ1470">
        <v>103</v>
      </c>
      <c r="BK1470">
        <v>0</v>
      </c>
      <c r="BL1470">
        <v>22</v>
      </c>
      <c r="BM1470">
        <v>0</v>
      </c>
      <c r="BN1470">
        <v>0</v>
      </c>
      <c r="BO1470">
        <v>1</v>
      </c>
      <c r="BP1470">
        <v>0</v>
      </c>
      <c r="BQ1470" t="s">
        <v>18</v>
      </c>
      <c r="BR1470">
        <v>21</v>
      </c>
      <c r="BS1470">
        <v>10</v>
      </c>
      <c r="BT1470">
        <v>2</v>
      </c>
      <c r="BU1470">
        <v>2</v>
      </c>
      <c r="BV1470">
        <v>0.30099999999999999</v>
      </c>
      <c r="BW1470">
        <v>0.25280000000000002</v>
      </c>
      <c r="BX1470">
        <v>24</v>
      </c>
      <c r="BY1470">
        <v>0</v>
      </c>
      <c r="BZ1470" t="s">
        <v>133</v>
      </c>
      <c r="CB1470">
        <v>0</v>
      </c>
      <c r="CC1470">
        <v>1</v>
      </c>
      <c r="CD1470">
        <v>68</v>
      </c>
      <c r="CE1470">
        <v>1</v>
      </c>
      <c r="CF1470">
        <v>1</v>
      </c>
      <c r="CG1470">
        <v>0.8</v>
      </c>
      <c r="CH1470">
        <v>0</v>
      </c>
    </row>
    <row r="1471" spans="1:86">
      <c r="A1471">
        <v>3</v>
      </c>
      <c r="B1471">
        <v>8</v>
      </c>
      <c r="C1471">
        <v>200</v>
      </c>
      <c r="D1471">
        <v>40</v>
      </c>
      <c r="E1471">
        <v>0</v>
      </c>
      <c r="F1471" s="24">
        <f t="shared" si="112"/>
        <v>85</v>
      </c>
      <c r="G1471">
        <v>50</v>
      </c>
      <c r="H1471" s="24">
        <f t="shared" si="114"/>
        <v>14</v>
      </c>
      <c r="I1471" s="24">
        <f t="shared" si="116"/>
        <v>11</v>
      </c>
      <c r="J1471" s="24">
        <f t="shared" si="113"/>
        <v>175</v>
      </c>
      <c r="K1471" s="24" t="str">
        <f t="shared" si="115"/>
        <v>03</v>
      </c>
      <c r="L1471">
        <v>22</v>
      </c>
      <c r="M1471">
        <v>0</v>
      </c>
      <c r="N1471">
        <v>0</v>
      </c>
      <c r="O1471">
        <v>1</v>
      </c>
      <c r="P1471" t="s">
        <v>135</v>
      </c>
      <c r="Q1471" t="s">
        <v>18</v>
      </c>
      <c r="R1471">
        <v>21</v>
      </c>
      <c r="S1471">
        <v>10</v>
      </c>
      <c r="T1471">
        <v>2</v>
      </c>
      <c r="U1471">
        <v>2</v>
      </c>
      <c r="V1471">
        <v>0.20699999999999999</v>
      </c>
      <c r="W1471">
        <v>0.1739</v>
      </c>
      <c r="X1471">
        <v>24</v>
      </c>
      <c r="Y1471">
        <v>0</v>
      </c>
      <c r="Z1471" t="s">
        <v>133</v>
      </c>
      <c r="AB1471">
        <v>0</v>
      </c>
      <c r="AC1471">
        <v>1</v>
      </c>
      <c r="AD1471">
        <v>68</v>
      </c>
      <c r="AE1471">
        <v>1</v>
      </c>
      <c r="AF1471">
        <v>1</v>
      </c>
      <c r="AG1471">
        <v>0.8</v>
      </c>
      <c r="AH1471">
        <v>0</v>
      </c>
      <c r="BA1471">
        <v>3</v>
      </c>
      <c r="BB1471">
        <v>8</v>
      </c>
      <c r="BC1471">
        <v>200</v>
      </c>
      <c r="BD1471">
        <v>40</v>
      </c>
      <c r="BE1471">
        <v>0</v>
      </c>
      <c r="BF1471">
        <v>8.6</v>
      </c>
      <c r="BG1471">
        <v>50</v>
      </c>
      <c r="BH1471">
        <v>14</v>
      </c>
      <c r="BI1471">
        <v>90</v>
      </c>
      <c r="BJ1471">
        <v>103</v>
      </c>
      <c r="BK1471">
        <v>0</v>
      </c>
      <c r="BL1471">
        <v>22</v>
      </c>
      <c r="BM1471">
        <v>0</v>
      </c>
      <c r="BN1471">
        <v>0</v>
      </c>
      <c r="BO1471">
        <v>1</v>
      </c>
      <c r="BP1471" t="s">
        <v>135</v>
      </c>
      <c r="BQ1471" t="s">
        <v>18</v>
      </c>
      <c r="BR1471">
        <v>21</v>
      </c>
      <c r="BS1471">
        <v>10</v>
      </c>
      <c r="BT1471">
        <v>2</v>
      </c>
      <c r="BU1471">
        <v>2</v>
      </c>
      <c r="BV1471">
        <v>0.20699999999999999</v>
      </c>
      <c r="BW1471">
        <v>0.1739</v>
      </c>
      <c r="BX1471">
        <v>24</v>
      </c>
      <c r="BY1471">
        <v>0</v>
      </c>
      <c r="BZ1471" t="s">
        <v>133</v>
      </c>
      <c r="CB1471">
        <v>0</v>
      </c>
      <c r="CC1471">
        <v>1</v>
      </c>
      <c r="CD1471">
        <v>68</v>
      </c>
      <c r="CE1471">
        <v>1</v>
      </c>
      <c r="CF1471">
        <v>1</v>
      </c>
      <c r="CG1471">
        <v>0.8</v>
      </c>
      <c r="CH1471">
        <v>0</v>
      </c>
    </row>
    <row r="1472" spans="1:86">
      <c r="A1472">
        <v>4</v>
      </c>
      <c r="B1472">
        <v>7</v>
      </c>
      <c r="C1472">
        <v>140</v>
      </c>
      <c r="D1472">
        <v>40</v>
      </c>
      <c r="E1472">
        <v>0</v>
      </c>
      <c r="F1472" s="24">
        <f t="shared" si="112"/>
        <v>53</v>
      </c>
      <c r="G1472">
        <v>60</v>
      </c>
      <c r="H1472" s="24">
        <f t="shared" si="114"/>
        <v>14</v>
      </c>
      <c r="I1472" s="24">
        <f t="shared" si="116"/>
        <v>11</v>
      </c>
      <c r="J1472" s="24">
        <f t="shared" si="113"/>
        <v>175</v>
      </c>
      <c r="K1472" s="24" t="str">
        <f t="shared" si="115"/>
        <v>03</v>
      </c>
      <c r="L1472">
        <v>32</v>
      </c>
      <c r="M1472">
        <v>0</v>
      </c>
      <c r="N1472">
        <v>40</v>
      </c>
      <c r="O1472">
        <v>0</v>
      </c>
      <c r="P1472">
        <v>0</v>
      </c>
      <c r="Q1472" t="s">
        <v>18</v>
      </c>
      <c r="R1472">
        <v>31</v>
      </c>
      <c r="S1472">
        <v>15</v>
      </c>
      <c r="T1472">
        <v>2</v>
      </c>
      <c r="U1472">
        <v>2</v>
      </c>
      <c r="V1472">
        <v>0.152</v>
      </c>
      <c r="W1472">
        <v>0.12620000000000001</v>
      </c>
      <c r="X1472">
        <v>24</v>
      </c>
      <c r="Y1472">
        <v>0</v>
      </c>
      <c r="Z1472" t="s">
        <v>133</v>
      </c>
      <c r="AB1472">
        <v>0</v>
      </c>
      <c r="AC1472">
        <v>1</v>
      </c>
      <c r="AD1472">
        <v>68</v>
      </c>
      <c r="AE1472">
        <v>1</v>
      </c>
      <c r="AF1472">
        <v>1</v>
      </c>
      <c r="AG1472">
        <v>0.8</v>
      </c>
      <c r="AH1472">
        <v>0</v>
      </c>
      <c r="BA1472">
        <v>4</v>
      </c>
      <c r="BB1472">
        <v>7</v>
      </c>
      <c r="BC1472">
        <v>140</v>
      </c>
      <c r="BD1472">
        <v>40</v>
      </c>
      <c r="BE1472">
        <v>0</v>
      </c>
      <c r="BF1472">
        <v>5.3</v>
      </c>
      <c r="BG1472">
        <v>60</v>
      </c>
      <c r="BH1472">
        <v>14</v>
      </c>
      <c r="BI1472">
        <v>90</v>
      </c>
      <c r="BJ1472">
        <v>103</v>
      </c>
      <c r="BK1472">
        <v>0</v>
      </c>
      <c r="BL1472">
        <v>32</v>
      </c>
      <c r="BM1472">
        <v>0</v>
      </c>
      <c r="BN1472">
        <v>40</v>
      </c>
      <c r="BO1472">
        <v>0</v>
      </c>
      <c r="BP1472">
        <v>0</v>
      </c>
      <c r="BQ1472" t="s">
        <v>18</v>
      </c>
      <c r="BR1472">
        <v>31</v>
      </c>
      <c r="BS1472">
        <v>15</v>
      </c>
      <c r="BT1472">
        <v>2</v>
      </c>
      <c r="BU1472">
        <v>2</v>
      </c>
      <c r="BV1472">
        <v>0.152</v>
      </c>
      <c r="BW1472">
        <v>0.12620000000000001</v>
      </c>
      <c r="BX1472">
        <v>24</v>
      </c>
      <c r="BY1472">
        <v>0</v>
      </c>
      <c r="BZ1472" t="s">
        <v>133</v>
      </c>
      <c r="CB1472">
        <v>0</v>
      </c>
      <c r="CC1472">
        <v>1</v>
      </c>
      <c r="CD1472">
        <v>68</v>
      </c>
      <c r="CE1472">
        <v>1</v>
      </c>
      <c r="CF1472">
        <v>1</v>
      </c>
      <c r="CG1472">
        <v>0.8</v>
      </c>
      <c r="CH1472">
        <v>0</v>
      </c>
    </row>
    <row r="1473" spans="1:86">
      <c r="A1473">
        <v>5</v>
      </c>
      <c r="B1473">
        <v>6</v>
      </c>
      <c r="C1473">
        <v>70</v>
      </c>
      <c r="D1473">
        <v>25</v>
      </c>
      <c r="E1473">
        <v>0</v>
      </c>
      <c r="F1473" s="24">
        <f t="shared" si="112"/>
        <v>33</v>
      </c>
      <c r="G1473">
        <v>60</v>
      </c>
      <c r="H1473" s="24">
        <f t="shared" si="114"/>
        <v>10</v>
      </c>
      <c r="I1473" s="24">
        <f t="shared" si="116"/>
        <v>11</v>
      </c>
      <c r="J1473" s="24">
        <f t="shared" si="113"/>
        <v>150</v>
      </c>
      <c r="K1473" s="24" t="str">
        <f t="shared" si="115"/>
        <v>03</v>
      </c>
      <c r="L1473">
        <v>42</v>
      </c>
      <c r="M1473">
        <v>0</v>
      </c>
      <c r="N1473">
        <v>40</v>
      </c>
      <c r="O1473">
        <v>0</v>
      </c>
      <c r="P1473">
        <v>0</v>
      </c>
      <c r="Q1473" t="s">
        <v>18</v>
      </c>
      <c r="R1473">
        <v>31</v>
      </c>
      <c r="S1473">
        <v>15</v>
      </c>
      <c r="T1473">
        <v>2</v>
      </c>
      <c r="U1473">
        <v>2</v>
      </c>
      <c r="V1473">
        <v>0.109</v>
      </c>
      <c r="W1473">
        <v>8.72E-2</v>
      </c>
      <c r="X1473">
        <v>24</v>
      </c>
      <c r="Y1473">
        <v>0</v>
      </c>
      <c r="Z1473" t="s">
        <v>133</v>
      </c>
      <c r="AB1473">
        <v>4</v>
      </c>
      <c r="AC1473">
        <v>1</v>
      </c>
      <c r="AD1473">
        <v>68</v>
      </c>
      <c r="AE1473">
        <v>1</v>
      </c>
      <c r="AF1473">
        <v>1</v>
      </c>
      <c r="AG1473">
        <v>0.8</v>
      </c>
      <c r="AH1473">
        <v>0</v>
      </c>
      <c r="BA1473">
        <v>5</v>
      </c>
      <c r="BB1473">
        <v>6</v>
      </c>
      <c r="BC1473">
        <v>70</v>
      </c>
      <c r="BD1473">
        <v>25</v>
      </c>
      <c r="BE1473">
        <v>0</v>
      </c>
      <c r="BF1473">
        <v>3.3</v>
      </c>
      <c r="BG1473">
        <v>60</v>
      </c>
      <c r="BH1473">
        <v>14</v>
      </c>
      <c r="BI1473">
        <v>90</v>
      </c>
      <c r="BJ1473">
        <v>102</v>
      </c>
      <c r="BK1473">
        <v>0</v>
      </c>
      <c r="BL1473">
        <v>42</v>
      </c>
      <c r="BM1473">
        <v>0</v>
      </c>
      <c r="BN1473">
        <v>40</v>
      </c>
      <c r="BO1473">
        <v>0</v>
      </c>
      <c r="BP1473">
        <v>0</v>
      </c>
      <c r="BQ1473" t="s">
        <v>18</v>
      </c>
      <c r="BR1473">
        <v>31</v>
      </c>
      <c r="BS1473">
        <v>15</v>
      </c>
      <c r="BT1473">
        <v>2</v>
      </c>
      <c r="BU1473">
        <v>2</v>
      </c>
      <c r="BV1473">
        <v>0.109</v>
      </c>
      <c r="BW1473">
        <v>8.72E-2</v>
      </c>
      <c r="BX1473">
        <v>24</v>
      </c>
      <c r="BY1473">
        <v>0</v>
      </c>
      <c r="BZ1473" t="s">
        <v>133</v>
      </c>
      <c r="CB1473">
        <v>4</v>
      </c>
      <c r="CC1473">
        <v>1</v>
      </c>
      <c r="CD1473">
        <v>68</v>
      </c>
      <c r="CE1473">
        <v>1</v>
      </c>
      <c r="CF1473">
        <v>1</v>
      </c>
      <c r="CG1473">
        <v>0.8</v>
      </c>
      <c r="CH1473">
        <v>0</v>
      </c>
    </row>
    <row r="1474" spans="1:86">
      <c r="A1474">
        <v>6</v>
      </c>
      <c r="B1474">
        <v>5</v>
      </c>
      <c r="C1474">
        <v>40</v>
      </c>
      <c r="D1474">
        <v>20</v>
      </c>
      <c r="E1474">
        <v>0</v>
      </c>
      <c r="F1474" s="24">
        <f t="shared" si="112"/>
        <v>23</v>
      </c>
      <c r="G1474">
        <v>70</v>
      </c>
      <c r="H1474" s="24">
        <f t="shared" si="114"/>
        <v>12</v>
      </c>
      <c r="I1474" s="24">
        <f t="shared" si="116"/>
        <v>13</v>
      </c>
      <c r="J1474" s="24">
        <f t="shared" si="113"/>
        <v>150</v>
      </c>
      <c r="K1474" s="24" t="str">
        <f t="shared" si="115"/>
        <v>03</v>
      </c>
      <c r="L1474">
        <v>32</v>
      </c>
      <c r="M1474">
        <v>0</v>
      </c>
      <c r="N1474">
        <v>40</v>
      </c>
      <c r="O1474">
        <v>0</v>
      </c>
      <c r="P1474">
        <v>0</v>
      </c>
      <c r="Q1474" t="s">
        <v>18</v>
      </c>
      <c r="R1474">
        <v>31</v>
      </c>
      <c r="S1474">
        <v>15</v>
      </c>
      <c r="T1474">
        <v>2</v>
      </c>
      <c r="U1474">
        <v>2</v>
      </c>
      <c r="V1474">
        <v>7.3999999999999996E-2</v>
      </c>
      <c r="W1474">
        <v>5.8500000000000003E-2</v>
      </c>
      <c r="X1474">
        <v>24</v>
      </c>
      <c r="Y1474">
        <v>0</v>
      </c>
      <c r="Z1474" t="s">
        <v>133</v>
      </c>
      <c r="AB1474">
        <v>2.8</v>
      </c>
      <c r="AC1474">
        <v>1</v>
      </c>
      <c r="AD1474">
        <v>68</v>
      </c>
      <c r="AE1474">
        <v>1</v>
      </c>
      <c r="AF1474">
        <v>1</v>
      </c>
      <c r="AG1474">
        <v>0.8</v>
      </c>
      <c r="AH1474">
        <v>0</v>
      </c>
      <c r="BA1474">
        <v>6</v>
      </c>
      <c r="BB1474">
        <v>5</v>
      </c>
      <c r="BC1474">
        <v>40</v>
      </c>
      <c r="BD1474">
        <v>20</v>
      </c>
      <c r="BE1474">
        <v>0</v>
      </c>
      <c r="BF1474">
        <v>2.2999999999999998</v>
      </c>
      <c r="BG1474">
        <v>70</v>
      </c>
      <c r="BH1474">
        <v>17</v>
      </c>
      <c r="BI1474">
        <v>100</v>
      </c>
      <c r="BJ1474">
        <v>102</v>
      </c>
      <c r="BK1474">
        <v>0</v>
      </c>
      <c r="BL1474">
        <v>32</v>
      </c>
      <c r="BM1474">
        <v>0</v>
      </c>
      <c r="BN1474">
        <v>40</v>
      </c>
      <c r="BO1474">
        <v>0</v>
      </c>
      <c r="BP1474">
        <v>0</v>
      </c>
      <c r="BQ1474" t="s">
        <v>18</v>
      </c>
      <c r="BR1474">
        <v>31</v>
      </c>
      <c r="BS1474">
        <v>15</v>
      </c>
      <c r="BT1474">
        <v>2</v>
      </c>
      <c r="BU1474">
        <v>2</v>
      </c>
      <c r="BV1474">
        <v>7.3999999999999996E-2</v>
      </c>
      <c r="BW1474">
        <v>5.8500000000000003E-2</v>
      </c>
      <c r="BX1474">
        <v>24</v>
      </c>
      <c r="BY1474">
        <v>0</v>
      </c>
      <c r="BZ1474" t="s">
        <v>133</v>
      </c>
      <c r="CB1474">
        <v>2.8</v>
      </c>
      <c r="CC1474">
        <v>1</v>
      </c>
      <c r="CD1474">
        <v>68</v>
      </c>
      <c r="CE1474">
        <v>1</v>
      </c>
      <c r="CF1474">
        <v>1</v>
      </c>
      <c r="CG1474">
        <v>0.8</v>
      </c>
      <c r="CH1474">
        <v>0</v>
      </c>
    </row>
    <row r="1475" spans="1:86">
      <c r="A1475">
        <v>7</v>
      </c>
      <c r="B1475">
        <v>4</v>
      </c>
      <c r="C1475">
        <v>10</v>
      </c>
      <c r="D1475">
        <v>10</v>
      </c>
      <c r="E1475">
        <v>0</v>
      </c>
      <c r="F1475" s="24">
        <f t="shared" ref="F1475:F1538" si="117">IF(BF1475="","",IF(OR(ROUND(MOD(BF1475,1),1)=0.2,ROUND(MOD(BF1475,1),1)=0.4,ROUND(MOD(BF1475,1),1)=0.7),BF1475+0.1,IF(OR(ROUND(MOD(BF1475,1),1)=0.1,ROUND(MOD(BF1475,1),1)=0.6,ROUND(MOD(BF1475,1),1)=0.9),BF1475-0.1,BF1475))*10)</f>
        <v>15</v>
      </c>
      <c r="G1475">
        <v>95</v>
      </c>
      <c r="H1475" s="24">
        <f t="shared" si="114"/>
        <v>6</v>
      </c>
      <c r="I1475" s="24">
        <f t="shared" si="116"/>
        <v>13</v>
      </c>
      <c r="J1475" s="24">
        <f t="shared" ref="J1475:J1538" si="118">IF(BJ1475="","",IF(BJ1475&gt;100,100+IF(RIGHT(BJ1475,1)*25&gt;=100,80,RIGHT(BJ1475,1)*25),IF(RIGHT(BJ1475,1)*25&gt;=100,80,RIGHT(BJ1475,1)*25)))</f>
        <v>125</v>
      </c>
      <c r="K1475" s="24" t="str">
        <f t="shared" si="115"/>
        <v>00</v>
      </c>
      <c r="L1475">
        <v>52</v>
      </c>
      <c r="M1475">
        <v>0</v>
      </c>
      <c r="N1475">
        <v>40</v>
      </c>
      <c r="O1475">
        <v>0</v>
      </c>
      <c r="P1475">
        <v>0</v>
      </c>
      <c r="Q1475" t="s">
        <v>18</v>
      </c>
      <c r="R1475">
        <v>31</v>
      </c>
      <c r="S1475">
        <v>15</v>
      </c>
      <c r="T1475">
        <v>2</v>
      </c>
      <c r="U1475">
        <v>2</v>
      </c>
      <c r="V1475">
        <v>4.9000000000000002E-2</v>
      </c>
      <c r="W1475">
        <v>3.8699999999999998E-2</v>
      </c>
      <c r="X1475">
        <v>24</v>
      </c>
      <c r="Y1475">
        <v>0</v>
      </c>
      <c r="Z1475" t="s">
        <v>133</v>
      </c>
      <c r="AB1475">
        <v>2</v>
      </c>
      <c r="AC1475">
        <v>1</v>
      </c>
      <c r="AD1475">
        <v>68</v>
      </c>
      <c r="AE1475">
        <v>1</v>
      </c>
      <c r="AF1475">
        <v>1</v>
      </c>
      <c r="AG1475">
        <v>0.8</v>
      </c>
      <c r="AH1475">
        <v>0</v>
      </c>
      <c r="BA1475">
        <v>7</v>
      </c>
      <c r="BB1475">
        <v>4</v>
      </c>
      <c r="BC1475">
        <v>10</v>
      </c>
      <c r="BD1475">
        <v>10</v>
      </c>
      <c r="BE1475">
        <v>0</v>
      </c>
      <c r="BF1475">
        <v>1.5</v>
      </c>
      <c r="BG1475">
        <v>95</v>
      </c>
      <c r="BH1475">
        <v>18</v>
      </c>
      <c r="BI1475">
        <v>100</v>
      </c>
      <c r="BJ1475">
        <v>101</v>
      </c>
      <c r="BK1475">
        <v>0</v>
      </c>
      <c r="BL1475">
        <v>52</v>
      </c>
      <c r="BM1475">
        <v>0</v>
      </c>
      <c r="BN1475">
        <v>40</v>
      </c>
      <c r="BO1475">
        <v>0</v>
      </c>
      <c r="BP1475">
        <v>0</v>
      </c>
      <c r="BQ1475" t="s">
        <v>18</v>
      </c>
      <c r="BR1475">
        <v>31</v>
      </c>
      <c r="BS1475">
        <v>15</v>
      </c>
      <c r="BT1475">
        <v>2</v>
      </c>
      <c r="BU1475">
        <v>2</v>
      </c>
      <c r="BV1475">
        <v>4.9000000000000002E-2</v>
      </c>
      <c r="BW1475">
        <v>3.8699999999999998E-2</v>
      </c>
      <c r="BX1475">
        <v>24</v>
      </c>
      <c r="BY1475">
        <v>0</v>
      </c>
      <c r="BZ1475" t="s">
        <v>133</v>
      </c>
      <c r="CB1475">
        <v>2</v>
      </c>
      <c r="CC1475">
        <v>1</v>
      </c>
      <c r="CD1475">
        <v>68</v>
      </c>
      <c r="CE1475">
        <v>1</v>
      </c>
      <c r="CF1475">
        <v>1</v>
      </c>
      <c r="CG1475">
        <v>0.8</v>
      </c>
      <c r="CH1475">
        <v>0</v>
      </c>
    </row>
    <row r="1476" spans="1:86">
      <c r="A1476">
        <v>8</v>
      </c>
      <c r="B1476">
        <v>3</v>
      </c>
      <c r="C1476">
        <v>7</v>
      </c>
      <c r="D1476">
        <v>9</v>
      </c>
      <c r="E1476">
        <v>0</v>
      </c>
      <c r="F1476" s="24">
        <f t="shared" si="117"/>
        <v>7.9999999999999991</v>
      </c>
      <c r="G1476">
        <v>95</v>
      </c>
      <c r="H1476" s="24">
        <f t="shared" ref="H1476:H1539" si="119">IF(BH1476="","",IF(ROUNDUP((BH1476/100)*IF(BJ1476&gt;100,RIGHT(BJ1476,2),BJ1476)*250*4/60*2/IF(BK1476&gt;=10,10,1),0)&gt;15,15,ROUNDUP((BH1476/100)*IF(BJ1476&gt;100,RIGHT(BJ1476,2),BJ1476)*250*4/60*2/IF(BK1476&gt;=10,10,1),0)))</f>
        <v>6</v>
      </c>
      <c r="I1476" s="24">
        <f t="shared" si="116"/>
        <v>13</v>
      </c>
      <c r="J1476" s="24">
        <f t="shared" si="118"/>
        <v>125</v>
      </c>
      <c r="K1476" s="24" t="str">
        <f t="shared" ref="K1476:K1539" si="120">TEXT(IF(W1476=0,"",IF(BK1476&gt;=10,LEFT(BK1476,1),0)&amp;IF(V1476&gt;=0.06,3,0)),"00")</f>
        <v>00</v>
      </c>
      <c r="L1476">
        <v>62</v>
      </c>
      <c r="M1476">
        <v>0</v>
      </c>
      <c r="N1476">
        <v>0</v>
      </c>
      <c r="O1476">
        <v>0</v>
      </c>
      <c r="P1476">
        <v>0</v>
      </c>
      <c r="Q1476" t="s">
        <v>18</v>
      </c>
      <c r="R1476">
        <v>31</v>
      </c>
      <c r="S1476">
        <v>15</v>
      </c>
      <c r="T1476">
        <v>3</v>
      </c>
      <c r="U1476">
        <v>2</v>
      </c>
      <c r="V1476">
        <v>3.5000000000000003E-2</v>
      </c>
      <c r="W1476">
        <v>2.6599999999999999E-2</v>
      </c>
      <c r="X1476">
        <v>24</v>
      </c>
      <c r="Y1476">
        <v>0</v>
      </c>
      <c r="Z1476" t="s">
        <v>133</v>
      </c>
      <c r="AB1476">
        <v>1.1200000000000001</v>
      </c>
      <c r="AC1476">
        <v>1</v>
      </c>
      <c r="AD1476">
        <v>68</v>
      </c>
      <c r="AE1476">
        <v>1</v>
      </c>
      <c r="AF1476">
        <v>1</v>
      </c>
      <c r="AG1476">
        <v>0.8</v>
      </c>
      <c r="AH1476">
        <v>0</v>
      </c>
      <c r="BA1476">
        <v>8</v>
      </c>
      <c r="BB1476">
        <v>3</v>
      </c>
      <c r="BC1476">
        <v>7</v>
      </c>
      <c r="BD1476">
        <v>9</v>
      </c>
      <c r="BE1476">
        <v>0</v>
      </c>
      <c r="BF1476">
        <v>0.7</v>
      </c>
      <c r="BG1476">
        <v>95</v>
      </c>
      <c r="BH1476">
        <v>18</v>
      </c>
      <c r="BI1476">
        <v>100</v>
      </c>
      <c r="BJ1476">
        <v>101</v>
      </c>
      <c r="BK1476">
        <v>0</v>
      </c>
      <c r="BL1476">
        <v>62</v>
      </c>
      <c r="BM1476">
        <v>0</v>
      </c>
      <c r="BN1476">
        <v>0</v>
      </c>
      <c r="BO1476">
        <v>0</v>
      </c>
      <c r="BP1476">
        <v>0</v>
      </c>
      <c r="BQ1476" t="s">
        <v>18</v>
      </c>
      <c r="BR1476">
        <v>31</v>
      </c>
      <c r="BS1476">
        <v>15</v>
      </c>
      <c r="BT1476">
        <v>3</v>
      </c>
      <c r="BU1476">
        <v>2</v>
      </c>
      <c r="BV1476">
        <v>3.5000000000000003E-2</v>
      </c>
      <c r="BW1476">
        <v>2.6599999999999999E-2</v>
      </c>
      <c r="BX1476">
        <v>24</v>
      </c>
      <c r="BY1476">
        <v>0</v>
      </c>
      <c r="BZ1476" t="s">
        <v>133</v>
      </c>
      <c r="CB1476">
        <v>1.1200000000000001</v>
      </c>
      <c r="CC1476">
        <v>1</v>
      </c>
      <c r="CD1476">
        <v>68</v>
      </c>
      <c r="CE1476">
        <v>1</v>
      </c>
      <c r="CF1476">
        <v>1</v>
      </c>
      <c r="CG1476">
        <v>0.8</v>
      </c>
      <c r="CH1476">
        <v>0</v>
      </c>
    </row>
    <row r="1477" spans="1:86">
      <c r="A1477">
        <v>9</v>
      </c>
      <c r="B1477">
        <v>2</v>
      </c>
      <c r="C1477">
        <v>7</v>
      </c>
      <c r="D1477">
        <v>9</v>
      </c>
      <c r="E1477">
        <v>0</v>
      </c>
      <c r="F1477" s="24">
        <f t="shared" si="117"/>
        <v>5</v>
      </c>
      <c r="G1477">
        <v>95</v>
      </c>
      <c r="H1477" s="24">
        <f t="shared" si="119"/>
        <v>6</v>
      </c>
      <c r="I1477" s="24">
        <f t="shared" si="116"/>
        <v>14</v>
      </c>
      <c r="J1477" s="24">
        <f t="shared" si="118"/>
        <v>125</v>
      </c>
      <c r="K1477" s="24" t="str">
        <f t="shared" si="120"/>
        <v>00</v>
      </c>
      <c r="L1477">
        <v>75</v>
      </c>
      <c r="M1477">
        <v>0</v>
      </c>
      <c r="N1477">
        <v>0</v>
      </c>
      <c r="O1477">
        <v>0</v>
      </c>
      <c r="P1477">
        <v>0</v>
      </c>
      <c r="Q1477" t="s">
        <v>18</v>
      </c>
      <c r="R1477">
        <v>31</v>
      </c>
      <c r="S1477">
        <v>15</v>
      </c>
      <c r="T1477">
        <v>3</v>
      </c>
      <c r="U1477">
        <v>2</v>
      </c>
      <c r="V1477">
        <v>2.4E-2</v>
      </c>
      <c r="W1477">
        <v>1.78E-2</v>
      </c>
      <c r="X1477">
        <v>24</v>
      </c>
      <c r="Y1477">
        <v>0</v>
      </c>
      <c r="Z1477" t="s">
        <v>133</v>
      </c>
      <c r="AB1477">
        <v>0.9</v>
      </c>
      <c r="AC1477">
        <v>1</v>
      </c>
      <c r="AD1477">
        <v>68</v>
      </c>
      <c r="AE1477">
        <v>1</v>
      </c>
      <c r="AF1477">
        <v>1</v>
      </c>
      <c r="AG1477">
        <v>0.8</v>
      </c>
      <c r="AH1477">
        <v>0</v>
      </c>
      <c r="BA1477">
        <v>9</v>
      </c>
      <c r="BB1477">
        <v>2</v>
      </c>
      <c r="BC1477">
        <v>7</v>
      </c>
      <c r="BD1477">
        <v>9</v>
      </c>
      <c r="BE1477">
        <v>0</v>
      </c>
      <c r="BF1477">
        <v>0.4</v>
      </c>
      <c r="BG1477">
        <v>95</v>
      </c>
      <c r="BH1477">
        <v>18</v>
      </c>
      <c r="BI1477">
        <v>110</v>
      </c>
      <c r="BJ1477">
        <v>101</v>
      </c>
      <c r="BK1477">
        <v>0</v>
      </c>
      <c r="BL1477">
        <v>75</v>
      </c>
      <c r="BM1477">
        <v>0</v>
      </c>
      <c r="BN1477">
        <v>0</v>
      </c>
      <c r="BO1477">
        <v>0</v>
      </c>
      <c r="BP1477">
        <v>0</v>
      </c>
      <c r="BQ1477" t="s">
        <v>18</v>
      </c>
      <c r="BR1477">
        <v>31</v>
      </c>
      <c r="BS1477">
        <v>15</v>
      </c>
      <c r="BT1477">
        <v>3</v>
      </c>
      <c r="BU1477">
        <v>2</v>
      </c>
      <c r="BV1477">
        <v>2.4E-2</v>
      </c>
      <c r="BW1477">
        <v>1.78E-2</v>
      </c>
      <c r="BX1477">
        <v>24</v>
      </c>
      <c r="BY1477">
        <v>0</v>
      </c>
      <c r="BZ1477" t="s">
        <v>133</v>
      </c>
      <c r="CB1477">
        <v>0.9</v>
      </c>
      <c r="CC1477">
        <v>1</v>
      </c>
      <c r="CD1477">
        <v>68</v>
      </c>
      <c r="CE1477">
        <v>1</v>
      </c>
      <c r="CF1477">
        <v>1</v>
      </c>
      <c r="CG1477">
        <v>0.8</v>
      </c>
      <c r="CH1477">
        <v>0</v>
      </c>
    </row>
    <row r="1478" spans="1:86">
      <c r="A1478">
        <v>10</v>
      </c>
      <c r="B1478">
        <v>801</v>
      </c>
      <c r="C1478">
        <v>7</v>
      </c>
      <c r="D1478">
        <v>9</v>
      </c>
      <c r="E1478">
        <v>0</v>
      </c>
      <c r="F1478" s="24">
        <f t="shared" si="117"/>
        <v>3</v>
      </c>
      <c r="G1478">
        <v>110</v>
      </c>
      <c r="H1478" s="24">
        <f t="shared" si="119"/>
        <v>7</v>
      </c>
      <c r="I1478" s="24">
        <f t="shared" si="116"/>
        <v>14</v>
      </c>
      <c r="J1478" s="24">
        <f t="shared" si="118"/>
        <v>125</v>
      </c>
      <c r="K1478" s="24" t="str">
        <f t="shared" si="120"/>
        <v>00</v>
      </c>
      <c r="L1478">
        <v>73</v>
      </c>
      <c r="M1478">
        <v>0</v>
      </c>
      <c r="N1478">
        <v>0</v>
      </c>
      <c r="O1478">
        <v>0</v>
      </c>
      <c r="P1478">
        <v>1</v>
      </c>
      <c r="Q1478" t="s">
        <v>18</v>
      </c>
      <c r="R1478">
        <v>31</v>
      </c>
      <c r="S1478">
        <v>15</v>
      </c>
      <c r="T1478">
        <v>3</v>
      </c>
      <c r="U1478">
        <v>2</v>
      </c>
      <c r="V1478">
        <v>4.0000000000000001E-3</v>
      </c>
      <c r="W1478">
        <v>2.7E-2</v>
      </c>
      <c r="X1478">
        <v>24</v>
      </c>
      <c r="Y1478">
        <v>0</v>
      </c>
      <c r="Z1478" t="s">
        <v>133</v>
      </c>
      <c r="AB1478">
        <v>0.8</v>
      </c>
      <c r="AC1478">
        <v>1</v>
      </c>
      <c r="AD1478">
        <v>68</v>
      </c>
      <c r="AE1478">
        <v>1</v>
      </c>
      <c r="AF1478">
        <v>1</v>
      </c>
      <c r="AG1478">
        <v>0.8</v>
      </c>
      <c r="AH1478">
        <v>0</v>
      </c>
      <c r="BA1478">
        <v>10</v>
      </c>
      <c r="BB1478">
        <v>801</v>
      </c>
      <c r="BC1478">
        <v>7</v>
      </c>
      <c r="BD1478">
        <v>9</v>
      </c>
      <c r="BE1478">
        <v>0</v>
      </c>
      <c r="BF1478">
        <v>0.3</v>
      </c>
      <c r="BG1478">
        <v>110</v>
      </c>
      <c r="BH1478">
        <v>20</v>
      </c>
      <c r="BI1478">
        <v>110</v>
      </c>
      <c r="BJ1478">
        <v>101</v>
      </c>
      <c r="BK1478">
        <v>0</v>
      </c>
      <c r="BL1478">
        <v>73</v>
      </c>
      <c r="BM1478">
        <v>0</v>
      </c>
      <c r="BN1478">
        <v>0</v>
      </c>
      <c r="BO1478">
        <v>0</v>
      </c>
      <c r="BP1478">
        <v>1</v>
      </c>
      <c r="BQ1478" t="s">
        <v>18</v>
      </c>
      <c r="BR1478">
        <v>31</v>
      </c>
      <c r="BS1478">
        <v>15</v>
      </c>
      <c r="BT1478">
        <v>3</v>
      </c>
      <c r="BU1478">
        <v>2</v>
      </c>
      <c r="BV1478">
        <v>4.0000000000000001E-3</v>
      </c>
      <c r="BW1478">
        <v>2.7E-2</v>
      </c>
      <c r="BX1478">
        <v>24</v>
      </c>
      <c r="BY1478">
        <v>0</v>
      </c>
      <c r="BZ1478" t="s">
        <v>133</v>
      </c>
      <c r="CB1478">
        <v>0.8</v>
      </c>
      <c r="CC1478">
        <v>1</v>
      </c>
      <c r="CD1478">
        <v>68</v>
      </c>
      <c r="CE1478">
        <v>1</v>
      </c>
      <c r="CF1478">
        <v>1</v>
      </c>
      <c r="CG1478">
        <v>0.8</v>
      </c>
      <c r="CH1478">
        <v>0</v>
      </c>
    </row>
    <row r="1479" spans="1:86">
      <c r="A1479">
        <v>11</v>
      </c>
      <c r="B1479">
        <v>801</v>
      </c>
      <c r="C1479">
        <v>7</v>
      </c>
      <c r="D1479">
        <v>9</v>
      </c>
      <c r="E1479">
        <v>0</v>
      </c>
      <c r="F1479" s="24">
        <f t="shared" si="117"/>
        <v>3</v>
      </c>
      <c r="G1479">
        <v>110</v>
      </c>
      <c r="H1479" s="24">
        <f t="shared" si="119"/>
        <v>7</v>
      </c>
      <c r="I1479" s="24">
        <f t="shared" si="116"/>
        <v>14</v>
      </c>
      <c r="J1479" s="24">
        <f t="shared" si="118"/>
        <v>125</v>
      </c>
      <c r="K1479" s="24" t="str">
        <f t="shared" si="120"/>
        <v>00</v>
      </c>
      <c r="L1479">
        <v>73</v>
      </c>
      <c r="M1479">
        <v>0</v>
      </c>
      <c r="N1479">
        <v>0</v>
      </c>
      <c r="O1479">
        <v>0</v>
      </c>
      <c r="P1479">
        <v>1</v>
      </c>
      <c r="Q1479" t="s">
        <v>18</v>
      </c>
      <c r="R1479">
        <v>31</v>
      </c>
      <c r="S1479">
        <v>15</v>
      </c>
      <c r="T1479">
        <v>3</v>
      </c>
      <c r="U1479">
        <v>2</v>
      </c>
      <c r="V1479">
        <v>2.4E-2</v>
      </c>
      <c r="W1479">
        <v>1.2E-2</v>
      </c>
      <c r="X1479">
        <v>24</v>
      </c>
      <c r="Y1479">
        <v>0</v>
      </c>
      <c r="Z1479" t="s">
        <v>133</v>
      </c>
      <c r="AB1479">
        <v>0.8</v>
      </c>
      <c r="AC1479">
        <v>1</v>
      </c>
      <c r="AD1479">
        <v>68</v>
      </c>
      <c r="AE1479">
        <v>1</v>
      </c>
      <c r="AF1479">
        <v>1</v>
      </c>
      <c r="AG1479">
        <v>0.8</v>
      </c>
      <c r="AH1479">
        <v>0</v>
      </c>
      <c r="BA1479">
        <v>11</v>
      </c>
      <c r="BB1479">
        <v>801</v>
      </c>
      <c r="BC1479">
        <v>7</v>
      </c>
      <c r="BD1479">
        <v>9</v>
      </c>
      <c r="BE1479">
        <v>0</v>
      </c>
      <c r="BF1479">
        <v>0.3</v>
      </c>
      <c r="BG1479">
        <v>110</v>
      </c>
      <c r="BH1479">
        <v>20</v>
      </c>
      <c r="BI1479">
        <v>110</v>
      </c>
      <c r="BJ1479">
        <v>101</v>
      </c>
      <c r="BK1479">
        <v>0</v>
      </c>
      <c r="BL1479">
        <v>73</v>
      </c>
      <c r="BM1479">
        <v>0</v>
      </c>
      <c r="BN1479">
        <v>0</v>
      </c>
      <c r="BO1479">
        <v>0</v>
      </c>
      <c r="BP1479">
        <v>1</v>
      </c>
      <c r="BQ1479" t="s">
        <v>18</v>
      </c>
      <c r="BR1479">
        <v>31</v>
      </c>
      <c r="BS1479">
        <v>15</v>
      </c>
      <c r="BT1479">
        <v>3</v>
      </c>
      <c r="BU1479">
        <v>2</v>
      </c>
      <c r="BV1479">
        <v>2.4E-2</v>
      </c>
      <c r="BW1479">
        <v>1.2E-2</v>
      </c>
      <c r="BX1479">
        <v>24</v>
      </c>
      <c r="BY1479">
        <v>0</v>
      </c>
      <c r="BZ1479" t="s">
        <v>133</v>
      </c>
      <c r="CB1479">
        <v>0.8</v>
      </c>
      <c r="CC1479">
        <v>1</v>
      </c>
      <c r="CD1479">
        <v>68</v>
      </c>
      <c r="CE1479">
        <v>1</v>
      </c>
      <c r="CF1479">
        <v>1</v>
      </c>
      <c r="CG1479">
        <v>0.8</v>
      </c>
      <c r="CH1479">
        <v>0</v>
      </c>
    </row>
    <row r="1480" spans="1:86">
      <c r="F1480" s="24" t="str">
        <f t="shared" si="117"/>
        <v/>
      </c>
      <c r="H1480" s="24" t="str">
        <f t="shared" si="119"/>
        <v/>
      </c>
      <c r="I1480" s="24" t="str">
        <f t="shared" si="116"/>
        <v/>
      </c>
      <c r="J1480" s="24" t="str">
        <f t="shared" si="118"/>
        <v/>
      </c>
      <c r="K1480" s="24" t="str">
        <f t="shared" si="120"/>
        <v/>
      </c>
      <c r="AC1480">
        <v>1</v>
      </c>
      <c r="AE1480">
        <v>1</v>
      </c>
      <c r="AF1480">
        <v>1</v>
      </c>
      <c r="AH1480">
        <v>0</v>
      </c>
      <c r="BK1480">
        <v>0</v>
      </c>
      <c r="CC1480">
        <v>1</v>
      </c>
      <c r="CE1480">
        <v>1</v>
      </c>
      <c r="CF1480">
        <v>1</v>
      </c>
      <c r="CH1480">
        <v>0</v>
      </c>
    </row>
    <row r="1481" spans="1:86">
      <c r="F1481" s="24" t="str">
        <f t="shared" si="117"/>
        <v/>
      </c>
      <c r="H1481" s="24" t="str">
        <f t="shared" si="119"/>
        <v/>
      </c>
      <c r="I1481" s="24" t="str">
        <f t="shared" si="116"/>
        <v/>
      </c>
      <c r="J1481" s="24" t="str">
        <f t="shared" si="118"/>
        <v/>
      </c>
      <c r="K1481" s="24" t="str">
        <f t="shared" si="120"/>
        <v/>
      </c>
      <c r="AC1481">
        <v>1</v>
      </c>
      <c r="AE1481">
        <v>1</v>
      </c>
      <c r="AF1481">
        <v>1</v>
      </c>
      <c r="AH1481">
        <v>0</v>
      </c>
      <c r="BK1481">
        <v>0</v>
      </c>
      <c r="CC1481">
        <v>1</v>
      </c>
      <c r="CE1481">
        <v>1</v>
      </c>
      <c r="CF1481">
        <v>1</v>
      </c>
      <c r="CH1481">
        <v>0</v>
      </c>
    </row>
    <row r="1482" spans="1:86">
      <c r="A1482">
        <v>2</v>
      </c>
      <c r="B1482">
        <v>8</v>
      </c>
      <c r="C1482">
        <v>300</v>
      </c>
      <c r="D1482">
        <v>55</v>
      </c>
      <c r="E1482">
        <v>0</v>
      </c>
      <c r="F1482" s="24">
        <f t="shared" si="117"/>
        <v>135</v>
      </c>
      <c r="G1482">
        <v>50</v>
      </c>
      <c r="H1482" s="24">
        <f t="shared" si="119"/>
        <v>12</v>
      </c>
      <c r="I1482" s="24">
        <f t="shared" si="116"/>
        <v>11</v>
      </c>
      <c r="J1482" s="24">
        <f t="shared" si="118"/>
        <v>175</v>
      </c>
      <c r="K1482" s="24" t="str">
        <f t="shared" si="120"/>
        <v>03</v>
      </c>
      <c r="L1482">
        <v>22</v>
      </c>
      <c r="M1482">
        <v>0</v>
      </c>
      <c r="N1482">
        <v>0</v>
      </c>
      <c r="O1482">
        <v>1</v>
      </c>
      <c r="P1482">
        <v>0</v>
      </c>
      <c r="Q1482" t="s">
        <v>18</v>
      </c>
      <c r="R1482">
        <v>21</v>
      </c>
      <c r="S1482">
        <v>10</v>
      </c>
      <c r="T1482">
        <v>2</v>
      </c>
      <c r="U1482">
        <v>2</v>
      </c>
      <c r="V1482">
        <v>0.29599999999999999</v>
      </c>
      <c r="W1482">
        <v>0.24859999999999999</v>
      </c>
      <c r="X1482">
        <v>24</v>
      </c>
      <c r="Y1482">
        <v>0</v>
      </c>
      <c r="Z1482" t="s">
        <v>133</v>
      </c>
      <c r="AB1482">
        <v>0</v>
      </c>
      <c r="AC1482">
        <v>1</v>
      </c>
      <c r="AD1482">
        <v>68</v>
      </c>
      <c r="AE1482">
        <v>1</v>
      </c>
      <c r="AF1482">
        <v>1</v>
      </c>
      <c r="AG1482">
        <v>1.1200000000000001</v>
      </c>
      <c r="AH1482">
        <v>0</v>
      </c>
      <c r="BA1482">
        <v>2</v>
      </c>
      <c r="BB1482">
        <v>8</v>
      </c>
      <c r="BC1482">
        <v>300</v>
      </c>
      <c r="BD1482">
        <v>55</v>
      </c>
      <c r="BE1482">
        <v>0</v>
      </c>
      <c r="BF1482">
        <v>13.4</v>
      </c>
      <c r="BG1482">
        <v>50</v>
      </c>
      <c r="BH1482">
        <v>12</v>
      </c>
      <c r="BI1482">
        <v>90</v>
      </c>
      <c r="BJ1482">
        <v>103</v>
      </c>
      <c r="BK1482">
        <v>0</v>
      </c>
      <c r="BL1482">
        <v>22</v>
      </c>
      <c r="BM1482">
        <v>0</v>
      </c>
      <c r="BN1482">
        <v>0</v>
      </c>
      <c r="BO1482">
        <v>1</v>
      </c>
      <c r="BP1482">
        <v>0</v>
      </c>
      <c r="BQ1482" t="s">
        <v>18</v>
      </c>
      <c r="BR1482">
        <v>21</v>
      </c>
      <c r="BS1482">
        <v>10</v>
      </c>
      <c r="BT1482">
        <v>2</v>
      </c>
      <c r="BU1482">
        <v>2</v>
      </c>
      <c r="BV1482">
        <v>0.29599999999999999</v>
      </c>
      <c r="BW1482">
        <v>0.24859999999999999</v>
      </c>
      <c r="BX1482">
        <v>24</v>
      </c>
      <c r="BY1482">
        <v>0</v>
      </c>
      <c r="BZ1482" t="s">
        <v>133</v>
      </c>
      <c r="CB1482">
        <v>0</v>
      </c>
      <c r="CC1482">
        <v>1</v>
      </c>
      <c r="CD1482">
        <v>68</v>
      </c>
      <c r="CE1482">
        <v>1</v>
      </c>
      <c r="CF1482">
        <v>1</v>
      </c>
      <c r="CG1482">
        <v>1.1200000000000001</v>
      </c>
      <c r="CH1482">
        <v>0</v>
      </c>
    </row>
    <row r="1483" spans="1:86">
      <c r="A1483">
        <v>3</v>
      </c>
      <c r="B1483">
        <v>7</v>
      </c>
      <c r="C1483">
        <v>200</v>
      </c>
      <c r="D1483">
        <v>40</v>
      </c>
      <c r="E1483">
        <v>0</v>
      </c>
      <c r="F1483" s="24">
        <f t="shared" si="117"/>
        <v>85</v>
      </c>
      <c r="G1483">
        <v>50</v>
      </c>
      <c r="H1483" s="24">
        <f t="shared" si="119"/>
        <v>14</v>
      </c>
      <c r="I1483" s="24">
        <f t="shared" si="116"/>
        <v>11</v>
      </c>
      <c r="J1483" s="24">
        <f t="shared" si="118"/>
        <v>175</v>
      </c>
      <c r="K1483" s="24" t="str">
        <f t="shared" si="120"/>
        <v>03</v>
      </c>
      <c r="L1483">
        <v>22</v>
      </c>
      <c r="M1483">
        <v>0</v>
      </c>
      <c r="N1483">
        <v>0</v>
      </c>
      <c r="O1483">
        <v>1</v>
      </c>
      <c r="P1483" t="s">
        <v>135</v>
      </c>
      <c r="Q1483" t="s">
        <v>18</v>
      </c>
      <c r="R1483">
        <v>21</v>
      </c>
      <c r="S1483">
        <v>10</v>
      </c>
      <c r="T1483">
        <v>2</v>
      </c>
      <c r="U1483">
        <v>2</v>
      </c>
      <c r="V1483">
        <v>0.20200000000000001</v>
      </c>
      <c r="W1483">
        <v>0.16969999999999999</v>
      </c>
      <c r="X1483">
        <v>24</v>
      </c>
      <c r="Y1483">
        <v>0</v>
      </c>
      <c r="Z1483" t="s">
        <v>133</v>
      </c>
      <c r="AB1483">
        <v>0</v>
      </c>
      <c r="AC1483">
        <v>1</v>
      </c>
      <c r="AD1483">
        <v>68</v>
      </c>
      <c r="AE1483">
        <v>1</v>
      </c>
      <c r="AF1483">
        <v>1</v>
      </c>
      <c r="AG1483">
        <v>1.1200000000000001</v>
      </c>
      <c r="AH1483">
        <v>0</v>
      </c>
      <c r="BA1483">
        <v>3</v>
      </c>
      <c r="BB1483">
        <v>7</v>
      </c>
      <c r="BC1483">
        <v>200</v>
      </c>
      <c r="BD1483">
        <v>40</v>
      </c>
      <c r="BE1483">
        <v>0</v>
      </c>
      <c r="BF1483">
        <v>8.6</v>
      </c>
      <c r="BG1483">
        <v>50</v>
      </c>
      <c r="BH1483">
        <v>14</v>
      </c>
      <c r="BI1483">
        <v>90</v>
      </c>
      <c r="BJ1483">
        <v>103</v>
      </c>
      <c r="BK1483">
        <v>0</v>
      </c>
      <c r="BL1483">
        <v>22</v>
      </c>
      <c r="BM1483">
        <v>0</v>
      </c>
      <c r="BN1483">
        <v>0</v>
      </c>
      <c r="BO1483">
        <v>1</v>
      </c>
      <c r="BP1483" t="s">
        <v>135</v>
      </c>
      <c r="BQ1483" t="s">
        <v>18</v>
      </c>
      <c r="BR1483">
        <v>21</v>
      </c>
      <c r="BS1483">
        <v>10</v>
      </c>
      <c r="BT1483">
        <v>2</v>
      </c>
      <c r="BU1483">
        <v>2</v>
      </c>
      <c r="BV1483">
        <v>0.20200000000000001</v>
      </c>
      <c r="BW1483">
        <v>0.16969999999999999</v>
      </c>
      <c r="BX1483">
        <v>24</v>
      </c>
      <c r="BY1483">
        <v>0</v>
      </c>
      <c r="BZ1483" t="s">
        <v>133</v>
      </c>
      <c r="CB1483">
        <v>0</v>
      </c>
      <c r="CC1483">
        <v>1</v>
      </c>
      <c r="CD1483">
        <v>68</v>
      </c>
      <c r="CE1483">
        <v>1</v>
      </c>
      <c r="CF1483">
        <v>1</v>
      </c>
      <c r="CG1483">
        <v>1.1200000000000001</v>
      </c>
      <c r="CH1483">
        <v>0</v>
      </c>
    </row>
    <row r="1484" spans="1:86">
      <c r="A1484">
        <v>4</v>
      </c>
      <c r="B1484">
        <v>6</v>
      </c>
      <c r="C1484">
        <v>140</v>
      </c>
      <c r="D1484">
        <v>40</v>
      </c>
      <c r="E1484">
        <v>0</v>
      </c>
      <c r="F1484" s="24">
        <f t="shared" si="117"/>
        <v>53</v>
      </c>
      <c r="G1484">
        <v>60</v>
      </c>
      <c r="H1484" s="24">
        <f t="shared" si="119"/>
        <v>14</v>
      </c>
      <c r="I1484" s="24">
        <f t="shared" si="116"/>
        <v>11</v>
      </c>
      <c r="J1484" s="24">
        <f t="shared" si="118"/>
        <v>175</v>
      </c>
      <c r="K1484" s="24" t="str">
        <f t="shared" si="120"/>
        <v>03</v>
      </c>
      <c r="L1484">
        <v>32</v>
      </c>
      <c r="M1484">
        <v>0</v>
      </c>
      <c r="N1484">
        <v>40</v>
      </c>
      <c r="O1484">
        <v>0</v>
      </c>
      <c r="P1484">
        <v>0</v>
      </c>
      <c r="Q1484" t="s">
        <v>18</v>
      </c>
      <c r="R1484">
        <v>31</v>
      </c>
      <c r="S1484">
        <v>15</v>
      </c>
      <c r="T1484">
        <v>2</v>
      </c>
      <c r="U1484">
        <v>2</v>
      </c>
      <c r="V1484">
        <v>0.14699999999999999</v>
      </c>
      <c r="W1484">
        <v>0.122</v>
      </c>
      <c r="X1484">
        <v>24</v>
      </c>
      <c r="Y1484">
        <v>0</v>
      </c>
      <c r="Z1484" t="s">
        <v>133</v>
      </c>
      <c r="AB1484">
        <v>0</v>
      </c>
      <c r="AC1484">
        <v>1</v>
      </c>
      <c r="AD1484">
        <v>68</v>
      </c>
      <c r="AE1484">
        <v>1</v>
      </c>
      <c r="AF1484">
        <v>1</v>
      </c>
      <c r="AG1484">
        <v>1.1200000000000001</v>
      </c>
      <c r="AH1484">
        <v>0</v>
      </c>
      <c r="BA1484">
        <v>4</v>
      </c>
      <c r="BB1484">
        <v>6</v>
      </c>
      <c r="BC1484">
        <v>140</v>
      </c>
      <c r="BD1484">
        <v>40</v>
      </c>
      <c r="BE1484">
        <v>0</v>
      </c>
      <c r="BF1484">
        <v>5.3</v>
      </c>
      <c r="BG1484">
        <v>60</v>
      </c>
      <c r="BH1484">
        <v>14</v>
      </c>
      <c r="BI1484">
        <v>90</v>
      </c>
      <c r="BJ1484">
        <v>103</v>
      </c>
      <c r="BK1484">
        <v>0</v>
      </c>
      <c r="BL1484">
        <v>32</v>
      </c>
      <c r="BM1484">
        <v>0</v>
      </c>
      <c r="BN1484">
        <v>40</v>
      </c>
      <c r="BO1484">
        <v>0</v>
      </c>
      <c r="BP1484">
        <v>0</v>
      </c>
      <c r="BQ1484" t="s">
        <v>18</v>
      </c>
      <c r="BR1484">
        <v>31</v>
      </c>
      <c r="BS1484">
        <v>15</v>
      </c>
      <c r="BT1484">
        <v>2</v>
      </c>
      <c r="BU1484">
        <v>2</v>
      </c>
      <c r="BV1484">
        <v>0.14699999999999999</v>
      </c>
      <c r="BW1484">
        <v>0.122</v>
      </c>
      <c r="BX1484">
        <v>24</v>
      </c>
      <c r="BY1484">
        <v>0</v>
      </c>
      <c r="BZ1484" t="s">
        <v>133</v>
      </c>
      <c r="CB1484">
        <v>0</v>
      </c>
      <c r="CC1484">
        <v>1</v>
      </c>
      <c r="CD1484">
        <v>68</v>
      </c>
      <c r="CE1484">
        <v>1</v>
      </c>
      <c r="CF1484">
        <v>1</v>
      </c>
      <c r="CG1484">
        <v>1.1200000000000001</v>
      </c>
      <c r="CH1484">
        <v>0</v>
      </c>
    </row>
    <row r="1485" spans="1:86">
      <c r="A1485">
        <v>5</v>
      </c>
      <c r="B1485">
        <v>5</v>
      </c>
      <c r="C1485">
        <v>70</v>
      </c>
      <c r="D1485">
        <v>25</v>
      </c>
      <c r="E1485">
        <v>0</v>
      </c>
      <c r="F1485" s="24">
        <f t="shared" si="117"/>
        <v>33</v>
      </c>
      <c r="G1485">
        <v>60</v>
      </c>
      <c r="H1485" s="24">
        <f t="shared" si="119"/>
        <v>10</v>
      </c>
      <c r="I1485" s="24">
        <f t="shared" si="116"/>
        <v>11</v>
      </c>
      <c r="J1485" s="24">
        <f t="shared" si="118"/>
        <v>150</v>
      </c>
      <c r="K1485" s="24" t="str">
        <f t="shared" si="120"/>
        <v>03</v>
      </c>
      <c r="L1485">
        <v>42</v>
      </c>
      <c r="M1485">
        <v>0</v>
      </c>
      <c r="N1485">
        <v>40</v>
      </c>
      <c r="O1485">
        <v>0</v>
      </c>
      <c r="P1485">
        <v>0</v>
      </c>
      <c r="Q1485" t="s">
        <v>18</v>
      </c>
      <c r="R1485">
        <v>31</v>
      </c>
      <c r="S1485">
        <v>15</v>
      </c>
      <c r="T1485">
        <v>2</v>
      </c>
      <c r="U1485">
        <v>2</v>
      </c>
      <c r="V1485">
        <v>0.104</v>
      </c>
      <c r="W1485">
        <v>8.3199999999999996E-2</v>
      </c>
      <c r="X1485">
        <v>24</v>
      </c>
      <c r="Y1485">
        <v>0</v>
      </c>
      <c r="Z1485" t="s">
        <v>133</v>
      </c>
      <c r="AB1485">
        <v>4</v>
      </c>
      <c r="AC1485">
        <v>1</v>
      </c>
      <c r="AD1485">
        <v>68</v>
      </c>
      <c r="AE1485">
        <v>1</v>
      </c>
      <c r="AF1485">
        <v>1</v>
      </c>
      <c r="AG1485">
        <v>1.1200000000000001</v>
      </c>
      <c r="AH1485">
        <v>0</v>
      </c>
      <c r="BA1485">
        <v>5</v>
      </c>
      <c r="BB1485">
        <v>5</v>
      </c>
      <c r="BC1485">
        <v>70</v>
      </c>
      <c r="BD1485">
        <v>25</v>
      </c>
      <c r="BE1485">
        <v>0</v>
      </c>
      <c r="BF1485">
        <v>3.3</v>
      </c>
      <c r="BG1485">
        <v>60</v>
      </c>
      <c r="BH1485">
        <v>14</v>
      </c>
      <c r="BI1485">
        <v>90</v>
      </c>
      <c r="BJ1485">
        <v>102</v>
      </c>
      <c r="BK1485">
        <v>0</v>
      </c>
      <c r="BL1485">
        <v>42</v>
      </c>
      <c r="BM1485">
        <v>0</v>
      </c>
      <c r="BN1485">
        <v>40</v>
      </c>
      <c r="BO1485">
        <v>0</v>
      </c>
      <c r="BP1485">
        <v>0</v>
      </c>
      <c r="BQ1485" t="s">
        <v>18</v>
      </c>
      <c r="BR1485">
        <v>31</v>
      </c>
      <c r="BS1485">
        <v>15</v>
      </c>
      <c r="BT1485">
        <v>2</v>
      </c>
      <c r="BU1485">
        <v>2</v>
      </c>
      <c r="BV1485">
        <v>0.104</v>
      </c>
      <c r="BW1485">
        <v>8.3199999999999996E-2</v>
      </c>
      <c r="BX1485">
        <v>24</v>
      </c>
      <c r="BY1485">
        <v>0</v>
      </c>
      <c r="BZ1485" t="s">
        <v>133</v>
      </c>
      <c r="CB1485">
        <v>4</v>
      </c>
      <c r="CC1485">
        <v>1</v>
      </c>
      <c r="CD1485">
        <v>68</v>
      </c>
      <c r="CE1485">
        <v>1</v>
      </c>
      <c r="CF1485">
        <v>1</v>
      </c>
      <c r="CG1485">
        <v>1.1200000000000001</v>
      </c>
      <c r="CH1485">
        <v>0</v>
      </c>
    </row>
    <row r="1486" spans="1:86">
      <c r="A1486">
        <v>6</v>
      </c>
      <c r="B1486">
        <v>4</v>
      </c>
      <c r="C1486">
        <v>40</v>
      </c>
      <c r="D1486">
        <v>20</v>
      </c>
      <c r="E1486">
        <v>0</v>
      </c>
      <c r="F1486" s="24">
        <f t="shared" si="117"/>
        <v>23</v>
      </c>
      <c r="G1486">
        <v>70</v>
      </c>
      <c r="H1486" s="24">
        <f t="shared" si="119"/>
        <v>12</v>
      </c>
      <c r="I1486" s="24">
        <f t="shared" si="116"/>
        <v>13</v>
      </c>
      <c r="J1486" s="24">
        <f t="shared" si="118"/>
        <v>150</v>
      </c>
      <c r="K1486" s="24" t="str">
        <f t="shared" si="120"/>
        <v>03</v>
      </c>
      <c r="L1486">
        <v>32</v>
      </c>
      <c r="M1486">
        <v>0</v>
      </c>
      <c r="N1486">
        <v>40</v>
      </c>
      <c r="O1486">
        <v>0</v>
      </c>
      <c r="P1486">
        <v>0</v>
      </c>
      <c r="Q1486" t="s">
        <v>18</v>
      </c>
      <c r="R1486">
        <v>31</v>
      </c>
      <c r="S1486">
        <v>15</v>
      </c>
      <c r="T1486">
        <v>2</v>
      </c>
      <c r="U1486">
        <v>2</v>
      </c>
      <c r="V1486">
        <v>6.9000000000000006E-2</v>
      </c>
      <c r="W1486">
        <v>5.45E-2</v>
      </c>
      <c r="X1486">
        <v>24</v>
      </c>
      <c r="Y1486">
        <v>0</v>
      </c>
      <c r="Z1486" t="s">
        <v>133</v>
      </c>
      <c r="AB1486">
        <v>2.8</v>
      </c>
      <c r="AC1486">
        <v>1</v>
      </c>
      <c r="AD1486">
        <v>68</v>
      </c>
      <c r="AE1486">
        <v>1</v>
      </c>
      <c r="AF1486">
        <v>1</v>
      </c>
      <c r="AG1486">
        <v>1.1200000000000001</v>
      </c>
      <c r="AH1486">
        <v>0</v>
      </c>
      <c r="BA1486">
        <v>6</v>
      </c>
      <c r="BB1486">
        <v>4</v>
      </c>
      <c r="BC1486">
        <v>40</v>
      </c>
      <c r="BD1486">
        <v>20</v>
      </c>
      <c r="BE1486">
        <v>0</v>
      </c>
      <c r="BF1486">
        <v>2.2999999999999998</v>
      </c>
      <c r="BG1486">
        <v>70</v>
      </c>
      <c r="BH1486">
        <v>17</v>
      </c>
      <c r="BI1486">
        <v>100</v>
      </c>
      <c r="BJ1486">
        <v>102</v>
      </c>
      <c r="BK1486">
        <v>0</v>
      </c>
      <c r="BL1486">
        <v>32</v>
      </c>
      <c r="BM1486">
        <v>0</v>
      </c>
      <c r="BN1486">
        <v>40</v>
      </c>
      <c r="BO1486">
        <v>0</v>
      </c>
      <c r="BP1486">
        <v>0</v>
      </c>
      <c r="BQ1486" t="s">
        <v>18</v>
      </c>
      <c r="BR1486">
        <v>31</v>
      </c>
      <c r="BS1486">
        <v>15</v>
      </c>
      <c r="BT1486">
        <v>2</v>
      </c>
      <c r="BU1486">
        <v>2</v>
      </c>
      <c r="BV1486">
        <v>6.9000000000000006E-2</v>
      </c>
      <c r="BW1486">
        <v>5.45E-2</v>
      </c>
      <c r="BX1486">
        <v>24</v>
      </c>
      <c r="BY1486">
        <v>0</v>
      </c>
      <c r="BZ1486" t="s">
        <v>133</v>
      </c>
      <c r="CB1486">
        <v>2.8</v>
      </c>
      <c r="CC1486">
        <v>1</v>
      </c>
      <c r="CD1486">
        <v>68</v>
      </c>
      <c r="CE1486">
        <v>1</v>
      </c>
      <c r="CF1486">
        <v>1</v>
      </c>
      <c r="CG1486">
        <v>1.1200000000000001</v>
      </c>
      <c r="CH1486">
        <v>0</v>
      </c>
    </row>
    <row r="1487" spans="1:86">
      <c r="A1487">
        <v>7</v>
      </c>
      <c r="B1487">
        <v>3</v>
      </c>
      <c r="C1487">
        <v>10</v>
      </c>
      <c r="D1487">
        <v>10</v>
      </c>
      <c r="E1487">
        <v>0</v>
      </c>
      <c r="F1487" s="24">
        <f t="shared" si="117"/>
        <v>15</v>
      </c>
      <c r="G1487">
        <v>95</v>
      </c>
      <c r="H1487" s="24">
        <f t="shared" si="119"/>
        <v>6</v>
      </c>
      <c r="I1487" s="24">
        <f t="shared" si="116"/>
        <v>13</v>
      </c>
      <c r="J1487" s="24">
        <f t="shared" si="118"/>
        <v>125</v>
      </c>
      <c r="K1487" s="24" t="str">
        <f t="shared" si="120"/>
        <v>00</v>
      </c>
      <c r="L1487">
        <v>52</v>
      </c>
      <c r="M1487">
        <v>0</v>
      </c>
      <c r="N1487">
        <v>40</v>
      </c>
      <c r="O1487">
        <v>0</v>
      </c>
      <c r="P1487">
        <v>0</v>
      </c>
      <c r="Q1487" t="s">
        <v>18</v>
      </c>
      <c r="R1487">
        <v>31</v>
      </c>
      <c r="S1487">
        <v>15</v>
      </c>
      <c r="T1487">
        <v>2</v>
      </c>
      <c r="U1487">
        <v>2</v>
      </c>
      <c r="V1487">
        <v>4.3999999999999997E-2</v>
      </c>
      <c r="W1487">
        <v>3.4799999999999998E-2</v>
      </c>
      <c r="X1487">
        <v>24</v>
      </c>
      <c r="Y1487">
        <v>0</v>
      </c>
      <c r="Z1487" t="s">
        <v>133</v>
      </c>
      <c r="AB1487">
        <v>2</v>
      </c>
      <c r="AC1487">
        <v>1</v>
      </c>
      <c r="AD1487">
        <v>68</v>
      </c>
      <c r="AE1487">
        <v>1</v>
      </c>
      <c r="AF1487">
        <v>1</v>
      </c>
      <c r="AG1487">
        <v>1.1200000000000001</v>
      </c>
      <c r="AH1487">
        <v>0</v>
      </c>
      <c r="BA1487">
        <v>7</v>
      </c>
      <c r="BB1487">
        <v>3</v>
      </c>
      <c r="BC1487">
        <v>10</v>
      </c>
      <c r="BD1487">
        <v>10</v>
      </c>
      <c r="BE1487">
        <v>0</v>
      </c>
      <c r="BF1487">
        <v>1.5</v>
      </c>
      <c r="BG1487">
        <v>95</v>
      </c>
      <c r="BH1487">
        <v>18</v>
      </c>
      <c r="BI1487">
        <v>100</v>
      </c>
      <c r="BJ1487">
        <v>101</v>
      </c>
      <c r="BK1487">
        <v>0</v>
      </c>
      <c r="BL1487">
        <v>52</v>
      </c>
      <c r="BM1487">
        <v>0</v>
      </c>
      <c r="BN1487">
        <v>40</v>
      </c>
      <c r="BO1487">
        <v>0</v>
      </c>
      <c r="BP1487">
        <v>0</v>
      </c>
      <c r="BQ1487" t="s">
        <v>18</v>
      </c>
      <c r="BR1487">
        <v>31</v>
      </c>
      <c r="BS1487">
        <v>15</v>
      </c>
      <c r="BT1487">
        <v>2</v>
      </c>
      <c r="BU1487">
        <v>2</v>
      </c>
      <c r="BV1487">
        <v>4.3999999999999997E-2</v>
      </c>
      <c r="BW1487">
        <v>3.4799999999999998E-2</v>
      </c>
      <c r="BX1487">
        <v>24</v>
      </c>
      <c r="BY1487">
        <v>0</v>
      </c>
      <c r="BZ1487" t="s">
        <v>133</v>
      </c>
      <c r="CB1487">
        <v>2</v>
      </c>
      <c r="CC1487">
        <v>1</v>
      </c>
      <c r="CD1487">
        <v>68</v>
      </c>
      <c r="CE1487">
        <v>1</v>
      </c>
      <c r="CF1487">
        <v>1</v>
      </c>
      <c r="CG1487">
        <v>1.1200000000000001</v>
      </c>
      <c r="CH1487">
        <v>0</v>
      </c>
    </row>
    <row r="1488" spans="1:86">
      <c r="A1488">
        <v>8</v>
      </c>
      <c r="B1488">
        <v>2</v>
      </c>
      <c r="C1488">
        <v>7</v>
      </c>
      <c r="D1488">
        <v>9</v>
      </c>
      <c r="E1488">
        <v>0</v>
      </c>
      <c r="F1488" s="24">
        <f t="shared" si="117"/>
        <v>7.9999999999999991</v>
      </c>
      <c r="G1488">
        <v>95</v>
      </c>
      <c r="H1488" s="24">
        <f t="shared" si="119"/>
        <v>6</v>
      </c>
      <c r="I1488" s="24">
        <f t="shared" si="116"/>
        <v>13</v>
      </c>
      <c r="J1488" s="24">
        <f t="shared" si="118"/>
        <v>125</v>
      </c>
      <c r="K1488" s="24" t="str">
        <f t="shared" si="120"/>
        <v>00</v>
      </c>
      <c r="L1488">
        <v>62</v>
      </c>
      <c r="M1488">
        <v>0</v>
      </c>
      <c r="N1488">
        <v>0</v>
      </c>
      <c r="O1488">
        <v>0</v>
      </c>
      <c r="P1488">
        <v>0</v>
      </c>
      <c r="Q1488" t="s">
        <v>18</v>
      </c>
      <c r="R1488">
        <v>31</v>
      </c>
      <c r="S1488">
        <v>15</v>
      </c>
      <c r="T1488">
        <v>3</v>
      </c>
      <c r="U1488">
        <v>2</v>
      </c>
      <c r="V1488">
        <v>0.03</v>
      </c>
      <c r="W1488">
        <v>2.2800000000000001E-2</v>
      </c>
      <c r="X1488">
        <v>24</v>
      </c>
      <c r="Y1488">
        <v>0</v>
      </c>
      <c r="Z1488" t="s">
        <v>133</v>
      </c>
      <c r="AB1488">
        <v>1.1200000000000001</v>
      </c>
      <c r="AC1488">
        <v>1</v>
      </c>
      <c r="AD1488">
        <v>68</v>
      </c>
      <c r="AE1488">
        <v>1</v>
      </c>
      <c r="AF1488">
        <v>1</v>
      </c>
      <c r="AG1488">
        <v>1.1200000000000001</v>
      </c>
      <c r="AH1488">
        <v>0</v>
      </c>
      <c r="BA1488">
        <v>8</v>
      </c>
      <c r="BB1488">
        <v>2</v>
      </c>
      <c r="BC1488">
        <v>7</v>
      </c>
      <c r="BD1488">
        <v>9</v>
      </c>
      <c r="BE1488">
        <v>0</v>
      </c>
      <c r="BF1488">
        <v>0.7</v>
      </c>
      <c r="BG1488">
        <v>95</v>
      </c>
      <c r="BH1488">
        <v>18</v>
      </c>
      <c r="BI1488">
        <v>100</v>
      </c>
      <c r="BJ1488">
        <v>101</v>
      </c>
      <c r="BK1488">
        <v>0</v>
      </c>
      <c r="BL1488">
        <v>62</v>
      </c>
      <c r="BM1488">
        <v>0</v>
      </c>
      <c r="BN1488">
        <v>0</v>
      </c>
      <c r="BO1488">
        <v>0</v>
      </c>
      <c r="BP1488">
        <v>0</v>
      </c>
      <c r="BQ1488" t="s">
        <v>18</v>
      </c>
      <c r="BR1488">
        <v>31</v>
      </c>
      <c r="BS1488">
        <v>15</v>
      </c>
      <c r="BT1488">
        <v>3</v>
      </c>
      <c r="BU1488">
        <v>2</v>
      </c>
      <c r="BV1488">
        <v>0.03</v>
      </c>
      <c r="BW1488">
        <v>2.2800000000000001E-2</v>
      </c>
      <c r="BX1488">
        <v>24</v>
      </c>
      <c r="BY1488">
        <v>0</v>
      </c>
      <c r="BZ1488" t="s">
        <v>133</v>
      </c>
      <c r="CB1488">
        <v>1.1200000000000001</v>
      </c>
      <c r="CC1488">
        <v>1</v>
      </c>
      <c r="CD1488">
        <v>68</v>
      </c>
      <c r="CE1488">
        <v>1</v>
      </c>
      <c r="CF1488">
        <v>1</v>
      </c>
      <c r="CG1488">
        <v>1.1200000000000001</v>
      </c>
      <c r="CH1488">
        <v>0</v>
      </c>
    </row>
    <row r="1489" spans="1:86">
      <c r="A1489">
        <v>9</v>
      </c>
      <c r="B1489">
        <v>1</v>
      </c>
      <c r="C1489">
        <v>7</v>
      </c>
      <c r="D1489">
        <v>9</v>
      </c>
      <c r="E1489">
        <v>0</v>
      </c>
      <c r="F1489" s="24">
        <f t="shared" si="117"/>
        <v>7.9999999999999991</v>
      </c>
      <c r="G1489">
        <v>100</v>
      </c>
      <c r="H1489" s="24">
        <f t="shared" si="119"/>
        <v>7</v>
      </c>
      <c r="I1489" s="24">
        <f t="shared" si="116"/>
        <v>13</v>
      </c>
      <c r="J1489" s="24">
        <f t="shared" si="118"/>
        <v>125</v>
      </c>
      <c r="K1489" s="24" t="str">
        <f t="shared" si="120"/>
        <v>00</v>
      </c>
      <c r="L1489">
        <v>73</v>
      </c>
      <c r="M1489">
        <v>0</v>
      </c>
      <c r="N1489">
        <v>0</v>
      </c>
      <c r="O1489">
        <v>0</v>
      </c>
      <c r="P1489">
        <v>0</v>
      </c>
      <c r="Q1489" t="s">
        <v>18</v>
      </c>
      <c r="R1489">
        <v>31</v>
      </c>
      <c r="S1489">
        <v>15</v>
      </c>
      <c r="T1489">
        <v>3</v>
      </c>
      <c r="U1489">
        <v>2</v>
      </c>
      <c r="V1489">
        <v>0.02</v>
      </c>
      <c r="W1489">
        <v>1.4999999999999999E-2</v>
      </c>
      <c r="X1489">
        <v>24</v>
      </c>
      <c r="Y1489">
        <v>0</v>
      </c>
      <c r="Z1489" t="s">
        <v>133</v>
      </c>
      <c r="AB1489">
        <v>1.1200000000000001</v>
      </c>
      <c r="AC1489">
        <v>1</v>
      </c>
      <c r="AD1489">
        <v>68</v>
      </c>
      <c r="AE1489">
        <v>1</v>
      </c>
      <c r="AF1489">
        <v>1</v>
      </c>
      <c r="AG1489">
        <v>1.1200000000000001</v>
      </c>
      <c r="AH1489">
        <v>0</v>
      </c>
      <c r="BA1489">
        <v>9</v>
      </c>
      <c r="BB1489">
        <v>1</v>
      </c>
      <c r="BC1489">
        <v>7</v>
      </c>
      <c r="BD1489">
        <v>9</v>
      </c>
      <c r="BE1489">
        <v>0</v>
      </c>
      <c r="BF1489">
        <v>0.7</v>
      </c>
      <c r="BG1489">
        <v>100</v>
      </c>
      <c r="BH1489">
        <v>20</v>
      </c>
      <c r="BI1489">
        <v>100</v>
      </c>
      <c r="BJ1489">
        <v>101</v>
      </c>
      <c r="BK1489">
        <v>0</v>
      </c>
      <c r="BL1489">
        <v>73</v>
      </c>
      <c r="BM1489">
        <v>0</v>
      </c>
      <c r="BN1489">
        <v>0</v>
      </c>
      <c r="BO1489">
        <v>0</v>
      </c>
      <c r="BP1489">
        <v>0</v>
      </c>
      <c r="BQ1489" t="s">
        <v>18</v>
      </c>
      <c r="BR1489">
        <v>31</v>
      </c>
      <c r="BS1489">
        <v>15</v>
      </c>
      <c r="BT1489">
        <v>3</v>
      </c>
      <c r="BU1489">
        <v>2</v>
      </c>
      <c r="BV1489">
        <v>0.02</v>
      </c>
      <c r="BW1489">
        <v>1.4999999999999999E-2</v>
      </c>
      <c r="BX1489">
        <v>24</v>
      </c>
      <c r="BY1489">
        <v>0</v>
      </c>
      <c r="BZ1489" t="s">
        <v>133</v>
      </c>
      <c r="CB1489">
        <v>1.1200000000000001</v>
      </c>
      <c r="CC1489">
        <v>1</v>
      </c>
      <c r="CD1489">
        <v>68</v>
      </c>
      <c r="CE1489">
        <v>1</v>
      </c>
      <c r="CF1489">
        <v>1</v>
      </c>
      <c r="CG1489">
        <v>1.1200000000000001</v>
      </c>
      <c r="CH1489">
        <v>0</v>
      </c>
    </row>
    <row r="1490" spans="1:86">
      <c r="F1490" s="24" t="str">
        <f t="shared" si="117"/>
        <v/>
      </c>
      <c r="H1490" s="24" t="str">
        <f t="shared" si="119"/>
        <v/>
      </c>
      <c r="I1490" s="24" t="str">
        <f t="shared" si="116"/>
        <v/>
      </c>
      <c r="J1490" s="24" t="str">
        <f t="shared" si="118"/>
        <v/>
      </c>
      <c r="K1490" s="24" t="str">
        <f t="shared" si="120"/>
        <v/>
      </c>
      <c r="AC1490">
        <v>1</v>
      </c>
      <c r="AE1490">
        <v>1</v>
      </c>
      <c r="AF1490">
        <v>1</v>
      </c>
      <c r="AH1490">
        <v>0</v>
      </c>
      <c r="BK1490">
        <v>0</v>
      </c>
      <c r="CC1490">
        <v>1</v>
      </c>
      <c r="CE1490">
        <v>1</v>
      </c>
      <c r="CF1490">
        <v>1</v>
      </c>
      <c r="CH1490">
        <v>0</v>
      </c>
    </row>
    <row r="1491" spans="1:86">
      <c r="F1491" s="24" t="str">
        <f t="shared" si="117"/>
        <v/>
      </c>
      <c r="H1491" s="24" t="str">
        <f t="shared" si="119"/>
        <v/>
      </c>
      <c r="I1491" s="24" t="str">
        <f t="shared" si="116"/>
        <v/>
      </c>
      <c r="J1491" s="24" t="str">
        <f t="shared" si="118"/>
        <v/>
      </c>
      <c r="K1491" s="24" t="str">
        <f t="shared" si="120"/>
        <v/>
      </c>
      <c r="AC1491">
        <v>1</v>
      </c>
      <c r="AE1491">
        <v>1</v>
      </c>
      <c r="AF1491">
        <v>1</v>
      </c>
      <c r="AH1491">
        <v>0</v>
      </c>
      <c r="BK1491">
        <v>0</v>
      </c>
      <c r="CC1491">
        <v>1</v>
      </c>
      <c r="CE1491">
        <v>1</v>
      </c>
      <c r="CF1491">
        <v>1</v>
      </c>
      <c r="CH1491">
        <v>0</v>
      </c>
    </row>
    <row r="1492" spans="1:86">
      <c r="A1492">
        <v>2</v>
      </c>
      <c r="B1492">
        <v>6</v>
      </c>
      <c r="C1492">
        <v>300</v>
      </c>
      <c r="D1492">
        <v>55</v>
      </c>
      <c r="E1492">
        <v>0</v>
      </c>
      <c r="F1492" s="24">
        <f t="shared" si="117"/>
        <v>135</v>
      </c>
      <c r="G1492">
        <v>50</v>
      </c>
      <c r="H1492" s="24">
        <f t="shared" si="119"/>
        <v>12</v>
      </c>
      <c r="I1492" s="24">
        <f t="shared" si="116"/>
        <v>11</v>
      </c>
      <c r="J1492" s="24">
        <f t="shared" si="118"/>
        <v>175</v>
      </c>
      <c r="K1492" s="24" t="str">
        <f t="shared" si="120"/>
        <v>03</v>
      </c>
      <c r="L1492">
        <v>22</v>
      </c>
      <c r="M1492">
        <v>0</v>
      </c>
      <c r="N1492">
        <v>0</v>
      </c>
      <c r="O1492">
        <v>1</v>
      </c>
      <c r="P1492">
        <v>0</v>
      </c>
      <c r="Q1492" t="s">
        <v>18</v>
      </c>
      <c r="R1492">
        <v>21</v>
      </c>
      <c r="S1492">
        <v>10</v>
      </c>
      <c r="T1492">
        <v>2</v>
      </c>
      <c r="U1492">
        <v>2</v>
      </c>
      <c r="V1492">
        <v>0.28799999999999998</v>
      </c>
      <c r="W1492">
        <v>0.2419</v>
      </c>
      <c r="X1492">
        <v>24</v>
      </c>
      <c r="Y1492">
        <v>0</v>
      </c>
      <c r="Z1492" t="s">
        <v>133</v>
      </c>
      <c r="AB1492">
        <v>0</v>
      </c>
      <c r="AC1492">
        <v>1</v>
      </c>
      <c r="AD1492">
        <v>68</v>
      </c>
      <c r="AE1492">
        <v>1</v>
      </c>
      <c r="AF1492">
        <v>1</v>
      </c>
      <c r="AG1492">
        <v>1.6</v>
      </c>
      <c r="AH1492">
        <v>0</v>
      </c>
      <c r="BA1492">
        <v>2</v>
      </c>
      <c r="BB1492">
        <v>6</v>
      </c>
      <c r="BC1492">
        <v>300</v>
      </c>
      <c r="BD1492">
        <v>55</v>
      </c>
      <c r="BE1492">
        <v>0</v>
      </c>
      <c r="BF1492">
        <v>13.4</v>
      </c>
      <c r="BG1492">
        <v>50</v>
      </c>
      <c r="BH1492">
        <v>12</v>
      </c>
      <c r="BI1492">
        <v>90</v>
      </c>
      <c r="BJ1492">
        <v>103</v>
      </c>
      <c r="BK1492">
        <v>0</v>
      </c>
      <c r="BL1492">
        <v>22</v>
      </c>
      <c r="BM1492">
        <v>0</v>
      </c>
      <c r="BN1492">
        <v>0</v>
      </c>
      <c r="BO1492">
        <v>1</v>
      </c>
      <c r="BP1492">
        <v>0</v>
      </c>
      <c r="BQ1492" t="s">
        <v>18</v>
      </c>
      <c r="BR1492">
        <v>21</v>
      </c>
      <c r="BS1492">
        <v>10</v>
      </c>
      <c r="BT1492">
        <v>2</v>
      </c>
      <c r="BU1492">
        <v>2</v>
      </c>
      <c r="BV1492">
        <v>0.28799999999999998</v>
      </c>
      <c r="BW1492">
        <v>0.2419</v>
      </c>
      <c r="BX1492">
        <v>24</v>
      </c>
      <c r="BY1492">
        <v>0</v>
      </c>
      <c r="BZ1492" t="s">
        <v>133</v>
      </c>
      <c r="CB1492">
        <v>0</v>
      </c>
      <c r="CC1492">
        <v>1</v>
      </c>
      <c r="CD1492">
        <v>68</v>
      </c>
      <c r="CE1492">
        <v>1</v>
      </c>
      <c r="CF1492">
        <v>1</v>
      </c>
      <c r="CG1492">
        <v>1.6</v>
      </c>
      <c r="CH1492">
        <v>0</v>
      </c>
    </row>
    <row r="1493" spans="1:86">
      <c r="A1493">
        <v>3</v>
      </c>
      <c r="B1493">
        <v>5</v>
      </c>
      <c r="C1493">
        <v>200</v>
      </c>
      <c r="D1493">
        <v>40</v>
      </c>
      <c r="E1493">
        <v>0</v>
      </c>
      <c r="F1493" s="24">
        <f t="shared" si="117"/>
        <v>85</v>
      </c>
      <c r="G1493">
        <v>50</v>
      </c>
      <c r="H1493" s="24">
        <f t="shared" si="119"/>
        <v>14</v>
      </c>
      <c r="I1493" s="24">
        <f t="shared" si="116"/>
        <v>11</v>
      </c>
      <c r="J1493" s="24">
        <f t="shared" si="118"/>
        <v>175</v>
      </c>
      <c r="K1493" s="24" t="str">
        <f t="shared" si="120"/>
        <v>03</v>
      </c>
      <c r="L1493">
        <v>22</v>
      </c>
      <c r="M1493">
        <v>0</v>
      </c>
      <c r="N1493">
        <v>0</v>
      </c>
      <c r="O1493">
        <v>1</v>
      </c>
      <c r="P1493">
        <v>0</v>
      </c>
      <c r="Q1493" t="s">
        <v>18</v>
      </c>
      <c r="R1493">
        <v>21</v>
      </c>
      <c r="S1493">
        <v>10</v>
      </c>
      <c r="T1493">
        <v>2</v>
      </c>
      <c r="U1493">
        <v>2</v>
      </c>
      <c r="V1493">
        <v>0.19400000000000001</v>
      </c>
      <c r="W1493">
        <v>0.16300000000000001</v>
      </c>
      <c r="X1493">
        <v>24</v>
      </c>
      <c r="Y1493">
        <v>0</v>
      </c>
      <c r="Z1493" t="s">
        <v>133</v>
      </c>
      <c r="AB1493">
        <v>0</v>
      </c>
      <c r="AC1493">
        <v>1</v>
      </c>
      <c r="AD1493">
        <v>68</v>
      </c>
      <c r="AE1493">
        <v>1</v>
      </c>
      <c r="AF1493">
        <v>1</v>
      </c>
      <c r="AG1493">
        <v>1.6</v>
      </c>
      <c r="AH1493">
        <v>0</v>
      </c>
      <c r="BA1493">
        <v>3</v>
      </c>
      <c r="BB1493">
        <v>5</v>
      </c>
      <c r="BC1493">
        <v>200</v>
      </c>
      <c r="BD1493">
        <v>40</v>
      </c>
      <c r="BE1493">
        <v>0</v>
      </c>
      <c r="BF1493">
        <v>8.6</v>
      </c>
      <c r="BG1493">
        <v>50</v>
      </c>
      <c r="BH1493">
        <v>14</v>
      </c>
      <c r="BI1493">
        <v>90</v>
      </c>
      <c r="BJ1493">
        <v>103</v>
      </c>
      <c r="BK1493">
        <v>0</v>
      </c>
      <c r="BL1493">
        <v>22</v>
      </c>
      <c r="BM1493">
        <v>0</v>
      </c>
      <c r="BN1493">
        <v>0</v>
      </c>
      <c r="BO1493">
        <v>1</v>
      </c>
      <c r="BP1493">
        <v>0</v>
      </c>
      <c r="BQ1493" t="s">
        <v>18</v>
      </c>
      <c r="BR1493">
        <v>21</v>
      </c>
      <c r="BS1493">
        <v>10</v>
      </c>
      <c r="BT1493">
        <v>2</v>
      </c>
      <c r="BU1493">
        <v>2</v>
      </c>
      <c r="BV1493">
        <v>0.19400000000000001</v>
      </c>
      <c r="BW1493">
        <v>0.16300000000000001</v>
      </c>
      <c r="BX1493">
        <v>24</v>
      </c>
      <c r="BY1493">
        <v>0</v>
      </c>
      <c r="BZ1493" t="s">
        <v>133</v>
      </c>
      <c r="CB1493">
        <v>0</v>
      </c>
      <c r="CC1493">
        <v>1</v>
      </c>
      <c r="CD1493">
        <v>68</v>
      </c>
      <c r="CE1493">
        <v>1</v>
      </c>
      <c r="CF1493">
        <v>1</v>
      </c>
      <c r="CG1493">
        <v>1.6</v>
      </c>
      <c r="CH1493">
        <v>0</v>
      </c>
    </row>
    <row r="1494" spans="1:86">
      <c r="A1494">
        <v>4</v>
      </c>
      <c r="B1494">
        <v>4</v>
      </c>
      <c r="C1494">
        <v>140</v>
      </c>
      <c r="D1494">
        <v>40</v>
      </c>
      <c r="E1494">
        <v>0</v>
      </c>
      <c r="F1494" s="24">
        <f t="shared" si="117"/>
        <v>53</v>
      </c>
      <c r="G1494">
        <v>60</v>
      </c>
      <c r="H1494" s="24">
        <f t="shared" si="119"/>
        <v>14</v>
      </c>
      <c r="I1494" s="24">
        <f t="shared" si="116"/>
        <v>11</v>
      </c>
      <c r="J1494" s="24">
        <f t="shared" si="118"/>
        <v>175</v>
      </c>
      <c r="K1494" s="24" t="str">
        <f t="shared" si="120"/>
        <v>03</v>
      </c>
      <c r="L1494">
        <v>32</v>
      </c>
      <c r="M1494">
        <v>0</v>
      </c>
      <c r="N1494">
        <v>40</v>
      </c>
      <c r="O1494">
        <v>0</v>
      </c>
      <c r="P1494">
        <v>0</v>
      </c>
      <c r="Q1494" t="s">
        <v>18</v>
      </c>
      <c r="R1494">
        <v>31</v>
      </c>
      <c r="S1494">
        <v>15</v>
      </c>
      <c r="T1494">
        <v>2</v>
      </c>
      <c r="U1494">
        <v>2</v>
      </c>
      <c r="V1494">
        <v>0.13900000000000001</v>
      </c>
      <c r="W1494">
        <v>0.1154</v>
      </c>
      <c r="X1494">
        <v>24</v>
      </c>
      <c r="Y1494">
        <v>0</v>
      </c>
      <c r="Z1494" t="s">
        <v>133</v>
      </c>
      <c r="AB1494">
        <v>0</v>
      </c>
      <c r="AC1494">
        <v>1</v>
      </c>
      <c r="AD1494">
        <v>68</v>
      </c>
      <c r="AE1494">
        <v>1</v>
      </c>
      <c r="AF1494">
        <v>1</v>
      </c>
      <c r="AG1494">
        <v>1.6</v>
      </c>
      <c r="AH1494">
        <v>0</v>
      </c>
      <c r="BA1494">
        <v>4</v>
      </c>
      <c r="BB1494">
        <v>4</v>
      </c>
      <c r="BC1494">
        <v>140</v>
      </c>
      <c r="BD1494">
        <v>40</v>
      </c>
      <c r="BE1494">
        <v>0</v>
      </c>
      <c r="BF1494">
        <v>5.3</v>
      </c>
      <c r="BG1494">
        <v>60</v>
      </c>
      <c r="BH1494">
        <v>14</v>
      </c>
      <c r="BI1494">
        <v>90</v>
      </c>
      <c r="BJ1494">
        <v>103</v>
      </c>
      <c r="BK1494">
        <v>0</v>
      </c>
      <c r="BL1494">
        <v>32</v>
      </c>
      <c r="BM1494">
        <v>0</v>
      </c>
      <c r="BN1494">
        <v>40</v>
      </c>
      <c r="BO1494">
        <v>0</v>
      </c>
      <c r="BP1494">
        <v>0</v>
      </c>
      <c r="BQ1494" t="s">
        <v>18</v>
      </c>
      <c r="BR1494">
        <v>31</v>
      </c>
      <c r="BS1494">
        <v>15</v>
      </c>
      <c r="BT1494">
        <v>2</v>
      </c>
      <c r="BU1494">
        <v>2</v>
      </c>
      <c r="BV1494">
        <v>0.13900000000000001</v>
      </c>
      <c r="BW1494">
        <v>0.1154</v>
      </c>
      <c r="BX1494">
        <v>24</v>
      </c>
      <c r="BY1494">
        <v>0</v>
      </c>
      <c r="BZ1494" t="s">
        <v>133</v>
      </c>
      <c r="CB1494">
        <v>0</v>
      </c>
      <c r="CC1494">
        <v>1</v>
      </c>
      <c r="CD1494">
        <v>68</v>
      </c>
      <c r="CE1494">
        <v>1</v>
      </c>
      <c r="CF1494">
        <v>1</v>
      </c>
      <c r="CG1494">
        <v>1.6</v>
      </c>
      <c r="CH1494">
        <v>0</v>
      </c>
    </row>
    <row r="1495" spans="1:86">
      <c r="A1495">
        <v>5</v>
      </c>
      <c r="B1495">
        <v>3</v>
      </c>
      <c r="C1495">
        <v>70</v>
      </c>
      <c r="D1495">
        <v>25</v>
      </c>
      <c r="E1495">
        <v>0</v>
      </c>
      <c r="F1495" s="24">
        <f t="shared" si="117"/>
        <v>33</v>
      </c>
      <c r="G1495">
        <v>60</v>
      </c>
      <c r="H1495" s="24">
        <f t="shared" si="119"/>
        <v>10</v>
      </c>
      <c r="I1495" s="24">
        <f t="shared" si="116"/>
        <v>11</v>
      </c>
      <c r="J1495" s="24">
        <f t="shared" si="118"/>
        <v>150</v>
      </c>
      <c r="K1495" s="24" t="str">
        <f t="shared" si="120"/>
        <v>03</v>
      </c>
      <c r="L1495">
        <v>42</v>
      </c>
      <c r="M1495">
        <v>0</v>
      </c>
      <c r="N1495">
        <v>40</v>
      </c>
      <c r="O1495">
        <v>0</v>
      </c>
      <c r="P1495">
        <v>0</v>
      </c>
      <c r="Q1495" t="s">
        <v>18</v>
      </c>
      <c r="R1495">
        <v>31</v>
      </c>
      <c r="S1495">
        <v>15</v>
      </c>
      <c r="T1495">
        <v>2</v>
      </c>
      <c r="U1495">
        <v>2</v>
      </c>
      <c r="V1495">
        <v>9.6000000000000002E-2</v>
      </c>
      <c r="W1495">
        <v>7.6799999999999993E-2</v>
      </c>
      <c r="X1495">
        <v>24</v>
      </c>
      <c r="Y1495">
        <v>0</v>
      </c>
      <c r="Z1495" t="s">
        <v>133</v>
      </c>
      <c r="AB1495">
        <v>4</v>
      </c>
      <c r="AC1495">
        <v>1</v>
      </c>
      <c r="AD1495">
        <v>68</v>
      </c>
      <c r="AE1495">
        <v>1</v>
      </c>
      <c r="AF1495">
        <v>1</v>
      </c>
      <c r="AG1495">
        <v>1.6</v>
      </c>
      <c r="AH1495">
        <v>0</v>
      </c>
      <c r="BA1495">
        <v>5</v>
      </c>
      <c r="BB1495">
        <v>3</v>
      </c>
      <c r="BC1495">
        <v>70</v>
      </c>
      <c r="BD1495">
        <v>25</v>
      </c>
      <c r="BE1495">
        <v>0</v>
      </c>
      <c r="BF1495">
        <v>3.3</v>
      </c>
      <c r="BG1495">
        <v>60</v>
      </c>
      <c r="BH1495">
        <v>14</v>
      </c>
      <c r="BI1495">
        <v>90</v>
      </c>
      <c r="BJ1495">
        <v>102</v>
      </c>
      <c r="BK1495">
        <v>0</v>
      </c>
      <c r="BL1495">
        <v>42</v>
      </c>
      <c r="BM1495">
        <v>0</v>
      </c>
      <c r="BN1495">
        <v>40</v>
      </c>
      <c r="BO1495">
        <v>0</v>
      </c>
      <c r="BP1495">
        <v>0</v>
      </c>
      <c r="BQ1495" t="s">
        <v>18</v>
      </c>
      <c r="BR1495">
        <v>31</v>
      </c>
      <c r="BS1495">
        <v>15</v>
      </c>
      <c r="BT1495">
        <v>2</v>
      </c>
      <c r="BU1495">
        <v>2</v>
      </c>
      <c r="BV1495">
        <v>9.6000000000000002E-2</v>
      </c>
      <c r="BW1495">
        <v>7.6799999999999993E-2</v>
      </c>
      <c r="BX1495">
        <v>24</v>
      </c>
      <c r="BY1495">
        <v>0</v>
      </c>
      <c r="BZ1495" t="s">
        <v>133</v>
      </c>
      <c r="CB1495">
        <v>4</v>
      </c>
      <c r="CC1495">
        <v>1</v>
      </c>
      <c r="CD1495">
        <v>68</v>
      </c>
      <c r="CE1495">
        <v>1</v>
      </c>
      <c r="CF1495">
        <v>1</v>
      </c>
      <c r="CG1495">
        <v>1.6</v>
      </c>
      <c r="CH1495">
        <v>0</v>
      </c>
    </row>
    <row r="1496" spans="1:86">
      <c r="A1496">
        <v>6</v>
      </c>
      <c r="B1496">
        <v>2</v>
      </c>
      <c r="C1496">
        <v>40</v>
      </c>
      <c r="D1496">
        <v>20</v>
      </c>
      <c r="E1496">
        <v>0</v>
      </c>
      <c r="F1496" s="24">
        <f t="shared" si="117"/>
        <v>23</v>
      </c>
      <c r="G1496">
        <v>70</v>
      </c>
      <c r="H1496" s="24">
        <f t="shared" si="119"/>
        <v>12</v>
      </c>
      <c r="I1496" s="24">
        <f t="shared" si="116"/>
        <v>13</v>
      </c>
      <c r="J1496" s="24">
        <f t="shared" si="118"/>
        <v>150</v>
      </c>
      <c r="K1496" s="24" t="str">
        <f t="shared" si="120"/>
        <v>03</v>
      </c>
      <c r="L1496">
        <v>32</v>
      </c>
      <c r="M1496">
        <v>0</v>
      </c>
      <c r="N1496">
        <v>40</v>
      </c>
      <c r="O1496">
        <v>0</v>
      </c>
      <c r="P1496">
        <v>0</v>
      </c>
      <c r="Q1496" t="s">
        <v>18</v>
      </c>
      <c r="R1496">
        <v>31</v>
      </c>
      <c r="S1496">
        <v>15</v>
      </c>
      <c r="T1496">
        <v>2</v>
      </c>
      <c r="U1496">
        <v>2</v>
      </c>
      <c r="V1496">
        <v>6.0999999999999999E-2</v>
      </c>
      <c r="W1496">
        <v>4.82E-2</v>
      </c>
      <c r="X1496">
        <v>24</v>
      </c>
      <c r="Y1496">
        <v>0</v>
      </c>
      <c r="Z1496" t="s">
        <v>133</v>
      </c>
      <c r="AB1496">
        <v>2.8</v>
      </c>
      <c r="AC1496">
        <v>1</v>
      </c>
      <c r="AD1496">
        <v>68</v>
      </c>
      <c r="AE1496">
        <v>1</v>
      </c>
      <c r="AF1496">
        <v>1</v>
      </c>
      <c r="AG1496">
        <v>1.6</v>
      </c>
      <c r="AH1496">
        <v>0</v>
      </c>
      <c r="BA1496">
        <v>6</v>
      </c>
      <c r="BB1496">
        <v>2</v>
      </c>
      <c r="BC1496">
        <v>40</v>
      </c>
      <c r="BD1496">
        <v>20</v>
      </c>
      <c r="BE1496">
        <v>0</v>
      </c>
      <c r="BF1496">
        <v>2.2999999999999998</v>
      </c>
      <c r="BG1496">
        <v>70</v>
      </c>
      <c r="BH1496">
        <v>17</v>
      </c>
      <c r="BI1496">
        <v>100</v>
      </c>
      <c r="BJ1496">
        <v>102</v>
      </c>
      <c r="BK1496">
        <v>0</v>
      </c>
      <c r="BL1496">
        <v>32</v>
      </c>
      <c r="BM1496">
        <v>0</v>
      </c>
      <c r="BN1496">
        <v>40</v>
      </c>
      <c r="BO1496">
        <v>0</v>
      </c>
      <c r="BP1496">
        <v>0</v>
      </c>
      <c r="BQ1496" t="s">
        <v>18</v>
      </c>
      <c r="BR1496">
        <v>31</v>
      </c>
      <c r="BS1496">
        <v>15</v>
      </c>
      <c r="BT1496">
        <v>2</v>
      </c>
      <c r="BU1496">
        <v>2</v>
      </c>
      <c r="BV1496">
        <v>6.0999999999999999E-2</v>
      </c>
      <c r="BW1496">
        <v>4.82E-2</v>
      </c>
      <c r="BX1496">
        <v>24</v>
      </c>
      <c r="BY1496">
        <v>0</v>
      </c>
      <c r="BZ1496" t="s">
        <v>133</v>
      </c>
      <c r="CB1496">
        <v>2.8</v>
      </c>
      <c r="CC1496">
        <v>1</v>
      </c>
      <c r="CD1496">
        <v>68</v>
      </c>
      <c r="CE1496">
        <v>1</v>
      </c>
      <c r="CF1496">
        <v>1</v>
      </c>
      <c r="CG1496">
        <v>1.6</v>
      </c>
      <c r="CH1496">
        <v>0</v>
      </c>
    </row>
    <row r="1497" spans="1:86">
      <c r="A1497">
        <v>7</v>
      </c>
      <c r="B1497">
        <v>1</v>
      </c>
      <c r="C1497">
        <v>7</v>
      </c>
      <c r="D1497">
        <v>10</v>
      </c>
      <c r="E1497">
        <v>0</v>
      </c>
      <c r="F1497" s="24">
        <f t="shared" si="117"/>
        <v>13</v>
      </c>
      <c r="G1497">
        <v>90</v>
      </c>
      <c r="H1497" s="24">
        <f t="shared" si="119"/>
        <v>7</v>
      </c>
      <c r="I1497" s="24">
        <f t="shared" si="116"/>
        <v>13</v>
      </c>
      <c r="J1497" s="24">
        <f t="shared" si="118"/>
        <v>125</v>
      </c>
      <c r="K1497" s="24" t="str">
        <f t="shared" si="120"/>
        <v>00</v>
      </c>
      <c r="L1497">
        <v>73</v>
      </c>
      <c r="M1497">
        <v>0</v>
      </c>
      <c r="N1497">
        <v>40</v>
      </c>
      <c r="O1497">
        <v>0</v>
      </c>
      <c r="P1497">
        <v>0</v>
      </c>
      <c r="Q1497" t="s">
        <v>18</v>
      </c>
      <c r="R1497">
        <v>31</v>
      </c>
      <c r="S1497">
        <v>15</v>
      </c>
      <c r="T1497">
        <v>3</v>
      </c>
      <c r="U1497">
        <v>2</v>
      </c>
      <c r="V1497">
        <v>3.1E-2</v>
      </c>
      <c r="W1497">
        <v>2.5000000000000001E-2</v>
      </c>
      <c r="X1497">
        <v>24</v>
      </c>
      <c r="Y1497">
        <v>0</v>
      </c>
      <c r="Z1497" t="s">
        <v>133</v>
      </c>
      <c r="AB1497">
        <v>1.6</v>
      </c>
      <c r="AC1497">
        <v>1</v>
      </c>
      <c r="AD1497">
        <v>68</v>
      </c>
      <c r="AE1497">
        <v>1</v>
      </c>
      <c r="AF1497">
        <v>1</v>
      </c>
      <c r="AG1497">
        <v>1.6</v>
      </c>
      <c r="AH1497">
        <v>0</v>
      </c>
      <c r="BA1497">
        <v>7</v>
      </c>
      <c r="BB1497">
        <v>1</v>
      </c>
      <c r="BC1497">
        <v>7</v>
      </c>
      <c r="BD1497">
        <v>10</v>
      </c>
      <c r="BE1497">
        <v>0</v>
      </c>
      <c r="BF1497">
        <v>1.2</v>
      </c>
      <c r="BG1497">
        <v>90</v>
      </c>
      <c r="BH1497">
        <v>20</v>
      </c>
      <c r="BI1497">
        <v>100</v>
      </c>
      <c r="BJ1497">
        <v>101</v>
      </c>
      <c r="BK1497">
        <v>0</v>
      </c>
      <c r="BL1497">
        <v>73</v>
      </c>
      <c r="BM1497">
        <v>0</v>
      </c>
      <c r="BN1497">
        <v>40</v>
      </c>
      <c r="BO1497">
        <v>0</v>
      </c>
      <c r="BP1497">
        <v>0</v>
      </c>
      <c r="BQ1497" t="s">
        <v>18</v>
      </c>
      <c r="BR1497">
        <v>31</v>
      </c>
      <c r="BS1497">
        <v>15</v>
      </c>
      <c r="BT1497">
        <v>3</v>
      </c>
      <c r="BU1497">
        <v>2</v>
      </c>
      <c r="BV1497">
        <v>3.1E-2</v>
      </c>
      <c r="BW1497">
        <v>2.5000000000000001E-2</v>
      </c>
      <c r="BX1497">
        <v>24</v>
      </c>
      <c r="BY1497">
        <v>0</v>
      </c>
      <c r="BZ1497" t="s">
        <v>133</v>
      </c>
      <c r="CB1497">
        <v>1.6</v>
      </c>
      <c r="CC1497">
        <v>1</v>
      </c>
      <c r="CD1497">
        <v>68</v>
      </c>
      <c r="CE1497">
        <v>1</v>
      </c>
      <c r="CF1497">
        <v>1</v>
      </c>
      <c r="CG1497">
        <v>1.6</v>
      </c>
      <c r="CH1497">
        <v>0</v>
      </c>
    </row>
    <row r="1498" spans="1:86">
      <c r="F1498" s="24" t="str">
        <f t="shared" si="117"/>
        <v/>
      </c>
      <c r="H1498" s="24" t="str">
        <f t="shared" si="119"/>
        <v/>
      </c>
      <c r="I1498" s="24" t="str">
        <f t="shared" si="116"/>
        <v/>
      </c>
      <c r="J1498" s="24" t="str">
        <f t="shared" si="118"/>
        <v/>
      </c>
      <c r="K1498" s="24" t="str">
        <f t="shared" si="120"/>
        <v/>
      </c>
      <c r="AC1498">
        <v>1</v>
      </c>
      <c r="AE1498">
        <v>1</v>
      </c>
      <c r="AF1498">
        <v>1</v>
      </c>
      <c r="AH1498">
        <v>0</v>
      </c>
      <c r="BK1498">
        <v>0</v>
      </c>
      <c r="CC1498">
        <v>1</v>
      </c>
      <c r="CE1498">
        <v>1</v>
      </c>
      <c r="CF1498">
        <v>1</v>
      </c>
      <c r="CH1498">
        <v>0</v>
      </c>
    </row>
    <row r="1499" spans="1:86">
      <c r="F1499" s="24" t="str">
        <f t="shared" si="117"/>
        <v/>
      </c>
      <c r="H1499" s="24" t="str">
        <f t="shared" si="119"/>
        <v/>
      </c>
      <c r="I1499" s="24" t="str">
        <f t="shared" si="116"/>
        <v/>
      </c>
      <c r="J1499" s="24" t="str">
        <f t="shared" si="118"/>
        <v/>
      </c>
      <c r="K1499" s="24" t="str">
        <f t="shared" si="120"/>
        <v/>
      </c>
      <c r="AC1499">
        <v>1</v>
      </c>
      <c r="AE1499">
        <v>1</v>
      </c>
      <c r="AF1499">
        <v>1</v>
      </c>
      <c r="AH1499">
        <v>0</v>
      </c>
      <c r="BK1499">
        <v>0</v>
      </c>
      <c r="CC1499">
        <v>1</v>
      </c>
      <c r="CE1499">
        <v>1</v>
      </c>
      <c r="CF1499">
        <v>1</v>
      </c>
      <c r="CH1499">
        <v>0</v>
      </c>
    </row>
    <row r="1500" spans="1:86">
      <c r="A1500">
        <v>2</v>
      </c>
      <c r="B1500">
        <v>6</v>
      </c>
      <c r="C1500">
        <v>300</v>
      </c>
      <c r="D1500">
        <v>55</v>
      </c>
      <c r="E1500">
        <v>0</v>
      </c>
      <c r="F1500" s="24">
        <f t="shared" si="117"/>
        <v>135</v>
      </c>
      <c r="G1500">
        <v>50</v>
      </c>
      <c r="H1500" s="24">
        <f t="shared" si="119"/>
        <v>12</v>
      </c>
      <c r="I1500" s="24">
        <f t="shared" si="116"/>
        <v>11</v>
      </c>
      <c r="J1500" s="24">
        <f t="shared" si="118"/>
        <v>175</v>
      </c>
      <c r="K1500" s="24" t="str">
        <f t="shared" si="120"/>
        <v>03</v>
      </c>
      <c r="L1500">
        <v>22</v>
      </c>
      <c r="M1500">
        <v>0</v>
      </c>
      <c r="N1500">
        <v>0</v>
      </c>
      <c r="O1500">
        <v>1</v>
      </c>
      <c r="P1500">
        <v>0</v>
      </c>
      <c r="Q1500" t="s">
        <v>18</v>
      </c>
      <c r="R1500">
        <v>21</v>
      </c>
      <c r="S1500">
        <v>10</v>
      </c>
      <c r="T1500">
        <v>2</v>
      </c>
      <c r="U1500">
        <v>2</v>
      </c>
      <c r="V1500">
        <v>0.28799999999999998</v>
      </c>
      <c r="W1500">
        <v>0.2419</v>
      </c>
      <c r="X1500">
        <v>24</v>
      </c>
      <c r="Y1500">
        <v>0</v>
      </c>
      <c r="Z1500" t="s">
        <v>133</v>
      </c>
      <c r="AB1500">
        <v>0</v>
      </c>
      <c r="AC1500">
        <v>1</v>
      </c>
      <c r="AD1500">
        <v>68</v>
      </c>
      <c r="AE1500">
        <v>1</v>
      </c>
      <c r="AF1500">
        <v>1</v>
      </c>
      <c r="AG1500">
        <v>2</v>
      </c>
      <c r="AH1500">
        <v>0</v>
      </c>
      <c r="BA1500">
        <v>2</v>
      </c>
      <c r="BB1500">
        <v>6</v>
      </c>
      <c r="BC1500">
        <v>300</v>
      </c>
      <c r="BD1500">
        <v>55</v>
      </c>
      <c r="BE1500">
        <v>0</v>
      </c>
      <c r="BF1500">
        <v>13.4</v>
      </c>
      <c r="BG1500">
        <v>50</v>
      </c>
      <c r="BH1500">
        <v>12</v>
      </c>
      <c r="BI1500">
        <v>90</v>
      </c>
      <c r="BJ1500">
        <v>103</v>
      </c>
      <c r="BK1500">
        <v>0</v>
      </c>
      <c r="BL1500">
        <v>22</v>
      </c>
      <c r="BM1500">
        <v>0</v>
      </c>
      <c r="BN1500">
        <v>0</v>
      </c>
      <c r="BO1500">
        <v>1</v>
      </c>
      <c r="BP1500">
        <v>0</v>
      </c>
      <c r="BQ1500" t="s">
        <v>18</v>
      </c>
      <c r="BR1500">
        <v>21</v>
      </c>
      <c r="BS1500">
        <v>10</v>
      </c>
      <c r="BT1500">
        <v>2</v>
      </c>
      <c r="BU1500">
        <v>2</v>
      </c>
      <c r="BV1500">
        <v>0.28799999999999998</v>
      </c>
      <c r="BW1500">
        <v>0.2419</v>
      </c>
      <c r="BX1500">
        <v>24</v>
      </c>
      <c r="BY1500">
        <v>0</v>
      </c>
      <c r="BZ1500" t="s">
        <v>133</v>
      </c>
      <c r="CB1500">
        <v>0</v>
      </c>
      <c r="CC1500">
        <v>1</v>
      </c>
      <c r="CD1500">
        <v>68</v>
      </c>
      <c r="CE1500">
        <v>1</v>
      </c>
      <c r="CF1500">
        <v>1</v>
      </c>
      <c r="CG1500">
        <v>2</v>
      </c>
      <c r="CH1500">
        <v>0</v>
      </c>
    </row>
    <row r="1501" spans="1:86">
      <c r="A1501">
        <v>3</v>
      </c>
      <c r="B1501">
        <v>5</v>
      </c>
      <c r="C1501">
        <v>200</v>
      </c>
      <c r="D1501">
        <v>40</v>
      </c>
      <c r="E1501">
        <v>0</v>
      </c>
      <c r="F1501" s="24">
        <f t="shared" si="117"/>
        <v>85</v>
      </c>
      <c r="G1501">
        <v>50</v>
      </c>
      <c r="H1501" s="24">
        <f t="shared" si="119"/>
        <v>14</v>
      </c>
      <c r="I1501" s="24">
        <f t="shared" si="116"/>
        <v>11</v>
      </c>
      <c r="J1501" s="24">
        <f t="shared" si="118"/>
        <v>175</v>
      </c>
      <c r="K1501" s="24" t="str">
        <f t="shared" si="120"/>
        <v>03</v>
      </c>
      <c r="L1501">
        <v>22</v>
      </c>
      <c r="M1501">
        <v>0</v>
      </c>
      <c r="N1501">
        <v>0</v>
      </c>
      <c r="O1501">
        <v>1</v>
      </c>
      <c r="P1501">
        <v>0</v>
      </c>
      <c r="Q1501" t="s">
        <v>18</v>
      </c>
      <c r="R1501">
        <v>21</v>
      </c>
      <c r="S1501">
        <v>10</v>
      </c>
      <c r="T1501">
        <v>2</v>
      </c>
      <c r="U1501">
        <v>2</v>
      </c>
      <c r="V1501">
        <v>0.19400000000000001</v>
      </c>
      <c r="W1501">
        <v>0.16300000000000001</v>
      </c>
      <c r="X1501">
        <v>24</v>
      </c>
      <c r="Y1501">
        <v>0</v>
      </c>
      <c r="Z1501" t="s">
        <v>133</v>
      </c>
      <c r="AB1501">
        <v>0</v>
      </c>
      <c r="AC1501">
        <v>1</v>
      </c>
      <c r="AD1501">
        <v>68</v>
      </c>
      <c r="AE1501">
        <v>1</v>
      </c>
      <c r="AF1501">
        <v>1</v>
      </c>
      <c r="AG1501">
        <v>2</v>
      </c>
      <c r="AH1501">
        <v>0</v>
      </c>
      <c r="BA1501">
        <v>3</v>
      </c>
      <c r="BB1501">
        <v>5</v>
      </c>
      <c r="BC1501">
        <v>200</v>
      </c>
      <c r="BD1501">
        <v>40</v>
      </c>
      <c r="BE1501">
        <v>0</v>
      </c>
      <c r="BF1501">
        <v>8.6</v>
      </c>
      <c r="BG1501">
        <v>50</v>
      </c>
      <c r="BH1501">
        <v>14</v>
      </c>
      <c r="BI1501">
        <v>90</v>
      </c>
      <c r="BJ1501">
        <v>103</v>
      </c>
      <c r="BK1501">
        <v>0</v>
      </c>
      <c r="BL1501">
        <v>22</v>
      </c>
      <c r="BM1501">
        <v>0</v>
      </c>
      <c r="BN1501">
        <v>0</v>
      </c>
      <c r="BO1501">
        <v>1</v>
      </c>
      <c r="BP1501">
        <v>0</v>
      </c>
      <c r="BQ1501" t="s">
        <v>18</v>
      </c>
      <c r="BR1501">
        <v>21</v>
      </c>
      <c r="BS1501">
        <v>10</v>
      </c>
      <c r="BT1501">
        <v>2</v>
      </c>
      <c r="BU1501">
        <v>2</v>
      </c>
      <c r="BV1501">
        <v>0.19400000000000001</v>
      </c>
      <c r="BW1501">
        <v>0.16300000000000001</v>
      </c>
      <c r="BX1501">
        <v>24</v>
      </c>
      <c r="BY1501">
        <v>0</v>
      </c>
      <c r="BZ1501" t="s">
        <v>133</v>
      </c>
      <c r="CB1501">
        <v>0</v>
      </c>
      <c r="CC1501">
        <v>1</v>
      </c>
      <c r="CD1501">
        <v>68</v>
      </c>
      <c r="CE1501">
        <v>1</v>
      </c>
      <c r="CF1501">
        <v>1</v>
      </c>
      <c r="CG1501">
        <v>2</v>
      </c>
      <c r="CH1501">
        <v>0</v>
      </c>
    </row>
    <row r="1502" spans="1:86">
      <c r="A1502">
        <v>4</v>
      </c>
      <c r="B1502">
        <v>4</v>
      </c>
      <c r="C1502">
        <v>140</v>
      </c>
      <c r="D1502">
        <v>40</v>
      </c>
      <c r="E1502">
        <v>0</v>
      </c>
      <c r="F1502" s="24">
        <f t="shared" si="117"/>
        <v>53</v>
      </c>
      <c r="G1502">
        <v>60</v>
      </c>
      <c r="H1502" s="24">
        <f t="shared" si="119"/>
        <v>14</v>
      </c>
      <c r="I1502" s="24">
        <f t="shared" si="116"/>
        <v>11</v>
      </c>
      <c r="J1502" s="24">
        <f t="shared" si="118"/>
        <v>175</v>
      </c>
      <c r="K1502" s="24" t="str">
        <f t="shared" si="120"/>
        <v>03</v>
      </c>
      <c r="L1502">
        <v>32</v>
      </c>
      <c r="M1502">
        <v>0</v>
      </c>
      <c r="N1502">
        <v>40</v>
      </c>
      <c r="O1502">
        <v>0</v>
      </c>
      <c r="P1502">
        <v>0</v>
      </c>
      <c r="Q1502" t="s">
        <v>18</v>
      </c>
      <c r="R1502">
        <v>31</v>
      </c>
      <c r="S1502">
        <v>15</v>
      </c>
      <c r="T1502">
        <v>2</v>
      </c>
      <c r="U1502">
        <v>2</v>
      </c>
      <c r="V1502">
        <v>0.13900000000000001</v>
      </c>
      <c r="W1502">
        <v>0.1154</v>
      </c>
      <c r="X1502">
        <v>24</v>
      </c>
      <c r="Y1502">
        <v>0</v>
      </c>
      <c r="Z1502" t="s">
        <v>133</v>
      </c>
      <c r="AB1502">
        <v>0</v>
      </c>
      <c r="AC1502">
        <v>1</v>
      </c>
      <c r="AD1502">
        <v>68</v>
      </c>
      <c r="AE1502">
        <v>1</v>
      </c>
      <c r="AF1502">
        <v>1</v>
      </c>
      <c r="AG1502">
        <v>2</v>
      </c>
      <c r="AH1502">
        <v>0</v>
      </c>
      <c r="BA1502">
        <v>4</v>
      </c>
      <c r="BB1502">
        <v>4</v>
      </c>
      <c r="BC1502">
        <v>140</v>
      </c>
      <c r="BD1502">
        <v>40</v>
      </c>
      <c r="BE1502">
        <v>0</v>
      </c>
      <c r="BF1502">
        <v>5.3</v>
      </c>
      <c r="BG1502">
        <v>60</v>
      </c>
      <c r="BH1502">
        <v>14</v>
      </c>
      <c r="BI1502">
        <v>90</v>
      </c>
      <c r="BJ1502">
        <v>103</v>
      </c>
      <c r="BK1502">
        <v>0</v>
      </c>
      <c r="BL1502">
        <v>32</v>
      </c>
      <c r="BM1502">
        <v>0</v>
      </c>
      <c r="BN1502">
        <v>40</v>
      </c>
      <c r="BO1502">
        <v>0</v>
      </c>
      <c r="BP1502">
        <v>0</v>
      </c>
      <c r="BQ1502" t="s">
        <v>18</v>
      </c>
      <c r="BR1502">
        <v>31</v>
      </c>
      <c r="BS1502">
        <v>15</v>
      </c>
      <c r="BT1502">
        <v>2</v>
      </c>
      <c r="BU1502">
        <v>2</v>
      </c>
      <c r="BV1502">
        <v>0.13900000000000001</v>
      </c>
      <c r="BW1502">
        <v>0.1154</v>
      </c>
      <c r="BX1502">
        <v>24</v>
      </c>
      <c r="BY1502">
        <v>0</v>
      </c>
      <c r="BZ1502" t="s">
        <v>133</v>
      </c>
      <c r="CB1502">
        <v>0</v>
      </c>
      <c r="CC1502">
        <v>1</v>
      </c>
      <c r="CD1502">
        <v>68</v>
      </c>
      <c r="CE1502">
        <v>1</v>
      </c>
      <c r="CF1502">
        <v>1</v>
      </c>
      <c r="CG1502">
        <v>2</v>
      </c>
      <c r="CH1502">
        <v>0</v>
      </c>
    </row>
    <row r="1503" spans="1:86">
      <c r="A1503">
        <v>5</v>
      </c>
      <c r="B1503">
        <v>3</v>
      </c>
      <c r="C1503">
        <v>70</v>
      </c>
      <c r="D1503">
        <v>25</v>
      </c>
      <c r="E1503">
        <v>0</v>
      </c>
      <c r="F1503" s="24">
        <f t="shared" si="117"/>
        <v>33</v>
      </c>
      <c r="G1503">
        <v>60</v>
      </c>
      <c r="H1503" s="24">
        <f t="shared" si="119"/>
        <v>10</v>
      </c>
      <c r="I1503" s="24">
        <f t="shared" si="116"/>
        <v>11</v>
      </c>
      <c r="J1503" s="24">
        <f t="shared" si="118"/>
        <v>150</v>
      </c>
      <c r="K1503" s="24" t="str">
        <f t="shared" si="120"/>
        <v>03</v>
      </c>
      <c r="L1503">
        <v>42</v>
      </c>
      <c r="M1503">
        <v>0</v>
      </c>
      <c r="N1503">
        <v>40</v>
      </c>
      <c r="O1503">
        <v>0</v>
      </c>
      <c r="P1503">
        <v>0</v>
      </c>
      <c r="Q1503" t="s">
        <v>18</v>
      </c>
      <c r="R1503">
        <v>31</v>
      </c>
      <c r="S1503">
        <v>15</v>
      </c>
      <c r="T1503">
        <v>2</v>
      </c>
      <c r="U1503">
        <v>2</v>
      </c>
      <c r="V1503">
        <v>9.6000000000000002E-2</v>
      </c>
      <c r="W1503">
        <v>7.6799999999999993E-2</v>
      </c>
      <c r="X1503">
        <v>24</v>
      </c>
      <c r="Y1503">
        <v>0</v>
      </c>
      <c r="Z1503" t="s">
        <v>133</v>
      </c>
      <c r="AB1503">
        <v>4</v>
      </c>
      <c r="AC1503">
        <v>1</v>
      </c>
      <c r="AD1503">
        <v>68</v>
      </c>
      <c r="AE1503">
        <v>1</v>
      </c>
      <c r="AF1503">
        <v>1</v>
      </c>
      <c r="AG1503">
        <v>2</v>
      </c>
      <c r="AH1503">
        <v>0</v>
      </c>
      <c r="BA1503">
        <v>5</v>
      </c>
      <c r="BB1503">
        <v>3</v>
      </c>
      <c r="BC1503">
        <v>70</v>
      </c>
      <c r="BD1503">
        <v>25</v>
      </c>
      <c r="BE1503">
        <v>0</v>
      </c>
      <c r="BF1503">
        <v>3.3</v>
      </c>
      <c r="BG1503">
        <v>60</v>
      </c>
      <c r="BH1503">
        <v>14</v>
      </c>
      <c r="BI1503">
        <v>90</v>
      </c>
      <c r="BJ1503">
        <v>102</v>
      </c>
      <c r="BK1503">
        <v>0</v>
      </c>
      <c r="BL1503">
        <v>42</v>
      </c>
      <c r="BM1503">
        <v>0</v>
      </c>
      <c r="BN1503">
        <v>40</v>
      </c>
      <c r="BO1503">
        <v>0</v>
      </c>
      <c r="BP1503">
        <v>0</v>
      </c>
      <c r="BQ1503" t="s">
        <v>18</v>
      </c>
      <c r="BR1503">
        <v>31</v>
      </c>
      <c r="BS1503">
        <v>15</v>
      </c>
      <c r="BT1503">
        <v>2</v>
      </c>
      <c r="BU1503">
        <v>2</v>
      </c>
      <c r="BV1503">
        <v>9.6000000000000002E-2</v>
      </c>
      <c r="BW1503">
        <v>7.6799999999999993E-2</v>
      </c>
      <c r="BX1503">
        <v>24</v>
      </c>
      <c r="BY1503">
        <v>0</v>
      </c>
      <c r="BZ1503" t="s">
        <v>133</v>
      </c>
      <c r="CB1503">
        <v>4</v>
      </c>
      <c r="CC1503">
        <v>1</v>
      </c>
      <c r="CD1503">
        <v>68</v>
      </c>
      <c r="CE1503">
        <v>1</v>
      </c>
      <c r="CF1503">
        <v>1</v>
      </c>
      <c r="CG1503">
        <v>2</v>
      </c>
      <c r="CH1503">
        <v>0</v>
      </c>
    </row>
    <row r="1504" spans="1:86">
      <c r="A1504">
        <v>6</v>
      </c>
      <c r="B1504">
        <v>2</v>
      </c>
      <c r="C1504">
        <v>40</v>
      </c>
      <c r="D1504">
        <v>20</v>
      </c>
      <c r="E1504">
        <v>0</v>
      </c>
      <c r="F1504" s="24">
        <f t="shared" si="117"/>
        <v>23</v>
      </c>
      <c r="G1504">
        <v>70</v>
      </c>
      <c r="H1504" s="24">
        <f t="shared" si="119"/>
        <v>12</v>
      </c>
      <c r="I1504" s="24">
        <f t="shared" si="116"/>
        <v>13</v>
      </c>
      <c r="J1504" s="24">
        <f t="shared" si="118"/>
        <v>150</v>
      </c>
      <c r="K1504" s="24" t="str">
        <f t="shared" si="120"/>
        <v>03</v>
      </c>
      <c r="L1504">
        <v>32</v>
      </c>
      <c r="M1504">
        <v>0</v>
      </c>
      <c r="N1504">
        <v>40</v>
      </c>
      <c r="O1504">
        <v>0</v>
      </c>
      <c r="P1504">
        <v>0</v>
      </c>
      <c r="Q1504" t="s">
        <v>18</v>
      </c>
      <c r="R1504">
        <v>31</v>
      </c>
      <c r="S1504">
        <v>15</v>
      </c>
      <c r="T1504">
        <v>2</v>
      </c>
      <c r="U1504">
        <v>2</v>
      </c>
      <c r="V1504">
        <v>6.0999999999999999E-2</v>
      </c>
      <c r="W1504">
        <v>4.82E-2</v>
      </c>
      <c r="X1504">
        <v>24</v>
      </c>
      <c r="Y1504">
        <v>0</v>
      </c>
      <c r="Z1504" t="s">
        <v>133</v>
      </c>
      <c r="AB1504">
        <v>2.8</v>
      </c>
      <c r="AC1504">
        <v>1</v>
      </c>
      <c r="AD1504">
        <v>68</v>
      </c>
      <c r="AE1504">
        <v>1</v>
      </c>
      <c r="AF1504">
        <v>1</v>
      </c>
      <c r="AG1504">
        <v>2</v>
      </c>
      <c r="AH1504">
        <v>0</v>
      </c>
      <c r="BA1504">
        <v>6</v>
      </c>
      <c r="BB1504">
        <v>2</v>
      </c>
      <c r="BC1504">
        <v>40</v>
      </c>
      <c r="BD1504">
        <v>20</v>
      </c>
      <c r="BE1504">
        <v>0</v>
      </c>
      <c r="BF1504">
        <v>2.2999999999999998</v>
      </c>
      <c r="BG1504">
        <v>70</v>
      </c>
      <c r="BH1504">
        <v>17</v>
      </c>
      <c r="BI1504">
        <v>100</v>
      </c>
      <c r="BJ1504">
        <v>102</v>
      </c>
      <c r="BK1504">
        <v>0</v>
      </c>
      <c r="BL1504">
        <v>32</v>
      </c>
      <c r="BM1504">
        <v>0</v>
      </c>
      <c r="BN1504">
        <v>40</v>
      </c>
      <c r="BO1504">
        <v>0</v>
      </c>
      <c r="BP1504">
        <v>0</v>
      </c>
      <c r="BQ1504" t="s">
        <v>18</v>
      </c>
      <c r="BR1504">
        <v>31</v>
      </c>
      <c r="BS1504">
        <v>15</v>
      </c>
      <c r="BT1504">
        <v>2</v>
      </c>
      <c r="BU1504">
        <v>2</v>
      </c>
      <c r="BV1504">
        <v>6.0999999999999999E-2</v>
      </c>
      <c r="BW1504">
        <v>4.82E-2</v>
      </c>
      <c r="BX1504">
        <v>24</v>
      </c>
      <c r="BY1504">
        <v>0</v>
      </c>
      <c r="BZ1504" t="s">
        <v>133</v>
      </c>
      <c r="CB1504">
        <v>2.8</v>
      </c>
      <c r="CC1504">
        <v>1</v>
      </c>
      <c r="CD1504">
        <v>68</v>
      </c>
      <c r="CE1504">
        <v>1</v>
      </c>
      <c r="CF1504">
        <v>1</v>
      </c>
      <c r="CG1504">
        <v>2</v>
      </c>
      <c r="CH1504">
        <v>0</v>
      </c>
    </row>
    <row r="1505" spans="1:86">
      <c r="A1505">
        <v>7</v>
      </c>
      <c r="B1505">
        <v>1</v>
      </c>
      <c r="C1505">
        <v>10</v>
      </c>
      <c r="D1505">
        <v>10</v>
      </c>
      <c r="E1505">
        <v>0</v>
      </c>
      <c r="F1505" s="24">
        <f t="shared" si="117"/>
        <v>13</v>
      </c>
      <c r="G1505">
        <v>90</v>
      </c>
      <c r="H1505" s="24">
        <f t="shared" si="119"/>
        <v>7</v>
      </c>
      <c r="I1505" s="24">
        <f t="shared" si="116"/>
        <v>13</v>
      </c>
      <c r="J1505" s="24">
        <f t="shared" si="118"/>
        <v>125</v>
      </c>
      <c r="K1505" s="24" t="str">
        <f t="shared" si="120"/>
        <v>00</v>
      </c>
      <c r="L1505">
        <v>73</v>
      </c>
      <c r="M1505">
        <v>0</v>
      </c>
      <c r="N1505">
        <v>40</v>
      </c>
      <c r="O1505">
        <v>0</v>
      </c>
      <c r="P1505">
        <v>0</v>
      </c>
      <c r="Q1505" t="s">
        <v>18</v>
      </c>
      <c r="R1505">
        <v>31</v>
      </c>
      <c r="S1505">
        <v>15</v>
      </c>
      <c r="T1505">
        <v>3</v>
      </c>
      <c r="U1505">
        <v>2</v>
      </c>
      <c r="V1505">
        <v>2.1000000000000001E-2</v>
      </c>
      <c r="W1505">
        <v>2.5000000000000001E-2</v>
      </c>
      <c r="X1505">
        <v>24</v>
      </c>
      <c r="Y1505">
        <v>0</v>
      </c>
      <c r="Z1505" t="s">
        <v>133</v>
      </c>
      <c r="AB1505">
        <v>2</v>
      </c>
      <c r="AC1505">
        <v>1</v>
      </c>
      <c r="AD1505">
        <v>68</v>
      </c>
      <c r="AE1505">
        <v>1</v>
      </c>
      <c r="AF1505">
        <v>1</v>
      </c>
      <c r="AG1505">
        <v>2</v>
      </c>
      <c r="AH1505">
        <v>0</v>
      </c>
      <c r="BA1505">
        <v>7</v>
      </c>
      <c r="BB1505">
        <v>1</v>
      </c>
      <c r="BC1505">
        <v>10</v>
      </c>
      <c r="BD1505">
        <v>10</v>
      </c>
      <c r="BE1505">
        <v>0</v>
      </c>
      <c r="BF1505">
        <v>1.2</v>
      </c>
      <c r="BG1505">
        <v>90</v>
      </c>
      <c r="BH1505">
        <v>20</v>
      </c>
      <c r="BI1505">
        <v>100</v>
      </c>
      <c r="BJ1505">
        <v>101</v>
      </c>
      <c r="BK1505">
        <v>0</v>
      </c>
      <c r="BL1505">
        <v>73</v>
      </c>
      <c r="BM1505">
        <v>0</v>
      </c>
      <c r="BN1505">
        <v>40</v>
      </c>
      <c r="BO1505">
        <v>0</v>
      </c>
      <c r="BP1505">
        <v>0</v>
      </c>
      <c r="BQ1505" t="s">
        <v>18</v>
      </c>
      <c r="BR1505">
        <v>31</v>
      </c>
      <c r="BS1505">
        <v>15</v>
      </c>
      <c r="BT1505">
        <v>3</v>
      </c>
      <c r="BU1505">
        <v>2</v>
      </c>
      <c r="BV1505">
        <v>2.1000000000000001E-2</v>
      </c>
      <c r="BW1505">
        <v>2.5000000000000001E-2</v>
      </c>
      <c r="BX1505">
        <v>24</v>
      </c>
      <c r="BY1505">
        <v>0</v>
      </c>
      <c r="BZ1505" t="s">
        <v>133</v>
      </c>
      <c r="CB1505">
        <v>2</v>
      </c>
      <c r="CC1505">
        <v>1</v>
      </c>
      <c r="CD1505">
        <v>68</v>
      </c>
      <c r="CE1505">
        <v>1</v>
      </c>
      <c r="CF1505">
        <v>1</v>
      </c>
      <c r="CG1505">
        <v>2</v>
      </c>
      <c r="CH1505">
        <v>0</v>
      </c>
    </row>
    <row r="1506" spans="1:86">
      <c r="F1506" s="24" t="str">
        <f t="shared" si="117"/>
        <v/>
      </c>
      <c r="H1506" s="24" t="str">
        <f t="shared" si="119"/>
        <v/>
      </c>
      <c r="I1506" s="24" t="str">
        <f t="shared" si="116"/>
        <v/>
      </c>
      <c r="J1506" s="24" t="str">
        <f t="shared" si="118"/>
        <v/>
      </c>
      <c r="K1506" s="24" t="str">
        <f t="shared" si="120"/>
        <v/>
      </c>
      <c r="AC1506">
        <v>1</v>
      </c>
      <c r="AE1506">
        <v>1</v>
      </c>
      <c r="AF1506">
        <v>1</v>
      </c>
      <c r="AH1506">
        <v>0</v>
      </c>
      <c r="BK1506">
        <v>0</v>
      </c>
      <c r="CC1506">
        <v>1</v>
      </c>
      <c r="CE1506">
        <v>1</v>
      </c>
      <c r="CF1506">
        <v>1</v>
      </c>
      <c r="CH1506">
        <v>0</v>
      </c>
    </row>
    <row r="1507" spans="1:86">
      <c r="F1507" s="24" t="str">
        <f t="shared" si="117"/>
        <v/>
      </c>
      <c r="H1507" s="24" t="str">
        <f t="shared" si="119"/>
        <v/>
      </c>
      <c r="I1507" s="24" t="str">
        <f t="shared" si="116"/>
        <v/>
      </c>
      <c r="J1507" s="24" t="str">
        <f t="shared" si="118"/>
        <v/>
      </c>
      <c r="K1507" s="24" t="str">
        <f t="shared" si="120"/>
        <v/>
      </c>
      <c r="AC1507">
        <v>1</v>
      </c>
      <c r="AE1507">
        <v>1</v>
      </c>
      <c r="AF1507">
        <v>1</v>
      </c>
      <c r="AH1507">
        <v>0</v>
      </c>
      <c r="BK1507">
        <v>0</v>
      </c>
      <c r="CC1507">
        <v>1</v>
      </c>
      <c r="CE1507">
        <v>1</v>
      </c>
      <c r="CF1507">
        <v>1</v>
      </c>
      <c r="CH1507">
        <v>0</v>
      </c>
    </row>
    <row r="1508" spans="1:86">
      <c r="A1508">
        <v>2</v>
      </c>
      <c r="B1508">
        <v>5</v>
      </c>
      <c r="C1508">
        <v>300</v>
      </c>
      <c r="D1508">
        <v>55</v>
      </c>
      <c r="E1508">
        <v>0</v>
      </c>
      <c r="F1508" s="24">
        <f t="shared" si="117"/>
        <v>135</v>
      </c>
      <c r="G1508">
        <v>50</v>
      </c>
      <c r="H1508" s="24">
        <f t="shared" si="119"/>
        <v>12</v>
      </c>
      <c r="I1508" s="24">
        <f t="shared" si="116"/>
        <v>11</v>
      </c>
      <c r="J1508" s="24">
        <f t="shared" si="118"/>
        <v>175</v>
      </c>
      <c r="K1508" s="24" t="str">
        <f t="shared" si="120"/>
        <v>03</v>
      </c>
      <c r="L1508">
        <v>22</v>
      </c>
      <c r="M1508">
        <v>0</v>
      </c>
      <c r="N1508">
        <v>0</v>
      </c>
      <c r="O1508">
        <v>1</v>
      </c>
      <c r="P1508">
        <v>0</v>
      </c>
      <c r="Q1508" t="s">
        <v>18</v>
      </c>
      <c r="R1508">
        <v>21</v>
      </c>
      <c r="S1508">
        <v>10</v>
      </c>
      <c r="T1508">
        <v>2</v>
      </c>
      <c r="U1508">
        <v>2</v>
      </c>
      <c r="V1508">
        <v>0.28299999999999997</v>
      </c>
      <c r="W1508">
        <v>0.23769999999999999</v>
      </c>
      <c r="X1508">
        <v>24</v>
      </c>
      <c r="Y1508">
        <v>0</v>
      </c>
      <c r="Z1508" t="s">
        <v>133</v>
      </c>
      <c r="AB1508">
        <v>0</v>
      </c>
      <c r="AC1508">
        <v>1</v>
      </c>
      <c r="AD1508">
        <v>68</v>
      </c>
      <c r="AE1508">
        <v>1</v>
      </c>
      <c r="AF1508">
        <v>1</v>
      </c>
      <c r="AG1508">
        <v>2.8</v>
      </c>
      <c r="AH1508">
        <v>0</v>
      </c>
      <c r="BA1508">
        <v>2</v>
      </c>
      <c r="BB1508">
        <v>5</v>
      </c>
      <c r="BC1508">
        <v>300</v>
      </c>
      <c r="BD1508">
        <v>55</v>
      </c>
      <c r="BE1508">
        <v>0</v>
      </c>
      <c r="BF1508">
        <v>13.4</v>
      </c>
      <c r="BG1508">
        <v>50</v>
      </c>
      <c r="BH1508">
        <v>12</v>
      </c>
      <c r="BI1508">
        <v>90</v>
      </c>
      <c r="BJ1508">
        <v>103</v>
      </c>
      <c r="BK1508">
        <v>0</v>
      </c>
      <c r="BL1508">
        <v>22</v>
      </c>
      <c r="BM1508">
        <v>0</v>
      </c>
      <c r="BN1508">
        <v>0</v>
      </c>
      <c r="BO1508">
        <v>1</v>
      </c>
      <c r="BP1508">
        <v>0</v>
      </c>
      <c r="BQ1508" t="s">
        <v>18</v>
      </c>
      <c r="BR1508">
        <v>21</v>
      </c>
      <c r="BS1508">
        <v>10</v>
      </c>
      <c r="BT1508">
        <v>2</v>
      </c>
      <c r="BU1508">
        <v>2</v>
      </c>
      <c r="BV1508">
        <v>0.28299999999999997</v>
      </c>
      <c r="BW1508">
        <v>0.23769999999999999</v>
      </c>
      <c r="BX1508">
        <v>24</v>
      </c>
      <c r="BY1508">
        <v>0</v>
      </c>
      <c r="BZ1508" t="s">
        <v>133</v>
      </c>
      <c r="CB1508">
        <v>0</v>
      </c>
      <c r="CC1508">
        <v>1</v>
      </c>
      <c r="CD1508">
        <v>68</v>
      </c>
      <c r="CE1508">
        <v>1</v>
      </c>
      <c r="CF1508">
        <v>1</v>
      </c>
      <c r="CG1508">
        <v>2.8</v>
      </c>
      <c r="CH1508">
        <v>0</v>
      </c>
    </row>
    <row r="1509" spans="1:86">
      <c r="A1509">
        <v>3</v>
      </c>
      <c r="B1509">
        <v>4</v>
      </c>
      <c r="C1509">
        <v>200</v>
      </c>
      <c r="D1509">
        <v>40</v>
      </c>
      <c r="E1509">
        <v>0</v>
      </c>
      <c r="F1509" s="24">
        <f t="shared" si="117"/>
        <v>85</v>
      </c>
      <c r="G1509">
        <v>50</v>
      </c>
      <c r="H1509" s="24">
        <f t="shared" si="119"/>
        <v>14</v>
      </c>
      <c r="I1509" s="24">
        <f t="shared" si="116"/>
        <v>11</v>
      </c>
      <c r="J1509" s="24">
        <f t="shared" si="118"/>
        <v>175</v>
      </c>
      <c r="K1509" s="24" t="str">
        <f t="shared" si="120"/>
        <v>03</v>
      </c>
      <c r="L1509">
        <v>22</v>
      </c>
      <c r="M1509">
        <v>0</v>
      </c>
      <c r="N1509">
        <v>0</v>
      </c>
      <c r="O1509">
        <v>1</v>
      </c>
      <c r="P1509">
        <v>0</v>
      </c>
      <c r="Q1509" t="s">
        <v>18</v>
      </c>
      <c r="R1509">
        <v>21</v>
      </c>
      <c r="S1509">
        <v>10</v>
      </c>
      <c r="T1509">
        <v>2</v>
      </c>
      <c r="U1509">
        <v>2</v>
      </c>
      <c r="V1509">
        <v>0.189</v>
      </c>
      <c r="W1509">
        <v>0.1588</v>
      </c>
      <c r="X1509">
        <v>24</v>
      </c>
      <c r="Y1509">
        <v>0</v>
      </c>
      <c r="Z1509" t="s">
        <v>133</v>
      </c>
      <c r="AB1509">
        <v>0</v>
      </c>
      <c r="AC1509">
        <v>1</v>
      </c>
      <c r="AD1509">
        <v>68</v>
      </c>
      <c r="AE1509">
        <v>1</v>
      </c>
      <c r="AF1509">
        <v>1</v>
      </c>
      <c r="AG1509">
        <v>2.8</v>
      </c>
      <c r="AH1509">
        <v>0</v>
      </c>
      <c r="BA1509">
        <v>3</v>
      </c>
      <c r="BB1509">
        <v>4</v>
      </c>
      <c r="BC1509">
        <v>200</v>
      </c>
      <c r="BD1509">
        <v>40</v>
      </c>
      <c r="BE1509">
        <v>0</v>
      </c>
      <c r="BF1509">
        <v>8.6</v>
      </c>
      <c r="BG1509">
        <v>50</v>
      </c>
      <c r="BH1509">
        <v>14</v>
      </c>
      <c r="BI1509">
        <v>90</v>
      </c>
      <c r="BJ1509">
        <v>103</v>
      </c>
      <c r="BK1509">
        <v>0</v>
      </c>
      <c r="BL1509">
        <v>22</v>
      </c>
      <c r="BM1509">
        <v>0</v>
      </c>
      <c r="BN1509">
        <v>0</v>
      </c>
      <c r="BO1509">
        <v>1</v>
      </c>
      <c r="BP1509">
        <v>0</v>
      </c>
      <c r="BQ1509" t="s">
        <v>18</v>
      </c>
      <c r="BR1509">
        <v>21</v>
      </c>
      <c r="BS1509">
        <v>10</v>
      </c>
      <c r="BT1509">
        <v>2</v>
      </c>
      <c r="BU1509">
        <v>2</v>
      </c>
      <c r="BV1509">
        <v>0.189</v>
      </c>
      <c r="BW1509">
        <v>0.1588</v>
      </c>
      <c r="BX1509">
        <v>24</v>
      </c>
      <c r="BY1509">
        <v>0</v>
      </c>
      <c r="BZ1509" t="s">
        <v>133</v>
      </c>
      <c r="CB1509">
        <v>0</v>
      </c>
      <c r="CC1509">
        <v>1</v>
      </c>
      <c r="CD1509">
        <v>68</v>
      </c>
      <c r="CE1509">
        <v>1</v>
      </c>
      <c r="CF1509">
        <v>1</v>
      </c>
      <c r="CG1509">
        <v>2.8</v>
      </c>
      <c r="CH1509">
        <v>0</v>
      </c>
    </row>
    <row r="1510" spans="1:86">
      <c r="A1510">
        <v>4</v>
      </c>
      <c r="B1510">
        <v>3</v>
      </c>
      <c r="C1510">
        <v>140</v>
      </c>
      <c r="D1510">
        <v>40</v>
      </c>
      <c r="E1510">
        <v>0</v>
      </c>
      <c r="F1510" s="24">
        <f t="shared" si="117"/>
        <v>53</v>
      </c>
      <c r="G1510">
        <v>60</v>
      </c>
      <c r="H1510" s="24">
        <f t="shared" si="119"/>
        <v>14</v>
      </c>
      <c r="I1510" s="24">
        <f t="shared" si="116"/>
        <v>11</v>
      </c>
      <c r="J1510" s="24">
        <f t="shared" si="118"/>
        <v>175</v>
      </c>
      <c r="K1510" s="24" t="str">
        <f t="shared" si="120"/>
        <v>03</v>
      </c>
      <c r="L1510">
        <v>32</v>
      </c>
      <c r="M1510">
        <v>0</v>
      </c>
      <c r="N1510">
        <v>40</v>
      </c>
      <c r="O1510">
        <v>0</v>
      </c>
      <c r="P1510">
        <v>0</v>
      </c>
      <c r="Q1510" t="s">
        <v>18</v>
      </c>
      <c r="R1510">
        <v>31</v>
      </c>
      <c r="S1510">
        <v>15</v>
      </c>
      <c r="T1510">
        <v>2</v>
      </c>
      <c r="U1510">
        <v>2</v>
      </c>
      <c r="V1510">
        <v>0.13400000000000001</v>
      </c>
      <c r="W1510">
        <v>0.11119999999999999</v>
      </c>
      <c r="X1510">
        <v>24</v>
      </c>
      <c r="Y1510">
        <v>0</v>
      </c>
      <c r="Z1510" t="s">
        <v>133</v>
      </c>
      <c r="AB1510">
        <v>0</v>
      </c>
      <c r="AC1510">
        <v>1</v>
      </c>
      <c r="AD1510">
        <v>68</v>
      </c>
      <c r="AE1510">
        <v>1</v>
      </c>
      <c r="AF1510">
        <v>1</v>
      </c>
      <c r="AG1510">
        <v>2.8</v>
      </c>
      <c r="AH1510">
        <v>0</v>
      </c>
      <c r="BA1510">
        <v>4</v>
      </c>
      <c r="BB1510">
        <v>3</v>
      </c>
      <c r="BC1510">
        <v>140</v>
      </c>
      <c r="BD1510">
        <v>40</v>
      </c>
      <c r="BE1510">
        <v>0</v>
      </c>
      <c r="BF1510">
        <v>5.3</v>
      </c>
      <c r="BG1510">
        <v>60</v>
      </c>
      <c r="BH1510">
        <v>14</v>
      </c>
      <c r="BI1510">
        <v>90</v>
      </c>
      <c r="BJ1510">
        <v>103</v>
      </c>
      <c r="BK1510">
        <v>0</v>
      </c>
      <c r="BL1510">
        <v>32</v>
      </c>
      <c r="BM1510">
        <v>0</v>
      </c>
      <c r="BN1510">
        <v>40</v>
      </c>
      <c r="BO1510">
        <v>0</v>
      </c>
      <c r="BP1510">
        <v>0</v>
      </c>
      <c r="BQ1510" t="s">
        <v>18</v>
      </c>
      <c r="BR1510">
        <v>31</v>
      </c>
      <c r="BS1510">
        <v>15</v>
      </c>
      <c r="BT1510">
        <v>2</v>
      </c>
      <c r="BU1510">
        <v>2</v>
      </c>
      <c r="BV1510">
        <v>0.13400000000000001</v>
      </c>
      <c r="BW1510">
        <v>0.11119999999999999</v>
      </c>
      <c r="BX1510">
        <v>24</v>
      </c>
      <c r="BY1510">
        <v>0</v>
      </c>
      <c r="BZ1510" t="s">
        <v>133</v>
      </c>
      <c r="CB1510">
        <v>0</v>
      </c>
      <c r="CC1510">
        <v>1</v>
      </c>
      <c r="CD1510">
        <v>68</v>
      </c>
      <c r="CE1510">
        <v>1</v>
      </c>
      <c r="CF1510">
        <v>1</v>
      </c>
      <c r="CG1510">
        <v>2.8</v>
      </c>
      <c r="CH1510">
        <v>0</v>
      </c>
    </row>
    <row r="1511" spans="1:86">
      <c r="A1511">
        <v>5</v>
      </c>
      <c r="B1511">
        <v>2</v>
      </c>
      <c r="C1511">
        <v>70</v>
      </c>
      <c r="D1511">
        <v>25</v>
      </c>
      <c r="E1511">
        <v>0</v>
      </c>
      <c r="F1511" s="24">
        <f t="shared" si="117"/>
        <v>33</v>
      </c>
      <c r="G1511">
        <v>60</v>
      </c>
      <c r="H1511" s="24">
        <f t="shared" si="119"/>
        <v>10</v>
      </c>
      <c r="I1511" s="24">
        <f t="shared" si="116"/>
        <v>11</v>
      </c>
      <c r="J1511" s="24">
        <f t="shared" si="118"/>
        <v>150</v>
      </c>
      <c r="K1511" s="24" t="str">
        <f t="shared" si="120"/>
        <v>03</v>
      </c>
      <c r="L1511">
        <v>42</v>
      </c>
      <c r="M1511">
        <v>0</v>
      </c>
      <c r="N1511">
        <v>40</v>
      </c>
      <c r="O1511">
        <v>0</v>
      </c>
      <c r="P1511">
        <v>0</v>
      </c>
      <c r="Q1511" t="s">
        <v>18</v>
      </c>
      <c r="R1511">
        <v>31</v>
      </c>
      <c r="S1511">
        <v>15</v>
      </c>
      <c r="T1511">
        <v>2</v>
      </c>
      <c r="U1511">
        <v>2</v>
      </c>
      <c r="V1511">
        <v>9.0999999999999998E-2</v>
      </c>
      <c r="W1511">
        <v>7.2800000000000004E-2</v>
      </c>
      <c r="X1511">
        <v>24</v>
      </c>
      <c r="Y1511">
        <v>0</v>
      </c>
      <c r="Z1511" t="s">
        <v>133</v>
      </c>
      <c r="AB1511">
        <v>4</v>
      </c>
      <c r="AC1511">
        <v>1</v>
      </c>
      <c r="AD1511">
        <v>68</v>
      </c>
      <c r="AE1511">
        <v>1</v>
      </c>
      <c r="AF1511">
        <v>1</v>
      </c>
      <c r="AG1511">
        <v>2.8</v>
      </c>
      <c r="AH1511">
        <v>0</v>
      </c>
      <c r="BA1511">
        <v>5</v>
      </c>
      <c r="BB1511">
        <v>2</v>
      </c>
      <c r="BC1511">
        <v>70</v>
      </c>
      <c r="BD1511">
        <v>25</v>
      </c>
      <c r="BE1511">
        <v>0</v>
      </c>
      <c r="BF1511">
        <v>3.3</v>
      </c>
      <c r="BG1511">
        <v>60</v>
      </c>
      <c r="BH1511">
        <v>14</v>
      </c>
      <c r="BI1511">
        <v>90</v>
      </c>
      <c r="BJ1511">
        <v>102</v>
      </c>
      <c r="BK1511">
        <v>0</v>
      </c>
      <c r="BL1511">
        <v>42</v>
      </c>
      <c r="BM1511">
        <v>0</v>
      </c>
      <c r="BN1511">
        <v>40</v>
      </c>
      <c r="BO1511">
        <v>0</v>
      </c>
      <c r="BP1511">
        <v>0</v>
      </c>
      <c r="BQ1511" t="s">
        <v>18</v>
      </c>
      <c r="BR1511">
        <v>31</v>
      </c>
      <c r="BS1511">
        <v>15</v>
      </c>
      <c r="BT1511">
        <v>2</v>
      </c>
      <c r="BU1511">
        <v>2</v>
      </c>
      <c r="BV1511">
        <v>9.0999999999999998E-2</v>
      </c>
      <c r="BW1511">
        <v>7.2800000000000004E-2</v>
      </c>
      <c r="BX1511">
        <v>24</v>
      </c>
      <c r="BY1511">
        <v>0</v>
      </c>
      <c r="BZ1511" t="s">
        <v>133</v>
      </c>
      <c r="CB1511">
        <v>4</v>
      </c>
      <c r="CC1511">
        <v>1</v>
      </c>
      <c r="CD1511">
        <v>68</v>
      </c>
      <c r="CE1511">
        <v>1</v>
      </c>
      <c r="CF1511">
        <v>1</v>
      </c>
      <c r="CG1511">
        <v>2.8</v>
      </c>
      <c r="CH1511">
        <v>0</v>
      </c>
    </row>
    <row r="1512" spans="1:86">
      <c r="A1512">
        <v>6</v>
      </c>
      <c r="B1512">
        <v>1</v>
      </c>
      <c r="C1512">
        <v>40</v>
      </c>
      <c r="D1512">
        <v>30</v>
      </c>
      <c r="E1512">
        <v>0</v>
      </c>
      <c r="F1512" s="24">
        <f t="shared" si="117"/>
        <v>23.000000000000004</v>
      </c>
      <c r="G1512">
        <v>80</v>
      </c>
      <c r="H1512" s="24">
        <f t="shared" si="119"/>
        <v>6</v>
      </c>
      <c r="I1512" s="24">
        <f t="shared" si="116"/>
        <v>13</v>
      </c>
      <c r="J1512" s="24">
        <f t="shared" si="118"/>
        <v>125</v>
      </c>
      <c r="K1512" s="24" t="str">
        <f t="shared" si="120"/>
        <v>00</v>
      </c>
      <c r="L1512">
        <v>53</v>
      </c>
      <c r="M1512">
        <v>0</v>
      </c>
      <c r="N1512">
        <v>40</v>
      </c>
      <c r="O1512">
        <v>0</v>
      </c>
      <c r="P1512">
        <v>0</v>
      </c>
      <c r="Q1512" t="s">
        <v>18</v>
      </c>
      <c r="R1512">
        <v>31</v>
      </c>
      <c r="S1512">
        <v>15</v>
      </c>
      <c r="T1512">
        <v>3</v>
      </c>
      <c r="U1512">
        <v>2</v>
      </c>
      <c r="V1512">
        <v>4.5999999999999999E-2</v>
      </c>
      <c r="W1512">
        <v>2.5000000000000001E-2</v>
      </c>
      <c r="X1512">
        <v>24</v>
      </c>
      <c r="Y1512">
        <v>0</v>
      </c>
      <c r="Z1512" t="s">
        <v>133</v>
      </c>
      <c r="AB1512">
        <v>2.8</v>
      </c>
      <c r="AC1512">
        <v>1</v>
      </c>
      <c r="AD1512">
        <v>68</v>
      </c>
      <c r="AE1512">
        <v>1</v>
      </c>
      <c r="AF1512">
        <v>1</v>
      </c>
      <c r="AG1512">
        <v>2.8</v>
      </c>
      <c r="AH1512">
        <v>0</v>
      </c>
      <c r="BA1512">
        <v>6</v>
      </c>
      <c r="BB1512">
        <v>1</v>
      </c>
      <c r="BC1512">
        <v>40</v>
      </c>
      <c r="BD1512">
        <v>30</v>
      </c>
      <c r="BE1512">
        <v>0</v>
      </c>
      <c r="BF1512">
        <v>2.2000000000000002</v>
      </c>
      <c r="BG1512">
        <v>80</v>
      </c>
      <c r="BH1512">
        <v>18</v>
      </c>
      <c r="BI1512">
        <v>100</v>
      </c>
      <c r="BJ1512">
        <v>101</v>
      </c>
      <c r="BK1512">
        <v>0</v>
      </c>
      <c r="BL1512">
        <v>53</v>
      </c>
      <c r="BM1512">
        <v>0</v>
      </c>
      <c r="BN1512">
        <v>40</v>
      </c>
      <c r="BO1512">
        <v>0</v>
      </c>
      <c r="BP1512">
        <v>0</v>
      </c>
      <c r="BQ1512" t="s">
        <v>18</v>
      </c>
      <c r="BR1512">
        <v>31</v>
      </c>
      <c r="BS1512">
        <v>15</v>
      </c>
      <c r="BT1512">
        <v>3</v>
      </c>
      <c r="BU1512">
        <v>2</v>
      </c>
      <c r="BV1512">
        <v>4.5999999999999999E-2</v>
      </c>
      <c r="BW1512">
        <v>2.5000000000000001E-2</v>
      </c>
      <c r="BX1512">
        <v>24</v>
      </c>
      <c r="BY1512">
        <v>0</v>
      </c>
      <c r="BZ1512" t="s">
        <v>133</v>
      </c>
      <c r="CB1512">
        <v>2.8</v>
      </c>
      <c r="CC1512">
        <v>1</v>
      </c>
      <c r="CD1512">
        <v>68</v>
      </c>
      <c r="CE1512">
        <v>1</v>
      </c>
      <c r="CF1512">
        <v>1</v>
      </c>
      <c r="CG1512">
        <v>2.8</v>
      </c>
      <c r="CH1512">
        <v>0</v>
      </c>
    </row>
    <row r="1513" spans="1:86">
      <c r="F1513" s="24" t="str">
        <f t="shared" si="117"/>
        <v/>
      </c>
      <c r="H1513" s="24" t="str">
        <f t="shared" si="119"/>
        <v/>
      </c>
      <c r="I1513" s="24" t="str">
        <f t="shared" si="116"/>
        <v/>
      </c>
      <c r="J1513" s="24" t="str">
        <f t="shared" si="118"/>
        <v/>
      </c>
      <c r="K1513" s="24" t="str">
        <f t="shared" si="120"/>
        <v/>
      </c>
      <c r="AC1513">
        <v>1</v>
      </c>
      <c r="AE1513">
        <v>1</v>
      </c>
      <c r="AF1513">
        <v>1</v>
      </c>
      <c r="AH1513">
        <v>0</v>
      </c>
      <c r="BK1513">
        <v>0</v>
      </c>
      <c r="CC1513">
        <v>1</v>
      </c>
      <c r="CE1513">
        <v>1</v>
      </c>
      <c r="CF1513">
        <v>1</v>
      </c>
      <c r="CH1513">
        <v>0</v>
      </c>
    </row>
    <row r="1514" spans="1:86">
      <c r="F1514" s="24" t="str">
        <f t="shared" si="117"/>
        <v/>
      </c>
      <c r="H1514" s="24" t="str">
        <f t="shared" si="119"/>
        <v/>
      </c>
      <c r="I1514" s="24" t="str">
        <f t="shared" si="116"/>
        <v/>
      </c>
      <c r="J1514" s="24" t="str">
        <f t="shared" si="118"/>
        <v/>
      </c>
      <c r="K1514" s="24" t="str">
        <f t="shared" si="120"/>
        <v/>
      </c>
      <c r="AC1514">
        <v>1</v>
      </c>
      <c r="AE1514">
        <v>1</v>
      </c>
      <c r="AF1514">
        <v>1</v>
      </c>
      <c r="AH1514">
        <v>0</v>
      </c>
      <c r="BK1514">
        <v>0</v>
      </c>
      <c r="CC1514">
        <v>1</v>
      </c>
      <c r="CE1514">
        <v>1</v>
      </c>
      <c r="CF1514">
        <v>1</v>
      </c>
      <c r="CH1514">
        <v>0</v>
      </c>
    </row>
    <row r="1515" spans="1:86">
      <c r="A1515">
        <v>2</v>
      </c>
      <c r="B1515">
        <v>4</v>
      </c>
      <c r="C1515">
        <v>300</v>
      </c>
      <c r="D1515">
        <v>55</v>
      </c>
      <c r="E1515">
        <v>0</v>
      </c>
      <c r="F1515" s="24">
        <f t="shared" si="117"/>
        <v>135</v>
      </c>
      <c r="G1515">
        <v>50</v>
      </c>
      <c r="H1515" s="24">
        <f t="shared" si="119"/>
        <v>12</v>
      </c>
      <c r="I1515" s="24">
        <f t="shared" si="116"/>
        <v>11</v>
      </c>
      <c r="J1515" s="24">
        <f t="shared" si="118"/>
        <v>175</v>
      </c>
      <c r="K1515" s="24" t="str">
        <f t="shared" si="120"/>
        <v>03</v>
      </c>
      <c r="L1515">
        <v>22</v>
      </c>
      <c r="M1515">
        <v>0</v>
      </c>
      <c r="N1515">
        <v>0</v>
      </c>
      <c r="O1515">
        <v>1</v>
      </c>
      <c r="P1515">
        <v>0</v>
      </c>
      <c r="Q1515" t="s">
        <v>18</v>
      </c>
      <c r="R1515">
        <v>21</v>
      </c>
      <c r="S1515">
        <v>10</v>
      </c>
      <c r="T1515">
        <v>2</v>
      </c>
      <c r="U1515">
        <v>2</v>
      </c>
      <c r="V1515">
        <v>0.26900000000000002</v>
      </c>
      <c r="W1515">
        <v>0.22600000000000001</v>
      </c>
      <c r="X1515">
        <v>24</v>
      </c>
      <c r="Y1515">
        <v>0</v>
      </c>
      <c r="Z1515" t="s">
        <v>133</v>
      </c>
      <c r="AB1515">
        <v>0</v>
      </c>
      <c r="AC1515">
        <v>1</v>
      </c>
      <c r="AD1515">
        <v>68</v>
      </c>
      <c r="AE1515">
        <v>1</v>
      </c>
      <c r="AF1515">
        <v>1</v>
      </c>
      <c r="AG1515">
        <v>4</v>
      </c>
      <c r="AH1515">
        <v>0</v>
      </c>
      <c r="BA1515">
        <v>2</v>
      </c>
      <c r="BB1515">
        <v>4</v>
      </c>
      <c r="BC1515">
        <v>300</v>
      </c>
      <c r="BD1515">
        <v>55</v>
      </c>
      <c r="BE1515">
        <v>0</v>
      </c>
      <c r="BF1515">
        <v>13.4</v>
      </c>
      <c r="BG1515">
        <v>50</v>
      </c>
      <c r="BH1515">
        <v>12</v>
      </c>
      <c r="BI1515">
        <v>90</v>
      </c>
      <c r="BJ1515">
        <v>103</v>
      </c>
      <c r="BK1515">
        <v>0</v>
      </c>
      <c r="BL1515">
        <v>22</v>
      </c>
      <c r="BM1515">
        <v>0</v>
      </c>
      <c r="BN1515">
        <v>0</v>
      </c>
      <c r="BO1515">
        <v>1</v>
      </c>
      <c r="BP1515">
        <v>0</v>
      </c>
      <c r="BQ1515" t="s">
        <v>18</v>
      </c>
      <c r="BR1515">
        <v>21</v>
      </c>
      <c r="BS1515">
        <v>10</v>
      </c>
      <c r="BT1515">
        <v>2</v>
      </c>
      <c r="BU1515">
        <v>2</v>
      </c>
      <c r="BV1515">
        <v>0.26900000000000002</v>
      </c>
      <c r="BW1515">
        <v>0.22600000000000001</v>
      </c>
      <c r="BX1515">
        <v>24</v>
      </c>
      <c r="BY1515">
        <v>0</v>
      </c>
      <c r="BZ1515" t="s">
        <v>133</v>
      </c>
      <c r="CB1515">
        <v>0</v>
      </c>
      <c r="CC1515">
        <v>1</v>
      </c>
      <c r="CD1515">
        <v>68</v>
      </c>
      <c r="CE1515">
        <v>1</v>
      </c>
      <c r="CF1515">
        <v>1</v>
      </c>
      <c r="CG1515">
        <v>4</v>
      </c>
      <c r="CH1515">
        <v>0</v>
      </c>
    </row>
    <row r="1516" spans="1:86">
      <c r="A1516">
        <v>3</v>
      </c>
      <c r="B1516">
        <v>3</v>
      </c>
      <c r="C1516">
        <v>200</v>
      </c>
      <c r="D1516">
        <v>40</v>
      </c>
      <c r="E1516">
        <v>0</v>
      </c>
      <c r="F1516" s="24">
        <f t="shared" si="117"/>
        <v>85</v>
      </c>
      <c r="G1516">
        <v>50</v>
      </c>
      <c r="H1516" s="24">
        <f t="shared" si="119"/>
        <v>14</v>
      </c>
      <c r="I1516" s="24">
        <f t="shared" si="116"/>
        <v>11</v>
      </c>
      <c r="J1516" s="24">
        <f t="shared" si="118"/>
        <v>175</v>
      </c>
      <c r="K1516" s="24" t="str">
        <f t="shared" si="120"/>
        <v>03</v>
      </c>
      <c r="L1516">
        <v>22</v>
      </c>
      <c r="M1516">
        <v>0</v>
      </c>
      <c r="N1516">
        <v>0</v>
      </c>
      <c r="O1516">
        <v>1</v>
      </c>
      <c r="P1516">
        <v>0</v>
      </c>
      <c r="Q1516" t="s">
        <v>18</v>
      </c>
      <c r="R1516">
        <v>21</v>
      </c>
      <c r="S1516">
        <v>10</v>
      </c>
      <c r="T1516">
        <v>2</v>
      </c>
      <c r="U1516">
        <v>2</v>
      </c>
      <c r="V1516">
        <v>0.17499999999999999</v>
      </c>
      <c r="W1516">
        <v>0.14699999999999999</v>
      </c>
      <c r="X1516">
        <v>24</v>
      </c>
      <c r="Y1516">
        <v>0</v>
      </c>
      <c r="Z1516" t="s">
        <v>133</v>
      </c>
      <c r="AB1516">
        <v>0</v>
      </c>
      <c r="AC1516">
        <v>1</v>
      </c>
      <c r="AD1516">
        <v>68</v>
      </c>
      <c r="AE1516">
        <v>1</v>
      </c>
      <c r="AF1516">
        <v>1</v>
      </c>
      <c r="AG1516">
        <v>4</v>
      </c>
      <c r="AH1516">
        <v>0</v>
      </c>
      <c r="BA1516">
        <v>3</v>
      </c>
      <c r="BB1516">
        <v>3</v>
      </c>
      <c r="BC1516">
        <v>200</v>
      </c>
      <c r="BD1516">
        <v>40</v>
      </c>
      <c r="BE1516">
        <v>0</v>
      </c>
      <c r="BF1516">
        <v>8.6</v>
      </c>
      <c r="BG1516">
        <v>50</v>
      </c>
      <c r="BH1516">
        <v>14</v>
      </c>
      <c r="BI1516">
        <v>90</v>
      </c>
      <c r="BJ1516">
        <v>103</v>
      </c>
      <c r="BK1516">
        <v>0</v>
      </c>
      <c r="BL1516">
        <v>22</v>
      </c>
      <c r="BM1516">
        <v>0</v>
      </c>
      <c r="BN1516">
        <v>0</v>
      </c>
      <c r="BO1516">
        <v>1</v>
      </c>
      <c r="BP1516">
        <v>0</v>
      </c>
      <c r="BQ1516" t="s">
        <v>18</v>
      </c>
      <c r="BR1516">
        <v>21</v>
      </c>
      <c r="BS1516">
        <v>10</v>
      </c>
      <c r="BT1516">
        <v>2</v>
      </c>
      <c r="BU1516">
        <v>2</v>
      </c>
      <c r="BV1516">
        <v>0.17499999999999999</v>
      </c>
      <c r="BW1516">
        <v>0.14699999999999999</v>
      </c>
      <c r="BX1516">
        <v>24</v>
      </c>
      <c r="BY1516">
        <v>0</v>
      </c>
      <c r="BZ1516" t="s">
        <v>133</v>
      </c>
      <c r="CB1516">
        <v>0</v>
      </c>
      <c r="CC1516">
        <v>1</v>
      </c>
      <c r="CD1516">
        <v>68</v>
      </c>
      <c r="CE1516">
        <v>1</v>
      </c>
      <c r="CF1516">
        <v>1</v>
      </c>
      <c r="CG1516">
        <v>4</v>
      </c>
      <c r="CH1516">
        <v>0</v>
      </c>
    </row>
    <row r="1517" spans="1:86">
      <c r="A1517">
        <v>4</v>
      </c>
      <c r="B1517">
        <v>2</v>
      </c>
      <c r="C1517">
        <v>140</v>
      </c>
      <c r="D1517">
        <v>40</v>
      </c>
      <c r="E1517">
        <v>0</v>
      </c>
      <c r="F1517" s="24">
        <f t="shared" si="117"/>
        <v>53</v>
      </c>
      <c r="G1517">
        <v>60</v>
      </c>
      <c r="H1517" s="24">
        <f t="shared" si="119"/>
        <v>14</v>
      </c>
      <c r="I1517" s="24">
        <f t="shared" si="116"/>
        <v>11</v>
      </c>
      <c r="J1517" s="24">
        <f t="shared" si="118"/>
        <v>175</v>
      </c>
      <c r="K1517" s="24" t="str">
        <f t="shared" si="120"/>
        <v>03</v>
      </c>
      <c r="L1517">
        <v>32</v>
      </c>
      <c r="M1517">
        <v>0</v>
      </c>
      <c r="N1517">
        <v>40</v>
      </c>
      <c r="O1517">
        <v>0</v>
      </c>
      <c r="P1517">
        <v>0</v>
      </c>
      <c r="Q1517" t="s">
        <v>18</v>
      </c>
      <c r="R1517">
        <v>31</v>
      </c>
      <c r="S1517">
        <v>15</v>
      </c>
      <c r="T1517">
        <v>2</v>
      </c>
      <c r="U1517">
        <v>2</v>
      </c>
      <c r="V1517">
        <v>0.12</v>
      </c>
      <c r="W1517">
        <v>9.9599999999999994E-2</v>
      </c>
      <c r="X1517">
        <v>24</v>
      </c>
      <c r="Y1517">
        <v>0</v>
      </c>
      <c r="Z1517" t="s">
        <v>133</v>
      </c>
      <c r="AB1517">
        <v>0</v>
      </c>
      <c r="AC1517">
        <v>1</v>
      </c>
      <c r="AD1517">
        <v>68</v>
      </c>
      <c r="AE1517">
        <v>1</v>
      </c>
      <c r="AF1517">
        <v>1</v>
      </c>
      <c r="AG1517">
        <v>4</v>
      </c>
      <c r="AH1517">
        <v>0</v>
      </c>
      <c r="BA1517">
        <v>4</v>
      </c>
      <c r="BB1517">
        <v>2</v>
      </c>
      <c r="BC1517">
        <v>140</v>
      </c>
      <c r="BD1517">
        <v>40</v>
      </c>
      <c r="BE1517">
        <v>0</v>
      </c>
      <c r="BF1517">
        <v>5.3</v>
      </c>
      <c r="BG1517">
        <v>60</v>
      </c>
      <c r="BH1517">
        <v>14</v>
      </c>
      <c r="BI1517">
        <v>90</v>
      </c>
      <c r="BJ1517">
        <v>103</v>
      </c>
      <c r="BK1517">
        <v>0</v>
      </c>
      <c r="BL1517">
        <v>32</v>
      </c>
      <c r="BM1517">
        <v>0</v>
      </c>
      <c r="BN1517">
        <v>40</v>
      </c>
      <c r="BO1517">
        <v>0</v>
      </c>
      <c r="BP1517">
        <v>0</v>
      </c>
      <c r="BQ1517" t="s">
        <v>18</v>
      </c>
      <c r="BR1517">
        <v>31</v>
      </c>
      <c r="BS1517">
        <v>15</v>
      </c>
      <c r="BT1517">
        <v>2</v>
      </c>
      <c r="BU1517">
        <v>2</v>
      </c>
      <c r="BV1517">
        <v>0.12</v>
      </c>
      <c r="BW1517">
        <v>9.9599999999999994E-2</v>
      </c>
      <c r="BX1517">
        <v>24</v>
      </c>
      <c r="BY1517">
        <v>0</v>
      </c>
      <c r="BZ1517" t="s">
        <v>133</v>
      </c>
      <c r="CB1517">
        <v>0</v>
      </c>
      <c r="CC1517">
        <v>1</v>
      </c>
      <c r="CD1517">
        <v>68</v>
      </c>
      <c r="CE1517">
        <v>1</v>
      </c>
      <c r="CF1517">
        <v>1</v>
      </c>
      <c r="CG1517">
        <v>4</v>
      </c>
      <c r="CH1517">
        <v>0</v>
      </c>
    </row>
    <row r="1518" spans="1:86">
      <c r="A1518">
        <v>5</v>
      </c>
      <c r="B1518">
        <v>1</v>
      </c>
      <c r="C1518">
        <v>60</v>
      </c>
      <c r="D1518">
        <v>35</v>
      </c>
      <c r="E1518">
        <v>0</v>
      </c>
      <c r="F1518" s="24">
        <f t="shared" si="117"/>
        <v>33</v>
      </c>
      <c r="G1518">
        <v>70</v>
      </c>
      <c r="H1518" s="24">
        <f t="shared" si="119"/>
        <v>6</v>
      </c>
      <c r="I1518" s="24">
        <f t="shared" si="116"/>
        <v>13</v>
      </c>
      <c r="J1518" s="24">
        <f t="shared" si="118"/>
        <v>125</v>
      </c>
      <c r="K1518" s="24" t="str">
        <f t="shared" si="120"/>
        <v>00</v>
      </c>
      <c r="L1518">
        <v>53</v>
      </c>
      <c r="M1518">
        <v>0</v>
      </c>
      <c r="N1518">
        <v>40</v>
      </c>
      <c r="O1518">
        <v>0</v>
      </c>
      <c r="P1518">
        <v>0</v>
      </c>
      <c r="Q1518" t="s">
        <v>18</v>
      </c>
      <c r="R1518">
        <v>31</v>
      </c>
      <c r="S1518">
        <v>15</v>
      </c>
      <c r="T1518">
        <v>3</v>
      </c>
      <c r="U1518">
        <v>2</v>
      </c>
      <c r="V1518">
        <v>0.05</v>
      </c>
      <c r="W1518">
        <v>3.7999999999999999E-2</v>
      </c>
      <c r="X1518">
        <v>24</v>
      </c>
      <c r="Y1518">
        <v>0</v>
      </c>
      <c r="Z1518" t="s">
        <v>133</v>
      </c>
      <c r="AB1518">
        <v>4</v>
      </c>
      <c r="AC1518">
        <v>1</v>
      </c>
      <c r="AD1518">
        <v>68</v>
      </c>
      <c r="AE1518">
        <v>1</v>
      </c>
      <c r="AF1518">
        <v>1</v>
      </c>
      <c r="AG1518">
        <v>4</v>
      </c>
      <c r="AH1518">
        <v>0</v>
      </c>
      <c r="BA1518">
        <v>5</v>
      </c>
      <c r="BB1518">
        <v>1</v>
      </c>
      <c r="BC1518">
        <v>60</v>
      </c>
      <c r="BD1518">
        <v>35</v>
      </c>
      <c r="BE1518">
        <v>0</v>
      </c>
      <c r="BF1518">
        <v>3.3</v>
      </c>
      <c r="BG1518">
        <v>70</v>
      </c>
      <c r="BH1518">
        <v>18</v>
      </c>
      <c r="BI1518">
        <v>100</v>
      </c>
      <c r="BJ1518">
        <v>101</v>
      </c>
      <c r="BK1518">
        <v>0</v>
      </c>
      <c r="BL1518">
        <v>53</v>
      </c>
      <c r="BM1518">
        <v>0</v>
      </c>
      <c r="BN1518">
        <v>40</v>
      </c>
      <c r="BO1518">
        <v>0</v>
      </c>
      <c r="BP1518">
        <v>0</v>
      </c>
      <c r="BQ1518" t="s">
        <v>18</v>
      </c>
      <c r="BR1518">
        <v>31</v>
      </c>
      <c r="BS1518">
        <v>15</v>
      </c>
      <c r="BT1518">
        <v>3</v>
      </c>
      <c r="BU1518">
        <v>2</v>
      </c>
      <c r="BV1518">
        <v>0.05</v>
      </c>
      <c r="BW1518">
        <v>3.7999999999999999E-2</v>
      </c>
      <c r="BX1518">
        <v>24</v>
      </c>
      <c r="BY1518">
        <v>0</v>
      </c>
      <c r="BZ1518" t="s">
        <v>133</v>
      </c>
      <c r="CB1518">
        <v>4</v>
      </c>
      <c r="CC1518">
        <v>1</v>
      </c>
      <c r="CD1518">
        <v>68</v>
      </c>
      <c r="CE1518">
        <v>1</v>
      </c>
      <c r="CF1518">
        <v>1</v>
      </c>
      <c r="CG1518">
        <v>4</v>
      </c>
      <c r="CH1518">
        <v>0</v>
      </c>
    </row>
    <row r="1519" spans="1:86">
      <c r="F1519" s="24" t="str">
        <f t="shared" si="117"/>
        <v/>
      </c>
      <c r="H1519" s="24" t="str">
        <f t="shared" si="119"/>
        <v/>
      </c>
      <c r="I1519" s="24" t="str">
        <f t="shared" si="116"/>
        <v/>
      </c>
      <c r="J1519" s="24" t="str">
        <f t="shared" si="118"/>
        <v/>
      </c>
      <c r="K1519" s="24" t="str">
        <f t="shared" si="120"/>
        <v/>
      </c>
      <c r="AC1519">
        <v>1</v>
      </c>
      <c r="AE1519">
        <v>1</v>
      </c>
      <c r="AF1519">
        <v>1</v>
      </c>
      <c r="AH1519">
        <v>0</v>
      </c>
      <c r="BK1519">
        <v>0</v>
      </c>
      <c r="CC1519">
        <v>1</v>
      </c>
      <c r="CE1519">
        <v>1</v>
      </c>
      <c r="CF1519">
        <v>1</v>
      </c>
      <c r="CH1519">
        <v>0</v>
      </c>
    </row>
    <row r="1520" spans="1:86">
      <c r="F1520" s="24" t="str">
        <f t="shared" si="117"/>
        <v/>
      </c>
      <c r="H1520" s="24" t="str">
        <f t="shared" si="119"/>
        <v/>
      </c>
      <c r="I1520" s="24" t="str">
        <f t="shared" ref="I1520:I1583" si="121">IF(BI1520="","",ROUND(BI1520*10/80,0))</f>
        <v/>
      </c>
      <c r="J1520" s="24" t="str">
        <f t="shared" si="118"/>
        <v/>
      </c>
      <c r="K1520" s="24" t="str">
        <f t="shared" si="120"/>
        <v/>
      </c>
      <c r="AC1520">
        <v>1</v>
      </c>
      <c r="AE1520">
        <v>1</v>
      </c>
      <c r="AF1520">
        <v>1</v>
      </c>
      <c r="AH1520">
        <v>0</v>
      </c>
      <c r="BK1520">
        <v>0</v>
      </c>
      <c r="CC1520">
        <v>1</v>
      </c>
      <c r="CE1520">
        <v>1</v>
      </c>
      <c r="CF1520">
        <v>1</v>
      </c>
      <c r="CH1520">
        <v>0</v>
      </c>
    </row>
    <row r="1521" spans="1:86">
      <c r="A1521">
        <v>2</v>
      </c>
      <c r="B1521">
        <v>9</v>
      </c>
      <c r="C1521">
        <v>300</v>
      </c>
      <c r="D1521">
        <v>55</v>
      </c>
      <c r="E1521">
        <v>0</v>
      </c>
      <c r="F1521" s="24">
        <f t="shared" si="117"/>
        <v>135</v>
      </c>
      <c r="G1521">
        <v>50</v>
      </c>
      <c r="H1521" s="24">
        <f t="shared" si="119"/>
        <v>15</v>
      </c>
      <c r="I1521" s="24">
        <f t="shared" si="121"/>
        <v>15</v>
      </c>
      <c r="J1521" s="24">
        <f t="shared" si="118"/>
        <v>180</v>
      </c>
      <c r="K1521" s="24" t="str">
        <f t="shared" si="120"/>
        <v>03</v>
      </c>
      <c r="L1521">
        <v>31</v>
      </c>
      <c r="M1521">
        <v>0</v>
      </c>
      <c r="N1521">
        <v>0</v>
      </c>
      <c r="O1521">
        <v>1</v>
      </c>
      <c r="P1521">
        <v>0</v>
      </c>
      <c r="Q1521" t="s">
        <v>18</v>
      </c>
      <c r="R1521">
        <v>21</v>
      </c>
      <c r="S1521">
        <v>10</v>
      </c>
      <c r="T1521">
        <v>3</v>
      </c>
      <c r="U1521">
        <v>1502</v>
      </c>
      <c r="V1521">
        <v>0.27400000000000002</v>
      </c>
      <c r="W1521">
        <v>0.24110000000000001</v>
      </c>
      <c r="X1521">
        <v>24</v>
      </c>
      <c r="Y1521">
        <v>0</v>
      </c>
      <c r="Z1521" t="s">
        <v>133</v>
      </c>
      <c r="AB1521">
        <v>0</v>
      </c>
      <c r="AC1521">
        <v>1</v>
      </c>
      <c r="AD1521">
        <v>90</v>
      </c>
      <c r="AE1521">
        <v>1</v>
      </c>
      <c r="AF1521">
        <v>1</v>
      </c>
      <c r="AG1521">
        <v>0.5</v>
      </c>
      <c r="AH1521">
        <v>0</v>
      </c>
      <c r="BA1521">
        <v>2</v>
      </c>
      <c r="BB1521">
        <v>9</v>
      </c>
      <c r="BC1521">
        <v>300</v>
      </c>
      <c r="BD1521">
        <v>55</v>
      </c>
      <c r="BE1521">
        <v>0</v>
      </c>
      <c r="BF1521">
        <v>13.4</v>
      </c>
      <c r="BG1521">
        <v>50</v>
      </c>
      <c r="BH1521">
        <v>35</v>
      </c>
      <c r="BI1521">
        <v>120</v>
      </c>
      <c r="BJ1521">
        <v>105</v>
      </c>
      <c r="BK1521">
        <v>0</v>
      </c>
      <c r="BL1521">
        <v>31</v>
      </c>
      <c r="BM1521">
        <v>0</v>
      </c>
      <c r="BN1521">
        <v>0</v>
      </c>
      <c r="BO1521">
        <v>1</v>
      </c>
      <c r="BP1521">
        <v>0</v>
      </c>
      <c r="BQ1521" t="s">
        <v>18</v>
      </c>
      <c r="BR1521">
        <v>21</v>
      </c>
      <c r="BS1521">
        <v>10</v>
      </c>
      <c r="BT1521">
        <v>3</v>
      </c>
      <c r="BU1521">
        <v>1502</v>
      </c>
      <c r="BV1521">
        <v>0.27400000000000002</v>
      </c>
      <c r="BW1521">
        <v>0.24110000000000001</v>
      </c>
      <c r="BX1521">
        <v>24</v>
      </c>
      <c r="BY1521">
        <v>0</v>
      </c>
      <c r="BZ1521" t="s">
        <v>133</v>
      </c>
      <c r="CB1521">
        <v>0</v>
      </c>
      <c r="CC1521">
        <v>1</v>
      </c>
      <c r="CD1521">
        <v>90</v>
      </c>
      <c r="CE1521">
        <v>1</v>
      </c>
      <c r="CF1521">
        <v>1</v>
      </c>
      <c r="CG1521">
        <v>0.5</v>
      </c>
      <c r="CH1521">
        <v>0</v>
      </c>
    </row>
    <row r="1522" spans="1:86">
      <c r="A1522">
        <v>3</v>
      </c>
      <c r="B1522">
        <v>8</v>
      </c>
      <c r="C1522">
        <v>200</v>
      </c>
      <c r="D1522">
        <v>40</v>
      </c>
      <c r="E1522">
        <v>0</v>
      </c>
      <c r="F1522" s="24">
        <f t="shared" si="117"/>
        <v>85</v>
      </c>
      <c r="G1522">
        <v>50</v>
      </c>
      <c r="H1522" s="24">
        <f t="shared" si="119"/>
        <v>15</v>
      </c>
      <c r="I1522" s="24">
        <f t="shared" si="121"/>
        <v>15</v>
      </c>
      <c r="J1522" s="24">
        <f t="shared" si="118"/>
        <v>180</v>
      </c>
      <c r="K1522" s="24" t="str">
        <f t="shared" si="120"/>
        <v>03</v>
      </c>
      <c r="L1522">
        <v>32</v>
      </c>
      <c r="M1522">
        <v>0</v>
      </c>
      <c r="N1522">
        <v>0</v>
      </c>
      <c r="O1522">
        <v>1</v>
      </c>
      <c r="P1522">
        <v>0</v>
      </c>
      <c r="Q1522" t="s">
        <v>18</v>
      </c>
      <c r="R1522">
        <v>31</v>
      </c>
      <c r="S1522">
        <v>15</v>
      </c>
      <c r="T1522">
        <v>4</v>
      </c>
      <c r="U1522">
        <v>1502</v>
      </c>
      <c r="V1522">
        <v>0.18</v>
      </c>
      <c r="W1522">
        <v>0.1638</v>
      </c>
      <c r="X1522">
        <v>24</v>
      </c>
      <c r="Y1522">
        <v>0</v>
      </c>
      <c r="Z1522" t="s">
        <v>133</v>
      </c>
      <c r="AB1522">
        <v>0</v>
      </c>
      <c r="AC1522">
        <v>1</v>
      </c>
      <c r="AD1522">
        <v>90</v>
      </c>
      <c r="AE1522">
        <v>1</v>
      </c>
      <c r="AF1522">
        <v>1</v>
      </c>
      <c r="AG1522">
        <v>0.5</v>
      </c>
      <c r="AH1522">
        <v>0</v>
      </c>
      <c r="BA1522">
        <v>3</v>
      </c>
      <c r="BB1522">
        <v>8</v>
      </c>
      <c r="BC1522">
        <v>200</v>
      </c>
      <c r="BD1522">
        <v>40</v>
      </c>
      <c r="BE1522">
        <v>0</v>
      </c>
      <c r="BF1522">
        <v>8.6</v>
      </c>
      <c r="BG1522">
        <v>50</v>
      </c>
      <c r="BH1522">
        <v>35</v>
      </c>
      <c r="BI1522">
        <v>120</v>
      </c>
      <c r="BJ1522">
        <v>105</v>
      </c>
      <c r="BK1522">
        <v>0</v>
      </c>
      <c r="BL1522">
        <v>32</v>
      </c>
      <c r="BM1522">
        <v>0</v>
      </c>
      <c r="BN1522">
        <v>0</v>
      </c>
      <c r="BO1522">
        <v>1</v>
      </c>
      <c r="BP1522">
        <v>0</v>
      </c>
      <c r="BQ1522" t="s">
        <v>18</v>
      </c>
      <c r="BR1522">
        <v>31</v>
      </c>
      <c r="BS1522">
        <v>15</v>
      </c>
      <c r="BT1522">
        <v>4</v>
      </c>
      <c r="BU1522">
        <v>1502</v>
      </c>
      <c r="BV1522">
        <v>0.18</v>
      </c>
      <c r="BW1522">
        <v>0.1638</v>
      </c>
      <c r="BX1522">
        <v>24</v>
      </c>
      <c r="BY1522">
        <v>0</v>
      </c>
      <c r="BZ1522" t="s">
        <v>133</v>
      </c>
      <c r="CB1522">
        <v>0</v>
      </c>
      <c r="CC1522">
        <v>1</v>
      </c>
      <c r="CD1522">
        <v>90</v>
      </c>
      <c r="CE1522">
        <v>1</v>
      </c>
      <c r="CF1522">
        <v>1</v>
      </c>
      <c r="CG1522">
        <v>0.5</v>
      </c>
      <c r="CH1522">
        <v>0</v>
      </c>
    </row>
    <row r="1523" spans="1:86">
      <c r="A1523">
        <v>4</v>
      </c>
      <c r="B1523">
        <v>7</v>
      </c>
      <c r="C1523">
        <v>140</v>
      </c>
      <c r="D1523">
        <v>40</v>
      </c>
      <c r="E1523">
        <v>0</v>
      </c>
      <c r="F1523" s="24">
        <f t="shared" si="117"/>
        <v>53</v>
      </c>
      <c r="G1523">
        <v>60</v>
      </c>
      <c r="H1523" s="24">
        <f t="shared" si="119"/>
        <v>15</v>
      </c>
      <c r="I1523" s="24">
        <f t="shared" si="121"/>
        <v>15</v>
      </c>
      <c r="J1523" s="24">
        <f t="shared" si="118"/>
        <v>180</v>
      </c>
      <c r="K1523" s="24" t="str">
        <f t="shared" si="120"/>
        <v>03</v>
      </c>
      <c r="L1523">
        <v>53</v>
      </c>
      <c r="M1523">
        <v>0</v>
      </c>
      <c r="N1523">
        <v>40</v>
      </c>
      <c r="O1523">
        <v>0</v>
      </c>
      <c r="P1523">
        <v>0</v>
      </c>
      <c r="Q1523" t="s">
        <v>18</v>
      </c>
      <c r="R1523">
        <v>31</v>
      </c>
      <c r="S1523">
        <v>15</v>
      </c>
      <c r="T1523">
        <v>4</v>
      </c>
      <c r="U1523">
        <v>1202</v>
      </c>
      <c r="V1523">
        <v>0.125</v>
      </c>
      <c r="W1523">
        <v>0.115</v>
      </c>
      <c r="X1523">
        <v>24</v>
      </c>
      <c r="Y1523">
        <v>0</v>
      </c>
      <c r="Z1523" t="s">
        <v>133</v>
      </c>
      <c r="AB1523">
        <v>0</v>
      </c>
      <c r="AC1523">
        <v>1</v>
      </c>
      <c r="AD1523">
        <v>90</v>
      </c>
      <c r="AE1523">
        <v>1</v>
      </c>
      <c r="AF1523">
        <v>1</v>
      </c>
      <c r="AG1523">
        <v>0.5</v>
      </c>
      <c r="AH1523">
        <v>0</v>
      </c>
      <c r="BA1523">
        <v>4</v>
      </c>
      <c r="BB1523">
        <v>7</v>
      </c>
      <c r="BC1523">
        <v>140</v>
      </c>
      <c r="BD1523">
        <v>40</v>
      </c>
      <c r="BE1523">
        <v>0</v>
      </c>
      <c r="BF1523">
        <v>5.3</v>
      </c>
      <c r="BG1523">
        <v>60</v>
      </c>
      <c r="BH1523">
        <v>35</v>
      </c>
      <c r="BI1523">
        <v>120</v>
      </c>
      <c r="BJ1523">
        <v>105</v>
      </c>
      <c r="BK1523">
        <v>0</v>
      </c>
      <c r="BL1523">
        <v>53</v>
      </c>
      <c r="BM1523">
        <v>0</v>
      </c>
      <c r="BN1523">
        <v>40</v>
      </c>
      <c r="BO1523">
        <v>0</v>
      </c>
      <c r="BP1523">
        <v>0</v>
      </c>
      <c r="BQ1523" t="s">
        <v>18</v>
      </c>
      <c r="BR1523">
        <v>31</v>
      </c>
      <c r="BS1523">
        <v>15</v>
      </c>
      <c r="BT1523">
        <v>4</v>
      </c>
      <c r="BU1523">
        <v>1202</v>
      </c>
      <c r="BV1523">
        <v>0.125</v>
      </c>
      <c r="BW1523">
        <v>0.115</v>
      </c>
      <c r="BX1523">
        <v>24</v>
      </c>
      <c r="BY1523">
        <v>0</v>
      </c>
      <c r="BZ1523" t="s">
        <v>133</v>
      </c>
      <c r="CB1523">
        <v>0</v>
      </c>
      <c r="CC1523">
        <v>1</v>
      </c>
      <c r="CD1523">
        <v>90</v>
      </c>
      <c r="CE1523">
        <v>1</v>
      </c>
      <c r="CF1523">
        <v>1</v>
      </c>
      <c r="CG1523">
        <v>0.5</v>
      </c>
      <c r="CH1523">
        <v>0</v>
      </c>
    </row>
    <row r="1524" spans="1:86">
      <c r="A1524">
        <v>5</v>
      </c>
      <c r="B1524">
        <v>6</v>
      </c>
      <c r="C1524">
        <v>70</v>
      </c>
      <c r="D1524">
        <v>25</v>
      </c>
      <c r="E1524">
        <v>0</v>
      </c>
      <c r="F1524" s="24">
        <f t="shared" si="117"/>
        <v>33</v>
      </c>
      <c r="G1524">
        <v>60</v>
      </c>
      <c r="H1524" s="24">
        <f t="shared" si="119"/>
        <v>15</v>
      </c>
      <c r="I1524" s="24">
        <f t="shared" si="121"/>
        <v>15</v>
      </c>
      <c r="J1524" s="24">
        <f t="shared" si="118"/>
        <v>180</v>
      </c>
      <c r="K1524" s="24" t="str">
        <f t="shared" si="120"/>
        <v>03</v>
      </c>
      <c r="L1524">
        <v>73</v>
      </c>
      <c r="M1524">
        <v>0</v>
      </c>
      <c r="N1524">
        <v>40</v>
      </c>
      <c r="O1524">
        <v>0</v>
      </c>
      <c r="P1524">
        <v>0</v>
      </c>
      <c r="Q1524" t="s">
        <v>18</v>
      </c>
      <c r="R1524">
        <v>31</v>
      </c>
      <c r="S1524">
        <v>15</v>
      </c>
      <c r="T1524">
        <v>4</v>
      </c>
      <c r="U1524">
        <v>1202</v>
      </c>
      <c r="V1524">
        <v>8.2000000000000003E-2</v>
      </c>
      <c r="W1524">
        <v>7.6300000000000007E-2</v>
      </c>
      <c r="X1524">
        <v>24</v>
      </c>
      <c r="Y1524">
        <v>0</v>
      </c>
      <c r="Z1524" t="s">
        <v>133</v>
      </c>
      <c r="AB1524">
        <v>4</v>
      </c>
      <c r="AC1524">
        <v>1</v>
      </c>
      <c r="AD1524">
        <v>90</v>
      </c>
      <c r="AE1524">
        <v>1</v>
      </c>
      <c r="AF1524">
        <v>1</v>
      </c>
      <c r="AG1524">
        <v>0.5</v>
      </c>
      <c r="AH1524">
        <v>0</v>
      </c>
      <c r="BA1524">
        <v>5</v>
      </c>
      <c r="BB1524">
        <v>6</v>
      </c>
      <c r="BC1524">
        <v>70</v>
      </c>
      <c r="BD1524">
        <v>25</v>
      </c>
      <c r="BE1524">
        <v>0</v>
      </c>
      <c r="BF1524">
        <v>3.3</v>
      </c>
      <c r="BG1524">
        <v>60</v>
      </c>
      <c r="BH1524">
        <v>35</v>
      </c>
      <c r="BI1524">
        <v>120</v>
      </c>
      <c r="BJ1524">
        <v>105</v>
      </c>
      <c r="BK1524">
        <v>0</v>
      </c>
      <c r="BL1524">
        <v>73</v>
      </c>
      <c r="BM1524">
        <v>0</v>
      </c>
      <c r="BN1524">
        <v>40</v>
      </c>
      <c r="BO1524">
        <v>0</v>
      </c>
      <c r="BP1524">
        <v>0</v>
      </c>
      <c r="BQ1524" t="s">
        <v>18</v>
      </c>
      <c r="BR1524">
        <v>31</v>
      </c>
      <c r="BS1524">
        <v>15</v>
      </c>
      <c r="BT1524">
        <v>4</v>
      </c>
      <c r="BU1524">
        <v>1202</v>
      </c>
      <c r="BV1524">
        <v>8.2000000000000003E-2</v>
      </c>
      <c r="BW1524">
        <v>7.6300000000000007E-2</v>
      </c>
      <c r="BX1524">
        <v>24</v>
      </c>
      <c r="BY1524">
        <v>0</v>
      </c>
      <c r="BZ1524" t="s">
        <v>133</v>
      </c>
      <c r="CB1524">
        <v>4</v>
      </c>
      <c r="CC1524">
        <v>1</v>
      </c>
      <c r="CD1524">
        <v>90</v>
      </c>
      <c r="CE1524">
        <v>1</v>
      </c>
      <c r="CF1524">
        <v>1</v>
      </c>
      <c r="CG1524">
        <v>0.5</v>
      </c>
      <c r="CH1524">
        <v>0</v>
      </c>
    </row>
    <row r="1525" spans="1:86">
      <c r="A1525">
        <v>6</v>
      </c>
      <c r="B1525">
        <v>5</v>
      </c>
      <c r="C1525">
        <v>40</v>
      </c>
      <c r="D1525">
        <v>20</v>
      </c>
      <c r="E1525">
        <v>0</v>
      </c>
      <c r="F1525" s="24">
        <f t="shared" si="117"/>
        <v>23</v>
      </c>
      <c r="G1525">
        <v>70</v>
      </c>
      <c r="H1525" s="24">
        <f t="shared" si="119"/>
        <v>15</v>
      </c>
      <c r="I1525" s="24">
        <f t="shared" si="121"/>
        <v>18</v>
      </c>
      <c r="J1525" s="24">
        <f t="shared" si="118"/>
        <v>180</v>
      </c>
      <c r="K1525" s="24" t="str">
        <f t="shared" si="120"/>
        <v>00</v>
      </c>
      <c r="L1525">
        <v>73</v>
      </c>
      <c r="M1525">
        <v>0</v>
      </c>
      <c r="N1525">
        <v>40</v>
      </c>
      <c r="O1525">
        <v>0</v>
      </c>
      <c r="P1525">
        <v>0</v>
      </c>
      <c r="Q1525" t="s">
        <v>18</v>
      </c>
      <c r="R1525">
        <v>31</v>
      </c>
      <c r="S1525">
        <v>15</v>
      </c>
      <c r="T1525">
        <v>4</v>
      </c>
      <c r="U1525">
        <v>2202</v>
      </c>
      <c r="V1525">
        <v>5.1999999999999998E-2</v>
      </c>
      <c r="W1525">
        <v>5.1999999999999998E-2</v>
      </c>
      <c r="X1525">
        <v>24</v>
      </c>
      <c r="Y1525">
        <v>0</v>
      </c>
      <c r="Z1525" t="s">
        <v>133</v>
      </c>
      <c r="AB1525">
        <v>2.8</v>
      </c>
      <c r="AC1525">
        <v>1</v>
      </c>
      <c r="AD1525">
        <v>90</v>
      </c>
      <c r="AE1525">
        <v>1</v>
      </c>
      <c r="AF1525">
        <v>1</v>
      </c>
      <c r="AG1525">
        <v>0.5</v>
      </c>
      <c r="AH1525">
        <v>0</v>
      </c>
      <c r="BA1525">
        <v>6</v>
      </c>
      <c r="BB1525">
        <v>5</v>
      </c>
      <c r="BC1525">
        <v>40</v>
      </c>
      <c r="BD1525">
        <v>20</v>
      </c>
      <c r="BE1525">
        <v>0</v>
      </c>
      <c r="BF1525">
        <v>2.2999999999999998</v>
      </c>
      <c r="BG1525">
        <v>70</v>
      </c>
      <c r="BH1525">
        <v>35</v>
      </c>
      <c r="BI1525">
        <v>140</v>
      </c>
      <c r="BJ1525">
        <v>105</v>
      </c>
      <c r="BK1525">
        <v>0</v>
      </c>
      <c r="BL1525">
        <v>73</v>
      </c>
      <c r="BM1525">
        <v>0</v>
      </c>
      <c r="BN1525">
        <v>40</v>
      </c>
      <c r="BO1525">
        <v>0</v>
      </c>
      <c r="BP1525">
        <v>0</v>
      </c>
      <c r="BQ1525" t="s">
        <v>18</v>
      </c>
      <c r="BR1525">
        <v>31</v>
      </c>
      <c r="BS1525">
        <v>15</v>
      </c>
      <c r="BT1525">
        <v>4</v>
      </c>
      <c r="BU1525">
        <v>2202</v>
      </c>
      <c r="BV1525">
        <v>5.1999999999999998E-2</v>
      </c>
      <c r="BW1525">
        <v>5.1999999999999998E-2</v>
      </c>
      <c r="BX1525">
        <v>24</v>
      </c>
      <c r="BY1525">
        <v>0</v>
      </c>
      <c r="BZ1525" t="s">
        <v>133</v>
      </c>
      <c r="CB1525">
        <v>2.8</v>
      </c>
      <c r="CC1525">
        <v>1</v>
      </c>
      <c r="CD1525">
        <v>90</v>
      </c>
      <c r="CE1525">
        <v>1</v>
      </c>
      <c r="CF1525">
        <v>1</v>
      </c>
      <c r="CG1525">
        <v>0.5</v>
      </c>
      <c r="CH1525">
        <v>0</v>
      </c>
    </row>
    <row r="1526" spans="1:86">
      <c r="A1526">
        <v>7</v>
      </c>
      <c r="B1526">
        <v>4</v>
      </c>
      <c r="C1526">
        <v>10</v>
      </c>
      <c r="D1526">
        <v>9</v>
      </c>
      <c r="E1526">
        <v>0</v>
      </c>
      <c r="F1526" s="24">
        <f t="shared" si="117"/>
        <v>15</v>
      </c>
      <c r="G1526">
        <v>80</v>
      </c>
      <c r="H1526" s="24">
        <f t="shared" si="119"/>
        <v>15</v>
      </c>
      <c r="I1526" s="24">
        <f t="shared" si="121"/>
        <v>18</v>
      </c>
      <c r="J1526" s="24">
        <f t="shared" si="118"/>
        <v>180</v>
      </c>
      <c r="K1526" s="24" t="str">
        <f t="shared" si="120"/>
        <v>00</v>
      </c>
      <c r="L1526">
        <v>73</v>
      </c>
      <c r="M1526">
        <v>0</v>
      </c>
      <c r="N1526">
        <v>40</v>
      </c>
      <c r="O1526">
        <v>0</v>
      </c>
      <c r="P1526">
        <v>0</v>
      </c>
      <c r="Q1526" t="s">
        <v>18</v>
      </c>
      <c r="R1526">
        <v>31</v>
      </c>
      <c r="S1526">
        <v>15</v>
      </c>
      <c r="T1526">
        <v>5</v>
      </c>
      <c r="U1526">
        <v>2202</v>
      </c>
      <c r="V1526">
        <v>0.03</v>
      </c>
      <c r="W1526">
        <v>3.3000000000000002E-2</v>
      </c>
      <c r="X1526">
        <v>24</v>
      </c>
      <c r="Y1526">
        <v>0</v>
      </c>
      <c r="Z1526" t="s">
        <v>133</v>
      </c>
      <c r="AB1526">
        <v>2</v>
      </c>
      <c r="AC1526">
        <v>1</v>
      </c>
      <c r="AD1526">
        <v>90</v>
      </c>
      <c r="AE1526">
        <v>1</v>
      </c>
      <c r="AF1526">
        <v>1</v>
      </c>
      <c r="AG1526">
        <v>0.5</v>
      </c>
      <c r="AH1526">
        <v>0</v>
      </c>
      <c r="BA1526">
        <v>7</v>
      </c>
      <c r="BB1526">
        <v>4</v>
      </c>
      <c r="BC1526">
        <v>10</v>
      </c>
      <c r="BD1526">
        <v>9</v>
      </c>
      <c r="BE1526">
        <v>0</v>
      </c>
      <c r="BF1526">
        <v>1.5</v>
      </c>
      <c r="BG1526">
        <v>80</v>
      </c>
      <c r="BH1526">
        <v>35</v>
      </c>
      <c r="BI1526">
        <v>140</v>
      </c>
      <c r="BJ1526">
        <v>105</v>
      </c>
      <c r="BK1526">
        <v>0</v>
      </c>
      <c r="BL1526">
        <v>73</v>
      </c>
      <c r="BM1526">
        <v>0</v>
      </c>
      <c r="BN1526">
        <v>40</v>
      </c>
      <c r="BO1526">
        <v>0</v>
      </c>
      <c r="BP1526">
        <v>0</v>
      </c>
      <c r="BQ1526" t="s">
        <v>18</v>
      </c>
      <c r="BR1526">
        <v>31</v>
      </c>
      <c r="BS1526">
        <v>15</v>
      </c>
      <c r="BT1526">
        <v>5</v>
      </c>
      <c r="BU1526">
        <v>2202</v>
      </c>
      <c r="BV1526">
        <v>0.03</v>
      </c>
      <c r="BW1526">
        <v>3.3000000000000002E-2</v>
      </c>
      <c r="BX1526">
        <v>24</v>
      </c>
      <c r="BY1526">
        <v>0</v>
      </c>
      <c r="BZ1526" t="s">
        <v>133</v>
      </c>
      <c r="CB1526">
        <v>2</v>
      </c>
      <c r="CC1526">
        <v>1</v>
      </c>
      <c r="CD1526">
        <v>90</v>
      </c>
      <c r="CE1526">
        <v>1</v>
      </c>
      <c r="CF1526">
        <v>1</v>
      </c>
      <c r="CG1526">
        <v>0.5</v>
      </c>
      <c r="CH1526">
        <v>0</v>
      </c>
    </row>
    <row r="1527" spans="1:86">
      <c r="A1527">
        <v>8</v>
      </c>
      <c r="B1527">
        <v>3</v>
      </c>
      <c r="C1527">
        <v>7</v>
      </c>
      <c r="D1527">
        <v>9</v>
      </c>
      <c r="E1527">
        <v>0</v>
      </c>
      <c r="F1527" s="24">
        <f t="shared" si="117"/>
        <v>7.9999999999999991</v>
      </c>
      <c r="G1527">
        <v>95</v>
      </c>
      <c r="H1527" s="24">
        <f t="shared" si="119"/>
        <v>15</v>
      </c>
      <c r="I1527" s="24">
        <f t="shared" si="121"/>
        <v>20</v>
      </c>
      <c r="J1527" s="24">
        <f t="shared" si="118"/>
        <v>180</v>
      </c>
      <c r="K1527" s="24" t="str">
        <f t="shared" si="120"/>
        <v>00</v>
      </c>
      <c r="L1527">
        <v>73</v>
      </c>
      <c r="M1527">
        <v>0</v>
      </c>
      <c r="N1527">
        <v>0</v>
      </c>
      <c r="O1527">
        <v>0</v>
      </c>
      <c r="P1527">
        <v>0</v>
      </c>
      <c r="Q1527" t="s">
        <v>18</v>
      </c>
      <c r="R1527">
        <v>31</v>
      </c>
      <c r="S1527">
        <v>15</v>
      </c>
      <c r="T1527">
        <v>5</v>
      </c>
      <c r="U1527">
        <v>2202</v>
      </c>
      <c r="V1527">
        <v>1.7999999999999999E-2</v>
      </c>
      <c r="W1527">
        <v>2.3E-2</v>
      </c>
      <c r="X1527">
        <v>24</v>
      </c>
      <c r="Y1527">
        <v>0</v>
      </c>
      <c r="Z1527" t="s">
        <v>133</v>
      </c>
      <c r="AB1527">
        <v>1.1200000000000001</v>
      </c>
      <c r="AC1527">
        <v>1</v>
      </c>
      <c r="AD1527">
        <v>90</v>
      </c>
      <c r="AE1527">
        <v>1</v>
      </c>
      <c r="AF1527">
        <v>1</v>
      </c>
      <c r="AG1527">
        <v>0.5</v>
      </c>
      <c r="AH1527">
        <v>0</v>
      </c>
      <c r="BA1527">
        <v>8</v>
      </c>
      <c r="BB1527">
        <v>3</v>
      </c>
      <c r="BC1527">
        <v>7</v>
      </c>
      <c r="BD1527">
        <v>9</v>
      </c>
      <c r="BE1527">
        <v>0</v>
      </c>
      <c r="BF1527">
        <v>0.7</v>
      </c>
      <c r="BG1527">
        <v>95</v>
      </c>
      <c r="BH1527">
        <v>35</v>
      </c>
      <c r="BI1527">
        <v>160</v>
      </c>
      <c r="BJ1527">
        <v>105</v>
      </c>
      <c r="BK1527">
        <v>0</v>
      </c>
      <c r="BL1527">
        <v>73</v>
      </c>
      <c r="BM1527">
        <v>0</v>
      </c>
      <c r="BN1527">
        <v>0</v>
      </c>
      <c r="BO1527">
        <v>0</v>
      </c>
      <c r="BP1527">
        <v>0</v>
      </c>
      <c r="BQ1527" t="s">
        <v>18</v>
      </c>
      <c r="BR1527">
        <v>31</v>
      </c>
      <c r="BS1527">
        <v>15</v>
      </c>
      <c r="BT1527">
        <v>5</v>
      </c>
      <c r="BU1527">
        <v>2202</v>
      </c>
      <c r="BV1527">
        <v>1.7999999999999999E-2</v>
      </c>
      <c r="BW1527">
        <v>2.3E-2</v>
      </c>
      <c r="BX1527">
        <v>24</v>
      </c>
      <c r="BY1527">
        <v>0</v>
      </c>
      <c r="BZ1527" t="s">
        <v>133</v>
      </c>
      <c r="CB1527">
        <v>1.1200000000000001</v>
      </c>
      <c r="CC1527">
        <v>1</v>
      </c>
      <c r="CD1527">
        <v>90</v>
      </c>
      <c r="CE1527">
        <v>1</v>
      </c>
      <c r="CF1527">
        <v>1</v>
      </c>
      <c r="CG1527">
        <v>0.5</v>
      </c>
      <c r="CH1527">
        <v>0</v>
      </c>
    </row>
    <row r="1528" spans="1:86">
      <c r="A1528">
        <v>9</v>
      </c>
      <c r="B1528">
        <v>802</v>
      </c>
      <c r="C1528">
        <v>1</v>
      </c>
      <c r="D1528">
        <v>9</v>
      </c>
      <c r="E1528">
        <v>0</v>
      </c>
      <c r="F1528" s="24">
        <f t="shared" si="117"/>
        <v>15</v>
      </c>
      <c r="G1528">
        <v>110</v>
      </c>
      <c r="H1528" s="24">
        <f t="shared" si="119"/>
        <v>15</v>
      </c>
      <c r="I1528" s="24">
        <f t="shared" si="121"/>
        <v>20</v>
      </c>
      <c r="J1528" s="24">
        <f t="shared" si="118"/>
        <v>180</v>
      </c>
      <c r="K1528" s="24" t="str">
        <f t="shared" si="120"/>
        <v>00</v>
      </c>
      <c r="L1528">
        <v>73</v>
      </c>
      <c r="M1528">
        <v>0</v>
      </c>
      <c r="N1528">
        <v>0</v>
      </c>
      <c r="O1528">
        <v>10</v>
      </c>
      <c r="P1528">
        <v>3</v>
      </c>
      <c r="Q1528" t="s">
        <v>19</v>
      </c>
      <c r="R1528">
        <v>32</v>
      </c>
      <c r="S1528">
        <v>30</v>
      </c>
      <c r="T1528">
        <v>5</v>
      </c>
      <c r="U1528">
        <v>2202</v>
      </c>
      <c r="V1528">
        <v>-7.0000000000000001E-3</v>
      </c>
      <c r="W1528">
        <v>2.5999999999999999E-2</v>
      </c>
      <c r="X1528">
        <v>24</v>
      </c>
      <c r="Y1528">
        <v>0.6</v>
      </c>
      <c r="Z1528" t="s">
        <v>57</v>
      </c>
      <c r="AA1528">
        <v>10400</v>
      </c>
      <c r="AB1528">
        <v>0.63</v>
      </c>
      <c r="AC1528">
        <v>1</v>
      </c>
      <c r="AD1528">
        <v>90</v>
      </c>
      <c r="AE1528">
        <v>1</v>
      </c>
      <c r="AF1528">
        <v>1</v>
      </c>
      <c r="AG1528">
        <v>0.5</v>
      </c>
      <c r="AH1528">
        <v>0</v>
      </c>
      <c r="BA1528">
        <v>9</v>
      </c>
      <c r="BB1528">
        <v>802</v>
      </c>
      <c r="BC1528">
        <v>1</v>
      </c>
      <c r="BD1528">
        <v>9</v>
      </c>
      <c r="BE1528">
        <v>0</v>
      </c>
      <c r="BF1528">
        <v>1.4</v>
      </c>
      <c r="BG1528">
        <v>110</v>
      </c>
      <c r="BH1528">
        <v>35</v>
      </c>
      <c r="BI1528">
        <v>160</v>
      </c>
      <c r="BJ1528">
        <v>105</v>
      </c>
      <c r="BK1528">
        <v>0</v>
      </c>
      <c r="BL1528">
        <v>73</v>
      </c>
      <c r="BM1528">
        <v>0</v>
      </c>
      <c r="BN1528">
        <v>0</v>
      </c>
      <c r="BO1528">
        <v>10</v>
      </c>
      <c r="BP1528">
        <v>3</v>
      </c>
      <c r="BQ1528" t="s">
        <v>19</v>
      </c>
      <c r="BR1528">
        <v>32</v>
      </c>
      <c r="BS1528">
        <v>30</v>
      </c>
      <c r="BT1528">
        <v>5</v>
      </c>
      <c r="BU1528">
        <v>2202</v>
      </c>
      <c r="BV1528">
        <v>-7.0000000000000001E-3</v>
      </c>
      <c r="BW1528">
        <v>2.5999999999999999E-2</v>
      </c>
      <c r="BX1528">
        <v>24</v>
      </c>
      <c r="BY1528">
        <v>0.6</v>
      </c>
      <c r="BZ1528" t="s">
        <v>57</v>
      </c>
      <c r="CA1528">
        <v>10400</v>
      </c>
      <c r="CB1528">
        <v>0.63</v>
      </c>
      <c r="CC1528">
        <v>1</v>
      </c>
      <c r="CD1528">
        <v>90</v>
      </c>
      <c r="CE1528">
        <v>1</v>
      </c>
      <c r="CF1528">
        <v>1</v>
      </c>
      <c r="CG1528">
        <v>0.5</v>
      </c>
      <c r="CH1528">
        <v>0</v>
      </c>
    </row>
    <row r="1529" spans="1:86">
      <c r="A1529">
        <v>10</v>
      </c>
      <c r="B1529">
        <v>802</v>
      </c>
      <c r="C1529">
        <v>1</v>
      </c>
      <c r="D1529">
        <v>9</v>
      </c>
      <c r="E1529">
        <v>0</v>
      </c>
      <c r="F1529" s="24">
        <f t="shared" si="117"/>
        <v>15</v>
      </c>
      <c r="G1529">
        <v>110</v>
      </c>
      <c r="H1529" s="24">
        <f t="shared" si="119"/>
        <v>15</v>
      </c>
      <c r="I1529" s="24">
        <f t="shared" si="121"/>
        <v>20</v>
      </c>
      <c r="J1529" s="24">
        <f t="shared" si="118"/>
        <v>180</v>
      </c>
      <c r="K1529" s="24" t="str">
        <f t="shared" si="120"/>
        <v>00</v>
      </c>
      <c r="L1529">
        <v>73</v>
      </c>
      <c r="M1529">
        <v>0</v>
      </c>
      <c r="N1529">
        <v>0</v>
      </c>
      <c r="O1529">
        <v>10</v>
      </c>
      <c r="P1529">
        <v>3</v>
      </c>
      <c r="Q1529" t="s">
        <v>19</v>
      </c>
      <c r="R1529">
        <v>32</v>
      </c>
      <c r="S1529">
        <v>30</v>
      </c>
      <c r="T1529">
        <v>5</v>
      </c>
      <c r="U1529">
        <v>2202</v>
      </c>
      <c r="V1529">
        <v>1.2999999999999999E-2</v>
      </c>
      <c r="W1529">
        <v>1.11E-2</v>
      </c>
      <c r="X1529">
        <v>24</v>
      </c>
      <c r="Y1529">
        <v>0.6</v>
      </c>
      <c r="Z1529" t="s">
        <v>57</v>
      </c>
      <c r="AA1529">
        <v>312</v>
      </c>
      <c r="AB1529">
        <v>0.63</v>
      </c>
      <c r="AC1529">
        <v>1</v>
      </c>
      <c r="AD1529">
        <v>90</v>
      </c>
      <c r="AE1529">
        <v>1</v>
      </c>
      <c r="AF1529">
        <v>1</v>
      </c>
      <c r="AG1529">
        <v>0.5</v>
      </c>
      <c r="AH1529">
        <v>0</v>
      </c>
      <c r="BA1529">
        <v>10</v>
      </c>
      <c r="BB1529">
        <v>802</v>
      </c>
      <c r="BC1529">
        <v>1</v>
      </c>
      <c r="BD1529">
        <v>9</v>
      </c>
      <c r="BE1529">
        <v>0</v>
      </c>
      <c r="BF1529">
        <v>1.4</v>
      </c>
      <c r="BG1529">
        <v>110</v>
      </c>
      <c r="BH1529">
        <v>35</v>
      </c>
      <c r="BI1529">
        <v>160</v>
      </c>
      <c r="BJ1529">
        <v>105</v>
      </c>
      <c r="BK1529">
        <v>0</v>
      </c>
      <c r="BL1529">
        <v>73</v>
      </c>
      <c r="BM1529">
        <v>0</v>
      </c>
      <c r="BN1529">
        <v>0</v>
      </c>
      <c r="BO1529">
        <v>10</v>
      </c>
      <c r="BP1529">
        <v>3</v>
      </c>
      <c r="BQ1529" t="s">
        <v>19</v>
      </c>
      <c r="BR1529">
        <v>32</v>
      </c>
      <c r="BS1529">
        <v>30</v>
      </c>
      <c r="BT1529">
        <v>5</v>
      </c>
      <c r="BU1529">
        <v>2202</v>
      </c>
      <c r="BV1529">
        <v>1.2999999999999999E-2</v>
      </c>
      <c r="BW1529">
        <v>1.11E-2</v>
      </c>
      <c r="BX1529">
        <v>24</v>
      </c>
      <c r="BY1529">
        <v>0.6</v>
      </c>
      <c r="BZ1529" t="s">
        <v>57</v>
      </c>
      <c r="CA1529">
        <v>312</v>
      </c>
      <c r="CB1529">
        <v>0.63</v>
      </c>
      <c r="CC1529">
        <v>1</v>
      </c>
      <c r="CD1529">
        <v>90</v>
      </c>
      <c r="CE1529">
        <v>1</v>
      </c>
      <c r="CF1529">
        <v>1</v>
      </c>
      <c r="CG1529">
        <v>0.5</v>
      </c>
      <c r="CH1529">
        <v>0</v>
      </c>
    </row>
    <row r="1530" spans="1:86">
      <c r="A1530">
        <v>11</v>
      </c>
      <c r="B1530">
        <v>801</v>
      </c>
      <c r="C1530">
        <v>1</v>
      </c>
      <c r="D1530">
        <v>9</v>
      </c>
      <c r="E1530">
        <v>0</v>
      </c>
      <c r="F1530" s="24">
        <f t="shared" si="117"/>
        <v>15</v>
      </c>
      <c r="G1530">
        <v>110</v>
      </c>
      <c r="H1530" s="24">
        <f t="shared" si="119"/>
        <v>15</v>
      </c>
      <c r="I1530" s="24">
        <f t="shared" si="121"/>
        <v>20</v>
      </c>
      <c r="J1530" s="24">
        <f t="shared" si="118"/>
        <v>180</v>
      </c>
      <c r="K1530" s="24" t="str">
        <f t="shared" si="120"/>
        <v>00</v>
      </c>
      <c r="L1530">
        <v>73</v>
      </c>
      <c r="M1530">
        <v>0</v>
      </c>
      <c r="N1530">
        <v>40</v>
      </c>
      <c r="O1530">
        <v>10</v>
      </c>
      <c r="P1530">
        <v>2</v>
      </c>
      <c r="Q1530" t="s">
        <v>19</v>
      </c>
      <c r="R1530">
        <v>32</v>
      </c>
      <c r="S1530">
        <v>30</v>
      </c>
      <c r="T1530">
        <v>5</v>
      </c>
      <c r="U1530">
        <v>3202</v>
      </c>
      <c r="V1530">
        <v>-0.01</v>
      </c>
      <c r="W1530">
        <v>2.3E-2</v>
      </c>
      <c r="X1530">
        <v>24</v>
      </c>
      <c r="Y1530">
        <v>1.2</v>
      </c>
      <c r="Z1530" t="s">
        <v>57</v>
      </c>
      <c r="AA1530">
        <v>20800</v>
      </c>
      <c r="AB1530">
        <v>0.5</v>
      </c>
      <c r="AC1530">
        <v>1</v>
      </c>
      <c r="AD1530">
        <v>90</v>
      </c>
      <c r="AE1530">
        <v>1</v>
      </c>
      <c r="AF1530">
        <v>1</v>
      </c>
      <c r="AG1530">
        <v>0.5</v>
      </c>
      <c r="AH1530">
        <v>0</v>
      </c>
      <c r="BA1530">
        <v>11</v>
      </c>
      <c r="BB1530">
        <v>801</v>
      </c>
      <c r="BC1530">
        <v>1</v>
      </c>
      <c r="BD1530">
        <v>9</v>
      </c>
      <c r="BE1530">
        <v>0</v>
      </c>
      <c r="BF1530">
        <v>1.4</v>
      </c>
      <c r="BG1530">
        <v>110</v>
      </c>
      <c r="BH1530">
        <v>35</v>
      </c>
      <c r="BI1530">
        <v>160</v>
      </c>
      <c r="BJ1530">
        <v>105</v>
      </c>
      <c r="BK1530">
        <v>0</v>
      </c>
      <c r="BL1530">
        <v>73</v>
      </c>
      <c r="BM1530">
        <v>0</v>
      </c>
      <c r="BN1530">
        <v>40</v>
      </c>
      <c r="BO1530">
        <v>10</v>
      </c>
      <c r="BP1530">
        <v>2</v>
      </c>
      <c r="BQ1530" t="s">
        <v>19</v>
      </c>
      <c r="BR1530">
        <v>32</v>
      </c>
      <c r="BS1530">
        <v>30</v>
      </c>
      <c r="BT1530">
        <v>5</v>
      </c>
      <c r="BU1530">
        <v>3202</v>
      </c>
      <c r="BV1530">
        <v>-0.01</v>
      </c>
      <c r="BW1530">
        <v>2.3E-2</v>
      </c>
      <c r="BX1530">
        <v>24</v>
      </c>
      <c r="BY1530">
        <v>1.2</v>
      </c>
      <c r="BZ1530" t="s">
        <v>57</v>
      </c>
      <c r="CA1530">
        <v>20800</v>
      </c>
      <c r="CB1530">
        <v>0.5</v>
      </c>
      <c r="CC1530">
        <v>1</v>
      </c>
      <c r="CD1530">
        <v>90</v>
      </c>
      <c r="CE1530">
        <v>1</v>
      </c>
      <c r="CF1530">
        <v>1</v>
      </c>
      <c r="CG1530">
        <v>0.5</v>
      </c>
      <c r="CH1530">
        <v>0</v>
      </c>
    </row>
    <row r="1531" spans="1:86">
      <c r="A1531">
        <v>12</v>
      </c>
      <c r="B1531">
        <v>801</v>
      </c>
      <c r="C1531">
        <v>1</v>
      </c>
      <c r="D1531">
        <v>9</v>
      </c>
      <c r="E1531">
        <v>0</v>
      </c>
      <c r="F1531" s="24">
        <f t="shared" si="117"/>
        <v>15</v>
      </c>
      <c r="G1531">
        <v>110</v>
      </c>
      <c r="H1531" s="24">
        <f t="shared" si="119"/>
        <v>15</v>
      </c>
      <c r="I1531" s="24">
        <f t="shared" si="121"/>
        <v>20</v>
      </c>
      <c r="J1531" s="24">
        <f t="shared" si="118"/>
        <v>180</v>
      </c>
      <c r="K1531" s="24" t="str">
        <f t="shared" si="120"/>
        <v>00</v>
      </c>
      <c r="L1531">
        <v>73</v>
      </c>
      <c r="M1531">
        <v>0</v>
      </c>
      <c r="N1531">
        <v>40</v>
      </c>
      <c r="O1531">
        <v>10</v>
      </c>
      <c r="P1531">
        <v>2</v>
      </c>
      <c r="Q1531" t="s">
        <v>19</v>
      </c>
      <c r="R1531">
        <v>32</v>
      </c>
      <c r="S1531">
        <v>30</v>
      </c>
      <c r="T1531">
        <v>5</v>
      </c>
      <c r="U1531">
        <v>3202</v>
      </c>
      <c r="V1531">
        <v>0.01</v>
      </c>
      <c r="W1531">
        <v>8.0000000000000002E-3</v>
      </c>
      <c r="X1531">
        <v>24</v>
      </c>
      <c r="Y1531">
        <v>1.2</v>
      </c>
      <c r="Z1531" t="s">
        <v>57</v>
      </c>
      <c r="AA1531">
        <v>624</v>
      </c>
      <c r="AB1531">
        <v>0.5</v>
      </c>
      <c r="AC1531">
        <v>1</v>
      </c>
      <c r="AD1531">
        <v>90</v>
      </c>
      <c r="AE1531">
        <v>1</v>
      </c>
      <c r="AF1531">
        <v>1</v>
      </c>
      <c r="AG1531">
        <v>0.5</v>
      </c>
      <c r="AH1531">
        <v>0</v>
      </c>
      <c r="BA1531">
        <v>12</v>
      </c>
      <c r="BB1531">
        <v>801</v>
      </c>
      <c r="BC1531">
        <v>1</v>
      </c>
      <c r="BD1531">
        <v>9</v>
      </c>
      <c r="BE1531">
        <v>0</v>
      </c>
      <c r="BF1531">
        <v>1.4</v>
      </c>
      <c r="BG1531">
        <v>110</v>
      </c>
      <c r="BH1531">
        <v>35</v>
      </c>
      <c r="BI1531">
        <v>160</v>
      </c>
      <c r="BJ1531">
        <v>105</v>
      </c>
      <c r="BK1531">
        <v>0</v>
      </c>
      <c r="BL1531">
        <v>73</v>
      </c>
      <c r="BM1531">
        <v>0</v>
      </c>
      <c r="BN1531">
        <v>40</v>
      </c>
      <c r="BO1531">
        <v>10</v>
      </c>
      <c r="BP1531">
        <v>2</v>
      </c>
      <c r="BQ1531" t="s">
        <v>19</v>
      </c>
      <c r="BR1531">
        <v>32</v>
      </c>
      <c r="BS1531">
        <v>30</v>
      </c>
      <c r="BT1531">
        <v>5</v>
      </c>
      <c r="BU1531">
        <v>3202</v>
      </c>
      <c r="BV1531">
        <v>0.01</v>
      </c>
      <c r="BW1531">
        <v>8.0000000000000002E-3</v>
      </c>
      <c r="BX1531">
        <v>24</v>
      </c>
      <c r="BY1531">
        <v>1.2</v>
      </c>
      <c r="BZ1531" t="s">
        <v>57</v>
      </c>
      <c r="CA1531">
        <v>624</v>
      </c>
      <c r="CB1531">
        <v>0.5</v>
      </c>
      <c r="CC1531">
        <v>1</v>
      </c>
      <c r="CD1531">
        <v>90</v>
      </c>
      <c r="CE1531">
        <v>1</v>
      </c>
      <c r="CF1531">
        <v>1</v>
      </c>
      <c r="CG1531">
        <v>0.5</v>
      </c>
      <c r="CH1531">
        <v>0</v>
      </c>
    </row>
    <row r="1532" spans="1:86">
      <c r="F1532" s="24" t="str">
        <f t="shared" si="117"/>
        <v/>
      </c>
      <c r="H1532" s="24" t="str">
        <f t="shared" si="119"/>
        <v/>
      </c>
      <c r="I1532" s="24" t="str">
        <f t="shared" si="121"/>
        <v/>
      </c>
      <c r="J1532" s="24" t="str">
        <f t="shared" si="118"/>
        <v/>
      </c>
      <c r="K1532" s="24" t="str">
        <f t="shared" si="120"/>
        <v/>
      </c>
      <c r="AC1532">
        <v>1</v>
      </c>
      <c r="AE1532">
        <v>1</v>
      </c>
      <c r="AF1532">
        <v>1</v>
      </c>
      <c r="AH1532">
        <v>0</v>
      </c>
      <c r="BK1532">
        <v>0</v>
      </c>
      <c r="CC1532">
        <v>1</v>
      </c>
      <c r="CE1532">
        <v>1</v>
      </c>
      <c r="CF1532">
        <v>1</v>
      </c>
      <c r="CH1532">
        <v>0</v>
      </c>
    </row>
    <row r="1533" spans="1:86">
      <c r="F1533" s="24" t="str">
        <f t="shared" si="117"/>
        <v/>
      </c>
      <c r="H1533" s="24" t="str">
        <f t="shared" si="119"/>
        <v/>
      </c>
      <c r="I1533" s="24" t="str">
        <f t="shared" si="121"/>
        <v/>
      </c>
      <c r="J1533" s="24" t="str">
        <f t="shared" si="118"/>
        <v/>
      </c>
      <c r="K1533" s="24" t="str">
        <f t="shared" si="120"/>
        <v/>
      </c>
      <c r="AC1533">
        <v>1</v>
      </c>
      <c r="AE1533">
        <v>1</v>
      </c>
      <c r="AF1533">
        <v>1</v>
      </c>
      <c r="AH1533">
        <v>0</v>
      </c>
      <c r="BK1533">
        <v>0</v>
      </c>
      <c r="CC1533">
        <v>1</v>
      </c>
      <c r="CE1533">
        <v>1</v>
      </c>
      <c r="CF1533">
        <v>1</v>
      </c>
      <c r="CH1533">
        <v>0</v>
      </c>
    </row>
    <row r="1534" spans="1:86">
      <c r="A1534">
        <v>2</v>
      </c>
      <c r="B1534">
        <v>8</v>
      </c>
      <c r="C1534">
        <v>300</v>
      </c>
      <c r="D1534">
        <v>55</v>
      </c>
      <c r="E1534">
        <v>0</v>
      </c>
      <c r="F1534" s="24">
        <f t="shared" si="117"/>
        <v>135</v>
      </c>
      <c r="G1534">
        <v>50</v>
      </c>
      <c r="H1534" s="24">
        <f t="shared" si="119"/>
        <v>15</v>
      </c>
      <c r="I1534" s="24">
        <f t="shared" si="121"/>
        <v>15</v>
      </c>
      <c r="J1534" s="24">
        <f t="shared" si="118"/>
        <v>180</v>
      </c>
      <c r="K1534" s="24" t="str">
        <f t="shared" si="120"/>
        <v>03</v>
      </c>
      <c r="L1534">
        <v>31</v>
      </c>
      <c r="M1534">
        <v>0</v>
      </c>
      <c r="N1534">
        <v>0</v>
      </c>
      <c r="O1534">
        <v>1</v>
      </c>
      <c r="P1534">
        <v>0</v>
      </c>
      <c r="Q1534" t="s">
        <v>18</v>
      </c>
      <c r="R1534">
        <v>21</v>
      </c>
      <c r="S1534">
        <v>10</v>
      </c>
      <c r="T1534">
        <v>3</v>
      </c>
      <c r="U1534">
        <v>1502</v>
      </c>
      <c r="V1534">
        <v>0.27400000000000002</v>
      </c>
      <c r="W1534">
        <v>0.24110000000000001</v>
      </c>
      <c r="X1534">
        <v>24</v>
      </c>
      <c r="Y1534">
        <v>0</v>
      </c>
      <c r="Z1534" t="s">
        <v>133</v>
      </c>
      <c r="AB1534">
        <v>0</v>
      </c>
      <c r="AC1534">
        <v>1</v>
      </c>
      <c r="AD1534">
        <v>90</v>
      </c>
      <c r="AE1534">
        <v>1</v>
      </c>
      <c r="AF1534">
        <v>1</v>
      </c>
      <c r="AG1534">
        <v>0.63</v>
      </c>
      <c r="AH1534">
        <v>0</v>
      </c>
      <c r="BA1534">
        <v>2</v>
      </c>
      <c r="BB1534">
        <v>8</v>
      </c>
      <c r="BC1534">
        <v>300</v>
      </c>
      <c r="BD1534">
        <v>55</v>
      </c>
      <c r="BE1534">
        <v>0</v>
      </c>
      <c r="BF1534">
        <v>13.4</v>
      </c>
      <c r="BG1534">
        <v>50</v>
      </c>
      <c r="BH1534">
        <v>35</v>
      </c>
      <c r="BI1534">
        <v>120</v>
      </c>
      <c r="BJ1534">
        <v>105</v>
      </c>
      <c r="BK1534">
        <v>0</v>
      </c>
      <c r="BL1534">
        <v>31</v>
      </c>
      <c r="BM1534">
        <v>0</v>
      </c>
      <c r="BN1534">
        <v>0</v>
      </c>
      <c r="BO1534">
        <v>1</v>
      </c>
      <c r="BP1534">
        <v>0</v>
      </c>
      <c r="BQ1534" t="s">
        <v>18</v>
      </c>
      <c r="BR1534">
        <v>21</v>
      </c>
      <c r="BS1534">
        <v>10</v>
      </c>
      <c r="BT1534">
        <v>3</v>
      </c>
      <c r="BU1534">
        <v>1502</v>
      </c>
      <c r="BV1534">
        <v>0.27400000000000002</v>
      </c>
      <c r="BW1534">
        <v>0.24110000000000001</v>
      </c>
      <c r="BX1534">
        <v>24</v>
      </c>
      <c r="BY1534">
        <v>0</v>
      </c>
      <c r="BZ1534" t="s">
        <v>133</v>
      </c>
      <c r="CB1534">
        <v>0</v>
      </c>
      <c r="CC1534">
        <v>1</v>
      </c>
      <c r="CD1534">
        <v>90</v>
      </c>
      <c r="CE1534">
        <v>1</v>
      </c>
      <c r="CF1534">
        <v>1</v>
      </c>
      <c r="CG1534">
        <v>0.63</v>
      </c>
      <c r="CH1534">
        <v>0</v>
      </c>
    </row>
    <row r="1535" spans="1:86">
      <c r="A1535">
        <v>3</v>
      </c>
      <c r="B1535">
        <v>7</v>
      </c>
      <c r="C1535">
        <v>200</v>
      </c>
      <c r="D1535">
        <v>40</v>
      </c>
      <c r="E1535">
        <v>0</v>
      </c>
      <c r="F1535" s="24">
        <f t="shared" si="117"/>
        <v>85</v>
      </c>
      <c r="G1535">
        <v>50</v>
      </c>
      <c r="H1535" s="24">
        <f t="shared" si="119"/>
        <v>15</v>
      </c>
      <c r="I1535" s="24">
        <f t="shared" si="121"/>
        <v>15</v>
      </c>
      <c r="J1535" s="24">
        <f t="shared" si="118"/>
        <v>180</v>
      </c>
      <c r="K1535" s="24" t="str">
        <f t="shared" si="120"/>
        <v>03</v>
      </c>
      <c r="L1535">
        <v>32</v>
      </c>
      <c r="M1535">
        <v>0</v>
      </c>
      <c r="N1535">
        <v>0</v>
      </c>
      <c r="O1535">
        <v>1</v>
      </c>
      <c r="P1535">
        <v>0</v>
      </c>
      <c r="Q1535" t="s">
        <v>18</v>
      </c>
      <c r="R1535">
        <v>31</v>
      </c>
      <c r="S1535">
        <v>15</v>
      </c>
      <c r="T1535">
        <v>4</v>
      </c>
      <c r="U1535">
        <v>1502</v>
      </c>
      <c r="V1535">
        <v>0.18</v>
      </c>
      <c r="W1535">
        <v>0.1638</v>
      </c>
      <c r="X1535">
        <v>24</v>
      </c>
      <c r="Y1535">
        <v>0</v>
      </c>
      <c r="Z1535" t="s">
        <v>133</v>
      </c>
      <c r="AB1535">
        <v>0</v>
      </c>
      <c r="AC1535">
        <v>1</v>
      </c>
      <c r="AD1535">
        <v>90</v>
      </c>
      <c r="AE1535">
        <v>1</v>
      </c>
      <c r="AF1535">
        <v>1</v>
      </c>
      <c r="AG1535">
        <v>0.63</v>
      </c>
      <c r="AH1535">
        <v>0</v>
      </c>
      <c r="BA1535">
        <v>3</v>
      </c>
      <c r="BB1535">
        <v>7</v>
      </c>
      <c r="BC1535">
        <v>200</v>
      </c>
      <c r="BD1535">
        <v>40</v>
      </c>
      <c r="BE1535">
        <v>0</v>
      </c>
      <c r="BF1535">
        <v>8.6</v>
      </c>
      <c r="BG1535">
        <v>50</v>
      </c>
      <c r="BH1535">
        <v>35</v>
      </c>
      <c r="BI1535">
        <v>120</v>
      </c>
      <c r="BJ1535">
        <v>105</v>
      </c>
      <c r="BK1535">
        <v>0</v>
      </c>
      <c r="BL1535">
        <v>32</v>
      </c>
      <c r="BM1535">
        <v>0</v>
      </c>
      <c r="BN1535">
        <v>0</v>
      </c>
      <c r="BO1535">
        <v>1</v>
      </c>
      <c r="BP1535">
        <v>0</v>
      </c>
      <c r="BQ1535" t="s">
        <v>18</v>
      </c>
      <c r="BR1535">
        <v>31</v>
      </c>
      <c r="BS1535">
        <v>15</v>
      </c>
      <c r="BT1535">
        <v>4</v>
      </c>
      <c r="BU1535">
        <v>1502</v>
      </c>
      <c r="BV1535">
        <v>0.18</v>
      </c>
      <c r="BW1535">
        <v>0.1638</v>
      </c>
      <c r="BX1535">
        <v>24</v>
      </c>
      <c r="BY1535">
        <v>0</v>
      </c>
      <c r="BZ1535" t="s">
        <v>133</v>
      </c>
      <c r="CB1535">
        <v>0</v>
      </c>
      <c r="CC1535">
        <v>1</v>
      </c>
      <c r="CD1535">
        <v>90</v>
      </c>
      <c r="CE1535">
        <v>1</v>
      </c>
      <c r="CF1535">
        <v>1</v>
      </c>
      <c r="CG1535">
        <v>0.63</v>
      </c>
      <c r="CH1535">
        <v>0</v>
      </c>
    </row>
    <row r="1536" spans="1:86">
      <c r="A1536">
        <v>4</v>
      </c>
      <c r="B1536">
        <v>6</v>
      </c>
      <c r="C1536">
        <v>140</v>
      </c>
      <c r="D1536">
        <v>40</v>
      </c>
      <c r="E1536">
        <v>0</v>
      </c>
      <c r="F1536" s="24">
        <f t="shared" si="117"/>
        <v>53</v>
      </c>
      <c r="G1536">
        <v>60</v>
      </c>
      <c r="H1536" s="24">
        <f t="shared" si="119"/>
        <v>15</v>
      </c>
      <c r="I1536" s="24">
        <f t="shared" si="121"/>
        <v>15</v>
      </c>
      <c r="J1536" s="24">
        <f t="shared" si="118"/>
        <v>180</v>
      </c>
      <c r="K1536" s="24" t="str">
        <f t="shared" si="120"/>
        <v>03</v>
      </c>
      <c r="L1536">
        <v>53</v>
      </c>
      <c r="M1536">
        <v>0</v>
      </c>
      <c r="N1536">
        <v>40</v>
      </c>
      <c r="O1536">
        <v>0</v>
      </c>
      <c r="P1536">
        <v>0</v>
      </c>
      <c r="Q1536" t="s">
        <v>18</v>
      </c>
      <c r="R1536">
        <v>31</v>
      </c>
      <c r="S1536">
        <v>15</v>
      </c>
      <c r="T1536">
        <v>4</v>
      </c>
      <c r="U1536">
        <v>1202</v>
      </c>
      <c r="V1536">
        <v>0.125</v>
      </c>
      <c r="W1536">
        <v>0.115</v>
      </c>
      <c r="X1536">
        <v>24</v>
      </c>
      <c r="Y1536">
        <v>0</v>
      </c>
      <c r="Z1536" t="s">
        <v>133</v>
      </c>
      <c r="AB1536">
        <v>0</v>
      </c>
      <c r="AC1536">
        <v>1</v>
      </c>
      <c r="AD1536">
        <v>90</v>
      </c>
      <c r="AE1536">
        <v>1</v>
      </c>
      <c r="AF1536">
        <v>1</v>
      </c>
      <c r="AG1536">
        <v>0.63</v>
      </c>
      <c r="AH1536">
        <v>0</v>
      </c>
      <c r="BA1536">
        <v>4</v>
      </c>
      <c r="BB1536">
        <v>6</v>
      </c>
      <c r="BC1536">
        <v>140</v>
      </c>
      <c r="BD1536">
        <v>40</v>
      </c>
      <c r="BE1536">
        <v>0</v>
      </c>
      <c r="BF1536">
        <v>5.3</v>
      </c>
      <c r="BG1536">
        <v>60</v>
      </c>
      <c r="BH1536">
        <v>35</v>
      </c>
      <c r="BI1536">
        <v>120</v>
      </c>
      <c r="BJ1536">
        <v>105</v>
      </c>
      <c r="BK1536">
        <v>0</v>
      </c>
      <c r="BL1536">
        <v>53</v>
      </c>
      <c r="BM1536">
        <v>0</v>
      </c>
      <c r="BN1536">
        <v>40</v>
      </c>
      <c r="BO1536">
        <v>0</v>
      </c>
      <c r="BP1536">
        <v>0</v>
      </c>
      <c r="BQ1536" t="s">
        <v>18</v>
      </c>
      <c r="BR1536">
        <v>31</v>
      </c>
      <c r="BS1536">
        <v>15</v>
      </c>
      <c r="BT1536">
        <v>4</v>
      </c>
      <c r="BU1536">
        <v>1202</v>
      </c>
      <c r="BV1536">
        <v>0.125</v>
      </c>
      <c r="BW1536">
        <v>0.115</v>
      </c>
      <c r="BX1536">
        <v>24</v>
      </c>
      <c r="BY1536">
        <v>0</v>
      </c>
      <c r="BZ1536" t="s">
        <v>133</v>
      </c>
      <c r="CB1536">
        <v>0</v>
      </c>
      <c r="CC1536">
        <v>1</v>
      </c>
      <c r="CD1536">
        <v>90</v>
      </c>
      <c r="CE1536">
        <v>1</v>
      </c>
      <c r="CF1536">
        <v>1</v>
      </c>
      <c r="CG1536">
        <v>0.63</v>
      </c>
      <c r="CH1536">
        <v>0</v>
      </c>
    </row>
    <row r="1537" spans="1:86">
      <c r="A1537">
        <v>5</v>
      </c>
      <c r="B1537">
        <v>5</v>
      </c>
      <c r="C1537">
        <v>70</v>
      </c>
      <c r="D1537">
        <v>25</v>
      </c>
      <c r="E1537">
        <v>0</v>
      </c>
      <c r="F1537" s="24">
        <f t="shared" si="117"/>
        <v>33</v>
      </c>
      <c r="G1537">
        <v>60</v>
      </c>
      <c r="H1537" s="24">
        <f t="shared" si="119"/>
        <v>15</v>
      </c>
      <c r="I1537" s="24">
        <f t="shared" si="121"/>
        <v>15</v>
      </c>
      <c r="J1537" s="24">
        <f t="shared" si="118"/>
        <v>180</v>
      </c>
      <c r="K1537" s="24" t="str">
        <f t="shared" si="120"/>
        <v>03</v>
      </c>
      <c r="L1537">
        <v>73</v>
      </c>
      <c r="M1537">
        <v>0</v>
      </c>
      <c r="N1537">
        <v>40</v>
      </c>
      <c r="O1537">
        <v>0</v>
      </c>
      <c r="P1537">
        <v>0</v>
      </c>
      <c r="Q1537" t="s">
        <v>18</v>
      </c>
      <c r="R1537">
        <v>31</v>
      </c>
      <c r="S1537">
        <v>15</v>
      </c>
      <c r="T1537">
        <v>4</v>
      </c>
      <c r="U1537">
        <v>1202</v>
      </c>
      <c r="V1537">
        <v>8.2000000000000003E-2</v>
      </c>
      <c r="W1537">
        <v>7.6300000000000007E-2</v>
      </c>
      <c r="X1537">
        <v>24</v>
      </c>
      <c r="Y1537">
        <v>0</v>
      </c>
      <c r="Z1537" t="s">
        <v>133</v>
      </c>
      <c r="AB1537">
        <v>4</v>
      </c>
      <c r="AC1537">
        <v>1</v>
      </c>
      <c r="AD1537">
        <v>90</v>
      </c>
      <c r="AE1537">
        <v>1</v>
      </c>
      <c r="AF1537">
        <v>1</v>
      </c>
      <c r="AG1537">
        <v>0.63</v>
      </c>
      <c r="AH1537">
        <v>0</v>
      </c>
      <c r="BA1537">
        <v>5</v>
      </c>
      <c r="BB1537">
        <v>5</v>
      </c>
      <c r="BC1537">
        <v>70</v>
      </c>
      <c r="BD1537">
        <v>25</v>
      </c>
      <c r="BE1537">
        <v>0</v>
      </c>
      <c r="BF1537">
        <v>3.3</v>
      </c>
      <c r="BG1537">
        <v>60</v>
      </c>
      <c r="BH1537">
        <v>35</v>
      </c>
      <c r="BI1537">
        <v>120</v>
      </c>
      <c r="BJ1537">
        <v>105</v>
      </c>
      <c r="BK1537">
        <v>0</v>
      </c>
      <c r="BL1537">
        <v>73</v>
      </c>
      <c r="BM1537">
        <v>0</v>
      </c>
      <c r="BN1537">
        <v>40</v>
      </c>
      <c r="BO1537">
        <v>0</v>
      </c>
      <c r="BP1537">
        <v>0</v>
      </c>
      <c r="BQ1537" t="s">
        <v>18</v>
      </c>
      <c r="BR1537">
        <v>31</v>
      </c>
      <c r="BS1537">
        <v>15</v>
      </c>
      <c r="BT1537">
        <v>4</v>
      </c>
      <c r="BU1537">
        <v>1202</v>
      </c>
      <c r="BV1537">
        <v>8.2000000000000003E-2</v>
      </c>
      <c r="BW1537">
        <v>7.6300000000000007E-2</v>
      </c>
      <c r="BX1537">
        <v>24</v>
      </c>
      <c r="BY1537">
        <v>0</v>
      </c>
      <c r="BZ1537" t="s">
        <v>133</v>
      </c>
      <c r="CB1537">
        <v>4</v>
      </c>
      <c r="CC1537">
        <v>1</v>
      </c>
      <c r="CD1537">
        <v>90</v>
      </c>
      <c r="CE1537">
        <v>1</v>
      </c>
      <c r="CF1537">
        <v>1</v>
      </c>
      <c r="CG1537">
        <v>0.63</v>
      </c>
      <c r="CH1537">
        <v>0</v>
      </c>
    </row>
    <row r="1538" spans="1:86">
      <c r="A1538">
        <v>6</v>
      </c>
      <c r="B1538">
        <v>4</v>
      </c>
      <c r="C1538">
        <v>40</v>
      </c>
      <c r="D1538">
        <v>20</v>
      </c>
      <c r="E1538">
        <v>0</v>
      </c>
      <c r="F1538" s="24">
        <f t="shared" si="117"/>
        <v>23</v>
      </c>
      <c r="G1538">
        <v>70</v>
      </c>
      <c r="H1538" s="24">
        <f t="shared" si="119"/>
        <v>15</v>
      </c>
      <c r="I1538" s="24">
        <f t="shared" si="121"/>
        <v>18</v>
      </c>
      <c r="J1538" s="24">
        <f t="shared" si="118"/>
        <v>180</v>
      </c>
      <c r="K1538" s="24" t="str">
        <f t="shared" si="120"/>
        <v>00</v>
      </c>
      <c r="L1538">
        <v>73</v>
      </c>
      <c r="M1538">
        <v>0</v>
      </c>
      <c r="N1538">
        <v>40</v>
      </c>
      <c r="O1538">
        <v>0</v>
      </c>
      <c r="P1538">
        <v>0</v>
      </c>
      <c r="Q1538" t="s">
        <v>18</v>
      </c>
      <c r="R1538">
        <v>31</v>
      </c>
      <c r="S1538">
        <v>15</v>
      </c>
      <c r="T1538">
        <v>4</v>
      </c>
      <c r="U1538">
        <v>2202</v>
      </c>
      <c r="V1538">
        <v>5.1999999999999998E-2</v>
      </c>
      <c r="W1538">
        <v>5.1999999999999998E-2</v>
      </c>
      <c r="X1538">
        <v>24</v>
      </c>
      <c r="Y1538">
        <v>0</v>
      </c>
      <c r="Z1538" t="s">
        <v>133</v>
      </c>
      <c r="AB1538">
        <v>2.8</v>
      </c>
      <c r="AC1538">
        <v>1</v>
      </c>
      <c r="AD1538">
        <v>90</v>
      </c>
      <c r="AE1538">
        <v>1</v>
      </c>
      <c r="AF1538">
        <v>1</v>
      </c>
      <c r="AG1538">
        <v>0.63</v>
      </c>
      <c r="AH1538">
        <v>0</v>
      </c>
      <c r="BA1538">
        <v>6</v>
      </c>
      <c r="BB1538">
        <v>4</v>
      </c>
      <c r="BC1538">
        <v>40</v>
      </c>
      <c r="BD1538">
        <v>20</v>
      </c>
      <c r="BE1538">
        <v>0</v>
      </c>
      <c r="BF1538">
        <v>2.2999999999999998</v>
      </c>
      <c r="BG1538">
        <v>70</v>
      </c>
      <c r="BH1538">
        <v>35</v>
      </c>
      <c r="BI1538">
        <v>140</v>
      </c>
      <c r="BJ1538">
        <v>105</v>
      </c>
      <c r="BK1538">
        <v>0</v>
      </c>
      <c r="BL1538">
        <v>73</v>
      </c>
      <c r="BM1538">
        <v>0</v>
      </c>
      <c r="BN1538">
        <v>40</v>
      </c>
      <c r="BO1538">
        <v>0</v>
      </c>
      <c r="BP1538">
        <v>0</v>
      </c>
      <c r="BQ1538" t="s">
        <v>18</v>
      </c>
      <c r="BR1538">
        <v>31</v>
      </c>
      <c r="BS1538">
        <v>15</v>
      </c>
      <c r="BT1538">
        <v>4</v>
      </c>
      <c r="BU1538">
        <v>2202</v>
      </c>
      <c r="BV1538">
        <v>5.1999999999999998E-2</v>
      </c>
      <c r="BW1538">
        <v>5.1999999999999998E-2</v>
      </c>
      <c r="BX1538">
        <v>24</v>
      </c>
      <c r="BY1538">
        <v>0</v>
      </c>
      <c r="BZ1538" t="s">
        <v>133</v>
      </c>
      <c r="CB1538">
        <v>2.8</v>
      </c>
      <c r="CC1538">
        <v>1</v>
      </c>
      <c r="CD1538">
        <v>90</v>
      </c>
      <c r="CE1538">
        <v>1</v>
      </c>
      <c r="CF1538">
        <v>1</v>
      </c>
      <c r="CG1538">
        <v>0.63</v>
      </c>
      <c r="CH1538">
        <v>0</v>
      </c>
    </row>
    <row r="1539" spans="1:86">
      <c r="A1539">
        <v>7</v>
      </c>
      <c r="B1539">
        <v>3</v>
      </c>
      <c r="C1539">
        <v>10</v>
      </c>
      <c r="D1539">
        <v>9</v>
      </c>
      <c r="E1539">
        <v>0</v>
      </c>
      <c r="F1539" s="24">
        <f t="shared" ref="F1539:F1602" si="122">IF(BF1539="","",IF(OR(ROUND(MOD(BF1539,1),1)=0.2,ROUND(MOD(BF1539,1),1)=0.4,ROUND(MOD(BF1539,1),1)=0.7),BF1539+0.1,IF(OR(ROUND(MOD(BF1539,1),1)=0.1,ROUND(MOD(BF1539,1),1)=0.6,ROUND(MOD(BF1539,1),1)=0.9),BF1539-0.1,BF1539))*10)</f>
        <v>15</v>
      </c>
      <c r="G1539">
        <v>80</v>
      </c>
      <c r="H1539" s="24">
        <f t="shared" si="119"/>
        <v>15</v>
      </c>
      <c r="I1539" s="24">
        <f t="shared" si="121"/>
        <v>18</v>
      </c>
      <c r="J1539" s="24">
        <f t="shared" ref="J1539:J1602" si="123">IF(BJ1539="","",IF(BJ1539&gt;100,100+IF(RIGHT(BJ1539,1)*25&gt;=100,80,RIGHT(BJ1539,1)*25),IF(RIGHT(BJ1539,1)*25&gt;=100,80,RIGHT(BJ1539,1)*25)))</f>
        <v>180</v>
      </c>
      <c r="K1539" s="24" t="str">
        <f t="shared" si="120"/>
        <v>00</v>
      </c>
      <c r="L1539">
        <v>73</v>
      </c>
      <c r="M1539">
        <v>0</v>
      </c>
      <c r="N1539">
        <v>40</v>
      </c>
      <c r="O1539">
        <v>0</v>
      </c>
      <c r="P1539">
        <v>0</v>
      </c>
      <c r="Q1539" t="s">
        <v>18</v>
      </c>
      <c r="R1539">
        <v>31</v>
      </c>
      <c r="S1539">
        <v>15</v>
      </c>
      <c r="T1539">
        <v>5</v>
      </c>
      <c r="U1539">
        <v>2202</v>
      </c>
      <c r="V1539">
        <v>0.03</v>
      </c>
      <c r="W1539">
        <v>3.3000000000000002E-2</v>
      </c>
      <c r="X1539">
        <v>24</v>
      </c>
      <c r="Y1539">
        <v>0</v>
      </c>
      <c r="Z1539" t="s">
        <v>133</v>
      </c>
      <c r="AB1539">
        <v>2</v>
      </c>
      <c r="AC1539">
        <v>1</v>
      </c>
      <c r="AD1539">
        <v>90</v>
      </c>
      <c r="AE1539">
        <v>1</v>
      </c>
      <c r="AF1539">
        <v>1</v>
      </c>
      <c r="AG1539">
        <v>0.63</v>
      </c>
      <c r="AH1539">
        <v>0</v>
      </c>
      <c r="BA1539">
        <v>7</v>
      </c>
      <c r="BB1539">
        <v>3</v>
      </c>
      <c r="BC1539">
        <v>10</v>
      </c>
      <c r="BD1539">
        <v>9</v>
      </c>
      <c r="BE1539">
        <v>0</v>
      </c>
      <c r="BF1539">
        <v>1.5</v>
      </c>
      <c r="BG1539">
        <v>80</v>
      </c>
      <c r="BH1539">
        <v>35</v>
      </c>
      <c r="BI1539">
        <v>140</v>
      </c>
      <c r="BJ1539">
        <v>105</v>
      </c>
      <c r="BK1539">
        <v>0</v>
      </c>
      <c r="BL1539">
        <v>73</v>
      </c>
      <c r="BM1539">
        <v>0</v>
      </c>
      <c r="BN1539">
        <v>40</v>
      </c>
      <c r="BO1539">
        <v>0</v>
      </c>
      <c r="BP1539">
        <v>0</v>
      </c>
      <c r="BQ1539" t="s">
        <v>18</v>
      </c>
      <c r="BR1539">
        <v>31</v>
      </c>
      <c r="BS1539">
        <v>15</v>
      </c>
      <c r="BT1539">
        <v>5</v>
      </c>
      <c r="BU1539">
        <v>2202</v>
      </c>
      <c r="BV1539">
        <v>0.03</v>
      </c>
      <c r="BW1539">
        <v>3.3000000000000002E-2</v>
      </c>
      <c r="BX1539">
        <v>24</v>
      </c>
      <c r="BY1539">
        <v>0</v>
      </c>
      <c r="BZ1539" t="s">
        <v>133</v>
      </c>
      <c r="CB1539">
        <v>2</v>
      </c>
      <c r="CC1539">
        <v>1</v>
      </c>
      <c r="CD1539">
        <v>90</v>
      </c>
      <c r="CE1539">
        <v>1</v>
      </c>
      <c r="CF1539">
        <v>1</v>
      </c>
      <c r="CG1539">
        <v>0.63</v>
      </c>
      <c r="CH1539">
        <v>0</v>
      </c>
    </row>
    <row r="1540" spans="1:86">
      <c r="A1540">
        <v>8</v>
      </c>
      <c r="B1540">
        <v>2</v>
      </c>
      <c r="C1540">
        <v>7</v>
      </c>
      <c r="D1540">
        <v>9</v>
      </c>
      <c r="E1540">
        <v>0</v>
      </c>
      <c r="F1540" s="24">
        <f t="shared" si="122"/>
        <v>7.9999999999999991</v>
      </c>
      <c r="G1540">
        <v>95</v>
      </c>
      <c r="H1540" s="24">
        <f t="shared" ref="H1540:H1603" si="124">IF(BH1540="","",IF(ROUNDUP((BH1540/100)*IF(BJ1540&gt;100,RIGHT(BJ1540,2),BJ1540)*250*4/60*2/IF(BK1540&gt;=10,10,1),0)&gt;15,15,ROUNDUP((BH1540/100)*IF(BJ1540&gt;100,RIGHT(BJ1540,2),BJ1540)*250*4/60*2/IF(BK1540&gt;=10,10,1),0)))</f>
        <v>15</v>
      </c>
      <c r="I1540" s="24">
        <f t="shared" si="121"/>
        <v>20</v>
      </c>
      <c r="J1540" s="24">
        <f t="shared" si="123"/>
        <v>180</v>
      </c>
      <c r="K1540" s="24" t="str">
        <f t="shared" ref="K1540:K1603" si="125">TEXT(IF(W1540=0,"",IF(BK1540&gt;=10,LEFT(BK1540,1),0)&amp;IF(V1540&gt;=0.06,3,0)),"00")</f>
        <v>00</v>
      </c>
      <c r="L1540">
        <v>73</v>
      </c>
      <c r="M1540">
        <v>0</v>
      </c>
      <c r="N1540">
        <v>0</v>
      </c>
      <c r="O1540">
        <v>0</v>
      </c>
      <c r="P1540">
        <v>0</v>
      </c>
      <c r="Q1540" t="s">
        <v>18</v>
      </c>
      <c r="R1540">
        <v>31</v>
      </c>
      <c r="S1540">
        <v>15</v>
      </c>
      <c r="T1540">
        <v>5</v>
      </c>
      <c r="U1540">
        <v>2202</v>
      </c>
      <c r="V1540">
        <v>1.7999999999999999E-2</v>
      </c>
      <c r="W1540">
        <v>2.3E-2</v>
      </c>
      <c r="X1540">
        <v>24</v>
      </c>
      <c r="Y1540">
        <v>0</v>
      </c>
      <c r="Z1540" t="s">
        <v>133</v>
      </c>
      <c r="AB1540">
        <v>1.1200000000000001</v>
      </c>
      <c r="AC1540">
        <v>1</v>
      </c>
      <c r="AD1540">
        <v>90</v>
      </c>
      <c r="AE1540">
        <v>1</v>
      </c>
      <c r="AF1540">
        <v>1</v>
      </c>
      <c r="AG1540">
        <v>0.63</v>
      </c>
      <c r="AH1540">
        <v>0</v>
      </c>
      <c r="BA1540">
        <v>8</v>
      </c>
      <c r="BB1540">
        <v>2</v>
      </c>
      <c r="BC1540">
        <v>7</v>
      </c>
      <c r="BD1540">
        <v>9</v>
      </c>
      <c r="BE1540">
        <v>0</v>
      </c>
      <c r="BF1540">
        <v>0.7</v>
      </c>
      <c r="BG1540">
        <v>95</v>
      </c>
      <c r="BH1540">
        <v>35</v>
      </c>
      <c r="BI1540">
        <v>160</v>
      </c>
      <c r="BJ1540">
        <v>105</v>
      </c>
      <c r="BK1540">
        <v>0</v>
      </c>
      <c r="BL1540">
        <v>73</v>
      </c>
      <c r="BM1540">
        <v>0</v>
      </c>
      <c r="BN1540">
        <v>0</v>
      </c>
      <c r="BO1540">
        <v>0</v>
      </c>
      <c r="BP1540">
        <v>0</v>
      </c>
      <c r="BQ1540" t="s">
        <v>18</v>
      </c>
      <c r="BR1540">
        <v>31</v>
      </c>
      <c r="BS1540">
        <v>15</v>
      </c>
      <c r="BT1540">
        <v>5</v>
      </c>
      <c r="BU1540">
        <v>2202</v>
      </c>
      <c r="BV1540">
        <v>1.7999999999999999E-2</v>
      </c>
      <c r="BW1540">
        <v>2.3E-2</v>
      </c>
      <c r="BX1540">
        <v>24</v>
      </c>
      <c r="BY1540">
        <v>0</v>
      </c>
      <c r="BZ1540" t="s">
        <v>133</v>
      </c>
      <c r="CB1540">
        <v>1.1200000000000001</v>
      </c>
      <c r="CC1540">
        <v>1</v>
      </c>
      <c r="CD1540">
        <v>90</v>
      </c>
      <c r="CE1540">
        <v>1</v>
      </c>
      <c r="CF1540">
        <v>1</v>
      </c>
      <c r="CG1540">
        <v>0.63</v>
      </c>
      <c r="CH1540">
        <v>0</v>
      </c>
    </row>
    <row r="1541" spans="1:86">
      <c r="A1541">
        <v>9</v>
      </c>
      <c r="B1541">
        <v>801</v>
      </c>
      <c r="C1541">
        <v>1</v>
      </c>
      <c r="D1541">
        <v>9</v>
      </c>
      <c r="E1541">
        <v>0</v>
      </c>
      <c r="F1541" s="24">
        <f t="shared" si="122"/>
        <v>15</v>
      </c>
      <c r="G1541">
        <v>110</v>
      </c>
      <c r="H1541" s="24">
        <f t="shared" si="124"/>
        <v>15</v>
      </c>
      <c r="I1541" s="24">
        <f t="shared" si="121"/>
        <v>20</v>
      </c>
      <c r="J1541" s="24">
        <f t="shared" si="123"/>
        <v>180</v>
      </c>
      <c r="K1541" s="24" t="str">
        <f t="shared" si="125"/>
        <v>00</v>
      </c>
      <c r="L1541">
        <v>73</v>
      </c>
      <c r="M1541">
        <v>0</v>
      </c>
      <c r="N1541">
        <v>0</v>
      </c>
      <c r="O1541">
        <v>10</v>
      </c>
      <c r="P1541">
        <v>3</v>
      </c>
      <c r="Q1541" t="s">
        <v>19</v>
      </c>
      <c r="R1541">
        <v>32</v>
      </c>
      <c r="S1541">
        <v>30</v>
      </c>
      <c r="T1541">
        <v>5</v>
      </c>
      <c r="U1541">
        <v>3202</v>
      </c>
      <c r="V1541">
        <v>-7.0000000000000001E-3</v>
      </c>
      <c r="W1541">
        <v>2.5999999999999999E-2</v>
      </c>
      <c r="X1541">
        <v>24</v>
      </c>
      <c r="Y1541">
        <v>0.6</v>
      </c>
      <c r="Z1541" t="s">
        <v>57</v>
      </c>
      <c r="AA1541">
        <v>10400</v>
      </c>
      <c r="AB1541">
        <v>0.63</v>
      </c>
      <c r="AC1541">
        <v>1</v>
      </c>
      <c r="AD1541">
        <v>90</v>
      </c>
      <c r="AE1541">
        <v>1</v>
      </c>
      <c r="AF1541">
        <v>1</v>
      </c>
      <c r="AG1541">
        <v>0.63</v>
      </c>
      <c r="AH1541">
        <v>0</v>
      </c>
      <c r="BA1541">
        <v>9</v>
      </c>
      <c r="BB1541">
        <v>801</v>
      </c>
      <c r="BC1541">
        <v>1</v>
      </c>
      <c r="BD1541">
        <v>9</v>
      </c>
      <c r="BE1541">
        <v>0</v>
      </c>
      <c r="BF1541">
        <v>1.4</v>
      </c>
      <c r="BG1541">
        <v>110</v>
      </c>
      <c r="BH1541">
        <v>35</v>
      </c>
      <c r="BI1541">
        <v>160</v>
      </c>
      <c r="BJ1541">
        <v>105</v>
      </c>
      <c r="BK1541">
        <v>0</v>
      </c>
      <c r="BL1541">
        <v>73</v>
      </c>
      <c r="BM1541">
        <v>0</v>
      </c>
      <c r="BN1541">
        <v>0</v>
      </c>
      <c r="BO1541">
        <v>10</v>
      </c>
      <c r="BP1541">
        <v>3</v>
      </c>
      <c r="BQ1541" t="s">
        <v>19</v>
      </c>
      <c r="BR1541">
        <v>32</v>
      </c>
      <c r="BS1541">
        <v>30</v>
      </c>
      <c r="BT1541">
        <v>5</v>
      </c>
      <c r="BU1541">
        <v>3202</v>
      </c>
      <c r="BV1541">
        <v>-7.0000000000000001E-3</v>
      </c>
      <c r="BW1541">
        <v>2.5999999999999999E-2</v>
      </c>
      <c r="BX1541">
        <v>24</v>
      </c>
      <c r="BY1541">
        <v>0.6</v>
      </c>
      <c r="BZ1541" t="s">
        <v>57</v>
      </c>
      <c r="CA1541">
        <v>10400</v>
      </c>
      <c r="CB1541">
        <v>0.63</v>
      </c>
      <c r="CC1541">
        <v>1</v>
      </c>
      <c r="CD1541">
        <v>90</v>
      </c>
      <c r="CE1541">
        <v>1</v>
      </c>
      <c r="CF1541">
        <v>1</v>
      </c>
      <c r="CG1541">
        <v>0.63</v>
      </c>
      <c r="CH1541">
        <v>0</v>
      </c>
    </row>
    <row r="1542" spans="1:86">
      <c r="A1542">
        <v>10</v>
      </c>
      <c r="B1542">
        <v>801</v>
      </c>
      <c r="C1542">
        <v>1</v>
      </c>
      <c r="D1542">
        <v>9</v>
      </c>
      <c r="E1542">
        <v>0</v>
      </c>
      <c r="F1542" s="24">
        <f t="shared" si="122"/>
        <v>15</v>
      </c>
      <c r="G1542">
        <v>110</v>
      </c>
      <c r="H1542" s="24">
        <f t="shared" si="124"/>
        <v>15</v>
      </c>
      <c r="I1542" s="24">
        <f t="shared" si="121"/>
        <v>20</v>
      </c>
      <c r="J1542" s="24">
        <f t="shared" si="123"/>
        <v>180</v>
      </c>
      <c r="K1542" s="24" t="str">
        <f t="shared" si="125"/>
        <v>00</v>
      </c>
      <c r="L1542">
        <v>73</v>
      </c>
      <c r="M1542">
        <v>0</v>
      </c>
      <c r="N1542">
        <v>0</v>
      </c>
      <c r="O1542">
        <v>10</v>
      </c>
      <c r="P1542">
        <v>3</v>
      </c>
      <c r="Q1542" t="s">
        <v>19</v>
      </c>
      <c r="R1542">
        <v>32</v>
      </c>
      <c r="S1542">
        <v>30</v>
      </c>
      <c r="T1542">
        <v>5</v>
      </c>
      <c r="U1542">
        <v>3202</v>
      </c>
      <c r="V1542">
        <v>1.2999999999999999E-2</v>
      </c>
      <c r="W1542">
        <v>1.0999999999999999E-2</v>
      </c>
      <c r="X1542">
        <v>24</v>
      </c>
      <c r="Y1542">
        <v>0.6</v>
      </c>
      <c r="Z1542" t="s">
        <v>57</v>
      </c>
      <c r="AA1542">
        <v>312</v>
      </c>
      <c r="AB1542">
        <v>0.63</v>
      </c>
      <c r="AC1542">
        <v>1</v>
      </c>
      <c r="AD1542">
        <v>90</v>
      </c>
      <c r="AE1542">
        <v>1</v>
      </c>
      <c r="AF1542">
        <v>1</v>
      </c>
      <c r="AG1542">
        <v>0.63</v>
      </c>
      <c r="AH1542">
        <v>0</v>
      </c>
      <c r="BA1542">
        <v>10</v>
      </c>
      <c r="BB1542">
        <v>801</v>
      </c>
      <c r="BC1542">
        <v>1</v>
      </c>
      <c r="BD1542">
        <v>9</v>
      </c>
      <c r="BE1542">
        <v>0</v>
      </c>
      <c r="BF1542">
        <v>1.4</v>
      </c>
      <c r="BG1542">
        <v>110</v>
      </c>
      <c r="BH1542">
        <v>35</v>
      </c>
      <c r="BI1542">
        <v>160</v>
      </c>
      <c r="BJ1542">
        <v>105</v>
      </c>
      <c r="BK1542">
        <v>0</v>
      </c>
      <c r="BL1542">
        <v>73</v>
      </c>
      <c r="BM1542">
        <v>0</v>
      </c>
      <c r="BN1542">
        <v>0</v>
      </c>
      <c r="BO1542">
        <v>10</v>
      </c>
      <c r="BP1542">
        <v>3</v>
      </c>
      <c r="BQ1542" t="s">
        <v>19</v>
      </c>
      <c r="BR1542">
        <v>32</v>
      </c>
      <c r="BS1542">
        <v>30</v>
      </c>
      <c r="BT1542">
        <v>5</v>
      </c>
      <c r="BU1542">
        <v>3202</v>
      </c>
      <c r="BV1542">
        <v>1.2999999999999999E-2</v>
      </c>
      <c r="BW1542">
        <v>1.0999999999999999E-2</v>
      </c>
      <c r="BX1542">
        <v>24</v>
      </c>
      <c r="BY1542">
        <v>0.6</v>
      </c>
      <c r="BZ1542" t="s">
        <v>57</v>
      </c>
      <c r="CA1542">
        <v>312</v>
      </c>
      <c r="CB1542">
        <v>0.63</v>
      </c>
      <c r="CC1542">
        <v>1</v>
      </c>
      <c r="CD1542">
        <v>90</v>
      </c>
      <c r="CE1542">
        <v>1</v>
      </c>
      <c r="CF1542">
        <v>1</v>
      </c>
      <c r="CG1542">
        <v>0.63</v>
      </c>
      <c r="CH1542">
        <v>0</v>
      </c>
    </row>
    <row r="1543" spans="1:86">
      <c r="F1543" s="24" t="str">
        <f t="shared" si="122"/>
        <v/>
      </c>
      <c r="H1543" s="24" t="str">
        <f t="shared" si="124"/>
        <v/>
      </c>
      <c r="I1543" s="24" t="str">
        <f t="shared" si="121"/>
        <v/>
      </c>
      <c r="J1543" s="24" t="str">
        <f t="shared" si="123"/>
        <v/>
      </c>
      <c r="K1543" s="24" t="str">
        <f t="shared" si="125"/>
        <v/>
      </c>
      <c r="AC1543">
        <v>1</v>
      </c>
      <c r="AE1543">
        <v>1</v>
      </c>
      <c r="AF1543">
        <v>1</v>
      </c>
      <c r="AH1543">
        <v>0</v>
      </c>
      <c r="BK1543">
        <v>0</v>
      </c>
      <c r="CC1543">
        <v>1</v>
      </c>
      <c r="CE1543">
        <v>1</v>
      </c>
      <c r="CF1543">
        <v>1</v>
      </c>
      <c r="CH1543">
        <v>0</v>
      </c>
    </row>
    <row r="1544" spans="1:86">
      <c r="F1544" s="24" t="str">
        <f t="shared" si="122"/>
        <v/>
      </c>
      <c r="H1544" s="24" t="str">
        <f t="shared" si="124"/>
        <v/>
      </c>
      <c r="I1544" s="24" t="str">
        <f t="shared" si="121"/>
        <v/>
      </c>
      <c r="J1544" s="24" t="str">
        <f t="shared" si="123"/>
        <v/>
      </c>
      <c r="K1544" s="24" t="str">
        <f t="shared" si="125"/>
        <v/>
      </c>
      <c r="AC1544">
        <v>1</v>
      </c>
      <c r="AE1544">
        <v>1</v>
      </c>
      <c r="AF1544">
        <v>1</v>
      </c>
      <c r="AH1544">
        <v>0</v>
      </c>
      <c r="BK1544">
        <v>0</v>
      </c>
      <c r="CC1544">
        <v>1</v>
      </c>
      <c r="CE1544">
        <v>1</v>
      </c>
      <c r="CF1544">
        <v>1</v>
      </c>
      <c r="CH1544">
        <v>0</v>
      </c>
    </row>
    <row r="1545" spans="1:86">
      <c r="A1545">
        <v>2</v>
      </c>
      <c r="B1545">
        <v>7</v>
      </c>
      <c r="C1545">
        <v>300</v>
      </c>
      <c r="D1545">
        <v>55</v>
      </c>
      <c r="E1545">
        <v>0</v>
      </c>
      <c r="F1545" s="24">
        <f t="shared" si="122"/>
        <v>135</v>
      </c>
      <c r="G1545">
        <v>50</v>
      </c>
      <c r="H1545" s="24">
        <f t="shared" si="124"/>
        <v>15</v>
      </c>
      <c r="I1545" s="24">
        <f t="shared" si="121"/>
        <v>15</v>
      </c>
      <c r="J1545" s="24">
        <f t="shared" si="123"/>
        <v>180</v>
      </c>
      <c r="K1545" s="24" t="str">
        <f t="shared" si="125"/>
        <v>03</v>
      </c>
      <c r="L1545">
        <v>31</v>
      </c>
      <c r="M1545">
        <v>0</v>
      </c>
      <c r="N1545">
        <v>0</v>
      </c>
      <c r="O1545">
        <v>1</v>
      </c>
      <c r="P1545">
        <v>0</v>
      </c>
      <c r="Q1545" t="s">
        <v>18</v>
      </c>
      <c r="R1545">
        <v>21</v>
      </c>
      <c r="S1545">
        <v>10</v>
      </c>
      <c r="T1545">
        <v>3</v>
      </c>
      <c r="U1545">
        <v>1502</v>
      </c>
      <c r="V1545">
        <v>0.26400000000000001</v>
      </c>
      <c r="W1545">
        <v>0.23230000000000001</v>
      </c>
      <c r="X1545">
        <v>24</v>
      </c>
      <c r="Y1545">
        <v>0</v>
      </c>
      <c r="Z1545" t="s">
        <v>133</v>
      </c>
      <c r="AB1545">
        <v>0</v>
      </c>
      <c r="AC1545">
        <v>1</v>
      </c>
      <c r="AD1545">
        <v>90</v>
      </c>
      <c r="AE1545">
        <v>1</v>
      </c>
      <c r="AF1545">
        <v>1</v>
      </c>
      <c r="AG1545">
        <v>0.8</v>
      </c>
      <c r="AH1545">
        <v>0</v>
      </c>
      <c r="BA1545">
        <v>2</v>
      </c>
      <c r="BB1545">
        <v>7</v>
      </c>
      <c r="BC1545">
        <v>300</v>
      </c>
      <c r="BD1545">
        <v>55</v>
      </c>
      <c r="BE1545">
        <v>0</v>
      </c>
      <c r="BF1545">
        <v>13.4</v>
      </c>
      <c r="BG1545">
        <v>50</v>
      </c>
      <c r="BH1545">
        <v>35</v>
      </c>
      <c r="BI1545">
        <v>120</v>
      </c>
      <c r="BJ1545">
        <v>105</v>
      </c>
      <c r="BK1545">
        <v>0</v>
      </c>
      <c r="BL1545">
        <v>31</v>
      </c>
      <c r="BM1545">
        <v>0</v>
      </c>
      <c r="BN1545">
        <v>0</v>
      </c>
      <c r="BO1545">
        <v>1</v>
      </c>
      <c r="BP1545">
        <v>0</v>
      </c>
      <c r="BQ1545" t="s">
        <v>18</v>
      </c>
      <c r="BR1545">
        <v>21</v>
      </c>
      <c r="BS1545">
        <v>10</v>
      </c>
      <c r="BT1545">
        <v>3</v>
      </c>
      <c r="BU1545">
        <v>1502</v>
      </c>
      <c r="BV1545">
        <v>0.26400000000000001</v>
      </c>
      <c r="BW1545">
        <v>0.23230000000000001</v>
      </c>
      <c r="BX1545">
        <v>24</v>
      </c>
      <c r="BY1545">
        <v>0</v>
      </c>
      <c r="BZ1545" t="s">
        <v>133</v>
      </c>
      <c r="CB1545">
        <v>0</v>
      </c>
      <c r="CC1545">
        <v>1</v>
      </c>
      <c r="CD1545">
        <v>90</v>
      </c>
      <c r="CE1545">
        <v>1</v>
      </c>
      <c r="CF1545">
        <v>1</v>
      </c>
      <c r="CG1545">
        <v>0.8</v>
      </c>
      <c r="CH1545">
        <v>0</v>
      </c>
    </row>
    <row r="1546" spans="1:86">
      <c r="A1546">
        <v>3</v>
      </c>
      <c r="B1546">
        <v>6</v>
      </c>
      <c r="C1546">
        <v>200</v>
      </c>
      <c r="D1546">
        <v>40</v>
      </c>
      <c r="E1546">
        <v>0</v>
      </c>
      <c r="F1546" s="24">
        <f t="shared" si="122"/>
        <v>85</v>
      </c>
      <c r="G1546">
        <v>50</v>
      </c>
      <c r="H1546" s="24">
        <f t="shared" si="124"/>
        <v>15</v>
      </c>
      <c r="I1546" s="24">
        <f t="shared" si="121"/>
        <v>15</v>
      </c>
      <c r="J1546" s="24">
        <f t="shared" si="123"/>
        <v>180</v>
      </c>
      <c r="K1546" s="24" t="str">
        <f t="shared" si="125"/>
        <v>03</v>
      </c>
      <c r="L1546">
        <v>32</v>
      </c>
      <c r="M1546">
        <v>0</v>
      </c>
      <c r="N1546">
        <v>0</v>
      </c>
      <c r="O1546">
        <v>1</v>
      </c>
      <c r="P1546">
        <v>0</v>
      </c>
      <c r="Q1546" t="s">
        <v>18</v>
      </c>
      <c r="R1546">
        <v>31</v>
      </c>
      <c r="S1546">
        <v>15</v>
      </c>
      <c r="T1546">
        <v>4</v>
      </c>
      <c r="U1546">
        <v>1502</v>
      </c>
      <c r="V1546">
        <v>0.17</v>
      </c>
      <c r="W1546">
        <v>0.1547</v>
      </c>
      <c r="X1546">
        <v>24</v>
      </c>
      <c r="Y1546">
        <v>0</v>
      </c>
      <c r="Z1546" t="s">
        <v>133</v>
      </c>
      <c r="AB1546">
        <v>0</v>
      </c>
      <c r="AC1546">
        <v>1</v>
      </c>
      <c r="AD1546">
        <v>90</v>
      </c>
      <c r="AE1546">
        <v>1</v>
      </c>
      <c r="AF1546">
        <v>1</v>
      </c>
      <c r="AG1546">
        <v>0.8</v>
      </c>
      <c r="AH1546">
        <v>0</v>
      </c>
      <c r="BA1546">
        <v>3</v>
      </c>
      <c r="BB1546">
        <v>6</v>
      </c>
      <c r="BC1546">
        <v>200</v>
      </c>
      <c r="BD1546">
        <v>40</v>
      </c>
      <c r="BE1546">
        <v>0</v>
      </c>
      <c r="BF1546">
        <v>8.6</v>
      </c>
      <c r="BG1546">
        <v>50</v>
      </c>
      <c r="BH1546">
        <v>35</v>
      </c>
      <c r="BI1546">
        <v>120</v>
      </c>
      <c r="BJ1546">
        <v>105</v>
      </c>
      <c r="BK1546">
        <v>0</v>
      </c>
      <c r="BL1546">
        <v>32</v>
      </c>
      <c r="BM1546">
        <v>0</v>
      </c>
      <c r="BN1546">
        <v>0</v>
      </c>
      <c r="BO1546">
        <v>1</v>
      </c>
      <c r="BP1546">
        <v>0</v>
      </c>
      <c r="BQ1546" t="s">
        <v>18</v>
      </c>
      <c r="BR1546">
        <v>31</v>
      </c>
      <c r="BS1546">
        <v>15</v>
      </c>
      <c r="BT1546">
        <v>4</v>
      </c>
      <c r="BU1546">
        <v>1502</v>
      </c>
      <c r="BV1546">
        <v>0.17</v>
      </c>
      <c r="BW1546">
        <v>0.1547</v>
      </c>
      <c r="BX1546">
        <v>24</v>
      </c>
      <c r="BY1546">
        <v>0</v>
      </c>
      <c r="BZ1546" t="s">
        <v>133</v>
      </c>
      <c r="CB1546">
        <v>0</v>
      </c>
      <c r="CC1546">
        <v>1</v>
      </c>
      <c r="CD1546">
        <v>90</v>
      </c>
      <c r="CE1546">
        <v>1</v>
      </c>
      <c r="CF1546">
        <v>1</v>
      </c>
      <c r="CG1546">
        <v>0.8</v>
      </c>
      <c r="CH1546">
        <v>0</v>
      </c>
    </row>
    <row r="1547" spans="1:86">
      <c r="A1547">
        <v>4</v>
      </c>
      <c r="B1547">
        <v>5</v>
      </c>
      <c r="C1547">
        <v>140</v>
      </c>
      <c r="D1547">
        <v>40</v>
      </c>
      <c r="E1547">
        <v>0</v>
      </c>
      <c r="F1547" s="24">
        <f t="shared" si="122"/>
        <v>53</v>
      </c>
      <c r="G1547">
        <v>60</v>
      </c>
      <c r="H1547" s="24">
        <f t="shared" si="124"/>
        <v>15</v>
      </c>
      <c r="I1547" s="24">
        <f t="shared" si="121"/>
        <v>15</v>
      </c>
      <c r="J1547" s="24">
        <f t="shared" si="123"/>
        <v>180</v>
      </c>
      <c r="K1547" s="24" t="str">
        <f t="shared" si="125"/>
        <v>03</v>
      </c>
      <c r="L1547">
        <v>53</v>
      </c>
      <c r="M1547">
        <v>0</v>
      </c>
      <c r="N1547">
        <v>40</v>
      </c>
      <c r="O1547">
        <v>0</v>
      </c>
      <c r="P1547">
        <v>0</v>
      </c>
      <c r="Q1547" t="s">
        <v>18</v>
      </c>
      <c r="R1547">
        <v>31</v>
      </c>
      <c r="S1547">
        <v>15</v>
      </c>
      <c r="T1547">
        <v>4</v>
      </c>
      <c r="U1547">
        <v>1202</v>
      </c>
      <c r="V1547">
        <v>0.115</v>
      </c>
      <c r="W1547">
        <v>0.10580000000000001</v>
      </c>
      <c r="X1547">
        <v>24</v>
      </c>
      <c r="Y1547">
        <v>0</v>
      </c>
      <c r="Z1547" t="s">
        <v>133</v>
      </c>
      <c r="AB1547">
        <v>0</v>
      </c>
      <c r="AC1547">
        <v>1</v>
      </c>
      <c r="AD1547">
        <v>90</v>
      </c>
      <c r="AE1547">
        <v>1</v>
      </c>
      <c r="AF1547">
        <v>1</v>
      </c>
      <c r="AG1547">
        <v>0.8</v>
      </c>
      <c r="AH1547">
        <v>0</v>
      </c>
      <c r="BA1547">
        <v>4</v>
      </c>
      <c r="BB1547">
        <v>5</v>
      </c>
      <c r="BC1547">
        <v>140</v>
      </c>
      <c r="BD1547">
        <v>40</v>
      </c>
      <c r="BE1547">
        <v>0</v>
      </c>
      <c r="BF1547">
        <v>5.3</v>
      </c>
      <c r="BG1547">
        <v>60</v>
      </c>
      <c r="BH1547">
        <v>35</v>
      </c>
      <c r="BI1547">
        <v>120</v>
      </c>
      <c r="BJ1547">
        <v>105</v>
      </c>
      <c r="BK1547">
        <v>0</v>
      </c>
      <c r="BL1547">
        <v>53</v>
      </c>
      <c r="BM1547">
        <v>0</v>
      </c>
      <c r="BN1547">
        <v>40</v>
      </c>
      <c r="BO1547">
        <v>0</v>
      </c>
      <c r="BP1547">
        <v>0</v>
      </c>
      <c r="BQ1547" t="s">
        <v>18</v>
      </c>
      <c r="BR1547">
        <v>31</v>
      </c>
      <c r="BS1547">
        <v>15</v>
      </c>
      <c r="BT1547">
        <v>4</v>
      </c>
      <c r="BU1547">
        <v>1202</v>
      </c>
      <c r="BV1547">
        <v>0.115</v>
      </c>
      <c r="BW1547">
        <v>0.10580000000000001</v>
      </c>
      <c r="BX1547">
        <v>24</v>
      </c>
      <c r="BY1547">
        <v>0</v>
      </c>
      <c r="BZ1547" t="s">
        <v>133</v>
      </c>
      <c r="CB1547">
        <v>0</v>
      </c>
      <c r="CC1547">
        <v>1</v>
      </c>
      <c r="CD1547">
        <v>90</v>
      </c>
      <c r="CE1547">
        <v>1</v>
      </c>
      <c r="CF1547">
        <v>1</v>
      </c>
      <c r="CG1547">
        <v>0.8</v>
      </c>
      <c r="CH1547">
        <v>0</v>
      </c>
    </row>
    <row r="1548" spans="1:86">
      <c r="A1548">
        <v>5</v>
      </c>
      <c r="B1548">
        <v>4</v>
      </c>
      <c r="C1548">
        <v>70</v>
      </c>
      <c r="D1548">
        <v>25</v>
      </c>
      <c r="E1548">
        <v>0</v>
      </c>
      <c r="F1548" s="24">
        <f t="shared" si="122"/>
        <v>33</v>
      </c>
      <c r="G1548">
        <v>60</v>
      </c>
      <c r="H1548" s="24">
        <f t="shared" si="124"/>
        <v>15</v>
      </c>
      <c r="I1548" s="24">
        <f t="shared" si="121"/>
        <v>15</v>
      </c>
      <c r="J1548" s="24">
        <f t="shared" si="123"/>
        <v>180</v>
      </c>
      <c r="K1548" s="24" t="str">
        <f t="shared" si="125"/>
        <v>03</v>
      </c>
      <c r="L1548">
        <v>73</v>
      </c>
      <c r="M1548">
        <v>0</v>
      </c>
      <c r="N1548">
        <v>40</v>
      </c>
      <c r="O1548">
        <v>0</v>
      </c>
      <c r="P1548">
        <v>0</v>
      </c>
      <c r="Q1548" t="s">
        <v>18</v>
      </c>
      <c r="R1548">
        <v>31</v>
      </c>
      <c r="S1548">
        <v>15</v>
      </c>
      <c r="T1548">
        <v>4</v>
      </c>
      <c r="U1548">
        <v>1202</v>
      </c>
      <c r="V1548">
        <v>7.1999999999999995E-2</v>
      </c>
      <c r="W1548">
        <v>6.7000000000000004E-2</v>
      </c>
      <c r="X1548">
        <v>24</v>
      </c>
      <c r="Y1548">
        <v>0</v>
      </c>
      <c r="Z1548" t="s">
        <v>133</v>
      </c>
      <c r="AB1548">
        <v>4</v>
      </c>
      <c r="AC1548">
        <v>1</v>
      </c>
      <c r="AD1548">
        <v>90</v>
      </c>
      <c r="AE1548">
        <v>1</v>
      </c>
      <c r="AF1548">
        <v>1</v>
      </c>
      <c r="AG1548">
        <v>0.8</v>
      </c>
      <c r="AH1548">
        <v>0</v>
      </c>
      <c r="BA1548">
        <v>5</v>
      </c>
      <c r="BB1548">
        <v>4</v>
      </c>
      <c r="BC1548">
        <v>70</v>
      </c>
      <c r="BD1548">
        <v>25</v>
      </c>
      <c r="BE1548">
        <v>0</v>
      </c>
      <c r="BF1548">
        <v>3.3</v>
      </c>
      <c r="BG1548">
        <v>60</v>
      </c>
      <c r="BH1548">
        <v>35</v>
      </c>
      <c r="BI1548">
        <v>120</v>
      </c>
      <c r="BJ1548">
        <v>105</v>
      </c>
      <c r="BK1548">
        <v>0</v>
      </c>
      <c r="BL1548">
        <v>73</v>
      </c>
      <c r="BM1548">
        <v>0</v>
      </c>
      <c r="BN1548">
        <v>40</v>
      </c>
      <c r="BO1548">
        <v>0</v>
      </c>
      <c r="BP1548">
        <v>0</v>
      </c>
      <c r="BQ1548" t="s">
        <v>18</v>
      </c>
      <c r="BR1548">
        <v>31</v>
      </c>
      <c r="BS1548">
        <v>15</v>
      </c>
      <c r="BT1548">
        <v>4</v>
      </c>
      <c r="BU1548">
        <v>1202</v>
      </c>
      <c r="BV1548">
        <v>7.1999999999999995E-2</v>
      </c>
      <c r="BW1548">
        <v>6.7000000000000004E-2</v>
      </c>
      <c r="BX1548">
        <v>24</v>
      </c>
      <c r="BY1548">
        <v>0</v>
      </c>
      <c r="BZ1548" t="s">
        <v>133</v>
      </c>
      <c r="CB1548">
        <v>4</v>
      </c>
      <c r="CC1548">
        <v>1</v>
      </c>
      <c r="CD1548">
        <v>90</v>
      </c>
      <c r="CE1548">
        <v>1</v>
      </c>
      <c r="CF1548">
        <v>1</v>
      </c>
      <c r="CG1548">
        <v>0.8</v>
      </c>
      <c r="CH1548">
        <v>0</v>
      </c>
    </row>
    <row r="1549" spans="1:86">
      <c r="A1549">
        <v>6</v>
      </c>
      <c r="B1549">
        <v>3</v>
      </c>
      <c r="C1549">
        <v>40</v>
      </c>
      <c r="D1549">
        <v>20</v>
      </c>
      <c r="E1549">
        <v>0</v>
      </c>
      <c r="F1549" s="24">
        <f t="shared" si="122"/>
        <v>23</v>
      </c>
      <c r="G1549">
        <v>70</v>
      </c>
      <c r="H1549" s="24">
        <f t="shared" si="124"/>
        <v>15</v>
      </c>
      <c r="I1549" s="24">
        <f t="shared" si="121"/>
        <v>18</v>
      </c>
      <c r="J1549" s="24">
        <f t="shared" si="123"/>
        <v>180</v>
      </c>
      <c r="K1549" s="24" t="str">
        <f t="shared" si="125"/>
        <v>00</v>
      </c>
      <c r="L1549">
        <v>73</v>
      </c>
      <c r="M1549">
        <v>0</v>
      </c>
      <c r="N1549">
        <v>40</v>
      </c>
      <c r="O1549">
        <v>0</v>
      </c>
      <c r="P1549">
        <v>0</v>
      </c>
      <c r="Q1549" t="s">
        <v>18</v>
      </c>
      <c r="R1549">
        <v>31</v>
      </c>
      <c r="S1549">
        <v>15</v>
      </c>
      <c r="T1549">
        <v>4</v>
      </c>
      <c r="U1549">
        <v>2202</v>
      </c>
      <c r="V1549">
        <v>4.2000000000000003E-2</v>
      </c>
      <c r="W1549">
        <v>4.2000000000000003E-2</v>
      </c>
      <c r="X1549">
        <v>24</v>
      </c>
      <c r="Y1549">
        <v>0</v>
      </c>
      <c r="Z1549" t="s">
        <v>133</v>
      </c>
      <c r="AB1549">
        <v>2.8</v>
      </c>
      <c r="AC1549">
        <v>1</v>
      </c>
      <c r="AD1549">
        <v>90</v>
      </c>
      <c r="AE1549">
        <v>1</v>
      </c>
      <c r="AF1549">
        <v>1</v>
      </c>
      <c r="AG1549">
        <v>0.8</v>
      </c>
      <c r="AH1549">
        <v>0</v>
      </c>
      <c r="BA1549">
        <v>6</v>
      </c>
      <c r="BB1549">
        <v>3</v>
      </c>
      <c r="BC1549">
        <v>40</v>
      </c>
      <c r="BD1549">
        <v>20</v>
      </c>
      <c r="BE1549">
        <v>0</v>
      </c>
      <c r="BF1549">
        <v>2.2999999999999998</v>
      </c>
      <c r="BG1549">
        <v>70</v>
      </c>
      <c r="BH1549">
        <v>35</v>
      </c>
      <c r="BI1549">
        <v>140</v>
      </c>
      <c r="BJ1549">
        <v>105</v>
      </c>
      <c r="BK1549">
        <v>0</v>
      </c>
      <c r="BL1549">
        <v>73</v>
      </c>
      <c r="BM1549">
        <v>0</v>
      </c>
      <c r="BN1549">
        <v>40</v>
      </c>
      <c r="BO1549">
        <v>0</v>
      </c>
      <c r="BP1549">
        <v>0</v>
      </c>
      <c r="BQ1549" t="s">
        <v>18</v>
      </c>
      <c r="BR1549">
        <v>31</v>
      </c>
      <c r="BS1549">
        <v>15</v>
      </c>
      <c r="BT1549">
        <v>4</v>
      </c>
      <c r="BU1549">
        <v>2202</v>
      </c>
      <c r="BV1549">
        <v>4.2000000000000003E-2</v>
      </c>
      <c r="BW1549">
        <v>4.2000000000000003E-2</v>
      </c>
      <c r="BX1549">
        <v>24</v>
      </c>
      <c r="BY1549">
        <v>0</v>
      </c>
      <c r="BZ1549" t="s">
        <v>133</v>
      </c>
      <c r="CB1549">
        <v>2.8</v>
      </c>
      <c r="CC1549">
        <v>1</v>
      </c>
      <c r="CD1549">
        <v>90</v>
      </c>
      <c r="CE1549">
        <v>1</v>
      </c>
      <c r="CF1549">
        <v>1</v>
      </c>
      <c r="CG1549">
        <v>0.8</v>
      </c>
      <c r="CH1549">
        <v>0</v>
      </c>
    </row>
    <row r="1550" spans="1:86">
      <c r="A1550">
        <v>7</v>
      </c>
      <c r="B1550">
        <v>2</v>
      </c>
      <c r="C1550">
        <v>10</v>
      </c>
      <c r="D1550">
        <v>9</v>
      </c>
      <c r="E1550">
        <v>0</v>
      </c>
      <c r="F1550" s="24">
        <f t="shared" si="122"/>
        <v>15</v>
      </c>
      <c r="G1550">
        <v>80</v>
      </c>
      <c r="H1550" s="24">
        <f t="shared" si="124"/>
        <v>15</v>
      </c>
      <c r="I1550" s="24">
        <f t="shared" si="121"/>
        <v>18</v>
      </c>
      <c r="J1550" s="24">
        <f t="shared" si="123"/>
        <v>180</v>
      </c>
      <c r="K1550" s="24" t="str">
        <f t="shared" si="125"/>
        <v>00</v>
      </c>
      <c r="L1550">
        <v>73</v>
      </c>
      <c r="M1550">
        <v>0</v>
      </c>
      <c r="N1550">
        <v>40</v>
      </c>
      <c r="O1550">
        <v>0</v>
      </c>
      <c r="P1550">
        <v>0</v>
      </c>
      <c r="Q1550" t="s">
        <v>18</v>
      </c>
      <c r="R1550">
        <v>31</v>
      </c>
      <c r="S1550">
        <v>15</v>
      </c>
      <c r="T1550">
        <v>5</v>
      </c>
      <c r="U1550">
        <v>2202</v>
      </c>
      <c r="V1550">
        <v>0.02</v>
      </c>
      <c r="W1550">
        <v>2.1999999999999999E-2</v>
      </c>
      <c r="X1550">
        <v>24</v>
      </c>
      <c r="Y1550">
        <v>0</v>
      </c>
      <c r="Z1550" t="s">
        <v>133</v>
      </c>
      <c r="AB1550">
        <v>2</v>
      </c>
      <c r="AC1550">
        <v>1</v>
      </c>
      <c r="AD1550">
        <v>90</v>
      </c>
      <c r="AE1550">
        <v>1</v>
      </c>
      <c r="AF1550">
        <v>1</v>
      </c>
      <c r="AG1550">
        <v>0.8</v>
      </c>
      <c r="AH1550">
        <v>0</v>
      </c>
      <c r="BA1550">
        <v>7</v>
      </c>
      <c r="BB1550">
        <v>2</v>
      </c>
      <c r="BC1550">
        <v>10</v>
      </c>
      <c r="BD1550">
        <v>9</v>
      </c>
      <c r="BE1550">
        <v>0</v>
      </c>
      <c r="BF1550">
        <v>1.5</v>
      </c>
      <c r="BG1550">
        <v>80</v>
      </c>
      <c r="BH1550">
        <v>35</v>
      </c>
      <c r="BI1550">
        <v>140</v>
      </c>
      <c r="BJ1550">
        <v>105</v>
      </c>
      <c r="BK1550">
        <v>0</v>
      </c>
      <c r="BL1550">
        <v>73</v>
      </c>
      <c r="BM1550">
        <v>0</v>
      </c>
      <c r="BN1550">
        <v>40</v>
      </c>
      <c r="BO1550">
        <v>0</v>
      </c>
      <c r="BP1550">
        <v>0</v>
      </c>
      <c r="BQ1550" t="s">
        <v>18</v>
      </c>
      <c r="BR1550">
        <v>31</v>
      </c>
      <c r="BS1550">
        <v>15</v>
      </c>
      <c r="BT1550">
        <v>5</v>
      </c>
      <c r="BU1550">
        <v>2202</v>
      </c>
      <c r="BV1550">
        <v>0.02</v>
      </c>
      <c r="BW1550">
        <v>2.1999999999999999E-2</v>
      </c>
      <c r="BX1550">
        <v>24</v>
      </c>
      <c r="BY1550">
        <v>0</v>
      </c>
      <c r="BZ1550" t="s">
        <v>133</v>
      </c>
      <c r="CB1550">
        <v>2</v>
      </c>
      <c r="CC1550">
        <v>1</v>
      </c>
      <c r="CD1550">
        <v>90</v>
      </c>
      <c r="CE1550">
        <v>1</v>
      </c>
      <c r="CF1550">
        <v>1</v>
      </c>
      <c r="CG1550">
        <v>0.8</v>
      </c>
      <c r="CH1550">
        <v>0</v>
      </c>
    </row>
    <row r="1551" spans="1:86">
      <c r="A1551">
        <v>8</v>
      </c>
      <c r="B1551">
        <v>1</v>
      </c>
      <c r="C1551">
        <v>4</v>
      </c>
      <c r="D1551">
        <v>9</v>
      </c>
      <c r="E1551">
        <v>0</v>
      </c>
      <c r="F1551" s="24">
        <f t="shared" si="122"/>
        <v>5</v>
      </c>
      <c r="G1551">
        <v>110</v>
      </c>
      <c r="H1551" s="24">
        <f t="shared" si="124"/>
        <v>15</v>
      </c>
      <c r="I1551" s="24">
        <f t="shared" si="121"/>
        <v>20</v>
      </c>
      <c r="J1551" s="24">
        <f t="shared" si="123"/>
        <v>180</v>
      </c>
      <c r="K1551" s="24" t="str">
        <f t="shared" si="125"/>
        <v>00</v>
      </c>
      <c r="L1551">
        <v>73</v>
      </c>
      <c r="M1551">
        <v>0</v>
      </c>
      <c r="N1551">
        <v>0</v>
      </c>
      <c r="O1551">
        <v>0</v>
      </c>
      <c r="P1551">
        <v>1</v>
      </c>
      <c r="Q1551" t="s">
        <v>18</v>
      </c>
      <c r="R1551">
        <v>31</v>
      </c>
      <c r="S1551">
        <v>15</v>
      </c>
      <c r="T1551">
        <v>5</v>
      </c>
      <c r="U1551">
        <v>3202</v>
      </c>
      <c r="V1551">
        <v>1E-3</v>
      </c>
      <c r="W1551">
        <v>1.0999999999999999E-2</v>
      </c>
      <c r="X1551">
        <v>24</v>
      </c>
      <c r="Y1551">
        <v>0</v>
      </c>
      <c r="Z1551" t="s">
        <v>133</v>
      </c>
      <c r="AB1551">
        <v>0.8</v>
      </c>
      <c r="AC1551">
        <v>1</v>
      </c>
      <c r="AD1551">
        <v>90</v>
      </c>
      <c r="AE1551">
        <v>1</v>
      </c>
      <c r="AF1551">
        <v>1</v>
      </c>
      <c r="AG1551">
        <v>0.8</v>
      </c>
      <c r="AH1551">
        <v>0</v>
      </c>
      <c r="BA1551">
        <v>8</v>
      </c>
      <c r="BB1551">
        <v>1</v>
      </c>
      <c r="BC1551">
        <v>4</v>
      </c>
      <c r="BD1551">
        <v>9</v>
      </c>
      <c r="BE1551">
        <v>0</v>
      </c>
      <c r="BF1551">
        <v>0.6</v>
      </c>
      <c r="BG1551">
        <v>110</v>
      </c>
      <c r="BH1551">
        <v>35</v>
      </c>
      <c r="BI1551">
        <v>160</v>
      </c>
      <c r="BJ1551">
        <v>105</v>
      </c>
      <c r="BK1551">
        <v>0</v>
      </c>
      <c r="BL1551">
        <v>73</v>
      </c>
      <c r="BM1551">
        <v>0</v>
      </c>
      <c r="BN1551">
        <v>0</v>
      </c>
      <c r="BO1551">
        <v>0</v>
      </c>
      <c r="BP1551">
        <v>1</v>
      </c>
      <c r="BQ1551" t="s">
        <v>18</v>
      </c>
      <c r="BR1551">
        <v>31</v>
      </c>
      <c r="BS1551">
        <v>15</v>
      </c>
      <c r="BT1551">
        <v>5</v>
      </c>
      <c r="BU1551">
        <v>3202</v>
      </c>
      <c r="BV1551">
        <v>1E-3</v>
      </c>
      <c r="BW1551">
        <v>1.0999999999999999E-2</v>
      </c>
      <c r="BX1551">
        <v>24</v>
      </c>
      <c r="BY1551">
        <v>0</v>
      </c>
      <c r="BZ1551" t="s">
        <v>133</v>
      </c>
      <c r="CB1551">
        <v>0.8</v>
      </c>
      <c r="CC1551">
        <v>1</v>
      </c>
      <c r="CD1551">
        <v>90</v>
      </c>
      <c r="CE1551">
        <v>1</v>
      </c>
      <c r="CF1551">
        <v>1</v>
      </c>
      <c r="CG1551">
        <v>0.8</v>
      </c>
      <c r="CH1551">
        <v>0</v>
      </c>
    </row>
    <row r="1552" spans="1:86">
      <c r="F1552" s="24" t="str">
        <f t="shared" si="122"/>
        <v/>
      </c>
      <c r="H1552" s="24" t="str">
        <f t="shared" si="124"/>
        <v/>
      </c>
      <c r="I1552" s="24" t="str">
        <f t="shared" si="121"/>
        <v/>
      </c>
      <c r="J1552" s="24" t="str">
        <f t="shared" si="123"/>
        <v/>
      </c>
      <c r="K1552" s="24" t="str">
        <f t="shared" si="125"/>
        <v/>
      </c>
      <c r="AC1552">
        <v>1</v>
      </c>
      <c r="AE1552">
        <v>1</v>
      </c>
      <c r="AF1552">
        <v>1</v>
      </c>
      <c r="AH1552">
        <v>0</v>
      </c>
      <c r="BK1552">
        <v>0</v>
      </c>
      <c r="CC1552">
        <v>1</v>
      </c>
      <c r="CE1552">
        <v>1</v>
      </c>
      <c r="CF1552">
        <v>1</v>
      </c>
      <c r="CH1552">
        <v>0</v>
      </c>
    </row>
    <row r="1553" spans="1:86">
      <c r="F1553" s="24" t="str">
        <f t="shared" si="122"/>
        <v/>
      </c>
      <c r="H1553" s="24" t="str">
        <f t="shared" si="124"/>
        <v/>
      </c>
      <c r="I1553" s="24" t="str">
        <f t="shared" si="121"/>
        <v/>
      </c>
      <c r="J1553" s="24" t="str">
        <f t="shared" si="123"/>
        <v/>
      </c>
      <c r="K1553" s="24" t="str">
        <f t="shared" si="125"/>
        <v/>
      </c>
      <c r="AC1553">
        <v>1</v>
      </c>
      <c r="AE1553">
        <v>1</v>
      </c>
      <c r="AF1553">
        <v>1</v>
      </c>
      <c r="AH1553">
        <v>0</v>
      </c>
      <c r="BK1553">
        <v>0</v>
      </c>
      <c r="CC1553">
        <v>1</v>
      </c>
      <c r="CE1553">
        <v>1</v>
      </c>
      <c r="CF1553">
        <v>1</v>
      </c>
      <c r="CH1553">
        <v>0</v>
      </c>
    </row>
    <row r="1554" spans="1:86">
      <c r="A1554">
        <v>2</v>
      </c>
      <c r="B1554">
        <v>7</v>
      </c>
      <c r="C1554">
        <v>300</v>
      </c>
      <c r="D1554">
        <v>55</v>
      </c>
      <c r="E1554">
        <v>0</v>
      </c>
      <c r="F1554" s="24">
        <f t="shared" si="122"/>
        <v>135</v>
      </c>
      <c r="G1554">
        <v>50</v>
      </c>
      <c r="H1554" s="24">
        <f t="shared" si="124"/>
        <v>15</v>
      </c>
      <c r="I1554" s="24">
        <f t="shared" si="121"/>
        <v>15</v>
      </c>
      <c r="J1554" s="24">
        <f t="shared" si="123"/>
        <v>180</v>
      </c>
      <c r="K1554" s="24" t="str">
        <f t="shared" si="125"/>
        <v>03</v>
      </c>
      <c r="L1554">
        <v>31</v>
      </c>
      <c r="M1554">
        <v>0</v>
      </c>
      <c r="N1554">
        <v>0</v>
      </c>
      <c r="O1554">
        <v>1</v>
      </c>
      <c r="P1554">
        <v>0</v>
      </c>
      <c r="Q1554" t="s">
        <v>18</v>
      </c>
      <c r="R1554">
        <v>21</v>
      </c>
      <c r="S1554">
        <v>10</v>
      </c>
      <c r="T1554">
        <v>3</v>
      </c>
      <c r="U1554">
        <v>1502</v>
      </c>
      <c r="V1554">
        <v>0.26400000000000001</v>
      </c>
      <c r="W1554">
        <v>0.23230000000000001</v>
      </c>
      <c r="X1554">
        <v>24</v>
      </c>
      <c r="Y1554">
        <v>0</v>
      </c>
      <c r="Z1554" t="s">
        <v>133</v>
      </c>
      <c r="AB1554">
        <v>0</v>
      </c>
      <c r="AC1554">
        <v>1</v>
      </c>
      <c r="AD1554">
        <v>90</v>
      </c>
      <c r="AE1554">
        <v>1</v>
      </c>
      <c r="AF1554">
        <v>1</v>
      </c>
      <c r="AG1554">
        <v>1.1200000000000001</v>
      </c>
      <c r="AH1554">
        <v>0</v>
      </c>
      <c r="BA1554">
        <v>2</v>
      </c>
      <c r="BB1554">
        <v>7</v>
      </c>
      <c r="BC1554">
        <v>300</v>
      </c>
      <c r="BD1554">
        <v>55</v>
      </c>
      <c r="BE1554">
        <v>0</v>
      </c>
      <c r="BF1554">
        <v>13.4</v>
      </c>
      <c r="BG1554">
        <v>50</v>
      </c>
      <c r="BH1554">
        <v>35</v>
      </c>
      <c r="BI1554">
        <v>120</v>
      </c>
      <c r="BJ1554">
        <v>105</v>
      </c>
      <c r="BK1554">
        <v>0</v>
      </c>
      <c r="BL1554">
        <v>31</v>
      </c>
      <c r="BM1554">
        <v>0</v>
      </c>
      <c r="BN1554">
        <v>0</v>
      </c>
      <c r="BO1554">
        <v>1</v>
      </c>
      <c r="BP1554">
        <v>0</v>
      </c>
      <c r="BQ1554" t="s">
        <v>18</v>
      </c>
      <c r="BR1554">
        <v>21</v>
      </c>
      <c r="BS1554">
        <v>10</v>
      </c>
      <c r="BT1554">
        <v>3</v>
      </c>
      <c r="BU1554">
        <v>1502</v>
      </c>
      <c r="BV1554">
        <v>0.26400000000000001</v>
      </c>
      <c r="BW1554">
        <v>0.23230000000000001</v>
      </c>
      <c r="BX1554">
        <v>24</v>
      </c>
      <c r="BY1554">
        <v>0</v>
      </c>
      <c r="BZ1554" t="s">
        <v>133</v>
      </c>
      <c r="CB1554">
        <v>0</v>
      </c>
      <c r="CC1554">
        <v>1</v>
      </c>
      <c r="CD1554">
        <v>90</v>
      </c>
      <c r="CE1554">
        <v>1</v>
      </c>
      <c r="CF1554">
        <v>1</v>
      </c>
      <c r="CG1554">
        <v>1.1200000000000001</v>
      </c>
      <c r="CH1554">
        <v>0</v>
      </c>
    </row>
    <row r="1555" spans="1:86">
      <c r="A1555">
        <v>3</v>
      </c>
      <c r="B1555">
        <v>6</v>
      </c>
      <c r="C1555">
        <v>200</v>
      </c>
      <c r="D1555">
        <v>40</v>
      </c>
      <c r="E1555">
        <v>0</v>
      </c>
      <c r="F1555" s="24">
        <f t="shared" si="122"/>
        <v>85</v>
      </c>
      <c r="G1555">
        <v>50</v>
      </c>
      <c r="H1555" s="24">
        <f t="shared" si="124"/>
        <v>15</v>
      </c>
      <c r="I1555" s="24">
        <f t="shared" si="121"/>
        <v>15</v>
      </c>
      <c r="J1555" s="24">
        <f t="shared" si="123"/>
        <v>180</v>
      </c>
      <c r="K1555" s="24" t="str">
        <f t="shared" si="125"/>
        <v>03</v>
      </c>
      <c r="L1555">
        <v>32</v>
      </c>
      <c r="M1555">
        <v>0</v>
      </c>
      <c r="N1555">
        <v>0</v>
      </c>
      <c r="O1555">
        <v>1</v>
      </c>
      <c r="P1555">
        <v>0</v>
      </c>
      <c r="Q1555" t="s">
        <v>18</v>
      </c>
      <c r="R1555">
        <v>31</v>
      </c>
      <c r="S1555">
        <v>15</v>
      </c>
      <c r="T1555">
        <v>4</v>
      </c>
      <c r="U1555">
        <v>1502</v>
      </c>
      <c r="V1555">
        <v>0.17</v>
      </c>
      <c r="W1555">
        <v>0.1547</v>
      </c>
      <c r="X1555">
        <v>24</v>
      </c>
      <c r="Y1555">
        <v>0</v>
      </c>
      <c r="Z1555" t="s">
        <v>133</v>
      </c>
      <c r="AB1555">
        <v>0</v>
      </c>
      <c r="AC1555">
        <v>1</v>
      </c>
      <c r="AD1555">
        <v>90</v>
      </c>
      <c r="AE1555">
        <v>1</v>
      </c>
      <c r="AF1555">
        <v>1</v>
      </c>
      <c r="AG1555">
        <v>1.1200000000000001</v>
      </c>
      <c r="AH1555">
        <v>0</v>
      </c>
      <c r="BA1555">
        <v>3</v>
      </c>
      <c r="BB1555">
        <v>6</v>
      </c>
      <c r="BC1555">
        <v>200</v>
      </c>
      <c r="BD1555">
        <v>40</v>
      </c>
      <c r="BE1555">
        <v>0</v>
      </c>
      <c r="BF1555">
        <v>8.6</v>
      </c>
      <c r="BG1555">
        <v>50</v>
      </c>
      <c r="BH1555">
        <v>35</v>
      </c>
      <c r="BI1555">
        <v>120</v>
      </c>
      <c r="BJ1555">
        <v>105</v>
      </c>
      <c r="BK1555">
        <v>0</v>
      </c>
      <c r="BL1555">
        <v>32</v>
      </c>
      <c r="BM1555">
        <v>0</v>
      </c>
      <c r="BN1555">
        <v>0</v>
      </c>
      <c r="BO1555">
        <v>1</v>
      </c>
      <c r="BP1555">
        <v>0</v>
      </c>
      <c r="BQ1555" t="s">
        <v>18</v>
      </c>
      <c r="BR1555">
        <v>31</v>
      </c>
      <c r="BS1555">
        <v>15</v>
      </c>
      <c r="BT1555">
        <v>4</v>
      </c>
      <c r="BU1555">
        <v>1502</v>
      </c>
      <c r="BV1555">
        <v>0.17</v>
      </c>
      <c r="BW1555">
        <v>0.1547</v>
      </c>
      <c r="BX1555">
        <v>24</v>
      </c>
      <c r="BY1555">
        <v>0</v>
      </c>
      <c r="BZ1555" t="s">
        <v>133</v>
      </c>
      <c r="CB1555">
        <v>0</v>
      </c>
      <c r="CC1555">
        <v>1</v>
      </c>
      <c r="CD1555">
        <v>90</v>
      </c>
      <c r="CE1555">
        <v>1</v>
      </c>
      <c r="CF1555">
        <v>1</v>
      </c>
      <c r="CG1555">
        <v>1.1200000000000001</v>
      </c>
      <c r="CH1555">
        <v>0</v>
      </c>
    </row>
    <row r="1556" spans="1:86">
      <c r="A1556">
        <v>4</v>
      </c>
      <c r="B1556">
        <v>5</v>
      </c>
      <c r="C1556">
        <v>140</v>
      </c>
      <c r="D1556">
        <v>40</v>
      </c>
      <c r="E1556">
        <v>0</v>
      </c>
      <c r="F1556" s="24">
        <f t="shared" si="122"/>
        <v>53</v>
      </c>
      <c r="G1556">
        <v>60</v>
      </c>
      <c r="H1556" s="24">
        <f t="shared" si="124"/>
        <v>15</v>
      </c>
      <c r="I1556" s="24">
        <f t="shared" si="121"/>
        <v>15</v>
      </c>
      <c r="J1556" s="24">
        <f t="shared" si="123"/>
        <v>180</v>
      </c>
      <c r="K1556" s="24" t="str">
        <f t="shared" si="125"/>
        <v>03</v>
      </c>
      <c r="L1556">
        <v>53</v>
      </c>
      <c r="M1556">
        <v>0</v>
      </c>
      <c r="N1556">
        <v>40</v>
      </c>
      <c r="O1556">
        <v>0</v>
      </c>
      <c r="P1556">
        <v>0</v>
      </c>
      <c r="Q1556" t="s">
        <v>18</v>
      </c>
      <c r="R1556">
        <v>31</v>
      </c>
      <c r="S1556">
        <v>15</v>
      </c>
      <c r="T1556">
        <v>4</v>
      </c>
      <c r="U1556">
        <v>1202</v>
      </c>
      <c r="V1556">
        <v>0.115</v>
      </c>
      <c r="W1556">
        <v>0.10580000000000001</v>
      </c>
      <c r="X1556">
        <v>24</v>
      </c>
      <c r="Y1556">
        <v>0</v>
      </c>
      <c r="Z1556" t="s">
        <v>133</v>
      </c>
      <c r="AB1556">
        <v>0</v>
      </c>
      <c r="AC1556">
        <v>1</v>
      </c>
      <c r="AD1556">
        <v>90</v>
      </c>
      <c r="AE1556">
        <v>1</v>
      </c>
      <c r="AF1556">
        <v>1</v>
      </c>
      <c r="AG1556">
        <v>1.1200000000000001</v>
      </c>
      <c r="AH1556">
        <v>0</v>
      </c>
      <c r="BA1556">
        <v>4</v>
      </c>
      <c r="BB1556">
        <v>5</v>
      </c>
      <c r="BC1556">
        <v>140</v>
      </c>
      <c r="BD1556">
        <v>40</v>
      </c>
      <c r="BE1556">
        <v>0</v>
      </c>
      <c r="BF1556">
        <v>5.3</v>
      </c>
      <c r="BG1556">
        <v>60</v>
      </c>
      <c r="BH1556">
        <v>35</v>
      </c>
      <c r="BI1556">
        <v>120</v>
      </c>
      <c r="BJ1556">
        <v>105</v>
      </c>
      <c r="BK1556">
        <v>0</v>
      </c>
      <c r="BL1556">
        <v>53</v>
      </c>
      <c r="BM1556">
        <v>0</v>
      </c>
      <c r="BN1556">
        <v>40</v>
      </c>
      <c r="BO1556">
        <v>0</v>
      </c>
      <c r="BP1556">
        <v>0</v>
      </c>
      <c r="BQ1556" t="s">
        <v>18</v>
      </c>
      <c r="BR1556">
        <v>31</v>
      </c>
      <c r="BS1556">
        <v>15</v>
      </c>
      <c r="BT1556">
        <v>4</v>
      </c>
      <c r="BU1556">
        <v>1202</v>
      </c>
      <c r="BV1556">
        <v>0.115</v>
      </c>
      <c r="BW1556">
        <v>0.10580000000000001</v>
      </c>
      <c r="BX1556">
        <v>24</v>
      </c>
      <c r="BY1556">
        <v>0</v>
      </c>
      <c r="BZ1556" t="s">
        <v>133</v>
      </c>
      <c r="CB1556">
        <v>0</v>
      </c>
      <c r="CC1556">
        <v>1</v>
      </c>
      <c r="CD1556">
        <v>90</v>
      </c>
      <c r="CE1556">
        <v>1</v>
      </c>
      <c r="CF1556">
        <v>1</v>
      </c>
      <c r="CG1556">
        <v>1.1200000000000001</v>
      </c>
      <c r="CH1556">
        <v>0</v>
      </c>
    </row>
    <row r="1557" spans="1:86">
      <c r="A1557">
        <v>5</v>
      </c>
      <c r="B1557">
        <v>4</v>
      </c>
      <c r="C1557">
        <v>70</v>
      </c>
      <c r="D1557">
        <v>25</v>
      </c>
      <c r="E1557">
        <v>0</v>
      </c>
      <c r="F1557" s="24">
        <f t="shared" si="122"/>
        <v>33</v>
      </c>
      <c r="G1557">
        <v>60</v>
      </c>
      <c r="H1557" s="24">
        <f t="shared" si="124"/>
        <v>15</v>
      </c>
      <c r="I1557" s="24">
        <f t="shared" si="121"/>
        <v>15</v>
      </c>
      <c r="J1557" s="24">
        <f t="shared" si="123"/>
        <v>180</v>
      </c>
      <c r="K1557" s="24" t="str">
        <f t="shared" si="125"/>
        <v>03</v>
      </c>
      <c r="L1557">
        <v>73</v>
      </c>
      <c r="M1557">
        <v>0</v>
      </c>
      <c r="N1557">
        <v>40</v>
      </c>
      <c r="O1557">
        <v>0</v>
      </c>
      <c r="P1557">
        <v>0</v>
      </c>
      <c r="Q1557" t="s">
        <v>18</v>
      </c>
      <c r="R1557">
        <v>31</v>
      </c>
      <c r="S1557">
        <v>15</v>
      </c>
      <c r="T1557">
        <v>4</v>
      </c>
      <c r="U1557">
        <v>1202</v>
      </c>
      <c r="V1557">
        <v>7.1999999999999995E-2</v>
      </c>
      <c r="W1557">
        <v>6.7000000000000004E-2</v>
      </c>
      <c r="X1557">
        <v>24</v>
      </c>
      <c r="Y1557">
        <v>0</v>
      </c>
      <c r="Z1557" t="s">
        <v>133</v>
      </c>
      <c r="AB1557">
        <v>4</v>
      </c>
      <c r="AC1557">
        <v>1</v>
      </c>
      <c r="AD1557">
        <v>90</v>
      </c>
      <c r="AE1557">
        <v>1</v>
      </c>
      <c r="AF1557">
        <v>1</v>
      </c>
      <c r="AG1557">
        <v>1.1200000000000001</v>
      </c>
      <c r="AH1557">
        <v>0</v>
      </c>
      <c r="BA1557">
        <v>5</v>
      </c>
      <c r="BB1557">
        <v>4</v>
      </c>
      <c r="BC1557">
        <v>70</v>
      </c>
      <c r="BD1557">
        <v>25</v>
      </c>
      <c r="BE1557">
        <v>0</v>
      </c>
      <c r="BF1557">
        <v>3.3</v>
      </c>
      <c r="BG1557">
        <v>60</v>
      </c>
      <c r="BH1557">
        <v>35</v>
      </c>
      <c r="BI1557">
        <v>120</v>
      </c>
      <c r="BJ1557">
        <v>105</v>
      </c>
      <c r="BK1557">
        <v>0</v>
      </c>
      <c r="BL1557">
        <v>73</v>
      </c>
      <c r="BM1557">
        <v>0</v>
      </c>
      <c r="BN1557">
        <v>40</v>
      </c>
      <c r="BO1557">
        <v>0</v>
      </c>
      <c r="BP1557">
        <v>0</v>
      </c>
      <c r="BQ1557" t="s">
        <v>18</v>
      </c>
      <c r="BR1557">
        <v>31</v>
      </c>
      <c r="BS1557">
        <v>15</v>
      </c>
      <c r="BT1557">
        <v>4</v>
      </c>
      <c r="BU1557">
        <v>1202</v>
      </c>
      <c r="BV1557">
        <v>7.1999999999999995E-2</v>
      </c>
      <c r="BW1557">
        <v>6.7000000000000004E-2</v>
      </c>
      <c r="BX1557">
        <v>24</v>
      </c>
      <c r="BY1557">
        <v>0</v>
      </c>
      <c r="BZ1557" t="s">
        <v>133</v>
      </c>
      <c r="CB1557">
        <v>4</v>
      </c>
      <c r="CC1557">
        <v>1</v>
      </c>
      <c r="CD1557">
        <v>90</v>
      </c>
      <c r="CE1557">
        <v>1</v>
      </c>
      <c r="CF1557">
        <v>1</v>
      </c>
      <c r="CG1557">
        <v>1.1200000000000001</v>
      </c>
      <c r="CH1557">
        <v>0</v>
      </c>
    </row>
    <row r="1558" spans="1:86">
      <c r="A1558">
        <v>6</v>
      </c>
      <c r="B1558">
        <v>3</v>
      </c>
      <c r="C1558">
        <v>40</v>
      </c>
      <c r="D1558">
        <v>20</v>
      </c>
      <c r="E1558">
        <v>0</v>
      </c>
      <c r="F1558" s="24">
        <f t="shared" si="122"/>
        <v>23</v>
      </c>
      <c r="G1558">
        <v>70</v>
      </c>
      <c r="H1558" s="24">
        <f t="shared" si="124"/>
        <v>15</v>
      </c>
      <c r="I1558" s="24">
        <f t="shared" si="121"/>
        <v>18</v>
      </c>
      <c r="J1558" s="24">
        <f t="shared" si="123"/>
        <v>180</v>
      </c>
      <c r="K1558" s="24" t="str">
        <f t="shared" si="125"/>
        <v>00</v>
      </c>
      <c r="L1558">
        <v>73</v>
      </c>
      <c r="M1558">
        <v>0</v>
      </c>
      <c r="N1558">
        <v>40</v>
      </c>
      <c r="O1558">
        <v>0</v>
      </c>
      <c r="P1558">
        <v>0</v>
      </c>
      <c r="Q1558" t="s">
        <v>18</v>
      </c>
      <c r="R1558">
        <v>31</v>
      </c>
      <c r="S1558">
        <v>15</v>
      </c>
      <c r="T1558">
        <v>4</v>
      </c>
      <c r="U1558">
        <v>2202</v>
      </c>
      <c r="V1558">
        <v>4.2000000000000003E-2</v>
      </c>
      <c r="W1558">
        <v>4.2000000000000003E-2</v>
      </c>
      <c r="X1558">
        <v>24</v>
      </c>
      <c r="Y1558">
        <v>0</v>
      </c>
      <c r="Z1558" t="s">
        <v>133</v>
      </c>
      <c r="AB1558">
        <v>2.8</v>
      </c>
      <c r="AC1558">
        <v>1</v>
      </c>
      <c r="AD1558">
        <v>90</v>
      </c>
      <c r="AE1558">
        <v>1</v>
      </c>
      <c r="AF1558">
        <v>1</v>
      </c>
      <c r="AG1558">
        <v>1.1200000000000001</v>
      </c>
      <c r="AH1558">
        <v>0</v>
      </c>
      <c r="BA1558">
        <v>6</v>
      </c>
      <c r="BB1558">
        <v>3</v>
      </c>
      <c r="BC1558">
        <v>40</v>
      </c>
      <c r="BD1558">
        <v>20</v>
      </c>
      <c r="BE1558">
        <v>0</v>
      </c>
      <c r="BF1558">
        <v>2.2999999999999998</v>
      </c>
      <c r="BG1558">
        <v>70</v>
      </c>
      <c r="BH1558">
        <v>35</v>
      </c>
      <c r="BI1558">
        <v>140</v>
      </c>
      <c r="BJ1558">
        <v>105</v>
      </c>
      <c r="BK1558">
        <v>0</v>
      </c>
      <c r="BL1558">
        <v>73</v>
      </c>
      <c r="BM1558">
        <v>0</v>
      </c>
      <c r="BN1558">
        <v>40</v>
      </c>
      <c r="BO1558">
        <v>0</v>
      </c>
      <c r="BP1558">
        <v>0</v>
      </c>
      <c r="BQ1558" t="s">
        <v>18</v>
      </c>
      <c r="BR1558">
        <v>31</v>
      </c>
      <c r="BS1558">
        <v>15</v>
      </c>
      <c r="BT1558">
        <v>4</v>
      </c>
      <c r="BU1558">
        <v>2202</v>
      </c>
      <c r="BV1558">
        <v>4.2000000000000003E-2</v>
      </c>
      <c r="BW1558">
        <v>4.2000000000000003E-2</v>
      </c>
      <c r="BX1558">
        <v>24</v>
      </c>
      <c r="BY1558">
        <v>0</v>
      </c>
      <c r="BZ1558" t="s">
        <v>133</v>
      </c>
      <c r="CB1558">
        <v>2.8</v>
      </c>
      <c r="CC1558">
        <v>1</v>
      </c>
      <c r="CD1558">
        <v>90</v>
      </c>
      <c r="CE1558">
        <v>1</v>
      </c>
      <c r="CF1558">
        <v>1</v>
      </c>
      <c r="CG1558">
        <v>1.1200000000000001</v>
      </c>
      <c r="CH1558">
        <v>0</v>
      </c>
    </row>
    <row r="1559" spans="1:86">
      <c r="A1559">
        <v>7</v>
      </c>
      <c r="B1559">
        <v>2</v>
      </c>
      <c r="C1559">
        <v>10</v>
      </c>
      <c r="D1559">
        <v>9</v>
      </c>
      <c r="E1559">
        <v>0</v>
      </c>
      <c r="F1559" s="24">
        <f t="shared" si="122"/>
        <v>15</v>
      </c>
      <c r="G1559">
        <v>80</v>
      </c>
      <c r="H1559" s="24">
        <f t="shared" si="124"/>
        <v>15</v>
      </c>
      <c r="I1559" s="24">
        <f t="shared" si="121"/>
        <v>18</v>
      </c>
      <c r="J1559" s="24">
        <f t="shared" si="123"/>
        <v>180</v>
      </c>
      <c r="K1559" s="24" t="str">
        <f t="shared" si="125"/>
        <v>00</v>
      </c>
      <c r="L1559">
        <v>73</v>
      </c>
      <c r="M1559">
        <v>0</v>
      </c>
      <c r="N1559">
        <v>40</v>
      </c>
      <c r="O1559">
        <v>0</v>
      </c>
      <c r="P1559">
        <v>0</v>
      </c>
      <c r="Q1559" t="s">
        <v>18</v>
      </c>
      <c r="R1559">
        <v>31</v>
      </c>
      <c r="S1559">
        <v>15</v>
      </c>
      <c r="T1559">
        <v>5</v>
      </c>
      <c r="U1559">
        <v>2202</v>
      </c>
      <c r="V1559">
        <v>0.02</v>
      </c>
      <c r="W1559">
        <v>2.1999999999999999E-2</v>
      </c>
      <c r="X1559">
        <v>24</v>
      </c>
      <c r="Y1559">
        <v>0</v>
      </c>
      <c r="Z1559" t="s">
        <v>133</v>
      </c>
      <c r="AB1559">
        <v>2</v>
      </c>
      <c r="AC1559">
        <v>1</v>
      </c>
      <c r="AD1559">
        <v>90</v>
      </c>
      <c r="AE1559">
        <v>1</v>
      </c>
      <c r="AF1559">
        <v>1</v>
      </c>
      <c r="AG1559">
        <v>1.1200000000000001</v>
      </c>
      <c r="AH1559">
        <v>0</v>
      </c>
      <c r="BA1559">
        <v>7</v>
      </c>
      <c r="BB1559">
        <v>2</v>
      </c>
      <c r="BC1559">
        <v>10</v>
      </c>
      <c r="BD1559">
        <v>9</v>
      </c>
      <c r="BE1559">
        <v>0</v>
      </c>
      <c r="BF1559">
        <v>1.5</v>
      </c>
      <c r="BG1559">
        <v>80</v>
      </c>
      <c r="BH1559">
        <v>35</v>
      </c>
      <c r="BI1559">
        <v>140</v>
      </c>
      <c r="BJ1559">
        <v>105</v>
      </c>
      <c r="BK1559">
        <v>0</v>
      </c>
      <c r="BL1559">
        <v>73</v>
      </c>
      <c r="BM1559">
        <v>0</v>
      </c>
      <c r="BN1559">
        <v>40</v>
      </c>
      <c r="BO1559">
        <v>0</v>
      </c>
      <c r="BP1559">
        <v>0</v>
      </c>
      <c r="BQ1559" t="s">
        <v>18</v>
      </c>
      <c r="BR1559">
        <v>31</v>
      </c>
      <c r="BS1559">
        <v>15</v>
      </c>
      <c r="BT1559">
        <v>5</v>
      </c>
      <c r="BU1559">
        <v>2202</v>
      </c>
      <c r="BV1559">
        <v>0.02</v>
      </c>
      <c r="BW1559">
        <v>2.1999999999999999E-2</v>
      </c>
      <c r="BX1559">
        <v>24</v>
      </c>
      <c r="BY1559">
        <v>0</v>
      </c>
      <c r="BZ1559" t="s">
        <v>133</v>
      </c>
      <c r="CB1559">
        <v>2</v>
      </c>
      <c r="CC1559">
        <v>1</v>
      </c>
      <c r="CD1559">
        <v>90</v>
      </c>
      <c r="CE1559">
        <v>1</v>
      </c>
      <c r="CF1559">
        <v>1</v>
      </c>
      <c r="CG1559">
        <v>1.1200000000000001</v>
      </c>
      <c r="CH1559">
        <v>0</v>
      </c>
    </row>
    <row r="1560" spans="1:86">
      <c r="A1560">
        <v>8</v>
      </c>
      <c r="B1560">
        <v>1</v>
      </c>
      <c r="C1560">
        <v>7</v>
      </c>
      <c r="D1560">
        <v>9</v>
      </c>
      <c r="E1560">
        <v>0</v>
      </c>
      <c r="F1560" s="24">
        <f t="shared" si="122"/>
        <v>7.9999999999999991</v>
      </c>
      <c r="G1560">
        <v>110</v>
      </c>
      <c r="H1560" s="24">
        <f t="shared" si="124"/>
        <v>15</v>
      </c>
      <c r="I1560" s="24">
        <f t="shared" si="121"/>
        <v>20</v>
      </c>
      <c r="J1560" s="24">
        <f t="shared" si="123"/>
        <v>180</v>
      </c>
      <c r="K1560" s="24" t="str">
        <f t="shared" si="125"/>
        <v>00</v>
      </c>
      <c r="L1560">
        <v>73</v>
      </c>
      <c r="M1560">
        <v>0</v>
      </c>
      <c r="N1560">
        <v>0</v>
      </c>
      <c r="O1560">
        <v>0</v>
      </c>
      <c r="P1560">
        <v>0</v>
      </c>
      <c r="Q1560" t="s">
        <v>18</v>
      </c>
      <c r="R1560">
        <v>31</v>
      </c>
      <c r="S1560">
        <v>15</v>
      </c>
      <c r="T1560">
        <v>5</v>
      </c>
      <c r="U1560">
        <v>3202</v>
      </c>
      <c r="V1560">
        <v>1.4E-2</v>
      </c>
      <c r="W1560">
        <v>1.4999999999999999E-2</v>
      </c>
      <c r="X1560">
        <v>24</v>
      </c>
      <c r="Y1560">
        <v>0</v>
      </c>
      <c r="Z1560" t="s">
        <v>133</v>
      </c>
      <c r="AB1560">
        <v>1.1200000000000001</v>
      </c>
      <c r="AC1560">
        <v>1</v>
      </c>
      <c r="AD1560">
        <v>90</v>
      </c>
      <c r="AE1560">
        <v>1</v>
      </c>
      <c r="AF1560">
        <v>1</v>
      </c>
      <c r="AG1560">
        <v>1.1200000000000001</v>
      </c>
      <c r="AH1560">
        <v>0</v>
      </c>
      <c r="BA1560">
        <v>8</v>
      </c>
      <c r="BB1560">
        <v>1</v>
      </c>
      <c r="BC1560">
        <v>7</v>
      </c>
      <c r="BD1560">
        <v>9</v>
      </c>
      <c r="BE1560">
        <v>0</v>
      </c>
      <c r="BF1560">
        <v>0.7</v>
      </c>
      <c r="BG1560">
        <v>110</v>
      </c>
      <c r="BH1560">
        <v>35</v>
      </c>
      <c r="BI1560">
        <v>160</v>
      </c>
      <c r="BJ1560">
        <v>105</v>
      </c>
      <c r="BK1560">
        <v>0</v>
      </c>
      <c r="BL1560">
        <v>73</v>
      </c>
      <c r="BM1560">
        <v>0</v>
      </c>
      <c r="BN1560">
        <v>0</v>
      </c>
      <c r="BO1560">
        <v>0</v>
      </c>
      <c r="BP1560">
        <v>0</v>
      </c>
      <c r="BQ1560" t="s">
        <v>18</v>
      </c>
      <c r="BR1560">
        <v>31</v>
      </c>
      <c r="BS1560">
        <v>15</v>
      </c>
      <c r="BT1560">
        <v>5</v>
      </c>
      <c r="BU1560">
        <v>3202</v>
      </c>
      <c r="BV1560">
        <v>1.4E-2</v>
      </c>
      <c r="BW1560">
        <v>1.4999999999999999E-2</v>
      </c>
      <c r="BX1560">
        <v>24</v>
      </c>
      <c r="BY1560">
        <v>0</v>
      </c>
      <c r="BZ1560" t="s">
        <v>133</v>
      </c>
      <c r="CB1560">
        <v>1.1200000000000001</v>
      </c>
      <c r="CC1560">
        <v>1</v>
      </c>
      <c r="CD1560">
        <v>90</v>
      </c>
      <c r="CE1560">
        <v>1</v>
      </c>
      <c r="CF1560">
        <v>1</v>
      </c>
      <c r="CG1560">
        <v>1.1200000000000001</v>
      </c>
      <c r="CH1560">
        <v>0</v>
      </c>
    </row>
    <row r="1561" spans="1:86">
      <c r="F1561" s="24" t="str">
        <f t="shared" si="122"/>
        <v/>
      </c>
      <c r="H1561" s="24" t="str">
        <f t="shared" si="124"/>
        <v/>
      </c>
      <c r="I1561" s="24" t="str">
        <f t="shared" si="121"/>
        <v/>
      </c>
      <c r="J1561" s="24" t="str">
        <f t="shared" si="123"/>
        <v/>
      </c>
      <c r="K1561" s="24" t="str">
        <f t="shared" si="125"/>
        <v/>
      </c>
      <c r="AC1561">
        <v>1</v>
      </c>
      <c r="AE1561">
        <v>1</v>
      </c>
      <c r="AF1561">
        <v>1</v>
      </c>
      <c r="AH1561">
        <v>0</v>
      </c>
      <c r="BK1561">
        <v>0</v>
      </c>
      <c r="CC1561">
        <v>1</v>
      </c>
      <c r="CE1561">
        <v>1</v>
      </c>
      <c r="CF1561">
        <v>1</v>
      </c>
      <c r="CH1561">
        <v>0</v>
      </c>
    </row>
    <row r="1562" spans="1:86">
      <c r="F1562" s="24" t="str">
        <f t="shared" si="122"/>
        <v/>
      </c>
      <c r="H1562" s="24" t="str">
        <f t="shared" si="124"/>
        <v/>
      </c>
      <c r="I1562" s="24" t="str">
        <f t="shared" si="121"/>
        <v/>
      </c>
      <c r="J1562" s="24" t="str">
        <f t="shared" si="123"/>
        <v/>
      </c>
      <c r="K1562" s="24" t="str">
        <f t="shared" si="125"/>
        <v/>
      </c>
      <c r="AC1562">
        <v>1</v>
      </c>
      <c r="AE1562">
        <v>1</v>
      </c>
      <c r="AF1562">
        <v>1</v>
      </c>
      <c r="AH1562">
        <v>0</v>
      </c>
      <c r="BK1562">
        <v>0</v>
      </c>
      <c r="CC1562">
        <v>1</v>
      </c>
      <c r="CE1562">
        <v>1</v>
      </c>
      <c r="CF1562">
        <v>1</v>
      </c>
      <c r="CH1562">
        <v>0</v>
      </c>
    </row>
    <row r="1563" spans="1:86">
      <c r="A1563">
        <v>2</v>
      </c>
      <c r="B1563">
        <v>6</v>
      </c>
      <c r="C1563">
        <v>300</v>
      </c>
      <c r="D1563">
        <v>55</v>
      </c>
      <c r="E1563">
        <v>0</v>
      </c>
      <c r="F1563" s="24">
        <f t="shared" si="122"/>
        <v>135</v>
      </c>
      <c r="G1563">
        <v>50</v>
      </c>
      <c r="H1563" s="24">
        <f t="shared" si="124"/>
        <v>15</v>
      </c>
      <c r="I1563" s="24">
        <f t="shared" si="121"/>
        <v>15</v>
      </c>
      <c r="J1563" s="24">
        <f t="shared" si="123"/>
        <v>180</v>
      </c>
      <c r="K1563" s="24" t="str">
        <f t="shared" si="125"/>
        <v>03</v>
      </c>
      <c r="L1563">
        <v>31</v>
      </c>
      <c r="M1563">
        <v>0</v>
      </c>
      <c r="N1563">
        <v>0</v>
      </c>
      <c r="O1563">
        <v>1</v>
      </c>
      <c r="P1563">
        <v>0</v>
      </c>
      <c r="Q1563" t="s">
        <v>18</v>
      </c>
      <c r="R1563">
        <v>21</v>
      </c>
      <c r="S1563">
        <v>10</v>
      </c>
      <c r="T1563">
        <v>3</v>
      </c>
      <c r="U1563">
        <v>1502</v>
      </c>
      <c r="V1563">
        <v>0.26100000000000001</v>
      </c>
      <c r="W1563">
        <v>0.22969999999999999</v>
      </c>
      <c r="X1563">
        <v>24</v>
      </c>
      <c r="Y1563">
        <v>0</v>
      </c>
      <c r="Z1563" t="s">
        <v>133</v>
      </c>
      <c r="AB1563">
        <v>0</v>
      </c>
      <c r="AC1563">
        <v>1</v>
      </c>
      <c r="AD1563">
        <v>90</v>
      </c>
      <c r="AE1563">
        <v>1</v>
      </c>
      <c r="AF1563">
        <v>1</v>
      </c>
      <c r="AG1563">
        <v>1.6</v>
      </c>
      <c r="AH1563">
        <v>0</v>
      </c>
      <c r="BA1563">
        <v>2</v>
      </c>
      <c r="BB1563">
        <v>6</v>
      </c>
      <c r="BC1563">
        <v>300</v>
      </c>
      <c r="BD1563">
        <v>55</v>
      </c>
      <c r="BE1563">
        <v>0</v>
      </c>
      <c r="BF1563">
        <v>13.4</v>
      </c>
      <c r="BG1563">
        <v>50</v>
      </c>
      <c r="BH1563">
        <v>35</v>
      </c>
      <c r="BI1563">
        <v>120</v>
      </c>
      <c r="BJ1563">
        <v>105</v>
      </c>
      <c r="BK1563">
        <v>0</v>
      </c>
      <c r="BL1563">
        <v>31</v>
      </c>
      <c r="BM1563">
        <v>0</v>
      </c>
      <c r="BN1563">
        <v>0</v>
      </c>
      <c r="BO1563">
        <v>1</v>
      </c>
      <c r="BP1563">
        <v>0</v>
      </c>
      <c r="BQ1563" t="s">
        <v>18</v>
      </c>
      <c r="BR1563">
        <v>21</v>
      </c>
      <c r="BS1563">
        <v>10</v>
      </c>
      <c r="BT1563">
        <v>3</v>
      </c>
      <c r="BU1563">
        <v>1502</v>
      </c>
      <c r="BV1563">
        <v>0.26100000000000001</v>
      </c>
      <c r="BW1563">
        <v>0.22969999999999999</v>
      </c>
      <c r="BX1563">
        <v>24</v>
      </c>
      <c r="BY1563">
        <v>0</v>
      </c>
      <c r="BZ1563" t="s">
        <v>133</v>
      </c>
      <c r="CB1563">
        <v>0</v>
      </c>
      <c r="CC1563">
        <v>1</v>
      </c>
      <c r="CD1563">
        <v>90</v>
      </c>
      <c r="CE1563">
        <v>1</v>
      </c>
      <c r="CF1563">
        <v>1</v>
      </c>
      <c r="CG1563">
        <v>1.6</v>
      </c>
      <c r="CH1563">
        <v>0</v>
      </c>
    </row>
    <row r="1564" spans="1:86">
      <c r="A1564">
        <v>3</v>
      </c>
      <c r="B1564">
        <v>5</v>
      </c>
      <c r="C1564">
        <v>200</v>
      </c>
      <c r="D1564">
        <v>40</v>
      </c>
      <c r="E1564">
        <v>0</v>
      </c>
      <c r="F1564" s="24">
        <f t="shared" si="122"/>
        <v>85</v>
      </c>
      <c r="G1564">
        <v>50</v>
      </c>
      <c r="H1564" s="24">
        <f t="shared" si="124"/>
        <v>15</v>
      </c>
      <c r="I1564" s="24">
        <f t="shared" si="121"/>
        <v>15</v>
      </c>
      <c r="J1564" s="24">
        <f t="shared" si="123"/>
        <v>180</v>
      </c>
      <c r="K1564" s="24" t="str">
        <f t="shared" si="125"/>
        <v>03</v>
      </c>
      <c r="L1564">
        <v>32</v>
      </c>
      <c r="M1564">
        <v>0</v>
      </c>
      <c r="N1564">
        <v>0</v>
      </c>
      <c r="O1564">
        <v>1</v>
      </c>
      <c r="P1564">
        <v>0</v>
      </c>
      <c r="Q1564" t="s">
        <v>18</v>
      </c>
      <c r="R1564">
        <v>31</v>
      </c>
      <c r="S1564">
        <v>15</v>
      </c>
      <c r="T1564">
        <v>4</v>
      </c>
      <c r="U1564">
        <v>1502</v>
      </c>
      <c r="V1564">
        <v>0.16700000000000001</v>
      </c>
      <c r="W1564">
        <v>0.152</v>
      </c>
      <c r="X1564">
        <v>24</v>
      </c>
      <c r="Y1564">
        <v>0</v>
      </c>
      <c r="Z1564" t="s">
        <v>133</v>
      </c>
      <c r="AB1564">
        <v>0</v>
      </c>
      <c r="AC1564">
        <v>1</v>
      </c>
      <c r="AD1564">
        <v>90</v>
      </c>
      <c r="AE1564">
        <v>1</v>
      </c>
      <c r="AF1564">
        <v>1</v>
      </c>
      <c r="AG1564">
        <v>1.6</v>
      </c>
      <c r="AH1564">
        <v>0</v>
      </c>
      <c r="BA1564">
        <v>3</v>
      </c>
      <c r="BB1564">
        <v>5</v>
      </c>
      <c r="BC1564">
        <v>200</v>
      </c>
      <c r="BD1564">
        <v>40</v>
      </c>
      <c r="BE1564">
        <v>0</v>
      </c>
      <c r="BF1564">
        <v>8.6</v>
      </c>
      <c r="BG1564">
        <v>50</v>
      </c>
      <c r="BH1564">
        <v>35</v>
      </c>
      <c r="BI1564">
        <v>120</v>
      </c>
      <c r="BJ1564">
        <v>105</v>
      </c>
      <c r="BK1564">
        <v>0</v>
      </c>
      <c r="BL1564">
        <v>32</v>
      </c>
      <c r="BM1564">
        <v>0</v>
      </c>
      <c r="BN1564">
        <v>0</v>
      </c>
      <c r="BO1564">
        <v>1</v>
      </c>
      <c r="BP1564">
        <v>0</v>
      </c>
      <c r="BQ1564" t="s">
        <v>18</v>
      </c>
      <c r="BR1564">
        <v>31</v>
      </c>
      <c r="BS1564">
        <v>15</v>
      </c>
      <c r="BT1564">
        <v>4</v>
      </c>
      <c r="BU1564">
        <v>1502</v>
      </c>
      <c r="BV1564">
        <v>0.16700000000000001</v>
      </c>
      <c r="BW1564">
        <v>0.152</v>
      </c>
      <c r="BX1564">
        <v>24</v>
      </c>
      <c r="BY1564">
        <v>0</v>
      </c>
      <c r="BZ1564" t="s">
        <v>133</v>
      </c>
      <c r="CB1564">
        <v>0</v>
      </c>
      <c r="CC1564">
        <v>1</v>
      </c>
      <c r="CD1564">
        <v>90</v>
      </c>
      <c r="CE1564">
        <v>1</v>
      </c>
      <c r="CF1564">
        <v>1</v>
      </c>
      <c r="CG1564">
        <v>1.6</v>
      </c>
      <c r="CH1564">
        <v>0</v>
      </c>
    </row>
    <row r="1565" spans="1:86">
      <c r="A1565">
        <v>4</v>
      </c>
      <c r="B1565">
        <v>4</v>
      </c>
      <c r="C1565">
        <v>140</v>
      </c>
      <c r="D1565">
        <v>40</v>
      </c>
      <c r="E1565">
        <v>0</v>
      </c>
      <c r="F1565" s="24">
        <f t="shared" si="122"/>
        <v>53</v>
      </c>
      <c r="G1565">
        <v>60</v>
      </c>
      <c r="H1565" s="24">
        <f t="shared" si="124"/>
        <v>15</v>
      </c>
      <c r="I1565" s="24">
        <f t="shared" si="121"/>
        <v>15</v>
      </c>
      <c r="J1565" s="24">
        <f t="shared" si="123"/>
        <v>180</v>
      </c>
      <c r="K1565" s="24" t="str">
        <f t="shared" si="125"/>
        <v>03</v>
      </c>
      <c r="L1565">
        <v>53</v>
      </c>
      <c r="M1565">
        <v>0</v>
      </c>
      <c r="N1565">
        <v>40</v>
      </c>
      <c r="O1565">
        <v>0</v>
      </c>
      <c r="P1565">
        <v>0</v>
      </c>
      <c r="Q1565" t="s">
        <v>18</v>
      </c>
      <c r="R1565">
        <v>31</v>
      </c>
      <c r="S1565">
        <v>15</v>
      </c>
      <c r="T1565">
        <v>4</v>
      </c>
      <c r="U1565">
        <v>1202</v>
      </c>
      <c r="V1565">
        <v>0.112</v>
      </c>
      <c r="W1565">
        <v>0.10299999999999999</v>
      </c>
      <c r="X1565">
        <v>24</v>
      </c>
      <c r="Y1565">
        <v>0</v>
      </c>
      <c r="Z1565" t="s">
        <v>133</v>
      </c>
      <c r="AB1565">
        <v>0</v>
      </c>
      <c r="AC1565">
        <v>1</v>
      </c>
      <c r="AD1565">
        <v>90</v>
      </c>
      <c r="AE1565">
        <v>1</v>
      </c>
      <c r="AF1565">
        <v>1</v>
      </c>
      <c r="AG1565">
        <v>1.6</v>
      </c>
      <c r="AH1565">
        <v>0</v>
      </c>
      <c r="BA1565">
        <v>4</v>
      </c>
      <c r="BB1565">
        <v>4</v>
      </c>
      <c r="BC1565">
        <v>140</v>
      </c>
      <c r="BD1565">
        <v>40</v>
      </c>
      <c r="BE1565">
        <v>0</v>
      </c>
      <c r="BF1565">
        <v>5.3</v>
      </c>
      <c r="BG1565">
        <v>60</v>
      </c>
      <c r="BH1565">
        <v>35</v>
      </c>
      <c r="BI1565">
        <v>120</v>
      </c>
      <c r="BJ1565">
        <v>105</v>
      </c>
      <c r="BK1565">
        <v>0</v>
      </c>
      <c r="BL1565">
        <v>53</v>
      </c>
      <c r="BM1565">
        <v>0</v>
      </c>
      <c r="BN1565">
        <v>40</v>
      </c>
      <c r="BO1565">
        <v>0</v>
      </c>
      <c r="BP1565">
        <v>0</v>
      </c>
      <c r="BQ1565" t="s">
        <v>18</v>
      </c>
      <c r="BR1565">
        <v>31</v>
      </c>
      <c r="BS1565">
        <v>15</v>
      </c>
      <c r="BT1565">
        <v>4</v>
      </c>
      <c r="BU1565">
        <v>1202</v>
      </c>
      <c r="BV1565">
        <v>0.112</v>
      </c>
      <c r="BW1565">
        <v>0.10299999999999999</v>
      </c>
      <c r="BX1565">
        <v>24</v>
      </c>
      <c r="BY1565">
        <v>0</v>
      </c>
      <c r="BZ1565" t="s">
        <v>133</v>
      </c>
      <c r="CB1565">
        <v>0</v>
      </c>
      <c r="CC1565">
        <v>1</v>
      </c>
      <c r="CD1565">
        <v>90</v>
      </c>
      <c r="CE1565">
        <v>1</v>
      </c>
      <c r="CF1565">
        <v>1</v>
      </c>
      <c r="CG1565">
        <v>1.6</v>
      </c>
      <c r="CH1565">
        <v>0</v>
      </c>
    </row>
    <row r="1566" spans="1:86">
      <c r="A1566">
        <v>5</v>
      </c>
      <c r="B1566">
        <v>3</v>
      </c>
      <c r="C1566">
        <v>70</v>
      </c>
      <c r="D1566">
        <v>25</v>
      </c>
      <c r="E1566">
        <v>0</v>
      </c>
      <c r="F1566" s="24">
        <f t="shared" si="122"/>
        <v>33</v>
      </c>
      <c r="G1566">
        <v>60</v>
      </c>
      <c r="H1566" s="24">
        <f t="shared" si="124"/>
        <v>15</v>
      </c>
      <c r="I1566" s="24">
        <f t="shared" si="121"/>
        <v>15</v>
      </c>
      <c r="J1566" s="24">
        <f t="shared" si="123"/>
        <v>180</v>
      </c>
      <c r="K1566" s="24" t="str">
        <f t="shared" si="125"/>
        <v>03</v>
      </c>
      <c r="L1566">
        <v>73</v>
      </c>
      <c r="M1566">
        <v>0</v>
      </c>
      <c r="N1566">
        <v>40</v>
      </c>
      <c r="O1566">
        <v>0</v>
      </c>
      <c r="P1566">
        <v>0</v>
      </c>
      <c r="Q1566" t="s">
        <v>18</v>
      </c>
      <c r="R1566">
        <v>31</v>
      </c>
      <c r="S1566">
        <v>15</v>
      </c>
      <c r="T1566">
        <v>4</v>
      </c>
      <c r="U1566">
        <v>1202</v>
      </c>
      <c r="V1566">
        <v>6.9000000000000006E-2</v>
      </c>
      <c r="W1566">
        <v>6.4199999999999993E-2</v>
      </c>
      <c r="X1566">
        <v>24</v>
      </c>
      <c r="Y1566">
        <v>0</v>
      </c>
      <c r="Z1566" t="s">
        <v>133</v>
      </c>
      <c r="AB1566">
        <v>4</v>
      </c>
      <c r="AC1566">
        <v>1</v>
      </c>
      <c r="AD1566">
        <v>90</v>
      </c>
      <c r="AE1566">
        <v>1</v>
      </c>
      <c r="AF1566">
        <v>1</v>
      </c>
      <c r="AG1566">
        <v>1.6</v>
      </c>
      <c r="AH1566">
        <v>0</v>
      </c>
      <c r="BA1566">
        <v>5</v>
      </c>
      <c r="BB1566">
        <v>3</v>
      </c>
      <c r="BC1566">
        <v>70</v>
      </c>
      <c r="BD1566">
        <v>25</v>
      </c>
      <c r="BE1566">
        <v>0</v>
      </c>
      <c r="BF1566">
        <v>3.3</v>
      </c>
      <c r="BG1566">
        <v>60</v>
      </c>
      <c r="BH1566">
        <v>35</v>
      </c>
      <c r="BI1566">
        <v>120</v>
      </c>
      <c r="BJ1566">
        <v>105</v>
      </c>
      <c r="BK1566">
        <v>0</v>
      </c>
      <c r="BL1566">
        <v>73</v>
      </c>
      <c r="BM1566">
        <v>0</v>
      </c>
      <c r="BN1566">
        <v>40</v>
      </c>
      <c r="BO1566">
        <v>0</v>
      </c>
      <c r="BP1566">
        <v>0</v>
      </c>
      <c r="BQ1566" t="s">
        <v>18</v>
      </c>
      <c r="BR1566">
        <v>31</v>
      </c>
      <c r="BS1566">
        <v>15</v>
      </c>
      <c r="BT1566">
        <v>4</v>
      </c>
      <c r="BU1566">
        <v>1202</v>
      </c>
      <c r="BV1566">
        <v>6.9000000000000006E-2</v>
      </c>
      <c r="BW1566">
        <v>6.4199999999999993E-2</v>
      </c>
      <c r="BX1566">
        <v>24</v>
      </c>
      <c r="BY1566">
        <v>0</v>
      </c>
      <c r="BZ1566" t="s">
        <v>133</v>
      </c>
      <c r="CB1566">
        <v>4</v>
      </c>
      <c r="CC1566">
        <v>1</v>
      </c>
      <c r="CD1566">
        <v>90</v>
      </c>
      <c r="CE1566">
        <v>1</v>
      </c>
      <c r="CF1566">
        <v>1</v>
      </c>
      <c r="CG1566">
        <v>1.6</v>
      </c>
      <c r="CH1566">
        <v>0</v>
      </c>
    </row>
    <row r="1567" spans="1:86">
      <c r="A1567">
        <v>6</v>
      </c>
      <c r="B1567">
        <v>2</v>
      </c>
      <c r="C1567">
        <v>40</v>
      </c>
      <c r="D1567">
        <v>20</v>
      </c>
      <c r="E1567">
        <v>0</v>
      </c>
      <c r="F1567" s="24">
        <f t="shared" si="122"/>
        <v>23</v>
      </c>
      <c r="G1567">
        <v>70</v>
      </c>
      <c r="H1567" s="24">
        <f t="shared" si="124"/>
        <v>15</v>
      </c>
      <c r="I1567" s="24">
        <f t="shared" si="121"/>
        <v>18</v>
      </c>
      <c r="J1567" s="24">
        <f t="shared" si="123"/>
        <v>180</v>
      </c>
      <c r="K1567" s="24" t="str">
        <f t="shared" si="125"/>
        <v>00</v>
      </c>
      <c r="L1567">
        <v>73</v>
      </c>
      <c r="M1567">
        <v>0</v>
      </c>
      <c r="N1567">
        <v>40</v>
      </c>
      <c r="O1567">
        <v>0</v>
      </c>
      <c r="P1567">
        <v>0</v>
      </c>
      <c r="Q1567" t="s">
        <v>18</v>
      </c>
      <c r="R1567">
        <v>31</v>
      </c>
      <c r="S1567">
        <v>15</v>
      </c>
      <c r="T1567">
        <v>4</v>
      </c>
      <c r="U1567">
        <v>2202</v>
      </c>
      <c r="V1567">
        <v>3.9E-2</v>
      </c>
      <c r="W1567">
        <v>3.9E-2</v>
      </c>
      <c r="X1567">
        <v>24</v>
      </c>
      <c r="Y1567">
        <v>0</v>
      </c>
      <c r="Z1567" t="s">
        <v>133</v>
      </c>
      <c r="AB1567">
        <v>2.8</v>
      </c>
      <c r="AC1567">
        <v>1</v>
      </c>
      <c r="AD1567">
        <v>90</v>
      </c>
      <c r="AE1567">
        <v>1</v>
      </c>
      <c r="AF1567">
        <v>1</v>
      </c>
      <c r="AG1567">
        <v>1.6</v>
      </c>
      <c r="AH1567">
        <v>0</v>
      </c>
      <c r="BA1567">
        <v>6</v>
      </c>
      <c r="BB1567">
        <v>2</v>
      </c>
      <c r="BC1567">
        <v>40</v>
      </c>
      <c r="BD1567">
        <v>20</v>
      </c>
      <c r="BE1567">
        <v>0</v>
      </c>
      <c r="BF1567">
        <v>2.2999999999999998</v>
      </c>
      <c r="BG1567">
        <v>70</v>
      </c>
      <c r="BH1567">
        <v>35</v>
      </c>
      <c r="BI1567">
        <v>140</v>
      </c>
      <c r="BJ1567">
        <v>105</v>
      </c>
      <c r="BK1567">
        <v>0</v>
      </c>
      <c r="BL1567">
        <v>73</v>
      </c>
      <c r="BM1567">
        <v>0</v>
      </c>
      <c r="BN1567">
        <v>40</v>
      </c>
      <c r="BO1567">
        <v>0</v>
      </c>
      <c r="BP1567">
        <v>0</v>
      </c>
      <c r="BQ1567" t="s">
        <v>18</v>
      </c>
      <c r="BR1567">
        <v>31</v>
      </c>
      <c r="BS1567">
        <v>15</v>
      </c>
      <c r="BT1567">
        <v>4</v>
      </c>
      <c r="BU1567">
        <v>2202</v>
      </c>
      <c r="BV1567">
        <v>3.9E-2</v>
      </c>
      <c r="BW1567">
        <v>3.9E-2</v>
      </c>
      <c r="BX1567">
        <v>24</v>
      </c>
      <c r="BY1567">
        <v>0</v>
      </c>
      <c r="BZ1567" t="s">
        <v>133</v>
      </c>
      <c r="CB1567">
        <v>2.8</v>
      </c>
      <c r="CC1567">
        <v>1</v>
      </c>
      <c r="CD1567">
        <v>90</v>
      </c>
      <c r="CE1567">
        <v>1</v>
      </c>
      <c r="CF1567">
        <v>1</v>
      </c>
      <c r="CG1567">
        <v>1.6</v>
      </c>
      <c r="CH1567">
        <v>0</v>
      </c>
    </row>
    <row r="1568" spans="1:86">
      <c r="A1568">
        <v>7</v>
      </c>
      <c r="B1568">
        <v>1</v>
      </c>
      <c r="C1568">
        <v>7</v>
      </c>
      <c r="D1568">
        <v>10</v>
      </c>
      <c r="E1568">
        <v>0</v>
      </c>
      <c r="F1568" s="24">
        <f t="shared" si="122"/>
        <v>13</v>
      </c>
      <c r="G1568">
        <v>85</v>
      </c>
      <c r="H1568" s="24">
        <f t="shared" si="124"/>
        <v>15</v>
      </c>
      <c r="I1568" s="24">
        <f t="shared" si="121"/>
        <v>18</v>
      </c>
      <c r="J1568" s="24">
        <f t="shared" si="123"/>
        <v>180</v>
      </c>
      <c r="K1568" s="24" t="str">
        <f t="shared" si="125"/>
        <v>00</v>
      </c>
      <c r="L1568">
        <v>73</v>
      </c>
      <c r="M1568">
        <v>0</v>
      </c>
      <c r="N1568">
        <v>40</v>
      </c>
      <c r="O1568">
        <v>0</v>
      </c>
      <c r="P1568">
        <v>0</v>
      </c>
      <c r="Q1568" t="s">
        <v>18</v>
      </c>
      <c r="R1568">
        <v>31</v>
      </c>
      <c r="S1568">
        <v>15</v>
      </c>
      <c r="T1568">
        <v>4</v>
      </c>
      <c r="U1568">
        <v>3202</v>
      </c>
      <c r="V1568">
        <v>2.5000000000000001E-2</v>
      </c>
      <c r="W1568">
        <v>2.3E-2</v>
      </c>
      <c r="X1568">
        <v>24</v>
      </c>
      <c r="Y1568">
        <v>0</v>
      </c>
      <c r="Z1568" t="s">
        <v>133</v>
      </c>
      <c r="AB1568">
        <v>1.6</v>
      </c>
      <c r="AC1568">
        <v>1</v>
      </c>
      <c r="AD1568">
        <v>90</v>
      </c>
      <c r="AE1568">
        <v>1</v>
      </c>
      <c r="AF1568">
        <v>1</v>
      </c>
      <c r="AG1568">
        <v>1.6</v>
      </c>
      <c r="AH1568">
        <v>0</v>
      </c>
      <c r="BA1568">
        <v>7</v>
      </c>
      <c r="BB1568">
        <v>1</v>
      </c>
      <c r="BC1568">
        <v>7</v>
      </c>
      <c r="BD1568">
        <v>10</v>
      </c>
      <c r="BE1568">
        <v>0</v>
      </c>
      <c r="BF1568">
        <v>1.2</v>
      </c>
      <c r="BG1568">
        <v>85</v>
      </c>
      <c r="BH1568">
        <v>35</v>
      </c>
      <c r="BI1568">
        <v>140</v>
      </c>
      <c r="BJ1568">
        <v>105</v>
      </c>
      <c r="BK1568">
        <v>0</v>
      </c>
      <c r="BL1568">
        <v>73</v>
      </c>
      <c r="BM1568">
        <v>0</v>
      </c>
      <c r="BN1568">
        <v>40</v>
      </c>
      <c r="BO1568">
        <v>0</v>
      </c>
      <c r="BP1568">
        <v>0</v>
      </c>
      <c r="BQ1568" t="s">
        <v>18</v>
      </c>
      <c r="BR1568">
        <v>31</v>
      </c>
      <c r="BS1568">
        <v>15</v>
      </c>
      <c r="BT1568">
        <v>4</v>
      </c>
      <c r="BU1568">
        <v>3202</v>
      </c>
      <c r="BV1568">
        <v>2.5000000000000001E-2</v>
      </c>
      <c r="BW1568">
        <v>2.3E-2</v>
      </c>
      <c r="BX1568">
        <v>24</v>
      </c>
      <c r="BY1568">
        <v>0</v>
      </c>
      <c r="BZ1568" t="s">
        <v>133</v>
      </c>
      <c r="CB1568">
        <v>1.6</v>
      </c>
      <c r="CC1568">
        <v>1</v>
      </c>
      <c r="CD1568">
        <v>90</v>
      </c>
      <c r="CE1568">
        <v>1</v>
      </c>
      <c r="CF1568">
        <v>1</v>
      </c>
      <c r="CG1568">
        <v>1.6</v>
      </c>
      <c r="CH1568">
        <v>0</v>
      </c>
    </row>
    <row r="1569" spans="1:86">
      <c r="F1569" s="24" t="str">
        <f t="shared" si="122"/>
        <v/>
      </c>
      <c r="H1569" s="24" t="str">
        <f t="shared" si="124"/>
        <v/>
      </c>
      <c r="I1569" s="24" t="str">
        <f t="shared" si="121"/>
        <v/>
      </c>
      <c r="J1569" s="24" t="str">
        <f t="shared" si="123"/>
        <v/>
      </c>
      <c r="K1569" s="24" t="str">
        <f t="shared" si="125"/>
        <v/>
      </c>
      <c r="AC1569">
        <v>1</v>
      </c>
      <c r="AE1569">
        <v>1</v>
      </c>
      <c r="AF1569">
        <v>1</v>
      </c>
      <c r="AH1569">
        <v>0</v>
      </c>
      <c r="BK1569">
        <v>0</v>
      </c>
      <c r="CC1569">
        <v>1</v>
      </c>
      <c r="CE1569">
        <v>1</v>
      </c>
      <c r="CF1569">
        <v>1</v>
      </c>
      <c r="CH1569">
        <v>0</v>
      </c>
    </row>
    <row r="1570" spans="1:86">
      <c r="F1570" s="24" t="str">
        <f t="shared" si="122"/>
        <v/>
      </c>
      <c r="H1570" s="24" t="str">
        <f t="shared" si="124"/>
        <v/>
      </c>
      <c r="I1570" s="24" t="str">
        <f t="shared" si="121"/>
        <v/>
      </c>
      <c r="J1570" s="24" t="str">
        <f t="shared" si="123"/>
        <v/>
      </c>
      <c r="K1570" s="24" t="str">
        <f t="shared" si="125"/>
        <v/>
      </c>
      <c r="AC1570">
        <v>1</v>
      </c>
      <c r="AE1570">
        <v>1</v>
      </c>
      <c r="AF1570">
        <v>1</v>
      </c>
      <c r="AH1570">
        <v>0</v>
      </c>
      <c r="BK1570">
        <v>0</v>
      </c>
      <c r="CC1570">
        <v>1</v>
      </c>
      <c r="CE1570">
        <v>1</v>
      </c>
      <c r="CF1570">
        <v>1</v>
      </c>
      <c r="CH1570">
        <v>0</v>
      </c>
    </row>
    <row r="1571" spans="1:86">
      <c r="A1571">
        <v>2</v>
      </c>
      <c r="B1571">
        <v>6</v>
      </c>
      <c r="C1571">
        <v>300</v>
      </c>
      <c r="D1571">
        <v>55</v>
      </c>
      <c r="E1571">
        <v>0</v>
      </c>
      <c r="F1571" s="24">
        <f t="shared" si="122"/>
        <v>135</v>
      </c>
      <c r="G1571">
        <v>50</v>
      </c>
      <c r="H1571" s="24">
        <f t="shared" si="124"/>
        <v>15</v>
      </c>
      <c r="I1571" s="24">
        <f t="shared" si="121"/>
        <v>15</v>
      </c>
      <c r="J1571" s="24">
        <f t="shared" si="123"/>
        <v>180</v>
      </c>
      <c r="K1571" s="24" t="str">
        <f t="shared" si="125"/>
        <v>03</v>
      </c>
      <c r="L1571">
        <v>31</v>
      </c>
      <c r="M1571">
        <v>0</v>
      </c>
      <c r="N1571">
        <v>0</v>
      </c>
      <c r="O1571">
        <v>1</v>
      </c>
      <c r="P1571">
        <v>0</v>
      </c>
      <c r="Q1571" t="s">
        <v>18</v>
      </c>
      <c r="R1571">
        <v>21</v>
      </c>
      <c r="S1571">
        <v>10</v>
      </c>
      <c r="T1571">
        <v>3</v>
      </c>
      <c r="U1571">
        <v>1502</v>
      </c>
      <c r="V1571">
        <v>0.26100000000000001</v>
      </c>
      <c r="W1571">
        <v>0.22969999999999999</v>
      </c>
      <c r="X1571">
        <v>24</v>
      </c>
      <c r="Y1571">
        <v>0</v>
      </c>
      <c r="Z1571" t="s">
        <v>133</v>
      </c>
      <c r="AB1571">
        <v>0</v>
      </c>
      <c r="AC1571">
        <v>1</v>
      </c>
      <c r="AD1571">
        <v>90</v>
      </c>
      <c r="AE1571">
        <v>1</v>
      </c>
      <c r="AF1571">
        <v>1</v>
      </c>
      <c r="AG1571">
        <v>2</v>
      </c>
      <c r="AH1571">
        <v>0</v>
      </c>
      <c r="BA1571">
        <v>2</v>
      </c>
      <c r="BB1571">
        <v>6</v>
      </c>
      <c r="BC1571">
        <v>300</v>
      </c>
      <c r="BD1571">
        <v>55</v>
      </c>
      <c r="BE1571">
        <v>0</v>
      </c>
      <c r="BF1571">
        <v>13.4</v>
      </c>
      <c r="BG1571">
        <v>50</v>
      </c>
      <c r="BH1571">
        <v>35</v>
      </c>
      <c r="BI1571">
        <v>120</v>
      </c>
      <c r="BJ1571">
        <v>105</v>
      </c>
      <c r="BK1571">
        <v>0</v>
      </c>
      <c r="BL1571">
        <v>31</v>
      </c>
      <c r="BM1571">
        <v>0</v>
      </c>
      <c r="BN1571">
        <v>0</v>
      </c>
      <c r="BO1571">
        <v>1</v>
      </c>
      <c r="BP1571">
        <v>0</v>
      </c>
      <c r="BQ1571" t="s">
        <v>18</v>
      </c>
      <c r="BR1571">
        <v>21</v>
      </c>
      <c r="BS1571">
        <v>10</v>
      </c>
      <c r="BT1571">
        <v>3</v>
      </c>
      <c r="BU1571">
        <v>1502</v>
      </c>
      <c r="BV1571">
        <v>0.26100000000000001</v>
      </c>
      <c r="BW1571">
        <v>0.22969999999999999</v>
      </c>
      <c r="BX1571">
        <v>24</v>
      </c>
      <c r="BY1571">
        <v>0</v>
      </c>
      <c r="BZ1571" t="s">
        <v>133</v>
      </c>
      <c r="CB1571">
        <v>0</v>
      </c>
      <c r="CC1571">
        <v>1</v>
      </c>
      <c r="CD1571">
        <v>90</v>
      </c>
      <c r="CE1571">
        <v>1</v>
      </c>
      <c r="CF1571">
        <v>1</v>
      </c>
      <c r="CG1571">
        <v>2</v>
      </c>
      <c r="CH1571">
        <v>0</v>
      </c>
    </row>
    <row r="1572" spans="1:86">
      <c r="A1572">
        <v>3</v>
      </c>
      <c r="B1572">
        <v>5</v>
      </c>
      <c r="C1572">
        <v>200</v>
      </c>
      <c r="D1572">
        <v>40</v>
      </c>
      <c r="E1572">
        <v>0</v>
      </c>
      <c r="F1572" s="24">
        <f t="shared" si="122"/>
        <v>85</v>
      </c>
      <c r="G1572">
        <v>50</v>
      </c>
      <c r="H1572" s="24">
        <f t="shared" si="124"/>
        <v>15</v>
      </c>
      <c r="I1572" s="24">
        <f t="shared" si="121"/>
        <v>15</v>
      </c>
      <c r="J1572" s="24">
        <f t="shared" si="123"/>
        <v>180</v>
      </c>
      <c r="K1572" s="24" t="str">
        <f t="shared" si="125"/>
        <v>03</v>
      </c>
      <c r="L1572">
        <v>32</v>
      </c>
      <c r="M1572">
        <v>0</v>
      </c>
      <c r="N1572">
        <v>0</v>
      </c>
      <c r="O1572">
        <v>1</v>
      </c>
      <c r="P1572">
        <v>0</v>
      </c>
      <c r="Q1572" t="s">
        <v>18</v>
      </c>
      <c r="R1572">
        <v>31</v>
      </c>
      <c r="S1572">
        <v>15</v>
      </c>
      <c r="T1572">
        <v>4</v>
      </c>
      <c r="U1572">
        <v>1502</v>
      </c>
      <c r="V1572">
        <v>0.16700000000000001</v>
      </c>
      <c r="W1572">
        <v>0.152</v>
      </c>
      <c r="X1572">
        <v>24</v>
      </c>
      <c r="Y1572">
        <v>0</v>
      </c>
      <c r="Z1572" t="s">
        <v>133</v>
      </c>
      <c r="AB1572">
        <v>0</v>
      </c>
      <c r="AC1572">
        <v>1</v>
      </c>
      <c r="AD1572">
        <v>90</v>
      </c>
      <c r="AE1572">
        <v>1</v>
      </c>
      <c r="AF1572">
        <v>1</v>
      </c>
      <c r="AG1572">
        <v>2</v>
      </c>
      <c r="AH1572">
        <v>0</v>
      </c>
      <c r="BA1572">
        <v>3</v>
      </c>
      <c r="BB1572">
        <v>5</v>
      </c>
      <c r="BC1572">
        <v>200</v>
      </c>
      <c r="BD1572">
        <v>40</v>
      </c>
      <c r="BE1572">
        <v>0</v>
      </c>
      <c r="BF1572">
        <v>8.6</v>
      </c>
      <c r="BG1572">
        <v>50</v>
      </c>
      <c r="BH1572">
        <v>35</v>
      </c>
      <c r="BI1572">
        <v>120</v>
      </c>
      <c r="BJ1572">
        <v>105</v>
      </c>
      <c r="BK1572">
        <v>0</v>
      </c>
      <c r="BL1572">
        <v>32</v>
      </c>
      <c r="BM1572">
        <v>0</v>
      </c>
      <c r="BN1572">
        <v>0</v>
      </c>
      <c r="BO1572">
        <v>1</v>
      </c>
      <c r="BP1572">
        <v>0</v>
      </c>
      <c r="BQ1572" t="s">
        <v>18</v>
      </c>
      <c r="BR1572">
        <v>31</v>
      </c>
      <c r="BS1572">
        <v>15</v>
      </c>
      <c r="BT1572">
        <v>4</v>
      </c>
      <c r="BU1572">
        <v>1502</v>
      </c>
      <c r="BV1572">
        <v>0.16700000000000001</v>
      </c>
      <c r="BW1572">
        <v>0.152</v>
      </c>
      <c r="BX1572">
        <v>24</v>
      </c>
      <c r="BY1572">
        <v>0</v>
      </c>
      <c r="BZ1572" t="s">
        <v>133</v>
      </c>
      <c r="CB1572">
        <v>0</v>
      </c>
      <c r="CC1572">
        <v>1</v>
      </c>
      <c r="CD1572">
        <v>90</v>
      </c>
      <c r="CE1572">
        <v>1</v>
      </c>
      <c r="CF1572">
        <v>1</v>
      </c>
      <c r="CG1572">
        <v>2</v>
      </c>
      <c r="CH1572">
        <v>0</v>
      </c>
    </row>
    <row r="1573" spans="1:86">
      <c r="A1573">
        <v>4</v>
      </c>
      <c r="B1573">
        <v>4</v>
      </c>
      <c r="C1573">
        <v>140</v>
      </c>
      <c r="D1573">
        <v>40</v>
      </c>
      <c r="E1573">
        <v>0</v>
      </c>
      <c r="F1573" s="24">
        <f t="shared" si="122"/>
        <v>53</v>
      </c>
      <c r="G1573">
        <v>60</v>
      </c>
      <c r="H1573" s="24">
        <f t="shared" si="124"/>
        <v>15</v>
      </c>
      <c r="I1573" s="24">
        <f t="shared" si="121"/>
        <v>15</v>
      </c>
      <c r="J1573" s="24">
        <f t="shared" si="123"/>
        <v>180</v>
      </c>
      <c r="K1573" s="24" t="str">
        <f t="shared" si="125"/>
        <v>03</v>
      </c>
      <c r="L1573">
        <v>53</v>
      </c>
      <c r="M1573">
        <v>0</v>
      </c>
      <c r="N1573">
        <v>40</v>
      </c>
      <c r="O1573">
        <v>0</v>
      </c>
      <c r="P1573">
        <v>0</v>
      </c>
      <c r="Q1573" t="s">
        <v>18</v>
      </c>
      <c r="R1573">
        <v>31</v>
      </c>
      <c r="S1573">
        <v>15</v>
      </c>
      <c r="T1573">
        <v>4</v>
      </c>
      <c r="U1573">
        <v>1202</v>
      </c>
      <c r="V1573">
        <v>0.112</v>
      </c>
      <c r="W1573">
        <v>0.10299999999999999</v>
      </c>
      <c r="X1573">
        <v>24</v>
      </c>
      <c r="Y1573">
        <v>0</v>
      </c>
      <c r="Z1573" t="s">
        <v>133</v>
      </c>
      <c r="AB1573">
        <v>0</v>
      </c>
      <c r="AC1573">
        <v>1</v>
      </c>
      <c r="AD1573">
        <v>90</v>
      </c>
      <c r="AE1573">
        <v>1</v>
      </c>
      <c r="AF1573">
        <v>1</v>
      </c>
      <c r="AG1573">
        <v>2</v>
      </c>
      <c r="AH1573">
        <v>0</v>
      </c>
      <c r="BA1573">
        <v>4</v>
      </c>
      <c r="BB1573">
        <v>4</v>
      </c>
      <c r="BC1573">
        <v>140</v>
      </c>
      <c r="BD1573">
        <v>40</v>
      </c>
      <c r="BE1573">
        <v>0</v>
      </c>
      <c r="BF1573">
        <v>5.3</v>
      </c>
      <c r="BG1573">
        <v>60</v>
      </c>
      <c r="BH1573">
        <v>35</v>
      </c>
      <c r="BI1573">
        <v>120</v>
      </c>
      <c r="BJ1573">
        <v>105</v>
      </c>
      <c r="BK1573">
        <v>0</v>
      </c>
      <c r="BL1573">
        <v>53</v>
      </c>
      <c r="BM1573">
        <v>0</v>
      </c>
      <c r="BN1573">
        <v>40</v>
      </c>
      <c r="BO1573">
        <v>0</v>
      </c>
      <c r="BP1573">
        <v>0</v>
      </c>
      <c r="BQ1573" t="s">
        <v>18</v>
      </c>
      <c r="BR1573">
        <v>31</v>
      </c>
      <c r="BS1573">
        <v>15</v>
      </c>
      <c r="BT1573">
        <v>4</v>
      </c>
      <c r="BU1573">
        <v>1202</v>
      </c>
      <c r="BV1573">
        <v>0.112</v>
      </c>
      <c r="BW1573">
        <v>0.10299999999999999</v>
      </c>
      <c r="BX1573">
        <v>24</v>
      </c>
      <c r="BY1573">
        <v>0</v>
      </c>
      <c r="BZ1573" t="s">
        <v>133</v>
      </c>
      <c r="CB1573">
        <v>0</v>
      </c>
      <c r="CC1573">
        <v>1</v>
      </c>
      <c r="CD1573">
        <v>90</v>
      </c>
      <c r="CE1573">
        <v>1</v>
      </c>
      <c r="CF1573">
        <v>1</v>
      </c>
      <c r="CG1573">
        <v>2</v>
      </c>
      <c r="CH1573">
        <v>0</v>
      </c>
    </row>
    <row r="1574" spans="1:86">
      <c r="A1574">
        <v>5</v>
      </c>
      <c r="B1574">
        <v>3</v>
      </c>
      <c r="C1574">
        <v>70</v>
      </c>
      <c r="D1574">
        <v>25</v>
      </c>
      <c r="E1574">
        <v>0</v>
      </c>
      <c r="F1574" s="24">
        <f t="shared" si="122"/>
        <v>33</v>
      </c>
      <c r="G1574">
        <v>60</v>
      </c>
      <c r="H1574" s="24">
        <f t="shared" si="124"/>
        <v>15</v>
      </c>
      <c r="I1574" s="24">
        <f t="shared" si="121"/>
        <v>15</v>
      </c>
      <c r="J1574" s="24">
        <f t="shared" si="123"/>
        <v>180</v>
      </c>
      <c r="K1574" s="24" t="str">
        <f t="shared" si="125"/>
        <v>03</v>
      </c>
      <c r="L1574">
        <v>73</v>
      </c>
      <c r="M1574">
        <v>0</v>
      </c>
      <c r="N1574">
        <v>40</v>
      </c>
      <c r="O1574">
        <v>0</v>
      </c>
      <c r="P1574">
        <v>0</v>
      </c>
      <c r="Q1574" t="s">
        <v>18</v>
      </c>
      <c r="R1574">
        <v>31</v>
      </c>
      <c r="S1574">
        <v>15</v>
      </c>
      <c r="T1574">
        <v>4</v>
      </c>
      <c r="U1574">
        <v>1202</v>
      </c>
      <c r="V1574">
        <v>6.9000000000000006E-2</v>
      </c>
      <c r="W1574">
        <v>6.4199999999999993E-2</v>
      </c>
      <c r="X1574">
        <v>24</v>
      </c>
      <c r="Y1574">
        <v>0</v>
      </c>
      <c r="Z1574" t="s">
        <v>133</v>
      </c>
      <c r="AB1574">
        <v>4</v>
      </c>
      <c r="AC1574">
        <v>1</v>
      </c>
      <c r="AD1574">
        <v>90</v>
      </c>
      <c r="AE1574">
        <v>1</v>
      </c>
      <c r="AF1574">
        <v>1</v>
      </c>
      <c r="AG1574">
        <v>2</v>
      </c>
      <c r="AH1574">
        <v>0</v>
      </c>
      <c r="BA1574">
        <v>5</v>
      </c>
      <c r="BB1574">
        <v>3</v>
      </c>
      <c r="BC1574">
        <v>70</v>
      </c>
      <c r="BD1574">
        <v>25</v>
      </c>
      <c r="BE1574">
        <v>0</v>
      </c>
      <c r="BF1574">
        <v>3.3</v>
      </c>
      <c r="BG1574">
        <v>60</v>
      </c>
      <c r="BH1574">
        <v>35</v>
      </c>
      <c r="BI1574">
        <v>120</v>
      </c>
      <c r="BJ1574">
        <v>105</v>
      </c>
      <c r="BK1574">
        <v>0</v>
      </c>
      <c r="BL1574">
        <v>73</v>
      </c>
      <c r="BM1574">
        <v>0</v>
      </c>
      <c r="BN1574">
        <v>40</v>
      </c>
      <c r="BO1574">
        <v>0</v>
      </c>
      <c r="BP1574">
        <v>0</v>
      </c>
      <c r="BQ1574" t="s">
        <v>18</v>
      </c>
      <c r="BR1574">
        <v>31</v>
      </c>
      <c r="BS1574">
        <v>15</v>
      </c>
      <c r="BT1574">
        <v>4</v>
      </c>
      <c r="BU1574">
        <v>1202</v>
      </c>
      <c r="BV1574">
        <v>6.9000000000000006E-2</v>
      </c>
      <c r="BW1574">
        <v>6.4199999999999993E-2</v>
      </c>
      <c r="BX1574">
        <v>24</v>
      </c>
      <c r="BY1574">
        <v>0</v>
      </c>
      <c r="BZ1574" t="s">
        <v>133</v>
      </c>
      <c r="CB1574">
        <v>4</v>
      </c>
      <c r="CC1574">
        <v>1</v>
      </c>
      <c r="CD1574">
        <v>90</v>
      </c>
      <c r="CE1574">
        <v>1</v>
      </c>
      <c r="CF1574">
        <v>1</v>
      </c>
      <c r="CG1574">
        <v>2</v>
      </c>
      <c r="CH1574">
        <v>0</v>
      </c>
    </row>
    <row r="1575" spans="1:86">
      <c r="A1575">
        <v>6</v>
      </c>
      <c r="B1575">
        <v>2</v>
      </c>
      <c r="C1575">
        <v>40</v>
      </c>
      <c r="D1575">
        <v>20</v>
      </c>
      <c r="E1575">
        <v>0</v>
      </c>
      <c r="F1575" s="24">
        <f t="shared" si="122"/>
        <v>23</v>
      </c>
      <c r="G1575">
        <v>70</v>
      </c>
      <c r="H1575" s="24">
        <f t="shared" si="124"/>
        <v>15</v>
      </c>
      <c r="I1575" s="24">
        <f t="shared" si="121"/>
        <v>18</v>
      </c>
      <c r="J1575" s="24">
        <f t="shared" si="123"/>
        <v>180</v>
      </c>
      <c r="K1575" s="24" t="str">
        <f t="shared" si="125"/>
        <v>00</v>
      </c>
      <c r="L1575">
        <v>73</v>
      </c>
      <c r="M1575">
        <v>0</v>
      </c>
      <c r="N1575">
        <v>40</v>
      </c>
      <c r="O1575">
        <v>0</v>
      </c>
      <c r="P1575">
        <v>0</v>
      </c>
      <c r="Q1575" t="s">
        <v>18</v>
      </c>
      <c r="R1575">
        <v>31</v>
      </c>
      <c r="S1575">
        <v>15</v>
      </c>
      <c r="T1575">
        <v>4</v>
      </c>
      <c r="U1575">
        <v>2202</v>
      </c>
      <c r="V1575">
        <v>3.9E-2</v>
      </c>
      <c r="W1575">
        <v>3.9E-2</v>
      </c>
      <c r="X1575">
        <v>24</v>
      </c>
      <c r="Y1575">
        <v>0</v>
      </c>
      <c r="Z1575" t="s">
        <v>133</v>
      </c>
      <c r="AB1575">
        <v>2.8</v>
      </c>
      <c r="AC1575">
        <v>1</v>
      </c>
      <c r="AD1575">
        <v>90</v>
      </c>
      <c r="AE1575">
        <v>1</v>
      </c>
      <c r="AF1575">
        <v>1</v>
      </c>
      <c r="AG1575">
        <v>2</v>
      </c>
      <c r="AH1575">
        <v>0</v>
      </c>
      <c r="BA1575">
        <v>6</v>
      </c>
      <c r="BB1575">
        <v>2</v>
      </c>
      <c r="BC1575">
        <v>40</v>
      </c>
      <c r="BD1575">
        <v>20</v>
      </c>
      <c r="BE1575">
        <v>0</v>
      </c>
      <c r="BF1575">
        <v>2.2999999999999998</v>
      </c>
      <c r="BG1575">
        <v>70</v>
      </c>
      <c r="BH1575">
        <v>35</v>
      </c>
      <c r="BI1575">
        <v>140</v>
      </c>
      <c r="BJ1575">
        <v>105</v>
      </c>
      <c r="BK1575">
        <v>0</v>
      </c>
      <c r="BL1575">
        <v>73</v>
      </c>
      <c r="BM1575">
        <v>0</v>
      </c>
      <c r="BN1575">
        <v>40</v>
      </c>
      <c r="BO1575">
        <v>0</v>
      </c>
      <c r="BP1575">
        <v>0</v>
      </c>
      <c r="BQ1575" t="s">
        <v>18</v>
      </c>
      <c r="BR1575">
        <v>31</v>
      </c>
      <c r="BS1575">
        <v>15</v>
      </c>
      <c r="BT1575">
        <v>4</v>
      </c>
      <c r="BU1575">
        <v>2202</v>
      </c>
      <c r="BV1575">
        <v>3.9E-2</v>
      </c>
      <c r="BW1575">
        <v>3.9E-2</v>
      </c>
      <c r="BX1575">
        <v>24</v>
      </c>
      <c r="BY1575">
        <v>0</v>
      </c>
      <c r="BZ1575" t="s">
        <v>133</v>
      </c>
      <c r="CB1575">
        <v>2.8</v>
      </c>
      <c r="CC1575">
        <v>1</v>
      </c>
      <c r="CD1575">
        <v>90</v>
      </c>
      <c r="CE1575">
        <v>1</v>
      </c>
      <c r="CF1575">
        <v>1</v>
      </c>
      <c r="CG1575">
        <v>2</v>
      </c>
      <c r="CH1575">
        <v>0</v>
      </c>
    </row>
    <row r="1576" spans="1:86">
      <c r="A1576">
        <v>7</v>
      </c>
      <c r="B1576">
        <v>1</v>
      </c>
      <c r="C1576">
        <v>10</v>
      </c>
      <c r="D1576">
        <v>10</v>
      </c>
      <c r="E1576">
        <v>0</v>
      </c>
      <c r="F1576" s="24">
        <f t="shared" si="122"/>
        <v>13</v>
      </c>
      <c r="G1576">
        <v>85</v>
      </c>
      <c r="H1576" s="24">
        <f t="shared" si="124"/>
        <v>15</v>
      </c>
      <c r="I1576" s="24">
        <f t="shared" si="121"/>
        <v>18</v>
      </c>
      <c r="J1576" s="24">
        <f t="shared" si="123"/>
        <v>180</v>
      </c>
      <c r="K1576" s="24" t="str">
        <f t="shared" si="125"/>
        <v>00</v>
      </c>
      <c r="L1576">
        <v>73</v>
      </c>
      <c r="M1576">
        <v>0</v>
      </c>
      <c r="N1576">
        <v>40</v>
      </c>
      <c r="O1576">
        <v>0</v>
      </c>
      <c r="P1576">
        <v>0</v>
      </c>
      <c r="Q1576" t="s">
        <v>18</v>
      </c>
      <c r="R1576">
        <v>31</v>
      </c>
      <c r="S1576">
        <v>15</v>
      </c>
      <c r="T1576">
        <v>4</v>
      </c>
      <c r="U1576">
        <v>3202</v>
      </c>
      <c r="V1576">
        <v>1.4999999999999999E-2</v>
      </c>
      <c r="W1576">
        <v>2.3E-2</v>
      </c>
      <c r="X1576">
        <v>24</v>
      </c>
      <c r="Y1576">
        <v>0</v>
      </c>
      <c r="Z1576" t="s">
        <v>133</v>
      </c>
      <c r="AB1576">
        <v>2</v>
      </c>
      <c r="AC1576">
        <v>1</v>
      </c>
      <c r="AD1576">
        <v>90</v>
      </c>
      <c r="AE1576">
        <v>1</v>
      </c>
      <c r="AF1576">
        <v>1</v>
      </c>
      <c r="AG1576">
        <v>2</v>
      </c>
      <c r="AH1576">
        <v>0</v>
      </c>
      <c r="BA1576">
        <v>7</v>
      </c>
      <c r="BB1576">
        <v>1</v>
      </c>
      <c r="BC1576">
        <v>10</v>
      </c>
      <c r="BD1576">
        <v>10</v>
      </c>
      <c r="BE1576">
        <v>0</v>
      </c>
      <c r="BF1576">
        <v>1.2</v>
      </c>
      <c r="BG1576">
        <v>85</v>
      </c>
      <c r="BH1576">
        <v>35</v>
      </c>
      <c r="BI1576">
        <v>140</v>
      </c>
      <c r="BJ1576">
        <v>105</v>
      </c>
      <c r="BK1576">
        <v>0</v>
      </c>
      <c r="BL1576">
        <v>73</v>
      </c>
      <c r="BM1576">
        <v>0</v>
      </c>
      <c r="BN1576">
        <v>40</v>
      </c>
      <c r="BO1576">
        <v>0</v>
      </c>
      <c r="BP1576">
        <v>0</v>
      </c>
      <c r="BQ1576" t="s">
        <v>18</v>
      </c>
      <c r="BR1576">
        <v>31</v>
      </c>
      <c r="BS1576">
        <v>15</v>
      </c>
      <c r="BT1576">
        <v>4</v>
      </c>
      <c r="BU1576">
        <v>3202</v>
      </c>
      <c r="BV1576">
        <v>1.4999999999999999E-2</v>
      </c>
      <c r="BW1576">
        <v>2.3E-2</v>
      </c>
      <c r="BX1576">
        <v>24</v>
      </c>
      <c r="BY1576">
        <v>0</v>
      </c>
      <c r="BZ1576" t="s">
        <v>133</v>
      </c>
      <c r="CB1576">
        <v>2</v>
      </c>
      <c r="CC1576">
        <v>1</v>
      </c>
      <c r="CD1576">
        <v>90</v>
      </c>
      <c r="CE1576">
        <v>1</v>
      </c>
      <c r="CF1576">
        <v>1</v>
      </c>
      <c r="CG1576">
        <v>2</v>
      </c>
      <c r="CH1576">
        <v>0</v>
      </c>
    </row>
    <row r="1577" spans="1:86">
      <c r="F1577" s="24" t="str">
        <f t="shared" si="122"/>
        <v/>
      </c>
      <c r="H1577" s="24" t="str">
        <f t="shared" si="124"/>
        <v/>
      </c>
      <c r="I1577" s="24" t="str">
        <f t="shared" si="121"/>
        <v/>
      </c>
      <c r="J1577" s="24" t="str">
        <f t="shared" si="123"/>
        <v/>
      </c>
      <c r="K1577" s="24" t="str">
        <f t="shared" si="125"/>
        <v/>
      </c>
      <c r="AC1577">
        <v>1</v>
      </c>
      <c r="AE1577">
        <v>1</v>
      </c>
      <c r="AF1577">
        <v>1</v>
      </c>
      <c r="AH1577">
        <v>0</v>
      </c>
      <c r="BK1577">
        <v>0</v>
      </c>
      <c r="CC1577">
        <v>1</v>
      </c>
      <c r="CE1577">
        <v>1</v>
      </c>
      <c r="CF1577">
        <v>1</v>
      </c>
      <c r="CH1577">
        <v>0</v>
      </c>
    </row>
    <row r="1578" spans="1:86">
      <c r="F1578" s="24" t="str">
        <f t="shared" si="122"/>
        <v/>
      </c>
      <c r="H1578" s="24" t="str">
        <f t="shared" si="124"/>
        <v/>
      </c>
      <c r="I1578" s="24" t="str">
        <f t="shared" si="121"/>
        <v/>
      </c>
      <c r="J1578" s="24" t="str">
        <f t="shared" si="123"/>
        <v/>
      </c>
      <c r="K1578" s="24" t="str">
        <f t="shared" si="125"/>
        <v/>
      </c>
      <c r="AC1578">
        <v>1</v>
      </c>
      <c r="AE1578">
        <v>1</v>
      </c>
      <c r="AF1578">
        <v>1</v>
      </c>
      <c r="AH1578">
        <v>0</v>
      </c>
      <c r="BK1578">
        <v>0</v>
      </c>
      <c r="CC1578">
        <v>1</v>
      </c>
      <c r="CE1578">
        <v>1</v>
      </c>
      <c r="CF1578">
        <v>1</v>
      </c>
      <c r="CH1578">
        <v>0</v>
      </c>
    </row>
    <row r="1579" spans="1:86">
      <c r="A1579">
        <v>2</v>
      </c>
      <c r="B1579">
        <v>5</v>
      </c>
      <c r="C1579">
        <v>300</v>
      </c>
      <c r="D1579">
        <v>55</v>
      </c>
      <c r="E1579">
        <v>0</v>
      </c>
      <c r="F1579" s="24">
        <f t="shared" si="122"/>
        <v>135</v>
      </c>
      <c r="G1579">
        <v>50</v>
      </c>
      <c r="H1579" s="24">
        <f t="shared" si="124"/>
        <v>15</v>
      </c>
      <c r="I1579" s="24">
        <f t="shared" si="121"/>
        <v>15</v>
      </c>
      <c r="J1579" s="24">
        <f t="shared" si="123"/>
        <v>180</v>
      </c>
      <c r="K1579" s="24" t="str">
        <f t="shared" si="125"/>
        <v>03</v>
      </c>
      <c r="L1579">
        <v>31</v>
      </c>
      <c r="M1579">
        <v>0</v>
      </c>
      <c r="N1579">
        <v>0</v>
      </c>
      <c r="O1579">
        <v>1</v>
      </c>
      <c r="P1579">
        <v>0</v>
      </c>
      <c r="Q1579" t="s">
        <v>18</v>
      </c>
      <c r="R1579">
        <v>21</v>
      </c>
      <c r="S1579">
        <v>10</v>
      </c>
      <c r="T1579">
        <v>3</v>
      </c>
      <c r="U1579">
        <v>1502</v>
      </c>
      <c r="V1579">
        <v>0.25600000000000001</v>
      </c>
      <c r="W1579">
        <v>0.2253</v>
      </c>
      <c r="X1579">
        <v>24</v>
      </c>
      <c r="Y1579">
        <v>0</v>
      </c>
      <c r="Z1579" t="s">
        <v>133</v>
      </c>
      <c r="AB1579">
        <v>0</v>
      </c>
      <c r="AC1579">
        <v>1</v>
      </c>
      <c r="AD1579">
        <v>90</v>
      </c>
      <c r="AE1579">
        <v>1</v>
      </c>
      <c r="AF1579">
        <v>1</v>
      </c>
      <c r="AG1579">
        <v>2.8</v>
      </c>
      <c r="AH1579">
        <v>0</v>
      </c>
      <c r="BA1579">
        <v>2</v>
      </c>
      <c r="BB1579">
        <v>5</v>
      </c>
      <c r="BC1579">
        <v>300</v>
      </c>
      <c r="BD1579">
        <v>55</v>
      </c>
      <c r="BE1579">
        <v>0</v>
      </c>
      <c r="BF1579">
        <v>13.4</v>
      </c>
      <c r="BG1579">
        <v>50</v>
      </c>
      <c r="BH1579">
        <v>35</v>
      </c>
      <c r="BI1579">
        <v>120</v>
      </c>
      <c r="BJ1579">
        <v>105</v>
      </c>
      <c r="BK1579">
        <v>0</v>
      </c>
      <c r="BL1579">
        <v>31</v>
      </c>
      <c r="BM1579">
        <v>0</v>
      </c>
      <c r="BN1579">
        <v>0</v>
      </c>
      <c r="BO1579">
        <v>1</v>
      </c>
      <c r="BP1579">
        <v>0</v>
      </c>
      <c r="BQ1579" t="s">
        <v>18</v>
      </c>
      <c r="BR1579">
        <v>21</v>
      </c>
      <c r="BS1579">
        <v>10</v>
      </c>
      <c r="BT1579">
        <v>3</v>
      </c>
      <c r="BU1579">
        <v>1502</v>
      </c>
      <c r="BV1579">
        <v>0.25600000000000001</v>
      </c>
      <c r="BW1579">
        <v>0.2253</v>
      </c>
      <c r="BX1579">
        <v>24</v>
      </c>
      <c r="BY1579">
        <v>0</v>
      </c>
      <c r="BZ1579" t="s">
        <v>133</v>
      </c>
      <c r="CB1579">
        <v>0</v>
      </c>
      <c r="CC1579">
        <v>1</v>
      </c>
      <c r="CD1579">
        <v>90</v>
      </c>
      <c r="CE1579">
        <v>1</v>
      </c>
      <c r="CF1579">
        <v>1</v>
      </c>
      <c r="CG1579">
        <v>2.8</v>
      </c>
      <c r="CH1579">
        <v>0</v>
      </c>
    </row>
    <row r="1580" spans="1:86">
      <c r="A1580">
        <v>3</v>
      </c>
      <c r="B1580">
        <v>4</v>
      </c>
      <c r="C1580">
        <v>200</v>
      </c>
      <c r="D1580">
        <v>40</v>
      </c>
      <c r="E1580">
        <v>0</v>
      </c>
      <c r="F1580" s="24">
        <f t="shared" si="122"/>
        <v>85</v>
      </c>
      <c r="G1580">
        <v>50</v>
      </c>
      <c r="H1580" s="24">
        <f t="shared" si="124"/>
        <v>15</v>
      </c>
      <c r="I1580" s="24">
        <f t="shared" si="121"/>
        <v>15</v>
      </c>
      <c r="J1580" s="24">
        <f t="shared" si="123"/>
        <v>180</v>
      </c>
      <c r="K1580" s="24" t="str">
        <f t="shared" si="125"/>
        <v>03</v>
      </c>
      <c r="L1580">
        <v>32</v>
      </c>
      <c r="M1580">
        <v>0</v>
      </c>
      <c r="N1580">
        <v>0</v>
      </c>
      <c r="O1580">
        <v>1</v>
      </c>
      <c r="P1580">
        <v>0</v>
      </c>
      <c r="Q1580" t="s">
        <v>18</v>
      </c>
      <c r="R1580">
        <v>31</v>
      </c>
      <c r="S1580">
        <v>15</v>
      </c>
      <c r="T1580">
        <v>4</v>
      </c>
      <c r="U1580">
        <v>1502</v>
      </c>
      <c r="V1580">
        <v>0.16200000000000001</v>
      </c>
      <c r="W1580">
        <v>0.1474</v>
      </c>
      <c r="X1580">
        <v>24</v>
      </c>
      <c r="Y1580">
        <v>0</v>
      </c>
      <c r="Z1580" t="s">
        <v>133</v>
      </c>
      <c r="AB1580">
        <v>0</v>
      </c>
      <c r="AC1580">
        <v>1</v>
      </c>
      <c r="AD1580">
        <v>90</v>
      </c>
      <c r="AE1580">
        <v>1</v>
      </c>
      <c r="AF1580">
        <v>1</v>
      </c>
      <c r="AG1580">
        <v>2.8</v>
      </c>
      <c r="AH1580">
        <v>0</v>
      </c>
      <c r="BA1580">
        <v>3</v>
      </c>
      <c r="BB1580">
        <v>4</v>
      </c>
      <c r="BC1580">
        <v>200</v>
      </c>
      <c r="BD1580">
        <v>40</v>
      </c>
      <c r="BE1580">
        <v>0</v>
      </c>
      <c r="BF1580">
        <v>8.6</v>
      </c>
      <c r="BG1580">
        <v>50</v>
      </c>
      <c r="BH1580">
        <v>35</v>
      </c>
      <c r="BI1580">
        <v>120</v>
      </c>
      <c r="BJ1580">
        <v>105</v>
      </c>
      <c r="BK1580">
        <v>0</v>
      </c>
      <c r="BL1580">
        <v>32</v>
      </c>
      <c r="BM1580">
        <v>0</v>
      </c>
      <c r="BN1580">
        <v>0</v>
      </c>
      <c r="BO1580">
        <v>1</v>
      </c>
      <c r="BP1580">
        <v>0</v>
      </c>
      <c r="BQ1580" t="s">
        <v>18</v>
      </c>
      <c r="BR1580">
        <v>31</v>
      </c>
      <c r="BS1580">
        <v>15</v>
      </c>
      <c r="BT1580">
        <v>4</v>
      </c>
      <c r="BU1580">
        <v>1502</v>
      </c>
      <c r="BV1580">
        <v>0.16200000000000001</v>
      </c>
      <c r="BW1580">
        <v>0.1474</v>
      </c>
      <c r="BX1580">
        <v>24</v>
      </c>
      <c r="BY1580">
        <v>0</v>
      </c>
      <c r="BZ1580" t="s">
        <v>133</v>
      </c>
      <c r="CB1580">
        <v>0</v>
      </c>
      <c r="CC1580">
        <v>1</v>
      </c>
      <c r="CD1580">
        <v>90</v>
      </c>
      <c r="CE1580">
        <v>1</v>
      </c>
      <c r="CF1580">
        <v>1</v>
      </c>
      <c r="CG1580">
        <v>2.8</v>
      </c>
      <c r="CH1580">
        <v>0</v>
      </c>
    </row>
    <row r="1581" spans="1:86">
      <c r="A1581">
        <v>4</v>
      </c>
      <c r="B1581">
        <v>3</v>
      </c>
      <c r="C1581">
        <v>140</v>
      </c>
      <c r="D1581">
        <v>40</v>
      </c>
      <c r="E1581">
        <v>0</v>
      </c>
      <c r="F1581" s="24">
        <f t="shared" si="122"/>
        <v>53</v>
      </c>
      <c r="G1581">
        <v>60</v>
      </c>
      <c r="H1581" s="24">
        <f t="shared" si="124"/>
        <v>15</v>
      </c>
      <c r="I1581" s="24">
        <f t="shared" si="121"/>
        <v>15</v>
      </c>
      <c r="J1581" s="24">
        <f t="shared" si="123"/>
        <v>180</v>
      </c>
      <c r="K1581" s="24" t="str">
        <f t="shared" si="125"/>
        <v>03</v>
      </c>
      <c r="L1581">
        <v>53</v>
      </c>
      <c r="M1581">
        <v>0</v>
      </c>
      <c r="N1581">
        <v>40</v>
      </c>
      <c r="O1581">
        <v>0</v>
      </c>
      <c r="P1581">
        <v>0</v>
      </c>
      <c r="Q1581" t="s">
        <v>18</v>
      </c>
      <c r="R1581">
        <v>31</v>
      </c>
      <c r="S1581">
        <v>15</v>
      </c>
      <c r="T1581">
        <v>4</v>
      </c>
      <c r="U1581">
        <v>1202</v>
      </c>
      <c r="V1581">
        <v>0.107</v>
      </c>
      <c r="W1581">
        <v>9.8400000000000001E-2</v>
      </c>
      <c r="X1581">
        <v>24</v>
      </c>
      <c r="Y1581">
        <v>0</v>
      </c>
      <c r="Z1581" t="s">
        <v>133</v>
      </c>
      <c r="AB1581">
        <v>0</v>
      </c>
      <c r="AC1581">
        <v>1</v>
      </c>
      <c r="AD1581">
        <v>90</v>
      </c>
      <c r="AE1581">
        <v>1</v>
      </c>
      <c r="AF1581">
        <v>1</v>
      </c>
      <c r="AG1581">
        <v>2.8</v>
      </c>
      <c r="AH1581">
        <v>0</v>
      </c>
      <c r="BA1581">
        <v>4</v>
      </c>
      <c r="BB1581">
        <v>3</v>
      </c>
      <c r="BC1581">
        <v>140</v>
      </c>
      <c r="BD1581">
        <v>40</v>
      </c>
      <c r="BE1581">
        <v>0</v>
      </c>
      <c r="BF1581">
        <v>5.3</v>
      </c>
      <c r="BG1581">
        <v>60</v>
      </c>
      <c r="BH1581">
        <v>35</v>
      </c>
      <c r="BI1581">
        <v>120</v>
      </c>
      <c r="BJ1581">
        <v>105</v>
      </c>
      <c r="BK1581">
        <v>0</v>
      </c>
      <c r="BL1581">
        <v>53</v>
      </c>
      <c r="BM1581">
        <v>0</v>
      </c>
      <c r="BN1581">
        <v>40</v>
      </c>
      <c r="BO1581">
        <v>0</v>
      </c>
      <c r="BP1581">
        <v>0</v>
      </c>
      <c r="BQ1581" t="s">
        <v>18</v>
      </c>
      <c r="BR1581">
        <v>31</v>
      </c>
      <c r="BS1581">
        <v>15</v>
      </c>
      <c r="BT1581">
        <v>4</v>
      </c>
      <c r="BU1581">
        <v>1202</v>
      </c>
      <c r="BV1581">
        <v>0.107</v>
      </c>
      <c r="BW1581">
        <v>9.8400000000000001E-2</v>
      </c>
      <c r="BX1581">
        <v>24</v>
      </c>
      <c r="BY1581">
        <v>0</v>
      </c>
      <c r="BZ1581" t="s">
        <v>133</v>
      </c>
      <c r="CB1581">
        <v>0</v>
      </c>
      <c r="CC1581">
        <v>1</v>
      </c>
      <c r="CD1581">
        <v>90</v>
      </c>
      <c r="CE1581">
        <v>1</v>
      </c>
      <c r="CF1581">
        <v>1</v>
      </c>
      <c r="CG1581">
        <v>2.8</v>
      </c>
      <c r="CH1581">
        <v>0</v>
      </c>
    </row>
    <row r="1582" spans="1:86">
      <c r="A1582">
        <v>5</v>
      </c>
      <c r="B1582">
        <v>2</v>
      </c>
      <c r="C1582">
        <v>70</v>
      </c>
      <c r="D1582">
        <v>25</v>
      </c>
      <c r="E1582">
        <v>0</v>
      </c>
      <c r="F1582" s="24">
        <f t="shared" si="122"/>
        <v>33</v>
      </c>
      <c r="G1582">
        <v>60</v>
      </c>
      <c r="H1582" s="24">
        <f t="shared" si="124"/>
        <v>15</v>
      </c>
      <c r="I1582" s="24">
        <f t="shared" si="121"/>
        <v>15</v>
      </c>
      <c r="J1582" s="24">
        <f t="shared" si="123"/>
        <v>180</v>
      </c>
      <c r="K1582" s="24" t="str">
        <f t="shared" si="125"/>
        <v>03</v>
      </c>
      <c r="L1582">
        <v>73</v>
      </c>
      <c r="M1582">
        <v>0</v>
      </c>
      <c r="N1582">
        <v>40</v>
      </c>
      <c r="O1582">
        <v>0</v>
      </c>
      <c r="P1582">
        <v>0</v>
      </c>
      <c r="Q1582" t="s">
        <v>18</v>
      </c>
      <c r="R1582">
        <v>31</v>
      </c>
      <c r="S1582">
        <v>15</v>
      </c>
      <c r="T1582">
        <v>4</v>
      </c>
      <c r="U1582">
        <v>1202</v>
      </c>
      <c r="V1582">
        <v>6.4000000000000001E-2</v>
      </c>
      <c r="W1582">
        <v>5.9499999999999997E-2</v>
      </c>
      <c r="X1582">
        <v>24</v>
      </c>
      <c r="Y1582">
        <v>0</v>
      </c>
      <c r="Z1582" t="s">
        <v>133</v>
      </c>
      <c r="AB1582">
        <v>4</v>
      </c>
      <c r="AC1582">
        <v>1</v>
      </c>
      <c r="AD1582">
        <v>90</v>
      </c>
      <c r="AE1582">
        <v>1</v>
      </c>
      <c r="AF1582">
        <v>1</v>
      </c>
      <c r="AG1582">
        <v>2.8</v>
      </c>
      <c r="AH1582">
        <v>0</v>
      </c>
      <c r="BA1582">
        <v>5</v>
      </c>
      <c r="BB1582">
        <v>2</v>
      </c>
      <c r="BC1582">
        <v>70</v>
      </c>
      <c r="BD1582">
        <v>25</v>
      </c>
      <c r="BE1582">
        <v>0</v>
      </c>
      <c r="BF1582">
        <v>3.3</v>
      </c>
      <c r="BG1582">
        <v>60</v>
      </c>
      <c r="BH1582">
        <v>35</v>
      </c>
      <c r="BI1582">
        <v>120</v>
      </c>
      <c r="BJ1582">
        <v>105</v>
      </c>
      <c r="BK1582">
        <v>0</v>
      </c>
      <c r="BL1582">
        <v>73</v>
      </c>
      <c r="BM1582">
        <v>0</v>
      </c>
      <c r="BN1582">
        <v>40</v>
      </c>
      <c r="BO1582">
        <v>0</v>
      </c>
      <c r="BP1582">
        <v>0</v>
      </c>
      <c r="BQ1582" t="s">
        <v>18</v>
      </c>
      <c r="BR1582">
        <v>31</v>
      </c>
      <c r="BS1582">
        <v>15</v>
      </c>
      <c r="BT1582">
        <v>4</v>
      </c>
      <c r="BU1582">
        <v>1202</v>
      </c>
      <c r="BV1582">
        <v>6.4000000000000001E-2</v>
      </c>
      <c r="BW1582">
        <v>5.9499999999999997E-2</v>
      </c>
      <c r="BX1582">
        <v>24</v>
      </c>
      <c r="BY1582">
        <v>0</v>
      </c>
      <c r="BZ1582" t="s">
        <v>133</v>
      </c>
      <c r="CB1582">
        <v>4</v>
      </c>
      <c r="CC1582">
        <v>1</v>
      </c>
      <c r="CD1582">
        <v>90</v>
      </c>
      <c r="CE1582">
        <v>1</v>
      </c>
      <c r="CF1582">
        <v>1</v>
      </c>
      <c r="CG1582">
        <v>2.8</v>
      </c>
      <c r="CH1582">
        <v>0</v>
      </c>
    </row>
    <row r="1583" spans="1:86">
      <c r="A1583">
        <v>6</v>
      </c>
      <c r="B1583">
        <v>1</v>
      </c>
      <c r="C1583">
        <v>40</v>
      </c>
      <c r="D1583">
        <v>30</v>
      </c>
      <c r="E1583">
        <v>0</v>
      </c>
      <c r="F1583" s="24">
        <f t="shared" si="122"/>
        <v>23.000000000000004</v>
      </c>
      <c r="G1583">
        <v>70</v>
      </c>
      <c r="H1583" s="24">
        <f t="shared" si="124"/>
        <v>15</v>
      </c>
      <c r="I1583" s="24">
        <f t="shared" si="121"/>
        <v>18</v>
      </c>
      <c r="J1583" s="24">
        <f t="shared" si="123"/>
        <v>180</v>
      </c>
      <c r="K1583" s="24" t="str">
        <f t="shared" si="125"/>
        <v>00</v>
      </c>
      <c r="L1583">
        <v>73</v>
      </c>
      <c r="M1583">
        <v>0</v>
      </c>
      <c r="N1583">
        <v>40</v>
      </c>
      <c r="O1583">
        <v>0</v>
      </c>
      <c r="P1583">
        <v>0</v>
      </c>
      <c r="Q1583" t="s">
        <v>18</v>
      </c>
      <c r="R1583">
        <v>31</v>
      </c>
      <c r="S1583">
        <v>15</v>
      </c>
      <c r="T1583">
        <v>4</v>
      </c>
      <c r="U1583">
        <v>3202</v>
      </c>
      <c r="V1583">
        <v>4.4999999999999998E-2</v>
      </c>
      <c r="W1583">
        <v>2.5000000000000001E-2</v>
      </c>
      <c r="X1583">
        <v>24</v>
      </c>
      <c r="Y1583">
        <v>0</v>
      </c>
      <c r="Z1583" t="s">
        <v>133</v>
      </c>
      <c r="AB1583">
        <v>2.8</v>
      </c>
      <c r="AC1583">
        <v>1</v>
      </c>
      <c r="AD1583">
        <v>90</v>
      </c>
      <c r="AE1583">
        <v>1</v>
      </c>
      <c r="AF1583">
        <v>1</v>
      </c>
      <c r="AG1583">
        <v>2.8</v>
      </c>
      <c r="AH1583">
        <v>0</v>
      </c>
      <c r="BA1583">
        <v>6</v>
      </c>
      <c r="BB1583">
        <v>1</v>
      </c>
      <c r="BC1583">
        <v>40</v>
      </c>
      <c r="BD1583">
        <v>30</v>
      </c>
      <c r="BE1583">
        <v>0</v>
      </c>
      <c r="BF1583">
        <v>2.2000000000000002</v>
      </c>
      <c r="BG1583">
        <v>70</v>
      </c>
      <c r="BH1583">
        <v>35</v>
      </c>
      <c r="BI1583">
        <v>140</v>
      </c>
      <c r="BJ1583">
        <v>105</v>
      </c>
      <c r="BK1583">
        <v>0</v>
      </c>
      <c r="BL1583">
        <v>73</v>
      </c>
      <c r="BM1583">
        <v>0</v>
      </c>
      <c r="BN1583">
        <v>40</v>
      </c>
      <c r="BO1583">
        <v>0</v>
      </c>
      <c r="BP1583">
        <v>0</v>
      </c>
      <c r="BQ1583" t="s">
        <v>18</v>
      </c>
      <c r="BR1583">
        <v>31</v>
      </c>
      <c r="BS1583">
        <v>15</v>
      </c>
      <c r="BT1583">
        <v>4</v>
      </c>
      <c r="BU1583">
        <v>3202</v>
      </c>
      <c r="BV1583">
        <v>4.4999999999999998E-2</v>
      </c>
      <c r="BW1583">
        <v>2.5000000000000001E-2</v>
      </c>
      <c r="BX1583">
        <v>24</v>
      </c>
      <c r="BY1583">
        <v>0</v>
      </c>
      <c r="BZ1583" t="s">
        <v>133</v>
      </c>
      <c r="CB1583">
        <v>2.8</v>
      </c>
      <c r="CC1583">
        <v>1</v>
      </c>
      <c r="CD1583">
        <v>90</v>
      </c>
      <c r="CE1583">
        <v>1</v>
      </c>
      <c r="CF1583">
        <v>1</v>
      </c>
      <c r="CG1583">
        <v>2.8</v>
      </c>
      <c r="CH1583">
        <v>0</v>
      </c>
    </row>
    <row r="1584" spans="1:86">
      <c r="F1584" s="24" t="str">
        <f t="shared" si="122"/>
        <v/>
      </c>
      <c r="H1584" s="24" t="str">
        <f t="shared" si="124"/>
        <v/>
      </c>
      <c r="I1584" s="24" t="str">
        <f t="shared" ref="I1584:I1647" si="126">IF(BI1584="","",ROUND(BI1584*10/80,0))</f>
        <v/>
      </c>
      <c r="J1584" s="24" t="str">
        <f t="shared" si="123"/>
        <v/>
      </c>
      <c r="K1584" s="24" t="str">
        <f t="shared" si="125"/>
        <v/>
      </c>
      <c r="AC1584">
        <v>1</v>
      </c>
      <c r="AE1584">
        <v>1</v>
      </c>
      <c r="AF1584">
        <v>1</v>
      </c>
      <c r="AH1584">
        <v>0</v>
      </c>
      <c r="BK1584">
        <v>0</v>
      </c>
      <c r="CC1584">
        <v>1</v>
      </c>
      <c r="CE1584">
        <v>1</v>
      </c>
      <c r="CF1584">
        <v>1</v>
      </c>
      <c r="CH1584">
        <v>0</v>
      </c>
    </row>
    <row r="1585" spans="1:86">
      <c r="F1585" s="24" t="str">
        <f t="shared" si="122"/>
        <v/>
      </c>
      <c r="H1585" s="24" t="str">
        <f t="shared" si="124"/>
        <v/>
      </c>
      <c r="I1585" s="24" t="str">
        <f t="shared" si="126"/>
        <v/>
      </c>
      <c r="J1585" s="24" t="str">
        <f t="shared" si="123"/>
        <v/>
      </c>
      <c r="K1585" s="24" t="str">
        <f t="shared" si="125"/>
        <v/>
      </c>
      <c r="AC1585">
        <v>1</v>
      </c>
      <c r="AE1585">
        <v>1</v>
      </c>
      <c r="AF1585">
        <v>1</v>
      </c>
      <c r="AH1585">
        <v>0</v>
      </c>
      <c r="BK1585">
        <v>0</v>
      </c>
      <c r="CC1585">
        <v>1</v>
      </c>
      <c r="CE1585">
        <v>1</v>
      </c>
      <c r="CF1585">
        <v>1</v>
      </c>
      <c r="CH1585">
        <v>0</v>
      </c>
    </row>
    <row r="1586" spans="1:86">
      <c r="A1586">
        <v>2</v>
      </c>
      <c r="B1586">
        <v>4</v>
      </c>
      <c r="C1586">
        <v>300</v>
      </c>
      <c r="D1586">
        <v>55</v>
      </c>
      <c r="E1586">
        <v>0</v>
      </c>
      <c r="F1586" s="24">
        <f t="shared" si="122"/>
        <v>135</v>
      </c>
      <c r="G1586">
        <v>50</v>
      </c>
      <c r="H1586" s="24">
        <f t="shared" si="124"/>
        <v>15</v>
      </c>
      <c r="I1586" s="24">
        <f t="shared" si="126"/>
        <v>15</v>
      </c>
      <c r="J1586" s="24">
        <f t="shared" si="123"/>
        <v>180</v>
      </c>
      <c r="K1586" s="24" t="str">
        <f t="shared" si="125"/>
        <v>03</v>
      </c>
      <c r="L1586">
        <v>31</v>
      </c>
      <c r="M1586">
        <v>0</v>
      </c>
      <c r="N1586">
        <v>0</v>
      </c>
      <c r="O1586">
        <v>1</v>
      </c>
      <c r="P1586">
        <v>0</v>
      </c>
      <c r="Q1586" t="s">
        <v>18</v>
      </c>
      <c r="R1586">
        <v>21</v>
      </c>
      <c r="S1586">
        <v>10</v>
      </c>
      <c r="T1586">
        <v>3</v>
      </c>
      <c r="U1586">
        <v>1502</v>
      </c>
      <c r="V1586">
        <v>0.24199999999999999</v>
      </c>
      <c r="W1586">
        <v>0.21299999999999999</v>
      </c>
      <c r="X1586">
        <v>24</v>
      </c>
      <c r="Y1586">
        <v>0</v>
      </c>
      <c r="Z1586" t="s">
        <v>133</v>
      </c>
      <c r="AB1586">
        <v>0</v>
      </c>
      <c r="AC1586">
        <v>1</v>
      </c>
      <c r="AD1586">
        <v>90</v>
      </c>
      <c r="AE1586">
        <v>1</v>
      </c>
      <c r="AF1586">
        <v>1</v>
      </c>
      <c r="AG1586">
        <v>4</v>
      </c>
      <c r="AH1586">
        <v>0</v>
      </c>
      <c r="BA1586">
        <v>2</v>
      </c>
      <c r="BB1586">
        <v>4</v>
      </c>
      <c r="BC1586">
        <v>300</v>
      </c>
      <c r="BD1586">
        <v>55</v>
      </c>
      <c r="BE1586">
        <v>0</v>
      </c>
      <c r="BF1586">
        <v>13.4</v>
      </c>
      <c r="BG1586">
        <v>50</v>
      </c>
      <c r="BH1586">
        <v>35</v>
      </c>
      <c r="BI1586">
        <v>120</v>
      </c>
      <c r="BJ1586">
        <v>105</v>
      </c>
      <c r="BK1586">
        <v>0</v>
      </c>
      <c r="BL1586">
        <v>31</v>
      </c>
      <c r="BM1586">
        <v>0</v>
      </c>
      <c r="BN1586">
        <v>0</v>
      </c>
      <c r="BO1586">
        <v>1</v>
      </c>
      <c r="BP1586">
        <v>0</v>
      </c>
      <c r="BQ1586" t="s">
        <v>18</v>
      </c>
      <c r="BR1586">
        <v>21</v>
      </c>
      <c r="BS1586">
        <v>10</v>
      </c>
      <c r="BT1586">
        <v>3</v>
      </c>
      <c r="BU1586">
        <v>1502</v>
      </c>
      <c r="BV1586">
        <v>0.24199999999999999</v>
      </c>
      <c r="BW1586">
        <v>0.21299999999999999</v>
      </c>
      <c r="BX1586">
        <v>24</v>
      </c>
      <c r="BY1586">
        <v>0</v>
      </c>
      <c r="BZ1586" t="s">
        <v>133</v>
      </c>
      <c r="CB1586">
        <v>0</v>
      </c>
      <c r="CC1586">
        <v>1</v>
      </c>
      <c r="CD1586">
        <v>90</v>
      </c>
      <c r="CE1586">
        <v>1</v>
      </c>
      <c r="CF1586">
        <v>1</v>
      </c>
      <c r="CG1586">
        <v>4</v>
      </c>
      <c r="CH1586">
        <v>0</v>
      </c>
    </row>
    <row r="1587" spans="1:86">
      <c r="A1587">
        <v>3</v>
      </c>
      <c r="B1587">
        <v>3</v>
      </c>
      <c r="C1587">
        <v>200</v>
      </c>
      <c r="D1587">
        <v>40</v>
      </c>
      <c r="E1587">
        <v>0</v>
      </c>
      <c r="F1587" s="24">
        <f t="shared" si="122"/>
        <v>85</v>
      </c>
      <c r="G1587">
        <v>50</v>
      </c>
      <c r="H1587" s="24">
        <f t="shared" si="124"/>
        <v>15</v>
      </c>
      <c r="I1587" s="24">
        <f t="shared" si="126"/>
        <v>15</v>
      </c>
      <c r="J1587" s="24">
        <f t="shared" si="123"/>
        <v>180</v>
      </c>
      <c r="K1587" s="24" t="str">
        <f t="shared" si="125"/>
        <v>03</v>
      </c>
      <c r="L1587">
        <v>32</v>
      </c>
      <c r="M1587">
        <v>0</v>
      </c>
      <c r="N1587">
        <v>0</v>
      </c>
      <c r="O1587">
        <v>1</v>
      </c>
      <c r="P1587">
        <v>0</v>
      </c>
      <c r="Q1587" t="s">
        <v>18</v>
      </c>
      <c r="R1587">
        <v>31</v>
      </c>
      <c r="S1587">
        <v>15</v>
      </c>
      <c r="T1587">
        <v>4</v>
      </c>
      <c r="U1587">
        <v>1502</v>
      </c>
      <c r="V1587">
        <v>0.14799999999999999</v>
      </c>
      <c r="W1587">
        <v>0.13469999999999999</v>
      </c>
      <c r="X1587">
        <v>24</v>
      </c>
      <c r="Y1587">
        <v>0</v>
      </c>
      <c r="Z1587" t="s">
        <v>133</v>
      </c>
      <c r="AB1587">
        <v>0</v>
      </c>
      <c r="AC1587">
        <v>1</v>
      </c>
      <c r="AD1587">
        <v>90</v>
      </c>
      <c r="AE1587">
        <v>1</v>
      </c>
      <c r="AF1587">
        <v>1</v>
      </c>
      <c r="AG1587">
        <v>4</v>
      </c>
      <c r="AH1587">
        <v>0</v>
      </c>
      <c r="BA1587">
        <v>3</v>
      </c>
      <c r="BB1587">
        <v>3</v>
      </c>
      <c r="BC1587">
        <v>200</v>
      </c>
      <c r="BD1587">
        <v>40</v>
      </c>
      <c r="BE1587">
        <v>0</v>
      </c>
      <c r="BF1587">
        <v>8.6</v>
      </c>
      <c r="BG1587">
        <v>50</v>
      </c>
      <c r="BH1587">
        <v>35</v>
      </c>
      <c r="BI1587">
        <v>120</v>
      </c>
      <c r="BJ1587">
        <v>105</v>
      </c>
      <c r="BK1587">
        <v>0</v>
      </c>
      <c r="BL1587">
        <v>32</v>
      </c>
      <c r="BM1587">
        <v>0</v>
      </c>
      <c r="BN1587">
        <v>0</v>
      </c>
      <c r="BO1587">
        <v>1</v>
      </c>
      <c r="BP1587">
        <v>0</v>
      </c>
      <c r="BQ1587" t="s">
        <v>18</v>
      </c>
      <c r="BR1587">
        <v>31</v>
      </c>
      <c r="BS1587">
        <v>15</v>
      </c>
      <c r="BT1587">
        <v>4</v>
      </c>
      <c r="BU1587">
        <v>1502</v>
      </c>
      <c r="BV1587">
        <v>0.14799999999999999</v>
      </c>
      <c r="BW1587">
        <v>0.13469999999999999</v>
      </c>
      <c r="BX1587">
        <v>24</v>
      </c>
      <c r="BY1587">
        <v>0</v>
      </c>
      <c r="BZ1587" t="s">
        <v>133</v>
      </c>
      <c r="CB1587">
        <v>0</v>
      </c>
      <c r="CC1587">
        <v>1</v>
      </c>
      <c r="CD1587">
        <v>90</v>
      </c>
      <c r="CE1587">
        <v>1</v>
      </c>
      <c r="CF1587">
        <v>1</v>
      </c>
      <c r="CG1587">
        <v>4</v>
      </c>
      <c r="CH1587">
        <v>0</v>
      </c>
    </row>
    <row r="1588" spans="1:86">
      <c r="A1588">
        <v>4</v>
      </c>
      <c r="B1588">
        <v>2</v>
      </c>
      <c r="C1588">
        <v>140</v>
      </c>
      <c r="D1588">
        <v>40</v>
      </c>
      <c r="E1588">
        <v>0</v>
      </c>
      <c r="F1588" s="24">
        <f t="shared" si="122"/>
        <v>53</v>
      </c>
      <c r="G1588">
        <v>60</v>
      </c>
      <c r="H1588" s="24">
        <f t="shared" si="124"/>
        <v>15</v>
      </c>
      <c r="I1588" s="24">
        <f t="shared" si="126"/>
        <v>15</v>
      </c>
      <c r="J1588" s="24">
        <f t="shared" si="123"/>
        <v>180</v>
      </c>
      <c r="K1588" s="24" t="str">
        <f t="shared" si="125"/>
        <v>03</v>
      </c>
      <c r="L1588">
        <v>53</v>
      </c>
      <c r="M1588">
        <v>0</v>
      </c>
      <c r="N1588">
        <v>40</v>
      </c>
      <c r="O1588">
        <v>0</v>
      </c>
      <c r="P1588">
        <v>0</v>
      </c>
      <c r="Q1588" t="s">
        <v>18</v>
      </c>
      <c r="R1588">
        <v>31</v>
      </c>
      <c r="S1588">
        <v>15</v>
      </c>
      <c r="T1588">
        <v>4</v>
      </c>
      <c r="U1588">
        <v>1202</v>
      </c>
      <c r="V1588">
        <v>9.2999999999999999E-2</v>
      </c>
      <c r="W1588">
        <v>8.5599999999999996E-2</v>
      </c>
      <c r="X1588">
        <v>24</v>
      </c>
      <c r="Y1588">
        <v>0</v>
      </c>
      <c r="Z1588" t="s">
        <v>133</v>
      </c>
      <c r="AB1588">
        <v>0</v>
      </c>
      <c r="AC1588">
        <v>1</v>
      </c>
      <c r="AD1588">
        <v>90</v>
      </c>
      <c r="AE1588">
        <v>1</v>
      </c>
      <c r="AF1588">
        <v>1</v>
      </c>
      <c r="AG1588">
        <v>4</v>
      </c>
      <c r="AH1588">
        <v>0</v>
      </c>
      <c r="BA1588">
        <v>4</v>
      </c>
      <c r="BB1588">
        <v>2</v>
      </c>
      <c r="BC1588">
        <v>140</v>
      </c>
      <c r="BD1588">
        <v>40</v>
      </c>
      <c r="BE1588">
        <v>0</v>
      </c>
      <c r="BF1588">
        <v>5.3</v>
      </c>
      <c r="BG1588">
        <v>60</v>
      </c>
      <c r="BH1588">
        <v>35</v>
      </c>
      <c r="BI1588">
        <v>120</v>
      </c>
      <c r="BJ1588">
        <v>105</v>
      </c>
      <c r="BK1588">
        <v>0</v>
      </c>
      <c r="BL1588">
        <v>53</v>
      </c>
      <c r="BM1588">
        <v>0</v>
      </c>
      <c r="BN1588">
        <v>40</v>
      </c>
      <c r="BO1588">
        <v>0</v>
      </c>
      <c r="BP1588">
        <v>0</v>
      </c>
      <c r="BQ1588" t="s">
        <v>18</v>
      </c>
      <c r="BR1588">
        <v>31</v>
      </c>
      <c r="BS1588">
        <v>15</v>
      </c>
      <c r="BT1588">
        <v>4</v>
      </c>
      <c r="BU1588">
        <v>1202</v>
      </c>
      <c r="BV1588">
        <v>9.2999999999999999E-2</v>
      </c>
      <c r="BW1588">
        <v>8.5599999999999996E-2</v>
      </c>
      <c r="BX1588">
        <v>24</v>
      </c>
      <c r="BY1588">
        <v>0</v>
      </c>
      <c r="BZ1588" t="s">
        <v>133</v>
      </c>
      <c r="CB1588">
        <v>0</v>
      </c>
      <c r="CC1588">
        <v>1</v>
      </c>
      <c r="CD1588">
        <v>90</v>
      </c>
      <c r="CE1588">
        <v>1</v>
      </c>
      <c r="CF1588">
        <v>1</v>
      </c>
      <c r="CG1588">
        <v>4</v>
      </c>
      <c r="CH1588">
        <v>0</v>
      </c>
    </row>
    <row r="1589" spans="1:86">
      <c r="A1589">
        <v>5</v>
      </c>
      <c r="B1589">
        <v>1</v>
      </c>
      <c r="C1589">
        <v>60</v>
      </c>
      <c r="D1589">
        <v>35</v>
      </c>
      <c r="E1589">
        <v>0</v>
      </c>
      <c r="F1589" s="24">
        <f t="shared" si="122"/>
        <v>33</v>
      </c>
      <c r="G1589">
        <v>60</v>
      </c>
      <c r="H1589" s="24">
        <f t="shared" si="124"/>
        <v>15</v>
      </c>
      <c r="I1589" s="24">
        <f t="shared" si="126"/>
        <v>15</v>
      </c>
      <c r="J1589" s="24">
        <f t="shared" si="123"/>
        <v>180</v>
      </c>
      <c r="K1589" s="24" t="str">
        <f t="shared" si="125"/>
        <v>00</v>
      </c>
      <c r="L1589">
        <v>73</v>
      </c>
      <c r="M1589">
        <v>0</v>
      </c>
      <c r="N1589">
        <v>40</v>
      </c>
      <c r="O1589">
        <v>0</v>
      </c>
      <c r="P1589">
        <v>0</v>
      </c>
      <c r="Q1589" t="s">
        <v>18</v>
      </c>
      <c r="R1589">
        <v>31</v>
      </c>
      <c r="S1589">
        <v>15</v>
      </c>
      <c r="T1589">
        <v>4</v>
      </c>
      <c r="U1589">
        <v>2202</v>
      </c>
      <c r="V1589">
        <v>4.3999999999999997E-2</v>
      </c>
      <c r="W1589">
        <v>3.7999999999999999E-2</v>
      </c>
      <c r="X1589">
        <v>24</v>
      </c>
      <c r="Y1589">
        <v>0</v>
      </c>
      <c r="Z1589" t="s">
        <v>133</v>
      </c>
      <c r="AB1589">
        <v>4</v>
      </c>
      <c r="AC1589">
        <v>1</v>
      </c>
      <c r="AD1589">
        <v>90</v>
      </c>
      <c r="AE1589">
        <v>1</v>
      </c>
      <c r="AF1589">
        <v>1</v>
      </c>
      <c r="AG1589">
        <v>4</v>
      </c>
      <c r="AH1589">
        <v>0</v>
      </c>
      <c r="BA1589">
        <v>5</v>
      </c>
      <c r="BB1589">
        <v>1</v>
      </c>
      <c r="BC1589">
        <v>60</v>
      </c>
      <c r="BD1589">
        <v>35</v>
      </c>
      <c r="BE1589">
        <v>0</v>
      </c>
      <c r="BF1589">
        <v>3.3</v>
      </c>
      <c r="BG1589">
        <v>60</v>
      </c>
      <c r="BH1589">
        <v>35</v>
      </c>
      <c r="BI1589">
        <v>120</v>
      </c>
      <c r="BJ1589">
        <v>105</v>
      </c>
      <c r="BK1589">
        <v>0</v>
      </c>
      <c r="BL1589">
        <v>73</v>
      </c>
      <c r="BM1589">
        <v>0</v>
      </c>
      <c r="BN1589">
        <v>40</v>
      </c>
      <c r="BO1589">
        <v>0</v>
      </c>
      <c r="BP1589">
        <v>0</v>
      </c>
      <c r="BQ1589" t="s">
        <v>18</v>
      </c>
      <c r="BR1589">
        <v>31</v>
      </c>
      <c r="BS1589">
        <v>15</v>
      </c>
      <c r="BT1589">
        <v>4</v>
      </c>
      <c r="BU1589">
        <v>2202</v>
      </c>
      <c r="BV1589">
        <v>4.3999999999999997E-2</v>
      </c>
      <c r="BW1589">
        <v>3.7999999999999999E-2</v>
      </c>
      <c r="BX1589">
        <v>24</v>
      </c>
      <c r="BY1589">
        <v>0</v>
      </c>
      <c r="BZ1589" t="s">
        <v>133</v>
      </c>
      <c r="CB1589">
        <v>4</v>
      </c>
      <c r="CC1589">
        <v>1</v>
      </c>
      <c r="CD1589">
        <v>90</v>
      </c>
      <c r="CE1589">
        <v>1</v>
      </c>
      <c r="CF1589">
        <v>1</v>
      </c>
      <c r="CG1589">
        <v>4</v>
      </c>
      <c r="CH1589">
        <v>0</v>
      </c>
    </row>
    <row r="1590" spans="1:86">
      <c r="F1590" s="24" t="str">
        <f t="shared" si="122"/>
        <v/>
      </c>
      <c r="H1590" s="24" t="str">
        <f t="shared" si="124"/>
        <v/>
      </c>
      <c r="I1590" s="24" t="str">
        <f t="shared" si="126"/>
        <v/>
      </c>
      <c r="J1590" s="24" t="str">
        <f t="shared" si="123"/>
        <v/>
      </c>
      <c r="K1590" s="24" t="str">
        <f t="shared" si="125"/>
        <v/>
      </c>
      <c r="AC1590">
        <v>1</v>
      </c>
      <c r="AE1590">
        <v>1</v>
      </c>
      <c r="AF1590">
        <v>1</v>
      </c>
      <c r="AH1590">
        <v>0</v>
      </c>
      <c r="BK1590">
        <v>0</v>
      </c>
      <c r="CC1590">
        <v>1</v>
      </c>
      <c r="CE1590">
        <v>1</v>
      </c>
      <c r="CF1590">
        <v>1</v>
      </c>
      <c r="CH1590">
        <v>0</v>
      </c>
    </row>
    <row r="1591" spans="1:86">
      <c r="F1591" s="24" t="str">
        <f t="shared" si="122"/>
        <v/>
      </c>
      <c r="H1591" s="24" t="str">
        <f t="shared" si="124"/>
        <v/>
      </c>
      <c r="I1591" s="24" t="str">
        <f t="shared" si="126"/>
        <v/>
      </c>
      <c r="J1591" s="24" t="str">
        <f t="shared" si="123"/>
        <v/>
      </c>
      <c r="K1591" s="24" t="str">
        <f t="shared" si="125"/>
        <v/>
      </c>
      <c r="AC1591">
        <v>1</v>
      </c>
      <c r="AE1591">
        <v>1</v>
      </c>
      <c r="AF1591">
        <v>1</v>
      </c>
      <c r="AH1591">
        <v>0</v>
      </c>
      <c r="BK1591">
        <v>0</v>
      </c>
      <c r="CC1591">
        <v>1</v>
      </c>
      <c r="CE1591">
        <v>1</v>
      </c>
      <c r="CF1591">
        <v>1</v>
      </c>
      <c r="CH1591">
        <v>0</v>
      </c>
    </row>
    <row r="1592" spans="1:86">
      <c r="A1592">
        <v>2</v>
      </c>
      <c r="B1592">
        <v>9</v>
      </c>
      <c r="C1592">
        <v>300</v>
      </c>
      <c r="D1592">
        <v>55</v>
      </c>
      <c r="E1592">
        <v>0</v>
      </c>
      <c r="F1592" s="24">
        <f t="shared" si="122"/>
        <v>135</v>
      </c>
      <c r="G1592">
        <v>50</v>
      </c>
      <c r="H1592" s="24">
        <f t="shared" si="124"/>
        <v>15</v>
      </c>
      <c r="I1592" s="24">
        <f t="shared" si="126"/>
        <v>15</v>
      </c>
      <c r="J1592" s="24">
        <f t="shared" si="123"/>
        <v>180</v>
      </c>
      <c r="K1592" s="24" t="str">
        <f t="shared" si="125"/>
        <v>03</v>
      </c>
      <c r="L1592">
        <v>31</v>
      </c>
      <c r="M1592">
        <v>0</v>
      </c>
      <c r="N1592">
        <v>0</v>
      </c>
      <c r="O1592">
        <v>1</v>
      </c>
      <c r="P1592">
        <v>0</v>
      </c>
      <c r="Q1592" t="s">
        <v>18</v>
      </c>
      <c r="R1592">
        <v>21</v>
      </c>
      <c r="S1592">
        <v>10</v>
      </c>
      <c r="T1592">
        <v>3</v>
      </c>
      <c r="U1592">
        <v>1502</v>
      </c>
      <c r="V1592">
        <v>0.27400000000000002</v>
      </c>
      <c r="W1592">
        <v>0.24110000000000001</v>
      </c>
      <c r="X1592">
        <v>24</v>
      </c>
      <c r="Y1592">
        <v>0</v>
      </c>
      <c r="Z1592" t="s">
        <v>133</v>
      </c>
      <c r="AB1592">
        <v>0</v>
      </c>
      <c r="AC1592">
        <v>1</v>
      </c>
      <c r="AD1592">
        <v>113</v>
      </c>
      <c r="AE1592">
        <v>1</v>
      </c>
      <c r="AF1592">
        <v>1</v>
      </c>
      <c r="AG1592">
        <v>0.5</v>
      </c>
      <c r="AH1592">
        <v>0</v>
      </c>
      <c r="BA1592">
        <v>2</v>
      </c>
      <c r="BB1592">
        <v>9</v>
      </c>
      <c r="BC1592">
        <v>300</v>
      </c>
      <c r="BD1592">
        <v>55</v>
      </c>
      <c r="BE1592">
        <v>0</v>
      </c>
      <c r="BF1592">
        <v>13.4</v>
      </c>
      <c r="BG1592">
        <v>50</v>
      </c>
      <c r="BH1592">
        <v>35</v>
      </c>
      <c r="BI1592">
        <v>120</v>
      </c>
      <c r="BJ1592">
        <v>105</v>
      </c>
      <c r="BK1592">
        <v>0</v>
      </c>
      <c r="BL1592">
        <v>31</v>
      </c>
      <c r="BM1592">
        <v>0</v>
      </c>
      <c r="BN1592">
        <v>0</v>
      </c>
      <c r="BO1592">
        <v>1</v>
      </c>
      <c r="BP1592">
        <v>0</v>
      </c>
      <c r="BQ1592" t="s">
        <v>18</v>
      </c>
      <c r="BR1592">
        <v>21</v>
      </c>
      <c r="BS1592">
        <v>10</v>
      </c>
      <c r="BT1592">
        <v>3</v>
      </c>
      <c r="BU1592">
        <v>1502</v>
      </c>
      <c r="BV1592">
        <v>0.27400000000000002</v>
      </c>
      <c r="BW1592">
        <v>0.24110000000000001</v>
      </c>
      <c r="BX1592">
        <v>24</v>
      </c>
      <c r="BY1592">
        <v>0</v>
      </c>
      <c r="BZ1592" t="s">
        <v>133</v>
      </c>
      <c r="CB1592">
        <v>0</v>
      </c>
      <c r="CC1592">
        <v>1</v>
      </c>
      <c r="CD1592">
        <v>113</v>
      </c>
      <c r="CE1592">
        <v>1</v>
      </c>
      <c r="CF1592">
        <v>1</v>
      </c>
      <c r="CG1592">
        <v>0.5</v>
      </c>
      <c r="CH1592">
        <v>0</v>
      </c>
    </row>
    <row r="1593" spans="1:86">
      <c r="A1593">
        <v>3</v>
      </c>
      <c r="B1593">
        <v>8</v>
      </c>
      <c r="C1593">
        <v>200</v>
      </c>
      <c r="D1593">
        <v>40</v>
      </c>
      <c r="E1593">
        <v>0</v>
      </c>
      <c r="F1593" s="24">
        <f t="shared" si="122"/>
        <v>85</v>
      </c>
      <c r="G1593">
        <v>50</v>
      </c>
      <c r="H1593" s="24">
        <f t="shared" si="124"/>
        <v>15</v>
      </c>
      <c r="I1593" s="24">
        <f t="shared" si="126"/>
        <v>15</v>
      </c>
      <c r="J1593" s="24">
        <f t="shared" si="123"/>
        <v>180</v>
      </c>
      <c r="K1593" s="24" t="str">
        <f t="shared" si="125"/>
        <v>03</v>
      </c>
      <c r="L1593">
        <v>32</v>
      </c>
      <c r="M1593">
        <v>0</v>
      </c>
      <c r="N1593">
        <v>0</v>
      </c>
      <c r="O1593">
        <v>1</v>
      </c>
      <c r="P1593">
        <v>0</v>
      </c>
      <c r="Q1593" t="s">
        <v>18</v>
      </c>
      <c r="R1593">
        <v>31</v>
      </c>
      <c r="S1593">
        <v>15</v>
      </c>
      <c r="T1593">
        <v>4</v>
      </c>
      <c r="U1593">
        <v>1502</v>
      </c>
      <c r="V1593">
        <v>0.18</v>
      </c>
      <c r="W1593">
        <v>0.1638</v>
      </c>
      <c r="X1593">
        <v>24</v>
      </c>
      <c r="Y1593">
        <v>0</v>
      </c>
      <c r="Z1593" t="s">
        <v>133</v>
      </c>
      <c r="AB1593">
        <v>0</v>
      </c>
      <c r="AC1593">
        <v>1</v>
      </c>
      <c r="AD1593">
        <v>113</v>
      </c>
      <c r="AE1593">
        <v>1</v>
      </c>
      <c r="AF1593">
        <v>1</v>
      </c>
      <c r="AG1593">
        <v>0.5</v>
      </c>
      <c r="AH1593">
        <v>0</v>
      </c>
      <c r="BA1593">
        <v>3</v>
      </c>
      <c r="BB1593">
        <v>8</v>
      </c>
      <c r="BC1593">
        <v>200</v>
      </c>
      <c r="BD1593">
        <v>40</v>
      </c>
      <c r="BE1593">
        <v>0</v>
      </c>
      <c r="BF1593">
        <v>8.6</v>
      </c>
      <c r="BG1593">
        <v>50</v>
      </c>
      <c r="BH1593">
        <v>35</v>
      </c>
      <c r="BI1593">
        <v>120</v>
      </c>
      <c r="BJ1593">
        <v>105</v>
      </c>
      <c r="BK1593">
        <v>0</v>
      </c>
      <c r="BL1593">
        <v>32</v>
      </c>
      <c r="BM1593">
        <v>0</v>
      </c>
      <c r="BN1593">
        <v>0</v>
      </c>
      <c r="BO1593">
        <v>1</v>
      </c>
      <c r="BP1593">
        <v>0</v>
      </c>
      <c r="BQ1593" t="s">
        <v>18</v>
      </c>
      <c r="BR1593">
        <v>31</v>
      </c>
      <c r="BS1593">
        <v>15</v>
      </c>
      <c r="BT1593">
        <v>4</v>
      </c>
      <c r="BU1593">
        <v>1502</v>
      </c>
      <c r="BV1593">
        <v>0.18</v>
      </c>
      <c r="BW1593">
        <v>0.1638</v>
      </c>
      <c r="BX1593">
        <v>24</v>
      </c>
      <c r="BY1593">
        <v>0</v>
      </c>
      <c r="BZ1593" t="s">
        <v>133</v>
      </c>
      <c r="CB1593">
        <v>0</v>
      </c>
      <c r="CC1593">
        <v>1</v>
      </c>
      <c r="CD1593">
        <v>113</v>
      </c>
      <c r="CE1593">
        <v>1</v>
      </c>
      <c r="CF1593">
        <v>1</v>
      </c>
      <c r="CG1593">
        <v>0.5</v>
      </c>
      <c r="CH1593">
        <v>0</v>
      </c>
    </row>
    <row r="1594" spans="1:86">
      <c r="A1594">
        <v>4</v>
      </c>
      <c r="B1594">
        <v>7</v>
      </c>
      <c r="C1594">
        <v>140</v>
      </c>
      <c r="D1594">
        <v>40</v>
      </c>
      <c r="E1594">
        <v>0</v>
      </c>
      <c r="F1594" s="24">
        <f t="shared" si="122"/>
        <v>53</v>
      </c>
      <c r="G1594">
        <v>60</v>
      </c>
      <c r="H1594" s="24">
        <f t="shared" si="124"/>
        <v>15</v>
      </c>
      <c r="I1594" s="24">
        <f t="shared" si="126"/>
        <v>15</v>
      </c>
      <c r="J1594" s="24">
        <f t="shared" si="123"/>
        <v>180</v>
      </c>
      <c r="K1594" s="24" t="str">
        <f t="shared" si="125"/>
        <v>03</v>
      </c>
      <c r="L1594">
        <v>53</v>
      </c>
      <c r="M1594">
        <v>0</v>
      </c>
      <c r="N1594">
        <v>40</v>
      </c>
      <c r="O1594">
        <v>0</v>
      </c>
      <c r="P1594">
        <v>0</v>
      </c>
      <c r="Q1594" t="s">
        <v>18</v>
      </c>
      <c r="R1594">
        <v>31</v>
      </c>
      <c r="S1594">
        <v>15</v>
      </c>
      <c r="T1594">
        <v>4</v>
      </c>
      <c r="U1594">
        <v>1202</v>
      </c>
      <c r="V1594">
        <v>0.125</v>
      </c>
      <c r="W1594">
        <v>0.115</v>
      </c>
      <c r="X1594">
        <v>24</v>
      </c>
      <c r="Y1594">
        <v>0</v>
      </c>
      <c r="Z1594" t="s">
        <v>133</v>
      </c>
      <c r="AB1594">
        <v>0</v>
      </c>
      <c r="AC1594">
        <v>1</v>
      </c>
      <c r="AD1594">
        <v>113</v>
      </c>
      <c r="AE1594">
        <v>1</v>
      </c>
      <c r="AF1594">
        <v>1</v>
      </c>
      <c r="AG1594">
        <v>0.5</v>
      </c>
      <c r="AH1594">
        <v>0</v>
      </c>
      <c r="BA1594">
        <v>4</v>
      </c>
      <c r="BB1594">
        <v>7</v>
      </c>
      <c r="BC1594">
        <v>140</v>
      </c>
      <c r="BD1594">
        <v>40</v>
      </c>
      <c r="BE1594">
        <v>0</v>
      </c>
      <c r="BF1594">
        <v>5.3</v>
      </c>
      <c r="BG1594">
        <v>60</v>
      </c>
      <c r="BH1594">
        <v>35</v>
      </c>
      <c r="BI1594">
        <v>120</v>
      </c>
      <c r="BJ1594">
        <v>105</v>
      </c>
      <c r="BK1594">
        <v>0</v>
      </c>
      <c r="BL1594">
        <v>53</v>
      </c>
      <c r="BM1594">
        <v>0</v>
      </c>
      <c r="BN1594">
        <v>40</v>
      </c>
      <c r="BO1594">
        <v>0</v>
      </c>
      <c r="BP1594">
        <v>0</v>
      </c>
      <c r="BQ1594" t="s">
        <v>18</v>
      </c>
      <c r="BR1594">
        <v>31</v>
      </c>
      <c r="BS1594">
        <v>15</v>
      </c>
      <c r="BT1594">
        <v>4</v>
      </c>
      <c r="BU1594">
        <v>1202</v>
      </c>
      <c r="BV1594">
        <v>0.125</v>
      </c>
      <c r="BW1594">
        <v>0.115</v>
      </c>
      <c r="BX1594">
        <v>24</v>
      </c>
      <c r="BY1594">
        <v>0</v>
      </c>
      <c r="BZ1594" t="s">
        <v>133</v>
      </c>
      <c r="CB1594">
        <v>0</v>
      </c>
      <c r="CC1594">
        <v>1</v>
      </c>
      <c r="CD1594">
        <v>113</v>
      </c>
      <c r="CE1594">
        <v>1</v>
      </c>
      <c r="CF1594">
        <v>1</v>
      </c>
      <c r="CG1594">
        <v>0.5</v>
      </c>
      <c r="CH1594">
        <v>0</v>
      </c>
    </row>
    <row r="1595" spans="1:86">
      <c r="A1595">
        <v>5</v>
      </c>
      <c r="B1595">
        <v>6</v>
      </c>
      <c r="C1595">
        <v>70</v>
      </c>
      <c r="D1595">
        <v>25</v>
      </c>
      <c r="E1595">
        <v>0</v>
      </c>
      <c r="F1595" s="24">
        <f t="shared" si="122"/>
        <v>33</v>
      </c>
      <c r="G1595">
        <v>60</v>
      </c>
      <c r="H1595" s="24">
        <f t="shared" si="124"/>
        <v>15</v>
      </c>
      <c r="I1595" s="24">
        <f t="shared" si="126"/>
        <v>15</v>
      </c>
      <c r="J1595" s="24">
        <f t="shared" si="123"/>
        <v>180</v>
      </c>
      <c r="K1595" s="24" t="str">
        <f t="shared" si="125"/>
        <v>03</v>
      </c>
      <c r="L1595">
        <v>73</v>
      </c>
      <c r="M1595">
        <v>0</v>
      </c>
      <c r="N1595">
        <v>40</v>
      </c>
      <c r="O1595">
        <v>0</v>
      </c>
      <c r="P1595">
        <v>0</v>
      </c>
      <c r="Q1595" t="s">
        <v>18</v>
      </c>
      <c r="R1595">
        <v>31</v>
      </c>
      <c r="S1595">
        <v>15</v>
      </c>
      <c r="T1595">
        <v>4</v>
      </c>
      <c r="U1595">
        <v>1202</v>
      </c>
      <c r="V1595">
        <v>8.2000000000000003E-2</v>
      </c>
      <c r="W1595">
        <v>7.6300000000000007E-2</v>
      </c>
      <c r="X1595">
        <v>24</v>
      </c>
      <c r="Y1595">
        <v>0</v>
      </c>
      <c r="Z1595" t="s">
        <v>133</v>
      </c>
      <c r="AB1595">
        <v>4</v>
      </c>
      <c r="AC1595">
        <v>1</v>
      </c>
      <c r="AD1595">
        <v>113</v>
      </c>
      <c r="AE1595">
        <v>1</v>
      </c>
      <c r="AF1595">
        <v>1</v>
      </c>
      <c r="AG1595">
        <v>0.5</v>
      </c>
      <c r="AH1595">
        <v>0</v>
      </c>
      <c r="BA1595">
        <v>5</v>
      </c>
      <c r="BB1595">
        <v>6</v>
      </c>
      <c r="BC1595">
        <v>70</v>
      </c>
      <c r="BD1595">
        <v>25</v>
      </c>
      <c r="BE1595">
        <v>0</v>
      </c>
      <c r="BF1595">
        <v>3.3</v>
      </c>
      <c r="BG1595">
        <v>60</v>
      </c>
      <c r="BH1595">
        <v>35</v>
      </c>
      <c r="BI1595">
        <v>120</v>
      </c>
      <c r="BJ1595">
        <v>105</v>
      </c>
      <c r="BK1595">
        <v>0</v>
      </c>
      <c r="BL1595">
        <v>73</v>
      </c>
      <c r="BM1595">
        <v>0</v>
      </c>
      <c r="BN1595">
        <v>40</v>
      </c>
      <c r="BO1595">
        <v>0</v>
      </c>
      <c r="BP1595">
        <v>0</v>
      </c>
      <c r="BQ1595" t="s">
        <v>18</v>
      </c>
      <c r="BR1595">
        <v>31</v>
      </c>
      <c r="BS1595">
        <v>15</v>
      </c>
      <c r="BT1595">
        <v>4</v>
      </c>
      <c r="BU1595">
        <v>1202</v>
      </c>
      <c r="BV1595">
        <v>8.2000000000000003E-2</v>
      </c>
      <c r="BW1595">
        <v>7.6300000000000007E-2</v>
      </c>
      <c r="BX1595">
        <v>24</v>
      </c>
      <c r="BY1595">
        <v>0</v>
      </c>
      <c r="BZ1595" t="s">
        <v>133</v>
      </c>
      <c r="CB1595">
        <v>4</v>
      </c>
      <c r="CC1595">
        <v>1</v>
      </c>
      <c r="CD1595">
        <v>113</v>
      </c>
      <c r="CE1595">
        <v>1</v>
      </c>
      <c r="CF1595">
        <v>1</v>
      </c>
      <c r="CG1595">
        <v>0.5</v>
      </c>
      <c r="CH1595">
        <v>0</v>
      </c>
    </row>
    <row r="1596" spans="1:86">
      <c r="A1596">
        <v>6</v>
      </c>
      <c r="B1596">
        <v>5</v>
      </c>
      <c r="C1596">
        <v>40</v>
      </c>
      <c r="D1596">
        <v>20</v>
      </c>
      <c r="E1596">
        <v>0</v>
      </c>
      <c r="F1596" s="24">
        <f t="shared" si="122"/>
        <v>23</v>
      </c>
      <c r="G1596">
        <v>70</v>
      </c>
      <c r="H1596" s="24">
        <f t="shared" si="124"/>
        <v>15</v>
      </c>
      <c r="I1596" s="24">
        <f t="shared" si="126"/>
        <v>18</v>
      </c>
      <c r="J1596" s="24">
        <f t="shared" si="123"/>
        <v>180</v>
      </c>
      <c r="K1596" s="24" t="str">
        <f t="shared" si="125"/>
        <v>00</v>
      </c>
      <c r="L1596">
        <v>73</v>
      </c>
      <c r="M1596">
        <v>0</v>
      </c>
      <c r="N1596">
        <v>40</v>
      </c>
      <c r="O1596">
        <v>0</v>
      </c>
      <c r="P1596">
        <v>0</v>
      </c>
      <c r="Q1596" t="s">
        <v>18</v>
      </c>
      <c r="R1596">
        <v>31</v>
      </c>
      <c r="S1596">
        <v>15</v>
      </c>
      <c r="T1596">
        <v>4</v>
      </c>
      <c r="U1596">
        <v>2202</v>
      </c>
      <c r="V1596">
        <v>5.1999999999999998E-2</v>
      </c>
      <c r="W1596">
        <v>5.1999999999999998E-2</v>
      </c>
      <c r="X1596">
        <v>24</v>
      </c>
      <c r="Y1596">
        <v>0</v>
      </c>
      <c r="Z1596" t="s">
        <v>133</v>
      </c>
      <c r="AB1596">
        <v>2.8</v>
      </c>
      <c r="AC1596">
        <v>1</v>
      </c>
      <c r="AD1596">
        <v>113</v>
      </c>
      <c r="AE1596">
        <v>1</v>
      </c>
      <c r="AF1596">
        <v>1</v>
      </c>
      <c r="AG1596">
        <v>0.5</v>
      </c>
      <c r="AH1596">
        <v>0</v>
      </c>
      <c r="BA1596">
        <v>6</v>
      </c>
      <c r="BB1596">
        <v>5</v>
      </c>
      <c r="BC1596">
        <v>40</v>
      </c>
      <c r="BD1596">
        <v>20</v>
      </c>
      <c r="BE1596">
        <v>0</v>
      </c>
      <c r="BF1596">
        <v>2.2999999999999998</v>
      </c>
      <c r="BG1596">
        <v>70</v>
      </c>
      <c r="BH1596">
        <v>35</v>
      </c>
      <c r="BI1596">
        <v>140</v>
      </c>
      <c r="BJ1596">
        <v>105</v>
      </c>
      <c r="BK1596">
        <v>0</v>
      </c>
      <c r="BL1596">
        <v>73</v>
      </c>
      <c r="BM1596">
        <v>0</v>
      </c>
      <c r="BN1596">
        <v>40</v>
      </c>
      <c r="BO1596">
        <v>0</v>
      </c>
      <c r="BP1596">
        <v>0</v>
      </c>
      <c r="BQ1596" t="s">
        <v>18</v>
      </c>
      <c r="BR1596">
        <v>31</v>
      </c>
      <c r="BS1596">
        <v>15</v>
      </c>
      <c r="BT1596">
        <v>4</v>
      </c>
      <c r="BU1596">
        <v>2202</v>
      </c>
      <c r="BV1596">
        <v>5.1999999999999998E-2</v>
      </c>
      <c r="BW1596">
        <v>5.1999999999999998E-2</v>
      </c>
      <c r="BX1596">
        <v>24</v>
      </c>
      <c r="BY1596">
        <v>0</v>
      </c>
      <c r="BZ1596" t="s">
        <v>133</v>
      </c>
      <c r="CB1596">
        <v>2.8</v>
      </c>
      <c r="CC1596">
        <v>1</v>
      </c>
      <c r="CD1596">
        <v>113</v>
      </c>
      <c r="CE1596">
        <v>1</v>
      </c>
      <c r="CF1596">
        <v>1</v>
      </c>
      <c r="CG1596">
        <v>0.5</v>
      </c>
      <c r="CH1596">
        <v>0</v>
      </c>
    </row>
    <row r="1597" spans="1:86">
      <c r="A1597">
        <v>7</v>
      </c>
      <c r="B1597">
        <v>4</v>
      </c>
      <c r="C1597">
        <v>10</v>
      </c>
      <c r="D1597">
        <v>9</v>
      </c>
      <c r="E1597">
        <v>0</v>
      </c>
      <c r="F1597" s="24">
        <f t="shared" si="122"/>
        <v>15</v>
      </c>
      <c r="G1597">
        <v>80</v>
      </c>
      <c r="H1597" s="24">
        <f t="shared" si="124"/>
        <v>15</v>
      </c>
      <c r="I1597" s="24">
        <f t="shared" si="126"/>
        <v>18</v>
      </c>
      <c r="J1597" s="24">
        <f t="shared" si="123"/>
        <v>180</v>
      </c>
      <c r="K1597" s="24" t="str">
        <f t="shared" si="125"/>
        <v>00</v>
      </c>
      <c r="L1597">
        <v>73</v>
      </c>
      <c r="M1597">
        <v>0</v>
      </c>
      <c r="N1597">
        <v>40</v>
      </c>
      <c r="O1597">
        <v>0</v>
      </c>
      <c r="P1597">
        <v>0</v>
      </c>
      <c r="Q1597" t="s">
        <v>18</v>
      </c>
      <c r="R1597">
        <v>31</v>
      </c>
      <c r="S1597">
        <v>15</v>
      </c>
      <c r="T1597">
        <v>5</v>
      </c>
      <c r="U1597">
        <v>2202</v>
      </c>
      <c r="V1597">
        <v>0.03</v>
      </c>
      <c r="W1597">
        <v>3.3000000000000002E-2</v>
      </c>
      <c r="X1597">
        <v>24</v>
      </c>
      <c r="Y1597">
        <v>0</v>
      </c>
      <c r="Z1597" t="s">
        <v>133</v>
      </c>
      <c r="AB1597">
        <v>2</v>
      </c>
      <c r="AC1597">
        <v>1</v>
      </c>
      <c r="AD1597">
        <v>113</v>
      </c>
      <c r="AE1597">
        <v>1</v>
      </c>
      <c r="AF1597">
        <v>1</v>
      </c>
      <c r="AG1597">
        <v>0.5</v>
      </c>
      <c r="AH1597">
        <v>0</v>
      </c>
      <c r="BA1597">
        <v>7</v>
      </c>
      <c r="BB1597">
        <v>4</v>
      </c>
      <c r="BC1597">
        <v>10</v>
      </c>
      <c r="BD1597">
        <v>9</v>
      </c>
      <c r="BE1597">
        <v>0</v>
      </c>
      <c r="BF1597">
        <v>1.5</v>
      </c>
      <c r="BG1597">
        <v>80</v>
      </c>
      <c r="BH1597">
        <v>35</v>
      </c>
      <c r="BI1597">
        <v>140</v>
      </c>
      <c r="BJ1597">
        <v>105</v>
      </c>
      <c r="BK1597">
        <v>0</v>
      </c>
      <c r="BL1597">
        <v>73</v>
      </c>
      <c r="BM1597">
        <v>0</v>
      </c>
      <c r="BN1597">
        <v>40</v>
      </c>
      <c r="BO1597">
        <v>0</v>
      </c>
      <c r="BP1597">
        <v>0</v>
      </c>
      <c r="BQ1597" t="s">
        <v>18</v>
      </c>
      <c r="BR1597">
        <v>31</v>
      </c>
      <c r="BS1597">
        <v>15</v>
      </c>
      <c r="BT1597">
        <v>5</v>
      </c>
      <c r="BU1597">
        <v>2202</v>
      </c>
      <c r="BV1597">
        <v>0.03</v>
      </c>
      <c r="BW1597">
        <v>3.3000000000000002E-2</v>
      </c>
      <c r="BX1597">
        <v>24</v>
      </c>
      <c r="BY1597">
        <v>0</v>
      </c>
      <c r="BZ1597" t="s">
        <v>133</v>
      </c>
      <c r="CB1597">
        <v>2</v>
      </c>
      <c r="CC1597">
        <v>1</v>
      </c>
      <c r="CD1597">
        <v>113</v>
      </c>
      <c r="CE1597">
        <v>1</v>
      </c>
      <c r="CF1597">
        <v>1</v>
      </c>
      <c r="CG1597">
        <v>0.5</v>
      </c>
      <c r="CH1597">
        <v>0</v>
      </c>
    </row>
    <row r="1598" spans="1:86">
      <c r="A1598">
        <v>8</v>
      </c>
      <c r="B1598">
        <v>3</v>
      </c>
      <c r="C1598">
        <v>7</v>
      </c>
      <c r="D1598">
        <v>9</v>
      </c>
      <c r="E1598">
        <v>0</v>
      </c>
      <c r="F1598" s="24">
        <f t="shared" si="122"/>
        <v>7.9999999999999991</v>
      </c>
      <c r="G1598">
        <v>95</v>
      </c>
      <c r="H1598" s="24">
        <f t="shared" si="124"/>
        <v>15</v>
      </c>
      <c r="I1598" s="24">
        <f t="shared" si="126"/>
        <v>20</v>
      </c>
      <c r="J1598" s="24">
        <f t="shared" si="123"/>
        <v>180</v>
      </c>
      <c r="K1598" s="24" t="str">
        <f t="shared" si="125"/>
        <v>00</v>
      </c>
      <c r="L1598">
        <v>73</v>
      </c>
      <c r="M1598">
        <v>0</v>
      </c>
      <c r="N1598">
        <v>0</v>
      </c>
      <c r="O1598">
        <v>0</v>
      </c>
      <c r="P1598">
        <v>0</v>
      </c>
      <c r="Q1598" t="s">
        <v>18</v>
      </c>
      <c r="R1598">
        <v>31</v>
      </c>
      <c r="S1598">
        <v>15</v>
      </c>
      <c r="T1598">
        <v>5</v>
      </c>
      <c r="U1598">
        <v>2202</v>
      </c>
      <c r="V1598">
        <v>1.7999999999999999E-2</v>
      </c>
      <c r="W1598">
        <v>2.3E-2</v>
      </c>
      <c r="X1598">
        <v>24</v>
      </c>
      <c r="Y1598">
        <v>0</v>
      </c>
      <c r="Z1598" t="s">
        <v>133</v>
      </c>
      <c r="AB1598">
        <v>1.1200000000000001</v>
      </c>
      <c r="AC1598">
        <v>1</v>
      </c>
      <c r="AD1598">
        <v>113</v>
      </c>
      <c r="AE1598">
        <v>1</v>
      </c>
      <c r="AF1598">
        <v>1</v>
      </c>
      <c r="AG1598">
        <v>0.5</v>
      </c>
      <c r="AH1598">
        <v>0</v>
      </c>
      <c r="BA1598">
        <v>8</v>
      </c>
      <c r="BB1598">
        <v>3</v>
      </c>
      <c r="BC1598">
        <v>7</v>
      </c>
      <c r="BD1598">
        <v>9</v>
      </c>
      <c r="BE1598">
        <v>0</v>
      </c>
      <c r="BF1598">
        <v>0.7</v>
      </c>
      <c r="BG1598">
        <v>95</v>
      </c>
      <c r="BH1598">
        <v>35</v>
      </c>
      <c r="BI1598">
        <v>160</v>
      </c>
      <c r="BJ1598">
        <v>105</v>
      </c>
      <c r="BK1598">
        <v>0</v>
      </c>
      <c r="BL1598">
        <v>73</v>
      </c>
      <c r="BM1598">
        <v>0</v>
      </c>
      <c r="BN1598">
        <v>0</v>
      </c>
      <c r="BO1598">
        <v>0</v>
      </c>
      <c r="BP1598">
        <v>0</v>
      </c>
      <c r="BQ1598" t="s">
        <v>18</v>
      </c>
      <c r="BR1598">
        <v>31</v>
      </c>
      <c r="BS1598">
        <v>15</v>
      </c>
      <c r="BT1598">
        <v>5</v>
      </c>
      <c r="BU1598">
        <v>2202</v>
      </c>
      <c r="BV1598">
        <v>1.7999999999999999E-2</v>
      </c>
      <c r="BW1598">
        <v>2.3E-2</v>
      </c>
      <c r="BX1598">
        <v>24</v>
      </c>
      <c r="BY1598">
        <v>0</v>
      </c>
      <c r="BZ1598" t="s">
        <v>133</v>
      </c>
      <c r="CB1598">
        <v>1.1200000000000001</v>
      </c>
      <c r="CC1598">
        <v>1</v>
      </c>
      <c r="CD1598">
        <v>113</v>
      </c>
      <c r="CE1598">
        <v>1</v>
      </c>
      <c r="CF1598">
        <v>1</v>
      </c>
      <c r="CG1598">
        <v>0.5</v>
      </c>
      <c r="CH1598">
        <v>0</v>
      </c>
    </row>
    <row r="1599" spans="1:86">
      <c r="A1599">
        <v>9</v>
      </c>
      <c r="B1599">
        <v>802</v>
      </c>
      <c r="C1599">
        <v>1</v>
      </c>
      <c r="D1599">
        <v>9</v>
      </c>
      <c r="E1599">
        <v>0</v>
      </c>
      <c r="F1599" s="24">
        <f t="shared" si="122"/>
        <v>15</v>
      </c>
      <c r="G1599">
        <v>110</v>
      </c>
      <c r="H1599" s="24">
        <f t="shared" si="124"/>
        <v>15</v>
      </c>
      <c r="I1599" s="24">
        <f t="shared" si="126"/>
        <v>20</v>
      </c>
      <c r="J1599" s="24">
        <f t="shared" si="123"/>
        <v>180</v>
      </c>
      <c r="K1599" s="24" t="str">
        <f t="shared" si="125"/>
        <v>00</v>
      </c>
      <c r="L1599">
        <v>73</v>
      </c>
      <c r="M1599">
        <v>0</v>
      </c>
      <c r="N1599">
        <v>0</v>
      </c>
      <c r="O1599">
        <v>10</v>
      </c>
      <c r="P1599">
        <v>3</v>
      </c>
      <c r="Q1599" t="s">
        <v>19</v>
      </c>
      <c r="R1599">
        <v>32</v>
      </c>
      <c r="S1599">
        <v>30</v>
      </c>
      <c r="T1599">
        <v>5</v>
      </c>
      <c r="U1599">
        <v>2202</v>
      </c>
      <c r="V1599">
        <v>-7.0000000000000001E-3</v>
      </c>
      <c r="W1599">
        <v>2.5999999999999999E-2</v>
      </c>
      <c r="X1599">
        <v>24</v>
      </c>
      <c r="Y1599">
        <v>0.6</v>
      </c>
      <c r="Z1599" t="s">
        <v>57</v>
      </c>
      <c r="AA1599">
        <v>14000</v>
      </c>
      <c r="AB1599">
        <v>0.63</v>
      </c>
      <c r="AC1599">
        <v>1</v>
      </c>
      <c r="AD1599">
        <v>113</v>
      </c>
      <c r="AE1599">
        <v>1</v>
      </c>
      <c r="AF1599">
        <v>1</v>
      </c>
      <c r="AG1599">
        <v>0.5</v>
      </c>
      <c r="AH1599">
        <v>0</v>
      </c>
      <c r="BA1599">
        <v>9</v>
      </c>
      <c r="BB1599">
        <v>802</v>
      </c>
      <c r="BC1599">
        <v>1</v>
      </c>
      <c r="BD1599">
        <v>9</v>
      </c>
      <c r="BE1599">
        <v>0</v>
      </c>
      <c r="BF1599">
        <v>1.4</v>
      </c>
      <c r="BG1599">
        <v>110</v>
      </c>
      <c r="BH1599">
        <v>35</v>
      </c>
      <c r="BI1599">
        <v>160</v>
      </c>
      <c r="BJ1599">
        <v>105</v>
      </c>
      <c r="BK1599">
        <v>0</v>
      </c>
      <c r="BL1599">
        <v>73</v>
      </c>
      <c r="BM1599">
        <v>0</v>
      </c>
      <c r="BN1599">
        <v>0</v>
      </c>
      <c r="BO1599">
        <v>10</v>
      </c>
      <c r="BP1599">
        <v>3</v>
      </c>
      <c r="BQ1599" t="s">
        <v>19</v>
      </c>
      <c r="BR1599">
        <v>32</v>
      </c>
      <c r="BS1599">
        <v>30</v>
      </c>
      <c r="BT1599">
        <v>5</v>
      </c>
      <c r="BU1599">
        <v>2202</v>
      </c>
      <c r="BV1599">
        <v>-7.0000000000000001E-3</v>
      </c>
      <c r="BW1599">
        <v>2.5999999999999999E-2</v>
      </c>
      <c r="BX1599">
        <v>24</v>
      </c>
      <c r="BY1599">
        <v>0.6</v>
      </c>
      <c r="BZ1599" t="s">
        <v>57</v>
      </c>
      <c r="CA1599">
        <v>14000</v>
      </c>
      <c r="CB1599">
        <v>0.63</v>
      </c>
      <c r="CC1599">
        <v>1</v>
      </c>
      <c r="CD1599">
        <v>113</v>
      </c>
      <c r="CE1599">
        <v>1</v>
      </c>
      <c r="CF1599">
        <v>1</v>
      </c>
      <c r="CG1599">
        <v>0.5</v>
      </c>
      <c r="CH1599">
        <v>0</v>
      </c>
    </row>
    <row r="1600" spans="1:86">
      <c r="A1600">
        <v>10</v>
      </c>
      <c r="B1600">
        <v>802</v>
      </c>
      <c r="C1600">
        <v>1</v>
      </c>
      <c r="D1600">
        <v>9</v>
      </c>
      <c r="E1600">
        <v>0</v>
      </c>
      <c r="F1600" s="24">
        <f t="shared" si="122"/>
        <v>15</v>
      </c>
      <c r="G1600">
        <v>110</v>
      </c>
      <c r="H1600" s="24">
        <f t="shared" si="124"/>
        <v>15</v>
      </c>
      <c r="I1600" s="24">
        <f t="shared" si="126"/>
        <v>20</v>
      </c>
      <c r="J1600" s="24">
        <f t="shared" si="123"/>
        <v>180</v>
      </c>
      <c r="K1600" s="24" t="str">
        <f t="shared" si="125"/>
        <v>00</v>
      </c>
      <c r="L1600">
        <v>73</v>
      </c>
      <c r="M1600">
        <v>0</v>
      </c>
      <c r="N1600">
        <v>0</v>
      </c>
      <c r="O1600">
        <v>10</v>
      </c>
      <c r="P1600">
        <v>3</v>
      </c>
      <c r="Q1600" t="s">
        <v>19</v>
      </c>
      <c r="R1600">
        <v>32</v>
      </c>
      <c r="S1600">
        <v>30</v>
      </c>
      <c r="T1600">
        <v>5</v>
      </c>
      <c r="U1600">
        <v>2202</v>
      </c>
      <c r="V1600">
        <v>1.2999999999999999E-2</v>
      </c>
      <c r="W1600">
        <v>1.11E-2</v>
      </c>
      <c r="X1600">
        <v>24</v>
      </c>
      <c r="Y1600">
        <v>0.6</v>
      </c>
      <c r="Z1600" t="s">
        <v>57</v>
      </c>
      <c r="AA1600">
        <v>400</v>
      </c>
      <c r="AB1600">
        <v>0.63</v>
      </c>
      <c r="AC1600">
        <v>1</v>
      </c>
      <c r="AD1600">
        <v>113</v>
      </c>
      <c r="AE1600">
        <v>1</v>
      </c>
      <c r="AF1600">
        <v>1</v>
      </c>
      <c r="AG1600">
        <v>0.5</v>
      </c>
      <c r="AH1600">
        <v>0</v>
      </c>
      <c r="BA1600">
        <v>10</v>
      </c>
      <c r="BB1600">
        <v>802</v>
      </c>
      <c r="BC1600">
        <v>1</v>
      </c>
      <c r="BD1600">
        <v>9</v>
      </c>
      <c r="BE1600">
        <v>0</v>
      </c>
      <c r="BF1600">
        <v>1.4</v>
      </c>
      <c r="BG1600">
        <v>110</v>
      </c>
      <c r="BH1600">
        <v>35</v>
      </c>
      <c r="BI1600">
        <v>160</v>
      </c>
      <c r="BJ1600">
        <v>105</v>
      </c>
      <c r="BK1600">
        <v>0</v>
      </c>
      <c r="BL1600">
        <v>73</v>
      </c>
      <c r="BM1600">
        <v>0</v>
      </c>
      <c r="BN1600">
        <v>0</v>
      </c>
      <c r="BO1600">
        <v>10</v>
      </c>
      <c r="BP1600">
        <v>3</v>
      </c>
      <c r="BQ1600" t="s">
        <v>19</v>
      </c>
      <c r="BR1600">
        <v>32</v>
      </c>
      <c r="BS1600">
        <v>30</v>
      </c>
      <c r="BT1600">
        <v>5</v>
      </c>
      <c r="BU1600">
        <v>2202</v>
      </c>
      <c r="BV1600">
        <v>1.2999999999999999E-2</v>
      </c>
      <c r="BW1600">
        <v>1.11E-2</v>
      </c>
      <c r="BX1600">
        <v>24</v>
      </c>
      <c r="BY1600">
        <v>0.6</v>
      </c>
      <c r="BZ1600" t="s">
        <v>57</v>
      </c>
      <c r="CA1600">
        <v>400</v>
      </c>
      <c r="CB1600">
        <v>0.63</v>
      </c>
      <c r="CC1600">
        <v>1</v>
      </c>
      <c r="CD1600">
        <v>113</v>
      </c>
      <c r="CE1600">
        <v>1</v>
      </c>
      <c r="CF1600">
        <v>1</v>
      </c>
      <c r="CG1600">
        <v>0.5</v>
      </c>
      <c r="CH1600">
        <v>0</v>
      </c>
    </row>
    <row r="1601" spans="1:86">
      <c r="A1601">
        <v>11</v>
      </c>
      <c r="B1601">
        <v>801</v>
      </c>
      <c r="C1601">
        <v>1</v>
      </c>
      <c r="D1601">
        <v>9</v>
      </c>
      <c r="E1601">
        <v>0</v>
      </c>
      <c r="F1601" s="24">
        <f t="shared" si="122"/>
        <v>15</v>
      </c>
      <c r="G1601">
        <v>110</v>
      </c>
      <c r="H1601" s="24">
        <f t="shared" si="124"/>
        <v>15</v>
      </c>
      <c r="I1601" s="24">
        <f t="shared" si="126"/>
        <v>20</v>
      </c>
      <c r="J1601" s="24">
        <f t="shared" si="123"/>
        <v>180</v>
      </c>
      <c r="K1601" s="24" t="str">
        <f t="shared" si="125"/>
        <v>00</v>
      </c>
      <c r="L1601">
        <v>73</v>
      </c>
      <c r="M1601">
        <v>0</v>
      </c>
      <c r="N1601">
        <v>40</v>
      </c>
      <c r="O1601">
        <v>10</v>
      </c>
      <c r="P1601">
        <v>2</v>
      </c>
      <c r="Q1601" t="s">
        <v>19</v>
      </c>
      <c r="R1601">
        <v>32</v>
      </c>
      <c r="S1601">
        <v>30</v>
      </c>
      <c r="T1601">
        <v>5</v>
      </c>
      <c r="U1601">
        <v>3202</v>
      </c>
      <c r="V1601">
        <v>-0.01</v>
      </c>
      <c r="W1601">
        <v>2.3E-2</v>
      </c>
      <c r="X1601">
        <v>24</v>
      </c>
      <c r="Y1601">
        <v>1.2</v>
      </c>
      <c r="Z1601" t="s">
        <v>57</v>
      </c>
      <c r="AA1601">
        <v>32000</v>
      </c>
      <c r="AB1601">
        <v>0.5</v>
      </c>
      <c r="AC1601">
        <v>1</v>
      </c>
      <c r="AD1601">
        <v>113</v>
      </c>
      <c r="AE1601">
        <v>1</v>
      </c>
      <c r="AF1601">
        <v>1</v>
      </c>
      <c r="AG1601">
        <v>0.5</v>
      </c>
      <c r="AH1601">
        <v>0</v>
      </c>
      <c r="BA1601">
        <v>11</v>
      </c>
      <c r="BB1601">
        <v>801</v>
      </c>
      <c r="BC1601">
        <v>1</v>
      </c>
      <c r="BD1601">
        <v>9</v>
      </c>
      <c r="BE1601">
        <v>0</v>
      </c>
      <c r="BF1601">
        <v>1.4</v>
      </c>
      <c r="BG1601">
        <v>110</v>
      </c>
      <c r="BH1601">
        <v>35</v>
      </c>
      <c r="BI1601">
        <v>160</v>
      </c>
      <c r="BJ1601">
        <v>105</v>
      </c>
      <c r="BK1601">
        <v>0</v>
      </c>
      <c r="BL1601">
        <v>73</v>
      </c>
      <c r="BM1601">
        <v>0</v>
      </c>
      <c r="BN1601">
        <v>40</v>
      </c>
      <c r="BO1601">
        <v>10</v>
      </c>
      <c r="BP1601">
        <v>2</v>
      </c>
      <c r="BQ1601" t="s">
        <v>19</v>
      </c>
      <c r="BR1601">
        <v>32</v>
      </c>
      <c r="BS1601">
        <v>30</v>
      </c>
      <c r="BT1601">
        <v>5</v>
      </c>
      <c r="BU1601">
        <v>3202</v>
      </c>
      <c r="BV1601">
        <v>-0.01</v>
      </c>
      <c r="BW1601">
        <v>2.3E-2</v>
      </c>
      <c r="BX1601">
        <v>24</v>
      </c>
      <c r="BY1601">
        <v>1.2</v>
      </c>
      <c r="BZ1601" t="s">
        <v>57</v>
      </c>
      <c r="CA1601">
        <v>32000</v>
      </c>
      <c r="CB1601">
        <v>0.5</v>
      </c>
      <c r="CC1601">
        <v>1</v>
      </c>
      <c r="CD1601">
        <v>113</v>
      </c>
      <c r="CE1601">
        <v>1</v>
      </c>
      <c r="CF1601">
        <v>1</v>
      </c>
      <c r="CG1601">
        <v>0.5</v>
      </c>
      <c r="CH1601">
        <v>0</v>
      </c>
    </row>
    <row r="1602" spans="1:86">
      <c r="A1602">
        <v>12</v>
      </c>
      <c r="B1602">
        <v>801</v>
      </c>
      <c r="C1602">
        <v>1</v>
      </c>
      <c r="D1602">
        <v>9</v>
      </c>
      <c r="E1602">
        <v>0</v>
      </c>
      <c r="F1602" s="24">
        <f t="shared" si="122"/>
        <v>15</v>
      </c>
      <c r="G1602">
        <v>110</v>
      </c>
      <c r="H1602" s="24">
        <f t="shared" si="124"/>
        <v>15</v>
      </c>
      <c r="I1602" s="24">
        <f t="shared" si="126"/>
        <v>20</v>
      </c>
      <c r="J1602" s="24">
        <f t="shared" si="123"/>
        <v>180</v>
      </c>
      <c r="K1602" s="24" t="str">
        <f t="shared" si="125"/>
        <v>00</v>
      </c>
      <c r="L1602">
        <v>73</v>
      </c>
      <c r="M1602">
        <v>0</v>
      </c>
      <c r="N1602">
        <v>40</v>
      </c>
      <c r="O1602">
        <v>10</v>
      </c>
      <c r="P1602">
        <v>2</v>
      </c>
      <c r="Q1602" t="s">
        <v>19</v>
      </c>
      <c r="R1602">
        <v>32</v>
      </c>
      <c r="S1602">
        <v>30</v>
      </c>
      <c r="T1602">
        <v>5</v>
      </c>
      <c r="U1602">
        <v>3202</v>
      </c>
      <c r="V1602">
        <v>0.01</v>
      </c>
      <c r="W1602">
        <v>8.0000000000000002E-3</v>
      </c>
      <c r="X1602">
        <v>24</v>
      </c>
      <c r="Y1602">
        <v>1.2</v>
      </c>
      <c r="Z1602" t="s">
        <v>57</v>
      </c>
      <c r="AA1602">
        <v>800</v>
      </c>
      <c r="AB1602">
        <v>0.5</v>
      </c>
      <c r="AC1602">
        <v>1</v>
      </c>
      <c r="AD1602">
        <v>113</v>
      </c>
      <c r="AE1602">
        <v>1</v>
      </c>
      <c r="AF1602">
        <v>1</v>
      </c>
      <c r="AG1602">
        <v>0.5</v>
      </c>
      <c r="AH1602">
        <v>0</v>
      </c>
      <c r="BA1602">
        <v>12</v>
      </c>
      <c r="BB1602">
        <v>801</v>
      </c>
      <c r="BC1602">
        <v>1</v>
      </c>
      <c r="BD1602">
        <v>9</v>
      </c>
      <c r="BE1602">
        <v>0</v>
      </c>
      <c r="BF1602">
        <v>1.4</v>
      </c>
      <c r="BG1602">
        <v>110</v>
      </c>
      <c r="BH1602">
        <v>35</v>
      </c>
      <c r="BI1602">
        <v>160</v>
      </c>
      <c r="BJ1602">
        <v>105</v>
      </c>
      <c r="BK1602">
        <v>0</v>
      </c>
      <c r="BL1602">
        <v>73</v>
      </c>
      <c r="BM1602">
        <v>0</v>
      </c>
      <c r="BN1602">
        <v>40</v>
      </c>
      <c r="BO1602">
        <v>10</v>
      </c>
      <c r="BP1602">
        <v>2</v>
      </c>
      <c r="BQ1602" t="s">
        <v>19</v>
      </c>
      <c r="BR1602">
        <v>32</v>
      </c>
      <c r="BS1602">
        <v>30</v>
      </c>
      <c r="BT1602">
        <v>5</v>
      </c>
      <c r="BU1602">
        <v>3202</v>
      </c>
      <c r="BV1602">
        <v>0.01</v>
      </c>
      <c r="BW1602">
        <v>8.0000000000000002E-3</v>
      </c>
      <c r="BX1602">
        <v>24</v>
      </c>
      <c r="BY1602">
        <v>1.2</v>
      </c>
      <c r="BZ1602" t="s">
        <v>57</v>
      </c>
      <c r="CA1602">
        <v>800</v>
      </c>
      <c r="CB1602">
        <v>0.5</v>
      </c>
      <c r="CC1602">
        <v>1</v>
      </c>
      <c r="CD1602">
        <v>113</v>
      </c>
      <c r="CE1602">
        <v>1</v>
      </c>
      <c r="CF1602">
        <v>1</v>
      </c>
      <c r="CG1602">
        <v>0.5</v>
      </c>
      <c r="CH1602">
        <v>0</v>
      </c>
    </row>
    <row r="1603" spans="1:86">
      <c r="F1603" s="24" t="str">
        <f t="shared" ref="F1603:F1666" si="127">IF(BF1603="","",IF(OR(ROUND(MOD(BF1603,1),1)=0.2,ROUND(MOD(BF1603,1),1)=0.4,ROUND(MOD(BF1603,1),1)=0.7),BF1603+0.1,IF(OR(ROUND(MOD(BF1603,1),1)=0.1,ROUND(MOD(BF1603,1),1)=0.6,ROUND(MOD(BF1603,1),1)=0.9),BF1603-0.1,BF1603))*10)</f>
        <v/>
      </c>
      <c r="H1603" s="24" t="str">
        <f t="shared" si="124"/>
        <v/>
      </c>
      <c r="I1603" s="24" t="str">
        <f t="shared" si="126"/>
        <v/>
      </c>
      <c r="J1603" s="24" t="str">
        <f t="shared" ref="J1603:J1666" si="128">IF(BJ1603="","",IF(BJ1603&gt;100,100+IF(RIGHT(BJ1603,1)*25&gt;=100,80,RIGHT(BJ1603,1)*25),IF(RIGHT(BJ1603,1)*25&gt;=100,80,RIGHT(BJ1603,1)*25)))</f>
        <v/>
      </c>
      <c r="K1603" s="24" t="str">
        <f t="shared" si="125"/>
        <v/>
      </c>
      <c r="AC1603">
        <v>1</v>
      </c>
      <c r="AE1603">
        <v>1</v>
      </c>
      <c r="AF1603">
        <v>1</v>
      </c>
      <c r="AH1603">
        <v>0</v>
      </c>
      <c r="BK1603">
        <v>0</v>
      </c>
      <c r="CC1603">
        <v>1</v>
      </c>
      <c r="CE1603">
        <v>1</v>
      </c>
      <c r="CF1603">
        <v>1</v>
      </c>
      <c r="CH1603">
        <v>0</v>
      </c>
    </row>
    <row r="1604" spans="1:86">
      <c r="F1604" s="24" t="str">
        <f t="shared" si="127"/>
        <v/>
      </c>
      <c r="H1604" s="24" t="str">
        <f t="shared" ref="H1604:H1667" si="129">IF(BH1604="","",IF(ROUNDUP((BH1604/100)*IF(BJ1604&gt;100,RIGHT(BJ1604,2),BJ1604)*250*4/60*2/IF(BK1604&gt;=10,10,1),0)&gt;15,15,ROUNDUP((BH1604/100)*IF(BJ1604&gt;100,RIGHT(BJ1604,2),BJ1604)*250*4/60*2/IF(BK1604&gt;=10,10,1),0)))</f>
        <v/>
      </c>
      <c r="I1604" s="24" t="str">
        <f t="shared" si="126"/>
        <v/>
      </c>
      <c r="J1604" s="24" t="str">
        <f t="shared" si="128"/>
        <v/>
      </c>
      <c r="K1604" s="24" t="str">
        <f t="shared" ref="K1604:K1667" si="130">TEXT(IF(W1604=0,"",IF(BK1604&gt;=10,LEFT(BK1604,1),0)&amp;IF(V1604&gt;=0.06,3,0)),"00")</f>
        <v/>
      </c>
      <c r="AC1604">
        <v>1</v>
      </c>
      <c r="AE1604">
        <v>1</v>
      </c>
      <c r="AF1604">
        <v>1</v>
      </c>
      <c r="AH1604">
        <v>0</v>
      </c>
      <c r="BK1604">
        <v>0</v>
      </c>
      <c r="CC1604">
        <v>1</v>
      </c>
      <c r="CE1604">
        <v>1</v>
      </c>
      <c r="CF1604">
        <v>1</v>
      </c>
      <c r="CH1604">
        <v>0</v>
      </c>
    </row>
    <row r="1605" spans="1:86">
      <c r="A1605">
        <v>2</v>
      </c>
      <c r="B1605">
        <v>8</v>
      </c>
      <c r="C1605">
        <v>300</v>
      </c>
      <c r="D1605">
        <v>55</v>
      </c>
      <c r="E1605">
        <v>0</v>
      </c>
      <c r="F1605" s="24">
        <f t="shared" si="127"/>
        <v>135</v>
      </c>
      <c r="G1605">
        <v>50</v>
      </c>
      <c r="H1605" s="24">
        <f t="shared" si="129"/>
        <v>15</v>
      </c>
      <c r="I1605" s="24">
        <f t="shared" si="126"/>
        <v>15</v>
      </c>
      <c r="J1605" s="24">
        <f t="shared" si="128"/>
        <v>180</v>
      </c>
      <c r="K1605" s="24" t="str">
        <f t="shared" si="130"/>
        <v>03</v>
      </c>
      <c r="L1605">
        <v>31</v>
      </c>
      <c r="M1605">
        <v>0</v>
      </c>
      <c r="N1605">
        <v>0</v>
      </c>
      <c r="O1605">
        <v>1</v>
      </c>
      <c r="P1605">
        <v>0</v>
      </c>
      <c r="Q1605" t="s">
        <v>18</v>
      </c>
      <c r="R1605">
        <v>21</v>
      </c>
      <c r="S1605">
        <v>10</v>
      </c>
      <c r="T1605">
        <v>3</v>
      </c>
      <c r="U1605">
        <v>1502</v>
      </c>
      <c r="V1605">
        <v>0.27400000000000002</v>
      </c>
      <c r="W1605">
        <v>0.24110000000000001</v>
      </c>
      <c r="X1605">
        <v>24</v>
      </c>
      <c r="Y1605">
        <v>0</v>
      </c>
      <c r="Z1605" t="s">
        <v>133</v>
      </c>
      <c r="AB1605">
        <v>0</v>
      </c>
      <c r="AC1605">
        <v>1</v>
      </c>
      <c r="AD1605">
        <v>113</v>
      </c>
      <c r="AE1605">
        <v>1</v>
      </c>
      <c r="AF1605">
        <v>1</v>
      </c>
      <c r="AG1605">
        <v>0.63</v>
      </c>
      <c r="AH1605">
        <v>0</v>
      </c>
      <c r="BA1605">
        <v>2</v>
      </c>
      <c r="BB1605">
        <v>8</v>
      </c>
      <c r="BC1605">
        <v>300</v>
      </c>
      <c r="BD1605">
        <v>55</v>
      </c>
      <c r="BE1605">
        <v>0</v>
      </c>
      <c r="BF1605">
        <v>13.4</v>
      </c>
      <c r="BG1605">
        <v>50</v>
      </c>
      <c r="BH1605">
        <v>35</v>
      </c>
      <c r="BI1605">
        <v>120</v>
      </c>
      <c r="BJ1605">
        <v>105</v>
      </c>
      <c r="BK1605">
        <v>0</v>
      </c>
      <c r="BL1605">
        <v>31</v>
      </c>
      <c r="BM1605">
        <v>0</v>
      </c>
      <c r="BN1605">
        <v>0</v>
      </c>
      <c r="BO1605">
        <v>1</v>
      </c>
      <c r="BP1605">
        <v>0</v>
      </c>
      <c r="BQ1605" t="s">
        <v>18</v>
      </c>
      <c r="BR1605">
        <v>21</v>
      </c>
      <c r="BS1605">
        <v>10</v>
      </c>
      <c r="BT1605">
        <v>3</v>
      </c>
      <c r="BU1605">
        <v>1502</v>
      </c>
      <c r="BV1605">
        <v>0.27400000000000002</v>
      </c>
      <c r="BW1605">
        <v>0.24110000000000001</v>
      </c>
      <c r="BX1605">
        <v>24</v>
      </c>
      <c r="BY1605">
        <v>0</v>
      </c>
      <c r="BZ1605" t="s">
        <v>133</v>
      </c>
      <c r="CB1605">
        <v>0</v>
      </c>
      <c r="CC1605">
        <v>1</v>
      </c>
      <c r="CD1605">
        <v>113</v>
      </c>
      <c r="CE1605">
        <v>1</v>
      </c>
      <c r="CF1605">
        <v>1</v>
      </c>
      <c r="CG1605">
        <v>0.63</v>
      </c>
      <c r="CH1605">
        <v>0</v>
      </c>
    </row>
    <row r="1606" spans="1:86">
      <c r="A1606">
        <v>3</v>
      </c>
      <c r="B1606">
        <v>7</v>
      </c>
      <c r="C1606">
        <v>200</v>
      </c>
      <c r="D1606">
        <v>40</v>
      </c>
      <c r="E1606">
        <v>0</v>
      </c>
      <c r="F1606" s="24">
        <f t="shared" si="127"/>
        <v>85</v>
      </c>
      <c r="G1606">
        <v>50</v>
      </c>
      <c r="H1606" s="24">
        <f t="shared" si="129"/>
        <v>15</v>
      </c>
      <c r="I1606" s="24">
        <f t="shared" si="126"/>
        <v>15</v>
      </c>
      <c r="J1606" s="24">
        <f t="shared" si="128"/>
        <v>180</v>
      </c>
      <c r="K1606" s="24" t="str">
        <f t="shared" si="130"/>
        <v>03</v>
      </c>
      <c r="L1606">
        <v>32</v>
      </c>
      <c r="M1606">
        <v>0</v>
      </c>
      <c r="N1606">
        <v>0</v>
      </c>
      <c r="O1606">
        <v>1</v>
      </c>
      <c r="P1606">
        <v>0</v>
      </c>
      <c r="Q1606" t="s">
        <v>18</v>
      </c>
      <c r="R1606">
        <v>31</v>
      </c>
      <c r="S1606">
        <v>15</v>
      </c>
      <c r="T1606">
        <v>4</v>
      </c>
      <c r="U1606">
        <v>1502</v>
      </c>
      <c r="V1606">
        <v>0.18</v>
      </c>
      <c r="W1606">
        <v>0.1638</v>
      </c>
      <c r="X1606">
        <v>24</v>
      </c>
      <c r="Y1606">
        <v>0</v>
      </c>
      <c r="Z1606" t="s">
        <v>133</v>
      </c>
      <c r="AB1606">
        <v>0</v>
      </c>
      <c r="AC1606">
        <v>1</v>
      </c>
      <c r="AD1606">
        <v>113</v>
      </c>
      <c r="AE1606">
        <v>1</v>
      </c>
      <c r="AF1606">
        <v>1</v>
      </c>
      <c r="AG1606">
        <v>0.63</v>
      </c>
      <c r="AH1606">
        <v>0</v>
      </c>
      <c r="BA1606">
        <v>3</v>
      </c>
      <c r="BB1606">
        <v>7</v>
      </c>
      <c r="BC1606">
        <v>200</v>
      </c>
      <c r="BD1606">
        <v>40</v>
      </c>
      <c r="BE1606">
        <v>0</v>
      </c>
      <c r="BF1606">
        <v>8.6</v>
      </c>
      <c r="BG1606">
        <v>50</v>
      </c>
      <c r="BH1606">
        <v>35</v>
      </c>
      <c r="BI1606">
        <v>120</v>
      </c>
      <c r="BJ1606">
        <v>105</v>
      </c>
      <c r="BK1606">
        <v>0</v>
      </c>
      <c r="BL1606">
        <v>32</v>
      </c>
      <c r="BM1606">
        <v>0</v>
      </c>
      <c r="BN1606">
        <v>0</v>
      </c>
      <c r="BO1606">
        <v>1</v>
      </c>
      <c r="BP1606">
        <v>0</v>
      </c>
      <c r="BQ1606" t="s">
        <v>18</v>
      </c>
      <c r="BR1606">
        <v>31</v>
      </c>
      <c r="BS1606">
        <v>15</v>
      </c>
      <c r="BT1606">
        <v>4</v>
      </c>
      <c r="BU1606">
        <v>1502</v>
      </c>
      <c r="BV1606">
        <v>0.18</v>
      </c>
      <c r="BW1606">
        <v>0.1638</v>
      </c>
      <c r="BX1606">
        <v>24</v>
      </c>
      <c r="BY1606">
        <v>0</v>
      </c>
      <c r="BZ1606" t="s">
        <v>133</v>
      </c>
      <c r="CB1606">
        <v>0</v>
      </c>
      <c r="CC1606">
        <v>1</v>
      </c>
      <c r="CD1606">
        <v>113</v>
      </c>
      <c r="CE1606">
        <v>1</v>
      </c>
      <c r="CF1606">
        <v>1</v>
      </c>
      <c r="CG1606">
        <v>0.63</v>
      </c>
      <c r="CH1606">
        <v>0</v>
      </c>
    </row>
    <row r="1607" spans="1:86">
      <c r="A1607">
        <v>4</v>
      </c>
      <c r="B1607">
        <v>6</v>
      </c>
      <c r="C1607">
        <v>140</v>
      </c>
      <c r="D1607">
        <v>40</v>
      </c>
      <c r="E1607">
        <v>0</v>
      </c>
      <c r="F1607" s="24">
        <f t="shared" si="127"/>
        <v>53</v>
      </c>
      <c r="G1607">
        <v>60</v>
      </c>
      <c r="H1607" s="24">
        <f t="shared" si="129"/>
        <v>15</v>
      </c>
      <c r="I1607" s="24">
        <f t="shared" si="126"/>
        <v>15</v>
      </c>
      <c r="J1607" s="24">
        <f t="shared" si="128"/>
        <v>180</v>
      </c>
      <c r="K1607" s="24" t="str">
        <f t="shared" si="130"/>
        <v>03</v>
      </c>
      <c r="L1607">
        <v>53</v>
      </c>
      <c r="M1607">
        <v>0</v>
      </c>
      <c r="N1607">
        <v>40</v>
      </c>
      <c r="O1607">
        <v>0</v>
      </c>
      <c r="P1607">
        <v>0</v>
      </c>
      <c r="Q1607" t="s">
        <v>18</v>
      </c>
      <c r="R1607">
        <v>31</v>
      </c>
      <c r="S1607">
        <v>15</v>
      </c>
      <c r="T1607">
        <v>4</v>
      </c>
      <c r="U1607">
        <v>1202</v>
      </c>
      <c r="V1607">
        <v>0.125</v>
      </c>
      <c r="W1607">
        <v>0.115</v>
      </c>
      <c r="X1607">
        <v>24</v>
      </c>
      <c r="Y1607">
        <v>0</v>
      </c>
      <c r="Z1607" t="s">
        <v>133</v>
      </c>
      <c r="AB1607">
        <v>0</v>
      </c>
      <c r="AC1607">
        <v>1</v>
      </c>
      <c r="AD1607">
        <v>113</v>
      </c>
      <c r="AE1607">
        <v>1</v>
      </c>
      <c r="AF1607">
        <v>1</v>
      </c>
      <c r="AG1607">
        <v>0.63</v>
      </c>
      <c r="AH1607">
        <v>0</v>
      </c>
      <c r="BA1607">
        <v>4</v>
      </c>
      <c r="BB1607">
        <v>6</v>
      </c>
      <c r="BC1607">
        <v>140</v>
      </c>
      <c r="BD1607">
        <v>40</v>
      </c>
      <c r="BE1607">
        <v>0</v>
      </c>
      <c r="BF1607">
        <v>5.3</v>
      </c>
      <c r="BG1607">
        <v>60</v>
      </c>
      <c r="BH1607">
        <v>35</v>
      </c>
      <c r="BI1607">
        <v>120</v>
      </c>
      <c r="BJ1607">
        <v>105</v>
      </c>
      <c r="BK1607">
        <v>0</v>
      </c>
      <c r="BL1607">
        <v>53</v>
      </c>
      <c r="BM1607">
        <v>0</v>
      </c>
      <c r="BN1607">
        <v>40</v>
      </c>
      <c r="BO1607">
        <v>0</v>
      </c>
      <c r="BP1607">
        <v>0</v>
      </c>
      <c r="BQ1607" t="s">
        <v>18</v>
      </c>
      <c r="BR1607">
        <v>31</v>
      </c>
      <c r="BS1607">
        <v>15</v>
      </c>
      <c r="BT1607">
        <v>4</v>
      </c>
      <c r="BU1607">
        <v>1202</v>
      </c>
      <c r="BV1607">
        <v>0.125</v>
      </c>
      <c r="BW1607">
        <v>0.115</v>
      </c>
      <c r="BX1607">
        <v>24</v>
      </c>
      <c r="BY1607">
        <v>0</v>
      </c>
      <c r="BZ1607" t="s">
        <v>133</v>
      </c>
      <c r="CB1607">
        <v>0</v>
      </c>
      <c r="CC1607">
        <v>1</v>
      </c>
      <c r="CD1607">
        <v>113</v>
      </c>
      <c r="CE1607">
        <v>1</v>
      </c>
      <c r="CF1607">
        <v>1</v>
      </c>
      <c r="CG1607">
        <v>0.63</v>
      </c>
      <c r="CH1607">
        <v>0</v>
      </c>
    </row>
    <row r="1608" spans="1:86">
      <c r="A1608">
        <v>5</v>
      </c>
      <c r="B1608">
        <v>5</v>
      </c>
      <c r="C1608">
        <v>70</v>
      </c>
      <c r="D1608">
        <v>25</v>
      </c>
      <c r="E1608">
        <v>0</v>
      </c>
      <c r="F1608" s="24">
        <f t="shared" si="127"/>
        <v>33</v>
      </c>
      <c r="G1608">
        <v>60</v>
      </c>
      <c r="H1608" s="24">
        <f t="shared" si="129"/>
        <v>15</v>
      </c>
      <c r="I1608" s="24">
        <f t="shared" si="126"/>
        <v>15</v>
      </c>
      <c r="J1608" s="24">
        <f t="shared" si="128"/>
        <v>180</v>
      </c>
      <c r="K1608" s="24" t="str">
        <f t="shared" si="130"/>
        <v>03</v>
      </c>
      <c r="L1608">
        <v>73</v>
      </c>
      <c r="M1608">
        <v>0</v>
      </c>
      <c r="N1608">
        <v>40</v>
      </c>
      <c r="O1608">
        <v>0</v>
      </c>
      <c r="P1608">
        <v>0</v>
      </c>
      <c r="Q1608" t="s">
        <v>18</v>
      </c>
      <c r="R1608">
        <v>31</v>
      </c>
      <c r="S1608">
        <v>15</v>
      </c>
      <c r="T1608">
        <v>4</v>
      </c>
      <c r="U1608">
        <v>1202</v>
      </c>
      <c r="V1608">
        <v>8.2000000000000003E-2</v>
      </c>
      <c r="W1608">
        <v>7.6300000000000007E-2</v>
      </c>
      <c r="X1608">
        <v>24</v>
      </c>
      <c r="Y1608">
        <v>0</v>
      </c>
      <c r="Z1608" t="s">
        <v>133</v>
      </c>
      <c r="AB1608">
        <v>4</v>
      </c>
      <c r="AC1608">
        <v>1</v>
      </c>
      <c r="AD1608">
        <v>113</v>
      </c>
      <c r="AE1608">
        <v>1</v>
      </c>
      <c r="AF1608">
        <v>1</v>
      </c>
      <c r="AG1608">
        <v>0.63</v>
      </c>
      <c r="AH1608">
        <v>0</v>
      </c>
      <c r="BA1608">
        <v>5</v>
      </c>
      <c r="BB1608">
        <v>5</v>
      </c>
      <c r="BC1608">
        <v>70</v>
      </c>
      <c r="BD1608">
        <v>25</v>
      </c>
      <c r="BE1608">
        <v>0</v>
      </c>
      <c r="BF1608">
        <v>3.3</v>
      </c>
      <c r="BG1608">
        <v>60</v>
      </c>
      <c r="BH1608">
        <v>35</v>
      </c>
      <c r="BI1608">
        <v>120</v>
      </c>
      <c r="BJ1608">
        <v>105</v>
      </c>
      <c r="BK1608">
        <v>0</v>
      </c>
      <c r="BL1608">
        <v>73</v>
      </c>
      <c r="BM1608">
        <v>0</v>
      </c>
      <c r="BN1608">
        <v>40</v>
      </c>
      <c r="BO1608">
        <v>0</v>
      </c>
      <c r="BP1608">
        <v>0</v>
      </c>
      <c r="BQ1608" t="s">
        <v>18</v>
      </c>
      <c r="BR1608">
        <v>31</v>
      </c>
      <c r="BS1608">
        <v>15</v>
      </c>
      <c r="BT1608">
        <v>4</v>
      </c>
      <c r="BU1608">
        <v>1202</v>
      </c>
      <c r="BV1608">
        <v>8.2000000000000003E-2</v>
      </c>
      <c r="BW1608">
        <v>7.6300000000000007E-2</v>
      </c>
      <c r="BX1608">
        <v>24</v>
      </c>
      <c r="BY1608">
        <v>0</v>
      </c>
      <c r="BZ1608" t="s">
        <v>133</v>
      </c>
      <c r="CB1608">
        <v>4</v>
      </c>
      <c r="CC1608">
        <v>1</v>
      </c>
      <c r="CD1608">
        <v>113</v>
      </c>
      <c r="CE1608">
        <v>1</v>
      </c>
      <c r="CF1608">
        <v>1</v>
      </c>
      <c r="CG1608">
        <v>0.63</v>
      </c>
      <c r="CH1608">
        <v>0</v>
      </c>
    </row>
    <row r="1609" spans="1:86">
      <c r="A1609">
        <v>6</v>
      </c>
      <c r="B1609">
        <v>4</v>
      </c>
      <c r="C1609">
        <v>40</v>
      </c>
      <c r="D1609">
        <v>20</v>
      </c>
      <c r="E1609">
        <v>0</v>
      </c>
      <c r="F1609" s="24">
        <f t="shared" si="127"/>
        <v>23</v>
      </c>
      <c r="G1609">
        <v>70</v>
      </c>
      <c r="H1609" s="24">
        <f t="shared" si="129"/>
        <v>15</v>
      </c>
      <c r="I1609" s="24">
        <f t="shared" si="126"/>
        <v>18</v>
      </c>
      <c r="J1609" s="24">
        <f t="shared" si="128"/>
        <v>180</v>
      </c>
      <c r="K1609" s="24" t="str">
        <f t="shared" si="130"/>
        <v>00</v>
      </c>
      <c r="L1609">
        <v>73</v>
      </c>
      <c r="M1609">
        <v>0</v>
      </c>
      <c r="N1609">
        <v>40</v>
      </c>
      <c r="O1609">
        <v>0</v>
      </c>
      <c r="P1609" t="s">
        <v>135</v>
      </c>
      <c r="Q1609" t="s">
        <v>18</v>
      </c>
      <c r="R1609">
        <v>31</v>
      </c>
      <c r="S1609">
        <v>15</v>
      </c>
      <c r="T1609">
        <v>4</v>
      </c>
      <c r="U1609">
        <v>2202</v>
      </c>
      <c r="V1609">
        <v>5.1999999999999998E-2</v>
      </c>
      <c r="W1609">
        <v>5.1999999999999998E-2</v>
      </c>
      <c r="X1609">
        <v>24</v>
      </c>
      <c r="Y1609">
        <v>0</v>
      </c>
      <c r="Z1609" t="s">
        <v>133</v>
      </c>
      <c r="AB1609">
        <v>2.8</v>
      </c>
      <c r="AC1609">
        <v>1</v>
      </c>
      <c r="AD1609">
        <v>113</v>
      </c>
      <c r="AE1609">
        <v>1</v>
      </c>
      <c r="AF1609">
        <v>1</v>
      </c>
      <c r="AG1609">
        <v>0.63</v>
      </c>
      <c r="AH1609">
        <v>0</v>
      </c>
      <c r="BA1609">
        <v>6</v>
      </c>
      <c r="BB1609">
        <v>4</v>
      </c>
      <c r="BC1609">
        <v>40</v>
      </c>
      <c r="BD1609">
        <v>20</v>
      </c>
      <c r="BE1609">
        <v>0</v>
      </c>
      <c r="BF1609">
        <v>2.2999999999999998</v>
      </c>
      <c r="BG1609">
        <v>70</v>
      </c>
      <c r="BH1609">
        <v>35</v>
      </c>
      <c r="BI1609">
        <v>140</v>
      </c>
      <c r="BJ1609">
        <v>105</v>
      </c>
      <c r="BK1609">
        <v>0</v>
      </c>
      <c r="BL1609">
        <v>73</v>
      </c>
      <c r="BM1609">
        <v>0</v>
      </c>
      <c r="BN1609">
        <v>40</v>
      </c>
      <c r="BO1609">
        <v>0</v>
      </c>
      <c r="BP1609" t="s">
        <v>135</v>
      </c>
      <c r="BQ1609" t="s">
        <v>18</v>
      </c>
      <c r="BR1609">
        <v>31</v>
      </c>
      <c r="BS1609">
        <v>15</v>
      </c>
      <c r="BT1609">
        <v>4</v>
      </c>
      <c r="BU1609">
        <v>2202</v>
      </c>
      <c r="BV1609">
        <v>5.1999999999999998E-2</v>
      </c>
      <c r="BW1609">
        <v>5.1999999999999998E-2</v>
      </c>
      <c r="BX1609">
        <v>24</v>
      </c>
      <c r="BY1609">
        <v>0</v>
      </c>
      <c r="BZ1609" t="s">
        <v>133</v>
      </c>
      <c r="CB1609">
        <v>2.8</v>
      </c>
      <c r="CC1609">
        <v>1</v>
      </c>
      <c r="CD1609">
        <v>113</v>
      </c>
      <c r="CE1609">
        <v>1</v>
      </c>
      <c r="CF1609">
        <v>1</v>
      </c>
      <c r="CG1609">
        <v>0.63</v>
      </c>
      <c r="CH1609">
        <v>0</v>
      </c>
    </row>
    <row r="1610" spans="1:86">
      <c r="A1610">
        <v>7</v>
      </c>
      <c r="B1610">
        <v>3</v>
      </c>
      <c r="C1610">
        <v>10</v>
      </c>
      <c r="D1610">
        <v>9</v>
      </c>
      <c r="E1610">
        <v>0</v>
      </c>
      <c r="F1610" s="24">
        <f t="shared" si="127"/>
        <v>15</v>
      </c>
      <c r="G1610">
        <v>80</v>
      </c>
      <c r="H1610" s="24">
        <f t="shared" si="129"/>
        <v>15</v>
      </c>
      <c r="I1610" s="24">
        <f t="shared" si="126"/>
        <v>18</v>
      </c>
      <c r="J1610" s="24">
        <f t="shared" si="128"/>
        <v>180</v>
      </c>
      <c r="K1610" s="24" t="str">
        <f t="shared" si="130"/>
        <v>00</v>
      </c>
      <c r="L1610">
        <v>73</v>
      </c>
      <c r="M1610">
        <v>0</v>
      </c>
      <c r="N1610">
        <v>40</v>
      </c>
      <c r="O1610">
        <v>0</v>
      </c>
      <c r="P1610">
        <v>0</v>
      </c>
      <c r="Q1610" t="s">
        <v>18</v>
      </c>
      <c r="R1610">
        <v>31</v>
      </c>
      <c r="S1610">
        <v>15</v>
      </c>
      <c r="T1610">
        <v>5</v>
      </c>
      <c r="U1610">
        <v>2202</v>
      </c>
      <c r="V1610">
        <v>0.03</v>
      </c>
      <c r="W1610">
        <v>3.3000000000000002E-2</v>
      </c>
      <c r="X1610">
        <v>24</v>
      </c>
      <c r="Y1610">
        <v>0</v>
      </c>
      <c r="Z1610" t="s">
        <v>133</v>
      </c>
      <c r="AB1610">
        <v>2</v>
      </c>
      <c r="AC1610">
        <v>1</v>
      </c>
      <c r="AD1610">
        <v>113</v>
      </c>
      <c r="AE1610">
        <v>1</v>
      </c>
      <c r="AF1610">
        <v>1</v>
      </c>
      <c r="AG1610">
        <v>0.63</v>
      </c>
      <c r="AH1610">
        <v>0</v>
      </c>
      <c r="BA1610">
        <v>7</v>
      </c>
      <c r="BB1610">
        <v>3</v>
      </c>
      <c r="BC1610">
        <v>10</v>
      </c>
      <c r="BD1610">
        <v>9</v>
      </c>
      <c r="BE1610">
        <v>0</v>
      </c>
      <c r="BF1610">
        <v>1.5</v>
      </c>
      <c r="BG1610">
        <v>80</v>
      </c>
      <c r="BH1610">
        <v>35</v>
      </c>
      <c r="BI1610">
        <v>140</v>
      </c>
      <c r="BJ1610">
        <v>105</v>
      </c>
      <c r="BK1610">
        <v>0</v>
      </c>
      <c r="BL1610">
        <v>73</v>
      </c>
      <c r="BM1610">
        <v>0</v>
      </c>
      <c r="BN1610">
        <v>40</v>
      </c>
      <c r="BO1610">
        <v>0</v>
      </c>
      <c r="BP1610">
        <v>0</v>
      </c>
      <c r="BQ1610" t="s">
        <v>18</v>
      </c>
      <c r="BR1610">
        <v>31</v>
      </c>
      <c r="BS1610">
        <v>15</v>
      </c>
      <c r="BT1610">
        <v>5</v>
      </c>
      <c r="BU1610">
        <v>2202</v>
      </c>
      <c r="BV1610">
        <v>0.03</v>
      </c>
      <c r="BW1610">
        <v>3.3000000000000002E-2</v>
      </c>
      <c r="BX1610">
        <v>24</v>
      </c>
      <c r="BY1610">
        <v>0</v>
      </c>
      <c r="BZ1610" t="s">
        <v>133</v>
      </c>
      <c r="CB1610">
        <v>2</v>
      </c>
      <c r="CC1610">
        <v>1</v>
      </c>
      <c r="CD1610">
        <v>113</v>
      </c>
      <c r="CE1610">
        <v>1</v>
      </c>
      <c r="CF1610">
        <v>1</v>
      </c>
      <c r="CG1610">
        <v>0.63</v>
      </c>
      <c r="CH1610">
        <v>0</v>
      </c>
    </row>
    <row r="1611" spans="1:86">
      <c r="A1611">
        <v>8</v>
      </c>
      <c r="B1611">
        <v>2</v>
      </c>
      <c r="C1611">
        <v>7</v>
      </c>
      <c r="D1611">
        <v>9</v>
      </c>
      <c r="E1611">
        <v>0</v>
      </c>
      <c r="F1611" s="24">
        <f t="shared" si="127"/>
        <v>7.9999999999999991</v>
      </c>
      <c r="G1611">
        <v>95</v>
      </c>
      <c r="H1611" s="24">
        <f t="shared" si="129"/>
        <v>15</v>
      </c>
      <c r="I1611" s="24">
        <f t="shared" si="126"/>
        <v>20</v>
      </c>
      <c r="J1611" s="24">
        <f t="shared" si="128"/>
        <v>180</v>
      </c>
      <c r="K1611" s="24" t="str">
        <f t="shared" si="130"/>
        <v>00</v>
      </c>
      <c r="L1611">
        <v>73</v>
      </c>
      <c r="M1611">
        <v>0</v>
      </c>
      <c r="N1611">
        <v>0</v>
      </c>
      <c r="O1611">
        <v>0</v>
      </c>
      <c r="P1611">
        <v>0</v>
      </c>
      <c r="Q1611" t="s">
        <v>18</v>
      </c>
      <c r="R1611">
        <v>31</v>
      </c>
      <c r="S1611">
        <v>15</v>
      </c>
      <c r="T1611">
        <v>5</v>
      </c>
      <c r="U1611">
        <v>2202</v>
      </c>
      <c r="V1611">
        <v>1.7999999999999999E-2</v>
      </c>
      <c r="W1611">
        <v>2.3E-2</v>
      </c>
      <c r="X1611">
        <v>24</v>
      </c>
      <c r="Y1611">
        <v>0</v>
      </c>
      <c r="Z1611" t="s">
        <v>133</v>
      </c>
      <c r="AB1611">
        <v>1.1200000000000001</v>
      </c>
      <c r="AC1611">
        <v>1</v>
      </c>
      <c r="AD1611">
        <v>113</v>
      </c>
      <c r="AE1611">
        <v>1</v>
      </c>
      <c r="AF1611">
        <v>1</v>
      </c>
      <c r="AG1611">
        <v>0.63</v>
      </c>
      <c r="AH1611">
        <v>0</v>
      </c>
      <c r="BA1611">
        <v>8</v>
      </c>
      <c r="BB1611">
        <v>2</v>
      </c>
      <c r="BC1611">
        <v>7</v>
      </c>
      <c r="BD1611">
        <v>9</v>
      </c>
      <c r="BE1611">
        <v>0</v>
      </c>
      <c r="BF1611">
        <v>0.7</v>
      </c>
      <c r="BG1611">
        <v>95</v>
      </c>
      <c r="BH1611">
        <v>35</v>
      </c>
      <c r="BI1611">
        <v>160</v>
      </c>
      <c r="BJ1611">
        <v>105</v>
      </c>
      <c r="BK1611">
        <v>0</v>
      </c>
      <c r="BL1611">
        <v>73</v>
      </c>
      <c r="BM1611">
        <v>0</v>
      </c>
      <c r="BN1611">
        <v>0</v>
      </c>
      <c r="BO1611">
        <v>0</v>
      </c>
      <c r="BP1611">
        <v>0</v>
      </c>
      <c r="BQ1611" t="s">
        <v>18</v>
      </c>
      <c r="BR1611">
        <v>31</v>
      </c>
      <c r="BS1611">
        <v>15</v>
      </c>
      <c r="BT1611">
        <v>5</v>
      </c>
      <c r="BU1611">
        <v>2202</v>
      </c>
      <c r="BV1611">
        <v>1.7999999999999999E-2</v>
      </c>
      <c r="BW1611">
        <v>2.3E-2</v>
      </c>
      <c r="BX1611">
        <v>24</v>
      </c>
      <c r="BY1611">
        <v>0</v>
      </c>
      <c r="BZ1611" t="s">
        <v>133</v>
      </c>
      <c r="CB1611">
        <v>1.1200000000000001</v>
      </c>
      <c r="CC1611">
        <v>1</v>
      </c>
      <c r="CD1611">
        <v>113</v>
      </c>
      <c r="CE1611">
        <v>1</v>
      </c>
      <c r="CF1611">
        <v>1</v>
      </c>
      <c r="CG1611">
        <v>0.63</v>
      </c>
      <c r="CH1611">
        <v>0</v>
      </c>
    </row>
    <row r="1612" spans="1:86">
      <c r="A1612">
        <v>9</v>
      </c>
      <c r="B1612">
        <v>801</v>
      </c>
      <c r="C1612">
        <v>1</v>
      </c>
      <c r="D1612">
        <v>9</v>
      </c>
      <c r="E1612">
        <v>0</v>
      </c>
      <c r="F1612" s="24">
        <f t="shared" si="127"/>
        <v>15</v>
      </c>
      <c r="G1612">
        <v>110</v>
      </c>
      <c r="H1612" s="24">
        <f t="shared" si="129"/>
        <v>15</v>
      </c>
      <c r="I1612" s="24">
        <f t="shared" si="126"/>
        <v>20</v>
      </c>
      <c r="J1612" s="24">
        <f t="shared" si="128"/>
        <v>180</v>
      </c>
      <c r="K1612" s="24" t="str">
        <f t="shared" si="130"/>
        <v>00</v>
      </c>
      <c r="L1612">
        <v>73</v>
      </c>
      <c r="M1612">
        <v>0</v>
      </c>
      <c r="N1612">
        <v>0</v>
      </c>
      <c r="O1612">
        <v>10</v>
      </c>
      <c r="P1612">
        <v>0</v>
      </c>
      <c r="Q1612" t="s">
        <v>19</v>
      </c>
      <c r="R1612">
        <v>32</v>
      </c>
      <c r="S1612">
        <v>30</v>
      </c>
      <c r="T1612">
        <v>5</v>
      </c>
      <c r="U1612">
        <v>3202</v>
      </c>
      <c r="V1612">
        <v>7.0000000000000001E-3</v>
      </c>
      <c r="W1612">
        <v>2.5999999999999999E-2</v>
      </c>
      <c r="X1612">
        <v>24</v>
      </c>
      <c r="Y1612">
        <v>0</v>
      </c>
      <c r="Z1612" t="s">
        <v>133</v>
      </c>
      <c r="AA1612">
        <v>14000</v>
      </c>
      <c r="AB1612">
        <v>0.63</v>
      </c>
      <c r="AC1612">
        <v>1</v>
      </c>
      <c r="AD1612">
        <v>113</v>
      </c>
      <c r="AE1612">
        <v>1</v>
      </c>
      <c r="AF1612">
        <v>1</v>
      </c>
      <c r="AG1612">
        <v>0.63</v>
      </c>
      <c r="AH1612">
        <v>0</v>
      </c>
      <c r="BA1612">
        <v>9</v>
      </c>
      <c r="BB1612">
        <v>801</v>
      </c>
      <c r="BC1612">
        <v>1</v>
      </c>
      <c r="BD1612">
        <v>9</v>
      </c>
      <c r="BE1612">
        <v>0</v>
      </c>
      <c r="BF1612">
        <v>1.4</v>
      </c>
      <c r="BG1612">
        <v>110</v>
      </c>
      <c r="BH1612">
        <v>35</v>
      </c>
      <c r="BI1612">
        <v>160</v>
      </c>
      <c r="BJ1612">
        <v>105</v>
      </c>
      <c r="BK1612">
        <v>0</v>
      </c>
      <c r="BL1612">
        <v>73</v>
      </c>
      <c r="BM1612">
        <v>0</v>
      </c>
      <c r="BN1612">
        <v>0</v>
      </c>
      <c r="BO1612">
        <v>10</v>
      </c>
      <c r="BP1612">
        <v>0</v>
      </c>
      <c r="BQ1612" t="s">
        <v>19</v>
      </c>
      <c r="BR1612">
        <v>32</v>
      </c>
      <c r="BS1612">
        <v>30</v>
      </c>
      <c r="BT1612">
        <v>5</v>
      </c>
      <c r="BU1612">
        <v>3202</v>
      </c>
      <c r="BV1612">
        <v>7.0000000000000001E-3</v>
      </c>
      <c r="BW1612">
        <v>2.5999999999999999E-2</v>
      </c>
      <c r="BX1612">
        <v>24</v>
      </c>
      <c r="BY1612">
        <v>0</v>
      </c>
      <c r="BZ1612" t="s">
        <v>133</v>
      </c>
      <c r="CA1612">
        <v>14000</v>
      </c>
      <c r="CB1612">
        <v>0.63</v>
      </c>
      <c r="CC1612">
        <v>1</v>
      </c>
      <c r="CD1612">
        <v>113</v>
      </c>
      <c r="CE1612">
        <v>1</v>
      </c>
      <c r="CF1612">
        <v>1</v>
      </c>
      <c r="CG1612">
        <v>0.63</v>
      </c>
      <c r="CH1612">
        <v>0</v>
      </c>
    </row>
    <row r="1613" spans="1:86">
      <c r="A1613">
        <v>10</v>
      </c>
      <c r="B1613">
        <v>801</v>
      </c>
      <c r="C1613">
        <v>1</v>
      </c>
      <c r="D1613">
        <v>9</v>
      </c>
      <c r="E1613">
        <v>0</v>
      </c>
      <c r="F1613" s="24">
        <f t="shared" si="127"/>
        <v>15</v>
      </c>
      <c r="G1613">
        <v>110</v>
      </c>
      <c r="H1613" s="24">
        <f t="shared" si="129"/>
        <v>15</v>
      </c>
      <c r="I1613" s="24">
        <f t="shared" si="126"/>
        <v>20</v>
      </c>
      <c r="J1613" s="24">
        <f t="shared" si="128"/>
        <v>180</v>
      </c>
      <c r="K1613" s="24" t="str">
        <f t="shared" si="130"/>
        <v>00</v>
      </c>
      <c r="L1613">
        <v>73</v>
      </c>
      <c r="M1613">
        <v>0</v>
      </c>
      <c r="N1613">
        <v>0</v>
      </c>
      <c r="O1613">
        <v>10</v>
      </c>
      <c r="P1613">
        <v>0</v>
      </c>
      <c r="Q1613" t="s">
        <v>19</v>
      </c>
      <c r="R1613">
        <v>32</v>
      </c>
      <c r="S1613">
        <v>30</v>
      </c>
      <c r="T1613">
        <v>5</v>
      </c>
      <c r="U1613">
        <v>3202</v>
      </c>
      <c r="V1613">
        <v>1.2999999999999999E-2</v>
      </c>
      <c r="W1613">
        <v>1.0999999999999999E-2</v>
      </c>
      <c r="X1613">
        <v>24</v>
      </c>
      <c r="Y1613">
        <v>0</v>
      </c>
      <c r="Z1613" t="s">
        <v>133</v>
      </c>
      <c r="AA1613">
        <v>400</v>
      </c>
      <c r="AB1613">
        <v>0.63</v>
      </c>
      <c r="AC1613">
        <v>1</v>
      </c>
      <c r="AD1613">
        <v>113</v>
      </c>
      <c r="AE1613">
        <v>1</v>
      </c>
      <c r="AF1613">
        <v>1</v>
      </c>
      <c r="AG1613">
        <v>0.63</v>
      </c>
      <c r="AH1613">
        <v>0</v>
      </c>
      <c r="BA1613">
        <v>10</v>
      </c>
      <c r="BB1613">
        <v>801</v>
      </c>
      <c r="BC1613">
        <v>1</v>
      </c>
      <c r="BD1613">
        <v>9</v>
      </c>
      <c r="BE1613">
        <v>0</v>
      </c>
      <c r="BF1613">
        <v>1.4</v>
      </c>
      <c r="BG1613">
        <v>110</v>
      </c>
      <c r="BH1613">
        <v>35</v>
      </c>
      <c r="BI1613">
        <v>160</v>
      </c>
      <c r="BJ1613">
        <v>105</v>
      </c>
      <c r="BK1613">
        <v>0</v>
      </c>
      <c r="BL1613">
        <v>73</v>
      </c>
      <c r="BM1613">
        <v>0</v>
      </c>
      <c r="BN1613">
        <v>0</v>
      </c>
      <c r="BO1613">
        <v>10</v>
      </c>
      <c r="BP1613">
        <v>0</v>
      </c>
      <c r="BQ1613" t="s">
        <v>19</v>
      </c>
      <c r="BR1613">
        <v>32</v>
      </c>
      <c r="BS1613">
        <v>30</v>
      </c>
      <c r="BT1613">
        <v>5</v>
      </c>
      <c r="BU1613">
        <v>3202</v>
      </c>
      <c r="BV1613">
        <v>1.2999999999999999E-2</v>
      </c>
      <c r="BW1613">
        <v>1.0999999999999999E-2</v>
      </c>
      <c r="BX1613">
        <v>24</v>
      </c>
      <c r="BY1613">
        <v>0</v>
      </c>
      <c r="BZ1613" t="s">
        <v>133</v>
      </c>
      <c r="CA1613">
        <v>400</v>
      </c>
      <c r="CB1613">
        <v>0.63</v>
      </c>
      <c r="CC1613">
        <v>1</v>
      </c>
      <c r="CD1613">
        <v>113</v>
      </c>
      <c r="CE1613">
        <v>1</v>
      </c>
      <c r="CF1613">
        <v>1</v>
      </c>
      <c r="CG1613">
        <v>0.63</v>
      </c>
      <c r="CH1613">
        <v>0</v>
      </c>
    </row>
    <row r="1614" spans="1:86">
      <c r="F1614" s="24" t="str">
        <f t="shared" si="127"/>
        <v/>
      </c>
      <c r="H1614" s="24" t="str">
        <f t="shared" si="129"/>
        <v/>
      </c>
      <c r="I1614" s="24" t="str">
        <f t="shared" si="126"/>
        <v/>
      </c>
      <c r="J1614" s="24" t="str">
        <f t="shared" si="128"/>
        <v/>
      </c>
      <c r="K1614" s="24" t="str">
        <f t="shared" si="130"/>
        <v/>
      </c>
      <c r="AC1614">
        <v>1</v>
      </c>
      <c r="AE1614">
        <v>1</v>
      </c>
      <c r="AF1614">
        <v>1</v>
      </c>
      <c r="AH1614">
        <v>0</v>
      </c>
      <c r="BK1614">
        <v>0</v>
      </c>
      <c r="CC1614">
        <v>1</v>
      </c>
      <c r="CE1614">
        <v>1</v>
      </c>
      <c r="CF1614">
        <v>1</v>
      </c>
      <c r="CH1614">
        <v>0</v>
      </c>
    </row>
    <row r="1615" spans="1:86">
      <c r="F1615" s="24" t="str">
        <f t="shared" si="127"/>
        <v/>
      </c>
      <c r="H1615" s="24" t="str">
        <f t="shared" si="129"/>
        <v/>
      </c>
      <c r="I1615" s="24" t="str">
        <f t="shared" si="126"/>
        <v/>
      </c>
      <c r="J1615" s="24" t="str">
        <f t="shared" si="128"/>
        <v/>
      </c>
      <c r="K1615" s="24" t="str">
        <f t="shared" si="130"/>
        <v/>
      </c>
      <c r="AC1615">
        <v>1</v>
      </c>
      <c r="AE1615">
        <v>1</v>
      </c>
      <c r="AF1615">
        <v>1</v>
      </c>
      <c r="AH1615">
        <v>0</v>
      </c>
      <c r="BK1615">
        <v>0</v>
      </c>
      <c r="CC1615">
        <v>1</v>
      </c>
      <c r="CE1615">
        <v>1</v>
      </c>
      <c r="CF1615">
        <v>1</v>
      </c>
      <c r="CH1615">
        <v>0</v>
      </c>
    </row>
    <row r="1616" spans="1:86">
      <c r="A1616">
        <v>2</v>
      </c>
      <c r="B1616">
        <v>7</v>
      </c>
      <c r="C1616">
        <v>300</v>
      </c>
      <c r="D1616">
        <v>55</v>
      </c>
      <c r="E1616">
        <v>0</v>
      </c>
      <c r="F1616" s="24">
        <f t="shared" si="127"/>
        <v>135</v>
      </c>
      <c r="G1616">
        <v>50</v>
      </c>
      <c r="H1616" s="24">
        <f t="shared" si="129"/>
        <v>15</v>
      </c>
      <c r="I1616" s="24">
        <f t="shared" si="126"/>
        <v>15</v>
      </c>
      <c r="J1616" s="24">
        <f t="shared" si="128"/>
        <v>180</v>
      </c>
      <c r="K1616" s="24" t="str">
        <f t="shared" si="130"/>
        <v>03</v>
      </c>
      <c r="L1616">
        <v>31</v>
      </c>
      <c r="M1616">
        <v>0</v>
      </c>
      <c r="N1616">
        <v>0</v>
      </c>
      <c r="O1616">
        <v>1</v>
      </c>
      <c r="P1616">
        <v>0</v>
      </c>
      <c r="Q1616" t="s">
        <v>18</v>
      </c>
      <c r="R1616">
        <v>21</v>
      </c>
      <c r="S1616">
        <v>10</v>
      </c>
      <c r="T1616">
        <v>3</v>
      </c>
      <c r="U1616">
        <v>1502</v>
      </c>
      <c r="V1616">
        <v>0.26400000000000001</v>
      </c>
      <c r="W1616">
        <v>0.23230000000000001</v>
      </c>
      <c r="X1616">
        <v>24</v>
      </c>
      <c r="Y1616">
        <v>0</v>
      </c>
      <c r="Z1616" t="s">
        <v>133</v>
      </c>
      <c r="AB1616">
        <v>0</v>
      </c>
      <c r="AC1616">
        <v>1</v>
      </c>
      <c r="AD1616">
        <v>113</v>
      </c>
      <c r="AE1616">
        <v>1</v>
      </c>
      <c r="AF1616">
        <v>1</v>
      </c>
      <c r="AG1616">
        <v>0.8</v>
      </c>
      <c r="AH1616">
        <v>0</v>
      </c>
      <c r="BA1616">
        <v>2</v>
      </c>
      <c r="BB1616">
        <v>7</v>
      </c>
      <c r="BC1616">
        <v>300</v>
      </c>
      <c r="BD1616">
        <v>55</v>
      </c>
      <c r="BE1616">
        <v>0</v>
      </c>
      <c r="BF1616">
        <v>13.4</v>
      </c>
      <c r="BG1616">
        <v>50</v>
      </c>
      <c r="BH1616">
        <v>35</v>
      </c>
      <c r="BI1616">
        <v>120</v>
      </c>
      <c r="BJ1616">
        <v>105</v>
      </c>
      <c r="BK1616">
        <v>0</v>
      </c>
      <c r="BL1616">
        <v>31</v>
      </c>
      <c r="BM1616">
        <v>0</v>
      </c>
      <c r="BN1616">
        <v>0</v>
      </c>
      <c r="BO1616">
        <v>1</v>
      </c>
      <c r="BP1616">
        <v>0</v>
      </c>
      <c r="BQ1616" t="s">
        <v>18</v>
      </c>
      <c r="BR1616">
        <v>21</v>
      </c>
      <c r="BS1616">
        <v>10</v>
      </c>
      <c r="BT1616">
        <v>3</v>
      </c>
      <c r="BU1616">
        <v>1502</v>
      </c>
      <c r="BV1616">
        <v>0.26400000000000001</v>
      </c>
      <c r="BW1616">
        <v>0.23230000000000001</v>
      </c>
      <c r="BX1616">
        <v>24</v>
      </c>
      <c r="BY1616">
        <v>0</v>
      </c>
      <c r="BZ1616" t="s">
        <v>133</v>
      </c>
      <c r="CB1616">
        <v>0</v>
      </c>
      <c r="CC1616">
        <v>1</v>
      </c>
      <c r="CD1616">
        <v>113</v>
      </c>
      <c r="CE1616">
        <v>1</v>
      </c>
      <c r="CF1616">
        <v>1</v>
      </c>
      <c r="CG1616">
        <v>0.8</v>
      </c>
      <c r="CH1616">
        <v>0</v>
      </c>
    </row>
    <row r="1617" spans="1:86">
      <c r="A1617">
        <v>3</v>
      </c>
      <c r="B1617">
        <v>6</v>
      </c>
      <c r="C1617">
        <v>200</v>
      </c>
      <c r="D1617">
        <v>40</v>
      </c>
      <c r="E1617">
        <v>0</v>
      </c>
      <c r="F1617" s="24">
        <f t="shared" si="127"/>
        <v>85</v>
      </c>
      <c r="G1617">
        <v>50</v>
      </c>
      <c r="H1617" s="24">
        <f t="shared" si="129"/>
        <v>15</v>
      </c>
      <c r="I1617" s="24">
        <f t="shared" si="126"/>
        <v>15</v>
      </c>
      <c r="J1617" s="24">
        <f t="shared" si="128"/>
        <v>180</v>
      </c>
      <c r="K1617" s="24" t="str">
        <f t="shared" si="130"/>
        <v>03</v>
      </c>
      <c r="L1617">
        <v>32</v>
      </c>
      <c r="M1617">
        <v>0</v>
      </c>
      <c r="N1617">
        <v>0</v>
      </c>
      <c r="O1617">
        <v>1</v>
      </c>
      <c r="P1617">
        <v>0</v>
      </c>
      <c r="Q1617" t="s">
        <v>18</v>
      </c>
      <c r="R1617">
        <v>31</v>
      </c>
      <c r="S1617">
        <v>15</v>
      </c>
      <c r="T1617">
        <v>4</v>
      </c>
      <c r="U1617">
        <v>1502</v>
      </c>
      <c r="V1617">
        <v>0.17</v>
      </c>
      <c r="W1617">
        <v>0.1547</v>
      </c>
      <c r="X1617">
        <v>24</v>
      </c>
      <c r="Y1617">
        <v>0</v>
      </c>
      <c r="Z1617" t="s">
        <v>133</v>
      </c>
      <c r="AB1617">
        <v>0</v>
      </c>
      <c r="AC1617">
        <v>1</v>
      </c>
      <c r="AD1617">
        <v>113</v>
      </c>
      <c r="AE1617">
        <v>1</v>
      </c>
      <c r="AF1617">
        <v>1</v>
      </c>
      <c r="AG1617">
        <v>0.8</v>
      </c>
      <c r="AH1617">
        <v>0</v>
      </c>
      <c r="BA1617">
        <v>3</v>
      </c>
      <c r="BB1617">
        <v>6</v>
      </c>
      <c r="BC1617">
        <v>200</v>
      </c>
      <c r="BD1617">
        <v>40</v>
      </c>
      <c r="BE1617">
        <v>0</v>
      </c>
      <c r="BF1617">
        <v>8.6</v>
      </c>
      <c r="BG1617">
        <v>50</v>
      </c>
      <c r="BH1617">
        <v>35</v>
      </c>
      <c r="BI1617">
        <v>120</v>
      </c>
      <c r="BJ1617">
        <v>105</v>
      </c>
      <c r="BK1617">
        <v>0</v>
      </c>
      <c r="BL1617">
        <v>32</v>
      </c>
      <c r="BM1617">
        <v>0</v>
      </c>
      <c r="BN1617">
        <v>0</v>
      </c>
      <c r="BO1617">
        <v>1</v>
      </c>
      <c r="BP1617">
        <v>0</v>
      </c>
      <c r="BQ1617" t="s">
        <v>18</v>
      </c>
      <c r="BR1617">
        <v>31</v>
      </c>
      <c r="BS1617">
        <v>15</v>
      </c>
      <c r="BT1617">
        <v>4</v>
      </c>
      <c r="BU1617">
        <v>1502</v>
      </c>
      <c r="BV1617">
        <v>0.17</v>
      </c>
      <c r="BW1617">
        <v>0.1547</v>
      </c>
      <c r="BX1617">
        <v>24</v>
      </c>
      <c r="BY1617">
        <v>0</v>
      </c>
      <c r="BZ1617" t="s">
        <v>133</v>
      </c>
      <c r="CB1617">
        <v>0</v>
      </c>
      <c r="CC1617">
        <v>1</v>
      </c>
      <c r="CD1617">
        <v>113</v>
      </c>
      <c r="CE1617">
        <v>1</v>
      </c>
      <c r="CF1617">
        <v>1</v>
      </c>
      <c r="CG1617">
        <v>0.8</v>
      </c>
      <c r="CH1617">
        <v>0</v>
      </c>
    </row>
    <row r="1618" spans="1:86">
      <c r="A1618">
        <v>4</v>
      </c>
      <c r="B1618">
        <v>5</v>
      </c>
      <c r="C1618">
        <v>140</v>
      </c>
      <c r="D1618">
        <v>40</v>
      </c>
      <c r="E1618">
        <v>0</v>
      </c>
      <c r="F1618" s="24">
        <f t="shared" si="127"/>
        <v>53</v>
      </c>
      <c r="G1618">
        <v>60</v>
      </c>
      <c r="H1618" s="24">
        <f t="shared" si="129"/>
        <v>15</v>
      </c>
      <c r="I1618" s="24">
        <f t="shared" si="126"/>
        <v>15</v>
      </c>
      <c r="J1618" s="24">
        <f t="shared" si="128"/>
        <v>180</v>
      </c>
      <c r="K1618" s="24" t="str">
        <f t="shared" si="130"/>
        <v>03</v>
      </c>
      <c r="L1618">
        <v>53</v>
      </c>
      <c r="M1618">
        <v>0</v>
      </c>
      <c r="N1618">
        <v>40</v>
      </c>
      <c r="O1618">
        <v>0</v>
      </c>
      <c r="P1618">
        <v>0</v>
      </c>
      <c r="Q1618" t="s">
        <v>18</v>
      </c>
      <c r="R1618">
        <v>31</v>
      </c>
      <c r="S1618">
        <v>15</v>
      </c>
      <c r="T1618">
        <v>4</v>
      </c>
      <c r="U1618">
        <v>1202</v>
      </c>
      <c r="V1618">
        <v>0.115</v>
      </c>
      <c r="W1618">
        <v>0.10580000000000001</v>
      </c>
      <c r="X1618">
        <v>24</v>
      </c>
      <c r="Y1618">
        <v>0</v>
      </c>
      <c r="Z1618" t="s">
        <v>133</v>
      </c>
      <c r="AB1618">
        <v>0</v>
      </c>
      <c r="AC1618">
        <v>1</v>
      </c>
      <c r="AD1618">
        <v>113</v>
      </c>
      <c r="AE1618">
        <v>1</v>
      </c>
      <c r="AF1618">
        <v>1</v>
      </c>
      <c r="AG1618">
        <v>0.8</v>
      </c>
      <c r="AH1618">
        <v>0</v>
      </c>
      <c r="BA1618">
        <v>4</v>
      </c>
      <c r="BB1618">
        <v>5</v>
      </c>
      <c r="BC1618">
        <v>140</v>
      </c>
      <c r="BD1618">
        <v>40</v>
      </c>
      <c r="BE1618">
        <v>0</v>
      </c>
      <c r="BF1618">
        <v>5.3</v>
      </c>
      <c r="BG1618">
        <v>60</v>
      </c>
      <c r="BH1618">
        <v>35</v>
      </c>
      <c r="BI1618">
        <v>120</v>
      </c>
      <c r="BJ1618">
        <v>105</v>
      </c>
      <c r="BK1618">
        <v>0</v>
      </c>
      <c r="BL1618">
        <v>53</v>
      </c>
      <c r="BM1618">
        <v>0</v>
      </c>
      <c r="BN1618">
        <v>40</v>
      </c>
      <c r="BO1618">
        <v>0</v>
      </c>
      <c r="BP1618">
        <v>0</v>
      </c>
      <c r="BQ1618" t="s">
        <v>18</v>
      </c>
      <c r="BR1618">
        <v>31</v>
      </c>
      <c r="BS1618">
        <v>15</v>
      </c>
      <c r="BT1618">
        <v>4</v>
      </c>
      <c r="BU1618">
        <v>1202</v>
      </c>
      <c r="BV1618">
        <v>0.115</v>
      </c>
      <c r="BW1618">
        <v>0.10580000000000001</v>
      </c>
      <c r="BX1618">
        <v>24</v>
      </c>
      <c r="BY1618">
        <v>0</v>
      </c>
      <c r="BZ1618" t="s">
        <v>133</v>
      </c>
      <c r="CB1618">
        <v>0</v>
      </c>
      <c r="CC1618">
        <v>1</v>
      </c>
      <c r="CD1618">
        <v>113</v>
      </c>
      <c r="CE1618">
        <v>1</v>
      </c>
      <c r="CF1618">
        <v>1</v>
      </c>
      <c r="CG1618">
        <v>0.8</v>
      </c>
      <c r="CH1618">
        <v>0</v>
      </c>
    </row>
    <row r="1619" spans="1:86">
      <c r="A1619">
        <v>5</v>
      </c>
      <c r="B1619">
        <v>4</v>
      </c>
      <c r="C1619">
        <v>70</v>
      </c>
      <c r="D1619">
        <v>25</v>
      </c>
      <c r="E1619">
        <v>0</v>
      </c>
      <c r="F1619" s="24">
        <f t="shared" si="127"/>
        <v>33</v>
      </c>
      <c r="G1619">
        <v>60</v>
      </c>
      <c r="H1619" s="24">
        <f t="shared" si="129"/>
        <v>15</v>
      </c>
      <c r="I1619" s="24">
        <f t="shared" si="126"/>
        <v>15</v>
      </c>
      <c r="J1619" s="24">
        <f t="shared" si="128"/>
        <v>180</v>
      </c>
      <c r="K1619" s="24" t="str">
        <f t="shared" si="130"/>
        <v>03</v>
      </c>
      <c r="L1619">
        <v>73</v>
      </c>
      <c r="M1619">
        <v>0</v>
      </c>
      <c r="N1619">
        <v>40</v>
      </c>
      <c r="O1619">
        <v>0</v>
      </c>
      <c r="P1619">
        <v>0</v>
      </c>
      <c r="Q1619" t="s">
        <v>18</v>
      </c>
      <c r="R1619">
        <v>31</v>
      </c>
      <c r="S1619">
        <v>15</v>
      </c>
      <c r="T1619">
        <v>4</v>
      </c>
      <c r="U1619">
        <v>1202</v>
      </c>
      <c r="V1619">
        <v>7.1999999999999995E-2</v>
      </c>
      <c r="W1619">
        <v>6.7000000000000004E-2</v>
      </c>
      <c r="X1619">
        <v>24</v>
      </c>
      <c r="Y1619">
        <v>0</v>
      </c>
      <c r="Z1619" t="s">
        <v>133</v>
      </c>
      <c r="AB1619">
        <v>4</v>
      </c>
      <c r="AC1619">
        <v>1</v>
      </c>
      <c r="AD1619">
        <v>113</v>
      </c>
      <c r="AE1619">
        <v>1</v>
      </c>
      <c r="AF1619">
        <v>1</v>
      </c>
      <c r="AG1619">
        <v>0.8</v>
      </c>
      <c r="AH1619">
        <v>0</v>
      </c>
      <c r="BA1619">
        <v>5</v>
      </c>
      <c r="BB1619">
        <v>4</v>
      </c>
      <c r="BC1619">
        <v>70</v>
      </c>
      <c r="BD1619">
        <v>25</v>
      </c>
      <c r="BE1619">
        <v>0</v>
      </c>
      <c r="BF1619">
        <v>3.3</v>
      </c>
      <c r="BG1619">
        <v>60</v>
      </c>
      <c r="BH1619">
        <v>35</v>
      </c>
      <c r="BI1619">
        <v>120</v>
      </c>
      <c r="BJ1619">
        <v>105</v>
      </c>
      <c r="BK1619">
        <v>0</v>
      </c>
      <c r="BL1619">
        <v>73</v>
      </c>
      <c r="BM1619">
        <v>0</v>
      </c>
      <c r="BN1619">
        <v>40</v>
      </c>
      <c r="BO1619">
        <v>0</v>
      </c>
      <c r="BP1619">
        <v>0</v>
      </c>
      <c r="BQ1619" t="s">
        <v>18</v>
      </c>
      <c r="BR1619">
        <v>31</v>
      </c>
      <c r="BS1619">
        <v>15</v>
      </c>
      <c r="BT1619">
        <v>4</v>
      </c>
      <c r="BU1619">
        <v>1202</v>
      </c>
      <c r="BV1619">
        <v>7.1999999999999995E-2</v>
      </c>
      <c r="BW1619">
        <v>6.7000000000000004E-2</v>
      </c>
      <c r="BX1619">
        <v>24</v>
      </c>
      <c r="BY1619">
        <v>0</v>
      </c>
      <c r="BZ1619" t="s">
        <v>133</v>
      </c>
      <c r="CB1619">
        <v>4</v>
      </c>
      <c r="CC1619">
        <v>1</v>
      </c>
      <c r="CD1619">
        <v>113</v>
      </c>
      <c r="CE1619">
        <v>1</v>
      </c>
      <c r="CF1619">
        <v>1</v>
      </c>
      <c r="CG1619">
        <v>0.8</v>
      </c>
      <c r="CH1619">
        <v>0</v>
      </c>
    </row>
    <row r="1620" spans="1:86">
      <c r="A1620">
        <v>6</v>
      </c>
      <c r="B1620">
        <v>3</v>
      </c>
      <c r="C1620">
        <v>40</v>
      </c>
      <c r="D1620">
        <v>20</v>
      </c>
      <c r="E1620">
        <v>0</v>
      </c>
      <c r="F1620" s="24">
        <f t="shared" si="127"/>
        <v>23</v>
      </c>
      <c r="G1620">
        <v>70</v>
      </c>
      <c r="H1620" s="24">
        <f t="shared" si="129"/>
        <v>15</v>
      </c>
      <c r="I1620" s="24">
        <f t="shared" si="126"/>
        <v>18</v>
      </c>
      <c r="J1620" s="24">
        <f t="shared" si="128"/>
        <v>180</v>
      </c>
      <c r="K1620" s="24" t="str">
        <f t="shared" si="130"/>
        <v>00</v>
      </c>
      <c r="L1620">
        <v>73</v>
      </c>
      <c r="M1620">
        <v>0</v>
      </c>
      <c r="N1620">
        <v>40</v>
      </c>
      <c r="O1620">
        <v>0</v>
      </c>
      <c r="P1620" t="s">
        <v>135</v>
      </c>
      <c r="Q1620" t="s">
        <v>18</v>
      </c>
      <c r="R1620">
        <v>31</v>
      </c>
      <c r="S1620">
        <v>15</v>
      </c>
      <c r="T1620">
        <v>4</v>
      </c>
      <c r="U1620">
        <v>2202</v>
      </c>
      <c r="V1620">
        <v>4.2000000000000003E-2</v>
      </c>
      <c r="W1620">
        <v>4.2000000000000003E-2</v>
      </c>
      <c r="X1620">
        <v>24</v>
      </c>
      <c r="Y1620">
        <v>0</v>
      </c>
      <c r="Z1620" t="s">
        <v>133</v>
      </c>
      <c r="AB1620">
        <v>2.8</v>
      </c>
      <c r="AC1620">
        <v>1</v>
      </c>
      <c r="AD1620">
        <v>113</v>
      </c>
      <c r="AE1620">
        <v>1</v>
      </c>
      <c r="AF1620">
        <v>1</v>
      </c>
      <c r="AG1620">
        <v>0.8</v>
      </c>
      <c r="AH1620">
        <v>0</v>
      </c>
      <c r="BA1620">
        <v>6</v>
      </c>
      <c r="BB1620">
        <v>3</v>
      </c>
      <c r="BC1620">
        <v>40</v>
      </c>
      <c r="BD1620">
        <v>20</v>
      </c>
      <c r="BE1620">
        <v>0</v>
      </c>
      <c r="BF1620">
        <v>2.2999999999999998</v>
      </c>
      <c r="BG1620">
        <v>70</v>
      </c>
      <c r="BH1620">
        <v>35</v>
      </c>
      <c r="BI1620">
        <v>140</v>
      </c>
      <c r="BJ1620">
        <v>105</v>
      </c>
      <c r="BK1620">
        <v>0</v>
      </c>
      <c r="BL1620">
        <v>73</v>
      </c>
      <c r="BM1620">
        <v>0</v>
      </c>
      <c r="BN1620">
        <v>40</v>
      </c>
      <c r="BO1620">
        <v>0</v>
      </c>
      <c r="BP1620" t="s">
        <v>135</v>
      </c>
      <c r="BQ1620" t="s">
        <v>18</v>
      </c>
      <c r="BR1620">
        <v>31</v>
      </c>
      <c r="BS1620">
        <v>15</v>
      </c>
      <c r="BT1620">
        <v>4</v>
      </c>
      <c r="BU1620">
        <v>2202</v>
      </c>
      <c r="BV1620">
        <v>4.2000000000000003E-2</v>
      </c>
      <c r="BW1620">
        <v>4.2000000000000003E-2</v>
      </c>
      <c r="BX1620">
        <v>24</v>
      </c>
      <c r="BY1620">
        <v>0</v>
      </c>
      <c r="BZ1620" t="s">
        <v>133</v>
      </c>
      <c r="CB1620">
        <v>2.8</v>
      </c>
      <c r="CC1620">
        <v>1</v>
      </c>
      <c r="CD1620">
        <v>113</v>
      </c>
      <c r="CE1620">
        <v>1</v>
      </c>
      <c r="CF1620">
        <v>1</v>
      </c>
      <c r="CG1620">
        <v>0.8</v>
      </c>
      <c r="CH1620">
        <v>0</v>
      </c>
    </row>
    <row r="1621" spans="1:86">
      <c r="A1621">
        <v>7</v>
      </c>
      <c r="B1621">
        <v>2</v>
      </c>
      <c r="C1621">
        <v>10</v>
      </c>
      <c r="D1621">
        <v>9</v>
      </c>
      <c r="E1621">
        <v>0</v>
      </c>
      <c r="F1621" s="24">
        <f t="shared" si="127"/>
        <v>15</v>
      </c>
      <c r="G1621">
        <v>80</v>
      </c>
      <c r="H1621" s="24">
        <f t="shared" si="129"/>
        <v>15</v>
      </c>
      <c r="I1621" s="24">
        <f t="shared" si="126"/>
        <v>18</v>
      </c>
      <c r="J1621" s="24">
        <f t="shared" si="128"/>
        <v>180</v>
      </c>
      <c r="K1621" s="24" t="str">
        <f t="shared" si="130"/>
        <v>00</v>
      </c>
      <c r="L1621">
        <v>73</v>
      </c>
      <c r="M1621">
        <v>0</v>
      </c>
      <c r="N1621">
        <v>40</v>
      </c>
      <c r="O1621">
        <v>0</v>
      </c>
      <c r="P1621">
        <v>0</v>
      </c>
      <c r="Q1621" t="s">
        <v>18</v>
      </c>
      <c r="R1621">
        <v>31</v>
      </c>
      <c r="S1621">
        <v>15</v>
      </c>
      <c r="T1621">
        <v>5</v>
      </c>
      <c r="U1621">
        <v>2202</v>
      </c>
      <c r="V1621">
        <v>0.02</v>
      </c>
      <c r="W1621">
        <v>2.1999999999999999E-2</v>
      </c>
      <c r="X1621">
        <v>24</v>
      </c>
      <c r="Y1621">
        <v>0</v>
      </c>
      <c r="Z1621" t="s">
        <v>133</v>
      </c>
      <c r="AB1621">
        <v>2</v>
      </c>
      <c r="AC1621">
        <v>1</v>
      </c>
      <c r="AD1621">
        <v>113</v>
      </c>
      <c r="AE1621">
        <v>1</v>
      </c>
      <c r="AF1621">
        <v>1</v>
      </c>
      <c r="AG1621">
        <v>0.8</v>
      </c>
      <c r="AH1621">
        <v>0</v>
      </c>
      <c r="BA1621">
        <v>7</v>
      </c>
      <c r="BB1621">
        <v>2</v>
      </c>
      <c r="BC1621">
        <v>10</v>
      </c>
      <c r="BD1621">
        <v>9</v>
      </c>
      <c r="BE1621">
        <v>0</v>
      </c>
      <c r="BF1621">
        <v>1.5</v>
      </c>
      <c r="BG1621">
        <v>80</v>
      </c>
      <c r="BH1621">
        <v>35</v>
      </c>
      <c r="BI1621">
        <v>140</v>
      </c>
      <c r="BJ1621">
        <v>105</v>
      </c>
      <c r="BK1621">
        <v>0</v>
      </c>
      <c r="BL1621">
        <v>73</v>
      </c>
      <c r="BM1621">
        <v>0</v>
      </c>
      <c r="BN1621">
        <v>40</v>
      </c>
      <c r="BO1621">
        <v>0</v>
      </c>
      <c r="BP1621">
        <v>0</v>
      </c>
      <c r="BQ1621" t="s">
        <v>18</v>
      </c>
      <c r="BR1621">
        <v>31</v>
      </c>
      <c r="BS1621">
        <v>15</v>
      </c>
      <c r="BT1621">
        <v>5</v>
      </c>
      <c r="BU1621">
        <v>2202</v>
      </c>
      <c r="BV1621">
        <v>0.02</v>
      </c>
      <c r="BW1621">
        <v>2.1999999999999999E-2</v>
      </c>
      <c r="BX1621">
        <v>24</v>
      </c>
      <c r="BY1621">
        <v>0</v>
      </c>
      <c r="BZ1621" t="s">
        <v>133</v>
      </c>
      <c r="CB1621">
        <v>2</v>
      </c>
      <c r="CC1621">
        <v>1</v>
      </c>
      <c r="CD1621">
        <v>113</v>
      </c>
      <c r="CE1621">
        <v>1</v>
      </c>
      <c r="CF1621">
        <v>1</v>
      </c>
      <c r="CG1621">
        <v>0.8</v>
      </c>
      <c r="CH1621">
        <v>0</v>
      </c>
    </row>
    <row r="1622" spans="1:86">
      <c r="A1622">
        <v>8</v>
      </c>
      <c r="B1622">
        <v>1</v>
      </c>
      <c r="C1622">
        <v>4</v>
      </c>
      <c r="D1622">
        <v>9</v>
      </c>
      <c r="E1622">
        <v>0</v>
      </c>
      <c r="F1622" s="24">
        <f t="shared" si="127"/>
        <v>5</v>
      </c>
      <c r="G1622">
        <v>110</v>
      </c>
      <c r="H1622" s="24">
        <f t="shared" si="129"/>
        <v>15</v>
      </c>
      <c r="I1622" s="24">
        <f t="shared" si="126"/>
        <v>20</v>
      </c>
      <c r="J1622" s="24">
        <f t="shared" si="128"/>
        <v>180</v>
      </c>
      <c r="K1622" s="24" t="str">
        <f t="shared" si="130"/>
        <v>00</v>
      </c>
      <c r="L1622">
        <v>73</v>
      </c>
      <c r="M1622">
        <v>0</v>
      </c>
      <c r="N1622">
        <v>0</v>
      </c>
      <c r="O1622">
        <v>0</v>
      </c>
      <c r="P1622">
        <v>1</v>
      </c>
      <c r="Q1622" t="s">
        <v>18</v>
      </c>
      <c r="R1622">
        <v>31</v>
      </c>
      <c r="S1622">
        <v>15</v>
      </c>
      <c r="T1622">
        <v>5</v>
      </c>
      <c r="U1622">
        <v>3202</v>
      </c>
      <c r="V1622">
        <v>1E-3</v>
      </c>
      <c r="W1622">
        <v>1.0999999999999999E-2</v>
      </c>
      <c r="X1622">
        <v>24</v>
      </c>
      <c r="Y1622">
        <v>0</v>
      </c>
      <c r="Z1622" t="s">
        <v>133</v>
      </c>
      <c r="AB1622">
        <v>0.8</v>
      </c>
      <c r="AC1622">
        <v>1</v>
      </c>
      <c r="AD1622">
        <v>113</v>
      </c>
      <c r="AE1622">
        <v>1</v>
      </c>
      <c r="AF1622">
        <v>1</v>
      </c>
      <c r="AG1622">
        <v>0.8</v>
      </c>
      <c r="AH1622">
        <v>0</v>
      </c>
      <c r="BA1622">
        <v>8</v>
      </c>
      <c r="BB1622">
        <v>1</v>
      </c>
      <c r="BC1622">
        <v>4</v>
      </c>
      <c r="BD1622">
        <v>9</v>
      </c>
      <c r="BE1622">
        <v>0</v>
      </c>
      <c r="BF1622">
        <v>0.6</v>
      </c>
      <c r="BG1622">
        <v>110</v>
      </c>
      <c r="BH1622">
        <v>35</v>
      </c>
      <c r="BI1622">
        <v>160</v>
      </c>
      <c r="BJ1622">
        <v>105</v>
      </c>
      <c r="BK1622">
        <v>0</v>
      </c>
      <c r="BL1622">
        <v>73</v>
      </c>
      <c r="BM1622">
        <v>0</v>
      </c>
      <c r="BN1622">
        <v>0</v>
      </c>
      <c r="BO1622">
        <v>0</v>
      </c>
      <c r="BP1622">
        <v>1</v>
      </c>
      <c r="BQ1622" t="s">
        <v>18</v>
      </c>
      <c r="BR1622">
        <v>31</v>
      </c>
      <c r="BS1622">
        <v>15</v>
      </c>
      <c r="BT1622">
        <v>5</v>
      </c>
      <c r="BU1622">
        <v>3202</v>
      </c>
      <c r="BV1622">
        <v>1E-3</v>
      </c>
      <c r="BW1622">
        <v>1.0999999999999999E-2</v>
      </c>
      <c r="BX1622">
        <v>24</v>
      </c>
      <c r="BY1622">
        <v>0</v>
      </c>
      <c r="BZ1622" t="s">
        <v>133</v>
      </c>
      <c r="CB1622">
        <v>0.8</v>
      </c>
      <c r="CC1622">
        <v>1</v>
      </c>
      <c r="CD1622">
        <v>113</v>
      </c>
      <c r="CE1622">
        <v>1</v>
      </c>
      <c r="CF1622">
        <v>1</v>
      </c>
      <c r="CG1622">
        <v>0.8</v>
      </c>
      <c r="CH1622">
        <v>0</v>
      </c>
    </row>
    <row r="1623" spans="1:86">
      <c r="F1623" s="24" t="str">
        <f t="shared" si="127"/>
        <v/>
      </c>
      <c r="H1623" s="24" t="str">
        <f t="shared" si="129"/>
        <v/>
      </c>
      <c r="I1623" s="24" t="str">
        <f t="shared" si="126"/>
        <v/>
      </c>
      <c r="J1623" s="24" t="str">
        <f t="shared" si="128"/>
        <v/>
      </c>
      <c r="K1623" s="24" t="str">
        <f t="shared" si="130"/>
        <v/>
      </c>
      <c r="AC1623">
        <v>1</v>
      </c>
      <c r="AE1623">
        <v>1</v>
      </c>
      <c r="AF1623">
        <v>1</v>
      </c>
      <c r="AH1623">
        <v>0</v>
      </c>
      <c r="BK1623">
        <v>0</v>
      </c>
      <c r="CC1623">
        <v>1</v>
      </c>
      <c r="CE1623">
        <v>1</v>
      </c>
      <c r="CF1623">
        <v>1</v>
      </c>
      <c r="CH1623">
        <v>0</v>
      </c>
    </row>
    <row r="1624" spans="1:86">
      <c r="F1624" s="24" t="str">
        <f t="shared" si="127"/>
        <v/>
      </c>
      <c r="H1624" s="24" t="str">
        <f t="shared" si="129"/>
        <v/>
      </c>
      <c r="I1624" s="24" t="str">
        <f t="shared" si="126"/>
        <v/>
      </c>
      <c r="J1624" s="24" t="str">
        <f t="shared" si="128"/>
        <v/>
      </c>
      <c r="K1624" s="24" t="str">
        <f t="shared" si="130"/>
        <v/>
      </c>
      <c r="AC1624">
        <v>1</v>
      </c>
      <c r="AE1624">
        <v>1</v>
      </c>
      <c r="AF1624">
        <v>1</v>
      </c>
      <c r="AH1624">
        <v>0</v>
      </c>
      <c r="BK1624">
        <v>0</v>
      </c>
      <c r="CC1624">
        <v>1</v>
      </c>
      <c r="CE1624">
        <v>1</v>
      </c>
      <c r="CF1624">
        <v>1</v>
      </c>
      <c r="CH1624">
        <v>0</v>
      </c>
    </row>
    <row r="1625" spans="1:86">
      <c r="A1625">
        <v>2</v>
      </c>
      <c r="B1625">
        <v>7</v>
      </c>
      <c r="C1625">
        <v>300</v>
      </c>
      <c r="D1625">
        <v>55</v>
      </c>
      <c r="E1625">
        <v>0</v>
      </c>
      <c r="F1625" s="24">
        <f t="shared" si="127"/>
        <v>135</v>
      </c>
      <c r="G1625">
        <v>50</v>
      </c>
      <c r="H1625" s="24">
        <f t="shared" si="129"/>
        <v>15</v>
      </c>
      <c r="I1625" s="24">
        <f t="shared" si="126"/>
        <v>15</v>
      </c>
      <c r="J1625" s="24">
        <f t="shared" si="128"/>
        <v>180</v>
      </c>
      <c r="K1625" s="24" t="str">
        <f t="shared" si="130"/>
        <v>03</v>
      </c>
      <c r="L1625">
        <v>31</v>
      </c>
      <c r="M1625">
        <v>0</v>
      </c>
      <c r="N1625">
        <v>0</v>
      </c>
      <c r="O1625">
        <v>1</v>
      </c>
      <c r="P1625">
        <v>0</v>
      </c>
      <c r="Q1625" t="s">
        <v>18</v>
      </c>
      <c r="R1625">
        <v>21</v>
      </c>
      <c r="S1625">
        <v>10</v>
      </c>
      <c r="T1625">
        <v>3</v>
      </c>
      <c r="U1625">
        <v>1502</v>
      </c>
      <c r="V1625">
        <v>0.26400000000000001</v>
      </c>
      <c r="W1625">
        <v>0.23230000000000001</v>
      </c>
      <c r="X1625">
        <v>24</v>
      </c>
      <c r="Y1625">
        <v>0</v>
      </c>
      <c r="Z1625" t="s">
        <v>133</v>
      </c>
      <c r="AB1625">
        <v>0</v>
      </c>
      <c r="AC1625">
        <v>1</v>
      </c>
      <c r="AD1625">
        <v>113</v>
      </c>
      <c r="AE1625">
        <v>1</v>
      </c>
      <c r="AF1625">
        <v>1</v>
      </c>
      <c r="AG1625">
        <v>1.1200000000000001</v>
      </c>
      <c r="AH1625">
        <v>0</v>
      </c>
      <c r="BA1625">
        <v>2</v>
      </c>
      <c r="BB1625">
        <v>7</v>
      </c>
      <c r="BC1625">
        <v>300</v>
      </c>
      <c r="BD1625">
        <v>55</v>
      </c>
      <c r="BE1625">
        <v>0</v>
      </c>
      <c r="BF1625">
        <v>13.4</v>
      </c>
      <c r="BG1625">
        <v>50</v>
      </c>
      <c r="BH1625">
        <v>35</v>
      </c>
      <c r="BI1625">
        <v>120</v>
      </c>
      <c r="BJ1625">
        <v>105</v>
      </c>
      <c r="BK1625">
        <v>0</v>
      </c>
      <c r="BL1625">
        <v>31</v>
      </c>
      <c r="BM1625">
        <v>0</v>
      </c>
      <c r="BN1625">
        <v>0</v>
      </c>
      <c r="BO1625">
        <v>1</v>
      </c>
      <c r="BP1625">
        <v>0</v>
      </c>
      <c r="BQ1625" t="s">
        <v>18</v>
      </c>
      <c r="BR1625">
        <v>21</v>
      </c>
      <c r="BS1625">
        <v>10</v>
      </c>
      <c r="BT1625">
        <v>3</v>
      </c>
      <c r="BU1625">
        <v>1502</v>
      </c>
      <c r="BV1625">
        <v>0.26400000000000001</v>
      </c>
      <c r="BW1625">
        <v>0.23230000000000001</v>
      </c>
      <c r="BX1625">
        <v>24</v>
      </c>
      <c r="BY1625">
        <v>0</v>
      </c>
      <c r="BZ1625" t="s">
        <v>133</v>
      </c>
      <c r="CB1625">
        <v>0</v>
      </c>
      <c r="CC1625">
        <v>1</v>
      </c>
      <c r="CD1625">
        <v>113</v>
      </c>
      <c r="CE1625">
        <v>1</v>
      </c>
      <c r="CF1625">
        <v>1</v>
      </c>
      <c r="CG1625">
        <v>1.1200000000000001</v>
      </c>
      <c r="CH1625">
        <v>0</v>
      </c>
    </row>
    <row r="1626" spans="1:86">
      <c r="A1626">
        <v>3</v>
      </c>
      <c r="B1626">
        <v>6</v>
      </c>
      <c r="C1626">
        <v>200</v>
      </c>
      <c r="D1626">
        <v>40</v>
      </c>
      <c r="E1626">
        <v>0</v>
      </c>
      <c r="F1626" s="24">
        <f t="shared" si="127"/>
        <v>85</v>
      </c>
      <c r="G1626">
        <v>50</v>
      </c>
      <c r="H1626" s="24">
        <f t="shared" si="129"/>
        <v>15</v>
      </c>
      <c r="I1626" s="24">
        <f t="shared" si="126"/>
        <v>15</v>
      </c>
      <c r="J1626" s="24">
        <f t="shared" si="128"/>
        <v>180</v>
      </c>
      <c r="K1626" s="24" t="str">
        <f t="shared" si="130"/>
        <v>03</v>
      </c>
      <c r="L1626">
        <v>32</v>
      </c>
      <c r="M1626">
        <v>0</v>
      </c>
      <c r="N1626">
        <v>0</v>
      </c>
      <c r="O1626">
        <v>1</v>
      </c>
      <c r="P1626">
        <v>0</v>
      </c>
      <c r="Q1626" t="s">
        <v>18</v>
      </c>
      <c r="R1626">
        <v>31</v>
      </c>
      <c r="S1626">
        <v>15</v>
      </c>
      <c r="T1626">
        <v>4</v>
      </c>
      <c r="U1626">
        <v>1502</v>
      </c>
      <c r="V1626">
        <v>0.17</v>
      </c>
      <c r="W1626">
        <v>0.1547</v>
      </c>
      <c r="X1626">
        <v>24</v>
      </c>
      <c r="Y1626">
        <v>0</v>
      </c>
      <c r="Z1626" t="s">
        <v>133</v>
      </c>
      <c r="AB1626">
        <v>0</v>
      </c>
      <c r="AC1626">
        <v>1</v>
      </c>
      <c r="AD1626">
        <v>113</v>
      </c>
      <c r="AE1626">
        <v>1</v>
      </c>
      <c r="AF1626">
        <v>1</v>
      </c>
      <c r="AG1626">
        <v>1.1200000000000001</v>
      </c>
      <c r="AH1626">
        <v>0</v>
      </c>
      <c r="BA1626">
        <v>3</v>
      </c>
      <c r="BB1626">
        <v>6</v>
      </c>
      <c r="BC1626">
        <v>200</v>
      </c>
      <c r="BD1626">
        <v>40</v>
      </c>
      <c r="BE1626">
        <v>0</v>
      </c>
      <c r="BF1626">
        <v>8.6</v>
      </c>
      <c r="BG1626">
        <v>50</v>
      </c>
      <c r="BH1626">
        <v>35</v>
      </c>
      <c r="BI1626">
        <v>120</v>
      </c>
      <c r="BJ1626">
        <v>105</v>
      </c>
      <c r="BK1626">
        <v>0</v>
      </c>
      <c r="BL1626">
        <v>32</v>
      </c>
      <c r="BM1626">
        <v>0</v>
      </c>
      <c r="BN1626">
        <v>0</v>
      </c>
      <c r="BO1626">
        <v>1</v>
      </c>
      <c r="BP1626">
        <v>0</v>
      </c>
      <c r="BQ1626" t="s">
        <v>18</v>
      </c>
      <c r="BR1626">
        <v>31</v>
      </c>
      <c r="BS1626">
        <v>15</v>
      </c>
      <c r="BT1626">
        <v>4</v>
      </c>
      <c r="BU1626">
        <v>1502</v>
      </c>
      <c r="BV1626">
        <v>0.17</v>
      </c>
      <c r="BW1626">
        <v>0.1547</v>
      </c>
      <c r="BX1626">
        <v>24</v>
      </c>
      <c r="BY1626">
        <v>0</v>
      </c>
      <c r="BZ1626" t="s">
        <v>133</v>
      </c>
      <c r="CB1626">
        <v>0</v>
      </c>
      <c r="CC1626">
        <v>1</v>
      </c>
      <c r="CD1626">
        <v>113</v>
      </c>
      <c r="CE1626">
        <v>1</v>
      </c>
      <c r="CF1626">
        <v>1</v>
      </c>
      <c r="CG1626">
        <v>1.1200000000000001</v>
      </c>
      <c r="CH1626">
        <v>0</v>
      </c>
    </row>
    <row r="1627" spans="1:86">
      <c r="A1627">
        <v>4</v>
      </c>
      <c r="B1627">
        <v>5</v>
      </c>
      <c r="C1627">
        <v>140</v>
      </c>
      <c r="D1627">
        <v>40</v>
      </c>
      <c r="E1627">
        <v>0</v>
      </c>
      <c r="F1627" s="24">
        <f t="shared" si="127"/>
        <v>53</v>
      </c>
      <c r="G1627">
        <v>60</v>
      </c>
      <c r="H1627" s="24">
        <f t="shared" si="129"/>
        <v>15</v>
      </c>
      <c r="I1627" s="24">
        <f t="shared" si="126"/>
        <v>15</v>
      </c>
      <c r="J1627" s="24">
        <f t="shared" si="128"/>
        <v>180</v>
      </c>
      <c r="K1627" s="24" t="str">
        <f t="shared" si="130"/>
        <v>03</v>
      </c>
      <c r="L1627">
        <v>53</v>
      </c>
      <c r="M1627">
        <v>0</v>
      </c>
      <c r="N1627">
        <v>40</v>
      </c>
      <c r="O1627">
        <v>0</v>
      </c>
      <c r="P1627">
        <v>0</v>
      </c>
      <c r="Q1627" t="s">
        <v>18</v>
      </c>
      <c r="R1627">
        <v>31</v>
      </c>
      <c r="S1627">
        <v>15</v>
      </c>
      <c r="T1627">
        <v>4</v>
      </c>
      <c r="U1627">
        <v>1202</v>
      </c>
      <c r="V1627">
        <v>0.115</v>
      </c>
      <c r="W1627">
        <v>0.10580000000000001</v>
      </c>
      <c r="X1627">
        <v>24</v>
      </c>
      <c r="Y1627">
        <v>0</v>
      </c>
      <c r="Z1627" t="s">
        <v>133</v>
      </c>
      <c r="AB1627">
        <v>0</v>
      </c>
      <c r="AC1627">
        <v>1</v>
      </c>
      <c r="AD1627">
        <v>113</v>
      </c>
      <c r="AE1627">
        <v>1</v>
      </c>
      <c r="AF1627">
        <v>1</v>
      </c>
      <c r="AG1627">
        <v>1.1200000000000001</v>
      </c>
      <c r="AH1627">
        <v>0</v>
      </c>
      <c r="BA1627">
        <v>4</v>
      </c>
      <c r="BB1627">
        <v>5</v>
      </c>
      <c r="BC1627">
        <v>140</v>
      </c>
      <c r="BD1627">
        <v>40</v>
      </c>
      <c r="BE1627">
        <v>0</v>
      </c>
      <c r="BF1627">
        <v>5.3</v>
      </c>
      <c r="BG1627">
        <v>60</v>
      </c>
      <c r="BH1627">
        <v>35</v>
      </c>
      <c r="BI1627">
        <v>120</v>
      </c>
      <c r="BJ1627">
        <v>105</v>
      </c>
      <c r="BK1627">
        <v>0</v>
      </c>
      <c r="BL1627">
        <v>53</v>
      </c>
      <c r="BM1627">
        <v>0</v>
      </c>
      <c r="BN1627">
        <v>40</v>
      </c>
      <c r="BO1627">
        <v>0</v>
      </c>
      <c r="BP1627">
        <v>0</v>
      </c>
      <c r="BQ1627" t="s">
        <v>18</v>
      </c>
      <c r="BR1627">
        <v>31</v>
      </c>
      <c r="BS1627">
        <v>15</v>
      </c>
      <c r="BT1627">
        <v>4</v>
      </c>
      <c r="BU1627">
        <v>1202</v>
      </c>
      <c r="BV1627">
        <v>0.115</v>
      </c>
      <c r="BW1627">
        <v>0.10580000000000001</v>
      </c>
      <c r="BX1627">
        <v>24</v>
      </c>
      <c r="BY1627">
        <v>0</v>
      </c>
      <c r="BZ1627" t="s">
        <v>133</v>
      </c>
      <c r="CB1627">
        <v>0</v>
      </c>
      <c r="CC1627">
        <v>1</v>
      </c>
      <c r="CD1627">
        <v>113</v>
      </c>
      <c r="CE1627">
        <v>1</v>
      </c>
      <c r="CF1627">
        <v>1</v>
      </c>
      <c r="CG1627">
        <v>1.1200000000000001</v>
      </c>
      <c r="CH1627">
        <v>0</v>
      </c>
    </row>
    <row r="1628" spans="1:86">
      <c r="A1628">
        <v>5</v>
      </c>
      <c r="B1628">
        <v>4</v>
      </c>
      <c r="C1628">
        <v>70</v>
      </c>
      <c r="D1628">
        <v>25</v>
      </c>
      <c r="E1628">
        <v>0</v>
      </c>
      <c r="F1628" s="24">
        <f t="shared" si="127"/>
        <v>33</v>
      </c>
      <c r="G1628">
        <v>60</v>
      </c>
      <c r="H1628" s="24">
        <f t="shared" si="129"/>
        <v>15</v>
      </c>
      <c r="I1628" s="24">
        <f t="shared" si="126"/>
        <v>15</v>
      </c>
      <c r="J1628" s="24">
        <f t="shared" si="128"/>
        <v>180</v>
      </c>
      <c r="K1628" s="24" t="str">
        <f t="shared" si="130"/>
        <v>03</v>
      </c>
      <c r="L1628">
        <v>73</v>
      </c>
      <c r="M1628">
        <v>0</v>
      </c>
      <c r="N1628">
        <v>40</v>
      </c>
      <c r="O1628">
        <v>0</v>
      </c>
      <c r="P1628">
        <v>0</v>
      </c>
      <c r="Q1628" t="s">
        <v>18</v>
      </c>
      <c r="R1628">
        <v>31</v>
      </c>
      <c r="S1628">
        <v>15</v>
      </c>
      <c r="T1628">
        <v>4</v>
      </c>
      <c r="U1628">
        <v>1202</v>
      </c>
      <c r="V1628">
        <v>7.1999999999999995E-2</v>
      </c>
      <c r="W1628">
        <v>6.7000000000000004E-2</v>
      </c>
      <c r="X1628">
        <v>24</v>
      </c>
      <c r="Y1628">
        <v>0</v>
      </c>
      <c r="Z1628" t="s">
        <v>133</v>
      </c>
      <c r="AB1628">
        <v>4</v>
      </c>
      <c r="AC1628">
        <v>1</v>
      </c>
      <c r="AD1628">
        <v>113</v>
      </c>
      <c r="AE1628">
        <v>1</v>
      </c>
      <c r="AF1628">
        <v>1</v>
      </c>
      <c r="AG1628">
        <v>1.1200000000000001</v>
      </c>
      <c r="AH1628">
        <v>0</v>
      </c>
      <c r="BA1628">
        <v>5</v>
      </c>
      <c r="BB1628">
        <v>4</v>
      </c>
      <c r="BC1628">
        <v>70</v>
      </c>
      <c r="BD1628">
        <v>25</v>
      </c>
      <c r="BE1628">
        <v>0</v>
      </c>
      <c r="BF1628">
        <v>3.3</v>
      </c>
      <c r="BG1628">
        <v>60</v>
      </c>
      <c r="BH1628">
        <v>35</v>
      </c>
      <c r="BI1628">
        <v>120</v>
      </c>
      <c r="BJ1628">
        <v>105</v>
      </c>
      <c r="BK1628">
        <v>0</v>
      </c>
      <c r="BL1628">
        <v>73</v>
      </c>
      <c r="BM1628">
        <v>0</v>
      </c>
      <c r="BN1628">
        <v>40</v>
      </c>
      <c r="BO1628">
        <v>0</v>
      </c>
      <c r="BP1628">
        <v>0</v>
      </c>
      <c r="BQ1628" t="s">
        <v>18</v>
      </c>
      <c r="BR1628">
        <v>31</v>
      </c>
      <c r="BS1628">
        <v>15</v>
      </c>
      <c r="BT1628">
        <v>4</v>
      </c>
      <c r="BU1628">
        <v>1202</v>
      </c>
      <c r="BV1628">
        <v>7.1999999999999995E-2</v>
      </c>
      <c r="BW1628">
        <v>6.7000000000000004E-2</v>
      </c>
      <c r="BX1628">
        <v>24</v>
      </c>
      <c r="BY1628">
        <v>0</v>
      </c>
      <c r="BZ1628" t="s">
        <v>133</v>
      </c>
      <c r="CB1628">
        <v>4</v>
      </c>
      <c r="CC1628">
        <v>1</v>
      </c>
      <c r="CD1628">
        <v>113</v>
      </c>
      <c r="CE1628">
        <v>1</v>
      </c>
      <c r="CF1628">
        <v>1</v>
      </c>
      <c r="CG1628">
        <v>1.1200000000000001</v>
      </c>
      <c r="CH1628">
        <v>0</v>
      </c>
    </row>
    <row r="1629" spans="1:86">
      <c r="A1629">
        <v>6</v>
      </c>
      <c r="B1629">
        <v>3</v>
      </c>
      <c r="C1629">
        <v>40</v>
      </c>
      <c r="D1629">
        <v>20</v>
      </c>
      <c r="E1629">
        <v>0</v>
      </c>
      <c r="F1629" s="24">
        <f t="shared" si="127"/>
        <v>23</v>
      </c>
      <c r="G1629">
        <v>70</v>
      </c>
      <c r="H1629" s="24">
        <f t="shared" si="129"/>
        <v>15</v>
      </c>
      <c r="I1629" s="24">
        <f t="shared" si="126"/>
        <v>18</v>
      </c>
      <c r="J1629" s="24">
        <f t="shared" si="128"/>
        <v>180</v>
      </c>
      <c r="K1629" s="24" t="str">
        <f t="shared" si="130"/>
        <v>00</v>
      </c>
      <c r="L1629">
        <v>73</v>
      </c>
      <c r="M1629">
        <v>0</v>
      </c>
      <c r="N1629">
        <v>40</v>
      </c>
      <c r="O1629">
        <v>0</v>
      </c>
      <c r="P1629">
        <v>0</v>
      </c>
      <c r="Q1629" t="s">
        <v>18</v>
      </c>
      <c r="R1629">
        <v>31</v>
      </c>
      <c r="S1629">
        <v>15</v>
      </c>
      <c r="T1629">
        <v>4</v>
      </c>
      <c r="U1629">
        <v>2202</v>
      </c>
      <c r="V1629">
        <v>4.2000000000000003E-2</v>
      </c>
      <c r="W1629">
        <v>4.2000000000000003E-2</v>
      </c>
      <c r="X1629">
        <v>24</v>
      </c>
      <c r="Y1629">
        <v>0</v>
      </c>
      <c r="Z1629" t="s">
        <v>133</v>
      </c>
      <c r="AB1629">
        <v>2.8</v>
      </c>
      <c r="AC1629">
        <v>1</v>
      </c>
      <c r="AD1629">
        <v>113</v>
      </c>
      <c r="AE1629">
        <v>1</v>
      </c>
      <c r="AF1629">
        <v>1</v>
      </c>
      <c r="AG1629">
        <v>1.1200000000000001</v>
      </c>
      <c r="AH1629">
        <v>0</v>
      </c>
      <c r="BA1629">
        <v>6</v>
      </c>
      <c r="BB1629">
        <v>3</v>
      </c>
      <c r="BC1629">
        <v>40</v>
      </c>
      <c r="BD1629">
        <v>20</v>
      </c>
      <c r="BE1629">
        <v>0</v>
      </c>
      <c r="BF1629">
        <v>2.2999999999999998</v>
      </c>
      <c r="BG1629">
        <v>70</v>
      </c>
      <c r="BH1629">
        <v>35</v>
      </c>
      <c r="BI1629">
        <v>140</v>
      </c>
      <c r="BJ1629">
        <v>105</v>
      </c>
      <c r="BK1629">
        <v>0</v>
      </c>
      <c r="BL1629">
        <v>73</v>
      </c>
      <c r="BM1629">
        <v>0</v>
      </c>
      <c r="BN1629">
        <v>40</v>
      </c>
      <c r="BO1629">
        <v>0</v>
      </c>
      <c r="BP1629">
        <v>0</v>
      </c>
      <c r="BQ1629" t="s">
        <v>18</v>
      </c>
      <c r="BR1629">
        <v>31</v>
      </c>
      <c r="BS1629">
        <v>15</v>
      </c>
      <c r="BT1629">
        <v>4</v>
      </c>
      <c r="BU1629">
        <v>2202</v>
      </c>
      <c r="BV1629">
        <v>4.2000000000000003E-2</v>
      </c>
      <c r="BW1629">
        <v>4.2000000000000003E-2</v>
      </c>
      <c r="BX1629">
        <v>24</v>
      </c>
      <c r="BY1629">
        <v>0</v>
      </c>
      <c r="BZ1629" t="s">
        <v>133</v>
      </c>
      <c r="CB1629">
        <v>2.8</v>
      </c>
      <c r="CC1629">
        <v>1</v>
      </c>
      <c r="CD1629">
        <v>113</v>
      </c>
      <c r="CE1629">
        <v>1</v>
      </c>
      <c r="CF1629">
        <v>1</v>
      </c>
      <c r="CG1629">
        <v>1.1200000000000001</v>
      </c>
      <c r="CH1629">
        <v>0</v>
      </c>
    </row>
    <row r="1630" spans="1:86">
      <c r="A1630">
        <v>7</v>
      </c>
      <c r="B1630">
        <v>2</v>
      </c>
      <c r="C1630">
        <v>10</v>
      </c>
      <c r="D1630">
        <v>9</v>
      </c>
      <c r="E1630">
        <v>0</v>
      </c>
      <c r="F1630" s="24">
        <f t="shared" si="127"/>
        <v>15</v>
      </c>
      <c r="G1630">
        <v>80</v>
      </c>
      <c r="H1630" s="24">
        <f t="shared" si="129"/>
        <v>15</v>
      </c>
      <c r="I1630" s="24">
        <f t="shared" si="126"/>
        <v>18</v>
      </c>
      <c r="J1630" s="24">
        <f t="shared" si="128"/>
        <v>180</v>
      </c>
      <c r="K1630" s="24" t="str">
        <f t="shared" si="130"/>
        <v>00</v>
      </c>
      <c r="L1630">
        <v>73</v>
      </c>
      <c r="M1630">
        <v>0</v>
      </c>
      <c r="N1630">
        <v>40</v>
      </c>
      <c r="O1630">
        <v>0</v>
      </c>
      <c r="P1630">
        <v>0</v>
      </c>
      <c r="Q1630" t="s">
        <v>18</v>
      </c>
      <c r="R1630">
        <v>31</v>
      </c>
      <c r="S1630">
        <v>15</v>
      </c>
      <c r="T1630">
        <v>5</v>
      </c>
      <c r="U1630">
        <v>2202</v>
      </c>
      <c r="V1630">
        <v>0.02</v>
      </c>
      <c r="W1630">
        <v>2.1999999999999999E-2</v>
      </c>
      <c r="X1630">
        <v>24</v>
      </c>
      <c r="Y1630">
        <v>0</v>
      </c>
      <c r="Z1630" t="s">
        <v>133</v>
      </c>
      <c r="AB1630">
        <v>2</v>
      </c>
      <c r="AC1630">
        <v>1</v>
      </c>
      <c r="AD1630">
        <v>113</v>
      </c>
      <c r="AE1630">
        <v>1</v>
      </c>
      <c r="AF1630">
        <v>1</v>
      </c>
      <c r="AG1630">
        <v>1.1200000000000001</v>
      </c>
      <c r="AH1630">
        <v>0</v>
      </c>
      <c r="BA1630">
        <v>7</v>
      </c>
      <c r="BB1630">
        <v>2</v>
      </c>
      <c r="BC1630">
        <v>10</v>
      </c>
      <c r="BD1630">
        <v>9</v>
      </c>
      <c r="BE1630">
        <v>0</v>
      </c>
      <c r="BF1630">
        <v>1.5</v>
      </c>
      <c r="BG1630">
        <v>80</v>
      </c>
      <c r="BH1630">
        <v>35</v>
      </c>
      <c r="BI1630">
        <v>140</v>
      </c>
      <c r="BJ1630">
        <v>105</v>
      </c>
      <c r="BK1630">
        <v>0</v>
      </c>
      <c r="BL1630">
        <v>73</v>
      </c>
      <c r="BM1630">
        <v>0</v>
      </c>
      <c r="BN1630">
        <v>40</v>
      </c>
      <c r="BO1630">
        <v>0</v>
      </c>
      <c r="BP1630">
        <v>0</v>
      </c>
      <c r="BQ1630" t="s">
        <v>18</v>
      </c>
      <c r="BR1630">
        <v>31</v>
      </c>
      <c r="BS1630">
        <v>15</v>
      </c>
      <c r="BT1630">
        <v>5</v>
      </c>
      <c r="BU1630">
        <v>2202</v>
      </c>
      <c r="BV1630">
        <v>0.02</v>
      </c>
      <c r="BW1630">
        <v>2.1999999999999999E-2</v>
      </c>
      <c r="BX1630">
        <v>24</v>
      </c>
      <c r="BY1630">
        <v>0</v>
      </c>
      <c r="BZ1630" t="s">
        <v>133</v>
      </c>
      <c r="CB1630">
        <v>2</v>
      </c>
      <c r="CC1630">
        <v>1</v>
      </c>
      <c r="CD1630">
        <v>113</v>
      </c>
      <c r="CE1630">
        <v>1</v>
      </c>
      <c r="CF1630">
        <v>1</v>
      </c>
      <c r="CG1630">
        <v>1.1200000000000001</v>
      </c>
      <c r="CH1630">
        <v>0</v>
      </c>
    </row>
    <row r="1631" spans="1:86">
      <c r="A1631">
        <v>8</v>
      </c>
      <c r="B1631">
        <v>1</v>
      </c>
      <c r="C1631">
        <v>7</v>
      </c>
      <c r="D1631">
        <v>9</v>
      </c>
      <c r="E1631">
        <v>0</v>
      </c>
      <c r="F1631" s="24">
        <f t="shared" si="127"/>
        <v>7.9999999999999991</v>
      </c>
      <c r="G1631">
        <v>110</v>
      </c>
      <c r="H1631" s="24">
        <f t="shared" si="129"/>
        <v>15</v>
      </c>
      <c r="I1631" s="24">
        <f t="shared" si="126"/>
        <v>20</v>
      </c>
      <c r="J1631" s="24">
        <f t="shared" si="128"/>
        <v>180</v>
      </c>
      <c r="K1631" s="24" t="str">
        <f t="shared" si="130"/>
        <v>00</v>
      </c>
      <c r="L1631">
        <v>73</v>
      </c>
      <c r="M1631">
        <v>0</v>
      </c>
      <c r="N1631">
        <v>0</v>
      </c>
      <c r="O1631">
        <v>0</v>
      </c>
      <c r="P1631">
        <v>0</v>
      </c>
      <c r="Q1631" t="s">
        <v>18</v>
      </c>
      <c r="R1631">
        <v>31</v>
      </c>
      <c r="S1631">
        <v>15</v>
      </c>
      <c r="T1631">
        <v>5</v>
      </c>
      <c r="U1631">
        <v>3202</v>
      </c>
      <c r="V1631">
        <v>1.4E-2</v>
      </c>
      <c r="W1631">
        <v>1.4999999999999999E-2</v>
      </c>
      <c r="X1631">
        <v>24</v>
      </c>
      <c r="Y1631">
        <v>0</v>
      </c>
      <c r="Z1631" t="s">
        <v>133</v>
      </c>
      <c r="AB1631">
        <v>1.1200000000000001</v>
      </c>
      <c r="AC1631">
        <v>1</v>
      </c>
      <c r="AD1631">
        <v>113</v>
      </c>
      <c r="AE1631">
        <v>1</v>
      </c>
      <c r="AF1631">
        <v>1</v>
      </c>
      <c r="AG1631">
        <v>1.1200000000000001</v>
      </c>
      <c r="AH1631">
        <v>0</v>
      </c>
      <c r="BA1631">
        <v>8</v>
      </c>
      <c r="BB1631">
        <v>1</v>
      </c>
      <c r="BC1631">
        <v>7</v>
      </c>
      <c r="BD1631">
        <v>9</v>
      </c>
      <c r="BE1631">
        <v>0</v>
      </c>
      <c r="BF1631">
        <v>0.7</v>
      </c>
      <c r="BG1631">
        <v>110</v>
      </c>
      <c r="BH1631">
        <v>35</v>
      </c>
      <c r="BI1631">
        <v>160</v>
      </c>
      <c r="BJ1631">
        <v>105</v>
      </c>
      <c r="BK1631">
        <v>0</v>
      </c>
      <c r="BL1631">
        <v>73</v>
      </c>
      <c r="BM1631">
        <v>0</v>
      </c>
      <c r="BN1631">
        <v>0</v>
      </c>
      <c r="BO1631">
        <v>0</v>
      </c>
      <c r="BP1631">
        <v>0</v>
      </c>
      <c r="BQ1631" t="s">
        <v>18</v>
      </c>
      <c r="BR1631">
        <v>31</v>
      </c>
      <c r="BS1631">
        <v>15</v>
      </c>
      <c r="BT1631">
        <v>5</v>
      </c>
      <c r="BU1631">
        <v>3202</v>
      </c>
      <c r="BV1631">
        <v>1.4E-2</v>
      </c>
      <c r="BW1631">
        <v>1.4999999999999999E-2</v>
      </c>
      <c r="BX1631">
        <v>24</v>
      </c>
      <c r="BY1631">
        <v>0</v>
      </c>
      <c r="BZ1631" t="s">
        <v>133</v>
      </c>
      <c r="CB1631">
        <v>1.1200000000000001</v>
      </c>
      <c r="CC1631">
        <v>1</v>
      </c>
      <c r="CD1631">
        <v>113</v>
      </c>
      <c r="CE1631">
        <v>1</v>
      </c>
      <c r="CF1631">
        <v>1</v>
      </c>
      <c r="CG1631">
        <v>1.1200000000000001</v>
      </c>
      <c r="CH1631">
        <v>0</v>
      </c>
    </row>
    <row r="1632" spans="1:86">
      <c r="F1632" s="24" t="str">
        <f t="shared" si="127"/>
        <v/>
      </c>
      <c r="H1632" s="24" t="str">
        <f t="shared" si="129"/>
        <v/>
      </c>
      <c r="I1632" s="24" t="str">
        <f t="shared" si="126"/>
        <v/>
      </c>
      <c r="J1632" s="24" t="str">
        <f t="shared" si="128"/>
        <v/>
      </c>
      <c r="K1632" s="24" t="str">
        <f t="shared" si="130"/>
        <v/>
      </c>
      <c r="AC1632">
        <v>1</v>
      </c>
      <c r="AE1632">
        <v>1</v>
      </c>
      <c r="AF1632">
        <v>1</v>
      </c>
      <c r="AH1632">
        <v>0</v>
      </c>
      <c r="BK1632">
        <v>0</v>
      </c>
      <c r="CC1632">
        <v>1</v>
      </c>
      <c r="CE1632">
        <v>1</v>
      </c>
      <c r="CF1632">
        <v>1</v>
      </c>
      <c r="CH1632">
        <v>0</v>
      </c>
    </row>
    <row r="1633" spans="1:86">
      <c r="F1633" s="24" t="str">
        <f t="shared" si="127"/>
        <v/>
      </c>
      <c r="H1633" s="24" t="str">
        <f t="shared" si="129"/>
        <v/>
      </c>
      <c r="I1633" s="24" t="str">
        <f t="shared" si="126"/>
        <v/>
      </c>
      <c r="J1633" s="24" t="str">
        <f t="shared" si="128"/>
        <v/>
      </c>
      <c r="K1633" s="24" t="str">
        <f t="shared" si="130"/>
        <v/>
      </c>
      <c r="AC1633">
        <v>1</v>
      </c>
      <c r="AE1633">
        <v>1</v>
      </c>
      <c r="AF1633">
        <v>1</v>
      </c>
      <c r="AH1633">
        <v>0</v>
      </c>
      <c r="BK1633">
        <v>0</v>
      </c>
      <c r="CC1633">
        <v>1</v>
      </c>
      <c r="CE1633">
        <v>1</v>
      </c>
      <c r="CF1633">
        <v>1</v>
      </c>
      <c r="CH1633">
        <v>0</v>
      </c>
    </row>
    <row r="1634" spans="1:86">
      <c r="A1634">
        <v>2</v>
      </c>
      <c r="B1634">
        <v>6</v>
      </c>
      <c r="C1634">
        <v>300</v>
      </c>
      <c r="D1634">
        <v>55</v>
      </c>
      <c r="E1634">
        <v>0</v>
      </c>
      <c r="F1634" s="24">
        <f t="shared" si="127"/>
        <v>135</v>
      </c>
      <c r="G1634">
        <v>50</v>
      </c>
      <c r="H1634" s="24">
        <f t="shared" si="129"/>
        <v>15</v>
      </c>
      <c r="I1634" s="24">
        <f t="shared" si="126"/>
        <v>15</v>
      </c>
      <c r="J1634" s="24">
        <f t="shared" si="128"/>
        <v>180</v>
      </c>
      <c r="K1634" s="24" t="str">
        <f t="shared" si="130"/>
        <v>03</v>
      </c>
      <c r="L1634">
        <v>31</v>
      </c>
      <c r="M1634">
        <v>0</v>
      </c>
      <c r="N1634">
        <v>0</v>
      </c>
      <c r="O1634">
        <v>1</v>
      </c>
      <c r="P1634">
        <v>0</v>
      </c>
      <c r="Q1634" t="s">
        <v>18</v>
      </c>
      <c r="R1634">
        <v>21</v>
      </c>
      <c r="S1634">
        <v>10</v>
      </c>
      <c r="T1634">
        <v>3</v>
      </c>
      <c r="U1634">
        <v>1502</v>
      </c>
      <c r="V1634">
        <v>0.26100000000000001</v>
      </c>
      <c r="W1634">
        <v>0.22969999999999999</v>
      </c>
      <c r="X1634">
        <v>24</v>
      </c>
      <c r="Y1634">
        <v>0</v>
      </c>
      <c r="Z1634" t="s">
        <v>133</v>
      </c>
      <c r="AB1634">
        <v>0</v>
      </c>
      <c r="AC1634">
        <v>1</v>
      </c>
      <c r="AD1634">
        <v>113</v>
      </c>
      <c r="AE1634">
        <v>1</v>
      </c>
      <c r="AF1634">
        <v>1</v>
      </c>
      <c r="AG1634">
        <v>1.6</v>
      </c>
      <c r="AH1634">
        <v>0</v>
      </c>
      <c r="BA1634">
        <v>2</v>
      </c>
      <c r="BB1634">
        <v>6</v>
      </c>
      <c r="BC1634">
        <v>300</v>
      </c>
      <c r="BD1634">
        <v>55</v>
      </c>
      <c r="BE1634">
        <v>0</v>
      </c>
      <c r="BF1634">
        <v>13.4</v>
      </c>
      <c r="BG1634">
        <v>50</v>
      </c>
      <c r="BH1634">
        <v>35</v>
      </c>
      <c r="BI1634">
        <v>120</v>
      </c>
      <c r="BJ1634">
        <v>105</v>
      </c>
      <c r="BK1634">
        <v>0</v>
      </c>
      <c r="BL1634">
        <v>31</v>
      </c>
      <c r="BM1634">
        <v>0</v>
      </c>
      <c r="BN1634">
        <v>0</v>
      </c>
      <c r="BO1634">
        <v>1</v>
      </c>
      <c r="BP1634">
        <v>0</v>
      </c>
      <c r="BQ1634" t="s">
        <v>18</v>
      </c>
      <c r="BR1634">
        <v>21</v>
      </c>
      <c r="BS1634">
        <v>10</v>
      </c>
      <c r="BT1634">
        <v>3</v>
      </c>
      <c r="BU1634">
        <v>1502</v>
      </c>
      <c r="BV1634">
        <v>0.26100000000000001</v>
      </c>
      <c r="BW1634">
        <v>0.22969999999999999</v>
      </c>
      <c r="BX1634">
        <v>24</v>
      </c>
      <c r="BY1634">
        <v>0</v>
      </c>
      <c r="BZ1634" t="s">
        <v>133</v>
      </c>
      <c r="CB1634">
        <v>0</v>
      </c>
      <c r="CC1634">
        <v>1</v>
      </c>
      <c r="CD1634">
        <v>113</v>
      </c>
      <c r="CE1634">
        <v>1</v>
      </c>
      <c r="CF1634">
        <v>1</v>
      </c>
      <c r="CG1634">
        <v>1.6</v>
      </c>
      <c r="CH1634">
        <v>0</v>
      </c>
    </row>
    <row r="1635" spans="1:86">
      <c r="A1635">
        <v>3</v>
      </c>
      <c r="B1635">
        <v>5</v>
      </c>
      <c r="C1635">
        <v>200</v>
      </c>
      <c r="D1635">
        <v>40</v>
      </c>
      <c r="E1635">
        <v>0</v>
      </c>
      <c r="F1635" s="24">
        <f t="shared" si="127"/>
        <v>85</v>
      </c>
      <c r="G1635">
        <v>50</v>
      </c>
      <c r="H1635" s="24">
        <f t="shared" si="129"/>
        <v>15</v>
      </c>
      <c r="I1635" s="24">
        <f t="shared" si="126"/>
        <v>15</v>
      </c>
      <c r="J1635" s="24">
        <f t="shared" si="128"/>
        <v>180</v>
      </c>
      <c r="K1635" s="24" t="str">
        <f t="shared" si="130"/>
        <v>03</v>
      </c>
      <c r="L1635">
        <v>32</v>
      </c>
      <c r="M1635">
        <v>0</v>
      </c>
      <c r="N1635">
        <v>0</v>
      </c>
      <c r="O1635">
        <v>1</v>
      </c>
      <c r="P1635">
        <v>0</v>
      </c>
      <c r="Q1635" t="s">
        <v>18</v>
      </c>
      <c r="R1635">
        <v>31</v>
      </c>
      <c r="S1635">
        <v>15</v>
      </c>
      <c r="T1635">
        <v>4</v>
      </c>
      <c r="U1635">
        <v>1502</v>
      </c>
      <c r="V1635">
        <v>0.16700000000000001</v>
      </c>
      <c r="W1635">
        <v>0.152</v>
      </c>
      <c r="X1635">
        <v>24</v>
      </c>
      <c r="Y1635">
        <v>0</v>
      </c>
      <c r="Z1635" t="s">
        <v>133</v>
      </c>
      <c r="AB1635">
        <v>0</v>
      </c>
      <c r="AC1635">
        <v>1</v>
      </c>
      <c r="AD1635">
        <v>113</v>
      </c>
      <c r="AE1635">
        <v>1</v>
      </c>
      <c r="AF1635">
        <v>1</v>
      </c>
      <c r="AG1635">
        <v>1.6</v>
      </c>
      <c r="AH1635">
        <v>0</v>
      </c>
      <c r="BA1635">
        <v>3</v>
      </c>
      <c r="BB1635">
        <v>5</v>
      </c>
      <c r="BC1635">
        <v>200</v>
      </c>
      <c r="BD1635">
        <v>40</v>
      </c>
      <c r="BE1635">
        <v>0</v>
      </c>
      <c r="BF1635">
        <v>8.6</v>
      </c>
      <c r="BG1635">
        <v>50</v>
      </c>
      <c r="BH1635">
        <v>35</v>
      </c>
      <c r="BI1635">
        <v>120</v>
      </c>
      <c r="BJ1635">
        <v>105</v>
      </c>
      <c r="BK1635">
        <v>0</v>
      </c>
      <c r="BL1635">
        <v>32</v>
      </c>
      <c r="BM1635">
        <v>0</v>
      </c>
      <c r="BN1635">
        <v>0</v>
      </c>
      <c r="BO1635">
        <v>1</v>
      </c>
      <c r="BP1635">
        <v>0</v>
      </c>
      <c r="BQ1635" t="s">
        <v>18</v>
      </c>
      <c r="BR1635">
        <v>31</v>
      </c>
      <c r="BS1635">
        <v>15</v>
      </c>
      <c r="BT1635">
        <v>4</v>
      </c>
      <c r="BU1635">
        <v>1502</v>
      </c>
      <c r="BV1635">
        <v>0.16700000000000001</v>
      </c>
      <c r="BW1635">
        <v>0.152</v>
      </c>
      <c r="BX1635">
        <v>24</v>
      </c>
      <c r="BY1635">
        <v>0</v>
      </c>
      <c r="BZ1635" t="s">
        <v>133</v>
      </c>
      <c r="CB1635">
        <v>0</v>
      </c>
      <c r="CC1635">
        <v>1</v>
      </c>
      <c r="CD1635">
        <v>113</v>
      </c>
      <c r="CE1635">
        <v>1</v>
      </c>
      <c r="CF1635">
        <v>1</v>
      </c>
      <c r="CG1635">
        <v>1.6</v>
      </c>
      <c r="CH1635">
        <v>0</v>
      </c>
    </row>
    <row r="1636" spans="1:86">
      <c r="A1636">
        <v>4</v>
      </c>
      <c r="B1636">
        <v>4</v>
      </c>
      <c r="C1636">
        <v>140</v>
      </c>
      <c r="D1636">
        <v>40</v>
      </c>
      <c r="E1636">
        <v>0</v>
      </c>
      <c r="F1636" s="24">
        <f t="shared" si="127"/>
        <v>53</v>
      </c>
      <c r="G1636">
        <v>60</v>
      </c>
      <c r="H1636" s="24">
        <f t="shared" si="129"/>
        <v>15</v>
      </c>
      <c r="I1636" s="24">
        <f t="shared" si="126"/>
        <v>15</v>
      </c>
      <c r="J1636" s="24">
        <f t="shared" si="128"/>
        <v>180</v>
      </c>
      <c r="K1636" s="24" t="str">
        <f t="shared" si="130"/>
        <v>03</v>
      </c>
      <c r="L1636">
        <v>53</v>
      </c>
      <c r="M1636">
        <v>0</v>
      </c>
      <c r="N1636">
        <v>40</v>
      </c>
      <c r="O1636">
        <v>0</v>
      </c>
      <c r="P1636">
        <v>0</v>
      </c>
      <c r="Q1636" t="s">
        <v>18</v>
      </c>
      <c r="R1636">
        <v>31</v>
      </c>
      <c r="S1636">
        <v>15</v>
      </c>
      <c r="T1636">
        <v>4</v>
      </c>
      <c r="U1636">
        <v>1202</v>
      </c>
      <c r="V1636">
        <v>0.112</v>
      </c>
      <c r="W1636">
        <v>0.10299999999999999</v>
      </c>
      <c r="X1636">
        <v>24</v>
      </c>
      <c r="Y1636">
        <v>0</v>
      </c>
      <c r="Z1636" t="s">
        <v>133</v>
      </c>
      <c r="AB1636">
        <v>0</v>
      </c>
      <c r="AC1636">
        <v>1</v>
      </c>
      <c r="AD1636">
        <v>113</v>
      </c>
      <c r="AE1636">
        <v>1</v>
      </c>
      <c r="AF1636">
        <v>1</v>
      </c>
      <c r="AG1636">
        <v>1.6</v>
      </c>
      <c r="AH1636">
        <v>0</v>
      </c>
      <c r="BA1636">
        <v>4</v>
      </c>
      <c r="BB1636">
        <v>4</v>
      </c>
      <c r="BC1636">
        <v>140</v>
      </c>
      <c r="BD1636">
        <v>40</v>
      </c>
      <c r="BE1636">
        <v>0</v>
      </c>
      <c r="BF1636">
        <v>5.3</v>
      </c>
      <c r="BG1636">
        <v>60</v>
      </c>
      <c r="BH1636">
        <v>35</v>
      </c>
      <c r="BI1636">
        <v>120</v>
      </c>
      <c r="BJ1636">
        <v>105</v>
      </c>
      <c r="BK1636">
        <v>0</v>
      </c>
      <c r="BL1636">
        <v>53</v>
      </c>
      <c r="BM1636">
        <v>0</v>
      </c>
      <c r="BN1636">
        <v>40</v>
      </c>
      <c r="BO1636">
        <v>0</v>
      </c>
      <c r="BP1636">
        <v>0</v>
      </c>
      <c r="BQ1636" t="s">
        <v>18</v>
      </c>
      <c r="BR1636">
        <v>31</v>
      </c>
      <c r="BS1636">
        <v>15</v>
      </c>
      <c r="BT1636">
        <v>4</v>
      </c>
      <c r="BU1636">
        <v>1202</v>
      </c>
      <c r="BV1636">
        <v>0.112</v>
      </c>
      <c r="BW1636">
        <v>0.10299999999999999</v>
      </c>
      <c r="BX1636">
        <v>24</v>
      </c>
      <c r="BY1636">
        <v>0</v>
      </c>
      <c r="BZ1636" t="s">
        <v>133</v>
      </c>
      <c r="CB1636">
        <v>0</v>
      </c>
      <c r="CC1636">
        <v>1</v>
      </c>
      <c r="CD1636">
        <v>113</v>
      </c>
      <c r="CE1636">
        <v>1</v>
      </c>
      <c r="CF1636">
        <v>1</v>
      </c>
      <c r="CG1636">
        <v>1.6</v>
      </c>
      <c r="CH1636">
        <v>0</v>
      </c>
    </row>
    <row r="1637" spans="1:86">
      <c r="A1637">
        <v>5</v>
      </c>
      <c r="B1637">
        <v>3</v>
      </c>
      <c r="C1637">
        <v>70</v>
      </c>
      <c r="D1637">
        <v>25</v>
      </c>
      <c r="E1637">
        <v>0</v>
      </c>
      <c r="F1637" s="24">
        <f t="shared" si="127"/>
        <v>33</v>
      </c>
      <c r="G1637">
        <v>60</v>
      </c>
      <c r="H1637" s="24">
        <f t="shared" si="129"/>
        <v>15</v>
      </c>
      <c r="I1637" s="24">
        <f t="shared" si="126"/>
        <v>15</v>
      </c>
      <c r="J1637" s="24">
        <f t="shared" si="128"/>
        <v>180</v>
      </c>
      <c r="K1637" s="24" t="str">
        <f t="shared" si="130"/>
        <v>03</v>
      </c>
      <c r="L1637">
        <v>73</v>
      </c>
      <c r="M1637">
        <v>0</v>
      </c>
      <c r="N1637">
        <v>40</v>
      </c>
      <c r="O1637">
        <v>0</v>
      </c>
      <c r="P1637">
        <v>0</v>
      </c>
      <c r="Q1637" t="s">
        <v>18</v>
      </c>
      <c r="R1637">
        <v>31</v>
      </c>
      <c r="S1637">
        <v>15</v>
      </c>
      <c r="T1637">
        <v>4</v>
      </c>
      <c r="U1637">
        <v>1202</v>
      </c>
      <c r="V1637">
        <v>6.9000000000000006E-2</v>
      </c>
      <c r="W1637">
        <v>6.4199999999999993E-2</v>
      </c>
      <c r="X1637">
        <v>24</v>
      </c>
      <c r="Y1637">
        <v>0</v>
      </c>
      <c r="Z1637" t="s">
        <v>133</v>
      </c>
      <c r="AB1637">
        <v>4</v>
      </c>
      <c r="AC1637">
        <v>1</v>
      </c>
      <c r="AD1637">
        <v>113</v>
      </c>
      <c r="AE1637">
        <v>1</v>
      </c>
      <c r="AF1637">
        <v>1</v>
      </c>
      <c r="AG1637">
        <v>1.6</v>
      </c>
      <c r="AH1637">
        <v>0</v>
      </c>
      <c r="BA1637">
        <v>5</v>
      </c>
      <c r="BB1637">
        <v>3</v>
      </c>
      <c r="BC1637">
        <v>70</v>
      </c>
      <c r="BD1637">
        <v>25</v>
      </c>
      <c r="BE1637">
        <v>0</v>
      </c>
      <c r="BF1637">
        <v>3.3</v>
      </c>
      <c r="BG1637">
        <v>60</v>
      </c>
      <c r="BH1637">
        <v>35</v>
      </c>
      <c r="BI1637">
        <v>120</v>
      </c>
      <c r="BJ1637">
        <v>105</v>
      </c>
      <c r="BK1637">
        <v>0</v>
      </c>
      <c r="BL1637">
        <v>73</v>
      </c>
      <c r="BM1637">
        <v>0</v>
      </c>
      <c r="BN1637">
        <v>40</v>
      </c>
      <c r="BO1637">
        <v>0</v>
      </c>
      <c r="BP1637">
        <v>0</v>
      </c>
      <c r="BQ1637" t="s">
        <v>18</v>
      </c>
      <c r="BR1637">
        <v>31</v>
      </c>
      <c r="BS1637">
        <v>15</v>
      </c>
      <c r="BT1637">
        <v>4</v>
      </c>
      <c r="BU1637">
        <v>1202</v>
      </c>
      <c r="BV1637">
        <v>6.9000000000000006E-2</v>
      </c>
      <c r="BW1637">
        <v>6.4199999999999993E-2</v>
      </c>
      <c r="BX1637">
        <v>24</v>
      </c>
      <c r="BY1637">
        <v>0</v>
      </c>
      <c r="BZ1637" t="s">
        <v>133</v>
      </c>
      <c r="CB1637">
        <v>4</v>
      </c>
      <c r="CC1637">
        <v>1</v>
      </c>
      <c r="CD1637">
        <v>113</v>
      </c>
      <c r="CE1637">
        <v>1</v>
      </c>
      <c r="CF1637">
        <v>1</v>
      </c>
      <c r="CG1637">
        <v>1.6</v>
      </c>
      <c r="CH1637">
        <v>0</v>
      </c>
    </row>
    <row r="1638" spans="1:86">
      <c r="A1638">
        <v>6</v>
      </c>
      <c r="B1638">
        <v>2</v>
      </c>
      <c r="C1638">
        <v>40</v>
      </c>
      <c r="D1638">
        <v>20</v>
      </c>
      <c r="E1638">
        <v>0</v>
      </c>
      <c r="F1638" s="24">
        <f t="shared" si="127"/>
        <v>23</v>
      </c>
      <c r="G1638">
        <v>70</v>
      </c>
      <c r="H1638" s="24">
        <f t="shared" si="129"/>
        <v>15</v>
      </c>
      <c r="I1638" s="24">
        <f t="shared" si="126"/>
        <v>18</v>
      </c>
      <c r="J1638" s="24">
        <f t="shared" si="128"/>
        <v>180</v>
      </c>
      <c r="K1638" s="24" t="str">
        <f t="shared" si="130"/>
        <v>00</v>
      </c>
      <c r="L1638">
        <v>73</v>
      </c>
      <c r="M1638">
        <v>0</v>
      </c>
      <c r="N1638">
        <v>40</v>
      </c>
      <c r="O1638">
        <v>0</v>
      </c>
      <c r="P1638">
        <v>0</v>
      </c>
      <c r="Q1638" t="s">
        <v>18</v>
      </c>
      <c r="R1638">
        <v>31</v>
      </c>
      <c r="S1638">
        <v>15</v>
      </c>
      <c r="T1638">
        <v>4</v>
      </c>
      <c r="U1638">
        <v>2202</v>
      </c>
      <c r="V1638">
        <v>3.9E-2</v>
      </c>
      <c r="W1638">
        <v>3.9E-2</v>
      </c>
      <c r="X1638">
        <v>24</v>
      </c>
      <c r="Y1638">
        <v>0</v>
      </c>
      <c r="Z1638" t="s">
        <v>133</v>
      </c>
      <c r="AB1638">
        <v>2.8</v>
      </c>
      <c r="AC1638">
        <v>1</v>
      </c>
      <c r="AD1638">
        <v>113</v>
      </c>
      <c r="AE1638">
        <v>1</v>
      </c>
      <c r="AF1638">
        <v>1</v>
      </c>
      <c r="AG1638">
        <v>1.6</v>
      </c>
      <c r="AH1638">
        <v>0</v>
      </c>
      <c r="BA1638">
        <v>6</v>
      </c>
      <c r="BB1638">
        <v>2</v>
      </c>
      <c r="BC1638">
        <v>40</v>
      </c>
      <c r="BD1638">
        <v>20</v>
      </c>
      <c r="BE1638">
        <v>0</v>
      </c>
      <c r="BF1638">
        <v>2.2999999999999998</v>
      </c>
      <c r="BG1638">
        <v>70</v>
      </c>
      <c r="BH1638">
        <v>35</v>
      </c>
      <c r="BI1638">
        <v>140</v>
      </c>
      <c r="BJ1638">
        <v>105</v>
      </c>
      <c r="BK1638">
        <v>0</v>
      </c>
      <c r="BL1638">
        <v>73</v>
      </c>
      <c r="BM1638">
        <v>0</v>
      </c>
      <c r="BN1638">
        <v>40</v>
      </c>
      <c r="BO1638">
        <v>0</v>
      </c>
      <c r="BP1638">
        <v>0</v>
      </c>
      <c r="BQ1638" t="s">
        <v>18</v>
      </c>
      <c r="BR1638">
        <v>31</v>
      </c>
      <c r="BS1638">
        <v>15</v>
      </c>
      <c r="BT1638">
        <v>4</v>
      </c>
      <c r="BU1638">
        <v>2202</v>
      </c>
      <c r="BV1638">
        <v>3.9E-2</v>
      </c>
      <c r="BW1638">
        <v>3.9E-2</v>
      </c>
      <c r="BX1638">
        <v>24</v>
      </c>
      <c r="BY1638">
        <v>0</v>
      </c>
      <c r="BZ1638" t="s">
        <v>133</v>
      </c>
      <c r="CB1638">
        <v>2.8</v>
      </c>
      <c r="CC1638">
        <v>1</v>
      </c>
      <c r="CD1638">
        <v>113</v>
      </c>
      <c r="CE1638">
        <v>1</v>
      </c>
      <c r="CF1638">
        <v>1</v>
      </c>
      <c r="CG1638">
        <v>1.6</v>
      </c>
      <c r="CH1638">
        <v>0</v>
      </c>
    </row>
    <row r="1639" spans="1:86">
      <c r="A1639">
        <v>7</v>
      </c>
      <c r="B1639">
        <v>1</v>
      </c>
      <c r="C1639">
        <v>7</v>
      </c>
      <c r="D1639">
        <v>10</v>
      </c>
      <c r="E1639">
        <v>0</v>
      </c>
      <c r="F1639" s="24">
        <f t="shared" si="127"/>
        <v>13</v>
      </c>
      <c r="G1639">
        <v>85</v>
      </c>
      <c r="H1639" s="24">
        <f t="shared" si="129"/>
        <v>15</v>
      </c>
      <c r="I1639" s="24">
        <f t="shared" si="126"/>
        <v>18</v>
      </c>
      <c r="J1639" s="24">
        <f t="shared" si="128"/>
        <v>180</v>
      </c>
      <c r="K1639" s="24" t="str">
        <f t="shared" si="130"/>
        <v>00</v>
      </c>
      <c r="L1639">
        <v>73</v>
      </c>
      <c r="M1639">
        <v>0</v>
      </c>
      <c r="N1639">
        <v>40</v>
      </c>
      <c r="O1639">
        <v>0</v>
      </c>
      <c r="P1639">
        <v>0</v>
      </c>
      <c r="Q1639" t="s">
        <v>18</v>
      </c>
      <c r="R1639">
        <v>31</v>
      </c>
      <c r="S1639">
        <v>15</v>
      </c>
      <c r="T1639">
        <v>4</v>
      </c>
      <c r="U1639">
        <v>3202</v>
      </c>
      <c r="V1639">
        <v>2.5000000000000001E-2</v>
      </c>
      <c r="W1639">
        <v>2.3E-2</v>
      </c>
      <c r="X1639">
        <v>24</v>
      </c>
      <c r="Y1639">
        <v>0</v>
      </c>
      <c r="Z1639" t="s">
        <v>133</v>
      </c>
      <c r="AB1639">
        <v>1.6</v>
      </c>
      <c r="AC1639">
        <v>1</v>
      </c>
      <c r="AD1639">
        <v>113</v>
      </c>
      <c r="AE1639">
        <v>1</v>
      </c>
      <c r="AF1639">
        <v>1</v>
      </c>
      <c r="AG1639">
        <v>1.6</v>
      </c>
      <c r="AH1639">
        <v>0</v>
      </c>
      <c r="BA1639">
        <v>7</v>
      </c>
      <c r="BB1639">
        <v>1</v>
      </c>
      <c r="BC1639">
        <v>7</v>
      </c>
      <c r="BD1639">
        <v>10</v>
      </c>
      <c r="BE1639">
        <v>0</v>
      </c>
      <c r="BF1639">
        <v>1.2</v>
      </c>
      <c r="BG1639">
        <v>85</v>
      </c>
      <c r="BH1639">
        <v>35</v>
      </c>
      <c r="BI1639">
        <v>140</v>
      </c>
      <c r="BJ1639">
        <v>105</v>
      </c>
      <c r="BK1639">
        <v>0</v>
      </c>
      <c r="BL1639">
        <v>73</v>
      </c>
      <c r="BM1639">
        <v>0</v>
      </c>
      <c r="BN1639">
        <v>40</v>
      </c>
      <c r="BO1639">
        <v>0</v>
      </c>
      <c r="BP1639">
        <v>0</v>
      </c>
      <c r="BQ1639" t="s">
        <v>18</v>
      </c>
      <c r="BR1639">
        <v>31</v>
      </c>
      <c r="BS1639">
        <v>15</v>
      </c>
      <c r="BT1639">
        <v>4</v>
      </c>
      <c r="BU1639">
        <v>3202</v>
      </c>
      <c r="BV1639">
        <v>2.5000000000000001E-2</v>
      </c>
      <c r="BW1639">
        <v>2.3E-2</v>
      </c>
      <c r="BX1639">
        <v>24</v>
      </c>
      <c r="BY1639">
        <v>0</v>
      </c>
      <c r="BZ1639" t="s">
        <v>133</v>
      </c>
      <c r="CB1639">
        <v>1.6</v>
      </c>
      <c r="CC1639">
        <v>1</v>
      </c>
      <c r="CD1639">
        <v>113</v>
      </c>
      <c r="CE1639">
        <v>1</v>
      </c>
      <c r="CF1639">
        <v>1</v>
      </c>
      <c r="CG1639">
        <v>1.6</v>
      </c>
      <c r="CH1639">
        <v>0</v>
      </c>
    </row>
    <row r="1640" spans="1:86">
      <c r="F1640" s="24" t="str">
        <f t="shared" si="127"/>
        <v/>
      </c>
      <c r="H1640" s="24" t="str">
        <f t="shared" si="129"/>
        <v/>
      </c>
      <c r="I1640" s="24" t="str">
        <f t="shared" si="126"/>
        <v/>
      </c>
      <c r="J1640" s="24" t="str">
        <f t="shared" si="128"/>
        <v/>
      </c>
      <c r="K1640" s="24" t="str">
        <f t="shared" si="130"/>
        <v/>
      </c>
      <c r="AC1640">
        <v>1</v>
      </c>
      <c r="AE1640">
        <v>1</v>
      </c>
      <c r="AF1640">
        <v>1</v>
      </c>
      <c r="AH1640">
        <v>0</v>
      </c>
      <c r="BK1640">
        <v>0</v>
      </c>
      <c r="CC1640">
        <v>1</v>
      </c>
      <c r="CE1640">
        <v>1</v>
      </c>
      <c r="CF1640">
        <v>1</v>
      </c>
      <c r="CH1640">
        <v>0</v>
      </c>
    </row>
    <row r="1641" spans="1:86">
      <c r="F1641" s="24" t="str">
        <f t="shared" si="127"/>
        <v/>
      </c>
      <c r="H1641" s="24" t="str">
        <f t="shared" si="129"/>
        <v/>
      </c>
      <c r="I1641" s="24" t="str">
        <f t="shared" si="126"/>
        <v/>
      </c>
      <c r="J1641" s="24" t="str">
        <f t="shared" si="128"/>
        <v/>
      </c>
      <c r="K1641" s="24" t="str">
        <f t="shared" si="130"/>
        <v/>
      </c>
      <c r="AC1641">
        <v>1</v>
      </c>
      <c r="AE1641">
        <v>1</v>
      </c>
      <c r="AF1641">
        <v>1</v>
      </c>
      <c r="AH1641">
        <v>0</v>
      </c>
      <c r="BK1641">
        <v>0</v>
      </c>
      <c r="CC1641">
        <v>1</v>
      </c>
      <c r="CE1641">
        <v>1</v>
      </c>
      <c r="CF1641">
        <v>1</v>
      </c>
      <c r="CH1641">
        <v>0</v>
      </c>
    </row>
    <row r="1642" spans="1:86">
      <c r="A1642">
        <v>2</v>
      </c>
      <c r="B1642">
        <v>6</v>
      </c>
      <c r="C1642">
        <v>300</v>
      </c>
      <c r="D1642">
        <v>55</v>
      </c>
      <c r="E1642">
        <v>0</v>
      </c>
      <c r="F1642" s="24">
        <f t="shared" si="127"/>
        <v>135</v>
      </c>
      <c r="G1642">
        <v>50</v>
      </c>
      <c r="H1642" s="24">
        <f t="shared" si="129"/>
        <v>15</v>
      </c>
      <c r="I1642" s="24">
        <f t="shared" si="126"/>
        <v>15</v>
      </c>
      <c r="J1642" s="24">
        <f t="shared" si="128"/>
        <v>180</v>
      </c>
      <c r="K1642" s="24" t="str">
        <f t="shared" si="130"/>
        <v>03</v>
      </c>
      <c r="L1642">
        <v>31</v>
      </c>
      <c r="M1642">
        <v>0</v>
      </c>
      <c r="N1642">
        <v>0</v>
      </c>
      <c r="O1642">
        <v>1</v>
      </c>
      <c r="P1642">
        <v>0</v>
      </c>
      <c r="Q1642" t="s">
        <v>18</v>
      </c>
      <c r="R1642">
        <v>21</v>
      </c>
      <c r="S1642">
        <v>10</v>
      </c>
      <c r="T1642">
        <v>3</v>
      </c>
      <c r="U1642">
        <v>1502</v>
      </c>
      <c r="V1642">
        <v>0.26100000000000001</v>
      </c>
      <c r="W1642">
        <v>0.22969999999999999</v>
      </c>
      <c r="X1642">
        <v>24</v>
      </c>
      <c r="Y1642">
        <v>0</v>
      </c>
      <c r="Z1642" t="s">
        <v>133</v>
      </c>
      <c r="AB1642">
        <v>0</v>
      </c>
      <c r="AC1642">
        <v>1</v>
      </c>
      <c r="AD1642">
        <v>113</v>
      </c>
      <c r="AE1642">
        <v>1</v>
      </c>
      <c r="AF1642">
        <v>1</v>
      </c>
      <c r="AG1642">
        <v>2</v>
      </c>
      <c r="AH1642">
        <v>0</v>
      </c>
      <c r="BA1642">
        <v>2</v>
      </c>
      <c r="BB1642">
        <v>6</v>
      </c>
      <c r="BC1642">
        <v>300</v>
      </c>
      <c r="BD1642">
        <v>55</v>
      </c>
      <c r="BE1642">
        <v>0</v>
      </c>
      <c r="BF1642">
        <v>13.4</v>
      </c>
      <c r="BG1642">
        <v>50</v>
      </c>
      <c r="BH1642">
        <v>35</v>
      </c>
      <c r="BI1642">
        <v>120</v>
      </c>
      <c r="BJ1642">
        <v>105</v>
      </c>
      <c r="BK1642">
        <v>0</v>
      </c>
      <c r="BL1642">
        <v>31</v>
      </c>
      <c r="BM1642">
        <v>0</v>
      </c>
      <c r="BN1642">
        <v>0</v>
      </c>
      <c r="BO1642">
        <v>1</v>
      </c>
      <c r="BP1642">
        <v>0</v>
      </c>
      <c r="BQ1642" t="s">
        <v>18</v>
      </c>
      <c r="BR1642">
        <v>21</v>
      </c>
      <c r="BS1642">
        <v>10</v>
      </c>
      <c r="BT1642">
        <v>3</v>
      </c>
      <c r="BU1642">
        <v>1502</v>
      </c>
      <c r="BV1642">
        <v>0.26100000000000001</v>
      </c>
      <c r="BW1642">
        <v>0.22969999999999999</v>
      </c>
      <c r="BX1642">
        <v>24</v>
      </c>
      <c r="BY1642">
        <v>0</v>
      </c>
      <c r="BZ1642" t="s">
        <v>133</v>
      </c>
      <c r="CB1642">
        <v>0</v>
      </c>
      <c r="CC1642">
        <v>1</v>
      </c>
      <c r="CD1642">
        <v>113</v>
      </c>
      <c r="CE1642">
        <v>1</v>
      </c>
      <c r="CF1642">
        <v>1</v>
      </c>
      <c r="CG1642">
        <v>2</v>
      </c>
      <c r="CH1642">
        <v>0</v>
      </c>
    </row>
    <row r="1643" spans="1:86">
      <c r="A1643">
        <v>3</v>
      </c>
      <c r="B1643">
        <v>5</v>
      </c>
      <c r="C1643">
        <v>200</v>
      </c>
      <c r="D1643">
        <v>40</v>
      </c>
      <c r="E1643">
        <v>0</v>
      </c>
      <c r="F1643" s="24">
        <f t="shared" si="127"/>
        <v>85</v>
      </c>
      <c r="G1643">
        <v>50</v>
      </c>
      <c r="H1643" s="24">
        <f t="shared" si="129"/>
        <v>15</v>
      </c>
      <c r="I1643" s="24">
        <f t="shared" si="126"/>
        <v>15</v>
      </c>
      <c r="J1643" s="24">
        <f t="shared" si="128"/>
        <v>180</v>
      </c>
      <c r="K1643" s="24" t="str">
        <f t="shared" si="130"/>
        <v>03</v>
      </c>
      <c r="L1643">
        <v>32</v>
      </c>
      <c r="M1643">
        <v>0</v>
      </c>
      <c r="N1643">
        <v>0</v>
      </c>
      <c r="O1643">
        <v>1</v>
      </c>
      <c r="P1643">
        <v>0</v>
      </c>
      <c r="Q1643" t="s">
        <v>18</v>
      </c>
      <c r="R1643">
        <v>31</v>
      </c>
      <c r="S1643">
        <v>15</v>
      </c>
      <c r="T1643">
        <v>4</v>
      </c>
      <c r="U1643">
        <v>1502</v>
      </c>
      <c r="V1643">
        <v>0.16700000000000001</v>
      </c>
      <c r="W1643">
        <v>0.152</v>
      </c>
      <c r="X1643">
        <v>24</v>
      </c>
      <c r="Y1643">
        <v>0</v>
      </c>
      <c r="Z1643" t="s">
        <v>133</v>
      </c>
      <c r="AB1643">
        <v>0</v>
      </c>
      <c r="AC1643">
        <v>1</v>
      </c>
      <c r="AD1643">
        <v>113</v>
      </c>
      <c r="AE1643">
        <v>1</v>
      </c>
      <c r="AF1643">
        <v>1</v>
      </c>
      <c r="AG1643">
        <v>2</v>
      </c>
      <c r="AH1643">
        <v>0</v>
      </c>
      <c r="BA1643">
        <v>3</v>
      </c>
      <c r="BB1643">
        <v>5</v>
      </c>
      <c r="BC1643">
        <v>200</v>
      </c>
      <c r="BD1643">
        <v>40</v>
      </c>
      <c r="BE1643">
        <v>0</v>
      </c>
      <c r="BF1643">
        <v>8.6</v>
      </c>
      <c r="BG1643">
        <v>50</v>
      </c>
      <c r="BH1643">
        <v>35</v>
      </c>
      <c r="BI1643">
        <v>120</v>
      </c>
      <c r="BJ1643">
        <v>105</v>
      </c>
      <c r="BK1643">
        <v>0</v>
      </c>
      <c r="BL1643">
        <v>32</v>
      </c>
      <c r="BM1643">
        <v>0</v>
      </c>
      <c r="BN1643">
        <v>0</v>
      </c>
      <c r="BO1643">
        <v>1</v>
      </c>
      <c r="BP1643">
        <v>0</v>
      </c>
      <c r="BQ1643" t="s">
        <v>18</v>
      </c>
      <c r="BR1643">
        <v>31</v>
      </c>
      <c r="BS1643">
        <v>15</v>
      </c>
      <c r="BT1643">
        <v>4</v>
      </c>
      <c r="BU1643">
        <v>1502</v>
      </c>
      <c r="BV1643">
        <v>0.16700000000000001</v>
      </c>
      <c r="BW1643">
        <v>0.152</v>
      </c>
      <c r="BX1643">
        <v>24</v>
      </c>
      <c r="BY1643">
        <v>0</v>
      </c>
      <c r="BZ1643" t="s">
        <v>133</v>
      </c>
      <c r="CB1643">
        <v>0</v>
      </c>
      <c r="CC1643">
        <v>1</v>
      </c>
      <c r="CD1643">
        <v>113</v>
      </c>
      <c r="CE1643">
        <v>1</v>
      </c>
      <c r="CF1643">
        <v>1</v>
      </c>
      <c r="CG1643">
        <v>2</v>
      </c>
      <c r="CH1643">
        <v>0</v>
      </c>
    </row>
    <row r="1644" spans="1:86">
      <c r="A1644">
        <v>4</v>
      </c>
      <c r="B1644">
        <v>4</v>
      </c>
      <c r="C1644">
        <v>140</v>
      </c>
      <c r="D1644">
        <v>40</v>
      </c>
      <c r="E1644">
        <v>0</v>
      </c>
      <c r="F1644" s="24">
        <f t="shared" si="127"/>
        <v>53</v>
      </c>
      <c r="G1644">
        <v>60</v>
      </c>
      <c r="H1644" s="24">
        <f t="shared" si="129"/>
        <v>15</v>
      </c>
      <c r="I1644" s="24">
        <f t="shared" si="126"/>
        <v>15</v>
      </c>
      <c r="J1644" s="24">
        <f t="shared" si="128"/>
        <v>180</v>
      </c>
      <c r="K1644" s="24" t="str">
        <f t="shared" si="130"/>
        <v>03</v>
      </c>
      <c r="L1644">
        <v>53</v>
      </c>
      <c r="M1644">
        <v>0</v>
      </c>
      <c r="N1644">
        <v>40</v>
      </c>
      <c r="O1644">
        <v>0</v>
      </c>
      <c r="P1644">
        <v>0</v>
      </c>
      <c r="Q1644" t="s">
        <v>18</v>
      </c>
      <c r="R1644">
        <v>31</v>
      </c>
      <c r="S1644">
        <v>15</v>
      </c>
      <c r="T1644">
        <v>4</v>
      </c>
      <c r="U1644">
        <v>1202</v>
      </c>
      <c r="V1644">
        <v>0.112</v>
      </c>
      <c r="W1644">
        <v>0.10299999999999999</v>
      </c>
      <c r="X1644">
        <v>24</v>
      </c>
      <c r="Y1644">
        <v>0</v>
      </c>
      <c r="Z1644" t="s">
        <v>133</v>
      </c>
      <c r="AB1644">
        <v>0</v>
      </c>
      <c r="AC1644">
        <v>1</v>
      </c>
      <c r="AD1644">
        <v>113</v>
      </c>
      <c r="AE1644">
        <v>1</v>
      </c>
      <c r="AF1644">
        <v>1</v>
      </c>
      <c r="AG1644">
        <v>2</v>
      </c>
      <c r="AH1644">
        <v>0</v>
      </c>
      <c r="BA1644">
        <v>4</v>
      </c>
      <c r="BB1644">
        <v>4</v>
      </c>
      <c r="BC1644">
        <v>140</v>
      </c>
      <c r="BD1644">
        <v>40</v>
      </c>
      <c r="BE1644">
        <v>0</v>
      </c>
      <c r="BF1644">
        <v>5.3</v>
      </c>
      <c r="BG1644">
        <v>60</v>
      </c>
      <c r="BH1644">
        <v>35</v>
      </c>
      <c r="BI1644">
        <v>120</v>
      </c>
      <c r="BJ1644">
        <v>105</v>
      </c>
      <c r="BK1644">
        <v>0</v>
      </c>
      <c r="BL1644">
        <v>53</v>
      </c>
      <c r="BM1644">
        <v>0</v>
      </c>
      <c r="BN1644">
        <v>40</v>
      </c>
      <c r="BO1644">
        <v>0</v>
      </c>
      <c r="BP1644">
        <v>0</v>
      </c>
      <c r="BQ1644" t="s">
        <v>18</v>
      </c>
      <c r="BR1644">
        <v>31</v>
      </c>
      <c r="BS1644">
        <v>15</v>
      </c>
      <c r="BT1644">
        <v>4</v>
      </c>
      <c r="BU1644">
        <v>1202</v>
      </c>
      <c r="BV1644">
        <v>0.112</v>
      </c>
      <c r="BW1644">
        <v>0.10299999999999999</v>
      </c>
      <c r="BX1644">
        <v>24</v>
      </c>
      <c r="BY1644">
        <v>0</v>
      </c>
      <c r="BZ1644" t="s">
        <v>133</v>
      </c>
      <c r="CB1644">
        <v>0</v>
      </c>
      <c r="CC1644">
        <v>1</v>
      </c>
      <c r="CD1644">
        <v>113</v>
      </c>
      <c r="CE1644">
        <v>1</v>
      </c>
      <c r="CF1644">
        <v>1</v>
      </c>
      <c r="CG1644">
        <v>2</v>
      </c>
      <c r="CH1644">
        <v>0</v>
      </c>
    </row>
    <row r="1645" spans="1:86">
      <c r="A1645">
        <v>5</v>
      </c>
      <c r="B1645">
        <v>3</v>
      </c>
      <c r="C1645">
        <v>70</v>
      </c>
      <c r="D1645">
        <v>25</v>
      </c>
      <c r="E1645">
        <v>0</v>
      </c>
      <c r="F1645" s="24">
        <f t="shared" si="127"/>
        <v>33</v>
      </c>
      <c r="G1645">
        <v>60</v>
      </c>
      <c r="H1645" s="24">
        <f t="shared" si="129"/>
        <v>15</v>
      </c>
      <c r="I1645" s="24">
        <f t="shared" si="126"/>
        <v>15</v>
      </c>
      <c r="J1645" s="24">
        <f t="shared" si="128"/>
        <v>180</v>
      </c>
      <c r="K1645" s="24" t="str">
        <f t="shared" si="130"/>
        <v>03</v>
      </c>
      <c r="L1645">
        <v>73</v>
      </c>
      <c r="M1645">
        <v>0</v>
      </c>
      <c r="N1645">
        <v>40</v>
      </c>
      <c r="O1645">
        <v>0</v>
      </c>
      <c r="P1645">
        <v>0</v>
      </c>
      <c r="Q1645" t="s">
        <v>18</v>
      </c>
      <c r="R1645">
        <v>31</v>
      </c>
      <c r="S1645">
        <v>15</v>
      </c>
      <c r="T1645">
        <v>4</v>
      </c>
      <c r="U1645">
        <v>1202</v>
      </c>
      <c r="V1645">
        <v>6.9000000000000006E-2</v>
      </c>
      <c r="W1645">
        <v>6.4199999999999993E-2</v>
      </c>
      <c r="X1645">
        <v>24</v>
      </c>
      <c r="Y1645">
        <v>0</v>
      </c>
      <c r="Z1645" t="s">
        <v>133</v>
      </c>
      <c r="AB1645">
        <v>4</v>
      </c>
      <c r="AC1645">
        <v>1</v>
      </c>
      <c r="AD1645">
        <v>113</v>
      </c>
      <c r="AE1645">
        <v>1</v>
      </c>
      <c r="AF1645">
        <v>1</v>
      </c>
      <c r="AG1645">
        <v>2</v>
      </c>
      <c r="AH1645">
        <v>0</v>
      </c>
      <c r="BA1645">
        <v>5</v>
      </c>
      <c r="BB1645">
        <v>3</v>
      </c>
      <c r="BC1645">
        <v>70</v>
      </c>
      <c r="BD1645">
        <v>25</v>
      </c>
      <c r="BE1645">
        <v>0</v>
      </c>
      <c r="BF1645">
        <v>3.3</v>
      </c>
      <c r="BG1645">
        <v>60</v>
      </c>
      <c r="BH1645">
        <v>35</v>
      </c>
      <c r="BI1645">
        <v>120</v>
      </c>
      <c r="BJ1645">
        <v>105</v>
      </c>
      <c r="BK1645">
        <v>0</v>
      </c>
      <c r="BL1645">
        <v>73</v>
      </c>
      <c r="BM1645">
        <v>0</v>
      </c>
      <c r="BN1645">
        <v>40</v>
      </c>
      <c r="BO1645">
        <v>0</v>
      </c>
      <c r="BP1645">
        <v>0</v>
      </c>
      <c r="BQ1645" t="s">
        <v>18</v>
      </c>
      <c r="BR1645">
        <v>31</v>
      </c>
      <c r="BS1645">
        <v>15</v>
      </c>
      <c r="BT1645">
        <v>4</v>
      </c>
      <c r="BU1645">
        <v>1202</v>
      </c>
      <c r="BV1645">
        <v>6.9000000000000006E-2</v>
      </c>
      <c r="BW1645">
        <v>6.4199999999999993E-2</v>
      </c>
      <c r="BX1645">
        <v>24</v>
      </c>
      <c r="BY1645">
        <v>0</v>
      </c>
      <c r="BZ1645" t="s">
        <v>133</v>
      </c>
      <c r="CB1645">
        <v>4</v>
      </c>
      <c r="CC1645">
        <v>1</v>
      </c>
      <c r="CD1645">
        <v>113</v>
      </c>
      <c r="CE1645">
        <v>1</v>
      </c>
      <c r="CF1645">
        <v>1</v>
      </c>
      <c r="CG1645">
        <v>2</v>
      </c>
      <c r="CH1645">
        <v>0</v>
      </c>
    </row>
    <row r="1646" spans="1:86">
      <c r="A1646">
        <v>6</v>
      </c>
      <c r="B1646">
        <v>2</v>
      </c>
      <c r="C1646">
        <v>40</v>
      </c>
      <c r="D1646">
        <v>20</v>
      </c>
      <c r="E1646">
        <v>0</v>
      </c>
      <c r="F1646" s="24">
        <f t="shared" si="127"/>
        <v>23</v>
      </c>
      <c r="G1646">
        <v>70</v>
      </c>
      <c r="H1646" s="24">
        <f t="shared" si="129"/>
        <v>15</v>
      </c>
      <c r="I1646" s="24">
        <f t="shared" si="126"/>
        <v>18</v>
      </c>
      <c r="J1646" s="24">
        <f t="shared" si="128"/>
        <v>180</v>
      </c>
      <c r="K1646" s="24" t="str">
        <f t="shared" si="130"/>
        <v>00</v>
      </c>
      <c r="L1646">
        <v>73</v>
      </c>
      <c r="M1646">
        <v>0</v>
      </c>
      <c r="N1646">
        <v>40</v>
      </c>
      <c r="O1646">
        <v>0</v>
      </c>
      <c r="P1646">
        <v>0</v>
      </c>
      <c r="Q1646" t="s">
        <v>18</v>
      </c>
      <c r="R1646">
        <v>31</v>
      </c>
      <c r="S1646">
        <v>15</v>
      </c>
      <c r="T1646">
        <v>4</v>
      </c>
      <c r="U1646">
        <v>2202</v>
      </c>
      <c r="V1646">
        <v>3.9E-2</v>
      </c>
      <c r="W1646">
        <v>3.9E-2</v>
      </c>
      <c r="X1646">
        <v>24</v>
      </c>
      <c r="Y1646">
        <v>0</v>
      </c>
      <c r="Z1646" t="s">
        <v>133</v>
      </c>
      <c r="AB1646">
        <v>2.8</v>
      </c>
      <c r="AC1646">
        <v>1</v>
      </c>
      <c r="AD1646">
        <v>113</v>
      </c>
      <c r="AE1646">
        <v>1</v>
      </c>
      <c r="AF1646">
        <v>1</v>
      </c>
      <c r="AG1646">
        <v>2</v>
      </c>
      <c r="AH1646">
        <v>0</v>
      </c>
      <c r="BA1646">
        <v>6</v>
      </c>
      <c r="BB1646">
        <v>2</v>
      </c>
      <c r="BC1646">
        <v>40</v>
      </c>
      <c r="BD1646">
        <v>20</v>
      </c>
      <c r="BE1646">
        <v>0</v>
      </c>
      <c r="BF1646">
        <v>2.2999999999999998</v>
      </c>
      <c r="BG1646">
        <v>70</v>
      </c>
      <c r="BH1646">
        <v>35</v>
      </c>
      <c r="BI1646">
        <v>140</v>
      </c>
      <c r="BJ1646">
        <v>105</v>
      </c>
      <c r="BK1646">
        <v>0</v>
      </c>
      <c r="BL1646">
        <v>73</v>
      </c>
      <c r="BM1646">
        <v>0</v>
      </c>
      <c r="BN1646">
        <v>40</v>
      </c>
      <c r="BO1646">
        <v>0</v>
      </c>
      <c r="BP1646">
        <v>0</v>
      </c>
      <c r="BQ1646" t="s">
        <v>18</v>
      </c>
      <c r="BR1646">
        <v>31</v>
      </c>
      <c r="BS1646">
        <v>15</v>
      </c>
      <c r="BT1646">
        <v>4</v>
      </c>
      <c r="BU1646">
        <v>2202</v>
      </c>
      <c r="BV1646">
        <v>3.9E-2</v>
      </c>
      <c r="BW1646">
        <v>3.9E-2</v>
      </c>
      <c r="BX1646">
        <v>24</v>
      </c>
      <c r="BY1646">
        <v>0</v>
      </c>
      <c r="BZ1646" t="s">
        <v>133</v>
      </c>
      <c r="CB1646">
        <v>2.8</v>
      </c>
      <c r="CC1646">
        <v>1</v>
      </c>
      <c r="CD1646">
        <v>113</v>
      </c>
      <c r="CE1646">
        <v>1</v>
      </c>
      <c r="CF1646">
        <v>1</v>
      </c>
      <c r="CG1646">
        <v>2</v>
      </c>
      <c r="CH1646">
        <v>0</v>
      </c>
    </row>
    <row r="1647" spans="1:86">
      <c r="A1647">
        <v>7</v>
      </c>
      <c r="B1647">
        <v>1</v>
      </c>
      <c r="C1647">
        <v>10</v>
      </c>
      <c r="D1647">
        <v>10</v>
      </c>
      <c r="E1647">
        <v>0</v>
      </c>
      <c r="F1647" s="24">
        <f t="shared" si="127"/>
        <v>13</v>
      </c>
      <c r="G1647">
        <v>85</v>
      </c>
      <c r="H1647" s="24">
        <f t="shared" si="129"/>
        <v>15</v>
      </c>
      <c r="I1647" s="24">
        <f t="shared" si="126"/>
        <v>18</v>
      </c>
      <c r="J1647" s="24">
        <f t="shared" si="128"/>
        <v>180</v>
      </c>
      <c r="K1647" s="24" t="str">
        <f t="shared" si="130"/>
        <v>00</v>
      </c>
      <c r="L1647">
        <v>73</v>
      </c>
      <c r="M1647">
        <v>0</v>
      </c>
      <c r="N1647">
        <v>40</v>
      </c>
      <c r="O1647">
        <v>0</v>
      </c>
      <c r="P1647">
        <v>0</v>
      </c>
      <c r="Q1647" t="s">
        <v>18</v>
      </c>
      <c r="R1647">
        <v>31</v>
      </c>
      <c r="S1647">
        <v>15</v>
      </c>
      <c r="T1647">
        <v>4</v>
      </c>
      <c r="U1647">
        <v>3202</v>
      </c>
      <c r="V1647">
        <v>1.4999999999999999E-2</v>
      </c>
      <c r="W1647">
        <v>2.3E-2</v>
      </c>
      <c r="X1647">
        <v>24</v>
      </c>
      <c r="Y1647">
        <v>0</v>
      </c>
      <c r="Z1647" t="s">
        <v>133</v>
      </c>
      <c r="AB1647">
        <v>2</v>
      </c>
      <c r="AC1647">
        <v>1</v>
      </c>
      <c r="AD1647">
        <v>113</v>
      </c>
      <c r="AE1647">
        <v>1</v>
      </c>
      <c r="AF1647">
        <v>1</v>
      </c>
      <c r="AG1647">
        <v>2</v>
      </c>
      <c r="AH1647">
        <v>0</v>
      </c>
      <c r="BA1647">
        <v>7</v>
      </c>
      <c r="BB1647">
        <v>1</v>
      </c>
      <c r="BC1647">
        <v>10</v>
      </c>
      <c r="BD1647">
        <v>10</v>
      </c>
      <c r="BE1647">
        <v>0</v>
      </c>
      <c r="BF1647">
        <v>1.2</v>
      </c>
      <c r="BG1647">
        <v>85</v>
      </c>
      <c r="BH1647">
        <v>35</v>
      </c>
      <c r="BI1647">
        <v>140</v>
      </c>
      <c r="BJ1647">
        <v>105</v>
      </c>
      <c r="BK1647">
        <v>0</v>
      </c>
      <c r="BL1647">
        <v>73</v>
      </c>
      <c r="BM1647">
        <v>0</v>
      </c>
      <c r="BN1647">
        <v>40</v>
      </c>
      <c r="BO1647">
        <v>0</v>
      </c>
      <c r="BP1647">
        <v>0</v>
      </c>
      <c r="BQ1647" t="s">
        <v>18</v>
      </c>
      <c r="BR1647">
        <v>31</v>
      </c>
      <c r="BS1647">
        <v>15</v>
      </c>
      <c r="BT1647">
        <v>4</v>
      </c>
      <c r="BU1647">
        <v>3202</v>
      </c>
      <c r="BV1647">
        <v>1.4999999999999999E-2</v>
      </c>
      <c r="BW1647">
        <v>2.3E-2</v>
      </c>
      <c r="BX1647">
        <v>24</v>
      </c>
      <c r="BY1647">
        <v>0</v>
      </c>
      <c r="BZ1647" t="s">
        <v>133</v>
      </c>
      <c r="CB1647">
        <v>2</v>
      </c>
      <c r="CC1647">
        <v>1</v>
      </c>
      <c r="CD1647">
        <v>113</v>
      </c>
      <c r="CE1647">
        <v>1</v>
      </c>
      <c r="CF1647">
        <v>1</v>
      </c>
      <c r="CG1647">
        <v>2</v>
      </c>
      <c r="CH1647">
        <v>0</v>
      </c>
    </row>
    <row r="1648" spans="1:86">
      <c r="F1648" s="24" t="str">
        <f t="shared" si="127"/>
        <v/>
      </c>
      <c r="H1648" s="24" t="str">
        <f t="shared" si="129"/>
        <v/>
      </c>
      <c r="I1648" s="24" t="str">
        <f t="shared" ref="I1648:I1711" si="131">IF(BI1648="","",ROUND(BI1648*10/80,0))</f>
        <v/>
      </c>
      <c r="J1648" s="24" t="str">
        <f t="shared" si="128"/>
        <v/>
      </c>
      <c r="K1648" s="24" t="str">
        <f t="shared" si="130"/>
        <v/>
      </c>
      <c r="AC1648">
        <v>1</v>
      </c>
      <c r="AE1648">
        <v>1</v>
      </c>
      <c r="AF1648">
        <v>1</v>
      </c>
      <c r="AH1648">
        <v>0</v>
      </c>
      <c r="BK1648">
        <v>0</v>
      </c>
      <c r="CC1648">
        <v>1</v>
      </c>
      <c r="CE1648">
        <v>1</v>
      </c>
      <c r="CF1648">
        <v>1</v>
      </c>
      <c r="CH1648">
        <v>0</v>
      </c>
    </row>
    <row r="1649" spans="1:86">
      <c r="F1649" s="24" t="str">
        <f t="shared" si="127"/>
        <v/>
      </c>
      <c r="H1649" s="24" t="str">
        <f t="shared" si="129"/>
        <v/>
      </c>
      <c r="I1649" s="24" t="str">
        <f t="shared" si="131"/>
        <v/>
      </c>
      <c r="J1649" s="24" t="str">
        <f t="shared" si="128"/>
        <v/>
      </c>
      <c r="K1649" s="24" t="str">
        <f t="shared" si="130"/>
        <v/>
      </c>
      <c r="AC1649">
        <v>1</v>
      </c>
      <c r="AE1649">
        <v>1</v>
      </c>
      <c r="AF1649">
        <v>1</v>
      </c>
      <c r="AH1649">
        <v>0</v>
      </c>
      <c r="BK1649">
        <v>0</v>
      </c>
      <c r="CC1649">
        <v>1</v>
      </c>
      <c r="CE1649">
        <v>1</v>
      </c>
      <c r="CF1649">
        <v>1</v>
      </c>
      <c r="CH1649">
        <v>0</v>
      </c>
    </row>
    <row r="1650" spans="1:86">
      <c r="A1650">
        <v>2</v>
      </c>
      <c r="B1650">
        <v>5</v>
      </c>
      <c r="C1650">
        <v>300</v>
      </c>
      <c r="D1650">
        <v>55</v>
      </c>
      <c r="E1650">
        <v>0</v>
      </c>
      <c r="F1650" s="24">
        <f t="shared" si="127"/>
        <v>135</v>
      </c>
      <c r="G1650">
        <v>50</v>
      </c>
      <c r="H1650" s="24">
        <f t="shared" si="129"/>
        <v>15</v>
      </c>
      <c r="I1650" s="24">
        <f t="shared" si="131"/>
        <v>15</v>
      </c>
      <c r="J1650" s="24">
        <f t="shared" si="128"/>
        <v>180</v>
      </c>
      <c r="K1650" s="24" t="str">
        <f t="shared" si="130"/>
        <v>03</v>
      </c>
      <c r="L1650">
        <v>31</v>
      </c>
      <c r="M1650">
        <v>0</v>
      </c>
      <c r="N1650">
        <v>0</v>
      </c>
      <c r="O1650">
        <v>1</v>
      </c>
      <c r="P1650">
        <v>0</v>
      </c>
      <c r="Q1650" t="s">
        <v>18</v>
      </c>
      <c r="R1650">
        <v>21</v>
      </c>
      <c r="S1650">
        <v>10</v>
      </c>
      <c r="T1650">
        <v>3</v>
      </c>
      <c r="U1650">
        <v>1502</v>
      </c>
      <c r="V1650">
        <v>0.25600000000000001</v>
      </c>
      <c r="W1650">
        <v>0.2253</v>
      </c>
      <c r="X1650">
        <v>24</v>
      </c>
      <c r="Y1650">
        <v>0</v>
      </c>
      <c r="Z1650" t="s">
        <v>133</v>
      </c>
      <c r="AB1650">
        <v>0</v>
      </c>
      <c r="AC1650">
        <v>1</v>
      </c>
      <c r="AD1650">
        <v>113</v>
      </c>
      <c r="AE1650">
        <v>1</v>
      </c>
      <c r="AF1650">
        <v>1</v>
      </c>
      <c r="AG1650">
        <v>2.8</v>
      </c>
      <c r="AH1650">
        <v>0</v>
      </c>
      <c r="BA1650">
        <v>2</v>
      </c>
      <c r="BB1650">
        <v>5</v>
      </c>
      <c r="BC1650">
        <v>300</v>
      </c>
      <c r="BD1650">
        <v>55</v>
      </c>
      <c r="BE1650">
        <v>0</v>
      </c>
      <c r="BF1650">
        <v>13.4</v>
      </c>
      <c r="BG1650">
        <v>50</v>
      </c>
      <c r="BH1650">
        <v>35</v>
      </c>
      <c r="BI1650">
        <v>120</v>
      </c>
      <c r="BJ1650">
        <v>105</v>
      </c>
      <c r="BK1650">
        <v>0</v>
      </c>
      <c r="BL1650">
        <v>31</v>
      </c>
      <c r="BM1650">
        <v>0</v>
      </c>
      <c r="BN1650">
        <v>0</v>
      </c>
      <c r="BO1650">
        <v>1</v>
      </c>
      <c r="BP1650">
        <v>0</v>
      </c>
      <c r="BQ1650" t="s">
        <v>18</v>
      </c>
      <c r="BR1650">
        <v>21</v>
      </c>
      <c r="BS1650">
        <v>10</v>
      </c>
      <c r="BT1650">
        <v>3</v>
      </c>
      <c r="BU1650">
        <v>1502</v>
      </c>
      <c r="BV1650">
        <v>0.25600000000000001</v>
      </c>
      <c r="BW1650">
        <v>0.2253</v>
      </c>
      <c r="BX1650">
        <v>24</v>
      </c>
      <c r="BY1650">
        <v>0</v>
      </c>
      <c r="BZ1650" t="s">
        <v>133</v>
      </c>
      <c r="CB1650">
        <v>0</v>
      </c>
      <c r="CC1650">
        <v>1</v>
      </c>
      <c r="CD1650">
        <v>113</v>
      </c>
      <c r="CE1650">
        <v>1</v>
      </c>
      <c r="CF1650">
        <v>1</v>
      </c>
      <c r="CG1650">
        <v>2.8</v>
      </c>
      <c r="CH1650">
        <v>0</v>
      </c>
    </row>
    <row r="1651" spans="1:86">
      <c r="A1651">
        <v>3</v>
      </c>
      <c r="B1651">
        <v>4</v>
      </c>
      <c r="C1651">
        <v>200</v>
      </c>
      <c r="D1651">
        <v>40</v>
      </c>
      <c r="E1651">
        <v>0</v>
      </c>
      <c r="F1651" s="24">
        <f t="shared" si="127"/>
        <v>85</v>
      </c>
      <c r="G1651">
        <v>50</v>
      </c>
      <c r="H1651" s="24">
        <f t="shared" si="129"/>
        <v>15</v>
      </c>
      <c r="I1651" s="24">
        <f t="shared" si="131"/>
        <v>15</v>
      </c>
      <c r="J1651" s="24">
        <f t="shared" si="128"/>
        <v>180</v>
      </c>
      <c r="K1651" s="24" t="str">
        <f t="shared" si="130"/>
        <v>03</v>
      </c>
      <c r="L1651">
        <v>32</v>
      </c>
      <c r="M1651">
        <v>0</v>
      </c>
      <c r="N1651">
        <v>0</v>
      </c>
      <c r="O1651">
        <v>1</v>
      </c>
      <c r="P1651">
        <v>0</v>
      </c>
      <c r="Q1651" t="s">
        <v>18</v>
      </c>
      <c r="R1651">
        <v>31</v>
      </c>
      <c r="S1651">
        <v>15</v>
      </c>
      <c r="T1651">
        <v>4</v>
      </c>
      <c r="U1651">
        <v>1502</v>
      </c>
      <c r="V1651">
        <v>0.16200000000000001</v>
      </c>
      <c r="W1651">
        <v>0.1474</v>
      </c>
      <c r="X1651">
        <v>24</v>
      </c>
      <c r="Y1651">
        <v>0</v>
      </c>
      <c r="Z1651" t="s">
        <v>133</v>
      </c>
      <c r="AB1651">
        <v>0</v>
      </c>
      <c r="AC1651">
        <v>1</v>
      </c>
      <c r="AD1651">
        <v>113</v>
      </c>
      <c r="AE1651">
        <v>1</v>
      </c>
      <c r="AF1651">
        <v>1</v>
      </c>
      <c r="AG1651">
        <v>2.8</v>
      </c>
      <c r="AH1651">
        <v>0</v>
      </c>
      <c r="BA1651">
        <v>3</v>
      </c>
      <c r="BB1651">
        <v>4</v>
      </c>
      <c r="BC1651">
        <v>200</v>
      </c>
      <c r="BD1651">
        <v>40</v>
      </c>
      <c r="BE1651">
        <v>0</v>
      </c>
      <c r="BF1651">
        <v>8.6</v>
      </c>
      <c r="BG1651">
        <v>50</v>
      </c>
      <c r="BH1651">
        <v>35</v>
      </c>
      <c r="BI1651">
        <v>120</v>
      </c>
      <c r="BJ1651">
        <v>105</v>
      </c>
      <c r="BK1651">
        <v>0</v>
      </c>
      <c r="BL1651">
        <v>32</v>
      </c>
      <c r="BM1651">
        <v>0</v>
      </c>
      <c r="BN1651">
        <v>0</v>
      </c>
      <c r="BO1651">
        <v>1</v>
      </c>
      <c r="BP1651">
        <v>0</v>
      </c>
      <c r="BQ1651" t="s">
        <v>18</v>
      </c>
      <c r="BR1651">
        <v>31</v>
      </c>
      <c r="BS1651">
        <v>15</v>
      </c>
      <c r="BT1651">
        <v>4</v>
      </c>
      <c r="BU1651">
        <v>1502</v>
      </c>
      <c r="BV1651">
        <v>0.16200000000000001</v>
      </c>
      <c r="BW1651">
        <v>0.1474</v>
      </c>
      <c r="BX1651">
        <v>24</v>
      </c>
      <c r="BY1651">
        <v>0</v>
      </c>
      <c r="BZ1651" t="s">
        <v>133</v>
      </c>
      <c r="CB1651">
        <v>0</v>
      </c>
      <c r="CC1651">
        <v>1</v>
      </c>
      <c r="CD1651">
        <v>113</v>
      </c>
      <c r="CE1651">
        <v>1</v>
      </c>
      <c r="CF1651">
        <v>1</v>
      </c>
      <c r="CG1651">
        <v>2.8</v>
      </c>
      <c r="CH1651">
        <v>0</v>
      </c>
    </row>
    <row r="1652" spans="1:86">
      <c r="A1652">
        <v>4</v>
      </c>
      <c r="B1652">
        <v>3</v>
      </c>
      <c r="C1652">
        <v>140</v>
      </c>
      <c r="D1652">
        <v>40</v>
      </c>
      <c r="E1652">
        <v>0</v>
      </c>
      <c r="F1652" s="24">
        <f t="shared" si="127"/>
        <v>53</v>
      </c>
      <c r="G1652">
        <v>60</v>
      </c>
      <c r="H1652" s="24">
        <f t="shared" si="129"/>
        <v>15</v>
      </c>
      <c r="I1652" s="24">
        <f t="shared" si="131"/>
        <v>15</v>
      </c>
      <c r="J1652" s="24">
        <f t="shared" si="128"/>
        <v>180</v>
      </c>
      <c r="K1652" s="24" t="str">
        <f t="shared" si="130"/>
        <v>03</v>
      </c>
      <c r="L1652">
        <v>53</v>
      </c>
      <c r="M1652">
        <v>0</v>
      </c>
      <c r="N1652">
        <v>40</v>
      </c>
      <c r="O1652">
        <v>0</v>
      </c>
      <c r="P1652">
        <v>0</v>
      </c>
      <c r="Q1652" t="s">
        <v>18</v>
      </c>
      <c r="R1652">
        <v>31</v>
      </c>
      <c r="S1652">
        <v>15</v>
      </c>
      <c r="T1652">
        <v>4</v>
      </c>
      <c r="U1652">
        <v>1202</v>
      </c>
      <c r="V1652">
        <v>0.107</v>
      </c>
      <c r="W1652">
        <v>9.8400000000000001E-2</v>
      </c>
      <c r="X1652">
        <v>24</v>
      </c>
      <c r="Y1652">
        <v>0</v>
      </c>
      <c r="Z1652" t="s">
        <v>133</v>
      </c>
      <c r="AB1652">
        <v>0</v>
      </c>
      <c r="AC1652">
        <v>1</v>
      </c>
      <c r="AD1652">
        <v>113</v>
      </c>
      <c r="AE1652">
        <v>1</v>
      </c>
      <c r="AF1652">
        <v>1</v>
      </c>
      <c r="AG1652">
        <v>2.8</v>
      </c>
      <c r="AH1652">
        <v>0</v>
      </c>
      <c r="BA1652">
        <v>4</v>
      </c>
      <c r="BB1652">
        <v>3</v>
      </c>
      <c r="BC1652">
        <v>140</v>
      </c>
      <c r="BD1652">
        <v>40</v>
      </c>
      <c r="BE1652">
        <v>0</v>
      </c>
      <c r="BF1652">
        <v>5.3</v>
      </c>
      <c r="BG1652">
        <v>60</v>
      </c>
      <c r="BH1652">
        <v>35</v>
      </c>
      <c r="BI1652">
        <v>120</v>
      </c>
      <c r="BJ1652">
        <v>105</v>
      </c>
      <c r="BK1652">
        <v>0</v>
      </c>
      <c r="BL1652">
        <v>53</v>
      </c>
      <c r="BM1652">
        <v>0</v>
      </c>
      <c r="BN1652">
        <v>40</v>
      </c>
      <c r="BO1652">
        <v>0</v>
      </c>
      <c r="BP1652">
        <v>0</v>
      </c>
      <c r="BQ1652" t="s">
        <v>18</v>
      </c>
      <c r="BR1652">
        <v>31</v>
      </c>
      <c r="BS1652">
        <v>15</v>
      </c>
      <c r="BT1652">
        <v>4</v>
      </c>
      <c r="BU1652">
        <v>1202</v>
      </c>
      <c r="BV1652">
        <v>0.107</v>
      </c>
      <c r="BW1652">
        <v>9.8400000000000001E-2</v>
      </c>
      <c r="BX1652">
        <v>24</v>
      </c>
      <c r="BY1652">
        <v>0</v>
      </c>
      <c r="BZ1652" t="s">
        <v>133</v>
      </c>
      <c r="CB1652">
        <v>0</v>
      </c>
      <c r="CC1652">
        <v>1</v>
      </c>
      <c r="CD1652">
        <v>113</v>
      </c>
      <c r="CE1652">
        <v>1</v>
      </c>
      <c r="CF1652">
        <v>1</v>
      </c>
      <c r="CG1652">
        <v>2.8</v>
      </c>
      <c r="CH1652">
        <v>0</v>
      </c>
    </row>
    <row r="1653" spans="1:86">
      <c r="A1653">
        <v>5</v>
      </c>
      <c r="B1653">
        <v>2</v>
      </c>
      <c r="C1653">
        <v>70</v>
      </c>
      <c r="D1653">
        <v>25</v>
      </c>
      <c r="E1653">
        <v>0</v>
      </c>
      <c r="F1653" s="24">
        <f t="shared" si="127"/>
        <v>33</v>
      </c>
      <c r="G1653">
        <v>60</v>
      </c>
      <c r="H1653" s="24">
        <f t="shared" si="129"/>
        <v>15</v>
      </c>
      <c r="I1653" s="24">
        <f t="shared" si="131"/>
        <v>15</v>
      </c>
      <c r="J1653" s="24">
        <f t="shared" si="128"/>
        <v>180</v>
      </c>
      <c r="K1653" s="24" t="str">
        <f t="shared" si="130"/>
        <v>03</v>
      </c>
      <c r="L1653">
        <v>73</v>
      </c>
      <c r="M1653">
        <v>0</v>
      </c>
      <c r="N1653">
        <v>40</v>
      </c>
      <c r="O1653">
        <v>0</v>
      </c>
      <c r="P1653">
        <v>0</v>
      </c>
      <c r="Q1653" t="s">
        <v>18</v>
      </c>
      <c r="R1653">
        <v>31</v>
      </c>
      <c r="S1653">
        <v>15</v>
      </c>
      <c r="T1653">
        <v>4</v>
      </c>
      <c r="U1653">
        <v>1202</v>
      </c>
      <c r="V1653">
        <v>6.4000000000000001E-2</v>
      </c>
      <c r="W1653">
        <v>5.9499999999999997E-2</v>
      </c>
      <c r="X1653">
        <v>24</v>
      </c>
      <c r="Y1653">
        <v>0</v>
      </c>
      <c r="Z1653" t="s">
        <v>133</v>
      </c>
      <c r="AB1653">
        <v>4</v>
      </c>
      <c r="AC1653">
        <v>1</v>
      </c>
      <c r="AD1653">
        <v>113</v>
      </c>
      <c r="AE1653">
        <v>1</v>
      </c>
      <c r="AF1653">
        <v>1</v>
      </c>
      <c r="AG1653">
        <v>2.8</v>
      </c>
      <c r="AH1653">
        <v>0</v>
      </c>
      <c r="BA1653">
        <v>5</v>
      </c>
      <c r="BB1653">
        <v>2</v>
      </c>
      <c r="BC1653">
        <v>70</v>
      </c>
      <c r="BD1653">
        <v>25</v>
      </c>
      <c r="BE1653">
        <v>0</v>
      </c>
      <c r="BF1653">
        <v>3.3</v>
      </c>
      <c r="BG1653">
        <v>60</v>
      </c>
      <c r="BH1653">
        <v>35</v>
      </c>
      <c r="BI1653">
        <v>120</v>
      </c>
      <c r="BJ1653">
        <v>105</v>
      </c>
      <c r="BK1653">
        <v>0</v>
      </c>
      <c r="BL1653">
        <v>73</v>
      </c>
      <c r="BM1653">
        <v>0</v>
      </c>
      <c r="BN1653">
        <v>40</v>
      </c>
      <c r="BO1653">
        <v>0</v>
      </c>
      <c r="BP1653">
        <v>0</v>
      </c>
      <c r="BQ1653" t="s">
        <v>18</v>
      </c>
      <c r="BR1653">
        <v>31</v>
      </c>
      <c r="BS1653">
        <v>15</v>
      </c>
      <c r="BT1653">
        <v>4</v>
      </c>
      <c r="BU1653">
        <v>1202</v>
      </c>
      <c r="BV1653">
        <v>6.4000000000000001E-2</v>
      </c>
      <c r="BW1653">
        <v>5.9499999999999997E-2</v>
      </c>
      <c r="BX1653">
        <v>24</v>
      </c>
      <c r="BY1653">
        <v>0</v>
      </c>
      <c r="BZ1653" t="s">
        <v>133</v>
      </c>
      <c r="CB1653">
        <v>4</v>
      </c>
      <c r="CC1653">
        <v>1</v>
      </c>
      <c r="CD1653">
        <v>113</v>
      </c>
      <c r="CE1653">
        <v>1</v>
      </c>
      <c r="CF1653">
        <v>1</v>
      </c>
      <c r="CG1653">
        <v>2.8</v>
      </c>
      <c r="CH1653">
        <v>0</v>
      </c>
    </row>
    <row r="1654" spans="1:86">
      <c r="A1654">
        <v>6</v>
      </c>
      <c r="B1654">
        <v>1</v>
      </c>
      <c r="C1654">
        <v>40</v>
      </c>
      <c r="D1654">
        <v>30</v>
      </c>
      <c r="E1654">
        <v>0</v>
      </c>
      <c r="F1654" s="24">
        <f t="shared" si="127"/>
        <v>23.000000000000004</v>
      </c>
      <c r="G1654">
        <v>70</v>
      </c>
      <c r="H1654" s="24">
        <f t="shared" si="129"/>
        <v>15</v>
      </c>
      <c r="I1654" s="24">
        <f t="shared" si="131"/>
        <v>18</v>
      </c>
      <c r="J1654" s="24">
        <f t="shared" si="128"/>
        <v>180</v>
      </c>
      <c r="K1654" s="24" t="str">
        <f t="shared" si="130"/>
        <v>00</v>
      </c>
      <c r="L1654">
        <v>73</v>
      </c>
      <c r="M1654">
        <v>0</v>
      </c>
      <c r="N1654">
        <v>40</v>
      </c>
      <c r="O1654">
        <v>0</v>
      </c>
      <c r="P1654">
        <v>0</v>
      </c>
      <c r="Q1654" t="s">
        <v>18</v>
      </c>
      <c r="R1654">
        <v>31</v>
      </c>
      <c r="S1654">
        <v>15</v>
      </c>
      <c r="T1654">
        <v>4</v>
      </c>
      <c r="U1654">
        <v>3202</v>
      </c>
      <c r="V1654">
        <v>4.4999999999999998E-2</v>
      </c>
      <c r="W1654">
        <v>2.5000000000000001E-2</v>
      </c>
      <c r="X1654">
        <v>24</v>
      </c>
      <c r="Y1654">
        <v>0</v>
      </c>
      <c r="Z1654" t="s">
        <v>133</v>
      </c>
      <c r="AB1654">
        <v>2.8</v>
      </c>
      <c r="AC1654">
        <v>1</v>
      </c>
      <c r="AD1654">
        <v>113</v>
      </c>
      <c r="AE1654">
        <v>1</v>
      </c>
      <c r="AF1654">
        <v>1</v>
      </c>
      <c r="AG1654">
        <v>2.8</v>
      </c>
      <c r="AH1654">
        <v>0</v>
      </c>
      <c r="BA1654">
        <v>6</v>
      </c>
      <c r="BB1654">
        <v>1</v>
      </c>
      <c r="BC1654">
        <v>40</v>
      </c>
      <c r="BD1654">
        <v>30</v>
      </c>
      <c r="BE1654">
        <v>0</v>
      </c>
      <c r="BF1654">
        <v>2.2000000000000002</v>
      </c>
      <c r="BG1654">
        <v>70</v>
      </c>
      <c r="BH1654">
        <v>35</v>
      </c>
      <c r="BI1654">
        <v>140</v>
      </c>
      <c r="BJ1654">
        <v>105</v>
      </c>
      <c r="BK1654">
        <v>0</v>
      </c>
      <c r="BL1654">
        <v>73</v>
      </c>
      <c r="BM1654">
        <v>0</v>
      </c>
      <c r="BN1654">
        <v>40</v>
      </c>
      <c r="BO1654">
        <v>0</v>
      </c>
      <c r="BP1654">
        <v>0</v>
      </c>
      <c r="BQ1654" t="s">
        <v>18</v>
      </c>
      <c r="BR1654">
        <v>31</v>
      </c>
      <c r="BS1654">
        <v>15</v>
      </c>
      <c r="BT1654">
        <v>4</v>
      </c>
      <c r="BU1654">
        <v>3202</v>
      </c>
      <c r="BV1654">
        <v>4.4999999999999998E-2</v>
      </c>
      <c r="BW1654">
        <v>2.5000000000000001E-2</v>
      </c>
      <c r="BX1654">
        <v>24</v>
      </c>
      <c r="BY1654">
        <v>0</v>
      </c>
      <c r="BZ1654" t="s">
        <v>133</v>
      </c>
      <c r="CB1654">
        <v>2.8</v>
      </c>
      <c r="CC1654">
        <v>1</v>
      </c>
      <c r="CD1654">
        <v>113</v>
      </c>
      <c r="CE1654">
        <v>1</v>
      </c>
      <c r="CF1654">
        <v>1</v>
      </c>
      <c r="CG1654">
        <v>2.8</v>
      </c>
      <c r="CH1654">
        <v>0</v>
      </c>
    </row>
    <row r="1655" spans="1:86">
      <c r="F1655" s="24" t="str">
        <f t="shared" si="127"/>
        <v/>
      </c>
      <c r="H1655" s="24" t="str">
        <f t="shared" si="129"/>
        <v/>
      </c>
      <c r="I1655" s="24" t="str">
        <f t="shared" si="131"/>
        <v/>
      </c>
      <c r="J1655" s="24" t="str">
        <f t="shared" si="128"/>
        <v/>
      </c>
      <c r="K1655" s="24" t="str">
        <f t="shared" si="130"/>
        <v/>
      </c>
      <c r="AC1655">
        <v>1</v>
      </c>
      <c r="AE1655">
        <v>1</v>
      </c>
      <c r="AF1655">
        <v>1</v>
      </c>
      <c r="AH1655">
        <v>0</v>
      </c>
      <c r="BK1655">
        <v>0</v>
      </c>
      <c r="CC1655">
        <v>1</v>
      </c>
      <c r="CE1655">
        <v>1</v>
      </c>
      <c r="CF1655">
        <v>1</v>
      </c>
      <c r="CH1655">
        <v>0</v>
      </c>
    </row>
    <row r="1656" spans="1:86">
      <c r="F1656" s="24" t="str">
        <f t="shared" si="127"/>
        <v/>
      </c>
      <c r="H1656" s="24" t="str">
        <f t="shared" si="129"/>
        <v/>
      </c>
      <c r="I1656" s="24" t="str">
        <f t="shared" si="131"/>
        <v/>
      </c>
      <c r="J1656" s="24" t="str">
        <f t="shared" si="128"/>
        <v/>
      </c>
      <c r="K1656" s="24" t="str">
        <f t="shared" si="130"/>
        <v/>
      </c>
      <c r="AC1656">
        <v>1</v>
      </c>
      <c r="AE1656">
        <v>1</v>
      </c>
      <c r="AF1656">
        <v>1</v>
      </c>
      <c r="AH1656">
        <v>0</v>
      </c>
      <c r="BK1656">
        <v>0</v>
      </c>
      <c r="CC1656">
        <v>1</v>
      </c>
      <c r="CE1656">
        <v>1</v>
      </c>
      <c r="CF1656">
        <v>1</v>
      </c>
      <c r="CH1656">
        <v>0</v>
      </c>
    </row>
    <row r="1657" spans="1:86">
      <c r="A1657">
        <v>2</v>
      </c>
      <c r="B1657">
        <v>4</v>
      </c>
      <c r="C1657">
        <v>300</v>
      </c>
      <c r="D1657">
        <v>55</v>
      </c>
      <c r="E1657">
        <v>0</v>
      </c>
      <c r="F1657" s="24">
        <f t="shared" si="127"/>
        <v>135</v>
      </c>
      <c r="G1657">
        <v>50</v>
      </c>
      <c r="H1657" s="24">
        <f t="shared" si="129"/>
        <v>15</v>
      </c>
      <c r="I1657" s="24">
        <f t="shared" si="131"/>
        <v>15</v>
      </c>
      <c r="J1657" s="24">
        <f t="shared" si="128"/>
        <v>180</v>
      </c>
      <c r="K1657" s="24" t="str">
        <f t="shared" si="130"/>
        <v>03</v>
      </c>
      <c r="L1657">
        <v>31</v>
      </c>
      <c r="M1657">
        <v>0</v>
      </c>
      <c r="N1657">
        <v>0</v>
      </c>
      <c r="O1657">
        <v>1</v>
      </c>
      <c r="P1657">
        <v>0</v>
      </c>
      <c r="Q1657" t="s">
        <v>18</v>
      </c>
      <c r="R1657">
        <v>21</v>
      </c>
      <c r="S1657">
        <v>10</v>
      </c>
      <c r="T1657">
        <v>3</v>
      </c>
      <c r="U1657">
        <v>1502</v>
      </c>
      <c r="V1657">
        <v>0.24199999999999999</v>
      </c>
      <c r="W1657">
        <v>0.21299999999999999</v>
      </c>
      <c r="X1657">
        <v>24</v>
      </c>
      <c r="Y1657">
        <v>0</v>
      </c>
      <c r="Z1657" t="s">
        <v>133</v>
      </c>
      <c r="AB1657">
        <v>0</v>
      </c>
      <c r="AC1657">
        <v>1</v>
      </c>
      <c r="AD1657">
        <v>113</v>
      </c>
      <c r="AE1657">
        <v>1</v>
      </c>
      <c r="AF1657">
        <v>1</v>
      </c>
      <c r="AG1657">
        <v>4</v>
      </c>
      <c r="AH1657">
        <v>0</v>
      </c>
      <c r="BA1657">
        <v>2</v>
      </c>
      <c r="BB1657">
        <v>4</v>
      </c>
      <c r="BC1657">
        <v>300</v>
      </c>
      <c r="BD1657">
        <v>55</v>
      </c>
      <c r="BE1657">
        <v>0</v>
      </c>
      <c r="BF1657">
        <v>13.4</v>
      </c>
      <c r="BG1657">
        <v>50</v>
      </c>
      <c r="BH1657">
        <v>35</v>
      </c>
      <c r="BI1657">
        <v>120</v>
      </c>
      <c r="BJ1657">
        <v>105</v>
      </c>
      <c r="BK1657">
        <v>0</v>
      </c>
      <c r="BL1657">
        <v>31</v>
      </c>
      <c r="BM1657">
        <v>0</v>
      </c>
      <c r="BN1657">
        <v>0</v>
      </c>
      <c r="BO1657">
        <v>1</v>
      </c>
      <c r="BP1657">
        <v>0</v>
      </c>
      <c r="BQ1657" t="s">
        <v>18</v>
      </c>
      <c r="BR1657">
        <v>21</v>
      </c>
      <c r="BS1657">
        <v>10</v>
      </c>
      <c r="BT1657">
        <v>3</v>
      </c>
      <c r="BU1657">
        <v>1502</v>
      </c>
      <c r="BV1657">
        <v>0.24199999999999999</v>
      </c>
      <c r="BW1657">
        <v>0.21299999999999999</v>
      </c>
      <c r="BX1657">
        <v>24</v>
      </c>
      <c r="BY1657">
        <v>0</v>
      </c>
      <c r="BZ1657" t="s">
        <v>133</v>
      </c>
      <c r="CB1657">
        <v>0</v>
      </c>
      <c r="CC1657">
        <v>1</v>
      </c>
      <c r="CD1657">
        <v>113</v>
      </c>
      <c r="CE1657">
        <v>1</v>
      </c>
      <c r="CF1657">
        <v>1</v>
      </c>
      <c r="CG1657">
        <v>4</v>
      </c>
      <c r="CH1657">
        <v>0</v>
      </c>
    </row>
    <row r="1658" spans="1:86">
      <c r="A1658">
        <v>3</v>
      </c>
      <c r="B1658">
        <v>3</v>
      </c>
      <c r="C1658">
        <v>200</v>
      </c>
      <c r="D1658">
        <v>40</v>
      </c>
      <c r="E1658">
        <v>0</v>
      </c>
      <c r="F1658" s="24">
        <f t="shared" si="127"/>
        <v>85</v>
      </c>
      <c r="G1658">
        <v>50</v>
      </c>
      <c r="H1658" s="24">
        <f t="shared" si="129"/>
        <v>15</v>
      </c>
      <c r="I1658" s="24">
        <f t="shared" si="131"/>
        <v>15</v>
      </c>
      <c r="J1658" s="24">
        <f t="shared" si="128"/>
        <v>180</v>
      </c>
      <c r="K1658" s="24" t="str">
        <f t="shared" si="130"/>
        <v>03</v>
      </c>
      <c r="L1658">
        <v>32</v>
      </c>
      <c r="M1658">
        <v>0</v>
      </c>
      <c r="N1658">
        <v>0</v>
      </c>
      <c r="O1658">
        <v>1</v>
      </c>
      <c r="P1658">
        <v>0</v>
      </c>
      <c r="Q1658" t="s">
        <v>18</v>
      </c>
      <c r="R1658">
        <v>31</v>
      </c>
      <c r="S1658">
        <v>15</v>
      </c>
      <c r="T1658">
        <v>4</v>
      </c>
      <c r="U1658">
        <v>1502</v>
      </c>
      <c r="V1658">
        <v>0.14799999999999999</v>
      </c>
      <c r="W1658">
        <v>0.13469999999999999</v>
      </c>
      <c r="X1658">
        <v>24</v>
      </c>
      <c r="Y1658">
        <v>0</v>
      </c>
      <c r="Z1658" t="s">
        <v>133</v>
      </c>
      <c r="AB1658">
        <v>0</v>
      </c>
      <c r="AC1658">
        <v>1</v>
      </c>
      <c r="AD1658">
        <v>113</v>
      </c>
      <c r="AE1658">
        <v>1</v>
      </c>
      <c r="AF1658">
        <v>1</v>
      </c>
      <c r="AG1658">
        <v>4</v>
      </c>
      <c r="AH1658">
        <v>0</v>
      </c>
      <c r="BA1658">
        <v>3</v>
      </c>
      <c r="BB1658">
        <v>3</v>
      </c>
      <c r="BC1658">
        <v>200</v>
      </c>
      <c r="BD1658">
        <v>40</v>
      </c>
      <c r="BE1658">
        <v>0</v>
      </c>
      <c r="BF1658">
        <v>8.6</v>
      </c>
      <c r="BG1658">
        <v>50</v>
      </c>
      <c r="BH1658">
        <v>35</v>
      </c>
      <c r="BI1658">
        <v>120</v>
      </c>
      <c r="BJ1658">
        <v>105</v>
      </c>
      <c r="BK1658">
        <v>0</v>
      </c>
      <c r="BL1658">
        <v>32</v>
      </c>
      <c r="BM1658">
        <v>0</v>
      </c>
      <c r="BN1658">
        <v>0</v>
      </c>
      <c r="BO1658">
        <v>1</v>
      </c>
      <c r="BP1658">
        <v>0</v>
      </c>
      <c r="BQ1658" t="s">
        <v>18</v>
      </c>
      <c r="BR1658">
        <v>31</v>
      </c>
      <c r="BS1658">
        <v>15</v>
      </c>
      <c r="BT1658">
        <v>4</v>
      </c>
      <c r="BU1658">
        <v>1502</v>
      </c>
      <c r="BV1658">
        <v>0.14799999999999999</v>
      </c>
      <c r="BW1658">
        <v>0.13469999999999999</v>
      </c>
      <c r="BX1658">
        <v>24</v>
      </c>
      <c r="BY1658">
        <v>0</v>
      </c>
      <c r="BZ1658" t="s">
        <v>133</v>
      </c>
      <c r="CB1658">
        <v>0</v>
      </c>
      <c r="CC1658">
        <v>1</v>
      </c>
      <c r="CD1658">
        <v>113</v>
      </c>
      <c r="CE1658">
        <v>1</v>
      </c>
      <c r="CF1658">
        <v>1</v>
      </c>
      <c r="CG1658">
        <v>4</v>
      </c>
      <c r="CH1658">
        <v>0</v>
      </c>
    </row>
    <row r="1659" spans="1:86">
      <c r="A1659">
        <v>4</v>
      </c>
      <c r="B1659">
        <v>2</v>
      </c>
      <c r="C1659">
        <v>140</v>
      </c>
      <c r="D1659">
        <v>40</v>
      </c>
      <c r="E1659">
        <v>0</v>
      </c>
      <c r="F1659" s="24">
        <f t="shared" si="127"/>
        <v>53</v>
      </c>
      <c r="G1659">
        <v>60</v>
      </c>
      <c r="H1659" s="24">
        <f t="shared" si="129"/>
        <v>15</v>
      </c>
      <c r="I1659" s="24">
        <f t="shared" si="131"/>
        <v>15</v>
      </c>
      <c r="J1659" s="24">
        <f t="shared" si="128"/>
        <v>180</v>
      </c>
      <c r="K1659" s="24" t="str">
        <f t="shared" si="130"/>
        <v>03</v>
      </c>
      <c r="L1659">
        <v>53</v>
      </c>
      <c r="M1659">
        <v>0</v>
      </c>
      <c r="N1659">
        <v>40</v>
      </c>
      <c r="O1659">
        <v>0</v>
      </c>
      <c r="P1659">
        <v>0</v>
      </c>
      <c r="Q1659" t="s">
        <v>18</v>
      </c>
      <c r="R1659">
        <v>31</v>
      </c>
      <c r="S1659">
        <v>15</v>
      </c>
      <c r="T1659">
        <v>4</v>
      </c>
      <c r="U1659">
        <v>1202</v>
      </c>
      <c r="V1659">
        <v>9.2999999999999999E-2</v>
      </c>
      <c r="W1659">
        <v>8.5599999999999996E-2</v>
      </c>
      <c r="X1659">
        <v>24</v>
      </c>
      <c r="Y1659">
        <v>0</v>
      </c>
      <c r="Z1659" t="s">
        <v>133</v>
      </c>
      <c r="AB1659">
        <v>0</v>
      </c>
      <c r="AC1659">
        <v>1</v>
      </c>
      <c r="AD1659">
        <v>113</v>
      </c>
      <c r="AE1659">
        <v>1</v>
      </c>
      <c r="AF1659">
        <v>1</v>
      </c>
      <c r="AG1659">
        <v>4</v>
      </c>
      <c r="AH1659">
        <v>0</v>
      </c>
      <c r="BA1659">
        <v>4</v>
      </c>
      <c r="BB1659">
        <v>2</v>
      </c>
      <c r="BC1659">
        <v>140</v>
      </c>
      <c r="BD1659">
        <v>40</v>
      </c>
      <c r="BE1659">
        <v>0</v>
      </c>
      <c r="BF1659">
        <v>5.3</v>
      </c>
      <c r="BG1659">
        <v>60</v>
      </c>
      <c r="BH1659">
        <v>35</v>
      </c>
      <c r="BI1659">
        <v>120</v>
      </c>
      <c r="BJ1659">
        <v>105</v>
      </c>
      <c r="BK1659">
        <v>0</v>
      </c>
      <c r="BL1659">
        <v>53</v>
      </c>
      <c r="BM1659">
        <v>0</v>
      </c>
      <c r="BN1659">
        <v>40</v>
      </c>
      <c r="BO1659">
        <v>0</v>
      </c>
      <c r="BP1659">
        <v>0</v>
      </c>
      <c r="BQ1659" t="s">
        <v>18</v>
      </c>
      <c r="BR1659">
        <v>31</v>
      </c>
      <c r="BS1659">
        <v>15</v>
      </c>
      <c r="BT1659">
        <v>4</v>
      </c>
      <c r="BU1659">
        <v>1202</v>
      </c>
      <c r="BV1659">
        <v>9.2999999999999999E-2</v>
      </c>
      <c r="BW1659">
        <v>8.5599999999999996E-2</v>
      </c>
      <c r="BX1659">
        <v>24</v>
      </c>
      <c r="BY1659">
        <v>0</v>
      </c>
      <c r="BZ1659" t="s">
        <v>133</v>
      </c>
      <c r="CB1659">
        <v>0</v>
      </c>
      <c r="CC1659">
        <v>1</v>
      </c>
      <c r="CD1659">
        <v>113</v>
      </c>
      <c r="CE1659">
        <v>1</v>
      </c>
      <c r="CF1659">
        <v>1</v>
      </c>
      <c r="CG1659">
        <v>4</v>
      </c>
      <c r="CH1659">
        <v>0</v>
      </c>
    </row>
    <row r="1660" spans="1:86">
      <c r="A1660">
        <v>5</v>
      </c>
      <c r="B1660">
        <v>1</v>
      </c>
      <c r="C1660">
        <v>60</v>
      </c>
      <c r="D1660">
        <v>35</v>
      </c>
      <c r="E1660">
        <v>0</v>
      </c>
      <c r="F1660" s="24">
        <f t="shared" si="127"/>
        <v>33</v>
      </c>
      <c r="G1660">
        <v>60</v>
      </c>
      <c r="H1660" s="24">
        <f t="shared" si="129"/>
        <v>15</v>
      </c>
      <c r="I1660" s="24">
        <f t="shared" si="131"/>
        <v>15</v>
      </c>
      <c r="J1660" s="24">
        <f t="shared" si="128"/>
        <v>180</v>
      </c>
      <c r="K1660" s="24" t="str">
        <f t="shared" si="130"/>
        <v>00</v>
      </c>
      <c r="L1660">
        <v>73</v>
      </c>
      <c r="M1660">
        <v>0</v>
      </c>
      <c r="N1660">
        <v>40</v>
      </c>
      <c r="O1660">
        <v>0</v>
      </c>
      <c r="P1660">
        <v>0</v>
      </c>
      <c r="Q1660" t="s">
        <v>18</v>
      </c>
      <c r="R1660">
        <v>31</v>
      </c>
      <c r="S1660">
        <v>15</v>
      </c>
      <c r="T1660">
        <v>4</v>
      </c>
      <c r="U1660">
        <v>2202</v>
      </c>
      <c r="V1660">
        <v>4.3999999999999997E-2</v>
      </c>
      <c r="W1660">
        <v>3.7999999999999999E-2</v>
      </c>
      <c r="X1660">
        <v>24</v>
      </c>
      <c r="Y1660">
        <v>0</v>
      </c>
      <c r="Z1660" t="s">
        <v>133</v>
      </c>
      <c r="AB1660">
        <v>4</v>
      </c>
      <c r="AC1660">
        <v>1</v>
      </c>
      <c r="AD1660">
        <v>113</v>
      </c>
      <c r="AE1660">
        <v>1</v>
      </c>
      <c r="AF1660">
        <v>1</v>
      </c>
      <c r="AG1660">
        <v>4</v>
      </c>
      <c r="AH1660">
        <v>0</v>
      </c>
      <c r="BA1660">
        <v>5</v>
      </c>
      <c r="BB1660">
        <v>1</v>
      </c>
      <c r="BC1660">
        <v>60</v>
      </c>
      <c r="BD1660">
        <v>35</v>
      </c>
      <c r="BE1660">
        <v>0</v>
      </c>
      <c r="BF1660">
        <v>3.3</v>
      </c>
      <c r="BG1660">
        <v>60</v>
      </c>
      <c r="BH1660">
        <v>35</v>
      </c>
      <c r="BI1660">
        <v>120</v>
      </c>
      <c r="BJ1660">
        <v>105</v>
      </c>
      <c r="BK1660">
        <v>0</v>
      </c>
      <c r="BL1660">
        <v>73</v>
      </c>
      <c r="BM1660">
        <v>0</v>
      </c>
      <c r="BN1660">
        <v>40</v>
      </c>
      <c r="BO1660">
        <v>0</v>
      </c>
      <c r="BP1660">
        <v>0</v>
      </c>
      <c r="BQ1660" t="s">
        <v>18</v>
      </c>
      <c r="BR1660">
        <v>31</v>
      </c>
      <c r="BS1660">
        <v>15</v>
      </c>
      <c r="BT1660">
        <v>4</v>
      </c>
      <c r="BU1660">
        <v>2202</v>
      </c>
      <c r="BV1660">
        <v>4.3999999999999997E-2</v>
      </c>
      <c r="BW1660">
        <v>3.7999999999999999E-2</v>
      </c>
      <c r="BX1660">
        <v>24</v>
      </c>
      <c r="BY1660">
        <v>0</v>
      </c>
      <c r="BZ1660" t="s">
        <v>133</v>
      </c>
      <c r="CB1660">
        <v>4</v>
      </c>
      <c r="CC1660">
        <v>1</v>
      </c>
      <c r="CD1660">
        <v>113</v>
      </c>
      <c r="CE1660">
        <v>1</v>
      </c>
      <c r="CF1660">
        <v>1</v>
      </c>
      <c r="CG1660">
        <v>4</v>
      </c>
      <c r="CH1660">
        <v>0</v>
      </c>
    </row>
    <row r="1661" spans="1:86">
      <c r="F1661" s="24" t="str">
        <f t="shared" si="127"/>
        <v/>
      </c>
      <c r="H1661" s="24" t="str">
        <f t="shared" si="129"/>
        <v/>
      </c>
      <c r="I1661" s="24" t="str">
        <f t="shared" si="131"/>
        <v/>
      </c>
      <c r="J1661" s="24" t="str">
        <f t="shared" si="128"/>
        <v/>
      </c>
      <c r="K1661" s="24" t="str">
        <f t="shared" si="130"/>
        <v/>
      </c>
      <c r="AC1661">
        <v>1</v>
      </c>
      <c r="AE1661">
        <v>1</v>
      </c>
      <c r="AF1661">
        <v>1</v>
      </c>
      <c r="AH1661">
        <v>0</v>
      </c>
      <c r="BK1661">
        <v>0</v>
      </c>
      <c r="CC1661">
        <v>1</v>
      </c>
      <c r="CE1661">
        <v>1</v>
      </c>
      <c r="CF1661">
        <v>1</v>
      </c>
      <c r="CH1661">
        <v>0</v>
      </c>
    </row>
    <row r="1662" spans="1:86">
      <c r="F1662" s="24" t="str">
        <f t="shared" si="127"/>
        <v/>
      </c>
      <c r="H1662" s="24" t="str">
        <f t="shared" si="129"/>
        <v/>
      </c>
      <c r="I1662" s="24" t="str">
        <f t="shared" si="131"/>
        <v/>
      </c>
      <c r="J1662" s="24" t="str">
        <f t="shared" si="128"/>
        <v/>
      </c>
      <c r="K1662" s="24" t="str">
        <f t="shared" si="130"/>
        <v/>
      </c>
      <c r="AC1662">
        <v>1</v>
      </c>
      <c r="AE1662">
        <v>1</v>
      </c>
      <c r="AF1662">
        <v>1</v>
      </c>
      <c r="AH1662">
        <v>0</v>
      </c>
      <c r="BK1662">
        <v>0</v>
      </c>
      <c r="CC1662">
        <v>1</v>
      </c>
      <c r="CE1662">
        <v>1</v>
      </c>
      <c r="CF1662">
        <v>1</v>
      </c>
      <c r="CH1662">
        <v>0</v>
      </c>
    </row>
    <row r="1663" spans="1:86">
      <c r="A1663">
        <v>2</v>
      </c>
      <c r="B1663">
        <v>9</v>
      </c>
      <c r="C1663">
        <v>300</v>
      </c>
      <c r="D1663">
        <v>55</v>
      </c>
      <c r="E1663">
        <v>0</v>
      </c>
      <c r="F1663" s="24">
        <f t="shared" si="127"/>
        <v>135</v>
      </c>
      <c r="G1663">
        <v>50</v>
      </c>
      <c r="H1663" s="24">
        <f t="shared" si="129"/>
        <v>15</v>
      </c>
      <c r="I1663" s="24">
        <f t="shared" si="131"/>
        <v>15</v>
      </c>
      <c r="J1663" s="24">
        <f t="shared" si="128"/>
        <v>180</v>
      </c>
      <c r="K1663" s="24" t="str">
        <f t="shared" si="130"/>
        <v>03</v>
      </c>
      <c r="L1663">
        <v>31</v>
      </c>
      <c r="M1663">
        <v>0</v>
      </c>
      <c r="N1663">
        <v>0</v>
      </c>
      <c r="O1663">
        <v>1</v>
      </c>
      <c r="P1663">
        <v>0</v>
      </c>
      <c r="Q1663" t="s">
        <v>18</v>
      </c>
      <c r="R1663">
        <v>21</v>
      </c>
      <c r="S1663">
        <v>10</v>
      </c>
      <c r="T1663">
        <v>3</v>
      </c>
      <c r="U1663">
        <v>1502</v>
      </c>
      <c r="V1663">
        <v>0.27400000000000002</v>
      </c>
      <c r="W1663">
        <v>0.24110000000000001</v>
      </c>
      <c r="X1663">
        <v>24</v>
      </c>
      <c r="Y1663">
        <v>0</v>
      </c>
      <c r="Z1663" t="s">
        <v>133</v>
      </c>
      <c r="AB1663">
        <v>0</v>
      </c>
      <c r="AC1663">
        <v>1</v>
      </c>
      <c r="AD1663">
        <v>135</v>
      </c>
      <c r="AE1663">
        <v>1</v>
      </c>
      <c r="AF1663">
        <v>1</v>
      </c>
      <c r="AG1663">
        <v>0.5</v>
      </c>
      <c r="AH1663">
        <v>0</v>
      </c>
      <c r="BA1663">
        <v>2</v>
      </c>
      <c r="BB1663">
        <v>9</v>
      </c>
      <c r="BC1663">
        <v>300</v>
      </c>
      <c r="BD1663">
        <v>55</v>
      </c>
      <c r="BE1663">
        <v>0</v>
      </c>
      <c r="BF1663">
        <v>13.4</v>
      </c>
      <c r="BG1663">
        <v>50</v>
      </c>
      <c r="BH1663">
        <v>35</v>
      </c>
      <c r="BI1663">
        <v>120</v>
      </c>
      <c r="BJ1663">
        <v>105</v>
      </c>
      <c r="BK1663">
        <v>0</v>
      </c>
      <c r="BL1663">
        <v>31</v>
      </c>
      <c r="BM1663">
        <v>0</v>
      </c>
      <c r="BN1663">
        <v>0</v>
      </c>
      <c r="BO1663">
        <v>1</v>
      </c>
      <c r="BP1663">
        <v>0</v>
      </c>
      <c r="BQ1663" t="s">
        <v>18</v>
      </c>
      <c r="BR1663">
        <v>21</v>
      </c>
      <c r="BS1663">
        <v>10</v>
      </c>
      <c r="BT1663">
        <v>3</v>
      </c>
      <c r="BU1663">
        <v>1502</v>
      </c>
      <c r="BV1663">
        <v>0.27400000000000002</v>
      </c>
      <c r="BW1663">
        <v>0.24110000000000001</v>
      </c>
      <c r="BX1663">
        <v>24</v>
      </c>
      <c r="BY1663">
        <v>0</v>
      </c>
      <c r="BZ1663" t="s">
        <v>133</v>
      </c>
      <c r="CB1663">
        <v>0</v>
      </c>
      <c r="CC1663">
        <v>1</v>
      </c>
      <c r="CD1663">
        <v>135</v>
      </c>
      <c r="CE1663">
        <v>1</v>
      </c>
      <c r="CF1663">
        <v>1</v>
      </c>
      <c r="CG1663">
        <v>0.5</v>
      </c>
      <c r="CH1663">
        <v>0</v>
      </c>
    </row>
    <row r="1664" spans="1:86">
      <c r="A1664">
        <v>3</v>
      </c>
      <c r="B1664">
        <v>8</v>
      </c>
      <c r="C1664">
        <v>200</v>
      </c>
      <c r="D1664">
        <v>40</v>
      </c>
      <c r="E1664">
        <v>0</v>
      </c>
      <c r="F1664" s="24">
        <f t="shared" si="127"/>
        <v>85</v>
      </c>
      <c r="G1664">
        <v>50</v>
      </c>
      <c r="H1664" s="24">
        <f t="shared" si="129"/>
        <v>15</v>
      </c>
      <c r="I1664" s="24">
        <f t="shared" si="131"/>
        <v>15</v>
      </c>
      <c r="J1664" s="24">
        <f t="shared" si="128"/>
        <v>180</v>
      </c>
      <c r="K1664" s="24" t="str">
        <f t="shared" si="130"/>
        <v>03</v>
      </c>
      <c r="L1664">
        <v>32</v>
      </c>
      <c r="M1664">
        <v>0</v>
      </c>
      <c r="N1664">
        <v>0</v>
      </c>
      <c r="O1664">
        <v>1</v>
      </c>
      <c r="P1664">
        <v>0</v>
      </c>
      <c r="Q1664" t="s">
        <v>18</v>
      </c>
      <c r="R1664">
        <v>31</v>
      </c>
      <c r="S1664">
        <v>15</v>
      </c>
      <c r="T1664">
        <v>4</v>
      </c>
      <c r="U1664">
        <v>1502</v>
      </c>
      <c r="V1664">
        <v>0.18</v>
      </c>
      <c r="W1664">
        <v>0.1638</v>
      </c>
      <c r="X1664">
        <v>24</v>
      </c>
      <c r="Y1664">
        <v>0</v>
      </c>
      <c r="Z1664" t="s">
        <v>133</v>
      </c>
      <c r="AB1664">
        <v>0</v>
      </c>
      <c r="AC1664">
        <v>1</v>
      </c>
      <c r="AD1664">
        <v>135</v>
      </c>
      <c r="AE1664">
        <v>1</v>
      </c>
      <c r="AF1664">
        <v>1</v>
      </c>
      <c r="AG1664">
        <v>0.5</v>
      </c>
      <c r="AH1664">
        <v>0</v>
      </c>
      <c r="BA1664">
        <v>3</v>
      </c>
      <c r="BB1664">
        <v>8</v>
      </c>
      <c r="BC1664">
        <v>200</v>
      </c>
      <c r="BD1664">
        <v>40</v>
      </c>
      <c r="BE1664">
        <v>0</v>
      </c>
      <c r="BF1664">
        <v>8.6</v>
      </c>
      <c r="BG1664">
        <v>50</v>
      </c>
      <c r="BH1664">
        <v>35</v>
      </c>
      <c r="BI1664">
        <v>120</v>
      </c>
      <c r="BJ1664">
        <v>105</v>
      </c>
      <c r="BK1664">
        <v>0</v>
      </c>
      <c r="BL1664">
        <v>32</v>
      </c>
      <c r="BM1664">
        <v>0</v>
      </c>
      <c r="BN1664">
        <v>0</v>
      </c>
      <c r="BO1664">
        <v>1</v>
      </c>
      <c r="BP1664">
        <v>0</v>
      </c>
      <c r="BQ1664" t="s">
        <v>18</v>
      </c>
      <c r="BR1664">
        <v>31</v>
      </c>
      <c r="BS1664">
        <v>15</v>
      </c>
      <c r="BT1664">
        <v>4</v>
      </c>
      <c r="BU1664">
        <v>1502</v>
      </c>
      <c r="BV1664">
        <v>0.18</v>
      </c>
      <c r="BW1664">
        <v>0.1638</v>
      </c>
      <c r="BX1664">
        <v>24</v>
      </c>
      <c r="BY1664">
        <v>0</v>
      </c>
      <c r="BZ1664" t="s">
        <v>133</v>
      </c>
      <c r="CB1664">
        <v>0</v>
      </c>
      <c r="CC1664">
        <v>1</v>
      </c>
      <c r="CD1664">
        <v>135</v>
      </c>
      <c r="CE1664">
        <v>1</v>
      </c>
      <c r="CF1664">
        <v>1</v>
      </c>
      <c r="CG1664">
        <v>0.5</v>
      </c>
      <c r="CH1664">
        <v>0</v>
      </c>
    </row>
    <row r="1665" spans="1:86">
      <c r="A1665">
        <v>4</v>
      </c>
      <c r="B1665">
        <v>7</v>
      </c>
      <c r="C1665">
        <v>140</v>
      </c>
      <c r="D1665">
        <v>40</v>
      </c>
      <c r="E1665">
        <v>0</v>
      </c>
      <c r="F1665" s="24">
        <f t="shared" si="127"/>
        <v>53</v>
      </c>
      <c r="G1665">
        <v>60</v>
      </c>
      <c r="H1665" s="24">
        <f t="shared" si="129"/>
        <v>15</v>
      </c>
      <c r="I1665" s="24">
        <f t="shared" si="131"/>
        <v>15</v>
      </c>
      <c r="J1665" s="24">
        <f t="shared" si="128"/>
        <v>180</v>
      </c>
      <c r="K1665" s="24" t="str">
        <f t="shared" si="130"/>
        <v>03</v>
      </c>
      <c r="L1665">
        <v>53</v>
      </c>
      <c r="M1665">
        <v>0</v>
      </c>
      <c r="N1665">
        <v>40</v>
      </c>
      <c r="O1665">
        <v>0</v>
      </c>
      <c r="P1665">
        <v>0</v>
      </c>
      <c r="Q1665" t="s">
        <v>18</v>
      </c>
      <c r="R1665">
        <v>31</v>
      </c>
      <c r="S1665">
        <v>15</v>
      </c>
      <c r="T1665">
        <v>4</v>
      </c>
      <c r="U1665">
        <v>1202</v>
      </c>
      <c r="V1665">
        <v>0.125</v>
      </c>
      <c r="W1665">
        <v>0.115</v>
      </c>
      <c r="X1665">
        <v>24</v>
      </c>
      <c r="Y1665">
        <v>0</v>
      </c>
      <c r="Z1665" t="s">
        <v>133</v>
      </c>
      <c r="AB1665">
        <v>0</v>
      </c>
      <c r="AC1665">
        <v>1</v>
      </c>
      <c r="AD1665">
        <v>135</v>
      </c>
      <c r="AE1665">
        <v>1</v>
      </c>
      <c r="AF1665">
        <v>1</v>
      </c>
      <c r="AG1665">
        <v>0.5</v>
      </c>
      <c r="AH1665">
        <v>0</v>
      </c>
      <c r="BA1665">
        <v>4</v>
      </c>
      <c r="BB1665">
        <v>7</v>
      </c>
      <c r="BC1665">
        <v>140</v>
      </c>
      <c r="BD1665">
        <v>40</v>
      </c>
      <c r="BE1665">
        <v>0</v>
      </c>
      <c r="BF1665">
        <v>5.3</v>
      </c>
      <c r="BG1665">
        <v>60</v>
      </c>
      <c r="BH1665">
        <v>35</v>
      </c>
      <c r="BI1665">
        <v>120</v>
      </c>
      <c r="BJ1665">
        <v>105</v>
      </c>
      <c r="BK1665">
        <v>0</v>
      </c>
      <c r="BL1665">
        <v>53</v>
      </c>
      <c r="BM1665">
        <v>0</v>
      </c>
      <c r="BN1665">
        <v>40</v>
      </c>
      <c r="BO1665">
        <v>0</v>
      </c>
      <c r="BP1665">
        <v>0</v>
      </c>
      <c r="BQ1665" t="s">
        <v>18</v>
      </c>
      <c r="BR1665">
        <v>31</v>
      </c>
      <c r="BS1665">
        <v>15</v>
      </c>
      <c r="BT1665">
        <v>4</v>
      </c>
      <c r="BU1665">
        <v>1202</v>
      </c>
      <c r="BV1665">
        <v>0.125</v>
      </c>
      <c r="BW1665">
        <v>0.115</v>
      </c>
      <c r="BX1665">
        <v>24</v>
      </c>
      <c r="BY1665">
        <v>0</v>
      </c>
      <c r="BZ1665" t="s">
        <v>133</v>
      </c>
      <c r="CB1665">
        <v>0</v>
      </c>
      <c r="CC1665">
        <v>1</v>
      </c>
      <c r="CD1665">
        <v>135</v>
      </c>
      <c r="CE1665">
        <v>1</v>
      </c>
      <c r="CF1665">
        <v>1</v>
      </c>
      <c r="CG1665">
        <v>0.5</v>
      </c>
      <c r="CH1665">
        <v>0</v>
      </c>
    </row>
    <row r="1666" spans="1:86">
      <c r="A1666">
        <v>5</v>
      </c>
      <c r="B1666">
        <v>6</v>
      </c>
      <c r="C1666">
        <v>70</v>
      </c>
      <c r="D1666">
        <v>25</v>
      </c>
      <c r="E1666">
        <v>0</v>
      </c>
      <c r="F1666" s="24">
        <f t="shared" si="127"/>
        <v>33</v>
      </c>
      <c r="G1666">
        <v>60</v>
      </c>
      <c r="H1666" s="24">
        <f t="shared" si="129"/>
        <v>15</v>
      </c>
      <c r="I1666" s="24">
        <f t="shared" si="131"/>
        <v>15</v>
      </c>
      <c r="J1666" s="24">
        <f t="shared" si="128"/>
        <v>180</v>
      </c>
      <c r="K1666" s="24" t="str">
        <f t="shared" si="130"/>
        <v>03</v>
      </c>
      <c r="L1666">
        <v>73</v>
      </c>
      <c r="M1666">
        <v>0</v>
      </c>
      <c r="N1666">
        <v>40</v>
      </c>
      <c r="O1666">
        <v>0</v>
      </c>
      <c r="P1666">
        <v>0</v>
      </c>
      <c r="Q1666" t="s">
        <v>18</v>
      </c>
      <c r="R1666">
        <v>31</v>
      </c>
      <c r="S1666">
        <v>15</v>
      </c>
      <c r="T1666">
        <v>4</v>
      </c>
      <c r="U1666">
        <v>1202</v>
      </c>
      <c r="V1666">
        <v>8.2000000000000003E-2</v>
      </c>
      <c r="W1666">
        <v>7.6300000000000007E-2</v>
      </c>
      <c r="X1666">
        <v>24</v>
      </c>
      <c r="Y1666">
        <v>0</v>
      </c>
      <c r="Z1666" t="s">
        <v>133</v>
      </c>
      <c r="AB1666">
        <v>4</v>
      </c>
      <c r="AC1666">
        <v>1</v>
      </c>
      <c r="AD1666">
        <v>135</v>
      </c>
      <c r="AE1666">
        <v>1</v>
      </c>
      <c r="AF1666">
        <v>1</v>
      </c>
      <c r="AG1666">
        <v>0.5</v>
      </c>
      <c r="AH1666">
        <v>0</v>
      </c>
      <c r="BA1666">
        <v>5</v>
      </c>
      <c r="BB1666">
        <v>6</v>
      </c>
      <c r="BC1666">
        <v>70</v>
      </c>
      <c r="BD1666">
        <v>25</v>
      </c>
      <c r="BE1666">
        <v>0</v>
      </c>
      <c r="BF1666">
        <v>3.3</v>
      </c>
      <c r="BG1666">
        <v>60</v>
      </c>
      <c r="BH1666">
        <v>35</v>
      </c>
      <c r="BI1666">
        <v>120</v>
      </c>
      <c r="BJ1666">
        <v>105</v>
      </c>
      <c r="BK1666">
        <v>0</v>
      </c>
      <c r="BL1666">
        <v>73</v>
      </c>
      <c r="BM1666">
        <v>0</v>
      </c>
      <c r="BN1666">
        <v>40</v>
      </c>
      <c r="BO1666">
        <v>0</v>
      </c>
      <c r="BP1666">
        <v>0</v>
      </c>
      <c r="BQ1666" t="s">
        <v>18</v>
      </c>
      <c r="BR1666">
        <v>31</v>
      </c>
      <c r="BS1666">
        <v>15</v>
      </c>
      <c r="BT1666">
        <v>4</v>
      </c>
      <c r="BU1666">
        <v>1202</v>
      </c>
      <c r="BV1666">
        <v>8.2000000000000003E-2</v>
      </c>
      <c r="BW1666">
        <v>7.6300000000000007E-2</v>
      </c>
      <c r="BX1666">
        <v>24</v>
      </c>
      <c r="BY1666">
        <v>0</v>
      </c>
      <c r="BZ1666" t="s">
        <v>133</v>
      </c>
      <c r="CB1666">
        <v>4</v>
      </c>
      <c r="CC1666">
        <v>1</v>
      </c>
      <c r="CD1666">
        <v>135</v>
      </c>
      <c r="CE1666">
        <v>1</v>
      </c>
      <c r="CF1666">
        <v>1</v>
      </c>
      <c r="CG1666">
        <v>0.5</v>
      </c>
      <c r="CH1666">
        <v>0</v>
      </c>
    </row>
    <row r="1667" spans="1:86">
      <c r="A1667">
        <v>6</v>
      </c>
      <c r="B1667">
        <v>5</v>
      </c>
      <c r="C1667">
        <v>40</v>
      </c>
      <c r="D1667">
        <v>20</v>
      </c>
      <c r="E1667">
        <v>0</v>
      </c>
      <c r="F1667" s="24">
        <f t="shared" ref="F1667:F1730" si="132">IF(BF1667="","",IF(OR(ROUND(MOD(BF1667,1),1)=0.2,ROUND(MOD(BF1667,1),1)=0.4,ROUND(MOD(BF1667,1),1)=0.7),BF1667+0.1,IF(OR(ROUND(MOD(BF1667,1),1)=0.1,ROUND(MOD(BF1667,1),1)=0.6,ROUND(MOD(BF1667,1),1)=0.9),BF1667-0.1,BF1667))*10)</f>
        <v>23</v>
      </c>
      <c r="G1667">
        <v>70</v>
      </c>
      <c r="H1667" s="24">
        <f t="shared" si="129"/>
        <v>15</v>
      </c>
      <c r="I1667" s="24">
        <f t="shared" si="131"/>
        <v>18</v>
      </c>
      <c r="J1667" s="24">
        <f t="shared" ref="J1667:J1730" si="133">IF(BJ1667="","",IF(BJ1667&gt;100,100+IF(RIGHT(BJ1667,1)*25&gt;=100,80,RIGHT(BJ1667,1)*25),IF(RIGHT(BJ1667,1)*25&gt;=100,80,RIGHT(BJ1667,1)*25)))</f>
        <v>180</v>
      </c>
      <c r="K1667" s="24" t="str">
        <f t="shared" si="130"/>
        <v>00</v>
      </c>
      <c r="L1667">
        <v>73</v>
      </c>
      <c r="M1667">
        <v>0</v>
      </c>
      <c r="N1667">
        <v>40</v>
      </c>
      <c r="O1667">
        <v>0</v>
      </c>
      <c r="P1667">
        <v>0</v>
      </c>
      <c r="Q1667" t="s">
        <v>18</v>
      </c>
      <c r="R1667">
        <v>31</v>
      </c>
      <c r="S1667">
        <v>15</v>
      </c>
      <c r="T1667">
        <v>4</v>
      </c>
      <c r="U1667">
        <v>2202</v>
      </c>
      <c r="V1667">
        <v>5.1999999999999998E-2</v>
      </c>
      <c r="W1667">
        <v>5.1999999999999998E-2</v>
      </c>
      <c r="X1667">
        <v>24</v>
      </c>
      <c r="Y1667">
        <v>0</v>
      </c>
      <c r="Z1667" t="s">
        <v>133</v>
      </c>
      <c r="AB1667">
        <v>2.8</v>
      </c>
      <c r="AC1667">
        <v>1</v>
      </c>
      <c r="AD1667">
        <v>135</v>
      </c>
      <c r="AE1667">
        <v>1</v>
      </c>
      <c r="AF1667">
        <v>1</v>
      </c>
      <c r="AG1667">
        <v>0.5</v>
      </c>
      <c r="AH1667">
        <v>0</v>
      </c>
      <c r="BA1667">
        <v>6</v>
      </c>
      <c r="BB1667">
        <v>5</v>
      </c>
      <c r="BC1667">
        <v>40</v>
      </c>
      <c r="BD1667">
        <v>20</v>
      </c>
      <c r="BE1667">
        <v>0</v>
      </c>
      <c r="BF1667">
        <v>2.2999999999999998</v>
      </c>
      <c r="BG1667">
        <v>70</v>
      </c>
      <c r="BH1667">
        <v>35</v>
      </c>
      <c r="BI1667">
        <v>140</v>
      </c>
      <c r="BJ1667">
        <v>105</v>
      </c>
      <c r="BK1667">
        <v>0</v>
      </c>
      <c r="BL1667">
        <v>73</v>
      </c>
      <c r="BM1667">
        <v>0</v>
      </c>
      <c r="BN1667">
        <v>40</v>
      </c>
      <c r="BO1667">
        <v>0</v>
      </c>
      <c r="BP1667">
        <v>0</v>
      </c>
      <c r="BQ1667" t="s">
        <v>18</v>
      </c>
      <c r="BR1667">
        <v>31</v>
      </c>
      <c r="BS1667">
        <v>15</v>
      </c>
      <c r="BT1667">
        <v>4</v>
      </c>
      <c r="BU1667">
        <v>2202</v>
      </c>
      <c r="BV1667">
        <v>5.1999999999999998E-2</v>
      </c>
      <c r="BW1667">
        <v>5.1999999999999998E-2</v>
      </c>
      <c r="BX1667">
        <v>24</v>
      </c>
      <c r="BY1667">
        <v>0</v>
      </c>
      <c r="BZ1667" t="s">
        <v>133</v>
      </c>
      <c r="CB1667">
        <v>2.8</v>
      </c>
      <c r="CC1667">
        <v>1</v>
      </c>
      <c r="CD1667">
        <v>135</v>
      </c>
      <c r="CE1667">
        <v>1</v>
      </c>
      <c r="CF1667">
        <v>1</v>
      </c>
      <c r="CG1667">
        <v>0.5</v>
      </c>
      <c r="CH1667">
        <v>0</v>
      </c>
    </row>
    <row r="1668" spans="1:86">
      <c r="A1668">
        <v>7</v>
      </c>
      <c r="B1668">
        <v>4</v>
      </c>
      <c r="C1668">
        <v>10</v>
      </c>
      <c r="D1668">
        <v>9</v>
      </c>
      <c r="E1668">
        <v>0</v>
      </c>
      <c r="F1668" s="24">
        <f t="shared" si="132"/>
        <v>15</v>
      </c>
      <c r="G1668">
        <v>80</v>
      </c>
      <c r="H1668" s="24">
        <f t="shared" ref="H1668:H1731" si="134">IF(BH1668="","",IF(ROUNDUP((BH1668/100)*IF(BJ1668&gt;100,RIGHT(BJ1668,2),BJ1668)*250*4/60*2/IF(BK1668&gt;=10,10,1),0)&gt;15,15,ROUNDUP((BH1668/100)*IF(BJ1668&gt;100,RIGHT(BJ1668,2),BJ1668)*250*4/60*2/IF(BK1668&gt;=10,10,1),0)))</f>
        <v>15</v>
      </c>
      <c r="I1668" s="24">
        <f t="shared" si="131"/>
        <v>18</v>
      </c>
      <c r="J1668" s="24">
        <f t="shared" si="133"/>
        <v>180</v>
      </c>
      <c r="K1668" s="24" t="str">
        <f t="shared" ref="K1668:K1731" si="135">TEXT(IF(W1668=0,"",IF(BK1668&gt;=10,LEFT(BK1668,1),0)&amp;IF(V1668&gt;=0.06,3,0)),"00")</f>
        <v>00</v>
      </c>
      <c r="L1668">
        <v>73</v>
      </c>
      <c r="M1668">
        <v>0</v>
      </c>
      <c r="N1668">
        <v>40</v>
      </c>
      <c r="O1668">
        <v>0</v>
      </c>
      <c r="P1668">
        <v>0</v>
      </c>
      <c r="Q1668" t="s">
        <v>18</v>
      </c>
      <c r="R1668">
        <v>31</v>
      </c>
      <c r="S1668">
        <v>15</v>
      </c>
      <c r="T1668">
        <v>5</v>
      </c>
      <c r="U1668">
        <v>2202</v>
      </c>
      <c r="V1668">
        <v>0.03</v>
      </c>
      <c r="W1668">
        <v>3.3000000000000002E-2</v>
      </c>
      <c r="X1668">
        <v>24</v>
      </c>
      <c r="Y1668">
        <v>0</v>
      </c>
      <c r="Z1668" t="s">
        <v>133</v>
      </c>
      <c r="AB1668">
        <v>2</v>
      </c>
      <c r="AC1668">
        <v>1</v>
      </c>
      <c r="AD1668">
        <v>135</v>
      </c>
      <c r="AE1668">
        <v>1</v>
      </c>
      <c r="AF1668">
        <v>1</v>
      </c>
      <c r="AG1668">
        <v>0.5</v>
      </c>
      <c r="AH1668">
        <v>0</v>
      </c>
      <c r="BA1668">
        <v>7</v>
      </c>
      <c r="BB1668">
        <v>4</v>
      </c>
      <c r="BC1668">
        <v>10</v>
      </c>
      <c r="BD1668">
        <v>9</v>
      </c>
      <c r="BE1668">
        <v>0</v>
      </c>
      <c r="BF1668">
        <v>1.5</v>
      </c>
      <c r="BG1668">
        <v>80</v>
      </c>
      <c r="BH1668">
        <v>35</v>
      </c>
      <c r="BI1668">
        <v>140</v>
      </c>
      <c r="BJ1668">
        <v>105</v>
      </c>
      <c r="BK1668">
        <v>0</v>
      </c>
      <c r="BL1668">
        <v>73</v>
      </c>
      <c r="BM1668">
        <v>0</v>
      </c>
      <c r="BN1668">
        <v>40</v>
      </c>
      <c r="BO1668">
        <v>0</v>
      </c>
      <c r="BP1668">
        <v>0</v>
      </c>
      <c r="BQ1668" t="s">
        <v>18</v>
      </c>
      <c r="BR1668">
        <v>31</v>
      </c>
      <c r="BS1668">
        <v>15</v>
      </c>
      <c r="BT1668">
        <v>5</v>
      </c>
      <c r="BU1668">
        <v>2202</v>
      </c>
      <c r="BV1668">
        <v>0.03</v>
      </c>
      <c r="BW1668">
        <v>3.3000000000000002E-2</v>
      </c>
      <c r="BX1668">
        <v>24</v>
      </c>
      <c r="BY1668">
        <v>0</v>
      </c>
      <c r="BZ1668" t="s">
        <v>133</v>
      </c>
      <c r="CB1668">
        <v>2</v>
      </c>
      <c r="CC1668">
        <v>1</v>
      </c>
      <c r="CD1668">
        <v>135</v>
      </c>
      <c r="CE1668">
        <v>1</v>
      </c>
      <c r="CF1668">
        <v>1</v>
      </c>
      <c r="CG1668">
        <v>0.5</v>
      </c>
      <c r="CH1668">
        <v>0</v>
      </c>
    </row>
    <row r="1669" spans="1:86">
      <c r="A1669">
        <v>8</v>
      </c>
      <c r="B1669">
        <v>3</v>
      </c>
      <c r="C1669">
        <v>7</v>
      </c>
      <c r="D1669">
        <v>9</v>
      </c>
      <c r="E1669">
        <v>0</v>
      </c>
      <c r="F1669" s="24">
        <f t="shared" si="132"/>
        <v>7.9999999999999991</v>
      </c>
      <c r="G1669">
        <v>95</v>
      </c>
      <c r="H1669" s="24">
        <f t="shared" si="134"/>
        <v>15</v>
      </c>
      <c r="I1669" s="24">
        <f t="shared" si="131"/>
        <v>20</v>
      </c>
      <c r="J1669" s="24">
        <f t="shared" si="133"/>
        <v>180</v>
      </c>
      <c r="K1669" s="24" t="str">
        <f t="shared" si="135"/>
        <v>00</v>
      </c>
      <c r="L1669">
        <v>73</v>
      </c>
      <c r="M1669">
        <v>0</v>
      </c>
      <c r="N1669">
        <v>0</v>
      </c>
      <c r="O1669">
        <v>0</v>
      </c>
      <c r="P1669">
        <v>0</v>
      </c>
      <c r="Q1669" t="s">
        <v>18</v>
      </c>
      <c r="R1669">
        <v>31</v>
      </c>
      <c r="S1669">
        <v>15</v>
      </c>
      <c r="T1669">
        <v>5</v>
      </c>
      <c r="U1669">
        <v>2202</v>
      </c>
      <c r="V1669">
        <v>1.7999999999999999E-2</v>
      </c>
      <c r="W1669">
        <v>2.3E-2</v>
      </c>
      <c r="X1669">
        <v>24</v>
      </c>
      <c r="Y1669">
        <v>0</v>
      </c>
      <c r="Z1669" t="s">
        <v>133</v>
      </c>
      <c r="AB1669">
        <v>1.1200000000000001</v>
      </c>
      <c r="AC1669">
        <v>1</v>
      </c>
      <c r="AD1669">
        <v>135</v>
      </c>
      <c r="AE1669">
        <v>1</v>
      </c>
      <c r="AF1669">
        <v>1</v>
      </c>
      <c r="AG1669">
        <v>0.5</v>
      </c>
      <c r="AH1669">
        <v>0</v>
      </c>
      <c r="BA1669">
        <v>8</v>
      </c>
      <c r="BB1669">
        <v>3</v>
      </c>
      <c r="BC1669">
        <v>7</v>
      </c>
      <c r="BD1669">
        <v>9</v>
      </c>
      <c r="BE1669">
        <v>0</v>
      </c>
      <c r="BF1669">
        <v>0.7</v>
      </c>
      <c r="BG1669">
        <v>95</v>
      </c>
      <c r="BH1669">
        <v>35</v>
      </c>
      <c r="BI1669">
        <v>160</v>
      </c>
      <c r="BJ1669">
        <v>105</v>
      </c>
      <c r="BK1669">
        <v>0</v>
      </c>
      <c r="BL1669">
        <v>73</v>
      </c>
      <c r="BM1669">
        <v>0</v>
      </c>
      <c r="BN1669">
        <v>0</v>
      </c>
      <c r="BO1669">
        <v>0</v>
      </c>
      <c r="BP1669">
        <v>0</v>
      </c>
      <c r="BQ1669" t="s">
        <v>18</v>
      </c>
      <c r="BR1669">
        <v>31</v>
      </c>
      <c r="BS1669">
        <v>15</v>
      </c>
      <c r="BT1669">
        <v>5</v>
      </c>
      <c r="BU1669">
        <v>2202</v>
      </c>
      <c r="BV1669">
        <v>1.7999999999999999E-2</v>
      </c>
      <c r="BW1669">
        <v>2.3E-2</v>
      </c>
      <c r="BX1669">
        <v>24</v>
      </c>
      <c r="BY1669">
        <v>0</v>
      </c>
      <c r="BZ1669" t="s">
        <v>133</v>
      </c>
      <c r="CB1669">
        <v>1.1200000000000001</v>
      </c>
      <c r="CC1669">
        <v>1</v>
      </c>
      <c r="CD1669">
        <v>135</v>
      </c>
      <c r="CE1669">
        <v>1</v>
      </c>
      <c r="CF1669">
        <v>1</v>
      </c>
      <c r="CG1669">
        <v>0.5</v>
      </c>
      <c r="CH1669">
        <v>0</v>
      </c>
    </row>
    <row r="1670" spans="1:86">
      <c r="A1670">
        <v>9</v>
      </c>
      <c r="B1670">
        <v>802</v>
      </c>
      <c r="C1670">
        <v>1</v>
      </c>
      <c r="D1670">
        <v>9</v>
      </c>
      <c r="E1670">
        <v>0</v>
      </c>
      <c r="F1670" s="24">
        <f t="shared" si="132"/>
        <v>15</v>
      </c>
      <c r="G1670">
        <v>110</v>
      </c>
      <c r="H1670" s="24">
        <f t="shared" si="134"/>
        <v>15</v>
      </c>
      <c r="I1670" s="24">
        <f t="shared" si="131"/>
        <v>20</v>
      </c>
      <c r="J1670" s="24">
        <f t="shared" si="133"/>
        <v>180</v>
      </c>
      <c r="K1670" s="24" t="str">
        <f t="shared" si="135"/>
        <v>00</v>
      </c>
      <c r="L1670">
        <v>73</v>
      </c>
      <c r="M1670">
        <v>0</v>
      </c>
      <c r="N1670">
        <v>0</v>
      </c>
      <c r="O1670">
        <v>10</v>
      </c>
      <c r="P1670">
        <v>3</v>
      </c>
      <c r="Q1670" t="s">
        <v>19</v>
      </c>
      <c r="R1670">
        <v>32</v>
      </c>
      <c r="S1670">
        <v>30</v>
      </c>
      <c r="T1670">
        <v>5</v>
      </c>
      <c r="U1670">
        <v>2202</v>
      </c>
      <c r="V1670">
        <v>-7.0000000000000001E-3</v>
      </c>
      <c r="W1670">
        <v>2.5999999999999999E-2</v>
      </c>
      <c r="X1670">
        <v>24</v>
      </c>
      <c r="Y1670">
        <v>0.6</v>
      </c>
      <c r="Z1670" t="s">
        <v>57</v>
      </c>
      <c r="AA1670">
        <v>22400</v>
      </c>
      <c r="AB1670">
        <v>0.63</v>
      </c>
      <c r="AC1670">
        <v>1</v>
      </c>
      <c r="AD1670">
        <v>135</v>
      </c>
      <c r="AE1670">
        <v>1</v>
      </c>
      <c r="AF1670">
        <v>1</v>
      </c>
      <c r="AG1670">
        <v>0.5</v>
      </c>
      <c r="AH1670">
        <v>0</v>
      </c>
      <c r="BA1670">
        <v>9</v>
      </c>
      <c r="BB1670">
        <v>802</v>
      </c>
      <c r="BC1670">
        <v>1</v>
      </c>
      <c r="BD1670">
        <v>9</v>
      </c>
      <c r="BE1670">
        <v>0</v>
      </c>
      <c r="BF1670">
        <v>1.4</v>
      </c>
      <c r="BG1670">
        <v>110</v>
      </c>
      <c r="BH1670">
        <v>35</v>
      </c>
      <c r="BI1670">
        <v>160</v>
      </c>
      <c r="BJ1670">
        <v>105</v>
      </c>
      <c r="BK1670">
        <v>0</v>
      </c>
      <c r="BL1670">
        <v>73</v>
      </c>
      <c r="BM1670">
        <v>0</v>
      </c>
      <c r="BN1670">
        <v>0</v>
      </c>
      <c r="BO1670">
        <v>10</v>
      </c>
      <c r="BP1670">
        <v>3</v>
      </c>
      <c r="BQ1670" t="s">
        <v>19</v>
      </c>
      <c r="BR1670">
        <v>32</v>
      </c>
      <c r="BS1670">
        <v>30</v>
      </c>
      <c r="BT1670">
        <v>5</v>
      </c>
      <c r="BU1670">
        <v>2202</v>
      </c>
      <c r="BV1670">
        <v>-7.0000000000000001E-3</v>
      </c>
      <c r="BW1670">
        <v>2.5999999999999999E-2</v>
      </c>
      <c r="BX1670">
        <v>24</v>
      </c>
      <c r="BY1670">
        <v>0.6</v>
      </c>
      <c r="BZ1670" t="s">
        <v>57</v>
      </c>
      <c r="CA1670">
        <v>22400</v>
      </c>
      <c r="CB1670">
        <v>0.63</v>
      </c>
      <c r="CC1670">
        <v>1</v>
      </c>
      <c r="CD1670">
        <v>135</v>
      </c>
      <c r="CE1670">
        <v>1</v>
      </c>
      <c r="CF1670">
        <v>1</v>
      </c>
      <c r="CG1670">
        <v>0.5</v>
      </c>
      <c r="CH1670">
        <v>0</v>
      </c>
    </row>
    <row r="1671" spans="1:86">
      <c r="A1671">
        <v>10</v>
      </c>
      <c r="B1671">
        <v>802</v>
      </c>
      <c r="C1671">
        <v>1</v>
      </c>
      <c r="D1671">
        <v>9</v>
      </c>
      <c r="E1671">
        <v>0</v>
      </c>
      <c r="F1671" s="24">
        <f t="shared" si="132"/>
        <v>15</v>
      </c>
      <c r="G1671">
        <v>110</v>
      </c>
      <c r="H1671" s="24">
        <f t="shared" si="134"/>
        <v>15</v>
      </c>
      <c r="I1671" s="24">
        <f t="shared" si="131"/>
        <v>20</v>
      </c>
      <c r="J1671" s="24">
        <f t="shared" si="133"/>
        <v>180</v>
      </c>
      <c r="K1671" s="24" t="str">
        <f t="shared" si="135"/>
        <v>00</v>
      </c>
      <c r="L1671">
        <v>73</v>
      </c>
      <c r="M1671">
        <v>0</v>
      </c>
      <c r="N1671">
        <v>0</v>
      </c>
      <c r="O1671">
        <v>10</v>
      </c>
      <c r="P1671">
        <v>3</v>
      </c>
      <c r="Q1671" t="s">
        <v>19</v>
      </c>
      <c r="R1671">
        <v>32</v>
      </c>
      <c r="S1671">
        <v>30</v>
      </c>
      <c r="T1671">
        <v>5</v>
      </c>
      <c r="U1671">
        <v>2202</v>
      </c>
      <c r="V1671">
        <v>1.2999999999999999E-2</v>
      </c>
      <c r="W1671">
        <v>1.11E-2</v>
      </c>
      <c r="X1671">
        <v>24</v>
      </c>
      <c r="Y1671">
        <v>0.6</v>
      </c>
      <c r="Z1671" t="s">
        <v>57</v>
      </c>
      <c r="AA1671">
        <v>448</v>
      </c>
      <c r="AB1671">
        <v>0.63</v>
      </c>
      <c r="AC1671">
        <v>1</v>
      </c>
      <c r="AD1671">
        <v>135</v>
      </c>
      <c r="AE1671">
        <v>1</v>
      </c>
      <c r="AF1671">
        <v>1</v>
      </c>
      <c r="AG1671">
        <v>0.5</v>
      </c>
      <c r="AH1671">
        <v>0</v>
      </c>
      <c r="BA1671">
        <v>10</v>
      </c>
      <c r="BB1671">
        <v>802</v>
      </c>
      <c r="BC1671">
        <v>1</v>
      </c>
      <c r="BD1671">
        <v>9</v>
      </c>
      <c r="BE1671">
        <v>0</v>
      </c>
      <c r="BF1671">
        <v>1.4</v>
      </c>
      <c r="BG1671">
        <v>110</v>
      </c>
      <c r="BH1671">
        <v>35</v>
      </c>
      <c r="BI1671">
        <v>160</v>
      </c>
      <c r="BJ1671">
        <v>105</v>
      </c>
      <c r="BK1671">
        <v>0</v>
      </c>
      <c r="BL1671">
        <v>73</v>
      </c>
      <c r="BM1671">
        <v>0</v>
      </c>
      <c r="BN1671">
        <v>0</v>
      </c>
      <c r="BO1671">
        <v>10</v>
      </c>
      <c r="BP1671">
        <v>3</v>
      </c>
      <c r="BQ1671" t="s">
        <v>19</v>
      </c>
      <c r="BR1671">
        <v>32</v>
      </c>
      <c r="BS1671">
        <v>30</v>
      </c>
      <c r="BT1671">
        <v>5</v>
      </c>
      <c r="BU1671">
        <v>2202</v>
      </c>
      <c r="BV1671">
        <v>1.2999999999999999E-2</v>
      </c>
      <c r="BW1671">
        <v>1.11E-2</v>
      </c>
      <c r="BX1671">
        <v>24</v>
      </c>
      <c r="BY1671">
        <v>0.6</v>
      </c>
      <c r="BZ1671" t="s">
        <v>57</v>
      </c>
      <c r="CA1671">
        <v>448</v>
      </c>
      <c r="CB1671">
        <v>0.63</v>
      </c>
      <c r="CC1671">
        <v>1</v>
      </c>
      <c r="CD1671">
        <v>135</v>
      </c>
      <c r="CE1671">
        <v>1</v>
      </c>
      <c r="CF1671">
        <v>1</v>
      </c>
      <c r="CG1671">
        <v>0.5</v>
      </c>
      <c r="CH1671">
        <v>0</v>
      </c>
    </row>
    <row r="1672" spans="1:86">
      <c r="A1672">
        <v>11</v>
      </c>
      <c r="B1672">
        <v>801</v>
      </c>
      <c r="C1672">
        <v>1</v>
      </c>
      <c r="D1672">
        <v>9</v>
      </c>
      <c r="E1672">
        <v>0</v>
      </c>
      <c r="F1672" s="24">
        <f t="shared" si="132"/>
        <v>15</v>
      </c>
      <c r="G1672">
        <v>110</v>
      </c>
      <c r="H1672" s="24">
        <f t="shared" si="134"/>
        <v>15</v>
      </c>
      <c r="I1672" s="24">
        <f t="shared" si="131"/>
        <v>20</v>
      </c>
      <c r="J1672" s="24">
        <f t="shared" si="133"/>
        <v>180</v>
      </c>
      <c r="K1672" s="24" t="str">
        <f t="shared" si="135"/>
        <v>00</v>
      </c>
      <c r="L1672">
        <v>73</v>
      </c>
      <c r="M1672">
        <v>0</v>
      </c>
      <c r="N1672">
        <v>40</v>
      </c>
      <c r="O1672">
        <v>10</v>
      </c>
      <c r="P1672">
        <v>2</v>
      </c>
      <c r="Q1672" t="s">
        <v>19</v>
      </c>
      <c r="R1672">
        <v>32</v>
      </c>
      <c r="S1672">
        <v>30</v>
      </c>
      <c r="T1672">
        <v>5</v>
      </c>
      <c r="U1672">
        <v>3202</v>
      </c>
      <c r="V1672">
        <v>-0.01</v>
      </c>
      <c r="W1672">
        <v>2.3E-2</v>
      </c>
      <c r="X1672">
        <v>24</v>
      </c>
      <c r="Y1672">
        <v>1.2</v>
      </c>
      <c r="Z1672" t="s">
        <v>57</v>
      </c>
      <c r="AA1672">
        <v>44800</v>
      </c>
      <c r="AB1672">
        <v>0.5</v>
      </c>
      <c r="AC1672">
        <v>1</v>
      </c>
      <c r="AD1672">
        <v>135</v>
      </c>
      <c r="AE1672">
        <v>1</v>
      </c>
      <c r="AF1672">
        <v>1</v>
      </c>
      <c r="AG1672">
        <v>0.5</v>
      </c>
      <c r="AH1672">
        <v>0</v>
      </c>
      <c r="BA1672">
        <v>11</v>
      </c>
      <c r="BB1672">
        <v>801</v>
      </c>
      <c r="BC1672">
        <v>1</v>
      </c>
      <c r="BD1672">
        <v>9</v>
      </c>
      <c r="BE1672">
        <v>0</v>
      </c>
      <c r="BF1672">
        <v>1.4</v>
      </c>
      <c r="BG1672">
        <v>110</v>
      </c>
      <c r="BH1672">
        <v>35</v>
      </c>
      <c r="BI1672">
        <v>160</v>
      </c>
      <c r="BJ1672">
        <v>105</v>
      </c>
      <c r="BK1672">
        <v>0</v>
      </c>
      <c r="BL1672">
        <v>73</v>
      </c>
      <c r="BM1672">
        <v>0</v>
      </c>
      <c r="BN1672">
        <v>40</v>
      </c>
      <c r="BO1672">
        <v>10</v>
      </c>
      <c r="BP1672">
        <v>2</v>
      </c>
      <c r="BQ1672" t="s">
        <v>19</v>
      </c>
      <c r="BR1672">
        <v>32</v>
      </c>
      <c r="BS1672">
        <v>30</v>
      </c>
      <c r="BT1672">
        <v>5</v>
      </c>
      <c r="BU1672">
        <v>3202</v>
      </c>
      <c r="BV1672">
        <v>-0.01</v>
      </c>
      <c r="BW1672">
        <v>2.3E-2</v>
      </c>
      <c r="BX1672">
        <v>24</v>
      </c>
      <c r="BY1672">
        <v>1.2</v>
      </c>
      <c r="BZ1672" t="s">
        <v>57</v>
      </c>
      <c r="CA1672">
        <v>44800</v>
      </c>
      <c r="CB1672">
        <v>0.5</v>
      </c>
      <c r="CC1672">
        <v>1</v>
      </c>
      <c r="CD1672">
        <v>135</v>
      </c>
      <c r="CE1672">
        <v>1</v>
      </c>
      <c r="CF1672">
        <v>1</v>
      </c>
      <c r="CG1672">
        <v>0.5</v>
      </c>
      <c r="CH1672">
        <v>0</v>
      </c>
    </row>
    <row r="1673" spans="1:86">
      <c r="A1673">
        <v>12</v>
      </c>
      <c r="B1673">
        <v>801</v>
      </c>
      <c r="C1673">
        <v>1</v>
      </c>
      <c r="D1673">
        <v>9</v>
      </c>
      <c r="E1673">
        <v>0</v>
      </c>
      <c r="F1673" s="24">
        <f t="shared" si="132"/>
        <v>15</v>
      </c>
      <c r="G1673">
        <v>110</v>
      </c>
      <c r="H1673" s="24">
        <f t="shared" si="134"/>
        <v>15</v>
      </c>
      <c r="I1673" s="24">
        <f t="shared" si="131"/>
        <v>20</v>
      </c>
      <c r="J1673" s="24">
        <f t="shared" si="133"/>
        <v>180</v>
      </c>
      <c r="K1673" s="24" t="str">
        <f t="shared" si="135"/>
        <v>00</v>
      </c>
      <c r="L1673">
        <v>73</v>
      </c>
      <c r="M1673">
        <v>0</v>
      </c>
      <c r="N1673">
        <v>40</v>
      </c>
      <c r="O1673">
        <v>10</v>
      </c>
      <c r="P1673">
        <v>2</v>
      </c>
      <c r="Q1673" t="s">
        <v>19</v>
      </c>
      <c r="R1673">
        <v>32</v>
      </c>
      <c r="S1673">
        <v>30</v>
      </c>
      <c r="T1673">
        <v>5</v>
      </c>
      <c r="U1673">
        <v>3202</v>
      </c>
      <c r="V1673">
        <v>0.01</v>
      </c>
      <c r="W1673">
        <v>8.0000000000000002E-3</v>
      </c>
      <c r="X1673">
        <v>24</v>
      </c>
      <c r="Y1673">
        <v>1.2</v>
      </c>
      <c r="Z1673" t="s">
        <v>57</v>
      </c>
      <c r="AA1673">
        <v>936</v>
      </c>
      <c r="AB1673">
        <v>0.5</v>
      </c>
      <c r="AC1673">
        <v>1</v>
      </c>
      <c r="AD1673">
        <v>135</v>
      </c>
      <c r="AE1673">
        <v>1</v>
      </c>
      <c r="AF1673">
        <v>1</v>
      </c>
      <c r="AG1673">
        <v>0.5</v>
      </c>
      <c r="AH1673">
        <v>0</v>
      </c>
      <c r="BA1673">
        <v>12</v>
      </c>
      <c r="BB1673">
        <v>801</v>
      </c>
      <c r="BC1673">
        <v>1</v>
      </c>
      <c r="BD1673">
        <v>9</v>
      </c>
      <c r="BE1673">
        <v>0</v>
      </c>
      <c r="BF1673">
        <v>1.4</v>
      </c>
      <c r="BG1673">
        <v>110</v>
      </c>
      <c r="BH1673">
        <v>35</v>
      </c>
      <c r="BI1673">
        <v>160</v>
      </c>
      <c r="BJ1673">
        <v>105</v>
      </c>
      <c r="BK1673">
        <v>0</v>
      </c>
      <c r="BL1673">
        <v>73</v>
      </c>
      <c r="BM1673">
        <v>0</v>
      </c>
      <c r="BN1673">
        <v>40</v>
      </c>
      <c r="BO1673">
        <v>10</v>
      </c>
      <c r="BP1673">
        <v>2</v>
      </c>
      <c r="BQ1673" t="s">
        <v>19</v>
      </c>
      <c r="BR1673">
        <v>32</v>
      </c>
      <c r="BS1673">
        <v>30</v>
      </c>
      <c r="BT1673">
        <v>5</v>
      </c>
      <c r="BU1673">
        <v>3202</v>
      </c>
      <c r="BV1673">
        <v>0.01</v>
      </c>
      <c r="BW1673">
        <v>8.0000000000000002E-3</v>
      </c>
      <c r="BX1673">
        <v>24</v>
      </c>
      <c r="BY1673">
        <v>1.2</v>
      </c>
      <c r="BZ1673" t="s">
        <v>57</v>
      </c>
      <c r="CA1673">
        <v>936</v>
      </c>
      <c r="CB1673">
        <v>0.5</v>
      </c>
      <c r="CC1673">
        <v>1</v>
      </c>
      <c r="CD1673">
        <v>135</v>
      </c>
      <c r="CE1673">
        <v>1</v>
      </c>
      <c r="CF1673">
        <v>1</v>
      </c>
      <c r="CG1673">
        <v>0.5</v>
      </c>
      <c r="CH1673">
        <v>0</v>
      </c>
    </row>
    <row r="1674" spans="1:86">
      <c r="F1674" s="24" t="str">
        <f t="shared" si="132"/>
        <v/>
      </c>
      <c r="H1674" s="24" t="str">
        <f t="shared" si="134"/>
        <v/>
      </c>
      <c r="I1674" s="24" t="str">
        <f t="shared" si="131"/>
        <v/>
      </c>
      <c r="J1674" s="24" t="str">
        <f t="shared" si="133"/>
        <v/>
      </c>
      <c r="K1674" s="24" t="str">
        <f t="shared" si="135"/>
        <v/>
      </c>
      <c r="AC1674">
        <v>1</v>
      </c>
      <c r="AE1674">
        <v>1</v>
      </c>
      <c r="AF1674">
        <v>1</v>
      </c>
      <c r="AH1674">
        <v>0</v>
      </c>
      <c r="BK1674">
        <v>0</v>
      </c>
      <c r="CC1674">
        <v>1</v>
      </c>
      <c r="CE1674">
        <v>1</v>
      </c>
      <c r="CF1674">
        <v>1</v>
      </c>
      <c r="CH1674">
        <v>0</v>
      </c>
    </row>
    <row r="1675" spans="1:86">
      <c r="F1675" s="24" t="str">
        <f t="shared" si="132"/>
        <v/>
      </c>
      <c r="H1675" s="24" t="str">
        <f t="shared" si="134"/>
        <v/>
      </c>
      <c r="I1675" s="24" t="str">
        <f t="shared" si="131"/>
        <v/>
      </c>
      <c r="J1675" s="24" t="str">
        <f t="shared" si="133"/>
        <v/>
      </c>
      <c r="K1675" s="24" t="str">
        <f t="shared" si="135"/>
        <v/>
      </c>
      <c r="AC1675">
        <v>1</v>
      </c>
      <c r="AE1675">
        <v>1</v>
      </c>
      <c r="AF1675">
        <v>1</v>
      </c>
      <c r="AH1675">
        <v>0</v>
      </c>
      <c r="BK1675">
        <v>0</v>
      </c>
      <c r="CC1675">
        <v>1</v>
      </c>
      <c r="CE1675">
        <v>1</v>
      </c>
      <c r="CF1675">
        <v>1</v>
      </c>
      <c r="CH1675">
        <v>0</v>
      </c>
    </row>
    <row r="1676" spans="1:86">
      <c r="A1676">
        <v>2</v>
      </c>
      <c r="B1676">
        <v>8</v>
      </c>
      <c r="C1676">
        <v>300</v>
      </c>
      <c r="D1676">
        <v>55</v>
      </c>
      <c r="E1676">
        <v>0</v>
      </c>
      <c r="F1676" s="24">
        <f t="shared" si="132"/>
        <v>135</v>
      </c>
      <c r="G1676">
        <v>50</v>
      </c>
      <c r="H1676" s="24">
        <f t="shared" si="134"/>
        <v>15</v>
      </c>
      <c r="I1676" s="24">
        <f t="shared" si="131"/>
        <v>15</v>
      </c>
      <c r="J1676" s="24">
        <f t="shared" si="133"/>
        <v>180</v>
      </c>
      <c r="K1676" s="24" t="str">
        <f t="shared" si="135"/>
        <v>03</v>
      </c>
      <c r="L1676">
        <v>31</v>
      </c>
      <c r="M1676">
        <v>0</v>
      </c>
      <c r="N1676">
        <v>0</v>
      </c>
      <c r="O1676">
        <v>1</v>
      </c>
      <c r="P1676">
        <v>0</v>
      </c>
      <c r="Q1676" t="s">
        <v>18</v>
      </c>
      <c r="R1676">
        <v>21</v>
      </c>
      <c r="S1676">
        <v>10</v>
      </c>
      <c r="T1676">
        <v>3</v>
      </c>
      <c r="U1676">
        <v>1502</v>
      </c>
      <c r="V1676">
        <v>0.27400000000000002</v>
      </c>
      <c r="W1676">
        <v>0.24110000000000001</v>
      </c>
      <c r="X1676">
        <v>24</v>
      </c>
      <c r="Y1676">
        <v>0</v>
      </c>
      <c r="Z1676" t="s">
        <v>133</v>
      </c>
      <c r="AB1676">
        <v>0</v>
      </c>
      <c r="AC1676">
        <v>1</v>
      </c>
      <c r="AD1676">
        <v>135</v>
      </c>
      <c r="AE1676">
        <v>1</v>
      </c>
      <c r="AF1676">
        <v>1</v>
      </c>
      <c r="AG1676">
        <v>0.63</v>
      </c>
      <c r="AH1676">
        <v>0</v>
      </c>
      <c r="BA1676">
        <v>2</v>
      </c>
      <c r="BB1676">
        <v>8</v>
      </c>
      <c r="BC1676">
        <v>300</v>
      </c>
      <c r="BD1676">
        <v>55</v>
      </c>
      <c r="BE1676">
        <v>0</v>
      </c>
      <c r="BF1676">
        <v>13.4</v>
      </c>
      <c r="BG1676">
        <v>50</v>
      </c>
      <c r="BH1676">
        <v>35</v>
      </c>
      <c r="BI1676">
        <v>120</v>
      </c>
      <c r="BJ1676">
        <v>105</v>
      </c>
      <c r="BK1676">
        <v>0</v>
      </c>
      <c r="BL1676">
        <v>31</v>
      </c>
      <c r="BM1676">
        <v>0</v>
      </c>
      <c r="BN1676">
        <v>0</v>
      </c>
      <c r="BO1676">
        <v>1</v>
      </c>
      <c r="BP1676">
        <v>0</v>
      </c>
      <c r="BQ1676" t="s">
        <v>18</v>
      </c>
      <c r="BR1676">
        <v>21</v>
      </c>
      <c r="BS1676">
        <v>10</v>
      </c>
      <c r="BT1676">
        <v>3</v>
      </c>
      <c r="BU1676">
        <v>1502</v>
      </c>
      <c r="BV1676">
        <v>0.27400000000000002</v>
      </c>
      <c r="BW1676">
        <v>0.24110000000000001</v>
      </c>
      <c r="BX1676">
        <v>24</v>
      </c>
      <c r="BY1676">
        <v>0</v>
      </c>
      <c r="BZ1676" t="s">
        <v>133</v>
      </c>
      <c r="CB1676">
        <v>0</v>
      </c>
      <c r="CC1676">
        <v>1</v>
      </c>
      <c r="CD1676">
        <v>135</v>
      </c>
      <c r="CE1676">
        <v>1</v>
      </c>
      <c r="CF1676">
        <v>1</v>
      </c>
      <c r="CG1676">
        <v>0.63</v>
      </c>
      <c r="CH1676">
        <v>0</v>
      </c>
    </row>
    <row r="1677" spans="1:86">
      <c r="A1677">
        <v>3</v>
      </c>
      <c r="B1677">
        <v>7</v>
      </c>
      <c r="C1677">
        <v>200</v>
      </c>
      <c r="D1677">
        <v>40</v>
      </c>
      <c r="E1677">
        <v>0</v>
      </c>
      <c r="F1677" s="24">
        <f t="shared" si="132"/>
        <v>85</v>
      </c>
      <c r="G1677">
        <v>50</v>
      </c>
      <c r="H1677" s="24">
        <f t="shared" si="134"/>
        <v>15</v>
      </c>
      <c r="I1677" s="24">
        <f t="shared" si="131"/>
        <v>15</v>
      </c>
      <c r="J1677" s="24">
        <f t="shared" si="133"/>
        <v>180</v>
      </c>
      <c r="K1677" s="24" t="str">
        <f t="shared" si="135"/>
        <v>03</v>
      </c>
      <c r="L1677">
        <v>32</v>
      </c>
      <c r="M1677">
        <v>0</v>
      </c>
      <c r="N1677">
        <v>0</v>
      </c>
      <c r="O1677">
        <v>1</v>
      </c>
      <c r="P1677">
        <v>0</v>
      </c>
      <c r="Q1677" t="s">
        <v>18</v>
      </c>
      <c r="R1677">
        <v>31</v>
      </c>
      <c r="S1677">
        <v>15</v>
      </c>
      <c r="T1677">
        <v>4</v>
      </c>
      <c r="U1677">
        <v>1502</v>
      </c>
      <c r="V1677">
        <v>0.18</v>
      </c>
      <c r="W1677">
        <v>0.1638</v>
      </c>
      <c r="X1677">
        <v>24</v>
      </c>
      <c r="Y1677">
        <v>0</v>
      </c>
      <c r="Z1677" t="s">
        <v>133</v>
      </c>
      <c r="AB1677">
        <v>0</v>
      </c>
      <c r="AC1677">
        <v>1</v>
      </c>
      <c r="AD1677">
        <v>135</v>
      </c>
      <c r="AE1677">
        <v>1</v>
      </c>
      <c r="AF1677">
        <v>1</v>
      </c>
      <c r="AG1677">
        <v>0.63</v>
      </c>
      <c r="AH1677">
        <v>0</v>
      </c>
      <c r="BA1677">
        <v>3</v>
      </c>
      <c r="BB1677">
        <v>7</v>
      </c>
      <c r="BC1677">
        <v>200</v>
      </c>
      <c r="BD1677">
        <v>40</v>
      </c>
      <c r="BE1677">
        <v>0</v>
      </c>
      <c r="BF1677">
        <v>8.6</v>
      </c>
      <c r="BG1677">
        <v>50</v>
      </c>
      <c r="BH1677">
        <v>35</v>
      </c>
      <c r="BI1677">
        <v>120</v>
      </c>
      <c r="BJ1677">
        <v>105</v>
      </c>
      <c r="BK1677">
        <v>0</v>
      </c>
      <c r="BL1677">
        <v>32</v>
      </c>
      <c r="BM1677">
        <v>0</v>
      </c>
      <c r="BN1677">
        <v>0</v>
      </c>
      <c r="BO1677">
        <v>1</v>
      </c>
      <c r="BP1677">
        <v>0</v>
      </c>
      <c r="BQ1677" t="s">
        <v>18</v>
      </c>
      <c r="BR1677">
        <v>31</v>
      </c>
      <c r="BS1677">
        <v>15</v>
      </c>
      <c r="BT1677">
        <v>4</v>
      </c>
      <c r="BU1677">
        <v>1502</v>
      </c>
      <c r="BV1677">
        <v>0.18</v>
      </c>
      <c r="BW1677">
        <v>0.1638</v>
      </c>
      <c r="BX1677">
        <v>24</v>
      </c>
      <c r="BY1677">
        <v>0</v>
      </c>
      <c r="BZ1677" t="s">
        <v>133</v>
      </c>
      <c r="CB1677">
        <v>0</v>
      </c>
      <c r="CC1677">
        <v>1</v>
      </c>
      <c r="CD1677">
        <v>135</v>
      </c>
      <c r="CE1677">
        <v>1</v>
      </c>
      <c r="CF1677">
        <v>1</v>
      </c>
      <c r="CG1677">
        <v>0.63</v>
      </c>
      <c r="CH1677">
        <v>0</v>
      </c>
    </row>
    <row r="1678" spans="1:86">
      <c r="A1678">
        <v>4</v>
      </c>
      <c r="B1678">
        <v>6</v>
      </c>
      <c r="C1678">
        <v>140</v>
      </c>
      <c r="D1678">
        <v>40</v>
      </c>
      <c r="E1678">
        <v>0</v>
      </c>
      <c r="F1678" s="24">
        <f t="shared" si="132"/>
        <v>53</v>
      </c>
      <c r="G1678">
        <v>60</v>
      </c>
      <c r="H1678" s="24">
        <f t="shared" si="134"/>
        <v>15</v>
      </c>
      <c r="I1678" s="24">
        <f t="shared" si="131"/>
        <v>15</v>
      </c>
      <c r="J1678" s="24">
        <f t="shared" si="133"/>
        <v>180</v>
      </c>
      <c r="K1678" s="24" t="str">
        <f t="shared" si="135"/>
        <v>03</v>
      </c>
      <c r="L1678">
        <v>53</v>
      </c>
      <c r="M1678">
        <v>0</v>
      </c>
      <c r="N1678">
        <v>40</v>
      </c>
      <c r="O1678">
        <v>0</v>
      </c>
      <c r="P1678">
        <v>0</v>
      </c>
      <c r="Q1678" t="s">
        <v>18</v>
      </c>
      <c r="R1678">
        <v>31</v>
      </c>
      <c r="S1678">
        <v>15</v>
      </c>
      <c r="T1678">
        <v>4</v>
      </c>
      <c r="U1678">
        <v>1202</v>
      </c>
      <c r="V1678">
        <v>0.125</v>
      </c>
      <c r="W1678">
        <v>0.115</v>
      </c>
      <c r="X1678">
        <v>24</v>
      </c>
      <c r="Y1678">
        <v>0</v>
      </c>
      <c r="Z1678" t="s">
        <v>133</v>
      </c>
      <c r="AB1678">
        <v>0</v>
      </c>
      <c r="AC1678">
        <v>1</v>
      </c>
      <c r="AD1678">
        <v>135</v>
      </c>
      <c r="AE1678">
        <v>1</v>
      </c>
      <c r="AF1678">
        <v>1</v>
      </c>
      <c r="AG1678">
        <v>0.63</v>
      </c>
      <c r="AH1678">
        <v>0</v>
      </c>
      <c r="BA1678">
        <v>4</v>
      </c>
      <c r="BB1678">
        <v>6</v>
      </c>
      <c r="BC1678">
        <v>140</v>
      </c>
      <c r="BD1678">
        <v>40</v>
      </c>
      <c r="BE1678">
        <v>0</v>
      </c>
      <c r="BF1678">
        <v>5.3</v>
      </c>
      <c r="BG1678">
        <v>60</v>
      </c>
      <c r="BH1678">
        <v>35</v>
      </c>
      <c r="BI1678">
        <v>120</v>
      </c>
      <c r="BJ1678">
        <v>105</v>
      </c>
      <c r="BK1678">
        <v>0</v>
      </c>
      <c r="BL1678">
        <v>53</v>
      </c>
      <c r="BM1678">
        <v>0</v>
      </c>
      <c r="BN1678">
        <v>40</v>
      </c>
      <c r="BO1678">
        <v>0</v>
      </c>
      <c r="BP1678">
        <v>0</v>
      </c>
      <c r="BQ1678" t="s">
        <v>18</v>
      </c>
      <c r="BR1678">
        <v>31</v>
      </c>
      <c r="BS1678">
        <v>15</v>
      </c>
      <c r="BT1678">
        <v>4</v>
      </c>
      <c r="BU1678">
        <v>1202</v>
      </c>
      <c r="BV1678">
        <v>0.125</v>
      </c>
      <c r="BW1678">
        <v>0.115</v>
      </c>
      <c r="BX1678">
        <v>24</v>
      </c>
      <c r="BY1678">
        <v>0</v>
      </c>
      <c r="BZ1678" t="s">
        <v>133</v>
      </c>
      <c r="CB1678">
        <v>0</v>
      </c>
      <c r="CC1678">
        <v>1</v>
      </c>
      <c r="CD1678">
        <v>135</v>
      </c>
      <c r="CE1678">
        <v>1</v>
      </c>
      <c r="CF1678">
        <v>1</v>
      </c>
      <c r="CG1678">
        <v>0.63</v>
      </c>
      <c r="CH1678">
        <v>0</v>
      </c>
    </row>
    <row r="1679" spans="1:86">
      <c r="A1679">
        <v>5</v>
      </c>
      <c r="B1679">
        <v>5</v>
      </c>
      <c r="C1679">
        <v>70</v>
      </c>
      <c r="D1679">
        <v>25</v>
      </c>
      <c r="E1679">
        <v>0</v>
      </c>
      <c r="F1679" s="24">
        <f t="shared" si="132"/>
        <v>33</v>
      </c>
      <c r="G1679">
        <v>60</v>
      </c>
      <c r="H1679" s="24">
        <f t="shared" si="134"/>
        <v>15</v>
      </c>
      <c r="I1679" s="24">
        <f t="shared" si="131"/>
        <v>15</v>
      </c>
      <c r="J1679" s="24">
        <f t="shared" si="133"/>
        <v>180</v>
      </c>
      <c r="K1679" s="24" t="str">
        <f t="shared" si="135"/>
        <v>03</v>
      </c>
      <c r="L1679">
        <v>73</v>
      </c>
      <c r="M1679">
        <v>0</v>
      </c>
      <c r="N1679">
        <v>40</v>
      </c>
      <c r="O1679">
        <v>0</v>
      </c>
      <c r="P1679">
        <v>0</v>
      </c>
      <c r="Q1679" t="s">
        <v>18</v>
      </c>
      <c r="R1679">
        <v>31</v>
      </c>
      <c r="S1679">
        <v>15</v>
      </c>
      <c r="T1679">
        <v>4</v>
      </c>
      <c r="U1679">
        <v>1202</v>
      </c>
      <c r="V1679">
        <v>8.2000000000000003E-2</v>
      </c>
      <c r="W1679">
        <v>7.6300000000000007E-2</v>
      </c>
      <c r="X1679">
        <v>24</v>
      </c>
      <c r="Y1679">
        <v>0</v>
      </c>
      <c r="Z1679" t="s">
        <v>133</v>
      </c>
      <c r="AB1679">
        <v>4</v>
      </c>
      <c r="AC1679">
        <v>1</v>
      </c>
      <c r="AD1679">
        <v>135</v>
      </c>
      <c r="AE1679">
        <v>1</v>
      </c>
      <c r="AF1679">
        <v>1</v>
      </c>
      <c r="AG1679">
        <v>0.63</v>
      </c>
      <c r="AH1679">
        <v>0</v>
      </c>
      <c r="BA1679">
        <v>5</v>
      </c>
      <c r="BB1679">
        <v>5</v>
      </c>
      <c r="BC1679">
        <v>70</v>
      </c>
      <c r="BD1679">
        <v>25</v>
      </c>
      <c r="BE1679">
        <v>0</v>
      </c>
      <c r="BF1679">
        <v>3.3</v>
      </c>
      <c r="BG1679">
        <v>60</v>
      </c>
      <c r="BH1679">
        <v>35</v>
      </c>
      <c r="BI1679">
        <v>120</v>
      </c>
      <c r="BJ1679">
        <v>105</v>
      </c>
      <c r="BK1679">
        <v>0</v>
      </c>
      <c r="BL1679">
        <v>73</v>
      </c>
      <c r="BM1679">
        <v>0</v>
      </c>
      <c r="BN1679">
        <v>40</v>
      </c>
      <c r="BO1679">
        <v>0</v>
      </c>
      <c r="BP1679">
        <v>0</v>
      </c>
      <c r="BQ1679" t="s">
        <v>18</v>
      </c>
      <c r="BR1679">
        <v>31</v>
      </c>
      <c r="BS1679">
        <v>15</v>
      </c>
      <c r="BT1679">
        <v>4</v>
      </c>
      <c r="BU1679">
        <v>1202</v>
      </c>
      <c r="BV1679">
        <v>8.2000000000000003E-2</v>
      </c>
      <c r="BW1679">
        <v>7.6300000000000007E-2</v>
      </c>
      <c r="BX1679">
        <v>24</v>
      </c>
      <c r="BY1679">
        <v>0</v>
      </c>
      <c r="BZ1679" t="s">
        <v>133</v>
      </c>
      <c r="CB1679">
        <v>4</v>
      </c>
      <c r="CC1679">
        <v>1</v>
      </c>
      <c r="CD1679">
        <v>135</v>
      </c>
      <c r="CE1679">
        <v>1</v>
      </c>
      <c r="CF1679">
        <v>1</v>
      </c>
      <c r="CG1679">
        <v>0.63</v>
      </c>
      <c r="CH1679">
        <v>0</v>
      </c>
    </row>
    <row r="1680" spans="1:86">
      <c r="A1680">
        <v>6</v>
      </c>
      <c r="B1680">
        <v>4</v>
      </c>
      <c r="C1680">
        <v>40</v>
      </c>
      <c r="D1680">
        <v>20</v>
      </c>
      <c r="E1680">
        <v>0</v>
      </c>
      <c r="F1680" s="24">
        <f t="shared" si="132"/>
        <v>23</v>
      </c>
      <c r="G1680">
        <v>70</v>
      </c>
      <c r="H1680" s="24">
        <f t="shared" si="134"/>
        <v>15</v>
      </c>
      <c r="I1680" s="24">
        <f t="shared" si="131"/>
        <v>18</v>
      </c>
      <c r="J1680" s="24">
        <f t="shared" si="133"/>
        <v>180</v>
      </c>
      <c r="K1680" s="24" t="str">
        <f t="shared" si="135"/>
        <v>00</v>
      </c>
      <c r="L1680">
        <v>73</v>
      </c>
      <c r="M1680">
        <v>0</v>
      </c>
      <c r="N1680">
        <v>40</v>
      </c>
      <c r="O1680">
        <v>0</v>
      </c>
      <c r="P1680" t="s">
        <v>135</v>
      </c>
      <c r="Q1680" t="s">
        <v>18</v>
      </c>
      <c r="R1680">
        <v>31</v>
      </c>
      <c r="S1680">
        <v>15</v>
      </c>
      <c r="T1680">
        <v>4</v>
      </c>
      <c r="U1680">
        <v>2202</v>
      </c>
      <c r="V1680">
        <v>5.1999999999999998E-2</v>
      </c>
      <c r="W1680">
        <v>5.1999999999999998E-2</v>
      </c>
      <c r="X1680">
        <v>24</v>
      </c>
      <c r="Y1680">
        <v>0</v>
      </c>
      <c r="Z1680" t="s">
        <v>133</v>
      </c>
      <c r="AB1680">
        <v>2.8</v>
      </c>
      <c r="AC1680">
        <v>1</v>
      </c>
      <c r="AD1680">
        <v>135</v>
      </c>
      <c r="AE1680">
        <v>1</v>
      </c>
      <c r="AF1680">
        <v>1</v>
      </c>
      <c r="AG1680">
        <v>0.63</v>
      </c>
      <c r="AH1680">
        <v>0</v>
      </c>
      <c r="BA1680">
        <v>6</v>
      </c>
      <c r="BB1680">
        <v>4</v>
      </c>
      <c r="BC1680">
        <v>40</v>
      </c>
      <c r="BD1680">
        <v>20</v>
      </c>
      <c r="BE1680">
        <v>0</v>
      </c>
      <c r="BF1680">
        <v>2.2999999999999998</v>
      </c>
      <c r="BG1680">
        <v>70</v>
      </c>
      <c r="BH1680">
        <v>35</v>
      </c>
      <c r="BI1680">
        <v>140</v>
      </c>
      <c r="BJ1680">
        <v>105</v>
      </c>
      <c r="BK1680">
        <v>0</v>
      </c>
      <c r="BL1680">
        <v>73</v>
      </c>
      <c r="BM1680">
        <v>0</v>
      </c>
      <c r="BN1680">
        <v>40</v>
      </c>
      <c r="BO1680">
        <v>0</v>
      </c>
      <c r="BP1680" t="s">
        <v>135</v>
      </c>
      <c r="BQ1680" t="s">
        <v>18</v>
      </c>
      <c r="BR1680">
        <v>31</v>
      </c>
      <c r="BS1680">
        <v>15</v>
      </c>
      <c r="BT1680">
        <v>4</v>
      </c>
      <c r="BU1680">
        <v>2202</v>
      </c>
      <c r="BV1680">
        <v>5.1999999999999998E-2</v>
      </c>
      <c r="BW1680">
        <v>5.1999999999999998E-2</v>
      </c>
      <c r="BX1680">
        <v>24</v>
      </c>
      <c r="BY1680">
        <v>0</v>
      </c>
      <c r="BZ1680" t="s">
        <v>133</v>
      </c>
      <c r="CB1680">
        <v>2.8</v>
      </c>
      <c r="CC1680">
        <v>1</v>
      </c>
      <c r="CD1680">
        <v>135</v>
      </c>
      <c r="CE1680">
        <v>1</v>
      </c>
      <c r="CF1680">
        <v>1</v>
      </c>
      <c r="CG1680">
        <v>0.63</v>
      </c>
      <c r="CH1680">
        <v>0</v>
      </c>
    </row>
    <row r="1681" spans="1:86">
      <c r="A1681">
        <v>7</v>
      </c>
      <c r="B1681">
        <v>3</v>
      </c>
      <c r="C1681">
        <v>10</v>
      </c>
      <c r="D1681">
        <v>9</v>
      </c>
      <c r="E1681">
        <v>0</v>
      </c>
      <c r="F1681" s="24">
        <f t="shared" si="132"/>
        <v>15</v>
      </c>
      <c r="G1681">
        <v>80</v>
      </c>
      <c r="H1681" s="24">
        <f t="shared" si="134"/>
        <v>15</v>
      </c>
      <c r="I1681" s="24">
        <f t="shared" si="131"/>
        <v>18</v>
      </c>
      <c r="J1681" s="24">
        <f t="shared" si="133"/>
        <v>180</v>
      </c>
      <c r="K1681" s="24" t="str">
        <f t="shared" si="135"/>
        <v>00</v>
      </c>
      <c r="L1681">
        <v>73</v>
      </c>
      <c r="M1681">
        <v>0</v>
      </c>
      <c r="N1681">
        <v>40</v>
      </c>
      <c r="O1681">
        <v>0</v>
      </c>
      <c r="P1681">
        <v>0</v>
      </c>
      <c r="Q1681" t="s">
        <v>18</v>
      </c>
      <c r="R1681">
        <v>31</v>
      </c>
      <c r="S1681">
        <v>15</v>
      </c>
      <c r="T1681">
        <v>5</v>
      </c>
      <c r="U1681">
        <v>2202</v>
      </c>
      <c r="V1681">
        <v>0.03</v>
      </c>
      <c r="W1681">
        <v>3.3000000000000002E-2</v>
      </c>
      <c r="X1681">
        <v>24</v>
      </c>
      <c r="Y1681">
        <v>0</v>
      </c>
      <c r="Z1681" t="s">
        <v>133</v>
      </c>
      <c r="AB1681">
        <v>2</v>
      </c>
      <c r="AC1681">
        <v>1</v>
      </c>
      <c r="AD1681">
        <v>135</v>
      </c>
      <c r="AE1681">
        <v>1</v>
      </c>
      <c r="AF1681">
        <v>1</v>
      </c>
      <c r="AG1681">
        <v>0.63</v>
      </c>
      <c r="AH1681">
        <v>0</v>
      </c>
      <c r="BA1681">
        <v>7</v>
      </c>
      <c r="BB1681">
        <v>3</v>
      </c>
      <c r="BC1681">
        <v>10</v>
      </c>
      <c r="BD1681">
        <v>9</v>
      </c>
      <c r="BE1681">
        <v>0</v>
      </c>
      <c r="BF1681">
        <v>1.5</v>
      </c>
      <c r="BG1681">
        <v>80</v>
      </c>
      <c r="BH1681">
        <v>35</v>
      </c>
      <c r="BI1681">
        <v>140</v>
      </c>
      <c r="BJ1681">
        <v>105</v>
      </c>
      <c r="BK1681">
        <v>0</v>
      </c>
      <c r="BL1681">
        <v>73</v>
      </c>
      <c r="BM1681">
        <v>0</v>
      </c>
      <c r="BN1681">
        <v>40</v>
      </c>
      <c r="BO1681">
        <v>0</v>
      </c>
      <c r="BP1681">
        <v>0</v>
      </c>
      <c r="BQ1681" t="s">
        <v>18</v>
      </c>
      <c r="BR1681">
        <v>31</v>
      </c>
      <c r="BS1681">
        <v>15</v>
      </c>
      <c r="BT1681">
        <v>5</v>
      </c>
      <c r="BU1681">
        <v>2202</v>
      </c>
      <c r="BV1681">
        <v>0.03</v>
      </c>
      <c r="BW1681">
        <v>3.3000000000000002E-2</v>
      </c>
      <c r="BX1681">
        <v>24</v>
      </c>
      <c r="BY1681">
        <v>0</v>
      </c>
      <c r="BZ1681" t="s">
        <v>133</v>
      </c>
      <c r="CB1681">
        <v>2</v>
      </c>
      <c r="CC1681">
        <v>1</v>
      </c>
      <c r="CD1681">
        <v>135</v>
      </c>
      <c r="CE1681">
        <v>1</v>
      </c>
      <c r="CF1681">
        <v>1</v>
      </c>
      <c r="CG1681">
        <v>0.63</v>
      </c>
      <c r="CH1681">
        <v>0</v>
      </c>
    </row>
    <row r="1682" spans="1:86">
      <c r="A1682">
        <v>8</v>
      </c>
      <c r="B1682">
        <v>2</v>
      </c>
      <c r="C1682">
        <v>7</v>
      </c>
      <c r="D1682">
        <v>9</v>
      </c>
      <c r="E1682">
        <v>0</v>
      </c>
      <c r="F1682" s="24">
        <f t="shared" si="132"/>
        <v>7.9999999999999991</v>
      </c>
      <c r="G1682">
        <v>95</v>
      </c>
      <c r="H1682" s="24">
        <f t="shared" si="134"/>
        <v>15</v>
      </c>
      <c r="I1682" s="24">
        <f t="shared" si="131"/>
        <v>20</v>
      </c>
      <c r="J1682" s="24">
        <f t="shared" si="133"/>
        <v>180</v>
      </c>
      <c r="K1682" s="24" t="str">
        <f t="shared" si="135"/>
        <v>00</v>
      </c>
      <c r="L1682">
        <v>73</v>
      </c>
      <c r="M1682">
        <v>0</v>
      </c>
      <c r="N1682">
        <v>0</v>
      </c>
      <c r="O1682">
        <v>0</v>
      </c>
      <c r="P1682">
        <v>0</v>
      </c>
      <c r="Q1682" t="s">
        <v>18</v>
      </c>
      <c r="R1682">
        <v>31</v>
      </c>
      <c r="S1682">
        <v>15</v>
      </c>
      <c r="T1682">
        <v>5</v>
      </c>
      <c r="U1682">
        <v>2202</v>
      </c>
      <c r="V1682">
        <v>1.7999999999999999E-2</v>
      </c>
      <c r="W1682">
        <v>2.3E-2</v>
      </c>
      <c r="X1682">
        <v>24</v>
      </c>
      <c r="Y1682">
        <v>0</v>
      </c>
      <c r="Z1682" t="s">
        <v>133</v>
      </c>
      <c r="AB1682">
        <v>1.1200000000000001</v>
      </c>
      <c r="AC1682">
        <v>1</v>
      </c>
      <c r="AD1682">
        <v>135</v>
      </c>
      <c r="AE1682">
        <v>1</v>
      </c>
      <c r="AF1682">
        <v>1</v>
      </c>
      <c r="AG1682">
        <v>0.63</v>
      </c>
      <c r="AH1682">
        <v>0</v>
      </c>
      <c r="BA1682">
        <v>8</v>
      </c>
      <c r="BB1682">
        <v>2</v>
      </c>
      <c r="BC1682">
        <v>7</v>
      </c>
      <c r="BD1682">
        <v>9</v>
      </c>
      <c r="BE1682">
        <v>0</v>
      </c>
      <c r="BF1682">
        <v>0.7</v>
      </c>
      <c r="BG1682">
        <v>95</v>
      </c>
      <c r="BH1682">
        <v>35</v>
      </c>
      <c r="BI1682">
        <v>160</v>
      </c>
      <c r="BJ1682">
        <v>105</v>
      </c>
      <c r="BK1682">
        <v>0</v>
      </c>
      <c r="BL1682">
        <v>73</v>
      </c>
      <c r="BM1682">
        <v>0</v>
      </c>
      <c r="BN1682">
        <v>0</v>
      </c>
      <c r="BO1682">
        <v>0</v>
      </c>
      <c r="BP1682">
        <v>0</v>
      </c>
      <c r="BQ1682" t="s">
        <v>18</v>
      </c>
      <c r="BR1682">
        <v>31</v>
      </c>
      <c r="BS1682">
        <v>15</v>
      </c>
      <c r="BT1682">
        <v>5</v>
      </c>
      <c r="BU1682">
        <v>2202</v>
      </c>
      <c r="BV1682">
        <v>1.7999999999999999E-2</v>
      </c>
      <c r="BW1682">
        <v>2.3E-2</v>
      </c>
      <c r="BX1682">
        <v>24</v>
      </c>
      <c r="BY1682">
        <v>0</v>
      </c>
      <c r="BZ1682" t="s">
        <v>133</v>
      </c>
      <c r="CB1682">
        <v>1.1200000000000001</v>
      </c>
      <c r="CC1682">
        <v>1</v>
      </c>
      <c r="CD1682">
        <v>135</v>
      </c>
      <c r="CE1682">
        <v>1</v>
      </c>
      <c r="CF1682">
        <v>1</v>
      </c>
      <c r="CG1682">
        <v>0.63</v>
      </c>
      <c r="CH1682">
        <v>0</v>
      </c>
    </row>
    <row r="1683" spans="1:86">
      <c r="A1683">
        <v>9</v>
      </c>
      <c r="B1683">
        <v>801</v>
      </c>
      <c r="C1683">
        <v>1</v>
      </c>
      <c r="D1683">
        <v>9</v>
      </c>
      <c r="E1683">
        <v>0</v>
      </c>
      <c r="F1683" s="24">
        <f t="shared" si="132"/>
        <v>15</v>
      </c>
      <c r="G1683">
        <v>110</v>
      </c>
      <c r="H1683" s="24">
        <f t="shared" si="134"/>
        <v>15</v>
      </c>
      <c r="I1683" s="24">
        <f t="shared" si="131"/>
        <v>20</v>
      </c>
      <c r="J1683" s="24">
        <f t="shared" si="133"/>
        <v>180</v>
      </c>
      <c r="K1683" s="24" t="str">
        <f t="shared" si="135"/>
        <v>00</v>
      </c>
      <c r="L1683">
        <v>73</v>
      </c>
      <c r="M1683">
        <v>0</v>
      </c>
      <c r="N1683">
        <v>0</v>
      </c>
      <c r="O1683">
        <v>10</v>
      </c>
      <c r="P1683">
        <v>3</v>
      </c>
      <c r="Q1683" t="s">
        <v>19</v>
      </c>
      <c r="R1683">
        <v>32</v>
      </c>
      <c r="S1683">
        <v>30</v>
      </c>
      <c r="T1683">
        <v>5</v>
      </c>
      <c r="U1683">
        <v>3202</v>
      </c>
      <c r="V1683">
        <v>-7.0000000000000001E-3</v>
      </c>
      <c r="W1683">
        <v>2.5999999999999999E-2</v>
      </c>
      <c r="X1683">
        <v>24</v>
      </c>
      <c r="Y1683">
        <v>0.6</v>
      </c>
      <c r="Z1683" t="s">
        <v>57</v>
      </c>
      <c r="AA1683">
        <v>22400</v>
      </c>
      <c r="AB1683">
        <v>0.63</v>
      </c>
      <c r="AC1683">
        <v>1</v>
      </c>
      <c r="AD1683">
        <v>135</v>
      </c>
      <c r="AE1683">
        <v>1</v>
      </c>
      <c r="AF1683">
        <v>1</v>
      </c>
      <c r="AG1683">
        <v>0.63</v>
      </c>
      <c r="AH1683">
        <v>0</v>
      </c>
      <c r="BA1683">
        <v>9</v>
      </c>
      <c r="BB1683">
        <v>801</v>
      </c>
      <c r="BC1683">
        <v>1</v>
      </c>
      <c r="BD1683">
        <v>9</v>
      </c>
      <c r="BE1683">
        <v>0</v>
      </c>
      <c r="BF1683">
        <v>1.4</v>
      </c>
      <c r="BG1683">
        <v>110</v>
      </c>
      <c r="BH1683">
        <v>35</v>
      </c>
      <c r="BI1683">
        <v>160</v>
      </c>
      <c r="BJ1683">
        <v>105</v>
      </c>
      <c r="BK1683">
        <v>0</v>
      </c>
      <c r="BL1683">
        <v>73</v>
      </c>
      <c r="BM1683">
        <v>0</v>
      </c>
      <c r="BN1683">
        <v>0</v>
      </c>
      <c r="BO1683">
        <v>10</v>
      </c>
      <c r="BP1683">
        <v>3</v>
      </c>
      <c r="BQ1683" t="s">
        <v>19</v>
      </c>
      <c r="BR1683">
        <v>32</v>
      </c>
      <c r="BS1683">
        <v>30</v>
      </c>
      <c r="BT1683">
        <v>5</v>
      </c>
      <c r="BU1683">
        <v>3202</v>
      </c>
      <c r="BV1683">
        <v>-7.0000000000000001E-3</v>
      </c>
      <c r="BW1683">
        <v>2.5999999999999999E-2</v>
      </c>
      <c r="BX1683">
        <v>24</v>
      </c>
      <c r="BY1683">
        <v>0.6</v>
      </c>
      <c r="BZ1683" t="s">
        <v>57</v>
      </c>
      <c r="CA1683">
        <v>22400</v>
      </c>
      <c r="CB1683">
        <v>0.63</v>
      </c>
      <c r="CC1683">
        <v>1</v>
      </c>
      <c r="CD1683">
        <v>135</v>
      </c>
      <c r="CE1683">
        <v>1</v>
      </c>
      <c r="CF1683">
        <v>1</v>
      </c>
      <c r="CG1683">
        <v>0.63</v>
      </c>
      <c r="CH1683">
        <v>0</v>
      </c>
    </row>
    <row r="1684" spans="1:86">
      <c r="A1684">
        <v>10</v>
      </c>
      <c r="B1684">
        <v>801</v>
      </c>
      <c r="C1684">
        <v>1</v>
      </c>
      <c r="D1684">
        <v>9</v>
      </c>
      <c r="E1684">
        <v>0</v>
      </c>
      <c r="F1684" s="24">
        <f t="shared" si="132"/>
        <v>15</v>
      </c>
      <c r="G1684">
        <v>110</v>
      </c>
      <c r="H1684" s="24">
        <f t="shared" si="134"/>
        <v>15</v>
      </c>
      <c r="I1684" s="24">
        <f t="shared" si="131"/>
        <v>20</v>
      </c>
      <c r="J1684" s="24">
        <f t="shared" si="133"/>
        <v>180</v>
      </c>
      <c r="K1684" s="24" t="str">
        <f t="shared" si="135"/>
        <v>00</v>
      </c>
      <c r="L1684">
        <v>73</v>
      </c>
      <c r="M1684">
        <v>0</v>
      </c>
      <c r="N1684">
        <v>0</v>
      </c>
      <c r="O1684">
        <v>10</v>
      </c>
      <c r="P1684">
        <v>3</v>
      </c>
      <c r="Q1684" t="s">
        <v>19</v>
      </c>
      <c r="R1684">
        <v>32</v>
      </c>
      <c r="S1684">
        <v>30</v>
      </c>
      <c r="T1684">
        <v>5</v>
      </c>
      <c r="U1684">
        <v>3202</v>
      </c>
      <c r="V1684">
        <v>1.2999999999999999E-2</v>
      </c>
      <c r="W1684">
        <v>1.0999999999999999E-2</v>
      </c>
      <c r="X1684">
        <v>24</v>
      </c>
      <c r="Y1684">
        <v>0.6</v>
      </c>
      <c r="Z1684" t="s">
        <v>57</v>
      </c>
      <c r="AA1684">
        <v>448</v>
      </c>
      <c r="AB1684">
        <v>0.63</v>
      </c>
      <c r="AC1684">
        <v>1</v>
      </c>
      <c r="AD1684">
        <v>135</v>
      </c>
      <c r="AE1684">
        <v>1</v>
      </c>
      <c r="AF1684">
        <v>1</v>
      </c>
      <c r="AG1684">
        <v>0.63</v>
      </c>
      <c r="AH1684">
        <v>0</v>
      </c>
      <c r="BA1684">
        <v>10</v>
      </c>
      <c r="BB1684">
        <v>801</v>
      </c>
      <c r="BC1684">
        <v>1</v>
      </c>
      <c r="BD1684">
        <v>9</v>
      </c>
      <c r="BE1684">
        <v>0</v>
      </c>
      <c r="BF1684">
        <v>1.4</v>
      </c>
      <c r="BG1684">
        <v>110</v>
      </c>
      <c r="BH1684">
        <v>35</v>
      </c>
      <c r="BI1684">
        <v>160</v>
      </c>
      <c r="BJ1684">
        <v>105</v>
      </c>
      <c r="BK1684">
        <v>0</v>
      </c>
      <c r="BL1684">
        <v>73</v>
      </c>
      <c r="BM1684">
        <v>0</v>
      </c>
      <c r="BN1684">
        <v>0</v>
      </c>
      <c r="BO1684">
        <v>10</v>
      </c>
      <c r="BP1684">
        <v>3</v>
      </c>
      <c r="BQ1684" t="s">
        <v>19</v>
      </c>
      <c r="BR1684">
        <v>32</v>
      </c>
      <c r="BS1684">
        <v>30</v>
      </c>
      <c r="BT1684">
        <v>5</v>
      </c>
      <c r="BU1684">
        <v>3202</v>
      </c>
      <c r="BV1684">
        <v>1.2999999999999999E-2</v>
      </c>
      <c r="BW1684">
        <v>1.0999999999999999E-2</v>
      </c>
      <c r="BX1684">
        <v>24</v>
      </c>
      <c r="BY1684">
        <v>0.6</v>
      </c>
      <c r="BZ1684" t="s">
        <v>57</v>
      </c>
      <c r="CA1684">
        <v>448</v>
      </c>
      <c r="CB1684">
        <v>0.63</v>
      </c>
      <c r="CC1684">
        <v>1</v>
      </c>
      <c r="CD1684">
        <v>135</v>
      </c>
      <c r="CE1684">
        <v>1</v>
      </c>
      <c r="CF1684">
        <v>1</v>
      </c>
      <c r="CG1684">
        <v>0.63</v>
      </c>
      <c r="CH1684">
        <v>0</v>
      </c>
    </row>
    <row r="1685" spans="1:86">
      <c r="F1685" s="24" t="str">
        <f t="shared" si="132"/>
        <v/>
      </c>
      <c r="H1685" s="24" t="str">
        <f t="shared" si="134"/>
        <v/>
      </c>
      <c r="I1685" s="24" t="str">
        <f t="shared" si="131"/>
        <v/>
      </c>
      <c r="J1685" s="24" t="str">
        <f t="shared" si="133"/>
        <v/>
      </c>
      <c r="K1685" s="24" t="str">
        <f t="shared" si="135"/>
        <v/>
      </c>
      <c r="AC1685">
        <v>1</v>
      </c>
      <c r="AE1685">
        <v>1</v>
      </c>
      <c r="AF1685">
        <v>1</v>
      </c>
      <c r="AH1685">
        <v>0</v>
      </c>
      <c r="BK1685">
        <v>0</v>
      </c>
      <c r="CC1685">
        <v>1</v>
      </c>
      <c r="CE1685">
        <v>1</v>
      </c>
      <c r="CF1685">
        <v>1</v>
      </c>
      <c r="CH1685">
        <v>0</v>
      </c>
    </row>
    <row r="1686" spans="1:86">
      <c r="F1686" s="24" t="str">
        <f t="shared" si="132"/>
        <v/>
      </c>
      <c r="H1686" s="24" t="str">
        <f t="shared" si="134"/>
        <v/>
      </c>
      <c r="I1686" s="24" t="str">
        <f t="shared" si="131"/>
        <v/>
      </c>
      <c r="J1686" s="24" t="str">
        <f t="shared" si="133"/>
        <v/>
      </c>
      <c r="K1686" s="24" t="str">
        <f t="shared" si="135"/>
        <v/>
      </c>
      <c r="AC1686">
        <v>1</v>
      </c>
      <c r="AE1686">
        <v>1</v>
      </c>
      <c r="AF1686">
        <v>1</v>
      </c>
      <c r="AH1686">
        <v>0</v>
      </c>
      <c r="BK1686">
        <v>0</v>
      </c>
      <c r="CC1686">
        <v>1</v>
      </c>
      <c r="CE1686">
        <v>1</v>
      </c>
      <c r="CF1686">
        <v>1</v>
      </c>
      <c r="CH1686">
        <v>0</v>
      </c>
    </row>
    <row r="1687" spans="1:86">
      <c r="A1687">
        <v>2</v>
      </c>
      <c r="B1687">
        <v>7</v>
      </c>
      <c r="C1687">
        <v>300</v>
      </c>
      <c r="D1687">
        <v>55</v>
      </c>
      <c r="E1687">
        <v>0</v>
      </c>
      <c r="F1687" s="24">
        <f t="shared" si="132"/>
        <v>135</v>
      </c>
      <c r="G1687">
        <v>50</v>
      </c>
      <c r="H1687" s="24">
        <f t="shared" si="134"/>
        <v>15</v>
      </c>
      <c r="I1687" s="24">
        <f t="shared" si="131"/>
        <v>15</v>
      </c>
      <c r="J1687" s="24">
        <f t="shared" si="133"/>
        <v>180</v>
      </c>
      <c r="K1687" s="24" t="str">
        <f t="shared" si="135"/>
        <v>03</v>
      </c>
      <c r="L1687">
        <v>31</v>
      </c>
      <c r="M1687">
        <v>0</v>
      </c>
      <c r="N1687">
        <v>0</v>
      </c>
      <c r="O1687">
        <v>1</v>
      </c>
      <c r="P1687">
        <v>0</v>
      </c>
      <c r="Q1687" t="s">
        <v>18</v>
      </c>
      <c r="R1687">
        <v>21</v>
      </c>
      <c r="S1687">
        <v>10</v>
      </c>
      <c r="T1687">
        <v>3</v>
      </c>
      <c r="U1687">
        <v>1502</v>
      </c>
      <c r="V1687">
        <v>0.26400000000000001</v>
      </c>
      <c r="W1687">
        <v>0.23230000000000001</v>
      </c>
      <c r="X1687">
        <v>24</v>
      </c>
      <c r="Y1687">
        <v>0</v>
      </c>
      <c r="Z1687" t="s">
        <v>133</v>
      </c>
      <c r="AB1687">
        <v>0</v>
      </c>
      <c r="AC1687">
        <v>1</v>
      </c>
      <c r="AD1687">
        <v>135</v>
      </c>
      <c r="AE1687">
        <v>1</v>
      </c>
      <c r="AF1687">
        <v>1</v>
      </c>
      <c r="AG1687">
        <v>0.8</v>
      </c>
      <c r="AH1687">
        <v>0</v>
      </c>
      <c r="BA1687">
        <v>2</v>
      </c>
      <c r="BB1687">
        <v>7</v>
      </c>
      <c r="BC1687">
        <v>300</v>
      </c>
      <c r="BD1687">
        <v>55</v>
      </c>
      <c r="BE1687">
        <v>0</v>
      </c>
      <c r="BF1687">
        <v>13.4</v>
      </c>
      <c r="BG1687">
        <v>50</v>
      </c>
      <c r="BH1687">
        <v>35</v>
      </c>
      <c r="BI1687">
        <v>120</v>
      </c>
      <c r="BJ1687">
        <v>105</v>
      </c>
      <c r="BK1687">
        <v>0</v>
      </c>
      <c r="BL1687">
        <v>31</v>
      </c>
      <c r="BM1687">
        <v>0</v>
      </c>
      <c r="BN1687">
        <v>0</v>
      </c>
      <c r="BO1687">
        <v>1</v>
      </c>
      <c r="BP1687">
        <v>0</v>
      </c>
      <c r="BQ1687" t="s">
        <v>18</v>
      </c>
      <c r="BR1687">
        <v>21</v>
      </c>
      <c r="BS1687">
        <v>10</v>
      </c>
      <c r="BT1687">
        <v>3</v>
      </c>
      <c r="BU1687">
        <v>1502</v>
      </c>
      <c r="BV1687">
        <v>0.26400000000000001</v>
      </c>
      <c r="BW1687">
        <v>0.23230000000000001</v>
      </c>
      <c r="BX1687">
        <v>24</v>
      </c>
      <c r="BY1687">
        <v>0</v>
      </c>
      <c r="BZ1687" t="s">
        <v>133</v>
      </c>
      <c r="CB1687">
        <v>0</v>
      </c>
      <c r="CC1687">
        <v>1</v>
      </c>
      <c r="CD1687">
        <v>135</v>
      </c>
      <c r="CE1687">
        <v>1</v>
      </c>
      <c r="CF1687">
        <v>1</v>
      </c>
      <c r="CG1687">
        <v>0.8</v>
      </c>
      <c r="CH1687">
        <v>0</v>
      </c>
    </row>
    <row r="1688" spans="1:86">
      <c r="A1688">
        <v>3</v>
      </c>
      <c r="B1688">
        <v>6</v>
      </c>
      <c r="C1688">
        <v>200</v>
      </c>
      <c r="D1688">
        <v>40</v>
      </c>
      <c r="E1688">
        <v>0</v>
      </c>
      <c r="F1688" s="24">
        <f t="shared" si="132"/>
        <v>85</v>
      </c>
      <c r="G1688">
        <v>50</v>
      </c>
      <c r="H1688" s="24">
        <f t="shared" si="134"/>
        <v>15</v>
      </c>
      <c r="I1688" s="24">
        <f t="shared" si="131"/>
        <v>15</v>
      </c>
      <c r="J1688" s="24">
        <f t="shared" si="133"/>
        <v>180</v>
      </c>
      <c r="K1688" s="24" t="str">
        <f t="shared" si="135"/>
        <v>03</v>
      </c>
      <c r="L1688">
        <v>32</v>
      </c>
      <c r="M1688">
        <v>0</v>
      </c>
      <c r="N1688">
        <v>0</v>
      </c>
      <c r="O1688">
        <v>1</v>
      </c>
      <c r="P1688">
        <v>0</v>
      </c>
      <c r="Q1688" t="s">
        <v>18</v>
      </c>
      <c r="R1688">
        <v>31</v>
      </c>
      <c r="S1688">
        <v>15</v>
      </c>
      <c r="T1688">
        <v>4</v>
      </c>
      <c r="U1688">
        <v>1502</v>
      </c>
      <c r="V1688">
        <v>0.17</v>
      </c>
      <c r="W1688">
        <v>0.1547</v>
      </c>
      <c r="X1688">
        <v>24</v>
      </c>
      <c r="Y1688">
        <v>0</v>
      </c>
      <c r="Z1688" t="s">
        <v>133</v>
      </c>
      <c r="AB1688">
        <v>0</v>
      </c>
      <c r="AC1688">
        <v>1</v>
      </c>
      <c r="AD1688">
        <v>135</v>
      </c>
      <c r="AE1688">
        <v>1</v>
      </c>
      <c r="AF1688">
        <v>1</v>
      </c>
      <c r="AG1688">
        <v>0.8</v>
      </c>
      <c r="AH1688">
        <v>0</v>
      </c>
      <c r="BA1688">
        <v>3</v>
      </c>
      <c r="BB1688">
        <v>6</v>
      </c>
      <c r="BC1688">
        <v>200</v>
      </c>
      <c r="BD1688">
        <v>40</v>
      </c>
      <c r="BE1688">
        <v>0</v>
      </c>
      <c r="BF1688">
        <v>8.6</v>
      </c>
      <c r="BG1688">
        <v>50</v>
      </c>
      <c r="BH1688">
        <v>35</v>
      </c>
      <c r="BI1688">
        <v>120</v>
      </c>
      <c r="BJ1688">
        <v>105</v>
      </c>
      <c r="BK1688">
        <v>0</v>
      </c>
      <c r="BL1688">
        <v>32</v>
      </c>
      <c r="BM1688">
        <v>0</v>
      </c>
      <c r="BN1688">
        <v>0</v>
      </c>
      <c r="BO1688">
        <v>1</v>
      </c>
      <c r="BP1688">
        <v>0</v>
      </c>
      <c r="BQ1688" t="s">
        <v>18</v>
      </c>
      <c r="BR1688">
        <v>31</v>
      </c>
      <c r="BS1688">
        <v>15</v>
      </c>
      <c r="BT1688">
        <v>4</v>
      </c>
      <c r="BU1688">
        <v>1502</v>
      </c>
      <c r="BV1688">
        <v>0.17</v>
      </c>
      <c r="BW1688">
        <v>0.1547</v>
      </c>
      <c r="BX1688">
        <v>24</v>
      </c>
      <c r="BY1688">
        <v>0</v>
      </c>
      <c r="BZ1688" t="s">
        <v>133</v>
      </c>
      <c r="CB1688">
        <v>0</v>
      </c>
      <c r="CC1688">
        <v>1</v>
      </c>
      <c r="CD1688">
        <v>135</v>
      </c>
      <c r="CE1688">
        <v>1</v>
      </c>
      <c r="CF1688">
        <v>1</v>
      </c>
      <c r="CG1688">
        <v>0.8</v>
      </c>
      <c r="CH1688">
        <v>0</v>
      </c>
    </row>
    <row r="1689" spans="1:86">
      <c r="A1689">
        <v>4</v>
      </c>
      <c r="B1689">
        <v>5</v>
      </c>
      <c r="C1689">
        <v>140</v>
      </c>
      <c r="D1689">
        <v>40</v>
      </c>
      <c r="E1689">
        <v>0</v>
      </c>
      <c r="F1689" s="24">
        <f t="shared" si="132"/>
        <v>53</v>
      </c>
      <c r="G1689">
        <v>60</v>
      </c>
      <c r="H1689" s="24">
        <f t="shared" si="134"/>
        <v>15</v>
      </c>
      <c r="I1689" s="24">
        <f t="shared" si="131"/>
        <v>15</v>
      </c>
      <c r="J1689" s="24">
        <f t="shared" si="133"/>
        <v>180</v>
      </c>
      <c r="K1689" s="24" t="str">
        <f t="shared" si="135"/>
        <v>03</v>
      </c>
      <c r="L1689">
        <v>53</v>
      </c>
      <c r="M1689">
        <v>0</v>
      </c>
      <c r="N1689">
        <v>40</v>
      </c>
      <c r="O1689">
        <v>0</v>
      </c>
      <c r="P1689">
        <v>0</v>
      </c>
      <c r="Q1689" t="s">
        <v>18</v>
      </c>
      <c r="R1689">
        <v>31</v>
      </c>
      <c r="S1689">
        <v>15</v>
      </c>
      <c r="T1689">
        <v>4</v>
      </c>
      <c r="U1689">
        <v>1202</v>
      </c>
      <c r="V1689">
        <v>0.115</v>
      </c>
      <c r="W1689">
        <v>0.10580000000000001</v>
      </c>
      <c r="X1689">
        <v>24</v>
      </c>
      <c r="Y1689">
        <v>0</v>
      </c>
      <c r="Z1689" t="s">
        <v>133</v>
      </c>
      <c r="AB1689">
        <v>0</v>
      </c>
      <c r="AC1689">
        <v>1</v>
      </c>
      <c r="AD1689">
        <v>135</v>
      </c>
      <c r="AE1689">
        <v>1</v>
      </c>
      <c r="AF1689">
        <v>1</v>
      </c>
      <c r="AG1689">
        <v>0.8</v>
      </c>
      <c r="AH1689">
        <v>0</v>
      </c>
      <c r="BA1689">
        <v>4</v>
      </c>
      <c r="BB1689">
        <v>5</v>
      </c>
      <c r="BC1689">
        <v>140</v>
      </c>
      <c r="BD1689">
        <v>40</v>
      </c>
      <c r="BE1689">
        <v>0</v>
      </c>
      <c r="BF1689">
        <v>5.3</v>
      </c>
      <c r="BG1689">
        <v>60</v>
      </c>
      <c r="BH1689">
        <v>35</v>
      </c>
      <c r="BI1689">
        <v>120</v>
      </c>
      <c r="BJ1689">
        <v>105</v>
      </c>
      <c r="BK1689">
        <v>0</v>
      </c>
      <c r="BL1689">
        <v>53</v>
      </c>
      <c r="BM1689">
        <v>0</v>
      </c>
      <c r="BN1689">
        <v>40</v>
      </c>
      <c r="BO1689">
        <v>0</v>
      </c>
      <c r="BP1689">
        <v>0</v>
      </c>
      <c r="BQ1689" t="s">
        <v>18</v>
      </c>
      <c r="BR1689">
        <v>31</v>
      </c>
      <c r="BS1689">
        <v>15</v>
      </c>
      <c r="BT1689">
        <v>4</v>
      </c>
      <c r="BU1689">
        <v>1202</v>
      </c>
      <c r="BV1689">
        <v>0.115</v>
      </c>
      <c r="BW1689">
        <v>0.10580000000000001</v>
      </c>
      <c r="BX1689">
        <v>24</v>
      </c>
      <c r="BY1689">
        <v>0</v>
      </c>
      <c r="BZ1689" t="s">
        <v>133</v>
      </c>
      <c r="CB1689">
        <v>0</v>
      </c>
      <c r="CC1689">
        <v>1</v>
      </c>
      <c r="CD1689">
        <v>135</v>
      </c>
      <c r="CE1689">
        <v>1</v>
      </c>
      <c r="CF1689">
        <v>1</v>
      </c>
      <c r="CG1689">
        <v>0.8</v>
      </c>
      <c r="CH1689">
        <v>0</v>
      </c>
    </row>
    <row r="1690" spans="1:86">
      <c r="A1690">
        <v>5</v>
      </c>
      <c r="B1690">
        <v>4</v>
      </c>
      <c r="C1690">
        <v>70</v>
      </c>
      <c r="D1690">
        <v>25</v>
      </c>
      <c r="E1690">
        <v>0</v>
      </c>
      <c r="F1690" s="24">
        <f t="shared" si="132"/>
        <v>33</v>
      </c>
      <c r="G1690">
        <v>60</v>
      </c>
      <c r="H1690" s="24">
        <f t="shared" si="134"/>
        <v>15</v>
      </c>
      <c r="I1690" s="24">
        <f t="shared" si="131"/>
        <v>15</v>
      </c>
      <c r="J1690" s="24">
        <f t="shared" si="133"/>
        <v>180</v>
      </c>
      <c r="K1690" s="24" t="str">
        <f t="shared" si="135"/>
        <v>03</v>
      </c>
      <c r="L1690">
        <v>73</v>
      </c>
      <c r="M1690">
        <v>0</v>
      </c>
      <c r="N1690">
        <v>40</v>
      </c>
      <c r="O1690">
        <v>0</v>
      </c>
      <c r="P1690">
        <v>0</v>
      </c>
      <c r="Q1690" t="s">
        <v>18</v>
      </c>
      <c r="R1690">
        <v>31</v>
      </c>
      <c r="S1690">
        <v>15</v>
      </c>
      <c r="T1690">
        <v>4</v>
      </c>
      <c r="U1690">
        <v>1202</v>
      </c>
      <c r="V1690">
        <v>7.1999999999999995E-2</v>
      </c>
      <c r="W1690">
        <v>6.7000000000000004E-2</v>
      </c>
      <c r="X1690">
        <v>24</v>
      </c>
      <c r="Y1690">
        <v>0</v>
      </c>
      <c r="Z1690" t="s">
        <v>133</v>
      </c>
      <c r="AB1690">
        <v>4</v>
      </c>
      <c r="AC1690">
        <v>1</v>
      </c>
      <c r="AD1690">
        <v>135</v>
      </c>
      <c r="AE1690">
        <v>1</v>
      </c>
      <c r="AF1690">
        <v>1</v>
      </c>
      <c r="AG1690">
        <v>0.8</v>
      </c>
      <c r="AH1690">
        <v>0</v>
      </c>
      <c r="BA1690">
        <v>5</v>
      </c>
      <c r="BB1690">
        <v>4</v>
      </c>
      <c r="BC1690">
        <v>70</v>
      </c>
      <c r="BD1690">
        <v>25</v>
      </c>
      <c r="BE1690">
        <v>0</v>
      </c>
      <c r="BF1690">
        <v>3.3</v>
      </c>
      <c r="BG1690">
        <v>60</v>
      </c>
      <c r="BH1690">
        <v>35</v>
      </c>
      <c r="BI1690">
        <v>120</v>
      </c>
      <c r="BJ1690">
        <v>105</v>
      </c>
      <c r="BK1690">
        <v>0</v>
      </c>
      <c r="BL1690">
        <v>73</v>
      </c>
      <c r="BM1690">
        <v>0</v>
      </c>
      <c r="BN1690">
        <v>40</v>
      </c>
      <c r="BO1690">
        <v>0</v>
      </c>
      <c r="BP1690">
        <v>0</v>
      </c>
      <c r="BQ1690" t="s">
        <v>18</v>
      </c>
      <c r="BR1690">
        <v>31</v>
      </c>
      <c r="BS1690">
        <v>15</v>
      </c>
      <c r="BT1690">
        <v>4</v>
      </c>
      <c r="BU1690">
        <v>1202</v>
      </c>
      <c r="BV1690">
        <v>7.1999999999999995E-2</v>
      </c>
      <c r="BW1690">
        <v>6.7000000000000004E-2</v>
      </c>
      <c r="BX1690">
        <v>24</v>
      </c>
      <c r="BY1690">
        <v>0</v>
      </c>
      <c r="BZ1690" t="s">
        <v>133</v>
      </c>
      <c r="CB1690">
        <v>4</v>
      </c>
      <c r="CC1690">
        <v>1</v>
      </c>
      <c r="CD1690">
        <v>135</v>
      </c>
      <c r="CE1690">
        <v>1</v>
      </c>
      <c r="CF1690">
        <v>1</v>
      </c>
      <c r="CG1690">
        <v>0.8</v>
      </c>
      <c r="CH1690">
        <v>0</v>
      </c>
    </row>
    <row r="1691" spans="1:86">
      <c r="A1691">
        <v>6</v>
      </c>
      <c r="B1691">
        <v>3</v>
      </c>
      <c r="C1691">
        <v>40</v>
      </c>
      <c r="D1691">
        <v>20</v>
      </c>
      <c r="E1691">
        <v>0</v>
      </c>
      <c r="F1691" s="24">
        <f t="shared" si="132"/>
        <v>23</v>
      </c>
      <c r="G1691">
        <v>70</v>
      </c>
      <c r="H1691" s="24">
        <f t="shared" si="134"/>
        <v>15</v>
      </c>
      <c r="I1691" s="24">
        <f t="shared" si="131"/>
        <v>18</v>
      </c>
      <c r="J1691" s="24">
        <f t="shared" si="133"/>
        <v>180</v>
      </c>
      <c r="K1691" s="24" t="str">
        <f t="shared" si="135"/>
        <v>00</v>
      </c>
      <c r="L1691">
        <v>73</v>
      </c>
      <c r="M1691">
        <v>0</v>
      </c>
      <c r="N1691">
        <v>40</v>
      </c>
      <c r="O1691">
        <v>0</v>
      </c>
      <c r="P1691" t="s">
        <v>135</v>
      </c>
      <c r="Q1691" t="s">
        <v>18</v>
      </c>
      <c r="R1691">
        <v>31</v>
      </c>
      <c r="S1691">
        <v>15</v>
      </c>
      <c r="T1691">
        <v>4</v>
      </c>
      <c r="U1691">
        <v>2202</v>
      </c>
      <c r="V1691">
        <v>4.2000000000000003E-2</v>
      </c>
      <c r="W1691">
        <v>4.2000000000000003E-2</v>
      </c>
      <c r="X1691">
        <v>24</v>
      </c>
      <c r="Y1691">
        <v>0</v>
      </c>
      <c r="Z1691" t="s">
        <v>133</v>
      </c>
      <c r="AB1691">
        <v>2.8</v>
      </c>
      <c r="AC1691">
        <v>1</v>
      </c>
      <c r="AD1691">
        <v>135</v>
      </c>
      <c r="AE1691">
        <v>1</v>
      </c>
      <c r="AF1691">
        <v>1</v>
      </c>
      <c r="AG1691">
        <v>0.8</v>
      </c>
      <c r="AH1691">
        <v>0</v>
      </c>
      <c r="BA1691">
        <v>6</v>
      </c>
      <c r="BB1691">
        <v>3</v>
      </c>
      <c r="BC1691">
        <v>40</v>
      </c>
      <c r="BD1691">
        <v>20</v>
      </c>
      <c r="BE1691">
        <v>0</v>
      </c>
      <c r="BF1691">
        <v>2.2999999999999998</v>
      </c>
      <c r="BG1691">
        <v>70</v>
      </c>
      <c r="BH1691">
        <v>35</v>
      </c>
      <c r="BI1691">
        <v>140</v>
      </c>
      <c r="BJ1691">
        <v>105</v>
      </c>
      <c r="BK1691">
        <v>0</v>
      </c>
      <c r="BL1691">
        <v>73</v>
      </c>
      <c r="BM1691">
        <v>0</v>
      </c>
      <c r="BN1691">
        <v>40</v>
      </c>
      <c r="BO1691">
        <v>0</v>
      </c>
      <c r="BP1691" t="s">
        <v>135</v>
      </c>
      <c r="BQ1691" t="s">
        <v>18</v>
      </c>
      <c r="BR1691">
        <v>31</v>
      </c>
      <c r="BS1691">
        <v>15</v>
      </c>
      <c r="BT1691">
        <v>4</v>
      </c>
      <c r="BU1691">
        <v>2202</v>
      </c>
      <c r="BV1691">
        <v>4.2000000000000003E-2</v>
      </c>
      <c r="BW1691">
        <v>4.2000000000000003E-2</v>
      </c>
      <c r="BX1691">
        <v>24</v>
      </c>
      <c r="BY1691">
        <v>0</v>
      </c>
      <c r="BZ1691" t="s">
        <v>133</v>
      </c>
      <c r="CB1691">
        <v>2.8</v>
      </c>
      <c r="CC1691">
        <v>1</v>
      </c>
      <c r="CD1691">
        <v>135</v>
      </c>
      <c r="CE1691">
        <v>1</v>
      </c>
      <c r="CF1691">
        <v>1</v>
      </c>
      <c r="CG1691">
        <v>0.8</v>
      </c>
      <c r="CH1691">
        <v>0</v>
      </c>
    </row>
    <row r="1692" spans="1:86">
      <c r="A1692">
        <v>7</v>
      </c>
      <c r="B1692">
        <v>2</v>
      </c>
      <c r="C1692">
        <v>10</v>
      </c>
      <c r="D1692">
        <v>9</v>
      </c>
      <c r="E1692">
        <v>0</v>
      </c>
      <c r="F1692" s="24">
        <f t="shared" si="132"/>
        <v>15</v>
      </c>
      <c r="G1692">
        <v>80</v>
      </c>
      <c r="H1692" s="24">
        <f t="shared" si="134"/>
        <v>15</v>
      </c>
      <c r="I1692" s="24">
        <f t="shared" si="131"/>
        <v>18</v>
      </c>
      <c r="J1692" s="24">
        <f t="shared" si="133"/>
        <v>180</v>
      </c>
      <c r="K1692" s="24" t="str">
        <f t="shared" si="135"/>
        <v>00</v>
      </c>
      <c r="L1692">
        <v>73</v>
      </c>
      <c r="M1692">
        <v>0</v>
      </c>
      <c r="N1692">
        <v>40</v>
      </c>
      <c r="O1692">
        <v>0</v>
      </c>
      <c r="P1692">
        <v>0</v>
      </c>
      <c r="Q1692" t="s">
        <v>18</v>
      </c>
      <c r="R1692">
        <v>31</v>
      </c>
      <c r="S1692">
        <v>15</v>
      </c>
      <c r="T1692">
        <v>5</v>
      </c>
      <c r="U1692">
        <v>2202</v>
      </c>
      <c r="V1692">
        <v>0.02</v>
      </c>
      <c r="W1692">
        <v>2.1999999999999999E-2</v>
      </c>
      <c r="X1692">
        <v>24</v>
      </c>
      <c r="Y1692">
        <v>0</v>
      </c>
      <c r="Z1692" t="s">
        <v>133</v>
      </c>
      <c r="AB1692">
        <v>2</v>
      </c>
      <c r="AC1692">
        <v>1</v>
      </c>
      <c r="AD1692">
        <v>135</v>
      </c>
      <c r="AE1692">
        <v>1</v>
      </c>
      <c r="AF1692">
        <v>1</v>
      </c>
      <c r="AG1692">
        <v>0.8</v>
      </c>
      <c r="AH1692">
        <v>0</v>
      </c>
      <c r="BA1692">
        <v>7</v>
      </c>
      <c r="BB1692">
        <v>2</v>
      </c>
      <c r="BC1692">
        <v>10</v>
      </c>
      <c r="BD1692">
        <v>9</v>
      </c>
      <c r="BE1692">
        <v>0</v>
      </c>
      <c r="BF1692">
        <v>1.5</v>
      </c>
      <c r="BG1692">
        <v>80</v>
      </c>
      <c r="BH1692">
        <v>35</v>
      </c>
      <c r="BI1692">
        <v>140</v>
      </c>
      <c r="BJ1692">
        <v>105</v>
      </c>
      <c r="BK1692">
        <v>0</v>
      </c>
      <c r="BL1692">
        <v>73</v>
      </c>
      <c r="BM1692">
        <v>0</v>
      </c>
      <c r="BN1692">
        <v>40</v>
      </c>
      <c r="BO1692">
        <v>0</v>
      </c>
      <c r="BP1692">
        <v>0</v>
      </c>
      <c r="BQ1692" t="s">
        <v>18</v>
      </c>
      <c r="BR1692">
        <v>31</v>
      </c>
      <c r="BS1692">
        <v>15</v>
      </c>
      <c r="BT1692">
        <v>5</v>
      </c>
      <c r="BU1692">
        <v>2202</v>
      </c>
      <c r="BV1692">
        <v>0.02</v>
      </c>
      <c r="BW1692">
        <v>2.1999999999999999E-2</v>
      </c>
      <c r="BX1692">
        <v>24</v>
      </c>
      <c r="BY1692">
        <v>0</v>
      </c>
      <c r="BZ1692" t="s">
        <v>133</v>
      </c>
      <c r="CB1692">
        <v>2</v>
      </c>
      <c r="CC1692">
        <v>1</v>
      </c>
      <c r="CD1692">
        <v>135</v>
      </c>
      <c r="CE1692">
        <v>1</v>
      </c>
      <c r="CF1692">
        <v>1</v>
      </c>
      <c r="CG1692">
        <v>0.8</v>
      </c>
      <c r="CH1692">
        <v>0</v>
      </c>
    </row>
    <row r="1693" spans="1:86">
      <c r="A1693">
        <v>8</v>
      </c>
      <c r="B1693">
        <v>1</v>
      </c>
      <c r="C1693">
        <v>4</v>
      </c>
      <c r="D1693">
        <v>9</v>
      </c>
      <c r="E1693">
        <v>0</v>
      </c>
      <c r="F1693" s="24">
        <f t="shared" si="132"/>
        <v>5</v>
      </c>
      <c r="G1693">
        <v>110</v>
      </c>
      <c r="H1693" s="24">
        <f t="shared" si="134"/>
        <v>15</v>
      </c>
      <c r="I1693" s="24">
        <f t="shared" si="131"/>
        <v>14</v>
      </c>
      <c r="J1693" s="24">
        <f t="shared" si="133"/>
        <v>80</v>
      </c>
      <c r="K1693" s="24" t="str">
        <f t="shared" si="135"/>
        <v>00</v>
      </c>
      <c r="L1693">
        <v>73</v>
      </c>
      <c r="M1693">
        <v>0</v>
      </c>
      <c r="N1693">
        <v>0</v>
      </c>
      <c r="O1693">
        <v>0</v>
      </c>
      <c r="P1693">
        <v>1</v>
      </c>
      <c r="Q1693" t="s">
        <v>18</v>
      </c>
      <c r="R1693">
        <v>31</v>
      </c>
      <c r="S1693">
        <v>15</v>
      </c>
      <c r="T1693">
        <v>5</v>
      </c>
      <c r="U1693">
        <v>3202</v>
      </c>
      <c r="V1693">
        <v>1E-3</v>
      </c>
      <c r="W1693">
        <v>1.0999999999999999E-2</v>
      </c>
      <c r="X1693">
        <v>24</v>
      </c>
      <c r="Y1693">
        <v>0</v>
      </c>
      <c r="Z1693" t="s">
        <v>133</v>
      </c>
      <c r="AB1693">
        <v>0.8</v>
      </c>
      <c r="AC1693">
        <v>1</v>
      </c>
      <c r="AD1693">
        <v>135</v>
      </c>
      <c r="AE1693">
        <v>1</v>
      </c>
      <c r="AF1693">
        <v>1</v>
      </c>
      <c r="AG1693">
        <v>0.8</v>
      </c>
      <c r="AH1693">
        <v>0</v>
      </c>
      <c r="BA1693">
        <v>8</v>
      </c>
      <c r="BB1693">
        <v>1</v>
      </c>
      <c r="BC1693">
        <v>4</v>
      </c>
      <c r="BD1693">
        <v>9</v>
      </c>
      <c r="BE1693">
        <v>0</v>
      </c>
      <c r="BF1693">
        <v>0.6</v>
      </c>
      <c r="BG1693">
        <v>110</v>
      </c>
      <c r="BH1693">
        <v>35</v>
      </c>
      <c r="BI1693">
        <v>110</v>
      </c>
      <c r="BJ1693">
        <v>35</v>
      </c>
      <c r="BK1693">
        <v>0</v>
      </c>
      <c r="BL1693">
        <v>73</v>
      </c>
      <c r="BM1693">
        <v>0</v>
      </c>
      <c r="BN1693">
        <v>0</v>
      </c>
      <c r="BO1693">
        <v>0</v>
      </c>
      <c r="BP1693">
        <v>1</v>
      </c>
      <c r="BQ1693" t="s">
        <v>18</v>
      </c>
      <c r="BR1693">
        <v>31</v>
      </c>
      <c r="BS1693">
        <v>15</v>
      </c>
      <c r="BT1693">
        <v>5</v>
      </c>
      <c r="BU1693">
        <v>3202</v>
      </c>
      <c r="BV1693">
        <v>1E-3</v>
      </c>
      <c r="BW1693">
        <v>1.0999999999999999E-2</v>
      </c>
      <c r="BX1693">
        <v>24</v>
      </c>
      <c r="BY1693">
        <v>0</v>
      </c>
      <c r="BZ1693" t="s">
        <v>133</v>
      </c>
      <c r="CB1693">
        <v>0.8</v>
      </c>
      <c r="CC1693">
        <v>1</v>
      </c>
      <c r="CD1693">
        <v>135</v>
      </c>
      <c r="CE1693">
        <v>1</v>
      </c>
      <c r="CF1693">
        <v>1</v>
      </c>
      <c r="CG1693">
        <v>0.8</v>
      </c>
      <c r="CH1693">
        <v>0</v>
      </c>
    </row>
    <row r="1694" spans="1:86">
      <c r="F1694" s="24" t="str">
        <f t="shared" si="132"/>
        <v/>
      </c>
      <c r="H1694" s="24" t="str">
        <f t="shared" si="134"/>
        <v/>
      </c>
      <c r="I1694" s="24" t="str">
        <f t="shared" si="131"/>
        <v/>
      </c>
      <c r="J1694" s="24" t="str">
        <f t="shared" si="133"/>
        <v/>
      </c>
      <c r="K1694" s="24" t="str">
        <f t="shared" si="135"/>
        <v/>
      </c>
      <c r="AC1694">
        <v>1</v>
      </c>
      <c r="AE1694">
        <v>1</v>
      </c>
      <c r="AF1694">
        <v>1</v>
      </c>
      <c r="AH1694">
        <v>0</v>
      </c>
      <c r="BK1694">
        <v>0</v>
      </c>
      <c r="CC1694">
        <v>1</v>
      </c>
      <c r="CE1694">
        <v>1</v>
      </c>
      <c r="CF1694">
        <v>1</v>
      </c>
      <c r="CH1694">
        <v>0</v>
      </c>
    </row>
    <row r="1695" spans="1:86">
      <c r="F1695" s="24" t="str">
        <f t="shared" si="132"/>
        <v/>
      </c>
      <c r="H1695" s="24" t="str">
        <f t="shared" si="134"/>
        <v/>
      </c>
      <c r="I1695" s="24" t="str">
        <f t="shared" si="131"/>
        <v/>
      </c>
      <c r="J1695" s="24" t="str">
        <f t="shared" si="133"/>
        <v/>
      </c>
      <c r="K1695" s="24" t="str">
        <f t="shared" si="135"/>
        <v/>
      </c>
      <c r="AC1695">
        <v>1</v>
      </c>
      <c r="AE1695">
        <v>1</v>
      </c>
      <c r="AF1695">
        <v>1</v>
      </c>
      <c r="AH1695">
        <v>0</v>
      </c>
      <c r="BK1695">
        <v>0</v>
      </c>
      <c r="CC1695">
        <v>1</v>
      </c>
      <c r="CE1695">
        <v>1</v>
      </c>
      <c r="CF1695">
        <v>1</v>
      </c>
      <c r="CH1695">
        <v>0</v>
      </c>
    </row>
    <row r="1696" spans="1:86">
      <c r="A1696">
        <v>2</v>
      </c>
      <c r="B1696">
        <v>7</v>
      </c>
      <c r="C1696">
        <v>300</v>
      </c>
      <c r="D1696">
        <v>55</v>
      </c>
      <c r="E1696">
        <v>0</v>
      </c>
      <c r="F1696" s="24">
        <f t="shared" si="132"/>
        <v>135</v>
      </c>
      <c r="G1696">
        <v>50</v>
      </c>
      <c r="H1696" s="24">
        <f t="shared" si="134"/>
        <v>15</v>
      </c>
      <c r="I1696" s="24">
        <f t="shared" si="131"/>
        <v>15</v>
      </c>
      <c r="J1696" s="24">
        <f t="shared" si="133"/>
        <v>180</v>
      </c>
      <c r="K1696" s="24" t="str">
        <f t="shared" si="135"/>
        <v>03</v>
      </c>
      <c r="L1696">
        <v>31</v>
      </c>
      <c r="M1696">
        <v>0</v>
      </c>
      <c r="N1696">
        <v>0</v>
      </c>
      <c r="O1696">
        <v>1</v>
      </c>
      <c r="P1696">
        <v>0</v>
      </c>
      <c r="Q1696" t="s">
        <v>18</v>
      </c>
      <c r="R1696">
        <v>21</v>
      </c>
      <c r="S1696">
        <v>10</v>
      </c>
      <c r="T1696">
        <v>3</v>
      </c>
      <c r="U1696">
        <v>1502</v>
      </c>
      <c r="V1696">
        <v>0.26400000000000001</v>
      </c>
      <c r="W1696">
        <v>0.23230000000000001</v>
      </c>
      <c r="X1696">
        <v>24</v>
      </c>
      <c r="Y1696">
        <v>0</v>
      </c>
      <c r="Z1696" t="s">
        <v>133</v>
      </c>
      <c r="AB1696">
        <v>0</v>
      </c>
      <c r="AC1696">
        <v>1</v>
      </c>
      <c r="AD1696">
        <v>135</v>
      </c>
      <c r="AE1696">
        <v>1</v>
      </c>
      <c r="AF1696">
        <v>1</v>
      </c>
      <c r="AG1696">
        <v>1.1200000000000001</v>
      </c>
      <c r="AH1696">
        <v>0</v>
      </c>
      <c r="BA1696">
        <v>2</v>
      </c>
      <c r="BB1696">
        <v>7</v>
      </c>
      <c r="BC1696">
        <v>300</v>
      </c>
      <c r="BD1696">
        <v>55</v>
      </c>
      <c r="BE1696">
        <v>0</v>
      </c>
      <c r="BF1696">
        <v>13.4</v>
      </c>
      <c r="BG1696">
        <v>50</v>
      </c>
      <c r="BH1696">
        <v>35</v>
      </c>
      <c r="BI1696">
        <v>120</v>
      </c>
      <c r="BJ1696">
        <v>105</v>
      </c>
      <c r="BK1696">
        <v>0</v>
      </c>
      <c r="BL1696">
        <v>31</v>
      </c>
      <c r="BM1696">
        <v>0</v>
      </c>
      <c r="BN1696">
        <v>0</v>
      </c>
      <c r="BO1696">
        <v>1</v>
      </c>
      <c r="BP1696">
        <v>0</v>
      </c>
      <c r="BQ1696" t="s">
        <v>18</v>
      </c>
      <c r="BR1696">
        <v>21</v>
      </c>
      <c r="BS1696">
        <v>10</v>
      </c>
      <c r="BT1696">
        <v>3</v>
      </c>
      <c r="BU1696">
        <v>1502</v>
      </c>
      <c r="BV1696">
        <v>0.26400000000000001</v>
      </c>
      <c r="BW1696">
        <v>0.23230000000000001</v>
      </c>
      <c r="BX1696">
        <v>24</v>
      </c>
      <c r="BY1696">
        <v>0</v>
      </c>
      <c r="BZ1696" t="s">
        <v>133</v>
      </c>
      <c r="CB1696">
        <v>0</v>
      </c>
      <c r="CC1696">
        <v>1</v>
      </c>
      <c r="CD1696">
        <v>135</v>
      </c>
      <c r="CE1696">
        <v>1</v>
      </c>
      <c r="CF1696">
        <v>1</v>
      </c>
      <c r="CG1696">
        <v>1.1200000000000001</v>
      </c>
      <c r="CH1696">
        <v>0</v>
      </c>
    </row>
    <row r="1697" spans="1:86">
      <c r="A1697">
        <v>3</v>
      </c>
      <c r="B1697">
        <v>6</v>
      </c>
      <c r="C1697">
        <v>200</v>
      </c>
      <c r="D1697">
        <v>40</v>
      </c>
      <c r="E1697">
        <v>0</v>
      </c>
      <c r="F1697" s="24">
        <f t="shared" si="132"/>
        <v>85</v>
      </c>
      <c r="G1697">
        <v>50</v>
      </c>
      <c r="H1697" s="24">
        <f t="shared" si="134"/>
        <v>15</v>
      </c>
      <c r="I1697" s="24">
        <f t="shared" si="131"/>
        <v>15</v>
      </c>
      <c r="J1697" s="24">
        <f t="shared" si="133"/>
        <v>180</v>
      </c>
      <c r="K1697" s="24" t="str">
        <f t="shared" si="135"/>
        <v>03</v>
      </c>
      <c r="L1697">
        <v>32</v>
      </c>
      <c r="M1697">
        <v>0</v>
      </c>
      <c r="N1697">
        <v>0</v>
      </c>
      <c r="O1697">
        <v>1</v>
      </c>
      <c r="P1697">
        <v>0</v>
      </c>
      <c r="Q1697" t="s">
        <v>18</v>
      </c>
      <c r="R1697">
        <v>31</v>
      </c>
      <c r="S1697">
        <v>15</v>
      </c>
      <c r="T1697">
        <v>4</v>
      </c>
      <c r="U1697">
        <v>1502</v>
      </c>
      <c r="V1697">
        <v>0.17</v>
      </c>
      <c r="W1697">
        <v>0.1547</v>
      </c>
      <c r="X1697">
        <v>24</v>
      </c>
      <c r="Y1697">
        <v>0</v>
      </c>
      <c r="Z1697" t="s">
        <v>133</v>
      </c>
      <c r="AB1697">
        <v>0</v>
      </c>
      <c r="AC1697">
        <v>1</v>
      </c>
      <c r="AD1697">
        <v>135</v>
      </c>
      <c r="AE1697">
        <v>1</v>
      </c>
      <c r="AF1697">
        <v>1</v>
      </c>
      <c r="AG1697">
        <v>1.1200000000000001</v>
      </c>
      <c r="AH1697">
        <v>0</v>
      </c>
      <c r="BA1697">
        <v>3</v>
      </c>
      <c r="BB1697">
        <v>6</v>
      </c>
      <c r="BC1697">
        <v>200</v>
      </c>
      <c r="BD1697">
        <v>40</v>
      </c>
      <c r="BE1697">
        <v>0</v>
      </c>
      <c r="BF1697">
        <v>8.6</v>
      </c>
      <c r="BG1697">
        <v>50</v>
      </c>
      <c r="BH1697">
        <v>35</v>
      </c>
      <c r="BI1697">
        <v>120</v>
      </c>
      <c r="BJ1697">
        <v>105</v>
      </c>
      <c r="BK1697">
        <v>0</v>
      </c>
      <c r="BL1697">
        <v>32</v>
      </c>
      <c r="BM1697">
        <v>0</v>
      </c>
      <c r="BN1697">
        <v>0</v>
      </c>
      <c r="BO1697">
        <v>1</v>
      </c>
      <c r="BP1697">
        <v>0</v>
      </c>
      <c r="BQ1697" t="s">
        <v>18</v>
      </c>
      <c r="BR1697">
        <v>31</v>
      </c>
      <c r="BS1697">
        <v>15</v>
      </c>
      <c r="BT1697">
        <v>4</v>
      </c>
      <c r="BU1697">
        <v>1502</v>
      </c>
      <c r="BV1697">
        <v>0.17</v>
      </c>
      <c r="BW1697">
        <v>0.1547</v>
      </c>
      <c r="BX1697">
        <v>24</v>
      </c>
      <c r="BY1697">
        <v>0</v>
      </c>
      <c r="BZ1697" t="s">
        <v>133</v>
      </c>
      <c r="CB1697">
        <v>0</v>
      </c>
      <c r="CC1697">
        <v>1</v>
      </c>
      <c r="CD1697">
        <v>135</v>
      </c>
      <c r="CE1697">
        <v>1</v>
      </c>
      <c r="CF1697">
        <v>1</v>
      </c>
      <c r="CG1697">
        <v>1.1200000000000001</v>
      </c>
      <c r="CH1697">
        <v>0</v>
      </c>
    </row>
    <row r="1698" spans="1:86">
      <c r="A1698">
        <v>4</v>
      </c>
      <c r="B1698">
        <v>5</v>
      </c>
      <c r="C1698">
        <v>140</v>
      </c>
      <c r="D1698">
        <v>40</v>
      </c>
      <c r="E1698">
        <v>0</v>
      </c>
      <c r="F1698" s="24">
        <f t="shared" si="132"/>
        <v>53</v>
      </c>
      <c r="G1698">
        <v>60</v>
      </c>
      <c r="H1698" s="24">
        <f t="shared" si="134"/>
        <v>15</v>
      </c>
      <c r="I1698" s="24">
        <f t="shared" si="131"/>
        <v>15</v>
      </c>
      <c r="J1698" s="24">
        <f t="shared" si="133"/>
        <v>180</v>
      </c>
      <c r="K1698" s="24" t="str">
        <f t="shared" si="135"/>
        <v>03</v>
      </c>
      <c r="L1698">
        <v>53</v>
      </c>
      <c r="M1698">
        <v>0</v>
      </c>
      <c r="N1698">
        <v>40</v>
      </c>
      <c r="O1698">
        <v>0</v>
      </c>
      <c r="P1698">
        <v>0</v>
      </c>
      <c r="Q1698" t="s">
        <v>18</v>
      </c>
      <c r="R1698">
        <v>31</v>
      </c>
      <c r="S1698">
        <v>15</v>
      </c>
      <c r="T1698">
        <v>4</v>
      </c>
      <c r="U1698">
        <v>1202</v>
      </c>
      <c r="V1698">
        <v>0.115</v>
      </c>
      <c r="W1698">
        <v>0.10580000000000001</v>
      </c>
      <c r="X1698">
        <v>24</v>
      </c>
      <c r="Y1698">
        <v>0</v>
      </c>
      <c r="Z1698" t="s">
        <v>133</v>
      </c>
      <c r="AB1698">
        <v>0</v>
      </c>
      <c r="AC1698">
        <v>1</v>
      </c>
      <c r="AD1698">
        <v>135</v>
      </c>
      <c r="AE1698">
        <v>1</v>
      </c>
      <c r="AF1698">
        <v>1</v>
      </c>
      <c r="AG1698">
        <v>1.1200000000000001</v>
      </c>
      <c r="AH1698">
        <v>0</v>
      </c>
      <c r="BA1698">
        <v>4</v>
      </c>
      <c r="BB1698">
        <v>5</v>
      </c>
      <c r="BC1698">
        <v>140</v>
      </c>
      <c r="BD1698">
        <v>40</v>
      </c>
      <c r="BE1698">
        <v>0</v>
      </c>
      <c r="BF1698">
        <v>5.3</v>
      </c>
      <c r="BG1698">
        <v>60</v>
      </c>
      <c r="BH1698">
        <v>35</v>
      </c>
      <c r="BI1698">
        <v>120</v>
      </c>
      <c r="BJ1698">
        <v>105</v>
      </c>
      <c r="BK1698">
        <v>0</v>
      </c>
      <c r="BL1698">
        <v>53</v>
      </c>
      <c r="BM1698">
        <v>0</v>
      </c>
      <c r="BN1698">
        <v>40</v>
      </c>
      <c r="BO1698">
        <v>0</v>
      </c>
      <c r="BP1698">
        <v>0</v>
      </c>
      <c r="BQ1698" t="s">
        <v>18</v>
      </c>
      <c r="BR1698">
        <v>31</v>
      </c>
      <c r="BS1698">
        <v>15</v>
      </c>
      <c r="BT1698">
        <v>4</v>
      </c>
      <c r="BU1698">
        <v>1202</v>
      </c>
      <c r="BV1698">
        <v>0.115</v>
      </c>
      <c r="BW1698">
        <v>0.10580000000000001</v>
      </c>
      <c r="BX1698">
        <v>24</v>
      </c>
      <c r="BY1698">
        <v>0</v>
      </c>
      <c r="BZ1698" t="s">
        <v>133</v>
      </c>
      <c r="CB1698">
        <v>0</v>
      </c>
      <c r="CC1698">
        <v>1</v>
      </c>
      <c r="CD1698">
        <v>135</v>
      </c>
      <c r="CE1698">
        <v>1</v>
      </c>
      <c r="CF1698">
        <v>1</v>
      </c>
      <c r="CG1698">
        <v>1.1200000000000001</v>
      </c>
      <c r="CH1698">
        <v>0</v>
      </c>
    </row>
    <row r="1699" spans="1:86">
      <c r="A1699">
        <v>5</v>
      </c>
      <c r="B1699">
        <v>4</v>
      </c>
      <c r="C1699">
        <v>70</v>
      </c>
      <c r="D1699">
        <v>25</v>
      </c>
      <c r="E1699">
        <v>0</v>
      </c>
      <c r="F1699" s="24">
        <f t="shared" si="132"/>
        <v>33</v>
      </c>
      <c r="G1699">
        <v>60</v>
      </c>
      <c r="H1699" s="24">
        <f t="shared" si="134"/>
        <v>15</v>
      </c>
      <c r="I1699" s="24">
        <f t="shared" si="131"/>
        <v>15</v>
      </c>
      <c r="J1699" s="24">
        <f t="shared" si="133"/>
        <v>180</v>
      </c>
      <c r="K1699" s="24" t="str">
        <f t="shared" si="135"/>
        <v>03</v>
      </c>
      <c r="L1699">
        <v>73</v>
      </c>
      <c r="M1699">
        <v>0</v>
      </c>
      <c r="N1699">
        <v>40</v>
      </c>
      <c r="O1699">
        <v>0</v>
      </c>
      <c r="P1699">
        <v>0</v>
      </c>
      <c r="Q1699" t="s">
        <v>18</v>
      </c>
      <c r="R1699">
        <v>31</v>
      </c>
      <c r="S1699">
        <v>15</v>
      </c>
      <c r="T1699">
        <v>4</v>
      </c>
      <c r="U1699">
        <v>1202</v>
      </c>
      <c r="V1699">
        <v>7.1999999999999995E-2</v>
      </c>
      <c r="W1699">
        <v>6.7000000000000004E-2</v>
      </c>
      <c r="X1699">
        <v>24</v>
      </c>
      <c r="Y1699">
        <v>0</v>
      </c>
      <c r="Z1699" t="s">
        <v>133</v>
      </c>
      <c r="AB1699">
        <v>4</v>
      </c>
      <c r="AC1699">
        <v>1</v>
      </c>
      <c r="AD1699">
        <v>135</v>
      </c>
      <c r="AE1699">
        <v>1</v>
      </c>
      <c r="AF1699">
        <v>1</v>
      </c>
      <c r="AG1699">
        <v>1.1200000000000001</v>
      </c>
      <c r="AH1699">
        <v>0</v>
      </c>
      <c r="BA1699">
        <v>5</v>
      </c>
      <c r="BB1699">
        <v>4</v>
      </c>
      <c r="BC1699">
        <v>70</v>
      </c>
      <c r="BD1699">
        <v>25</v>
      </c>
      <c r="BE1699">
        <v>0</v>
      </c>
      <c r="BF1699">
        <v>3.3</v>
      </c>
      <c r="BG1699">
        <v>60</v>
      </c>
      <c r="BH1699">
        <v>35</v>
      </c>
      <c r="BI1699">
        <v>120</v>
      </c>
      <c r="BJ1699">
        <v>105</v>
      </c>
      <c r="BK1699">
        <v>0</v>
      </c>
      <c r="BL1699">
        <v>73</v>
      </c>
      <c r="BM1699">
        <v>0</v>
      </c>
      <c r="BN1699">
        <v>40</v>
      </c>
      <c r="BO1699">
        <v>0</v>
      </c>
      <c r="BP1699">
        <v>0</v>
      </c>
      <c r="BQ1699" t="s">
        <v>18</v>
      </c>
      <c r="BR1699">
        <v>31</v>
      </c>
      <c r="BS1699">
        <v>15</v>
      </c>
      <c r="BT1699">
        <v>4</v>
      </c>
      <c r="BU1699">
        <v>1202</v>
      </c>
      <c r="BV1699">
        <v>7.1999999999999995E-2</v>
      </c>
      <c r="BW1699">
        <v>6.7000000000000004E-2</v>
      </c>
      <c r="BX1699">
        <v>24</v>
      </c>
      <c r="BY1699">
        <v>0</v>
      </c>
      <c r="BZ1699" t="s">
        <v>133</v>
      </c>
      <c r="CB1699">
        <v>4</v>
      </c>
      <c r="CC1699">
        <v>1</v>
      </c>
      <c r="CD1699">
        <v>135</v>
      </c>
      <c r="CE1699">
        <v>1</v>
      </c>
      <c r="CF1699">
        <v>1</v>
      </c>
      <c r="CG1699">
        <v>1.1200000000000001</v>
      </c>
      <c r="CH1699">
        <v>0</v>
      </c>
    </row>
    <row r="1700" spans="1:86">
      <c r="A1700">
        <v>6</v>
      </c>
      <c r="B1700">
        <v>3</v>
      </c>
      <c r="C1700">
        <v>40</v>
      </c>
      <c r="D1700">
        <v>20</v>
      </c>
      <c r="E1700">
        <v>0</v>
      </c>
      <c r="F1700" s="24">
        <f t="shared" si="132"/>
        <v>23</v>
      </c>
      <c r="G1700">
        <v>70</v>
      </c>
      <c r="H1700" s="24">
        <f t="shared" si="134"/>
        <v>15</v>
      </c>
      <c r="I1700" s="24">
        <f t="shared" si="131"/>
        <v>18</v>
      </c>
      <c r="J1700" s="24">
        <f t="shared" si="133"/>
        <v>180</v>
      </c>
      <c r="K1700" s="24" t="str">
        <f t="shared" si="135"/>
        <v>00</v>
      </c>
      <c r="L1700">
        <v>73</v>
      </c>
      <c r="M1700">
        <v>0</v>
      </c>
      <c r="N1700">
        <v>40</v>
      </c>
      <c r="O1700">
        <v>0</v>
      </c>
      <c r="P1700">
        <v>0</v>
      </c>
      <c r="Q1700" t="s">
        <v>18</v>
      </c>
      <c r="R1700">
        <v>31</v>
      </c>
      <c r="S1700">
        <v>15</v>
      </c>
      <c r="T1700">
        <v>4</v>
      </c>
      <c r="U1700">
        <v>2202</v>
      </c>
      <c r="V1700">
        <v>4.2000000000000003E-2</v>
      </c>
      <c r="W1700">
        <v>4.2000000000000003E-2</v>
      </c>
      <c r="X1700">
        <v>24</v>
      </c>
      <c r="Y1700">
        <v>0</v>
      </c>
      <c r="Z1700" t="s">
        <v>133</v>
      </c>
      <c r="AB1700">
        <v>2.8</v>
      </c>
      <c r="AC1700">
        <v>1</v>
      </c>
      <c r="AD1700">
        <v>135</v>
      </c>
      <c r="AE1700">
        <v>1</v>
      </c>
      <c r="AF1700">
        <v>1</v>
      </c>
      <c r="AG1700">
        <v>1.1200000000000001</v>
      </c>
      <c r="AH1700">
        <v>0</v>
      </c>
      <c r="BA1700">
        <v>6</v>
      </c>
      <c r="BB1700">
        <v>3</v>
      </c>
      <c r="BC1700">
        <v>40</v>
      </c>
      <c r="BD1700">
        <v>20</v>
      </c>
      <c r="BE1700">
        <v>0</v>
      </c>
      <c r="BF1700">
        <v>2.2999999999999998</v>
      </c>
      <c r="BG1700">
        <v>70</v>
      </c>
      <c r="BH1700">
        <v>35</v>
      </c>
      <c r="BI1700">
        <v>140</v>
      </c>
      <c r="BJ1700">
        <v>105</v>
      </c>
      <c r="BK1700">
        <v>0</v>
      </c>
      <c r="BL1700">
        <v>73</v>
      </c>
      <c r="BM1700">
        <v>0</v>
      </c>
      <c r="BN1700">
        <v>40</v>
      </c>
      <c r="BO1700">
        <v>0</v>
      </c>
      <c r="BP1700">
        <v>0</v>
      </c>
      <c r="BQ1700" t="s">
        <v>18</v>
      </c>
      <c r="BR1700">
        <v>31</v>
      </c>
      <c r="BS1700">
        <v>15</v>
      </c>
      <c r="BT1700">
        <v>4</v>
      </c>
      <c r="BU1700">
        <v>2202</v>
      </c>
      <c r="BV1700">
        <v>4.2000000000000003E-2</v>
      </c>
      <c r="BW1700">
        <v>4.2000000000000003E-2</v>
      </c>
      <c r="BX1700">
        <v>24</v>
      </c>
      <c r="BY1700">
        <v>0</v>
      </c>
      <c r="BZ1700" t="s">
        <v>133</v>
      </c>
      <c r="CB1700">
        <v>2.8</v>
      </c>
      <c r="CC1700">
        <v>1</v>
      </c>
      <c r="CD1700">
        <v>135</v>
      </c>
      <c r="CE1700">
        <v>1</v>
      </c>
      <c r="CF1700">
        <v>1</v>
      </c>
      <c r="CG1700">
        <v>1.1200000000000001</v>
      </c>
      <c r="CH1700">
        <v>0</v>
      </c>
    </row>
    <row r="1701" spans="1:86">
      <c r="A1701">
        <v>7</v>
      </c>
      <c r="B1701">
        <v>2</v>
      </c>
      <c r="C1701">
        <v>10</v>
      </c>
      <c r="D1701">
        <v>9</v>
      </c>
      <c r="E1701">
        <v>0</v>
      </c>
      <c r="F1701" s="24">
        <f t="shared" si="132"/>
        <v>15</v>
      </c>
      <c r="G1701">
        <v>80</v>
      </c>
      <c r="H1701" s="24">
        <f t="shared" si="134"/>
        <v>15</v>
      </c>
      <c r="I1701" s="24">
        <f t="shared" si="131"/>
        <v>18</v>
      </c>
      <c r="J1701" s="24">
        <f t="shared" si="133"/>
        <v>180</v>
      </c>
      <c r="K1701" s="24" t="str">
        <f t="shared" si="135"/>
        <v>00</v>
      </c>
      <c r="L1701">
        <v>73</v>
      </c>
      <c r="M1701">
        <v>0</v>
      </c>
      <c r="N1701">
        <v>40</v>
      </c>
      <c r="O1701">
        <v>0</v>
      </c>
      <c r="P1701">
        <v>0</v>
      </c>
      <c r="Q1701" t="s">
        <v>18</v>
      </c>
      <c r="R1701">
        <v>31</v>
      </c>
      <c r="S1701">
        <v>15</v>
      </c>
      <c r="T1701">
        <v>5</v>
      </c>
      <c r="U1701">
        <v>2202</v>
      </c>
      <c r="V1701">
        <v>0.02</v>
      </c>
      <c r="W1701">
        <v>2.1999999999999999E-2</v>
      </c>
      <c r="X1701">
        <v>24</v>
      </c>
      <c r="Y1701">
        <v>0</v>
      </c>
      <c r="Z1701" t="s">
        <v>133</v>
      </c>
      <c r="AB1701">
        <v>2</v>
      </c>
      <c r="AC1701">
        <v>1</v>
      </c>
      <c r="AD1701">
        <v>135</v>
      </c>
      <c r="AE1701">
        <v>1</v>
      </c>
      <c r="AF1701">
        <v>1</v>
      </c>
      <c r="AG1701">
        <v>1.1200000000000001</v>
      </c>
      <c r="AH1701">
        <v>0</v>
      </c>
      <c r="BA1701">
        <v>7</v>
      </c>
      <c r="BB1701">
        <v>2</v>
      </c>
      <c r="BC1701">
        <v>10</v>
      </c>
      <c r="BD1701">
        <v>9</v>
      </c>
      <c r="BE1701">
        <v>0</v>
      </c>
      <c r="BF1701">
        <v>1.5</v>
      </c>
      <c r="BG1701">
        <v>80</v>
      </c>
      <c r="BH1701">
        <v>35</v>
      </c>
      <c r="BI1701">
        <v>140</v>
      </c>
      <c r="BJ1701">
        <v>105</v>
      </c>
      <c r="BK1701">
        <v>0</v>
      </c>
      <c r="BL1701">
        <v>73</v>
      </c>
      <c r="BM1701">
        <v>0</v>
      </c>
      <c r="BN1701">
        <v>40</v>
      </c>
      <c r="BO1701">
        <v>0</v>
      </c>
      <c r="BP1701">
        <v>0</v>
      </c>
      <c r="BQ1701" t="s">
        <v>18</v>
      </c>
      <c r="BR1701">
        <v>31</v>
      </c>
      <c r="BS1701">
        <v>15</v>
      </c>
      <c r="BT1701">
        <v>5</v>
      </c>
      <c r="BU1701">
        <v>2202</v>
      </c>
      <c r="BV1701">
        <v>0.02</v>
      </c>
      <c r="BW1701">
        <v>2.1999999999999999E-2</v>
      </c>
      <c r="BX1701">
        <v>24</v>
      </c>
      <c r="BY1701">
        <v>0</v>
      </c>
      <c r="BZ1701" t="s">
        <v>133</v>
      </c>
      <c r="CB1701">
        <v>2</v>
      </c>
      <c r="CC1701">
        <v>1</v>
      </c>
      <c r="CD1701">
        <v>135</v>
      </c>
      <c r="CE1701">
        <v>1</v>
      </c>
      <c r="CF1701">
        <v>1</v>
      </c>
      <c r="CG1701">
        <v>1.1200000000000001</v>
      </c>
      <c r="CH1701">
        <v>0</v>
      </c>
    </row>
    <row r="1702" spans="1:86">
      <c r="A1702">
        <v>8</v>
      </c>
      <c r="B1702">
        <v>1</v>
      </c>
      <c r="C1702">
        <v>7</v>
      </c>
      <c r="D1702">
        <v>9</v>
      </c>
      <c r="E1702">
        <v>0</v>
      </c>
      <c r="F1702" s="24">
        <f t="shared" si="132"/>
        <v>7.9999999999999991</v>
      </c>
      <c r="G1702">
        <v>110</v>
      </c>
      <c r="H1702" s="24">
        <f t="shared" si="134"/>
        <v>15</v>
      </c>
      <c r="I1702" s="24">
        <f t="shared" si="131"/>
        <v>20</v>
      </c>
      <c r="J1702" s="24">
        <f t="shared" si="133"/>
        <v>180</v>
      </c>
      <c r="K1702" s="24" t="str">
        <f t="shared" si="135"/>
        <v>00</v>
      </c>
      <c r="L1702">
        <v>73</v>
      </c>
      <c r="M1702">
        <v>0</v>
      </c>
      <c r="N1702">
        <v>0</v>
      </c>
      <c r="O1702">
        <v>0</v>
      </c>
      <c r="P1702">
        <v>0</v>
      </c>
      <c r="Q1702" t="s">
        <v>18</v>
      </c>
      <c r="R1702">
        <v>31</v>
      </c>
      <c r="S1702">
        <v>15</v>
      </c>
      <c r="T1702">
        <v>5</v>
      </c>
      <c r="U1702">
        <v>3202</v>
      </c>
      <c r="V1702">
        <v>1.4E-2</v>
      </c>
      <c r="W1702">
        <v>1.4999999999999999E-2</v>
      </c>
      <c r="X1702">
        <v>24</v>
      </c>
      <c r="Y1702">
        <v>0</v>
      </c>
      <c r="Z1702" t="s">
        <v>133</v>
      </c>
      <c r="AB1702">
        <v>1.1200000000000001</v>
      </c>
      <c r="AC1702">
        <v>1</v>
      </c>
      <c r="AD1702">
        <v>135</v>
      </c>
      <c r="AE1702">
        <v>1</v>
      </c>
      <c r="AF1702">
        <v>1</v>
      </c>
      <c r="AG1702">
        <v>1.1200000000000001</v>
      </c>
      <c r="AH1702">
        <v>0</v>
      </c>
      <c r="BA1702">
        <v>8</v>
      </c>
      <c r="BB1702">
        <v>1</v>
      </c>
      <c r="BC1702">
        <v>7</v>
      </c>
      <c r="BD1702">
        <v>9</v>
      </c>
      <c r="BE1702">
        <v>0</v>
      </c>
      <c r="BF1702">
        <v>0.7</v>
      </c>
      <c r="BG1702">
        <v>110</v>
      </c>
      <c r="BH1702">
        <v>35</v>
      </c>
      <c r="BI1702">
        <v>160</v>
      </c>
      <c r="BJ1702">
        <v>105</v>
      </c>
      <c r="BK1702">
        <v>0</v>
      </c>
      <c r="BL1702">
        <v>73</v>
      </c>
      <c r="BM1702">
        <v>0</v>
      </c>
      <c r="BN1702">
        <v>0</v>
      </c>
      <c r="BO1702">
        <v>0</v>
      </c>
      <c r="BP1702">
        <v>0</v>
      </c>
      <c r="BQ1702" t="s">
        <v>18</v>
      </c>
      <c r="BR1702">
        <v>31</v>
      </c>
      <c r="BS1702">
        <v>15</v>
      </c>
      <c r="BT1702">
        <v>5</v>
      </c>
      <c r="BU1702">
        <v>3202</v>
      </c>
      <c r="BV1702">
        <v>1.4E-2</v>
      </c>
      <c r="BW1702">
        <v>1.4999999999999999E-2</v>
      </c>
      <c r="BX1702">
        <v>24</v>
      </c>
      <c r="BY1702">
        <v>0</v>
      </c>
      <c r="BZ1702" t="s">
        <v>133</v>
      </c>
      <c r="CB1702">
        <v>1.1200000000000001</v>
      </c>
      <c r="CC1702">
        <v>1</v>
      </c>
      <c r="CD1702">
        <v>135</v>
      </c>
      <c r="CE1702">
        <v>1</v>
      </c>
      <c r="CF1702">
        <v>1</v>
      </c>
      <c r="CG1702">
        <v>1.1200000000000001</v>
      </c>
      <c r="CH1702">
        <v>0</v>
      </c>
    </row>
    <row r="1703" spans="1:86">
      <c r="F1703" s="24" t="str">
        <f t="shared" si="132"/>
        <v/>
      </c>
      <c r="H1703" s="24" t="str">
        <f t="shared" si="134"/>
        <v/>
      </c>
      <c r="I1703" s="24" t="str">
        <f t="shared" si="131"/>
        <v/>
      </c>
      <c r="J1703" s="24" t="str">
        <f t="shared" si="133"/>
        <v/>
      </c>
      <c r="K1703" s="24" t="str">
        <f t="shared" si="135"/>
        <v/>
      </c>
      <c r="AC1703">
        <v>1</v>
      </c>
      <c r="AE1703">
        <v>1</v>
      </c>
      <c r="AF1703">
        <v>1</v>
      </c>
      <c r="AH1703">
        <v>0</v>
      </c>
      <c r="BK1703">
        <v>0</v>
      </c>
      <c r="CC1703">
        <v>1</v>
      </c>
      <c r="CE1703">
        <v>1</v>
      </c>
      <c r="CF1703">
        <v>1</v>
      </c>
      <c r="CH1703">
        <v>0</v>
      </c>
    </row>
    <row r="1704" spans="1:86">
      <c r="F1704" s="24" t="str">
        <f t="shared" si="132"/>
        <v/>
      </c>
      <c r="H1704" s="24" t="str">
        <f t="shared" si="134"/>
        <v/>
      </c>
      <c r="I1704" s="24" t="str">
        <f t="shared" si="131"/>
        <v/>
      </c>
      <c r="J1704" s="24" t="str">
        <f t="shared" si="133"/>
        <v/>
      </c>
      <c r="K1704" s="24" t="str">
        <f t="shared" si="135"/>
        <v/>
      </c>
      <c r="AC1704">
        <v>1</v>
      </c>
      <c r="AE1704">
        <v>1</v>
      </c>
      <c r="AF1704">
        <v>1</v>
      </c>
      <c r="AH1704">
        <v>0</v>
      </c>
      <c r="BK1704">
        <v>0</v>
      </c>
      <c r="CC1704">
        <v>1</v>
      </c>
      <c r="CE1704">
        <v>1</v>
      </c>
      <c r="CF1704">
        <v>1</v>
      </c>
      <c r="CH1704">
        <v>0</v>
      </c>
    </row>
    <row r="1705" spans="1:86">
      <c r="A1705">
        <v>2</v>
      </c>
      <c r="B1705">
        <v>6</v>
      </c>
      <c r="C1705">
        <v>300</v>
      </c>
      <c r="D1705">
        <v>55</v>
      </c>
      <c r="E1705">
        <v>0</v>
      </c>
      <c r="F1705" s="24">
        <f t="shared" si="132"/>
        <v>135</v>
      </c>
      <c r="G1705">
        <v>50</v>
      </c>
      <c r="H1705" s="24">
        <f t="shared" si="134"/>
        <v>15</v>
      </c>
      <c r="I1705" s="24">
        <f t="shared" si="131"/>
        <v>15</v>
      </c>
      <c r="J1705" s="24">
        <f t="shared" si="133"/>
        <v>180</v>
      </c>
      <c r="K1705" s="24" t="str">
        <f t="shared" si="135"/>
        <v>03</v>
      </c>
      <c r="L1705">
        <v>31</v>
      </c>
      <c r="M1705">
        <v>0</v>
      </c>
      <c r="N1705">
        <v>0</v>
      </c>
      <c r="O1705">
        <v>1</v>
      </c>
      <c r="P1705">
        <v>0</v>
      </c>
      <c r="Q1705" t="s">
        <v>18</v>
      </c>
      <c r="R1705">
        <v>21</v>
      </c>
      <c r="S1705">
        <v>10</v>
      </c>
      <c r="T1705">
        <v>3</v>
      </c>
      <c r="U1705">
        <v>1502</v>
      </c>
      <c r="V1705">
        <v>0.26100000000000001</v>
      </c>
      <c r="W1705">
        <v>0.22969999999999999</v>
      </c>
      <c r="X1705">
        <v>24</v>
      </c>
      <c r="Y1705">
        <v>0</v>
      </c>
      <c r="Z1705" t="s">
        <v>133</v>
      </c>
      <c r="AB1705">
        <v>0</v>
      </c>
      <c r="AC1705">
        <v>1</v>
      </c>
      <c r="AD1705">
        <v>135</v>
      </c>
      <c r="AE1705">
        <v>1</v>
      </c>
      <c r="AF1705">
        <v>1</v>
      </c>
      <c r="AG1705">
        <v>1.6</v>
      </c>
      <c r="AH1705">
        <v>0</v>
      </c>
      <c r="BA1705">
        <v>2</v>
      </c>
      <c r="BB1705">
        <v>6</v>
      </c>
      <c r="BC1705">
        <v>300</v>
      </c>
      <c r="BD1705">
        <v>55</v>
      </c>
      <c r="BE1705">
        <v>0</v>
      </c>
      <c r="BF1705">
        <v>13.4</v>
      </c>
      <c r="BG1705">
        <v>50</v>
      </c>
      <c r="BH1705">
        <v>35</v>
      </c>
      <c r="BI1705">
        <v>120</v>
      </c>
      <c r="BJ1705">
        <v>105</v>
      </c>
      <c r="BK1705">
        <v>0</v>
      </c>
      <c r="BL1705">
        <v>31</v>
      </c>
      <c r="BM1705">
        <v>0</v>
      </c>
      <c r="BN1705">
        <v>0</v>
      </c>
      <c r="BO1705">
        <v>1</v>
      </c>
      <c r="BP1705">
        <v>0</v>
      </c>
      <c r="BQ1705" t="s">
        <v>18</v>
      </c>
      <c r="BR1705">
        <v>21</v>
      </c>
      <c r="BS1705">
        <v>10</v>
      </c>
      <c r="BT1705">
        <v>3</v>
      </c>
      <c r="BU1705">
        <v>1502</v>
      </c>
      <c r="BV1705">
        <v>0.26100000000000001</v>
      </c>
      <c r="BW1705">
        <v>0.22969999999999999</v>
      </c>
      <c r="BX1705">
        <v>24</v>
      </c>
      <c r="BY1705">
        <v>0</v>
      </c>
      <c r="BZ1705" t="s">
        <v>133</v>
      </c>
      <c r="CB1705">
        <v>0</v>
      </c>
      <c r="CC1705">
        <v>1</v>
      </c>
      <c r="CD1705">
        <v>135</v>
      </c>
      <c r="CE1705">
        <v>1</v>
      </c>
      <c r="CF1705">
        <v>1</v>
      </c>
      <c r="CG1705">
        <v>1.6</v>
      </c>
      <c r="CH1705">
        <v>0</v>
      </c>
    </row>
    <row r="1706" spans="1:86">
      <c r="A1706">
        <v>3</v>
      </c>
      <c r="B1706">
        <v>5</v>
      </c>
      <c r="C1706">
        <v>200</v>
      </c>
      <c r="D1706">
        <v>40</v>
      </c>
      <c r="E1706">
        <v>0</v>
      </c>
      <c r="F1706" s="24">
        <f t="shared" si="132"/>
        <v>85</v>
      </c>
      <c r="G1706">
        <v>50</v>
      </c>
      <c r="H1706" s="24">
        <f t="shared" si="134"/>
        <v>15</v>
      </c>
      <c r="I1706" s="24">
        <f t="shared" si="131"/>
        <v>15</v>
      </c>
      <c r="J1706" s="24">
        <f t="shared" si="133"/>
        <v>180</v>
      </c>
      <c r="K1706" s="24" t="str">
        <f t="shared" si="135"/>
        <v>03</v>
      </c>
      <c r="L1706">
        <v>32</v>
      </c>
      <c r="M1706">
        <v>0</v>
      </c>
      <c r="N1706">
        <v>0</v>
      </c>
      <c r="O1706">
        <v>1</v>
      </c>
      <c r="P1706">
        <v>0</v>
      </c>
      <c r="Q1706" t="s">
        <v>18</v>
      </c>
      <c r="R1706">
        <v>31</v>
      </c>
      <c r="S1706">
        <v>15</v>
      </c>
      <c r="T1706">
        <v>4</v>
      </c>
      <c r="U1706">
        <v>1502</v>
      </c>
      <c r="V1706">
        <v>0.16700000000000001</v>
      </c>
      <c r="W1706">
        <v>0.152</v>
      </c>
      <c r="X1706">
        <v>24</v>
      </c>
      <c r="Y1706">
        <v>0</v>
      </c>
      <c r="Z1706" t="s">
        <v>133</v>
      </c>
      <c r="AB1706">
        <v>0</v>
      </c>
      <c r="AC1706">
        <v>1</v>
      </c>
      <c r="AD1706">
        <v>135</v>
      </c>
      <c r="AE1706">
        <v>1</v>
      </c>
      <c r="AF1706">
        <v>1</v>
      </c>
      <c r="AG1706">
        <v>1.6</v>
      </c>
      <c r="AH1706">
        <v>0</v>
      </c>
      <c r="BA1706">
        <v>3</v>
      </c>
      <c r="BB1706">
        <v>5</v>
      </c>
      <c r="BC1706">
        <v>200</v>
      </c>
      <c r="BD1706">
        <v>40</v>
      </c>
      <c r="BE1706">
        <v>0</v>
      </c>
      <c r="BF1706">
        <v>8.6</v>
      </c>
      <c r="BG1706">
        <v>50</v>
      </c>
      <c r="BH1706">
        <v>35</v>
      </c>
      <c r="BI1706">
        <v>120</v>
      </c>
      <c r="BJ1706">
        <v>105</v>
      </c>
      <c r="BK1706">
        <v>0</v>
      </c>
      <c r="BL1706">
        <v>32</v>
      </c>
      <c r="BM1706">
        <v>0</v>
      </c>
      <c r="BN1706">
        <v>0</v>
      </c>
      <c r="BO1706">
        <v>1</v>
      </c>
      <c r="BP1706">
        <v>0</v>
      </c>
      <c r="BQ1706" t="s">
        <v>18</v>
      </c>
      <c r="BR1706">
        <v>31</v>
      </c>
      <c r="BS1706">
        <v>15</v>
      </c>
      <c r="BT1706">
        <v>4</v>
      </c>
      <c r="BU1706">
        <v>1502</v>
      </c>
      <c r="BV1706">
        <v>0.16700000000000001</v>
      </c>
      <c r="BW1706">
        <v>0.152</v>
      </c>
      <c r="BX1706">
        <v>24</v>
      </c>
      <c r="BY1706">
        <v>0</v>
      </c>
      <c r="BZ1706" t="s">
        <v>133</v>
      </c>
      <c r="CB1706">
        <v>0</v>
      </c>
      <c r="CC1706">
        <v>1</v>
      </c>
      <c r="CD1706">
        <v>135</v>
      </c>
      <c r="CE1706">
        <v>1</v>
      </c>
      <c r="CF1706">
        <v>1</v>
      </c>
      <c r="CG1706">
        <v>1.6</v>
      </c>
      <c r="CH1706">
        <v>0</v>
      </c>
    </row>
    <row r="1707" spans="1:86">
      <c r="A1707">
        <v>4</v>
      </c>
      <c r="B1707">
        <v>4</v>
      </c>
      <c r="C1707">
        <v>140</v>
      </c>
      <c r="D1707">
        <v>40</v>
      </c>
      <c r="E1707">
        <v>0</v>
      </c>
      <c r="F1707" s="24">
        <f t="shared" si="132"/>
        <v>53</v>
      </c>
      <c r="G1707">
        <v>60</v>
      </c>
      <c r="H1707" s="24">
        <f t="shared" si="134"/>
        <v>15</v>
      </c>
      <c r="I1707" s="24">
        <f t="shared" si="131"/>
        <v>15</v>
      </c>
      <c r="J1707" s="24">
        <f t="shared" si="133"/>
        <v>180</v>
      </c>
      <c r="K1707" s="24" t="str">
        <f t="shared" si="135"/>
        <v>03</v>
      </c>
      <c r="L1707">
        <v>53</v>
      </c>
      <c r="M1707">
        <v>0</v>
      </c>
      <c r="N1707">
        <v>40</v>
      </c>
      <c r="O1707">
        <v>0</v>
      </c>
      <c r="P1707">
        <v>0</v>
      </c>
      <c r="Q1707" t="s">
        <v>18</v>
      </c>
      <c r="R1707">
        <v>31</v>
      </c>
      <c r="S1707">
        <v>15</v>
      </c>
      <c r="T1707">
        <v>4</v>
      </c>
      <c r="U1707">
        <v>1202</v>
      </c>
      <c r="V1707">
        <v>0.112</v>
      </c>
      <c r="W1707">
        <v>0.10299999999999999</v>
      </c>
      <c r="X1707">
        <v>24</v>
      </c>
      <c r="Y1707">
        <v>0</v>
      </c>
      <c r="Z1707" t="s">
        <v>133</v>
      </c>
      <c r="AB1707">
        <v>0</v>
      </c>
      <c r="AC1707">
        <v>1</v>
      </c>
      <c r="AD1707">
        <v>135</v>
      </c>
      <c r="AE1707">
        <v>1</v>
      </c>
      <c r="AF1707">
        <v>1</v>
      </c>
      <c r="AG1707">
        <v>1.6</v>
      </c>
      <c r="AH1707">
        <v>0</v>
      </c>
      <c r="BA1707">
        <v>4</v>
      </c>
      <c r="BB1707">
        <v>4</v>
      </c>
      <c r="BC1707">
        <v>140</v>
      </c>
      <c r="BD1707">
        <v>40</v>
      </c>
      <c r="BE1707">
        <v>0</v>
      </c>
      <c r="BF1707">
        <v>5.3</v>
      </c>
      <c r="BG1707">
        <v>60</v>
      </c>
      <c r="BH1707">
        <v>35</v>
      </c>
      <c r="BI1707">
        <v>120</v>
      </c>
      <c r="BJ1707">
        <v>105</v>
      </c>
      <c r="BK1707">
        <v>0</v>
      </c>
      <c r="BL1707">
        <v>53</v>
      </c>
      <c r="BM1707">
        <v>0</v>
      </c>
      <c r="BN1707">
        <v>40</v>
      </c>
      <c r="BO1707">
        <v>0</v>
      </c>
      <c r="BP1707">
        <v>0</v>
      </c>
      <c r="BQ1707" t="s">
        <v>18</v>
      </c>
      <c r="BR1707">
        <v>31</v>
      </c>
      <c r="BS1707">
        <v>15</v>
      </c>
      <c r="BT1707">
        <v>4</v>
      </c>
      <c r="BU1707">
        <v>1202</v>
      </c>
      <c r="BV1707">
        <v>0.112</v>
      </c>
      <c r="BW1707">
        <v>0.10299999999999999</v>
      </c>
      <c r="BX1707">
        <v>24</v>
      </c>
      <c r="BY1707">
        <v>0</v>
      </c>
      <c r="BZ1707" t="s">
        <v>133</v>
      </c>
      <c r="CB1707">
        <v>0</v>
      </c>
      <c r="CC1707">
        <v>1</v>
      </c>
      <c r="CD1707">
        <v>135</v>
      </c>
      <c r="CE1707">
        <v>1</v>
      </c>
      <c r="CF1707">
        <v>1</v>
      </c>
      <c r="CG1707">
        <v>1.6</v>
      </c>
      <c r="CH1707">
        <v>0</v>
      </c>
    </row>
    <row r="1708" spans="1:86">
      <c r="A1708">
        <v>5</v>
      </c>
      <c r="B1708">
        <v>3</v>
      </c>
      <c r="C1708">
        <v>70</v>
      </c>
      <c r="D1708">
        <v>25</v>
      </c>
      <c r="E1708">
        <v>0</v>
      </c>
      <c r="F1708" s="24">
        <f t="shared" si="132"/>
        <v>33</v>
      </c>
      <c r="G1708">
        <v>60</v>
      </c>
      <c r="H1708" s="24">
        <f t="shared" si="134"/>
        <v>15</v>
      </c>
      <c r="I1708" s="24">
        <f t="shared" si="131"/>
        <v>15</v>
      </c>
      <c r="J1708" s="24">
        <f t="shared" si="133"/>
        <v>180</v>
      </c>
      <c r="K1708" s="24" t="str">
        <f t="shared" si="135"/>
        <v>03</v>
      </c>
      <c r="L1708">
        <v>73</v>
      </c>
      <c r="M1708">
        <v>0</v>
      </c>
      <c r="N1708">
        <v>40</v>
      </c>
      <c r="O1708">
        <v>0</v>
      </c>
      <c r="P1708">
        <v>0</v>
      </c>
      <c r="Q1708" t="s">
        <v>18</v>
      </c>
      <c r="R1708">
        <v>31</v>
      </c>
      <c r="S1708">
        <v>15</v>
      </c>
      <c r="T1708">
        <v>4</v>
      </c>
      <c r="U1708">
        <v>1202</v>
      </c>
      <c r="V1708">
        <v>6.9000000000000006E-2</v>
      </c>
      <c r="W1708">
        <v>6.4199999999999993E-2</v>
      </c>
      <c r="X1708">
        <v>24</v>
      </c>
      <c r="Y1708">
        <v>0</v>
      </c>
      <c r="Z1708" t="s">
        <v>133</v>
      </c>
      <c r="AB1708">
        <v>4</v>
      </c>
      <c r="AC1708">
        <v>1</v>
      </c>
      <c r="AD1708">
        <v>135</v>
      </c>
      <c r="AE1708">
        <v>1</v>
      </c>
      <c r="AF1708">
        <v>1</v>
      </c>
      <c r="AG1708">
        <v>1.6</v>
      </c>
      <c r="AH1708">
        <v>0</v>
      </c>
      <c r="BA1708">
        <v>5</v>
      </c>
      <c r="BB1708">
        <v>3</v>
      </c>
      <c r="BC1708">
        <v>70</v>
      </c>
      <c r="BD1708">
        <v>25</v>
      </c>
      <c r="BE1708">
        <v>0</v>
      </c>
      <c r="BF1708">
        <v>3.3</v>
      </c>
      <c r="BG1708">
        <v>60</v>
      </c>
      <c r="BH1708">
        <v>35</v>
      </c>
      <c r="BI1708">
        <v>120</v>
      </c>
      <c r="BJ1708">
        <v>105</v>
      </c>
      <c r="BK1708">
        <v>0</v>
      </c>
      <c r="BL1708">
        <v>73</v>
      </c>
      <c r="BM1708">
        <v>0</v>
      </c>
      <c r="BN1708">
        <v>40</v>
      </c>
      <c r="BO1708">
        <v>0</v>
      </c>
      <c r="BP1708">
        <v>0</v>
      </c>
      <c r="BQ1708" t="s">
        <v>18</v>
      </c>
      <c r="BR1708">
        <v>31</v>
      </c>
      <c r="BS1708">
        <v>15</v>
      </c>
      <c r="BT1708">
        <v>4</v>
      </c>
      <c r="BU1708">
        <v>1202</v>
      </c>
      <c r="BV1708">
        <v>6.9000000000000006E-2</v>
      </c>
      <c r="BW1708">
        <v>6.4199999999999993E-2</v>
      </c>
      <c r="BX1708">
        <v>24</v>
      </c>
      <c r="BY1708">
        <v>0</v>
      </c>
      <c r="BZ1708" t="s">
        <v>133</v>
      </c>
      <c r="CB1708">
        <v>4</v>
      </c>
      <c r="CC1708">
        <v>1</v>
      </c>
      <c r="CD1708">
        <v>135</v>
      </c>
      <c r="CE1708">
        <v>1</v>
      </c>
      <c r="CF1708">
        <v>1</v>
      </c>
      <c r="CG1708">
        <v>1.6</v>
      </c>
      <c r="CH1708">
        <v>0</v>
      </c>
    </row>
    <row r="1709" spans="1:86">
      <c r="A1709">
        <v>6</v>
      </c>
      <c r="B1709">
        <v>2</v>
      </c>
      <c r="C1709">
        <v>40</v>
      </c>
      <c r="D1709">
        <v>20</v>
      </c>
      <c r="E1709">
        <v>0</v>
      </c>
      <c r="F1709" s="24">
        <f t="shared" si="132"/>
        <v>23</v>
      </c>
      <c r="G1709">
        <v>70</v>
      </c>
      <c r="H1709" s="24">
        <f t="shared" si="134"/>
        <v>15</v>
      </c>
      <c r="I1709" s="24">
        <f t="shared" si="131"/>
        <v>18</v>
      </c>
      <c r="J1709" s="24">
        <f t="shared" si="133"/>
        <v>180</v>
      </c>
      <c r="K1709" s="24" t="str">
        <f t="shared" si="135"/>
        <v>00</v>
      </c>
      <c r="L1709">
        <v>73</v>
      </c>
      <c r="M1709">
        <v>0</v>
      </c>
      <c r="N1709">
        <v>40</v>
      </c>
      <c r="O1709">
        <v>0</v>
      </c>
      <c r="P1709">
        <v>0</v>
      </c>
      <c r="Q1709" t="s">
        <v>18</v>
      </c>
      <c r="R1709">
        <v>31</v>
      </c>
      <c r="S1709">
        <v>15</v>
      </c>
      <c r="T1709">
        <v>4</v>
      </c>
      <c r="U1709">
        <v>2202</v>
      </c>
      <c r="V1709">
        <v>3.9E-2</v>
      </c>
      <c r="W1709">
        <v>3.9E-2</v>
      </c>
      <c r="X1709">
        <v>24</v>
      </c>
      <c r="Y1709">
        <v>0</v>
      </c>
      <c r="Z1709" t="s">
        <v>133</v>
      </c>
      <c r="AB1709">
        <v>2.8</v>
      </c>
      <c r="AC1709">
        <v>1</v>
      </c>
      <c r="AD1709">
        <v>135</v>
      </c>
      <c r="AE1709">
        <v>1</v>
      </c>
      <c r="AF1709">
        <v>1</v>
      </c>
      <c r="AG1709">
        <v>1.6</v>
      </c>
      <c r="AH1709">
        <v>0</v>
      </c>
      <c r="BA1709">
        <v>6</v>
      </c>
      <c r="BB1709">
        <v>2</v>
      </c>
      <c r="BC1709">
        <v>40</v>
      </c>
      <c r="BD1709">
        <v>20</v>
      </c>
      <c r="BE1709">
        <v>0</v>
      </c>
      <c r="BF1709">
        <v>2.2999999999999998</v>
      </c>
      <c r="BG1709">
        <v>70</v>
      </c>
      <c r="BH1709">
        <v>35</v>
      </c>
      <c r="BI1709">
        <v>140</v>
      </c>
      <c r="BJ1709">
        <v>105</v>
      </c>
      <c r="BK1709">
        <v>0</v>
      </c>
      <c r="BL1709">
        <v>73</v>
      </c>
      <c r="BM1709">
        <v>0</v>
      </c>
      <c r="BN1709">
        <v>40</v>
      </c>
      <c r="BO1709">
        <v>0</v>
      </c>
      <c r="BP1709">
        <v>0</v>
      </c>
      <c r="BQ1709" t="s">
        <v>18</v>
      </c>
      <c r="BR1709">
        <v>31</v>
      </c>
      <c r="BS1709">
        <v>15</v>
      </c>
      <c r="BT1709">
        <v>4</v>
      </c>
      <c r="BU1709">
        <v>2202</v>
      </c>
      <c r="BV1709">
        <v>3.9E-2</v>
      </c>
      <c r="BW1709">
        <v>3.9E-2</v>
      </c>
      <c r="BX1709">
        <v>24</v>
      </c>
      <c r="BY1709">
        <v>0</v>
      </c>
      <c r="BZ1709" t="s">
        <v>133</v>
      </c>
      <c r="CB1709">
        <v>2.8</v>
      </c>
      <c r="CC1709">
        <v>1</v>
      </c>
      <c r="CD1709">
        <v>135</v>
      </c>
      <c r="CE1709">
        <v>1</v>
      </c>
      <c r="CF1709">
        <v>1</v>
      </c>
      <c r="CG1709">
        <v>1.6</v>
      </c>
      <c r="CH1709">
        <v>0</v>
      </c>
    </row>
    <row r="1710" spans="1:86">
      <c r="A1710">
        <v>7</v>
      </c>
      <c r="B1710">
        <v>1</v>
      </c>
      <c r="C1710">
        <v>7</v>
      </c>
      <c r="D1710">
        <v>10</v>
      </c>
      <c r="E1710">
        <v>0</v>
      </c>
      <c r="F1710" s="24">
        <f t="shared" si="132"/>
        <v>13</v>
      </c>
      <c r="G1710">
        <v>85</v>
      </c>
      <c r="H1710" s="24">
        <f t="shared" si="134"/>
        <v>15</v>
      </c>
      <c r="I1710" s="24">
        <f t="shared" si="131"/>
        <v>18</v>
      </c>
      <c r="J1710" s="24">
        <f t="shared" si="133"/>
        <v>180</v>
      </c>
      <c r="K1710" s="24" t="str">
        <f t="shared" si="135"/>
        <v>00</v>
      </c>
      <c r="L1710">
        <v>73</v>
      </c>
      <c r="M1710">
        <v>0</v>
      </c>
      <c r="N1710">
        <v>40</v>
      </c>
      <c r="O1710">
        <v>0</v>
      </c>
      <c r="P1710">
        <v>0</v>
      </c>
      <c r="Q1710" t="s">
        <v>18</v>
      </c>
      <c r="R1710">
        <v>31</v>
      </c>
      <c r="S1710">
        <v>15</v>
      </c>
      <c r="T1710">
        <v>4</v>
      </c>
      <c r="U1710">
        <v>3202</v>
      </c>
      <c r="V1710">
        <v>2.5000000000000001E-2</v>
      </c>
      <c r="W1710">
        <v>2.3E-2</v>
      </c>
      <c r="X1710">
        <v>24</v>
      </c>
      <c r="Y1710">
        <v>0</v>
      </c>
      <c r="Z1710" t="s">
        <v>133</v>
      </c>
      <c r="AB1710">
        <v>1.6</v>
      </c>
      <c r="AC1710">
        <v>1</v>
      </c>
      <c r="AD1710">
        <v>135</v>
      </c>
      <c r="AE1710">
        <v>1</v>
      </c>
      <c r="AF1710">
        <v>1</v>
      </c>
      <c r="AG1710">
        <v>1.6</v>
      </c>
      <c r="AH1710">
        <v>0</v>
      </c>
      <c r="BA1710">
        <v>7</v>
      </c>
      <c r="BB1710">
        <v>1</v>
      </c>
      <c r="BC1710">
        <v>7</v>
      </c>
      <c r="BD1710">
        <v>10</v>
      </c>
      <c r="BE1710">
        <v>0</v>
      </c>
      <c r="BF1710">
        <v>1.2</v>
      </c>
      <c r="BG1710">
        <v>85</v>
      </c>
      <c r="BH1710">
        <v>35</v>
      </c>
      <c r="BI1710">
        <v>140</v>
      </c>
      <c r="BJ1710">
        <v>105</v>
      </c>
      <c r="BK1710">
        <v>0</v>
      </c>
      <c r="BL1710">
        <v>73</v>
      </c>
      <c r="BM1710">
        <v>0</v>
      </c>
      <c r="BN1710">
        <v>40</v>
      </c>
      <c r="BO1710">
        <v>0</v>
      </c>
      <c r="BP1710">
        <v>0</v>
      </c>
      <c r="BQ1710" t="s">
        <v>18</v>
      </c>
      <c r="BR1710">
        <v>31</v>
      </c>
      <c r="BS1710">
        <v>15</v>
      </c>
      <c r="BT1710">
        <v>4</v>
      </c>
      <c r="BU1710">
        <v>3202</v>
      </c>
      <c r="BV1710">
        <v>2.5000000000000001E-2</v>
      </c>
      <c r="BW1710">
        <v>2.3E-2</v>
      </c>
      <c r="BX1710">
        <v>24</v>
      </c>
      <c r="BY1710">
        <v>0</v>
      </c>
      <c r="BZ1710" t="s">
        <v>133</v>
      </c>
      <c r="CB1710">
        <v>1.6</v>
      </c>
      <c r="CC1710">
        <v>1</v>
      </c>
      <c r="CD1710">
        <v>135</v>
      </c>
      <c r="CE1710">
        <v>1</v>
      </c>
      <c r="CF1710">
        <v>1</v>
      </c>
      <c r="CG1710">
        <v>1.6</v>
      </c>
      <c r="CH1710">
        <v>0</v>
      </c>
    </row>
    <row r="1711" spans="1:86">
      <c r="F1711" s="24" t="str">
        <f t="shared" si="132"/>
        <v/>
      </c>
      <c r="H1711" s="24" t="str">
        <f t="shared" si="134"/>
        <v/>
      </c>
      <c r="I1711" s="24" t="str">
        <f t="shared" si="131"/>
        <v/>
      </c>
      <c r="J1711" s="24" t="str">
        <f t="shared" si="133"/>
        <v/>
      </c>
      <c r="K1711" s="24" t="str">
        <f t="shared" si="135"/>
        <v/>
      </c>
      <c r="AC1711">
        <v>1</v>
      </c>
      <c r="AE1711">
        <v>1</v>
      </c>
      <c r="AF1711">
        <v>1</v>
      </c>
      <c r="AH1711">
        <v>0</v>
      </c>
      <c r="BK1711">
        <v>0</v>
      </c>
      <c r="CC1711">
        <v>1</v>
      </c>
      <c r="CE1711">
        <v>1</v>
      </c>
      <c r="CF1711">
        <v>1</v>
      </c>
      <c r="CH1711">
        <v>0</v>
      </c>
    </row>
    <row r="1712" spans="1:86">
      <c r="F1712" s="24" t="str">
        <f t="shared" si="132"/>
        <v/>
      </c>
      <c r="H1712" s="24" t="str">
        <f t="shared" si="134"/>
        <v/>
      </c>
      <c r="I1712" s="24" t="str">
        <f t="shared" ref="I1712:I1775" si="136">IF(BI1712="","",ROUND(BI1712*10/80,0))</f>
        <v/>
      </c>
      <c r="J1712" s="24" t="str">
        <f t="shared" si="133"/>
        <v/>
      </c>
      <c r="K1712" s="24" t="str">
        <f t="shared" si="135"/>
        <v/>
      </c>
      <c r="AC1712">
        <v>1</v>
      </c>
      <c r="AE1712">
        <v>1</v>
      </c>
      <c r="AF1712">
        <v>1</v>
      </c>
      <c r="AH1712">
        <v>0</v>
      </c>
      <c r="BK1712">
        <v>0</v>
      </c>
      <c r="CC1712">
        <v>1</v>
      </c>
      <c r="CE1712">
        <v>1</v>
      </c>
      <c r="CF1712">
        <v>1</v>
      </c>
      <c r="CH1712">
        <v>0</v>
      </c>
    </row>
    <row r="1713" spans="1:86">
      <c r="A1713">
        <v>2</v>
      </c>
      <c r="B1713">
        <v>6</v>
      </c>
      <c r="C1713">
        <v>300</v>
      </c>
      <c r="D1713">
        <v>55</v>
      </c>
      <c r="E1713">
        <v>0</v>
      </c>
      <c r="F1713" s="24">
        <f t="shared" si="132"/>
        <v>135</v>
      </c>
      <c r="G1713">
        <v>50</v>
      </c>
      <c r="H1713" s="24">
        <f t="shared" si="134"/>
        <v>15</v>
      </c>
      <c r="I1713" s="24">
        <f t="shared" si="136"/>
        <v>15</v>
      </c>
      <c r="J1713" s="24">
        <f t="shared" si="133"/>
        <v>180</v>
      </c>
      <c r="K1713" s="24" t="str">
        <f t="shared" si="135"/>
        <v>03</v>
      </c>
      <c r="L1713">
        <v>31</v>
      </c>
      <c r="M1713">
        <v>0</v>
      </c>
      <c r="N1713">
        <v>0</v>
      </c>
      <c r="O1713">
        <v>1</v>
      </c>
      <c r="P1713">
        <v>0</v>
      </c>
      <c r="Q1713" t="s">
        <v>18</v>
      </c>
      <c r="R1713">
        <v>21</v>
      </c>
      <c r="S1713">
        <v>10</v>
      </c>
      <c r="T1713">
        <v>3</v>
      </c>
      <c r="U1713">
        <v>1502</v>
      </c>
      <c r="V1713">
        <v>0.26100000000000001</v>
      </c>
      <c r="W1713">
        <v>0.22969999999999999</v>
      </c>
      <c r="X1713">
        <v>24</v>
      </c>
      <c r="Y1713">
        <v>0</v>
      </c>
      <c r="Z1713" t="s">
        <v>133</v>
      </c>
      <c r="AB1713">
        <v>0</v>
      </c>
      <c r="AC1713">
        <v>1</v>
      </c>
      <c r="AD1713">
        <v>135</v>
      </c>
      <c r="AE1713">
        <v>1</v>
      </c>
      <c r="AF1713">
        <v>1</v>
      </c>
      <c r="AG1713">
        <v>2</v>
      </c>
      <c r="AH1713">
        <v>0</v>
      </c>
      <c r="BA1713">
        <v>2</v>
      </c>
      <c r="BB1713">
        <v>6</v>
      </c>
      <c r="BC1713">
        <v>300</v>
      </c>
      <c r="BD1713">
        <v>55</v>
      </c>
      <c r="BE1713">
        <v>0</v>
      </c>
      <c r="BF1713">
        <v>13.4</v>
      </c>
      <c r="BG1713">
        <v>50</v>
      </c>
      <c r="BH1713">
        <v>35</v>
      </c>
      <c r="BI1713">
        <v>120</v>
      </c>
      <c r="BJ1713">
        <v>105</v>
      </c>
      <c r="BK1713">
        <v>0</v>
      </c>
      <c r="BL1713">
        <v>31</v>
      </c>
      <c r="BM1713">
        <v>0</v>
      </c>
      <c r="BN1713">
        <v>0</v>
      </c>
      <c r="BO1713">
        <v>1</v>
      </c>
      <c r="BP1713">
        <v>0</v>
      </c>
      <c r="BQ1713" t="s">
        <v>18</v>
      </c>
      <c r="BR1713">
        <v>21</v>
      </c>
      <c r="BS1713">
        <v>10</v>
      </c>
      <c r="BT1713">
        <v>3</v>
      </c>
      <c r="BU1713">
        <v>1502</v>
      </c>
      <c r="BV1713">
        <v>0.26100000000000001</v>
      </c>
      <c r="BW1713">
        <v>0.22969999999999999</v>
      </c>
      <c r="BX1713">
        <v>24</v>
      </c>
      <c r="BY1713">
        <v>0</v>
      </c>
      <c r="BZ1713" t="s">
        <v>133</v>
      </c>
      <c r="CB1713">
        <v>0</v>
      </c>
      <c r="CC1713">
        <v>1</v>
      </c>
      <c r="CD1713">
        <v>135</v>
      </c>
      <c r="CE1713">
        <v>1</v>
      </c>
      <c r="CF1713">
        <v>1</v>
      </c>
      <c r="CG1713">
        <v>2</v>
      </c>
      <c r="CH1713">
        <v>0</v>
      </c>
    </row>
    <row r="1714" spans="1:86">
      <c r="A1714">
        <v>3</v>
      </c>
      <c r="B1714">
        <v>5</v>
      </c>
      <c r="C1714">
        <v>200</v>
      </c>
      <c r="D1714">
        <v>40</v>
      </c>
      <c r="E1714">
        <v>0</v>
      </c>
      <c r="F1714" s="24">
        <f t="shared" si="132"/>
        <v>85</v>
      </c>
      <c r="G1714">
        <v>50</v>
      </c>
      <c r="H1714" s="24">
        <f t="shared" si="134"/>
        <v>15</v>
      </c>
      <c r="I1714" s="24">
        <f t="shared" si="136"/>
        <v>15</v>
      </c>
      <c r="J1714" s="24">
        <f t="shared" si="133"/>
        <v>180</v>
      </c>
      <c r="K1714" s="24" t="str">
        <f t="shared" si="135"/>
        <v>03</v>
      </c>
      <c r="L1714">
        <v>32</v>
      </c>
      <c r="M1714">
        <v>0</v>
      </c>
      <c r="N1714">
        <v>0</v>
      </c>
      <c r="O1714">
        <v>1</v>
      </c>
      <c r="P1714">
        <v>0</v>
      </c>
      <c r="Q1714" t="s">
        <v>18</v>
      </c>
      <c r="R1714">
        <v>31</v>
      </c>
      <c r="S1714">
        <v>15</v>
      </c>
      <c r="T1714">
        <v>4</v>
      </c>
      <c r="U1714">
        <v>1502</v>
      </c>
      <c r="V1714">
        <v>0.16700000000000001</v>
      </c>
      <c r="W1714">
        <v>0.152</v>
      </c>
      <c r="X1714">
        <v>24</v>
      </c>
      <c r="Y1714">
        <v>0</v>
      </c>
      <c r="Z1714" t="s">
        <v>133</v>
      </c>
      <c r="AB1714">
        <v>0</v>
      </c>
      <c r="AC1714">
        <v>1</v>
      </c>
      <c r="AD1714">
        <v>135</v>
      </c>
      <c r="AE1714">
        <v>1</v>
      </c>
      <c r="AF1714">
        <v>1</v>
      </c>
      <c r="AG1714">
        <v>2</v>
      </c>
      <c r="AH1714">
        <v>0</v>
      </c>
      <c r="BA1714">
        <v>3</v>
      </c>
      <c r="BB1714">
        <v>5</v>
      </c>
      <c r="BC1714">
        <v>200</v>
      </c>
      <c r="BD1714">
        <v>40</v>
      </c>
      <c r="BE1714">
        <v>0</v>
      </c>
      <c r="BF1714">
        <v>8.6</v>
      </c>
      <c r="BG1714">
        <v>50</v>
      </c>
      <c r="BH1714">
        <v>35</v>
      </c>
      <c r="BI1714">
        <v>120</v>
      </c>
      <c r="BJ1714">
        <v>105</v>
      </c>
      <c r="BK1714">
        <v>0</v>
      </c>
      <c r="BL1714">
        <v>32</v>
      </c>
      <c r="BM1714">
        <v>0</v>
      </c>
      <c r="BN1714">
        <v>0</v>
      </c>
      <c r="BO1714">
        <v>1</v>
      </c>
      <c r="BP1714">
        <v>0</v>
      </c>
      <c r="BQ1714" t="s">
        <v>18</v>
      </c>
      <c r="BR1714">
        <v>31</v>
      </c>
      <c r="BS1714">
        <v>15</v>
      </c>
      <c r="BT1714">
        <v>4</v>
      </c>
      <c r="BU1714">
        <v>1502</v>
      </c>
      <c r="BV1714">
        <v>0.16700000000000001</v>
      </c>
      <c r="BW1714">
        <v>0.152</v>
      </c>
      <c r="BX1714">
        <v>24</v>
      </c>
      <c r="BY1714">
        <v>0</v>
      </c>
      <c r="BZ1714" t="s">
        <v>133</v>
      </c>
      <c r="CB1714">
        <v>0</v>
      </c>
      <c r="CC1714">
        <v>1</v>
      </c>
      <c r="CD1714">
        <v>135</v>
      </c>
      <c r="CE1714">
        <v>1</v>
      </c>
      <c r="CF1714">
        <v>1</v>
      </c>
      <c r="CG1714">
        <v>2</v>
      </c>
      <c r="CH1714">
        <v>0</v>
      </c>
    </row>
    <row r="1715" spans="1:86">
      <c r="A1715">
        <v>4</v>
      </c>
      <c r="B1715">
        <v>4</v>
      </c>
      <c r="C1715">
        <v>140</v>
      </c>
      <c r="D1715">
        <v>40</v>
      </c>
      <c r="E1715">
        <v>0</v>
      </c>
      <c r="F1715" s="24">
        <f t="shared" si="132"/>
        <v>53</v>
      </c>
      <c r="G1715">
        <v>60</v>
      </c>
      <c r="H1715" s="24">
        <f t="shared" si="134"/>
        <v>15</v>
      </c>
      <c r="I1715" s="24">
        <f t="shared" si="136"/>
        <v>15</v>
      </c>
      <c r="J1715" s="24">
        <f t="shared" si="133"/>
        <v>180</v>
      </c>
      <c r="K1715" s="24" t="str">
        <f t="shared" si="135"/>
        <v>03</v>
      </c>
      <c r="L1715">
        <v>53</v>
      </c>
      <c r="M1715">
        <v>0</v>
      </c>
      <c r="N1715">
        <v>40</v>
      </c>
      <c r="O1715">
        <v>0</v>
      </c>
      <c r="P1715">
        <v>0</v>
      </c>
      <c r="Q1715" t="s">
        <v>18</v>
      </c>
      <c r="R1715">
        <v>31</v>
      </c>
      <c r="S1715">
        <v>15</v>
      </c>
      <c r="T1715">
        <v>4</v>
      </c>
      <c r="U1715">
        <v>1202</v>
      </c>
      <c r="V1715">
        <v>0.112</v>
      </c>
      <c r="W1715">
        <v>0.10299999999999999</v>
      </c>
      <c r="X1715">
        <v>24</v>
      </c>
      <c r="Y1715">
        <v>0</v>
      </c>
      <c r="Z1715" t="s">
        <v>133</v>
      </c>
      <c r="AB1715">
        <v>0</v>
      </c>
      <c r="AC1715">
        <v>1</v>
      </c>
      <c r="AD1715">
        <v>135</v>
      </c>
      <c r="AE1715">
        <v>1</v>
      </c>
      <c r="AF1715">
        <v>1</v>
      </c>
      <c r="AG1715">
        <v>2</v>
      </c>
      <c r="AH1715">
        <v>0</v>
      </c>
      <c r="BA1715">
        <v>4</v>
      </c>
      <c r="BB1715">
        <v>4</v>
      </c>
      <c r="BC1715">
        <v>140</v>
      </c>
      <c r="BD1715">
        <v>40</v>
      </c>
      <c r="BE1715">
        <v>0</v>
      </c>
      <c r="BF1715">
        <v>5.3</v>
      </c>
      <c r="BG1715">
        <v>60</v>
      </c>
      <c r="BH1715">
        <v>35</v>
      </c>
      <c r="BI1715">
        <v>120</v>
      </c>
      <c r="BJ1715">
        <v>105</v>
      </c>
      <c r="BK1715">
        <v>0</v>
      </c>
      <c r="BL1715">
        <v>53</v>
      </c>
      <c r="BM1715">
        <v>0</v>
      </c>
      <c r="BN1715">
        <v>40</v>
      </c>
      <c r="BO1715">
        <v>0</v>
      </c>
      <c r="BP1715">
        <v>0</v>
      </c>
      <c r="BQ1715" t="s">
        <v>18</v>
      </c>
      <c r="BR1715">
        <v>31</v>
      </c>
      <c r="BS1715">
        <v>15</v>
      </c>
      <c r="BT1715">
        <v>4</v>
      </c>
      <c r="BU1715">
        <v>1202</v>
      </c>
      <c r="BV1715">
        <v>0.112</v>
      </c>
      <c r="BW1715">
        <v>0.10299999999999999</v>
      </c>
      <c r="BX1715">
        <v>24</v>
      </c>
      <c r="BY1715">
        <v>0</v>
      </c>
      <c r="BZ1715" t="s">
        <v>133</v>
      </c>
      <c r="CB1715">
        <v>0</v>
      </c>
      <c r="CC1715">
        <v>1</v>
      </c>
      <c r="CD1715">
        <v>135</v>
      </c>
      <c r="CE1715">
        <v>1</v>
      </c>
      <c r="CF1715">
        <v>1</v>
      </c>
      <c r="CG1715">
        <v>2</v>
      </c>
      <c r="CH1715">
        <v>0</v>
      </c>
    </row>
    <row r="1716" spans="1:86">
      <c r="A1716">
        <v>5</v>
      </c>
      <c r="B1716">
        <v>3</v>
      </c>
      <c r="C1716">
        <v>70</v>
      </c>
      <c r="D1716">
        <v>25</v>
      </c>
      <c r="E1716">
        <v>0</v>
      </c>
      <c r="F1716" s="24">
        <f t="shared" si="132"/>
        <v>33</v>
      </c>
      <c r="G1716">
        <v>60</v>
      </c>
      <c r="H1716" s="24">
        <f t="shared" si="134"/>
        <v>15</v>
      </c>
      <c r="I1716" s="24">
        <f t="shared" si="136"/>
        <v>15</v>
      </c>
      <c r="J1716" s="24">
        <f t="shared" si="133"/>
        <v>180</v>
      </c>
      <c r="K1716" s="24" t="str">
        <f t="shared" si="135"/>
        <v>03</v>
      </c>
      <c r="L1716">
        <v>73</v>
      </c>
      <c r="M1716">
        <v>0</v>
      </c>
      <c r="N1716">
        <v>40</v>
      </c>
      <c r="O1716">
        <v>0</v>
      </c>
      <c r="P1716">
        <v>0</v>
      </c>
      <c r="Q1716" t="s">
        <v>18</v>
      </c>
      <c r="R1716">
        <v>31</v>
      </c>
      <c r="S1716">
        <v>15</v>
      </c>
      <c r="T1716">
        <v>4</v>
      </c>
      <c r="U1716">
        <v>1202</v>
      </c>
      <c r="V1716">
        <v>6.9000000000000006E-2</v>
      </c>
      <c r="W1716">
        <v>6.4199999999999993E-2</v>
      </c>
      <c r="X1716">
        <v>24</v>
      </c>
      <c r="Y1716">
        <v>0</v>
      </c>
      <c r="Z1716" t="s">
        <v>133</v>
      </c>
      <c r="AB1716">
        <v>4</v>
      </c>
      <c r="AC1716">
        <v>1</v>
      </c>
      <c r="AD1716">
        <v>135</v>
      </c>
      <c r="AE1716">
        <v>1</v>
      </c>
      <c r="AF1716">
        <v>1</v>
      </c>
      <c r="AG1716">
        <v>2</v>
      </c>
      <c r="AH1716">
        <v>0</v>
      </c>
      <c r="BA1716">
        <v>5</v>
      </c>
      <c r="BB1716">
        <v>3</v>
      </c>
      <c r="BC1716">
        <v>70</v>
      </c>
      <c r="BD1716">
        <v>25</v>
      </c>
      <c r="BE1716">
        <v>0</v>
      </c>
      <c r="BF1716">
        <v>3.3</v>
      </c>
      <c r="BG1716">
        <v>60</v>
      </c>
      <c r="BH1716">
        <v>35</v>
      </c>
      <c r="BI1716">
        <v>120</v>
      </c>
      <c r="BJ1716">
        <v>105</v>
      </c>
      <c r="BK1716">
        <v>0</v>
      </c>
      <c r="BL1716">
        <v>73</v>
      </c>
      <c r="BM1716">
        <v>0</v>
      </c>
      <c r="BN1716">
        <v>40</v>
      </c>
      <c r="BO1716">
        <v>0</v>
      </c>
      <c r="BP1716">
        <v>0</v>
      </c>
      <c r="BQ1716" t="s">
        <v>18</v>
      </c>
      <c r="BR1716">
        <v>31</v>
      </c>
      <c r="BS1716">
        <v>15</v>
      </c>
      <c r="BT1716">
        <v>4</v>
      </c>
      <c r="BU1716">
        <v>1202</v>
      </c>
      <c r="BV1716">
        <v>6.9000000000000006E-2</v>
      </c>
      <c r="BW1716">
        <v>6.4199999999999993E-2</v>
      </c>
      <c r="BX1716">
        <v>24</v>
      </c>
      <c r="BY1716">
        <v>0</v>
      </c>
      <c r="BZ1716" t="s">
        <v>133</v>
      </c>
      <c r="CB1716">
        <v>4</v>
      </c>
      <c r="CC1716">
        <v>1</v>
      </c>
      <c r="CD1716">
        <v>135</v>
      </c>
      <c r="CE1716">
        <v>1</v>
      </c>
      <c r="CF1716">
        <v>1</v>
      </c>
      <c r="CG1716">
        <v>2</v>
      </c>
      <c r="CH1716">
        <v>0</v>
      </c>
    </row>
    <row r="1717" spans="1:86">
      <c r="A1717">
        <v>6</v>
      </c>
      <c r="B1717">
        <v>2</v>
      </c>
      <c r="C1717">
        <v>40</v>
      </c>
      <c r="D1717">
        <v>20</v>
      </c>
      <c r="E1717">
        <v>0</v>
      </c>
      <c r="F1717" s="24">
        <f t="shared" si="132"/>
        <v>23</v>
      </c>
      <c r="G1717">
        <v>70</v>
      </c>
      <c r="H1717" s="24">
        <f t="shared" si="134"/>
        <v>15</v>
      </c>
      <c r="I1717" s="24">
        <f t="shared" si="136"/>
        <v>18</v>
      </c>
      <c r="J1717" s="24">
        <f t="shared" si="133"/>
        <v>180</v>
      </c>
      <c r="K1717" s="24" t="str">
        <f t="shared" si="135"/>
        <v>00</v>
      </c>
      <c r="L1717">
        <v>73</v>
      </c>
      <c r="M1717">
        <v>0</v>
      </c>
      <c r="N1717">
        <v>40</v>
      </c>
      <c r="O1717">
        <v>0</v>
      </c>
      <c r="P1717">
        <v>0</v>
      </c>
      <c r="Q1717" t="s">
        <v>18</v>
      </c>
      <c r="R1717">
        <v>31</v>
      </c>
      <c r="S1717">
        <v>15</v>
      </c>
      <c r="T1717">
        <v>4</v>
      </c>
      <c r="U1717">
        <v>2202</v>
      </c>
      <c r="V1717">
        <v>3.9E-2</v>
      </c>
      <c r="W1717">
        <v>3.9E-2</v>
      </c>
      <c r="X1717">
        <v>24</v>
      </c>
      <c r="Y1717">
        <v>0</v>
      </c>
      <c r="Z1717" t="s">
        <v>133</v>
      </c>
      <c r="AB1717">
        <v>2.8</v>
      </c>
      <c r="AC1717">
        <v>1</v>
      </c>
      <c r="AD1717">
        <v>135</v>
      </c>
      <c r="AE1717">
        <v>1</v>
      </c>
      <c r="AF1717">
        <v>1</v>
      </c>
      <c r="AG1717">
        <v>2</v>
      </c>
      <c r="AH1717">
        <v>0</v>
      </c>
      <c r="BA1717">
        <v>6</v>
      </c>
      <c r="BB1717">
        <v>2</v>
      </c>
      <c r="BC1717">
        <v>40</v>
      </c>
      <c r="BD1717">
        <v>20</v>
      </c>
      <c r="BE1717">
        <v>0</v>
      </c>
      <c r="BF1717">
        <v>2.2999999999999998</v>
      </c>
      <c r="BG1717">
        <v>70</v>
      </c>
      <c r="BH1717">
        <v>35</v>
      </c>
      <c r="BI1717">
        <v>140</v>
      </c>
      <c r="BJ1717">
        <v>105</v>
      </c>
      <c r="BK1717">
        <v>0</v>
      </c>
      <c r="BL1717">
        <v>73</v>
      </c>
      <c r="BM1717">
        <v>0</v>
      </c>
      <c r="BN1717">
        <v>40</v>
      </c>
      <c r="BO1717">
        <v>0</v>
      </c>
      <c r="BP1717">
        <v>0</v>
      </c>
      <c r="BQ1717" t="s">
        <v>18</v>
      </c>
      <c r="BR1717">
        <v>31</v>
      </c>
      <c r="BS1717">
        <v>15</v>
      </c>
      <c r="BT1717">
        <v>4</v>
      </c>
      <c r="BU1717">
        <v>2202</v>
      </c>
      <c r="BV1717">
        <v>3.9E-2</v>
      </c>
      <c r="BW1717">
        <v>3.9E-2</v>
      </c>
      <c r="BX1717">
        <v>24</v>
      </c>
      <c r="BY1717">
        <v>0</v>
      </c>
      <c r="BZ1717" t="s">
        <v>133</v>
      </c>
      <c r="CB1717">
        <v>2.8</v>
      </c>
      <c r="CC1717">
        <v>1</v>
      </c>
      <c r="CD1717">
        <v>135</v>
      </c>
      <c r="CE1717">
        <v>1</v>
      </c>
      <c r="CF1717">
        <v>1</v>
      </c>
      <c r="CG1717">
        <v>2</v>
      </c>
      <c r="CH1717">
        <v>0</v>
      </c>
    </row>
    <row r="1718" spans="1:86">
      <c r="A1718">
        <v>7</v>
      </c>
      <c r="B1718">
        <v>1</v>
      </c>
      <c r="C1718">
        <v>10</v>
      </c>
      <c r="D1718">
        <v>10</v>
      </c>
      <c r="E1718">
        <v>0</v>
      </c>
      <c r="F1718" s="24">
        <f t="shared" si="132"/>
        <v>13</v>
      </c>
      <c r="G1718">
        <v>85</v>
      </c>
      <c r="H1718" s="24">
        <f t="shared" si="134"/>
        <v>15</v>
      </c>
      <c r="I1718" s="24">
        <f t="shared" si="136"/>
        <v>18</v>
      </c>
      <c r="J1718" s="24">
        <f t="shared" si="133"/>
        <v>180</v>
      </c>
      <c r="K1718" s="24" t="str">
        <f t="shared" si="135"/>
        <v>00</v>
      </c>
      <c r="L1718">
        <v>73</v>
      </c>
      <c r="M1718">
        <v>0</v>
      </c>
      <c r="N1718">
        <v>40</v>
      </c>
      <c r="O1718">
        <v>0</v>
      </c>
      <c r="P1718">
        <v>0</v>
      </c>
      <c r="Q1718" t="s">
        <v>18</v>
      </c>
      <c r="R1718">
        <v>31</v>
      </c>
      <c r="S1718">
        <v>15</v>
      </c>
      <c r="T1718">
        <v>4</v>
      </c>
      <c r="U1718">
        <v>3202</v>
      </c>
      <c r="V1718">
        <v>1.4999999999999999E-2</v>
      </c>
      <c r="W1718">
        <v>2.3E-2</v>
      </c>
      <c r="X1718">
        <v>24</v>
      </c>
      <c r="Y1718">
        <v>0</v>
      </c>
      <c r="Z1718" t="s">
        <v>133</v>
      </c>
      <c r="AB1718">
        <v>2</v>
      </c>
      <c r="AC1718">
        <v>1</v>
      </c>
      <c r="AD1718">
        <v>135</v>
      </c>
      <c r="AE1718">
        <v>1</v>
      </c>
      <c r="AF1718">
        <v>1</v>
      </c>
      <c r="AG1718">
        <v>2</v>
      </c>
      <c r="AH1718">
        <v>0</v>
      </c>
      <c r="BA1718">
        <v>7</v>
      </c>
      <c r="BB1718">
        <v>1</v>
      </c>
      <c r="BC1718">
        <v>10</v>
      </c>
      <c r="BD1718">
        <v>10</v>
      </c>
      <c r="BE1718">
        <v>0</v>
      </c>
      <c r="BF1718">
        <v>1.2</v>
      </c>
      <c r="BG1718">
        <v>85</v>
      </c>
      <c r="BH1718">
        <v>35</v>
      </c>
      <c r="BI1718">
        <v>140</v>
      </c>
      <c r="BJ1718">
        <v>105</v>
      </c>
      <c r="BK1718">
        <v>0</v>
      </c>
      <c r="BL1718">
        <v>73</v>
      </c>
      <c r="BM1718">
        <v>0</v>
      </c>
      <c r="BN1718">
        <v>40</v>
      </c>
      <c r="BO1718">
        <v>0</v>
      </c>
      <c r="BP1718">
        <v>0</v>
      </c>
      <c r="BQ1718" t="s">
        <v>18</v>
      </c>
      <c r="BR1718">
        <v>31</v>
      </c>
      <c r="BS1718">
        <v>15</v>
      </c>
      <c r="BT1718">
        <v>4</v>
      </c>
      <c r="BU1718">
        <v>3202</v>
      </c>
      <c r="BV1718">
        <v>1.4999999999999999E-2</v>
      </c>
      <c r="BW1718">
        <v>2.3E-2</v>
      </c>
      <c r="BX1718">
        <v>24</v>
      </c>
      <c r="BY1718">
        <v>0</v>
      </c>
      <c r="BZ1718" t="s">
        <v>133</v>
      </c>
      <c r="CB1718">
        <v>2</v>
      </c>
      <c r="CC1718">
        <v>1</v>
      </c>
      <c r="CD1718">
        <v>135</v>
      </c>
      <c r="CE1718">
        <v>1</v>
      </c>
      <c r="CF1718">
        <v>1</v>
      </c>
      <c r="CG1718">
        <v>2</v>
      </c>
      <c r="CH1718">
        <v>0</v>
      </c>
    </row>
    <row r="1719" spans="1:86">
      <c r="F1719" s="24" t="str">
        <f t="shared" si="132"/>
        <v/>
      </c>
      <c r="H1719" s="24" t="str">
        <f t="shared" si="134"/>
        <v/>
      </c>
      <c r="I1719" s="24" t="str">
        <f t="shared" si="136"/>
        <v/>
      </c>
      <c r="J1719" s="24" t="str">
        <f t="shared" si="133"/>
        <v/>
      </c>
      <c r="K1719" s="24" t="str">
        <f t="shared" si="135"/>
        <v/>
      </c>
      <c r="AC1719">
        <v>1</v>
      </c>
      <c r="AE1719">
        <v>1</v>
      </c>
      <c r="AF1719">
        <v>1</v>
      </c>
      <c r="AH1719">
        <v>0</v>
      </c>
      <c r="BK1719">
        <v>0</v>
      </c>
      <c r="CC1719">
        <v>1</v>
      </c>
      <c r="CE1719">
        <v>1</v>
      </c>
      <c r="CF1719">
        <v>1</v>
      </c>
      <c r="CH1719">
        <v>0</v>
      </c>
    </row>
    <row r="1720" spans="1:86">
      <c r="F1720" s="24" t="str">
        <f t="shared" si="132"/>
        <v/>
      </c>
      <c r="H1720" s="24" t="str">
        <f t="shared" si="134"/>
        <v/>
      </c>
      <c r="I1720" s="24" t="str">
        <f t="shared" si="136"/>
        <v/>
      </c>
      <c r="J1720" s="24" t="str">
        <f t="shared" si="133"/>
        <v/>
      </c>
      <c r="K1720" s="24" t="str">
        <f t="shared" si="135"/>
        <v/>
      </c>
      <c r="AC1720">
        <v>1</v>
      </c>
      <c r="AE1720">
        <v>1</v>
      </c>
      <c r="AF1720">
        <v>1</v>
      </c>
      <c r="AH1720">
        <v>0</v>
      </c>
      <c r="BK1720">
        <v>0</v>
      </c>
      <c r="CC1720">
        <v>1</v>
      </c>
      <c r="CE1720">
        <v>1</v>
      </c>
      <c r="CF1720">
        <v>1</v>
      </c>
      <c r="CH1720">
        <v>0</v>
      </c>
    </row>
    <row r="1721" spans="1:86">
      <c r="A1721">
        <v>2</v>
      </c>
      <c r="B1721">
        <v>5</v>
      </c>
      <c r="C1721">
        <v>300</v>
      </c>
      <c r="D1721">
        <v>55</v>
      </c>
      <c r="E1721">
        <v>0</v>
      </c>
      <c r="F1721" s="24">
        <f t="shared" si="132"/>
        <v>135</v>
      </c>
      <c r="G1721">
        <v>50</v>
      </c>
      <c r="H1721" s="24">
        <f t="shared" si="134"/>
        <v>15</v>
      </c>
      <c r="I1721" s="24">
        <f t="shared" si="136"/>
        <v>15</v>
      </c>
      <c r="J1721" s="24">
        <f t="shared" si="133"/>
        <v>180</v>
      </c>
      <c r="K1721" s="24" t="str">
        <f t="shared" si="135"/>
        <v>03</v>
      </c>
      <c r="L1721">
        <v>31</v>
      </c>
      <c r="M1721">
        <v>0</v>
      </c>
      <c r="N1721">
        <v>0</v>
      </c>
      <c r="O1721">
        <v>1</v>
      </c>
      <c r="P1721">
        <v>0</v>
      </c>
      <c r="Q1721" t="s">
        <v>18</v>
      </c>
      <c r="R1721">
        <v>21</v>
      </c>
      <c r="S1721">
        <v>10</v>
      </c>
      <c r="T1721">
        <v>3</v>
      </c>
      <c r="U1721">
        <v>1502</v>
      </c>
      <c r="V1721">
        <v>0.25600000000000001</v>
      </c>
      <c r="W1721">
        <v>0.2253</v>
      </c>
      <c r="X1721">
        <v>24</v>
      </c>
      <c r="Y1721">
        <v>0</v>
      </c>
      <c r="Z1721" t="s">
        <v>133</v>
      </c>
      <c r="AB1721">
        <v>0</v>
      </c>
      <c r="AC1721">
        <v>1</v>
      </c>
      <c r="AD1721">
        <v>135</v>
      </c>
      <c r="AE1721">
        <v>1</v>
      </c>
      <c r="AF1721">
        <v>1</v>
      </c>
      <c r="AG1721">
        <v>2.8</v>
      </c>
      <c r="AH1721">
        <v>0</v>
      </c>
      <c r="BA1721">
        <v>2</v>
      </c>
      <c r="BB1721">
        <v>5</v>
      </c>
      <c r="BC1721">
        <v>300</v>
      </c>
      <c r="BD1721">
        <v>55</v>
      </c>
      <c r="BE1721">
        <v>0</v>
      </c>
      <c r="BF1721">
        <v>13.4</v>
      </c>
      <c r="BG1721">
        <v>50</v>
      </c>
      <c r="BH1721">
        <v>35</v>
      </c>
      <c r="BI1721">
        <v>120</v>
      </c>
      <c r="BJ1721">
        <v>105</v>
      </c>
      <c r="BK1721">
        <v>0</v>
      </c>
      <c r="BL1721">
        <v>31</v>
      </c>
      <c r="BM1721">
        <v>0</v>
      </c>
      <c r="BN1721">
        <v>0</v>
      </c>
      <c r="BO1721">
        <v>1</v>
      </c>
      <c r="BP1721">
        <v>0</v>
      </c>
      <c r="BQ1721" t="s">
        <v>18</v>
      </c>
      <c r="BR1721">
        <v>21</v>
      </c>
      <c r="BS1721">
        <v>10</v>
      </c>
      <c r="BT1721">
        <v>3</v>
      </c>
      <c r="BU1721">
        <v>1502</v>
      </c>
      <c r="BV1721">
        <v>0.25600000000000001</v>
      </c>
      <c r="BW1721">
        <v>0.2253</v>
      </c>
      <c r="BX1721">
        <v>24</v>
      </c>
      <c r="BY1721">
        <v>0</v>
      </c>
      <c r="BZ1721" t="s">
        <v>133</v>
      </c>
      <c r="CB1721">
        <v>0</v>
      </c>
      <c r="CC1721">
        <v>1</v>
      </c>
      <c r="CD1721">
        <v>135</v>
      </c>
      <c r="CE1721">
        <v>1</v>
      </c>
      <c r="CF1721">
        <v>1</v>
      </c>
      <c r="CG1721">
        <v>2.8</v>
      </c>
      <c r="CH1721">
        <v>0</v>
      </c>
    </row>
    <row r="1722" spans="1:86">
      <c r="A1722">
        <v>3</v>
      </c>
      <c r="B1722">
        <v>4</v>
      </c>
      <c r="C1722">
        <v>200</v>
      </c>
      <c r="D1722">
        <v>40</v>
      </c>
      <c r="E1722">
        <v>0</v>
      </c>
      <c r="F1722" s="24">
        <f t="shared" si="132"/>
        <v>85</v>
      </c>
      <c r="G1722">
        <v>50</v>
      </c>
      <c r="H1722" s="24">
        <f t="shared" si="134"/>
        <v>15</v>
      </c>
      <c r="I1722" s="24">
        <f t="shared" si="136"/>
        <v>15</v>
      </c>
      <c r="J1722" s="24">
        <f t="shared" si="133"/>
        <v>180</v>
      </c>
      <c r="K1722" s="24" t="str">
        <f t="shared" si="135"/>
        <v>03</v>
      </c>
      <c r="L1722">
        <v>32</v>
      </c>
      <c r="M1722">
        <v>0</v>
      </c>
      <c r="N1722">
        <v>0</v>
      </c>
      <c r="O1722">
        <v>1</v>
      </c>
      <c r="P1722">
        <v>0</v>
      </c>
      <c r="Q1722" t="s">
        <v>18</v>
      </c>
      <c r="R1722">
        <v>31</v>
      </c>
      <c r="S1722">
        <v>15</v>
      </c>
      <c r="T1722">
        <v>4</v>
      </c>
      <c r="U1722">
        <v>1502</v>
      </c>
      <c r="V1722">
        <v>0.16200000000000001</v>
      </c>
      <c r="W1722">
        <v>0.1474</v>
      </c>
      <c r="X1722">
        <v>24</v>
      </c>
      <c r="Y1722">
        <v>0</v>
      </c>
      <c r="Z1722" t="s">
        <v>133</v>
      </c>
      <c r="AB1722">
        <v>0</v>
      </c>
      <c r="AC1722">
        <v>1</v>
      </c>
      <c r="AD1722">
        <v>135</v>
      </c>
      <c r="AE1722">
        <v>1</v>
      </c>
      <c r="AF1722">
        <v>1</v>
      </c>
      <c r="AG1722">
        <v>2.8</v>
      </c>
      <c r="AH1722">
        <v>0</v>
      </c>
      <c r="BA1722">
        <v>3</v>
      </c>
      <c r="BB1722">
        <v>4</v>
      </c>
      <c r="BC1722">
        <v>200</v>
      </c>
      <c r="BD1722">
        <v>40</v>
      </c>
      <c r="BE1722">
        <v>0</v>
      </c>
      <c r="BF1722">
        <v>8.6</v>
      </c>
      <c r="BG1722">
        <v>50</v>
      </c>
      <c r="BH1722">
        <v>35</v>
      </c>
      <c r="BI1722">
        <v>120</v>
      </c>
      <c r="BJ1722">
        <v>105</v>
      </c>
      <c r="BK1722">
        <v>0</v>
      </c>
      <c r="BL1722">
        <v>32</v>
      </c>
      <c r="BM1722">
        <v>0</v>
      </c>
      <c r="BN1722">
        <v>0</v>
      </c>
      <c r="BO1722">
        <v>1</v>
      </c>
      <c r="BP1722">
        <v>0</v>
      </c>
      <c r="BQ1722" t="s">
        <v>18</v>
      </c>
      <c r="BR1722">
        <v>31</v>
      </c>
      <c r="BS1722">
        <v>15</v>
      </c>
      <c r="BT1722">
        <v>4</v>
      </c>
      <c r="BU1722">
        <v>1502</v>
      </c>
      <c r="BV1722">
        <v>0.16200000000000001</v>
      </c>
      <c r="BW1722">
        <v>0.1474</v>
      </c>
      <c r="BX1722">
        <v>24</v>
      </c>
      <c r="BY1722">
        <v>0</v>
      </c>
      <c r="BZ1722" t="s">
        <v>133</v>
      </c>
      <c r="CB1722">
        <v>0</v>
      </c>
      <c r="CC1722">
        <v>1</v>
      </c>
      <c r="CD1722">
        <v>135</v>
      </c>
      <c r="CE1722">
        <v>1</v>
      </c>
      <c r="CF1722">
        <v>1</v>
      </c>
      <c r="CG1722">
        <v>2.8</v>
      </c>
      <c r="CH1722">
        <v>0</v>
      </c>
    </row>
    <row r="1723" spans="1:86">
      <c r="A1723">
        <v>4</v>
      </c>
      <c r="B1723">
        <v>3</v>
      </c>
      <c r="C1723">
        <v>140</v>
      </c>
      <c r="D1723">
        <v>40</v>
      </c>
      <c r="E1723">
        <v>0</v>
      </c>
      <c r="F1723" s="24">
        <f t="shared" si="132"/>
        <v>53</v>
      </c>
      <c r="G1723">
        <v>60</v>
      </c>
      <c r="H1723" s="24">
        <f t="shared" si="134"/>
        <v>15</v>
      </c>
      <c r="I1723" s="24">
        <f t="shared" si="136"/>
        <v>15</v>
      </c>
      <c r="J1723" s="24">
        <f t="shared" si="133"/>
        <v>180</v>
      </c>
      <c r="K1723" s="24" t="str">
        <f t="shared" si="135"/>
        <v>03</v>
      </c>
      <c r="L1723">
        <v>53</v>
      </c>
      <c r="M1723">
        <v>0</v>
      </c>
      <c r="N1723">
        <v>40</v>
      </c>
      <c r="O1723">
        <v>0</v>
      </c>
      <c r="P1723">
        <v>0</v>
      </c>
      <c r="Q1723" t="s">
        <v>18</v>
      </c>
      <c r="R1723">
        <v>31</v>
      </c>
      <c r="S1723">
        <v>15</v>
      </c>
      <c r="T1723">
        <v>4</v>
      </c>
      <c r="U1723">
        <v>1202</v>
      </c>
      <c r="V1723">
        <v>0.107</v>
      </c>
      <c r="W1723">
        <v>9.8400000000000001E-2</v>
      </c>
      <c r="X1723">
        <v>24</v>
      </c>
      <c r="Y1723">
        <v>0</v>
      </c>
      <c r="Z1723" t="s">
        <v>133</v>
      </c>
      <c r="AB1723">
        <v>0</v>
      </c>
      <c r="AC1723">
        <v>1</v>
      </c>
      <c r="AD1723">
        <v>135</v>
      </c>
      <c r="AE1723">
        <v>1</v>
      </c>
      <c r="AF1723">
        <v>1</v>
      </c>
      <c r="AG1723">
        <v>2.8</v>
      </c>
      <c r="AH1723">
        <v>0</v>
      </c>
      <c r="BA1723">
        <v>4</v>
      </c>
      <c r="BB1723">
        <v>3</v>
      </c>
      <c r="BC1723">
        <v>140</v>
      </c>
      <c r="BD1723">
        <v>40</v>
      </c>
      <c r="BE1723">
        <v>0</v>
      </c>
      <c r="BF1723">
        <v>5.3</v>
      </c>
      <c r="BG1723">
        <v>60</v>
      </c>
      <c r="BH1723">
        <v>35</v>
      </c>
      <c r="BI1723">
        <v>120</v>
      </c>
      <c r="BJ1723">
        <v>105</v>
      </c>
      <c r="BK1723">
        <v>0</v>
      </c>
      <c r="BL1723">
        <v>53</v>
      </c>
      <c r="BM1723">
        <v>0</v>
      </c>
      <c r="BN1723">
        <v>40</v>
      </c>
      <c r="BO1723">
        <v>0</v>
      </c>
      <c r="BP1723">
        <v>0</v>
      </c>
      <c r="BQ1723" t="s">
        <v>18</v>
      </c>
      <c r="BR1723">
        <v>31</v>
      </c>
      <c r="BS1723">
        <v>15</v>
      </c>
      <c r="BT1723">
        <v>4</v>
      </c>
      <c r="BU1723">
        <v>1202</v>
      </c>
      <c r="BV1723">
        <v>0.107</v>
      </c>
      <c r="BW1723">
        <v>9.8400000000000001E-2</v>
      </c>
      <c r="BX1723">
        <v>24</v>
      </c>
      <c r="BY1723">
        <v>0</v>
      </c>
      <c r="BZ1723" t="s">
        <v>133</v>
      </c>
      <c r="CB1723">
        <v>0</v>
      </c>
      <c r="CC1723">
        <v>1</v>
      </c>
      <c r="CD1723">
        <v>135</v>
      </c>
      <c r="CE1723">
        <v>1</v>
      </c>
      <c r="CF1723">
        <v>1</v>
      </c>
      <c r="CG1723">
        <v>2.8</v>
      </c>
      <c r="CH1723">
        <v>0</v>
      </c>
    </row>
    <row r="1724" spans="1:86">
      <c r="A1724">
        <v>5</v>
      </c>
      <c r="B1724">
        <v>2</v>
      </c>
      <c r="C1724">
        <v>70</v>
      </c>
      <c r="D1724">
        <v>25</v>
      </c>
      <c r="E1724">
        <v>0</v>
      </c>
      <c r="F1724" s="24">
        <f t="shared" si="132"/>
        <v>33</v>
      </c>
      <c r="G1724">
        <v>60</v>
      </c>
      <c r="H1724" s="24">
        <f t="shared" si="134"/>
        <v>15</v>
      </c>
      <c r="I1724" s="24">
        <f t="shared" si="136"/>
        <v>15</v>
      </c>
      <c r="J1724" s="24">
        <f t="shared" si="133"/>
        <v>180</v>
      </c>
      <c r="K1724" s="24" t="str">
        <f t="shared" si="135"/>
        <v>03</v>
      </c>
      <c r="L1724">
        <v>73</v>
      </c>
      <c r="M1724">
        <v>0</v>
      </c>
      <c r="N1724">
        <v>40</v>
      </c>
      <c r="O1724">
        <v>0</v>
      </c>
      <c r="P1724">
        <v>0</v>
      </c>
      <c r="Q1724" t="s">
        <v>18</v>
      </c>
      <c r="R1724">
        <v>31</v>
      </c>
      <c r="S1724">
        <v>15</v>
      </c>
      <c r="T1724">
        <v>4</v>
      </c>
      <c r="U1724">
        <v>1202</v>
      </c>
      <c r="V1724">
        <v>6.4000000000000001E-2</v>
      </c>
      <c r="W1724">
        <v>5.9499999999999997E-2</v>
      </c>
      <c r="X1724">
        <v>24</v>
      </c>
      <c r="Y1724">
        <v>0</v>
      </c>
      <c r="Z1724" t="s">
        <v>133</v>
      </c>
      <c r="AB1724">
        <v>4</v>
      </c>
      <c r="AC1724">
        <v>1</v>
      </c>
      <c r="AD1724">
        <v>135</v>
      </c>
      <c r="AE1724">
        <v>1</v>
      </c>
      <c r="AF1724">
        <v>1</v>
      </c>
      <c r="AG1724">
        <v>2.8</v>
      </c>
      <c r="AH1724">
        <v>0</v>
      </c>
      <c r="BA1724">
        <v>5</v>
      </c>
      <c r="BB1724">
        <v>2</v>
      </c>
      <c r="BC1724">
        <v>70</v>
      </c>
      <c r="BD1724">
        <v>25</v>
      </c>
      <c r="BE1724">
        <v>0</v>
      </c>
      <c r="BF1724">
        <v>3.3</v>
      </c>
      <c r="BG1724">
        <v>60</v>
      </c>
      <c r="BH1724">
        <v>35</v>
      </c>
      <c r="BI1724">
        <v>120</v>
      </c>
      <c r="BJ1724">
        <v>105</v>
      </c>
      <c r="BK1724">
        <v>0</v>
      </c>
      <c r="BL1724">
        <v>73</v>
      </c>
      <c r="BM1724">
        <v>0</v>
      </c>
      <c r="BN1724">
        <v>40</v>
      </c>
      <c r="BO1724">
        <v>0</v>
      </c>
      <c r="BP1724">
        <v>0</v>
      </c>
      <c r="BQ1724" t="s">
        <v>18</v>
      </c>
      <c r="BR1724">
        <v>31</v>
      </c>
      <c r="BS1724">
        <v>15</v>
      </c>
      <c r="BT1724">
        <v>4</v>
      </c>
      <c r="BU1724">
        <v>1202</v>
      </c>
      <c r="BV1724">
        <v>6.4000000000000001E-2</v>
      </c>
      <c r="BW1724">
        <v>5.9499999999999997E-2</v>
      </c>
      <c r="BX1724">
        <v>24</v>
      </c>
      <c r="BY1724">
        <v>0</v>
      </c>
      <c r="BZ1724" t="s">
        <v>133</v>
      </c>
      <c r="CB1724">
        <v>4</v>
      </c>
      <c r="CC1724">
        <v>1</v>
      </c>
      <c r="CD1724">
        <v>135</v>
      </c>
      <c r="CE1724">
        <v>1</v>
      </c>
      <c r="CF1724">
        <v>1</v>
      </c>
      <c r="CG1724">
        <v>2.8</v>
      </c>
      <c r="CH1724">
        <v>0</v>
      </c>
    </row>
    <row r="1725" spans="1:86">
      <c r="A1725">
        <v>6</v>
      </c>
      <c r="B1725">
        <v>1</v>
      </c>
      <c r="C1725">
        <v>40</v>
      </c>
      <c r="D1725">
        <v>30</v>
      </c>
      <c r="E1725">
        <v>0</v>
      </c>
      <c r="F1725" s="24">
        <f t="shared" si="132"/>
        <v>23.000000000000004</v>
      </c>
      <c r="G1725">
        <v>70</v>
      </c>
      <c r="H1725" s="24">
        <f t="shared" si="134"/>
        <v>15</v>
      </c>
      <c r="I1725" s="24">
        <f t="shared" si="136"/>
        <v>18</v>
      </c>
      <c r="J1725" s="24">
        <f t="shared" si="133"/>
        <v>180</v>
      </c>
      <c r="K1725" s="24" t="str">
        <f t="shared" si="135"/>
        <v>00</v>
      </c>
      <c r="L1725">
        <v>73</v>
      </c>
      <c r="M1725">
        <v>0</v>
      </c>
      <c r="N1725">
        <v>40</v>
      </c>
      <c r="O1725">
        <v>0</v>
      </c>
      <c r="P1725">
        <v>0</v>
      </c>
      <c r="Q1725" t="s">
        <v>18</v>
      </c>
      <c r="R1725">
        <v>31</v>
      </c>
      <c r="S1725">
        <v>15</v>
      </c>
      <c r="T1725">
        <v>4</v>
      </c>
      <c r="U1725">
        <v>3202</v>
      </c>
      <c r="V1725">
        <v>4.4999999999999998E-2</v>
      </c>
      <c r="W1725">
        <v>2.5000000000000001E-2</v>
      </c>
      <c r="X1725">
        <v>24</v>
      </c>
      <c r="Y1725">
        <v>0</v>
      </c>
      <c r="Z1725" t="s">
        <v>133</v>
      </c>
      <c r="AB1725">
        <v>2.8</v>
      </c>
      <c r="AC1725">
        <v>1</v>
      </c>
      <c r="AD1725">
        <v>135</v>
      </c>
      <c r="AE1725">
        <v>1</v>
      </c>
      <c r="AF1725">
        <v>1</v>
      </c>
      <c r="AG1725">
        <v>2.8</v>
      </c>
      <c r="AH1725">
        <v>0</v>
      </c>
      <c r="BA1725">
        <v>6</v>
      </c>
      <c r="BB1725">
        <v>1</v>
      </c>
      <c r="BC1725">
        <v>40</v>
      </c>
      <c r="BD1725">
        <v>30</v>
      </c>
      <c r="BE1725">
        <v>0</v>
      </c>
      <c r="BF1725">
        <v>2.2000000000000002</v>
      </c>
      <c r="BG1725">
        <v>70</v>
      </c>
      <c r="BH1725">
        <v>35</v>
      </c>
      <c r="BI1725">
        <v>140</v>
      </c>
      <c r="BJ1725">
        <v>105</v>
      </c>
      <c r="BK1725">
        <v>0</v>
      </c>
      <c r="BL1725">
        <v>73</v>
      </c>
      <c r="BM1725">
        <v>0</v>
      </c>
      <c r="BN1725">
        <v>40</v>
      </c>
      <c r="BO1725">
        <v>0</v>
      </c>
      <c r="BP1725">
        <v>0</v>
      </c>
      <c r="BQ1725" t="s">
        <v>18</v>
      </c>
      <c r="BR1725">
        <v>31</v>
      </c>
      <c r="BS1725">
        <v>15</v>
      </c>
      <c r="BT1725">
        <v>4</v>
      </c>
      <c r="BU1725">
        <v>3202</v>
      </c>
      <c r="BV1725">
        <v>4.4999999999999998E-2</v>
      </c>
      <c r="BW1725">
        <v>2.5000000000000001E-2</v>
      </c>
      <c r="BX1725">
        <v>24</v>
      </c>
      <c r="BY1725">
        <v>0</v>
      </c>
      <c r="BZ1725" t="s">
        <v>133</v>
      </c>
      <c r="CB1725">
        <v>2.8</v>
      </c>
      <c r="CC1725">
        <v>1</v>
      </c>
      <c r="CD1725">
        <v>135</v>
      </c>
      <c r="CE1725">
        <v>1</v>
      </c>
      <c r="CF1725">
        <v>1</v>
      </c>
      <c r="CG1725">
        <v>2.8</v>
      </c>
      <c r="CH1725">
        <v>0</v>
      </c>
    </row>
    <row r="1726" spans="1:86">
      <c r="F1726" s="24" t="str">
        <f t="shared" si="132"/>
        <v/>
      </c>
      <c r="H1726" s="24" t="str">
        <f t="shared" si="134"/>
        <v/>
      </c>
      <c r="I1726" s="24" t="str">
        <f t="shared" si="136"/>
        <v/>
      </c>
      <c r="J1726" s="24" t="str">
        <f t="shared" si="133"/>
        <v/>
      </c>
      <c r="K1726" s="24" t="str">
        <f t="shared" si="135"/>
        <v/>
      </c>
      <c r="AC1726">
        <v>1</v>
      </c>
      <c r="AE1726">
        <v>1</v>
      </c>
      <c r="AF1726">
        <v>1</v>
      </c>
      <c r="AH1726">
        <v>0</v>
      </c>
      <c r="BK1726">
        <v>0</v>
      </c>
      <c r="CC1726">
        <v>1</v>
      </c>
      <c r="CE1726">
        <v>1</v>
      </c>
      <c r="CF1726">
        <v>1</v>
      </c>
      <c r="CH1726">
        <v>0</v>
      </c>
    </row>
    <row r="1727" spans="1:86">
      <c r="F1727" s="24" t="str">
        <f t="shared" si="132"/>
        <v/>
      </c>
      <c r="H1727" s="24" t="str">
        <f t="shared" si="134"/>
        <v/>
      </c>
      <c r="I1727" s="24" t="str">
        <f t="shared" si="136"/>
        <v/>
      </c>
      <c r="J1727" s="24" t="str">
        <f t="shared" si="133"/>
        <v/>
      </c>
      <c r="K1727" s="24" t="str">
        <f t="shared" si="135"/>
        <v/>
      </c>
      <c r="AC1727">
        <v>1</v>
      </c>
      <c r="AE1727">
        <v>1</v>
      </c>
      <c r="AF1727">
        <v>1</v>
      </c>
      <c r="AH1727">
        <v>0</v>
      </c>
      <c r="BK1727">
        <v>0</v>
      </c>
      <c r="CC1727">
        <v>1</v>
      </c>
      <c r="CE1727">
        <v>1</v>
      </c>
      <c r="CF1727">
        <v>1</v>
      </c>
      <c r="CH1727">
        <v>0</v>
      </c>
    </row>
    <row r="1728" spans="1:86">
      <c r="A1728">
        <v>2</v>
      </c>
      <c r="B1728">
        <v>4</v>
      </c>
      <c r="C1728">
        <v>300</v>
      </c>
      <c r="D1728">
        <v>55</v>
      </c>
      <c r="E1728">
        <v>0</v>
      </c>
      <c r="F1728" s="24">
        <f t="shared" si="132"/>
        <v>135</v>
      </c>
      <c r="G1728">
        <v>50</v>
      </c>
      <c r="H1728" s="24">
        <f t="shared" si="134"/>
        <v>15</v>
      </c>
      <c r="I1728" s="24">
        <f t="shared" si="136"/>
        <v>15</v>
      </c>
      <c r="J1728" s="24">
        <f t="shared" si="133"/>
        <v>180</v>
      </c>
      <c r="K1728" s="24" t="str">
        <f t="shared" si="135"/>
        <v>03</v>
      </c>
      <c r="L1728">
        <v>31</v>
      </c>
      <c r="M1728">
        <v>0</v>
      </c>
      <c r="N1728">
        <v>0</v>
      </c>
      <c r="O1728">
        <v>1</v>
      </c>
      <c r="P1728">
        <v>0</v>
      </c>
      <c r="Q1728" t="s">
        <v>18</v>
      </c>
      <c r="R1728">
        <v>21</v>
      </c>
      <c r="S1728">
        <v>10</v>
      </c>
      <c r="T1728">
        <v>3</v>
      </c>
      <c r="U1728">
        <v>1502</v>
      </c>
      <c r="V1728">
        <v>0.24199999999999999</v>
      </c>
      <c r="W1728">
        <v>0.21299999999999999</v>
      </c>
      <c r="X1728">
        <v>24</v>
      </c>
      <c r="Y1728">
        <v>0</v>
      </c>
      <c r="Z1728" t="s">
        <v>133</v>
      </c>
      <c r="AB1728">
        <v>0</v>
      </c>
      <c r="AC1728">
        <v>1</v>
      </c>
      <c r="AD1728">
        <v>135</v>
      </c>
      <c r="AE1728">
        <v>1</v>
      </c>
      <c r="AF1728">
        <v>1</v>
      </c>
      <c r="AH1728">
        <v>0</v>
      </c>
      <c r="BA1728">
        <v>2</v>
      </c>
      <c r="BB1728">
        <v>4</v>
      </c>
      <c r="BC1728">
        <v>300</v>
      </c>
      <c r="BD1728">
        <v>55</v>
      </c>
      <c r="BE1728">
        <v>0</v>
      </c>
      <c r="BF1728">
        <v>13.4</v>
      </c>
      <c r="BG1728">
        <v>50</v>
      </c>
      <c r="BH1728">
        <v>35</v>
      </c>
      <c r="BI1728">
        <v>120</v>
      </c>
      <c r="BJ1728">
        <v>105</v>
      </c>
      <c r="BK1728">
        <v>0</v>
      </c>
      <c r="BL1728">
        <v>31</v>
      </c>
      <c r="BM1728">
        <v>0</v>
      </c>
      <c r="BN1728">
        <v>0</v>
      </c>
      <c r="BO1728">
        <v>1</v>
      </c>
      <c r="BP1728">
        <v>0</v>
      </c>
      <c r="BQ1728" t="s">
        <v>18</v>
      </c>
      <c r="BR1728">
        <v>21</v>
      </c>
      <c r="BS1728">
        <v>10</v>
      </c>
      <c r="BT1728">
        <v>3</v>
      </c>
      <c r="BU1728">
        <v>1502</v>
      </c>
      <c r="BV1728">
        <v>0.24199999999999999</v>
      </c>
      <c r="BW1728">
        <v>0.21299999999999999</v>
      </c>
      <c r="BX1728">
        <v>24</v>
      </c>
      <c r="BY1728">
        <v>0</v>
      </c>
      <c r="BZ1728" t="s">
        <v>133</v>
      </c>
      <c r="CB1728">
        <v>0</v>
      </c>
      <c r="CC1728">
        <v>1</v>
      </c>
      <c r="CD1728">
        <v>135</v>
      </c>
      <c r="CE1728">
        <v>1</v>
      </c>
      <c r="CF1728">
        <v>1</v>
      </c>
      <c r="CH1728">
        <v>0</v>
      </c>
    </row>
    <row r="1729" spans="1:86">
      <c r="A1729">
        <v>3</v>
      </c>
      <c r="B1729">
        <v>3</v>
      </c>
      <c r="C1729">
        <v>200</v>
      </c>
      <c r="D1729">
        <v>40</v>
      </c>
      <c r="E1729">
        <v>0</v>
      </c>
      <c r="F1729" s="24">
        <f t="shared" si="132"/>
        <v>85</v>
      </c>
      <c r="G1729">
        <v>50</v>
      </c>
      <c r="H1729" s="24">
        <f t="shared" si="134"/>
        <v>15</v>
      </c>
      <c r="I1729" s="24">
        <f t="shared" si="136"/>
        <v>15</v>
      </c>
      <c r="J1729" s="24">
        <f t="shared" si="133"/>
        <v>180</v>
      </c>
      <c r="K1729" s="24" t="str">
        <f t="shared" si="135"/>
        <v>03</v>
      </c>
      <c r="L1729">
        <v>32</v>
      </c>
      <c r="M1729">
        <v>0</v>
      </c>
      <c r="N1729">
        <v>0</v>
      </c>
      <c r="O1729">
        <v>1</v>
      </c>
      <c r="P1729">
        <v>0</v>
      </c>
      <c r="Q1729" t="s">
        <v>18</v>
      </c>
      <c r="R1729">
        <v>31</v>
      </c>
      <c r="S1729">
        <v>15</v>
      </c>
      <c r="T1729">
        <v>4</v>
      </c>
      <c r="U1729">
        <v>1502</v>
      </c>
      <c r="V1729">
        <v>0.14799999999999999</v>
      </c>
      <c r="W1729">
        <v>0.13469999999999999</v>
      </c>
      <c r="X1729">
        <v>24</v>
      </c>
      <c r="Y1729">
        <v>0</v>
      </c>
      <c r="Z1729" t="s">
        <v>133</v>
      </c>
      <c r="AB1729">
        <v>0</v>
      </c>
      <c r="AC1729">
        <v>1</v>
      </c>
      <c r="AD1729">
        <v>135</v>
      </c>
      <c r="AE1729">
        <v>1</v>
      </c>
      <c r="AF1729">
        <v>1</v>
      </c>
      <c r="AH1729">
        <v>0</v>
      </c>
      <c r="BA1729">
        <v>3</v>
      </c>
      <c r="BB1729">
        <v>3</v>
      </c>
      <c r="BC1729">
        <v>200</v>
      </c>
      <c r="BD1729">
        <v>40</v>
      </c>
      <c r="BE1729">
        <v>0</v>
      </c>
      <c r="BF1729">
        <v>8.6</v>
      </c>
      <c r="BG1729">
        <v>50</v>
      </c>
      <c r="BH1729">
        <v>35</v>
      </c>
      <c r="BI1729">
        <v>120</v>
      </c>
      <c r="BJ1729">
        <v>105</v>
      </c>
      <c r="BK1729">
        <v>0</v>
      </c>
      <c r="BL1729">
        <v>32</v>
      </c>
      <c r="BM1729">
        <v>0</v>
      </c>
      <c r="BN1729">
        <v>0</v>
      </c>
      <c r="BO1729">
        <v>1</v>
      </c>
      <c r="BP1729">
        <v>0</v>
      </c>
      <c r="BQ1729" t="s">
        <v>18</v>
      </c>
      <c r="BR1729">
        <v>31</v>
      </c>
      <c r="BS1729">
        <v>15</v>
      </c>
      <c r="BT1729">
        <v>4</v>
      </c>
      <c r="BU1729">
        <v>1502</v>
      </c>
      <c r="BV1729">
        <v>0.14799999999999999</v>
      </c>
      <c r="BW1729">
        <v>0.13469999999999999</v>
      </c>
      <c r="BX1729">
        <v>24</v>
      </c>
      <c r="BY1729">
        <v>0</v>
      </c>
      <c r="BZ1729" t="s">
        <v>133</v>
      </c>
      <c r="CB1729">
        <v>0</v>
      </c>
      <c r="CC1729">
        <v>1</v>
      </c>
      <c r="CD1729">
        <v>135</v>
      </c>
      <c r="CE1729">
        <v>1</v>
      </c>
      <c r="CF1729">
        <v>1</v>
      </c>
      <c r="CH1729">
        <v>0</v>
      </c>
    </row>
    <row r="1730" spans="1:86">
      <c r="A1730">
        <v>4</v>
      </c>
      <c r="B1730">
        <v>2</v>
      </c>
      <c r="C1730">
        <v>140</v>
      </c>
      <c r="D1730">
        <v>40</v>
      </c>
      <c r="E1730">
        <v>0</v>
      </c>
      <c r="F1730" s="24">
        <f t="shared" si="132"/>
        <v>53</v>
      </c>
      <c r="G1730">
        <v>60</v>
      </c>
      <c r="H1730" s="24">
        <f t="shared" si="134"/>
        <v>15</v>
      </c>
      <c r="I1730" s="24">
        <f t="shared" si="136"/>
        <v>15</v>
      </c>
      <c r="J1730" s="24">
        <f t="shared" si="133"/>
        <v>180</v>
      </c>
      <c r="K1730" s="24" t="str">
        <f t="shared" si="135"/>
        <v>03</v>
      </c>
      <c r="L1730">
        <v>53</v>
      </c>
      <c r="M1730">
        <v>0</v>
      </c>
      <c r="N1730">
        <v>40</v>
      </c>
      <c r="O1730">
        <v>0</v>
      </c>
      <c r="P1730">
        <v>0</v>
      </c>
      <c r="Q1730" t="s">
        <v>18</v>
      </c>
      <c r="R1730">
        <v>31</v>
      </c>
      <c r="S1730">
        <v>15</v>
      </c>
      <c r="T1730">
        <v>4</v>
      </c>
      <c r="U1730">
        <v>1202</v>
      </c>
      <c r="V1730">
        <v>9.2999999999999999E-2</v>
      </c>
      <c r="W1730">
        <v>8.5599999999999996E-2</v>
      </c>
      <c r="X1730">
        <v>24</v>
      </c>
      <c r="Y1730">
        <v>0</v>
      </c>
      <c r="Z1730" t="s">
        <v>133</v>
      </c>
      <c r="AB1730">
        <v>0</v>
      </c>
      <c r="AC1730">
        <v>1</v>
      </c>
      <c r="AD1730">
        <v>135</v>
      </c>
      <c r="AE1730">
        <v>1</v>
      </c>
      <c r="AF1730">
        <v>1</v>
      </c>
      <c r="AH1730">
        <v>0</v>
      </c>
      <c r="BA1730">
        <v>4</v>
      </c>
      <c r="BB1730">
        <v>2</v>
      </c>
      <c r="BC1730">
        <v>140</v>
      </c>
      <c r="BD1730">
        <v>40</v>
      </c>
      <c r="BE1730">
        <v>0</v>
      </c>
      <c r="BF1730">
        <v>5.3</v>
      </c>
      <c r="BG1730">
        <v>60</v>
      </c>
      <c r="BH1730">
        <v>35</v>
      </c>
      <c r="BI1730">
        <v>120</v>
      </c>
      <c r="BJ1730">
        <v>105</v>
      </c>
      <c r="BK1730">
        <v>0</v>
      </c>
      <c r="BL1730">
        <v>53</v>
      </c>
      <c r="BM1730">
        <v>0</v>
      </c>
      <c r="BN1730">
        <v>40</v>
      </c>
      <c r="BO1730">
        <v>0</v>
      </c>
      <c r="BP1730">
        <v>0</v>
      </c>
      <c r="BQ1730" t="s">
        <v>18</v>
      </c>
      <c r="BR1730">
        <v>31</v>
      </c>
      <c r="BS1730">
        <v>15</v>
      </c>
      <c r="BT1730">
        <v>4</v>
      </c>
      <c r="BU1730">
        <v>1202</v>
      </c>
      <c r="BV1730">
        <v>9.2999999999999999E-2</v>
      </c>
      <c r="BW1730">
        <v>8.5599999999999996E-2</v>
      </c>
      <c r="BX1730">
        <v>24</v>
      </c>
      <c r="BY1730">
        <v>0</v>
      </c>
      <c r="BZ1730" t="s">
        <v>133</v>
      </c>
      <c r="CB1730">
        <v>0</v>
      </c>
      <c r="CC1730">
        <v>1</v>
      </c>
      <c r="CD1730">
        <v>135</v>
      </c>
      <c r="CE1730">
        <v>1</v>
      </c>
      <c r="CF1730">
        <v>1</v>
      </c>
      <c r="CH1730">
        <v>0</v>
      </c>
    </row>
    <row r="1731" spans="1:86">
      <c r="A1731">
        <v>5</v>
      </c>
      <c r="B1731">
        <v>1</v>
      </c>
      <c r="C1731">
        <v>60</v>
      </c>
      <c r="D1731">
        <v>35</v>
      </c>
      <c r="E1731">
        <v>0</v>
      </c>
      <c r="F1731" s="24">
        <f t="shared" ref="F1731:F1794" si="137">IF(BF1731="","",IF(OR(ROUND(MOD(BF1731,1),1)=0.2,ROUND(MOD(BF1731,1),1)=0.4,ROUND(MOD(BF1731,1),1)=0.7),BF1731+0.1,IF(OR(ROUND(MOD(BF1731,1),1)=0.1,ROUND(MOD(BF1731,1),1)=0.6,ROUND(MOD(BF1731,1),1)=0.9),BF1731-0.1,BF1731))*10)</f>
        <v>33</v>
      </c>
      <c r="G1731">
        <v>60</v>
      </c>
      <c r="H1731" s="24">
        <f t="shared" si="134"/>
        <v>15</v>
      </c>
      <c r="I1731" s="24">
        <f t="shared" si="136"/>
        <v>15</v>
      </c>
      <c r="J1731" s="24">
        <f t="shared" ref="J1731:J1790" si="138">IF(BJ1731="","",IF(BJ1731&gt;100,100+IF(RIGHT(BJ1731,1)*25&gt;=100,80,RIGHT(BJ1731,1)*25),IF(RIGHT(BJ1731,1)*25&gt;=100,80,RIGHT(BJ1731,1)*25)))</f>
        <v>180</v>
      </c>
      <c r="K1731" s="24" t="str">
        <f t="shared" si="135"/>
        <v>00</v>
      </c>
      <c r="L1731">
        <v>73</v>
      </c>
      <c r="M1731">
        <v>0</v>
      </c>
      <c r="N1731">
        <v>40</v>
      </c>
      <c r="O1731">
        <v>0</v>
      </c>
      <c r="P1731">
        <v>0</v>
      </c>
      <c r="Q1731" t="s">
        <v>18</v>
      </c>
      <c r="R1731">
        <v>31</v>
      </c>
      <c r="S1731">
        <v>15</v>
      </c>
      <c r="T1731">
        <v>4</v>
      </c>
      <c r="U1731">
        <v>2202</v>
      </c>
      <c r="V1731">
        <v>4.3999999999999997E-2</v>
      </c>
      <c r="W1731">
        <v>3.7999999999999999E-2</v>
      </c>
      <c r="X1731">
        <v>24</v>
      </c>
      <c r="Y1731">
        <v>0</v>
      </c>
      <c r="Z1731" t="s">
        <v>133</v>
      </c>
      <c r="AB1731">
        <v>4</v>
      </c>
      <c r="AC1731">
        <v>1</v>
      </c>
      <c r="AD1731">
        <v>135</v>
      </c>
      <c r="AE1731">
        <v>1</v>
      </c>
      <c r="AF1731">
        <v>1</v>
      </c>
      <c r="AH1731">
        <v>0</v>
      </c>
      <c r="BA1731">
        <v>5</v>
      </c>
      <c r="BB1731">
        <v>1</v>
      </c>
      <c r="BC1731">
        <v>60</v>
      </c>
      <c r="BD1731">
        <v>35</v>
      </c>
      <c r="BE1731">
        <v>0</v>
      </c>
      <c r="BF1731">
        <v>3.3</v>
      </c>
      <c r="BG1731">
        <v>60</v>
      </c>
      <c r="BH1731">
        <v>35</v>
      </c>
      <c r="BI1731">
        <v>120</v>
      </c>
      <c r="BJ1731">
        <v>105</v>
      </c>
      <c r="BK1731">
        <v>0</v>
      </c>
      <c r="BL1731">
        <v>73</v>
      </c>
      <c r="BM1731">
        <v>0</v>
      </c>
      <c r="BN1731">
        <v>40</v>
      </c>
      <c r="BO1731">
        <v>0</v>
      </c>
      <c r="BP1731">
        <v>0</v>
      </c>
      <c r="BQ1731" t="s">
        <v>18</v>
      </c>
      <c r="BR1731">
        <v>31</v>
      </c>
      <c r="BS1731">
        <v>15</v>
      </c>
      <c r="BT1731">
        <v>4</v>
      </c>
      <c r="BU1731">
        <v>2202</v>
      </c>
      <c r="BV1731">
        <v>4.3999999999999997E-2</v>
      </c>
      <c r="BW1731">
        <v>3.7999999999999999E-2</v>
      </c>
      <c r="BX1731">
        <v>24</v>
      </c>
      <c r="BY1731">
        <v>0</v>
      </c>
      <c r="BZ1731" t="s">
        <v>133</v>
      </c>
      <c r="CB1731">
        <v>4</v>
      </c>
      <c r="CC1731">
        <v>1</v>
      </c>
      <c r="CD1731">
        <v>135</v>
      </c>
      <c r="CE1731">
        <v>1</v>
      </c>
      <c r="CF1731">
        <v>1</v>
      </c>
      <c r="CH1731">
        <v>0</v>
      </c>
    </row>
    <row r="1732" spans="1:86">
      <c r="F1732" s="24" t="str">
        <f t="shared" si="137"/>
        <v/>
      </c>
      <c r="H1732" s="24" t="str">
        <f t="shared" ref="H1732:H1795" si="139">IF(BH1732="","",IF(ROUNDUP((BH1732/100)*IF(BJ1732&gt;100,RIGHT(BJ1732,2),BJ1732)*250*4/60*2/IF(BK1732&gt;=10,10,1),0)&gt;15,15,ROUNDUP((BH1732/100)*IF(BJ1732&gt;100,RIGHT(BJ1732,2),BJ1732)*250*4/60*2/IF(BK1732&gt;=10,10,1),0)))</f>
        <v/>
      </c>
      <c r="I1732" s="24" t="str">
        <f t="shared" si="136"/>
        <v/>
      </c>
      <c r="J1732" s="24" t="str">
        <f t="shared" si="138"/>
        <v/>
      </c>
      <c r="K1732" s="24" t="str">
        <f t="shared" ref="K1732:K1795" si="140">TEXT(IF(W1732=0,"",IF(BK1732&gt;=10,LEFT(BK1732,1),0)&amp;IF(V1732&gt;=0.06,3,0)),"00")</f>
        <v/>
      </c>
      <c r="AC1732">
        <v>1</v>
      </c>
      <c r="AE1732">
        <v>1</v>
      </c>
      <c r="AF1732">
        <v>1</v>
      </c>
      <c r="AH1732">
        <v>0</v>
      </c>
      <c r="BK1732">
        <v>0</v>
      </c>
      <c r="CC1732">
        <v>1</v>
      </c>
      <c r="CE1732">
        <v>1</v>
      </c>
      <c r="CF1732">
        <v>1</v>
      </c>
      <c r="CH1732">
        <v>0</v>
      </c>
    </row>
    <row r="1733" spans="1:86">
      <c r="F1733" s="24" t="str">
        <f t="shared" si="137"/>
        <v/>
      </c>
      <c r="H1733" s="24" t="str">
        <f t="shared" si="139"/>
        <v/>
      </c>
      <c r="I1733" s="24" t="str">
        <f t="shared" si="136"/>
        <v/>
      </c>
      <c r="J1733" s="24" t="str">
        <f t="shared" si="138"/>
        <v/>
      </c>
      <c r="K1733" s="24" t="str">
        <f t="shared" si="140"/>
        <v/>
      </c>
      <c r="AC1733">
        <v>1</v>
      </c>
      <c r="AE1733">
        <v>1</v>
      </c>
      <c r="AF1733">
        <v>1</v>
      </c>
      <c r="AH1733">
        <v>0</v>
      </c>
      <c r="BK1733">
        <v>0</v>
      </c>
      <c r="CC1733">
        <v>1</v>
      </c>
      <c r="CE1733">
        <v>1</v>
      </c>
      <c r="CF1733">
        <v>1</v>
      </c>
      <c r="CH1733">
        <v>0</v>
      </c>
    </row>
    <row r="1734" spans="1:86">
      <c r="A1734">
        <v>2</v>
      </c>
      <c r="B1734">
        <v>8</v>
      </c>
      <c r="C1734">
        <v>300</v>
      </c>
      <c r="D1734">
        <v>55</v>
      </c>
      <c r="E1734">
        <v>0</v>
      </c>
      <c r="F1734" s="24">
        <f t="shared" si="137"/>
        <v>135</v>
      </c>
      <c r="G1734">
        <v>55</v>
      </c>
      <c r="H1734" s="24">
        <f t="shared" si="139"/>
        <v>15</v>
      </c>
      <c r="I1734" s="24">
        <f t="shared" si="136"/>
        <v>33</v>
      </c>
      <c r="J1734" s="24">
        <f t="shared" si="138"/>
        <v>175</v>
      </c>
      <c r="K1734" s="24" t="str">
        <f t="shared" si="140"/>
        <v>03</v>
      </c>
      <c r="L1734">
        <v>83</v>
      </c>
      <c r="M1734">
        <v>0</v>
      </c>
      <c r="N1734">
        <v>0</v>
      </c>
      <c r="O1734">
        <v>1</v>
      </c>
      <c r="P1734">
        <v>0</v>
      </c>
      <c r="Q1734" t="s">
        <v>18</v>
      </c>
      <c r="R1734">
        <v>21</v>
      </c>
      <c r="S1734">
        <v>10</v>
      </c>
      <c r="T1734">
        <v>2</v>
      </c>
      <c r="U1734">
        <v>1302</v>
      </c>
      <c r="V1734">
        <v>0.26800000000000002</v>
      </c>
      <c r="W1734">
        <v>0.24390000000000001</v>
      </c>
      <c r="X1734">
        <v>24</v>
      </c>
      <c r="Y1734">
        <v>0</v>
      </c>
      <c r="Z1734" t="s">
        <v>133</v>
      </c>
      <c r="AB1734">
        <v>0</v>
      </c>
      <c r="AC1734">
        <v>1</v>
      </c>
      <c r="AD1734">
        <v>169</v>
      </c>
      <c r="AE1734">
        <v>1</v>
      </c>
      <c r="AF1734">
        <v>1</v>
      </c>
      <c r="AG1734">
        <v>0.8</v>
      </c>
      <c r="AH1734">
        <v>0</v>
      </c>
      <c r="BA1734">
        <v>2</v>
      </c>
      <c r="BB1734">
        <v>8</v>
      </c>
      <c r="BC1734">
        <v>300</v>
      </c>
      <c r="BD1734">
        <v>55</v>
      </c>
      <c r="BE1734">
        <v>0</v>
      </c>
      <c r="BF1734">
        <v>13.4</v>
      </c>
      <c r="BG1734">
        <v>55</v>
      </c>
      <c r="BH1734">
        <v>40</v>
      </c>
      <c r="BI1734">
        <v>260</v>
      </c>
      <c r="BJ1734">
        <v>103</v>
      </c>
      <c r="BK1734">
        <v>0</v>
      </c>
      <c r="BL1734">
        <v>83</v>
      </c>
      <c r="BM1734">
        <v>0</v>
      </c>
      <c r="BN1734">
        <v>0</v>
      </c>
      <c r="BO1734">
        <v>1</v>
      </c>
      <c r="BP1734">
        <v>0</v>
      </c>
      <c r="BQ1734" t="s">
        <v>18</v>
      </c>
      <c r="BR1734">
        <v>21</v>
      </c>
      <c r="BS1734">
        <v>10</v>
      </c>
      <c r="BT1734">
        <v>2</v>
      </c>
      <c r="BU1734">
        <v>1302</v>
      </c>
      <c r="BV1734">
        <v>0.26800000000000002</v>
      </c>
      <c r="BW1734">
        <v>0.24390000000000001</v>
      </c>
      <c r="BX1734">
        <v>24</v>
      </c>
      <c r="BY1734">
        <v>0</v>
      </c>
      <c r="BZ1734" t="s">
        <v>133</v>
      </c>
      <c r="CB1734">
        <v>0</v>
      </c>
      <c r="CC1734">
        <v>1</v>
      </c>
      <c r="CD1734">
        <v>169</v>
      </c>
      <c r="CE1734">
        <v>1</v>
      </c>
      <c r="CF1734">
        <v>1</v>
      </c>
      <c r="CG1734">
        <v>0.8</v>
      </c>
      <c r="CH1734">
        <v>0</v>
      </c>
    </row>
    <row r="1735" spans="1:86">
      <c r="A1735">
        <v>3</v>
      </c>
      <c r="B1735">
        <v>7</v>
      </c>
      <c r="C1735">
        <v>200</v>
      </c>
      <c r="D1735">
        <v>40</v>
      </c>
      <c r="E1735">
        <v>0</v>
      </c>
      <c r="F1735" s="24">
        <f t="shared" si="137"/>
        <v>70</v>
      </c>
      <c r="G1735">
        <v>60</v>
      </c>
      <c r="H1735" s="24">
        <f t="shared" si="139"/>
        <v>15</v>
      </c>
      <c r="I1735" s="24">
        <f t="shared" si="136"/>
        <v>33</v>
      </c>
      <c r="J1735" s="24">
        <f t="shared" si="138"/>
        <v>175</v>
      </c>
      <c r="K1735" s="24" t="str">
        <f t="shared" si="140"/>
        <v>03</v>
      </c>
      <c r="L1735">
        <v>83</v>
      </c>
      <c r="M1735">
        <v>0</v>
      </c>
      <c r="N1735">
        <v>0</v>
      </c>
      <c r="O1735">
        <v>11</v>
      </c>
      <c r="P1735">
        <v>0</v>
      </c>
      <c r="Q1735" t="s">
        <v>18</v>
      </c>
      <c r="R1735">
        <v>22</v>
      </c>
      <c r="S1735">
        <v>15</v>
      </c>
      <c r="T1735">
        <v>2</v>
      </c>
      <c r="U1735">
        <v>2202</v>
      </c>
      <c r="V1735">
        <v>0.17399999999999999</v>
      </c>
      <c r="W1735">
        <v>0.16700000000000001</v>
      </c>
      <c r="X1735">
        <v>24</v>
      </c>
      <c r="Y1735">
        <v>0</v>
      </c>
      <c r="Z1735" t="s">
        <v>133</v>
      </c>
      <c r="AB1735">
        <v>0</v>
      </c>
      <c r="AC1735">
        <v>1</v>
      </c>
      <c r="AD1735">
        <v>169</v>
      </c>
      <c r="AE1735">
        <v>1</v>
      </c>
      <c r="AF1735">
        <v>1</v>
      </c>
      <c r="AG1735">
        <v>0.8</v>
      </c>
      <c r="AH1735">
        <v>0</v>
      </c>
      <c r="BA1735">
        <v>3</v>
      </c>
      <c r="BB1735">
        <v>7</v>
      </c>
      <c r="BC1735">
        <v>200</v>
      </c>
      <c r="BD1735">
        <v>40</v>
      </c>
      <c r="BE1735">
        <v>0</v>
      </c>
      <c r="BF1735">
        <v>7</v>
      </c>
      <c r="BG1735">
        <v>60</v>
      </c>
      <c r="BH1735">
        <v>40</v>
      </c>
      <c r="BI1735">
        <v>260</v>
      </c>
      <c r="BJ1735">
        <v>103</v>
      </c>
      <c r="BK1735">
        <v>0</v>
      </c>
      <c r="BL1735">
        <v>83</v>
      </c>
      <c r="BM1735">
        <v>0</v>
      </c>
      <c r="BN1735">
        <v>0</v>
      </c>
      <c r="BO1735">
        <v>11</v>
      </c>
      <c r="BP1735">
        <v>0</v>
      </c>
      <c r="BQ1735" t="s">
        <v>18</v>
      </c>
      <c r="BR1735">
        <v>22</v>
      </c>
      <c r="BS1735">
        <v>15</v>
      </c>
      <c r="BT1735">
        <v>2</v>
      </c>
      <c r="BU1735">
        <v>2202</v>
      </c>
      <c r="BV1735">
        <v>0.17399999999999999</v>
      </c>
      <c r="BW1735">
        <v>0.16700000000000001</v>
      </c>
      <c r="BX1735">
        <v>24</v>
      </c>
      <c r="BY1735">
        <v>0</v>
      </c>
      <c r="BZ1735" t="s">
        <v>133</v>
      </c>
      <c r="CB1735">
        <v>0</v>
      </c>
      <c r="CC1735">
        <v>1</v>
      </c>
      <c r="CD1735">
        <v>169</v>
      </c>
      <c r="CE1735">
        <v>1</v>
      </c>
      <c r="CF1735">
        <v>1</v>
      </c>
      <c r="CG1735">
        <v>0.8</v>
      </c>
      <c r="CH1735">
        <v>0</v>
      </c>
    </row>
    <row r="1736" spans="1:86">
      <c r="A1736">
        <v>4</v>
      </c>
      <c r="B1736">
        <v>6</v>
      </c>
      <c r="C1736">
        <v>140</v>
      </c>
      <c r="D1736">
        <v>40</v>
      </c>
      <c r="E1736">
        <v>0</v>
      </c>
      <c r="F1736" s="24">
        <f t="shared" si="137"/>
        <v>40</v>
      </c>
      <c r="G1736">
        <v>65</v>
      </c>
      <c r="H1736" s="24">
        <f t="shared" si="139"/>
        <v>15</v>
      </c>
      <c r="I1736" s="24">
        <f t="shared" si="136"/>
        <v>33</v>
      </c>
      <c r="J1736" s="24">
        <f t="shared" si="138"/>
        <v>175</v>
      </c>
      <c r="K1736" s="24" t="str">
        <f t="shared" si="140"/>
        <v>03</v>
      </c>
      <c r="L1736">
        <v>83</v>
      </c>
      <c r="M1736">
        <v>0</v>
      </c>
      <c r="N1736">
        <v>40</v>
      </c>
      <c r="O1736">
        <v>10</v>
      </c>
      <c r="P1736">
        <v>0</v>
      </c>
      <c r="Q1736" t="s">
        <v>18</v>
      </c>
      <c r="R1736">
        <v>22</v>
      </c>
      <c r="S1736">
        <v>15</v>
      </c>
      <c r="T1736">
        <v>3</v>
      </c>
      <c r="U1736">
        <v>2202</v>
      </c>
      <c r="V1736">
        <v>0.11899999999999999</v>
      </c>
      <c r="W1736">
        <v>0.11899999999999999</v>
      </c>
      <c r="X1736">
        <v>24</v>
      </c>
      <c r="Y1736">
        <v>0</v>
      </c>
      <c r="Z1736" t="s">
        <v>133</v>
      </c>
      <c r="AB1736">
        <v>6.3</v>
      </c>
      <c r="AC1736">
        <v>1</v>
      </c>
      <c r="AD1736">
        <v>169</v>
      </c>
      <c r="AE1736">
        <v>1</v>
      </c>
      <c r="AF1736">
        <v>1</v>
      </c>
      <c r="AG1736">
        <v>0.8</v>
      </c>
      <c r="AH1736">
        <v>0</v>
      </c>
      <c r="BA1736">
        <v>4</v>
      </c>
      <c r="BB1736">
        <v>6</v>
      </c>
      <c r="BC1736">
        <v>140</v>
      </c>
      <c r="BD1736">
        <v>40</v>
      </c>
      <c r="BE1736">
        <v>0</v>
      </c>
      <c r="BF1736">
        <v>4</v>
      </c>
      <c r="BG1736">
        <v>65</v>
      </c>
      <c r="BH1736">
        <v>40</v>
      </c>
      <c r="BI1736">
        <v>260</v>
      </c>
      <c r="BJ1736">
        <v>103</v>
      </c>
      <c r="BK1736">
        <v>0</v>
      </c>
      <c r="BL1736">
        <v>83</v>
      </c>
      <c r="BM1736">
        <v>0</v>
      </c>
      <c r="BN1736">
        <v>40</v>
      </c>
      <c r="BO1736">
        <v>10</v>
      </c>
      <c r="BP1736">
        <v>0</v>
      </c>
      <c r="BQ1736" t="s">
        <v>18</v>
      </c>
      <c r="BR1736">
        <v>22</v>
      </c>
      <c r="BS1736">
        <v>15</v>
      </c>
      <c r="BT1736">
        <v>3</v>
      </c>
      <c r="BU1736">
        <v>2202</v>
      </c>
      <c r="BV1736">
        <v>0.11899999999999999</v>
      </c>
      <c r="BW1736">
        <v>0.11899999999999999</v>
      </c>
      <c r="BX1736">
        <v>24</v>
      </c>
      <c r="BY1736">
        <v>0</v>
      </c>
      <c r="BZ1736" t="s">
        <v>133</v>
      </c>
      <c r="CB1736">
        <v>6.3</v>
      </c>
      <c r="CC1736">
        <v>1</v>
      </c>
      <c r="CD1736">
        <v>169</v>
      </c>
      <c r="CE1736">
        <v>1</v>
      </c>
      <c r="CF1736">
        <v>1</v>
      </c>
      <c r="CG1736">
        <v>0.8</v>
      </c>
      <c r="CH1736">
        <v>0</v>
      </c>
    </row>
    <row r="1737" spans="1:86">
      <c r="A1737">
        <v>5</v>
      </c>
      <c r="B1737">
        <v>5</v>
      </c>
      <c r="C1737">
        <v>70</v>
      </c>
      <c r="D1737">
        <v>25</v>
      </c>
      <c r="E1737">
        <v>0</v>
      </c>
      <c r="F1737" s="24">
        <f t="shared" si="137"/>
        <v>25</v>
      </c>
      <c r="G1737">
        <v>85</v>
      </c>
      <c r="H1737" s="24">
        <f t="shared" si="139"/>
        <v>15</v>
      </c>
      <c r="I1737" s="24">
        <f t="shared" si="136"/>
        <v>33</v>
      </c>
      <c r="J1737" s="24">
        <f t="shared" si="138"/>
        <v>175</v>
      </c>
      <c r="K1737" s="24" t="str">
        <f t="shared" si="140"/>
        <v>03</v>
      </c>
      <c r="L1737">
        <v>83</v>
      </c>
      <c r="M1737">
        <v>0</v>
      </c>
      <c r="N1737">
        <v>41</v>
      </c>
      <c r="O1737">
        <v>0</v>
      </c>
      <c r="P1737">
        <v>0</v>
      </c>
      <c r="Q1737" t="s">
        <v>18</v>
      </c>
      <c r="R1737">
        <v>22</v>
      </c>
      <c r="S1737">
        <v>15</v>
      </c>
      <c r="T1737">
        <v>4</v>
      </c>
      <c r="U1737">
        <v>2202</v>
      </c>
      <c r="V1737">
        <v>7.5999999999999998E-2</v>
      </c>
      <c r="W1737">
        <v>7.9799999999999996E-2</v>
      </c>
      <c r="X1737">
        <v>24</v>
      </c>
      <c r="Y1737">
        <v>0</v>
      </c>
      <c r="Z1737" t="s">
        <v>133</v>
      </c>
      <c r="AB1737">
        <v>4</v>
      </c>
      <c r="AC1737">
        <v>1</v>
      </c>
      <c r="AD1737">
        <v>169</v>
      </c>
      <c r="AE1737">
        <v>1</v>
      </c>
      <c r="AF1737">
        <v>1</v>
      </c>
      <c r="AG1737">
        <v>0.8</v>
      </c>
      <c r="AH1737">
        <v>0</v>
      </c>
      <c r="BA1737">
        <v>5</v>
      </c>
      <c r="BB1737">
        <v>5</v>
      </c>
      <c r="BC1737">
        <v>70</v>
      </c>
      <c r="BD1737">
        <v>25</v>
      </c>
      <c r="BE1737">
        <v>0</v>
      </c>
      <c r="BF1737">
        <v>2.4</v>
      </c>
      <c r="BG1737">
        <v>85</v>
      </c>
      <c r="BH1737">
        <v>40</v>
      </c>
      <c r="BI1737">
        <v>260</v>
      </c>
      <c r="BJ1737">
        <v>103</v>
      </c>
      <c r="BK1737">
        <v>0</v>
      </c>
      <c r="BL1737">
        <v>83</v>
      </c>
      <c r="BM1737">
        <v>0</v>
      </c>
      <c r="BN1737">
        <v>41</v>
      </c>
      <c r="BO1737">
        <v>0</v>
      </c>
      <c r="BP1737">
        <v>0</v>
      </c>
      <c r="BQ1737" t="s">
        <v>18</v>
      </c>
      <c r="BR1737">
        <v>22</v>
      </c>
      <c r="BS1737">
        <v>15</v>
      </c>
      <c r="BT1737">
        <v>4</v>
      </c>
      <c r="BU1737">
        <v>2202</v>
      </c>
      <c r="BV1737">
        <v>7.5999999999999998E-2</v>
      </c>
      <c r="BW1737">
        <v>7.9799999999999996E-2</v>
      </c>
      <c r="BX1737">
        <v>24</v>
      </c>
      <c r="BY1737">
        <v>0</v>
      </c>
      <c r="BZ1737" t="s">
        <v>133</v>
      </c>
      <c r="CB1737">
        <v>4</v>
      </c>
      <c r="CC1737">
        <v>1</v>
      </c>
      <c r="CD1737">
        <v>169</v>
      </c>
      <c r="CE1737">
        <v>1</v>
      </c>
      <c r="CF1737">
        <v>1</v>
      </c>
      <c r="CG1737">
        <v>0.8</v>
      </c>
      <c r="CH1737">
        <v>0</v>
      </c>
    </row>
    <row r="1738" spans="1:86">
      <c r="A1738">
        <v>6</v>
      </c>
      <c r="B1738">
        <v>4</v>
      </c>
      <c r="C1738">
        <v>40</v>
      </c>
      <c r="D1738">
        <v>20</v>
      </c>
      <c r="E1738">
        <v>0</v>
      </c>
      <c r="F1738" s="24">
        <f t="shared" si="137"/>
        <v>20</v>
      </c>
      <c r="G1738">
        <v>85</v>
      </c>
      <c r="H1738" s="24">
        <f t="shared" si="139"/>
        <v>15</v>
      </c>
      <c r="I1738" s="24">
        <f t="shared" si="136"/>
        <v>38</v>
      </c>
      <c r="J1738" s="24">
        <f t="shared" si="138"/>
        <v>175</v>
      </c>
      <c r="K1738" s="24" t="str">
        <f t="shared" si="140"/>
        <v>00</v>
      </c>
      <c r="L1738">
        <v>83</v>
      </c>
      <c r="M1738">
        <v>0</v>
      </c>
      <c r="N1738">
        <v>41</v>
      </c>
      <c r="O1738">
        <v>0</v>
      </c>
      <c r="P1738">
        <v>0</v>
      </c>
      <c r="Q1738" t="s">
        <v>18</v>
      </c>
      <c r="R1738">
        <v>22</v>
      </c>
      <c r="S1738">
        <v>15</v>
      </c>
      <c r="T1738">
        <v>4</v>
      </c>
      <c r="U1738">
        <v>2202</v>
      </c>
      <c r="V1738">
        <v>4.1000000000000002E-2</v>
      </c>
      <c r="W1738">
        <v>5.0799999999999998E-2</v>
      </c>
      <c r="X1738">
        <v>24</v>
      </c>
      <c r="Y1738">
        <v>0</v>
      </c>
      <c r="Z1738" t="s">
        <v>133</v>
      </c>
      <c r="AB1738">
        <v>3.2</v>
      </c>
      <c r="AC1738">
        <v>1</v>
      </c>
      <c r="AD1738">
        <v>169</v>
      </c>
      <c r="AE1738">
        <v>1</v>
      </c>
      <c r="AF1738">
        <v>1</v>
      </c>
      <c r="AG1738">
        <v>0.8</v>
      </c>
      <c r="AH1738">
        <v>0</v>
      </c>
      <c r="BA1738">
        <v>6</v>
      </c>
      <c r="BB1738">
        <v>4</v>
      </c>
      <c r="BC1738">
        <v>40</v>
      </c>
      <c r="BD1738">
        <v>20</v>
      </c>
      <c r="BE1738">
        <v>0</v>
      </c>
      <c r="BF1738">
        <v>2</v>
      </c>
      <c r="BG1738">
        <v>85</v>
      </c>
      <c r="BH1738">
        <v>40</v>
      </c>
      <c r="BI1738">
        <v>300</v>
      </c>
      <c r="BJ1738">
        <v>103</v>
      </c>
      <c r="BK1738">
        <v>0</v>
      </c>
      <c r="BL1738">
        <v>83</v>
      </c>
      <c r="BM1738">
        <v>0</v>
      </c>
      <c r="BN1738">
        <v>41</v>
      </c>
      <c r="BO1738">
        <v>0</v>
      </c>
      <c r="BP1738">
        <v>0</v>
      </c>
      <c r="BQ1738" t="s">
        <v>18</v>
      </c>
      <c r="BR1738">
        <v>22</v>
      </c>
      <c r="BS1738">
        <v>15</v>
      </c>
      <c r="BT1738">
        <v>4</v>
      </c>
      <c r="BU1738">
        <v>2202</v>
      </c>
      <c r="BV1738">
        <v>4.1000000000000002E-2</v>
      </c>
      <c r="BW1738">
        <v>5.0799999999999998E-2</v>
      </c>
      <c r="BX1738">
        <v>24</v>
      </c>
      <c r="BY1738">
        <v>0</v>
      </c>
      <c r="BZ1738" t="s">
        <v>133</v>
      </c>
      <c r="CB1738">
        <v>3.2</v>
      </c>
      <c r="CC1738">
        <v>1</v>
      </c>
      <c r="CD1738">
        <v>169</v>
      </c>
      <c r="CE1738">
        <v>1</v>
      </c>
      <c r="CF1738">
        <v>1</v>
      </c>
      <c r="CG1738">
        <v>0.8</v>
      </c>
      <c r="CH1738">
        <v>0</v>
      </c>
    </row>
    <row r="1739" spans="1:86">
      <c r="A1739">
        <v>7</v>
      </c>
      <c r="B1739">
        <v>3</v>
      </c>
      <c r="C1739">
        <v>10</v>
      </c>
      <c r="D1739">
        <v>9</v>
      </c>
      <c r="E1739">
        <v>0</v>
      </c>
      <c r="F1739" s="24">
        <f t="shared" si="137"/>
        <v>15</v>
      </c>
      <c r="G1739">
        <v>95</v>
      </c>
      <c r="H1739" s="24">
        <f t="shared" si="139"/>
        <v>15</v>
      </c>
      <c r="I1739" s="24">
        <f t="shared" si="136"/>
        <v>38</v>
      </c>
      <c r="J1739" s="24">
        <f t="shared" si="138"/>
        <v>175</v>
      </c>
      <c r="K1739" s="24" t="str">
        <f t="shared" si="140"/>
        <v>00</v>
      </c>
      <c r="L1739">
        <v>84</v>
      </c>
      <c r="M1739">
        <v>0</v>
      </c>
      <c r="N1739">
        <v>1</v>
      </c>
      <c r="O1739">
        <v>20</v>
      </c>
      <c r="P1739">
        <v>0</v>
      </c>
      <c r="Q1739" t="s">
        <v>18</v>
      </c>
      <c r="R1739">
        <v>22</v>
      </c>
      <c r="S1739">
        <v>15</v>
      </c>
      <c r="T1739">
        <v>4</v>
      </c>
      <c r="U1739">
        <v>2202</v>
      </c>
      <c r="V1739">
        <v>1.9E-2</v>
      </c>
      <c r="W1739">
        <v>3.1899999999999998E-2</v>
      </c>
      <c r="X1739">
        <v>24</v>
      </c>
      <c r="Y1739">
        <v>0</v>
      </c>
      <c r="Z1739" t="s">
        <v>133</v>
      </c>
      <c r="AB1739">
        <v>2</v>
      </c>
      <c r="AC1739">
        <v>1</v>
      </c>
      <c r="AD1739">
        <v>169</v>
      </c>
      <c r="AE1739">
        <v>1</v>
      </c>
      <c r="AF1739">
        <v>1</v>
      </c>
      <c r="AG1739">
        <v>0.8</v>
      </c>
      <c r="AH1739">
        <v>0</v>
      </c>
      <c r="BA1739">
        <v>7</v>
      </c>
      <c r="BB1739">
        <v>3</v>
      </c>
      <c r="BC1739">
        <v>10</v>
      </c>
      <c r="BD1739">
        <v>9</v>
      </c>
      <c r="BE1739">
        <v>0</v>
      </c>
      <c r="BF1739">
        <v>1.4</v>
      </c>
      <c r="BG1739">
        <v>95</v>
      </c>
      <c r="BH1739">
        <v>40</v>
      </c>
      <c r="BI1739">
        <v>300</v>
      </c>
      <c r="BJ1739">
        <v>103</v>
      </c>
      <c r="BK1739">
        <v>0</v>
      </c>
      <c r="BL1739">
        <v>84</v>
      </c>
      <c r="BM1739">
        <v>0</v>
      </c>
      <c r="BN1739">
        <v>1</v>
      </c>
      <c r="BO1739">
        <v>20</v>
      </c>
      <c r="BP1739">
        <v>0</v>
      </c>
      <c r="BQ1739" t="s">
        <v>18</v>
      </c>
      <c r="BR1739">
        <v>22</v>
      </c>
      <c r="BS1739">
        <v>15</v>
      </c>
      <c r="BT1739">
        <v>4</v>
      </c>
      <c r="BU1739">
        <v>2202</v>
      </c>
      <c r="BV1739">
        <v>1.9E-2</v>
      </c>
      <c r="BW1739">
        <v>3.1899999999999998E-2</v>
      </c>
      <c r="BX1739">
        <v>24</v>
      </c>
      <c r="BY1739">
        <v>0</v>
      </c>
      <c r="BZ1739" t="s">
        <v>133</v>
      </c>
      <c r="CB1739">
        <v>2</v>
      </c>
      <c r="CC1739">
        <v>1</v>
      </c>
      <c r="CD1739">
        <v>169</v>
      </c>
      <c r="CE1739">
        <v>1</v>
      </c>
      <c r="CF1739">
        <v>1</v>
      </c>
      <c r="CG1739">
        <v>0.8</v>
      </c>
      <c r="CH1739">
        <v>0</v>
      </c>
    </row>
    <row r="1740" spans="1:86">
      <c r="A1740">
        <v>8</v>
      </c>
      <c r="B1740">
        <v>802</v>
      </c>
      <c r="C1740">
        <v>7</v>
      </c>
      <c r="D1740">
        <v>9</v>
      </c>
      <c r="E1740">
        <v>0</v>
      </c>
      <c r="F1740" s="24">
        <f t="shared" si="137"/>
        <v>10</v>
      </c>
      <c r="G1740">
        <v>170</v>
      </c>
      <c r="H1740" s="24">
        <f t="shared" si="139"/>
        <v>15</v>
      </c>
      <c r="I1740" s="24">
        <f t="shared" si="136"/>
        <v>38</v>
      </c>
      <c r="J1740" s="24">
        <f t="shared" si="138"/>
        <v>175</v>
      </c>
      <c r="K1740" s="24" t="str">
        <f t="shared" si="140"/>
        <v>00</v>
      </c>
      <c r="L1740">
        <v>84</v>
      </c>
      <c r="M1740">
        <v>0</v>
      </c>
      <c r="N1740">
        <v>3</v>
      </c>
      <c r="O1740">
        <v>20</v>
      </c>
      <c r="P1740">
        <v>0</v>
      </c>
      <c r="Q1740" t="s">
        <v>18</v>
      </c>
      <c r="R1740">
        <v>22</v>
      </c>
      <c r="S1740">
        <v>15</v>
      </c>
      <c r="T1740">
        <v>5</v>
      </c>
      <c r="U1740">
        <v>2202</v>
      </c>
      <c r="V1740">
        <v>5.0000000000000001E-3</v>
      </c>
      <c r="W1740">
        <v>3.4000000000000002E-2</v>
      </c>
      <c r="X1740">
        <v>24</v>
      </c>
      <c r="Y1740">
        <v>0.6</v>
      </c>
      <c r="Z1740" t="s">
        <v>57</v>
      </c>
      <c r="AA1740">
        <v>34500</v>
      </c>
      <c r="AB1740">
        <v>1.1200000000000001</v>
      </c>
      <c r="AC1740">
        <v>1</v>
      </c>
      <c r="AD1740">
        <v>169</v>
      </c>
      <c r="AE1740">
        <v>1</v>
      </c>
      <c r="AF1740">
        <v>1</v>
      </c>
      <c r="AG1740">
        <v>0.8</v>
      </c>
      <c r="AH1740">
        <v>0</v>
      </c>
      <c r="BA1740">
        <v>8</v>
      </c>
      <c r="BB1740">
        <v>802</v>
      </c>
      <c r="BC1740">
        <v>7</v>
      </c>
      <c r="BD1740">
        <v>9</v>
      </c>
      <c r="BE1740">
        <v>0</v>
      </c>
      <c r="BF1740">
        <v>1</v>
      </c>
      <c r="BG1740">
        <v>170</v>
      </c>
      <c r="BH1740">
        <v>40</v>
      </c>
      <c r="BI1740">
        <v>300</v>
      </c>
      <c r="BJ1740">
        <v>103</v>
      </c>
      <c r="BK1740">
        <v>0</v>
      </c>
      <c r="BL1740">
        <v>84</v>
      </c>
      <c r="BM1740">
        <v>0</v>
      </c>
      <c r="BN1740">
        <v>3</v>
      </c>
      <c r="BO1740">
        <v>20</v>
      </c>
      <c r="BP1740">
        <v>0</v>
      </c>
      <c r="BQ1740" t="s">
        <v>18</v>
      </c>
      <c r="BR1740">
        <v>22</v>
      </c>
      <c r="BS1740">
        <v>15</v>
      </c>
      <c r="BT1740">
        <v>5</v>
      </c>
      <c r="BU1740">
        <v>2202</v>
      </c>
      <c r="BV1740">
        <v>5.0000000000000001E-3</v>
      </c>
      <c r="BW1740">
        <v>3.4000000000000002E-2</v>
      </c>
      <c r="BX1740">
        <v>24</v>
      </c>
      <c r="BY1740">
        <v>0.6</v>
      </c>
      <c r="BZ1740" t="s">
        <v>57</v>
      </c>
      <c r="CA1740">
        <v>34500</v>
      </c>
      <c r="CB1740">
        <v>1.1200000000000001</v>
      </c>
      <c r="CC1740">
        <v>1</v>
      </c>
      <c r="CD1740">
        <v>169</v>
      </c>
      <c r="CE1740">
        <v>1</v>
      </c>
      <c r="CF1740">
        <v>1</v>
      </c>
      <c r="CG1740">
        <v>0.8</v>
      </c>
      <c r="CH1740">
        <v>0</v>
      </c>
    </row>
    <row r="1741" spans="1:86">
      <c r="A1741">
        <v>9</v>
      </c>
      <c r="B1741">
        <v>802</v>
      </c>
      <c r="C1741">
        <v>7</v>
      </c>
      <c r="D1741">
        <v>9</v>
      </c>
      <c r="E1741">
        <v>0</v>
      </c>
      <c r="F1741" s="24">
        <f t="shared" si="137"/>
        <v>10</v>
      </c>
      <c r="G1741">
        <v>170</v>
      </c>
      <c r="H1741" s="24">
        <f t="shared" si="139"/>
        <v>15</v>
      </c>
      <c r="I1741" s="24">
        <f t="shared" si="136"/>
        <v>38</v>
      </c>
      <c r="J1741" s="24">
        <f t="shared" si="138"/>
        <v>175</v>
      </c>
      <c r="K1741" s="24" t="str">
        <f t="shared" si="140"/>
        <v>00</v>
      </c>
      <c r="L1741">
        <v>84</v>
      </c>
      <c r="M1741">
        <v>0</v>
      </c>
      <c r="N1741">
        <v>3</v>
      </c>
      <c r="O1741">
        <v>20</v>
      </c>
      <c r="P1741">
        <v>0</v>
      </c>
      <c r="Q1741" t="s">
        <v>18</v>
      </c>
      <c r="R1741">
        <v>22</v>
      </c>
      <c r="S1741">
        <v>15</v>
      </c>
      <c r="T1741">
        <v>5</v>
      </c>
      <c r="U1741">
        <v>2202</v>
      </c>
      <c r="V1741">
        <v>2.5000000000000001E-2</v>
      </c>
      <c r="W1741">
        <v>1.9E-2</v>
      </c>
      <c r="X1741">
        <v>24</v>
      </c>
      <c r="Y1741">
        <v>0.6</v>
      </c>
      <c r="Z1741" t="s">
        <v>57</v>
      </c>
      <c r="AA1741">
        <v>600</v>
      </c>
      <c r="AB1741">
        <v>1.1200000000000001</v>
      </c>
      <c r="AC1741">
        <v>1</v>
      </c>
      <c r="AD1741">
        <v>169</v>
      </c>
      <c r="AE1741">
        <v>1</v>
      </c>
      <c r="AF1741">
        <v>1</v>
      </c>
      <c r="AG1741">
        <v>0.8</v>
      </c>
      <c r="AH1741">
        <v>0</v>
      </c>
      <c r="BA1741">
        <v>9</v>
      </c>
      <c r="BB1741">
        <v>802</v>
      </c>
      <c r="BC1741">
        <v>7</v>
      </c>
      <c r="BD1741">
        <v>9</v>
      </c>
      <c r="BE1741">
        <v>0</v>
      </c>
      <c r="BF1741">
        <v>1</v>
      </c>
      <c r="BG1741">
        <v>170</v>
      </c>
      <c r="BH1741">
        <v>40</v>
      </c>
      <c r="BI1741">
        <v>300</v>
      </c>
      <c r="BJ1741">
        <v>103</v>
      </c>
      <c r="BK1741">
        <v>0</v>
      </c>
      <c r="BL1741">
        <v>84</v>
      </c>
      <c r="BM1741">
        <v>0</v>
      </c>
      <c r="BN1741">
        <v>3</v>
      </c>
      <c r="BO1741">
        <v>20</v>
      </c>
      <c r="BP1741">
        <v>0</v>
      </c>
      <c r="BQ1741" t="s">
        <v>18</v>
      </c>
      <c r="BR1741">
        <v>22</v>
      </c>
      <c r="BS1741">
        <v>15</v>
      </c>
      <c r="BT1741">
        <v>5</v>
      </c>
      <c r="BU1741">
        <v>2202</v>
      </c>
      <c r="BV1741">
        <v>2.5000000000000001E-2</v>
      </c>
      <c r="BW1741">
        <v>1.9E-2</v>
      </c>
      <c r="BX1741">
        <v>24</v>
      </c>
      <c r="BY1741">
        <v>0.6</v>
      </c>
      <c r="BZ1741" t="s">
        <v>57</v>
      </c>
      <c r="CA1741">
        <v>600</v>
      </c>
      <c r="CB1741">
        <v>1.1200000000000001</v>
      </c>
      <c r="CC1741">
        <v>1</v>
      </c>
      <c r="CD1741">
        <v>169</v>
      </c>
      <c r="CE1741">
        <v>1</v>
      </c>
      <c r="CF1741">
        <v>1</v>
      </c>
      <c r="CG1741">
        <v>0.8</v>
      </c>
      <c r="CH1741">
        <v>0</v>
      </c>
    </row>
    <row r="1742" spans="1:86">
      <c r="A1742">
        <v>10</v>
      </c>
      <c r="B1742">
        <v>801</v>
      </c>
      <c r="C1742">
        <v>1</v>
      </c>
      <c r="D1742">
        <v>10</v>
      </c>
      <c r="E1742">
        <v>0</v>
      </c>
      <c r="F1742" s="24">
        <f t="shared" si="137"/>
        <v>20</v>
      </c>
      <c r="G1742">
        <v>200</v>
      </c>
      <c r="H1742" s="24">
        <f t="shared" si="139"/>
        <v>15</v>
      </c>
      <c r="I1742" s="24">
        <f t="shared" si="136"/>
        <v>38</v>
      </c>
      <c r="J1742" s="24">
        <f t="shared" si="138"/>
        <v>175</v>
      </c>
      <c r="K1742" s="24" t="str">
        <f t="shared" si="140"/>
        <v>00</v>
      </c>
      <c r="L1742">
        <v>84</v>
      </c>
      <c r="M1742">
        <v>0</v>
      </c>
      <c r="N1742">
        <v>7</v>
      </c>
      <c r="O1742">
        <v>20</v>
      </c>
      <c r="P1742">
        <v>3</v>
      </c>
      <c r="Q1742" t="s">
        <v>19</v>
      </c>
      <c r="R1742">
        <v>22</v>
      </c>
      <c r="S1742">
        <v>30</v>
      </c>
      <c r="T1742">
        <v>6</v>
      </c>
      <c r="U1742">
        <v>3202</v>
      </c>
      <c r="V1742">
        <v>-0.01</v>
      </c>
      <c r="W1742">
        <v>2.3E-2</v>
      </c>
      <c r="X1742">
        <v>24</v>
      </c>
      <c r="Y1742">
        <v>1.2</v>
      </c>
      <c r="Z1742" t="s">
        <v>57</v>
      </c>
      <c r="AA1742">
        <v>73000</v>
      </c>
      <c r="AB1742">
        <v>0.8</v>
      </c>
      <c r="AC1742">
        <v>1</v>
      </c>
      <c r="AD1742">
        <v>169</v>
      </c>
      <c r="AE1742">
        <v>1</v>
      </c>
      <c r="AF1742">
        <v>1</v>
      </c>
      <c r="AG1742">
        <v>0.8</v>
      </c>
      <c r="AH1742">
        <v>0</v>
      </c>
      <c r="BA1742">
        <v>10</v>
      </c>
      <c r="BB1742">
        <v>801</v>
      </c>
      <c r="BC1742">
        <v>1</v>
      </c>
      <c r="BD1742">
        <v>10</v>
      </c>
      <c r="BE1742">
        <v>0</v>
      </c>
      <c r="BF1742">
        <v>2</v>
      </c>
      <c r="BG1742">
        <v>200</v>
      </c>
      <c r="BH1742">
        <v>40</v>
      </c>
      <c r="BI1742">
        <v>300</v>
      </c>
      <c r="BJ1742">
        <v>103</v>
      </c>
      <c r="BK1742">
        <v>0</v>
      </c>
      <c r="BL1742">
        <v>84</v>
      </c>
      <c r="BM1742">
        <v>0</v>
      </c>
      <c r="BN1742">
        <v>7</v>
      </c>
      <c r="BO1742">
        <v>20</v>
      </c>
      <c r="BP1742">
        <v>3</v>
      </c>
      <c r="BQ1742" t="s">
        <v>19</v>
      </c>
      <c r="BR1742">
        <v>22</v>
      </c>
      <c r="BS1742">
        <v>30</v>
      </c>
      <c r="BT1742">
        <v>6</v>
      </c>
      <c r="BU1742">
        <v>3202</v>
      </c>
      <c r="BV1742">
        <v>-0.01</v>
      </c>
      <c r="BW1742">
        <v>2.3E-2</v>
      </c>
      <c r="BX1742">
        <v>24</v>
      </c>
      <c r="BY1742">
        <v>1.2</v>
      </c>
      <c r="BZ1742" t="s">
        <v>57</v>
      </c>
      <c r="CA1742">
        <v>73000</v>
      </c>
      <c r="CB1742">
        <v>0.8</v>
      </c>
      <c r="CC1742">
        <v>1</v>
      </c>
      <c r="CD1742">
        <v>169</v>
      </c>
      <c r="CE1742">
        <v>1</v>
      </c>
      <c r="CF1742">
        <v>1</v>
      </c>
      <c r="CG1742">
        <v>0.8</v>
      </c>
      <c r="CH1742">
        <v>0</v>
      </c>
    </row>
    <row r="1743" spans="1:86">
      <c r="A1743">
        <v>11</v>
      </c>
      <c r="B1743">
        <v>801</v>
      </c>
      <c r="C1743">
        <v>1</v>
      </c>
      <c r="D1743">
        <v>10</v>
      </c>
      <c r="E1743">
        <v>0</v>
      </c>
      <c r="F1743" s="24">
        <f t="shared" si="137"/>
        <v>20</v>
      </c>
      <c r="G1743">
        <v>200</v>
      </c>
      <c r="H1743" s="24">
        <f t="shared" si="139"/>
        <v>15</v>
      </c>
      <c r="I1743" s="24">
        <f t="shared" si="136"/>
        <v>38</v>
      </c>
      <c r="J1743" s="24">
        <f t="shared" si="138"/>
        <v>175</v>
      </c>
      <c r="K1743" s="24" t="str">
        <f t="shared" si="140"/>
        <v>00</v>
      </c>
      <c r="L1743">
        <v>84</v>
      </c>
      <c r="M1743">
        <v>0</v>
      </c>
      <c r="N1743">
        <v>7</v>
      </c>
      <c r="O1743">
        <v>20</v>
      </c>
      <c r="P1743">
        <v>3</v>
      </c>
      <c r="Q1743" t="s">
        <v>19</v>
      </c>
      <c r="R1743">
        <v>22</v>
      </c>
      <c r="S1743">
        <v>30</v>
      </c>
      <c r="T1743">
        <v>6</v>
      </c>
      <c r="U1743">
        <v>3202</v>
      </c>
      <c r="V1743">
        <v>0.01</v>
      </c>
      <c r="W1743">
        <v>8.0000000000000002E-3</v>
      </c>
      <c r="X1743">
        <v>24</v>
      </c>
      <c r="Y1743">
        <v>1.2</v>
      </c>
      <c r="Z1743" t="s">
        <v>57</v>
      </c>
      <c r="AA1743">
        <v>1200</v>
      </c>
      <c r="AB1743">
        <v>0.8</v>
      </c>
      <c r="AC1743">
        <v>1</v>
      </c>
      <c r="AD1743">
        <v>169</v>
      </c>
      <c r="AE1743">
        <v>1</v>
      </c>
      <c r="AF1743">
        <v>1</v>
      </c>
      <c r="AG1743">
        <v>0.8</v>
      </c>
      <c r="AH1743">
        <v>0</v>
      </c>
      <c r="BA1743">
        <v>11</v>
      </c>
      <c r="BB1743">
        <v>801</v>
      </c>
      <c r="BC1743">
        <v>1</v>
      </c>
      <c r="BD1743">
        <v>10</v>
      </c>
      <c r="BE1743">
        <v>0</v>
      </c>
      <c r="BF1743">
        <v>2</v>
      </c>
      <c r="BG1743">
        <v>200</v>
      </c>
      <c r="BH1743">
        <v>40</v>
      </c>
      <c r="BI1743">
        <v>300</v>
      </c>
      <c r="BJ1743">
        <v>103</v>
      </c>
      <c r="BK1743">
        <v>0</v>
      </c>
      <c r="BL1743">
        <v>84</v>
      </c>
      <c r="BM1743">
        <v>0</v>
      </c>
      <c r="BN1743">
        <v>7</v>
      </c>
      <c r="BO1743">
        <v>20</v>
      </c>
      <c r="BP1743">
        <v>3</v>
      </c>
      <c r="BQ1743" t="s">
        <v>19</v>
      </c>
      <c r="BR1743">
        <v>22</v>
      </c>
      <c r="BS1743">
        <v>30</v>
      </c>
      <c r="BT1743">
        <v>6</v>
      </c>
      <c r="BU1743">
        <v>3202</v>
      </c>
      <c r="BV1743">
        <v>0.01</v>
      </c>
      <c r="BW1743">
        <v>8.0000000000000002E-3</v>
      </c>
      <c r="BX1743">
        <v>24</v>
      </c>
      <c r="BY1743">
        <v>1.2</v>
      </c>
      <c r="BZ1743" t="s">
        <v>57</v>
      </c>
      <c r="CA1743">
        <v>1200</v>
      </c>
      <c r="CB1743">
        <v>0.8</v>
      </c>
      <c r="CC1743">
        <v>1</v>
      </c>
      <c r="CD1743">
        <v>169</v>
      </c>
      <c r="CE1743">
        <v>1</v>
      </c>
      <c r="CF1743">
        <v>1</v>
      </c>
      <c r="CG1743">
        <v>0.8</v>
      </c>
      <c r="CH1743">
        <v>0</v>
      </c>
    </row>
    <row r="1744" spans="1:86">
      <c r="F1744" s="24" t="str">
        <f t="shared" si="137"/>
        <v/>
      </c>
      <c r="H1744" s="24" t="str">
        <f t="shared" si="139"/>
        <v/>
      </c>
      <c r="J1744" s="24" t="str">
        <f t="shared" si="138"/>
        <v/>
      </c>
      <c r="K1744" s="24" t="str">
        <f t="shared" si="140"/>
        <v/>
      </c>
    </row>
    <row r="1745" spans="1:86">
      <c r="F1745" s="24" t="str">
        <f t="shared" si="137"/>
        <v/>
      </c>
      <c r="H1745" s="24" t="str">
        <f t="shared" si="139"/>
        <v/>
      </c>
      <c r="J1745" s="24" t="str">
        <f t="shared" si="138"/>
        <v/>
      </c>
      <c r="K1745" s="24" t="str">
        <f t="shared" si="140"/>
        <v/>
      </c>
    </row>
    <row r="1746" spans="1:86">
      <c r="A1746">
        <v>2</v>
      </c>
      <c r="B1746">
        <v>7</v>
      </c>
      <c r="C1746">
        <v>300</v>
      </c>
      <c r="D1746">
        <v>55</v>
      </c>
      <c r="E1746">
        <v>0</v>
      </c>
      <c r="F1746" s="24">
        <f t="shared" si="137"/>
        <v>135</v>
      </c>
      <c r="G1746">
        <v>55</v>
      </c>
      <c r="H1746" s="24">
        <f t="shared" si="139"/>
        <v>15</v>
      </c>
      <c r="I1746" s="24">
        <f t="shared" si="136"/>
        <v>33</v>
      </c>
      <c r="J1746" s="24">
        <f t="shared" si="138"/>
        <v>175</v>
      </c>
      <c r="K1746" s="24" t="str">
        <f t="shared" si="140"/>
        <v>03</v>
      </c>
      <c r="L1746">
        <v>83</v>
      </c>
      <c r="M1746">
        <v>0</v>
      </c>
      <c r="N1746">
        <v>0</v>
      </c>
      <c r="O1746">
        <v>1</v>
      </c>
      <c r="P1746">
        <v>0</v>
      </c>
      <c r="Q1746" t="s">
        <v>18</v>
      </c>
      <c r="R1746">
        <v>21</v>
      </c>
      <c r="S1746">
        <v>10</v>
      </c>
      <c r="T1746">
        <v>2</v>
      </c>
      <c r="U1746">
        <v>1302</v>
      </c>
      <c r="V1746">
        <v>0.26800000000000002</v>
      </c>
      <c r="W1746">
        <v>0.24390000000000001</v>
      </c>
      <c r="X1746">
        <v>24</v>
      </c>
      <c r="Y1746">
        <v>0</v>
      </c>
      <c r="Z1746" t="s">
        <v>133</v>
      </c>
      <c r="AB1746">
        <v>0</v>
      </c>
      <c r="AC1746">
        <v>1</v>
      </c>
      <c r="AD1746">
        <v>169</v>
      </c>
      <c r="AE1746">
        <v>1</v>
      </c>
      <c r="AF1746">
        <v>1</v>
      </c>
      <c r="AG1746">
        <v>1.1200000000000001</v>
      </c>
      <c r="AH1746">
        <v>0</v>
      </c>
      <c r="BA1746">
        <v>2</v>
      </c>
      <c r="BB1746">
        <v>7</v>
      </c>
      <c r="BC1746">
        <v>300</v>
      </c>
      <c r="BD1746">
        <v>55</v>
      </c>
      <c r="BE1746">
        <v>0</v>
      </c>
      <c r="BF1746">
        <v>13.4</v>
      </c>
      <c r="BG1746">
        <v>55</v>
      </c>
      <c r="BH1746">
        <v>40</v>
      </c>
      <c r="BI1746">
        <v>260</v>
      </c>
      <c r="BJ1746">
        <v>103</v>
      </c>
      <c r="BK1746">
        <v>0</v>
      </c>
      <c r="BL1746">
        <v>83</v>
      </c>
      <c r="BM1746">
        <v>0</v>
      </c>
      <c r="BN1746">
        <v>0</v>
      </c>
      <c r="BO1746">
        <v>1</v>
      </c>
      <c r="BP1746">
        <v>0</v>
      </c>
      <c r="BQ1746" t="s">
        <v>18</v>
      </c>
      <c r="BR1746">
        <v>21</v>
      </c>
      <c r="BS1746">
        <v>10</v>
      </c>
      <c r="BT1746">
        <v>2</v>
      </c>
      <c r="BU1746">
        <v>1302</v>
      </c>
      <c r="BV1746">
        <v>0.26800000000000002</v>
      </c>
      <c r="BW1746">
        <v>0.24390000000000001</v>
      </c>
      <c r="BX1746">
        <v>24</v>
      </c>
      <c r="BY1746">
        <v>0</v>
      </c>
      <c r="BZ1746" t="s">
        <v>133</v>
      </c>
      <c r="CB1746">
        <v>0</v>
      </c>
      <c r="CC1746">
        <v>1</v>
      </c>
      <c r="CD1746">
        <v>169</v>
      </c>
      <c r="CE1746">
        <v>1</v>
      </c>
      <c r="CF1746">
        <v>1</v>
      </c>
      <c r="CG1746">
        <v>1.1200000000000001</v>
      </c>
      <c r="CH1746">
        <v>0</v>
      </c>
    </row>
    <row r="1747" spans="1:86">
      <c r="A1747">
        <v>3</v>
      </c>
      <c r="B1747">
        <v>6</v>
      </c>
      <c r="C1747">
        <v>200</v>
      </c>
      <c r="D1747">
        <v>40</v>
      </c>
      <c r="E1747">
        <v>0</v>
      </c>
      <c r="F1747" s="24">
        <f t="shared" si="137"/>
        <v>70</v>
      </c>
      <c r="G1747">
        <v>60</v>
      </c>
      <c r="H1747" s="24">
        <f t="shared" si="139"/>
        <v>15</v>
      </c>
      <c r="I1747" s="24">
        <f t="shared" si="136"/>
        <v>33</v>
      </c>
      <c r="J1747" s="24">
        <f t="shared" si="138"/>
        <v>175</v>
      </c>
      <c r="K1747" s="24" t="str">
        <f t="shared" si="140"/>
        <v>03</v>
      </c>
      <c r="L1747">
        <v>83</v>
      </c>
      <c r="M1747">
        <v>0</v>
      </c>
      <c r="N1747">
        <v>0</v>
      </c>
      <c r="O1747">
        <v>11</v>
      </c>
      <c r="P1747">
        <v>0</v>
      </c>
      <c r="Q1747" t="s">
        <v>18</v>
      </c>
      <c r="R1747">
        <v>22</v>
      </c>
      <c r="S1747">
        <v>15</v>
      </c>
      <c r="T1747">
        <v>2</v>
      </c>
      <c r="U1747">
        <v>2202</v>
      </c>
      <c r="V1747">
        <v>0.17399999999999999</v>
      </c>
      <c r="W1747">
        <v>0.16700000000000001</v>
      </c>
      <c r="X1747">
        <v>24</v>
      </c>
      <c r="Y1747">
        <v>0</v>
      </c>
      <c r="Z1747" t="s">
        <v>133</v>
      </c>
      <c r="AB1747">
        <v>0</v>
      </c>
      <c r="AC1747">
        <v>1</v>
      </c>
      <c r="AD1747">
        <v>169</v>
      </c>
      <c r="AE1747">
        <v>1</v>
      </c>
      <c r="AF1747">
        <v>1</v>
      </c>
      <c r="AG1747">
        <v>1.1200000000000001</v>
      </c>
      <c r="AH1747">
        <v>0</v>
      </c>
      <c r="BA1747">
        <v>3</v>
      </c>
      <c r="BB1747">
        <v>6</v>
      </c>
      <c r="BC1747">
        <v>200</v>
      </c>
      <c r="BD1747">
        <v>40</v>
      </c>
      <c r="BE1747">
        <v>0</v>
      </c>
      <c r="BF1747">
        <v>7</v>
      </c>
      <c r="BG1747">
        <v>60</v>
      </c>
      <c r="BH1747">
        <v>40</v>
      </c>
      <c r="BI1747">
        <v>260</v>
      </c>
      <c r="BJ1747">
        <v>103</v>
      </c>
      <c r="BK1747">
        <v>0</v>
      </c>
      <c r="BL1747">
        <v>83</v>
      </c>
      <c r="BM1747">
        <v>0</v>
      </c>
      <c r="BN1747">
        <v>0</v>
      </c>
      <c r="BO1747">
        <v>11</v>
      </c>
      <c r="BP1747">
        <v>0</v>
      </c>
      <c r="BQ1747" t="s">
        <v>18</v>
      </c>
      <c r="BR1747">
        <v>22</v>
      </c>
      <c r="BS1747">
        <v>15</v>
      </c>
      <c r="BT1747">
        <v>2</v>
      </c>
      <c r="BU1747">
        <v>2202</v>
      </c>
      <c r="BV1747">
        <v>0.17399999999999999</v>
      </c>
      <c r="BW1747">
        <v>0.16700000000000001</v>
      </c>
      <c r="BX1747">
        <v>24</v>
      </c>
      <c r="BY1747">
        <v>0</v>
      </c>
      <c r="BZ1747" t="s">
        <v>133</v>
      </c>
      <c r="CB1747">
        <v>0</v>
      </c>
      <c r="CC1747">
        <v>1</v>
      </c>
      <c r="CD1747">
        <v>169</v>
      </c>
      <c r="CE1747">
        <v>1</v>
      </c>
      <c r="CF1747">
        <v>1</v>
      </c>
      <c r="CG1747">
        <v>1.1200000000000001</v>
      </c>
      <c r="CH1747">
        <v>0</v>
      </c>
    </row>
    <row r="1748" spans="1:86">
      <c r="A1748">
        <v>4</v>
      </c>
      <c r="B1748">
        <v>5</v>
      </c>
      <c r="C1748">
        <v>140</v>
      </c>
      <c r="D1748">
        <v>40</v>
      </c>
      <c r="E1748">
        <v>0</v>
      </c>
      <c r="F1748" s="24">
        <f t="shared" si="137"/>
        <v>40</v>
      </c>
      <c r="G1748">
        <v>65</v>
      </c>
      <c r="H1748" s="24">
        <f t="shared" si="139"/>
        <v>15</v>
      </c>
      <c r="I1748" s="24">
        <f t="shared" si="136"/>
        <v>33</v>
      </c>
      <c r="J1748" s="24">
        <f t="shared" si="138"/>
        <v>175</v>
      </c>
      <c r="K1748" s="24" t="str">
        <f t="shared" si="140"/>
        <v>03</v>
      </c>
      <c r="L1748">
        <v>83</v>
      </c>
      <c r="M1748">
        <v>0</v>
      </c>
      <c r="N1748">
        <v>40</v>
      </c>
      <c r="O1748">
        <v>10</v>
      </c>
      <c r="P1748">
        <v>0</v>
      </c>
      <c r="Q1748" t="s">
        <v>18</v>
      </c>
      <c r="R1748">
        <v>22</v>
      </c>
      <c r="S1748">
        <v>15</v>
      </c>
      <c r="T1748">
        <v>3</v>
      </c>
      <c r="U1748">
        <v>2202</v>
      </c>
      <c r="V1748">
        <v>0.11899999999999999</v>
      </c>
      <c r="W1748">
        <v>0.11899999999999999</v>
      </c>
      <c r="X1748">
        <v>24</v>
      </c>
      <c r="Y1748">
        <v>0</v>
      </c>
      <c r="Z1748" t="s">
        <v>133</v>
      </c>
      <c r="AB1748">
        <v>6.3</v>
      </c>
      <c r="AC1748">
        <v>1</v>
      </c>
      <c r="AD1748">
        <v>169</v>
      </c>
      <c r="AE1748">
        <v>1</v>
      </c>
      <c r="AF1748">
        <v>1</v>
      </c>
      <c r="AG1748">
        <v>1.1200000000000001</v>
      </c>
      <c r="AH1748">
        <v>0</v>
      </c>
      <c r="BA1748">
        <v>4</v>
      </c>
      <c r="BB1748">
        <v>5</v>
      </c>
      <c r="BC1748">
        <v>140</v>
      </c>
      <c r="BD1748">
        <v>40</v>
      </c>
      <c r="BE1748">
        <v>0</v>
      </c>
      <c r="BF1748">
        <v>4</v>
      </c>
      <c r="BG1748">
        <v>65</v>
      </c>
      <c r="BH1748">
        <v>40</v>
      </c>
      <c r="BI1748">
        <v>260</v>
      </c>
      <c r="BJ1748">
        <v>103</v>
      </c>
      <c r="BK1748">
        <v>0</v>
      </c>
      <c r="BL1748">
        <v>83</v>
      </c>
      <c r="BM1748">
        <v>0</v>
      </c>
      <c r="BN1748">
        <v>40</v>
      </c>
      <c r="BO1748">
        <v>10</v>
      </c>
      <c r="BP1748">
        <v>0</v>
      </c>
      <c r="BQ1748" t="s">
        <v>18</v>
      </c>
      <c r="BR1748">
        <v>22</v>
      </c>
      <c r="BS1748">
        <v>15</v>
      </c>
      <c r="BT1748">
        <v>3</v>
      </c>
      <c r="BU1748">
        <v>2202</v>
      </c>
      <c r="BV1748">
        <v>0.11899999999999999</v>
      </c>
      <c r="BW1748">
        <v>0.11899999999999999</v>
      </c>
      <c r="BX1748">
        <v>24</v>
      </c>
      <c r="BY1748">
        <v>0</v>
      </c>
      <c r="BZ1748" t="s">
        <v>133</v>
      </c>
      <c r="CB1748">
        <v>6.3</v>
      </c>
      <c r="CC1748">
        <v>1</v>
      </c>
      <c r="CD1748">
        <v>169</v>
      </c>
      <c r="CE1748">
        <v>1</v>
      </c>
      <c r="CF1748">
        <v>1</v>
      </c>
      <c r="CG1748">
        <v>1.1200000000000001</v>
      </c>
      <c r="CH1748">
        <v>0</v>
      </c>
    </row>
    <row r="1749" spans="1:86">
      <c r="A1749">
        <v>5</v>
      </c>
      <c r="B1749">
        <v>4</v>
      </c>
      <c r="C1749">
        <v>70</v>
      </c>
      <c r="D1749">
        <v>25</v>
      </c>
      <c r="E1749">
        <v>0</v>
      </c>
      <c r="F1749" s="24">
        <f t="shared" si="137"/>
        <v>25</v>
      </c>
      <c r="G1749">
        <v>85</v>
      </c>
      <c r="H1749" s="24">
        <f t="shared" si="139"/>
        <v>15</v>
      </c>
      <c r="I1749" s="24">
        <f t="shared" si="136"/>
        <v>33</v>
      </c>
      <c r="J1749" s="24">
        <f t="shared" si="138"/>
        <v>175</v>
      </c>
      <c r="K1749" s="24" t="str">
        <f t="shared" si="140"/>
        <v>03</v>
      </c>
      <c r="L1749">
        <v>83</v>
      </c>
      <c r="M1749">
        <v>0</v>
      </c>
      <c r="N1749">
        <v>41</v>
      </c>
      <c r="O1749">
        <v>0</v>
      </c>
      <c r="P1749">
        <v>0</v>
      </c>
      <c r="Q1749" t="s">
        <v>18</v>
      </c>
      <c r="R1749">
        <v>22</v>
      </c>
      <c r="S1749">
        <v>15</v>
      </c>
      <c r="T1749">
        <v>4</v>
      </c>
      <c r="U1749">
        <v>2202</v>
      </c>
      <c r="V1749">
        <v>7.5999999999999998E-2</v>
      </c>
      <c r="W1749">
        <v>7.9799999999999996E-2</v>
      </c>
      <c r="X1749">
        <v>24</v>
      </c>
      <c r="Y1749">
        <v>0</v>
      </c>
      <c r="Z1749" t="s">
        <v>133</v>
      </c>
      <c r="AB1749">
        <v>4</v>
      </c>
      <c r="AC1749">
        <v>1</v>
      </c>
      <c r="AD1749">
        <v>169</v>
      </c>
      <c r="AE1749">
        <v>1</v>
      </c>
      <c r="AF1749">
        <v>1</v>
      </c>
      <c r="AG1749">
        <v>1.1200000000000001</v>
      </c>
      <c r="AH1749">
        <v>0</v>
      </c>
      <c r="BA1749">
        <v>5</v>
      </c>
      <c r="BB1749">
        <v>4</v>
      </c>
      <c r="BC1749">
        <v>70</v>
      </c>
      <c r="BD1749">
        <v>25</v>
      </c>
      <c r="BE1749">
        <v>0</v>
      </c>
      <c r="BF1749">
        <v>2.4</v>
      </c>
      <c r="BG1749">
        <v>85</v>
      </c>
      <c r="BH1749">
        <v>40</v>
      </c>
      <c r="BI1749">
        <v>260</v>
      </c>
      <c r="BJ1749">
        <v>103</v>
      </c>
      <c r="BK1749">
        <v>0</v>
      </c>
      <c r="BL1749">
        <v>83</v>
      </c>
      <c r="BM1749">
        <v>0</v>
      </c>
      <c r="BN1749">
        <v>41</v>
      </c>
      <c r="BO1749">
        <v>0</v>
      </c>
      <c r="BP1749">
        <v>0</v>
      </c>
      <c r="BQ1749" t="s">
        <v>18</v>
      </c>
      <c r="BR1749">
        <v>22</v>
      </c>
      <c r="BS1749">
        <v>15</v>
      </c>
      <c r="BT1749">
        <v>4</v>
      </c>
      <c r="BU1749">
        <v>2202</v>
      </c>
      <c r="BV1749">
        <v>7.5999999999999998E-2</v>
      </c>
      <c r="BW1749">
        <v>7.9799999999999996E-2</v>
      </c>
      <c r="BX1749">
        <v>24</v>
      </c>
      <c r="BY1749">
        <v>0</v>
      </c>
      <c r="BZ1749" t="s">
        <v>133</v>
      </c>
      <c r="CB1749">
        <v>4</v>
      </c>
      <c r="CC1749">
        <v>1</v>
      </c>
      <c r="CD1749">
        <v>169</v>
      </c>
      <c r="CE1749">
        <v>1</v>
      </c>
      <c r="CF1749">
        <v>1</v>
      </c>
      <c r="CG1749">
        <v>1.1200000000000001</v>
      </c>
      <c r="CH1749">
        <v>0</v>
      </c>
    </row>
    <row r="1750" spans="1:86">
      <c r="A1750">
        <v>6</v>
      </c>
      <c r="B1750">
        <v>3</v>
      </c>
      <c r="C1750">
        <v>40</v>
      </c>
      <c r="D1750">
        <v>20</v>
      </c>
      <c r="E1750">
        <v>0</v>
      </c>
      <c r="F1750" s="24">
        <f t="shared" si="137"/>
        <v>20</v>
      </c>
      <c r="G1750">
        <v>85</v>
      </c>
      <c r="H1750" s="24">
        <f t="shared" si="139"/>
        <v>15</v>
      </c>
      <c r="I1750" s="24">
        <f t="shared" si="136"/>
        <v>38</v>
      </c>
      <c r="J1750" s="24">
        <f t="shared" si="138"/>
        <v>175</v>
      </c>
      <c r="K1750" s="24" t="str">
        <f t="shared" si="140"/>
        <v>00</v>
      </c>
      <c r="L1750">
        <v>83</v>
      </c>
      <c r="M1750">
        <v>0</v>
      </c>
      <c r="N1750">
        <v>41</v>
      </c>
      <c r="O1750">
        <v>0</v>
      </c>
      <c r="P1750">
        <v>0</v>
      </c>
      <c r="Q1750" t="s">
        <v>18</v>
      </c>
      <c r="R1750">
        <v>22</v>
      </c>
      <c r="S1750">
        <v>15</v>
      </c>
      <c r="T1750">
        <v>4</v>
      </c>
      <c r="U1750">
        <v>2202</v>
      </c>
      <c r="V1750">
        <v>4.1000000000000002E-2</v>
      </c>
      <c r="W1750">
        <v>5.0799999999999998E-2</v>
      </c>
      <c r="X1750">
        <v>24</v>
      </c>
      <c r="Y1750">
        <v>0</v>
      </c>
      <c r="Z1750" t="s">
        <v>133</v>
      </c>
      <c r="AB1750">
        <v>3.2</v>
      </c>
      <c r="AC1750">
        <v>1</v>
      </c>
      <c r="AD1750">
        <v>169</v>
      </c>
      <c r="AE1750">
        <v>1</v>
      </c>
      <c r="AF1750">
        <v>1</v>
      </c>
      <c r="AG1750">
        <v>1.1200000000000001</v>
      </c>
      <c r="AH1750">
        <v>0</v>
      </c>
      <c r="BA1750">
        <v>6</v>
      </c>
      <c r="BB1750">
        <v>3</v>
      </c>
      <c r="BC1750">
        <v>40</v>
      </c>
      <c r="BD1750">
        <v>20</v>
      </c>
      <c r="BE1750">
        <v>0</v>
      </c>
      <c r="BF1750">
        <v>2</v>
      </c>
      <c r="BG1750">
        <v>85</v>
      </c>
      <c r="BH1750">
        <v>40</v>
      </c>
      <c r="BI1750">
        <v>300</v>
      </c>
      <c r="BJ1750">
        <v>103</v>
      </c>
      <c r="BK1750">
        <v>0</v>
      </c>
      <c r="BL1750">
        <v>83</v>
      </c>
      <c r="BM1750">
        <v>0</v>
      </c>
      <c r="BN1750">
        <v>41</v>
      </c>
      <c r="BO1750">
        <v>0</v>
      </c>
      <c r="BP1750">
        <v>0</v>
      </c>
      <c r="BQ1750" t="s">
        <v>18</v>
      </c>
      <c r="BR1750">
        <v>22</v>
      </c>
      <c r="BS1750">
        <v>15</v>
      </c>
      <c r="BT1750">
        <v>4</v>
      </c>
      <c r="BU1750">
        <v>2202</v>
      </c>
      <c r="BV1750">
        <v>4.1000000000000002E-2</v>
      </c>
      <c r="BW1750">
        <v>5.0799999999999998E-2</v>
      </c>
      <c r="BX1750">
        <v>24</v>
      </c>
      <c r="BY1750">
        <v>0</v>
      </c>
      <c r="BZ1750" t="s">
        <v>133</v>
      </c>
      <c r="CB1750">
        <v>3.2</v>
      </c>
      <c r="CC1750">
        <v>1</v>
      </c>
      <c r="CD1750">
        <v>169</v>
      </c>
      <c r="CE1750">
        <v>1</v>
      </c>
      <c r="CF1750">
        <v>1</v>
      </c>
      <c r="CG1750">
        <v>1.1200000000000001</v>
      </c>
      <c r="CH1750">
        <v>0</v>
      </c>
    </row>
    <row r="1751" spans="1:86">
      <c r="A1751">
        <v>7</v>
      </c>
      <c r="B1751">
        <v>2</v>
      </c>
      <c r="C1751">
        <v>10</v>
      </c>
      <c r="D1751">
        <v>9</v>
      </c>
      <c r="E1751">
        <v>0</v>
      </c>
      <c r="F1751" s="24">
        <f t="shared" si="137"/>
        <v>15</v>
      </c>
      <c r="G1751">
        <v>95</v>
      </c>
      <c r="H1751" s="24">
        <f t="shared" si="139"/>
        <v>15</v>
      </c>
      <c r="I1751" s="24">
        <f t="shared" si="136"/>
        <v>38</v>
      </c>
      <c r="J1751" s="24">
        <f t="shared" si="138"/>
        <v>175</v>
      </c>
      <c r="K1751" s="24" t="str">
        <f t="shared" si="140"/>
        <v>00</v>
      </c>
      <c r="L1751">
        <v>84</v>
      </c>
      <c r="M1751">
        <v>0</v>
      </c>
      <c r="N1751">
        <v>1</v>
      </c>
      <c r="O1751">
        <v>20</v>
      </c>
      <c r="P1751">
        <v>0</v>
      </c>
      <c r="Q1751" t="s">
        <v>18</v>
      </c>
      <c r="R1751">
        <v>22</v>
      </c>
      <c r="S1751">
        <v>15</v>
      </c>
      <c r="T1751">
        <v>4</v>
      </c>
      <c r="U1751">
        <v>2202</v>
      </c>
      <c r="V1751">
        <v>1.9E-2</v>
      </c>
      <c r="W1751">
        <v>3.1899999999999998E-2</v>
      </c>
      <c r="X1751">
        <v>24</v>
      </c>
      <c r="Y1751">
        <v>0</v>
      </c>
      <c r="Z1751" t="s">
        <v>133</v>
      </c>
      <c r="AB1751">
        <v>2</v>
      </c>
      <c r="AC1751">
        <v>1</v>
      </c>
      <c r="AD1751">
        <v>169</v>
      </c>
      <c r="AE1751">
        <v>1</v>
      </c>
      <c r="AF1751">
        <v>1</v>
      </c>
      <c r="AG1751">
        <v>1.1200000000000001</v>
      </c>
      <c r="AH1751">
        <v>0</v>
      </c>
      <c r="BA1751">
        <v>7</v>
      </c>
      <c r="BB1751">
        <v>2</v>
      </c>
      <c r="BC1751">
        <v>10</v>
      </c>
      <c r="BD1751">
        <v>9</v>
      </c>
      <c r="BE1751">
        <v>0</v>
      </c>
      <c r="BF1751">
        <v>1.4</v>
      </c>
      <c r="BG1751">
        <v>95</v>
      </c>
      <c r="BH1751">
        <v>40</v>
      </c>
      <c r="BI1751">
        <v>300</v>
      </c>
      <c r="BJ1751">
        <v>103</v>
      </c>
      <c r="BK1751">
        <v>0</v>
      </c>
      <c r="BL1751">
        <v>84</v>
      </c>
      <c r="BM1751">
        <v>0</v>
      </c>
      <c r="BN1751">
        <v>1</v>
      </c>
      <c r="BO1751">
        <v>20</v>
      </c>
      <c r="BP1751">
        <v>0</v>
      </c>
      <c r="BQ1751" t="s">
        <v>18</v>
      </c>
      <c r="BR1751">
        <v>22</v>
      </c>
      <c r="BS1751">
        <v>15</v>
      </c>
      <c r="BT1751">
        <v>4</v>
      </c>
      <c r="BU1751">
        <v>2202</v>
      </c>
      <c r="BV1751">
        <v>1.9E-2</v>
      </c>
      <c r="BW1751">
        <v>3.1899999999999998E-2</v>
      </c>
      <c r="BX1751">
        <v>24</v>
      </c>
      <c r="BY1751">
        <v>0</v>
      </c>
      <c r="BZ1751" t="s">
        <v>133</v>
      </c>
      <c r="CB1751">
        <v>2</v>
      </c>
      <c r="CC1751">
        <v>1</v>
      </c>
      <c r="CD1751">
        <v>169</v>
      </c>
      <c r="CE1751">
        <v>1</v>
      </c>
      <c r="CF1751">
        <v>1</v>
      </c>
      <c r="CG1751">
        <v>1.1200000000000001</v>
      </c>
      <c r="CH1751">
        <v>0</v>
      </c>
    </row>
    <row r="1752" spans="1:86">
      <c r="A1752">
        <v>8</v>
      </c>
      <c r="B1752">
        <v>801</v>
      </c>
      <c r="C1752">
        <v>7</v>
      </c>
      <c r="D1752">
        <v>9</v>
      </c>
      <c r="E1752">
        <v>0</v>
      </c>
      <c r="F1752" s="24">
        <f t="shared" si="137"/>
        <v>10</v>
      </c>
      <c r="G1752">
        <v>170</v>
      </c>
      <c r="H1752" s="24">
        <f t="shared" si="139"/>
        <v>15</v>
      </c>
      <c r="I1752" s="24">
        <f t="shared" si="136"/>
        <v>38</v>
      </c>
      <c r="J1752" s="24">
        <f t="shared" si="138"/>
        <v>175</v>
      </c>
      <c r="K1752" s="24" t="str">
        <f t="shared" si="140"/>
        <v>00</v>
      </c>
      <c r="L1752">
        <v>84</v>
      </c>
      <c r="M1752">
        <v>0</v>
      </c>
      <c r="N1752">
        <v>3</v>
      </c>
      <c r="O1752">
        <v>20</v>
      </c>
      <c r="P1752">
        <v>0</v>
      </c>
      <c r="Q1752" t="s">
        <v>18</v>
      </c>
      <c r="R1752">
        <v>22</v>
      </c>
      <c r="S1752">
        <v>15</v>
      </c>
      <c r="T1752">
        <v>5</v>
      </c>
      <c r="U1752">
        <v>3202</v>
      </c>
      <c r="V1752">
        <v>1E-3</v>
      </c>
      <c r="W1752">
        <v>0.03</v>
      </c>
      <c r="X1752">
        <v>24</v>
      </c>
      <c r="Y1752">
        <v>0.6</v>
      </c>
      <c r="Z1752" t="s">
        <v>57</v>
      </c>
      <c r="AA1752">
        <v>34500</v>
      </c>
      <c r="AB1752">
        <v>1.1200000000000001</v>
      </c>
      <c r="AC1752">
        <v>1</v>
      </c>
      <c r="AD1752">
        <v>169</v>
      </c>
      <c r="AE1752">
        <v>1</v>
      </c>
      <c r="AF1752">
        <v>1</v>
      </c>
      <c r="AG1752">
        <v>1.1200000000000001</v>
      </c>
      <c r="AH1752">
        <v>0</v>
      </c>
      <c r="BA1752">
        <v>8</v>
      </c>
      <c r="BB1752">
        <v>801</v>
      </c>
      <c r="BC1752">
        <v>7</v>
      </c>
      <c r="BD1752">
        <v>9</v>
      </c>
      <c r="BE1752">
        <v>0</v>
      </c>
      <c r="BF1752">
        <v>1</v>
      </c>
      <c r="BG1752">
        <v>170</v>
      </c>
      <c r="BH1752">
        <v>40</v>
      </c>
      <c r="BI1752">
        <v>300</v>
      </c>
      <c r="BJ1752">
        <v>103</v>
      </c>
      <c r="BK1752">
        <v>0</v>
      </c>
      <c r="BL1752">
        <v>84</v>
      </c>
      <c r="BM1752">
        <v>0</v>
      </c>
      <c r="BN1752">
        <v>3</v>
      </c>
      <c r="BO1752">
        <v>20</v>
      </c>
      <c r="BP1752">
        <v>0</v>
      </c>
      <c r="BQ1752" t="s">
        <v>18</v>
      </c>
      <c r="BR1752">
        <v>22</v>
      </c>
      <c r="BS1752">
        <v>15</v>
      </c>
      <c r="BT1752">
        <v>5</v>
      </c>
      <c r="BU1752">
        <v>3202</v>
      </c>
      <c r="BV1752">
        <v>1E-3</v>
      </c>
      <c r="BW1752">
        <v>0.03</v>
      </c>
      <c r="BX1752">
        <v>24</v>
      </c>
      <c r="BY1752">
        <v>0.6</v>
      </c>
      <c r="BZ1752" t="s">
        <v>57</v>
      </c>
      <c r="CA1752">
        <v>34500</v>
      </c>
      <c r="CB1752">
        <v>1.1200000000000001</v>
      </c>
      <c r="CC1752">
        <v>1</v>
      </c>
      <c r="CD1752">
        <v>169</v>
      </c>
      <c r="CE1752">
        <v>1</v>
      </c>
      <c r="CF1752">
        <v>1</v>
      </c>
      <c r="CG1752">
        <v>1.1200000000000001</v>
      </c>
      <c r="CH1752">
        <v>0</v>
      </c>
    </row>
    <row r="1753" spans="1:86">
      <c r="A1753">
        <v>9</v>
      </c>
      <c r="B1753">
        <v>801</v>
      </c>
      <c r="C1753">
        <v>7</v>
      </c>
      <c r="D1753">
        <v>9</v>
      </c>
      <c r="E1753">
        <v>0</v>
      </c>
      <c r="F1753" s="24">
        <f t="shared" si="137"/>
        <v>10</v>
      </c>
      <c r="G1753">
        <v>170</v>
      </c>
      <c r="H1753" s="24">
        <f t="shared" si="139"/>
        <v>15</v>
      </c>
      <c r="I1753" s="24">
        <f t="shared" si="136"/>
        <v>38</v>
      </c>
      <c r="J1753" s="24">
        <f t="shared" si="138"/>
        <v>175</v>
      </c>
      <c r="K1753" s="24" t="str">
        <f t="shared" si="140"/>
        <v>00</v>
      </c>
      <c r="L1753">
        <v>84</v>
      </c>
      <c r="M1753">
        <v>0</v>
      </c>
      <c r="N1753">
        <v>3</v>
      </c>
      <c r="O1753">
        <v>20</v>
      </c>
      <c r="P1753">
        <v>0</v>
      </c>
      <c r="Q1753" t="s">
        <v>18</v>
      </c>
      <c r="R1753">
        <v>22</v>
      </c>
      <c r="S1753">
        <v>15</v>
      </c>
      <c r="T1753">
        <v>5</v>
      </c>
      <c r="U1753">
        <v>3202</v>
      </c>
      <c r="V1753">
        <v>1.9E-2</v>
      </c>
      <c r="W1753">
        <v>1.4999999999999999E-2</v>
      </c>
      <c r="X1753">
        <v>24</v>
      </c>
      <c r="Y1753">
        <v>0.6</v>
      </c>
      <c r="Z1753" t="s">
        <v>57</v>
      </c>
      <c r="AA1753">
        <v>600</v>
      </c>
      <c r="AB1753">
        <v>1.1200000000000001</v>
      </c>
      <c r="AC1753">
        <v>1</v>
      </c>
      <c r="AD1753">
        <v>169</v>
      </c>
      <c r="AE1753">
        <v>1</v>
      </c>
      <c r="AF1753">
        <v>1</v>
      </c>
      <c r="AG1753">
        <v>1.1200000000000001</v>
      </c>
      <c r="AH1753">
        <v>0</v>
      </c>
      <c r="BA1753">
        <v>9</v>
      </c>
      <c r="BB1753">
        <v>801</v>
      </c>
      <c r="BC1753">
        <v>7</v>
      </c>
      <c r="BD1753">
        <v>9</v>
      </c>
      <c r="BE1753">
        <v>0</v>
      </c>
      <c r="BF1753">
        <v>1</v>
      </c>
      <c r="BG1753">
        <v>170</v>
      </c>
      <c r="BH1753">
        <v>40</v>
      </c>
      <c r="BI1753">
        <v>300</v>
      </c>
      <c r="BJ1753">
        <v>103</v>
      </c>
      <c r="BK1753">
        <v>0</v>
      </c>
      <c r="BL1753">
        <v>84</v>
      </c>
      <c r="BM1753">
        <v>0</v>
      </c>
      <c r="BN1753">
        <v>3</v>
      </c>
      <c r="BO1753">
        <v>20</v>
      </c>
      <c r="BP1753">
        <v>0</v>
      </c>
      <c r="BQ1753" t="s">
        <v>18</v>
      </c>
      <c r="BR1753">
        <v>22</v>
      </c>
      <c r="BS1753">
        <v>15</v>
      </c>
      <c r="BT1753">
        <v>5</v>
      </c>
      <c r="BU1753">
        <v>3202</v>
      </c>
      <c r="BV1753">
        <v>1.9E-2</v>
      </c>
      <c r="BW1753">
        <v>1.4999999999999999E-2</v>
      </c>
      <c r="BX1753">
        <v>24</v>
      </c>
      <c r="BY1753">
        <v>0.6</v>
      </c>
      <c r="BZ1753" t="s">
        <v>57</v>
      </c>
      <c r="CA1753">
        <v>600</v>
      </c>
      <c r="CB1753">
        <v>1.1200000000000001</v>
      </c>
      <c r="CC1753">
        <v>1</v>
      </c>
      <c r="CD1753">
        <v>169</v>
      </c>
      <c r="CE1753">
        <v>1</v>
      </c>
      <c r="CF1753">
        <v>1</v>
      </c>
      <c r="CG1753">
        <v>1.1200000000000001</v>
      </c>
      <c r="CH1753">
        <v>0</v>
      </c>
    </row>
    <row r="1754" spans="1:86">
      <c r="F1754" s="24" t="str">
        <f t="shared" si="137"/>
        <v/>
      </c>
      <c r="H1754" s="24" t="str">
        <f t="shared" si="139"/>
        <v/>
      </c>
      <c r="J1754" s="24" t="str">
        <f t="shared" si="138"/>
        <v/>
      </c>
      <c r="K1754" s="24" t="str">
        <f t="shared" si="140"/>
        <v/>
      </c>
    </row>
    <row r="1755" spans="1:86">
      <c r="F1755" s="24" t="str">
        <f t="shared" si="137"/>
        <v/>
      </c>
      <c r="H1755" s="24" t="str">
        <f t="shared" si="139"/>
        <v/>
      </c>
      <c r="J1755" s="24" t="str">
        <f t="shared" si="138"/>
        <v/>
      </c>
      <c r="K1755" s="24" t="str">
        <f t="shared" si="140"/>
        <v/>
      </c>
    </row>
    <row r="1756" spans="1:86">
      <c r="A1756">
        <v>2</v>
      </c>
      <c r="B1756">
        <v>6</v>
      </c>
      <c r="C1756">
        <v>300</v>
      </c>
      <c r="D1756">
        <v>55</v>
      </c>
      <c r="E1756">
        <v>0</v>
      </c>
      <c r="F1756" s="24">
        <f t="shared" si="137"/>
        <v>135</v>
      </c>
      <c r="G1756">
        <v>55</v>
      </c>
      <c r="H1756" s="24">
        <f t="shared" si="139"/>
        <v>15</v>
      </c>
      <c r="I1756" s="24">
        <f t="shared" si="136"/>
        <v>33</v>
      </c>
      <c r="J1756" s="24">
        <f t="shared" si="138"/>
        <v>175</v>
      </c>
      <c r="K1756" s="24" t="str">
        <f t="shared" si="140"/>
        <v>03</v>
      </c>
      <c r="L1756">
        <v>83</v>
      </c>
      <c r="M1756">
        <v>0</v>
      </c>
      <c r="N1756">
        <v>0</v>
      </c>
      <c r="O1756">
        <v>1</v>
      </c>
      <c r="P1756">
        <v>0</v>
      </c>
      <c r="Q1756" t="s">
        <v>18</v>
      </c>
      <c r="R1756">
        <v>21</v>
      </c>
      <c r="S1756">
        <v>10</v>
      </c>
      <c r="T1756">
        <v>2</v>
      </c>
      <c r="U1756">
        <v>1302</v>
      </c>
      <c r="V1756">
        <v>0.255</v>
      </c>
      <c r="W1756">
        <v>0.2321</v>
      </c>
      <c r="X1756">
        <v>24</v>
      </c>
      <c r="Y1756">
        <v>0</v>
      </c>
      <c r="Z1756" t="s">
        <v>133</v>
      </c>
      <c r="AB1756">
        <v>0</v>
      </c>
      <c r="AC1756">
        <v>1</v>
      </c>
      <c r="AD1756">
        <v>169</v>
      </c>
      <c r="AE1756">
        <v>1</v>
      </c>
      <c r="AF1756">
        <v>1</v>
      </c>
      <c r="AG1756">
        <v>1.6</v>
      </c>
      <c r="AH1756">
        <v>0</v>
      </c>
      <c r="BA1756">
        <v>2</v>
      </c>
      <c r="BB1756">
        <v>6</v>
      </c>
      <c r="BC1756">
        <v>300</v>
      </c>
      <c r="BD1756">
        <v>55</v>
      </c>
      <c r="BE1756">
        <v>0</v>
      </c>
      <c r="BF1756">
        <v>13.4</v>
      </c>
      <c r="BG1756">
        <v>55</v>
      </c>
      <c r="BH1756">
        <v>40</v>
      </c>
      <c r="BI1756">
        <v>260</v>
      </c>
      <c r="BJ1756">
        <v>103</v>
      </c>
      <c r="BK1756">
        <v>0</v>
      </c>
      <c r="BL1756">
        <v>83</v>
      </c>
      <c r="BM1756">
        <v>0</v>
      </c>
      <c r="BN1756">
        <v>0</v>
      </c>
      <c r="BO1756">
        <v>1</v>
      </c>
      <c r="BP1756">
        <v>0</v>
      </c>
      <c r="BQ1756" t="s">
        <v>18</v>
      </c>
      <c r="BR1756">
        <v>21</v>
      </c>
      <c r="BS1756">
        <v>10</v>
      </c>
      <c r="BT1756">
        <v>2</v>
      </c>
      <c r="BU1756">
        <v>1302</v>
      </c>
      <c r="BV1756">
        <v>0.255</v>
      </c>
      <c r="BW1756">
        <v>0.2321</v>
      </c>
      <c r="BX1756">
        <v>24</v>
      </c>
      <c r="BY1756">
        <v>0</v>
      </c>
      <c r="BZ1756" t="s">
        <v>133</v>
      </c>
      <c r="CB1756">
        <v>0</v>
      </c>
      <c r="CC1756">
        <v>1</v>
      </c>
      <c r="CD1756">
        <v>169</v>
      </c>
      <c r="CE1756">
        <v>1</v>
      </c>
      <c r="CF1756">
        <v>1</v>
      </c>
      <c r="CG1756">
        <v>1.6</v>
      </c>
      <c r="CH1756">
        <v>0</v>
      </c>
    </row>
    <row r="1757" spans="1:86">
      <c r="A1757">
        <v>3</v>
      </c>
      <c r="B1757">
        <v>5</v>
      </c>
      <c r="C1757">
        <v>200</v>
      </c>
      <c r="D1757">
        <v>40</v>
      </c>
      <c r="E1757">
        <v>0</v>
      </c>
      <c r="F1757" s="24">
        <f t="shared" si="137"/>
        <v>70</v>
      </c>
      <c r="G1757">
        <v>60</v>
      </c>
      <c r="H1757" s="24">
        <f t="shared" si="139"/>
        <v>15</v>
      </c>
      <c r="I1757" s="24">
        <f t="shared" si="136"/>
        <v>33</v>
      </c>
      <c r="J1757" s="24">
        <f t="shared" si="138"/>
        <v>175</v>
      </c>
      <c r="K1757" s="24" t="str">
        <f t="shared" si="140"/>
        <v>03</v>
      </c>
      <c r="L1757">
        <v>83</v>
      </c>
      <c r="M1757">
        <v>0</v>
      </c>
      <c r="N1757">
        <v>0</v>
      </c>
      <c r="O1757">
        <v>11</v>
      </c>
      <c r="P1757">
        <v>0</v>
      </c>
      <c r="Q1757" t="s">
        <v>18</v>
      </c>
      <c r="R1757">
        <v>22</v>
      </c>
      <c r="S1757">
        <v>15</v>
      </c>
      <c r="T1757">
        <v>2</v>
      </c>
      <c r="U1757">
        <v>2202</v>
      </c>
      <c r="V1757">
        <v>0.161</v>
      </c>
      <c r="W1757">
        <v>0.15459999999999999</v>
      </c>
      <c r="X1757">
        <v>24</v>
      </c>
      <c r="Y1757">
        <v>0</v>
      </c>
      <c r="Z1757" t="s">
        <v>133</v>
      </c>
      <c r="AB1757">
        <v>0</v>
      </c>
      <c r="AC1757">
        <v>1</v>
      </c>
      <c r="AD1757">
        <v>169</v>
      </c>
      <c r="AE1757">
        <v>1</v>
      </c>
      <c r="AF1757">
        <v>1</v>
      </c>
      <c r="AG1757">
        <v>1.6</v>
      </c>
      <c r="AH1757">
        <v>0</v>
      </c>
      <c r="BA1757">
        <v>3</v>
      </c>
      <c r="BB1757">
        <v>5</v>
      </c>
      <c r="BC1757">
        <v>200</v>
      </c>
      <c r="BD1757">
        <v>40</v>
      </c>
      <c r="BE1757">
        <v>0</v>
      </c>
      <c r="BF1757">
        <v>7</v>
      </c>
      <c r="BG1757">
        <v>60</v>
      </c>
      <c r="BH1757">
        <v>40</v>
      </c>
      <c r="BI1757">
        <v>260</v>
      </c>
      <c r="BJ1757">
        <v>103</v>
      </c>
      <c r="BK1757">
        <v>0</v>
      </c>
      <c r="BL1757">
        <v>83</v>
      </c>
      <c r="BM1757">
        <v>0</v>
      </c>
      <c r="BN1757">
        <v>0</v>
      </c>
      <c r="BO1757">
        <v>11</v>
      </c>
      <c r="BP1757">
        <v>0</v>
      </c>
      <c r="BQ1757" t="s">
        <v>18</v>
      </c>
      <c r="BR1757">
        <v>22</v>
      </c>
      <c r="BS1757">
        <v>15</v>
      </c>
      <c r="BT1757">
        <v>2</v>
      </c>
      <c r="BU1757">
        <v>2202</v>
      </c>
      <c r="BV1757">
        <v>0.161</v>
      </c>
      <c r="BW1757">
        <v>0.15459999999999999</v>
      </c>
      <c r="BX1757">
        <v>24</v>
      </c>
      <c r="BY1757">
        <v>0</v>
      </c>
      <c r="BZ1757" t="s">
        <v>133</v>
      </c>
      <c r="CB1757">
        <v>0</v>
      </c>
      <c r="CC1757">
        <v>1</v>
      </c>
      <c r="CD1757">
        <v>169</v>
      </c>
      <c r="CE1757">
        <v>1</v>
      </c>
      <c r="CF1757">
        <v>1</v>
      </c>
      <c r="CG1757">
        <v>1.6</v>
      </c>
      <c r="CH1757">
        <v>0</v>
      </c>
    </row>
    <row r="1758" spans="1:86">
      <c r="A1758">
        <v>4</v>
      </c>
      <c r="B1758">
        <v>4</v>
      </c>
      <c r="C1758">
        <v>140</v>
      </c>
      <c r="D1758">
        <v>40</v>
      </c>
      <c r="E1758">
        <v>0</v>
      </c>
      <c r="F1758" s="24">
        <f t="shared" si="137"/>
        <v>40</v>
      </c>
      <c r="G1758">
        <v>65</v>
      </c>
      <c r="H1758" s="24">
        <f t="shared" si="139"/>
        <v>15</v>
      </c>
      <c r="I1758" s="24">
        <f t="shared" si="136"/>
        <v>33</v>
      </c>
      <c r="J1758" s="24">
        <f t="shared" si="138"/>
        <v>175</v>
      </c>
      <c r="K1758" s="24" t="str">
        <f t="shared" si="140"/>
        <v>03</v>
      </c>
      <c r="L1758">
        <v>83</v>
      </c>
      <c r="M1758">
        <v>0</v>
      </c>
      <c r="N1758">
        <v>40</v>
      </c>
      <c r="O1758">
        <v>10</v>
      </c>
      <c r="P1758">
        <v>0</v>
      </c>
      <c r="Q1758" t="s">
        <v>18</v>
      </c>
      <c r="R1758">
        <v>22</v>
      </c>
      <c r="S1758">
        <v>15</v>
      </c>
      <c r="T1758">
        <v>3</v>
      </c>
      <c r="U1758">
        <v>2202</v>
      </c>
      <c r="V1758">
        <v>0.106</v>
      </c>
      <c r="W1758">
        <v>0.106</v>
      </c>
      <c r="X1758">
        <v>24</v>
      </c>
      <c r="Y1758">
        <v>0</v>
      </c>
      <c r="Z1758" t="s">
        <v>133</v>
      </c>
      <c r="AB1758">
        <v>6.3</v>
      </c>
      <c r="AC1758">
        <v>1</v>
      </c>
      <c r="AD1758">
        <v>169</v>
      </c>
      <c r="AE1758">
        <v>1</v>
      </c>
      <c r="AF1758">
        <v>1</v>
      </c>
      <c r="AG1758">
        <v>1.6</v>
      </c>
      <c r="AH1758">
        <v>0</v>
      </c>
      <c r="BA1758">
        <v>4</v>
      </c>
      <c r="BB1758">
        <v>4</v>
      </c>
      <c r="BC1758">
        <v>140</v>
      </c>
      <c r="BD1758">
        <v>40</v>
      </c>
      <c r="BE1758">
        <v>0</v>
      </c>
      <c r="BF1758">
        <v>4</v>
      </c>
      <c r="BG1758">
        <v>65</v>
      </c>
      <c r="BH1758">
        <v>40</v>
      </c>
      <c r="BI1758">
        <v>260</v>
      </c>
      <c r="BJ1758">
        <v>103</v>
      </c>
      <c r="BK1758">
        <v>0</v>
      </c>
      <c r="BL1758">
        <v>83</v>
      </c>
      <c r="BM1758">
        <v>0</v>
      </c>
      <c r="BN1758">
        <v>40</v>
      </c>
      <c r="BO1758">
        <v>10</v>
      </c>
      <c r="BP1758">
        <v>0</v>
      </c>
      <c r="BQ1758" t="s">
        <v>18</v>
      </c>
      <c r="BR1758">
        <v>22</v>
      </c>
      <c r="BS1758">
        <v>15</v>
      </c>
      <c r="BT1758">
        <v>3</v>
      </c>
      <c r="BU1758">
        <v>2202</v>
      </c>
      <c r="BV1758">
        <v>0.106</v>
      </c>
      <c r="BW1758">
        <v>0.106</v>
      </c>
      <c r="BX1758">
        <v>24</v>
      </c>
      <c r="BY1758">
        <v>0</v>
      </c>
      <c r="BZ1758" t="s">
        <v>133</v>
      </c>
      <c r="CB1758">
        <v>6.3</v>
      </c>
      <c r="CC1758">
        <v>1</v>
      </c>
      <c r="CD1758">
        <v>169</v>
      </c>
      <c r="CE1758">
        <v>1</v>
      </c>
      <c r="CF1758">
        <v>1</v>
      </c>
      <c r="CG1758">
        <v>1.6</v>
      </c>
      <c r="CH1758">
        <v>0</v>
      </c>
    </row>
    <row r="1759" spans="1:86">
      <c r="A1759">
        <v>5</v>
      </c>
      <c r="B1759">
        <v>3</v>
      </c>
      <c r="C1759">
        <v>70</v>
      </c>
      <c r="D1759">
        <v>25</v>
      </c>
      <c r="E1759">
        <v>0</v>
      </c>
      <c r="F1759" s="24">
        <f t="shared" si="137"/>
        <v>25</v>
      </c>
      <c r="G1759">
        <v>85</v>
      </c>
      <c r="H1759" s="24">
        <f t="shared" si="139"/>
        <v>15</v>
      </c>
      <c r="I1759" s="24">
        <f t="shared" si="136"/>
        <v>33</v>
      </c>
      <c r="J1759" s="24">
        <f t="shared" si="138"/>
        <v>175</v>
      </c>
      <c r="K1759" s="24" t="str">
        <f t="shared" si="140"/>
        <v>03</v>
      </c>
      <c r="L1759">
        <v>83</v>
      </c>
      <c r="M1759">
        <v>0</v>
      </c>
      <c r="N1759">
        <v>41</v>
      </c>
      <c r="O1759">
        <v>0</v>
      </c>
      <c r="P1759">
        <v>0</v>
      </c>
      <c r="Q1759" t="s">
        <v>18</v>
      </c>
      <c r="R1759">
        <v>22</v>
      </c>
      <c r="S1759">
        <v>15</v>
      </c>
      <c r="T1759">
        <v>4</v>
      </c>
      <c r="U1759">
        <v>2202</v>
      </c>
      <c r="V1759">
        <v>6.3E-2</v>
      </c>
      <c r="W1759">
        <v>6.6100000000000006E-2</v>
      </c>
      <c r="X1759">
        <v>24</v>
      </c>
      <c r="Y1759">
        <v>0</v>
      </c>
      <c r="Z1759" t="s">
        <v>133</v>
      </c>
      <c r="AB1759">
        <v>4</v>
      </c>
      <c r="AC1759">
        <v>1</v>
      </c>
      <c r="AD1759">
        <v>169</v>
      </c>
      <c r="AE1759">
        <v>1</v>
      </c>
      <c r="AF1759">
        <v>1</v>
      </c>
      <c r="AG1759">
        <v>1.6</v>
      </c>
      <c r="AH1759">
        <v>0</v>
      </c>
      <c r="BA1759">
        <v>5</v>
      </c>
      <c r="BB1759">
        <v>3</v>
      </c>
      <c r="BC1759">
        <v>70</v>
      </c>
      <c r="BD1759">
        <v>25</v>
      </c>
      <c r="BE1759">
        <v>0</v>
      </c>
      <c r="BF1759">
        <v>2.4</v>
      </c>
      <c r="BG1759">
        <v>85</v>
      </c>
      <c r="BH1759">
        <v>40</v>
      </c>
      <c r="BI1759">
        <v>260</v>
      </c>
      <c r="BJ1759">
        <v>103</v>
      </c>
      <c r="BK1759">
        <v>0</v>
      </c>
      <c r="BL1759">
        <v>83</v>
      </c>
      <c r="BM1759">
        <v>0</v>
      </c>
      <c r="BN1759">
        <v>41</v>
      </c>
      <c r="BO1759">
        <v>0</v>
      </c>
      <c r="BP1759">
        <v>0</v>
      </c>
      <c r="BQ1759" t="s">
        <v>18</v>
      </c>
      <c r="BR1759">
        <v>22</v>
      </c>
      <c r="BS1759">
        <v>15</v>
      </c>
      <c r="BT1759">
        <v>4</v>
      </c>
      <c r="BU1759">
        <v>2202</v>
      </c>
      <c r="BV1759">
        <v>6.3E-2</v>
      </c>
      <c r="BW1759">
        <v>6.6100000000000006E-2</v>
      </c>
      <c r="BX1759">
        <v>24</v>
      </c>
      <c r="BY1759">
        <v>0</v>
      </c>
      <c r="BZ1759" t="s">
        <v>133</v>
      </c>
      <c r="CB1759">
        <v>4</v>
      </c>
      <c r="CC1759">
        <v>1</v>
      </c>
      <c r="CD1759">
        <v>169</v>
      </c>
      <c r="CE1759">
        <v>1</v>
      </c>
      <c r="CF1759">
        <v>1</v>
      </c>
      <c r="CG1759">
        <v>1.6</v>
      </c>
      <c r="CH1759">
        <v>0</v>
      </c>
    </row>
    <row r="1760" spans="1:86">
      <c r="A1760">
        <v>6</v>
      </c>
      <c r="B1760">
        <v>2</v>
      </c>
      <c r="C1760">
        <v>40</v>
      </c>
      <c r="D1760">
        <v>20</v>
      </c>
      <c r="E1760">
        <v>0</v>
      </c>
      <c r="F1760" s="24">
        <f t="shared" si="137"/>
        <v>20</v>
      </c>
      <c r="G1760">
        <v>85</v>
      </c>
      <c r="H1760" s="24">
        <f t="shared" si="139"/>
        <v>15</v>
      </c>
      <c r="I1760" s="24">
        <f t="shared" si="136"/>
        <v>38</v>
      </c>
      <c r="J1760" s="24">
        <f t="shared" si="138"/>
        <v>175</v>
      </c>
      <c r="K1760" s="24" t="str">
        <f t="shared" si="140"/>
        <v>00</v>
      </c>
      <c r="L1760">
        <v>83</v>
      </c>
      <c r="M1760">
        <v>0</v>
      </c>
      <c r="N1760">
        <v>41</v>
      </c>
      <c r="O1760">
        <v>0</v>
      </c>
      <c r="P1760">
        <v>0</v>
      </c>
      <c r="Q1760" t="s">
        <v>18</v>
      </c>
      <c r="R1760">
        <v>22</v>
      </c>
      <c r="S1760">
        <v>15</v>
      </c>
      <c r="T1760">
        <v>4</v>
      </c>
      <c r="U1760">
        <v>2202</v>
      </c>
      <c r="V1760">
        <v>2.8000000000000001E-2</v>
      </c>
      <c r="W1760">
        <v>3.4700000000000002E-2</v>
      </c>
      <c r="X1760">
        <v>24</v>
      </c>
      <c r="Y1760">
        <v>0</v>
      </c>
      <c r="Z1760" t="s">
        <v>133</v>
      </c>
      <c r="AB1760">
        <v>3.2</v>
      </c>
      <c r="AC1760">
        <v>1</v>
      </c>
      <c r="AD1760">
        <v>169</v>
      </c>
      <c r="AE1760">
        <v>1</v>
      </c>
      <c r="AF1760">
        <v>1</v>
      </c>
      <c r="AG1760">
        <v>1.6</v>
      </c>
      <c r="AH1760">
        <v>0</v>
      </c>
      <c r="BA1760">
        <v>6</v>
      </c>
      <c r="BB1760">
        <v>2</v>
      </c>
      <c r="BC1760">
        <v>40</v>
      </c>
      <c r="BD1760">
        <v>20</v>
      </c>
      <c r="BE1760">
        <v>0</v>
      </c>
      <c r="BF1760">
        <v>2</v>
      </c>
      <c r="BG1760">
        <v>85</v>
      </c>
      <c r="BH1760">
        <v>40</v>
      </c>
      <c r="BI1760">
        <v>300</v>
      </c>
      <c r="BJ1760">
        <v>103</v>
      </c>
      <c r="BK1760">
        <v>0</v>
      </c>
      <c r="BL1760">
        <v>83</v>
      </c>
      <c r="BM1760">
        <v>0</v>
      </c>
      <c r="BN1760">
        <v>41</v>
      </c>
      <c r="BO1760">
        <v>0</v>
      </c>
      <c r="BP1760">
        <v>0</v>
      </c>
      <c r="BQ1760" t="s">
        <v>18</v>
      </c>
      <c r="BR1760">
        <v>22</v>
      </c>
      <c r="BS1760">
        <v>15</v>
      </c>
      <c r="BT1760">
        <v>4</v>
      </c>
      <c r="BU1760">
        <v>2202</v>
      </c>
      <c r="BV1760">
        <v>2.8000000000000001E-2</v>
      </c>
      <c r="BW1760">
        <v>3.4700000000000002E-2</v>
      </c>
      <c r="BX1760">
        <v>24</v>
      </c>
      <c r="BY1760">
        <v>0</v>
      </c>
      <c r="BZ1760" t="s">
        <v>133</v>
      </c>
      <c r="CB1760">
        <v>3.2</v>
      </c>
      <c r="CC1760">
        <v>1</v>
      </c>
      <c r="CD1760">
        <v>169</v>
      </c>
      <c r="CE1760">
        <v>1</v>
      </c>
      <c r="CF1760">
        <v>1</v>
      </c>
      <c r="CG1760">
        <v>1.6</v>
      </c>
      <c r="CH1760">
        <v>0</v>
      </c>
    </row>
    <row r="1761" spans="1:86">
      <c r="A1761">
        <v>7</v>
      </c>
      <c r="B1761">
        <v>1</v>
      </c>
      <c r="C1761">
        <v>7</v>
      </c>
      <c r="D1761">
        <v>9</v>
      </c>
      <c r="E1761">
        <v>0</v>
      </c>
      <c r="F1761" s="24">
        <f t="shared" si="137"/>
        <v>15</v>
      </c>
      <c r="G1761">
        <v>95</v>
      </c>
      <c r="H1761" s="24">
        <f t="shared" si="139"/>
        <v>15</v>
      </c>
      <c r="I1761" s="24">
        <f t="shared" si="136"/>
        <v>38</v>
      </c>
      <c r="J1761" s="24">
        <f t="shared" si="138"/>
        <v>175</v>
      </c>
      <c r="K1761" s="24" t="str">
        <f t="shared" si="140"/>
        <v>00</v>
      </c>
      <c r="L1761">
        <v>84</v>
      </c>
      <c r="M1761">
        <v>0</v>
      </c>
      <c r="N1761">
        <v>1</v>
      </c>
      <c r="O1761">
        <v>20</v>
      </c>
      <c r="P1761">
        <v>0</v>
      </c>
      <c r="Q1761" t="s">
        <v>18</v>
      </c>
      <c r="R1761">
        <v>22</v>
      </c>
      <c r="S1761">
        <v>15</v>
      </c>
      <c r="T1761">
        <v>4</v>
      </c>
      <c r="U1761">
        <v>3202</v>
      </c>
      <c r="V1761">
        <v>1.2E-2</v>
      </c>
      <c r="W1761">
        <v>2.1999999999999999E-2</v>
      </c>
      <c r="X1761">
        <v>24</v>
      </c>
      <c r="Y1761">
        <v>0</v>
      </c>
      <c r="Z1761" t="s">
        <v>133</v>
      </c>
      <c r="AB1761">
        <v>1.6</v>
      </c>
      <c r="AC1761">
        <v>1</v>
      </c>
      <c r="AD1761">
        <v>169</v>
      </c>
      <c r="AE1761">
        <v>1</v>
      </c>
      <c r="AF1761">
        <v>1</v>
      </c>
      <c r="AG1761">
        <v>1.6</v>
      </c>
      <c r="AH1761">
        <v>0</v>
      </c>
      <c r="BA1761">
        <v>7</v>
      </c>
      <c r="BB1761">
        <v>1</v>
      </c>
      <c r="BC1761">
        <v>7</v>
      </c>
      <c r="BD1761">
        <v>9</v>
      </c>
      <c r="BE1761">
        <v>0</v>
      </c>
      <c r="BF1761">
        <v>1.4</v>
      </c>
      <c r="BG1761">
        <v>95</v>
      </c>
      <c r="BH1761">
        <v>40</v>
      </c>
      <c r="BI1761">
        <v>300</v>
      </c>
      <c r="BJ1761">
        <v>103</v>
      </c>
      <c r="BK1761">
        <v>0</v>
      </c>
      <c r="BL1761">
        <v>84</v>
      </c>
      <c r="BM1761">
        <v>0</v>
      </c>
      <c r="BN1761">
        <v>1</v>
      </c>
      <c r="BO1761">
        <v>20</v>
      </c>
      <c r="BP1761">
        <v>0</v>
      </c>
      <c r="BQ1761" t="s">
        <v>18</v>
      </c>
      <c r="BR1761">
        <v>22</v>
      </c>
      <c r="BS1761">
        <v>15</v>
      </c>
      <c r="BT1761">
        <v>4</v>
      </c>
      <c r="BU1761">
        <v>3202</v>
      </c>
      <c r="BV1761">
        <v>1.2E-2</v>
      </c>
      <c r="BW1761">
        <v>2.1999999999999999E-2</v>
      </c>
      <c r="BX1761">
        <v>24</v>
      </c>
      <c r="BY1761">
        <v>0</v>
      </c>
      <c r="BZ1761" t="s">
        <v>133</v>
      </c>
      <c r="CB1761">
        <v>1.6</v>
      </c>
      <c r="CC1761">
        <v>1</v>
      </c>
      <c r="CD1761">
        <v>169</v>
      </c>
      <c r="CE1761">
        <v>1</v>
      </c>
      <c r="CF1761">
        <v>1</v>
      </c>
      <c r="CG1761">
        <v>1.6</v>
      </c>
      <c r="CH1761">
        <v>0</v>
      </c>
    </row>
    <row r="1762" spans="1:86">
      <c r="F1762" s="24" t="str">
        <f t="shared" si="137"/>
        <v/>
      </c>
      <c r="H1762" s="24" t="str">
        <f t="shared" si="139"/>
        <v/>
      </c>
      <c r="J1762" s="24" t="str">
        <f t="shared" si="138"/>
        <v/>
      </c>
      <c r="K1762" s="24" t="str">
        <f t="shared" si="140"/>
        <v/>
      </c>
    </row>
    <row r="1763" spans="1:86">
      <c r="F1763" s="24" t="str">
        <f t="shared" si="137"/>
        <v/>
      </c>
      <c r="H1763" s="24" t="str">
        <f t="shared" si="139"/>
        <v/>
      </c>
      <c r="J1763" s="24" t="str">
        <f t="shared" si="138"/>
        <v/>
      </c>
      <c r="K1763" s="24" t="str">
        <f t="shared" si="140"/>
        <v/>
      </c>
    </row>
    <row r="1764" spans="1:86">
      <c r="A1764">
        <v>2</v>
      </c>
      <c r="B1764">
        <v>6</v>
      </c>
      <c r="C1764">
        <v>300</v>
      </c>
      <c r="D1764">
        <v>55</v>
      </c>
      <c r="E1764">
        <v>0</v>
      </c>
      <c r="F1764" s="24">
        <f t="shared" si="137"/>
        <v>135</v>
      </c>
      <c r="G1764">
        <v>55</v>
      </c>
      <c r="H1764" s="24">
        <f t="shared" si="139"/>
        <v>15</v>
      </c>
      <c r="I1764" s="24">
        <f t="shared" si="136"/>
        <v>33</v>
      </c>
      <c r="J1764" s="24">
        <f t="shared" si="138"/>
        <v>175</v>
      </c>
      <c r="K1764" s="24" t="str">
        <f t="shared" si="140"/>
        <v>03</v>
      </c>
      <c r="L1764">
        <v>83</v>
      </c>
      <c r="M1764">
        <v>0</v>
      </c>
      <c r="N1764">
        <v>0</v>
      </c>
      <c r="O1764">
        <v>1</v>
      </c>
      <c r="P1764">
        <v>0</v>
      </c>
      <c r="Q1764" t="s">
        <v>18</v>
      </c>
      <c r="R1764">
        <v>21</v>
      </c>
      <c r="S1764">
        <v>10</v>
      </c>
      <c r="T1764">
        <v>2</v>
      </c>
      <c r="U1764">
        <v>1302</v>
      </c>
      <c r="V1764">
        <v>0.255</v>
      </c>
      <c r="W1764">
        <v>0.2321</v>
      </c>
      <c r="X1764">
        <v>24</v>
      </c>
      <c r="Y1764">
        <v>0</v>
      </c>
      <c r="Z1764" t="s">
        <v>133</v>
      </c>
      <c r="AB1764">
        <v>0</v>
      </c>
      <c r="AC1764">
        <v>1</v>
      </c>
      <c r="AD1764">
        <v>169</v>
      </c>
      <c r="AE1764">
        <v>1</v>
      </c>
      <c r="AF1764">
        <v>1</v>
      </c>
      <c r="AG1764">
        <v>2</v>
      </c>
      <c r="AH1764">
        <v>0</v>
      </c>
      <c r="BA1764">
        <v>2</v>
      </c>
      <c r="BB1764">
        <v>6</v>
      </c>
      <c r="BC1764">
        <v>300</v>
      </c>
      <c r="BD1764">
        <v>55</v>
      </c>
      <c r="BE1764">
        <v>0</v>
      </c>
      <c r="BF1764">
        <v>13.4</v>
      </c>
      <c r="BG1764">
        <v>55</v>
      </c>
      <c r="BH1764">
        <v>40</v>
      </c>
      <c r="BI1764">
        <v>260</v>
      </c>
      <c r="BJ1764">
        <v>103</v>
      </c>
      <c r="BK1764">
        <v>0</v>
      </c>
      <c r="BL1764">
        <v>83</v>
      </c>
      <c r="BM1764">
        <v>0</v>
      </c>
      <c r="BN1764">
        <v>0</v>
      </c>
      <c r="BO1764">
        <v>1</v>
      </c>
      <c r="BP1764">
        <v>0</v>
      </c>
      <c r="BQ1764" t="s">
        <v>18</v>
      </c>
      <c r="BR1764">
        <v>21</v>
      </c>
      <c r="BS1764">
        <v>10</v>
      </c>
      <c r="BT1764">
        <v>2</v>
      </c>
      <c r="BU1764">
        <v>1302</v>
      </c>
      <c r="BV1764">
        <v>0.255</v>
      </c>
      <c r="BW1764">
        <v>0.2321</v>
      </c>
      <c r="BX1764">
        <v>24</v>
      </c>
      <c r="BY1764">
        <v>0</v>
      </c>
      <c r="BZ1764" t="s">
        <v>133</v>
      </c>
      <c r="CB1764">
        <v>0</v>
      </c>
      <c r="CC1764">
        <v>1</v>
      </c>
      <c r="CD1764">
        <v>169</v>
      </c>
      <c r="CE1764">
        <v>1</v>
      </c>
      <c r="CF1764">
        <v>1</v>
      </c>
      <c r="CG1764">
        <v>2</v>
      </c>
      <c r="CH1764">
        <v>0</v>
      </c>
    </row>
    <row r="1765" spans="1:86">
      <c r="A1765">
        <v>3</v>
      </c>
      <c r="B1765">
        <v>5</v>
      </c>
      <c r="C1765">
        <v>200</v>
      </c>
      <c r="D1765">
        <v>40</v>
      </c>
      <c r="E1765">
        <v>0</v>
      </c>
      <c r="F1765" s="24">
        <f t="shared" si="137"/>
        <v>70</v>
      </c>
      <c r="G1765">
        <v>60</v>
      </c>
      <c r="H1765" s="24">
        <f t="shared" si="139"/>
        <v>15</v>
      </c>
      <c r="I1765" s="24">
        <f t="shared" si="136"/>
        <v>33</v>
      </c>
      <c r="J1765" s="24">
        <f t="shared" si="138"/>
        <v>175</v>
      </c>
      <c r="K1765" s="24" t="str">
        <f t="shared" si="140"/>
        <v>03</v>
      </c>
      <c r="L1765">
        <v>83</v>
      </c>
      <c r="M1765">
        <v>0</v>
      </c>
      <c r="N1765">
        <v>0</v>
      </c>
      <c r="O1765">
        <v>11</v>
      </c>
      <c r="P1765">
        <v>0</v>
      </c>
      <c r="Q1765" t="s">
        <v>18</v>
      </c>
      <c r="R1765">
        <v>22</v>
      </c>
      <c r="S1765">
        <v>15</v>
      </c>
      <c r="T1765">
        <v>2</v>
      </c>
      <c r="U1765">
        <v>2202</v>
      </c>
      <c r="V1765">
        <v>0.161</v>
      </c>
      <c r="W1765">
        <v>0.15459999999999999</v>
      </c>
      <c r="X1765">
        <v>24</v>
      </c>
      <c r="Y1765">
        <v>0</v>
      </c>
      <c r="Z1765" t="s">
        <v>133</v>
      </c>
      <c r="AB1765">
        <v>0</v>
      </c>
      <c r="AC1765">
        <v>1</v>
      </c>
      <c r="AD1765">
        <v>169</v>
      </c>
      <c r="AE1765">
        <v>1</v>
      </c>
      <c r="AF1765">
        <v>1</v>
      </c>
      <c r="AG1765">
        <v>2</v>
      </c>
      <c r="AH1765">
        <v>0</v>
      </c>
      <c r="BA1765">
        <v>3</v>
      </c>
      <c r="BB1765">
        <v>5</v>
      </c>
      <c r="BC1765">
        <v>200</v>
      </c>
      <c r="BD1765">
        <v>40</v>
      </c>
      <c r="BE1765">
        <v>0</v>
      </c>
      <c r="BF1765">
        <v>7</v>
      </c>
      <c r="BG1765">
        <v>60</v>
      </c>
      <c r="BH1765">
        <v>40</v>
      </c>
      <c r="BI1765">
        <v>260</v>
      </c>
      <c r="BJ1765">
        <v>103</v>
      </c>
      <c r="BK1765">
        <v>0</v>
      </c>
      <c r="BL1765">
        <v>83</v>
      </c>
      <c r="BM1765">
        <v>0</v>
      </c>
      <c r="BN1765">
        <v>0</v>
      </c>
      <c r="BO1765">
        <v>11</v>
      </c>
      <c r="BP1765">
        <v>0</v>
      </c>
      <c r="BQ1765" t="s">
        <v>18</v>
      </c>
      <c r="BR1765">
        <v>22</v>
      </c>
      <c r="BS1765">
        <v>15</v>
      </c>
      <c r="BT1765">
        <v>2</v>
      </c>
      <c r="BU1765">
        <v>2202</v>
      </c>
      <c r="BV1765">
        <v>0.161</v>
      </c>
      <c r="BW1765">
        <v>0.15459999999999999</v>
      </c>
      <c r="BX1765">
        <v>24</v>
      </c>
      <c r="BY1765">
        <v>0</v>
      </c>
      <c r="BZ1765" t="s">
        <v>133</v>
      </c>
      <c r="CB1765">
        <v>0</v>
      </c>
      <c r="CC1765">
        <v>1</v>
      </c>
      <c r="CD1765">
        <v>169</v>
      </c>
      <c r="CE1765">
        <v>1</v>
      </c>
      <c r="CF1765">
        <v>1</v>
      </c>
      <c r="CG1765">
        <v>2</v>
      </c>
      <c r="CH1765">
        <v>0</v>
      </c>
    </row>
    <row r="1766" spans="1:86">
      <c r="A1766">
        <v>4</v>
      </c>
      <c r="B1766">
        <v>4</v>
      </c>
      <c r="C1766">
        <v>140</v>
      </c>
      <c r="D1766">
        <v>40</v>
      </c>
      <c r="E1766">
        <v>0</v>
      </c>
      <c r="F1766" s="24">
        <f t="shared" si="137"/>
        <v>40</v>
      </c>
      <c r="G1766">
        <v>65</v>
      </c>
      <c r="H1766" s="24">
        <f t="shared" si="139"/>
        <v>15</v>
      </c>
      <c r="I1766" s="24">
        <f t="shared" si="136"/>
        <v>33</v>
      </c>
      <c r="J1766" s="24">
        <f t="shared" si="138"/>
        <v>175</v>
      </c>
      <c r="K1766" s="24" t="str">
        <f t="shared" si="140"/>
        <v>03</v>
      </c>
      <c r="L1766">
        <v>83</v>
      </c>
      <c r="M1766">
        <v>0</v>
      </c>
      <c r="N1766">
        <v>40</v>
      </c>
      <c r="O1766">
        <v>10</v>
      </c>
      <c r="P1766">
        <v>0</v>
      </c>
      <c r="Q1766" t="s">
        <v>18</v>
      </c>
      <c r="R1766">
        <v>22</v>
      </c>
      <c r="S1766">
        <v>15</v>
      </c>
      <c r="T1766">
        <v>3</v>
      </c>
      <c r="U1766">
        <v>2202</v>
      </c>
      <c r="V1766">
        <v>0.106</v>
      </c>
      <c r="W1766">
        <v>0.106</v>
      </c>
      <c r="X1766">
        <v>24</v>
      </c>
      <c r="Y1766">
        <v>0</v>
      </c>
      <c r="Z1766" t="s">
        <v>133</v>
      </c>
      <c r="AB1766">
        <v>6.3</v>
      </c>
      <c r="AC1766">
        <v>1</v>
      </c>
      <c r="AD1766">
        <v>169</v>
      </c>
      <c r="AE1766">
        <v>1</v>
      </c>
      <c r="AF1766">
        <v>1</v>
      </c>
      <c r="AG1766">
        <v>2</v>
      </c>
      <c r="AH1766">
        <v>0</v>
      </c>
      <c r="BA1766">
        <v>4</v>
      </c>
      <c r="BB1766">
        <v>4</v>
      </c>
      <c r="BC1766">
        <v>140</v>
      </c>
      <c r="BD1766">
        <v>40</v>
      </c>
      <c r="BE1766">
        <v>0</v>
      </c>
      <c r="BF1766">
        <v>4</v>
      </c>
      <c r="BG1766">
        <v>65</v>
      </c>
      <c r="BH1766">
        <v>40</v>
      </c>
      <c r="BI1766">
        <v>260</v>
      </c>
      <c r="BJ1766">
        <v>103</v>
      </c>
      <c r="BK1766">
        <v>0</v>
      </c>
      <c r="BL1766">
        <v>83</v>
      </c>
      <c r="BM1766">
        <v>0</v>
      </c>
      <c r="BN1766">
        <v>40</v>
      </c>
      <c r="BO1766">
        <v>10</v>
      </c>
      <c r="BP1766">
        <v>0</v>
      </c>
      <c r="BQ1766" t="s">
        <v>18</v>
      </c>
      <c r="BR1766">
        <v>22</v>
      </c>
      <c r="BS1766">
        <v>15</v>
      </c>
      <c r="BT1766">
        <v>3</v>
      </c>
      <c r="BU1766">
        <v>2202</v>
      </c>
      <c r="BV1766">
        <v>0.106</v>
      </c>
      <c r="BW1766">
        <v>0.106</v>
      </c>
      <c r="BX1766">
        <v>24</v>
      </c>
      <c r="BY1766">
        <v>0</v>
      </c>
      <c r="BZ1766" t="s">
        <v>133</v>
      </c>
      <c r="CB1766">
        <v>6.3</v>
      </c>
      <c r="CC1766">
        <v>1</v>
      </c>
      <c r="CD1766">
        <v>169</v>
      </c>
      <c r="CE1766">
        <v>1</v>
      </c>
      <c r="CF1766">
        <v>1</v>
      </c>
      <c r="CG1766">
        <v>2</v>
      </c>
      <c r="CH1766">
        <v>0</v>
      </c>
    </row>
    <row r="1767" spans="1:86">
      <c r="A1767">
        <v>5</v>
      </c>
      <c r="B1767">
        <v>3</v>
      </c>
      <c r="C1767">
        <v>70</v>
      </c>
      <c r="D1767">
        <v>25</v>
      </c>
      <c r="E1767">
        <v>0</v>
      </c>
      <c r="F1767" s="24">
        <f t="shared" si="137"/>
        <v>25</v>
      </c>
      <c r="G1767">
        <v>85</v>
      </c>
      <c r="H1767" s="24">
        <f t="shared" si="139"/>
        <v>15</v>
      </c>
      <c r="I1767" s="24">
        <f t="shared" si="136"/>
        <v>33</v>
      </c>
      <c r="J1767" s="24">
        <f t="shared" si="138"/>
        <v>175</v>
      </c>
      <c r="K1767" s="24" t="str">
        <f t="shared" si="140"/>
        <v>03</v>
      </c>
      <c r="L1767">
        <v>83</v>
      </c>
      <c r="M1767">
        <v>0</v>
      </c>
      <c r="N1767">
        <v>41</v>
      </c>
      <c r="O1767">
        <v>0</v>
      </c>
      <c r="P1767">
        <v>0</v>
      </c>
      <c r="Q1767" t="s">
        <v>18</v>
      </c>
      <c r="R1767">
        <v>22</v>
      </c>
      <c r="S1767">
        <v>15</v>
      </c>
      <c r="T1767">
        <v>4</v>
      </c>
      <c r="U1767">
        <v>2202</v>
      </c>
      <c r="V1767">
        <v>6.3E-2</v>
      </c>
      <c r="W1767">
        <v>6.6100000000000006E-2</v>
      </c>
      <c r="X1767">
        <v>24</v>
      </c>
      <c r="Y1767">
        <v>0</v>
      </c>
      <c r="Z1767" t="s">
        <v>133</v>
      </c>
      <c r="AB1767">
        <v>4</v>
      </c>
      <c r="AC1767">
        <v>1</v>
      </c>
      <c r="AD1767">
        <v>169</v>
      </c>
      <c r="AE1767">
        <v>1</v>
      </c>
      <c r="AF1767">
        <v>1</v>
      </c>
      <c r="AG1767">
        <v>2</v>
      </c>
      <c r="AH1767">
        <v>0</v>
      </c>
      <c r="BA1767">
        <v>5</v>
      </c>
      <c r="BB1767">
        <v>3</v>
      </c>
      <c r="BC1767">
        <v>70</v>
      </c>
      <c r="BD1767">
        <v>25</v>
      </c>
      <c r="BE1767">
        <v>0</v>
      </c>
      <c r="BF1767">
        <v>2.4</v>
      </c>
      <c r="BG1767">
        <v>85</v>
      </c>
      <c r="BH1767">
        <v>40</v>
      </c>
      <c r="BI1767">
        <v>260</v>
      </c>
      <c r="BJ1767">
        <v>103</v>
      </c>
      <c r="BK1767">
        <v>0</v>
      </c>
      <c r="BL1767">
        <v>83</v>
      </c>
      <c r="BM1767">
        <v>0</v>
      </c>
      <c r="BN1767">
        <v>41</v>
      </c>
      <c r="BO1767">
        <v>0</v>
      </c>
      <c r="BP1767">
        <v>0</v>
      </c>
      <c r="BQ1767" t="s">
        <v>18</v>
      </c>
      <c r="BR1767">
        <v>22</v>
      </c>
      <c r="BS1767">
        <v>15</v>
      </c>
      <c r="BT1767">
        <v>4</v>
      </c>
      <c r="BU1767">
        <v>2202</v>
      </c>
      <c r="BV1767">
        <v>6.3E-2</v>
      </c>
      <c r="BW1767">
        <v>6.6100000000000006E-2</v>
      </c>
      <c r="BX1767">
        <v>24</v>
      </c>
      <c r="BY1767">
        <v>0</v>
      </c>
      <c r="BZ1767" t="s">
        <v>133</v>
      </c>
      <c r="CB1767">
        <v>4</v>
      </c>
      <c r="CC1767">
        <v>1</v>
      </c>
      <c r="CD1767">
        <v>169</v>
      </c>
      <c r="CE1767">
        <v>1</v>
      </c>
      <c r="CF1767">
        <v>1</v>
      </c>
      <c r="CG1767">
        <v>2</v>
      </c>
      <c r="CH1767">
        <v>0</v>
      </c>
    </row>
    <row r="1768" spans="1:86">
      <c r="A1768">
        <v>6</v>
      </c>
      <c r="B1768">
        <v>2</v>
      </c>
      <c r="C1768">
        <v>40</v>
      </c>
      <c r="D1768">
        <v>20</v>
      </c>
      <c r="E1768">
        <v>0</v>
      </c>
      <c r="F1768" s="24">
        <f t="shared" si="137"/>
        <v>20</v>
      </c>
      <c r="G1768">
        <v>85</v>
      </c>
      <c r="H1768" s="24">
        <f t="shared" si="139"/>
        <v>15</v>
      </c>
      <c r="I1768" s="24">
        <f t="shared" si="136"/>
        <v>38</v>
      </c>
      <c r="J1768" s="24">
        <f t="shared" si="138"/>
        <v>175</v>
      </c>
      <c r="K1768" s="24" t="str">
        <f t="shared" si="140"/>
        <v>00</v>
      </c>
      <c r="L1768">
        <v>83</v>
      </c>
      <c r="M1768">
        <v>0</v>
      </c>
      <c r="N1768">
        <v>41</v>
      </c>
      <c r="O1768">
        <v>0</v>
      </c>
      <c r="P1768">
        <v>0</v>
      </c>
      <c r="Q1768" t="s">
        <v>18</v>
      </c>
      <c r="R1768">
        <v>22</v>
      </c>
      <c r="S1768">
        <v>15</v>
      </c>
      <c r="T1768">
        <v>4</v>
      </c>
      <c r="U1768">
        <v>2202</v>
      </c>
      <c r="V1768">
        <v>2.8000000000000001E-2</v>
      </c>
      <c r="W1768">
        <v>3.4700000000000002E-2</v>
      </c>
      <c r="X1768">
        <v>24</v>
      </c>
      <c r="Y1768">
        <v>0</v>
      </c>
      <c r="Z1768" t="s">
        <v>133</v>
      </c>
      <c r="AB1768">
        <v>3.2</v>
      </c>
      <c r="AC1768">
        <v>1</v>
      </c>
      <c r="AD1768">
        <v>169</v>
      </c>
      <c r="AE1768">
        <v>1</v>
      </c>
      <c r="AF1768">
        <v>1</v>
      </c>
      <c r="AG1768">
        <v>2</v>
      </c>
      <c r="AH1768">
        <v>0</v>
      </c>
      <c r="BA1768">
        <v>6</v>
      </c>
      <c r="BB1768">
        <v>2</v>
      </c>
      <c r="BC1768">
        <v>40</v>
      </c>
      <c r="BD1768">
        <v>20</v>
      </c>
      <c r="BE1768">
        <v>0</v>
      </c>
      <c r="BF1768">
        <v>2</v>
      </c>
      <c r="BG1768">
        <v>85</v>
      </c>
      <c r="BH1768">
        <v>40</v>
      </c>
      <c r="BI1768">
        <v>300</v>
      </c>
      <c r="BJ1768">
        <v>103</v>
      </c>
      <c r="BK1768">
        <v>0</v>
      </c>
      <c r="BL1768">
        <v>83</v>
      </c>
      <c r="BM1768">
        <v>0</v>
      </c>
      <c r="BN1768">
        <v>41</v>
      </c>
      <c r="BO1768">
        <v>0</v>
      </c>
      <c r="BP1768">
        <v>0</v>
      </c>
      <c r="BQ1768" t="s">
        <v>18</v>
      </c>
      <c r="BR1768">
        <v>22</v>
      </c>
      <c r="BS1768">
        <v>15</v>
      </c>
      <c r="BT1768">
        <v>4</v>
      </c>
      <c r="BU1768">
        <v>2202</v>
      </c>
      <c r="BV1768">
        <v>2.8000000000000001E-2</v>
      </c>
      <c r="BW1768">
        <v>3.4700000000000002E-2</v>
      </c>
      <c r="BX1768">
        <v>24</v>
      </c>
      <c r="BY1768">
        <v>0</v>
      </c>
      <c r="BZ1768" t="s">
        <v>133</v>
      </c>
      <c r="CB1768">
        <v>3.2</v>
      </c>
      <c r="CC1768">
        <v>1</v>
      </c>
      <c r="CD1768">
        <v>169</v>
      </c>
      <c r="CE1768">
        <v>1</v>
      </c>
      <c r="CF1768">
        <v>1</v>
      </c>
      <c r="CG1768">
        <v>2</v>
      </c>
      <c r="CH1768">
        <v>0</v>
      </c>
    </row>
    <row r="1769" spans="1:86">
      <c r="A1769">
        <v>7</v>
      </c>
      <c r="B1769">
        <v>1</v>
      </c>
      <c r="C1769">
        <v>10</v>
      </c>
      <c r="D1769">
        <v>9</v>
      </c>
      <c r="E1769">
        <v>0</v>
      </c>
      <c r="F1769" s="24">
        <f t="shared" si="137"/>
        <v>15</v>
      </c>
      <c r="G1769">
        <v>95</v>
      </c>
      <c r="H1769" s="24">
        <f t="shared" si="139"/>
        <v>15</v>
      </c>
      <c r="I1769" s="24">
        <f t="shared" si="136"/>
        <v>38</v>
      </c>
      <c r="J1769" s="24">
        <f t="shared" si="138"/>
        <v>175</v>
      </c>
      <c r="K1769" s="24" t="str">
        <f t="shared" si="140"/>
        <v>00</v>
      </c>
      <c r="L1769">
        <v>84</v>
      </c>
      <c r="M1769">
        <v>0</v>
      </c>
      <c r="N1769">
        <v>1</v>
      </c>
      <c r="O1769">
        <v>20</v>
      </c>
      <c r="P1769">
        <v>0</v>
      </c>
      <c r="Q1769" t="s">
        <v>18</v>
      </c>
      <c r="R1769">
        <v>22</v>
      </c>
      <c r="S1769">
        <v>15</v>
      </c>
      <c r="T1769">
        <v>4</v>
      </c>
      <c r="U1769">
        <v>3202</v>
      </c>
      <c r="V1769">
        <v>1.2E-2</v>
      </c>
      <c r="W1769">
        <v>2.1999999999999999E-2</v>
      </c>
      <c r="X1769">
        <v>24</v>
      </c>
      <c r="Y1769">
        <v>0</v>
      </c>
      <c r="Z1769" t="s">
        <v>133</v>
      </c>
      <c r="AB1769">
        <v>2</v>
      </c>
      <c r="AC1769">
        <v>1</v>
      </c>
      <c r="AD1769">
        <v>169</v>
      </c>
      <c r="AE1769">
        <v>1</v>
      </c>
      <c r="AF1769">
        <v>1</v>
      </c>
      <c r="AG1769">
        <v>2</v>
      </c>
      <c r="AH1769">
        <v>0</v>
      </c>
      <c r="BA1769">
        <v>7</v>
      </c>
      <c r="BB1769">
        <v>1</v>
      </c>
      <c r="BC1769">
        <v>10</v>
      </c>
      <c r="BD1769">
        <v>9</v>
      </c>
      <c r="BE1769">
        <v>0</v>
      </c>
      <c r="BF1769">
        <v>1.4</v>
      </c>
      <c r="BG1769">
        <v>95</v>
      </c>
      <c r="BH1769">
        <v>40</v>
      </c>
      <c r="BI1769">
        <v>300</v>
      </c>
      <c r="BJ1769">
        <v>103</v>
      </c>
      <c r="BK1769">
        <v>0</v>
      </c>
      <c r="BL1769">
        <v>84</v>
      </c>
      <c r="BM1769">
        <v>0</v>
      </c>
      <c r="BN1769">
        <v>1</v>
      </c>
      <c r="BO1769">
        <v>20</v>
      </c>
      <c r="BP1769">
        <v>0</v>
      </c>
      <c r="BQ1769" t="s">
        <v>18</v>
      </c>
      <c r="BR1769">
        <v>22</v>
      </c>
      <c r="BS1769">
        <v>15</v>
      </c>
      <c r="BT1769">
        <v>4</v>
      </c>
      <c r="BU1769">
        <v>3202</v>
      </c>
      <c r="BV1769">
        <v>1.2E-2</v>
      </c>
      <c r="BW1769">
        <v>2.1999999999999999E-2</v>
      </c>
      <c r="BX1769">
        <v>24</v>
      </c>
      <c r="BY1769">
        <v>0</v>
      </c>
      <c r="BZ1769" t="s">
        <v>133</v>
      </c>
      <c r="CB1769">
        <v>2</v>
      </c>
      <c r="CC1769">
        <v>1</v>
      </c>
      <c r="CD1769">
        <v>169</v>
      </c>
      <c r="CE1769">
        <v>1</v>
      </c>
      <c r="CF1769">
        <v>1</v>
      </c>
      <c r="CG1769">
        <v>2</v>
      </c>
      <c r="CH1769">
        <v>0</v>
      </c>
    </row>
    <row r="1770" spans="1:86">
      <c r="F1770" s="24" t="str">
        <f t="shared" si="137"/>
        <v/>
      </c>
      <c r="H1770" s="24" t="str">
        <f t="shared" si="139"/>
        <v/>
      </c>
      <c r="J1770" s="24" t="str">
        <f t="shared" si="138"/>
        <v/>
      </c>
      <c r="K1770" s="24" t="str">
        <f t="shared" si="140"/>
        <v/>
      </c>
    </row>
    <row r="1771" spans="1:86">
      <c r="F1771" s="24" t="str">
        <f t="shared" si="137"/>
        <v/>
      </c>
      <c r="H1771" s="24" t="str">
        <f t="shared" si="139"/>
        <v/>
      </c>
      <c r="J1771" s="24" t="str">
        <f t="shared" si="138"/>
        <v/>
      </c>
      <c r="K1771" s="24" t="str">
        <f t="shared" si="140"/>
        <v/>
      </c>
    </row>
    <row r="1772" spans="1:86">
      <c r="A1772">
        <v>2</v>
      </c>
      <c r="B1772">
        <v>5</v>
      </c>
      <c r="C1772">
        <v>300</v>
      </c>
      <c r="D1772">
        <v>55</v>
      </c>
      <c r="E1772">
        <v>0</v>
      </c>
      <c r="F1772" s="24">
        <f t="shared" si="137"/>
        <v>135</v>
      </c>
      <c r="G1772">
        <v>55</v>
      </c>
      <c r="H1772" s="24">
        <f t="shared" si="139"/>
        <v>15</v>
      </c>
      <c r="I1772" s="24">
        <f t="shared" si="136"/>
        <v>33</v>
      </c>
      <c r="J1772" s="24">
        <f t="shared" si="138"/>
        <v>175</v>
      </c>
      <c r="K1772" s="24" t="str">
        <f t="shared" si="140"/>
        <v>03</v>
      </c>
      <c r="L1772">
        <v>83</v>
      </c>
      <c r="M1772">
        <v>0</v>
      </c>
      <c r="N1772">
        <v>0</v>
      </c>
      <c r="O1772">
        <v>1</v>
      </c>
      <c r="P1772">
        <v>0</v>
      </c>
      <c r="Q1772" t="s">
        <v>18</v>
      </c>
      <c r="R1772">
        <v>21</v>
      </c>
      <c r="S1772">
        <v>10</v>
      </c>
      <c r="T1772">
        <v>2</v>
      </c>
      <c r="U1772">
        <v>1302</v>
      </c>
      <c r="V1772">
        <v>0.25</v>
      </c>
      <c r="W1772">
        <v>0.22750000000000001</v>
      </c>
      <c r="X1772">
        <v>24</v>
      </c>
      <c r="Y1772">
        <v>0</v>
      </c>
      <c r="Z1772" t="s">
        <v>133</v>
      </c>
      <c r="AB1772">
        <v>0</v>
      </c>
      <c r="AC1772">
        <v>1</v>
      </c>
      <c r="AD1772">
        <v>169</v>
      </c>
      <c r="AE1772">
        <v>1</v>
      </c>
      <c r="AF1772">
        <v>1</v>
      </c>
      <c r="AG1772">
        <v>3.2</v>
      </c>
      <c r="AH1772">
        <v>0</v>
      </c>
      <c r="BA1772">
        <v>2</v>
      </c>
      <c r="BB1772">
        <v>5</v>
      </c>
      <c r="BC1772">
        <v>300</v>
      </c>
      <c r="BD1772">
        <v>55</v>
      </c>
      <c r="BE1772">
        <v>0</v>
      </c>
      <c r="BF1772">
        <v>13.4</v>
      </c>
      <c r="BG1772">
        <v>55</v>
      </c>
      <c r="BH1772">
        <v>40</v>
      </c>
      <c r="BI1772">
        <v>260</v>
      </c>
      <c r="BJ1772">
        <v>103</v>
      </c>
      <c r="BK1772">
        <v>0</v>
      </c>
      <c r="BL1772">
        <v>83</v>
      </c>
      <c r="BM1772">
        <v>0</v>
      </c>
      <c r="BN1772">
        <v>0</v>
      </c>
      <c r="BO1772">
        <v>1</v>
      </c>
      <c r="BP1772">
        <v>0</v>
      </c>
      <c r="BQ1772" t="s">
        <v>18</v>
      </c>
      <c r="BR1772">
        <v>21</v>
      </c>
      <c r="BS1772">
        <v>10</v>
      </c>
      <c r="BT1772">
        <v>2</v>
      </c>
      <c r="BU1772">
        <v>1302</v>
      </c>
      <c r="BV1772">
        <v>0.25</v>
      </c>
      <c r="BW1772">
        <v>0.22750000000000001</v>
      </c>
      <c r="BX1772">
        <v>24</v>
      </c>
      <c r="BY1772">
        <v>0</v>
      </c>
      <c r="BZ1772" t="s">
        <v>133</v>
      </c>
      <c r="CB1772">
        <v>0</v>
      </c>
      <c r="CC1772">
        <v>1</v>
      </c>
      <c r="CD1772">
        <v>169</v>
      </c>
      <c r="CE1772">
        <v>1</v>
      </c>
      <c r="CF1772">
        <v>1</v>
      </c>
      <c r="CG1772">
        <v>3.2</v>
      </c>
      <c r="CH1772">
        <v>0</v>
      </c>
    </row>
    <row r="1773" spans="1:86">
      <c r="A1773">
        <v>3</v>
      </c>
      <c r="B1773">
        <v>4</v>
      </c>
      <c r="C1773">
        <v>200</v>
      </c>
      <c r="D1773">
        <v>40</v>
      </c>
      <c r="E1773">
        <v>0</v>
      </c>
      <c r="F1773" s="24">
        <f t="shared" si="137"/>
        <v>70</v>
      </c>
      <c r="G1773">
        <v>60</v>
      </c>
      <c r="H1773" s="24">
        <f t="shared" si="139"/>
        <v>15</v>
      </c>
      <c r="I1773" s="24">
        <f t="shared" si="136"/>
        <v>33</v>
      </c>
      <c r="J1773" s="24">
        <f t="shared" si="138"/>
        <v>175</v>
      </c>
      <c r="K1773" s="24" t="str">
        <f t="shared" si="140"/>
        <v>03</v>
      </c>
      <c r="L1773">
        <v>83</v>
      </c>
      <c r="M1773">
        <v>0</v>
      </c>
      <c r="N1773">
        <v>0</v>
      </c>
      <c r="O1773">
        <v>11</v>
      </c>
      <c r="P1773">
        <v>0</v>
      </c>
      <c r="Q1773" t="s">
        <v>18</v>
      </c>
      <c r="R1773">
        <v>22</v>
      </c>
      <c r="S1773">
        <v>15</v>
      </c>
      <c r="T1773">
        <v>2</v>
      </c>
      <c r="U1773">
        <v>2202</v>
      </c>
      <c r="V1773">
        <v>0.156</v>
      </c>
      <c r="W1773">
        <v>0.14979999999999999</v>
      </c>
      <c r="X1773">
        <v>24</v>
      </c>
      <c r="Y1773">
        <v>0</v>
      </c>
      <c r="Z1773" t="s">
        <v>133</v>
      </c>
      <c r="AB1773">
        <v>0</v>
      </c>
      <c r="AC1773">
        <v>1</v>
      </c>
      <c r="AD1773">
        <v>169</v>
      </c>
      <c r="AE1773">
        <v>1</v>
      </c>
      <c r="AF1773">
        <v>1</v>
      </c>
      <c r="AG1773">
        <v>3.2</v>
      </c>
      <c r="AH1773">
        <v>0</v>
      </c>
      <c r="BA1773">
        <v>3</v>
      </c>
      <c r="BB1773">
        <v>4</v>
      </c>
      <c r="BC1773">
        <v>200</v>
      </c>
      <c r="BD1773">
        <v>40</v>
      </c>
      <c r="BE1773">
        <v>0</v>
      </c>
      <c r="BF1773">
        <v>7</v>
      </c>
      <c r="BG1773">
        <v>60</v>
      </c>
      <c r="BH1773">
        <v>40</v>
      </c>
      <c r="BI1773">
        <v>260</v>
      </c>
      <c r="BJ1773">
        <v>103</v>
      </c>
      <c r="BK1773">
        <v>0</v>
      </c>
      <c r="BL1773">
        <v>83</v>
      </c>
      <c r="BM1773">
        <v>0</v>
      </c>
      <c r="BN1773">
        <v>0</v>
      </c>
      <c r="BO1773">
        <v>11</v>
      </c>
      <c r="BP1773">
        <v>0</v>
      </c>
      <c r="BQ1773" t="s">
        <v>18</v>
      </c>
      <c r="BR1773">
        <v>22</v>
      </c>
      <c r="BS1773">
        <v>15</v>
      </c>
      <c r="BT1773">
        <v>2</v>
      </c>
      <c r="BU1773">
        <v>2202</v>
      </c>
      <c r="BV1773">
        <v>0.156</v>
      </c>
      <c r="BW1773">
        <v>0.14979999999999999</v>
      </c>
      <c r="BX1773">
        <v>24</v>
      </c>
      <c r="BY1773">
        <v>0</v>
      </c>
      <c r="BZ1773" t="s">
        <v>133</v>
      </c>
      <c r="CB1773">
        <v>0</v>
      </c>
      <c r="CC1773">
        <v>1</v>
      </c>
      <c r="CD1773">
        <v>169</v>
      </c>
      <c r="CE1773">
        <v>1</v>
      </c>
      <c r="CF1773">
        <v>1</v>
      </c>
      <c r="CG1773">
        <v>3.2</v>
      </c>
      <c r="CH1773">
        <v>0</v>
      </c>
    </row>
    <row r="1774" spans="1:86">
      <c r="A1774">
        <v>4</v>
      </c>
      <c r="B1774">
        <v>3</v>
      </c>
      <c r="C1774">
        <v>140</v>
      </c>
      <c r="D1774">
        <v>40</v>
      </c>
      <c r="E1774">
        <v>0</v>
      </c>
      <c r="F1774" s="24">
        <f t="shared" si="137"/>
        <v>40</v>
      </c>
      <c r="G1774">
        <v>65</v>
      </c>
      <c r="H1774" s="24">
        <f t="shared" si="139"/>
        <v>15</v>
      </c>
      <c r="I1774" s="24">
        <f t="shared" si="136"/>
        <v>33</v>
      </c>
      <c r="J1774" s="24">
        <f t="shared" si="138"/>
        <v>175</v>
      </c>
      <c r="K1774" s="24" t="str">
        <f t="shared" si="140"/>
        <v>03</v>
      </c>
      <c r="L1774">
        <v>83</v>
      </c>
      <c r="M1774">
        <v>0</v>
      </c>
      <c r="N1774">
        <v>40</v>
      </c>
      <c r="O1774">
        <v>10</v>
      </c>
      <c r="P1774">
        <v>0</v>
      </c>
      <c r="Q1774" t="s">
        <v>18</v>
      </c>
      <c r="R1774">
        <v>22</v>
      </c>
      <c r="S1774">
        <v>15</v>
      </c>
      <c r="T1774">
        <v>3</v>
      </c>
      <c r="U1774">
        <v>2202</v>
      </c>
      <c r="V1774">
        <v>0.10100000000000001</v>
      </c>
      <c r="W1774">
        <v>0.10100000000000001</v>
      </c>
      <c r="X1774">
        <v>24</v>
      </c>
      <c r="Y1774">
        <v>0</v>
      </c>
      <c r="Z1774" t="s">
        <v>133</v>
      </c>
      <c r="AB1774">
        <v>6.3</v>
      </c>
      <c r="AC1774">
        <v>1</v>
      </c>
      <c r="AD1774">
        <v>169</v>
      </c>
      <c r="AE1774">
        <v>1</v>
      </c>
      <c r="AF1774">
        <v>1</v>
      </c>
      <c r="AG1774">
        <v>3.2</v>
      </c>
      <c r="AH1774">
        <v>0</v>
      </c>
      <c r="BA1774">
        <v>4</v>
      </c>
      <c r="BB1774">
        <v>3</v>
      </c>
      <c r="BC1774">
        <v>140</v>
      </c>
      <c r="BD1774">
        <v>40</v>
      </c>
      <c r="BE1774">
        <v>0</v>
      </c>
      <c r="BF1774">
        <v>4</v>
      </c>
      <c r="BG1774">
        <v>65</v>
      </c>
      <c r="BH1774">
        <v>40</v>
      </c>
      <c r="BI1774">
        <v>260</v>
      </c>
      <c r="BJ1774">
        <v>103</v>
      </c>
      <c r="BK1774">
        <v>0</v>
      </c>
      <c r="BL1774">
        <v>83</v>
      </c>
      <c r="BM1774">
        <v>0</v>
      </c>
      <c r="BN1774">
        <v>40</v>
      </c>
      <c r="BO1774">
        <v>10</v>
      </c>
      <c r="BP1774">
        <v>0</v>
      </c>
      <c r="BQ1774" t="s">
        <v>18</v>
      </c>
      <c r="BR1774">
        <v>22</v>
      </c>
      <c r="BS1774">
        <v>15</v>
      </c>
      <c r="BT1774">
        <v>3</v>
      </c>
      <c r="BU1774">
        <v>2202</v>
      </c>
      <c r="BV1774">
        <v>0.10100000000000001</v>
      </c>
      <c r="BW1774">
        <v>0.10100000000000001</v>
      </c>
      <c r="BX1774">
        <v>24</v>
      </c>
      <c r="BY1774">
        <v>0</v>
      </c>
      <c r="BZ1774" t="s">
        <v>133</v>
      </c>
      <c r="CB1774">
        <v>6.3</v>
      </c>
      <c r="CC1774">
        <v>1</v>
      </c>
      <c r="CD1774">
        <v>169</v>
      </c>
      <c r="CE1774">
        <v>1</v>
      </c>
      <c r="CF1774">
        <v>1</v>
      </c>
      <c r="CG1774">
        <v>3.2</v>
      </c>
      <c r="CH1774">
        <v>0</v>
      </c>
    </row>
    <row r="1775" spans="1:86">
      <c r="A1775">
        <v>5</v>
      </c>
      <c r="B1775">
        <v>2</v>
      </c>
      <c r="C1775">
        <v>70</v>
      </c>
      <c r="D1775">
        <v>25</v>
      </c>
      <c r="E1775">
        <v>0</v>
      </c>
      <c r="F1775" s="24">
        <f t="shared" si="137"/>
        <v>25</v>
      </c>
      <c r="G1775">
        <v>85</v>
      </c>
      <c r="H1775" s="24">
        <f t="shared" si="139"/>
        <v>15</v>
      </c>
      <c r="I1775" s="24">
        <f t="shared" si="136"/>
        <v>33</v>
      </c>
      <c r="J1775" s="24">
        <f t="shared" si="138"/>
        <v>175</v>
      </c>
      <c r="K1775" s="24" t="str">
        <f t="shared" si="140"/>
        <v>00</v>
      </c>
      <c r="L1775">
        <v>83</v>
      </c>
      <c r="M1775">
        <v>0</v>
      </c>
      <c r="N1775">
        <v>41</v>
      </c>
      <c r="O1775">
        <v>0</v>
      </c>
      <c r="P1775">
        <v>0</v>
      </c>
      <c r="Q1775" t="s">
        <v>18</v>
      </c>
      <c r="R1775">
        <v>22</v>
      </c>
      <c r="S1775">
        <v>15</v>
      </c>
      <c r="T1775">
        <v>4</v>
      </c>
      <c r="U1775">
        <v>2202</v>
      </c>
      <c r="V1775">
        <v>5.8000000000000003E-2</v>
      </c>
      <c r="W1775">
        <v>6.0900000000000003E-2</v>
      </c>
      <c r="X1775">
        <v>24</v>
      </c>
      <c r="Y1775">
        <v>0</v>
      </c>
      <c r="Z1775" t="s">
        <v>133</v>
      </c>
      <c r="AB1775">
        <v>4</v>
      </c>
      <c r="AC1775">
        <v>1</v>
      </c>
      <c r="AD1775">
        <v>169</v>
      </c>
      <c r="AE1775">
        <v>1</v>
      </c>
      <c r="AF1775">
        <v>1</v>
      </c>
      <c r="AG1775">
        <v>3.2</v>
      </c>
      <c r="AH1775">
        <v>0</v>
      </c>
      <c r="BA1775">
        <v>5</v>
      </c>
      <c r="BB1775">
        <v>2</v>
      </c>
      <c r="BC1775">
        <v>70</v>
      </c>
      <c r="BD1775">
        <v>25</v>
      </c>
      <c r="BE1775">
        <v>0</v>
      </c>
      <c r="BF1775">
        <v>2.4</v>
      </c>
      <c r="BG1775">
        <v>85</v>
      </c>
      <c r="BH1775">
        <v>40</v>
      </c>
      <c r="BI1775">
        <v>260</v>
      </c>
      <c r="BJ1775">
        <v>103</v>
      </c>
      <c r="BK1775">
        <v>0</v>
      </c>
      <c r="BL1775">
        <v>83</v>
      </c>
      <c r="BM1775">
        <v>0</v>
      </c>
      <c r="BN1775">
        <v>41</v>
      </c>
      <c r="BO1775">
        <v>0</v>
      </c>
      <c r="BP1775">
        <v>0</v>
      </c>
      <c r="BQ1775" t="s">
        <v>18</v>
      </c>
      <c r="BR1775">
        <v>22</v>
      </c>
      <c r="BS1775">
        <v>15</v>
      </c>
      <c r="BT1775">
        <v>4</v>
      </c>
      <c r="BU1775">
        <v>2202</v>
      </c>
      <c r="BV1775">
        <v>5.8000000000000003E-2</v>
      </c>
      <c r="BW1775">
        <v>6.0900000000000003E-2</v>
      </c>
      <c r="BX1775">
        <v>24</v>
      </c>
      <c r="BY1775">
        <v>0</v>
      </c>
      <c r="BZ1775" t="s">
        <v>133</v>
      </c>
      <c r="CB1775">
        <v>4</v>
      </c>
      <c r="CC1775">
        <v>1</v>
      </c>
      <c r="CD1775">
        <v>169</v>
      </c>
      <c r="CE1775">
        <v>1</v>
      </c>
      <c r="CF1775">
        <v>1</v>
      </c>
      <c r="CG1775">
        <v>3.2</v>
      </c>
      <c r="CH1775">
        <v>0</v>
      </c>
    </row>
    <row r="1776" spans="1:86">
      <c r="A1776">
        <v>6</v>
      </c>
      <c r="B1776">
        <v>1</v>
      </c>
      <c r="C1776">
        <v>40</v>
      </c>
      <c r="D1776">
        <v>20</v>
      </c>
      <c r="E1776">
        <v>0</v>
      </c>
      <c r="F1776" s="24">
        <f t="shared" si="137"/>
        <v>20</v>
      </c>
      <c r="G1776">
        <v>85</v>
      </c>
      <c r="H1776" s="24">
        <f t="shared" si="139"/>
        <v>15</v>
      </c>
      <c r="I1776" s="24">
        <f t="shared" ref="I1776:I1839" si="141">IF(BI1776="","",ROUND(BI1776*10/80,0))</f>
        <v>38</v>
      </c>
      <c r="J1776" s="24">
        <f t="shared" si="138"/>
        <v>175</v>
      </c>
      <c r="K1776" s="24" t="str">
        <f t="shared" si="140"/>
        <v>00</v>
      </c>
      <c r="L1776">
        <v>83</v>
      </c>
      <c r="M1776">
        <v>0</v>
      </c>
      <c r="N1776">
        <v>41</v>
      </c>
      <c r="O1776">
        <v>0</v>
      </c>
      <c r="P1776">
        <v>0</v>
      </c>
      <c r="Q1776" t="s">
        <v>18</v>
      </c>
      <c r="R1776">
        <v>22</v>
      </c>
      <c r="S1776">
        <v>15</v>
      </c>
      <c r="T1776">
        <v>4</v>
      </c>
      <c r="U1776">
        <v>3202</v>
      </c>
      <c r="V1776">
        <v>3.2000000000000001E-2</v>
      </c>
      <c r="W1776">
        <v>2.4E-2</v>
      </c>
      <c r="X1776">
        <v>24</v>
      </c>
      <c r="Y1776">
        <v>0</v>
      </c>
      <c r="Z1776" t="s">
        <v>133</v>
      </c>
      <c r="AB1776">
        <v>3.2</v>
      </c>
      <c r="AC1776">
        <v>1</v>
      </c>
      <c r="AD1776">
        <v>169</v>
      </c>
      <c r="AE1776">
        <v>1</v>
      </c>
      <c r="AF1776">
        <v>1</v>
      </c>
      <c r="AG1776">
        <v>3.2</v>
      </c>
      <c r="AH1776">
        <v>0</v>
      </c>
      <c r="BA1776">
        <v>6</v>
      </c>
      <c r="BB1776">
        <v>1</v>
      </c>
      <c r="BC1776">
        <v>40</v>
      </c>
      <c r="BD1776">
        <v>20</v>
      </c>
      <c r="BE1776">
        <v>0</v>
      </c>
      <c r="BF1776">
        <v>2</v>
      </c>
      <c r="BG1776">
        <v>85</v>
      </c>
      <c r="BH1776">
        <v>40</v>
      </c>
      <c r="BI1776">
        <v>300</v>
      </c>
      <c r="BJ1776">
        <v>103</v>
      </c>
      <c r="BK1776">
        <v>0</v>
      </c>
      <c r="BL1776">
        <v>83</v>
      </c>
      <c r="BM1776">
        <v>0</v>
      </c>
      <c r="BN1776">
        <v>41</v>
      </c>
      <c r="BO1776">
        <v>0</v>
      </c>
      <c r="BP1776">
        <v>0</v>
      </c>
      <c r="BQ1776" t="s">
        <v>18</v>
      </c>
      <c r="BR1776">
        <v>22</v>
      </c>
      <c r="BS1776">
        <v>15</v>
      </c>
      <c r="BT1776">
        <v>4</v>
      </c>
      <c r="BU1776">
        <v>3202</v>
      </c>
      <c r="BV1776">
        <v>3.2000000000000001E-2</v>
      </c>
      <c r="BW1776">
        <v>2.4E-2</v>
      </c>
      <c r="BX1776">
        <v>24</v>
      </c>
      <c r="BY1776">
        <v>0</v>
      </c>
      <c r="BZ1776" t="s">
        <v>133</v>
      </c>
      <c r="CB1776">
        <v>3.2</v>
      </c>
      <c r="CC1776">
        <v>1</v>
      </c>
      <c r="CD1776">
        <v>169</v>
      </c>
      <c r="CE1776">
        <v>1</v>
      </c>
      <c r="CF1776">
        <v>1</v>
      </c>
      <c r="CG1776">
        <v>3.2</v>
      </c>
      <c r="CH1776">
        <v>0</v>
      </c>
    </row>
    <row r="1777" spans="1:86">
      <c r="F1777" s="24" t="str">
        <f t="shared" si="137"/>
        <v/>
      </c>
      <c r="H1777" s="24" t="str">
        <f t="shared" si="139"/>
        <v/>
      </c>
      <c r="J1777" s="24" t="str">
        <f t="shared" si="138"/>
        <v/>
      </c>
      <c r="K1777" s="24" t="str">
        <f t="shared" si="140"/>
        <v/>
      </c>
    </row>
    <row r="1778" spans="1:86">
      <c r="F1778" s="24" t="str">
        <f t="shared" si="137"/>
        <v/>
      </c>
      <c r="H1778" s="24" t="str">
        <f t="shared" si="139"/>
        <v/>
      </c>
      <c r="J1778" s="24" t="str">
        <f t="shared" si="138"/>
        <v/>
      </c>
      <c r="K1778" s="24" t="str">
        <f t="shared" si="140"/>
        <v/>
      </c>
    </row>
    <row r="1779" spans="1:86">
      <c r="A1779">
        <v>2</v>
      </c>
      <c r="B1779">
        <v>4</v>
      </c>
      <c r="C1779">
        <v>300</v>
      </c>
      <c r="D1779">
        <v>55</v>
      </c>
      <c r="E1779">
        <v>0</v>
      </c>
      <c r="F1779" s="24">
        <f t="shared" si="137"/>
        <v>135</v>
      </c>
      <c r="G1779">
        <v>55</v>
      </c>
      <c r="H1779" s="24">
        <f t="shared" si="139"/>
        <v>15</v>
      </c>
      <c r="I1779" s="24">
        <f t="shared" si="141"/>
        <v>33</v>
      </c>
      <c r="J1779" s="24">
        <f t="shared" si="138"/>
        <v>175</v>
      </c>
      <c r="K1779" s="24" t="str">
        <f t="shared" si="140"/>
        <v>03</v>
      </c>
      <c r="L1779">
        <v>83</v>
      </c>
      <c r="M1779">
        <v>0</v>
      </c>
      <c r="N1779">
        <v>0</v>
      </c>
      <c r="O1779">
        <v>1</v>
      </c>
      <c r="P1779">
        <v>0</v>
      </c>
      <c r="Q1779" t="s">
        <v>18</v>
      </c>
      <c r="R1779">
        <v>21</v>
      </c>
      <c r="S1779">
        <v>10</v>
      </c>
      <c r="T1779">
        <v>2</v>
      </c>
      <c r="U1779">
        <v>1302</v>
      </c>
      <c r="V1779">
        <v>0.23599999999999999</v>
      </c>
      <c r="W1779">
        <v>0.21479999999999999</v>
      </c>
      <c r="X1779">
        <v>24</v>
      </c>
      <c r="Y1779">
        <v>0</v>
      </c>
      <c r="Z1779" t="s">
        <v>133</v>
      </c>
      <c r="AB1779">
        <v>0</v>
      </c>
      <c r="AC1779">
        <v>1</v>
      </c>
      <c r="AD1779">
        <v>169</v>
      </c>
      <c r="AE1779">
        <v>1</v>
      </c>
      <c r="AF1779">
        <v>1</v>
      </c>
      <c r="AG1779">
        <v>4</v>
      </c>
      <c r="AH1779">
        <v>0</v>
      </c>
      <c r="BA1779">
        <v>2</v>
      </c>
      <c r="BB1779">
        <v>4</v>
      </c>
      <c r="BC1779">
        <v>300</v>
      </c>
      <c r="BD1779">
        <v>55</v>
      </c>
      <c r="BE1779">
        <v>0</v>
      </c>
      <c r="BF1779">
        <v>13.4</v>
      </c>
      <c r="BG1779">
        <v>55</v>
      </c>
      <c r="BH1779">
        <v>40</v>
      </c>
      <c r="BI1779">
        <v>260</v>
      </c>
      <c r="BJ1779">
        <v>103</v>
      </c>
      <c r="BK1779">
        <v>0</v>
      </c>
      <c r="BL1779">
        <v>83</v>
      </c>
      <c r="BM1779">
        <v>0</v>
      </c>
      <c r="BN1779">
        <v>0</v>
      </c>
      <c r="BO1779">
        <v>1</v>
      </c>
      <c r="BP1779">
        <v>0</v>
      </c>
      <c r="BQ1779" t="s">
        <v>18</v>
      </c>
      <c r="BR1779">
        <v>21</v>
      </c>
      <c r="BS1779">
        <v>10</v>
      </c>
      <c r="BT1779">
        <v>2</v>
      </c>
      <c r="BU1779">
        <v>1302</v>
      </c>
      <c r="BV1779">
        <v>0.23599999999999999</v>
      </c>
      <c r="BW1779">
        <v>0.21479999999999999</v>
      </c>
      <c r="BX1779">
        <v>24</v>
      </c>
      <c r="BY1779">
        <v>0</v>
      </c>
      <c r="BZ1779" t="s">
        <v>133</v>
      </c>
      <c r="CB1779">
        <v>0</v>
      </c>
      <c r="CC1779">
        <v>1</v>
      </c>
      <c r="CD1779">
        <v>169</v>
      </c>
      <c r="CE1779">
        <v>1</v>
      </c>
      <c r="CF1779">
        <v>1</v>
      </c>
      <c r="CG1779">
        <v>4</v>
      </c>
      <c r="CH1779">
        <v>0</v>
      </c>
    </row>
    <row r="1780" spans="1:86">
      <c r="A1780">
        <v>3</v>
      </c>
      <c r="B1780">
        <v>3</v>
      </c>
      <c r="C1780">
        <v>200</v>
      </c>
      <c r="D1780">
        <v>40</v>
      </c>
      <c r="E1780">
        <v>0</v>
      </c>
      <c r="F1780" s="24">
        <f t="shared" si="137"/>
        <v>70</v>
      </c>
      <c r="G1780">
        <v>60</v>
      </c>
      <c r="H1780" s="24">
        <f t="shared" si="139"/>
        <v>15</v>
      </c>
      <c r="I1780" s="24">
        <f t="shared" si="141"/>
        <v>33</v>
      </c>
      <c r="J1780" s="24">
        <f t="shared" si="138"/>
        <v>175</v>
      </c>
      <c r="K1780" s="24" t="str">
        <f t="shared" si="140"/>
        <v>03</v>
      </c>
      <c r="L1780">
        <v>83</v>
      </c>
      <c r="M1780">
        <v>0</v>
      </c>
      <c r="N1780">
        <v>0</v>
      </c>
      <c r="O1780">
        <v>11</v>
      </c>
      <c r="P1780">
        <v>0</v>
      </c>
      <c r="Q1780" t="s">
        <v>18</v>
      </c>
      <c r="R1780">
        <v>22</v>
      </c>
      <c r="S1780">
        <v>15</v>
      </c>
      <c r="T1780">
        <v>2</v>
      </c>
      <c r="U1780">
        <v>2202</v>
      </c>
      <c r="V1780">
        <v>0.14199999999999999</v>
      </c>
      <c r="W1780">
        <v>0.1363</v>
      </c>
      <c r="X1780">
        <v>24</v>
      </c>
      <c r="Y1780">
        <v>0</v>
      </c>
      <c r="Z1780" t="s">
        <v>133</v>
      </c>
      <c r="AB1780">
        <v>0</v>
      </c>
      <c r="AC1780">
        <v>1</v>
      </c>
      <c r="AD1780">
        <v>169</v>
      </c>
      <c r="AE1780">
        <v>1</v>
      </c>
      <c r="AF1780">
        <v>1</v>
      </c>
      <c r="AG1780">
        <v>4</v>
      </c>
      <c r="AH1780">
        <v>0</v>
      </c>
      <c r="BA1780">
        <v>3</v>
      </c>
      <c r="BB1780">
        <v>3</v>
      </c>
      <c r="BC1780">
        <v>200</v>
      </c>
      <c r="BD1780">
        <v>40</v>
      </c>
      <c r="BE1780">
        <v>0</v>
      </c>
      <c r="BF1780">
        <v>7</v>
      </c>
      <c r="BG1780">
        <v>60</v>
      </c>
      <c r="BH1780">
        <v>40</v>
      </c>
      <c r="BI1780">
        <v>260</v>
      </c>
      <c r="BJ1780">
        <v>103</v>
      </c>
      <c r="BK1780">
        <v>0</v>
      </c>
      <c r="BL1780">
        <v>83</v>
      </c>
      <c r="BM1780">
        <v>0</v>
      </c>
      <c r="BN1780">
        <v>0</v>
      </c>
      <c r="BO1780">
        <v>11</v>
      </c>
      <c r="BP1780">
        <v>0</v>
      </c>
      <c r="BQ1780" t="s">
        <v>18</v>
      </c>
      <c r="BR1780">
        <v>22</v>
      </c>
      <c r="BS1780">
        <v>15</v>
      </c>
      <c r="BT1780">
        <v>2</v>
      </c>
      <c r="BU1780">
        <v>2202</v>
      </c>
      <c r="BV1780">
        <v>0.14199999999999999</v>
      </c>
      <c r="BW1780">
        <v>0.1363</v>
      </c>
      <c r="BX1780">
        <v>24</v>
      </c>
      <c r="BY1780">
        <v>0</v>
      </c>
      <c r="BZ1780" t="s">
        <v>133</v>
      </c>
      <c r="CB1780">
        <v>0</v>
      </c>
      <c r="CC1780">
        <v>1</v>
      </c>
      <c r="CD1780">
        <v>169</v>
      </c>
      <c r="CE1780">
        <v>1</v>
      </c>
      <c r="CF1780">
        <v>1</v>
      </c>
      <c r="CG1780">
        <v>4</v>
      </c>
      <c r="CH1780">
        <v>0</v>
      </c>
    </row>
    <row r="1781" spans="1:86">
      <c r="A1781">
        <v>4</v>
      </c>
      <c r="B1781">
        <v>2</v>
      </c>
      <c r="C1781">
        <v>140</v>
      </c>
      <c r="D1781">
        <v>40</v>
      </c>
      <c r="E1781">
        <v>0</v>
      </c>
      <c r="F1781" s="24">
        <f t="shared" si="137"/>
        <v>40</v>
      </c>
      <c r="G1781">
        <v>65</v>
      </c>
      <c r="H1781" s="24">
        <f t="shared" si="139"/>
        <v>15</v>
      </c>
      <c r="I1781" s="24">
        <f t="shared" si="141"/>
        <v>33</v>
      </c>
      <c r="J1781" s="24">
        <f t="shared" si="138"/>
        <v>175</v>
      </c>
      <c r="K1781" s="24" t="str">
        <f t="shared" si="140"/>
        <v>03</v>
      </c>
      <c r="L1781">
        <v>83</v>
      </c>
      <c r="M1781">
        <v>0</v>
      </c>
      <c r="N1781">
        <v>40</v>
      </c>
      <c r="O1781">
        <v>10</v>
      </c>
      <c r="P1781">
        <v>0</v>
      </c>
      <c r="Q1781" t="s">
        <v>18</v>
      </c>
      <c r="R1781">
        <v>22</v>
      </c>
      <c r="S1781">
        <v>15</v>
      </c>
      <c r="T1781">
        <v>3</v>
      </c>
      <c r="U1781">
        <v>2202</v>
      </c>
      <c r="V1781">
        <v>8.6999999999999994E-2</v>
      </c>
      <c r="W1781">
        <v>8.6999999999999994E-2</v>
      </c>
      <c r="X1781">
        <v>24</v>
      </c>
      <c r="Y1781">
        <v>0</v>
      </c>
      <c r="Z1781" t="s">
        <v>133</v>
      </c>
      <c r="AB1781">
        <v>6.3</v>
      </c>
      <c r="AC1781">
        <v>1</v>
      </c>
      <c r="AD1781">
        <v>169</v>
      </c>
      <c r="AE1781">
        <v>1</v>
      </c>
      <c r="AF1781">
        <v>1</v>
      </c>
      <c r="AG1781">
        <v>4</v>
      </c>
      <c r="AH1781">
        <v>0</v>
      </c>
      <c r="BA1781">
        <v>4</v>
      </c>
      <c r="BB1781">
        <v>2</v>
      </c>
      <c r="BC1781">
        <v>140</v>
      </c>
      <c r="BD1781">
        <v>40</v>
      </c>
      <c r="BE1781">
        <v>0</v>
      </c>
      <c r="BF1781">
        <v>4</v>
      </c>
      <c r="BG1781">
        <v>65</v>
      </c>
      <c r="BH1781">
        <v>40</v>
      </c>
      <c r="BI1781">
        <v>260</v>
      </c>
      <c r="BJ1781">
        <v>103</v>
      </c>
      <c r="BK1781">
        <v>0</v>
      </c>
      <c r="BL1781">
        <v>83</v>
      </c>
      <c r="BM1781">
        <v>0</v>
      </c>
      <c r="BN1781">
        <v>40</v>
      </c>
      <c r="BO1781">
        <v>10</v>
      </c>
      <c r="BP1781">
        <v>0</v>
      </c>
      <c r="BQ1781" t="s">
        <v>18</v>
      </c>
      <c r="BR1781">
        <v>22</v>
      </c>
      <c r="BS1781">
        <v>15</v>
      </c>
      <c r="BT1781">
        <v>3</v>
      </c>
      <c r="BU1781">
        <v>2202</v>
      </c>
      <c r="BV1781">
        <v>8.6999999999999994E-2</v>
      </c>
      <c r="BW1781">
        <v>8.6999999999999994E-2</v>
      </c>
      <c r="BX1781">
        <v>24</v>
      </c>
      <c r="BY1781">
        <v>0</v>
      </c>
      <c r="BZ1781" t="s">
        <v>133</v>
      </c>
      <c r="CB1781">
        <v>6.3</v>
      </c>
      <c r="CC1781">
        <v>1</v>
      </c>
      <c r="CD1781">
        <v>169</v>
      </c>
      <c r="CE1781">
        <v>1</v>
      </c>
      <c r="CF1781">
        <v>1</v>
      </c>
      <c r="CG1781">
        <v>4</v>
      </c>
      <c r="CH1781">
        <v>0</v>
      </c>
    </row>
    <row r="1782" spans="1:86">
      <c r="A1782">
        <v>5</v>
      </c>
      <c r="B1782">
        <v>1</v>
      </c>
      <c r="C1782">
        <v>90</v>
      </c>
      <c r="D1782">
        <v>30</v>
      </c>
      <c r="E1782">
        <v>0</v>
      </c>
      <c r="F1782" s="24">
        <f t="shared" si="137"/>
        <v>25</v>
      </c>
      <c r="G1782">
        <v>85</v>
      </c>
      <c r="H1782" s="24">
        <f t="shared" si="139"/>
        <v>15</v>
      </c>
      <c r="I1782" s="24">
        <f t="shared" si="141"/>
        <v>38</v>
      </c>
      <c r="J1782" s="24">
        <f t="shared" si="138"/>
        <v>175</v>
      </c>
      <c r="K1782" s="24" t="str">
        <f t="shared" si="140"/>
        <v>00</v>
      </c>
      <c r="L1782">
        <v>83</v>
      </c>
      <c r="M1782">
        <v>0</v>
      </c>
      <c r="N1782">
        <v>41</v>
      </c>
      <c r="O1782">
        <v>0</v>
      </c>
      <c r="P1782">
        <v>0</v>
      </c>
      <c r="Q1782" t="s">
        <v>18</v>
      </c>
      <c r="R1782">
        <v>22</v>
      </c>
      <c r="S1782">
        <v>15</v>
      </c>
      <c r="T1782">
        <v>3</v>
      </c>
      <c r="U1782">
        <v>3202</v>
      </c>
      <c r="V1782">
        <v>4.3999999999999997E-2</v>
      </c>
      <c r="W1782">
        <v>0.05</v>
      </c>
      <c r="X1782">
        <v>24</v>
      </c>
      <c r="Y1782">
        <v>0</v>
      </c>
      <c r="Z1782" t="s">
        <v>133</v>
      </c>
      <c r="AB1782">
        <v>4</v>
      </c>
      <c r="AC1782">
        <v>1</v>
      </c>
      <c r="AD1782">
        <v>169</v>
      </c>
      <c r="AE1782">
        <v>1</v>
      </c>
      <c r="AF1782">
        <v>1</v>
      </c>
      <c r="AG1782">
        <v>4</v>
      </c>
      <c r="AH1782">
        <v>0</v>
      </c>
      <c r="BA1782">
        <v>5</v>
      </c>
      <c r="BB1782">
        <v>1</v>
      </c>
      <c r="BC1782">
        <v>90</v>
      </c>
      <c r="BD1782">
        <v>30</v>
      </c>
      <c r="BE1782">
        <v>0</v>
      </c>
      <c r="BF1782">
        <v>2.4</v>
      </c>
      <c r="BG1782">
        <v>85</v>
      </c>
      <c r="BH1782">
        <v>40</v>
      </c>
      <c r="BI1782">
        <v>300</v>
      </c>
      <c r="BJ1782">
        <v>103</v>
      </c>
      <c r="BK1782">
        <v>0</v>
      </c>
      <c r="BL1782">
        <v>83</v>
      </c>
      <c r="BM1782">
        <v>0</v>
      </c>
      <c r="BN1782">
        <v>41</v>
      </c>
      <c r="BO1782">
        <v>0</v>
      </c>
      <c r="BP1782">
        <v>0</v>
      </c>
      <c r="BQ1782" t="s">
        <v>18</v>
      </c>
      <c r="BR1782">
        <v>22</v>
      </c>
      <c r="BS1782">
        <v>15</v>
      </c>
      <c r="BT1782">
        <v>3</v>
      </c>
      <c r="BU1782">
        <v>3202</v>
      </c>
      <c r="BV1782">
        <v>4.3999999999999997E-2</v>
      </c>
      <c r="BW1782">
        <v>0.05</v>
      </c>
      <c r="BX1782">
        <v>24</v>
      </c>
      <c r="BY1782">
        <v>0</v>
      </c>
      <c r="BZ1782" t="s">
        <v>133</v>
      </c>
      <c r="CB1782">
        <v>4</v>
      </c>
      <c r="CC1782">
        <v>1</v>
      </c>
      <c r="CD1782">
        <v>169</v>
      </c>
      <c r="CE1782">
        <v>1</v>
      </c>
      <c r="CF1782">
        <v>1</v>
      </c>
      <c r="CG1782">
        <v>4</v>
      </c>
      <c r="CH1782">
        <v>0</v>
      </c>
    </row>
    <row r="1783" spans="1:86">
      <c r="F1783" s="24" t="str">
        <f t="shared" si="137"/>
        <v/>
      </c>
      <c r="H1783" s="24" t="str">
        <f t="shared" si="139"/>
        <v/>
      </c>
      <c r="J1783" s="24" t="str">
        <f t="shared" si="138"/>
        <v/>
      </c>
      <c r="K1783" s="24" t="str">
        <f t="shared" si="140"/>
        <v/>
      </c>
    </row>
    <row r="1784" spans="1:86">
      <c r="F1784" s="24" t="str">
        <f t="shared" si="137"/>
        <v/>
      </c>
      <c r="H1784" s="24" t="str">
        <f t="shared" si="139"/>
        <v/>
      </c>
      <c r="J1784" s="24" t="str">
        <f t="shared" si="138"/>
        <v/>
      </c>
      <c r="K1784" s="24" t="str">
        <f t="shared" si="140"/>
        <v/>
      </c>
    </row>
    <row r="1785" spans="1:86">
      <c r="A1785">
        <v>2</v>
      </c>
      <c r="B1785">
        <v>3</v>
      </c>
      <c r="C1785">
        <v>300</v>
      </c>
      <c r="D1785">
        <v>55</v>
      </c>
      <c r="E1785">
        <v>0</v>
      </c>
      <c r="F1785" s="24">
        <f t="shared" si="137"/>
        <v>135</v>
      </c>
      <c r="G1785">
        <v>55</v>
      </c>
      <c r="H1785" s="24">
        <f t="shared" si="139"/>
        <v>15</v>
      </c>
      <c r="I1785" s="24">
        <f t="shared" si="141"/>
        <v>33</v>
      </c>
      <c r="J1785" s="24">
        <f t="shared" si="138"/>
        <v>175</v>
      </c>
      <c r="K1785" s="24" t="str">
        <f t="shared" si="140"/>
        <v>03</v>
      </c>
      <c r="L1785">
        <v>83</v>
      </c>
      <c r="M1785">
        <v>0</v>
      </c>
      <c r="N1785">
        <v>0</v>
      </c>
      <c r="O1785">
        <v>1</v>
      </c>
      <c r="P1785">
        <v>0</v>
      </c>
      <c r="Q1785" t="s">
        <v>18</v>
      </c>
      <c r="R1785">
        <v>21</v>
      </c>
      <c r="S1785">
        <v>10</v>
      </c>
      <c r="T1785">
        <v>2</v>
      </c>
      <c r="U1785">
        <v>1302</v>
      </c>
      <c r="V1785">
        <v>0.22800000000000001</v>
      </c>
      <c r="W1785">
        <v>0.20749999999999999</v>
      </c>
      <c r="X1785">
        <v>24</v>
      </c>
      <c r="Y1785">
        <v>0</v>
      </c>
      <c r="Z1785" t="s">
        <v>133</v>
      </c>
      <c r="AB1785">
        <v>0</v>
      </c>
      <c r="AC1785">
        <v>1</v>
      </c>
      <c r="AD1785">
        <v>169</v>
      </c>
      <c r="AE1785">
        <v>1</v>
      </c>
      <c r="AF1785">
        <v>1</v>
      </c>
      <c r="AG1785">
        <v>6.3</v>
      </c>
      <c r="AH1785">
        <v>0</v>
      </c>
      <c r="BA1785">
        <v>2</v>
      </c>
      <c r="BB1785">
        <v>3</v>
      </c>
      <c r="BC1785">
        <v>300</v>
      </c>
      <c r="BD1785">
        <v>55</v>
      </c>
      <c r="BE1785">
        <v>0</v>
      </c>
      <c r="BF1785">
        <v>13.4</v>
      </c>
      <c r="BG1785">
        <v>55</v>
      </c>
      <c r="BH1785">
        <v>40</v>
      </c>
      <c r="BI1785">
        <v>260</v>
      </c>
      <c r="BJ1785">
        <v>103</v>
      </c>
      <c r="BK1785">
        <v>0</v>
      </c>
      <c r="BL1785">
        <v>83</v>
      </c>
      <c r="BM1785">
        <v>0</v>
      </c>
      <c r="BN1785">
        <v>0</v>
      </c>
      <c r="BO1785">
        <v>1</v>
      </c>
      <c r="BP1785">
        <v>0</v>
      </c>
      <c r="BQ1785" t="s">
        <v>18</v>
      </c>
      <c r="BR1785">
        <v>21</v>
      </c>
      <c r="BS1785">
        <v>10</v>
      </c>
      <c r="BT1785">
        <v>2</v>
      </c>
      <c r="BU1785">
        <v>1302</v>
      </c>
      <c r="BV1785">
        <v>0.22800000000000001</v>
      </c>
      <c r="BW1785">
        <v>0.20749999999999999</v>
      </c>
      <c r="BX1785">
        <v>24</v>
      </c>
      <c r="BY1785">
        <v>0</v>
      </c>
      <c r="BZ1785" t="s">
        <v>133</v>
      </c>
      <c r="CB1785">
        <v>0</v>
      </c>
      <c r="CC1785">
        <v>1</v>
      </c>
      <c r="CD1785">
        <v>169</v>
      </c>
      <c r="CE1785">
        <v>1</v>
      </c>
      <c r="CF1785">
        <v>1</v>
      </c>
      <c r="CG1785">
        <v>6.3</v>
      </c>
      <c r="CH1785">
        <v>0</v>
      </c>
    </row>
    <row r="1786" spans="1:86">
      <c r="A1786">
        <v>3</v>
      </c>
      <c r="B1786">
        <v>2</v>
      </c>
      <c r="C1786">
        <v>200</v>
      </c>
      <c r="D1786">
        <v>40</v>
      </c>
      <c r="E1786">
        <v>0</v>
      </c>
      <c r="F1786" s="24">
        <f t="shared" si="137"/>
        <v>70</v>
      </c>
      <c r="G1786">
        <v>60</v>
      </c>
      <c r="H1786" s="24">
        <f t="shared" si="139"/>
        <v>15</v>
      </c>
      <c r="I1786" s="24">
        <f t="shared" si="141"/>
        <v>33</v>
      </c>
      <c r="J1786" s="24">
        <f t="shared" si="138"/>
        <v>175</v>
      </c>
      <c r="K1786" s="24" t="str">
        <f t="shared" si="140"/>
        <v>03</v>
      </c>
      <c r="L1786">
        <v>83</v>
      </c>
      <c r="M1786">
        <v>0</v>
      </c>
      <c r="N1786">
        <v>0</v>
      </c>
      <c r="O1786">
        <v>11</v>
      </c>
      <c r="P1786">
        <v>0</v>
      </c>
      <c r="Q1786" t="s">
        <v>18</v>
      </c>
      <c r="R1786">
        <v>22</v>
      </c>
      <c r="S1786">
        <v>15</v>
      </c>
      <c r="T1786">
        <v>2</v>
      </c>
      <c r="U1786">
        <v>2202</v>
      </c>
      <c r="V1786">
        <v>0.13400000000000001</v>
      </c>
      <c r="W1786">
        <v>0.12859999999999999</v>
      </c>
      <c r="X1786">
        <v>24</v>
      </c>
      <c r="Y1786">
        <v>0</v>
      </c>
      <c r="Z1786" t="s">
        <v>133</v>
      </c>
      <c r="AB1786">
        <v>0</v>
      </c>
      <c r="AC1786">
        <v>1</v>
      </c>
      <c r="AD1786">
        <v>169</v>
      </c>
      <c r="AE1786">
        <v>1</v>
      </c>
      <c r="AF1786">
        <v>1</v>
      </c>
      <c r="AG1786">
        <v>6.3</v>
      </c>
      <c r="AH1786">
        <v>0</v>
      </c>
      <c r="BA1786">
        <v>3</v>
      </c>
      <c r="BB1786">
        <v>2</v>
      </c>
      <c r="BC1786">
        <v>200</v>
      </c>
      <c r="BD1786">
        <v>40</v>
      </c>
      <c r="BE1786">
        <v>0</v>
      </c>
      <c r="BF1786">
        <v>7</v>
      </c>
      <c r="BG1786">
        <v>60</v>
      </c>
      <c r="BH1786">
        <v>40</v>
      </c>
      <c r="BI1786">
        <v>260</v>
      </c>
      <c r="BJ1786">
        <v>103</v>
      </c>
      <c r="BK1786">
        <v>0</v>
      </c>
      <c r="BL1786">
        <v>83</v>
      </c>
      <c r="BM1786">
        <v>0</v>
      </c>
      <c r="BN1786">
        <v>0</v>
      </c>
      <c r="BO1786">
        <v>11</v>
      </c>
      <c r="BP1786">
        <v>0</v>
      </c>
      <c r="BQ1786" t="s">
        <v>18</v>
      </c>
      <c r="BR1786">
        <v>22</v>
      </c>
      <c r="BS1786">
        <v>15</v>
      </c>
      <c r="BT1786">
        <v>2</v>
      </c>
      <c r="BU1786">
        <v>2202</v>
      </c>
      <c r="BV1786">
        <v>0.13400000000000001</v>
      </c>
      <c r="BW1786">
        <v>0.12859999999999999</v>
      </c>
      <c r="BX1786">
        <v>24</v>
      </c>
      <c r="BY1786">
        <v>0</v>
      </c>
      <c r="BZ1786" t="s">
        <v>133</v>
      </c>
      <c r="CB1786">
        <v>0</v>
      </c>
      <c r="CC1786">
        <v>1</v>
      </c>
      <c r="CD1786">
        <v>169</v>
      </c>
      <c r="CE1786">
        <v>1</v>
      </c>
      <c r="CF1786">
        <v>1</v>
      </c>
      <c r="CG1786">
        <v>6.3</v>
      </c>
      <c r="CH1786">
        <v>0</v>
      </c>
    </row>
    <row r="1787" spans="1:86">
      <c r="A1787">
        <v>4</v>
      </c>
      <c r="B1787">
        <v>1</v>
      </c>
      <c r="C1787">
        <v>160</v>
      </c>
      <c r="D1787">
        <v>40</v>
      </c>
      <c r="E1787">
        <v>0</v>
      </c>
      <c r="F1787" s="24">
        <f t="shared" si="137"/>
        <v>40</v>
      </c>
      <c r="G1787">
        <v>65</v>
      </c>
      <c r="H1787" s="24">
        <f t="shared" si="139"/>
        <v>15</v>
      </c>
      <c r="I1787" s="24">
        <f t="shared" si="141"/>
        <v>38</v>
      </c>
      <c r="J1787" s="24">
        <f t="shared" si="138"/>
        <v>175</v>
      </c>
      <c r="K1787" s="24" t="str">
        <f t="shared" si="140"/>
        <v>03</v>
      </c>
      <c r="L1787">
        <v>83</v>
      </c>
      <c r="M1787">
        <v>0</v>
      </c>
      <c r="N1787">
        <v>40</v>
      </c>
      <c r="O1787">
        <v>10</v>
      </c>
      <c r="P1787">
        <v>0</v>
      </c>
      <c r="Q1787" t="s">
        <v>18</v>
      </c>
      <c r="R1787">
        <v>22</v>
      </c>
      <c r="S1787">
        <v>18</v>
      </c>
      <c r="T1787">
        <v>2</v>
      </c>
      <c r="U1787">
        <v>2202</v>
      </c>
      <c r="V1787">
        <v>8.8999999999999996E-2</v>
      </c>
      <c r="W1787">
        <v>8.8999999999999996E-2</v>
      </c>
      <c r="X1787">
        <v>24</v>
      </c>
      <c r="Y1787">
        <v>0</v>
      </c>
      <c r="Z1787" t="s">
        <v>133</v>
      </c>
      <c r="AB1787">
        <v>6.3</v>
      </c>
      <c r="AC1787">
        <v>1</v>
      </c>
      <c r="AD1787">
        <v>169</v>
      </c>
      <c r="AE1787">
        <v>1</v>
      </c>
      <c r="AF1787">
        <v>1</v>
      </c>
      <c r="AG1787">
        <v>6.3</v>
      </c>
      <c r="AH1787">
        <v>0</v>
      </c>
      <c r="BA1787">
        <v>4</v>
      </c>
      <c r="BB1787">
        <v>1</v>
      </c>
      <c r="BC1787">
        <v>160</v>
      </c>
      <c r="BD1787">
        <v>40</v>
      </c>
      <c r="BE1787">
        <v>0</v>
      </c>
      <c r="BF1787">
        <v>4</v>
      </c>
      <c r="BG1787">
        <v>65</v>
      </c>
      <c r="BH1787">
        <v>40</v>
      </c>
      <c r="BI1787">
        <v>300</v>
      </c>
      <c r="BJ1787">
        <v>103</v>
      </c>
      <c r="BK1787">
        <v>0</v>
      </c>
      <c r="BL1787">
        <v>83</v>
      </c>
      <c r="BM1787">
        <v>0</v>
      </c>
      <c r="BN1787">
        <v>40</v>
      </c>
      <c r="BO1787">
        <v>10</v>
      </c>
      <c r="BP1787">
        <v>0</v>
      </c>
      <c r="BQ1787" t="s">
        <v>18</v>
      </c>
      <c r="BR1787">
        <v>22</v>
      </c>
      <c r="BS1787">
        <v>18</v>
      </c>
      <c r="BT1787">
        <v>2</v>
      </c>
      <c r="BU1787">
        <v>2202</v>
      </c>
      <c r="BV1787">
        <v>8.8999999999999996E-2</v>
      </c>
      <c r="BW1787">
        <v>8.8999999999999996E-2</v>
      </c>
      <c r="BX1787">
        <v>24</v>
      </c>
      <c r="BY1787">
        <v>0</v>
      </c>
      <c r="BZ1787" t="s">
        <v>133</v>
      </c>
      <c r="CB1787">
        <v>6.3</v>
      </c>
      <c r="CC1787">
        <v>1</v>
      </c>
      <c r="CD1787">
        <v>169</v>
      </c>
      <c r="CE1787">
        <v>1</v>
      </c>
      <c r="CF1787">
        <v>1</v>
      </c>
      <c r="CG1787">
        <v>6.3</v>
      </c>
      <c r="CH1787">
        <v>0</v>
      </c>
    </row>
    <row r="1788" spans="1:86">
      <c r="F1788" s="24" t="str">
        <f t="shared" si="137"/>
        <v/>
      </c>
      <c r="H1788" s="24" t="str">
        <f t="shared" si="139"/>
        <v/>
      </c>
      <c r="I1788" s="24" t="str">
        <f t="shared" si="141"/>
        <v/>
      </c>
      <c r="J1788" s="24" t="str">
        <f t="shared" si="138"/>
        <v/>
      </c>
      <c r="K1788" s="24" t="str">
        <f t="shared" si="140"/>
        <v/>
      </c>
    </row>
    <row r="1789" spans="1:86" s="51" customFormat="1">
      <c r="A1789" s="51" t="s">
        <v>174</v>
      </c>
      <c r="F1789" s="24" t="str">
        <f t="shared" si="137"/>
        <v/>
      </c>
      <c r="H1789" s="24" t="str">
        <f t="shared" si="139"/>
        <v/>
      </c>
      <c r="I1789" s="24" t="str">
        <f t="shared" si="141"/>
        <v/>
      </c>
      <c r="J1789" s="24" t="str">
        <f t="shared" si="138"/>
        <v/>
      </c>
      <c r="K1789" s="24" t="str">
        <f t="shared" si="140"/>
        <v/>
      </c>
    </row>
    <row r="1790" spans="1:86">
      <c r="F1790" s="24" t="str">
        <f t="shared" si="137"/>
        <v/>
      </c>
      <c r="H1790" s="24" t="str">
        <f t="shared" si="139"/>
        <v/>
      </c>
      <c r="I1790" s="24" t="str">
        <f t="shared" si="141"/>
        <v/>
      </c>
      <c r="J1790" s="24" t="str">
        <f t="shared" si="138"/>
        <v/>
      </c>
      <c r="K1790" s="24" t="str">
        <f t="shared" si="140"/>
        <v/>
      </c>
    </row>
    <row r="1791" spans="1:86">
      <c r="A1791">
        <v>1</v>
      </c>
      <c r="B1791">
        <v>7</v>
      </c>
      <c r="C1791">
        <v>75</v>
      </c>
      <c r="D1791">
        <v>19</v>
      </c>
      <c r="E1791">
        <v>1000</v>
      </c>
      <c r="F1791" s="24">
        <f t="shared" si="137"/>
        <v>63</v>
      </c>
      <c r="G1791">
        <v>71</v>
      </c>
      <c r="H1791" s="24">
        <f t="shared" si="139"/>
        <v>15</v>
      </c>
      <c r="I1791" s="24">
        <f t="shared" si="141"/>
        <v>3</v>
      </c>
      <c r="J1791" s="24">
        <f>IF(BJ1791="","",IF(BJ1791&gt;100,100+IF(RIGHT(BJ1791,1)*25&gt;=100,80,RIGHT(BJ1791,1)*25),IF(RIGHT(BJ1791,1)*25&gt;=100,80,RIGHT(BJ1791,1)*25)))</f>
        <v>80</v>
      </c>
      <c r="K1791" s="24" t="str">
        <f t="shared" si="140"/>
        <v>03</v>
      </c>
      <c r="L1791">
        <v>42</v>
      </c>
      <c r="M1791">
        <v>0</v>
      </c>
      <c r="N1791">
        <v>141</v>
      </c>
      <c r="O1791">
        <v>0</v>
      </c>
      <c r="P1791">
        <v>0</v>
      </c>
      <c r="Q1791" t="s">
        <v>18</v>
      </c>
      <c r="R1791">
        <v>22</v>
      </c>
      <c r="S1791">
        <v>15</v>
      </c>
      <c r="T1791">
        <v>2</v>
      </c>
      <c r="U1791">
        <v>0</v>
      </c>
      <c r="V1791">
        <v>0.16700000000000001</v>
      </c>
      <c r="W1791">
        <v>0.5</v>
      </c>
      <c r="X1791">
        <v>24</v>
      </c>
      <c r="Y1791">
        <v>0</v>
      </c>
      <c r="Z1791" t="s">
        <v>133</v>
      </c>
      <c r="AB1791">
        <v>0</v>
      </c>
      <c r="AC1791">
        <v>2</v>
      </c>
      <c r="AD1791">
        <v>1</v>
      </c>
      <c r="AE1791">
        <v>1</v>
      </c>
      <c r="AF1791">
        <v>1</v>
      </c>
      <c r="AG1791">
        <v>0.5</v>
      </c>
      <c r="AH1791">
        <v>0</v>
      </c>
      <c r="BA1791">
        <v>1</v>
      </c>
      <c r="BB1791">
        <v>7</v>
      </c>
      <c r="BC1791">
        <v>75</v>
      </c>
      <c r="BD1791">
        <v>19</v>
      </c>
      <c r="BE1791">
        <v>1000</v>
      </c>
      <c r="BF1791">
        <v>6.3</v>
      </c>
      <c r="BG1791">
        <v>71</v>
      </c>
      <c r="BH1791">
        <v>9</v>
      </c>
      <c r="BI1791">
        <v>25</v>
      </c>
      <c r="BJ1791">
        <v>5</v>
      </c>
      <c r="BK1791">
        <v>2</v>
      </c>
      <c r="BL1791">
        <v>42</v>
      </c>
      <c r="BM1791">
        <v>0</v>
      </c>
      <c r="BN1791">
        <v>141</v>
      </c>
      <c r="BO1791">
        <v>0</v>
      </c>
      <c r="BP1791">
        <v>0</v>
      </c>
      <c r="BQ1791" t="s">
        <v>18</v>
      </c>
      <c r="BR1791">
        <v>22</v>
      </c>
      <c r="BS1791">
        <v>15</v>
      </c>
      <c r="BT1791">
        <v>2</v>
      </c>
      <c r="BU1791">
        <v>0</v>
      </c>
      <c r="BV1791">
        <v>0.16700000000000001</v>
      </c>
      <c r="BW1791">
        <v>0.5</v>
      </c>
      <c r="BX1791">
        <v>24</v>
      </c>
      <c r="BY1791">
        <v>0</v>
      </c>
      <c r="BZ1791" t="s">
        <v>133</v>
      </c>
      <c r="CB1791">
        <v>0</v>
      </c>
      <c r="CC1791">
        <v>2</v>
      </c>
      <c r="CD1791">
        <v>1</v>
      </c>
      <c r="CE1791">
        <v>1</v>
      </c>
      <c r="CF1791">
        <v>1</v>
      </c>
      <c r="CG1791">
        <v>0.5</v>
      </c>
      <c r="CH1791">
        <v>0</v>
      </c>
    </row>
    <row r="1792" spans="1:86" ht="14.25" customHeight="1">
      <c r="A1792">
        <v>2</v>
      </c>
      <c r="B1792">
        <v>6</v>
      </c>
      <c r="C1792">
        <v>20</v>
      </c>
      <c r="D1792">
        <v>30</v>
      </c>
      <c r="E1792">
        <v>0</v>
      </c>
      <c r="F1792" s="24">
        <f t="shared" si="137"/>
        <v>30</v>
      </c>
      <c r="G1792">
        <v>60</v>
      </c>
      <c r="H1792" s="24">
        <f t="shared" si="139"/>
        <v>15</v>
      </c>
      <c r="I1792" s="24">
        <f t="shared" si="141"/>
        <v>5</v>
      </c>
      <c r="J1792" s="24">
        <f t="shared" ref="J1792:J1855" si="142">IF(BJ1792="","",IF(BJ1792&gt;100,100+IF(RIGHT(BJ1792,1)*25&gt;=100,80,RIGHT(BJ1792,1)*25),IF(RIGHT(BJ1792,1)*25&gt;=100,80,RIGHT(BJ1792,1)*25)))</f>
        <v>80</v>
      </c>
      <c r="K1792" s="24" t="str">
        <f t="shared" si="140"/>
        <v>03</v>
      </c>
      <c r="L1792">
        <v>42</v>
      </c>
      <c r="M1792">
        <v>0</v>
      </c>
      <c r="N1792">
        <v>0</v>
      </c>
      <c r="O1792">
        <v>0</v>
      </c>
      <c r="P1792">
        <v>0</v>
      </c>
      <c r="Q1792" t="s">
        <v>18</v>
      </c>
      <c r="R1792">
        <v>22</v>
      </c>
      <c r="S1792">
        <v>12</v>
      </c>
      <c r="T1792">
        <v>2</v>
      </c>
      <c r="U1792">
        <v>0</v>
      </c>
      <c r="V1792">
        <v>0.09</v>
      </c>
      <c r="W1792">
        <v>6.5699999999999995E-2</v>
      </c>
      <c r="X1792">
        <v>24</v>
      </c>
      <c r="Y1792">
        <v>0</v>
      </c>
      <c r="Z1792" t="s">
        <v>133</v>
      </c>
      <c r="AB1792">
        <v>0</v>
      </c>
      <c r="AC1792">
        <v>2</v>
      </c>
      <c r="AD1792">
        <v>1</v>
      </c>
      <c r="AE1792">
        <v>1</v>
      </c>
      <c r="AF1792">
        <v>1</v>
      </c>
      <c r="AG1792">
        <v>0.5</v>
      </c>
      <c r="AH1792">
        <v>0</v>
      </c>
      <c r="BA1792">
        <v>2</v>
      </c>
      <c r="BB1792">
        <v>6</v>
      </c>
      <c r="BC1792">
        <v>20</v>
      </c>
      <c r="BD1792">
        <v>30</v>
      </c>
      <c r="BE1792">
        <v>0</v>
      </c>
      <c r="BF1792">
        <v>3</v>
      </c>
      <c r="BG1792">
        <v>60</v>
      </c>
      <c r="BH1792">
        <v>12</v>
      </c>
      <c r="BI1792">
        <v>40</v>
      </c>
      <c r="BJ1792">
        <v>4</v>
      </c>
      <c r="BK1792">
        <v>2</v>
      </c>
      <c r="BL1792">
        <v>42</v>
      </c>
      <c r="BM1792">
        <v>0</v>
      </c>
      <c r="BN1792">
        <v>0</v>
      </c>
      <c r="BO1792">
        <v>0</v>
      </c>
      <c r="BP1792">
        <v>0</v>
      </c>
      <c r="BQ1792" t="s">
        <v>18</v>
      </c>
      <c r="BR1792">
        <v>22</v>
      </c>
      <c r="BS1792">
        <v>12</v>
      </c>
      <c r="BT1792">
        <v>2</v>
      </c>
      <c r="BU1792">
        <v>0</v>
      </c>
      <c r="BV1792">
        <v>0.09</v>
      </c>
      <c r="BW1792">
        <v>6.5699999999999995E-2</v>
      </c>
      <c r="BX1792">
        <v>24</v>
      </c>
      <c r="BY1792">
        <v>0</v>
      </c>
      <c r="BZ1792" t="s">
        <v>133</v>
      </c>
      <c r="CB1792">
        <v>0</v>
      </c>
      <c r="CC1792">
        <v>2</v>
      </c>
      <c r="CD1792">
        <v>1</v>
      </c>
      <c r="CE1792">
        <v>1</v>
      </c>
      <c r="CF1792">
        <v>1</v>
      </c>
      <c r="CG1792">
        <v>0.5</v>
      </c>
      <c r="CH1792">
        <v>0</v>
      </c>
    </row>
    <row r="1793" spans="1:86" ht="14.25" customHeight="1">
      <c r="A1793">
        <v>3</v>
      </c>
      <c r="B1793">
        <v>5</v>
      </c>
      <c r="C1793">
        <v>14</v>
      </c>
      <c r="D1793">
        <v>25</v>
      </c>
      <c r="E1793">
        <v>0</v>
      </c>
      <c r="F1793" s="24">
        <f t="shared" si="137"/>
        <v>20</v>
      </c>
      <c r="G1793">
        <v>60</v>
      </c>
      <c r="H1793" s="24">
        <f t="shared" si="139"/>
        <v>12</v>
      </c>
      <c r="I1793" s="24">
        <f t="shared" si="141"/>
        <v>4</v>
      </c>
      <c r="J1793" s="24">
        <f t="shared" si="142"/>
        <v>75</v>
      </c>
      <c r="K1793" s="24" t="str">
        <f t="shared" si="140"/>
        <v>00</v>
      </c>
      <c r="L1793">
        <v>42</v>
      </c>
      <c r="M1793">
        <v>0</v>
      </c>
      <c r="N1793">
        <v>0</v>
      </c>
      <c r="O1793">
        <v>10</v>
      </c>
      <c r="P1793">
        <v>0</v>
      </c>
      <c r="Q1793" t="s">
        <v>18</v>
      </c>
      <c r="R1793">
        <v>22</v>
      </c>
      <c r="S1793">
        <v>12</v>
      </c>
      <c r="T1793">
        <v>2</v>
      </c>
      <c r="U1793">
        <v>0</v>
      </c>
      <c r="V1793">
        <v>4.4999999999999998E-2</v>
      </c>
      <c r="W1793">
        <v>4.1000000000000002E-2</v>
      </c>
      <c r="X1793">
        <v>24</v>
      </c>
      <c r="Y1793">
        <v>0</v>
      </c>
      <c r="Z1793" t="s">
        <v>133</v>
      </c>
      <c r="AB1793">
        <v>2.8</v>
      </c>
      <c r="AC1793">
        <v>2</v>
      </c>
      <c r="AD1793">
        <v>1</v>
      </c>
      <c r="AE1793">
        <v>1</v>
      </c>
      <c r="AF1793">
        <v>1</v>
      </c>
      <c r="AG1793">
        <v>0.5</v>
      </c>
      <c r="AH1793">
        <v>0</v>
      </c>
      <c r="BA1793">
        <v>3</v>
      </c>
      <c r="BB1793">
        <v>5</v>
      </c>
      <c r="BC1793">
        <v>14</v>
      </c>
      <c r="BD1793">
        <v>25</v>
      </c>
      <c r="BE1793">
        <v>0</v>
      </c>
      <c r="BF1793">
        <v>2</v>
      </c>
      <c r="BG1793">
        <v>60</v>
      </c>
      <c r="BH1793">
        <v>12</v>
      </c>
      <c r="BI1793">
        <v>30</v>
      </c>
      <c r="BJ1793">
        <v>3</v>
      </c>
      <c r="BK1793">
        <v>2</v>
      </c>
      <c r="BL1793">
        <v>42</v>
      </c>
      <c r="BM1793">
        <v>0</v>
      </c>
      <c r="BN1793">
        <v>0</v>
      </c>
      <c r="BO1793">
        <v>10</v>
      </c>
      <c r="BP1793">
        <v>0</v>
      </c>
      <c r="BQ1793" t="s">
        <v>18</v>
      </c>
      <c r="BR1793">
        <v>22</v>
      </c>
      <c r="BS1793">
        <v>12</v>
      </c>
      <c r="BT1793">
        <v>2</v>
      </c>
      <c r="BU1793">
        <v>0</v>
      </c>
      <c r="BV1793">
        <v>4.4999999999999998E-2</v>
      </c>
      <c r="BW1793">
        <v>4.1000000000000002E-2</v>
      </c>
      <c r="BX1793">
        <v>24</v>
      </c>
      <c r="BY1793">
        <v>0</v>
      </c>
      <c r="BZ1793" t="s">
        <v>133</v>
      </c>
      <c r="CB1793">
        <v>2.8</v>
      </c>
      <c r="CC1793">
        <v>2</v>
      </c>
      <c r="CD1793">
        <v>1</v>
      </c>
      <c r="CE1793">
        <v>1</v>
      </c>
      <c r="CF1793">
        <v>1</v>
      </c>
      <c r="CG1793">
        <v>0.5</v>
      </c>
      <c r="CH1793">
        <v>0</v>
      </c>
    </row>
    <row r="1794" spans="1:86" ht="14.25" customHeight="1">
      <c r="A1794">
        <v>4</v>
      </c>
      <c r="B1794">
        <v>4</v>
      </c>
      <c r="C1794">
        <v>8</v>
      </c>
      <c r="D1794">
        <v>20</v>
      </c>
      <c r="E1794">
        <v>0</v>
      </c>
      <c r="F1794" s="24">
        <f t="shared" si="137"/>
        <v>10</v>
      </c>
      <c r="G1794">
        <v>75</v>
      </c>
      <c r="H1794" s="24">
        <f t="shared" si="139"/>
        <v>10</v>
      </c>
      <c r="I1794" s="24">
        <f t="shared" si="141"/>
        <v>5</v>
      </c>
      <c r="J1794" s="24">
        <f t="shared" si="142"/>
        <v>50</v>
      </c>
      <c r="K1794" s="24" t="str">
        <f t="shared" si="140"/>
        <v>00</v>
      </c>
      <c r="L1794">
        <v>42</v>
      </c>
      <c r="M1794">
        <v>0</v>
      </c>
      <c r="N1794">
        <v>0</v>
      </c>
      <c r="O1794">
        <v>20</v>
      </c>
      <c r="P1794">
        <v>0</v>
      </c>
      <c r="Q1794" t="s">
        <v>18</v>
      </c>
      <c r="R1794">
        <v>22</v>
      </c>
      <c r="S1794">
        <v>8</v>
      </c>
      <c r="T1794">
        <v>2</v>
      </c>
      <c r="U1794">
        <v>0</v>
      </c>
      <c r="V1794">
        <v>3.1E-2</v>
      </c>
      <c r="W1794">
        <v>2.9100000000000001E-2</v>
      </c>
      <c r="X1794">
        <v>24</v>
      </c>
      <c r="Y1794">
        <v>0</v>
      </c>
      <c r="Z1794" t="s">
        <v>133</v>
      </c>
      <c r="AB1794">
        <v>1.6</v>
      </c>
      <c r="AC1794">
        <v>2</v>
      </c>
      <c r="AD1794">
        <v>1</v>
      </c>
      <c r="AE1794">
        <v>1</v>
      </c>
      <c r="AF1794">
        <v>1</v>
      </c>
      <c r="AG1794">
        <v>0.5</v>
      </c>
      <c r="AH1794">
        <v>0</v>
      </c>
      <c r="BA1794">
        <v>4</v>
      </c>
      <c r="BB1794">
        <v>4</v>
      </c>
      <c r="BC1794">
        <v>8</v>
      </c>
      <c r="BD1794">
        <v>20</v>
      </c>
      <c r="BE1794">
        <v>0</v>
      </c>
      <c r="BF1794">
        <v>1</v>
      </c>
      <c r="BG1794">
        <v>75</v>
      </c>
      <c r="BH1794">
        <v>15</v>
      </c>
      <c r="BI1794">
        <v>40</v>
      </c>
      <c r="BJ1794">
        <v>2</v>
      </c>
      <c r="BK1794">
        <v>2</v>
      </c>
      <c r="BL1794">
        <v>42</v>
      </c>
      <c r="BM1794">
        <v>0</v>
      </c>
      <c r="BN1794">
        <v>0</v>
      </c>
      <c r="BO1794">
        <v>20</v>
      </c>
      <c r="BP1794">
        <v>0</v>
      </c>
      <c r="BQ1794" t="s">
        <v>18</v>
      </c>
      <c r="BR1794">
        <v>22</v>
      </c>
      <c r="BS1794">
        <v>8</v>
      </c>
      <c r="BT1794">
        <v>2</v>
      </c>
      <c r="BU1794">
        <v>0</v>
      </c>
      <c r="BV1794">
        <v>3.1E-2</v>
      </c>
      <c r="BW1794">
        <v>2.9100000000000001E-2</v>
      </c>
      <c r="BX1794">
        <v>24</v>
      </c>
      <c r="BY1794">
        <v>0</v>
      </c>
      <c r="BZ1794" t="s">
        <v>133</v>
      </c>
      <c r="CB1794">
        <v>1.6</v>
      </c>
      <c r="CC1794">
        <v>2</v>
      </c>
      <c r="CD1794">
        <v>1</v>
      </c>
      <c r="CE1794">
        <v>1</v>
      </c>
      <c r="CF1794">
        <v>1</v>
      </c>
      <c r="CG1794">
        <v>0.5</v>
      </c>
      <c r="CH1794">
        <v>0</v>
      </c>
    </row>
    <row r="1795" spans="1:86" ht="14.25" customHeight="1">
      <c r="A1795">
        <v>5</v>
      </c>
      <c r="B1795">
        <v>3</v>
      </c>
      <c r="C1795">
        <v>1</v>
      </c>
      <c r="D1795">
        <v>16</v>
      </c>
      <c r="E1795">
        <v>0</v>
      </c>
      <c r="F1795" s="24">
        <f t="shared" ref="F1795:F1858" si="143">IF(BF1795="","",IF(OR(ROUND(MOD(BF1795,1),1)=0.2,ROUND(MOD(BF1795,1),1)=0.4,ROUND(MOD(BF1795,1),1)=0.7),BF1795+0.1,IF(OR(ROUND(MOD(BF1795,1),1)=0.1,ROUND(MOD(BF1795,1),1)=0.6,ROUND(MOD(BF1795,1),1)=0.9),BF1795-0.1,BF1795))*10)</f>
        <v>0</v>
      </c>
      <c r="G1795">
        <v>90</v>
      </c>
      <c r="H1795" s="24">
        <f t="shared" si="139"/>
        <v>6</v>
      </c>
      <c r="I1795" s="24">
        <f t="shared" si="141"/>
        <v>11</v>
      </c>
      <c r="J1795" s="24">
        <f t="shared" si="142"/>
        <v>25</v>
      </c>
      <c r="K1795" s="24" t="str">
        <f t="shared" si="140"/>
        <v>00</v>
      </c>
      <c r="L1795">
        <v>63</v>
      </c>
      <c r="M1795">
        <v>0</v>
      </c>
      <c r="N1795">
        <v>7</v>
      </c>
      <c r="O1795">
        <v>10</v>
      </c>
      <c r="P1795">
        <v>2</v>
      </c>
      <c r="Q1795" t="s">
        <v>19</v>
      </c>
      <c r="R1795">
        <v>22</v>
      </c>
      <c r="S1795">
        <v>0</v>
      </c>
      <c r="T1795">
        <v>2</v>
      </c>
      <c r="U1795">
        <v>0</v>
      </c>
      <c r="V1795">
        <v>1.9E-2</v>
      </c>
      <c r="W1795">
        <v>1.9E-2</v>
      </c>
      <c r="X1795">
        <v>24</v>
      </c>
      <c r="Y1795">
        <v>0</v>
      </c>
      <c r="Z1795" t="s">
        <v>133</v>
      </c>
      <c r="AB1795">
        <v>0.8</v>
      </c>
      <c r="AC1795">
        <v>2</v>
      </c>
      <c r="AD1795">
        <v>1</v>
      </c>
      <c r="AE1795">
        <v>1</v>
      </c>
      <c r="AF1795">
        <v>1</v>
      </c>
      <c r="AG1795">
        <v>0.5</v>
      </c>
      <c r="AH1795">
        <v>0</v>
      </c>
      <c r="BA1795">
        <v>5</v>
      </c>
      <c r="BB1795">
        <v>3</v>
      </c>
      <c r="BC1795">
        <v>1</v>
      </c>
      <c r="BD1795">
        <v>16</v>
      </c>
      <c r="BE1795">
        <v>0</v>
      </c>
      <c r="BF1795">
        <v>0</v>
      </c>
      <c r="BG1795">
        <v>90</v>
      </c>
      <c r="BH1795">
        <v>18</v>
      </c>
      <c r="BI1795">
        <v>90</v>
      </c>
      <c r="BJ1795">
        <v>1</v>
      </c>
      <c r="BK1795">
        <v>2</v>
      </c>
      <c r="BL1795">
        <v>63</v>
      </c>
      <c r="BM1795">
        <v>0</v>
      </c>
      <c r="BN1795">
        <v>7</v>
      </c>
      <c r="BO1795">
        <v>10</v>
      </c>
      <c r="BP1795">
        <v>2</v>
      </c>
      <c r="BQ1795" t="s">
        <v>19</v>
      </c>
      <c r="BR1795">
        <v>22</v>
      </c>
      <c r="BS1795">
        <v>0</v>
      </c>
      <c r="BT1795">
        <v>2</v>
      </c>
      <c r="BU1795">
        <v>0</v>
      </c>
      <c r="BV1795">
        <v>1.9E-2</v>
      </c>
      <c r="BW1795">
        <v>1.9E-2</v>
      </c>
      <c r="BX1795">
        <v>24</v>
      </c>
      <c r="BY1795">
        <v>0</v>
      </c>
      <c r="BZ1795" t="s">
        <v>133</v>
      </c>
      <c r="CB1795">
        <v>0.8</v>
      </c>
      <c r="CC1795">
        <v>2</v>
      </c>
      <c r="CD1795">
        <v>1</v>
      </c>
      <c r="CE1795">
        <v>1</v>
      </c>
      <c r="CF1795">
        <v>1</v>
      </c>
      <c r="CG1795">
        <v>0.5</v>
      </c>
      <c r="CH1795">
        <v>0</v>
      </c>
    </row>
    <row r="1796" spans="1:86" ht="14.25" customHeight="1">
      <c r="A1796">
        <v>6</v>
      </c>
      <c r="B1796">
        <v>2</v>
      </c>
      <c r="C1796">
        <v>1</v>
      </c>
      <c r="D1796">
        <v>16</v>
      </c>
      <c r="E1796">
        <v>0</v>
      </c>
      <c r="F1796" s="24">
        <f t="shared" si="143"/>
        <v>0</v>
      </c>
      <c r="G1796">
        <v>90</v>
      </c>
      <c r="H1796" s="24">
        <f t="shared" ref="H1796:H1859" si="144">IF(BH1796="","",IF(ROUNDUP((BH1796/100)*IF(BJ1796&gt;100,RIGHT(BJ1796,2),BJ1796)*250*4/60*2/IF(BK1796&gt;=10,10,1),0)&gt;15,15,ROUNDUP((BH1796/100)*IF(BJ1796&gt;100,RIGHT(BJ1796,2),BJ1796)*250*4/60*2/IF(BK1796&gt;=10,10,1),0)))</f>
        <v>6</v>
      </c>
      <c r="I1796" s="24">
        <f t="shared" si="141"/>
        <v>11</v>
      </c>
      <c r="J1796" s="24">
        <f t="shared" si="142"/>
        <v>25</v>
      </c>
      <c r="K1796" s="24" t="str">
        <f t="shared" ref="K1796:K1859" si="145">TEXT(IF(W1796=0,"",IF(BK1796&gt;=10,LEFT(BK1796,1),0)&amp;IF(V1796&gt;=0.06,3,0)),"00")</f>
        <v>00</v>
      </c>
      <c r="L1796">
        <v>63</v>
      </c>
      <c r="M1796">
        <v>0</v>
      </c>
      <c r="N1796">
        <v>4</v>
      </c>
      <c r="O1796">
        <v>10</v>
      </c>
      <c r="P1796">
        <v>1</v>
      </c>
      <c r="Q1796" s="25" t="s">
        <v>175</v>
      </c>
      <c r="R1796">
        <v>22</v>
      </c>
      <c r="S1796">
        <v>0</v>
      </c>
      <c r="T1796">
        <v>2</v>
      </c>
      <c r="U1796">
        <v>0</v>
      </c>
      <c r="V1796">
        <v>8.9999999999999993E-3</v>
      </c>
      <c r="W1796">
        <v>8.9999999999999993E-3</v>
      </c>
      <c r="X1796">
        <v>24</v>
      </c>
      <c r="Y1796">
        <v>0</v>
      </c>
      <c r="Z1796" t="s">
        <v>133</v>
      </c>
      <c r="AB1796">
        <v>0.63</v>
      </c>
      <c r="AC1796">
        <v>2</v>
      </c>
      <c r="AD1796">
        <v>1</v>
      </c>
      <c r="AE1796">
        <v>1</v>
      </c>
      <c r="AF1796">
        <v>1</v>
      </c>
      <c r="AG1796">
        <v>0.5</v>
      </c>
      <c r="AH1796">
        <v>0</v>
      </c>
      <c r="BA1796">
        <v>6</v>
      </c>
      <c r="BB1796">
        <v>2</v>
      </c>
      <c r="BC1796">
        <v>1</v>
      </c>
      <c r="BD1796">
        <v>16</v>
      </c>
      <c r="BE1796">
        <v>0</v>
      </c>
      <c r="BF1796">
        <v>0</v>
      </c>
      <c r="BG1796">
        <v>90</v>
      </c>
      <c r="BH1796">
        <v>18</v>
      </c>
      <c r="BI1796">
        <v>90</v>
      </c>
      <c r="BJ1796">
        <v>1</v>
      </c>
      <c r="BK1796">
        <v>2</v>
      </c>
      <c r="BL1796">
        <v>63</v>
      </c>
      <c r="BM1796">
        <v>0</v>
      </c>
      <c r="BN1796">
        <v>4</v>
      </c>
      <c r="BO1796">
        <v>10</v>
      </c>
      <c r="BP1796">
        <v>1</v>
      </c>
      <c r="BQ1796" s="25" t="s">
        <v>175</v>
      </c>
      <c r="BR1796">
        <v>22</v>
      </c>
      <c r="BS1796">
        <v>0</v>
      </c>
      <c r="BT1796">
        <v>2</v>
      </c>
      <c r="BU1796">
        <v>0</v>
      </c>
      <c r="BV1796">
        <v>8.9999999999999993E-3</v>
      </c>
      <c r="BW1796">
        <v>8.9999999999999993E-3</v>
      </c>
      <c r="BX1796">
        <v>24</v>
      </c>
      <c r="BY1796">
        <v>0</v>
      </c>
      <c r="BZ1796" t="s">
        <v>133</v>
      </c>
      <c r="CB1796">
        <v>0.63</v>
      </c>
      <c r="CC1796">
        <v>2</v>
      </c>
      <c r="CD1796">
        <v>1</v>
      </c>
      <c r="CE1796">
        <v>1</v>
      </c>
      <c r="CF1796">
        <v>1</v>
      </c>
      <c r="CG1796">
        <v>0.5</v>
      </c>
      <c r="CH1796">
        <v>0</v>
      </c>
    </row>
    <row r="1797" spans="1:86" ht="14.25" customHeight="1">
      <c r="A1797">
        <v>7</v>
      </c>
      <c r="B1797">
        <v>1</v>
      </c>
      <c r="C1797">
        <v>1</v>
      </c>
      <c r="D1797">
        <v>16</v>
      </c>
      <c r="E1797">
        <v>0</v>
      </c>
      <c r="F1797" s="24">
        <f t="shared" si="143"/>
        <v>0</v>
      </c>
      <c r="G1797">
        <v>90</v>
      </c>
      <c r="H1797" s="24">
        <f t="shared" si="144"/>
        <v>6</v>
      </c>
      <c r="I1797" s="24">
        <f t="shared" si="141"/>
        <v>11</v>
      </c>
      <c r="J1797" s="24">
        <f t="shared" si="142"/>
        <v>25</v>
      </c>
      <c r="K1797" s="24" t="str">
        <f t="shared" si="145"/>
        <v>00</v>
      </c>
      <c r="L1797">
        <v>63</v>
      </c>
      <c r="M1797">
        <v>0</v>
      </c>
      <c r="N1797">
        <v>1</v>
      </c>
      <c r="O1797">
        <v>10</v>
      </c>
      <c r="P1797">
        <v>0</v>
      </c>
      <c r="Q1797" t="s">
        <v>19</v>
      </c>
      <c r="R1797">
        <v>22</v>
      </c>
      <c r="S1797">
        <v>0</v>
      </c>
      <c r="T1797">
        <v>2</v>
      </c>
      <c r="U1797">
        <v>0</v>
      </c>
      <c r="V1797">
        <v>3.0000000000000001E-3</v>
      </c>
      <c r="W1797">
        <v>3.0000000000000001E-3</v>
      </c>
      <c r="X1797">
        <v>24</v>
      </c>
      <c r="Y1797">
        <v>0</v>
      </c>
      <c r="Z1797" t="s">
        <v>133</v>
      </c>
      <c r="AB1797">
        <v>0.5</v>
      </c>
      <c r="AC1797">
        <v>2</v>
      </c>
      <c r="AD1797">
        <v>1</v>
      </c>
      <c r="AE1797">
        <v>1</v>
      </c>
      <c r="AF1797">
        <v>1</v>
      </c>
      <c r="AG1797">
        <v>0.5</v>
      </c>
      <c r="AH1797">
        <v>0</v>
      </c>
      <c r="BA1797">
        <v>7</v>
      </c>
      <c r="BB1797">
        <v>1</v>
      </c>
      <c r="BC1797">
        <v>1</v>
      </c>
      <c r="BD1797">
        <v>16</v>
      </c>
      <c r="BE1797">
        <v>0</v>
      </c>
      <c r="BF1797">
        <v>0</v>
      </c>
      <c r="BG1797">
        <v>90</v>
      </c>
      <c r="BH1797">
        <v>18</v>
      </c>
      <c r="BI1797">
        <v>90</v>
      </c>
      <c r="BJ1797">
        <v>1</v>
      </c>
      <c r="BK1797">
        <v>2</v>
      </c>
      <c r="BL1797">
        <v>63</v>
      </c>
      <c r="BM1797">
        <v>0</v>
      </c>
      <c r="BN1797">
        <v>1</v>
      </c>
      <c r="BO1797">
        <v>10</v>
      </c>
      <c r="BP1797">
        <v>0</v>
      </c>
      <c r="BQ1797" t="s">
        <v>19</v>
      </c>
      <c r="BR1797">
        <v>22</v>
      </c>
      <c r="BS1797">
        <v>0</v>
      </c>
      <c r="BT1797">
        <v>2</v>
      </c>
      <c r="BU1797">
        <v>0</v>
      </c>
      <c r="BV1797">
        <v>3.0000000000000001E-3</v>
      </c>
      <c r="BW1797">
        <v>3.0000000000000001E-3</v>
      </c>
      <c r="BX1797">
        <v>24</v>
      </c>
      <c r="BY1797">
        <v>0</v>
      </c>
      <c r="BZ1797" t="s">
        <v>133</v>
      </c>
      <c r="CB1797">
        <v>0.5</v>
      </c>
      <c r="CC1797">
        <v>2</v>
      </c>
      <c r="CD1797">
        <v>1</v>
      </c>
      <c r="CE1797">
        <v>1</v>
      </c>
      <c r="CF1797">
        <v>1</v>
      </c>
      <c r="CG1797">
        <v>0.5</v>
      </c>
      <c r="CH1797">
        <v>0</v>
      </c>
    </row>
    <row r="1798" spans="1:86" ht="14.25" customHeight="1">
      <c r="F1798" s="24" t="str">
        <f t="shared" si="143"/>
        <v/>
      </c>
      <c r="H1798" s="24" t="str">
        <f t="shared" si="144"/>
        <v/>
      </c>
      <c r="I1798" s="24" t="str">
        <f t="shared" si="141"/>
        <v/>
      </c>
      <c r="J1798" s="24" t="str">
        <f t="shared" si="142"/>
        <v/>
      </c>
      <c r="K1798" s="24" t="str">
        <f t="shared" si="145"/>
        <v/>
      </c>
      <c r="AF1798">
        <v>1</v>
      </c>
      <c r="AH1798">
        <v>0</v>
      </c>
      <c r="CF1798">
        <v>1</v>
      </c>
      <c r="CH1798">
        <v>0</v>
      </c>
    </row>
    <row r="1799" spans="1:86" ht="14.25" customHeight="1">
      <c r="A1799">
        <v>1</v>
      </c>
      <c r="B1799">
        <v>6</v>
      </c>
      <c r="C1799">
        <v>75</v>
      </c>
      <c r="D1799">
        <v>19</v>
      </c>
      <c r="E1799">
        <v>1000</v>
      </c>
      <c r="F1799" s="24">
        <f t="shared" si="143"/>
        <v>63</v>
      </c>
      <c r="G1799">
        <v>71</v>
      </c>
      <c r="H1799" s="24">
        <f t="shared" si="144"/>
        <v>15</v>
      </c>
      <c r="I1799" s="24">
        <f t="shared" si="141"/>
        <v>3</v>
      </c>
      <c r="J1799" s="24">
        <f t="shared" si="142"/>
        <v>80</v>
      </c>
      <c r="K1799" s="24" t="str">
        <f t="shared" si="145"/>
        <v>03</v>
      </c>
      <c r="L1799">
        <v>42</v>
      </c>
      <c r="M1799">
        <v>0</v>
      </c>
      <c r="N1799">
        <v>141</v>
      </c>
      <c r="O1799">
        <v>0</v>
      </c>
      <c r="P1799">
        <v>0</v>
      </c>
      <c r="Q1799" t="s">
        <v>18</v>
      </c>
      <c r="R1799">
        <v>22</v>
      </c>
      <c r="S1799">
        <v>15</v>
      </c>
      <c r="T1799">
        <v>2</v>
      </c>
      <c r="U1799">
        <v>0</v>
      </c>
      <c r="V1799">
        <v>0.16500000000000001</v>
      </c>
      <c r="W1799">
        <v>0.5</v>
      </c>
      <c r="X1799">
        <v>24</v>
      </c>
      <c r="Y1799">
        <v>0</v>
      </c>
      <c r="Z1799" s="25" t="s">
        <v>176</v>
      </c>
      <c r="AB1799">
        <v>0</v>
      </c>
      <c r="AC1799">
        <v>2</v>
      </c>
      <c r="AD1799">
        <v>1</v>
      </c>
      <c r="AE1799">
        <v>1</v>
      </c>
      <c r="AF1799">
        <v>1</v>
      </c>
      <c r="AG1799">
        <v>0.63</v>
      </c>
      <c r="AH1799">
        <v>0</v>
      </c>
      <c r="BA1799">
        <v>1</v>
      </c>
      <c r="BB1799">
        <v>6</v>
      </c>
      <c r="BC1799">
        <v>75</v>
      </c>
      <c r="BD1799">
        <v>19</v>
      </c>
      <c r="BE1799">
        <v>1000</v>
      </c>
      <c r="BF1799">
        <v>6.3</v>
      </c>
      <c r="BG1799">
        <v>71</v>
      </c>
      <c r="BH1799">
        <v>9</v>
      </c>
      <c r="BI1799">
        <v>25</v>
      </c>
      <c r="BJ1799">
        <v>5</v>
      </c>
      <c r="BK1799">
        <v>2</v>
      </c>
      <c r="BL1799">
        <v>42</v>
      </c>
      <c r="BM1799">
        <v>0</v>
      </c>
      <c r="BN1799">
        <v>141</v>
      </c>
      <c r="BO1799">
        <v>0</v>
      </c>
      <c r="BP1799">
        <v>0</v>
      </c>
      <c r="BQ1799" t="s">
        <v>18</v>
      </c>
      <c r="BR1799">
        <v>22</v>
      </c>
      <c r="BS1799">
        <v>15</v>
      </c>
      <c r="BT1799">
        <v>2</v>
      </c>
      <c r="BU1799">
        <v>0</v>
      </c>
      <c r="BV1799">
        <v>0.16500000000000001</v>
      </c>
      <c r="BW1799">
        <v>0.5</v>
      </c>
      <c r="BX1799">
        <v>24</v>
      </c>
      <c r="BY1799">
        <v>0</v>
      </c>
      <c r="BZ1799" s="25" t="s">
        <v>176</v>
      </c>
      <c r="CB1799">
        <v>0</v>
      </c>
      <c r="CC1799">
        <v>2</v>
      </c>
      <c r="CD1799">
        <v>1</v>
      </c>
      <c r="CE1799">
        <v>1</v>
      </c>
      <c r="CF1799">
        <v>1</v>
      </c>
      <c r="CG1799">
        <v>0.63</v>
      </c>
      <c r="CH1799">
        <v>0</v>
      </c>
    </row>
    <row r="1800" spans="1:86">
      <c r="A1800">
        <v>2</v>
      </c>
      <c r="B1800">
        <v>5</v>
      </c>
      <c r="C1800">
        <v>20</v>
      </c>
      <c r="D1800">
        <v>30</v>
      </c>
      <c r="E1800">
        <v>0</v>
      </c>
      <c r="F1800" s="24">
        <f t="shared" si="143"/>
        <v>30</v>
      </c>
      <c r="G1800">
        <v>60</v>
      </c>
      <c r="H1800" s="24">
        <f t="shared" si="144"/>
        <v>15</v>
      </c>
      <c r="I1800" s="24">
        <f t="shared" si="141"/>
        <v>5</v>
      </c>
      <c r="J1800" s="24">
        <f t="shared" si="142"/>
        <v>80</v>
      </c>
      <c r="K1800" s="24" t="str">
        <f t="shared" si="145"/>
        <v>03</v>
      </c>
      <c r="L1800">
        <v>42</v>
      </c>
      <c r="M1800">
        <v>0</v>
      </c>
      <c r="N1800">
        <v>0</v>
      </c>
      <c r="O1800">
        <v>0</v>
      </c>
      <c r="P1800">
        <v>0</v>
      </c>
      <c r="Q1800" t="s">
        <v>18</v>
      </c>
      <c r="R1800">
        <v>22</v>
      </c>
      <c r="S1800">
        <v>12</v>
      </c>
      <c r="T1800">
        <v>2</v>
      </c>
      <c r="U1800">
        <v>0</v>
      </c>
      <c r="V1800">
        <v>8.7999999999999995E-2</v>
      </c>
      <c r="W1800">
        <v>6.4199999999999993E-2</v>
      </c>
      <c r="X1800">
        <v>24</v>
      </c>
      <c r="Y1800">
        <v>0</v>
      </c>
      <c r="Z1800" s="25" t="s">
        <v>176</v>
      </c>
      <c r="AB1800">
        <v>0</v>
      </c>
      <c r="AC1800">
        <v>2</v>
      </c>
      <c r="AD1800">
        <v>1</v>
      </c>
      <c r="AE1800">
        <v>1</v>
      </c>
      <c r="AF1800">
        <v>1</v>
      </c>
      <c r="AG1800">
        <v>0.63</v>
      </c>
      <c r="AH1800">
        <v>0</v>
      </c>
      <c r="BA1800">
        <v>2</v>
      </c>
      <c r="BB1800">
        <v>5</v>
      </c>
      <c r="BC1800">
        <v>20</v>
      </c>
      <c r="BD1800">
        <v>30</v>
      </c>
      <c r="BE1800">
        <v>0</v>
      </c>
      <c r="BF1800">
        <v>3</v>
      </c>
      <c r="BG1800">
        <v>60</v>
      </c>
      <c r="BH1800">
        <v>12</v>
      </c>
      <c r="BI1800">
        <v>40</v>
      </c>
      <c r="BJ1800">
        <v>4</v>
      </c>
      <c r="BK1800">
        <v>2</v>
      </c>
      <c r="BL1800">
        <v>42</v>
      </c>
      <c r="BM1800">
        <v>0</v>
      </c>
      <c r="BN1800">
        <v>0</v>
      </c>
      <c r="BO1800">
        <v>0</v>
      </c>
      <c r="BP1800">
        <v>0</v>
      </c>
      <c r="BQ1800" t="s">
        <v>18</v>
      </c>
      <c r="BR1800">
        <v>22</v>
      </c>
      <c r="BS1800">
        <v>12</v>
      </c>
      <c r="BT1800">
        <v>2</v>
      </c>
      <c r="BU1800">
        <v>0</v>
      </c>
      <c r="BV1800">
        <v>8.7999999999999995E-2</v>
      </c>
      <c r="BW1800">
        <v>6.4199999999999993E-2</v>
      </c>
      <c r="BX1800">
        <v>24</v>
      </c>
      <c r="BY1800">
        <v>0</v>
      </c>
      <c r="BZ1800" s="25" t="s">
        <v>176</v>
      </c>
      <c r="CB1800">
        <v>0</v>
      </c>
      <c r="CC1800">
        <v>2</v>
      </c>
      <c r="CD1800">
        <v>1</v>
      </c>
      <c r="CE1800">
        <v>1</v>
      </c>
      <c r="CF1800">
        <v>1</v>
      </c>
      <c r="CG1800">
        <v>0.63</v>
      </c>
      <c r="CH1800">
        <v>0</v>
      </c>
    </row>
    <row r="1801" spans="1:86">
      <c r="A1801">
        <v>3</v>
      </c>
      <c r="B1801">
        <v>4</v>
      </c>
      <c r="C1801">
        <v>14</v>
      </c>
      <c r="D1801">
        <v>25</v>
      </c>
      <c r="E1801">
        <v>0</v>
      </c>
      <c r="F1801" s="24">
        <f t="shared" si="143"/>
        <v>20</v>
      </c>
      <c r="G1801">
        <v>60</v>
      </c>
      <c r="H1801" s="24">
        <f t="shared" si="144"/>
        <v>12</v>
      </c>
      <c r="I1801" s="24">
        <f t="shared" si="141"/>
        <v>4</v>
      </c>
      <c r="J1801" s="24">
        <f t="shared" si="142"/>
        <v>75</v>
      </c>
      <c r="K1801" s="24" t="str">
        <f t="shared" si="145"/>
        <v>00</v>
      </c>
      <c r="L1801">
        <v>42</v>
      </c>
      <c r="M1801">
        <v>0</v>
      </c>
      <c r="N1801">
        <v>0</v>
      </c>
      <c r="O1801">
        <v>10</v>
      </c>
      <c r="P1801">
        <v>0</v>
      </c>
      <c r="Q1801" t="s">
        <v>18</v>
      </c>
      <c r="R1801">
        <v>22</v>
      </c>
      <c r="S1801">
        <v>12</v>
      </c>
      <c r="T1801">
        <v>2</v>
      </c>
      <c r="U1801">
        <v>0</v>
      </c>
      <c r="V1801">
        <v>4.2999999999999997E-2</v>
      </c>
      <c r="W1801">
        <v>3.9100000000000003E-2</v>
      </c>
      <c r="X1801">
        <v>24</v>
      </c>
      <c r="Y1801">
        <v>0</v>
      </c>
      <c r="Z1801" s="25" t="s">
        <v>176</v>
      </c>
      <c r="AB1801">
        <v>2.8</v>
      </c>
      <c r="AC1801">
        <v>2</v>
      </c>
      <c r="AD1801">
        <v>1</v>
      </c>
      <c r="AE1801">
        <v>1</v>
      </c>
      <c r="AF1801">
        <v>1</v>
      </c>
      <c r="AG1801">
        <v>0.63</v>
      </c>
      <c r="AH1801">
        <v>0</v>
      </c>
      <c r="BA1801">
        <v>3</v>
      </c>
      <c r="BB1801">
        <v>4</v>
      </c>
      <c r="BC1801">
        <v>14</v>
      </c>
      <c r="BD1801">
        <v>25</v>
      </c>
      <c r="BE1801">
        <v>0</v>
      </c>
      <c r="BF1801">
        <v>2</v>
      </c>
      <c r="BG1801">
        <v>60</v>
      </c>
      <c r="BH1801">
        <v>12</v>
      </c>
      <c r="BI1801">
        <v>30</v>
      </c>
      <c r="BJ1801">
        <v>3</v>
      </c>
      <c r="BK1801">
        <v>2</v>
      </c>
      <c r="BL1801">
        <v>42</v>
      </c>
      <c r="BM1801">
        <v>0</v>
      </c>
      <c r="BN1801">
        <v>0</v>
      </c>
      <c r="BO1801">
        <v>10</v>
      </c>
      <c r="BP1801">
        <v>0</v>
      </c>
      <c r="BQ1801" t="s">
        <v>18</v>
      </c>
      <c r="BR1801">
        <v>22</v>
      </c>
      <c r="BS1801">
        <v>12</v>
      </c>
      <c r="BT1801">
        <v>2</v>
      </c>
      <c r="BU1801">
        <v>0</v>
      </c>
      <c r="BV1801">
        <v>4.2999999999999997E-2</v>
      </c>
      <c r="BW1801">
        <v>3.9100000000000003E-2</v>
      </c>
      <c r="BX1801">
        <v>24</v>
      </c>
      <c r="BY1801">
        <v>0</v>
      </c>
      <c r="BZ1801" s="25" t="s">
        <v>176</v>
      </c>
      <c r="CB1801">
        <v>2.8</v>
      </c>
      <c r="CC1801">
        <v>2</v>
      </c>
      <c r="CD1801">
        <v>1</v>
      </c>
      <c r="CE1801">
        <v>1</v>
      </c>
      <c r="CF1801">
        <v>1</v>
      </c>
      <c r="CG1801">
        <v>0.63</v>
      </c>
      <c r="CH1801">
        <v>0</v>
      </c>
    </row>
    <row r="1802" spans="1:86" ht="14.25" customHeight="1">
      <c r="A1802">
        <v>4</v>
      </c>
      <c r="B1802">
        <v>3</v>
      </c>
      <c r="C1802">
        <v>8</v>
      </c>
      <c r="D1802">
        <v>20</v>
      </c>
      <c r="E1802">
        <v>0</v>
      </c>
      <c r="F1802" s="24">
        <f t="shared" si="143"/>
        <v>10</v>
      </c>
      <c r="G1802">
        <v>75</v>
      </c>
      <c r="H1802" s="24">
        <f t="shared" si="144"/>
        <v>10</v>
      </c>
      <c r="I1802" s="24">
        <f t="shared" si="141"/>
        <v>5</v>
      </c>
      <c r="J1802" s="24">
        <f t="shared" si="142"/>
        <v>50</v>
      </c>
      <c r="K1802" s="24" t="str">
        <f t="shared" si="145"/>
        <v>00</v>
      </c>
      <c r="L1802">
        <v>42</v>
      </c>
      <c r="M1802">
        <v>0</v>
      </c>
      <c r="N1802">
        <v>0</v>
      </c>
      <c r="O1802">
        <v>20</v>
      </c>
      <c r="P1802">
        <v>0</v>
      </c>
      <c r="Q1802" t="s">
        <v>18</v>
      </c>
      <c r="R1802">
        <v>22</v>
      </c>
      <c r="S1802">
        <v>8</v>
      </c>
      <c r="T1802">
        <v>2</v>
      </c>
      <c r="U1802">
        <v>0</v>
      </c>
      <c r="V1802">
        <v>2.9000000000000001E-2</v>
      </c>
      <c r="W1802">
        <v>2.9000000000000001E-2</v>
      </c>
      <c r="X1802">
        <v>24</v>
      </c>
      <c r="Y1802">
        <v>0</v>
      </c>
      <c r="Z1802" s="25" t="s">
        <v>176</v>
      </c>
      <c r="AB1802">
        <v>1.6</v>
      </c>
      <c r="AC1802">
        <v>2</v>
      </c>
      <c r="AD1802">
        <v>1</v>
      </c>
      <c r="AE1802">
        <v>1</v>
      </c>
      <c r="AF1802">
        <v>1</v>
      </c>
      <c r="AG1802">
        <v>0.63</v>
      </c>
      <c r="AH1802">
        <v>0</v>
      </c>
      <c r="BA1802">
        <v>4</v>
      </c>
      <c r="BB1802">
        <v>3</v>
      </c>
      <c r="BC1802">
        <v>8</v>
      </c>
      <c r="BD1802">
        <v>20</v>
      </c>
      <c r="BE1802">
        <v>0</v>
      </c>
      <c r="BF1802">
        <v>1</v>
      </c>
      <c r="BG1802">
        <v>75</v>
      </c>
      <c r="BH1802">
        <v>15</v>
      </c>
      <c r="BI1802">
        <v>40</v>
      </c>
      <c r="BJ1802">
        <v>2</v>
      </c>
      <c r="BK1802">
        <v>2</v>
      </c>
      <c r="BL1802">
        <v>42</v>
      </c>
      <c r="BM1802">
        <v>0</v>
      </c>
      <c r="BN1802">
        <v>0</v>
      </c>
      <c r="BO1802">
        <v>20</v>
      </c>
      <c r="BP1802">
        <v>0</v>
      </c>
      <c r="BQ1802" t="s">
        <v>18</v>
      </c>
      <c r="BR1802">
        <v>22</v>
      </c>
      <c r="BS1802">
        <v>8</v>
      </c>
      <c r="BT1802">
        <v>2</v>
      </c>
      <c r="BU1802">
        <v>0</v>
      </c>
      <c r="BV1802">
        <v>2.9000000000000001E-2</v>
      </c>
      <c r="BW1802">
        <v>2.9000000000000001E-2</v>
      </c>
      <c r="BX1802">
        <v>24</v>
      </c>
      <c r="BY1802">
        <v>0</v>
      </c>
      <c r="BZ1802" s="25" t="s">
        <v>176</v>
      </c>
      <c r="CB1802">
        <v>1.6</v>
      </c>
      <c r="CC1802">
        <v>2</v>
      </c>
      <c r="CD1802">
        <v>1</v>
      </c>
      <c r="CE1802">
        <v>1</v>
      </c>
      <c r="CF1802">
        <v>1</v>
      </c>
      <c r="CG1802">
        <v>0.63</v>
      </c>
      <c r="CH1802">
        <v>0</v>
      </c>
    </row>
    <row r="1803" spans="1:86" ht="14.25" customHeight="1">
      <c r="A1803">
        <v>5</v>
      </c>
      <c r="B1803">
        <v>2</v>
      </c>
      <c r="C1803">
        <v>1</v>
      </c>
      <c r="D1803">
        <v>16</v>
      </c>
      <c r="E1803">
        <v>0</v>
      </c>
      <c r="F1803" s="24">
        <f t="shared" si="143"/>
        <v>0</v>
      </c>
      <c r="G1803">
        <v>90</v>
      </c>
      <c r="H1803" s="24">
        <f t="shared" si="144"/>
        <v>6</v>
      </c>
      <c r="I1803" s="24">
        <f t="shared" si="141"/>
        <v>11</v>
      </c>
      <c r="J1803" s="24">
        <f t="shared" si="142"/>
        <v>25</v>
      </c>
      <c r="K1803" s="24" t="str">
        <f t="shared" si="145"/>
        <v>00</v>
      </c>
      <c r="L1803">
        <v>63</v>
      </c>
      <c r="M1803">
        <v>0</v>
      </c>
      <c r="N1803">
        <v>7</v>
      </c>
      <c r="O1803">
        <v>10</v>
      </c>
      <c r="P1803">
        <v>2</v>
      </c>
      <c r="Q1803" s="25" t="s">
        <v>175</v>
      </c>
      <c r="R1803">
        <v>22</v>
      </c>
      <c r="S1803">
        <v>0</v>
      </c>
      <c r="T1803">
        <v>2</v>
      </c>
      <c r="U1803">
        <v>0</v>
      </c>
      <c r="V1803">
        <v>1.7000000000000001E-2</v>
      </c>
      <c r="W1803">
        <v>1.7000000000000001E-2</v>
      </c>
      <c r="X1803">
        <v>24</v>
      </c>
      <c r="Y1803">
        <v>0</v>
      </c>
      <c r="Z1803" s="25" t="s">
        <v>176</v>
      </c>
      <c r="AB1803">
        <v>0.8</v>
      </c>
      <c r="AC1803">
        <v>2</v>
      </c>
      <c r="AD1803">
        <v>1</v>
      </c>
      <c r="AE1803">
        <v>1</v>
      </c>
      <c r="AF1803">
        <v>1</v>
      </c>
      <c r="AG1803">
        <v>0.63</v>
      </c>
      <c r="AH1803">
        <v>0</v>
      </c>
      <c r="BA1803">
        <v>5</v>
      </c>
      <c r="BB1803">
        <v>2</v>
      </c>
      <c r="BC1803">
        <v>1</v>
      </c>
      <c r="BD1803">
        <v>16</v>
      </c>
      <c r="BE1803">
        <v>0</v>
      </c>
      <c r="BF1803">
        <v>0</v>
      </c>
      <c r="BG1803">
        <v>90</v>
      </c>
      <c r="BH1803">
        <v>18</v>
      </c>
      <c r="BI1803">
        <v>90</v>
      </c>
      <c r="BJ1803">
        <v>1</v>
      </c>
      <c r="BK1803">
        <v>2</v>
      </c>
      <c r="BL1803">
        <v>63</v>
      </c>
      <c r="BM1803">
        <v>0</v>
      </c>
      <c r="BN1803">
        <v>7</v>
      </c>
      <c r="BO1803">
        <v>10</v>
      </c>
      <c r="BP1803">
        <v>2</v>
      </c>
      <c r="BQ1803" s="25" t="s">
        <v>175</v>
      </c>
      <c r="BR1803">
        <v>22</v>
      </c>
      <c r="BS1803">
        <v>0</v>
      </c>
      <c r="BT1803">
        <v>2</v>
      </c>
      <c r="BU1803">
        <v>0</v>
      </c>
      <c r="BV1803">
        <v>1.7000000000000001E-2</v>
      </c>
      <c r="BW1803">
        <v>1.7000000000000001E-2</v>
      </c>
      <c r="BX1803">
        <v>24</v>
      </c>
      <c r="BY1803">
        <v>0</v>
      </c>
      <c r="BZ1803" s="25" t="s">
        <v>176</v>
      </c>
      <c r="CB1803">
        <v>0.8</v>
      </c>
      <c r="CC1803">
        <v>2</v>
      </c>
      <c r="CD1803">
        <v>1</v>
      </c>
      <c r="CE1803">
        <v>1</v>
      </c>
      <c r="CF1803">
        <v>1</v>
      </c>
      <c r="CG1803">
        <v>0.63</v>
      </c>
      <c r="CH1803">
        <v>0</v>
      </c>
    </row>
    <row r="1804" spans="1:86" ht="14.25" customHeight="1">
      <c r="A1804">
        <v>6</v>
      </c>
      <c r="B1804">
        <v>1</v>
      </c>
      <c r="C1804">
        <v>1</v>
      </c>
      <c r="D1804">
        <v>16</v>
      </c>
      <c r="E1804">
        <v>0</v>
      </c>
      <c r="F1804" s="24">
        <f t="shared" si="143"/>
        <v>0</v>
      </c>
      <c r="G1804">
        <v>90</v>
      </c>
      <c r="H1804" s="24">
        <f t="shared" si="144"/>
        <v>6</v>
      </c>
      <c r="I1804" s="24">
        <f t="shared" si="141"/>
        <v>11</v>
      </c>
      <c r="J1804" s="24">
        <f t="shared" si="142"/>
        <v>25</v>
      </c>
      <c r="K1804" s="24" t="str">
        <f t="shared" si="145"/>
        <v>00</v>
      </c>
      <c r="L1804">
        <v>63</v>
      </c>
      <c r="M1804">
        <v>0</v>
      </c>
      <c r="N1804">
        <v>4</v>
      </c>
      <c r="O1804">
        <v>10</v>
      </c>
      <c r="P1804">
        <v>1</v>
      </c>
      <c r="Q1804" s="25" t="s">
        <v>175</v>
      </c>
      <c r="R1804">
        <v>22</v>
      </c>
      <c r="S1804">
        <v>0</v>
      </c>
      <c r="T1804">
        <v>2</v>
      </c>
      <c r="U1804">
        <v>0</v>
      </c>
      <c r="V1804">
        <v>8.9999999999999993E-3</v>
      </c>
      <c r="W1804">
        <v>8.9999999999999993E-3</v>
      </c>
      <c r="X1804">
        <v>24</v>
      </c>
      <c r="Y1804">
        <v>0</v>
      </c>
      <c r="Z1804" s="25" t="s">
        <v>176</v>
      </c>
      <c r="AB1804">
        <v>0.63</v>
      </c>
      <c r="AC1804">
        <v>2</v>
      </c>
      <c r="AD1804">
        <v>1</v>
      </c>
      <c r="AE1804">
        <v>1</v>
      </c>
      <c r="AF1804">
        <v>1</v>
      </c>
      <c r="AG1804">
        <v>0.63</v>
      </c>
      <c r="AH1804">
        <v>0</v>
      </c>
      <c r="BA1804">
        <v>6</v>
      </c>
      <c r="BB1804">
        <v>1</v>
      </c>
      <c r="BC1804">
        <v>1</v>
      </c>
      <c r="BD1804">
        <v>16</v>
      </c>
      <c r="BE1804">
        <v>0</v>
      </c>
      <c r="BF1804">
        <v>0</v>
      </c>
      <c r="BG1804">
        <v>90</v>
      </c>
      <c r="BH1804">
        <v>18</v>
      </c>
      <c r="BI1804">
        <v>90</v>
      </c>
      <c r="BJ1804">
        <v>1</v>
      </c>
      <c r="BK1804">
        <v>2</v>
      </c>
      <c r="BL1804">
        <v>63</v>
      </c>
      <c r="BM1804">
        <v>0</v>
      </c>
      <c r="BN1804">
        <v>4</v>
      </c>
      <c r="BO1804">
        <v>10</v>
      </c>
      <c r="BP1804">
        <v>1</v>
      </c>
      <c r="BQ1804" s="25" t="s">
        <v>175</v>
      </c>
      <c r="BR1804">
        <v>22</v>
      </c>
      <c r="BS1804">
        <v>0</v>
      </c>
      <c r="BT1804">
        <v>2</v>
      </c>
      <c r="BU1804">
        <v>0</v>
      </c>
      <c r="BV1804">
        <v>8.9999999999999993E-3</v>
      </c>
      <c r="BW1804">
        <v>8.9999999999999993E-3</v>
      </c>
      <c r="BX1804">
        <v>24</v>
      </c>
      <c r="BY1804">
        <v>0</v>
      </c>
      <c r="BZ1804" s="25" t="s">
        <v>176</v>
      </c>
      <c r="CB1804">
        <v>0.63</v>
      </c>
      <c r="CC1804">
        <v>2</v>
      </c>
      <c r="CD1804">
        <v>1</v>
      </c>
      <c r="CE1804">
        <v>1</v>
      </c>
      <c r="CF1804">
        <v>1</v>
      </c>
      <c r="CG1804">
        <v>0.63</v>
      </c>
      <c r="CH1804">
        <v>0</v>
      </c>
    </row>
    <row r="1805" spans="1:86">
      <c r="F1805" s="24" t="str">
        <f t="shared" si="143"/>
        <v/>
      </c>
      <c r="H1805" s="24" t="str">
        <f t="shared" si="144"/>
        <v/>
      </c>
      <c r="I1805" s="24" t="str">
        <f t="shared" si="141"/>
        <v/>
      </c>
      <c r="J1805" s="24" t="str">
        <f t="shared" si="142"/>
        <v/>
      </c>
      <c r="K1805" s="24" t="str">
        <f t="shared" si="145"/>
        <v/>
      </c>
      <c r="AD1805">
        <v>1</v>
      </c>
      <c r="AF1805">
        <v>1</v>
      </c>
      <c r="AH1805">
        <v>0</v>
      </c>
      <c r="CD1805">
        <v>1</v>
      </c>
      <c r="CF1805">
        <v>1</v>
      </c>
      <c r="CH1805">
        <v>0</v>
      </c>
    </row>
    <row r="1806" spans="1:86">
      <c r="A1806">
        <v>1</v>
      </c>
      <c r="B1806">
        <v>5</v>
      </c>
      <c r="C1806">
        <v>75</v>
      </c>
      <c r="D1806">
        <v>19</v>
      </c>
      <c r="E1806">
        <v>1000</v>
      </c>
      <c r="F1806" s="24">
        <f t="shared" si="143"/>
        <v>63</v>
      </c>
      <c r="G1806">
        <v>71</v>
      </c>
      <c r="H1806" s="24">
        <f t="shared" si="144"/>
        <v>15</v>
      </c>
      <c r="I1806" s="24">
        <f t="shared" si="141"/>
        <v>3</v>
      </c>
      <c r="J1806" s="24">
        <f t="shared" si="142"/>
        <v>80</v>
      </c>
      <c r="K1806" s="24" t="str">
        <f t="shared" si="145"/>
        <v>03</v>
      </c>
      <c r="L1806">
        <v>42</v>
      </c>
      <c r="M1806">
        <v>0</v>
      </c>
      <c r="N1806">
        <v>141</v>
      </c>
      <c r="O1806">
        <v>0</v>
      </c>
      <c r="P1806">
        <v>0</v>
      </c>
      <c r="Q1806" t="s">
        <v>18</v>
      </c>
      <c r="R1806">
        <v>22</v>
      </c>
      <c r="S1806">
        <v>15</v>
      </c>
      <c r="T1806">
        <v>2</v>
      </c>
      <c r="U1806">
        <v>0</v>
      </c>
      <c r="V1806">
        <v>0.16300000000000001</v>
      </c>
      <c r="W1806">
        <v>0.56000000000000005</v>
      </c>
      <c r="X1806">
        <v>24</v>
      </c>
      <c r="Y1806">
        <v>0</v>
      </c>
      <c r="Z1806" s="25" t="s">
        <v>176</v>
      </c>
      <c r="AB1806">
        <v>0</v>
      </c>
      <c r="AC1806">
        <v>2</v>
      </c>
      <c r="AD1806">
        <v>1</v>
      </c>
      <c r="AE1806">
        <v>1</v>
      </c>
      <c r="AF1806">
        <v>1</v>
      </c>
      <c r="AG1806">
        <v>0.8</v>
      </c>
      <c r="AH1806">
        <v>0</v>
      </c>
      <c r="BA1806">
        <v>1</v>
      </c>
      <c r="BB1806">
        <v>5</v>
      </c>
      <c r="BC1806">
        <v>75</v>
      </c>
      <c r="BD1806">
        <v>19</v>
      </c>
      <c r="BE1806">
        <v>1000</v>
      </c>
      <c r="BF1806">
        <v>6.3</v>
      </c>
      <c r="BG1806">
        <v>71</v>
      </c>
      <c r="BH1806">
        <v>9</v>
      </c>
      <c r="BI1806">
        <v>25</v>
      </c>
      <c r="BJ1806">
        <v>5</v>
      </c>
      <c r="BK1806">
        <v>2</v>
      </c>
      <c r="BL1806">
        <v>42</v>
      </c>
      <c r="BM1806">
        <v>0</v>
      </c>
      <c r="BN1806">
        <v>141</v>
      </c>
      <c r="BO1806">
        <v>0</v>
      </c>
      <c r="BP1806">
        <v>0</v>
      </c>
      <c r="BQ1806" t="s">
        <v>18</v>
      </c>
      <c r="BR1806">
        <v>22</v>
      </c>
      <c r="BS1806">
        <v>15</v>
      </c>
      <c r="BT1806">
        <v>2</v>
      </c>
      <c r="BU1806">
        <v>0</v>
      </c>
      <c r="BV1806">
        <v>0.16300000000000001</v>
      </c>
      <c r="BW1806">
        <v>0.56000000000000005</v>
      </c>
      <c r="BX1806">
        <v>24</v>
      </c>
      <c r="BY1806">
        <v>0</v>
      </c>
      <c r="BZ1806" s="25" t="s">
        <v>176</v>
      </c>
      <c r="CB1806">
        <v>0</v>
      </c>
      <c r="CC1806">
        <v>2</v>
      </c>
      <c r="CD1806">
        <v>1</v>
      </c>
      <c r="CE1806">
        <v>1</v>
      </c>
      <c r="CF1806">
        <v>1</v>
      </c>
      <c r="CG1806">
        <v>0.8</v>
      </c>
      <c r="CH1806">
        <v>0</v>
      </c>
    </row>
    <row r="1807" spans="1:86" ht="14.25" customHeight="1">
      <c r="A1807">
        <v>2</v>
      </c>
      <c r="B1807">
        <v>4</v>
      </c>
      <c r="C1807">
        <v>20</v>
      </c>
      <c r="D1807">
        <v>30</v>
      </c>
      <c r="E1807">
        <v>0</v>
      </c>
      <c r="F1807" s="24">
        <f t="shared" si="143"/>
        <v>30</v>
      </c>
      <c r="G1807">
        <v>60</v>
      </c>
      <c r="H1807" s="24">
        <f t="shared" si="144"/>
        <v>15</v>
      </c>
      <c r="I1807" s="24">
        <f t="shared" si="141"/>
        <v>5</v>
      </c>
      <c r="J1807" s="24">
        <f t="shared" si="142"/>
        <v>80</v>
      </c>
      <c r="K1807" s="24" t="str">
        <f t="shared" si="145"/>
        <v>03</v>
      </c>
      <c r="L1807">
        <v>42</v>
      </c>
      <c r="M1807">
        <v>0</v>
      </c>
      <c r="N1807">
        <v>0</v>
      </c>
      <c r="O1807">
        <v>0</v>
      </c>
      <c r="P1807">
        <v>0</v>
      </c>
      <c r="Q1807" t="s">
        <v>18</v>
      </c>
      <c r="R1807">
        <v>22</v>
      </c>
      <c r="S1807">
        <v>12</v>
      </c>
      <c r="T1807">
        <v>2</v>
      </c>
      <c r="U1807">
        <v>0</v>
      </c>
      <c r="V1807">
        <v>8.5999999999999993E-2</v>
      </c>
      <c r="W1807">
        <v>6.2799999999999995E-2</v>
      </c>
      <c r="X1807">
        <v>24</v>
      </c>
      <c r="Y1807">
        <v>0</v>
      </c>
      <c r="Z1807" s="25" t="s">
        <v>176</v>
      </c>
      <c r="AB1807">
        <v>0</v>
      </c>
      <c r="AC1807">
        <v>2</v>
      </c>
      <c r="AD1807">
        <v>1</v>
      </c>
      <c r="AE1807">
        <v>1</v>
      </c>
      <c r="AF1807">
        <v>1</v>
      </c>
      <c r="AG1807">
        <v>0.8</v>
      </c>
      <c r="AH1807">
        <v>0</v>
      </c>
      <c r="BA1807">
        <v>2</v>
      </c>
      <c r="BB1807">
        <v>4</v>
      </c>
      <c r="BC1807">
        <v>20</v>
      </c>
      <c r="BD1807">
        <v>30</v>
      </c>
      <c r="BE1807">
        <v>0</v>
      </c>
      <c r="BF1807">
        <v>3</v>
      </c>
      <c r="BG1807">
        <v>60</v>
      </c>
      <c r="BH1807">
        <v>12</v>
      </c>
      <c r="BI1807">
        <v>40</v>
      </c>
      <c r="BJ1807">
        <v>4</v>
      </c>
      <c r="BK1807">
        <v>2</v>
      </c>
      <c r="BL1807">
        <v>42</v>
      </c>
      <c r="BM1807">
        <v>0</v>
      </c>
      <c r="BN1807">
        <v>0</v>
      </c>
      <c r="BO1807">
        <v>0</v>
      </c>
      <c r="BP1807">
        <v>0</v>
      </c>
      <c r="BQ1807" t="s">
        <v>18</v>
      </c>
      <c r="BR1807">
        <v>22</v>
      </c>
      <c r="BS1807">
        <v>12</v>
      </c>
      <c r="BT1807">
        <v>2</v>
      </c>
      <c r="BU1807">
        <v>0</v>
      </c>
      <c r="BV1807">
        <v>8.5999999999999993E-2</v>
      </c>
      <c r="BW1807">
        <v>6.2799999999999995E-2</v>
      </c>
      <c r="BX1807">
        <v>24</v>
      </c>
      <c r="BY1807">
        <v>0</v>
      </c>
      <c r="BZ1807" s="25" t="s">
        <v>176</v>
      </c>
      <c r="CB1807">
        <v>0</v>
      </c>
      <c r="CC1807">
        <v>2</v>
      </c>
      <c r="CD1807">
        <v>1</v>
      </c>
      <c r="CE1807">
        <v>1</v>
      </c>
      <c r="CF1807">
        <v>1</v>
      </c>
      <c r="CG1807">
        <v>0.8</v>
      </c>
      <c r="CH1807">
        <v>0</v>
      </c>
    </row>
    <row r="1808" spans="1:86">
      <c r="A1808">
        <v>3</v>
      </c>
      <c r="B1808">
        <v>3</v>
      </c>
      <c r="C1808">
        <v>14</v>
      </c>
      <c r="D1808">
        <v>25</v>
      </c>
      <c r="E1808">
        <v>0</v>
      </c>
      <c r="F1808" s="24">
        <f t="shared" si="143"/>
        <v>20</v>
      </c>
      <c r="G1808">
        <v>60</v>
      </c>
      <c r="H1808" s="24">
        <f t="shared" si="144"/>
        <v>12</v>
      </c>
      <c r="I1808" s="24">
        <f t="shared" si="141"/>
        <v>4</v>
      </c>
      <c r="J1808" s="24">
        <f t="shared" si="142"/>
        <v>75</v>
      </c>
      <c r="K1808" s="24" t="str">
        <f t="shared" si="145"/>
        <v>00</v>
      </c>
      <c r="L1808">
        <v>42</v>
      </c>
      <c r="M1808">
        <v>0</v>
      </c>
      <c r="N1808">
        <v>0</v>
      </c>
      <c r="O1808">
        <v>10</v>
      </c>
      <c r="P1808">
        <v>0</v>
      </c>
      <c r="Q1808" t="s">
        <v>18</v>
      </c>
      <c r="R1808">
        <v>22</v>
      </c>
      <c r="S1808">
        <v>12</v>
      </c>
      <c r="T1808">
        <v>2</v>
      </c>
      <c r="U1808">
        <v>0</v>
      </c>
      <c r="V1808">
        <v>4.1000000000000002E-2</v>
      </c>
      <c r="W1808">
        <v>3.73E-2</v>
      </c>
      <c r="X1808">
        <v>24</v>
      </c>
      <c r="Y1808">
        <v>0</v>
      </c>
      <c r="Z1808" s="25" t="s">
        <v>176</v>
      </c>
      <c r="AB1808">
        <v>2.8</v>
      </c>
      <c r="AC1808">
        <v>2</v>
      </c>
      <c r="AD1808">
        <v>1</v>
      </c>
      <c r="AE1808">
        <v>1</v>
      </c>
      <c r="AF1808">
        <v>1</v>
      </c>
      <c r="AG1808">
        <v>0.8</v>
      </c>
      <c r="AH1808">
        <v>0</v>
      </c>
      <c r="BA1808">
        <v>3</v>
      </c>
      <c r="BB1808">
        <v>3</v>
      </c>
      <c r="BC1808">
        <v>14</v>
      </c>
      <c r="BD1808">
        <v>25</v>
      </c>
      <c r="BE1808">
        <v>0</v>
      </c>
      <c r="BF1808">
        <v>2</v>
      </c>
      <c r="BG1808">
        <v>60</v>
      </c>
      <c r="BH1808">
        <v>12</v>
      </c>
      <c r="BI1808">
        <v>30</v>
      </c>
      <c r="BJ1808">
        <v>3</v>
      </c>
      <c r="BK1808">
        <v>2</v>
      </c>
      <c r="BL1808">
        <v>42</v>
      </c>
      <c r="BM1808">
        <v>0</v>
      </c>
      <c r="BN1808">
        <v>0</v>
      </c>
      <c r="BO1808">
        <v>10</v>
      </c>
      <c r="BP1808">
        <v>0</v>
      </c>
      <c r="BQ1808" t="s">
        <v>18</v>
      </c>
      <c r="BR1808">
        <v>22</v>
      </c>
      <c r="BS1808">
        <v>12</v>
      </c>
      <c r="BT1808">
        <v>2</v>
      </c>
      <c r="BU1808">
        <v>0</v>
      </c>
      <c r="BV1808">
        <v>4.1000000000000002E-2</v>
      </c>
      <c r="BW1808">
        <v>3.73E-2</v>
      </c>
      <c r="BX1808">
        <v>24</v>
      </c>
      <c r="BY1808">
        <v>0</v>
      </c>
      <c r="BZ1808" s="25" t="s">
        <v>176</v>
      </c>
      <c r="CB1808">
        <v>2.8</v>
      </c>
      <c r="CC1808">
        <v>2</v>
      </c>
      <c r="CD1808">
        <v>1</v>
      </c>
      <c r="CE1808">
        <v>1</v>
      </c>
      <c r="CF1808">
        <v>1</v>
      </c>
      <c r="CG1808">
        <v>0.8</v>
      </c>
      <c r="CH1808">
        <v>0</v>
      </c>
    </row>
    <row r="1809" spans="1:86">
      <c r="A1809">
        <v>4</v>
      </c>
      <c r="B1809">
        <v>2</v>
      </c>
      <c r="C1809">
        <v>8</v>
      </c>
      <c r="D1809">
        <v>20</v>
      </c>
      <c r="E1809">
        <v>0</v>
      </c>
      <c r="F1809" s="24">
        <f t="shared" si="143"/>
        <v>10</v>
      </c>
      <c r="G1809">
        <v>75</v>
      </c>
      <c r="H1809" s="24">
        <f t="shared" si="144"/>
        <v>10</v>
      </c>
      <c r="I1809" s="24">
        <f t="shared" si="141"/>
        <v>5</v>
      </c>
      <c r="J1809" s="24">
        <f t="shared" si="142"/>
        <v>50</v>
      </c>
      <c r="K1809" s="24" t="str">
        <f t="shared" si="145"/>
        <v>00</v>
      </c>
      <c r="L1809">
        <v>42</v>
      </c>
      <c r="M1809">
        <v>0</v>
      </c>
      <c r="N1809">
        <v>0</v>
      </c>
      <c r="O1809">
        <v>20</v>
      </c>
      <c r="P1809">
        <v>0</v>
      </c>
      <c r="Q1809" t="s">
        <v>18</v>
      </c>
      <c r="R1809">
        <v>22</v>
      </c>
      <c r="S1809">
        <v>8</v>
      </c>
      <c r="T1809">
        <v>2</v>
      </c>
      <c r="U1809">
        <v>0</v>
      </c>
      <c r="V1809">
        <v>2.7E-2</v>
      </c>
      <c r="W1809">
        <v>2.5399999999999999E-2</v>
      </c>
      <c r="X1809">
        <v>24</v>
      </c>
      <c r="Y1809">
        <v>0</v>
      </c>
      <c r="Z1809" s="25" t="s">
        <v>176</v>
      </c>
      <c r="AB1809">
        <v>1.6</v>
      </c>
      <c r="AC1809">
        <v>2</v>
      </c>
      <c r="AD1809">
        <v>1</v>
      </c>
      <c r="AE1809">
        <v>1</v>
      </c>
      <c r="AF1809">
        <v>1</v>
      </c>
      <c r="AG1809">
        <v>0.8</v>
      </c>
      <c r="AH1809">
        <v>0</v>
      </c>
      <c r="BA1809">
        <v>4</v>
      </c>
      <c r="BB1809">
        <v>2</v>
      </c>
      <c r="BC1809">
        <v>8</v>
      </c>
      <c r="BD1809">
        <v>20</v>
      </c>
      <c r="BE1809">
        <v>0</v>
      </c>
      <c r="BF1809">
        <v>1</v>
      </c>
      <c r="BG1809">
        <v>75</v>
      </c>
      <c r="BH1809">
        <v>15</v>
      </c>
      <c r="BI1809">
        <v>40</v>
      </c>
      <c r="BJ1809">
        <v>2</v>
      </c>
      <c r="BK1809">
        <v>2</v>
      </c>
      <c r="BL1809">
        <v>42</v>
      </c>
      <c r="BM1809">
        <v>0</v>
      </c>
      <c r="BN1809">
        <v>0</v>
      </c>
      <c r="BO1809">
        <v>20</v>
      </c>
      <c r="BP1809">
        <v>0</v>
      </c>
      <c r="BQ1809" t="s">
        <v>18</v>
      </c>
      <c r="BR1809">
        <v>22</v>
      </c>
      <c r="BS1809">
        <v>8</v>
      </c>
      <c r="BT1809">
        <v>2</v>
      </c>
      <c r="BU1809">
        <v>0</v>
      </c>
      <c r="BV1809">
        <v>2.7E-2</v>
      </c>
      <c r="BW1809">
        <v>2.5399999999999999E-2</v>
      </c>
      <c r="BX1809">
        <v>24</v>
      </c>
      <c r="BY1809">
        <v>0</v>
      </c>
      <c r="BZ1809" s="25" t="s">
        <v>176</v>
      </c>
      <c r="CB1809">
        <v>1.6</v>
      </c>
      <c r="CC1809">
        <v>2</v>
      </c>
      <c r="CD1809">
        <v>1</v>
      </c>
      <c r="CE1809">
        <v>1</v>
      </c>
      <c r="CF1809">
        <v>1</v>
      </c>
      <c r="CG1809">
        <v>0.8</v>
      </c>
      <c r="CH1809">
        <v>0</v>
      </c>
    </row>
    <row r="1810" spans="1:86">
      <c r="A1810">
        <v>5</v>
      </c>
      <c r="B1810">
        <v>1</v>
      </c>
      <c r="C1810">
        <v>1</v>
      </c>
      <c r="D1810">
        <v>16</v>
      </c>
      <c r="E1810">
        <v>0</v>
      </c>
      <c r="F1810" s="24">
        <f t="shared" si="143"/>
        <v>0</v>
      </c>
      <c r="G1810">
        <v>90</v>
      </c>
      <c r="H1810" s="24">
        <f t="shared" si="144"/>
        <v>6</v>
      </c>
      <c r="I1810" s="24">
        <f t="shared" si="141"/>
        <v>11</v>
      </c>
      <c r="J1810" s="24">
        <f t="shared" si="142"/>
        <v>25</v>
      </c>
      <c r="K1810" s="24" t="str">
        <f t="shared" si="145"/>
        <v>00</v>
      </c>
      <c r="L1810">
        <v>63</v>
      </c>
      <c r="M1810">
        <v>0</v>
      </c>
      <c r="N1810">
        <v>7</v>
      </c>
      <c r="O1810">
        <v>10</v>
      </c>
      <c r="P1810">
        <v>2</v>
      </c>
      <c r="Q1810" s="25" t="s">
        <v>175</v>
      </c>
      <c r="R1810">
        <v>22</v>
      </c>
      <c r="S1810">
        <v>0</v>
      </c>
      <c r="T1810">
        <v>2</v>
      </c>
      <c r="U1810">
        <v>0</v>
      </c>
      <c r="V1810">
        <v>1.9E-2</v>
      </c>
      <c r="W1810">
        <v>1.9E-2</v>
      </c>
      <c r="X1810">
        <v>24</v>
      </c>
      <c r="Y1810">
        <v>0</v>
      </c>
      <c r="Z1810" s="25" t="s">
        <v>176</v>
      </c>
      <c r="AB1810">
        <v>0.8</v>
      </c>
      <c r="AC1810">
        <v>2</v>
      </c>
      <c r="AD1810">
        <v>1</v>
      </c>
      <c r="AE1810">
        <v>1</v>
      </c>
      <c r="AF1810">
        <v>1</v>
      </c>
      <c r="AG1810">
        <v>0.8</v>
      </c>
      <c r="AH1810">
        <v>0</v>
      </c>
      <c r="BA1810">
        <v>5</v>
      </c>
      <c r="BB1810">
        <v>1</v>
      </c>
      <c r="BC1810">
        <v>1</v>
      </c>
      <c r="BD1810">
        <v>16</v>
      </c>
      <c r="BE1810">
        <v>0</v>
      </c>
      <c r="BF1810">
        <v>0</v>
      </c>
      <c r="BG1810">
        <v>90</v>
      </c>
      <c r="BH1810">
        <v>18</v>
      </c>
      <c r="BI1810">
        <v>90</v>
      </c>
      <c r="BJ1810">
        <v>1</v>
      </c>
      <c r="BK1810">
        <v>2</v>
      </c>
      <c r="BL1810">
        <v>63</v>
      </c>
      <c r="BM1810">
        <v>0</v>
      </c>
      <c r="BN1810">
        <v>7</v>
      </c>
      <c r="BO1810">
        <v>10</v>
      </c>
      <c r="BP1810">
        <v>2</v>
      </c>
      <c r="BQ1810" s="25" t="s">
        <v>175</v>
      </c>
      <c r="BR1810">
        <v>22</v>
      </c>
      <c r="BS1810">
        <v>0</v>
      </c>
      <c r="BT1810">
        <v>2</v>
      </c>
      <c r="BU1810">
        <v>0</v>
      </c>
      <c r="BV1810">
        <v>1.9E-2</v>
      </c>
      <c r="BW1810">
        <v>1.9E-2</v>
      </c>
      <c r="BX1810">
        <v>24</v>
      </c>
      <c r="BY1810">
        <v>0</v>
      </c>
      <c r="BZ1810" s="25" t="s">
        <v>176</v>
      </c>
      <c r="CB1810">
        <v>0.8</v>
      </c>
      <c r="CC1810">
        <v>2</v>
      </c>
      <c r="CD1810">
        <v>1</v>
      </c>
      <c r="CE1810">
        <v>1</v>
      </c>
      <c r="CF1810">
        <v>1</v>
      </c>
      <c r="CG1810">
        <v>0.8</v>
      </c>
      <c r="CH1810">
        <v>0</v>
      </c>
    </row>
    <row r="1811" spans="1:86">
      <c r="F1811" s="24" t="str">
        <f t="shared" si="143"/>
        <v/>
      </c>
      <c r="H1811" s="24" t="str">
        <f t="shared" si="144"/>
        <v/>
      </c>
      <c r="I1811" s="24" t="str">
        <f t="shared" si="141"/>
        <v/>
      </c>
      <c r="J1811" s="24" t="str">
        <f t="shared" si="142"/>
        <v/>
      </c>
      <c r="K1811" s="24" t="str">
        <f t="shared" si="145"/>
        <v/>
      </c>
      <c r="AF1811">
        <v>1</v>
      </c>
      <c r="AH1811">
        <v>0</v>
      </c>
      <c r="CF1811">
        <v>1</v>
      </c>
      <c r="CH1811">
        <v>0</v>
      </c>
    </row>
    <row r="1812" spans="1:86">
      <c r="A1812">
        <v>1</v>
      </c>
      <c r="B1812">
        <v>4</v>
      </c>
      <c r="C1812">
        <v>75</v>
      </c>
      <c r="D1812">
        <v>19</v>
      </c>
      <c r="E1812">
        <v>1000</v>
      </c>
      <c r="F1812" s="24">
        <f t="shared" si="143"/>
        <v>63</v>
      </c>
      <c r="G1812">
        <v>71</v>
      </c>
      <c r="H1812" s="24">
        <f t="shared" si="144"/>
        <v>15</v>
      </c>
      <c r="I1812" s="24">
        <f t="shared" si="141"/>
        <v>3</v>
      </c>
      <c r="J1812" s="24">
        <f t="shared" si="142"/>
        <v>80</v>
      </c>
      <c r="K1812" s="24" t="str">
        <f t="shared" si="145"/>
        <v>03</v>
      </c>
      <c r="L1812">
        <v>42</v>
      </c>
      <c r="M1812">
        <v>0</v>
      </c>
      <c r="N1812">
        <v>141</v>
      </c>
      <c r="O1812">
        <v>0</v>
      </c>
      <c r="P1812">
        <v>0</v>
      </c>
      <c r="Q1812" s="25" t="s">
        <v>170</v>
      </c>
      <c r="R1812">
        <v>22</v>
      </c>
      <c r="S1812">
        <v>15</v>
      </c>
      <c r="T1812">
        <v>2</v>
      </c>
      <c r="U1812">
        <v>0</v>
      </c>
      <c r="V1812" s="25">
        <v>0.158</v>
      </c>
      <c r="W1812">
        <v>0.5</v>
      </c>
      <c r="X1812">
        <v>24</v>
      </c>
      <c r="Y1812">
        <v>0</v>
      </c>
      <c r="Z1812" s="25" t="s">
        <v>176</v>
      </c>
      <c r="AB1812">
        <v>0</v>
      </c>
      <c r="AC1812">
        <v>2</v>
      </c>
      <c r="AD1812">
        <v>1</v>
      </c>
      <c r="AE1812">
        <v>1</v>
      </c>
      <c r="AF1812">
        <v>1</v>
      </c>
      <c r="AG1812">
        <v>1.6</v>
      </c>
      <c r="AH1812">
        <v>0</v>
      </c>
      <c r="BA1812">
        <v>1</v>
      </c>
      <c r="BB1812">
        <v>4</v>
      </c>
      <c r="BC1812">
        <v>75</v>
      </c>
      <c r="BD1812">
        <v>19</v>
      </c>
      <c r="BE1812">
        <v>1000</v>
      </c>
      <c r="BF1812">
        <v>6.3</v>
      </c>
      <c r="BG1812">
        <v>71</v>
      </c>
      <c r="BH1812">
        <v>9</v>
      </c>
      <c r="BI1812">
        <v>25</v>
      </c>
      <c r="BJ1812">
        <v>5</v>
      </c>
      <c r="BK1812">
        <v>2</v>
      </c>
      <c r="BL1812">
        <v>42</v>
      </c>
      <c r="BM1812">
        <v>0</v>
      </c>
      <c r="BN1812">
        <v>141</v>
      </c>
      <c r="BO1812">
        <v>0</v>
      </c>
      <c r="BP1812">
        <v>0</v>
      </c>
      <c r="BQ1812" s="25" t="s">
        <v>170</v>
      </c>
      <c r="BR1812">
        <v>22</v>
      </c>
      <c r="BS1812">
        <v>15</v>
      </c>
      <c r="BT1812">
        <v>2</v>
      </c>
      <c r="BU1812">
        <v>0</v>
      </c>
      <c r="BV1812" s="25">
        <v>0.158</v>
      </c>
      <c r="BW1812">
        <v>0.5</v>
      </c>
      <c r="BX1812">
        <v>24</v>
      </c>
      <c r="BY1812">
        <v>0</v>
      </c>
      <c r="BZ1812" s="25" t="s">
        <v>176</v>
      </c>
      <c r="CB1812">
        <v>0</v>
      </c>
      <c r="CC1812">
        <v>2</v>
      </c>
      <c r="CD1812">
        <v>1</v>
      </c>
      <c r="CE1812">
        <v>1</v>
      </c>
      <c r="CF1812">
        <v>1</v>
      </c>
      <c r="CG1812">
        <v>1.6</v>
      </c>
      <c r="CH1812">
        <v>0</v>
      </c>
    </row>
    <row r="1813" spans="1:86">
      <c r="A1813">
        <v>2</v>
      </c>
      <c r="B1813">
        <v>3</v>
      </c>
      <c r="C1813">
        <v>20</v>
      </c>
      <c r="D1813">
        <v>30</v>
      </c>
      <c r="E1813">
        <v>0</v>
      </c>
      <c r="F1813" s="24">
        <f t="shared" si="143"/>
        <v>30</v>
      </c>
      <c r="G1813">
        <v>60</v>
      </c>
      <c r="H1813" s="24">
        <f t="shared" si="144"/>
        <v>15</v>
      </c>
      <c r="I1813" s="24">
        <f t="shared" si="141"/>
        <v>5</v>
      </c>
      <c r="J1813" s="24">
        <f t="shared" si="142"/>
        <v>80</v>
      </c>
      <c r="K1813" s="24" t="str">
        <f t="shared" si="145"/>
        <v>03</v>
      </c>
      <c r="L1813">
        <v>42</v>
      </c>
      <c r="M1813">
        <v>0</v>
      </c>
      <c r="N1813">
        <v>0</v>
      </c>
      <c r="O1813">
        <v>0</v>
      </c>
      <c r="P1813">
        <v>0</v>
      </c>
      <c r="Q1813" s="25" t="s">
        <v>170</v>
      </c>
      <c r="R1813">
        <v>22</v>
      </c>
      <c r="S1813">
        <v>12</v>
      </c>
      <c r="T1813">
        <v>2</v>
      </c>
      <c r="U1813">
        <v>0</v>
      </c>
      <c r="V1813">
        <v>8.1000000000000003E-2</v>
      </c>
      <c r="W1813">
        <v>5.91E-2</v>
      </c>
      <c r="X1813">
        <v>24</v>
      </c>
      <c r="Y1813">
        <v>0</v>
      </c>
      <c r="Z1813" s="25" t="s">
        <v>176</v>
      </c>
      <c r="AB1813">
        <v>0</v>
      </c>
      <c r="AC1813">
        <v>2</v>
      </c>
      <c r="AD1813">
        <v>1</v>
      </c>
      <c r="AE1813">
        <v>1</v>
      </c>
      <c r="AF1813">
        <v>1</v>
      </c>
      <c r="AG1813">
        <v>1.6</v>
      </c>
      <c r="AH1813">
        <v>0</v>
      </c>
      <c r="BA1813">
        <v>2</v>
      </c>
      <c r="BB1813">
        <v>3</v>
      </c>
      <c r="BC1813">
        <v>20</v>
      </c>
      <c r="BD1813">
        <v>30</v>
      </c>
      <c r="BE1813">
        <v>0</v>
      </c>
      <c r="BF1813">
        <v>3</v>
      </c>
      <c r="BG1813">
        <v>60</v>
      </c>
      <c r="BH1813">
        <v>12</v>
      </c>
      <c r="BI1813">
        <v>40</v>
      </c>
      <c r="BJ1813">
        <v>4</v>
      </c>
      <c r="BK1813">
        <v>2</v>
      </c>
      <c r="BL1813">
        <v>42</v>
      </c>
      <c r="BM1813">
        <v>0</v>
      </c>
      <c r="BN1813">
        <v>0</v>
      </c>
      <c r="BO1813">
        <v>0</v>
      </c>
      <c r="BP1813">
        <v>0</v>
      </c>
      <c r="BQ1813" s="25" t="s">
        <v>170</v>
      </c>
      <c r="BR1813">
        <v>22</v>
      </c>
      <c r="BS1813">
        <v>12</v>
      </c>
      <c r="BT1813">
        <v>2</v>
      </c>
      <c r="BU1813">
        <v>0</v>
      </c>
      <c r="BV1813">
        <v>8.1000000000000003E-2</v>
      </c>
      <c r="BW1813">
        <v>5.91E-2</v>
      </c>
      <c r="BX1813">
        <v>24</v>
      </c>
      <c r="BY1813">
        <v>0</v>
      </c>
      <c r="BZ1813" s="25" t="s">
        <v>176</v>
      </c>
      <c r="CB1813">
        <v>0</v>
      </c>
      <c r="CC1813">
        <v>2</v>
      </c>
      <c r="CD1813">
        <v>1</v>
      </c>
      <c r="CE1813">
        <v>1</v>
      </c>
      <c r="CF1813">
        <v>1</v>
      </c>
      <c r="CG1813">
        <v>1.6</v>
      </c>
      <c r="CH1813">
        <v>0</v>
      </c>
    </row>
    <row r="1814" spans="1:86">
      <c r="A1814">
        <v>3</v>
      </c>
      <c r="B1814">
        <v>2</v>
      </c>
      <c r="C1814">
        <v>14</v>
      </c>
      <c r="D1814">
        <v>25</v>
      </c>
      <c r="E1814">
        <v>0</v>
      </c>
      <c r="F1814" s="24">
        <f t="shared" si="143"/>
        <v>20</v>
      </c>
      <c r="G1814">
        <v>60</v>
      </c>
      <c r="H1814" s="24">
        <f t="shared" si="144"/>
        <v>12</v>
      </c>
      <c r="I1814" s="24">
        <f t="shared" si="141"/>
        <v>4</v>
      </c>
      <c r="J1814" s="24">
        <f t="shared" si="142"/>
        <v>75</v>
      </c>
      <c r="K1814" s="24" t="str">
        <f t="shared" si="145"/>
        <v>00</v>
      </c>
      <c r="L1814">
        <v>42</v>
      </c>
      <c r="M1814">
        <v>0</v>
      </c>
      <c r="N1814">
        <v>0</v>
      </c>
      <c r="O1814">
        <v>10</v>
      </c>
      <c r="P1814">
        <v>0</v>
      </c>
      <c r="Q1814" s="25" t="s">
        <v>170</v>
      </c>
      <c r="R1814">
        <v>22</v>
      </c>
      <c r="S1814">
        <v>12</v>
      </c>
      <c r="T1814">
        <v>2</v>
      </c>
      <c r="U1814">
        <v>0</v>
      </c>
      <c r="V1814">
        <v>3.5999999999999997E-2</v>
      </c>
      <c r="W1814">
        <v>3.2800000000000003E-2</v>
      </c>
      <c r="X1814">
        <v>24</v>
      </c>
      <c r="Y1814">
        <v>0</v>
      </c>
      <c r="Z1814" s="25" t="s">
        <v>176</v>
      </c>
      <c r="AB1814">
        <v>2.8</v>
      </c>
      <c r="AC1814">
        <v>2</v>
      </c>
      <c r="AD1814">
        <v>1</v>
      </c>
      <c r="AE1814">
        <v>1</v>
      </c>
      <c r="AF1814">
        <v>1</v>
      </c>
      <c r="AG1814">
        <v>1.6</v>
      </c>
      <c r="AH1814">
        <v>0</v>
      </c>
      <c r="BA1814">
        <v>3</v>
      </c>
      <c r="BB1814">
        <v>2</v>
      </c>
      <c r="BC1814">
        <v>14</v>
      </c>
      <c r="BD1814">
        <v>25</v>
      </c>
      <c r="BE1814">
        <v>0</v>
      </c>
      <c r="BF1814">
        <v>2</v>
      </c>
      <c r="BG1814">
        <v>60</v>
      </c>
      <c r="BH1814">
        <v>12</v>
      </c>
      <c r="BI1814">
        <v>30</v>
      </c>
      <c r="BJ1814">
        <v>3</v>
      </c>
      <c r="BK1814">
        <v>2</v>
      </c>
      <c r="BL1814">
        <v>42</v>
      </c>
      <c r="BM1814">
        <v>0</v>
      </c>
      <c r="BN1814">
        <v>0</v>
      </c>
      <c r="BO1814">
        <v>10</v>
      </c>
      <c r="BP1814">
        <v>0</v>
      </c>
      <c r="BQ1814" s="25" t="s">
        <v>170</v>
      </c>
      <c r="BR1814">
        <v>22</v>
      </c>
      <c r="BS1814">
        <v>12</v>
      </c>
      <c r="BT1814">
        <v>2</v>
      </c>
      <c r="BU1814">
        <v>0</v>
      </c>
      <c r="BV1814">
        <v>3.5999999999999997E-2</v>
      </c>
      <c r="BW1814">
        <v>3.2800000000000003E-2</v>
      </c>
      <c r="BX1814">
        <v>24</v>
      </c>
      <c r="BY1814">
        <v>0</v>
      </c>
      <c r="BZ1814" s="25" t="s">
        <v>176</v>
      </c>
      <c r="CB1814">
        <v>2.8</v>
      </c>
      <c r="CC1814">
        <v>2</v>
      </c>
      <c r="CD1814">
        <v>1</v>
      </c>
      <c r="CE1814">
        <v>1</v>
      </c>
      <c r="CF1814">
        <v>1</v>
      </c>
      <c r="CG1814">
        <v>1.6</v>
      </c>
      <c r="CH1814">
        <v>0</v>
      </c>
    </row>
    <row r="1815" spans="1:86">
      <c r="A1815">
        <v>4</v>
      </c>
      <c r="B1815">
        <v>1</v>
      </c>
      <c r="C1815">
        <v>8</v>
      </c>
      <c r="D1815">
        <v>20</v>
      </c>
      <c r="E1815">
        <v>0</v>
      </c>
      <c r="F1815" s="24">
        <f t="shared" si="143"/>
        <v>10</v>
      </c>
      <c r="G1815">
        <v>60</v>
      </c>
      <c r="H1815" s="24">
        <f t="shared" si="144"/>
        <v>10</v>
      </c>
      <c r="I1815" s="24">
        <f t="shared" si="141"/>
        <v>6</v>
      </c>
      <c r="J1815" s="24">
        <f t="shared" si="142"/>
        <v>50</v>
      </c>
      <c r="K1815" s="24" t="str">
        <f t="shared" si="145"/>
        <v>00</v>
      </c>
      <c r="L1815">
        <v>42</v>
      </c>
      <c r="M1815">
        <v>0</v>
      </c>
      <c r="N1815">
        <v>0</v>
      </c>
      <c r="O1815">
        <v>10</v>
      </c>
      <c r="P1815">
        <v>0</v>
      </c>
      <c r="Q1815" s="25" t="s">
        <v>170</v>
      </c>
      <c r="R1815">
        <v>22</v>
      </c>
      <c r="S1815">
        <v>8</v>
      </c>
      <c r="T1815">
        <v>2</v>
      </c>
      <c r="U1815">
        <v>0</v>
      </c>
      <c r="V1815">
        <v>2.7E-2</v>
      </c>
      <c r="W1815">
        <v>2.5000000000000001E-2</v>
      </c>
      <c r="X1815">
        <v>24</v>
      </c>
      <c r="Y1815">
        <v>0</v>
      </c>
      <c r="Z1815" s="25" t="s">
        <v>176</v>
      </c>
      <c r="AB1815">
        <v>1.6</v>
      </c>
      <c r="AC1815">
        <v>2</v>
      </c>
      <c r="AD1815">
        <v>1</v>
      </c>
      <c r="AE1815">
        <v>1</v>
      </c>
      <c r="AF1815">
        <v>1</v>
      </c>
      <c r="AG1815">
        <v>1.6</v>
      </c>
      <c r="AH1815">
        <v>0</v>
      </c>
      <c r="BA1815">
        <v>4</v>
      </c>
      <c r="BB1815">
        <v>1</v>
      </c>
      <c r="BC1815">
        <v>8</v>
      </c>
      <c r="BD1815">
        <v>20</v>
      </c>
      <c r="BE1815">
        <v>0</v>
      </c>
      <c r="BF1815">
        <v>1</v>
      </c>
      <c r="BG1815">
        <v>60</v>
      </c>
      <c r="BH1815">
        <v>15</v>
      </c>
      <c r="BI1815">
        <v>50</v>
      </c>
      <c r="BJ1815">
        <v>2</v>
      </c>
      <c r="BK1815">
        <v>2</v>
      </c>
      <c r="BL1815">
        <v>42</v>
      </c>
      <c r="BM1815">
        <v>0</v>
      </c>
      <c r="BN1815">
        <v>0</v>
      </c>
      <c r="BO1815">
        <v>10</v>
      </c>
      <c r="BP1815">
        <v>0</v>
      </c>
      <c r="BQ1815" s="25" t="s">
        <v>170</v>
      </c>
      <c r="BR1815">
        <v>22</v>
      </c>
      <c r="BS1815">
        <v>8</v>
      </c>
      <c r="BT1815">
        <v>2</v>
      </c>
      <c r="BU1815">
        <v>0</v>
      </c>
      <c r="BV1815">
        <v>2.7E-2</v>
      </c>
      <c r="BW1815">
        <v>2.5000000000000001E-2</v>
      </c>
      <c r="BX1815">
        <v>24</v>
      </c>
      <c r="BY1815">
        <v>0</v>
      </c>
      <c r="BZ1815" s="25" t="s">
        <v>176</v>
      </c>
      <c r="CB1815">
        <v>1.6</v>
      </c>
      <c r="CC1815">
        <v>2</v>
      </c>
      <c r="CD1815">
        <v>1</v>
      </c>
      <c r="CE1815">
        <v>1</v>
      </c>
      <c r="CF1815">
        <v>1</v>
      </c>
      <c r="CG1815">
        <v>1.6</v>
      </c>
      <c r="CH1815">
        <v>0</v>
      </c>
    </row>
    <row r="1816" spans="1:86">
      <c r="F1816" s="24" t="str">
        <f t="shared" si="143"/>
        <v/>
      </c>
      <c r="H1816" s="24" t="str">
        <f t="shared" si="144"/>
        <v/>
      </c>
      <c r="I1816" s="24" t="str">
        <f t="shared" si="141"/>
        <v/>
      </c>
      <c r="J1816" s="24" t="str">
        <f t="shared" si="142"/>
        <v/>
      </c>
      <c r="K1816" s="24" t="str">
        <f t="shared" si="145"/>
        <v/>
      </c>
      <c r="AF1816">
        <v>1</v>
      </c>
      <c r="AH1816">
        <v>0</v>
      </c>
      <c r="CF1816">
        <v>1</v>
      </c>
      <c r="CH1816">
        <v>0</v>
      </c>
    </row>
    <row r="1817" spans="1:86">
      <c r="A1817">
        <v>1</v>
      </c>
      <c r="B1817">
        <v>3</v>
      </c>
      <c r="C1817">
        <v>75</v>
      </c>
      <c r="D1817">
        <v>19</v>
      </c>
      <c r="E1817">
        <v>1000</v>
      </c>
      <c r="F1817" s="24">
        <f t="shared" si="143"/>
        <v>63</v>
      </c>
      <c r="G1817">
        <v>71</v>
      </c>
      <c r="H1817" s="24">
        <f t="shared" si="144"/>
        <v>15</v>
      </c>
      <c r="I1817" s="24">
        <f t="shared" si="141"/>
        <v>3</v>
      </c>
      <c r="J1817" s="24">
        <f t="shared" si="142"/>
        <v>80</v>
      </c>
      <c r="K1817" s="24" t="str">
        <f t="shared" si="145"/>
        <v>03</v>
      </c>
      <c r="L1817">
        <v>42</v>
      </c>
      <c r="M1817">
        <v>0</v>
      </c>
      <c r="N1817">
        <v>141</v>
      </c>
      <c r="O1817">
        <v>0</v>
      </c>
      <c r="P1817">
        <v>0</v>
      </c>
      <c r="Q1817" s="25" t="s">
        <v>170</v>
      </c>
      <c r="R1817">
        <v>22</v>
      </c>
      <c r="S1817">
        <v>15</v>
      </c>
      <c r="T1817">
        <v>2</v>
      </c>
      <c r="U1817">
        <v>0</v>
      </c>
      <c r="V1817">
        <v>0.152</v>
      </c>
      <c r="W1817">
        <v>0.5</v>
      </c>
      <c r="X1817">
        <v>24</v>
      </c>
      <c r="Y1817">
        <v>0</v>
      </c>
      <c r="Z1817" s="25" t="s">
        <v>176</v>
      </c>
      <c r="AB1817">
        <v>0</v>
      </c>
      <c r="AC1817">
        <v>2</v>
      </c>
      <c r="AD1817">
        <v>1</v>
      </c>
      <c r="AE1817">
        <v>1</v>
      </c>
      <c r="AF1817">
        <v>1</v>
      </c>
      <c r="AG1817">
        <v>2</v>
      </c>
      <c r="AH1817">
        <v>0</v>
      </c>
      <c r="BA1817">
        <v>1</v>
      </c>
      <c r="BB1817">
        <v>3</v>
      </c>
      <c r="BC1817">
        <v>75</v>
      </c>
      <c r="BD1817">
        <v>19</v>
      </c>
      <c r="BE1817">
        <v>1000</v>
      </c>
      <c r="BF1817">
        <v>6.3</v>
      </c>
      <c r="BG1817">
        <v>71</v>
      </c>
      <c r="BH1817">
        <v>9</v>
      </c>
      <c r="BI1817">
        <v>25</v>
      </c>
      <c r="BJ1817">
        <v>5</v>
      </c>
      <c r="BK1817">
        <v>2</v>
      </c>
      <c r="BL1817">
        <v>42</v>
      </c>
      <c r="BM1817">
        <v>0</v>
      </c>
      <c r="BN1817">
        <v>141</v>
      </c>
      <c r="BO1817">
        <v>0</v>
      </c>
      <c r="BP1817">
        <v>0</v>
      </c>
      <c r="BQ1817" s="25" t="s">
        <v>170</v>
      </c>
      <c r="BR1817">
        <v>22</v>
      </c>
      <c r="BS1817">
        <v>15</v>
      </c>
      <c r="BT1817">
        <v>2</v>
      </c>
      <c r="BU1817">
        <v>0</v>
      </c>
      <c r="BV1817">
        <v>0.152</v>
      </c>
      <c r="BW1817">
        <v>0.5</v>
      </c>
      <c r="BX1817">
        <v>24</v>
      </c>
      <c r="BY1817">
        <v>0</v>
      </c>
      <c r="BZ1817" s="25" t="s">
        <v>176</v>
      </c>
      <c r="CB1817">
        <v>0</v>
      </c>
      <c r="CC1817">
        <v>2</v>
      </c>
      <c r="CD1817">
        <v>1</v>
      </c>
      <c r="CE1817">
        <v>1</v>
      </c>
      <c r="CF1817">
        <v>1</v>
      </c>
      <c r="CG1817">
        <v>2</v>
      </c>
      <c r="CH1817">
        <v>0</v>
      </c>
    </row>
    <row r="1818" spans="1:86">
      <c r="A1818">
        <v>2</v>
      </c>
      <c r="B1818">
        <v>2</v>
      </c>
      <c r="C1818">
        <v>20</v>
      </c>
      <c r="D1818">
        <v>30</v>
      </c>
      <c r="E1818">
        <v>0</v>
      </c>
      <c r="F1818" s="24">
        <f t="shared" si="143"/>
        <v>30</v>
      </c>
      <c r="G1818">
        <v>60</v>
      </c>
      <c r="H1818" s="24">
        <f t="shared" si="144"/>
        <v>15</v>
      </c>
      <c r="I1818" s="24">
        <f t="shared" si="141"/>
        <v>5</v>
      </c>
      <c r="J1818" s="24">
        <f t="shared" si="142"/>
        <v>80</v>
      </c>
      <c r="K1818" s="24" t="str">
        <f t="shared" si="145"/>
        <v>03</v>
      </c>
      <c r="L1818">
        <v>42</v>
      </c>
      <c r="M1818">
        <v>0</v>
      </c>
      <c r="N1818">
        <v>0</v>
      </c>
      <c r="O1818">
        <v>0</v>
      </c>
      <c r="P1818">
        <v>0</v>
      </c>
      <c r="Q1818" s="25" t="s">
        <v>170</v>
      </c>
      <c r="R1818">
        <v>22</v>
      </c>
      <c r="S1818">
        <v>12</v>
      </c>
      <c r="T1818">
        <v>2</v>
      </c>
      <c r="U1818">
        <v>0</v>
      </c>
      <c r="V1818">
        <v>7.4999999999999997E-2</v>
      </c>
      <c r="W1818">
        <v>5.4800000000000001E-2</v>
      </c>
      <c r="X1818">
        <v>24</v>
      </c>
      <c r="Y1818">
        <v>0</v>
      </c>
      <c r="Z1818" s="25" t="s">
        <v>176</v>
      </c>
      <c r="AB1818">
        <v>0</v>
      </c>
      <c r="AC1818">
        <v>2</v>
      </c>
      <c r="AD1818">
        <v>1</v>
      </c>
      <c r="AE1818">
        <v>1</v>
      </c>
      <c r="AF1818">
        <v>1</v>
      </c>
      <c r="AG1818">
        <v>2</v>
      </c>
      <c r="AH1818">
        <v>0</v>
      </c>
      <c r="BA1818">
        <v>2</v>
      </c>
      <c r="BB1818">
        <v>2</v>
      </c>
      <c r="BC1818">
        <v>20</v>
      </c>
      <c r="BD1818">
        <v>30</v>
      </c>
      <c r="BE1818">
        <v>0</v>
      </c>
      <c r="BF1818">
        <v>3</v>
      </c>
      <c r="BG1818">
        <v>60</v>
      </c>
      <c r="BH1818">
        <v>12</v>
      </c>
      <c r="BI1818">
        <v>40</v>
      </c>
      <c r="BJ1818">
        <v>4</v>
      </c>
      <c r="BK1818">
        <v>2</v>
      </c>
      <c r="BL1818">
        <v>42</v>
      </c>
      <c r="BM1818">
        <v>0</v>
      </c>
      <c r="BN1818">
        <v>0</v>
      </c>
      <c r="BO1818">
        <v>0</v>
      </c>
      <c r="BP1818">
        <v>0</v>
      </c>
      <c r="BQ1818" s="25" t="s">
        <v>170</v>
      </c>
      <c r="BR1818">
        <v>22</v>
      </c>
      <c r="BS1818">
        <v>12</v>
      </c>
      <c r="BT1818">
        <v>2</v>
      </c>
      <c r="BU1818">
        <v>0</v>
      </c>
      <c r="BV1818">
        <v>7.4999999999999997E-2</v>
      </c>
      <c r="BW1818">
        <v>5.4800000000000001E-2</v>
      </c>
      <c r="BX1818">
        <v>24</v>
      </c>
      <c r="BY1818">
        <v>0</v>
      </c>
      <c r="BZ1818" s="25" t="s">
        <v>176</v>
      </c>
      <c r="CB1818">
        <v>0</v>
      </c>
      <c r="CC1818">
        <v>2</v>
      </c>
      <c r="CD1818">
        <v>1</v>
      </c>
      <c r="CE1818">
        <v>1</v>
      </c>
      <c r="CF1818">
        <v>1</v>
      </c>
      <c r="CG1818">
        <v>2</v>
      </c>
      <c r="CH1818">
        <v>0</v>
      </c>
    </row>
    <row r="1819" spans="1:86">
      <c r="A1819">
        <v>3</v>
      </c>
      <c r="B1819">
        <v>1</v>
      </c>
      <c r="C1819">
        <v>14</v>
      </c>
      <c r="D1819">
        <v>25</v>
      </c>
      <c r="E1819">
        <v>0</v>
      </c>
      <c r="F1819" s="24">
        <f t="shared" si="143"/>
        <v>20</v>
      </c>
      <c r="G1819">
        <v>60</v>
      </c>
      <c r="H1819" s="24">
        <f t="shared" si="144"/>
        <v>15</v>
      </c>
      <c r="I1819" s="24">
        <f t="shared" si="141"/>
        <v>6</v>
      </c>
      <c r="J1819" s="24">
        <f t="shared" si="142"/>
        <v>75</v>
      </c>
      <c r="K1819" s="24" t="str">
        <f t="shared" si="145"/>
        <v>00</v>
      </c>
      <c r="L1819">
        <v>42</v>
      </c>
      <c r="M1819">
        <v>0</v>
      </c>
      <c r="N1819">
        <v>0</v>
      </c>
      <c r="O1819">
        <v>10</v>
      </c>
      <c r="P1819">
        <v>0</v>
      </c>
      <c r="Q1819" s="25" t="s">
        <v>170</v>
      </c>
      <c r="R1819">
        <v>22</v>
      </c>
      <c r="S1819">
        <v>12</v>
      </c>
      <c r="T1819">
        <v>2</v>
      </c>
      <c r="U1819">
        <v>0</v>
      </c>
      <c r="V1819">
        <v>3.9E-2</v>
      </c>
      <c r="W1819">
        <v>3.5000000000000003E-2</v>
      </c>
      <c r="X1819">
        <v>24</v>
      </c>
      <c r="Y1819">
        <v>0</v>
      </c>
      <c r="Z1819" s="25" t="s">
        <v>176</v>
      </c>
      <c r="AB1819">
        <v>2</v>
      </c>
      <c r="AC1819">
        <v>2</v>
      </c>
      <c r="AD1819">
        <v>1</v>
      </c>
      <c r="AE1819">
        <v>1</v>
      </c>
      <c r="AF1819">
        <v>1</v>
      </c>
      <c r="AG1819">
        <v>2</v>
      </c>
      <c r="AH1819">
        <v>0</v>
      </c>
      <c r="BA1819">
        <v>3</v>
      </c>
      <c r="BB1819">
        <v>1</v>
      </c>
      <c r="BC1819">
        <v>14</v>
      </c>
      <c r="BD1819">
        <v>25</v>
      </c>
      <c r="BE1819">
        <v>0</v>
      </c>
      <c r="BF1819">
        <v>2</v>
      </c>
      <c r="BG1819">
        <v>60</v>
      </c>
      <c r="BH1819">
        <v>15</v>
      </c>
      <c r="BI1819">
        <v>50</v>
      </c>
      <c r="BJ1819">
        <v>3</v>
      </c>
      <c r="BK1819">
        <v>2</v>
      </c>
      <c r="BL1819">
        <v>42</v>
      </c>
      <c r="BM1819">
        <v>0</v>
      </c>
      <c r="BN1819">
        <v>0</v>
      </c>
      <c r="BO1819">
        <v>10</v>
      </c>
      <c r="BP1819">
        <v>0</v>
      </c>
      <c r="BQ1819" s="25" t="s">
        <v>170</v>
      </c>
      <c r="BR1819">
        <v>22</v>
      </c>
      <c r="BS1819">
        <v>12</v>
      </c>
      <c r="BT1819">
        <v>2</v>
      </c>
      <c r="BU1819">
        <v>0</v>
      </c>
      <c r="BV1819">
        <v>3.9E-2</v>
      </c>
      <c r="BW1819">
        <v>3.5000000000000003E-2</v>
      </c>
      <c r="BX1819">
        <v>24</v>
      </c>
      <c r="BY1819">
        <v>0</v>
      </c>
      <c r="BZ1819" s="25" t="s">
        <v>176</v>
      </c>
      <c r="CB1819">
        <v>2</v>
      </c>
      <c r="CC1819">
        <v>2</v>
      </c>
      <c r="CD1819">
        <v>1</v>
      </c>
      <c r="CE1819">
        <v>1</v>
      </c>
      <c r="CF1819">
        <v>1</v>
      </c>
      <c r="CG1819">
        <v>2</v>
      </c>
      <c r="CH1819">
        <v>0</v>
      </c>
    </row>
    <row r="1820" spans="1:86">
      <c r="F1820" s="24" t="str">
        <f t="shared" si="143"/>
        <v/>
      </c>
      <c r="H1820" s="24" t="str">
        <f t="shared" si="144"/>
        <v/>
      </c>
      <c r="I1820" s="24" t="str">
        <f t="shared" si="141"/>
        <v/>
      </c>
      <c r="J1820" s="24" t="str">
        <f t="shared" si="142"/>
        <v/>
      </c>
      <c r="K1820" s="24" t="str">
        <f t="shared" si="145"/>
        <v/>
      </c>
      <c r="AF1820">
        <v>1</v>
      </c>
      <c r="AH1820">
        <v>0</v>
      </c>
      <c r="CF1820">
        <v>1</v>
      </c>
      <c r="CH1820">
        <v>0</v>
      </c>
    </row>
    <row r="1821" spans="1:86">
      <c r="A1821">
        <v>1</v>
      </c>
      <c r="B1821">
        <v>9</v>
      </c>
      <c r="C1821">
        <v>105</v>
      </c>
      <c r="D1821">
        <v>55</v>
      </c>
      <c r="E1821">
        <v>1000</v>
      </c>
      <c r="F1821" s="24">
        <f t="shared" si="143"/>
        <v>125</v>
      </c>
      <c r="G1821">
        <v>71</v>
      </c>
      <c r="H1821" s="24">
        <f t="shared" si="144"/>
        <v>15</v>
      </c>
      <c r="I1821" s="24">
        <f t="shared" si="141"/>
        <v>4</v>
      </c>
      <c r="J1821" s="24">
        <f t="shared" si="142"/>
        <v>80</v>
      </c>
      <c r="K1821" s="24" t="str">
        <f t="shared" si="145"/>
        <v>03</v>
      </c>
      <c r="L1821">
        <v>42</v>
      </c>
      <c r="M1821">
        <v>0</v>
      </c>
      <c r="N1821">
        <v>141</v>
      </c>
      <c r="O1821">
        <v>0</v>
      </c>
      <c r="P1821">
        <v>0</v>
      </c>
      <c r="Q1821" t="s">
        <v>18</v>
      </c>
      <c r="R1821">
        <v>22</v>
      </c>
      <c r="S1821">
        <v>15</v>
      </c>
      <c r="T1821">
        <v>2</v>
      </c>
      <c r="U1821">
        <v>0</v>
      </c>
      <c r="V1821">
        <v>0.26</v>
      </c>
      <c r="W1821">
        <v>0.5</v>
      </c>
      <c r="X1821">
        <v>24</v>
      </c>
      <c r="Y1821">
        <v>0</v>
      </c>
      <c r="Z1821" t="s">
        <v>133</v>
      </c>
      <c r="AB1821">
        <v>0</v>
      </c>
      <c r="AC1821">
        <v>2</v>
      </c>
      <c r="AD1821">
        <v>3</v>
      </c>
      <c r="AE1821">
        <v>1</v>
      </c>
      <c r="AF1821">
        <v>1</v>
      </c>
      <c r="AG1821">
        <v>0.5</v>
      </c>
      <c r="AH1821">
        <v>0</v>
      </c>
      <c r="BA1821">
        <v>1</v>
      </c>
      <c r="BB1821">
        <v>9</v>
      </c>
      <c r="BC1821">
        <v>105</v>
      </c>
      <c r="BD1821">
        <v>55</v>
      </c>
      <c r="BE1821">
        <v>1000</v>
      </c>
      <c r="BF1821">
        <v>12.4</v>
      </c>
      <c r="BG1821">
        <v>71</v>
      </c>
      <c r="BH1821">
        <v>9</v>
      </c>
      <c r="BI1821">
        <v>30</v>
      </c>
      <c r="BJ1821">
        <v>5</v>
      </c>
      <c r="BK1821">
        <v>2</v>
      </c>
      <c r="BL1821">
        <v>42</v>
      </c>
      <c r="BM1821">
        <v>0</v>
      </c>
      <c r="BN1821">
        <v>141</v>
      </c>
      <c r="BO1821">
        <v>0</v>
      </c>
      <c r="BP1821">
        <v>0</v>
      </c>
      <c r="BQ1821" t="s">
        <v>18</v>
      </c>
      <c r="BR1821">
        <v>22</v>
      </c>
      <c r="BS1821">
        <v>15</v>
      </c>
      <c r="BT1821">
        <v>2</v>
      </c>
      <c r="BU1821">
        <v>0</v>
      </c>
      <c r="BV1821">
        <v>0.26</v>
      </c>
      <c r="BW1821">
        <v>0.5</v>
      </c>
      <c r="BX1821">
        <v>24</v>
      </c>
      <c r="BY1821">
        <v>0</v>
      </c>
      <c r="BZ1821" t="s">
        <v>133</v>
      </c>
      <c r="CB1821">
        <v>0</v>
      </c>
      <c r="CC1821">
        <v>2</v>
      </c>
      <c r="CD1821">
        <v>3</v>
      </c>
      <c r="CE1821">
        <v>1</v>
      </c>
      <c r="CF1821">
        <v>1</v>
      </c>
      <c r="CG1821">
        <v>0.5</v>
      </c>
      <c r="CH1821">
        <v>0</v>
      </c>
    </row>
    <row r="1822" spans="1:86">
      <c r="A1822">
        <v>2</v>
      </c>
      <c r="B1822">
        <v>8</v>
      </c>
      <c r="C1822">
        <v>60</v>
      </c>
      <c r="D1822">
        <v>15</v>
      </c>
      <c r="E1822">
        <v>1000</v>
      </c>
      <c r="F1822" s="24">
        <f t="shared" si="143"/>
        <v>90</v>
      </c>
      <c r="G1822">
        <v>60</v>
      </c>
      <c r="H1822" s="24">
        <f t="shared" si="144"/>
        <v>15</v>
      </c>
      <c r="I1822" s="24">
        <f t="shared" si="141"/>
        <v>5</v>
      </c>
      <c r="J1822" s="24">
        <f t="shared" si="142"/>
        <v>80</v>
      </c>
      <c r="K1822" s="24" t="str">
        <f t="shared" si="145"/>
        <v>03</v>
      </c>
      <c r="L1822">
        <v>42</v>
      </c>
      <c r="M1822">
        <v>0</v>
      </c>
      <c r="N1822">
        <v>0</v>
      </c>
      <c r="O1822">
        <v>0</v>
      </c>
      <c r="P1822">
        <v>0</v>
      </c>
      <c r="Q1822" t="s">
        <v>18</v>
      </c>
      <c r="R1822">
        <v>22</v>
      </c>
      <c r="S1822">
        <v>12</v>
      </c>
      <c r="T1822">
        <v>2</v>
      </c>
      <c r="U1822">
        <v>0</v>
      </c>
      <c r="V1822">
        <v>0.20200000000000001</v>
      </c>
      <c r="W1822">
        <v>0.1394</v>
      </c>
      <c r="X1822">
        <v>24</v>
      </c>
      <c r="Y1822">
        <v>0</v>
      </c>
      <c r="Z1822" t="s">
        <v>133</v>
      </c>
      <c r="AB1822">
        <v>0</v>
      </c>
      <c r="AC1822">
        <v>2</v>
      </c>
      <c r="AD1822">
        <v>3</v>
      </c>
      <c r="AE1822">
        <v>1</v>
      </c>
      <c r="AF1822">
        <v>1</v>
      </c>
      <c r="AG1822">
        <v>0.5</v>
      </c>
      <c r="AH1822">
        <v>0</v>
      </c>
      <c r="BA1822">
        <v>2</v>
      </c>
      <c r="BB1822">
        <v>8</v>
      </c>
      <c r="BC1822">
        <v>60</v>
      </c>
      <c r="BD1822">
        <v>15</v>
      </c>
      <c r="BE1822">
        <v>1000</v>
      </c>
      <c r="BF1822">
        <v>9</v>
      </c>
      <c r="BG1822">
        <v>60</v>
      </c>
      <c r="BH1822">
        <v>12</v>
      </c>
      <c r="BI1822">
        <v>40</v>
      </c>
      <c r="BJ1822">
        <v>4</v>
      </c>
      <c r="BK1822">
        <v>2</v>
      </c>
      <c r="BL1822">
        <v>42</v>
      </c>
      <c r="BM1822">
        <v>0</v>
      </c>
      <c r="BN1822">
        <v>0</v>
      </c>
      <c r="BO1822">
        <v>0</v>
      </c>
      <c r="BP1822">
        <v>0</v>
      </c>
      <c r="BQ1822" t="s">
        <v>18</v>
      </c>
      <c r="BR1822">
        <v>22</v>
      </c>
      <c r="BS1822">
        <v>12</v>
      </c>
      <c r="BT1822">
        <v>2</v>
      </c>
      <c r="BU1822">
        <v>0</v>
      </c>
      <c r="BV1822">
        <v>0.20200000000000001</v>
      </c>
      <c r="BW1822">
        <v>0.1394</v>
      </c>
      <c r="BX1822">
        <v>24</v>
      </c>
      <c r="BY1822">
        <v>0</v>
      </c>
      <c r="BZ1822" t="s">
        <v>133</v>
      </c>
      <c r="CB1822">
        <v>0</v>
      </c>
      <c r="CC1822">
        <v>2</v>
      </c>
      <c r="CD1822">
        <v>3</v>
      </c>
      <c r="CE1822">
        <v>1</v>
      </c>
      <c r="CF1822">
        <v>1</v>
      </c>
      <c r="CG1822">
        <v>0.5</v>
      </c>
      <c r="CH1822">
        <v>0</v>
      </c>
    </row>
    <row r="1823" spans="1:86">
      <c r="A1823">
        <v>3</v>
      </c>
      <c r="B1823">
        <v>7</v>
      </c>
      <c r="C1823">
        <v>40</v>
      </c>
      <c r="D1823">
        <v>10</v>
      </c>
      <c r="E1823">
        <v>1000</v>
      </c>
      <c r="F1823" s="24">
        <f t="shared" si="143"/>
        <v>60</v>
      </c>
      <c r="G1823">
        <v>55</v>
      </c>
      <c r="H1823" s="24">
        <f t="shared" si="144"/>
        <v>15</v>
      </c>
      <c r="I1823" s="24">
        <f t="shared" si="141"/>
        <v>5</v>
      </c>
      <c r="J1823" s="24">
        <f t="shared" si="142"/>
        <v>80</v>
      </c>
      <c r="K1823" s="24" t="str">
        <f t="shared" si="145"/>
        <v>03</v>
      </c>
      <c r="L1823">
        <v>42</v>
      </c>
      <c r="M1823">
        <v>0</v>
      </c>
      <c r="N1823">
        <v>0</v>
      </c>
      <c r="O1823">
        <v>0</v>
      </c>
      <c r="P1823">
        <v>0</v>
      </c>
      <c r="Q1823" t="s">
        <v>18</v>
      </c>
      <c r="R1823">
        <v>22</v>
      </c>
      <c r="S1823">
        <v>12</v>
      </c>
      <c r="T1823">
        <v>2</v>
      </c>
      <c r="U1823">
        <v>0</v>
      </c>
      <c r="V1823">
        <v>0.14599999999999999</v>
      </c>
      <c r="W1823">
        <v>0.1007</v>
      </c>
      <c r="X1823">
        <v>24</v>
      </c>
      <c r="Y1823">
        <v>0</v>
      </c>
      <c r="Z1823" t="s">
        <v>133</v>
      </c>
      <c r="AB1823">
        <v>0</v>
      </c>
      <c r="AC1823">
        <v>2</v>
      </c>
      <c r="AD1823">
        <v>3</v>
      </c>
      <c r="AE1823">
        <v>1</v>
      </c>
      <c r="AF1823">
        <v>1</v>
      </c>
      <c r="AG1823">
        <v>0.5</v>
      </c>
      <c r="AH1823">
        <v>0</v>
      </c>
      <c r="BA1823">
        <v>3</v>
      </c>
      <c r="BB1823">
        <v>7</v>
      </c>
      <c r="BC1823">
        <v>40</v>
      </c>
      <c r="BD1823">
        <v>10</v>
      </c>
      <c r="BE1823">
        <v>1000</v>
      </c>
      <c r="BF1823">
        <v>6</v>
      </c>
      <c r="BG1823">
        <v>55</v>
      </c>
      <c r="BH1823">
        <v>12</v>
      </c>
      <c r="BI1823">
        <v>40</v>
      </c>
      <c r="BJ1823">
        <v>4</v>
      </c>
      <c r="BK1823">
        <v>2</v>
      </c>
      <c r="BL1823">
        <v>42</v>
      </c>
      <c r="BM1823">
        <v>0</v>
      </c>
      <c r="BN1823">
        <v>0</v>
      </c>
      <c r="BO1823">
        <v>0</v>
      </c>
      <c r="BP1823">
        <v>0</v>
      </c>
      <c r="BQ1823" t="s">
        <v>18</v>
      </c>
      <c r="BR1823">
        <v>22</v>
      </c>
      <c r="BS1823">
        <v>12</v>
      </c>
      <c r="BT1823">
        <v>2</v>
      </c>
      <c r="BU1823">
        <v>0</v>
      </c>
      <c r="BV1823">
        <v>0.14599999999999999</v>
      </c>
      <c r="BW1823">
        <v>0.1007</v>
      </c>
      <c r="BX1823">
        <v>24</v>
      </c>
      <c r="BY1823">
        <v>0</v>
      </c>
      <c r="BZ1823" t="s">
        <v>133</v>
      </c>
      <c r="CB1823">
        <v>0</v>
      </c>
      <c r="CC1823">
        <v>2</v>
      </c>
      <c r="CD1823">
        <v>3</v>
      </c>
      <c r="CE1823">
        <v>1</v>
      </c>
      <c r="CF1823">
        <v>1</v>
      </c>
      <c r="CG1823">
        <v>0.5</v>
      </c>
      <c r="CH1823">
        <v>0</v>
      </c>
    </row>
    <row r="1824" spans="1:86">
      <c r="A1824">
        <v>4</v>
      </c>
      <c r="B1824">
        <v>6</v>
      </c>
      <c r="C1824">
        <v>20</v>
      </c>
      <c r="D1824">
        <v>30</v>
      </c>
      <c r="E1824">
        <v>0</v>
      </c>
      <c r="F1824" s="24">
        <f t="shared" si="143"/>
        <v>30</v>
      </c>
      <c r="G1824">
        <v>60</v>
      </c>
      <c r="H1824" s="24">
        <f t="shared" si="144"/>
        <v>15</v>
      </c>
      <c r="I1824" s="24">
        <f t="shared" si="141"/>
        <v>5</v>
      </c>
      <c r="J1824" s="24">
        <f t="shared" si="142"/>
        <v>80</v>
      </c>
      <c r="K1824" s="24" t="str">
        <f t="shared" si="145"/>
        <v>03</v>
      </c>
      <c r="L1824">
        <v>42</v>
      </c>
      <c r="M1824">
        <v>0</v>
      </c>
      <c r="N1824">
        <v>0</v>
      </c>
      <c r="O1824">
        <v>0</v>
      </c>
      <c r="P1824">
        <v>0</v>
      </c>
      <c r="Q1824" t="s">
        <v>18</v>
      </c>
      <c r="R1824">
        <v>22</v>
      </c>
      <c r="S1824">
        <v>12</v>
      </c>
      <c r="T1824">
        <v>2</v>
      </c>
      <c r="U1824">
        <v>0</v>
      </c>
      <c r="V1824">
        <v>0.09</v>
      </c>
      <c r="W1824">
        <v>6.5699999999999995E-2</v>
      </c>
      <c r="X1824">
        <v>24</v>
      </c>
      <c r="Y1824">
        <v>0</v>
      </c>
      <c r="Z1824" t="s">
        <v>133</v>
      </c>
      <c r="AB1824">
        <v>4.5</v>
      </c>
      <c r="AC1824">
        <v>2</v>
      </c>
      <c r="AD1824">
        <v>3</v>
      </c>
      <c r="AE1824">
        <v>1</v>
      </c>
      <c r="AF1824">
        <v>1</v>
      </c>
      <c r="AG1824">
        <v>0.5</v>
      </c>
      <c r="AH1824">
        <v>0</v>
      </c>
      <c r="BA1824">
        <v>4</v>
      </c>
      <c r="BB1824">
        <v>6</v>
      </c>
      <c r="BC1824">
        <v>20</v>
      </c>
      <c r="BD1824">
        <v>30</v>
      </c>
      <c r="BE1824">
        <v>0</v>
      </c>
      <c r="BF1824">
        <v>3</v>
      </c>
      <c r="BG1824">
        <v>60</v>
      </c>
      <c r="BH1824">
        <v>12</v>
      </c>
      <c r="BI1824">
        <v>40</v>
      </c>
      <c r="BJ1824">
        <v>4</v>
      </c>
      <c r="BK1824">
        <v>2</v>
      </c>
      <c r="BL1824">
        <v>42</v>
      </c>
      <c r="BM1824">
        <v>0</v>
      </c>
      <c r="BN1824">
        <v>0</v>
      </c>
      <c r="BO1824">
        <v>0</v>
      </c>
      <c r="BP1824">
        <v>0</v>
      </c>
      <c r="BQ1824" t="s">
        <v>18</v>
      </c>
      <c r="BR1824">
        <v>22</v>
      </c>
      <c r="BS1824">
        <v>12</v>
      </c>
      <c r="BT1824">
        <v>2</v>
      </c>
      <c r="BU1824">
        <v>0</v>
      </c>
      <c r="BV1824">
        <v>0.09</v>
      </c>
      <c r="BW1824">
        <v>6.5699999999999995E-2</v>
      </c>
      <c r="BX1824">
        <v>24</v>
      </c>
      <c r="BY1824">
        <v>0</v>
      </c>
      <c r="BZ1824" t="s">
        <v>133</v>
      </c>
      <c r="CB1824">
        <v>4.5</v>
      </c>
      <c r="CC1824">
        <v>2</v>
      </c>
      <c r="CD1824">
        <v>3</v>
      </c>
      <c r="CE1824">
        <v>1</v>
      </c>
      <c r="CF1824">
        <v>1</v>
      </c>
      <c r="CG1824">
        <v>0.5</v>
      </c>
      <c r="CH1824">
        <v>0</v>
      </c>
    </row>
    <row r="1825" spans="1:86">
      <c r="A1825">
        <v>5</v>
      </c>
      <c r="B1825">
        <v>5</v>
      </c>
      <c r="C1825">
        <v>14</v>
      </c>
      <c r="D1825">
        <v>25</v>
      </c>
      <c r="E1825">
        <v>0</v>
      </c>
      <c r="F1825" s="24">
        <f t="shared" si="143"/>
        <v>20</v>
      </c>
      <c r="G1825">
        <v>60</v>
      </c>
      <c r="H1825" s="24">
        <f t="shared" si="144"/>
        <v>15</v>
      </c>
      <c r="I1825" s="24">
        <f t="shared" si="141"/>
        <v>5</v>
      </c>
      <c r="J1825" s="24">
        <f t="shared" si="142"/>
        <v>75</v>
      </c>
      <c r="K1825" s="24" t="str">
        <f t="shared" si="145"/>
        <v>00</v>
      </c>
      <c r="L1825">
        <v>42</v>
      </c>
      <c r="M1825">
        <v>0</v>
      </c>
      <c r="N1825">
        <v>0</v>
      </c>
      <c r="O1825">
        <v>10</v>
      </c>
      <c r="P1825">
        <v>0</v>
      </c>
      <c r="Q1825" t="s">
        <v>18</v>
      </c>
      <c r="R1825">
        <v>22</v>
      </c>
      <c r="S1825">
        <v>12</v>
      </c>
      <c r="T1825">
        <v>2</v>
      </c>
      <c r="U1825">
        <v>0</v>
      </c>
      <c r="V1825">
        <v>4.4999999999999998E-2</v>
      </c>
      <c r="W1825">
        <v>4.1000000000000002E-2</v>
      </c>
      <c r="X1825">
        <v>24</v>
      </c>
      <c r="Y1825">
        <v>0</v>
      </c>
      <c r="Z1825" t="s">
        <v>133</v>
      </c>
      <c r="AB1825">
        <v>2.8</v>
      </c>
      <c r="AC1825">
        <v>2</v>
      </c>
      <c r="AD1825">
        <v>3</v>
      </c>
      <c r="AE1825">
        <v>1</v>
      </c>
      <c r="AF1825">
        <v>1</v>
      </c>
      <c r="AG1825">
        <v>0.5</v>
      </c>
      <c r="AH1825">
        <v>0</v>
      </c>
      <c r="BA1825">
        <v>5</v>
      </c>
      <c r="BB1825">
        <v>5</v>
      </c>
      <c r="BC1825">
        <v>14</v>
      </c>
      <c r="BD1825">
        <v>25</v>
      </c>
      <c r="BE1825">
        <v>0</v>
      </c>
      <c r="BF1825">
        <v>2</v>
      </c>
      <c r="BG1825">
        <v>60</v>
      </c>
      <c r="BH1825">
        <v>15</v>
      </c>
      <c r="BI1825">
        <v>40</v>
      </c>
      <c r="BJ1825">
        <v>3</v>
      </c>
      <c r="BK1825">
        <v>2</v>
      </c>
      <c r="BL1825">
        <v>42</v>
      </c>
      <c r="BM1825">
        <v>0</v>
      </c>
      <c r="BN1825">
        <v>0</v>
      </c>
      <c r="BO1825">
        <v>10</v>
      </c>
      <c r="BP1825">
        <v>0</v>
      </c>
      <c r="BQ1825" t="s">
        <v>18</v>
      </c>
      <c r="BR1825">
        <v>22</v>
      </c>
      <c r="BS1825">
        <v>12</v>
      </c>
      <c r="BT1825">
        <v>2</v>
      </c>
      <c r="BU1825">
        <v>0</v>
      </c>
      <c r="BV1825">
        <v>4.4999999999999998E-2</v>
      </c>
      <c r="BW1825">
        <v>4.1000000000000002E-2</v>
      </c>
      <c r="BX1825">
        <v>24</v>
      </c>
      <c r="BY1825">
        <v>0</v>
      </c>
      <c r="BZ1825" t="s">
        <v>133</v>
      </c>
      <c r="CB1825">
        <v>2.8</v>
      </c>
      <c r="CC1825">
        <v>2</v>
      </c>
      <c r="CD1825">
        <v>3</v>
      </c>
      <c r="CE1825">
        <v>1</v>
      </c>
      <c r="CF1825">
        <v>1</v>
      </c>
      <c r="CG1825">
        <v>0.5</v>
      </c>
      <c r="CH1825">
        <v>0</v>
      </c>
    </row>
    <row r="1826" spans="1:86">
      <c r="A1826">
        <v>6</v>
      </c>
      <c r="B1826">
        <v>4</v>
      </c>
      <c r="C1826">
        <v>8</v>
      </c>
      <c r="D1826">
        <v>20</v>
      </c>
      <c r="E1826">
        <v>0</v>
      </c>
      <c r="F1826" s="24">
        <f t="shared" si="143"/>
        <v>10</v>
      </c>
      <c r="G1826">
        <v>75</v>
      </c>
      <c r="H1826" s="24">
        <f t="shared" si="144"/>
        <v>12</v>
      </c>
      <c r="I1826" s="24">
        <f t="shared" si="141"/>
        <v>5</v>
      </c>
      <c r="J1826" s="24">
        <f t="shared" si="142"/>
        <v>50</v>
      </c>
      <c r="K1826" s="24" t="str">
        <f t="shared" si="145"/>
        <v>00</v>
      </c>
      <c r="L1826">
        <v>42</v>
      </c>
      <c r="M1826">
        <v>0</v>
      </c>
      <c r="N1826">
        <v>0</v>
      </c>
      <c r="O1826">
        <v>20</v>
      </c>
      <c r="P1826">
        <v>0</v>
      </c>
      <c r="Q1826" t="s">
        <v>18</v>
      </c>
      <c r="R1826">
        <v>22</v>
      </c>
      <c r="S1826">
        <v>0</v>
      </c>
      <c r="T1826">
        <v>2</v>
      </c>
      <c r="U1826">
        <v>0</v>
      </c>
      <c r="V1826">
        <v>3.1E-2</v>
      </c>
      <c r="W1826">
        <v>2.9100000000000001E-2</v>
      </c>
      <c r="X1826">
        <v>24</v>
      </c>
      <c r="Y1826">
        <v>0</v>
      </c>
      <c r="Z1826" t="s">
        <v>133</v>
      </c>
      <c r="AB1826">
        <v>1.6</v>
      </c>
      <c r="AC1826">
        <v>2</v>
      </c>
      <c r="AD1826">
        <v>3</v>
      </c>
      <c r="AE1826">
        <v>1</v>
      </c>
      <c r="AF1826">
        <v>1</v>
      </c>
      <c r="AG1826">
        <v>0.5</v>
      </c>
      <c r="AH1826">
        <v>0</v>
      </c>
      <c r="BA1826">
        <v>6</v>
      </c>
      <c r="BB1826">
        <v>4</v>
      </c>
      <c r="BC1826">
        <v>8</v>
      </c>
      <c r="BD1826">
        <v>20</v>
      </c>
      <c r="BE1826">
        <v>0</v>
      </c>
      <c r="BF1826">
        <v>1</v>
      </c>
      <c r="BG1826">
        <v>75</v>
      </c>
      <c r="BH1826">
        <v>18</v>
      </c>
      <c r="BI1826">
        <v>40</v>
      </c>
      <c r="BJ1826">
        <v>2</v>
      </c>
      <c r="BK1826">
        <v>2</v>
      </c>
      <c r="BL1826">
        <v>42</v>
      </c>
      <c r="BM1826">
        <v>0</v>
      </c>
      <c r="BN1826">
        <v>0</v>
      </c>
      <c r="BO1826">
        <v>20</v>
      </c>
      <c r="BP1826">
        <v>0</v>
      </c>
      <c r="BQ1826" t="s">
        <v>18</v>
      </c>
      <c r="BR1826">
        <v>22</v>
      </c>
      <c r="BS1826">
        <v>0</v>
      </c>
      <c r="BT1826">
        <v>2</v>
      </c>
      <c r="BU1826">
        <v>0</v>
      </c>
      <c r="BV1826">
        <v>3.1E-2</v>
      </c>
      <c r="BW1826">
        <v>2.9100000000000001E-2</v>
      </c>
      <c r="BX1826">
        <v>24</v>
      </c>
      <c r="BY1826">
        <v>0</v>
      </c>
      <c r="BZ1826" t="s">
        <v>133</v>
      </c>
      <c r="CB1826">
        <v>1.6</v>
      </c>
      <c r="CC1826">
        <v>2</v>
      </c>
      <c r="CD1826">
        <v>3</v>
      </c>
      <c r="CE1826">
        <v>1</v>
      </c>
      <c r="CF1826">
        <v>1</v>
      </c>
      <c r="CG1826">
        <v>0.5</v>
      </c>
      <c r="CH1826">
        <v>0</v>
      </c>
    </row>
    <row r="1827" spans="1:86">
      <c r="A1827">
        <v>7</v>
      </c>
      <c r="B1827">
        <v>3</v>
      </c>
      <c r="C1827">
        <v>1</v>
      </c>
      <c r="D1827">
        <v>16</v>
      </c>
      <c r="E1827">
        <v>0</v>
      </c>
      <c r="F1827" s="24">
        <f t="shared" si="143"/>
        <v>0</v>
      </c>
      <c r="G1827">
        <v>90</v>
      </c>
      <c r="H1827" s="24">
        <f t="shared" si="144"/>
        <v>7</v>
      </c>
      <c r="I1827" s="24">
        <f t="shared" si="141"/>
        <v>11</v>
      </c>
      <c r="J1827" s="24">
        <f t="shared" si="142"/>
        <v>25</v>
      </c>
      <c r="K1827" s="24" t="str">
        <f t="shared" si="145"/>
        <v>00</v>
      </c>
      <c r="L1827">
        <v>63</v>
      </c>
      <c r="M1827">
        <v>0</v>
      </c>
      <c r="N1827">
        <v>7</v>
      </c>
      <c r="O1827">
        <v>10</v>
      </c>
      <c r="P1827">
        <v>2</v>
      </c>
      <c r="Q1827" t="s">
        <v>19</v>
      </c>
      <c r="R1827">
        <v>22</v>
      </c>
      <c r="S1827">
        <v>0</v>
      </c>
      <c r="T1827">
        <v>2</v>
      </c>
      <c r="U1827">
        <v>0</v>
      </c>
      <c r="V1827">
        <v>1.9E-2</v>
      </c>
      <c r="W1827">
        <v>1.9E-2</v>
      </c>
      <c r="X1827">
        <v>24</v>
      </c>
      <c r="Y1827">
        <v>0</v>
      </c>
      <c r="Z1827" t="s">
        <v>133</v>
      </c>
      <c r="AB1827">
        <v>0.8</v>
      </c>
      <c r="AC1827">
        <v>2</v>
      </c>
      <c r="AD1827">
        <v>3</v>
      </c>
      <c r="AE1827">
        <v>1</v>
      </c>
      <c r="AF1827">
        <v>1</v>
      </c>
      <c r="AG1827">
        <v>0.5</v>
      </c>
      <c r="AH1827">
        <v>0</v>
      </c>
      <c r="BA1827">
        <v>7</v>
      </c>
      <c r="BB1827">
        <v>3</v>
      </c>
      <c r="BC1827">
        <v>1</v>
      </c>
      <c r="BD1827">
        <v>16</v>
      </c>
      <c r="BE1827">
        <v>0</v>
      </c>
      <c r="BF1827">
        <v>0</v>
      </c>
      <c r="BG1827">
        <v>90</v>
      </c>
      <c r="BH1827">
        <v>20</v>
      </c>
      <c r="BI1827">
        <v>90</v>
      </c>
      <c r="BJ1827">
        <v>1</v>
      </c>
      <c r="BK1827">
        <v>2</v>
      </c>
      <c r="BL1827">
        <v>63</v>
      </c>
      <c r="BM1827">
        <v>0</v>
      </c>
      <c r="BN1827">
        <v>7</v>
      </c>
      <c r="BO1827">
        <v>10</v>
      </c>
      <c r="BP1827">
        <v>2</v>
      </c>
      <c r="BQ1827" t="s">
        <v>19</v>
      </c>
      <c r="BR1827">
        <v>22</v>
      </c>
      <c r="BS1827">
        <v>0</v>
      </c>
      <c r="BT1827">
        <v>2</v>
      </c>
      <c r="BU1827">
        <v>0</v>
      </c>
      <c r="BV1827">
        <v>1.9E-2</v>
      </c>
      <c r="BW1827">
        <v>1.9E-2</v>
      </c>
      <c r="BX1827">
        <v>24</v>
      </c>
      <c r="BY1827">
        <v>0</v>
      </c>
      <c r="BZ1827" t="s">
        <v>133</v>
      </c>
      <c r="CB1827">
        <v>0.8</v>
      </c>
      <c r="CC1827">
        <v>2</v>
      </c>
      <c r="CD1827">
        <v>3</v>
      </c>
      <c r="CE1827">
        <v>1</v>
      </c>
      <c r="CF1827">
        <v>1</v>
      </c>
      <c r="CG1827">
        <v>0.5</v>
      </c>
      <c r="CH1827">
        <v>0</v>
      </c>
    </row>
    <row r="1828" spans="1:86">
      <c r="A1828">
        <v>8</v>
      </c>
      <c r="B1828">
        <v>2</v>
      </c>
      <c r="C1828">
        <v>1</v>
      </c>
      <c r="D1828">
        <v>16</v>
      </c>
      <c r="E1828">
        <v>0</v>
      </c>
      <c r="F1828" s="24">
        <f t="shared" si="143"/>
        <v>0</v>
      </c>
      <c r="G1828">
        <v>90</v>
      </c>
      <c r="H1828" s="24">
        <f t="shared" si="144"/>
        <v>7</v>
      </c>
      <c r="I1828" s="24">
        <f t="shared" si="141"/>
        <v>11</v>
      </c>
      <c r="J1828" s="24">
        <f t="shared" si="142"/>
        <v>25</v>
      </c>
      <c r="K1828" s="24" t="str">
        <f t="shared" si="145"/>
        <v>00</v>
      </c>
      <c r="L1828">
        <v>63</v>
      </c>
      <c r="M1828">
        <v>0</v>
      </c>
      <c r="N1828">
        <v>4</v>
      </c>
      <c r="O1828">
        <v>10</v>
      </c>
      <c r="P1828">
        <v>1</v>
      </c>
      <c r="Q1828" t="s">
        <v>19</v>
      </c>
      <c r="R1828">
        <v>22</v>
      </c>
      <c r="S1828">
        <v>0</v>
      </c>
      <c r="T1828">
        <v>2</v>
      </c>
      <c r="U1828">
        <v>0</v>
      </c>
      <c r="V1828">
        <v>8.9999999999999993E-3</v>
      </c>
      <c r="W1828">
        <v>8.9999999999999993E-3</v>
      </c>
      <c r="X1828">
        <v>24</v>
      </c>
      <c r="Y1828">
        <v>0</v>
      </c>
      <c r="Z1828" t="s">
        <v>133</v>
      </c>
      <c r="AB1828">
        <v>0.63</v>
      </c>
      <c r="AC1828">
        <v>2</v>
      </c>
      <c r="AD1828">
        <v>3</v>
      </c>
      <c r="AE1828">
        <v>1</v>
      </c>
      <c r="AF1828">
        <v>1</v>
      </c>
      <c r="AG1828">
        <v>0.5</v>
      </c>
      <c r="AH1828">
        <v>0</v>
      </c>
      <c r="BA1828">
        <v>8</v>
      </c>
      <c r="BB1828">
        <v>2</v>
      </c>
      <c r="BC1828">
        <v>1</v>
      </c>
      <c r="BD1828">
        <v>16</v>
      </c>
      <c r="BE1828">
        <v>0</v>
      </c>
      <c r="BF1828">
        <v>0</v>
      </c>
      <c r="BG1828">
        <v>90</v>
      </c>
      <c r="BH1828">
        <v>20</v>
      </c>
      <c r="BI1828">
        <v>90</v>
      </c>
      <c r="BJ1828">
        <v>1</v>
      </c>
      <c r="BK1828">
        <v>2</v>
      </c>
      <c r="BL1828">
        <v>63</v>
      </c>
      <c r="BM1828">
        <v>0</v>
      </c>
      <c r="BN1828">
        <v>4</v>
      </c>
      <c r="BO1828">
        <v>10</v>
      </c>
      <c r="BP1828">
        <v>1</v>
      </c>
      <c r="BQ1828" t="s">
        <v>19</v>
      </c>
      <c r="BR1828">
        <v>22</v>
      </c>
      <c r="BS1828">
        <v>0</v>
      </c>
      <c r="BT1828">
        <v>2</v>
      </c>
      <c r="BU1828">
        <v>0</v>
      </c>
      <c r="BV1828">
        <v>8.9999999999999993E-3</v>
      </c>
      <c r="BW1828">
        <v>8.9999999999999993E-3</v>
      </c>
      <c r="BX1828">
        <v>24</v>
      </c>
      <c r="BY1828">
        <v>0</v>
      </c>
      <c r="BZ1828" t="s">
        <v>133</v>
      </c>
      <c r="CB1828">
        <v>0.63</v>
      </c>
      <c r="CC1828">
        <v>2</v>
      </c>
      <c r="CD1828">
        <v>3</v>
      </c>
      <c r="CE1828">
        <v>1</v>
      </c>
      <c r="CF1828">
        <v>1</v>
      </c>
      <c r="CG1828">
        <v>0.5</v>
      </c>
      <c r="CH1828">
        <v>0</v>
      </c>
    </row>
    <row r="1829" spans="1:86">
      <c r="A1829">
        <v>9</v>
      </c>
      <c r="B1829">
        <v>1</v>
      </c>
      <c r="C1829">
        <v>1</v>
      </c>
      <c r="D1829">
        <v>16</v>
      </c>
      <c r="E1829">
        <v>0</v>
      </c>
      <c r="F1829" s="24">
        <f t="shared" si="143"/>
        <v>0</v>
      </c>
      <c r="G1829">
        <v>90</v>
      </c>
      <c r="H1829" s="24">
        <f t="shared" si="144"/>
        <v>7</v>
      </c>
      <c r="I1829" s="24">
        <f t="shared" si="141"/>
        <v>11</v>
      </c>
      <c r="J1829" s="24">
        <f t="shared" si="142"/>
        <v>25</v>
      </c>
      <c r="K1829" s="24" t="str">
        <f t="shared" si="145"/>
        <v>00</v>
      </c>
      <c r="L1829">
        <v>63</v>
      </c>
      <c r="M1829">
        <v>0</v>
      </c>
      <c r="N1829">
        <v>1</v>
      </c>
      <c r="O1829">
        <v>10</v>
      </c>
      <c r="P1829">
        <v>0</v>
      </c>
      <c r="Q1829" t="s">
        <v>19</v>
      </c>
      <c r="R1829">
        <v>22</v>
      </c>
      <c r="S1829">
        <v>0</v>
      </c>
      <c r="T1829">
        <v>2</v>
      </c>
      <c r="U1829">
        <v>0</v>
      </c>
      <c r="V1829">
        <v>3.0000000000000001E-3</v>
      </c>
      <c r="W1829">
        <v>3.0000000000000001E-3</v>
      </c>
      <c r="X1829">
        <v>24</v>
      </c>
      <c r="Y1829">
        <v>0</v>
      </c>
      <c r="Z1829" t="s">
        <v>133</v>
      </c>
      <c r="AB1829">
        <v>0.5</v>
      </c>
      <c r="AC1829">
        <v>2</v>
      </c>
      <c r="AD1829">
        <v>3</v>
      </c>
      <c r="AE1829">
        <v>1</v>
      </c>
      <c r="AF1829">
        <v>1</v>
      </c>
      <c r="AG1829">
        <v>0.5</v>
      </c>
      <c r="AH1829">
        <v>0</v>
      </c>
      <c r="BA1829">
        <v>9</v>
      </c>
      <c r="BB1829">
        <v>1</v>
      </c>
      <c r="BC1829">
        <v>1</v>
      </c>
      <c r="BD1829">
        <v>16</v>
      </c>
      <c r="BE1829">
        <v>0</v>
      </c>
      <c r="BF1829">
        <v>0</v>
      </c>
      <c r="BG1829">
        <v>90</v>
      </c>
      <c r="BH1829">
        <v>20</v>
      </c>
      <c r="BI1829">
        <v>90</v>
      </c>
      <c r="BJ1829">
        <v>1</v>
      </c>
      <c r="BK1829">
        <v>2</v>
      </c>
      <c r="BL1829">
        <v>63</v>
      </c>
      <c r="BM1829">
        <v>0</v>
      </c>
      <c r="BN1829">
        <v>1</v>
      </c>
      <c r="BO1829">
        <v>10</v>
      </c>
      <c r="BP1829">
        <v>0</v>
      </c>
      <c r="BQ1829" t="s">
        <v>19</v>
      </c>
      <c r="BR1829">
        <v>22</v>
      </c>
      <c r="BS1829">
        <v>0</v>
      </c>
      <c r="BT1829">
        <v>2</v>
      </c>
      <c r="BU1829">
        <v>0</v>
      </c>
      <c r="BV1829">
        <v>3.0000000000000001E-3</v>
      </c>
      <c r="BW1829">
        <v>3.0000000000000001E-3</v>
      </c>
      <c r="BX1829">
        <v>24</v>
      </c>
      <c r="BY1829">
        <v>0</v>
      </c>
      <c r="BZ1829" t="s">
        <v>133</v>
      </c>
      <c r="CB1829">
        <v>0.5</v>
      </c>
      <c r="CC1829">
        <v>2</v>
      </c>
      <c r="CD1829">
        <v>3</v>
      </c>
      <c r="CE1829">
        <v>1</v>
      </c>
      <c r="CF1829">
        <v>1</v>
      </c>
      <c r="CG1829">
        <v>0.5</v>
      </c>
      <c r="CH1829">
        <v>0</v>
      </c>
    </row>
    <row r="1830" spans="1:86">
      <c r="F1830" s="24" t="str">
        <f t="shared" si="143"/>
        <v/>
      </c>
      <c r="H1830" s="24" t="str">
        <f t="shared" si="144"/>
        <v/>
      </c>
      <c r="I1830" s="24" t="str">
        <f t="shared" si="141"/>
        <v/>
      </c>
      <c r="J1830" s="24" t="str">
        <f t="shared" si="142"/>
        <v/>
      </c>
      <c r="K1830" s="24" t="str">
        <f t="shared" si="145"/>
        <v/>
      </c>
      <c r="AF1830">
        <v>1</v>
      </c>
      <c r="AH1830">
        <v>0</v>
      </c>
      <c r="CF1830">
        <v>1</v>
      </c>
      <c r="CH1830">
        <v>0</v>
      </c>
    </row>
    <row r="1831" spans="1:86">
      <c r="A1831">
        <v>1</v>
      </c>
      <c r="B1831">
        <v>8</v>
      </c>
      <c r="C1831">
        <v>105</v>
      </c>
      <c r="D1831">
        <v>55</v>
      </c>
      <c r="E1831">
        <v>1000</v>
      </c>
      <c r="F1831" s="24">
        <f t="shared" si="143"/>
        <v>125</v>
      </c>
      <c r="G1831">
        <v>71</v>
      </c>
      <c r="H1831" s="24">
        <f t="shared" si="144"/>
        <v>15</v>
      </c>
      <c r="I1831" s="24">
        <f t="shared" si="141"/>
        <v>4</v>
      </c>
      <c r="J1831" s="24">
        <f t="shared" si="142"/>
        <v>80</v>
      </c>
      <c r="K1831" s="24" t="str">
        <f t="shared" si="145"/>
        <v>03</v>
      </c>
      <c r="L1831">
        <v>42</v>
      </c>
      <c r="M1831">
        <v>0</v>
      </c>
      <c r="N1831">
        <v>141</v>
      </c>
      <c r="O1831">
        <v>0</v>
      </c>
      <c r="P1831">
        <v>0</v>
      </c>
      <c r="Q1831" t="s">
        <v>18</v>
      </c>
      <c r="R1831">
        <v>22</v>
      </c>
      <c r="S1831">
        <v>15</v>
      </c>
      <c r="T1831">
        <v>2</v>
      </c>
      <c r="U1831">
        <v>0</v>
      </c>
      <c r="V1831">
        <v>0.25800000000000001</v>
      </c>
      <c r="W1831">
        <v>0.5</v>
      </c>
      <c r="X1831">
        <v>24</v>
      </c>
      <c r="Y1831">
        <v>0</v>
      </c>
      <c r="Z1831" t="s">
        <v>133</v>
      </c>
      <c r="AB1831">
        <v>0</v>
      </c>
      <c r="AC1831">
        <v>2</v>
      </c>
      <c r="AD1831">
        <v>3</v>
      </c>
      <c r="AE1831">
        <v>1</v>
      </c>
      <c r="AF1831">
        <v>1</v>
      </c>
      <c r="AG1831">
        <v>0.63</v>
      </c>
      <c r="AH1831">
        <v>0</v>
      </c>
      <c r="BA1831">
        <v>1</v>
      </c>
      <c r="BB1831">
        <v>8</v>
      </c>
      <c r="BC1831">
        <v>105</v>
      </c>
      <c r="BD1831">
        <v>55</v>
      </c>
      <c r="BE1831">
        <v>1000</v>
      </c>
      <c r="BF1831">
        <v>12.4</v>
      </c>
      <c r="BG1831">
        <v>71</v>
      </c>
      <c r="BH1831">
        <v>9</v>
      </c>
      <c r="BI1831">
        <v>30</v>
      </c>
      <c r="BJ1831">
        <v>5</v>
      </c>
      <c r="BK1831">
        <v>2</v>
      </c>
      <c r="BL1831">
        <v>42</v>
      </c>
      <c r="BM1831">
        <v>0</v>
      </c>
      <c r="BN1831">
        <v>141</v>
      </c>
      <c r="BO1831">
        <v>0</v>
      </c>
      <c r="BP1831">
        <v>0</v>
      </c>
      <c r="BQ1831" t="s">
        <v>18</v>
      </c>
      <c r="BR1831">
        <v>22</v>
      </c>
      <c r="BS1831">
        <v>15</v>
      </c>
      <c r="BT1831">
        <v>2</v>
      </c>
      <c r="BU1831">
        <v>0</v>
      </c>
      <c r="BV1831">
        <v>0.25800000000000001</v>
      </c>
      <c r="BW1831">
        <v>0.5</v>
      </c>
      <c r="BX1831">
        <v>24</v>
      </c>
      <c r="BY1831">
        <v>0</v>
      </c>
      <c r="BZ1831" t="s">
        <v>133</v>
      </c>
      <c r="CB1831">
        <v>0</v>
      </c>
      <c r="CC1831">
        <v>2</v>
      </c>
      <c r="CD1831">
        <v>3</v>
      </c>
      <c r="CE1831">
        <v>1</v>
      </c>
      <c r="CF1831">
        <v>1</v>
      </c>
      <c r="CG1831">
        <v>0.63</v>
      </c>
      <c r="CH1831">
        <v>0</v>
      </c>
    </row>
    <row r="1832" spans="1:86">
      <c r="A1832">
        <v>2</v>
      </c>
      <c r="B1832">
        <v>7</v>
      </c>
      <c r="C1832">
        <v>60</v>
      </c>
      <c r="D1832">
        <v>15</v>
      </c>
      <c r="E1832">
        <v>1000</v>
      </c>
      <c r="F1832" s="24">
        <f t="shared" si="143"/>
        <v>90</v>
      </c>
      <c r="G1832">
        <v>60</v>
      </c>
      <c r="H1832" s="24">
        <f t="shared" si="144"/>
        <v>15</v>
      </c>
      <c r="I1832" s="24">
        <f t="shared" si="141"/>
        <v>5</v>
      </c>
      <c r="J1832" s="24">
        <f t="shared" si="142"/>
        <v>80</v>
      </c>
      <c r="K1832" s="24" t="str">
        <f t="shared" si="145"/>
        <v>03</v>
      </c>
      <c r="L1832">
        <v>42</v>
      </c>
      <c r="M1832">
        <v>0</v>
      </c>
      <c r="N1832">
        <v>0</v>
      </c>
      <c r="O1832">
        <v>0</v>
      </c>
      <c r="P1832">
        <v>0</v>
      </c>
      <c r="Q1832" t="s">
        <v>18</v>
      </c>
      <c r="R1832">
        <v>22</v>
      </c>
      <c r="S1832">
        <v>12</v>
      </c>
      <c r="T1832">
        <v>2</v>
      </c>
      <c r="U1832">
        <v>0</v>
      </c>
      <c r="V1832">
        <v>0.2</v>
      </c>
      <c r="W1832">
        <v>0.13800000000000001</v>
      </c>
      <c r="X1832">
        <v>24</v>
      </c>
      <c r="Y1832">
        <v>0</v>
      </c>
      <c r="Z1832" t="s">
        <v>133</v>
      </c>
      <c r="AB1832">
        <v>0</v>
      </c>
      <c r="AC1832">
        <v>2</v>
      </c>
      <c r="AD1832">
        <v>3</v>
      </c>
      <c r="AE1832">
        <v>1</v>
      </c>
      <c r="AF1832">
        <v>1</v>
      </c>
      <c r="AG1832">
        <v>0.63</v>
      </c>
      <c r="AH1832">
        <v>0</v>
      </c>
      <c r="BA1832">
        <v>2</v>
      </c>
      <c r="BB1832">
        <v>7</v>
      </c>
      <c r="BC1832">
        <v>60</v>
      </c>
      <c r="BD1832">
        <v>15</v>
      </c>
      <c r="BE1832">
        <v>1000</v>
      </c>
      <c r="BF1832">
        <v>9</v>
      </c>
      <c r="BG1832">
        <v>60</v>
      </c>
      <c r="BH1832">
        <v>12</v>
      </c>
      <c r="BI1832">
        <v>40</v>
      </c>
      <c r="BJ1832">
        <v>4</v>
      </c>
      <c r="BK1832">
        <v>2</v>
      </c>
      <c r="BL1832">
        <v>42</v>
      </c>
      <c r="BM1832">
        <v>0</v>
      </c>
      <c r="BN1832">
        <v>0</v>
      </c>
      <c r="BO1832">
        <v>0</v>
      </c>
      <c r="BP1832">
        <v>0</v>
      </c>
      <c r="BQ1832" t="s">
        <v>18</v>
      </c>
      <c r="BR1832">
        <v>22</v>
      </c>
      <c r="BS1832">
        <v>12</v>
      </c>
      <c r="BT1832">
        <v>2</v>
      </c>
      <c r="BU1832">
        <v>0</v>
      </c>
      <c r="BV1832">
        <v>0.2</v>
      </c>
      <c r="BW1832">
        <v>0.13800000000000001</v>
      </c>
      <c r="BX1832">
        <v>24</v>
      </c>
      <c r="BY1832">
        <v>0</v>
      </c>
      <c r="BZ1832" t="s">
        <v>133</v>
      </c>
      <c r="CB1832">
        <v>0</v>
      </c>
      <c r="CC1832">
        <v>2</v>
      </c>
      <c r="CD1832">
        <v>3</v>
      </c>
      <c r="CE1832">
        <v>1</v>
      </c>
      <c r="CF1832">
        <v>1</v>
      </c>
      <c r="CG1832">
        <v>0.63</v>
      </c>
      <c r="CH1832">
        <v>0</v>
      </c>
    </row>
    <row r="1833" spans="1:86">
      <c r="A1833">
        <v>3</v>
      </c>
      <c r="B1833">
        <v>6</v>
      </c>
      <c r="C1833">
        <v>40</v>
      </c>
      <c r="D1833">
        <v>10</v>
      </c>
      <c r="E1833">
        <v>1000</v>
      </c>
      <c r="F1833" s="24">
        <f t="shared" si="143"/>
        <v>60</v>
      </c>
      <c r="G1833">
        <v>55</v>
      </c>
      <c r="H1833" s="24">
        <f t="shared" si="144"/>
        <v>15</v>
      </c>
      <c r="I1833" s="24">
        <f t="shared" si="141"/>
        <v>5</v>
      </c>
      <c r="J1833" s="24">
        <f t="shared" si="142"/>
        <v>80</v>
      </c>
      <c r="K1833" s="24" t="str">
        <f t="shared" si="145"/>
        <v>03</v>
      </c>
      <c r="L1833">
        <v>42</v>
      </c>
      <c r="M1833">
        <v>0</v>
      </c>
      <c r="N1833">
        <v>0</v>
      </c>
      <c r="O1833">
        <v>0</v>
      </c>
      <c r="P1833">
        <v>0</v>
      </c>
      <c r="Q1833" t="s">
        <v>18</v>
      </c>
      <c r="R1833">
        <v>22</v>
      </c>
      <c r="S1833">
        <v>12</v>
      </c>
      <c r="T1833">
        <v>2</v>
      </c>
      <c r="U1833">
        <v>0</v>
      </c>
      <c r="V1833">
        <v>0.14399999999999999</v>
      </c>
      <c r="W1833">
        <v>9.9400000000000002E-2</v>
      </c>
      <c r="X1833">
        <v>24</v>
      </c>
      <c r="Y1833">
        <v>0</v>
      </c>
      <c r="Z1833" t="s">
        <v>133</v>
      </c>
      <c r="AB1833">
        <v>0</v>
      </c>
      <c r="AC1833">
        <v>2</v>
      </c>
      <c r="AD1833">
        <v>3</v>
      </c>
      <c r="AE1833">
        <v>1</v>
      </c>
      <c r="AF1833">
        <v>1</v>
      </c>
      <c r="AG1833">
        <v>0.63</v>
      </c>
      <c r="AH1833">
        <v>0</v>
      </c>
      <c r="BA1833">
        <v>3</v>
      </c>
      <c r="BB1833">
        <v>6</v>
      </c>
      <c r="BC1833">
        <v>40</v>
      </c>
      <c r="BD1833">
        <v>10</v>
      </c>
      <c r="BE1833">
        <v>1000</v>
      </c>
      <c r="BF1833">
        <v>6</v>
      </c>
      <c r="BG1833">
        <v>55</v>
      </c>
      <c r="BH1833">
        <v>12</v>
      </c>
      <c r="BI1833">
        <v>40</v>
      </c>
      <c r="BJ1833">
        <v>4</v>
      </c>
      <c r="BK1833">
        <v>2</v>
      </c>
      <c r="BL1833">
        <v>42</v>
      </c>
      <c r="BM1833">
        <v>0</v>
      </c>
      <c r="BN1833">
        <v>0</v>
      </c>
      <c r="BO1833">
        <v>0</v>
      </c>
      <c r="BP1833">
        <v>0</v>
      </c>
      <c r="BQ1833" t="s">
        <v>18</v>
      </c>
      <c r="BR1833">
        <v>22</v>
      </c>
      <c r="BS1833">
        <v>12</v>
      </c>
      <c r="BT1833">
        <v>2</v>
      </c>
      <c r="BU1833">
        <v>0</v>
      </c>
      <c r="BV1833">
        <v>0.14399999999999999</v>
      </c>
      <c r="BW1833">
        <v>9.9400000000000002E-2</v>
      </c>
      <c r="BX1833">
        <v>24</v>
      </c>
      <c r="BY1833">
        <v>0</v>
      </c>
      <c r="BZ1833" t="s">
        <v>133</v>
      </c>
      <c r="CB1833">
        <v>0</v>
      </c>
      <c r="CC1833">
        <v>2</v>
      </c>
      <c r="CD1833">
        <v>3</v>
      </c>
      <c r="CE1833">
        <v>1</v>
      </c>
      <c r="CF1833">
        <v>1</v>
      </c>
      <c r="CG1833">
        <v>0.63</v>
      </c>
      <c r="CH1833">
        <v>0</v>
      </c>
    </row>
    <row r="1834" spans="1:86">
      <c r="A1834">
        <v>4</v>
      </c>
      <c r="B1834">
        <v>5</v>
      </c>
      <c r="C1834">
        <v>20</v>
      </c>
      <c r="D1834">
        <v>30</v>
      </c>
      <c r="E1834">
        <v>0</v>
      </c>
      <c r="F1834" s="24">
        <f t="shared" si="143"/>
        <v>30</v>
      </c>
      <c r="G1834">
        <v>60</v>
      </c>
      <c r="H1834" s="24">
        <f t="shared" si="144"/>
        <v>15</v>
      </c>
      <c r="I1834" s="24">
        <f t="shared" si="141"/>
        <v>5</v>
      </c>
      <c r="J1834" s="24">
        <f t="shared" si="142"/>
        <v>80</v>
      </c>
      <c r="K1834" s="24" t="str">
        <f t="shared" si="145"/>
        <v>03</v>
      </c>
      <c r="L1834">
        <v>42</v>
      </c>
      <c r="M1834">
        <v>0</v>
      </c>
      <c r="N1834">
        <v>0</v>
      </c>
      <c r="O1834">
        <v>0</v>
      </c>
      <c r="P1834">
        <v>0</v>
      </c>
      <c r="Q1834" t="s">
        <v>18</v>
      </c>
      <c r="R1834">
        <v>22</v>
      </c>
      <c r="S1834">
        <v>12</v>
      </c>
      <c r="T1834">
        <v>2</v>
      </c>
      <c r="U1834">
        <v>0</v>
      </c>
      <c r="V1834">
        <v>8.7999999999999995E-2</v>
      </c>
      <c r="W1834">
        <v>6.4199999999999993E-2</v>
      </c>
      <c r="X1834">
        <v>24</v>
      </c>
      <c r="Y1834">
        <v>0</v>
      </c>
      <c r="Z1834" t="s">
        <v>133</v>
      </c>
      <c r="AB1834">
        <v>4.5</v>
      </c>
      <c r="AC1834">
        <v>2</v>
      </c>
      <c r="AD1834">
        <v>3</v>
      </c>
      <c r="AE1834">
        <v>1</v>
      </c>
      <c r="AF1834">
        <v>1</v>
      </c>
      <c r="AG1834">
        <v>0.63</v>
      </c>
      <c r="AH1834">
        <v>0</v>
      </c>
      <c r="BA1834">
        <v>4</v>
      </c>
      <c r="BB1834">
        <v>5</v>
      </c>
      <c r="BC1834">
        <v>20</v>
      </c>
      <c r="BD1834">
        <v>30</v>
      </c>
      <c r="BE1834">
        <v>0</v>
      </c>
      <c r="BF1834">
        <v>3</v>
      </c>
      <c r="BG1834">
        <v>60</v>
      </c>
      <c r="BH1834">
        <v>12</v>
      </c>
      <c r="BI1834">
        <v>40</v>
      </c>
      <c r="BJ1834">
        <v>4</v>
      </c>
      <c r="BK1834">
        <v>2</v>
      </c>
      <c r="BL1834">
        <v>42</v>
      </c>
      <c r="BM1834">
        <v>0</v>
      </c>
      <c r="BN1834">
        <v>0</v>
      </c>
      <c r="BO1834">
        <v>0</v>
      </c>
      <c r="BP1834">
        <v>0</v>
      </c>
      <c r="BQ1834" t="s">
        <v>18</v>
      </c>
      <c r="BR1834">
        <v>22</v>
      </c>
      <c r="BS1834">
        <v>12</v>
      </c>
      <c r="BT1834">
        <v>2</v>
      </c>
      <c r="BU1834">
        <v>0</v>
      </c>
      <c r="BV1834">
        <v>8.7999999999999995E-2</v>
      </c>
      <c r="BW1834">
        <v>6.4199999999999993E-2</v>
      </c>
      <c r="BX1834">
        <v>24</v>
      </c>
      <c r="BY1834">
        <v>0</v>
      </c>
      <c r="BZ1834" t="s">
        <v>133</v>
      </c>
      <c r="CB1834">
        <v>4.5</v>
      </c>
      <c r="CC1834">
        <v>2</v>
      </c>
      <c r="CD1834">
        <v>3</v>
      </c>
      <c r="CE1834">
        <v>1</v>
      </c>
      <c r="CF1834">
        <v>1</v>
      </c>
      <c r="CG1834">
        <v>0.63</v>
      </c>
      <c r="CH1834">
        <v>0</v>
      </c>
    </row>
    <row r="1835" spans="1:86">
      <c r="A1835">
        <v>5</v>
      </c>
      <c r="B1835">
        <v>4</v>
      </c>
      <c r="C1835">
        <v>14</v>
      </c>
      <c r="D1835">
        <v>25</v>
      </c>
      <c r="E1835">
        <v>0</v>
      </c>
      <c r="F1835" s="24">
        <f t="shared" si="143"/>
        <v>20</v>
      </c>
      <c r="G1835">
        <v>60</v>
      </c>
      <c r="H1835" s="24">
        <f t="shared" si="144"/>
        <v>15</v>
      </c>
      <c r="I1835" s="24">
        <f t="shared" si="141"/>
        <v>5</v>
      </c>
      <c r="J1835" s="24">
        <f t="shared" si="142"/>
        <v>75</v>
      </c>
      <c r="K1835" s="24" t="str">
        <f t="shared" si="145"/>
        <v>00</v>
      </c>
      <c r="L1835">
        <v>42</v>
      </c>
      <c r="M1835">
        <v>0</v>
      </c>
      <c r="N1835">
        <v>0</v>
      </c>
      <c r="O1835">
        <v>10</v>
      </c>
      <c r="P1835">
        <v>0</v>
      </c>
      <c r="Q1835" t="s">
        <v>18</v>
      </c>
      <c r="R1835">
        <v>22</v>
      </c>
      <c r="S1835">
        <v>12</v>
      </c>
      <c r="T1835">
        <v>2</v>
      </c>
      <c r="U1835">
        <v>0</v>
      </c>
      <c r="V1835">
        <v>4.2999999999999997E-2</v>
      </c>
      <c r="W1835">
        <v>3.9100000000000003E-2</v>
      </c>
      <c r="X1835">
        <v>24</v>
      </c>
      <c r="Y1835">
        <v>0</v>
      </c>
      <c r="Z1835" t="s">
        <v>133</v>
      </c>
      <c r="AB1835">
        <v>2.8</v>
      </c>
      <c r="AC1835">
        <v>2</v>
      </c>
      <c r="AD1835">
        <v>3</v>
      </c>
      <c r="AE1835">
        <v>1</v>
      </c>
      <c r="AF1835">
        <v>1</v>
      </c>
      <c r="AG1835">
        <v>0.63</v>
      </c>
      <c r="AH1835">
        <v>0</v>
      </c>
      <c r="BA1835">
        <v>5</v>
      </c>
      <c r="BB1835">
        <v>4</v>
      </c>
      <c r="BC1835">
        <v>14</v>
      </c>
      <c r="BD1835">
        <v>25</v>
      </c>
      <c r="BE1835">
        <v>0</v>
      </c>
      <c r="BF1835">
        <v>2</v>
      </c>
      <c r="BG1835">
        <v>60</v>
      </c>
      <c r="BH1835">
        <v>15</v>
      </c>
      <c r="BI1835">
        <v>40</v>
      </c>
      <c r="BJ1835">
        <v>3</v>
      </c>
      <c r="BK1835">
        <v>2</v>
      </c>
      <c r="BL1835">
        <v>42</v>
      </c>
      <c r="BM1835">
        <v>0</v>
      </c>
      <c r="BN1835">
        <v>0</v>
      </c>
      <c r="BO1835">
        <v>10</v>
      </c>
      <c r="BP1835">
        <v>0</v>
      </c>
      <c r="BQ1835" t="s">
        <v>18</v>
      </c>
      <c r="BR1835">
        <v>22</v>
      </c>
      <c r="BS1835">
        <v>12</v>
      </c>
      <c r="BT1835">
        <v>2</v>
      </c>
      <c r="BU1835">
        <v>0</v>
      </c>
      <c r="BV1835">
        <v>4.2999999999999997E-2</v>
      </c>
      <c r="BW1835">
        <v>3.9100000000000003E-2</v>
      </c>
      <c r="BX1835">
        <v>24</v>
      </c>
      <c r="BY1835">
        <v>0</v>
      </c>
      <c r="BZ1835" t="s">
        <v>133</v>
      </c>
      <c r="CB1835">
        <v>2.8</v>
      </c>
      <c r="CC1835">
        <v>2</v>
      </c>
      <c r="CD1835">
        <v>3</v>
      </c>
      <c r="CE1835">
        <v>1</v>
      </c>
      <c r="CF1835">
        <v>1</v>
      </c>
      <c r="CG1835">
        <v>0.63</v>
      </c>
      <c r="CH1835">
        <v>0</v>
      </c>
    </row>
    <row r="1836" spans="1:86">
      <c r="A1836">
        <v>6</v>
      </c>
      <c r="B1836">
        <v>3</v>
      </c>
      <c r="C1836">
        <v>8</v>
      </c>
      <c r="D1836">
        <v>20</v>
      </c>
      <c r="E1836">
        <v>0</v>
      </c>
      <c r="F1836" s="24">
        <f t="shared" si="143"/>
        <v>10</v>
      </c>
      <c r="G1836">
        <v>75</v>
      </c>
      <c r="H1836" s="24">
        <f t="shared" si="144"/>
        <v>12</v>
      </c>
      <c r="I1836" s="24">
        <f t="shared" si="141"/>
        <v>5</v>
      </c>
      <c r="J1836" s="24">
        <f t="shared" si="142"/>
        <v>50</v>
      </c>
      <c r="K1836" s="24" t="str">
        <f t="shared" si="145"/>
        <v>00</v>
      </c>
      <c r="L1836">
        <v>42</v>
      </c>
      <c r="M1836">
        <v>0</v>
      </c>
      <c r="N1836">
        <v>0</v>
      </c>
      <c r="O1836">
        <v>20</v>
      </c>
      <c r="P1836">
        <v>0</v>
      </c>
      <c r="Q1836" t="s">
        <v>18</v>
      </c>
      <c r="R1836">
        <v>22</v>
      </c>
      <c r="S1836">
        <v>0</v>
      </c>
      <c r="T1836">
        <v>2</v>
      </c>
      <c r="U1836">
        <v>0</v>
      </c>
      <c r="V1836">
        <v>2.9000000000000001E-2</v>
      </c>
      <c r="W1836">
        <v>2.7300000000000001E-2</v>
      </c>
      <c r="X1836">
        <v>24</v>
      </c>
      <c r="Y1836">
        <v>0</v>
      </c>
      <c r="Z1836" t="s">
        <v>133</v>
      </c>
      <c r="AB1836">
        <v>1.6</v>
      </c>
      <c r="AC1836">
        <v>2</v>
      </c>
      <c r="AD1836">
        <v>3</v>
      </c>
      <c r="AE1836">
        <v>1</v>
      </c>
      <c r="AF1836">
        <v>1</v>
      </c>
      <c r="AG1836">
        <v>0.63</v>
      </c>
      <c r="AH1836">
        <v>0</v>
      </c>
      <c r="BA1836">
        <v>6</v>
      </c>
      <c r="BB1836">
        <v>3</v>
      </c>
      <c r="BC1836">
        <v>8</v>
      </c>
      <c r="BD1836">
        <v>20</v>
      </c>
      <c r="BE1836">
        <v>0</v>
      </c>
      <c r="BF1836">
        <v>1</v>
      </c>
      <c r="BG1836">
        <v>75</v>
      </c>
      <c r="BH1836">
        <v>18</v>
      </c>
      <c r="BI1836">
        <v>40</v>
      </c>
      <c r="BJ1836">
        <v>2</v>
      </c>
      <c r="BK1836">
        <v>2</v>
      </c>
      <c r="BL1836">
        <v>42</v>
      </c>
      <c r="BM1836">
        <v>0</v>
      </c>
      <c r="BN1836">
        <v>0</v>
      </c>
      <c r="BO1836">
        <v>20</v>
      </c>
      <c r="BP1836">
        <v>0</v>
      </c>
      <c r="BQ1836" t="s">
        <v>18</v>
      </c>
      <c r="BR1836">
        <v>22</v>
      </c>
      <c r="BS1836">
        <v>0</v>
      </c>
      <c r="BT1836">
        <v>2</v>
      </c>
      <c r="BU1836">
        <v>0</v>
      </c>
      <c r="BV1836">
        <v>2.9000000000000001E-2</v>
      </c>
      <c r="BW1836">
        <v>2.7300000000000001E-2</v>
      </c>
      <c r="BX1836">
        <v>24</v>
      </c>
      <c r="BY1836">
        <v>0</v>
      </c>
      <c r="BZ1836" t="s">
        <v>133</v>
      </c>
      <c r="CB1836">
        <v>1.6</v>
      </c>
      <c r="CC1836">
        <v>2</v>
      </c>
      <c r="CD1836">
        <v>3</v>
      </c>
      <c r="CE1836">
        <v>1</v>
      </c>
      <c r="CF1836">
        <v>1</v>
      </c>
      <c r="CG1836">
        <v>0.63</v>
      </c>
      <c r="CH1836">
        <v>0</v>
      </c>
    </row>
    <row r="1837" spans="1:86">
      <c r="A1837">
        <v>7</v>
      </c>
      <c r="B1837">
        <v>2</v>
      </c>
      <c r="C1837">
        <v>1</v>
      </c>
      <c r="D1837">
        <v>16</v>
      </c>
      <c r="E1837">
        <v>0</v>
      </c>
      <c r="F1837" s="24">
        <f t="shared" si="143"/>
        <v>0</v>
      </c>
      <c r="G1837">
        <v>90</v>
      </c>
      <c r="H1837" s="24">
        <f t="shared" si="144"/>
        <v>7</v>
      </c>
      <c r="I1837" s="24">
        <f t="shared" si="141"/>
        <v>11</v>
      </c>
      <c r="J1837" s="24">
        <f t="shared" si="142"/>
        <v>25</v>
      </c>
      <c r="K1837" s="24" t="str">
        <f t="shared" si="145"/>
        <v>00</v>
      </c>
      <c r="L1837">
        <v>63</v>
      </c>
      <c r="M1837">
        <v>0</v>
      </c>
      <c r="N1837">
        <v>7</v>
      </c>
      <c r="O1837">
        <v>10</v>
      </c>
      <c r="P1837">
        <v>2</v>
      </c>
      <c r="Q1837" t="s">
        <v>19</v>
      </c>
      <c r="R1837">
        <v>22</v>
      </c>
      <c r="S1837">
        <v>0</v>
      </c>
      <c r="T1837">
        <v>2</v>
      </c>
      <c r="U1837">
        <v>0</v>
      </c>
      <c r="V1837">
        <v>1.7000000000000001E-2</v>
      </c>
      <c r="W1837">
        <v>1.7000000000000001E-2</v>
      </c>
      <c r="X1837">
        <v>24</v>
      </c>
      <c r="Y1837">
        <v>0</v>
      </c>
      <c r="Z1837" t="s">
        <v>133</v>
      </c>
      <c r="AB1837">
        <v>0.8</v>
      </c>
      <c r="AC1837">
        <v>2</v>
      </c>
      <c r="AD1837">
        <v>3</v>
      </c>
      <c r="AE1837">
        <v>1</v>
      </c>
      <c r="AF1837">
        <v>1</v>
      </c>
      <c r="AG1837">
        <v>0.63</v>
      </c>
      <c r="AH1837">
        <v>0</v>
      </c>
      <c r="BA1837">
        <v>7</v>
      </c>
      <c r="BB1837">
        <v>2</v>
      </c>
      <c r="BC1837">
        <v>1</v>
      </c>
      <c r="BD1837">
        <v>16</v>
      </c>
      <c r="BE1837">
        <v>0</v>
      </c>
      <c r="BF1837">
        <v>0</v>
      </c>
      <c r="BG1837">
        <v>90</v>
      </c>
      <c r="BH1837">
        <v>20</v>
      </c>
      <c r="BI1837">
        <v>90</v>
      </c>
      <c r="BJ1837">
        <v>1</v>
      </c>
      <c r="BK1837">
        <v>2</v>
      </c>
      <c r="BL1837">
        <v>63</v>
      </c>
      <c r="BM1837">
        <v>0</v>
      </c>
      <c r="BN1837">
        <v>7</v>
      </c>
      <c r="BO1837">
        <v>10</v>
      </c>
      <c r="BP1837">
        <v>2</v>
      </c>
      <c r="BQ1837" t="s">
        <v>19</v>
      </c>
      <c r="BR1837">
        <v>22</v>
      </c>
      <c r="BS1837">
        <v>0</v>
      </c>
      <c r="BT1837">
        <v>2</v>
      </c>
      <c r="BU1837">
        <v>0</v>
      </c>
      <c r="BV1837">
        <v>1.7000000000000001E-2</v>
      </c>
      <c r="BW1837">
        <v>1.7000000000000001E-2</v>
      </c>
      <c r="BX1837">
        <v>24</v>
      </c>
      <c r="BY1837">
        <v>0</v>
      </c>
      <c r="BZ1837" t="s">
        <v>133</v>
      </c>
      <c r="CB1837">
        <v>0.8</v>
      </c>
      <c r="CC1837">
        <v>2</v>
      </c>
      <c r="CD1837">
        <v>3</v>
      </c>
      <c r="CE1837">
        <v>1</v>
      </c>
      <c r="CF1837">
        <v>1</v>
      </c>
      <c r="CG1837">
        <v>0.63</v>
      </c>
      <c r="CH1837">
        <v>0</v>
      </c>
    </row>
    <row r="1838" spans="1:86">
      <c r="A1838">
        <v>8</v>
      </c>
      <c r="B1838">
        <v>1</v>
      </c>
      <c r="C1838">
        <v>1</v>
      </c>
      <c r="D1838">
        <v>16</v>
      </c>
      <c r="E1838">
        <v>0</v>
      </c>
      <c r="F1838" s="24">
        <f t="shared" si="143"/>
        <v>0</v>
      </c>
      <c r="G1838">
        <v>90</v>
      </c>
      <c r="H1838" s="24">
        <f t="shared" si="144"/>
        <v>7</v>
      </c>
      <c r="I1838" s="24">
        <f t="shared" si="141"/>
        <v>11</v>
      </c>
      <c r="J1838" s="24">
        <f t="shared" si="142"/>
        <v>25</v>
      </c>
      <c r="K1838" s="24" t="str">
        <f t="shared" si="145"/>
        <v>00</v>
      </c>
      <c r="L1838">
        <v>63</v>
      </c>
      <c r="M1838">
        <v>0</v>
      </c>
      <c r="N1838">
        <v>4</v>
      </c>
      <c r="O1838">
        <v>10</v>
      </c>
      <c r="P1838">
        <v>1</v>
      </c>
      <c r="Q1838" t="s">
        <v>19</v>
      </c>
      <c r="R1838">
        <v>22</v>
      </c>
      <c r="S1838">
        <v>0</v>
      </c>
      <c r="T1838">
        <v>2</v>
      </c>
      <c r="U1838">
        <v>0</v>
      </c>
      <c r="V1838">
        <v>8.9999999999999993E-3</v>
      </c>
      <c r="W1838">
        <v>8.9999999999999993E-3</v>
      </c>
      <c r="X1838">
        <v>24</v>
      </c>
      <c r="Y1838">
        <v>0</v>
      </c>
      <c r="Z1838" t="s">
        <v>133</v>
      </c>
      <c r="AB1838">
        <v>0.63</v>
      </c>
      <c r="AC1838">
        <v>2</v>
      </c>
      <c r="AD1838">
        <v>3</v>
      </c>
      <c r="AE1838">
        <v>1</v>
      </c>
      <c r="AF1838">
        <v>1</v>
      </c>
      <c r="AG1838">
        <v>0.63</v>
      </c>
      <c r="AH1838">
        <v>0</v>
      </c>
      <c r="BA1838">
        <v>8</v>
      </c>
      <c r="BB1838">
        <v>1</v>
      </c>
      <c r="BC1838">
        <v>1</v>
      </c>
      <c r="BD1838">
        <v>16</v>
      </c>
      <c r="BE1838">
        <v>0</v>
      </c>
      <c r="BF1838">
        <v>0</v>
      </c>
      <c r="BG1838">
        <v>90</v>
      </c>
      <c r="BH1838">
        <v>20</v>
      </c>
      <c r="BI1838">
        <v>90</v>
      </c>
      <c r="BJ1838">
        <v>1</v>
      </c>
      <c r="BK1838">
        <v>2</v>
      </c>
      <c r="BL1838">
        <v>63</v>
      </c>
      <c r="BM1838">
        <v>0</v>
      </c>
      <c r="BN1838">
        <v>4</v>
      </c>
      <c r="BO1838">
        <v>10</v>
      </c>
      <c r="BP1838">
        <v>1</v>
      </c>
      <c r="BQ1838" t="s">
        <v>19</v>
      </c>
      <c r="BR1838">
        <v>22</v>
      </c>
      <c r="BS1838">
        <v>0</v>
      </c>
      <c r="BT1838">
        <v>2</v>
      </c>
      <c r="BU1838">
        <v>0</v>
      </c>
      <c r="BV1838">
        <v>8.9999999999999993E-3</v>
      </c>
      <c r="BW1838">
        <v>8.9999999999999993E-3</v>
      </c>
      <c r="BX1838">
        <v>24</v>
      </c>
      <c r="BY1838">
        <v>0</v>
      </c>
      <c r="BZ1838" t="s">
        <v>133</v>
      </c>
      <c r="CB1838">
        <v>0.63</v>
      </c>
      <c r="CC1838">
        <v>2</v>
      </c>
      <c r="CD1838">
        <v>3</v>
      </c>
      <c r="CE1838">
        <v>1</v>
      </c>
      <c r="CF1838">
        <v>1</v>
      </c>
      <c r="CG1838">
        <v>0.63</v>
      </c>
      <c r="CH1838">
        <v>0</v>
      </c>
    </row>
    <row r="1839" spans="1:86">
      <c r="F1839" s="24" t="str">
        <f t="shared" si="143"/>
        <v/>
      </c>
      <c r="H1839" s="24" t="str">
        <f t="shared" si="144"/>
        <v/>
      </c>
      <c r="I1839" s="24" t="str">
        <f t="shared" si="141"/>
        <v/>
      </c>
      <c r="J1839" s="24" t="str">
        <f t="shared" si="142"/>
        <v/>
      </c>
      <c r="K1839" s="24" t="str">
        <f t="shared" si="145"/>
        <v/>
      </c>
      <c r="AF1839">
        <v>1</v>
      </c>
      <c r="AH1839">
        <v>0</v>
      </c>
      <c r="CF1839">
        <v>1</v>
      </c>
      <c r="CH1839">
        <v>0</v>
      </c>
    </row>
    <row r="1840" spans="1:86">
      <c r="A1840">
        <v>1</v>
      </c>
      <c r="B1840">
        <v>7</v>
      </c>
      <c r="C1840">
        <v>105</v>
      </c>
      <c r="D1840">
        <v>55</v>
      </c>
      <c r="E1840">
        <v>1000</v>
      </c>
      <c r="F1840" s="24">
        <f t="shared" si="143"/>
        <v>125</v>
      </c>
      <c r="G1840">
        <v>71</v>
      </c>
      <c r="H1840" s="24">
        <f t="shared" si="144"/>
        <v>15</v>
      </c>
      <c r="I1840" s="24">
        <f t="shared" ref="I1840:I1903" si="146">IF(BI1840="","",ROUND(BI1840*10/80,0))</f>
        <v>4</v>
      </c>
      <c r="J1840" s="24">
        <f t="shared" si="142"/>
        <v>80</v>
      </c>
      <c r="K1840" s="24" t="str">
        <f t="shared" si="145"/>
        <v>03</v>
      </c>
      <c r="L1840">
        <v>42</v>
      </c>
      <c r="M1840">
        <v>0</v>
      </c>
      <c r="N1840">
        <v>141</v>
      </c>
      <c r="O1840">
        <v>0</v>
      </c>
      <c r="P1840">
        <v>0</v>
      </c>
      <c r="Q1840" t="s">
        <v>18</v>
      </c>
      <c r="R1840">
        <v>22</v>
      </c>
      <c r="S1840">
        <v>15</v>
      </c>
      <c r="T1840">
        <v>2</v>
      </c>
      <c r="U1840">
        <v>0</v>
      </c>
      <c r="V1840">
        <v>0.25600000000000001</v>
      </c>
      <c r="W1840">
        <v>0.5</v>
      </c>
      <c r="X1840">
        <v>24</v>
      </c>
      <c r="Y1840">
        <v>0</v>
      </c>
      <c r="Z1840" t="s">
        <v>133</v>
      </c>
      <c r="AB1840">
        <v>0</v>
      </c>
      <c r="AC1840">
        <v>2</v>
      </c>
      <c r="AD1840">
        <v>3</v>
      </c>
      <c r="AE1840">
        <v>1</v>
      </c>
      <c r="AF1840">
        <v>1</v>
      </c>
      <c r="AG1840">
        <v>0.8</v>
      </c>
      <c r="AH1840">
        <v>0</v>
      </c>
      <c r="BA1840">
        <v>1</v>
      </c>
      <c r="BB1840">
        <v>7</v>
      </c>
      <c r="BC1840">
        <v>105</v>
      </c>
      <c r="BD1840">
        <v>55</v>
      </c>
      <c r="BE1840">
        <v>1000</v>
      </c>
      <c r="BF1840">
        <v>12.4</v>
      </c>
      <c r="BG1840">
        <v>71</v>
      </c>
      <c r="BH1840">
        <v>9</v>
      </c>
      <c r="BI1840">
        <v>30</v>
      </c>
      <c r="BJ1840">
        <v>5</v>
      </c>
      <c r="BK1840">
        <v>2</v>
      </c>
      <c r="BL1840">
        <v>42</v>
      </c>
      <c r="BM1840">
        <v>0</v>
      </c>
      <c r="BN1840">
        <v>141</v>
      </c>
      <c r="BO1840">
        <v>0</v>
      </c>
      <c r="BP1840">
        <v>0</v>
      </c>
      <c r="BQ1840" t="s">
        <v>18</v>
      </c>
      <c r="BR1840">
        <v>22</v>
      </c>
      <c r="BS1840">
        <v>15</v>
      </c>
      <c r="BT1840">
        <v>2</v>
      </c>
      <c r="BU1840">
        <v>0</v>
      </c>
      <c r="BV1840">
        <v>0.25600000000000001</v>
      </c>
      <c r="BW1840">
        <v>0.5</v>
      </c>
      <c r="BX1840">
        <v>24</v>
      </c>
      <c r="BY1840">
        <v>0</v>
      </c>
      <c r="BZ1840" t="s">
        <v>133</v>
      </c>
      <c r="CB1840">
        <v>0</v>
      </c>
      <c r="CC1840">
        <v>2</v>
      </c>
      <c r="CD1840">
        <v>3</v>
      </c>
      <c r="CE1840">
        <v>1</v>
      </c>
      <c r="CF1840">
        <v>1</v>
      </c>
      <c r="CG1840">
        <v>0.8</v>
      </c>
      <c r="CH1840">
        <v>0</v>
      </c>
    </row>
    <row r="1841" spans="1:86">
      <c r="A1841">
        <v>2</v>
      </c>
      <c r="B1841">
        <v>6</v>
      </c>
      <c r="C1841">
        <v>60</v>
      </c>
      <c r="D1841">
        <v>15</v>
      </c>
      <c r="E1841">
        <v>1000</v>
      </c>
      <c r="F1841" s="24">
        <f t="shared" si="143"/>
        <v>90</v>
      </c>
      <c r="G1841">
        <v>60</v>
      </c>
      <c r="H1841" s="24">
        <f t="shared" si="144"/>
        <v>15</v>
      </c>
      <c r="I1841" s="24">
        <f t="shared" si="146"/>
        <v>5</v>
      </c>
      <c r="J1841" s="24">
        <f t="shared" si="142"/>
        <v>80</v>
      </c>
      <c r="K1841" s="24" t="str">
        <f t="shared" si="145"/>
        <v>03</v>
      </c>
      <c r="L1841">
        <v>42</v>
      </c>
      <c r="M1841">
        <v>0</v>
      </c>
      <c r="N1841">
        <v>0</v>
      </c>
      <c r="O1841">
        <v>0</v>
      </c>
      <c r="P1841">
        <v>0</v>
      </c>
      <c r="Q1841" t="s">
        <v>18</v>
      </c>
      <c r="R1841">
        <v>22</v>
      </c>
      <c r="S1841">
        <v>12</v>
      </c>
      <c r="T1841">
        <v>2</v>
      </c>
      <c r="U1841">
        <v>0</v>
      </c>
      <c r="V1841">
        <v>0.19800000000000001</v>
      </c>
      <c r="W1841">
        <v>0.1366</v>
      </c>
      <c r="X1841">
        <v>24</v>
      </c>
      <c r="Y1841">
        <v>0</v>
      </c>
      <c r="Z1841" t="s">
        <v>133</v>
      </c>
      <c r="AB1841">
        <v>0</v>
      </c>
      <c r="AC1841">
        <v>2</v>
      </c>
      <c r="AD1841">
        <v>3</v>
      </c>
      <c r="AE1841">
        <v>1</v>
      </c>
      <c r="AF1841">
        <v>1</v>
      </c>
      <c r="AG1841">
        <v>0.8</v>
      </c>
      <c r="AH1841">
        <v>0</v>
      </c>
      <c r="BA1841">
        <v>2</v>
      </c>
      <c r="BB1841">
        <v>6</v>
      </c>
      <c r="BC1841">
        <v>60</v>
      </c>
      <c r="BD1841">
        <v>15</v>
      </c>
      <c r="BE1841">
        <v>1000</v>
      </c>
      <c r="BF1841">
        <v>9</v>
      </c>
      <c r="BG1841">
        <v>60</v>
      </c>
      <c r="BH1841">
        <v>12</v>
      </c>
      <c r="BI1841">
        <v>40</v>
      </c>
      <c r="BJ1841">
        <v>4</v>
      </c>
      <c r="BK1841">
        <v>2</v>
      </c>
      <c r="BL1841">
        <v>42</v>
      </c>
      <c r="BM1841">
        <v>0</v>
      </c>
      <c r="BN1841">
        <v>0</v>
      </c>
      <c r="BO1841">
        <v>0</v>
      </c>
      <c r="BP1841">
        <v>0</v>
      </c>
      <c r="BQ1841" t="s">
        <v>18</v>
      </c>
      <c r="BR1841">
        <v>22</v>
      </c>
      <c r="BS1841">
        <v>12</v>
      </c>
      <c r="BT1841">
        <v>2</v>
      </c>
      <c r="BU1841">
        <v>0</v>
      </c>
      <c r="BV1841">
        <v>0.19800000000000001</v>
      </c>
      <c r="BW1841">
        <v>0.1366</v>
      </c>
      <c r="BX1841">
        <v>24</v>
      </c>
      <c r="BY1841">
        <v>0</v>
      </c>
      <c r="BZ1841" t="s">
        <v>133</v>
      </c>
      <c r="CB1841">
        <v>0</v>
      </c>
      <c r="CC1841">
        <v>2</v>
      </c>
      <c r="CD1841">
        <v>3</v>
      </c>
      <c r="CE1841">
        <v>1</v>
      </c>
      <c r="CF1841">
        <v>1</v>
      </c>
      <c r="CG1841">
        <v>0.8</v>
      </c>
      <c r="CH1841">
        <v>0</v>
      </c>
    </row>
    <row r="1842" spans="1:86">
      <c r="A1842">
        <v>3</v>
      </c>
      <c r="B1842">
        <v>5</v>
      </c>
      <c r="C1842">
        <v>40</v>
      </c>
      <c r="D1842">
        <v>10</v>
      </c>
      <c r="E1842">
        <v>1000</v>
      </c>
      <c r="F1842" s="24">
        <f t="shared" si="143"/>
        <v>60</v>
      </c>
      <c r="G1842">
        <v>55</v>
      </c>
      <c r="H1842" s="24">
        <f t="shared" si="144"/>
        <v>15</v>
      </c>
      <c r="I1842" s="24">
        <f t="shared" si="146"/>
        <v>5</v>
      </c>
      <c r="J1842" s="24">
        <f t="shared" si="142"/>
        <v>80</v>
      </c>
      <c r="K1842" s="24" t="str">
        <f t="shared" si="145"/>
        <v>03</v>
      </c>
      <c r="L1842">
        <v>42</v>
      </c>
      <c r="M1842">
        <v>0</v>
      </c>
      <c r="N1842">
        <v>0</v>
      </c>
      <c r="O1842">
        <v>0</v>
      </c>
      <c r="P1842">
        <v>0</v>
      </c>
      <c r="Q1842" t="s">
        <v>18</v>
      </c>
      <c r="R1842">
        <v>22</v>
      </c>
      <c r="S1842">
        <v>12</v>
      </c>
      <c r="T1842">
        <v>2</v>
      </c>
      <c r="U1842">
        <v>0</v>
      </c>
      <c r="V1842">
        <v>0.14199999999999999</v>
      </c>
      <c r="W1842">
        <v>9.8000000000000004E-2</v>
      </c>
      <c r="X1842">
        <v>24</v>
      </c>
      <c r="Y1842">
        <v>0</v>
      </c>
      <c r="Z1842" t="s">
        <v>133</v>
      </c>
      <c r="AB1842">
        <v>0</v>
      </c>
      <c r="AC1842">
        <v>2</v>
      </c>
      <c r="AD1842">
        <v>3</v>
      </c>
      <c r="AE1842">
        <v>1</v>
      </c>
      <c r="AF1842">
        <v>1</v>
      </c>
      <c r="AG1842">
        <v>0.8</v>
      </c>
      <c r="AH1842">
        <v>0</v>
      </c>
      <c r="BA1842">
        <v>3</v>
      </c>
      <c r="BB1842">
        <v>5</v>
      </c>
      <c r="BC1842">
        <v>40</v>
      </c>
      <c r="BD1842">
        <v>10</v>
      </c>
      <c r="BE1842">
        <v>1000</v>
      </c>
      <c r="BF1842">
        <v>6</v>
      </c>
      <c r="BG1842">
        <v>55</v>
      </c>
      <c r="BH1842">
        <v>12</v>
      </c>
      <c r="BI1842">
        <v>40</v>
      </c>
      <c r="BJ1842">
        <v>4</v>
      </c>
      <c r="BK1842">
        <v>2</v>
      </c>
      <c r="BL1842">
        <v>42</v>
      </c>
      <c r="BM1842">
        <v>0</v>
      </c>
      <c r="BN1842">
        <v>0</v>
      </c>
      <c r="BO1842">
        <v>0</v>
      </c>
      <c r="BP1842">
        <v>0</v>
      </c>
      <c r="BQ1842" t="s">
        <v>18</v>
      </c>
      <c r="BR1842">
        <v>22</v>
      </c>
      <c r="BS1842">
        <v>12</v>
      </c>
      <c r="BT1842">
        <v>2</v>
      </c>
      <c r="BU1842">
        <v>0</v>
      </c>
      <c r="BV1842">
        <v>0.14199999999999999</v>
      </c>
      <c r="BW1842">
        <v>9.8000000000000004E-2</v>
      </c>
      <c r="BX1842">
        <v>24</v>
      </c>
      <c r="BY1842">
        <v>0</v>
      </c>
      <c r="BZ1842" t="s">
        <v>133</v>
      </c>
      <c r="CB1842">
        <v>0</v>
      </c>
      <c r="CC1842">
        <v>2</v>
      </c>
      <c r="CD1842">
        <v>3</v>
      </c>
      <c r="CE1842">
        <v>1</v>
      </c>
      <c r="CF1842">
        <v>1</v>
      </c>
      <c r="CG1842">
        <v>0.8</v>
      </c>
      <c r="CH1842">
        <v>0</v>
      </c>
    </row>
    <row r="1843" spans="1:86">
      <c r="A1843">
        <v>4</v>
      </c>
      <c r="B1843">
        <v>4</v>
      </c>
      <c r="C1843">
        <v>20</v>
      </c>
      <c r="D1843">
        <v>30</v>
      </c>
      <c r="E1843">
        <v>0</v>
      </c>
      <c r="F1843" s="24">
        <f t="shared" si="143"/>
        <v>30</v>
      </c>
      <c r="G1843">
        <v>60</v>
      </c>
      <c r="H1843" s="24">
        <f t="shared" si="144"/>
        <v>15</v>
      </c>
      <c r="I1843" s="24">
        <f t="shared" si="146"/>
        <v>5</v>
      </c>
      <c r="J1843" s="24">
        <f t="shared" si="142"/>
        <v>80</v>
      </c>
      <c r="K1843" s="24" t="str">
        <f t="shared" si="145"/>
        <v>03</v>
      </c>
      <c r="L1843">
        <v>42</v>
      </c>
      <c r="M1843">
        <v>0</v>
      </c>
      <c r="N1843">
        <v>0</v>
      </c>
      <c r="O1843">
        <v>0</v>
      </c>
      <c r="P1843">
        <v>0</v>
      </c>
      <c r="Q1843" t="s">
        <v>18</v>
      </c>
      <c r="R1843">
        <v>22</v>
      </c>
      <c r="S1843">
        <v>12</v>
      </c>
      <c r="T1843">
        <v>2</v>
      </c>
      <c r="U1843">
        <v>0</v>
      </c>
      <c r="V1843">
        <v>8.5999999999999993E-2</v>
      </c>
      <c r="W1843">
        <v>6.2799999999999995E-2</v>
      </c>
      <c r="X1843">
        <v>24</v>
      </c>
      <c r="Y1843">
        <v>0</v>
      </c>
      <c r="Z1843" t="s">
        <v>133</v>
      </c>
      <c r="AB1843">
        <v>4.5</v>
      </c>
      <c r="AC1843">
        <v>2</v>
      </c>
      <c r="AD1843">
        <v>3</v>
      </c>
      <c r="AE1843">
        <v>1</v>
      </c>
      <c r="AF1843">
        <v>1</v>
      </c>
      <c r="AG1843">
        <v>0.8</v>
      </c>
      <c r="AH1843">
        <v>0</v>
      </c>
      <c r="BA1843">
        <v>4</v>
      </c>
      <c r="BB1843">
        <v>4</v>
      </c>
      <c r="BC1843">
        <v>20</v>
      </c>
      <c r="BD1843">
        <v>30</v>
      </c>
      <c r="BE1843">
        <v>0</v>
      </c>
      <c r="BF1843">
        <v>3</v>
      </c>
      <c r="BG1843">
        <v>60</v>
      </c>
      <c r="BH1843">
        <v>12</v>
      </c>
      <c r="BI1843">
        <v>40</v>
      </c>
      <c r="BJ1843">
        <v>4</v>
      </c>
      <c r="BK1843">
        <v>2</v>
      </c>
      <c r="BL1843">
        <v>42</v>
      </c>
      <c r="BM1843">
        <v>0</v>
      </c>
      <c r="BN1843">
        <v>0</v>
      </c>
      <c r="BO1843">
        <v>0</v>
      </c>
      <c r="BP1843">
        <v>0</v>
      </c>
      <c r="BQ1843" t="s">
        <v>18</v>
      </c>
      <c r="BR1843">
        <v>22</v>
      </c>
      <c r="BS1843">
        <v>12</v>
      </c>
      <c r="BT1843">
        <v>2</v>
      </c>
      <c r="BU1843">
        <v>0</v>
      </c>
      <c r="BV1843">
        <v>8.5999999999999993E-2</v>
      </c>
      <c r="BW1843">
        <v>6.2799999999999995E-2</v>
      </c>
      <c r="BX1843">
        <v>24</v>
      </c>
      <c r="BY1843">
        <v>0</v>
      </c>
      <c r="BZ1843" t="s">
        <v>133</v>
      </c>
      <c r="CB1843">
        <v>4.5</v>
      </c>
      <c r="CC1843">
        <v>2</v>
      </c>
      <c r="CD1843">
        <v>3</v>
      </c>
      <c r="CE1843">
        <v>1</v>
      </c>
      <c r="CF1843">
        <v>1</v>
      </c>
      <c r="CG1843">
        <v>0.8</v>
      </c>
      <c r="CH1843">
        <v>0</v>
      </c>
    </row>
    <row r="1844" spans="1:86">
      <c r="A1844">
        <v>5</v>
      </c>
      <c r="B1844">
        <v>3</v>
      </c>
      <c r="C1844">
        <v>14</v>
      </c>
      <c r="D1844">
        <v>25</v>
      </c>
      <c r="E1844">
        <v>0</v>
      </c>
      <c r="F1844" s="24">
        <f t="shared" si="143"/>
        <v>20</v>
      </c>
      <c r="G1844">
        <v>60</v>
      </c>
      <c r="H1844" s="24">
        <f t="shared" si="144"/>
        <v>15</v>
      </c>
      <c r="I1844" s="24">
        <f t="shared" si="146"/>
        <v>5</v>
      </c>
      <c r="J1844" s="24">
        <f t="shared" si="142"/>
        <v>75</v>
      </c>
      <c r="K1844" s="24" t="str">
        <f t="shared" si="145"/>
        <v>00</v>
      </c>
      <c r="L1844">
        <v>42</v>
      </c>
      <c r="M1844">
        <v>0</v>
      </c>
      <c r="N1844">
        <v>0</v>
      </c>
      <c r="O1844">
        <v>10</v>
      </c>
      <c r="P1844">
        <v>0</v>
      </c>
      <c r="Q1844" t="s">
        <v>18</v>
      </c>
      <c r="R1844">
        <v>22</v>
      </c>
      <c r="S1844">
        <v>12</v>
      </c>
      <c r="T1844">
        <v>2</v>
      </c>
      <c r="U1844">
        <v>0</v>
      </c>
      <c r="V1844">
        <v>4.1000000000000002E-2</v>
      </c>
      <c r="W1844">
        <v>3.73E-2</v>
      </c>
      <c r="X1844">
        <v>24</v>
      </c>
      <c r="Y1844">
        <v>0</v>
      </c>
      <c r="Z1844" t="s">
        <v>133</v>
      </c>
      <c r="AB1844">
        <v>2.8</v>
      </c>
      <c r="AC1844">
        <v>2</v>
      </c>
      <c r="AD1844">
        <v>3</v>
      </c>
      <c r="AE1844">
        <v>1</v>
      </c>
      <c r="AF1844">
        <v>1</v>
      </c>
      <c r="AG1844">
        <v>0.8</v>
      </c>
      <c r="AH1844">
        <v>0</v>
      </c>
      <c r="BA1844">
        <v>5</v>
      </c>
      <c r="BB1844">
        <v>3</v>
      </c>
      <c r="BC1844">
        <v>14</v>
      </c>
      <c r="BD1844">
        <v>25</v>
      </c>
      <c r="BE1844">
        <v>0</v>
      </c>
      <c r="BF1844">
        <v>2</v>
      </c>
      <c r="BG1844">
        <v>60</v>
      </c>
      <c r="BH1844">
        <v>15</v>
      </c>
      <c r="BI1844">
        <v>40</v>
      </c>
      <c r="BJ1844">
        <v>3</v>
      </c>
      <c r="BK1844">
        <v>2</v>
      </c>
      <c r="BL1844">
        <v>42</v>
      </c>
      <c r="BM1844">
        <v>0</v>
      </c>
      <c r="BN1844">
        <v>0</v>
      </c>
      <c r="BO1844">
        <v>10</v>
      </c>
      <c r="BP1844">
        <v>0</v>
      </c>
      <c r="BQ1844" t="s">
        <v>18</v>
      </c>
      <c r="BR1844">
        <v>22</v>
      </c>
      <c r="BS1844">
        <v>12</v>
      </c>
      <c r="BT1844">
        <v>2</v>
      </c>
      <c r="BU1844">
        <v>0</v>
      </c>
      <c r="BV1844">
        <v>4.1000000000000002E-2</v>
      </c>
      <c r="BW1844">
        <v>3.73E-2</v>
      </c>
      <c r="BX1844">
        <v>24</v>
      </c>
      <c r="BY1844">
        <v>0</v>
      </c>
      <c r="BZ1844" t="s">
        <v>133</v>
      </c>
      <c r="CB1844">
        <v>2.8</v>
      </c>
      <c r="CC1844">
        <v>2</v>
      </c>
      <c r="CD1844">
        <v>3</v>
      </c>
      <c r="CE1844">
        <v>1</v>
      </c>
      <c r="CF1844">
        <v>1</v>
      </c>
      <c r="CG1844">
        <v>0.8</v>
      </c>
      <c r="CH1844">
        <v>0</v>
      </c>
    </row>
    <row r="1845" spans="1:86">
      <c r="A1845">
        <v>6</v>
      </c>
      <c r="B1845">
        <v>2</v>
      </c>
      <c r="C1845">
        <v>8</v>
      </c>
      <c r="D1845">
        <v>20</v>
      </c>
      <c r="E1845">
        <v>0</v>
      </c>
      <c r="F1845" s="24">
        <f t="shared" si="143"/>
        <v>10</v>
      </c>
      <c r="G1845">
        <v>75</v>
      </c>
      <c r="H1845" s="24">
        <f t="shared" si="144"/>
        <v>12</v>
      </c>
      <c r="I1845" s="24">
        <f t="shared" si="146"/>
        <v>5</v>
      </c>
      <c r="J1845" s="24">
        <f t="shared" si="142"/>
        <v>50</v>
      </c>
      <c r="K1845" s="24" t="str">
        <f t="shared" si="145"/>
        <v>00</v>
      </c>
      <c r="L1845">
        <v>42</v>
      </c>
      <c r="M1845">
        <v>0</v>
      </c>
      <c r="N1845">
        <v>0</v>
      </c>
      <c r="O1845">
        <v>20</v>
      </c>
      <c r="P1845">
        <v>0</v>
      </c>
      <c r="Q1845" t="s">
        <v>18</v>
      </c>
      <c r="R1845">
        <v>22</v>
      </c>
      <c r="S1845">
        <v>0</v>
      </c>
      <c r="T1845">
        <v>2</v>
      </c>
      <c r="U1845">
        <v>0</v>
      </c>
      <c r="V1845">
        <v>2.7E-2</v>
      </c>
      <c r="W1845">
        <v>2.5399999999999999E-2</v>
      </c>
      <c r="X1845">
        <v>24</v>
      </c>
      <c r="Y1845">
        <v>0</v>
      </c>
      <c r="Z1845" t="s">
        <v>133</v>
      </c>
      <c r="AB1845">
        <v>1.6</v>
      </c>
      <c r="AC1845">
        <v>2</v>
      </c>
      <c r="AD1845">
        <v>3</v>
      </c>
      <c r="AE1845">
        <v>1</v>
      </c>
      <c r="AF1845">
        <v>1</v>
      </c>
      <c r="AG1845">
        <v>0.8</v>
      </c>
      <c r="AH1845">
        <v>0</v>
      </c>
      <c r="BA1845">
        <v>6</v>
      </c>
      <c r="BB1845">
        <v>2</v>
      </c>
      <c r="BC1845">
        <v>8</v>
      </c>
      <c r="BD1845">
        <v>20</v>
      </c>
      <c r="BE1845">
        <v>0</v>
      </c>
      <c r="BF1845">
        <v>1</v>
      </c>
      <c r="BG1845">
        <v>75</v>
      </c>
      <c r="BH1845">
        <v>18</v>
      </c>
      <c r="BI1845">
        <v>40</v>
      </c>
      <c r="BJ1845">
        <v>2</v>
      </c>
      <c r="BK1845">
        <v>2</v>
      </c>
      <c r="BL1845">
        <v>42</v>
      </c>
      <c r="BM1845">
        <v>0</v>
      </c>
      <c r="BN1845">
        <v>0</v>
      </c>
      <c r="BO1845">
        <v>20</v>
      </c>
      <c r="BP1845">
        <v>0</v>
      </c>
      <c r="BQ1845" t="s">
        <v>18</v>
      </c>
      <c r="BR1845">
        <v>22</v>
      </c>
      <c r="BS1845">
        <v>0</v>
      </c>
      <c r="BT1845">
        <v>2</v>
      </c>
      <c r="BU1845">
        <v>0</v>
      </c>
      <c r="BV1845">
        <v>2.7E-2</v>
      </c>
      <c r="BW1845">
        <v>2.5399999999999999E-2</v>
      </c>
      <c r="BX1845">
        <v>24</v>
      </c>
      <c r="BY1845">
        <v>0</v>
      </c>
      <c r="BZ1845" t="s">
        <v>133</v>
      </c>
      <c r="CB1845">
        <v>1.6</v>
      </c>
      <c r="CC1845">
        <v>2</v>
      </c>
      <c r="CD1845">
        <v>3</v>
      </c>
      <c r="CE1845">
        <v>1</v>
      </c>
      <c r="CF1845">
        <v>1</v>
      </c>
      <c r="CG1845">
        <v>0.8</v>
      </c>
      <c r="CH1845">
        <v>0</v>
      </c>
    </row>
    <row r="1846" spans="1:86">
      <c r="A1846">
        <v>7</v>
      </c>
      <c r="B1846">
        <v>1</v>
      </c>
      <c r="C1846">
        <v>1</v>
      </c>
      <c r="D1846">
        <v>16</v>
      </c>
      <c r="E1846">
        <v>0</v>
      </c>
      <c r="F1846" s="24">
        <f t="shared" si="143"/>
        <v>0</v>
      </c>
      <c r="G1846">
        <v>90</v>
      </c>
      <c r="H1846" s="24">
        <f t="shared" si="144"/>
        <v>7</v>
      </c>
      <c r="I1846" s="24">
        <f t="shared" si="146"/>
        <v>11</v>
      </c>
      <c r="J1846" s="24">
        <f t="shared" si="142"/>
        <v>25</v>
      </c>
      <c r="K1846" s="24" t="str">
        <f t="shared" si="145"/>
        <v>00</v>
      </c>
      <c r="L1846">
        <v>63</v>
      </c>
      <c r="M1846">
        <v>0</v>
      </c>
      <c r="N1846">
        <v>7</v>
      </c>
      <c r="O1846">
        <v>10</v>
      </c>
      <c r="P1846">
        <v>2</v>
      </c>
      <c r="Q1846" t="s">
        <v>19</v>
      </c>
      <c r="R1846">
        <v>22</v>
      </c>
      <c r="S1846">
        <v>0</v>
      </c>
      <c r="T1846">
        <v>2</v>
      </c>
      <c r="U1846">
        <v>0</v>
      </c>
      <c r="V1846">
        <v>1.9E-2</v>
      </c>
      <c r="W1846">
        <v>1.9E-2</v>
      </c>
      <c r="X1846">
        <v>24</v>
      </c>
      <c r="Y1846">
        <v>0</v>
      </c>
      <c r="Z1846" t="s">
        <v>133</v>
      </c>
      <c r="AB1846">
        <v>0.8</v>
      </c>
      <c r="AC1846">
        <v>2</v>
      </c>
      <c r="AD1846">
        <v>3</v>
      </c>
      <c r="AE1846">
        <v>1</v>
      </c>
      <c r="AF1846">
        <v>1</v>
      </c>
      <c r="AG1846">
        <v>0.8</v>
      </c>
      <c r="AH1846">
        <v>0</v>
      </c>
      <c r="BA1846">
        <v>7</v>
      </c>
      <c r="BB1846">
        <v>1</v>
      </c>
      <c r="BC1846">
        <v>1</v>
      </c>
      <c r="BD1846">
        <v>16</v>
      </c>
      <c r="BE1846">
        <v>0</v>
      </c>
      <c r="BF1846">
        <v>0</v>
      </c>
      <c r="BG1846">
        <v>90</v>
      </c>
      <c r="BH1846">
        <v>20</v>
      </c>
      <c r="BI1846">
        <v>90</v>
      </c>
      <c r="BJ1846">
        <v>1</v>
      </c>
      <c r="BK1846">
        <v>2</v>
      </c>
      <c r="BL1846">
        <v>63</v>
      </c>
      <c r="BM1846">
        <v>0</v>
      </c>
      <c r="BN1846">
        <v>7</v>
      </c>
      <c r="BO1846">
        <v>10</v>
      </c>
      <c r="BP1846">
        <v>2</v>
      </c>
      <c r="BQ1846" t="s">
        <v>19</v>
      </c>
      <c r="BR1846">
        <v>22</v>
      </c>
      <c r="BS1846">
        <v>0</v>
      </c>
      <c r="BT1846">
        <v>2</v>
      </c>
      <c r="BU1846">
        <v>0</v>
      </c>
      <c r="BV1846">
        <v>1.9E-2</v>
      </c>
      <c r="BW1846">
        <v>1.9E-2</v>
      </c>
      <c r="BX1846">
        <v>24</v>
      </c>
      <c r="BY1846">
        <v>0</v>
      </c>
      <c r="BZ1846" t="s">
        <v>133</v>
      </c>
      <c r="CB1846">
        <v>0.8</v>
      </c>
      <c r="CC1846">
        <v>2</v>
      </c>
      <c r="CD1846">
        <v>3</v>
      </c>
      <c r="CE1846">
        <v>1</v>
      </c>
      <c r="CF1846">
        <v>1</v>
      </c>
      <c r="CG1846">
        <v>0.8</v>
      </c>
      <c r="CH1846">
        <v>0</v>
      </c>
    </row>
    <row r="1847" spans="1:86">
      <c r="F1847" s="24" t="str">
        <f t="shared" si="143"/>
        <v/>
      </c>
      <c r="H1847" s="24" t="str">
        <f t="shared" si="144"/>
        <v/>
      </c>
      <c r="I1847" s="24" t="str">
        <f t="shared" si="146"/>
        <v/>
      </c>
      <c r="J1847" s="24" t="str">
        <f t="shared" si="142"/>
        <v/>
      </c>
      <c r="K1847" s="24" t="str">
        <f t="shared" si="145"/>
        <v/>
      </c>
      <c r="AF1847">
        <v>1</v>
      </c>
      <c r="AH1847">
        <v>0</v>
      </c>
      <c r="CF1847">
        <v>1</v>
      </c>
      <c r="CH1847">
        <v>0</v>
      </c>
    </row>
    <row r="1848" spans="1:86">
      <c r="A1848">
        <v>1</v>
      </c>
      <c r="B1848">
        <v>6</v>
      </c>
      <c r="C1848">
        <v>105</v>
      </c>
      <c r="D1848">
        <v>55</v>
      </c>
      <c r="E1848">
        <v>1000</v>
      </c>
      <c r="F1848" s="24">
        <f t="shared" si="143"/>
        <v>125</v>
      </c>
      <c r="G1848">
        <v>71</v>
      </c>
      <c r="H1848" s="24">
        <f t="shared" si="144"/>
        <v>15</v>
      </c>
      <c r="I1848" s="24">
        <f t="shared" si="146"/>
        <v>4</v>
      </c>
      <c r="J1848" s="24">
        <f t="shared" si="142"/>
        <v>80</v>
      </c>
      <c r="K1848" s="24" t="str">
        <f t="shared" si="145"/>
        <v>03</v>
      </c>
      <c r="L1848">
        <v>42</v>
      </c>
      <c r="M1848">
        <v>0</v>
      </c>
      <c r="N1848">
        <v>141</v>
      </c>
      <c r="O1848">
        <v>0</v>
      </c>
      <c r="P1848">
        <v>0</v>
      </c>
      <c r="Q1848" t="s">
        <v>18</v>
      </c>
      <c r="R1848">
        <v>22</v>
      </c>
      <c r="S1848">
        <v>15</v>
      </c>
      <c r="T1848">
        <v>2</v>
      </c>
      <c r="U1848">
        <v>0</v>
      </c>
      <c r="V1848">
        <v>0.251</v>
      </c>
      <c r="W1848">
        <v>0.5</v>
      </c>
      <c r="X1848">
        <v>24</v>
      </c>
      <c r="Y1848">
        <v>0</v>
      </c>
      <c r="Z1848" t="s">
        <v>133</v>
      </c>
      <c r="AB1848">
        <v>0</v>
      </c>
      <c r="AC1848">
        <v>2</v>
      </c>
      <c r="AD1848">
        <v>3</v>
      </c>
      <c r="AE1848">
        <v>1</v>
      </c>
      <c r="AF1848">
        <v>1</v>
      </c>
      <c r="AG1848">
        <v>1.6</v>
      </c>
      <c r="AH1848">
        <v>0</v>
      </c>
      <c r="BA1848">
        <v>1</v>
      </c>
      <c r="BB1848">
        <v>6</v>
      </c>
      <c r="BC1848">
        <v>105</v>
      </c>
      <c r="BD1848">
        <v>55</v>
      </c>
      <c r="BE1848">
        <v>1000</v>
      </c>
      <c r="BF1848">
        <v>12.4</v>
      </c>
      <c r="BG1848">
        <v>71</v>
      </c>
      <c r="BH1848">
        <v>9</v>
      </c>
      <c r="BI1848">
        <v>30</v>
      </c>
      <c r="BJ1848">
        <v>5</v>
      </c>
      <c r="BK1848">
        <v>2</v>
      </c>
      <c r="BL1848">
        <v>42</v>
      </c>
      <c r="BM1848">
        <v>0</v>
      </c>
      <c r="BN1848">
        <v>141</v>
      </c>
      <c r="BO1848">
        <v>0</v>
      </c>
      <c r="BP1848">
        <v>0</v>
      </c>
      <c r="BQ1848" t="s">
        <v>18</v>
      </c>
      <c r="BR1848">
        <v>22</v>
      </c>
      <c r="BS1848">
        <v>15</v>
      </c>
      <c r="BT1848">
        <v>2</v>
      </c>
      <c r="BU1848">
        <v>0</v>
      </c>
      <c r="BV1848">
        <v>0.251</v>
      </c>
      <c r="BW1848">
        <v>0.5</v>
      </c>
      <c r="BX1848">
        <v>24</v>
      </c>
      <c r="BY1848">
        <v>0</v>
      </c>
      <c r="BZ1848" t="s">
        <v>133</v>
      </c>
      <c r="CB1848">
        <v>0</v>
      </c>
      <c r="CC1848">
        <v>2</v>
      </c>
      <c r="CD1848">
        <v>3</v>
      </c>
      <c r="CE1848">
        <v>1</v>
      </c>
      <c r="CF1848">
        <v>1</v>
      </c>
      <c r="CG1848">
        <v>1.6</v>
      </c>
      <c r="CH1848">
        <v>0</v>
      </c>
    </row>
    <row r="1849" spans="1:86">
      <c r="A1849">
        <v>2</v>
      </c>
      <c r="B1849">
        <v>5</v>
      </c>
      <c r="C1849">
        <v>60</v>
      </c>
      <c r="D1849">
        <v>15</v>
      </c>
      <c r="E1849">
        <v>1000</v>
      </c>
      <c r="F1849" s="24">
        <f t="shared" si="143"/>
        <v>90</v>
      </c>
      <c r="G1849">
        <v>60</v>
      </c>
      <c r="H1849" s="24">
        <f t="shared" si="144"/>
        <v>15</v>
      </c>
      <c r="I1849" s="24">
        <f t="shared" si="146"/>
        <v>5</v>
      </c>
      <c r="J1849" s="24">
        <f t="shared" si="142"/>
        <v>80</v>
      </c>
      <c r="K1849" s="24" t="str">
        <f t="shared" si="145"/>
        <v>03</v>
      </c>
      <c r="L1849">
        <v>42</v>
      </c>
      <c r="M1849">
        <v>0</v>
      </c>
      <c r="N1849">
        <v>0</v>
      </c>
      <c r="O1849">
        <v>0</v>
      </c>
      <c r="P1849">
        <v>0</v>
      </c>
      <c r="Q1849" t="s">
        <v>18</v>
      </c>
      <c r="R1849">
        <v>22</v>
      </c>
      <c r="S1849">
        <v>12</v>
      </c>
      <c r="T1849">
        <v>2</v>
      </c>
      <c r="U1849">
        <v>0</v>
      </c>
      <c r="V1849">
        <v>0.193</v>
      </c>
      <c r="W1849">
        <v>0.13320000000000001</v>
      </c>
      <c r="X1849">
        <v>24</v>
      </c>
      <c r="Y1849">
        <v>0</v>
      </c>
      <c r="Z1849" t="s">
        <v>133</v>
      </c>
      <c r="AB1849">
        <v>0</v>
      </c>
      <c r="AC1849">
        <v>2</v>
      </c>
      <c r="AD1849">
        <v>3</v>
      </c>
      <c r="AE1849">
        <v>1</v>
      </c>
      <c r="AF1849">
        <v>1</v>
      </c>
      <c r="AG1849">
        <v>1.6</v>
      </c>
      <c r="AH1849">
        <v>0</v>
      </c>
      <c r="BA1849">
        <v>2</v>
      </c>
      <c r="BB1849">
        <v>5</v>
      </c>
      <c r="BC1849">
        <v>60</v>
      </c>
      <c r="BD1849">
        <v>15</v>
      </c>
      <c r="BE1849">
        <v>1000</v>
      </c>
      <c r="BF1849">
        <v>9</v>
      </c>
      <c r="BG1849">
        <v>60</v>
      </c>
      <c r="BH1849">
        <v>12</v>
      </c>
      <c r="BI1849">
        <v>40</v>
      </c>
      <c r="BJ1849">
        <v>4</v>
      </c>
      <c r="BK1849">
        <v>2</v>
      </c>
      <c r="BL1849">
        <v>42</v>
      </c>
      <c r="BM1849">
        <v>0</v>
      </c>
      <c r="BN1849">
        <v>0</v>
      </c>
      <c r="BO1849">
        <v>0</v>
      </c>
      <c r="BP1849">
        <v>0</v>
      </c>
      <c r="BQ1849" t="s">
        <v>18</v>
      </c>
      <c r="BR1849">
        <v>22</v>
      </c>
      <c r="BS1849">
        <v>12</v>
      </c>
      <c r="BT1849">
        <v>2</v>
      </c>
      <c r="BU1849">
        <v>0</v>
      </c>
      <c r="BV1849">
        <v>0.193</v>
      </c>
      <c r="BW1849">
        <v>0.13320000000000001</v>
      </c>
      <c r="BX1849">
        <v>24</v>
      </c>
      <c r="BY1849">
        <v>0</v>
      </c>
      <c r="BZ1849" t="s">
        <v>133</v>
      </c>
      <c r="CB1849">
        <v>0</v>
      </c>
      <c r="CC1849">
        <v>2</v>
      </c>
      <c r="CD1849">
        <v>3</v>
      </c>
      <c r="CE1849">
        <v>1</v>
      </c>
      <c r="CF1849">
        <v>1</v>
      </c>
      <c r="CG1849">
        <v>1.6</v>
      </c>
      <c r="CH1849">
        <v>0</v>
      </c>
    </row>
    <row r="1850" spans="1:86">
      <c r="A1850">
        <v>3</v>
      </c>
      <c r="B1850">
        <v>4</v>
      </c>
      <c r="C1850">
        <v>40</v>
      </c>
      <c r="D1850">
        <v>10</v>
      </c>
      <c r="E1850">
        <v>1000</v>
      </c>
      <c r="F1850" s="24">
        <f t="shared" si="143"/>
        <v>60</v>
      </c>
      <c r="G1850">
        <v>55</v>
      </c>
      <c r="H1850" s="24">
        <f t="shared" si="144"/>
        <v>15</v>
      </c>
      <c r="I1850" s="24">
        <f t="shared" si="146"/>
        <v>5</v>
      </c>
      <c r="J1850" s="24">
        <f t="shared" si="142"/>
        <v>80</v>
      </c>
      <c r="K1850" s="24" t="str">
        <f t="shared" si="145"/>
        <v>03</v>
      </c>
      <c r="L1850">
        <v>42</v>
      </c>
      <c r="M1850">
        <v>0</v>
      </c>
      <c r="N1850">
        <v>0</v>
      </c>
      <c r="O1850">
        <v>0</v>
      </c>
      <c r="P1850">
        <v>0</v>
      </c>
      <c r="Q1850" t="s">
        <v>18</v>
      </c>
      <c r="R1850">
        <v>22</v>
      </c>
      <c r="S1850">
        <v>12</v>
      </c>
      <c r="T1850">
        <v>2</v>
      </c>
      <c r="U1850">
        <v>0</v>
      </c>
      <c r="V1850">
        <v>0.13700000000000001</v>
      </c>
      <c r="W1850">
        <v>9.4500000000000001E-2</v>
      </c>
      <c r="X1850">
        <v>24</v>
      </c>
      <c r="Y1850">
        <v>0</v>
      </c>
      <c r="Z1850" t="s">
        <v>133</v>
      </c>
      <c r="AB1850">
        <v>0</v>
      </c>
      <c r="AC1850">
        <v>2</v>
      </c>
      <c r="AD1850">
        <v>3</v>
      </c>
      <c r="AE1850">
        <v>1</v>
      </c>
      <c r="AF1850">
        <v>1</v>
      </c>
      <c r="AG1850">
        <v>1.6</v>
      </c>
      <c r="AH1850">
        <v>0</v>
      </c>
      <c r="BA1850">
        <v>3</v>
      </c>
      <c r="BB1850">
        <v>4</v>
      </c>
      <c r="BC1850">
        <v>40</v>
      </c>
      <c r="BD1850">
        <v>10</v>
      </c>
      <c r="BE1850">
        <v>1000</v>
      </c>
      <c r="BF1850">
        <v>6</v>
      </c>
      <c r="BG1850">
        <v>55</v>
      </c>
      <c r="BH1850">
        <v>12</v>
      </c>
      <c r="BI1850">
        <v>40</v>
      </c>
      <c r="BJ1850">
        <v>4</v>
      </c>
      <c r="BK1850">
        <v>2</v>
      </c>
      <c r="BL1850">
        <v>42</v>
      </c>
      <c r="BM1850">
        <v>0</v>
      </c>
      <c r="BN1850">
        <v>0</v>
      </c>
      <c r="BO1850">
        <v>0</v>
      </c>
      <c r="BP1850">
        <v>0</v>
      </c>
      <c r="BQ1850" t="s">
        <v>18</v>
      </c>
      <c r="BR1850">
        <v>22</v>
      </c>
      <c r="BS1850">
        <v>12</v>
      </c>
      <c r="BT1850">
        <v>2</v>
      </c>
      <c r="BU1850">
        <v>0</v>
      </c>
      <c r="BV1850">
        <v>0.13700000000000001</v>
      </c>
      <c r="BW1850">
        <v>9.4500000000000001E-2</v>
      </c>
      <c r="BX1850">
        <v>24</v>
      </c>
      <c r="BY1850">
        <v>0</v>
      </c>
      <c r="BZ1850" t="s">
        <v>133</v>
      </c>
      <c r="CB1850">
        <v>0</v>
      </c>
      <c r="CC1850">
        <v>2</v>
      </c>
      <c r="CD1850">
        <v>3</v>
      </c>
      <c r="CE1850">
        <v>1</v>
      </c>
      <c r="CF1850">
        <v>1</v>
      </c>
      <c r="CG1850">
        <v>1.6</v>
      </c>
      <c r="CH1850">
        <v>0</v>
      </c>
    </row>
    <row r="1851" spans="1:86">
      <c r="A1851">
        <v>4</v>
      </c>
      <c r="B1851">
        <v>3</v>
      </c>
      <c r="C1851">
        <v>20</v>
      </c>
      <c r="D1851">
        <v>30</v>
      </c>
      <c r="E1851">
        <v>0</v>
      </c>
      <c r="F1851" s="24">
        <f t="shared" si="143"/>
        <v>30</v>
      </c>
      <c r="G1851">
        <v>60</v>
      </c>
      <c r="H1851" s="24">
        <f t="shared" si="144"/>
        <v>15</v>
      </c>
      <c r="I1851" s="24">
        <f t="shared" si="146"/>
        <v>5</v>
      </c>
      <c r="J1851" s="24">
        <f t="shared" si="142"/>
        <v>80</v>
      </c>
      <c r="K1851" s="24" t="str">
        <f t="shared" si="145"/>
        <v>03</v>
      </c>
      <c r="L1851">
        <v>42</v>
      </c>
      <c r="M1851">
        <v>0</v>
      </c>
      <c r="N1851">
        <v>0</v>
      </c>
      <c r="O1851">
        <v>0</v>
      </c>
      <c r="P1851">
        <v>0</v>
      </c>
      <c r="Q1851" t="s">
        <v>18</v>
      </c>
      <c r="R1851">
        <v>22</v>
      </c>
      <c r="S1851">
        <v>12</v>
      </c>
      <c r="T1851">
        <v>2</v>
      </c>
      <c r="U1851">
        <v>0</v>
      </c>
      <c r="V1851">
        <v>8.1000000000000003E-2</v>
      </c>
      <c r="W1851">
        <v>5.91E-2</v>
      </c>
      <c r="X1851">
        <v>24</v>
      </c>
      <c r="Y1851">
        <v>0</v>
      </c>
      <c r="Z1851" t="s">
        <v>133</v>
      </c>
      <c r="AB1851">
        <v>4.5</v>
      </c>
      <c r="AC1851">
        <v>2</v>
      </c>
      <c r="AD1851">
        <v>3</v>
      </c>
      <c r="AE1851">
        <v>1</v>
      </c>
      <c r="AF1851">
        <v>1</v>
      </c>
      <c r="AG1851">
        <v>1.6</v>
      </c>
      <c r="AH1851">
        <v>0</v>
      </c>
      <c r="BA1851">
        <v>4</v>
      </c>
      <c r="BB1851">
        <v>3</v>
      </c>
      <c r="BC1851">
        <v>20</v>
      </c>
      <c r="BD1851">
        <v>30</v>
      </c>
      <c r="BE1851">
        <v>0</v>
      </c>
      <c r="BF1851">
        <v>3</v>
      </c>
      <c r="BG1851">
        <v>60</v>
      </c>
      <c r="BH1851">
        <v>12</v>
      </c>
      <c r="BI1851">
        <v>40</v>
      </c>
      <c r="BJ1851">
        <v>4</v>
      </c>
      <c r="BK1851">
        <v>2</v>
      </c>
      <c r="BL1851">
        <v>42</v>
      </c>
      <c r="BM1851">
        <v>0</v>
      </c>
      <c r="BN1851">
        <v>0</v>
      </c>
      <c r="BO1851">
        <v>0</v>
      </c>
      <c r="BP1851">
        <v>0</v>
      </c>
      <c r="BQ1851" t="s">
        <v>18</v>
      </c>
      <c r="BR1851">
        <v>22</v>
      </c>
      <c r="BS1851">
        <v>12</v>
      </c>
      <c r="BT1851">
        <v>2</v>
      </c>
      <c r="BU1851">
        <v>0</v>
      </c>
      <c r="BV1851">
        <v>8.1000000000000003E-2</v>
      </c>
      <c r="BW1851">
        <v>5.91E-2</v>
      </c>
      <c r="BX1851">
        <v>24</v>
      </c>
      <c r="BY1851">
        <v>0</v>
      </c>
      <c r="BZ1851" t="s">
        <v>133</v>
      </c>
      <c r="CB1851">
        <v>4.5</v>
      </c>
      <c r="CC1851">
        <v>2</v>
      </c>
      <c r="CD1851">
        <v>3</v>
      </c>
      <c r="CE1851">
        <v>1</v>
      </c>
      <c r="CF1851">
        <v>1</v>
      </c>
      <c r="CG1851">
        <v>1.6</v>
      </c>
      <c r="CH1851">
        <v>0</v>
      </c>
    </row>
    <row r="1852" spans="1:86">
      <c r="A1852">
        <v>5</v>
      </c>
      <c r="B1852">
        <v>2</v>
      </c>
      <c r="C1852">
        <v>14</v>
      </c>
      <c r="D1852">
        <v>25</v>
      </c>
      <c r="E1852">
        <v>0</v>
      </c>
      <c r="F1852" s="24">
        <f t="shared" si="143"/>
        <v>20</v>
      </c>
      <c r="G1852">
        <v>60</v>
      </c>
      <c r="H1852" s="24">
        <f t="shared" si="144"/>
        <v>15</v>
      </c>
      <c r="I1852" s="24">
        <f t="shared" si="146"/>
        <v>5</v>
      </c>
      <c r="J1852" s="24">
        <f t="shared" si="142"/>
        <v>75</v>
      </c>
      <c r="K1852" s="24" t="str">
        <f t="shared" si="145"/>
        <v>00</v>
      </c>
      <c r="L1852">
        <v>42</v>
      </c>
      <c r="M1852">
        <v>0</v>
      </c>
      <c r="N1852">
        <v>0</v>
      </c>
      <c r="O1852">
        <v>10</v>
      </c>
      <c r="P1852">
        <v>0</v>
      </c>
      <c r="Q1852" t="s">
        <v>18</v>
      </c>
      <c r="R1852">
        <v>22</v>
      </c>
      <c r="S1852">
        <v>12</v>
      </c>
      <c r="T1852">
        <v>2</v>
      </c>
      <c r="U1852">
        <v>0</v>
      </c>
      <c r="V1852">
        <v>3.5999999999999997E-2</v>
      </c>
      <c r="W1852">
        <v>3.2800000000000003E-2</v>
      </c>
      <c r="X1852">
        <v>24</v>
      </c>
      <c r="Y1852">
        <v>0</v>
      </c>
      <c r="Z1852" t="s">
        <v>133</v>
      </c>
      <c r="AB1852">
        <v>2.8</v>
      </c>
      <c r="AC1852">
        <v>2</v>
      </c>
      <c r="AD1852">
        <v>3</v>
      </c>
      <c r="AE1852">
        <v>1</v>
      </c>
      <c r="AF1852">
        <v>1</v>
      </c>
      <c r="AG1852">
        <v>1.6</v>
      </c>
      <c r="AH1852">
        <v>0</v>
      </c>
      <c r="BA1852">
        <v>5</v>
      </c>
      <c r="BB1852">
        <v>2</v>
      </c>
      <c r="BC1852">
        <v>14</v>
      </c>
      <c r="BD1852">
        <v>25</v>
      </c>
      <c r="BE1852">
        <v>0</v>
      </c>
      <c r="BF1852">
        <v>2</v>
      </c>
      <c r="BG1852">
        <v>60</v>
      </c>
      <c r="BH1852">
        <v>15</v>
      </c>
      <c r="BI1852">
        <v>40</v>
      </c>
      <c r="BJ1852">
        <v>3</v>
      </c>
      <c r="BK1852">
        <v>2</v>
      </c>
      <c r="BL1852">
        <v>42</v>
      </c>
      <c r="BM1852">
        <v>0</v>
      </c>
      <c r="BN1852">
        <v>0</v>
      </c>
      <c r="BO1852">
        <v>10</v>
      </c>
      <c r="BP1852">
        <v>0</v>
      </c>
      <c r="BQ1852" t="s">
        <v>18</v>
      </c>
      <c r="BR1852">
        <v>22</v>
      </c>
      <c r="BS1852">
        <v>12</v>
      </c>
      <c r="BT1852">
        <v>2</v>
      </c>
      <c r="BU1852">
        <v>0</v>
      </c>
      <c r="BV1852">
        <v>3.5999999999999997E-2</v>
      </c>
      <c r="BW1852">
        <v>3.2800000000000003E-2</v>
      </c>
      <c r="BX1852">
        <v>24</v>
      </c>
      <c r="BY1852">
        <v>0</v>
      </c>
      <c r="BZ1852" t="s">
        <v>133</v>
      </c>
      <c r="CB1852">
        <v>2.8</v>
      </c>
      <c r="CC1852">
        <v>2</v>
      </c>
      <c r="CD1852">
        <v>3</v>
      </c>
      <c r="CE1852">
        <v>1</v>
      </c>
      <c r="CF1852">
        <v>1</v>
      </c>
      <c r="CG1852">
        <v>1.6</v>
      </c>
      <c r="CH1852">
        <v>0</v>
      </c>
    </row>
    <row r="1853" spans="1:86">
      <c r="A1853">
        <v>6</v>
      </c>
      <c r="B1853">
        <v>1</v>
      </c>
      <c r="C1853">
        <v>8</v>
      </c>
      <c r="D1853">
        <v>20</v>
      </c>
      <c r="E1853">
        <v>0</v>
      </c>
      <c r="F1853" s="24">
        <f t="shared" si="143"/>
        <v>10</v>
      </c>
      <c r="G1853">
        <v>60</v>
      </c>
      <c r="H1853" s="24">
        <f t="shared" si="144"/>
        <v>12</v>
      </c>
      <c r="I1853" s="24">
        <f t="shared" si="146"/>
        <v>6</v>
      </c>
      <c r="J1853" s="24">
        <f t="shared" si="142"/>
        <v>50</v>
      </c>
      <c r="K1853" s="24" t="str">
        <f t="shared" si="145"/>
        <v>00</v>
      </c>
      <c r="L1853">
        <v>43</v>
      </c>
      <c r="M1853">
        <v>0</v>
      </c>
      <c r="N1853">
        <v>0</v>
      </c>
      <c r="O1853">
        <v>10</v>
      </c>
      <c r="P1853">
        <v>0</v>
      </c>
      <c r="Q1853" t="s">
        <v>18</v>
      </c>
      <c r="R1853">
        <v>22</v>
      </c>
      <c r="S1853">
        <v>8</v>
      </c>
      <c r="T1853">
        <v>2</v>
      </c>
      <c r="U1853">
        <v>0</v>
      </c>
      <c r="V1853">
        <v>2.7E-2</v>
      </c>
      <c r="W1853">
        <v>2.5000000000000001E-2</v>
      </c>
      <c r="X1853">
        <v>24</v>
      </c>
      <c r="Y1853">
        <v>0</v>
      </c>
      <c r="Z1853" t="s">
        <v>133</v>
      </c>
      <c r="AB1853">
        <v>1.6</v>
      </c>
      <c r="AC1853">
        <v>2</v>
      </c>
      <c r="AD1853">
        <v>3</v>
      </c>
      <c r="AE1853">
        <v>1</v>
      </c>
      <c r="AF1853">
        <v>1</v>
      </c>
      <c r="AG1853">
        <v>1.6</v>
      </c>
      <c r="AH1853">
        <v>0</v>
      </c>
      <c r="BA1853">
        <v>6</v>
      </c>
      <c r="BB1853">
        <v>1</v>
      </c>
      <c r="BC1853">
        <v>8</v>
      </c>
      <c r="BD1853">
        <v>20</v>
      </c>
      <c r="BE1853">
        <v>0</v>
      </c>
      <c r="BF1853">
        <v>1</v>
      </c>
      <c r="BG1853">
        <v>60</v>
      </c>
      <c r="BH1853">
        <v>18</v>
      </c>
      <c r="BI1853">
        <v>50</v>
      </c>
      <c r="BJ1853">
        <v>2</v>
      </c>
      <c r="BK1853">
        <v>2</v>
      </c>
      <c r="BL1853">
        <v>43</v>
      </c>
      <c r="BM1853">
        <v>0</v>
      </c>
      <c r="BN1853">
        <v>0</v>
      </c>
      <c r="BO1853">
        <v>10</v>
      </c>
      <c r="BP1853">
        <v>0</v>
      </c>
      <c r="BQ1853" t="s">
        <v>18</v>
      </c>
      <c r="BR1853">
        <v>22</v>
      </c>
      <c r="BS1853">
        <v>8</v>
      </c>
      <c r="BT1853">
        <v>2</v>
      </c>
      <c r="BU1853">
        <v>0</v>
      </c>
      <c r="BV1853">
        <v>2.7E-2</v>
      </c>
      <c r="BW1853">
        <v>2.5000000000000001E-2</v>
      </c>
      <c r="BX1853">
        <v>24</v>
      </c>
      <c r="BY1853">
        <v>0</v>
      </c>
      <c r="BZ1853" t="s">
        <v>133</v>
      </c>
      <c r="CB1853">
        <v>1.6</v>
      </c>
      <c r="CC1853">
        <v>2</v>
      </c>
      <c r="CD1853">
        <v>3</v>
      </c>
      <c r="CE1853">
        <v>1</v>
      </c>
      <c r="CF1853">
        <v>1</v>
      </c>
      <c r="CG1853">
        <v>1.6</v>
      </c>
      <c r="CH1853">
        <v>0</v>
      </c>
    </row>
    <row r="1854" spans="1:86">
      <c r="F1854" s="24" t="str">
        <f t="shared" si="143"/>
        <v/>
      </c>
      <c r="H1854" s="24" t="str">
        <f t="shared" si="144"/>
        <v/>
      </c>
      <c r="I1854" s="24" t="str">
        <f t="shared" si="146"/>
        <v/>
      </c>
      <c r="J1854" s="24" t="str">
        <f t="shared" si="142"/>
        <v/>
      </c>
      <c r="K1854" s="24" t="str">
        <f t="shared" si="145"/>
        <v/>
      </c>
      <c r="AF1854">
        <v>1</v>
      </c>
      <c r="AH1854">
        <v>0</v>
      </c>
      <c r="CF1854">
        <v>1</v>
      </c>
      <c r="CH1854">
        <v>0</v>
      </c>
    </row>
    <row r="1855" spans="1:86">
      <c r="A1855">
        <v>1</v>
      </c>
      <c r="B1855">
        <v>5</v>
      </c>
      <c r="C1855">
        <v>105</v>
      </c>
      <c r="D1855">
        <v>55</v>
      </c>
      <c r="E1855">
        <v>1000</v>
      </c>
      <c r="F1855" s="24">
        <f t="shared" si="143"/>
        <v>125</v>
      </c>
      <c r="G1855">
        <v>71</v>
      </c>
      <c r="H1855" s="24">
        <f t="shared" si="144"/>
        <v>15</v>
      </c>
      <c r="I1855" s="24">
        <f t="shared" si="146"/>
        <v>4</v>
      </c>
      <c r="J1855" s="24">
        <f t="shared" si="142"/>
        <v>80</v>
      </c>
      <c r="K1855" s="24" t="str">
        <f t="shared" si="145"/>
        <v>03</v>
      </c>
      <c r="L1855">
        <v>42</v>
      </c>
      <c r="M1855">
        <v>0</v>
      </c>
      <c r="N1855">
        <v>141</v>
      </c>
      <c r="O1855">
        <v>0</v>
      </c>
      <c r="P1855">
        <v>0</v>
      </c>
      <c r="Q1855" t="s">
        <v>18</v>
      </c>
      <c r="R1855">
        <v>22</v>
      </c>
      <c r="S1855">
        <v>15</v>
      </c>
      <c r="T1855">
        <v>2</v>
      </c>
      <c r="U1855">
        <v>0</v>
      </c>
      <c r="V1855">
        <v>0.245</v>
      </c>
      <c r="W1855">
        <v>0.5</v>
      </c>
      <c r="X1855">
        <v>24</v>
      </c>
      <c r="Y1855">
        <v>0</v>
      </c>
      <c r="Z1855" t="s">
        <v>133</v>
      </c>
      <c r="AB1855">
        <v>0</v>
      </c>
      <c r="AC1855">
        <v>2</v>
      </c>
      <c r="AD1855">
        <v>3</v>
      </c>
      <c r="AE1855">
        <v>1</v>
      </c>
      <c r="AF1855">
        <v>1</v>
      </c>
      <c r="AG1855">
        <v>2</v>
      </c>
      <c r="AH1855">
        <v>0</v>
      </c>
      <c r="BA1855">
        <v>1</v>
      </c>
      <c r="BB1855">
        <v>5</v>
      </c>
      <c r="BC1855">
        <v>105</v>
      </c>
      <c r="BD1855">
        <v>55</v>
      </c>
      <c r="BE1855">
        <v>1000</v>
      </c>
      <c r="BF1855">
        <v>12.4</v>
      </c>
      <c r="BG1855">
        <v>71</v>
      </c>
      <c r="BH1855">
        <v>9</v>
      </c>
      <c r="BI1855">
        <v>30</v>
      </c>
      <c r="BJ1855">
        <v>5</v>
      </c>
      <c r="BK1855">
        <v>2</v>
      </c>
      <c r="BL1855">
        <v>42</v>
      </c>
      <c r="BM1855">
        <v>0</v>
      </c>
      <c r="BN1855">
        <v>141</v>
      </c>
      <c r="BO1855">
        <v>0</v>
      </c>
      <c r="BP1855">
        <v>0</v>
      </c>
      <c r="BQ1855" t="s">
        <v>18</v>
      </c>
      <c r="BR1855">
        <v>22</v>
      </c>
      <c r="BS1855">
        <v>15</v>
      </c>
      <c r="BT1855">
        <v>2</v>
      </c>
      <c r="BU1855">
        <v>0</v>
      </c>
      <c r="BV1855">
        <v>0.245</v>
      </c>
      <c r="BW1855">
        <v>0.5</v>
      </c>
      <c r="BX1855">
        <v>24</v>
      </c>
      <c r="BY1855">
        <v>0</v>
      </c>
      <c r="BZ1855" t="s">
        <v>133</v>
      </c>
      <c r="CB1855">
        <v>0</v>
      </c>
      <c r="CC1855">
        <v>2</v>
      </c>
      <c r="CD1855">
        <v>3</v>
      </c>
      <c r="CE1855">
        <v>1</v>
      </c>
      <c r="CF1855">
        <v>1</v>
      </c>
      <c r="CG1855">
        <v>2</v>
      </c>
      <c r="CH1855">
        <v>0</v>
      </c>
    </row>
    <row r="1856" spans="1:86">
      <c r="A1856">
        <v>2</v>
      </c>
      <c r="B1856">
        <v>4</v>
      </c>
      <c r="C1856">
        <v>60</v>
      </c>
      <c r="D1856">
        <v>15</v>
      </c>
      <c r="E1856">
        <v>1000</v>
      </c>
      <c r="F1856" s="24">
        <f t="shared" si="143"/>
        <v>90</v>
      </c>
      <c r="G1856">
        <v>60</v>
      </c>
      <c r="H1856" s="24">
        <f t="shared" si="144"/>
        <v>15</v>
      </c>
      <c r="I1856" s="24">
        <f t="shared" si="146"/>
        <v>5</v>
      </c>
      <c r="J1856" s="24">
        <f t="shared" ref="J1856:J1919" si="147">IF(BJ1856="","",IF(BJ1856&gt;100,100+IF(RIGHT(BJ1856,1)*25&gt;=100,80,RIGHT(BJ1856,1)*25),IF(RIGHT(BJ1856,1)*25&gt;=100,80,RIGHT(BJ1856,1)*25)))</f>
        <v>80</v>
      </c>
      <c r="K1856" s="24" t="str">
        <f t="shared" si="145"/>
        <v>03</v>
      </c>
      <c r="L1856">
        <v>42</v>
      </c>
      <c r="M1856">
        <v>0</v>
      </c>
      <c r="N1856">
        <v>0</v>
      </c>
      <c r="O1856">
        <v>0</v>
      </c>
      <c r="P1856">
        <v>0</v>
      </c>
      <c r="Q1856" t="s">
        <v>18</v>
      </c>
      <c r="R1856">
        <v>22</v>
      </c>
      <c r="S1856">
        <v>12</v>
      </c>
      <c r="T1856">
        <v>2</v>
      </c>
      <c r="U1856">
        <v>0</v>
      </c>
      <c r="V1856">
        <v>0.187</v>
      </c>
      <c r="W1856">
        <v>0.129</v>
      </c>
      <c r="X1856">
        <v>24</v>
      </c>
      <c r="Y1856">
        <v>0</v>
      </c>
      <c r="Z1856" t="s">
        <v>133</v>
      </c>
      <c r="AB1856">
        <v>0</v>
      </c>
      <c r="AC1856">
        <v>2</v>
      </c>
      <c r="AD1856">
        <v>3</v>
      </c>
      <c r="AE1856">
        <v>1</v>
      </c>
      <c r="AF1856">
        <v>1</v>
      </c>
      <c r="AG1856">
        <v>2</v>
      </c>
      <c r="AH1856">
        <v>0</v>
      </c>
      <c r="BA1856">
        <v>2</v>
      </c>
      <c r="BB1856">
        <v>4</v>
      </c>
      <c r="BC1856">
        <v>60</v>
      </c>
      <c r="BD1856">
        <v>15</v>
      </c>
      <c r="BE1856">
        <v>1000</v>
      </c>
      <c r="BF1856">
        <v>9</v>
      </c>
      <c r="BG1856">
        <v>60</v>
      </c>
      <c r="BH1856">
        <v>12</v>
      </c>
      <c r="BI1856">
        <v>40</v>
      </c>
      <c r="BJ1856">
        <v>4</v>
      </c>
      <c r="BK1856">
        <v>2</v>
      </c>
      <c r="BL1856">
        <v>42</v>
      </c>
      <c r="BM1856">
        <v>0</v>
      </c>
      <c r="BN1856">
        <v>0</v>
      </c>
      <c r="BO1856">
        <v>0</v>
      </c>
      <c r="BP1856">
        <v>0</v>
      </c>
      <c r="BQ1856" t="s">
        <v>18</v>
      </c>
      <c r="BR1856">
        <v>22</v>
      </c>
      <c r="BS1856">
        <v>12</v>
      </c>
      <c r="BT1856">
        <v>2</v>
      </c>
      <c r="BU1856">
        <v>0</v>
      </c>
      <c r="BV1856">
        <v>0.187</v>
      </c>
      <c r="BW1856">
        <v>0.129</v>
      </c>
      <c r="BX1856">
        <v>24</v>
      </c>
      <c r="BY1856">
        <v>0</v>
      </c>
      <c r="BZ1856" t="s">
        <v>133</v>
      </c>
      <c r="CB1856">
        <v>0</v>
      </c>
      <c r="CC1856">
        <v>2</v>
      </c>
      <c r="CD1856">
        <v>3</v>
      </c>
      <c r="CE1856">
        <v>1</v>
      </c>
      <c r="CF1856">
        <v>1</v>
      </c>
      <c r="CG1856">
        <v>2</v>
      </c>
      <c r="CH1856">
        <v>0</v>
      </c>
    </row>
    <row r="1857" spans="1:86">
      <c r="A1857">
        <v>3</v>
      </c>
      <c r="B1857">
        <v>3</v>
      </c>
      <c r="C1857">
        <v>40</v>
      </c>
      <c r="D1857">
        <v>10</v>
      </c>
      <c r="E1857">
        <v>1000</v>
      </c>
      <c r="F1857" s="24">
        <f t="shared" si="143"/>
        <v>60</v>
      </c>
      <c r="G1857">
        <v>55</v>
      </c>
      <c r="H1857" s="24">
        <f t="shared" si="144"/>
        <v>15</v>
      </c>
      <c r="I1857" s="24">
        <f t="shared" si="146"/>
        <v>5</v>
      </c>
      <c r="J1857" s="24">
        <f t="shared" si="147"/>
        <v>80</v>
      </c>
      <c r="K1857" s="24" t="str">
        <f t="shared" si="145"/>
        <v>03</v>
      </c>
      <c r="L1857">
        <v>42</v>
      </c>
      <c r="M1857">
        <v>0</v>
      </c>
      <c r="N1857">
        <v>0</v>
      </c>
      <c r="O1857">
        <v>0</v>
      </c>
      <c r="P1857">
        <v>0</v>
      </c>
      <c r="Q1857" t="s">
        <v>18</v>
      </c>
      <c r="R1857">
        <v>22</v>
      </c>
      <c r="S1857">
        <v>12</v>
      </c>
      <c r="T1857">
        <v>2</v>
      </c>
      <c r="U1857">
        <v>0</v>
      </c>
      <c r="V1857">
        <v>0.13100000000000001</v>
      </c>
      <c r="W1857">
        <v>9.0399999999999994E-2</v>
      </c>
      <c r="X1857">
        <v>24</v>
      </c>
      <c r="Y1857">
        <v>0</v>
      </c>
      <c r="Z1857" t="s">
        <v>133</v>
      </c>
      <c r="AB1857">
        <v>0</v>
      </c>
      <c r="AC1857">
        <v>2</v>
      </c>
      <c r="AD1857">
        <v>3</v>
      </c>
      <c r="AE1857">
        <v>1</v>
      </c>
      <c r="AF1857">
        <v>1</v>
      </c>
      <c r="AG1857">
        <v>2</v>
      </c>
      <c r="AH1857">
        <v>0</v>
      </c>
      <c r="BA1857">
        <v>3</v>
      </c>
      <c r="BB1857">
        <v>3</v>
      </c>
      <c r="BC1857">
        <v>40</v>
      </c>
      <c r="BD1857">
        <v>10</v>
      </c>
      <c r="BE1857">
        <v>1000</v>
      </c>
      <c r="BF1857">
        <v>6</v>
      </c>
      <c r="BG1857">
        <v>55</v>
      </c>
      <c r="BH1857">
        <v>12</v>
      </c>
      <c r="BI1857">
        <v>40</v>
      </c>
      <c r="BJ1857">
        <v>4</v>
      </c>
      <c r="BK1857">
        <v>2</v>
      </c>
      <c r="BL1857">
        <v>42</v>
      </c>
      <c r="BM1857">
        <v>0</v>
      </c>
      <c r="BN1857">
        <v>0</v>
      </c>
      <c r="BO1857">
        <v>0</v>
      </c>
      <c r="BP1857">
        <v>0</v>
      </c>
      <c r="BQ1857" t="s">
        <v>18</v>
      </c>
      <c r="BR1857">
        <v>22</v>
      </c>
      <c r="BS1857">
        <v>12</v>
      </c>
      <c r="BT1857">
        <v>2</v>
      </c>
      <c r="BU1857">
        <v>0</v>
      </c>
      <c r="BV1857">
        <v>0.13100000000000001</v>
      </c>
      <c r="BW1857">
        <v>9.0399999999999994E-2</v>
      </c>
      <c r="BX1857">
        <v>24</v>
      </c>
      <c r="BY1857">
        <v>0</v>
      </c>
      <c r="BZ1857" t="s">
        <v>133</v>
      </c>
      <c r="CB1857">
        <v>0</v>
      </c>
      <c r="CC1857">
        <v>2</v>
      </c>
      <c r="CD1857">
        <v>3</v>
      </c>
      <c r="CE1857">
        <v>1</v>
      </c>
      <c r="CF1857">
        <v>1</v>
      </c>
      <c r="CG1857">
        <v>2</v>
      </c>
      <c r="CH1857">
        <v>0</v>
      </c>
    </row>
    <row r="1858" spans="1:86">
      <c r="A1858">
        <v>4</v>
      </c>
      <c r="B1858">
        <v>2</v>
      </c>
      <c r="C1858">
        <v>20</v>
      </c>
      <c r="D1858">
        <v>30</v>
      </c>
      <c r="E1858">
        <v>0</v>
      </c>
      <c r="F1858" s="24">
        <f t="shared" si="143"/>
        <v>30</v>
      </c>
      <c r="G1858">
        <v>60</v>
      </c>
      <c r="H1858" s="24">
        <f t="shared" si="144"/>
        <v>15</v>
      </c>
      <c r="I1858" s="24">
        <f t="shared" si="146"/>
        <v>5</v>
      </c>
      <c r="J1858" s="24">
        <f t="shared" si="147"/>
        <v>80</v>
      </c>
      <c r="K1858" s="24" t="str">
        <f t="shared" si="145"/>
        <v>03</v>
      </c>
      <c r="L1858">
        <v>42</v>
      </c>
      <c r="M1858">
        <v>0</v>
      </c>
      <c r="N1858">
        <v>0</v>
      </c>
      <c r="O1858">
        <v>0</v>
      </c>
      <c r="P1858">
        <v>0</v>
      </c>
      <c r="Q1858" t="s">
        <v>18</v>
      </c>
      <c r="R1858">
        <v>22</v>
      </c>
      <c r="S1858">
        <v>12</v>
      </c>
      <c r="T1858">
        <v>2</v>
      </c>
      <c r="U1858">
        <v>0</v>
      </c>
      <c r="V1858">
        <v>7.4999999999999997E-2</v>
      </c>
      <c r="W1858">
        <v>5.4800000000000001E-2</v>
      </c>
      <c r="X1858">
        <v>24</v>
      </c>
      <c r="Y1858">
        <v>0</v>
      </c>
      <c r="Z1858" t="s">
        <v>133</v>
      </c>
      <c r="AB1858">
        <v>4.5</v>
      </c>
      <c r="AC1858">
        <v>2</v>
      </c>
      <c r="AD1858">
        <v>3</v>
      </c>
      <c r="AE1858">
        <v>1</v>
      </c>
      <c r="AF1858">
        <v>1</v>
      </c>
      <c r="AG1858">
        <v>2</v>
      </c>
      <c r="AH1858">
        <v>0</v>
      </c>
      <c r="BA1858">
        <v>4</v>
      </c>
      <c r="BB1858">
        <v>2</v>
      </c>
      <c r="BC1858">
        <v>20</v>
      </c>
      <c r="BD1858">
        <v>30</v>
      </c>
      <c r="BE1858">
        <v>0</v>
      </c>
      <c r="BF1858">
        <v>3</v>
      </c>
      <c r="BG1858">
        <v>60</v>
      </c>
      <c r="BH1858">
        <v>12</v>
      </c>
      <c r="BI1858">
        <v>40</v>
      </c>
      <c r="BJ1858">
        <v>4</v>
      </c>
      <c r="BK1858">
        <v>2</v>
      </c>
      <c r="BL1858">
        <v>42</v>
      </c>
      <c r="BM1858">
        <v>0</v>
      </c>
      <c r="BN1858">
        <v>0</v>
      </c>
      <c r="BO1858">
        <v>0</v>
      </c>
      <c r="BP1858">
        <v>0</v>
      </c>
      <c r="BQ1858" t="s">
        <v>18</v>
      </c>
      <c r="BR1858">
        <v>22</v>
      </c>
      <c r="BS1858">
        <v>12</v>
      </c>
      <c r="BT1858">
        <v>2</v>
      </c>
      <c r="BU1858">
        <v>0</v>
      </c>
      <c r="BV1858">
        <v>7.4999999999999997E-2</v>
      </c>
      <c r="BW1858">
        <v>5.4800000000000001E-2</v>
      </c>
      <c r="BX1858">
        <v>24</v>
      </c>
      <c r="BY1858">
        <v>0</v>
      </c>
      <c r="BZ1858" t="s">
        <v>133</v>
      </c>
      <c r="CB1858">
        <v>4.5</v>
      </c>
      <c r="CC1858">
        <v>2</v>
      </c>
      <c r="CD1858">
        <v>3</v>
      </c>
      <c r="CE1858">
        <v>1</v>
      </c>
      <c r="CF1858">
        <v>1</v>
      </c>
      <c r="CG1858">
        <v>2</v>
      </c>
      <c r="CH1858">
        <v>0</v>
      </c>
    </row>
    <row r="1859" spans="1:86">
      <c r="A1859">
        <v>5</v>
      </c>
      <c r="B1859">
        <v>1</v>
      </c>
      <c r="C1859">
        <v>14</v>
      </c>
      <c r="D1859">
        <v>25</v>
      </c>
      <c r="E1859">
        <v>0</v>
      </c>
      <c r="F1859" s="24">
        <f t="shared" ref="F1859:F1922" si="148">IF(BF1859="","",IF(OR(ROUND(MOD(BF1859,1),1)=0.2,ROUND(MOD(BF1859,1),1)=0.4,ROUND(MOD(BF1859,1),1)=0.7),BF1859+0.1,IF(OR(ROUND(MOD(BF1859,1),1)=0.1,ROUND(MOD(BF1859,1),1)=0.6,ROUND(MOD(BF1859,1),1)=0.9),BF1859-0.1,BF1859))*10)</f>
        <v>20</v>
      </c>
      <c r="G1859">
        <v>60</v>
      </c>
      <c r="H1859" s="24">
        <f t="shared" si="144"/>
        <v>15</v>
      </c>
      <c r="I1859" s="24">
        <f t="shared" si="146"/>
        <v>6</v>
      </c>
      <c r="J1859" s="24">
        <f t="shared" si="147"/>
        <v>75</v>
      </c>
      <c r="K1859" s="24" t="str">
        <f t="shared" si="145"/>
        <v>00</v>
      </c>
      <c r="L1859">
        <v>42</v>
      </c>
      <c r="M1859">
        <v>0</v>
      </c>
      <c r="N1859">
        <v>0</v>
      </c>
      <c r="O1859">
        <v>10</v>
      </c>
      <c r="P1859">
        <v>0</v>
      </c>
      <c r="Q1859" t="s">
        <v>18</v>
      </c>
      <c r="R1859">
        <v>22</v>
      </c>
      <c r="S1859">
        <v>12</v>
      </c>
      <c r="T1859">
        <v>2</v>
      </c>
      <c r="U1859">
        <v>0</v>
      </c>
      <c r="V1859">
        <v>3.9E-2</v>
      </c>
      <c r="W1859">
        <v>3.5000000000000003E-2</v>
      </c>
      <c r="X1859">
        <v>24</v>
      </c>
      <c r="Y1859">
        <v>0</v>
      </c>
      <c r="Z1859" t="s">
        <v>133</v>
      </c>
      <c r="AB1859">
        <v>2</v>
      </c>
      <c r="AC1859">
        <v>2</v>
      </c>
      <c r="AD1859">
        <v>3</v>
      </c>
      <c r="AE1859">
        <v>1</v>
      </c>
      <c r="AF1859">
        <v>1</v>
      </c>
      <c r="AG1859">
        <v>2</v>
      </c>
      <c r="AH1859">
        <v>0</v>
      </c>
      <c r="BA1859">
        <v>5</v>
      </c>
      <c r="BB1859">
        <v>1</v>
      </c>
      <c r="BC1859">
        <v>14</v>
      </c>
      <c r="BD1859">
        <v>25</v>
      </c>
      <c r="BE1859">
        <v>0</v>
      </c>
      <c r="BF1859">
        <v>2</v>
      </c>
      <c r="BG1859">
        <v>60</v>
      </c>
      <c r="BH1859">
        <v>15</v>
      </c>
      <c r="BI1859">
        <v>50</v>
      </c>
      <c r="BJ1859">
        <v>3</v>
      </c>
      <c r="BK1859">
        <v>2</v>
      </c>
      <c r="BL1859">
        <v>42</v>
      </c>
      <c r="BM1859">
        <v>0</v>
      </c>
      <c r="BN1859">
        <v>0</v>
      </c>
      <c r="BO1859">
        <v>10</v>
      </c>
      <c r="BP1859">
        <v>0</v>
      </c>
      <c r="BQ1859" t="s">
        <v>18</v>
      </c>
      <c r="BR1859">
        <v>22</v>
      </c>
      <c r="BS1859">
        <v>12</v>
      </c>
      <c r="BT1859">
        <v>2</v>
      </c>
      <c r="BU1859">
        <v>0</v>
      </c>
      <c r="BV1859">
        <v>3.9E-2</v>
      </c>
      <c r="BW1859">
        <v>3.5000000000000003E-2</v>
      </c>
      <c r="BX1859">
        <v>24</v>
      </c>
      <c r="BY1859">
        <v>0</v>
      </c>
      <c r="BZ1859" t="s">
        <v>133</v>
      </c>
      <c r="CB1859">
        <v>2</v>
      </c>
      <c r="CC1859">
        <v>2</v>
      </c>
      <c r="CD1859">
        <v>3</v>
      </c>
      <c r="CE1859">
        <v>1</v>
      </c>
      <c r="CF1859">
        <v>1</v>
      </c>
      <c r="CG1859">
        <v>2</v>
      </c>
      <c r="CH1859">
        <v>0</v>
      </c>
    </row>
    <row r="1860" spans="1:86">
      <c r="F1860" s="24" t="str">
        <f t="shared" si="148"/>
        <v/>
      </c>
      <c r="H1860" s="24" t="str">
        <f t="shared" ref="H1860:H1923" si="149">IF(BH1860="","",IF(ROUNDUP((BH1860/100)*IF(BJ1860&gt;100,RIGHT(BJ1860,2),BJ1860)*250*4/60*2/IF(BK1860&gt;=10,10,1),0)&gt;15,15,ROUNDUP((BH1860/100)*IF(BJ1860&gt;100,RIGHT(BJ1860,2),BJ1860)*250*4/60*2/IF(BK1860&gt;=10,10,1),0)))</f>
        <v/>
      </c>
      <c r="I1860" s="24" t="str">
        <f t="shared" si="146"/>
        <v/>
      </c>
      <c r="J1860" s="24" t="str">
        <f t="shared" si="147"/>
        <v/>
      </c>
      <c r="K1860" s="24" t="str">
        <f t="shared" ref="K1860:K1923" si="150">TEXT(IF(W1860=0,"",IF(BK1860&gt;=10,LEFT(BK1860,1),0)&amp;IF(V1860&gt;=0.06,3,0)),"00")</f>
        <v/>
      </c>
      <c r="AF1860">
        <v>1</v>
      </c>
      <c r="AH1860">
        <v>0</v>
      </c>
      <c r="CF1860">
        <v>1</v>
      </c>
      <c r="CH1860">
        <v>0</v>
      </c>
    </row>
    <row r="1861" spans="1:86">
      <c r="A1861">
        <v>1</v>
      </c>
      <c r="B1861">
        <v>5</v>
      </c>
      <c r="C1861">
        <v>105</v>
      </c>
      <c r="D1861">
        <v>55</v>
      </c>
      <c r="E1861">
        <v>1000</v>
      </c>
      <c r="F1861" s="24">
        <f t="shared" si="148"/>
        <v>125</v>
      </c>
      <c r="G1861">
        <v>71</v>
      </c>
      <c r="H1861" s="24">
        <f t="shared" si="149"/>
        <v>15</v>
      </c>
      <c r="I1861" s="24">
        <f t="shared" si="146"/>
        <v>4</v>
      </c>
      <c r="J1861" s="24">
        <f t="shared" si="147"/>
        <v>80</v>
      </c>
      <c r="K1861" s="24" t="str">
        <f t="shared" si="150"/>
        <v>03</v>
      </c>
      <c r="L1861">
        <v>42</v>
      </c>
      <c r="M1861">
        <v>0</v>
      </c>
      <c r="N1861">
        <v>141</v>
      </c>
      <c r="O1861">
        <v>0</v>
      </c>
      <c r="P1861">
        <v>0</v>
      </c>
      <c r="Q1861" t="s">
        <v>18</v>
      </c>
      <c r="R1861">
        <v>22</v>
      </c>
      <c r="S1861">
        <v>15</v>
      </c>
      <c r="T1861">
        <v>2</v>
      </c>
      <c r="U1861">
        <v>0</v>
      </c>
      <c r="V1861">
        <v>0.245</v>
      </c>
      <c r="W1861">
        <v>0.5</v>
      </c>
      <c r="X1861">
        <v>24</v>
      </c>
      <c r="Y1861">
        <v>0</v>
      </c>
      <c r="Z1861" t="s">
        <v>133</v>
      </c>
      <c r="AB1861">
        <v>0</v>
      </c>
      <c r="AC1861">
        <v>2</v>
      </c>
      <c r="AD1861">
        <v>3</v>
      </c>
      <c r="AE1861">
        <v>1</v>
      </c>
      <c r="AF1861">
        <v>1</v>
      </c>
      <c r="AG1861">
        <v>2.8</v>
      </c>
      <c r="AH1861">
        <v>0</v>
      </c>
      <c r="BA1861">
        <v>1</v>
      </c>
      <c r="BB1861">
        <v>5</v>
      </c>
      <c r="BC1861">
        <v>105</v>
      </c>
      <c r="BD1861">
        <v>55</v>
      </c>
      <c r="BE1861">
        <v>1000</v>
      </c>
      <c r="BF1861">
        <v>12.4</v>
      </c>
      <c r="BG1861">
        <v>71</v>
      </c>
      <c r="BH1861">
        <v>9</v>
      </c>
      <c r="BI1861">
        <v>30</v>
      </c>
      <c r="BJ1861">
        <v>5</v>
      </c>
      <c r="BK1861">
        <v>2</v>
      </c>
      <c r="BL1861">
        <v>42</v>
      </c>
      <c r="BM1861">
        <v>0</v>
      </c>
      <c r="BN1861">
        <v>141</v>
      </c>
      <c r="BO1861">
        <v>0</v>
      </c>
      <c r="BP1861">
        <v>0</v>
      </c>
      <c r="BQ1861" t="s">
        <v>18</v>
      </c>
      <c r="BR1861">
        <v>22</v>
      </c>
      <c r="BS1861">
        <v>15</v>
      </c>
      <c r="BT1861">
        <v>2</v>
      </c>
      <c r="BU1861">
        <v>0</v>
      </c>
      <c r="BV1861">
        <v>0.245</v>
      </c>
      <c r="BW1861">
        <v>0.5</v>
      </c>
      <c r="BX1861">
        <v>24</v>
      </c>
      <c r="BY1861">
        <v>0</v>
      </c>
      <c r="BZ1861" t="s">
        <v>133</v>
      </c>
      <c r="CB1861">
        <v>0</v>
      </c>
      <c r="CC1861">
        <v>2</v>
      </c>
      <c r="CD1861">
        <v>3</v>
      </c>
      <c r="CE1861">
        <v>1</v>
      </c>
      <c r="CF1861">
        <v>1</v>
      </c>
      <c r="CG1861">
        <v>2.8</v>
      </c>
      <c r="CH1861">
        <v>0</v>
      </c>
    </row>
    <row r="1862" spans="1:86">
      <c r="A1862">
        <v>2</v>
      </c>
      <c r="B1862">
        <v>4</v>
      </c>
      <c r="C1862">
        <v>60</v>
      </c>
      <c r="D1862">
        <v>15</v>
      </c>
      <c r="E1862">
        <v>1000</v>
      </c>
      <c r="F1862" s="24">
        <f t="shared" si="148"/>
        <v>90</v>
      </c>
      <c r="G1862">
        <v>60</v>
      </c>
      <c r="H1862" s="24">
        <f t="shared" si="149"/>
        <v>15</v>
      </c>
      <c r="I1862" s="24">
        <f t="shared" si="146"/>
        <v>5</v>
      </c>
      <c r="J1862" s="24">
        <f t="shared" si="147"/>
        <v>80</v>
      </c>
      <c r="K1862" s="24" t="str">
        <f t="shared" si="150"/>
        <v>03</v>
      </c>
      <c r="L1862">
        <v>42</v>
      </c>
      <c r="M1862">
        <v>0</v>
      </c>
      <c r="N1862">
        <v>0</v>
      </c>
      <c r="O1862">
        <v>0</v>
      </c>
      <c r="P1862">
        <v>0</v>
      </c>
      <c r="Q1862" t="s">
        <v>18</v>
      </c>
      <c r="R1862">
        <v>22</v>
      </c>
      <c r="S1862">
        <v>12</v>
      </c>
      <c r="T1862">
        <v>2</v>
      </c>
      <c r="U1862">
        <v>0</v>
      </c>
      <c r="V1862">
        <v>0.187</v>
      </c>
      <c r="W1862">
        <v>0.129</v>
      </c>
      <c r="X1862">
        <v>24</v>
      </c>
      <c r="Y1862">
        <v>0</v>
      </c>
      <c r="Z1862" t="s">
        <v>133</v>
      </c>
      <c r="AB1862">
        <v>0</v>
      </c>
      <c r="AC1862">
        <v>2</v>
      </c>
      <c r="AD1862">
        <v>3</v>
      </c>
      <c r="AE1862">
        <v>1</v>
      </c>
      <c r="AF1862">
        <v>1</v>
      </c>
      <c r="AG1862">
        <v>2.8</v>
      </c>
      <c r="AH1862">
        <v>0</v>
      </c>
      <c r="BA1862">
        <v>2</v>
      </c>
      <c r="BB1862">
        <v>4</v>
      </c>
      <c r="BC1862">
        <v>60</v>
      </c>
      <c r="BD1862">
        <v>15</v>
      </c>
      <c r="BE1862">
        <v>1000</v>
      </c>
      <c r="BF1862">
        <v>9</v>
      </c>
      <c r="BG1862">
        <v>60</v>
      </c>
      <c r="BH1862">
        <v>12</v>
      </c>
      <c r="BI1862">
        <v>40</v>
      </c>
      <c r="BJ1862">
        <v>4</v>
      </c>
      <c r="BK1862">
        <v>2</v>
      </c>
      <c r="BL1862">
        <v>42</v>
      </c>
      <c r="BM1862">
        <v>0</v>
      </c>
      <c r="BN1862">
        <v>0</v>
      </c>
      <c r="BO1862">
        <v>0</v>
      </c>
      <c r="BP1862">
        <v>0</v>
      </c>
      <c r="BQ1862" t="s">
        <v>18</v>
      </c>
      <c r="BR1862">
        <v>22</v>
      </c>
      <c r="BS1862">
        <v>12</v>
      </c>
      <c r="BT1862">
        <v>2</v>
      </c>
      <c r="BU1862">
        <v>0</v>
      </c>
      <c r="BV1862">
        <v>0.187</v>
      </c>
      <c r="BW1862">
        <v>0.129</v>
      </c>
      <c r="BX1862">
        <v>24</v>
      </c>
      <c r="BY1862">
        <v>0</v>
      </c>
      <c r="BZ1862" t="s">
        <v>133</v>
      </c>
      <c r="CB1862">
        <v>0</v>
      </c>
      <c r="CC1862">
        <v>2</v>
      </c>
      <c r="CD1862">
        <v>3</v>
      </c>
      <c r="CE1862">
        <v>1</v>
      </c>
      <c r="CF1862">
        <v>1</v>
      </c>
      <c r="CG1862">
        <v>2.8</v>
      </c>
      <c r="CH1862">
        <v>0</v>
      </c>
    </row>
    <row r="1863" spans="1:86">
      <c r="A1863">
        <v>3</v>
      </c>
      <c r="B1863">
        <v>3</v>
      </c>
      <c r="C1863">
        <v>40</v>
      </c>
      <c r="D1863">
        <v>10</v>
      </c>
      <c r="E1863">
        <v>1000</v>
      </c>
      <c r="F1863" s="24">
        <f t="shared" si="148"/>
        <v>60</v>
      </c>
      <c r="G1863">
        <v>55</v>
      </c>
      <c r="H1863" s="24">
        <f t="shared" si="149"/>
        <v>15</v>
      </c>
      <c r="I1863" s="24">
        <f t="shared" si="146"/>
        <v>5</v>
      </c>
      <c r="J1863" s="24">
        <f t="shared" si="147"/>
        <v>80</v>
      </c>
      <c r="K1863" s="24" t="str">
        <f t="shared" si="150"/>
        <v>03</v>
      </c>
      <c r="L1863">
        <v>42</v>
      </c>
      <c r="M1863">
        <v>0</v>
      </c>
      <c r="N1863">
        <v>0</v>
      </c>
      <c r="O1863">
        <v>0</v>
      </c>
      <c r="P1863">
        <v>0</v>
      </c>
      <c r="Q1863" t="s">
        <v>18</v>
      </c>
      <c r="R1863">
        <v>22</v>
      </c>
      <c r="S1863">
        <v>12</v>
      </c>
      <c r="T1863">
        <v>2</v>
      </c>
      <c r="U1863">
        <v>0</v>
      </c>
      <c r="V1863">
        <v>0.13100000000000001</v>
      </c>
      <c r="W1863">
        <v>9.0399999999999994E-2</v>
      </c>
      <c r="X1863">
        <v>24</v>
      </c>
      <c r="Y1863">
        <v>0</v>
      </c>
      <c r="Z1863" t="s">
        <v>133</v>
      </c>
      <c r="AB1863">
        <v>0</v>
      </c>
      <c r="AC1863">
        <v>2</v>
      </c>
      <c r="AD1863">
        <v>3</v>
      </c>
      <c r="AE1863">
        <v>1</v>
      </c>
      <c r="AF1863">
        <v>1</v>
      </c>
      <c r="AG1863">
        <v>2.8</v>
      </c>
      <c r="AH1863">
        <v>0</v>
      </c>
      <c r="BA1863">
        <v>3</v>
      </c>
      <c r="BB1863">
        <v>3</v>
      </c>
      <c r="BC1863">
        <v>40</v>
      </c>
      <c r="BD1863">
        <v>10</v>
      </c>
      <c r="BE1863">
        <v>1000</v>
      </c>
      <c r="BF1863">
        <v>6</v>
      </c>
      <c r="BG1863">
        <v>55</v>
      </c>
      <c r="BH1863">
        <v>12</v>
      </c>
      <c r="BI1863">
        <v>40</v>
      </c>
      <c r="BJ1863">
        <v>4</v>
      </c>
      <c r="BK1863">
        <v>2</v>
      </c>
      <c r="BL1863">
        <v>42</v>
      </c>
      <c r="BM1863">
        <v>0</v>
      </c>
      <c r="BN1863">
        <v>0</v>
      </c>
      <c r="BO1863">
        <v>0</v>
      </c>
      <c r="BP1863">
        <v>0</v>
      </c>
      <c r="BQ1863" t="s">
        <v>18</v>
      </c>
      <c r="BR1863">
        <v>22</v>
      </c>
      <c r="BS1863">
        <v>12</v>
      </c>
      <c r="BT1863">
        <v>2</v>
      </c>
      <c r="BU1863">
        <v>0</v>
      </c>
      <c r="BV1863">
        <v>0.13100000000000001</v>
      </c>
      <c r="BW1863">
        <v>9.0399999999999994E-2</v>
      </c>
      <c r="BX1863">
        <v>24</v>
      </c>
      <c r="BY1863">
        <v>0</v>
      </c>
      <c r="BZ1863" t="s">
        <v>133</v>
      </c>
      <c r="CB1863">
        <v>0</v>
      </c>
      <c r="CC1863">
        <v>2</v>
      </c>
      <c r="CD1863">
        <v>3</v>
      </c>
      <c r="CE1863">
        <v>1</v>
      </c>
      <c r="CF1863">
        <v>1</v>
      </c>
      <c r="CG1863">
        <v>2.8</v>
      </c>
      <c r="CH1863">
        <v>0</v>
      </c>
    </row>
    <row r="1864" spans="1:86">
      <c r="A1864">
        <v>4</v>
      </c>
      <c r="B1864">
        <v>2</v>
      </c>
      <c r="C1864">
        <v>20</v>
      </c>
      <c r="D1864">
        <v>30</v>
      </c>
      <c r="E1864">
        <v>0</v>
      </c>
      <c r="F1864" s="24">
        <f t="shared" si="148"/>
        <v>30</v>
      </c>
      <c r="G1864">
        <v>60</v>
      </c>
      <c r="H1864" s="24">
        <f t="shared" si="149"/>
        <v>15</v>
      </c>
      <c r="I1864" s="24">
        <f t="shared" si="146"/>
        <v>5</v>
      </c>
      <c r="J1864" s="24">
        <f t="shared" si="147"/>
        <v>80</v>
      </c>
      <c r="K1864" s="24" t="str">
        <f t="shared" si="150"/>
        <v>03</v>
      </c>
      <c r="L1864">
        <v>42</v>
      </c>
      <c r="M1864">
        <v>0</v>
      </c>
      <c r="N1864">
        <v>0</v>
      </c>
      <c r="O1864">
        <v>0</v>
      </c>
      <c r="P1864">
        <v>0</v>
      </c>
      <c r="Q1864" t="s">
        <v>18</v>
      </c>
      <c r="R1864">
        <v>22</v>
      </c>
      <c r="S1864">
        <v>12</v>
      </c>
      <c r="T1864">
        <v>2</v>
      </c>
      <c r="U1864">
        <v>0</v>
      </c>
      <c r="V1864">
        <v>7.4999999999999997E-2</v>
      </c>
      <c r="W1864">
        <v>5.4800000000000001E-2</v>
      </c>
      <c r="X1864">
        <v>24</v>
      </c>
      <c r="Y1864">
        <v>0</v>
      </c>
      <c r="Z1864" t="s">
        <v>133</v>
      </c>
      <c r="AB1864">
        <v>4.5</v>
      </c>
      <c r="AC1864">
        <v>2</v>
      </c>
      <c r="AD1864">
        <v>3</v>
      </c>
      <c r="AE1864">
        <v>1</v>
      </c>
      <c r="AF1864">
        <v>1</v>
      </c>
      <c r="AG1864">
        <v>2.8</v>
      </c>
      <c r="AH1864">
        <v>0</v>
      </c>
      <c r="BA1864">
        <v>4</v>
      </c>
      <c r="BB1864">
        <v>2</v>
      </c>
      <c r="BC1864">
        <v>20</v>
      </c>
      <c r="BD1864">
        <v>30</v>
      </c>
      <c r="BE1864">
        <v>0</v>
      </c>
      <c r="BF1864">
        <v>3</v>
      </c>
      <c r="BG1864">
        <v>60</v>
      </c>
      <c r="BH1864">
        <v>12</v>
      </c>
      <c r="BI1864">
        <v>40</v>
      </c>
      <c r="BJ1864">
        <v>4</v>
      </c>
      <c r="BK1864">
        <v>2</v>
      </c>
      <c r="BL1864">
        <v>42</v>
      </c>
      <c r="BM1864">
        <v>0</v>
      </c>
      <c r="BN1864">
        <v>0</v>
      </c>
      <c r="BO1864">
        <v>0</v>
      </c>
      <c r="BP1864">
        <v>0</v>
      </c>
      <c r="BQ1864" t="s">
        <v>18</v>
      </c>
      <c r="BR1864">
        <v>22</v>
      </c>
      <c r="BS1864">
        <v>12</v>
      </c>
      <c r="BT1864">
        <v>2</v>
      </c>
      <c r="BU1864">
        <v>0</v>
      </c>
      <c r="BV1864">
        <v>7.4999999999999997E-2</v>
      </c>
      <c r="BW1864">
        <v>5.4800000000000001E-2</v>
      </c>
      <c r="BX1864">
        <v>24</v>
      </c>
      <c r="BY1864">
        <v>0</v>
      </c>
      <c r="BZ1864" t="s">
        <v>133</v>
      </c>
      <c r="CB1864">
        <v>4.5</v>
      </c>
      <c r="CC1864">
        <v>2</v>
      </c>
      <c r="CD1864">
        <v>3</v>
      </c>
      <c r="CE1864">
        <v>1</v>
      </c>
      <c r="CF1864">
        <v>1</v>
      </c>
      <c r="CG1864">
        <v>2.8</v>
      </c>
      <c r="CH1864">
        <v>0</v>
      </c>
    </row>
    <row r="1865" spans="1:86">
      <c r="A1865">
        <v>5</v>
      </c>
      <c r="B1865">
        <v>1</v>
      </c>
      <c r="C1865">
        <v>14</v>
      </c>
      <c r="D1865">
        <v>25</v>
      </c>
      <c r="E1865">
        <v>0</v>
      </c>
      <c r="F1865" s="24">
        <f t="shared" si="148"/>
        <v>25</v>
      </c>
      <c r="G1865">
        <v>60</v>
      </c>
      <c r="H1865" s="24">
        <f t="shared" si="149"/>
        <v>15</v>
      </c>
      <c r="I1865" s="24">
        <f t="shared" si="146"/>
        <v>6</v>
      </c>
      <c r="J1865" s="24">
        <f t="shared" si="147"/>
        <v>75</v>
      </c>
      <c r="K1865" s="24" t="str">
        <f t="shared" si="150"/>
        <v>00</v>
      </c>
      <c r="L1865">
        <v>42</v>
      </c>
      <c r="M1865">
        <v>0</v>
      </c>
      <c r="N1865">
        <v>0</v>
      </c>
      <c r="O1865">
        <v>10</v>
      </c>
      <c r="P1865">
        <v>0</v>
      </c>
      <c r="Q1865" t="s">
        <v>18</v>
      </c>
      <c r="R1865">
        <v>22</v>
      </c>
      <c r="S1865">
        <v>12</v>
      </c>
      <c r="T1865">
        <v>12</v>
      </c>
      <c r="U1865">
        <v>2</v>
      </c>
      <c r="V1865">
        <v>3.9E-2</v>
      </c>
      <c r="W1865">
        <v>0.04</v>
      </c>
      <c r="X1865">
        <v>24</v>
      </c>
      <c r="Y1865">
        <v>0</v>
      </c>
      <c r="Z1865" t="s">
        <v>133</v>
      </c>
      <c r="AB1865">
        <v>2.8</v>
      </c>
      <c r="AC1865">
        <v>2</v>
      </c>
      <c r="AD1865">
        <v>3</v>
      </c>
      <c r="AE1865">
        <v>1</v>
      </c>
      <c r="AF1865">
        <v>1</v>
      </c>
      <c r="AG1865">
        <v>2.8</v>
      </c>
      <c r="AH1865">
        <v>0</v>
      </c>
      <c r="BA1865">
        <v>5</v>
      </c>
      <c r="BB1865">
        <v>1</v>
      </c>
      <c r="BC1865">
        <v>14</v>
      </c>
      <c r="BD1865">
        <v>25</v>
      </c>
      <c r="BE1865">
        <v>0</v>
      </c>
      <c r="BF1865">
        <v>2.4</v>
      </c>
      <c r="BG1865">
        <v>60</v>
      </c>
      <c r="BH1865">
        <v>15</v>
      </c>
      <c r="BI1865">
        <v>50</v>
      </c>
      <c r="BJ1865">
        <v>3</v>
      </c>
      <c r="BK1865">
        <v>2</v>
      </c>
      <c r="BL1865">
        <v>42</v>
      </c>
      <c r="BM1865">
        <v>0</v>
      </c>
      <c r="BN1865">
        <v>0</v>
      </c>
      <c r="BO1865">
        <v>10</v>
      </c>
      <c r="BP1865">
        <v>0</v>
      </c>
      <c r="BQ1865" t="s">
        <v>18</v>
      </c>
      <c r="BR1865">
        <v>22</v>
      </c>
      <c r="BS1865">
        <v>12</v>
      </c>
      <c r="BT1865">
        <v>12</v>
      </c>
      <c r="BU1865">
        <v>2</v>
      </c>
      <c r="BV1865">
        <v>3.9E-2</v>
      </c>
      <c r="BW1865">
        <v>0.04</v>
      </c>
      <c r="BX1865">
        <v>24</v>
      </c>
      <c r="BY1865">
        <v>0</v>
      </c>
      <c r="BZ1865" t="s">
        <v>133</v>
      </c>
      <c r="CB1865">
        <v>2.8</v>
      </c>
      <c r="CC1865">
        <v>2</v>
      </c>
      <c r="CD1865">
        <v>3</v>
      </c>
      <c r="CE1865">
        <v>1</v>
      </c>
      <c r="CF1865">
        <v>1</v>
      </c>
      <c r="CG1865">
        <v>2.8</v>
      </c>
      <c r="CH1865">
        <v>0</v>
      </c>
    </row>
    <row r="1866" spans="1:86">
      <c r="F1866" s="24" t="str">
        <f t="shared" si="148"/>
        <v/>
      </c>
      <c r="H1866" s="24" t="str">
        <f t="shared" si="149"/>
        <v/>
      </c>
      <c r="I1866" s="24" t="str">
        <f t="shared" si="146"/>
        <v/>
      </c>
      <c r="J1866" s="24" t="str">
        <f t="shared" si="147"/>
        <v/>
      </c>
      <c r="K1866" s="24" t="str">
        <f t="shared" si="150"/>
        <v/>
      </c>
      <c r="AF1866">
        <v>1</v>
      </c>
      <c r="AH1866">
        <v>0</v>
      </c>
      <c r="CF1866">
        <v>1</v>
      </c>
      <c r="CH1866">
        <v>0</v>
      </c>
    </row>
    <row r="1867" spans="1:86">
      <c r="A1867">
        <v>1</v>
      </c>
      <c r="B1867">
        <v>4</v>
      </c>
      <c r="C1867">
        <v>105</v>
      </c>
      <c r="D1867">
        <v>55</v>
      </c>
      <c r="E1867">
        <v>1000</v>
      </c>
      <c r="F1867" s="24">
        <f t="shared" si="148"/>
        <v>125</v>
      </c>
      <c r="G1867">
        <v>71</v>
      </c>
      <c r="H1867" s="24">
        <f t="shared" si="149"/>
        <v>15</v>
      </c>
      <c r="I1867" s="24">
        <f t="shared" si="146"/>
        <v>4</v>
      </c>
      <c r="J1867" s="24">
        <f t="shared" si="147"/>
        <v>80</v>
      </c>
      <c r="K1867" s="24" t="str">
        <f t="shared" si="150"/>
        <v>03</v>
      </c>
      <c r="L1867">
        <v>42</v>
      </c>
      <c r="M1867">
        <v>0</v>
      </c>
      <c r="N1867">
        <v>141</v>
      </c>
      <c r="O1867">
        <v>0</v>
      </c>
      <c r="P1867">
        <v>0</v>
      </c>
      <c r="Q1867" t="s">
        <v>18</v>
      </c>
      <c r="R1867">
        <v>22</v>
      </c>
      <c r="S1867">
        <v>15</v>
      </c>
      <c r="T1867">
        <v>2</v>
      </c>
      <c r="U1867">
        <v>0</v>
      </c>
      <c r="V1867">
        <v>0.23899999999999999</v>
      </c>
      <c r="W1867">
        <v>0.5</v>
      </c>
      <c r="X1867">
        <v>24</v>
      </c>
      <c r="Y1867">
        <v>0</v>
      </c>
      <c r="Z1867" t="s">
        <v>133</v>
      </c>
      <c r="AB1867">
        <v>0</v>
      </c>
      <c r="AC1867">
        <v>2</v>
      </c>
      <c r="AD1867">
        <v>3</v>
      </c>
      <c r="AE1867">
        <v>1</v>
      </c>
      <c r="AF1867">
        <v>1</v>
      </c>
      <c r="AG1867">
        <v>3.5</v>
      </c>
      <c r="AH1867">
        <v>0</v>
      </c>
      <c r="BA1867">
        <v>1</v>
      </c>
      <c r="BB1867">
        <v>4</v>
      </c>
      <c r="BC1867">
        <v>105</v>
      </c>
      <c r="BD1867">
        <v>55</v>
      </c>
      <c r="BE1867">
        <v>1000</v>
      </c>
      <c r="BF1867">
        <v>12.4</v>
      </c>
      <c r="BG1867">
        <v>71</v>
      </c>
      <c r="BH1867">
        <v>9</v>
      </c>
      <c r="BI1867">
        <v>30</v>
      </c>
      <c r="BJ1867">
        <v>5</v>
      </c>
      <c r="BK1867">
        <v>2</v>
      </c>
      <c r="BL1867">
        <v>42</v>
      </c>
      <c r="BM1867">
        <v>0</v>
      </c>
      <c r="BN1867">
        <v>141</v>
      </c>
      <c r="BO1867">
        <v>0</v>
      </c>
      <c r="BP1867">
        <v>0</v>
      </c>
      <c r="BQ1867" t="s">
        <v>18</v>
      </c>
      <c r="BR1867">
        <v>22</v>
      </c>
      <c r="BS1867">
        <v>15</v>
      </c>
      <c r="BT1867">
        <v>2</v>
      </c>
      <c r="BU1867">
        <v>0</v>
      </c>
      <c r="BV1867">
        <v>0.23899999999999999</v>
      </c>
      <c r="BW1867">
        <v>0.5</v>
      </c>
      <c r="BX1867">
        <v>24</v>
      </c>
      <c r="BY1867">
        <v>0</v>
      </c>
      <c r="BZ1867" t="s">
        <v>133</v>
      </c>
      <c r="CB1867">
        <v>0</v>
      </c>
      <c r="CC1867">
        <v>2</v>
      </c>
      <c r="CD1867">
        <v>3</v>
      </c>
      <c r="CE1867">
        <v>1</v>
      </c>
      <c r="CF1867">
        <v>1</v>
      </c>
      <c r="CG1867">
        <v>3.5</v>
      </c>
      <c r="CH1867">
        <v>0</v>
      </c>
    </row>
    <row r="1868" spans="1:86">
      <c r="A1868">
        <v>2</v>
      </c>
      <c r="B1868">
        <v>3</v>
      </c>
      <c r="C1868">
        <v>60</v>
      </c>
      <c r="D1868">
        <v>15</v>
      </c>
      <c r="E1868">
        <v>1000</v>
      </c>
      <c r="F1868" s="24">
        <f t="shared" si="148"/>
        <v>90</v>
      </c>
      <c r="G1868">
        <v>60</v>
      </c>
      <c r="H1868" s="24">
        <f t="shared" si="149"/>
        <v>15</v>
      </c>
      <c r="I1868" s="24">
        <f t="shared" si="146"/>
        <v>5</v>
      </c>
      <c r="J1868" s="24">
        <f t="shared" si="147"/>
        <v>80</v>
      </c>
      <c r="K1868" s="24" t="str">
        <f t="shared" si="150"/>
        <v>03</v>
      </c>
      <c r="L1868">
        <v>42</v>
      </c>
      <c r="M1868">
        <v>0</v>
      </c>
      <c r="N1868">
        <v>0</v>
      </c>
      <c r="O1868">
        <v>0</v>
      </c>
      <c r="P1868">
        <v>0</v>
      </c>
      <c r="Q1868" t="s">
        <v>18</v>
      </c>
      <c r="R1868">
        <v>22</v>
      </c>
      <c r="S1868">
        <v>12</v>
      </c>
      <c r="T1868">
        <v>2</v>
      </c>
      <c r="U1868">
        <v>0</v>
      </c>
      <c r="V1868">
        <v>0.18099999999999999</v>
      </c>
      <c r="W1868">
        <v>0.1249</v>
      </c>
      <c r="X1868">
        <v>24</v>
      </c>
      <c r="Y1868">
        <v>0</v>
      </c>
      <c r="Z1868" t="s">
        <v>133</v>
      </c>
      <c r="AB1868">
        <v>0</v>
      </c>
      <c r="AC1868">
        <v>2</v>
      </c>
      <c r="AD1868">
        <v>3</v>
      </c>
      <c r="AE1868">
        <v>1</v>
      </c>
      <c r="AF1868">
        <v>1</v>
      </c>
      <c r="AG1868">
        <v>3.5</v>
      </c>
      <c r="AH1868">
        <v>0</v>
      </c>
      <c r="BA1868">
        <v>2</v>
      </c>
      <c r="BB1868">
        <v>3</v>
      </c>
      <c r="BC1868">
        <v>60</v>
      </c>
      <c r="BD1868">
        <v>15</v>
      </c>
      <c r="BE1868">
        <v>1000</v>
      </c>
      <c r="BF1868">
        <v>9</v>
      </c>
      <c r="BG1868">
        <v>60</v>
      </c>
      <c r="BH1868">
        <v>12</v>
      </c>
      <c r="BI1868">
        <v>40</v>
      </c>
      <c r="BJ1868">
        <v>4</v>
      </c>
      <c r="BK1868">
        <v>2</v>
      </c>
      <c r="BL1868">
        <v>42</v>
      </c>
      <c r="BM1868">
        <v>0</v>
      </c>
      <c r="BN1868">
        <v>0</v>
      </c>
      <c r="BO1868">
        <v>0</v>
      </c>
      <c r="BP1868">
        <v>0</v>
      </c>
      <c r="BQ1868" t="s">
        <v>18</v>
      </c>
      <c r="BR1868">
        <v>22</v>
      </c>
      <c r="BS1868">
        <v>12</v>
      </c>
      <c r="BT1868">
        <v>2</v>
      </c>
      <c r="BU1868">
        <v>0</v>
      </c>
      <c r="BV1868">
        <v>0.18099999999999999</v>
      </c>
      <c r="BW1868">
        <v>0.1249</v>
      </c>
      <c r="BX1868">
        <v>24</v>
      </c>
      <c r="BY1868">
        <v>0</v>
      </c>
      <c r="BZ1868" t="s">
        <v>133</v>
      </c>
      <c r="CB1868">
        <v>0</v>
      </c>
      <c r="CC1868">
        <v>2</v>
      </c>
      <c r="CD1868">
        <v>3</v>
      </c>
      <c r="CE1868">
        <v>1</v>
      </c>
      <c r="CF1868">
        <v>1</v>
      </c>
      <c r="CG1868">
        <v>3.5</v>
      </c>
      <c r="CH1868">
        <v>0</v>
      </c>
    </row>
    <row r="1869" spans="1:86">
      <c r="A1869">
        <v>3</v>
      </c>
      <c r="B1869">
        <v>2</v>
      </c>
      <c r="C1869">
        <v>40</v>
      </c>
      <c r="D1869">
        <v>10</v>
      </c>
      <c r="E1869">
        <v>1000</v>
      </c>
      <c r="F1869" s="24">
        <f t="shared" si="148"/>
        <v>60</v>
      </c>
      <c r="G1869">
        <v>55</v>
      </c>
      <c r="H1869" s="24">
        <f t="shared" si="149"/>
        <v>15</v>
      </c>
      <c r="I1869" s="24">
        <f t="shared" si="146"/>
        <v>5</v>
      </c>
      <c r="J1869" s="24">
        <f t="shared" si="147"/>
        <v>80</v>
      </c>
      <c r="K1869" s="24" t="str">
        <f t="shared" si="150"/>
        <v>03</v>
      </c>
      <c r="L1869">
        <v>42</v>
      </c>
      <c r="M1869">
        <v>0</v>
      </c>
      <c r="N1869">
        <v>0</v>
      </c>
      <c r="O1869">
        <v>0</v>
      </c>
      <c r="P1869">
        <v>0</v>
      </c>
      <c r="Q1869" t="s">
        <v>18</v>
      </c>
      <c r="R1869">
        <v>22</v>
      </c>
      <c r="S1869">
        <v>12</v>
      </c>
      <c r="T1869">
        <v>2</v>
      </c>
      <c r="U1869">
        <v>0</v>
      </c>
      <c r="V1869">
        <v>0.125</v>
      </c>
      <c r="W1869">
        <v>8.6199999999999999E-2</v>
      </c>
      <c r="X1869">
        <v>24</v>
      </c>
      <c r="Y1869">
        <v>0</v>
      </c>
      <c r="Z1869" t="s">
        <v>133</v>
      </c>
      <c r="AB1869">
        <v>0</v>
      </c>
      <c r="AC1869">
        <v>2</v>
      </c>
      <c r="AD1869">
        <v>3</v>
      </c>
      <c r="AE1869">
        <v>1</v>
      </c>
      <c r="AF1869">
        <v>1</v>
      </c>
      <c r="AG1869">
        <v>3.5</v>
      </c>
      <c r="AH1869">
        <v>0</v>
      </c>
      <c r="BA1869">
        <v>3</v>
      </c>
      <c r="BB1869">
        <v>2</v>
      </c>
      <c r="BC1869">
        <v>40</v>
      </c>
      <c r="BD1869">
        <v>10</v>
      </c>
      <c r="BE1869">
        <v>1000</v>
      </c>
      <c r="BF1869">
        <v>6</v>
      </c>
      <c r="BG1869">
        <v>55</v>
      </c>
      <c r="BH1869">
        <v>12</v>
      </c>
      <c r="BI1869">
        <v>40</v>
      </c>
      <c r="BJ1869">
        <v>4</v>
      </c>
      <c r="BK1869">
        <v>2</v>
      </c>
      <c r="BL1869">
        <v>42</v>
      </c>
      <c r="BM1869">
        <v>0</v>
      </c>
      <c r="BN1869">
        <v>0</v>
      </c>
      <c r="BO1869">
        <v>0</v>
      </c>
      <c r="BP1869">
        <v>0</v>
      </c>
      <c r="BQ1869" t="s">
        <v>18</v>
      </c>
      <c r="BR1869">
        <v>22</v>
      </c>
      <c r="BS1869">
        <v>12</v>
      </c>
      <c r="BT1869">
        <v>2</v>
      </c>
      <c r="BU1869">
        <v>0</v>
      </c>
      <c r="BV1869">
        <v>0.125</v>
      </c>
      <c r="BW1869">
        <v>8.6199999999999999E-2</v>
      </c>
      <c r="BX1869">
        <v>24</v>
      </c>
      <c r="BY1869">
        <v>0</v>
      </c>
      <c r="BZ1869" t="s">
        <v>133</v>
      </c>
      <c r="CB1869">
        <v>0</v>
      </c>
      <c r="CC1869">
        <v>2</v>
      </c>
      <c r="CD1869">
        <v>3</v>
      </c>
      <c r="CE1869">
        <v>1</v>
      </c>
      <c r="CF1869">
        <v>1</v>
      </c>
      <c r="CG1869">
        <v>3.5</v>
      </c>
      <c r="CH1869">
        <v>0</v>
      </c>
    </row>
    <row r="1870" spans="1:86">
      <c r="A1870">
        <v>4</v>
      </c>
      <c r="B1870">
        <v>1</v>
      </c>
      <c r="C1870">
        <v>25</v>
      </c>
      <c r="D1870">
        <v>30</v>
      </c>
      <c r="E1870">
        <v>0</v>
      </c>
      <c r="F1870" s="24">
        <f t="shared" si="148"/>
        <v>40</v>
      </c>
      <c r="G1870">
        <v>60</v>
      </c>
      <c r="H1870" s="24">
        <f t="shared" si="149"/>
        <v>15</v>
      </c>
      <c r="I1870" s="24">
        <f t="shared" si="146"/>
        <v>5</v>
      </c>
      <c r="J1870" s="24">
        <f t="shared" si="147"/>
        <v>75</v>
      </c>
      <c r="K1870" s="24" t="str">
        <f t="shared" si="150"/>
        <v>00</v>
      </c>
      <c r="L1870">
        <v>42</v>
      </c>
      <c r="M1870">
        <v>0</v>
      </c>
      <c r="N1870">
        <v>10</v>
      </c>
      <c r="O1870">
        <v>10</v>
      </c>
      <c r="P1870">
        <v>0</v>
      </c>
      <c r="Q1870" t="s">
        <v>18</v>
      </c>
      <c r="R1870">
        <v>22</v>
      </c>
      <c r="S1870">
        <v>18</v>
      </c>
      <c r="T1870">
        <v>2</v>
      </c>
      <c r="U1870">
        <v>0</v>
      </c>
      <c r="V1870">
        <v>5.7000000000000002E-2</v>
      </c>
      <c r="W1870">
        <v>0.05</v>
      </c>
      <c r="X1870">
        <v>24</v>
      </c>
      <c r="Y1870">
        <v>0</v>
      </c>
      <c r="Z1870" t="s">
        <v>133</v>
      </c>
      <c r="AB1870">
        <v>3.5</v>
      </c>
      <c r="AC1870">
        <v>2</v>
      </c>
      <c r="AD1870">
        <v>3</v>
      </c>
      <c r="AE1870">
        <v>1</v>
      </c>
      <c r="AF1870">
        <v>1</v>
      </c>
      <c r="AG1870">
        <v>3.5</v>
      </c>
      <c r="AH1870">
        <v>0</v>
      </c>
      <c r="BA1870">
        <v>4</v>
      </c>
      <c r="BB1870">
        <v>1</v>
      </c>
      <c r="BC1870">
        <v>25</v>
      </c>
      <c r="BD1870">
        <v>30</v>
      </c>
      <c r="BE1870">
        <v>0</v>
      </c>
      <c r="BF1870">
        <v>4</v>
      </c>
      <c r="BG1870">
        <v>60</v>
      </c>
      <c r="BH1870">
        <v>15</v>
      </c>
      <c r="BI1870">
        <v>40</v>
      </c>
      <c r="BJ1870">
        <v>3</v>
      </c>
      <c r="BK1870">
        <v>2</v>
      </c>
      <c r="BL1870">
        <v>42</v>
      </c>
      <c r="BM1870">
        <v>0</v>
      </c>
      <c r="BN1870">
        <v>10</v>
      </c>
      <c r="BO1870">
        <v>10</v>
      </c>
      <c r="BP1870">
        <v>0</v>
      </c>
      <c r="BQ1870" t="s">
        <v>18</v>
      </c>
      <c r="BR1870">
        <v>22</v>
      </c>
      <c r="BS1870">
        <v>18</v>
      </c>
      <c r="BT1870">
        <v>2</v>
      </c>
      <c r="BU1870">
        <v>0</v>
      </c>
      <c r="BV1870">
        <v>5.7000000000000002E-2</v>
      </c>
      <c r="BW1870">
        <v>0.05</v>
      </c>
      <c r="BX1870">
        <v>24</v>
      </c>
      <c r="BY1870">
        <v>0</v>
      </c>
      <c r="BZ1870" t="s">
        <v>133</v>
      </c>
      <c r="CB1870">
        <v>3.5</v>
      </c>
      <c r="CC1870">
        <v>2</v>
      </c>
      <c r="CD1870">
        <v>3</v>
      </c>
      <c r="CE1870">
        <v>1</v>
      </c>
      <c r="CF1870">
        <v>1</v>
      </c>
      <c r="CG1870">
        <v>3.5</v>
      </c>
      <c r="CH1870">
        <v>0</v>
      </c>
    </row>
    <row r="1871" spans="1:86">
      <c r="F1871" s="24" t="str">
        <f t="shared" si="148"/>
        <v/>
      </c>
      <c r="H1871" s="24" t="str">
        <f t="shared" si="149"/>
        <v/>
      </c>
      <c r="I1871" s="24" t="str">
        <f t="shared" si="146"/>
        <v/>
      </c>
      <c r="J1871" s="24" t="str">
        <f t="shared" si="147"/>
        <v/>
      </c>
      <c r="K1871" s="24" t="str">
        <f t="shared" si="150"/>
        <v/>
      </c>
      <c r="AF1871">
        <v>1</v>
      </c>
      <c r="AH1871">
        <v>0</v>
      </c>
      <c r="CF1871">
        <v>1</v>
      </c>
      <c r="CH1871">
        <v>0</v>
      </c>
    </row>
    <row r="1872" spans="1:86">
      <c r="A1872">
        <v>1</v>
      </c>
      <c r="B1872">
        <v>4</v>
      </c>
      <c r="C1872">
        <v>105</v>
      </c>
      <c r="D1872">
        <v>55</v>
      </c>
      <c r="E1872">
        <v>1000</v>
      </c>
      <c r="F1872" s="24">
        <f t="shared" si="148"/>
        <v>125</v>
      </c>
      <c r="G1872">
        <v>71</v>
      </c>
      <c r="H1872" s="24">
        <f t="shared" si="149"/>
        <v>15</v>
      </c>
      <c r="I1872" s="24">
        <f t="shared" si="146"/>
        <v>4</v>
      </c>
      <c r="J1872" s="24">
        <f t="shared" si="147"/>
        <v>80</v>
      </c>
      <c r="K1872" s="24" t="str">
        <f t="shared" si="150"/>
        <v>03</v>
      </c>
      <c r="L1872">
        <v>42</v>
      </c>
      <c r="M1872">
        <v>0</v>
      </c>
      <c r="N1872">
        <v>141</v>
      </c>
      <c r="O1872">
        <v>0</v>
      </c>
      <c r="P1872">
        <v>0</v>
      </c>
      <c r="Q1872" t="s">
        <v>18</v>
      </c>
      <c r="R1872">
        <v>22</v>
      </c>
      <c r="S1872">
        <v>15</v>
      </c>
      <c r="T1872">
        <v>2</v>
      </c>
      <c r="U1872">
        <v>0</v>
      </c>
      <c r="V1872">
        <v>0.23899999999999999</v>
      </c>
      <c r="W1872">
        <v>0.5</v>
      </c>
      <c r="X1872">
        <v>24</v>
      </c>
      <c r="Y1872">
        <v>0</v>
      </c>
      <c r="Z1872" t="s">
        <v>133</v>
      </c>
      <c r="AB1872">
        <v>0</v>
      </c>
      <c r="AC1872">
        <v>2</v>
      </c>
      <c r="AD1872">
        <v>3</v>
      </c>
      <c r="AE1872">
        <v>1</v>
      </c>
      <c r="AF1872">
        <v>1</v>
      </c>
      <c r="AG1872">
        <v>4.5</v>
      </c>
      <c r="AH1872">
        <v>0</v>
      </c>
      <c r="BA1872">
        <v>1</v>
      </c>
      <c r="BB1872">
        <v>4</v>
      </c>
      <c r="BC1872">
        <v>105</v>
      </c>
      <c r="BD1872">
        <v>55</v>
      </c>
      <c r="BE1872">
        <v>1000</v>
      </c>
      <c r="BF1872">
        <v>12.4</v>
      </c>
      <c r="BG1872">
        <v>71</v>
      </c>
      <c r="BH1872">
        <v>9</v>
      </c>
      <c r="BI1872">
        <v>30</v>
      </c>
      <c r="BJ1872">
        <v>5</v>
      </c>
      <c r="BK1872">
        <v>2</v>
      </c>
      <c r="BL1872">
        <v>42</v>
      </c>
      <c r="BM1872">
        <v>0</v>
      </c>
      <c r="BN1872">
        <v>141</v>
      </c>
      <c r="BO1872">
        <v>0</v>
      </c>
      <c r="BP1872">
        <v>0</v>
      </c>
      <c r="BQ1872" t="s">
        <v>18</v>
      </c>
      <c r="BR1872">
        <v>22</v>
      </c>
      <c r="BS1872">
        <v>15</v>
      </c>
      <c r="BT1872">
        <v>2</v>
      </c>
      <c r="BU1872">
        <v>0</v>
      </c>
      <c r="BV1872">
        <v>0.23899999999999999</v>
      </c>
      <c r="BW1872">
        <v>0.5</v>
      </c>
      <c r="BX1872">
        <v>24</v>
      </c>
      <c r="BY1872">
        <v>0</v>
      </c>
      <c r="BZ1872" t="s">
        <v>133</v>
      </c>
      <c r="CB1872">
        <v>0</v>
      </c>
      <c r="CC1872">
        <v>2</v>
      </c>
      <c r="CD1872">
        <v>3</v>
      </c>
      <c r="CE1872">
        <v>1</v>
      </c>
      <c r="CF1872">
        <v>1</v>
      </c>
      <c r="CG1872">
        <v>4.5</v>
      </c>
      <c r="CH1872">
        <v>0</v>
      </c>
    </row>
    <row r="1873" spans="1:86">
      <c r="A1873">
        <v>2</v>
      </c>
      <c r="B1873">
        <v>3</v>
      </c>
      <c r="C1873">
        <v>60</v>
      </c>
      <c r="D1873">
        <v>15</v>
      </c>
      <c r="E1873">
        <v>1000</v>
      </c>
      <c r="F1873" s="24">
        <f t="shared" si="148"/>
        <v>90</v>
      </c>
      <c r="G1873">
        <v>60</v>
      </c>
      <c r="H1873" s="24">
        <f t="shared" si="149"/>
        <v>15</v>
      </c>
      <c r="I1873" s="24">
        <f t="shared" si="146"/>
        <v>5</v>
      </c>
      <c r="J1873" s="24">
        <f t="shared" si="147"/>
        <v>80</v>
      </c>
      <c r="K1873" s="24" t="str">
        <f t="shared" si="150"/>
        <v>03</v>
      </c>
      <c r="L1873">
        <v>42</v>
      </c>
      <c r="M1873">
        <v>0</v>
      </c>
      <c r="N1873">
        <v>0</v>
      </c>
      <c r="O1873">
        <v>0</v>
      </c>
      <c r="P1873">
        <v>0</v>
      </c>
      <c r="Q1873" t="s">
        <v>18</v>
      </c>
      <c r="R1873">
        <v>22</v>
      </c>
      <c r="S1873">
        <v>12</v>
      </c>
      <c r="T1873">
        <v>2</v>
      </c>
      <c r="U1873">
        <v>0</v>
      </c>
      <c r="V1873">
        <v>0.18099999999999999</v>
      </c>
      <c r="W1873">
        <v>0.1249</v>
      </c>
      <c r="X1873">
        <v>24</v>
      </c>
      <c r="Y1873">
        <v>0</v>
      </c>
      <c r="Z1873" t="s">
        <v>133</v>
      </c>
      <c r="AB1873">
        <v>0</v>
      </c>
      <c r="AC1873">
        <v>2</v>
      </c>
      <c r="AD1873">
        <v>3</v>
      </c>
      <c r="AE1873">
        <v>1</v>
      </c>
      <c r="AF1873">
        <v>1</v>
      </c>
      <c r="AG1873">
        <v>4.5</v>
      </c>
      <c r="AH1873">
        <v>0</v>
      </c>
      <c r="BA1873">
        <v>2</v>
      </c>
      <c r="BB1873">
        <v>3</v>
      </c>
      <c r="BC1873">
        <v>60</v>
      </c>
      <c r="BD1873">
        <v>15</v>
      </c>
      <c r="BE1873">
        <v>1000</v>
      </c>
      <c r="BF1873">
        <v>9</v>
      </c>
      <c r="BG1873">
        <v>60</v>
      </c>
      <c r="BH1873">
        <v>12</v>
      </c>
      <c r="BI1873">
        <v>40</v>
      </c>
      <c r="BJ1873">
        <v>4</v>
      </c>
      <c r="BK1873">
        <v>2</v>
      </c>
      <c r="BL1873">
        <v>42</v>
      </c>
      <c r="BM1873">
        <v>0</v>
      </c>
      <c r="BN1873">
        <v>0</v>
      </c>
      <c r="BO1873">
        <v>0</v>
      </c>
      <c r="BP1873">
        <v>0</v>
      </c>
      <c r="BQ1873" t="s">
        <v>18</v>
      </c>
      <c r="BR1873">
        <v>22</v>
      </c>
      <c r="BS1873">
        <v>12</v>
      </c>
      <c r="BT1873">
        <v>2</v>
      </c>
      <c r="BU1873">
        <v>0</v>
      </c>
      <c r="BV1873">
        <v>0.18099999999999999</v>
      </c>
      <c r="BW1873">
        <v>0.1249</v>
      </c>
      <c r="BX1873">
        <v>24</v>
      </c>
      <c r="BY1873">
        <v>0</v>
      </c>
      <c r="BZ1873" t="s">
        <v>133</v>
      </c>
      <c r="CB1873">
        <v>0</v>
      </c>
      <c r="CC1873">
        <v>2</v>
      </c>
      <c r="CD1873">
        <v>3</v>
      </c>
      <c r="CE1873">
        <v>1</v>
      </c>
      <c r="CF1873">
        <v>1</v>
      </c>
      <c r="CG1873">
        <v>4.5</v>
      </c>
      <c r="CH1873">
        <v>0</v>
      </c>
    </row>
    <row r="1874" spans="1:86">
      <c r="A1874">
        <v>3</v>
      </c>
      <c r="B1874">
        <v>2</v>
      </c>
      <c r="C1874">
        <v>40</v>
      </c>
      <c r="D1874">
        <v>10</v>
      </c>
      <c r="E1874">
        <v>1000</v>
      </c>
      <c r="F1874" s="24">
        <f t="shared" si="148"/>
        <v>60</v>
      </c>
      <c r="G1874">
        <v>55</v>
      </c>
      <c r="H1874" s="24">
        <f t="shared" si="149"/>
        <v>15</v>
      </c>
      <c r="I1874" s="24">
        <f t="shared" si="146"/>
        <v>5</v>
      </c>
      <c r="J1874" s="24">
        <f t="shared" si="147"/>
        <v>80</v>
      </c>
      <c r="K1874" s="24" t="str">
        <f t="shared" si="150"/>
        <v>03</v>
      </c>
      <c r="L1874">
        <v>42</v>
      </c>
      <c r="M1874">
        <v>0</v>
      </c>
      <c r="N1874">
        <v>0</v>
      </c>
      <c r="O1874">
        <v>0</v>
      </c>
      <c r="P1874">
        <v>0</v>
      </c>
      <c r="Q1874" t="s">
        <v>18</v>
      </c>
      <c r="R1874">
        <v>22</v>
      </c>
      <c r="S1874">
        <v>12</v>
      </c>
      <c r="T1874">
        <v>2</v>
      </c>
      <c r="U1874">
        <v>0</v>
      </c>
      <c r="V1874">
        <v>0.125</v>
      </c>
      <c r="W1874">
        <v>8.6199999999999999E-2</v>
      </c>
      <c r="X1874">
        <v>24</v>
      </c>
      <c r="Y1874">
        <v>0</v>
      </c>
      <c r="Z1874" t="s">
        <v>133</v>
      </c>
      <c r="AB1874">
        <v>0</v>
      </c>
      <c r="AC1874">
        <v>2</v>
      </c>
      <c r="AD1874">
        <v>3</v>
      </c>
      <c r="AE1874">
        <v>1</v>
      </c>
      <c r="AF1874">
        <v>1</v>
      </c>
      <c r="AG1874">
        <v>4.5</v>
      </c>
      <c r="AH1874">
        <v>0</v>
      </c>
      <c r="BA1874">
        <v>3</v>
      </c>
      <c r="BB1874">
        <v>2</v>
      </c>
      <c r="BC1874">
        <v>40</v>
      </c>
      <c r="BD1874">
        <v>10</v>
      </c>
      <c r="BE1874">
        <v>1000</v>
      </c>
      <c r="BF1874">
        <v>6</v>
      </c>
      <c r="BG1874">
        <v>55</v>
      </c>
      <c r="BH1874">
        <v>12</v>
      </c>
      <c r="BI1874">
        <v>40</v>
      </c>
      <c r="BJ1874">
        <v>4</v>
      </c>
      <c r="BK1874">
        <v>2</v>
      </c>
      <c r="BL1874">
        <v>42</v>
      </c>
      <c r="BM1874">
        <v>0</v>
      </c>
      <c r="BN1874">
        <v>0</v>
      </c>
      <c r="BO1874">
        <v>0</v>
      </c>
      <c r="BP1874">
        <v>0</v>
      </c>
      <c r="BQ1874" t="s">
        <v>18</v>
      </c>
      <c r="BR1874">
        <v>22</v>
      </c>
      <c r="BS1874">
        <v>12</v>
      </c>
      <c r="BT1874">
        <v>2</v>
      </c>
      <c r="BU1874">
        <v>0</v>
      </c>
      <c r="BV1874">
        <v>0.125</v>
      </c>
      <c r="BW1874">
        <v>8.6199999999999999E-2</v>
      </c>
      <c r="BX1874">
        <v>24</v>
      </c>
      <c r="BY1874">
        <v>0</v>
      </c>
      <c r="BZ1874" t="s">
        <v>133</v>
      </c>
      <c r="CB1874">
        <v>0</v>
      </c>
      <c r="CC1874">
        <v>2</v>
      </c>
      <c r="CD1874">
        <v>3</v>
      </c>
      <c r="CE1874">
        <v>1</v>
      </c>
      <c r="CF1874">
        <v>1</v>
      </c>
      <c r="CG1874">
        <v>4.5</v>
      </c>
      <c r="CH1874">
        <v>0</v>
      </c>
    </row>
    <row r="1875" spans="1:86">
      <c r="A1875">
        <v>4</v>
      </c>
      <c r="B1875">
        <v>1</v>
      </c>
      <c r="C1875">
        <v>30</v>
      </c>
      <c r="D1875">
        <v>30</v>
      </c>
      <c r="E1875">
        <v>0</v>
      </c>
      <c r="F1875" s="24">
        <f t="shared" si="148"/>
        <v>50</v>
      </c>
      <c r="G1875">
        <v>60</v>
      </c>
      <c r="H1875" s="24">
        <f t="shared" si="149"/>
        <v>15</v>
      </c>
      <c r="I1875" s="24">
        <f t="shared" si="146"/>
        <v>5</v>
      </c>
      <c r="J1875" s="24">
        <f t="shared" si="147"/>
        <v>75</v>
      </c>
      <c r="K1875" s="24" t="str">
        <f t="shared" si="150"/>
        <v>03</v>
      </c>
      <c r="L1875">
        <v>42</v>
      </c>
      <c r="M1875">
        <v>0</v>
      </c>
      <c r="N1875">
        <v>0</v>
      </c>
      <c r="O1875">
        <v>10</v>
      </c>
      <c r="P1875">
        <v>0</v>
      </c>
      <c r="Q1875" t="s">
        <v>18</v>
      </c>
      <c r="R1875">
        <v>22</v>
      </c>
      <c r="S1875">
        <v>18</v>
      </c>
      <c r="T1875">
        <v>2</v>
      </c>
      <c r="U1875">
        <v>0</v>
      </c>
      <c r="V1875">
        <v>0.10199999999999999</v>
      </c>
      <c r="W1875">
        <v>6.8000000000000005E-2</v>
      </c>
      <c r="X1875">
        <v>24</v>
      </c>
      <c r="Y1875">
        <v>0</v>
      </c>
      <c r="Z1875" t="s">
        <v>133</v>
      </c>
      <c r="AB1875">
        <v>4.5</v>
      </c>
      <c r="AC1875">
        <v>2</v>
      </c>
      <c r="AD1875">
        <v>3</v>
      </c>
      <c r="AE1875">
        <v>1</v>
      </c>
      <c r="AF1875">
        <v>1</v>
      </c>
      <c r="AG1875">
        <v>4.5</v>
      </c>
      <c r="AH1875">
        <v>0</v>
      </c>
      <c r="BA1875">
        <v>4</v>
      </c>
      <c r="BB1875">
        <v>1</v>
      </c>
      <c r="BC1875">
        <v>30</v>
      </c>
      <c r="BD1875">
        <v>30</v>
      </c>
      <c r="BE1875">
        <v>0</v>
      </c>
      <c r="BF1875">
        <v>5</v>
      </c>
      <c r="BG1875">
        <v>60</v>
      </c>
      <c r="BH1875">
        <v>60</v>
      </c>
      <c r="BI1875">
        <v>40</v>
      </c>
      <c r="BJ1875">
        <v>3</v>
      </c>
      <c r="BK1875">
        <v>2</v>
      </c>
      <c r="BL1875">
        <v>42</v>
      </c>
      <c r="BM1875">
        <v>0</v>
      </c>
      <c r="BN1875">
        <v>0</v>
      </c>
      <c r="BO1875">
        <v>10</v>
      </c>
      <c r="BP1875">
        <v>0</v>
      </c>
      <c r="BQ1875" t="s">
        <v>18</v>
      </c>
      <c r="BR1875">
        <v>22</v>
      </c>
      <c r="BS1875">
        <v>18</v>
      </c>
      <c r="BT1875">
        <v>2</v>
      </c>
      <c r="BU1875">
        <v>0</v>
      </c>
      <c r="BV1875">
        <v>0.10199999999999999</v>
      </c>
      <c r="BW1875">
        <v>6.8000000000000005E-2</v>
      </c>
      <c r="BX1875">
        <v>24</v>
      </c>
      <c r="BY1875">
        <v>0</v>
      </c>
      <c r="BZ1875" t="s">
        <v>133</v>
      </c>
      <c r="CB1875">
        <v>4.5</v>
      </c>
      <c r="CC1875">
        <v>2</v>
      </c>
      <c r="CD1875">
        <v>3</v>
      </c>
      <c r="CE1875">
        <v>1</v>
      </c>
      <c r="CF1875">
        <v>1</v>
      </c>
      <c r="CG1875">
        <v>4.5</v>
      </c>
      <c r="CH1875">
        <v>0</v>
      </c>
    </row>
    <row r="1876" spans="1:86">
      <c r="F1876" s="24" t="str">
        <f t="shared" si="148"/>
        <v/>
      </c>
      <c r="H1876" s="24" t="str">
        <f t="shared" si="149"/>
        <v/>
      </c>
      <c r="I1876" s="24" t="str">
        <f t="shared" si="146"/>
        <v/>
      </c>
      <c r="J1876" s="24" t="str">
        <f t="shared" si="147"/>
        <v/>
      </c>
      <c r="K1876" s="24" t="str">
        <f t="shared" si="150"/>
        <v/>
      </c>
      <c r="AF1876">
        <v>1</v>
      </c>
      <c r="AH1876">
        <v>0</v>
      </c>
      <c r="CF1876">
        <v>1</v>
      </c>
      <c r="CH1876">
        <v>0</v>
      </c>
    </row>
    <row r="1877" spans="1:86">
      <c r="A1877">
        <v>1</v>
      </c>
      <c r="B1877">
        <v>9</v>
      </c>
      <c r="C1877">
        <v>105</v>
      </c>
      <c r="D1877">
        <v>55</v>
      </c>
      <c r="E1877">
        <v>1000</v>
      </c>
      <c r="F1877" s="24">
        <f t="shared" si="148"/>
        <v>150</v>
      </c>
      <c r="G1877">
        <v>71</v>
      </c>
      <c r="H1877" s="24">
        <f t="shared" si="149"/>
        <v>15</v>
      </c>
      <c r="I1877" s="24">
        <f t="shared" si="146"/>
        <v>6</v>
      </c>
      <c r="J1877" s="24">
        <f t="shared" si="147"/>
        <v>80</v>
      </c>
      <c r="K1877" s="24" t="str">
        <f t="shared" si="150"/>
        <v>03</v>
      </c>
      <c r="L1877">
        <v>42</v>
      </c>
      <c r="M1877">
        <v>0</v>
      </c>
      <c r="N1877">
        <v>141</v>
      </c>
      <c r="O1877">
        <v>0</v>
      </c>
      <c r="P1877">
        <v>0</v>
      </c>
      <c r="Q1877" t="s">
        <v>18</v>
      </c>
      <c r="R1877">
        <v>22</v>
      </c>
      <c r="S1877">
        <v>15</v>
      </c>
      <c r="T1877">
        <v>2</v>
      </c>
      <c r="U1877">
        <v>0</v>
      </c>
      <c r="V1877">
        <v>0.28000000000000003</v>
      </c>
      <c r="W1877">
        <v>0.5</v>
      </c>
      <c r="X1877">
        <v>24</v>
      </c>
      <c r="Y1877">
        <v>0</v>
      </c>
      <c r="Z1877" t="s">
        <v>133</v>
      </c>
      <c r="AB1877">
        <v>0</v>
      </c>
      <c r="AC1877">
        <v>2</v>
      </c>
      <c r="AD1877">
        <v>6</v>
      </c>
      <c r="AE1877">
        <v>1</v>
      </c>
      <c r="AF1877">
        <v>1</v>
      </c>
      <c r="AG1877">
        <v>0.5</v>
      </c>
      <c r="AH1877">
        <v>0</v>
      </c>
      <c r="BA1877">
        <v>1</v>
      </c>
      <c r="BB1877">
        <v>9</v>
      </c>
      <c r="BC1877">
        <v>105</v>
      </c>
      <c r="BD1877">
        <v>55</v>
      </c>
      <c r="BE1877">
        <v>1000</v>
      </c>
      <c r="BF1877">
        <v>15</v>
      </c>
      <c r="BG1877">
        <v>71</v>
      </c>
      <c r="BH1877">
        <v>11</v>
      </c>
      <c r="BI1877">
        <v>45</v>
      </c>
      <c r="BJ1877">
        <v>5</v>
      </c>
      <c r="BK1877">
        <v>2</v>
      </c>
      <c r="BL1877">
        <v>42</v>
      </c>
      <c r="BM1877">
        <v>0</v>
      </c>
      <c r="BN1877">
        <v>141</v>
      </c>
      <c r="BO1877">
        <v>0</v>
      </c>
      <c r="BP1877">
        <v>0</v>
      </c>
      <c r="BQ1877" t="s">
        <v>18</v>
      </c>
      <c r="BR1877">
        <v>22</v>
      </c>
      <c r="BS1877">
        <v>15</v>
      </c>
      <c r="BT1877">
        <v>2</v>
      </c>
      <c r="BU1877">
        <v>0</v>
      </c>
      <c r="BV1877">
        <v>0.28000000000000003</v>
      </c>
      <c r="BW1877">
        <v>0.5</v>
      </c>
      <c r="BX1877">
        <v>24</v>
      </c>
      <c r="BY1877">
        <v>0</v>
      </c>
      <c r="BZ1877" t="s">
        <v>133</v>
      </c>
      <c r="CB1877">
        <v>0</v>
      </c>
      <c r="CC1877">
        <v>2</v>
      </c>
      <c r="CD1877">
        <v>6</v>
      </c>
      <c r="CE1877">
        <v>1</v>
      </c>
      <c r="CF1877">
        <v>1</v>
      </c>
      <c r="CG1877">
        <v>0.5</v>
      </c>
      <c r="CH1877">
        <v>0</v>
      </c>
    </row>
    <row r="1878" spans="1:86">
      <c r="A1878">
        <v>2</v>
      </c>
      <c r="B1878">
        <v>8</v>
      </c>
      <c r="C1878">
        <v>60</v>
      </c>
      <c r="D1878">
        <v>15</v>
      </c>
      <c r="E1878">
        <v>1000</v>
      </c>
      <c r="F1878" s="24">
        <f t="shared" si="148"/>
        <v>90</v>
      </c>
      <c r="G1878">
        <v>60</v>
      </c>
      <c r="H1878" s="24">
        <f t="shared" si="149"/>
        <v>15</v>
      </c>
      <c r="I1878" s="24">
        <f t="shared" si="146"/>
        <v>6</v>
      </c>
      <c r="J1878" s="24">
        <f t="shared" si="147"/>
        <v>80</v>
      </c>
      <c r="K1878" s="24" t="str">
        <f t="shared" si="150"/>
        <v>03</v>
      </c>
      <c r="L1878">
        <v>42</v>
      </c>
      <c r="M1878">
        <v>0</v>
      </c>
      <c r="N1878">
        <v>0</v>
      </c>
      <c r="O1878">
        <v>0</v>
      </c>
      <c r="P1878">
        <v>0</v>
      </c>
      <c r="Q1878" t="s">
        <v>18</v>
      </c>
      <c r="R1878">
        <v>22</v>
      </c>
      <c r="S1878">
        <v>12</v>
      </c>
      <c r="T1878">
        <v>2</v>
      </c>
      <c r="U1878">
        <v>0</v>
      </c>
      <c r="V1878">
        <v>0.20200000000000001</v>
      </c>
      <c r="W1878">
        <v>0.1394</v>
      </c>
      <c r="X1878">
        <v>24</v>
      </c>
      <c r="Y1878">
        <v>0</v>
      </c>
      <c r="Z1878" t="s">
        <v>133</v>
      </c>
      <c r="AB1878">
        <v>0</v>
      </c>
      <c r="AC1878">
        <v>2</v>
      </c>
      <c r="AD1878">
        <v>6</v>
      </c>
      <c r="AE1878">
        <v>1</v>
      </c>
      <c r="AF1878">
        <v>1</v>
      </c>
      <c r="AG1878">
        <v>0.5</v>
      </c>
      <c r="AH1878">
        <v>0</v>
      </c>
      <c r="BA1878">
        <v>2</v>
      </c>
      <c r="BB1878">
        <v>8</v>
      </c>
      <c r="BC1878">
        <v>60</v>
      </c>
      <c r="BD1878">
        <v>15</v>
      </c>
      <c r="BE1878">
        <v>1000</v>
      </c>
      <c r="BF1878">
        <v>9</v>
      </c>
      <c r="BG1878">
        <v>60</v>
      </c>
      <c r="BH1878">
        <v>12</v>
      </c>
      <c r="BI1878">
        <v>45</v>
      </c>
      <c r="BJ1878">
        <v>4</v>
      </c>
      <c r="BK1878">
        <v>2</v>
      </c>
      <c r="BL1878">
        <v>42</v>
      </c>
      <c r="BM1878">
        <v>0</v>
      </c>
      <c r="BN1878">
        <v>0</v>
      </c>
      <c r="BO1878">
        <v>0</v>
      </c>
      <c r="BP1878">
        <v>0</v>
      </c>
      <c r="BQ1878" t="s">
        <v>18</v>
      </c>
      <c r="BR1878">
        <v>22</v>
      </c>
      <c r="BS1878">
        <v>12</v>
      </c>
      <c r="BT1878">
        <v>2</v>
      </c>
      <c r="BU1878">
        <v>0</v>
      </c>
      <c r="BV1878">
        <v>0.20200000000000001</v>
      </c>
      <c r="BW1878">
        <v>0.1394</v>
      </c>
      <c r="BX1878">
        <v>24</v>
      </c>
      <c r="BY1878">
        <v>0</v>
      </c>
      <c r="BZ1878" t="s">
        <v>133</v>
      </c>
      <c r="CB1878">
        <v>0</v>
      </c>
      <c r="CC1878">
        <v>2</v>
      </c>
      <c r="CD1878">
        <v>6</v>
      </c>
      <c r="CE1878">
        <v>1</v>
      </c>
      <c r="CF1878">
        <v>1</v>
      </c>
      <c r="CG1878">
        <v>0.5</v>
      </c>
      <c r="CH1878">
        <v>0</v>
      </c>
    </row>
    <row r="1879" spans="1:86">
      <c r="A1879">
        <v>3</v>
      </c>
      <c r="B1879">
        <v>7</v>
      </c>
      <c r="C1879">
        <v>40</v>
      </c>
      <c r="D1879">
        <v>10</v>
      </c>
      <c r="E1879">
        <v>0</v>
      </c>
      <c r="F1879" s="24">
        <f t="shared" si="148"/>
        <v>60</v>
      </c>
      <c r="G1879">
        <v>55</v>
      </c>
      <c r="H1879" s="24">
        <f t="shared" si="149"/>
        <v>15</v>
      </c>
      <c r="I1879" s="24">
        <f t="shared" si="146"/>
        <v>6</v>
      </c>
      <c r="J1879" s="24">
        <f t="shared" si="147"/>
        <v>80</v>
      </c>
      <c r="K1879" s="24" t="str">
        <f t="shared" si="150"/>
        <v>03</v>
      </c>
      <c r="L1879">
        <v>42</v>
      </c>
      <c r="M1879">
        <v>0</v>
      </c>
      <c r="N1879">
        <v>0</v>
      </c>
      <c r="O1879">
        <v>0</v>
      </c>
      <c r="P1879">
        <v>0</v>
      </c>
      <c r="Q1879" t="s">
        <v>18</v>
      </c>
      <c r="R1879">
        <v>22</v>
      </c>
      <c r="S1879">
        <v>12</v>
      </c>
      <c r="T1879">
        <v>2</v>
      </c>
      <c r="U1879">
        <v>0</v>
      </c>
      <c r="V1879">
        <v>0.14599999999999999</v>
      </c>
      <c r="W1879">
        <v>0.1007</v>
      </c>
      <c r="X1879">
        <v>24</v>
      </c>
      <c r="Y1879">
        <v>0</v>
      </c>
      <c r="Z1879" t="s">
        <v>133</v>
      </c>
      <c r="AB1879">
        <v>0</v>
      </c>
      <c r="AC1879">
        <v>2</v>
      </c>
      <c r="AD1879">
        <v>6</v>
      </c>
      <c r="AE1879">
        <v>1</v>
      </c>
      <c r="AF1879">
        <v>1</v>
      </c>
      <c r="AG1879">
        <v>0.5</v>
      </c>
      <c r="AH1879">
        <v>0</v>
      </c>
      <c r="BA1879">
        <v>3</v>
      </c>
      <c r="BB1879">
        <v>7</v>
      </c>
      <c r="BC1879">
        <v>40</v>
      </c>
      <c r="BD1879">
        <v>10</v>
      </c>
      <c r="BE1879">
        <v>0</v>
      </c>
      <c r="BF1879">
        <v>6</v>
      </c>
      <c r="BG1879">
        <v>55</v>
      </c>
      <c r="BH1879">
        <v>12</v>
      </c>
      <c r="BI1879">
        <v>45</v>
      </c>
      <c r="BJ1879">
        <v>4</v>
      </c>
      <c r="BK1879">
        <v>2</v>
      </c>
      <c r="BL1879">
        <v>42</v>
      </c>
      <c r="BM1879">
        <v>0</v>
      </c>
      <c r="BN1879">
        <v>0</v>
      </c>
      <c r="BO1879">
        <v>0</v>
      </c>
      <c r="BP1879">
        <v>0</v>
      </c>
      <c r="BQ1879" t="s">
        <v>18</v>
      </c>
      <c r="BR1879">
        <v>22</v>
      </c>
      <c r="BS1879">
        <v>12</v>
      </c>
      <c r="BT1879">
        <v>2</v>
      </c>
      <c r="BU1879">
        <v>0</v>
      </c>
      <c r="BV1879">
        <v>0.14599999999999999</v>
      </c>
      <c r="BW1879">
        <v>0.1007</v>
      </c>
      <c r="BX1879">
        <v>24</v>
      </c>
      <c r="BY1879">
        <v>0</v>
      </c>
      <c r="BZ1879" t="s">
        <v>133</v>
      </c>
      <c r="CB1879">
        <v>0</v>
      </c>
      <c r="CC1879">
        <v>2</v>
      </c>
      <c r="CD1879">
        <v>6</v>
      </c>
      <c r="CE1879">
        <v>1</v>
      </c>
      <c r="CF1879">
        <v>1</v>
      </c>
      <c r="CG1879">
        <v>0.5</v>
      </c>
      <c r="CH1879">
        <v>0</v>
      </c>
    </row>
    <row r="1880" spans="1:86">
      <c r="A1880">
        <v>4</v>
      </c>
      <c r="B1880">
        <v>6</v>
      </c>
      <c r="C1880">
        <v>20</v>
      </c>
      <c r="D1880">
        <v>30</v>
      </c>
      <c r="E1880">
        <v>0</v>
      </c>
      <c r="F1880" s="24">
        <f t="shared" si="148"/>
        <v>30</v>
      </c>
      <c r="G1880">
        <v>60</v>
      </c>
      <c r="H1880" s="24">
        <f t="shared" si="149"/>
        <v>15</v>
      </c>
      <c r="I1880" s="24">
        <f t="shared" si="146"/>
        <v>6</v>
      </c>
      <c r="J1880" s="24">
        <f t="shared" si="147"/>
        <v>80</v>
      </c>
      <c r="K1880" s="24" t="str">
        <f t="shared" si="150"/>
        <v>03</v>
      </c>
      <c r="L1880">
        <v>42</v>
      </c>
      <c r="M1880">
        <v>0</v>
      </c>
      <c r="N1880">
        <v>0</v>
      </c>
      <c r="O1880">
        <v>0</v>
      </c>
      <c r="P1880">
        <v>0</v>
      </c>
      <c r="Q1880" t="s">
        <v>18</v>
      </c>
      <c r="R1880">
        <v>22</v>
      </c>
      <c r="S1880">
        <v>12</v>
      </c>
      <c r="T1880">
        <v>2</v>
      </c>
      <c r="U1880">
        <v>0</v>
      </c>
      <c r="V1880">
        <v>0.09</v>
      </c>
      <c r="W1880">
        <v>6.5699999999999995E-2</v>
      </c>
      <c r="X1880">
        <v>24</v>
      </c>
      <c r="Y1880">
        <v>0</v>
      </c>
      <c r="Z1880" t="s">
        <v>133</v>
      </c>
      <c r="AB1880">
        <v>4.5</v>
      </c>
      <c r="AC1880">
        <v>2</v>
      </c>
      <c r="AD1880">
        <v>6</v>
      </c>
      <c r="AE1880">
        <v>1</v>
      </c>
      <c r="AF1880">
        <v>1</v>
      </c>
      <c r="AG1880">
        <v>0.5</v>
      </c>
      <c r="AH1880">
        <v>0</v>
      </c>
      <c r="BA1880">
        <v>4</v>
      </c>
      <c r="BB1880">
        <v>6</v>
      </c>
      <c r="BC1880">
        <v>20</v>
      </c>
      <c r="BD1880">
        <v>30</v>
      </c>
      <c r="BE1880">
        <v>0</v>
      </c>
      <c r="BF1880">
        <v>3</v>
      </c>
      <c r="BG1880">
        <v>60</v>
      </c>
      <c r="BH1880">
        <v>12</v>
      </c>
      <c r="BI1880">
        <v>45</v>
      </c>
      <c r="BJ1880">
        <v>4</v>
      </c>
      <c r="BK1880">
        <v>2</v>
      </c>
      <c r="BL1880">
        <v>42</v>
      </c>
      <c r="BM1880">
        <v>0</v>
      </c>
      <c r="BN1880">
        <v>0</v>
      </c>
      <c r="BO1880">
        <v>0</v>
      </c>
      <c r="BP1880">
        <v>0</v>
      </c>
      <c r="BQ1880" t="s">
        <v>18</v>
      </c>
      <c r="BR1880">
        <v>22</v>
      </c>
      <c r="BS1880">
        <v>12</v>
      </c>
      <c r="BT1880">
        <v>2</v>
      </c>
      <c r="BU1880">
        <v>0</v>
      </c>
      <c r="BV1880">
        <v>0.09</v>
      </c>
      <c r="BW1880">
        <v>6.5699999999999995E-2</v>
      </c>
      <c r="BX1880">
        <v>24</v>
      </c>
      <c r="BY1880">
        <v>0</v>
      </c>
      <c r="BZ1880" t="s">
        <v>133</v>
      </c>
      <c r="CB1880">
        <v>4.5</v>
      </c>
      <c r="CC1880">
        <v>2</v>
      </c>
      <c r="CD1880">
        <v>6</v>
      </c>
      <c r="CE1880">
        <v>1</v>
      </c>
      <c r="CF1880">
        <v>1</v>
      </c>
      <c r="CG1880">
        <v>0.5</v>
      </c>
      <c r="CH1880">
        <v>0</v>
      </c>
    </row>
    <row r="1881" spans="1:86">
      <c r="A1881">
        <v>5</v>
      </c>
      <c r="B1881">
        <v>5</v>
      </c>
      <c r="C1881">
        <v>14</v>
      </c>
      <c r="D1881">
        <v>25</v>
      </c>
      <c r="E1881">
        <v>0</v>
      </c>
      <c r="F1881" s="24">
        <f t="shared" si="148"/>
        <v>20</v>
      </c>
      <c r="G1881">
        <v>60</v>
      </c>
      <c r="H1881" s="24">
        <f t="shared" si="149"/>
        <v>15</v>
      </c>
      <c r="I1881" s="24">
        <f t="shared" si="146"/>
        <v>6</v>
      </c>
      <c r="J1881" s="24">
        <f t="shared" si="147"/>
        <v>75</v>
      </c>
      <c r="K1881" s="24" t="str">
        <f t="shared" si="150"/>
        <v>00</v>
      </c>
      <c r="L1881">
        <v>42</v>
      </c>
      <c r="M1881">
        <v>0</v>
      </c>
      <c r="N1881">
        <v>0</v>
      </c>
      <c r="O1881">
        <v>10</v>
      </c>
      <c r="P1881">
        <v>0</v>
      </c>
      <c r="Q1881" t="s">
        <v>18</v>
      </c>
      <c r="R1881">
        <v>22</v>
      </c>
      <c r="S1881">
        <v>12</v>
      </c>
      <c r="T1881">
        <v>2</v>
      </c>
      <c r="U1881">
        <v>0</v>
      </c>
      <c r="V1881">
        <v>4.4999999999999998E-2</v>
      </c>
      <c r="W1881">
        <v>4.1000000000000002E-2</v>
      </c>
      <c r="X1881">
        <v>24</v>
      </c>
      <c r="Y1881">
        <v>0</v>
      </c>
      <c r="Z1881" t="s">
        <v>133</v>
      </c>
      <c r="AB1881">
        <v>2.8</v>
      </c>
      <c r="AC1881">
        <v>2</v>
      </c>
      <c r="AD1881">
        <v>6</v>
      </c>
      <c r="AE1881">
        <v>1</v>
      </c>
      <c r="AF1881">
        <v>1</v>
      </c>
      <c r="AG1881">
        <v>0.5</v>
      </c>
      <c r="AH1881">
        <v>0</v>
      </c>
      <c r="BA1881">
        <v>5</v>
      </c>
      <c r="BB1881">
        <v>5</v>
      </c>
      <c r="BC1881">
        <v>14</v>
      </c>
      <c r="BD1881">
        <v>25</v>
      </c>
      <c r="BE1881">
        <v>0</v>
      </c>
      <c r="BF1881">
        <v>2</v>
      </c>
      <c r="BG1881">
        <v>60</v>
      </c>
      <c r="BH1881">
        <v>15</v>
      </c>
      <c r="BI1881">
        <v>45</v>
      </c>
      <c r="BJ1881">
        <v>3</v>
      </c>
      <c r="BK1881">
        <v>2</v>
      </c>
      <c r="BL1881">
        <v>42</v>
      </c>
      <c r="BM1881">
        <v>0</v>
      </c>
      <c r="BN1881">
        <v>0</v>
      </c>
      <c r="BO1881">
        <v>10</v>
      </c>
      <c r="BP1881">
        <v>0</v>
      </c>
      <c r="BQ1881" t="s">
        <v>18</v>
      </c>
      <c r="BR1881">
        <v>22</v>
      </c>
      <c r="BS1881">
        <v>12</v>
      </c>
      <c r="BT1881">
        <v>2</v>
      </c>
      <c r="BU1881">
        <v>0</v>
      </c>
      <c r="BV1881">
        <v>4.4999999999999998E-2</v>
      </c>
      <c r="BW1881">
        <v>4.1000000000000002E-2</v>
      </c>
      <c r="BX1881">
        <v>24</v>
      </c>
      <c r="BY1881">
        <v>0</v>
      </c>
      <c r="BZ1881" t="s">
        <v>133</v>
      </c>
      <c r="CB1881">
        <v>2.8</v>
      </c>
      <c r="CC1881">
        <v>2</v>
      </c>
      <c r="CD1881">
        <v>6</v>
      </c>
      <c r="CE1881">
        <v>1</v>
      </c>
      <c r="CF1881">
        <v>1</v>
      </c>
      <c r="CG1881">
        <v>0.5</v>
      </c>
      <c r="CH1881">
        <v>0</v>
      </c>
    </row>
    <row r="1882" spans="1:86">
      <c r="A1882">
        <v>6</v>
      </c>
      <c r="B1882">
        <v>4</v>
      </c>
      <c r="C1882">
        <v>8</v>
      </c>
      <c r="D1882">
        <v>20</v>
      </c>
      <c r="E1882">
        <v>0</v>
      </c>
      <c r="F1882" s="24">
        <f t="shared" si="148"/>
        <v>10</v>
      </c>
      <c r="G1882">
        <v>75</v>
      </c>
      <c r="H1882" s="24">
        <f t="shared" si="149"/>
        <v>12</v>
      </c>
      <c r="I1882" s="24">
        <f t="shared" si="146"/>
        <v>6</v>
      </c>
      <c r="J1882" s="24">
        <f t="shared" si="147"/>
        <v>50</v>
      </c>
      <c r="K1882" s="24" t="str">
        <f t="shared" si="150"/>
        <v>00</v>
      </c>
      <c r="L1882">
        <v>42</v>
      </c>
      <c r="M1882">
        <v>0</v>
      </c>
      <c r="N1882">
        <v>0</v>
      </c>
      <c r="O1882">
        <v>20</v>
      </c>
      <c r="P1882">
        <v>0</v>
      </c>
      <c r="Q1882" t="s">
        <v>18</v>
      </c>
      <c r="R1882">
        <v>22</v>
      </c>
      <c r="S1882">
        <v>0</v>
      </c>
      <c r="T1882">
        <v>2</v>
      </c>
      <c r="U1882">
        <v>0</v>
      </c>
      <c r="V1882">
        <v>3.1E-2</v>
      </c>
      <c r="W1882">
        <v>2.9100000000000001E-2</v>
      </c>
      <c r="X1882">
        <v>24</v>
      </c>
      <c r="Y1882">
        <v>0</v>
      </c>
      <c r="Z1882" t="s">
        <v>133</v>
      </c>
      <c r="AB1882">
        <v>1.6</v>
      </c>
      <c r="AC1882">
        <v>2</v>
      </c>
      <c r="AD1882">
        <v>6</v>
      </c>
      <c r="AE1882">
        <v>1</v>
      </c>
      <c r="AF1882">
        <v>1</v>
      </c>
      <c r="AG1882">
        <v>0.5</v>
      </c>
      <c r="AH1882">
        <v>0</v>
      </c>
      <c r="BA1882">
        <v>6</v>
      </c>
      <c r="BB1882">
        <v>4</v>
      </c>
      <c r="BC1882">
        <v>8</v>
      </c>
      <c r="BD1882">
        <v>20</v>
      </c>
      <c r="BE1882">
        <v>0</v>
      </c>
      <c r="BF1882">
        <v>1</v>
      </c>
      <c r="BG1882">
        <v>75</v>
      </c>
      <c r="BH1882">
        <v>18</v>
      </c>
      <c r="BI1882">
        <v>45</v>
      </c>
      <c r="BJ1882">
        <v>2</v>
      </c>
      <c r="BK1882">
        <v>2</v>
      </c>
      <c r="BL1882">
        <v>42</v>
      </c>
      <c r="BM1882">
        <v>0</v>
      </c>
      <c r="BN1882">
        <v>0</v>
      </c>
      <c r="BO1882">
        <v>20</v>
      </c>
      <c r="BP1882">
        <v>0</v>
      </c>
      <c r="BQ1882" t="s">
        <v>18</v>
      </c>
      <c r="BR1882">
        <v>22</v>
      </c>
      <c r="BS1882">
        <v>0</v>
      </c>
      <c r="BT1882">
        <v>2</v>
      </c>
      <c r="BU1882">
        <v>0</v>
      </c>
      <c r="BV1882">
        <v>3.1E-2</v>
      </c>
      <c r="BW1882">
        <v>2.9100000000000001E-2</v>
      </c>
      <c r="BX1882">
        <v>24</v>
      </c>
      <c r="BY1882">
        <v>0</v>
      </c>
      <c r="BZ1882" t="s">
        <v>133</v>
      </c>
      <c r="CB1882">
        <v>1.6</v>
      </c>
      <c r="CC1882">
        <v>2</v>
      </c>
      <c r="CD1882">
        <v>6</v>
      </c>
      <c r="CE1882">
        <v>1</v>
      </c>
      <c r="CF1882">
        <v>1</v>
      </c>
      <c r="CG1882">
        <v>0.5</v>
      </c>
      <c r="CH1882">
        <v>0</v>
      </c>
    </row>
    <row r="1883" spans="1:86">
      <c r="A1883">
        <v>7</v>
      </c>
      <c r="B1883">
        <v>3</v>
      </c>
      <c r="C1883">
        <v>1</v>
      </c>
      <c r="D1883">
        <v>16</v>
      </c>
      <c r="E1883">
        <v>0</v>
      </c>
      <c r="F1883" s="24">
        <f t="shared" si="148"/>
        <v>0</v>
      </c>
      <c r="G1883">
        <v>90</v>
      </c>
      <c r="H1883" s="24">
        <f t="shared" si="149"/>
        <v>7</v>
      </c>
      <c r="I1883" s="24">
        <f t="shared" si="146"/>
        <v>11</v>
      </c>
      <c r="J1883" s="24">
        <f t="shared" si="147"/>
        <v>25</v>
      </c>
      <c r="K1883" s="24" t="str">
        <f t="shared" si="150"/>
        <v>00</v>
      </c>
      <c r="L1883">
        <v>63</v>
      </c>
      <c r="M1883">
        <v>0</v>
      </c>
      <c r="N1883">
        <v>7</v>
      </c>
      <c r="O1883">
        <v>10</v>
      </c>
      <c r="P1883">
        <v>2</v>
      </c>
      <c r="Q1883" t="s">
        <v>19</v>
      </c>
      <c r="R1883">
        <v>22</v>
      </c>
      <c r="S1883">
        <v>0</v>
      </c>
      <c r="T1883">
        <v>2</v>
      </c>
      <c r="U1883">
        <v>0</v>
      </c>
      <c r="V1883">
        <v>1.9E-2</v>
      </c>
      <c r="W1883">
        <v>1.9E-2</v>
      </c>
      <c r="X1883">
        <v>24</v>
      </c>
      <c r="Y1883">
        <v>0</v>
      </c>
      <c r="Z1883" t="s">
        <v>133</v>
      </c>
      <c r="AB1883">
        <v>0.8</v>
      </c>
      <c r="AC1883">
        <v>2</v>
      </c>
      <c r="AD1883">
        <v>6</v>
      </c>
      <c r="AE1883">
        <v>1</v>
      </c>
      <c r="AF1883">
        <v>1</v>
      </c>
      <c r="AG1883">
        <v>0.5</v>
      </c>
      <c r="AH1883">
        <v>0</v>
      </c>
      <c r="BA1883">
        <v>7</v>
      </c>
      <c r="BB1883">
        <v>3</v>
      </c>
      <c r="BC1883">
        <v>1</v>
      </c>
      <c r="BD1883">
        <v>16</v>
      </c>
      <c r="BE1883">
        <v>0</v>
      </c>
      <c r="BF1883">
        <v>0</v>
      </c>
      <c r="BG1883">
        <v>90</v>
      </c>
      <c r="BH1883">
        <v>20</v>
      </c>
      <c r="BI1883">
        <v>90</v>
      </c>
      <c r="BJ1883">
        <v>1</v>
      </c>
      <c r="BK1883">
        <v>2</v>
      </c>
      <c r="BL1883">
        <v>63</v>
      </c>
      <c r="BM1883">
        <v>0</v>
      </c>
      <c r="BN1883">
        <v>7</v>
      </c>
      <c r="BO1883">
        <v>10</v>
      </c>
      <c r="BP1883">
        <v>2</v>
      </c>
      <c r="BQ1883" t="s">
        <v>19</v>
      </c>
      <c r="BR1883">
        <v>22</v>
      </c>
      <c r="BS1883">
        <v>0</v>
      </c>
      <c r="BT1883">
        <v>2</v>
      </c>
      <c r="BU1883">
        <v>0</v>
      </c>
      <c r="BV1883">
        <v>1.9E-2</v>
      </c>
      <c r="BW1883">
        <v>1.9E-2</v>
      </c>
      <c r="BX1883">
        <v>24</v>
      </c>
      <c r="BY1883">
        <v>0</v>
      </c>
      <c r="BZ1883" t="s">
        <v>133</v>
      </c>
      <c r="CB1883">
        <v>0.8</v>
      </c>
      <c r="CC1883">
        <v>2</v>
      </c>
      <c r="CD1883">
        <v>6</v>
      </c>
      <c r="CE1883">
        <v>1</v>
      </c>
      <c r="CF1883">
        <v>1</v>
      </c>
      <c r="CG1883">
        <v>0.5</v>
      </c>
      <c r="CH1883">
        <v>0</v>
      </c>
    </row>
    <row r="1884" spans="1:86">
      <c r="A1884">
        <v>8</v>
      </c>
      <c r="B1884">
        <v>2</v>
      </c>
      <c r="C1884">
        <v>1</v>
      </c>
      <c r="D1884">
        <v>16</v>
      </c>
      <c r="E1884">
        <v>0</v>
      </c>
      <c r="F1884" s="24">
        <f t="shared" si="148"/>
        <v>0</v>
      </c>
      <c r="G1884">
        <v>90</v>
      </c>
      <c r="H1884" s="24">
        <f t="shared" si="149"/>
        <v>7</v>
      </c>
      <c r="I1884" s="24">
        <f t="shared" si="146"/>
        <v>11</v>
      </c>
      <c r="J1884" s="24">
        <f t="shared" si="147"/>
        <v>25</v>
      </c>
      <c r="K1884" s="24" t="str">
        <f t="shared" si="150"/>
        <v>00</v>
      </c>
      <c r="L1884">
        <v>63</v>
      </c>
      <c r="M1884">
        <v>0</v>
      </c>
      <c r="N1884">
        <v>4</v>
      </c>
      <c r="O1884">
        <v>10</v>
      </c>
      <c r="P1884">
        <v>1</v>
      </c>
      <c r="Q1884" t="s">
        <v>19</v>
      </c>
      <c r="R1884">
        <v>22</v>
      </c>
      <c r="S1884">
        <v>0</v>
      </c>
      <c r="T1884">
        <v>2</v>
      </c>
      <c r="U1884">
        <v>0</v>
      </c>
      <c r="V1884">
        <v>8.9999999999999993E-3</v>
      </c>
      <c r="W1884">
        <v>8.9999999999999993E-3</v>
      </c>
      <c r="X1884">
        <v>24</v>
      </c>
      <c r="Y1884">
        <v>0</v>
      </c>
      <c r="Z1884" t="s">
        <v>133</v>
      </c>
      <c r="AB1884">
        <v>0.63</v>
      </c>
      <c r="AC1884">
        <v>2</v>
      </c>
      <c r="AD1884">
        <v>6</v>
      </c>
      <c r="AE1884">
        <v>1</v>
      </c>
      <c r="AF1884">
        <v>1</v>
      </c>
      <c r="AG1884">
        <v>0.5</v>
      </c>
      <c r="AH1884">
        <v>0</v>
      </c>
      <c r="BA1884">
        <v>8</v>
      </c>
      <c r="BB1884">
        <v>2</v>
      </c>
      <c r="BC1884">
        <v>1</v>
      </c>
      <c r="BD1884">
        <v>16</v>
      </c>
      <c r="BE1884">
        <v>0</v>
      </c>
      <c r="BF1884">
        <v>0</v>
      </c>
      <c r="BG1884">
        <v>90</v>
      </c>
      <c r="BH1884">
        <v>20</v>
      </c>
      <c r="BI1884">
        <v>90</v>
      </c>
      <c r="BJ1884">
        <v>1</v>
      </c>
      <c r="BK1884">
        <v>2</v>
      </c>
      <c r="BL1884">
        <v>63</v>
      </c>
      <c r="BM1884">
        <v>0</v>
      </c>
      <c r="BN1884">
        <v>4</v>
      </c>
      <c r="BO1884">
        <v>10</v>
      </c>
      <c r="BP1884">
        <v>1</v>
      </c>
      <c r="BQ1884" t="s">
        <v>19</v>
      </c>
      <c r="BR1884">
        <v>22</v>
      </c>
      <c r="BS1884">
        <v>0</v>
      </c>
      <c r="BT1884">
        <v>2</v>
      </c>
      <c r="BU1884">
        <v>0</v>
      </c>
      <c r="BV1884">
        <v>8.9999999999999993E-3</v>
      </c>
      <c r="BW1884">
        <v>8.9999999999999993E-3</v>
      </c>
      <c r="BX1884">
        <v>24</v>
      </c>
      <c r="BY1884">
        <v>0</v>
      </c>
      <c r="BZ1884" t="s">
        <v>133</v>
      </c>
      <c r="CB1884">
        <v>0.63</v>
      </c>
      <c r="CC1884">
        <v>2</v>
      </c>
      <c r="CD1884">
        <v>6</v>
      </c>
      <c r="CE1884">
        <v>1</v>
      </c>
      <c r="CF1884">
        <v>1</v>
      </c>
      <c r="CG1884">
        <v>0.5</v>
      </c>
      <c r="CH1884">
        <v>0</v>
      </c>
    </row>
    <row r="1885" spans="1:86">
      <c r="A1885">
        <v>9</v>
      </c>
      <c r="B1885">
        <v>1</v>
      </c>
      <c r="C1885">
        <v>1</v>
      </c>
      <c r="D1885">
        <v>16</v>
      </c>
      <c r="E1885">
        <v>0</v>
      </c>
      <c r="F1885" s="24">
        <f t="shared" si="148"/>
        <v>0</v>
      </c>
      <c r="G1885">
        <v>90</v>
      </c>
      <c r="H1885" s="24">
        <f t="shared" si="149"/>
        <v>7</v>
      </c>
      <c r="I1885" s="24">
        <f t="shared" si="146"/>
        <v>11</v>
      </c>
      <c r="J1885" s="24">
        <f t="shared" si="147"/>
        <v>25</v>
      </c>
      <c r="K1885" s="24" t="str">
        <f t="shared" si="150"/>
        <v>00</v>
      </c>
      <c r="L1885">
        <v>63</v>
      </c>
      <c r="M1885">
        <v>0</v>
      </c>
      <c r="N1885">
        <v>1</v>
      </c>
      <c r="O1885">
        <v>10</v>
      </c>
      <c r="P1885">
        <v>0</v>
      </c>
      <c r="Q1885" t="s">
        <v>19</v>
      </c>
      <c r="R1885">
        <v>22</v>
      </c>
      <c r="S1885">
        <v>0</v>
      </c>
      <c r="T1885">
        <v>2</v>
      </c>
      <c r="U1885">
        <v>0</v>
      </c>
      <c r="V1885">
        <v>3.0000000000000001E-3</v>
      </c>
      <c r="W1885">
        <v>3.0000000000000001E-3</v>
      </c>
      <c r="X1885">
        <v>24</v>
      </c>
      <c r="Y1885">
        <v>0</v>
      </c>
      <c r="Z1885" t="s">
        <v>133</v>
      </c>
      <c r="AB1885">
        <v>0.5</v>
      </c>
      <c r="AC1885">
        <v>2</v>
      </c>
      <c r="AD1885">
        <v>6</v>
      </c>
      <c r="AE1885">
        <v>1</v>
      </c>
      <c r="AF1885">
        <v>1</v>
      </c>
      <c r="AG1885">
        <v>0.5</v>
      </c>
      <c r="AH1885">
        <v>0</v>
      </c>
      <c r="BA1885">
        <v>9</v>
      </c>
      <c r="BB1885">
        <v>1</v>
      </c>
      <c r="BC1885">
        <v>1</v>
      </c>
      <c r="BD1885">
        <v>16</v>
      </c>
      <c r="BE1885">
        <v>0</v>
      </c>
      <c r="BF1885">
        <v>0</v>
      </c>
      <c r="BG1885">
        <v>90</v>
      </c>
      <c r="BH1885">
        <v>20</v>
      </c>
      <c r="BI1885">
        <v>90</v>
      </c>
      <c r="BJ1885">
        <v>1</v>
      </c>
      <c r="BK1885">
        <v>2</v>
      </c>
      <c r="BL1885">
        <v>63</v>
      </c>
      <c r="BM1885">
        <v>0</v>
      </c>
      <c r="BN1885">
        <v>1</v>
      </c>
      <c r="BO1885">
        <v>10</v>
      </c>
      <c r="BP1885">
        <v>0</v>
      </c>
      <c r="BQ1885" t="s">
        <v>19</v>
      </c>
      <c r="BR1885">
        <v>22</v>
      </c>
      <c r="BS1885">
        <v>0</v>
      </c>
      <c r="BT1885">
        <v>2</v>
      </c>
      <c r="BU1885">
        <v>0</v>
      </c>
      <c r="BV1885">
        <v>3.0000000000000001E-3</v>
      </c>
      <c r="BW1885">
        <v>3.0000000000000001E-3</v>
      </c>
      <c r="BX1885">
        <v>24</v>
      </c>
      <c r="BY1885">
        <v>0</v>
      </c>
      <c r="BZ1885" t="s">
        <v>133</v>
      </c>
      <c r="CB1885">
        <v>0.5</v>
      </c>
      <c r="CC1885">
        <v>2</v>
      </c>
      <c r="CD1885">
        <v>6</v>
      </c>
      <c r="CE1885">
        <v>1</v>
      </c>
      <c r="CF1885">
        <v>1</v>
      </c>
      <c r="CG1885">
        <v>0.5</v>
      </c>
      <c r="CH1885">
        <v>0</v>
      </c>
    </row>
    <row r="1886" spans="1:86">
      <c r="F1886" s="24" t="str">
        <f t="shared" si="148"/>
        <v/>
      </c>
      <c r="H1886" s="24" t="str">
        <f t="shared" si="149"/>
        <v/>
      </c>
      <c r="I1886" s="24" t="str">
        <f t="shared" si="146"/>
        <v/>
      </c>
      <c r="J1886" s="24" t="str">
        <f t="shared" si="147"/>
        <v/>
      </c>
      <c r="K1886" s="24" t="str">
        <f t="shared" si="150"/>
        <v/>
      </c>
      <c r="AF1886">
        <v>1</v>
      </c>
      <c r="AH1886">
        <v>0</v>
      </c>
      <c r="CF1886">
        <v>1</v>
      </c>
      <c r="CH1886">
        <v>0</v>
      </c>
    </row>
    <row r="1887" spans="1:86">
      <c r="A1887">
        <v>1</v>
      </c>
      <c r="B1887">
        <v>8</v>
      </c>
      <c r="C1887">
        <v>105</v>
      </c>
      <c r="D1887">
        <v>55</v>
      </c>
      <c r="E1887">
        <v>1000</v>
      </c>
      <c r="F1887" s="24">
        <f t="shared" si="148"/>
        <v>150</v>
      </c>
      <c r="G1887">
        <v>71</v>
      </c>
      <c r="H1887" s="24">
        <f t="shared" si="149"/>
        <v>15</v>
      </c>
      <c r="I1887" s="24">
        <f t="shared" si="146"/>
        <v>6</v>
      </c>
      <c r="J1887" s="24">
        <f t="shared" si="147"/>
        <v>80</v>
      </c>
      <c r="K1887" s="24" t="str">
        <f t="shared" si="150"/>
        <v>03</v>
      </c>
      <c r="L1887">
        <v>42</v>
      </c>
      <c r="M1887">
        <v>0</v>
      </c>
      <c r="N1887">
        <v>141</v>
      </c>
      <c r="O1887">
        <v>0</v>
      </c>
      <c r="P1887">
        <v>0</v>
      </c>
      <c r="Q1887" t="s">
        <v>18</v>
      </c>
      <c r="R1887">
        <v>22</v>
      </c>
      <c r="S1887">
        <v>15</v>
      </c>
      <c r="T1887">
        <v>2</v>
      </c>
      <c r="U1887">
        <v>0</v>
      </c>
      <c r="V1887">
        <v>0.27800000000000002</v>
      </c>
      <c r="W1887">
        <v>0.5</v>
      </c>
      <c r="X1887">
        <v>24</v>
      </c>
      <c r="Y1887">
        <v>0</v>
      </c>
      <c r="Z1887" t="s">
        <v>133</v>
      </c>
      <c r="AB1887">
        <v>0</v>
      </c>
      <c r="AC1887">
        <v>2</v>
      </c>
      <c r="AD1887">
        <v>6</v>
      </c>
      <c r="AE1887">
        <v>1</v>
      </c>
      <c r="AF1887">
        <v>1</v>
      </c>
      <c r="AG1887">
        <v>0.63</v>
      </c>
      <c r="AH1887">
        <v>0</v>
      </c>
      <c r="BA1887">
        <v>1</v>
      </c>
      <c r="BB1887">
        <v>8</v>
      </c>
      <c r="BC1887">
        <v>105</v>
      </c>
      <c r="BD1887">
        <v>55</v>
      </c>
      <c r="BE1887">
        <v>1000</v>
      </c>
      <c r="BF1887">
        <v>15</v>
      </c>
      <c r="BG1887">
        <v>71</v>
      </c>
      <c r="BH1887">
        <v>11</v>
      </c>
      <c r="BI1887">
        <v>45</v>
      </c>
      <c r="BJ1887">
        <v>5</v>
      </c>
      <c r="BK1887">
        <v>2</v>
      </c>
      <c r="BL1887">
        <v>42</v>
      </c>
      <c r="BM1887">
        <v>0</v>
      </c>
      <c r="BN1887">
        <v>141</v>
      </c>
      <c r="BO1887">
        <v>0</v>
      </c>
      <c r="BP1887">
        <v>0</v>
      </c>
      <c r="BQ1887" t="s">
        <v>18</v>
      </c>
      <c r="BR1887">
        <v>22</v>
      </c>
      <c r="BS1887">
        <v>15</v>
      </c>
      <c r="BT1887">
        <v>2</v>
      </c>
      <c r="BU1887">
        <v>0</v>
      </c>
      <c r="BV1887">
        <v>0.27800000000000002</v>
      </c>
      <c r="BW1887">
        <v>0.5</v>
      </c>
      <c r="BX1887">
        <v>24</v>
      </c>
      <c r="BY1887">
        <v>0</v>
      </c>
      <c r="BZ1887" t="s">
        <v>133</v>
      </c>
      <c r="CB1887">
        <v>0</v>
      </c>
      <c r="CC1887">
        <v>2</v>
      </c>
      <c r="CD1887">
        <v>6</v>
      </c>
      <c r="CE1887">
        <v>1</v>
      </c>
      <c r="CF1887">
        <v>1</v>
      </c>
      <c r="CG1887">
        <v>0.63</v>
      </c>
      <c r="CH1887">
        <v>0</v>
      </c>
    </row>
    <row r="1888" spans="1:86">
      <c r="A1888">
        <v>2</v>
      </c>
      <c r="B1888">
        <v>7</v>
      </c>
      <c r="C1888">
        <v>60</v>
      </c>
      <c r="D1888">
        <v>15</v>
      </c>
      <c r="E1888">
        <v>1000</v>
      </c>
      <c r="F1888" s="24">
        <f t="shared" si="148"/>
        <v>90</v>
      </c>
      <c r="G1888">
        <v>60</v>
      </c>
      <c r="H1888" s="24">
        <f t="shared" si="149"/>
        <v>15</v>
      </c>
      <c r="I1888" s="24">
        <f t="shared" si="146"/>
        <v>6</v>
      </c>
      <c r="J1888" s="24">
        <f t="shared" si="147"/>
        <v>80</v>
      </c>
      <c r="K1888" s="24" t="str">
        <f t="shared" si="150"/>
        <v>03</v>
      </c>
      <c r="L1888">
        <v>42</v>
      </c>
      <c r="M1888">
        <v>0</v>
      </c>
      <c r="N1888">
        <v>0</v>
      </c>
      <c r="O1888">
        <v>0</v>
      </c>
      <c r="P1888">
        <v>0</v>
      </c>
      <c r="Q1888" t="s">
        <v>18</v>
      </c>
      <c r="R1888">
        <v>22</v>
      </c>
      <c r="S1888">
        <v>12</v>
      </c>
      <c r="T1888">
        <v>2</v>
      </c>
      <c r="U1888">
        <v>0</v>
      </c>
      <c r="V1888">
        <v>0.2</v>
      </c>
      <c r="W1888">
        <v>0.13800000000000001</v>
      </c>
      <c r="X1888">
        <v>24</v>
      </c>
      <c r="Y1888">
        <v>0</v>
      </c>
      <c r="Z1888" t="s">
        <v>133</v>
      </c>
      <c r="AB1888">
        <v>0</v>
      </c>
      <c r="AC1888">
        <v>2</v>
      </c>
      <c r="AD1888">
        <v>6</v>
      </c>
      <c r="AE1888">
        <v>1</v>
      </c>
      <c r="AF1888">
        <v>1</v>
      </c>
      <c r="AG1888">
        <v>0.63</v>
      </c>
      <c r="AH1888">
        <v>0</v>
      </c>
      <c r="BA1888">
        <v>2</v>
      </c>
      <c r="BB1888">
        <v>7</v>
      </c>
      <c r="BC1888">
        <v>60</v>
      </c>
      <c r="BD1888">
        <v>15</v>
      </c>
      <c r="BE1888">
        <v>1000</v>
      </c>
      <c r="BF1888">
        <v>9</v>
      </c>
      <c r="BG1888">
        <v>60</v>
      </c>
      <c r="BH1888">
        <v>12</v>
      </c>
      <c r="BI1888">
        <v>45</v>
      </c>
      <c r="BJ1888">
        <v>4</v>
      </c>
      <c r="BK1888">
        <v>2</v>
      </c>
      <c r="BL1888">
        <v>42</v>
      </c>
      <c r="BM1888">
        <v>0</v>
      </c>
      <c r="BN1888">
        <v>0</v>
      </c>
      <c r="BO1888">
        <v>0</v>
      </c>
      <c r="BP1888">
        <v>0</v>
      </c>
      <c r="BQ1888" t="s">
        <v>18</v>
      </c>
      <c r="BR1888">
        <v>22</v>
      </c>
      <c r="BS1888">
        <v>12</v>
      </c>
      <c r="BT1888">
        <v>2</v>
      </c>
      <c r="BU1888">
        <v>0</v>
      </c>
      <c r="BV1888">
        <v>0.2</v>
      </c>
      <c r="BW1888">
        <v>0.13800000000000001</v>
      </c>
      <c r="BX1888">
        <v>24</v>
      </c>
      <c r="BY1888">
        <v>0</v>
      </c>
      <c r="BZ1888" t="s">
        <v>133</v>
      </c>
      <c r="CB1888">
        <v>0</v>
      </c>
      <c r="CC1888">
        <v>2</v>
      </c>
      <c r="CD1888">
        <v>6</v>
      </c>
      <c r="CE1888">
        <v>1</v>
      </c>
      <c r="CF1888">
        <v>1</v>
      </c>
      <c r="CG1888">
        <v>0.63</v>
      </c>
      <c r="CH1888">
        <v>0</v>
      </c>
    </row>
    <row r="1889" spans="1:86">
      <c r="A1889">
        <v>3</v>
      </c>
      <c r="B1889">
        <v>6</v>
      </c>
      <c r="C1889">
        <v>40</v>
      </c>
      <c r="D1889">
        <v>10</v>
      </c>
      <c r="E1889">
        <v>0</v>
      </c>
      <c r="F1889" s="24">
        <f t="shared" si="148"/>
        <v>60</v>
      </c>
      <c r="G1889">
        <v>55</v>
      </c>
      <c r="H1889" s="24">
        <f t="shared" si="149"/>
        <v>15</v>
      </c>
      <c r="I1889" s="24">
        <f t="shared" si="146"/>
        <v>6</v>
      </c>
      <c r="J1889" s="24">
        <f t="shared" si="147"/>
        <v>80</v>
      </c>
      <c r="K1889" s="24" t="str">
        <f t="shared" si="150"/>
        <v>03</v>
      </c>
      <c r="L1889">
        <v>42</v>
      </c>
      <c r="M1889">
        <v>0</v>
      </c>
      <c r="N1889">
        <v>0</v>
      </c>
      <c r="O1889">
        <v>0</v>
      </c>
      <c r="P1889">
        <v>0</v>
      </c>
      <c r="Q1889" t="s">
        <v>18</v>
      </c>
      <c r="R1889">
        <v>22</v>
      </c>
      <c r="S1889">
        <v>12</v>
      </c>
      <c r="T1889">
        <v>2</v>
      </c>
      <c r="U1889">
        <v>0</v>
      </c>
      <c r="V1889">
        <v>0.14399999999999999</v>
      </c>
      <c r="W1889">
        <v>9.9400000000000002E-2</v>
      </c>
      <c r="X1889">
        <v>24</v>
      </c>
      <c r="Y1889">
        <v>0</v>
      </c>
      <c r="Z1889" t="s">
        <v>133</v>
      </c>
      <c r="AB1889">
        <v>0</v>
      </c>
      <c r="AC1889">
        <v>2</v>
      </c>
      <c r="AD1889">
        <v>6</v>
      </c>
      <c r="AE1889">
        <v>1</v>
      </c>
      <c r="AF1889">
        <v>1</v>
      </c>
      <c r="AG1889">
        <v>0.63</v>
      </c>
      <c r="AH1889">
        <v>0</v>
      </c>
      <c r="BA1889">
        <v>3</v>
      </c>
      <c r="BB1889">
        <v>6</v>
      </c>
      <c r="BC1889">
        <v>40</v>
      </c>
      <c r="BD1889">
        <v>10</v>
      </c>
      <c r="BE1889">
        <v>0</v>
      </c>
      <c r="BF1889">
        <v>6</v>
      </c>
      <c r="BG1889">
        <v>55</v>
      </c>
      <c r="BH1889">
        <v>12</v>
      </c>
      <c r="BI1889">
        <v>45</v>
      </c>
      <c r="BJ1889">
        <v>4</v>
      </c>
      <c r="BK1889">
        <v>2</v>
      </c>
      <c r="BL1889">
        <v>42</v>
      </c>
      <c r="BM1889">
        <v>0</v>
      </c>
      <c r="BN1889">
        <v>0</v>
      </c>
      <c r="BO1889">
        <v>0</v>
      </c>
      <c r="BP1889">
        <v>0</v>
      </c>
      <c r="BQ1889" t="s">
        <v>18</v>
      </c>
      <c r="BR1889">
        <v>22</v>
      </c>
      <c r="BS1889">
        <v>12</v>
      </c>
      <c r="BT1889">
        <v>2</v>
      </c>
      <c r="BU1889">
        <v>0</v>
      </c>
      <c r="BV1889">
        <v>0.14399999999999999</v>
      </c>
      <c r="BW1889">
        <v>9.9400000000000002E-2</v>
      </c>
      <c r="BX1889">
        <v>24</v>
      </c>
      <c r="BY1889">
        <v>0</v>
      </c>
      <c r="BZ1889" t="s">
        <v>133</v>
      </c>
      <c r="CB1889">
        <v>0</v>
      </c>
      <c r="CC1889">
        <v>2</v>
      </c>
      <c r="CD1889">
        <v>6</v>
      </c>
      <c r="CE1889">
        <v>1</v>
      </c>
      <c r="CF1889">
        <v>1</v>
      </c>
      <c r="CG1889">
        <v>0.63</v>
      </c>
      <c r="CH1889">
        <v>0</v>
      </c>
    </row>
    <row r="1890" spans="1:86">
      <c r="A1890">
        <v>4</v>
      </c>
      <c r="B1890">
        <v>5</v>
      </c>
      <c r="C1890">
        <v>20</v>
      </c>
      <c r="D1890">
        <v>30</v>
      </c>
      <c r="E1890">
        <v>0</v>
      </c>
      <c r="F1890" s="24">
        <f t="shared" si="148"/>
        <v>30</v>
      </c>
      <c r="G1890">
        <v>60</v>
      </c>
      <c r="H1890" s="24">
        <f t="shared" si="149"/>
        <v>15</v>
      </c>
      <c r="I1890" s="24">
        <f t="shared" si="146"/>
        <v>6</v>
      </c>
      <c r="J1890" s="24">
        <f t="shared" si="147"/>
        <v>80</v>
      </c>
      <c r="K1890" s="24" t="str">
        <f t="shared" si="150"/>
        <v>03</v>
      </c>
      <c r="L1890">
        <v>42</v>
      </c>
      <c r="M1890">
        <v>0</v>
      </c>
      <c r="N1890">
        <v>0</v>
      </c>
      <c r="O1890">
        <v>0</v>
      </c>
      <c r="P1890">
        <v>0</v>
      </c>
      <c r="Q1890" t="s">
        <v>18</v>
      </c>
      <c r="R1890">
        <v>22</v>
      </c>
      <c r="S1890">
        <v>12</v>
      </c>
      <c r="T1890">
        <v>2</v>
      </c>
      <c r="U1890">
        <v>0</v>
      </c>
      <c r="V1890">
        <v>8.7999999999999995E-2</v>
      </c>
      <c r="W1890">
        <v>6.4199999999999993E-2</v>
      </c>
      <c r="X1890">
        <v>24</v>
      </c>
      <c r="Y1890">
        <v>0</v>
      </c>
      <c r="Z1890" t="s">
        <v>133</v>
      </c>
      <c r="AB1890">
        <v>4.5</v>
      </c>
      <c r="AC1890">
        <v>2</v>
      </c>
      <c r="AD1890">
        <v>6</v>
      </c>
      <c r="AE1890">
        <v>1</v>
      </c>
      <c r="AF1890">
        <v>1</v>
      </c>
      <c r="AG1890">
        <v>0.63</v>
      </c>
      <c r="AH1890">
        <v>0</v>
      </c>
      <c r="BA1890">
        <v>4</v>
      </c>
      <c r="BB1890">
        <v>5</v>
      </c>
      <c r="BC1890">
        <v>20</v>
      </c>
      <c r="BD1890">
        <v>30</v>
      </c>
      <c r="BE1890">
        <v>0</v>
      </c>
      <c r="BF1890">
        <v>3</v>
      </c>
      <c r="BG1890">
        <v>60</v>
      </c>
      <c r="BH1890">
        <v>12</v>
      </c>
      <c r="BI1890">
        <v>45</v>
      </c>
      <c r="BJ1890">
        <v>4</v>
      </c>
      <c r="BK1890">
        <v>2</v>
      </c>
      <c r="BL1890">
        <v>42</v>
      </c>
      <c r="BM1890">
        <v>0</v>
      </c>
      <c r="BN1890">
        <v>0</v>
      </c>
      <c r="BO1890">
        <v>0</v>
      </c>
      <c r="BP1890">
        <v>0</v>
      </c>
      <c r="BQ1890" t="s">
        <v>18</v>
      </c>
      <c r="BR1890">
        <v>22</v>
      </c>
      <c r="BS1890">
        <v>12</v>
      </c>
      <c r="BT1890">
        <v>2</v>
      </c>
      <c r="BU1890">
        <v>0</v>
      </c>
      <c r="BV1890">
        <v>8.7999999999999995E-2</v>
      </c>
      <c r="BW1890">
        <v>6.4199999999999993E-2</v>
      </c>
      <c r="BX1890">
        <v>24</v>
      </c>
      <c r="BY1890">
        <v>0</v>
      </c>
      <c r="BZ1890" t="s">
        <v>133</v>
      </c>
      <c r="CB1890">
        <v>4.5</v>
      </c>
      <c r="CC1890">
        <v>2</v>
      </c>
      <c r="CD1890">
        <v>6</v>
      </c>
      <c r="CE1890">
        <v>1</v>
      </c>
      <c r="CF1890">
        <v>1</v>
      </c>
      <c r="CG1890">
        <v>0.63</v>
      </c>
      <c r="CH1890">
        <v>0</v>
      </c>
    </row>
    <row r="1891" spans="1:86">
      <c r="A1891">
        <v>5</v>
      </c>
      <c r="B1891">
        <v>4</v>
      </c>
      <c r="C1891">
        <v>14</v>
      </c>
      <c r="D1891">
        <v>25</v>
      </c>
      <c r="E1891">
        <v>0</v>
      </c>
      <c r="F1891" s="24">
        <f t="shared" si="148"/>
        <v>20</v>
      </c>
      <c r="G1891">
        <v>60</v>
      </c>
      <c r="H1891" s="24">
        <f t="shared" si="149"/>
        <v>15</v>
      </c>
      <c r="I1891" s="24">
        <f t="shared" si="146"/>
        <v>6</v>
      </c>
      <c r="J1891" s="24">
        <f t="shared" si="147"/>
        <v>75</v>
      </c>
      <c r="K1891" s="24" t="str">
        <f t="shared" si="150"/>
        <v>00</v>
      </c>
      <c r="L1891">
        <v>42</v>
      </c>
      <c r="M1891">
        <v>0</v>
      </c>
      <c r="N1891">
        <v>0</v>
      </c>
      <c r="O1891">
        <v>10</v>
      </c>
      <c r="P1891">
        <v>0</v>
      </c>
      <c r="Q1891" t="s">
        <v>18</v>
      </c>
      <c r="R1891">
        <v>22</v>
      </c>
      <c r="S1891">
        <v>12</v>
      </c>
      <c r="T1891">
        <v>2</v>
      </c>
      <c r="U1891">
        <v>0</v>
      </c>
      <c r="V1891">
        <v>4.2999999999999997E-2</v>
      </c>
      <c r="W1891">
        <v>3.9100000000000003E-2</v>
      </c>
      <c r="X1891">
        <v>24</v>
      </c>
      <c r="Y1891">
        <v>0</v>
      </c>
      <c r="Z1891" t="s">
        <v>133</v>
      </c>
      <c r="AB1891">
        <v>2.8</v>
      </c>
      <c r="AC1891">
        <v>2</v>
      </c>
      <c r="AD1891">
        <v>6</v>
      </c>
      <c r="AE1891">
        <v>1</v>
      </c>
      <c r="AF1891">
        <v>1</v>
      </c>
      <c r="AG1891">
        <v>0.63</v>
      </c>
      <c r="AH1891">
        <v>0</v>
      </c>
      <c r="BA1891">
        <v>5</v>
      </c>
      <c r="BB1891">
        <v>4</v>
      </c>
      <c r="BC1891">
        <v>14</v>
      </c>
      <c r="BD1891">
        <v>25</v>
      </c>
      <c r="BE1891">
        <v>0</v>
      </c>
      <c r="BF1891">
        <v>2</v>
      </c>
      <c r="BG1891">
        <v>60</v>
      </c>
      <c r="BH1891">
        <v>15</v>
      </c>
      <c r="BI1891">
        <v>45</v>
      </c>
      <c r="BJ1891">
        <v>3</v>
      </c>
      <c r="BK1891">
        <v>2</v>
      </c>
      <c r="BL1891">
        <v>42</v>
      </c>
      <c r="BM1891">
        <v>0</v>
      </c>
      <c r="BN1891">
        <v>0</v>
      </c>
      <c r="BO1891">
        <v>10</v>
      </c>
      <c r="BP1891">
        <v>0</v>
      </c>
      <c r="BQ1891" t="s">
        <v>18</v>
      </c>
      <c r="BR1891">
        <v>22</v>
      </c>
      <c r="BS1891">
        <v>12</v>
      </c>
      <c r="BT1891">
        <v>2</v>
      </c>
      <c r="BU1891">
        <v>0</v>
      </c>
      <c r="BV1891">
        <v>4.2999999999999997E-2</v>
      </c>
      <c r="BW1891">
        <v>3.9100000000000003E-2</v>
      </c>
      <c r="BX1891">
        <v>24</v>
      </c>
      <c r="BY1891">
        <v>0</v>
      </c>
      <c r="BZ1891" t="s">
        <v>133</v>
      </c>
      <c r="CB1891">
        <v>2.8</v>
      </c>
      <c r="CC1891">
        <v>2</v>
      </c>
      <c r="CD1891">
        <v>6</v>
      </c>
      <c r="CE1891">
        <v>1</v>
      </c>
      <c r="CF1891">
        <v>1</v>
      </c>
      <c r="CG1891">
        <v>0.63</v>
      </c>
      <c r="CH1891">
        <v>0</v>
      </c>
    </row>
    <row r="1892" spans="1:86">
      <c r="A1892">
        <v>6</v>
      </c>
      <c r="B1892">
        <v>3</v>
      </c>
      <c r="C1892">
        <v>8</v>
      </c>
      <c r="D1892">
        <v>20</v>
      </c>
      <c r="E1892">
        <v>0</v>
      </c>
      <c r="F1892" s="24">
        <f t="shared" si="148"/>
        <v>10</v>
      </c>
      <c r="G1892">
        <v>75</v>
      </c>
      <c r="H1892" s="24">
        <f t="shared" si="149"/>
        <v>12</v>
      </c>
      <c r="I1892" s="24">
        <f t="shared" si="146"/>
        <v>6</v>
      </c>
      <c r="J1892" s="24">
        <f t="shared" si="147"/>
        <v>50</v>
      </c>
      <c r="K1892" s="24" t="str">
        <f t="shared" si="150"/>
        <v>00</v>
      </c>
      <c r="L1892">
        <v>42</v>
      </c>
      <c r="M1892">
        <v>0</v>
      </c>
      <c r="N1892">
        <v>0</v>
      </c>
      <c r="O1892">
        <v>20</v>
      </c>
      <c r="P1892">
        <v>0</v>
      </c>
      <c r="Q1892" t="s">
        <v>18</v>
      </c>
      <c r="R1892">
        <v>22</v>
      </c>
      <c r="S1892">
        <v>0</v>
      </c>
      <c r="T1892">
        <v>2</v>
      </c>
      <c r="U1892">
        <v>0</v>
      </c>
      <c r="V1892">
        <v>2.9000000000000001E-2</v>
      </c>
      <c r="W1892">
        <v>2.7300000000000001E-2</v>
      </c>
      <c r="X1892">
        <v>24</v>
      </c>
      <c r="Y1892">
        <v>0</v>
      </c>
      <c r="Z1892" t="s">
        <v>133</v>
      </c>
      <c r="AB1892">
        <v>1.6</v>
      </c>
      <c r="AC1892">
        <v>2</v>
      </c>
      <c r="AD1892">
        <v>6</v>
      </c>
      <c r="AE1892">
        <v>1</v>
      </c>
      <c r="AF1892">
        <v>1</v>
      </c>
      <c r="AG1892">
        <v>0.63</v>
      </c>
      <c r="AH1892">
        <v>0</v>
      </c>
      <c r="BA1892">
        <v>6</v>
      </c>
      <c r="BB1892">
        <v>3</v>
      </c>
      <c r="BC1892">
        <v>8</v>
      </c>
      <c r="BD1892">
        <v>20</v>
      </c>
      <c r="BE1892">
        <v>0</v>
      </c>
      <c r="BF1892">
        <v>1</v>
      </c>
      <c r="BG1892">
        <v>75</v>
      </c>
      <c r="BH1892">
        <v>18</v>
      </c>
      <c r="BI1892">
        <v>45</v>
      </c>
      <c r="BJ1892">
        <v>2</v>
      </c>
      <c r="BK1892">
        <v>2</v>
      </c>
      <c r="BL1892">
        <v>42</v>
      </c>
      <c r="BM1892">
        <v>0</v>
      </c>
      <c r="BN1892">
        <v>0</v>
      </c>
      <c r="BO1892">
        <v>20</v>
      </c>
      <c r="BP1892">
        <v>0</v>
      </c>
      <c r="BQ1892" t="s">
        <v>18</v>
      </c>
      <c r="BR1892">
        <v>22</v>
      </c>
      <c r="BS1892">
        <v>0</v>
      </c>
      <c r="BT1892">
        <v>2</v>
      </c>
      <c r="BU1892">
        <v>0</v>
      </c>
      <c r="BV1892">
        <v>2.9000000000000001E-2</v>
      </c>
      <c r="BW1892">
        <v>2.7300000000000001E-2</v>
      </c>
      <c r="BX1892">
        <v>24</v>
      </c>
      <c r="BY1892">
        <v>0</v>
      </c>
      <c r="BZ1892" t="s">
        <v>133</v>
      </c>
      <c r="CB1892">
        <v>1.6</v>
      </c>
      <c r="CC1892">
        <v>2</v>
      </c>
      <c r="CD1892">
        <v>6</v>
      </c>
      <c r="CE1892">
        <v>1</v>
      </c>
      <c r="CF1892">
        <v>1</v>
      </c>
      <c r="CG1892">
        <v>0.63</v>
      </c>
      <c r="CH1892">
        <v>0</v>
      </c>
    </row>
    <row r="1893" spans="1:86">
      <c r="A1893">
        <v>7</v>
      </c>
      <c r="B1893">
        <v>2</v>
      </c>
      <c r="C1893">
        <v>1</v>
      </c>
      <c r="D1893">
        <v>16</v>
      </c>
      <c r="E1893">
        <v>0</v>
      </c>
      <c r="F1893" s="24">
        <f t="shared" si="148"/>
        <v>0</v>
      </c>
      <c r="G1893">
        <v>90</v>
      </c>
      <c r="H1893" s="24">
        <f t="shared" si="149"/>
        <v>7</v>
      </c>
      <c r="I1893" s="24">
        <f t="shared" si="146"/>
        <v>11</v>
      </c>
      <c r="J1893" s="24">
        <f t="shared" si="147"/>
        <v>25</v>
      </c>
      <c r="K1893" s="24" t="str">
        <f t="shared" si="150"/>
        <v>00</v>
      </c>
      <c r="L1893">
        <v>63</v>
      </c>
      <c r="M1893">
        <v>0</v>
      </c>
      <c r="N1893">
        <v>7</v>
      </c>
      <c r="O1893">
        <v>10</v>
      </c>
      <c r="P1893">
        <v>2</v>
      </c>
      <c r="Q1893" t="s">
        <v>19</v>
      </c>
      <c r="R1893">
        <v>22</v>
      </c>
      <c r="S1893">
        <v>0</v>
      </c>
      <c r="T1893">
        <v>2</v>
      </c>
      <c r="U1893">
        <v>0</v>
      </c>
      <c r="V1893">
        <v>1.7000000000000001E-2</v>
      </c>
      <c r="W1893">
        <v>1.7000000000000001E-2</v>
      </c>
      <c r="X1893">
        <v>24</v>
      </c>
      <c r="Y1893">
        <v>0</v>
      </c>
      <c r="Z1893" t="s">
        <v>133</v>
      </c>
      <c r="AB1893">
        <v>0.8</v>
      </c>
      <c r="AC1893">
        <v>2</v>
      </c>
      <c r="AD1893">
        <v>6</v>
      </c>
      <c r="AE1893">
        <v>1</v>
      </c>
      <c r="AF1893">
        <v>1</v>
      </c>
      <c r="AG1893">
        <v>0.63</v>
      </c>
      <c r="AH1893">
        <v>0</v>
      </c>
      <c r="BA1893">
        <v>7</v>
      </c>
      <c r="BB1893">
        <v>2</v>
      </c>
      <c r="BC1893">
        <v>1</v>
      </c>
      <c r="BD1893">
        <v>16</v>
      </c>
      <c r="BE1893">
        <v>0</v>
      </c>
      <c r="BF1893">
        <v>0</v>
      </c>
      <c r="BG1893">
        <v>90</v>
      </c>
      <c r="BH1893">
        <v>20</v>
      </c>
      <c r="BI1893">
        <v>90</v>
      </c>
      <c r="BJ1893">
        <v>1</v>
      </c>
      <c r="BK1893">
        <v>2</v>
      </c>
      <c r="BL1893">
        <v>63</v>
      </c>
      <c r="BM1893">
        <v>0</v>
      </c>
      <c r="BN1893">
        <v>7</v>
      </c>
      <c r="BO1893">
        <v>10</v>
      </c>
      <c r="BP1893">
        <v>2</v>
      </c>
      <c r="BQ1893" t="s">
        <v>19</v>
      </c>
      <c r="BR1893">
        <v>22</v>
      </c>
      <c r="BS1893">
        <v>0</v>
      </c>
      <c r="BT1893">
        <v>2</v>
      </c>
      <c r="BU1893">
        <v>0</v>
      </c>
      <c r="BV1893">
        <v>1.7000000000000001E-2</v>
      </c>
      <c r="BW1893">
        <v>1.7000000000000001E-2</v>
      </c>
      <c r="BX1893">
        <v>24</v>
      </c>
      <c r="BY1893">
        <v>0</v>
      </c>
      <c r="BZ1893" t="s">
        <v>133</v>
      </c>
      <c r="CB1893">
        <v>0.8</v>
      </c>
      <c r="CC1893">
        <v>2</v>
      </c>
      <c r="CD1893">
        <v>6</v>
      </c>
      <c r="CE1893">
        <v>1</v>
      </c>
      <c r="CF1893">
        <v>1</v>
      </c>
      <c r="CG1893">
        <v>0.63</v>
      </c>
      <c r="CH1893">
        <v>0</v>
      </c>
    </row>
    <row r="1894" spans="1:86">
      <c r="A1894">
        <v>8</v>
      </c>
      <c r="B1894">
        <v>1</v>
      </c>
      <c r="C1894">
        <v>1</v>
      </c>
      <c r="D1894">
        <v>16</v>
      </c>
      <c r="E1894">
        <v>0</v>
      </c>
      <c r="F1894" s="24">
        <f t="shared" si="148"/>
        <v>0</v>
      </c>
      <c r="G1894">
        <v>90</v>
      </c>
      <c r="H1894" s="24">
        <f t="shared" si="149"/>
        <v>7</v>
      </c>
      <c r="I1894" s="24">
        <f t="shared" si="146"/>
        <v>11</v>
      </c>
      <c r="J1894" s="24">
        <f t="shared" si="147"/>
        <v>25</v>
      </c>
      <c r="K1894" s="24" t="str">
        <f t="shared" si="150"/>
        <v>00</v>
      </c>
      <c r="L1894">
        <v>63</v>
      </c>
      <c r="M1894">
        <v>0</v>
      </c>
      <c r="N1894">
        <v>4</v>
      </c>
      <c r="O1894">
        <v>10</v>
      </c>
      <c r="P1894">
        <v>1</v>
      </c>
      <c r="Q1894" t="s">
        <v>19</v>
      </c>
      <c r="R1894">
        <v>22</v>
      </c>
      <c r="S1894">
        <v>0</v>
      </c>
      <c r="T1894">
        <v>2</v>
      </c>
      <c r="U1894">
        <v>0</v>
      </c>
      <c r="V1894">
        <v>8.9999999999999993E-3</v>
      </c>
      <c r="W1894">
        <v>8.9999999999999993E-3</v>
      </c>
      <c r="X1894">
        <v>24</v>
      </c>
      <c r="Y1894">
        <v>0</v>
      </c>
      <c r="Z1894" t="s">
        <v>133</v>
      </c>
      <c r="AB1894">
        <v>0.63</v>
      </c>
      <c r="AC1894">
        <v>2</v>
      </c>
      <c r="AD1894">
        <v>6</v>
      </c>
      <c r="AE1894">
        <v>1</v>
      </c>
      <c r="AF1894">
        <v>1</v>
      </c>
      <c r="AG1894">
        <v>0.63</v>
      </c>
      <c r="AH1894">
        <v>0</v>
      </c>
      <c r="BA1894">
        <v>8</v>
      </c>
      <c r="BB1894">
        <v>1</v>
      </c>
      <c r="BC1894">
        <v>1</v>
      </c>
      <c r="BD1894">
        <v>16</v>
      </c>
      <c r="BE1894">
        <v>0</v>
      </c>
      <c r="BF1894">
        <v>0</v>
      </c>
      <c r="BG1894">
        <v>90</v>
      </c>
      <c r="BH1894">
        <v>20</v>
      </c>
      <c r="BI1894">
        <v>90</v>
      </c>
      <c r="BJ1894">
        <v>1</v>
      </c>
      <c r="BK1894">
        <v>2</v>
      </c>
      <c r="BL1894">
        <v>63</v>
      </c>
      <c r="BM1894">
        <v>0</v>
      </c>
      <c r="BN1894">
        <v>4</v>
      </c>
      <c r="BO1894">
        <v>10</v>
      </c>
      <c r="BP1894">
        <v>1</v>
      </c>
      <c r="BQ1894" t="s">
        <v>19</v>
      </c>
      <c r="BR1894">
        <v>22</v>
      </c>
      <c r="BS1894">
        <v>0</v>
      </c>
      <c r="BT1894">
        <v>2</v>
      </c>
      <c r="BU1894">
        <v>0</v>
      </c>
      <c r="BV1894">
        <v>8.9999999999999993E-3</v>
      </c>
      <c r="BW1894">
        <v>8.9999999999999993E-3</v>
      </c>
      <c r="BX1894">
        <v>24</v>
      </c>
      <c r="BY1894">
        <v>0</v>
      </c>
      <c r="BZ1894" t="s">
        <v>133</v>
      </c>
      <c r="CB1894">
        <v>0.63</v>
      </c>
      <c r="CC1894">
        <v>2</v>
      </c>
      <c r="CD1894">
        <v>6</v>
      </c>
      <c r="CE1894">
        <v>1</v>
      </c>
      <c r="CF1894">
        <v>1</v>
      </c>
      <c r="CG1894">
        <v>0.63</v>
      </c>
      <c r="CH1894">
        <v>0</v>
      </c>
    </row>
    <row r="1895" spans="1:86">
      <c r="F1895" s="24" t="str">
        <f t="shared" si="148"/>
        <v/>
      </c>
      <c r="H1895" s="24" t="str">
        <f t="shared" si="149"/>
        <v/>
      </c>
      <c r="I1895" s="24" t="str">
        <f t="shared" si="146"/>
        <v/>
      </c>
      <c r="J1895" s="24" t="str">
        <f t="shared" si="147"/>
        <v/>
      </c>
      <c r="K1895" s="24" t="str">
        <f t="shared" si="150"/>
        <v/>
      </c>
      <c r="AF1895">
        <v>1</v>
      </c>
      <c r="AH1895">
        <v>0</v>
      </c>
      <c r="CF1895">
        <v>1</v>
      </c>
      <c r="CH1895">
        <v>0</v>
      </c>
    </row>
    <row r="1896" spans="1:86">
      <c r="A1896" s="26">
        <v>1</v>
      </c>
      <c r="B1896">
        <v>7</v>
      </c>
      <c r="C1896">
        <v>105</v>
      </c>
      <c r="D1896">
        <v>55</v>
      </c>
      <c r="E1896">
        <v>1000</v>
      </c>
      <c r="F1896" s="24">
        <f t="shared" si="148"/>
        <v>150</v>
      </c>
      <c r="G1896">
        <v>71</v>
      </c>
      <c r="H1896" s="24">
        <f t="shared" si="149"/>
        <v>15</v>
      </c>
      <c r="I1896" s="24">
        <f t="shared" si="146"/>
        <v>6</v>
      </c>
      <c r="J1896" s="24">
        <f t="shared" si="147"/>
        <v>80</v>
      </c>
      <c r="K1896" s="24" t="str">
        <f t="shared" si="150"/>
        <v>03</v>
      </c>
      <c r="L1896">
        <v>42</v>
      </c>
      <c r="M1896">
        <v>0</v>
      </c>
      <c r="N1896">
        <v>141</v>
      </c>
      <c r="O1896">
        <v>0</v>
      </c>
      <c r="P1896">
        <v>0</v>
      </c>
      <c r="Q1896" t="s">
        <v>18</v>
      </c>
      <c r="R1896">
        <v>22</v>
      </c>
      <c r="S1896">
        <v>15</v>
      </c>
      <c r="T1896">
        <v>2</v>
      </c>
      <c r="U1896">
        <v>0</v>
      </c>
      <c r="V1896">
        <v>0.27600000000000002</v>
      </c>
      <c r="W1896">
        <v>0.5</v>
      </c>
      <c r="X1896">
        <v>24</v>
      </c>
      <c r="Y1896">
        <v>0</v>
      </c>
      <c r="Z1896" t="s">
        <v>133</v>
      </c>
      <c r="AB1896">
        <v>0</v>
      </c>
      <c r="AC1896">
        <v>2</v>
      </c>
      <c r="AD1896">
        <v>6</v>
      </c>
      <c r="AE1896">
        <v>1</v>
      </c>
      <c r="AF1896">
        <v>1</v>
      </c>
      <c r="AG1896">
        <v>0.8</v>
      </c>
      <c r="AH1896">
        <v>0</v>
      </c>
      <c r="BA1896" s="26">
        <v>1</v>
      </c>
      <c r="BB1896">
        <v>7</v>
      </c>
      <c r="BC1896">
        <v>105</v>
      </c>
      <c r="BD1896">
        <v>55</v>
      </c>
      <c r="BE1896">
        <v>1000</v>
      </c>
      <c r="BF1896">
        <v>15</v>
      </c>
      <c r="BG1896">
        <v>71</v>
      </c>
      <c r="BH1896">
        <v>11</v>
      </c>
      <c r="BI1896">
        <v>45</v>
      </c>
      <c r="BJ1896">
        <v>5</v>
      </c>
      <c r="BK1896">
        <v>2</v>
      </c>
      <c r="BL1896">
        <v>42</v>
      </c>
      <c r="BM1896">
        <v>0</v>
      </c>
      <c r="BN1896">
        <v>141</v>
      </c>
      <c r="BO1896">
        <v>0</v>
      </c>
      <c r="BP1896">
        <v>0</v>
      </c>
      <c r="BQ1896" t="s">
        <v>18</v>
      </c>
      <c r="BR1896">
        <v>22</v>
      </c>
      <c r="BS1896">
        <v>15</v>
      </c>
      <c r="BT1896">
        <v>2</v>
      </c>
      <c r="BU1896">
        <v>0</v>
      </c>
      <c r="BV1896">
        <v>0.27600000000000002</v>
      </c>
      <c r="BW1896">
        <v>0.5</v>
      </c>
      <c r="BX1896">
        <v>24</v>
      </c>
      <c r="BY1896">
        <v>0</v>
      </c>
      <c r="BZ1896" t="s">
        <v>133</v>
      </c>
      <c r="CB1896">
        <v>0</v>
      </c>
      <c r="CC1896">
        <v>2</v>
      </c>
      <c r="CD1896">
        <v>6</v>
      </c>
      <c r="CE1896">
        <v>1</v>
      </c>
      <c r="CF1896">
        <v>1</v>
      </c>
      <c r="CG1896">
        <v>0.8</v>
      </c>
      <c r="CH1896">
        <v>0</v>
      </c>
    </row>
    <row r="1897" spans="1:86">
      <c r="A1897">
        <v>2</v>
      </c>
      <c r="B1897">
        <v>6</v>
      </c>
      <c r="C1897">
        <v>60</v>
      </c>
      <c r="D1897">
        <v>15</v>
      </c>
      <c r="E1897">
        <v>1000</v>
      </c>
      <c r="F1897" s="24">
        <f t="shared" si="148"/>
        <v>90</v>
      </c>
      <c r="G1897">
        <v>60</v>
      </c>
      <c r="H1897" s="24">
        <f t="shared" si="149"/>
        <v>15</v>
      </c>
      <c r="I1897" s="24">
        <f t="shared" si="146"/>
        <v>6</v>
      </c>
      <c r="J1897" s="24">
        <f t="shared" si="147"/>
        <v>80</v>
      </c>
      <c r="K1897" s="24" t="str">
        <f t="shared" si="150"/>
        <v>03</v>
      </c>
      <c r="L1897">
        <v>42</v>
      </c>
      <c r="M1897">
        <v>0</v>
      </c>
      <c r="N1897">
        <v>0</v>
      </c>
      <c r="O1897">
        <v>0</v>
      </c>
      <c r="P1897">
        <v>0</v>
      </c>
      <c r="Q1897" t="s">
        <v>18</v>
      </c>
      <c r="R1897">
        <v>22</v>
      </c>
      <c r="S1897">
        <v>12</v>
      </c>
      <c r="T1897">
        <v>2</v>
      </c>
      <c r="U1897">
        <v>0</v>
      </c>
      <c r="V1897">
        <v>0.19800000000000001</v>
      </c>
      <c r="W1897">
        <v>0.1366</v>
      </c>
      <c r="X1897">
        <v>24</v>
      </c>
      <c r="Y1897">
        <v>0</v>
      </c>
      <c r="Z1897" t="s">
        <v>133</v>
      </c>
      <c r="AB1897">
        <v>0</v>
      </c>
      <c r="AC1897">
        <v>2</v>
      </c>
      <c r="AD1897">
        <v>6</v>
      </c>
      <c r="AE1897">
        <v>1</v>
      </c>
      <c r="AF1897">
        <v>1</v>
      </c>
      <c r="AG1897">
        <v>0.8</v>
      </c>
      <c r="AH1897">
        <v>0</v>
      </c>
      <c r="BA1897">
        <v>2</v>
      </c>
      <c r="BB1897">
        <v>6</v>
      </c>
      <c r="BC1897">
        <v>60</v>
      </c>
      <c r="BD1897">
        <v>15</v>
      </c>
      <c r="BE1897">
        <v>1000</v>
      </c>
      <c r="BF1897">
        <v>9</v>
      </c>
      <c r="BG1897">
        <v>60</v>
      </c>
      <c r="BH1897">
        <v>12</v>
      </c>
      <c r="BI1897">
        <v>45</v>
      </c>
      <c r="BJ1897">
        <v>4</v>
      </c>
      <c r="BK1897">
        <v>2</v>
      </c>
      <c r="BL1897">
        <v>42</v>
      </c>
      <c r="BM1897">
        <v>0</v>
      </c>
      <c r="BN1897">
        <v>0</v>
      </c>
      <c r="BO1897">
        <v>0</v>
      </c>
      <c r="BP1897">
        <v>0</v>
      </c>
      <c r="BQ1897" t="s">
        <v>18</v>
      </c>
      <c r="BR1897">
        <v>22</v>
      </c>
      <c r="BS1897">
        <v>12</v>
      </c>
      <c r="BT1897">
        <v>2</v>
      </c>
      <c r="BU1897">
        <v>0</v>
      </c>
      <c r="BV1897">
        <v>0.19800000000000001</v>
      </c>
      <c r="BW1897">
        <v>0.1366</v>
      </c>
      <c r="BX1897">
        <v>24</v>
      </c>
      <c r="BY1897">
        <v>0</v>
      </c>
      <c r="BZ1897" t="s">
        <v>133</v>
      </c>
      <c r="CB1897">
        <v>0</v>
      </c>
      <c r="CC1897">
        <v>2</v>
      </c>
      <c r="CD1897">
        <v>6</v>
      </c>
      <c r="CE1897">
        <v>1</v>
      </c>
      <c r="CF1897">
        <v>1</v>
      </c>
      <c r="CG1897">
        <v>0.8</v>
      </c>
      <c r="CH1897">
        <v>0</v>
      </c>
    </row>
    <row r="1898" spans="1:86">
      <c r="A1898">
        <v>3</v>
      </c>
      <c r="B1898">
        <v>5</v>
      </c>
      <c r="C1898">
        <v>40</v>
      </c>
      <c r="D1898">
        <v>10</v>
      </c>
      <c r="E1898">
        <v>0</v>
      </c>
      <c r="F1898" s="24">
        <f t="shared" si="148"/>
        <v>60</v>
      </c>
      <c r="G1898">
        <v>55</v>
      </c>
      <c r="H1898" s="24">
        <f t="shared" si="149"/>
        <v>15</v>
      </c>
      <c r="I1898" s="24">
        <f t="shared" si="146"/>
        <v>6</v>
      </c>
      <c r="J1898" s="24">
        <f t="shared" si="147"/>
        <v>80</v>
      </c>
      <c r="K1898" s="24" t="str">
        <f t="shared" si="150"/>
        <v>03</v>
      </c>
      <c r="L1898">
        <v>42</v>
      </c>
      <c r="M1898">
        <v>0</v>
      </c>
      <c r="N1898">
        <v>0</v>
      </c>
      <c r="O1898">
        <v>0</v>
      </c>
      <c r="P1898">
        <v>0</v>
      </c>
      <c r="Q1898" t="s">
        <v>18</v>
      </c>
      <c r="R1898">
        <v>22</v>
      </c>
      <c r="S1898">
        <v>12</v>
      </c>
      <c r="T1898">
        <v>2</v>
      </c>
      <c r="U1898">
        <v>0</v>
      </c>
      <c r="V1898">
        <v>0.14199999999999999</v>
      </c>
      <c r="W1898">
        <v>9.8000000000000004E-2</v>
      </c>
      <c r="X1898">
        <v>24</v>
      </c>
      <c r="Y1898">
        <v>0</v>
      </c>
      <c r="Z1898" t="s">
        <v>133</v>
      </c>
      <c r="AB1898">
        <v>0</v>
      </c>
      <c r="AC1898">
        <v>2</v>
      </c>
      <c r="AD1898">
        <v>6</v>
      </c>
      <c r="AE1898">
        <v>1</v>
      </c>
      <c r="AF1898">
        <v>1</v>
      </c>
      <c r="AG1898">
        <v>0.8</v>
      </c>
      <c r="AH1898">
        <v>0</v>
      </c>
      <c r="BA1898">
        <v>3</v>
      </c>
      <c r="BB1898">
        <v>5</v>
      </c>
      <c r="BC1898">
        <v>40</v>
      </c>
      <c r="BD1898">
        <v>10</v>
      </c>
      <c r="BE1898">
        <v>0</v>
      </c>
      <c r="BF1898">
        <v>6</v>
      </c>
      <c r="BG1898">
        <v>55</v>
      </c>
      <c r="BH1898">
        <v>12</v>
      </c>
      <c r="BI1898">
        <v>45</v>
      </c>
      <c r="BJ1898">
        <v>4</v>
      </c>
      <c r="BK1898">
        <v>2</v>
      </c>
      <c r="BL1898">
        <v>42</v>
      </c>
      <c r="BM1898">
        <v>0</v>
      </c>
      <c r="BN1898">
        <v>0</v>
      </c>
      <c r="BO1898">
        <v>0</v>
      </c>
      <c r="BP1898">
        <v>0</v>
      </c>
      <c r="BQ1898" t="s">
        <v>18</v>
      </c>
      <c r="BR1898">
        <v>22</v>
      </c>
      <c r="BS1898">
        <v>12</v>
      </c>
      <c r="BT1898">
        <v>2</v>
      </c>
      <c r="BU1898">
        <v>0</v>
      </c>
      <c r="BV1898">
        <v>0.14199999999999999</v>
      </c>
      <c r="BW1898">
        <v>9.8000000000000004E-2</v>
      </c>
      <c r="BX1898">
        <v>24</v>
      </c>
      <c r="BY1898">
        <v>0</v>
      </c>
      <c r="BZ1898" t="s">
        <v>133</v>
      </c>
      <c r="CB1898">
        <v>0</v>
      </c>
      <c r="CC1898">
        <v>2</v>
      </c>
      <c r="CD1898">
        <v>6</v>
      </c>
      <c r="CE1898">
        <v>1</v>
      </c>
      <c r="CF1898">
        <v>1</v>
      </c>
      <c r="CG1898">
        <v>0.8</v>
      </c>
      <c r="CH1898">
        <v>0</v>
      </c>
    </row>
    <row r="1899" spans="1:86">
      <c r="A1899">
        <v>4</v>
      </c>
      <c r="B1899">
        <v>4</v>
      </c>
      <c r="C1899">
        <v>20</v>
      </c>
      <c r="D1899">
        <v>30</v>
      </c>
      <c r="E1899">
        <v>0</v>
      </c>
      <c r="F1899" s="24">
        <f t="shared" si="148"/>
        <v>30</v>
      </c>
      <c r="G1899">
        <v>60</v>
      </c>
      <c r="H1899" s="24">
        <f t="shared" si="149"/>
        <v>15</v>
      </c>
      <c r="I1899" s="24">
        <f t="shared" si="146"/>
        <v>6</v>
      </c>
      <c r="J1899" s="24">
        <f t="shared" si="147"/>
        <v>80</v>
      </c>
      <c r="K1899" s="24" t="str">
        <f t="shared" si="150"/>
        <v>03</v>
      </c>
      <c r="L1899">
        <v>42</v>
      </c>
      <c r="M1899">
        <v>0</v>
      </c>
      <c r="N1899">
        <v>0</v>
      </c>
      <c r="O1899">
        <v>0</v>
      </c>
      <c r="P1899">
        <v>0</v>
      </c>
      <c r="Q1899" t="s">
        <v>18</v>
      </c>
      <c r="R1899">
        <v>22</v>
      </c>
      <c r="S1899">
        <v>12</v>
      </c>
      <c r="T1899">
        <v>2</v>
      </c>
      <c r="U1899">
        <v>0</v>
      </c>
      <c r="V1899">
        <v>8.5999999999999993E-2</v>
      </c>
      <c r="W1899">
        <v>6.2799999999999995E-2</v>
      </c>
      <c r="X1899">
        <v>24</v>
      </c>
      <c r="Y1899">
        <v>0</v>
      </c>
      <c r="Z1899" t="s">
        <v>133</v>
      </c>
      <c r="AB1899">
        <v>4.5</v>
      </c>
      <c r="AC1899">
        <v>2</v>
      </c>
      <c r="AD1899">
        <v>6</v>
      </c>
      <c r="AE1899">
        <v>1</v>
      </c>
      <c r="AF1899">
        <v>1</v>
      </c>
      <c r="AG1899">
        <v>0.8</v>
      </c>
      <c r="AH1899">
        <v>0</v>
      </c>
      <c r="BA1899">
        <v>4</v>
      </c>
      <c r="BB1899">
        <v>4</v>
      </c>
      <c r="BC1899">
        <v>20</v>
      </c>
      <c r="BD1899">
        <v>30</v>
      </c>
      <c r="BE1899">
        <v>0</v>
      </c>
      <c r="BF1899">
        <v>3</v>
      </c>
      <c r="BG1899">
        <v>60</v>
      </c>
      <c r="BH1899">
        <v>12</v>
      </c>
      <c r="BI1899">
        <v>45</v>
      </c>
      <c r="BJ1899">
        <v>4</v>
      </c>
      <c r="BK1899">
        <v>2</v>
      </c>
      <c r="BL1899">
        <v>42</v>
      </c>
      <c r="BM1899">
        <v>0</v>
      </c>
      <c r="BN1899">
        <v>0</v>
      </c>
      <c r="BO1899">
        <v>0</v>
      </c>
      <c r="BP1899">
        <v>0</v>
      </c>
      <c r="BQ1899" t="s">
        <v>18</v>
      </c>
      <c r="BR1899">
        <v>22</v>
      </c>
      <c r="BS1899">
        <v>12</v>
      </c>
      <c r="BT1899">
        <v>2</v>
      </c>
      <c r="BU1899">
        <v>0</v>
      </c>
      <c r="BV1899">
        <v>8.5999999999999993E-2</v>
      </c>
      <c r="BW1899">
        <v>6.2799999999999995E-2</v>
      </c>
      <c r="BX1899">
        <v>24</v>
      </c>
      <c r="BY1899">
        <v>0</v>
      </c>
      <c r="BZ1899" t="s">
        <v>133</v>
      </c>
      <c r="CB1899">
        <v>4.5</v>
      </c>
      <c r="CC1899">
        <v>2</v>
      </c>
      <c r="CD1899">
        <v>6</v>
      </c>
      <c r="CE1899">
        <v>1</v>
      </c>
      <c r="CF1899">
        <v>1</v>
      </c>
      <c r="CG1899">
        <v>0.8</v>
      </c>
      <c r="CH1899">
        <v>0</v>
      </c>
    </row>
    <row r="1900" spans="1:86">
      <c r="A1900">
        <v>5</v>
      </c>
      <c r="B1900">
        <v>3</v>
      </c>
      <c r="C1900">
        <v>14</v>
      </c>
      <c r="D1900">
        <v>25</v>
      </c>
      <c r="E1900">
        <v>0</v>
      </c>
      <c r="F1900" s="24">
        <f t="shared" si="148"/>
        <v>20</v>
      </c>
      <c r="G1900">
        <v>60</v>
      </c>
      <c r="H1900" s="24">
        <f t="shared" si="149"/>
        <v>15</v>
      </c>
      <c r="I1900" s="24">
        <f t="shared" si="146"/>
        <v>6</v>
      </c>
      <c r="J1900" s="24">
        <f t="shared" si="147"/>
        <v>75</v>
      </c>
      <c r="K1900" s="24" t="str">
        <f t="shared" si="150"/>
        <v>00</v>
      </c>
      <c r="L1900">
        <v>42</v>
      </c>
      <c r="M1900">
        <v>0</v>
      </c>
      <c r="N1900">
        <v>0</v>
      </c>
      <c r="O1900">
        <v>10</v>
      </c>
      <c r="P1900">
        <v>0</v>
      </c>
      <c r="Q1900" t="s">
        <v>18</v>
      </c>
      <c r="R1900">
        <v>22</v>
      </c>
      <c r="S1900">
        <v>12</v>
      </c>
      <c r="T1900">
        <v>2</v>
      </c>
      <c r="U1900">
        <v>0</v>
      </c>
      <c r="V1900">
        <v>4.1000000000000002E-2</v>
      </c>
      <c r="W1900">
        <v>3.73E-2</v>
      </c>
      <c r="X1900">
        <v>24</v>
      </c>
      <c r="Y1900">
        <v>0</v>
      </c>
      <c r="Z1900" t="s">
        <v>133</v>
      </c>
      <c r="AB1900">
        <v>2.8</v>
      </c>
      <c r="AC1900">
        <v>2</v>
      </c>
      <c r="AD1900">
        <v>6</v>
      </c>
      <c r="AE1900">
        <v>1</v>
      </c>
      <c r="AF1900">
        <v>1</v>
      </c>
      <c r="AG1900">
        <v>0.8</v>
      </c>
      <c r="AH1900">
        <v>0</v>
      </c>
      <c r="BA1900">
        <v>5</v>
      </c>
      <c r="BB1900">
        <v>3</v>
      </c>
      <c r="BC1900">
        <v>14</v>
      </c>
      <c r="BD1900">
        <v>25</v>
      </c>
      <c r="BE1900">
        <v>0</v>
      </c>
      <c r="BF1900">
        <v>2</v>
      </c>
      <c r="BG1900">
        <v>60</v>
      </c>
      <c r="BH1900">
        <v>15</v>
      </c>
      <c r="BI1900">
        <v>45</v>
      </c>
      <c r="BJ1900">
        <v>3</v>
      </c>
      <c r="BK1900">
        <v>2</v>
      </c>
      <c r="BL1900">
        <v>42</v>
      </c>
      <c r="BM1900">
        <v>0</v>
      </c>
      <c r="BN1900">
        <v>0</v>
      </c>
      <c r="BO1900">
        <v>10</v>
      </c>
      <c r="BP1900">
        <v>0</v>
      </c>
      <c r="BQ1900" t="s">
        <v>18</v>
      </c>
      <c r="BR1900">
        <v>22</v>
      </c>
      <c r="BS1900">
        <v>12</v>
      </c>
      <c r="BT1900">
        <v>2</v>
      </c>
      <c r="BU1900">
        <v>0</v>
      </c>
      <c r="BV1900">
        <v>4.1000000000000002E-2</v>
      </c>
      <c r="BW1900">
        <v>3.73E-2</v>
      </c>
      <c r="BX1900">
        <v>24</v>
      </c>
      <c r="BY1900">
        <v>0</v>
      </c>
      <c r="BZ1900" t="s">
        <v>133</v>
      </c>
      <c r="CB1900">
        <v>2.8</v>
      </c>
      <c r="CC1900">
        <v>2</v>
      </c>
      <c r="CD1900">
        <v>6</v>
      </c>
      <c r="CE1900">
        <v>1</v>
      </c>
      <c r="CF1900">
        <v>1</v>
      </c>
      <c r="CG1900">
        <v>0.8</v>
      </c>
      <c r="CH1900">
        <v>0</v>
      </c>
    </row>
    <row r="1901" spans="1:86">
      <c r="A1901">
        <v>6</v>
      </c>
      <c r="B1901">
        <v>2</v>
      </c>
      <c r="C1901">
        <v>8</v>
      </c>
      <c r="D1901">
        <v>20</v>
      </c>
      <c r="E1901">
        <v>0</v>
      </c>
      <c r="F1901" s="24">
        <f t="shared" si="148"/>
        <v>10</v>
      </c>
      <c r="G1901">
        <v>75</v>
      </c>
      <c r="H1901" s="24">
        <f t="shared" si="149"/>
        <v>12</v>
      </c>
      <c r="I1901" s="24">
        <f t="shared" si="146"/>
        <v>6</v>
      </c>
      <c r="J1901" s="24">
        <f t="shared" si="147"/>
        <v>50</v>
      </c>
      <c r="K1901" s="24" t="str">
        <f t="shared" si="150"/>
        <v>00</v>
      </c>
      <c r="L1901">
        <v>42</v>
      </c>
      <c r="M1901">
        <v>0</v>
      </c>
      <c r="N1901">
        <v>0</v>
      </c>
      <c r="O1901">
        <v>20</v>
      </c>
      <c r="P1901">
        <v>0</v>
      </c>
      <c r="Q1901" t="s">
        <v>18</v>
      </c>
      <c r="R1901">
        <v>22</v>
      </c>
      <c r="S1901">
        <v>0</v>
      </c>
      <c r="T1901">
        <v>2</v>
      </c>
      <c r="U1901">
        <v>0</v>
      </c>
      <c r="V1901">
        <v>2.7E-2</v>
      </c>
      <c r="W1901">
        <v>2.5399999999999999E-2</v>
      </c>
      <c r="X1901">
        <v>24</v>
      </c>
      <c r="Y1901">
        <v>0</v>
      </c>
      <c r="Z1901" t="s">
        <v>133</v>
      </c>
      <c r="AB1901">
        <v>1.6</v>
      </c>
      <c r="AC1901">
        <v>2</v>
      </c>
      <c r="AD1901">
        <v>6</v>
      </c>
      <c r="AE1901">
        <v>1</v>
      </c>
      <c r="AF1901">
        <v>1</v>
      </c>
      <c r="AG1901">
        <v>0.8</v>
      </c>
      <c r="AH1901">
        <v>0</v>
      </c>
      <c r="BA1901">
        <v>6</v>
      </c>
      <c r="BB1901">
        <v>2</v>
      </c>
      <c r="BC1901">
        <v>8</v>
      </c>
      <c r="BD1901">
        <v>20</v>
      </c>
      <c r="BE1901">
        <v>0</v>
      </c>
      <c r="BF1901">
        <v>1</v>
      </c>
      <c r="BG1901">
        <v>75</v>
      </c>
      <c r="BH1901">
        <v>18</v>
      </c>
      <c r="BI1901">
        <v>45</v>
      </c>
      <c r="BJ1901">
        <v>2</v>
      </c>
      <c r="BK1901">
        <v>2</v>
      </c>
      <c r="BL1901">
        <v>42</v>
      </c>
      <c r="BM1901">
        <v>0</v>
      </c>
      <c r="BN1901">
        <v>0</v>
      </c>
      <c r="BO1901">
        <v>20</v>
      </c>
      <c r="BP1901">
        <v>0</v>
      </c>
      <c r="BQ1901" t="s">
        <v>18</v>
      </c>
      <c r="BR1901">
        <v>22</v>
      </c>
      <c r="BS1901">
        <v>0</v>
      </c>
      <c r="BT1901">
        <v>2</v>
      </c>
      <c r="BU1901">
        <v>0</v>
      </c>
      <c r="BV1901">
        <v>2.7E-2</v>
      </c>
      <c r="BW1901">
        <v>2.5399999999999999E-2</v>
      </c>
      <c r="BX1901">
        <v>24</v>
      </c>
      <c r="BY1901">
        <v>0</v>
      </c>
      <c r="BZ1901" t="s">
        <v>133</v>
      </c>
      <c r="CB1901">
        <v>1.6</v>
      </c>
      <c r="CC1901">
        <v>2</v>
      </c>
      <c r="CD1901">
        <v>6</v>
      </c>
      <c r="CE1901">
        <v>1</v>
      </c>
      <c r="CF1901">
        <v>1</v>
      </c>
      <c r="CG1901">
        <v>0.8</v>
      </c>
      <c r="CH1901">
        <v>0</v>
      </c>
    </row>
    <row r="1902" spans="1:86">
      <c r="A1902">
        <v>7</v>
      </c>
      <c r="B1902">
        <v>1</v>
      </c>
      <c r="C1902">
        <v>1</v>
      </c>
      <c r="D1902">
        <v>16</v>
      </c>
      <c r="E1902">
        <v>0</v>
      </c>
      <c r="F1902" s="24">
        <f t="shared" si="148"/>
        <v>0</v>
      </c>
      <c r="G1902">
        <v>90</v>
      </c>
      <c r="H1902" s="24">
        <f t="shared" si="149"/>
        <v>7</v>
      </c>
      <c r="I1902" s="24">
        <f t="shared" si="146"/>
        <v>11</v>
      </c>
      <c r="J1902" s="24">
        <f t="shared" si="147"/>
        <v>25</v>
      </c>
      <c r="K1902" s="24" t="str">
        <f t="shared" si="150"/>
        <v>00</v>
      </c>
      <c r="L1902">
        <v>63</v>
      </c>
      <c r="M1902">
        <v>0</v>
      </c>
      <c r="N1902">
        <v>7</v>
      </c>
      <c r="O1902">
        <v>10</v>
      </c>
      <c r="P1902">
        <v>2</v>
      </c>
      <c r="Q1902" t="s">
        <v>19</v>
      </c>
      <c r="R1902">
        <v>22</v>
      </c>
      <c r="S1902">
        <v>0</v>
      </c>
      <c r="T1902">
        <v>2</v>
      </c>
      <c r="U1902">
        <v>0</v>
      </c>
      <c r="V1902">
        <v>1.9E-2</v>
      </c>
      <c r="W1902">
        <v>1.9E-2</v>
      </c>
      <c r="X1902">
        <v>24</v>
      </c>
      <c r="Y1902">
        <v>0</v>
      </c>
      <c r="Z1902" t="s">
        <v>133</v>
      </c>
      <c r="AB1902">
        <v>0.8</v>
      </c>
      <c r="AC1902">
        <v>2</v>
      </c>
      <c r="AD1902">
        <v>6</v>
      </c>
      <c r="AE1902">
        <v>1</v>
      </c>
      <c r="AF1902">
        <v>1</v>
      </c>
      <c r="AG1902">
        <v>0.8</v>
      </c>
      <c r="AH1902">
        <v>0</v>
      </c>
      <c r="BA1902">
        <v>7</v>
      </c>
      <c r="BB1902">
        <v>1</v>
      </c>
      <c r="BC1902">
        <v>1</v>
      </c>
      <c r="BD1902">
        <v>16</v>
      </c>
      <c r="BE1902">
        <v>0</v>
      </c>
      <c r="BF1902">
        <v>0</v>
      </c>
      <c r="BG1902">
        <v>90</v>
      </c>
      <c r="BH1902">
        <v>20</v>
      </c>
      <c r="BI1902">
        <v>90</v>
      </c>
      <c r="BJ1902">
        <v>1</v>
      </c>
      <c r="BK1902">
        <v>2</v>
      </c>
      <c r="BL1902">
        <v>63</v>
      </c>
      <c r="BM1902">
        <v>0</v>
      </c>
      <c r="BN1902">
        <v>7</v>
      </c>
      <c r="BO1902">
        <v>10</v>
      </c>
      <c r="BP1902">
        <v>2</v>
      </c>
      <c r="BQ1902" t="s">
        <v>19</v>
      </c>
      <c r="BR1902">
        <v>22</v>
      </c>
      <c r="BS1902">
        <v>0</v>
      </c>
      <c r="BT1902">
        <v>2</v>
      </c>
      <c r="BU1902">
        <v>0</v>
      </c>
      <c r="BV1902">
        <v>1.9E-2</v>
      </c>
      <c r="BW1902">
        <v>1.9E-2</v>
      </c>
      <c r="BX1902">
        <v>24</v>
      </c>
      <c r="BY1902">
        <v>0</v>
      </c>
      <c r="BZ1902" t="s">
        <v>133</v>
      </c>
      <c r="CB1902">
        <v>0.8</v>
      </c>
      <c r="CC1902">
        <v>2</v>
      </c>
      <c r="CD1902">
        <v>6</v>
      </c>
      <c r="CE1902">
        <v>1</v>
      </c>
      <c r="CF1902">
        <v>1</v>
      </c>
      <c r="CG1902">
        <v>0.8</v>
      </c>
      <c r="CH1902">
        <v>0</v>
      </c>
    </row>
    <row r="1903" spans="1:86">
      <c r="F1903" s="24" t="str">
        <f t="shared" si="148"/>
        <v/>
      </c>
      <c r="H1903" s="24" t="str">
        <f t="shared" si="149"/>
        <v/>
      </c>
      <c r="I1903" s="24" t="str">
        <f t="shared" si="146"/>
        <v/>
      </c>
      <c r="J1903" s="24" t="str">
        <f t="shared" si="147"/>
        <v/>
      </c>
      <c r="K1903" s="24" t="str">
        <f t="shared" si="150"/>
        <v/>
      </c>
      <c r="AF1903">
        <v>1</v>
      </c>
      <c r="AH1903">
        <v>0</v>
      </c>
      <c r="CF1903">
        <v>1</v>
      </c>
      <c r="CH1903">
        <v>0</v>
      </c>
    </row>
    <row r="1904" spans="1:86">
      <c r="A1904">
        <v>1</v>
      </c>
      <c r="B1904">
        <v>6</v>
      </c>
      <c r="C1904">
        <v>105</v>
      </c>
      <c r="D1904">
        <v>55</v>
      </c>
      <c r="E1904">
        <v>1000</v>
      </c>
      <c r="F1904" s="24">
        <f t="shared" si="148"/>
        <v>150</v>
      </c>
      <c r="G1904">
        <v>71</v>
      </c>
      <c r="H1904" s="24">
        <f t="shared" si="149"/>
        <v>15</v>
      </c>
      <c r="I1904" s="24">
        <f t="shared" ref="I1904:I1967" si="151">IF(BI1904="","",ROUND(BI1904*10/80,0))</f>
        <v>6</v>
      </c>
      <c r="J1904" s="24">
        <f t="shared" si="147"/>
        <v>80</v>
      </c>
      <c r="K1904" s="24" t="str">
        <f t="shared" si="150"/>
        <v>03</v>
      </c>
      <c r="L1904">
        <v>42</v>
      </c>
      <c r="M1904">
        <v>0</v>
      </c>
      <c r="N1904">
        <v>141</v>
      </c>
      <c r="O1904">
        <v>0</v>
      </c>
      <c r="P1904">
        <v>0</v>
      </c>
      <c r="Q1904" t="s">
        <v>18</v>
      </c>
      <c r="R1904">
        <v>22</v>
      </c>
      <c r="S1904">
        <v>15</v>
      </c>
      <c r="T1904">
        <v>2</v>
      </c>
      <c r="U1904">
        <v>0</v>
      </c>
      <c r="V1904">
        <v>0.27100000000000002</v>
      </c>
      <c r="W1904">
        <v>0.5</v>
      </c>
      <c r="X1904">
        <v>24</v>
      </c>
      <c r="Y1904">
        <v>0</v>
      </c>
      <c r="Z1904" t="s">
        <v>133</v>
      </c>
      <c r="AB1904">
        <v>0</v>
      </c>
      <c r="AC1904">
        <v>2</v>
      </c>
      <c r="AD1904">
        <v>6</v>
      </c>
      <c r="AE1904">
        <v>1</v>
      </c>
      <c r="AF1904">
        <v>1</v>
      </c>
      <c r="AG1904">
        <v>1.6</v>
      </c>
      <c r="AH1904">
        <v>0</v>
      </c>
      <c r="BA1904">
        <v>1</v>
      </c>
      <c r="BB1904">
        <v>6</v>
      </c>
      <c r="BC1904">
        <v>105</v>
      </c>
      <c r="BD1904">
        <v>55</v>
      </c>
      <c r="BE1904">
        <v>1000</v>
      </c>
      <c r="BF1904">
        <v>15</v>
      </c>
      <c r="BG1904">
        <v>71</v>
      </c>
      <c r="BH1904">
        <v>11</v>
      </c>
      <c r="BI1904">
        <v>45</v>
      </c>
      <c r="BJ1904">
        <v>5</v>
      </c>
      <c r="BK1904">
        <v>2</v>
      </c>
      <c r="BL1904">
        <v>42</v>
      </c>
      <c r="BM1904">
        <v>0</v>
      </c>
      <c r="BN1904">
        <v>141</v>
      </c>
      <c r="BO1904">
        <v>0</v>
      </c>
      <c r="BP1904">
        <v>0</v>
      </c>
      <c r="BQ1904" t="s">
        <v>18</v>
      </c>
      <c r="BR1904">
        <v>22</v>
      </c>
      <c r="BS1904">
        <v>15</v>
      </c>
      <c r="BT1904">
        <v>2</v>
      </c>
      <c r="BU1904">
        <v>0</v>
      </c>
      <c r="BV1904">
        <v>0.27100000000000002</v>
      </c>
      <c r="BW1904">
        <v>0.5</v>
      </c>
      <c r="BX1904">
        <v>24</v>
      </c>
      <c r="BY1904">
        <v>0</v>
      </c>
      <c r="BZ1904" t="s">
        <v>133</v>
      </c>
      <c r="CB1904">
        <v>0</v>
      </c>
      <c r="CC1904">
        <v>2</v>
      </c>
      <c r="CD1904">
        <v>6</v>
      </c>
      <c r="CE1904">
        <v>1</v>
      </c>
      <c r="CF1904">
        <v>1</v>
      </c>
      <c r="CG1904">
        <v>1.6</v>
      </c>
      <c r="CH1904">
        <v>0</v>
      </c>
    </row>
    <row r="1905" spans="1:86">
      <c r="A1905">
        <v>2</v>
      </c>
      <c r="B1905">
        <v>5</v>
      </c>
      <c r="C1905">
        <v>60</v>
      </c>
      <c r="D1905">
        <v>15</v>
      </c>
      <c r="E1905">
        <v>1000</v>
      </c>
      <c r="F1905" s="24">
        <f t="shared" si="148"/>
        <v>90</v>
      </c>
      <c r="G1905">
        <v>60</v>
      </c>
      <c r="H1905" s="24">
        <f t="shared" si="149"/>
        <v>15</v>
      </c>
      <c r="I1905" s="24">
        <f t="shared" si="151"/>
        <v>6</v>
      </c>
      <c r="J1905" s="24">
        <f t="shared" si="147"/>
        <v>80</v>
      </c>
      <c r="K1905" s="24" t="str">
        <f t="shared" si="150"/>
        <v>03</v>
      </c>
      <c r="L1905">
        <v>42</v>
      </c>
      <c r="M1905">
        <v>0</v>
      </c>
      <c r="N1905">
        <v>0</v>
      </c>
      <c r="O1905">
        <v>0</v>
      </c>
      <c r="P1905">
        <v>0</v>
      </c>
      <c r="Q1905" t="s">
        <v>18</v>
      </c>
      <c r="R1905">
        <v>22</v>
      </c>
      <c r="S1905">
        <v>12</v>
      </c>
      <c r="T1905">
        <v>2</v>
      </c>
      <c r="U1905">
        <v>0</v>
      </c>
      <c r="V1905">
        <v>0.193</v>
      </c>
      <c r="W1905">
        <v>0.13320000000000001</v>
      </c>
      <c r="X1905">
        <v>24</v>
      </c>
      <c r="Y1905">
        <v>0</v>
      </c>
      <c r="Z1905" t="s">
        <v>133</v>
      </c>
      <c r="AB1905">
        <v>0</v>
      </c>
      <c r="AC1905">
        <v>2</v>
      </c>
      <c r="AD1905">
        <v>6</v>
      </c>
      <c r="AE1905">
        <v>1</v>
      </c>
      <c r="AF1905">
        <v>1</v>
      </c>
      <c r="AG1905">
        <v>1.6</v>
      </c>
      <c r="AH1905">
        <v>0</v>
      </c>
      <c r="BA1905">
        <v>2</v>
      </c>
      <c r="BB1905">
        <v>5</v>
      </c>
      <c r="BC1905">
        <v>60</v>
      </c>
      <c r="BD1905">
        <v>15</v>
      </c>
      <c r="BE1905">
        <v>1000</v>
      </c>
      <c r="BF1905">
        <v>9</v>
      </c>
      <c r="BG1905">
        <v>60</v>
      </c>
      <c r="BH1905">
        <v>12</v>
      </c>
      <c r="BI1905">
        <v>45</v>
      </c>
      <c r="BJ1905">
        <v>4</v>
      </c>
      <c r="BK1905">
        <v>2</v>
      </c>
      <c r="BL1905">
        <v>42</v>
      </c>
      <c r="BM1905">
        <v>0</v>
      </c>
      <c r="BN1905">
        <v>0</v>
      </c>
      <c r="BO1905">
        <v>0</v>
      </c>
      <c r="BP1905">
        <v>0</v>
      </c>
      <c r="BQ1905" t="s">
        <v>18</v>
      </c>
      <c r="BR1905">
        <v>22</v>
      </c>
      <c r="BS1905">
        <v>12</v>
      </c>
      <c r="BT1905">
        <v>2</v>
      </c>
      <c r="BU1905">
        <v>0</v>
      </c>
      <c r="BV1905">
        <v>0.193</v>
      </c>
      <c r="BW1905">
        <v>0.13320000000000001</v>
      </c>
      <c r="BX1905">
        <v>24</v>
      </c>
      <c r="BY1905">
        <v>0</v>
      </c>
      <c r="BZ1905" t="s">
        <v>133</v>
      </c>
      <c r="CB1905">
        <v>0</v>
      </c>
      <c r="CC1905">
        <v>2</v>
      </c>
      <c r="CD1905">
        <v>6</v>
      </c>
      <c r="CE1905">
        <v>1</v>
      </c>
      <c r="CF1905">
        <v>1</v>
      </c>
      <c r="CG1905">
        <v>1.6</v>
      </c>
      <c r="CH1905">
        <v>0</v>
      </c>
    </row>
    <row r="1906" spans="1:86">
      <c r="A1906">
        <v>3</v>
      </c>
      <c r="B1906">
        <v>4</v>
      </c>
      <c r="C1906">
        <v>40</v>
      </c>
      <c r="D1906">
        <v>10</v>
      </c>
      <c r="E1906">
        <v>0</v>
      </c>
      <c r="F1906" s="24">
        <f t="shared" si="148"/>
        <v>60</v>
      </c>
      <c r="G1906">
        <v>55</v>
      </c>
      <c r="H1906" s="24">
        <f t="shared" si="149"/>
        <v>15</v>
      </c>
      <c r="I1906" s="24">
        <f t="shared" si="151"/>
        <v>6</v>
      </c>
      <c r="J1906" s="24">
        <f t="shared" si="147"/>
        <v>80</v>
      </c>
      <c r="K1906" s="24" t="str">
        <f t="shared" si="150"/>
        <v>03</v>
      </c>
      <c r="L1906">
        <v>42</v>
      </c>
      <c r="M1906">
        <v>0</v>
      </c>
      <c r="N1906">
        <v>0</v>
      </c>
      <c r="O1906">
        <v>0</v>
      </c>
      <c r="P1906">
        <v>0</v>
      </c>
      <c r="Q1906" t="s">
        <v>18</v>
      </c>
      <c r="R1906">
        <v>22</v>
      </c>
      <c r="S1906">
        <v>12</v>
      </c>
      <c r="T1906">
        <v>2</v>
      </c>
      <c r="U1906">
        <v>0</v>
      </c>
      <c r="V1906">
        <v>0.13700000000000001</v>
      </c>
      <c r="W1906">
        <v>9.4500000000000001E-2</v>
      </c>
      <c r="X1906">
        <v>24</v>
      </c>
      <c r="Y1906">
        <v>0</v>
      </c>
      <c r="Z1906" t="s">
        <v>133</v>
      </c>
      <c r="AB1906">
        <v>0</v>
      </c>
      <c r="AC1906">
        <v>2</v>
      </c>
      <c r="AD1906">
        <v>6</v>
      </c>
      <c r="AE1906">
        <v>1</v>
      </c>
      <c r="AF1906">
        <v>1</v>
      </c>
      <c r="AG1906">
        <v>1.6</v>
      </c>
      <c r="AH1906">
        <v>0</v>
      </c>
      <c r="BA1906">
        <v>3</v>
      </c>
      <c r="BB1906">
        <v>4</v>
      </c>
      <c r="BC1906">
        <v>40</v>
      </c>
      <c r="BD1906">
        <v>10</v>
      </c>
      <c r="BE1906">
        <v>0</v>
      </c>
      <c r="BF1906">
        <v>6</v>
      </c>
      <c r="BG1906">
        <v>55</v>
      </c>
      <c r="BH1906">
        <v>12</v>
      </c>
      <c r="BI1906">
        <v>45</v>
      </c>
      <c r="BJ1906">
        <v>4</v>
      </c>
      <c r="BK1906">
        <v>2</v>
      </c>
      <c r="BL1906">
        <v>42</v>
      </c>
      <c r="BM1906">
        <v>0</v>
      </c>
      <c r="BN1906">
        <v>0</v>
      </c>
      <c r="BO1906">
        <v>0</v>
      </c>
      <c r="BP1906">
        <v>0</v>
      </c>
      <c r="BQ1906" t="s">
        <v>18</v>
      </c>
      <c r="BR1906">
        <v>22</v>
      </c>
      <c r="BS1906">
        <v>12</v>
      </c>
      <c r="BT1906">
        <v>2</v>
      </c>
      <c r="BU1906">
        <v>0</v>
      </c>
      <c r="BV1906">
        <v>0.13700000000000001</v>
      </c>
      <c r="BW1906">
        <v>9.4500000000000001E-2</v>
      </c>
      <c r="BX1906">
        <v>24</v>
      </c>
      <c r="BY1906">
        <v>0</v>
      </c>
      <c r="BZ1906" t="s">
        <v>133</v>
      </c>
      <c r="CB1906">
        <v>0</v>
      </c>
      <c r="CC1906">
        <v>2</v>
      </c>
      <c r="CD1906">
        <v>6</v>
      </c>
      <c r="CE1906">
        <v>1</v>
      </c>
      <c r="CF1906">
        <v>1</v>
      </c>
      <c r="CG1906">
        <v>1.6</v>
      </c>
      <c r="CH1906">
        <v>0</v>
      </c>
    </row>
    <row r="1907" spans="1:86">
      <c r="A1907">
        <v>4</v>
      </c>
      <c r="B1907">
        <v>3</v>
      </c>
      <c r="C1907">
        <v>20</v>
      </c>
      <c r="D1907">
        <v>30</v>
      </c>
      <c r="E1907">
        <v>0</v>
      </c>
      <c r="F1907" s="24">
        <f t="shared" si="148"/>
        <v>30</v>
      </c>
      <c r="G1907">
        <v>60</v>
      </c>
      <c r="H1907" s="24">
        <f t="shared" si="149"/>
        <v>15</v>
      </c>
      <c r="I1907" s="24">
        <f t="shared" si="151"/>
        <v>6</v>
      </c>
      <c r="J1907" s="24">
        <f t="shared" si="147"/>
        <v>80</v>
      </c>
      <c r="K1907" s="24" t="str">
        <f t="shared" si="150"/>
        <v>03</v>
      </c>
      <c r="L1907">
        <v>42</v>
      </c>
      <c r="M1907">
        <v>0</v>
      </c>
      <c r="N1907">
        <v>0</v>
      </c>
      <c r="O1907">
        <v>0</v>
      </c>
      <c r="P1907">
        <v>0</v>
      </c>
      <c r="Q1907" t="s">
        <v>18</v>
      </c>
      <c r="R1907">
        <v>22</v>
      </c>
      <c r="S1907">
        <v>12</v>
      </c>
      <c r="T1907">
        <v>2</v>
      </c>
      <c r="U1907">
        <v>0</v>
      </c>
      <c r="V1907">
        <v>8.1000000000000003E-2</v>
      </c>
      <c r="W1907">
        <v>5.91E-2</v>
      </c>
      <c r="X1907">
        <v>24</v>
      </c>
      <c r="Y1907">
        <v>0</v>
      </c>
      <c r="Z1907" t="s">
        <v>133</v>
      </c>
      <c r="AB1907">
        <v>4.5</v>
      </c>
      <c r="AC1907">
        <v>2</v>
      </c>
      <c r="AD1907">
        <v>6</v>
      </c>
      <c r="AE1907">
        <v>1</v>
      </c>
      <c r="AF1907">
        <v>1</v>
      </c>
      <c r="AG1907">
        <v>1.6</v>
      </c>
      <c r="AH1907">
        <v>0</v>
      </c>
      <c r="BA1907">
        <v>4</v>
      </c>
      <c r="BB1907">
        <v>3</v>
      </c>
      <c r="BC1907">
        <v>20</v>
      </c>
      <c r="BD1907">
        <v>30</v>
      </c>
      <c r="BE1907">
        <v>0</v>
      </c>
      <c r="BF1907">
        <v>3</v>
      </c>
      <c r="BG1907">
        <v>60</v>
      </c>
      <c r="BH1907">
        <v>12</v>
      </c>
      <c r="BI1907">
        <v>45</v>
      </c>
      <c r="BJ1907">
        <v>4</v>
      </c>
      <c r="BK1907">
        <v>2</v>
      </c>
      <c r="BL1907">
        <v>42</v>
      </c>
      <c r="BM1907">
        <v>0</v>
      </c>
      <c r="BN1907">
        <v>0</v>
      </c>
      <c r="BO1907">
        <v>0</v>
      </c>
      <c r="BP1907">
        <v>0</v>
      </c>
      <c r="BQ1907" t="s">
        <v>18</v>
      </c>
      <c r="BR1907">
        <v>22</v>
      </c>
      <c r="BS1907">
        <v>12</v>
      </c>
      <c r="BT1907">
        <v>2</v>
      </c>
      <c r="BU1907">
        <v>0</v>
      </c>
      <c r="BV1907">
        <v>8.1000000000000003E-2</v>
      </c>
      <c r="BW1907">
        <v>5.91E-2</v>
      </c>
      <c r="BX1907">
        <v>24</v>
      </c>
      <c r="BY1907">
        <v>0</v>
      </c>
      <c r="BZ1907" t="s">
        <v>133</v>
      </c>
      <c r="CB1907">
        <v>4.5</v>
      </c>
      <c r="CC1907">
        <v>2</v>
      </c>
      <c r="CD1907">
        <v>6</v>
      </c>
      <c r="CE1907">
        <v>1</v>
      </c>
      <c r="CF1907">
        <v>1</v>
      </c>
      <c r="CG1907">
        <v>1.6</v>
      </c>
      <c r="CH1907">
        <v>0</v>
      </c>
    </row>
    <row r="1908" spans="1:86">
      <c r="A1908">
        <v>5</v>
      </c>
      <c r="B1908">
        <v>2</v>
      </c>
      <c r="C1908">
        <v>14</v>
      </c>
      <c r="D1908">
        <v>25</v>
      </c>
      <c r="E1908">
        <v>0</v>
      </c>
      <c r="F1908" s="24">
        <f t="shared" si="148"/>
        <v>20</v>
      </c>
      <c r="G1908">
        <v>60</v>
      </c>
      <c r="H1908" s="24">
        <f t="shared" si="149"/>
        <v>15</v>
      </c>
      <c r="I1908" s="24">
        <f t="shared" si="151"/>
        <v>6</v>
      </c>
      <c r="J1908" s="24">
        <f t="shared" si="147"/>
        <v>75</v>
      </c>
      <c r="K1908" s="24" t="str">
        <f t="shared" si="150"/>
        <v>00</v>
      </c>
      <c r="L1908">
        <v>42</v>
      </c>
      <c r="M1908">
        <v>0</v>
      </c>
      <c r="N1908">
        <v>0</v>
      </c>
      <c r="O1908">
        <v>10</v>
      </c>
      <c r="P1908">
        <v>0</v>
      </c>
      <c r="Q1908" t="s">
        <v>18</v>
      </c>
      <c r="R1908">
        <v>22</v>
      </c>
      <c r="S1908">
        <v>12</v>
      </c>
      <c r="T1908">
        <v>2</v>
      </c>
      <c r="U1908">
        <v>0</v>
      </c>
      <c r="V1908">
        <v>3.5999999999999997E-2</v>
      </c>
      <c r="W1908">
        <v>3.2800000000000003E-2</v>
      </c>
      <c r="X1908">
        <v>24</v>
      </c>
      <c r="Y1908">
        <v>0</v>
      </c>
      <c r="Z1908" t="s">
        <v>133</v>
      </c>
      <c r="AB1908">
        <v>2.8</v>
      </c>
      <c r="AC1908">
        <v>2</v>
      </c>
      <c r="AD1908">
        <v>6</v>
      </c>
      <c r="AE1908">
        <v>1</v>
      </c>
      <c r="AF1908">
        <v>1</v>
      </c>
      <c r="AG1908">
        <v>1.6</v>
      </c>
      <c r="AH1908">
        <v>0</v>
      </c>
      <c r="BA1908">
        <v>5</v>
      </c>
      <c r="BB1908">
        <v>2</v>
      </c>
      <c r="BC1908">
        <v>14</v>
      </c>
      <c r="BD1908">
        <v>25</v>
      </c>
      <c r="BE1908">
        <v>0</v>
      </c>
      <c r="BF1908">
        <v>2</v>
      </c>
      <c r="BG1908">
        <v>60</v>
      </c>
      <c r="BH1908">
        <v>15</v>
      </c>
      <c r="BI1908">
        <v>45</v>
      </c>
      <c r="BJ1908">
        <v>3</v>
      </c>
      <c r="BK1908">
        <v>2</v>
      </c>
      <c r="BL1908">
        <v>42</v>
      </c>
      <c r="BM1908">
        <v>0</v>
      </c>
      <c r="BN1908">
        <v>0</v>
      </c>
      <c r="BO1908">
        <v>10</v>
      </c>
      <c r="BP1908">
        <v>0</v>
      </c>
      <c r="BQ1908" t="s">
        <v>18</v>
      </c>
      <c r="BR1908">
        <v>22</v>
      </c>
      <c r="BS1908">
        <v>12</v>
      </c>
      <c r="BT1908">
        <v>2</v>
      </c>
      <c r="BU1908">
        <v>0</v>
      </c>
      <c r="BV1908">
        <v>3.5999999999999997E-2</v>
      </c>
      <c r="BW1908">
        <v>3.2800000000000003E-2</v>
      </c>
      <c r="BX1908">
        <v>24</v>
      </c>
      <c r="BY1908">
        <v>0</v>
      </c>
      <c r="BZ1908" t="s">
        <v>133</v>
      </c>
      <c r="CB1908">
        <v>2.8</v>
      </c>
      <c r="CC1908">
        <v>2</v>
      </c>
      <c r="CD1908">
        <v>6</v>
      </c>
      <c r="CE1908">
        <v>1</v>
      </c>
      <c r="CF1908">
        <v>1</v>
      </c>
      <c r="CG1908">
        <v>1.6</v>
      </c>
      <c r="CH1908">
        <v>0</v>
      </c>
    </row>
    <row r="1909" spans="1:86">
      <c r="A1909">
        <v>6</v>
      </c>
      <c r="B1909">
        <v>1</v>
      </c>
      <c r="C1909">
        <v>8</v>
      </c>
      <c r="D1909">
        <v>20</v>
      </c>
      <c r="E1909">
        <v>0</v>
      </c>
      <c r="F1909" s="24">
        <f t="shared" si="148"/>
        <v>10</v>
      </c>
      <c r="G1909">
        <v>60</v>
      </c>
      <c r="H1909" s="24">
        <f t="shared" si="149"/>
        <v>12</v>
      </c>
      <c r="I1909" s="24">
        <f t="shared" si="151"/>
        <v>6</v>
      </c>
      <c r="J1909" s="24">
        <f t="shared" si="147"/>
        <v>50</v>
      </c>
      <c r="K1909" s="24" t="str">
        <f t="shared" si="150"/>
        <v>00</v>
      </c>
      <c r="L1909">
        <v>43</v>
      </c>
      <c r="M1909">
        <v>0</v>
      </c>
      <c r="N1909">
        <v>0</v>
      </c>
      <c r="O1909">
        <v>10</v>
      </c>
      <c r="P1909">
        <v>0</v>
      </c>
      <c r="Q1909" t="s">
        <v>18</v>
      </c>
      <c r="R1909">
        <v>22</v>
      </c>
      <c r="S1909">
        <v>8</v>
      </c>
      <c r="T1909">
        <v>2</v>
      </c>
      <c r="U1909">
        <v>0</v>
      </c>
      <c r="V1909">
        <v>2.7E-2</v>
      </c>
      <c r="W1909">
        <v>2.5000000000000001E-2</v>
      </c>
      <c r="X1909">
        <v>24</v>
      </c>
      <c r="Y1909">
        <v>0</v>
      </c>
      <c r="Z1909" t="s">
        <v>133</v>
      </c>
      <c r="AB1909">
        <v>1.6</v>
      </c>
      <c r="AC1909">
        <v>2</v>
      </c>
      <c r="AD1909">
        <v>6</v>
      </c>
      <c r="AE1909">
        <v>1</v>
      </c>
      <c r="AF1909">
        <v>1</v>
      </c>
      <c r="AG1909">
        <v>1.6</v>
      </c>
      <c r="AH1909">
        <v>0</v>
      </c>
      <c r="BA1909">
        <v>6</v>
      </c>
      <c r="BB1909">
        <v>1</v>
      </c>
      <c r="BC1909">
        <v>8</v>
      </c>
      <c r="BD1909">
        <v>20</v>
      </c>
      <c r="BE1909">
        <v>0</v>
      </c>
      <c r="BF1909">
        <v>1</v>
      </c>
      <c r="BG1909">
        <v>60</v>
      </c>
      <c r="BH1909">
        <v>18</v>
      </c>
      <c r="BI1909">
        <v>50</v>
      </c>
      <c r="BJ1909">
        <v>2</v>
      </c>
      <c r="BK1909">
        <v>2</v>
      </c>
      <c r="BL1909">
        <v>43</v>
      </c>
      <c r="BM1909">
        <v>0</v>
      </c>
      <c r="BN1909">
        <v>0</v>
      </c>
      <c r="BO1909">
        <v>10</v>
      </c>
      <c r="BP1909">
        <v>0</v>
      </c>
      <c r="BQ1909" t="s">
        <v>18</v>
      </c>
      <c r="BR1909">
        <v>22</v>
      </c>
      <c r="BS1909">
        <v>8</v>
      </c>
      <c r="BT1909">
        <v>2</v>
      </c>
      <c r="BU1909">
        <v>0</v>
      </c>
      <c r="BV1909">
        <v>2.7E-2</v>
      </c>
      <c r="BW1909">
        <v>2.5000000000000001E-2</v>
      </c>
      <c r="BX1909">
        <v>24</v>
      </c>
      <c r="BY1909">
        <v>0</v>
      </c>
      <c r="BZ1909" t="s">
        <v>133</v>
      </c>
      <c r="CB1909">
        <v>1.6</v>
      </c>
      <c r="CC1909">
        <v>2</v>
      </c>
      <c r="CD1909">
        <v>6</v>
      </c>
      <c r="CE1909">
        <v>1</v>
      </c>
      <c r="CF1909">
        <v>1</v>
      </c>
      <c r="CG1909">
        <v>1.6</v>
      </c>
      <c r="CH1909">
        <v>0</v>
      </c>
    </row>
    <row r="1910" spans="1:86">
      <c r="F1910" s="24" t="str">
        <f t="shared" si="148"/>
        <v/>
      </c>
      <c r="H1910" s="24" t="str">
        <f t="shared" si="149"/>
        <v/>
      </c>
      <c r="I1910" s="24" t="str">
        <f t="shared" si="151"/>
        <v/>
      </c>
      <c r="J1910" s="24" t="str">
        <f t="shared" si="147"/>
        <v/>
      </c>
      <c r="K1910" s="24" t="str">
        <f t="shared" si="150"/>
        <v/>
      </c>
      <c r="AF1910">
        <v>1</v>
      </c>
      <c r="AH1910">
        <v>0</v>
      </c>
      <c r="CF1910">
        <v>1</v>
      </c>
      <c r="CH1910">
        <v>0</v>
      </c>
    </row>
    <row r="1911" spans="1:86">
      <c r="A1911">
        <v>1</v>
      </c>
      <c r="B1911">
        <v>5</v>
      </c>
      <c r="C1911">
        <v>105</v>
      </c>
      <c r="D1911">
        <v>55</v>
      </c>
      <c r="E1911">
        <v>1000</v>
      </c>
      <c r="F1911" s="24">
        <f t="shared" si="148"/>
        <v>150</v>
      </c>
      <c r="G1911">
        <v>71</v>
      </c>
      <c r="H1911" s="24">
        <f t="shared" si="149"/>
        <v>15</v>
      </c>
      <c r="I1911" s="24">
        <f t="shared" si="151"/>
        <v>6</v>
      </c>
      <c r="J1911" s="24">
        <f t="shared" si="147"/>
        <v>80</v>
      </c>
      <c r="K1911" s="24" t="str">
        <f t="shared" si="150"/>
        <v>03</v>
      </c>
      <c r="L1911">
        <v>42</v>
      </c>
      <c r="M1911">
        <v>0</v>
      </c>
      <c r="N1911">
        <v>141</v>
      </c>
      <c r="O1911">
        <v>0</v>
      </c>
      <c r="P1911">
        <v>0</v>
      </c>
      <c r="Q1911" t="s">
        <v>18</v>
      </c>
      <c r="R1911">
        <v>22</v>
      </c>
      <c r="S1911">
        <v>15</v>
      </c>
      <c r="T1911">
        <v>2</v>
      </c>
      <c r="U1911">
        <v>0</v>
      </c>
      <c r="V1911">
        <v>0.26500000000000001</v>
      </c>
      <c r="W1911">
        <v>0.5</v>
      </c>
      <c r="X1911">
        <v>24</v>
      </c>
      <c r="Y1911">
        <v>0</v>
      </c>
      <c r="Z1911" t="s">
        <v>133</v>
      </c>
      <c r="AB1911">
        <v>0</v>
      </c>
      <c r="AC1911">
        <v>2</v>
      </c>
      <c r="AD1911">
        <v>6</v>
      </c>
      <c r="AE1911">
        <v>1</v>
      </c>
      <c r="AF1911">
        <v>1</v>
      </c>
      <c r="AG1911">
        <v>1.6</v>
      </c>
      <c r="AH1911">
        <v>0</v>
      </c>
      <c r="BA1911">
        <v>1</v>
      </c>
      <c r="BB1911">
        <v>5</v>
      </c>
      <c r="BC1911">
        <v>105</v>
      </c>
      <c r="BD1911">
        <v>55</v>
      </c>
      <c r="BE1911">
        <v>1000</v>
      </c>
      <c r="BF1911">
        <v>15</v>
      </c>
      <c r="BG1911">
        <v>71</v>
      </c>
      <c r="BH1911">
        <v>11</v>
      </c>
      <c r="BI1911">
        <v>45</v>
      </c>
      <c r="BJ1911">
        <v>5</v>
      </c>
      <c r="BK1911">
        <v>2</v>
      </c>
      <c r="BL1911">
        <v>42</v>
      </c>
      <c r="BM1911">
        <v>0</v>
      </c>
      <c r="BN1911">
        <v>141</v>
      </c>
      <c r="BO1911">
        <v>0</v>
      </c>
      <c r="BP1911">
        <v>0</v>
      </c>
      <c r="BQ1911" t="s">
        <v>18</v>
      </c>
      <c r="BR1911">
        <v>22</v>
      </c>
      <c r="BS1911">
        <v>15</v>
      </c>
      <c r="BT1911">
        <v>2</v>
      </c>
      <c r="BU1911">
        <v>0</v>
      </c>
      <c r="BV1911">
        <v>0.26500000000000001</v>
      </c>
      <c r="BW1911">
        <v>0.5</v>
      </c>
      <c r="BX1911">
        <v>24</v>
      </c>
      <c r="BY1911">
        <v>0</v>
      </c>
      <c r="BZ1911" t="s">
        <v>133</v>
      </c>
      <c r="CB1911">
        <v>0</v>
      </c>
      <c r="CC1911">
        <v>2</v>
      </c>
      <c r="CD1911">
        <v>6</v>
      </c>
      <c r="CE1911">
        <v>1</v>
      </c>
      <c r="CF1911">
        <v>1</v>
      </c>
      <c r="CG1911">
        <v>1.6</v>
      </c>
      <c r="CH1911">
        <v>0</v>
      </c>
    </row>
    <row r="1912" spans="1:86">
      <c r="A1912">
        <v>2</v>
      </c>
      <c r="B1912">
        <v>4</v>
      </c>
      <c r="C1912">
        <v>60</v>
      </c>
      <c r="D1912">
        <v>15</v>
      </c>
      <c r="E1912">
        <v>1000</v>
      </c>
      <c r="F1912" s="24">
        <f t="shared" si="148"/>
        <v>90</v>
      </c>
      <c r="G1912">
        <v>60</v>
      </c>
      <c r="H1912" s="24">
        <f t="shared" si="149"/>
        <v>15</v>
      </c>
      <c r="I1912" s="24">
        <f t="shared" si="151"/>
        <v>6</v>
      </c>
      <c r="J1912" s="24">
        <f t="shared" si="147"/>
        <v>80</v>
      </c>
      <c r="K1912" s="24" t="str">
        <f t="shared" si="150"/>
        <v>03</v>
      </c>
      <c r="L1912">
        <v>42</v>
      </c>
      <c r="M1912">
        <v>0</v>
      </c>
      <c r="N1912">
        <v>0</v>
      </c>
      <c r="O1912">
        <v>0</v>
      </c>
      <c r="P1912">
        <v>0</v>
      </c>
      <c r="Q1912" t="s">
        <v>18</v>
      </c>
      <c r="R1912">
        <v>22</v>
      </c>
      <c r="S1912">
        <v>12</v>
      </c>
      <c r="T1912">
        <v>2</v>
      </c>
      <c r="U1912">
        <v>0</v>
      </c>
      <c r="V1912">
        <v>0.187</v>
      </c>
      <c r="W1912">
        <v>0.129</v>
      </c>
      <c r="X1912">
        <v>24</v>
      </c>
      <c r="Y1912">
        <v>0</v>
      </c>
      <c r="Z1912" t="s">
        <v>133</v>
      </c>
      <c r="AB1912">
        <v>0</v>
      </c>
      <c r="AC1912">
        <v>2</v>
      </c>
      <c r="AD1912">
        <v>6</v>
      </c>
      <c r="AE1912">
        <v>1</v>
      </c>
      <c r="AF1912">
        <v>1</v>
      </c>
      <c r="AG1912">
        <v>1.6</v>
      </c>
      <c r="AH1912">
        <v>0</v>
      </c>
      <c r="BA1912">
        <v>2</v>
      </c>
      <c r="BB1912">
        <v>4</v>
      </c>
      <c r="BC1912">
        <v>60</v>
      </c>
      <c r="BD1912">
        <v>15</v>
      </c>
      <c r="BE1912">
        <v>1000</v>
      </c>
      <c r="BF1912">
        <v>9</v>
      </c>
      <c r="BG1912">
        <v>60</v>
      </c>
      <c r="BH1912">
        <v>12</v>
      </c>
      <c r="BI1912">
        <v>45</v>
      </c>
      <c r="BJ1912">
        <v>4</v>
      </c>
      <c r="BK1912">
        <v>2</v>
      </c>
      <c r="BL1912">
        <v>42</v>
      </c>
      <c r="BM1912">
        <v>0</v>
      </c>
      <c r="BN1912">
        <v>0</v>
      </c>
      <c r="BO1912">
        <v>0</v>
      </c>
      <c r="BP1912">
        <v>0</v>
      </c>
      <c r="BQ1912" t="s">
        <v>18</v>
      </c>
      <c r="BR1912">
        <v>22</v>
      </c>
      <c r="BS1912">
        <v>12</v>
      </c>
      <c r="BT1912">
        <v>2</v>
      </c>
      <c r="BU1912">
        <v>0</v>
      </c>
      <c r="BV1912">
        <v>0.187</v>
      </c>
      <c r="BW1912">
        <v>0.129</v>
      </c>
      <c r="BX1912">
        <v>24</v>
      </c>
      <c r="BY1912">
        <v>0</v>
      </c>
      <c r="BZ1912" t="s">
        <v>133</v>
      </c>
      <c r="CB1912">
        <v>0</v>
      </c>
      <c r="CC1912">
        <v>2</v>
      </c>
      <c r="CD1912">
        <v>6</v>
      </c>
      <c r="CE1912">
        <v>1</v>
      </c>
      <c r="CF1912">
        <v>1</v>
      </c>
      <c r="CG1912">
        <v>1.6</v>
      </c>
      <c r="CH1912">
        <v>0</v>
      </c>
    </row>
    <row r="1913" spans="1:86">
      <c r="A1913">
        <v>3</v>
      </c>
      <c r="B1913">
        <v>3</v>
      </c>
      <c r="C1913">
        <v>40</v>
      </c>
      <c r="D1913">
        <v>10</v>
      </c>
      <c r="E1913">
        <v>0</v>
      </c>
      <c r="F1913" s="24">
        <f t="shared" si="148"/>
        <v>60</v>
      </c>
      <c r="G1913">
        <v>55</v>
      </c>
      <c r="H1913" s="24">
        <f t="shared" si="149"/>
        <v>15</v>
      </c>
      <c r="I1913" s="24">
        <f t="shared" si="151"/>
        <v>6</v>
      </c>
      <c r="J1913" s="24">
        <f t="shared" si="147"/>
        <v>80</v>
      </c>
      <c r="K1913" s="24" t="str">
        <f t="shared" si="150"/>
        <v>03</v>
      </c>
      <c r="L1913">
        <v>42</v>
      </c>
      <c r="M1913">
        <v>0</v>
      </c>
      <c r="N1913">
        <v>0</v>
      </c>
      <c r="O1913">
        <v>0</v>
      </c>
      <c r="P1913">
        <v>0</v>
      </c>
      <c r="Q1913" t="s">
        <v>18</v>
      </c>
      <c r="R1913">
        <v>22</v>
      </c>
      <c r="S1913">
        <v>12</v>
      </c>
      <c r="T1913">
        <v>2</v>
      </c>
      <c r="U1913">
        <v>0</v>
      </c>
      <c r="V1913">
        <v>0.13100000000000001</v>
      </c>
      <c r="W1913">
        <v>9.0399999999999994E-2</v>
      </c>
      <c r="X1913">
        <v>24</v>
      </c>
      <c r="Y1913">
        <v>0</v>
      </c>
      <c r="Z1913" t="s">
        <v>133</v>
      </c>
      <c r="AB1913">
        <v>0</v>
      </c>
      <c r="AC1913">
        <v>2</v>
      </c>
      <c r="AD1913">
        <v>6</v>
      </c>
      <c r="AE1913">
        <v>1</v>
      </c>
      <c r="AF1913">
        <v>1</v>
      </c>
      <c r="AG1913">
        <v>1.6</v>
      </c>
      <c r="AH1913">
        <v>0</v>
      </c>
      <c r="BA1913">
        <v>3</v>
      </c>
      <c r="BB1913">
        <v>3</v>
      </c>
      <c r="BC1913">
        <v>40</v>
      </c>
      <c r="BD1913">
        <v>10</v>
      </c>
      <c r="BE1913">
        <v>0</v>
      </c>
      <c r="BF1913">
        <v>6</v>
      </c>
      <c r="BG1913">
        <v>55</v>
      </c>
      <c r="BH1913">
        <v>12</v>
      </c>
      <c r="BI1913">
        <v>45</v>
      </c>
      <c r="BJ1913">
        <v>4</v>
      </c>
      <c r="BK1913">
        <v>2</v>
      </c>
      <c r="BL1913">
        <v>42</v>
      </c>
      <c r="BM1913">
        <v>0</v>
      </c>
      <c r="BN1913">
        <v>0</v>
      </c>
      <c r="BO1913">
        <v>0</v>
      </c>
      <c r="BP1913">
        <v>0</v>
      </c>
      <c r="BQ1913" t="s">
        <v>18</v>
      </c>
      <c r="BR1913">
        <v>22</v>
      </c>
      <c r="BS1913">
        <v>12</v>
      </c>
      <c r="BT1913">
        <v>2</v>
      </c>
      <c r="BU1913">
        <v>0</v>
      </c>
      <c r="BV1913">
        <v>0.13100000000000001</v>
      </c>
      <c r="BW1913">
        <v>9.0399999999999994E-2</v>
      </c>
      <c r="BX1913">
        <v>24</v>
      </c>
      <c r="BY1913">
        <v>0</v>
      </c>
      <c r="BZ1913" t="s">
        <v>133</v>
      </c>
      <c r="CB1913">
        <v>0</v>
      </c>
      <c r="CC1913">
        <v>2</v>
      </c>
      <c r="CD1913">
        <v>6</v>
      </c>
      <c r="CE1913">
        <v>1</v>
      </c>
      <c r="CF1913">
        <v>1</v>
      </c>
      <c r="CG1913">
        <v>1.6</v>
      </c>
      <c r="CH1913">
        <v>0</v>
      </c>
    </row>
    <row r="1914" spans="1:86">
      <c r="A1914">
        <v>4</v>
      </c>
      <c r="B1914">
        <v>2</v>
      </c>
      <c r="C1914">
        <v>20</v>
      </c>
      <c r="D1914">
        <v>30</v>
      </c>
      <c r="E1914">
        <v>0</v>
      </c>
      <c r="F1914" s="24">
        <f t="shared" si="148"/>
        <v>30</v>
      </c>
      <c r="G1914">
        <v>60</v>
      </c>
      <c r="H1914" s="24">
        <f t="shared" si="149"/>
        <v>15</v>
      </c>
      <c r="I1914" s="24">
        <f t="shared" si="151"/>
        <v>6</v>
      </c>
      <c r="J1914" s="24">
        <f t="shared" si="147"/>
        <v>80</v>
      </c>
      <c r="K1914" s="24" t="str">
        <f t="shared" si="150"/>
        <v>03</v>
      </c>
      <c r="L1914">
        <v>42</v>
      </c>
      <c r="M1914">
        <v>0</v>
      </c>
      <c r="N1914">
        <v>0</v>
      </c>
      <c r="O1914">
        <v>0</v>
      </c>
      <c r="P1914">
        <v>0</v>
      </c>
      <c r="Q1914" t="s">
        <v>18</v>
      </c>
      <c r="R1914">
        <v>22</v>
      </c>
      <c r="S1914">
        <v>12</v>
      </c>
      <c r="T1914">
        <v>2</v>
      </c>
      <c r="U1914">
        <v>0</v>
      </c>
      <c r="V1914">
        <v>7.4999999999999997E-2</v>
      </c>
      <c r="W1914">
        <v>5.4800000000000001E-2</v>
      </c>
      <c r="X1914">
        <v>24</v>
      </c>
      <c r="Y1914">
        <v>0</v>
      </c>
      <c r="Z1914" t="s">
        <v>133</v>
      </c>
      <c r="AB1914">
        <v>4.5</v>
      </c>
      <c r="AC1914">
        <v>2</v>
      </c>
      <c r="AD1914">
        <v>6</v>
      </c>
      <c r="AE1914">
        <v>1</v>
      </c>
      <c r="AF1914">
        <v>1</v>
      </c>
      <c r="AG1914">
        <v>1.6</v>
      </c>
      <c r="AH1914">
        <v>0</v>
      </c>
      <c r="BA1914">
        <v>4</v>
      </c>
      <c r="BB1914">
        <v>2</v>
      </c>
      <c r="BC1914">
        <v>20</v>
      </c>
      <c r="BD1914">
        <v>30</v>
      </c>
      <c r="BE1914">
        <v>0</v>
      </c>
      <c r="BF1914">
        <v>3</v>
      </c>
      <c r="BG1914">
        <v>60</v>
      </c>
      <c r="BH1914">
        <v>60</v>
      </c>
      <c r="BI1914">
        <v>45</v>
      </c>
      <c r="BJ1914">
        <v>4</v>
      </c>
      <c r="BK1914">
        <v>2</v>
      </c>
      <c r="BL1914">
        <v>42</v>
      </c>
      <c r="BM1914">
        <v>0</v>
      </c>
      <c r="BN1914">
        <v>0</v>
      </c>
      <c r="BO1914">
        <v>0</v>
      </c>
      <c r="BP1914">
        <v>0</v>
      </c>
      <c r="BQ1914" t="s">
        <v>18</v>
      </c>
      <c r="BR1914">
        <v>22</v>
      </c>
      <c r="BS1914">
        <v>12</v>
      </c>
      <c r="BT1914">
        <v>2</v>
      </c>
      <c r="BU1914">
        <v>0</v>
      </c>
      <c r="BV1914">
        <v>7.4999999999999997E-2</v>
      </c>
      <c r="BW1914">
        <v>5.4800000000000001E-2</v>
      </c>
      <c r="BX1914">
        <v>24</v>
      </c>
      <c r="BY1914">
        <v>0</v>
      </c>
      <c r="BZ1914" t="s">
        <v>133</v>
      </c>
      <c r="CB1914">
        <v>4.5</v>
      </c>
      <c r="CC1914">
        <v>2</v>
      </c>
      <c r="CD1914">
        <v>6</v>
      </c>
      <c r="CE1914">
        <v>1</v>
      </c>
      <c r="CF1914">
        <v>1</v>
      </c>
      <c r="CG1914">
        <v>1.6</v>
      </c>
      <c r="CH1914">
        <v>0</v>
      </c>
    </row>
    <row r="1915" spans="1:86">
      <c r="A1915">
        <v>5</v>
      </c>
      <c r="B1915">
        <v>1</v>
      </c>
      <c r="C1915">
        <v>14</v>
      </c>
      <c r="D1915">
        <v>25</v>
      </c>
      <c r="E1915">
        <v>0</v>
      </c>
      <c r="F1915" s="24">
        <f t="shared" si="148"/>
        <v>20</v>
      </c>
      <c r="G1915">
        <v>60</v>
      </c>
      <c r="H1915" s="24">
        <f t="shared" si="149"/>
        <v>15</v>
      </c>
      <c r="I1915" s="24">
        <f t="shared" si="151"/>
        <v>6</v>
      </c>
      <c r="J1915" s="24">
        <f t="shared" si="147"/>
        <v>75</v>
      </c>
      <c r="K1915" s="24" t="str">
        <f t="shared" si="150"/>
        <v>00</v>
      </c>
      <c r="L1915">
        <v>42</v>
      </c>
      <c r="M1915">
        <v>0</v>
      </c>
      <c r="N1915">
        <v>0</v>
      </c>
      <c r="O1915">
        <v>10</v>
      </c>
      <c r="P1915">
        <v>0</v>
      </c>
      <c r="Q1915" t="s">
        <v>18</v>
      </c>
      <c r="R1915">
        <v>22</v>
      </c>
      <c r="S1915">
        <v>12</v>
      </c>
      <c r="T1915">
        <v>2</v>
      </c>
      <c r="U1915">
        <v>0</v>
      </c>
      <c r="V1915">
        <v>3.9E-2</v>
      </c>
      <c r="W1915">
        <v>3.5000000000000003E-2</v>
      </c>
      <c r="X1915">
        <v>24</v>
      </c>
      <c r="Y1915">
        <v>0</v>
      </c>
      <c r="Z1915" t="s">
        <v>133</v>
      </c>
      <c r="AB1915">
        <v>2</v>
      </c>
      <c r="AC1915">
        <v>2</v>
      </c>
      <c r="AD1915">
        <v>6</v>
      </c>
      <c r="AE1915">
        <v>1</v>
      </c>
      <c r="AF1915">
        <v>1</v>
      </c>
      <c r="AG1915">
        <v>1.6</v>
      </c>
      <c r="AH1915">
        <v>0</v>
      </c>
      <c r="BA1915">
        <v>5</v>
      </c>
      <c r="BB1915">
        <v>1</v>
      </c>
      <c r="BC1915">
        <v>14</v>
      </c>
      <c r="BD1915">
        <v>25</v>
      </c>
      <c r="BE1915">
        <v>0</v>
      </c>
      <c r="BF1915">
        <v>2</v>
      </c>
      <c r="BG1915">
        <v>60</v>
      </c>
      <c r="BH1915">
        <v>15</v>
      </c>
      <c r="BI1915">
        <v>50</v>
      </c>
      <c r="BJ1915">
        <v>3</v>
      </c>
      <c r="BK1915">
        <v>2</v>
      </c>
      <c r="BL1915">
        <v>42</v>
      </c>
      <c r="BM1915">
        <v>0</v>
      </c>
      <c r="BN1915">
        <v>0</v>
      </c>
      <c r="BO1915">
        <v>10</v>
      </c>
      <c r="BP1915">
        <v>0</v>
      </c>
      <c r="BQ1915" t="s">
        <v>18</v>
      </c>
      <c r="BR1915">
        <v>22</v>
      </c>
      <c r="BS1915">
        <v>12</v>
      </c>
      <c r="BT1915">
        <v>2</v>
      </c>
      <c r="BU1915">
        <v>0</v>
      </c>
      <c r="BV1915">
        <v>3.9E-2</v>
      </c>
      <c r="BW1915">
        <v>3.5000000000000003E-2</v>
      </c>
      <c r="BX1915">
        <v>24</v>
      </c>
      <c r="BY1915">
        <v>0</v>
      </c>
      <c r="BZ1915" t="s">
        <v>133</v>
      </c>
      <c r="CB1915">
        <v>2</v>
      </c>
      <c r="CC1915">
        <v>2</v>
      </c>
      <c r="CD1915">
        <v>6</v>
      </c>
      <c r="CE1915">
        <v>1</v>
      </c>
      <c r="CF1915">
        <v>1</v>
      </c>
      <c r="CG1915">
        <v>1.6</v>
      </c>
      <c r="CH1915">
        <v>0</v>
      </c>
    </row>
    <row r="1916" spans="1:86">
      <c r="F1916" s="24" t="str">
        <f t="shared" si="148"/>
        <v/>
      </c>
      <c r="H1916" s="24" t="str">
        <f t="shared" si="149"/>
        <v/>
      </c>
      <c r="I1916" s="24" t="str">
        <f t="shared" si="151"/>
        <v/>
      </c>
      <c r="J1916" s="24" t="str">
        <f t="shared" si="147"/>
        <v/>
      </c>
      <c r="K1916" s="24" t="str">
        <f t="shared" si="150"/>
        <v/>
      </c>
      <c r="AF1916">
        <v>1</v>
      </c>
      <c r="AH1916">
        <v>0</v>
      </c>
      <c r="CF1916">
        <v>1</v>
      </c>
      <c r="CH1916">
        <v>0</v>
      </c>
    </row>
    <row r="1917" spans="1:86">
      <c r="A1917">
        <v>1</v>
      </c>
      <c r="B1917">
        <v>5</v>
      </c>
      <c r="C1917">
        <v>105</v>
      </c>
      <c r="D1917">
        <v>55</v>
      </c>
      <c r="E1917">
        <v>1000</v>
      </c>
      <c r="F1917" s="24">
        <f t="shared" si="148"/>
        <v>150</v>
      </c>
      <c r="G1917">
        <v>71</v>
      </c>
      <c r="H1917" s="24">
        <f t="shared" si="149"/>
        <v>15</v>
      </c>
      <c r="I1917" s="24">
        <f t="shared" si="151"/>
        <v>6</v>
      </c>
      <c r="J1917" s="24">
        <f t="shared" si="147"/>
        <v>80</v>
      </c>
      <c r="K1917" s="24" t="str">
        <f t="shared" si="150"/>
        <v>03</v>
      </c>
      <c r="L1917">
        <v>42</v>
      </c>
      <c r="M1917">
        <v>0</v>
      </c>
      <c r="N1917">
        <v>141</v>
      </c>
      <c r="O1917">
        <v>0</v>
      </c>
      <c r="P1917">
        <v>0</v>
      </c>
      <c r="Q1917" t="s">
        <v>18</v>
      </c>
      <c r="R1917">
        <v>22</v>
      </c>
      <c r="S1917">
        <v>15</v>
      </c>
      <c r="T1917">
        <v>2</v>
      </c>
      <c r="U1917">
        <v>0</v>
      </c>
      <c r="V1917">
        <v>0.26500000000000001</v>
      </c>
      <c r="W1917">
        <v>0.5</v>
      </c>
      <c r="X1917">
        <v>24</v>
      </c>
      <c r="Y1917">
        <v>0</v>
      </c>
      <c r="Z1917" t="s">
        <v>133</v>
      </c>
      <c r="AB1917">
        <v>0</v>
      </c>
      <c r="AC1917">
        <v>2</v>
      </c>
      <c r="AD1917">
        <v>6</v>
      </c>
      <c r="AE1917">
        <v>1</v>
      </c>
      <c r="AF1917">
        <v>1</v>
      </c>
      <c r="AG1917">
        <v>2</v>
      </c>
      <c r="AH1917">
        <v>0</v>
      </c>
      <c r="BA1917">
        <v>1</v>
      </c>
      <c r="BB1917">
        <v>5</v>
      </c>
      <c r="BC1917">
        <v>105</v>
      </c>
      <c r="BD1917">
        <v>55</v>
      </c>
      <c r="BE1917">
        <v>1000</v>
      </c>
      <c r="BF1917">
        <v>15</v>
      </c>
      <c r="BG1917">
        <v>71</v>
      </c>
      <c r="BH1917">
        <v>11</v>
      </c>
      <c r="BI1917">
        <v>45</v>
      </c>
      <c r="BJ1917">
        <v>5</v>
      </c>
      <c r="BK1917">
        <v>2</v>
      </c>
      <c r="BL1917">
        <v>42</v>
      </c>
      <c r="BM1917">
        <v>0</v>
      </c>
      <c r="BN1917">
        <v>141</v>
      </c>
      <c r="BO1917">
        <v>0</v>
      </c>
      <c r="BP1917">
        <v>0</v>
      </c>
      <c r="BQ1917" t="s">
        <v>18</v>
      </c>
      <c r="BR1917">
        <v>22</v>
      </c>
      <c r="BS1917">
        <v>15</v>
      </c>
      <c r="BT1917">
        <v>2</v>
      </c>
      <c r="BU1917">
        <v>0</v>
      </c>
      <c r="BV1917">
        <v>0.26500000000000001</v>
      </c>
      <c r="BW1917">
        <v>0.5</v>
      </c>
      <c r="BX1917">
        <v>24</v>
      </c>
      <c r="BY1917">
        <v>0</v>
      </c>
      <c r="BZ1917" t="s">
        <v>133</v>
      </c>
      <c r="CB1917">
        <v>0</v>
      </c>
      <c r="CC1917">
        <v>2</v>
      </c>
      <c r="CD1917">
        <v>6</v>
      </c>
      <c r="CE1917">
        <v>1</v>
      </c>
      <c r="CF1917">
        <v>1</v>
      </c>
      <c r="CG1917">
        <v>2</v>
      </c>
      <c r="CH1917">
        <v>0</v>
      </c>
    </row>
    <row r="1918" spans="1:86">
      <c r="A1918">
        <v>2</v>
      </c>
      <c r="B1918">
        <v>4</v>
      </c>
      <c r="C1918">
        <v>60</v>
      </c>
      <c r="D1918">
        <v>15</v>
      </c>
      <c r="E1918">
        <v>1000</v>
      </c>
      <c r="F1918" s="24">
        <f t="shared" si="148"/>
        <v>90</v>
      </c>
      <c r="G1918">
        <v>60</v>
      </c>
      <c r="H1918" s="24">
        <f t="shared" si="149"/>
        <v>15</v>
      </c>
      <c r="I1918" s="24">
        <f t="shared" si="151"/>
        <v>6</v>
      </c>
      <c r="J1918" s="24">
        <f t="shared" si="147"/>
        <v>80</v>
      </c>
      <c r="K1918" s="24" t="str">
        <f t="shared" si="150"/>
        <v>03</v>
      </c>
      <c r="L1918">
        <v>42</v>
      </c>
      <c r="M1918">
        <v>0</v>
      </c>
      <c r="N1918">
        <v>0</v>
      </c>
      <c r="O1918">
        <v>0</v>
      </c>
      <c r="P1918">
        <v>0</v>
      </c>
      <c r="Q1918" t="s">
        <v>18</v>
      </c>
      <c r="R1918">
        <v>22</v>
      </c>
      <c r="S1918">
        <v>12</v>
      </c>
      <c r="T1918">
        <v>2</v>
      </c>
      <c r="U1918">
        <v>0</v>
      </c>
      <c r="V1918">
        <v>0.187</v>
      </c>
      <c r="W1918">
        <v>0.129</v>
      </c>
      <c r="X1918">
        <v>24</v>
      </c>
      <c r="Y1918">
        <v>0</v>
      </c>
      <c r="Z1918" t="s">
        <v>133</v>
      </c>
      <c r="AB1918">
        <v>0</v>
      </c>
      <c r="AC1918">
        <v>2</v>
      </c>
      <c r="AD1918">
        <v>6</v>
      </c>
      <c r="AE1918">
        <v>1</v>
      </c>
      <c r="AF1918">
        <v>1</v>
      </c>
      <c r="AG1918">
        <v>2</v>
      </c>
      <c r="AH1918">
        <v>0</v>
      </c>
      <c r="BA1918">
        <v>2</v>
      </c>
      <c r="BB1918">
        <v>4</v>
      </c>
      <c r="BC1918">
        <v>60</v>
      </c>
      <c r="BD1918">
        <v>15</v>
      </c>
      <c r="BE1918">
        <v>1000</v>
      </c>
      <c r="BF1918">
        <v>9</v>
      </c>
      <c r="BG1918">
        <v>60</v>
      </c>
      <c r="BH1918">
        <v>12</v>
      </c>
      <c r="BI1918">
        <v>45</v>
      </c>
      <c r="BJ1918">
        <v>4</v>
      </c>
      <c r="BK1918">
        <v>2</v>
      </c>
      <c r="BL1918">
        <v>42</v>
      </c>
      <c r="BM1918">
        <v>0</v>
      </c>
      <c r="BN1918">
        <v>0</v>
      </c>
      <c r="BO1918">
        <v>0</v>
      </c>
      <c r="BP1918">
        <v>0</v>
      </c>
      <c r="BQ1918" t="s">
        <v>18</v>
      </c>
      <c r="BR1918">
        <v>22</v>
      </c>
      <c r="BS1918">
        <v>12</v>
      </c>
      <c r="BT1918">
        <v>2</v>
      </c>
      <c r="BU1918">
        <v>0</v>
      </c>
      <c r="BV1918">
        <v>0.187</v>
      </c>
      <c r="BW1918">
        <v>0.129</v>
      </c>
      <c r="BX1918">
        <v>24</v>
      </c>
      <c r="BY1918">
        <v>0</v>
      </c>
      <c r="BZ1918" t="s">
        <v>133</v>
      </c>
      <c r="CB1918">
        <v>0</v>
      </c>
      <c r="CC1918">
        <v>2</v>
      </c>
      <c r="CD1918">
        <v>6</v>
      </c>
      <c r="CE1918">
        <v>1</v>
      </c>
      <c r="CF1918">
        <v>1</v>
      </c>
      <c r="CG1918">
        <v>2</v>
      </c>
      <c r="CH1918">
        <v>0</v>
      </c>
    </row>
    <row r="1919" spans="1:86">
      <c r="A1919">
        <v>3</v>
      </c>
      <c r="B1919">
        <v>3</v>
      </c>
      <c r="C1919">
        <v>40</v>
      </c>
      <c r="D1919">
        <v>10</v>
      </c>
      <c r="E1919">
        <v>0</v>
      </c>
      <c r="F1919" s="24">
        <f t="shared" si="148"/>
        <v>60</v>
      </c>
      <c r="G1919">
        <v>55</v>
      </c>
      <c r="H1919" s="24">
        <f t="shared" si="149"/>
        <v>15</v>
      </c>
      <c r="I1919" s="24">
        <f t="shared" si="151"/>
        <v>6</v>
      </c>
      <c r="J1919" s="24">
        <f t="shared" si="147"/>
        <v>80</v>
      </c>
      <c r="K1919" s="24" t="str">
        <f t="shared" si="150"/>
        <v>03</v>
      </c>
      <c r="L1919">
        <v>42</v>
      </c>
      <c r="M1919">
        <v>0</v>
      </c>
      <c r="N1919">
        <v>0</v>
      </c>
      <c r="O1919">
        <v>0</v>
      </c>
      <c r="P1919">
        <v>0</v>
      </c>
      <c r="Q1919" t="s">
        <v>18</v>
      </c>
      <c r="R1919">
        <v>22</v>
      </c>
      <c r="S1919">
        <v>12</v>
      </c>
      <c r="T1919">
        <v>2</v>
      </c>
      <c r="U1919">
        <v>0</v>
      </c>
      <c r="V1919">
        <v>0.13100000000000001</v>
      </c>
      <c r="W1919">
        <v>9.0399999999999994E-2</v>
      </c>
      <c r="X1919">
        <v>24</v>
      </c>
      <c r="Y1919">
        <v>0</v>
      </c>
      <c r="Z1919" t="s">
        <v>133</v>
      </c>
      <c r="AB1919">
        <v>0</v>
      </c>
      <c r="AC1919">
        <v>2</v>
      </c>
      <c r="AD1919">
        <v>6</v>
      </c>
      <c r="AE1919">
        <v>1</v>
      </c>
      <c r="AF1919">
        <v>1</v>
      </c>
      <c r="AG1919">
        <v>2</v>
      </c>
      <c r="AH1919">
        <v>0</v>
      </c>
      <c r="BA1919">
        <v>3</v>
      </c>
      <c r="BB1919">
        <v>3</v>
      </c>
      <c r="BC1919">
        <v>40</v>
      </c>
      <c r="BD1919">
        <v>10</v>
      </c>
      <c r="BE1919">
        <v>0</v>
      </c>
      <c r="BF1919">
        <v>6</v>
      </c>
      <c r="BG1919">
        <v>55</v>
      </c>
      <c r="BH1919">
        <v>12</v>
      </c>
      <c r="BI1919">
        <v>45</v>
      </c>
      <c r="BJ1919">
        <v>4</v>
      </c>
      <c r="BK1919">
        <v>2</v>
      </c>
      <c r="BL1919">
        <v>42</v>
      </c>
      <c r="BM1919">
        <v>0</v>
      </c>
      <c r="BN1919">
        <v>0</v>
      </c>
      <c r="BO1919">
        <v>0</v>
      </c>
      <c r="BP1919">
        <v>0</v>
      </c>
      <c r="BQ1919" t="s">
        <v>18</v>
      </c>
      <c r="BR1919">
        <v>22</v>
      </c>
      <c r="BS1919">
        <v>12</v>
      </c>
      <c r="BT1919">
        <v>2</v>
      </c>
      <c r="BU1919">
        <v>0</v>
      </c>
      <c r="BV1919">
        <v>0.13100000000000001</v>
      </c>
      <c r="BW1919">
        <v>9.0399999999999994E-2</v>
      </c>
      <c r="BX1919">
        <v>24</v>
      </c>
      <c r="BY1919">
        <v>0</v>
      </c>
      <c r="BZ1919" t="s">
        <v>133</v>
      </c>
      <c r="CB1919">
        <v>0</v>
      </c>
      <c r="CC1919">
        <v>2</v>
      </c>
      <c r="CD1919">
        <v>6</v>
      </c>
      <c r="CE1919">
        <v>1</v>
      </c>
      <c r="CF1919">
        <v>1</v>
      </c>
      <c r="CG1919">
        <v>2</v>
      </c>
      <c r="CH1919">
        <v>0</v>
      </c>
    </row>
    <row r="1920" spans="1:86">
      <c r="A1920">
        <v>4</v>
      </c>
      <c r="B1920">
        <v>2</v>
      </c>
      <c r="C1920">
        <v>20</v>
      </c>
      <c r="D1920">
        <v>30</v>
      </c>
      <c r="E1920">
        <v>0</v>
      </c>
      <c r="F1920" s="24">
        <f t="shared" si="148"/>
        <v>30</v>
      </c>
      <c r="G1920">
        <v>60</v>
      </c>
      <c r="H1920" s="24">
        <f t="shared" si="149"/>
        <v>15</v>
      </c>
      <c r="I1920" s="24">
        <f t="shared" si="151"/>
        <v>6</v>
      </c>
      <c r="J1920" s="24">
        <f t="shared" ref="J1920:J1983" si="152">IF(BJ1920="","",IF(BJ1920&gt;100,100+IF(RIGHT(BJ1920,1)*25&gt;=100,80,RIGHT(BJ1920,1)*25),IF(RIGHT(BJ1920,1)*25&gt;=100,80,RIGHT(BJ1920,1)*25)))</f>
        <v>80</v>
      </c>
      <c r="K1920" s="24" t="str">
        <f t="shared" si="150"/>
        <v>03</v>
      </c>
      <c r="L1920">
        <v>42</v>
      </c>
      <c r="M1920">
        <v>0</v>
      </c>
      <c r="N1920">
        <v>0</v>
      </c>
      <c r="O1920">
        <v>0</v>
      </c>
      <c r="P1920">
        <v>0</v>
      </c>
      <c r="Q1920" t="s">
        <v>18</v>
      </c>
      <c r="R1920">
        <v>22</v>
      </c>
      <c r="S1920">
        <v>12</v>
      </c>
      <c r="T1920">
        <v>2</v>
      </c>
      <c r="U1920">
        <v>0</v>
      </c>
      <c r="V1920">
        <v>7.4999999999999997E-2</v>
      </c>
      <c r="W1920">
        <v>5.4800000000000001E-2</v>
      </c>
      <c r="X1920">
        <v>24</v>
      </c>
      <c r="Y1920">
        <v>0</v>
      </c>
      <c r="Z1920" t="s">
        <v>133</v>
      </c>
      <c r="AB1920">
        <v>4.5</v>
      </c>
      <c r="AC1920">
        <v>2</v>
      </c>
      <c r="AD1920">
        <v>6</v>
      </c>
      <c r="AE1920">
        <v>1</v>
      </c>
      <c r="AF1920">
        <v>1</v>
      </c>
      <c r="AG1920">
        <v>2</v>
      </c>
      <c r="AH1920">
        <v>0</v>
      </c>
      <c r="BA1920">
        <v>4</v>
      </c>
      <c r="BB1920">
        <v>2</v>
      </c>
      <c r="BC1920">
        <v>20</v>
      </c>
      <c r="BD1920">
        <v>30</v>
      </c>
      <c r="BE1920">
        <v>0</v>
      </c>
      <c r="BF1920">
        <v>3</v>
      </c>
      <c r="BG1920">
        <v>60</v>
      </c>
      <c r="BH1920">
        <v>60</v>
      </c>
      <c r="BI1920">
        <v>45</v>
      </c>
      <c r="BJ1920">
        <v>4</v>
      </c>
      <c r="BK1920">
        <v>2</v>
      </c>
      <c r="BL1920">
        <v>42</v>
      </c>
      <c r="BM1920">
        <v>0</v>
      </c>
      <c r="BN1920">
        <v>0</v>
      </c>
      <c r="BO1920">
        <v>0</v>
      </c>
      <c r="BP1920">
        <v>0</v>
      </c>
      <c r="BQ1920" t="s">
        <v>18</v>
      </c>
      <c r="BR1920">
        <v>22</v>
      </c>
      <c r="BS1920">
        <v>12</v>
      </c>
      <c r="BT1920">
        <v>2</v>
      </c>
      <c r="BU1920">
        <v>0</v>
      </c>
      <c r="BV1920">
        <v>7.4999999999999997E-2</v>
      </c>
      <c r="BW1920">
        <v>5.4800000000000001E-2</v>
      </c>
      <c r="BX1920">
        <v>24</v>
      </c>
      <c r="BY1920">
        <v>0</v>
      </c>
      <c r="BZ1920" t="s">
        <v>133</v>
      </c>
      <c r="CB1920">
        <v>4.5</v>
      </c>
      <c r="CC1920">
        <v>2</v>
      </c>
      <c r="CD1920">
        <v>6</v>
      </c>
      <c r="CE1920">
        <v>1</v>
      </c>
      <c r="CF1920">
        <v>1</v>
      </c>
      <c r="CG1920">
        <v>2</v>
      </c>
      <c r="CH1920">
        <v>0</v>
      </c>
    </row>
    <row r="1921" spans="1:86">
      <c r="A1921">
        <v>5</v>
      </c>
      <c r="B1921">
        <v>1</v>
      </c>
      <c r="C1921">
        <v>14</v>
      </c>
      <c r="D1921">
        <v>25</v>
      </c>
      <c r="E1921">
        <v>0</v>
      </c>
      <c r="F1921" s="24">
        <f t="shared" si="148"/>
        <v>20</v>
      </c>
      <c r="G1921">
        <v>60</v>
      </c>
      <c r="H1921" s="24">
        <f t="shared" si="149"/>
        <v>15</v>
      </c>
      <c r="I1921" s="24">
        <f t="shared" si="151"/>
        <v>6</v>
      </c>
      <c r="J1921" s="24">
        <f t="shared" si="152"/>
        <v>75</v>
      </c>
      <c r="K1921" s="24" t="str">
        <f t="shared" si="150"/>
        <v>00</v>
      </c>
      <c r="L1921">
        <v>42</v>
      </c>
      <c r="M1921">
        <v>0</v>
      </c>
      <c r="N1921">
        <v>0</v>
      </c>
      <c r="O1921">
        <v>10</v>
      </c>
      <c r="P1921">
        <v>0</v>
      </c>
      <c r="Q1921" t="s">
        <v>18</v>
      </c>
      <c r="R1921">
        <v>22</v>
      </c>
      <c r="S1921">
        <v>12</v>
      </c>
      <c r="T1921">
        <v>2</v>
      </c>
      <c r="U1921">
        <v>0</v>
      </c>
      <c r="V1921">
        <v>3.9E-2</v>
      </c>
      <c r="W1921">
        <v>3.5000000000000003E-2</v>
      </c>
      <c r="X1921">
        <v>24</v>
      </c>
      <c r="Y1921">
        <v>0</v>
      </c>
      <c r="Z1921" t="s">
        <v>133</v>
      </c>
      <c r="AB1921">
        <v>2</v>
      </c>
      <c r="AC1921">
        <v>2</v>
      </c>
      <c r="AD1921">
        <v>6</v>
      </c>
      <c r="AE1921">
        <v>1</v>
      </c>
      <c r="AF1921">
        <v>1</v>
      </c>
      <c r="AG1921">
        <v>2</v>
      </c>
      <c r="AH1921">
        <v>0</v>
      </c>
      <c r="BA1921">
        <v>5</v>
      </c>
      <c r="BB1921">
        <v>1</v>
      </c>
      <c r="BC1921">
        <v>14</v>
      </c>
      <c r="BD1921">
        <v>25</v>
      </c>
      <c r="BE1921">
        <v>0</v>
      </c>
      <c r="BF1921">
        <v>2</v>
      </c>
      <c r="BG1921">
        <v>60</v>
      </c>
      <c r="BH1921">
        <v>15</v>
      </c>
      <c r="BI1921">
        <v>50</v>
      </c>
      <c r="BJ1921">
        <v>3</v>
      </c>
      <c r="BK1921">
        <v>2</v>
      </c>
      <c r="BL1921">
        <v>42</v>
      </c>
      <c r="BM1921">
        <v>0</v>
      </c>
      <c r="BN1921">
        <v>0</v>
      </c>
      <c r="BO1921">
        <v>10</v>
      </c>
      <c r="BP1921">
        <v>0</v>
      </c>
      <c r="BQ1921" t="s">
        <v>18</v>
      </c>
      <c r="BR1921">
        <v>22</v>
      </c>
      <c r="BS1921">
        <v>12</v>
      </c>
      <c r="BT1921">
        <v>2</v>
      </c>
      <c r="BU1921">
        <v>0</v>
      </c>
      <c r="BV1921">
        <v>3.9E-2</v>
      </c>
      <c r="BW1921">
        <v>3.5000000000000003E-2</v>
      </c>
      <c r="BX1921">
        <v>24</v>
      </c>
      <c r="BY1921">
        <v>0</v>
      </c>
      <c r="BZ1921" t="s">
        <v>133</v>
      </c>
      <c r="CB1921">
        <v>2</v>
      </c>
      <c r="CC1921">
        <v>2</v>
      </c>
      <c r="CD1921">
        <v>6</v>
      </c>
      <c r="CE1921">
        <v>1</v>
      </c>
      <c r="CF1921">
        <v>1</v>
      </c>
      <c r="CG1921">
        <v>2</v>
      </c>
      <c r="CH1921">
        <v>0</v>
      </c>
    </row>
    <row r="1922" spans="1:86">
      <c r="F1922" s="24" t="str">
        <f t="shared" si="148"/>
        <v/>
      </c>
      <c r="H1922" s="24" t="str">
        <f t="shared" si="149"/>
        <v/>
      </c>
      <c r="I1922" s="24" t="str">
        <f t="shared" si="151"/>
        <v/>
      </c>
      <c r="J1922" s="24" t="str">
        <f t="shared" si="152"/>
        <v/>
      </c>
      <c r="K1922" s="24" t="str">
        <f t="shared" si="150"/>
        <v/>
      </c>
      <c r="AF1922">
        <v>1</v>
      </c>
      <c r="AH1922">
        <v>0</v>
      </c>
      <c r="CF1922">
        <v>1</v>
      </c>
      <c r="CH1922">
        <v>0</v>
      </c>
    </row>
    <row r="1923" spans="1:86">
      <c r="A1923">
        <v>1</v>
      </c>
      <c r="B1923">
        <v>5</v>
      </c>
      <c r="C1923">
        <v>105</v>
      </c>
      <c r="D1923">
        <v>55</v>
      </c>
      <c r="E1923">
        <v>1000</v>
      </c>
      <c r="F1923" s="24">
        <f t="shared" ref="F1923:F1986" si="153">IF(BF1923="","",IF(OR(ROUND(MOD(BF1923,1),1)=0.2,ROUND(MOD(BF1923,1),1)=0.4,ROUND(MOD(BF1923,1),1)=0.7),BF1923+0.1,IF(OR(ROUND(MOD(BF1923,1),1)=0.1,ROUND(MOD(BF1923,1),1)=0.6,ROUND(MOD(BF1923,1),1)=0.9),BF1923-0.1,BF1923))*10)</f>
        <v>150</v>
      </c>
      <c r="G1923">
        <v>71</v>
      </c>
      <c r="H1923" s="24">
        <f t="shared" si="149"/>
        <v>15</v>
      </c>
      <c r="I1923" s="24">
        <f t="shared" si="151"/>
        <v>6</v>
      </c>
      <c r="J1923" s="24">
        <f t="shared" si="152"/>
        <v>80</v>
      </c>
      <c r="K1923" s="24" t="str">
        <f t="shared" si="150"/>
        <v>03</v>
      </c>
      <c r="L1923">
        <v>42</v>
      </c>
      <c r="M1923">
        <v>0</v>
      </c>
      <c r="N1923">
        <v>141</v>
      </c>
      <c r="O1923">
        <v>0</v>
      </c>
      <c r="P1923">
        <v>0</v>
      </c>
      <c r="Q1923" t="s">
        <v>18</v>
      </c>
      <c r="R1923">
        <v>22</v>
      </c>
      <c r="S1923">
        <v>15</v>
      </c>
      <c r="T1923">
        <v>2</v>
      </c>
      <c r="U1923">
        <v>0</v>
      </c>
      <c r="V1923">
        <v>0.26500000000000001</v>
      </c>
      <c r="W1923">
        <v>0.5</v>
      </c>
      <c r="X1923">
        <v>24</v>
      </c>
      <c r="Y1923">
        <v>0</v>
      </c>
      <c r="Z1923" t="s">
        <v>133</v>
      </c>
      <c r="AB1923">
        <v>0</v>
      </c>
      <c r="AC1923">
        <v>2</v>
      </c>
      <c r="AD1923">
        <v>6</v>
      </c>
      <c r="AE1923">
        <v>1</v>
      </c>
      <c r="AF1923">
        <v>1</v>
      </c>
      <c r="AG1923">
        <v>2.8</v>
      </c>
      <c r="AH1923">
        <v>0</v>
      </c>
      <c r="BA1923">
        <v>1</v>
      </c>
      <c r="BB1923">
        <v>5</v>
      </c>
      <c r="BC1923">
        <v>105</v>
      </c>
      <c r="BD1923">
        <v>55</v>
      </c>
      <c r="BE1923">
        <v>1000</v>
      </c>
      <c r="BF1923">
        <v>15</v>
      </c>
      <c r="BG1923">
        <v>71</v>
      </c>
      <c r="BH1923">
        <v>11</v>
      </c>
      <c r="BI1923">
        <v>45</v>
      </c>
      <c r="BJ1923">
        <v>5</v>
      </c>
      <c r="BK1923">
        <v>2</v>
      </c>
      <c r="BL1923">
        <v>42</v>
      </c>
      <c r="BM1923">
        <v>0</v>
      </c>
      <c r="BN1923">
        <v>141</v>
      </c>
      <c r="BO1923">
        <v>0</v>
      </c>
      <c r="BP1923">
        <v>0</v>
      </c>
      <c r="BQ1923" t="s">
        <v>18</v>
      </c>
      <c r="BR1923">
        <v>22</v>
      </c>
      <c r="BS1923">
        <v>15</v>
      </c>
      <c r="BT1923">
        <v>2</v>
      </c>
      <c r="BU1923">
        <v>0</v>
      </c>
      <c r="BV1923">
        <v>0.26500000000000001</v>
      </c>
      <c r="BW1923">
        <v>0.5</v>
      </c>
      <c r="BX1923">
        <v>24</v>
      </c>
      <c r="BY1923">
        <v>0</v>
      </c>
      <c r="BZ1923" t="s">
        <v>133</v>
      </c>
      <c r="CB1923">
        <v>0</v>
      </c>
      <c r="CC1923">
        <v>2</v>
      </c>
      <c r="CD1923">
        <v>6</v>
      </c>
      <c r="CE1923">
        <v>1</v>
      </c>
      <c r="CF1923">
        <v>1</v>
      </c>
      <c r="CG1923">
        <v>2.8</v>
      </c>
      <c r="CH1923">
        <v>0</v>
      </c>
    </row>
    <row r="1924" spans="1:86">
      <c r="A1924">
        <v>2</v>
      </c>
      <c r="B1924">
        <v>4</v>
      </c>
      <c r="C1924">
        <v>60</v>
      </c>
      <c r="D1924">
        <v>15</v>
      </c>
      <c r="E1924">
        <v>1000</v>
      </c>
      <c r="F1924" s="24">
        <f t="shared" si="153"/>
        <v>90</v>
      </c>
      <c r="G1924">
        <v>60</v>
      </c>
      <c r="H1924" s="24">
        <f t="shared" ref="H1924:H1987" si="154">IF(BH1924="","",IF(ROUNDUP((BH1924/100)*IF(BJ1924&gt;100,RIGHT(BJ1924,2),BJ1924)*250*4/60*2/IF(BK1924&gt;=10,10,1),0)&gt;15,15,ROUNDUP((BH1924/100)*IF(BJ1924&gt;100,RIGHT(BJ1924,2),BJ1924)*250*4/60*2/IF(BK1924&gt;=10,10,1),0)))</f>
        <v>15</v>
      </c>
      <c r="I1924" s="24">
        <f t="shared" si="151"/>
        <v>6</v>
      </c>
      <c r="J1924" s="24">
        <f t="shared" si="152"/>
        <v>80</v>
      </c>
      <c r="K1924" s="24" t="str">
        <f t="shared" ref="K1924:K1987" si="155">TEXT(IF(W1924=0,"",IF(BK1924&gt;=10,LEFT(BK1924,1),0)&amp;IF(V1924&gt;=0.06,3,0)),"00")</f>
        <v>03</v>
      </c>
      <c r="L1924">
        <v>42</v>
      </c>
      <c r="M1924">
        <v>0</v>
      </c>
      <c r="N1924">
        <v>0</v>
      </c>
      <c r="O1924">
        <v>0</v>
      </c>
      <c r="P1924">
        <v>0</v>
      </c>
      <c r="Q1924" t="s">
        <v>18</v>
      </c>
      <c r="R1924">
        <v>22</v>
      </c>
      <c r="S1924">
        <v>12</v>
      </c>
      <c r="T1924">
        <v>2</v>
      </c>
      <c r="U1924">
        <v>0</v>
      </c>
      <c r="V1924">
        <v>0.187</v>
      </c>
      <c r="W1924">
        <v>0.129</v>
      </c>
      <c r="X1924">
        <v>24</v>
      </c>
      <c r="Y1924">
        <v>0</v>
      </c>
      <c r="Z1924" t="s">
        <v>133</v>
      </c>
      <c r="AB1924">
        <v>0</v>
      </c>
      <c r="AC1924">
        <v>2</v>
      </c>
      <c r="AD1924">
        <v>6</v>
      </c>
      <c r="AE1924">
        <v>1</v>
      </c>
      <c r="AF1924">
        <v>1</v>
      </c>
      <c r="AG1924">
        <v>2.8</v>
      </c>
      <c r="AH1924">
        <v>0</v>
      </c>
      <c r="BA1924">
        <v>2</v>
      </c>
      <c r="BB1924">
        <v>4</v>
      </c>
      <c r="BC1924">
        <v>60</v>
      </c>
      <c r="BD1924">
        <v>15</v>
      </c>
      <c r="BE1924">
        <v>1000</v>
      </c>
      <c r="BF1924">
        <v>9</v>
      </c>
      <c r="BG1924">
        <v>60</v>
      </c>
      <c r="BH1924">
        <v>12</v>
      </c>
      <c r="BI1924">
        <v>45</v>
      </c>
      <c r="BJ1924">
        <v>4</v>
      </c>
      <c r="BK1924">
        <v>2</v>
      </c>
      <c r="BL1924">
        <v>42</v>
      </c>
      <c r="BM1924">
        <v>0</v>
      </c>
      <c r="BN1924">
        <v>0</v>
      </c>
      <c r="BO1924">
        <v>0</v>
      </c>
      <c r="BP1924">
        <v>0</v>
      </c>
      <c r="BQ1924" t="s">
        <v>18</v>
      </c>
      <c r="BR1924">
        <v>22</v>
      </c>
      <c r="BS1924">
        <v>12</v>
      </c>
      <c r="BT1924">
        <v>2</v>
      </c>
      <c r="BU1924">
        <v>0</v>
      </c>
      <c r="BV1924">
        <v>0.187</v>
      </c>
      <c r="BW1924">
        <v>0.129</v>
      </c>
      <c r="BX1924">
        <v>24</v>
      </c>
      <c r="BY1924">
        <v>0</v>
      </c>
      <c r="BZ1924" t="s">
        <v>133</v>
      </c>
      <c r="CB1924">
        <v>0</v>
      </c>
      <c r="CC1924">
        <v>2</v>
      </c>
      <c r="CD1924">
        <v>6</v>
      </c>
      <c r="CE1924">
        <v>1</v>
      </c>
      <c r="CF1924">
        <v>1</v>
      </c>
      <c r="CG1924">
        <v>2.8</v>
      </c>
      <c r="CH1924">
        <v>0</v>
      </c>
    </row>
    <row r="1925" spans="1:86">
      <c r="A1925">
        <v>3</v>
      </c>
      <c r="B1925">
        <v>3</v>
      </c>
      <c r="C1925">
        <v>40</v>
      </c>
      <c r="D1925">
        <v>10</v>
      </c>
      <c r="E1925">
        <v>0</v>
      </c>
      <c r="F1925" s="24">
        <f t="shared" si="153"/>
        <v>60</v>
      </c>
      <c r="G1925">
        <v>55</v>
      </c>
      <c r="H1925" s="24">
        <f t="shared" si="154"/>
        <v>15</v>
      </c>
      <c r="I1925" s="24">
        <f t="shared" si="151"/>
        <v>6</v>
      </c>
      <c r="J1925" s="24">
        <f t="shared" si="152"/>
        <v>80</v>
      </c>
      <c r="K1925" s="24" t="str">
        <f t="shared" si="155"/>
        <v>03</v>
      </c>
      <c r="L1925">
        <v>42</v>
      </c>
      <c r="M1925">
        <v>0</v>
      </c>
      <c r="N1925">
        <v>0</v>
      </c>
      <c r="O1925">
        <v>0</v>
      </c>
      <c r="P1925">
        <v>0</v>
      </c>
      <c r="Q1925" t="s">
        <v>18</v>
      </c>
      <c r="R1925">
        <v>22</v>
      </c>
      <c r="S1925">
        <v>12</v>
      </c>
      <c r="T1925">
        <v>2</v>
      </c>
      <c r="U1925">
        <v>0</v>
      </c>
      <c r="V1925">
        <v>0.13100000000000001</v>
      </c>
      <c r="W1925">
        <v>9.0399999999999994E-2</v>
      </c>
      <c r="X1925">
        <v>24</v>
      </c>
      <c r="Y1925">
        <v>0</v>
      </c>
      <c r="Z1925" t="s">
        <v>133</v>
      </c>
      <c r="AB1925">
        <v>0</v>
      </c>
      <c r="AC1925">
        <v>2</v>
      </c>
      <c r="AD1925">
        <v>6</v>
      </c>
      <c r="AE1925">
        <v>1</v>
      </c>
      <c r="AF1925">
        <v>1</v>
      </c>
      <c r="AG1925">
        <v>2.8</v>
      </c>
      <c r="AH1925">
        <v>0</v>
      </c>
      <c r="BA1925">
        <v>3</v>
      </c>
      <c r="BB1925">
        <v>3</v>
      </c>
      <c r="BC1925">
        <v>40</v>
      </c>
      <c r="BD1925">
        <v>10</v>
      </c>
      <c r="BE1925">
        <v>0</v>
      </c>
      <c r="BF1925">
        <v>6</v>
      </c>
      <c r="BG1925">
        <v>55</v>
      </c>
      <c r="BH1925">
        <v>12</v>
      </c>
      <c r="BI1925">
        <v>45</v>
      </c>
      <c r="BJ1925">
        <v>4</v>
      </c>
      <c r="BK1925">
        <v>2</v>
      </c>
      <c r="BL1925">
        <v>42</v>
      </c>
      <c r="BM1925">
        <v>0</v>
      </c>
      <c r="BN1925">
        <v>0</v>
      </c>
      <c r="BO1925">
        <v>0</v>
      </c>
      <c r="BP1925">
        <v>0</v>
      </c>
      <c r="BQ1925" t="s">
        <v>18</v>
      </c>
      <c r="BR1925">
        <v>22</v>
      </c>
      <c r="BS1925">
        <v>12</v>
      </c>
      <c r="BT1925">
        <v>2</v>
      </c>
      <c r="BU1925">
        <v>0</v>
      </c>
      <c r="BV1925">
        <v>0.13100000000000001</v>
      </c>
      <c r="BW1925">
        <v>9.0399999999999994E-2</v>
      </c>
      <c r="BX1925">
        <v>24</v>
      </c>
      <c r="BY1925">
        <v>0</v>
      </c>
      <c r="BZ1925" t="s">
        <v>133</v>
      </c>
      <c r="CB1925">
        <v>0</v>
      </c>
      <c r="CC1925">
        <v>2</v>
      </c>
      <c r="CD1925">
        <v>6</v>
      </c>
      <c r="CE1925">
        <v>1</v>
      </c>
      <c r="CF1925">
        <v>1</v>
      </c>
      <c r="CG1925">
        <v>2.8</v>
      </c>
      <c r="CH1925">
        <v>0</v>
      </c>
    </row>
    <row r="1926" spans="1:86">
      <c r="A1926">
        <v>4</v>
      </c>
      <c r="B1926">
        <v>2</v>
      </c>
      <c r="C1926">
        <v>20</v>
      </c>
      <c r="D1926">
        <v>30</v>
      </c>
      <c r="E1926">
        <v>0</v>
      </c>
      <c r="F1926" s="24">
        <f t="shared" si="153"/>
        <v>30</v>
      </c>
      <c r="G1926">
        <v>60</v>
      </c>
      <c r="H1926" s="24">
        <f t="shared" si="154"/>
        <v>15</v>
      </c>
      <c r="I1926" s="24">
        <f t="shared" si="151"/>
        <v>6</v>
      </c>
      <c r="J1926" s="24">
        <f t="shared" si="152"/>
        <v>80</v>
      </c>
      <c r="K1926" s="24" t="str">
        <f t="shared" si="155"/>
        <v>03</v>
      </c>
      <c r="L1926">
        <v>42</v>
      </c>
      <c r="M1926">
        <v>0</v>
      </c>
      <c r="N1926">
        <v>0</v>
      </c>
      <c r="O1926">
        <v>0</v>
      </c>
      <c r="P1926">
        <v>0</v>
      </c>
      <c r="Q1926" t="s">
        <v>18</v>
      </c>
      <c r="R1926">
        <v>22</v>
      </c>
      <c r="S1926">
        <v>12</v>
      </c>
      <c r="T1926">
        <v>2</v>
      </c>
      <c r="U1926">
        <v>0</v>
      </c>
      <c r="V1926">
        <v>7.4999999999999997E-2</v>
      </c>
      <c r="W1926">
        <v>5.4800000000000001E-2</v>
      </c>
      <c r="X1926">
        <v>24</v>
      </c>
      <c r="Y1926">
        <v>0</v>
      </c>
      <c r="Z1926" t="s">
        <v>133</v>
      </c>
      <c r="AB1926">
        <v>4.5</v>
      </c>
      <c r="AC1926">
        <v>2</v>
      </c>
      <c r="AD1926">
        <v>6</v>
      </c>
      <c r="AE1926">
        <v>1</v>
      </c>
      <c r="AF1926">
        <v>1</v>
      </c>
      <c r="AG1926">
        <v>2.8</v>
      </c>
      <c r="AH1926">
        <v>0</v>
      </c>
      <c r="BA1926">
        <v>4</v>
      </c>
      <c r="BB1926">
        <v>2</v>
      </c>
      <c r="BC1926">
        <v>20</v>
      </c>
      <c r="BD1926">
        <v>30</v>
      </c>
      <c r="BE1926">
        <v>0</v>
      </c>
      <c r="BF1926">
        <v>3</v>
      </c>
      <c r="BG1926">
        <v>60</v>
      </c>
      <c r="BH1926">
        <v>60</v>
      </c>
      <c r="BI1926">
        <v>45</v>
      </c>
      <c r="BJ1926">
        <v>4</v>
      </c>
      <c r="BK1926">
        <v>2</v>
      </c>
      <c r="BL1926">
        <v>42</v>
      </c>
      <c r="BM1926">
        <v>0</v>
      </c>
      <c r="BN1926">
        <v>0</v>
      </c>
      <c r="BO1926">
        <v>0</v>
      </c>
      <c r="BP1926">
        <v>0</v>
      </c>
      <c r="BQ1926" t="s">
        <v>18</v>
      </c>
      <c r="BR1926">
        <v>22</v>
      </c>
      <c r="BS1926">
        <v>12</v>
      </c>
      <c r="BT1926">
        <v>2</v>
      </c>
      <c r="BU1926">
        <v>0</v>
      </c>
      <c r="BV1926">
        <v>7.4999999999999997E-2</v>
      </c>
      <c r="BW1926">
        <v>5.4800000000000001E-2</v>
      </c>
      <c r="BX1926">
        <v>24</v>
      </c>
      <c r="BY1926">
        <v>0</v>
      </c>
      <c r="BZ1926" t="s">
        <v>133</v>
      </c>
      <c r="CB1926">
        <v>4.5</v>
      </c>
      <c r="CC1926">
        <v>2</v>
      </c>
      <c r="CD1926">
        <v>6</v>
      </c>
      <c r="CE1926">
        <v>1</v>
      </c>
      <c r="CF1926">
        <v>1</v>
      </c>
      <c r="CG1926">
        <v>2.8</v>
      </c>
      <c r="CH1926">
        <v>0</v>
      </c>
    </row>
    <row r="1927" spans="1:86">
      <c r="A1927">
        <v>5</v>
      </c>
      <c r="B1927">
        <v>1</v>
      </c>
      <c r="C1927">
        <v>16</v>
      </c>
      <c r="D1927">
        <v>30</v>
      </c>
      <c r="E1927">
        <v>0</v>
      </c>
      <c r="F1927" s="24">
        <f t="shared" si="153"/>
        <v>25</v>
      </c>
      <c r="G1927">
        <v>60</v>
      </c>
      <c r="H1927" s="24">
        <f t="shared" si="154"/>
        <v>15</v>
      </c>
      <c r="I1927" s="24">
        <f t="shared" si="151"/>
        <v>6</v>
      </c>
      <c r="J1927" s="24">
        <f t="shared" si="152"/>
        <v>75</v>
      </c>
      <c r="K1927" s="24" t="str">
        <f t="shared" si="155"/>
        <v>00</v>
      </c>
      <c r="L1927">
        <v>42</v>
      </c>
      <c r="M1927">
        <v>0</v>
      </c>
      <c r="N1927">
        <v>0</v>
      </c>
      <c r="O1927">
        <v>10</v>
      </c>
      <c r="P1927">
        <v>0</v>
      </c>
      <c r="Q1927" t="s">
        <v>18</v>
      </c>
      <c r="R1927">
        <v>22</v>
      </c>
      <c r="S1927">
        <v>12</v>
      </c>
      <c r="T1927">
        <v>2</v>
      </c>
      <c r="U1927">
        <v>0</v>
      </c>
      <c r="V1927">
        <v>4.2999999999999997E-2</v>
      </c>
      <c r="W1927">
        <v>0.04</v>
      </c>
      <c r="X1927">
        <v>24</v>
      </c>
      <c r="Y1927">
        <v>0</v>
      </c>
      <c r="Z1927" t="s">
        <v>133</v>
      </c>
      <c r="AB1927">
        <v>2.8</v>
      </c>
      <c r="AC1927">
        <v>2</v>
      </c>
      <c r="AD1927">
        <v>6</v>
      </c>
      <c r="AE1927">
        <v>1</v>
      </c>
      <c r="AF1927">
        <v>1</v>
      </c>
      <c r="AG1927">
        <v>2.8</v>
      </c>
      <c r="AH1927">
        <v>0</v>
      </c>
      <c r="BA1927">
        <v>5</v>
      </c>
      <c r="BB1927">
        <v>1</v>
      </c>
      <c r="BC1927">
        <v>16</v>
      </c>
      <c r="BD1927">
        <v>30</v>
      </c>
      <c r="BE1927">
        <v>0</v>
      </c>
      <c r="BF1927">
        <v>2.4</v>
      </c>
      <c r="BG1927">
        <v>60</v>
      </c>
      <c r="BH1927">
        <v>15</v>
      </c>
      <c r="BI1927">
        <v>50</v>
      </c>
      <c r="BJ1927">
        <v>3</v>
      </c>
      <c r="BK1927">
        <v>2</v>
      </c>
      <c r="BL1927">
        <v>42</v>
      </c>
      <c r="BM1927">
        <v>0</v>
      </c>
      <c r="BN1927">
        <v>0</v>
      </c>
      <c r="BO1927">
        <v>10</v>
      </c>
      <c r="BP1927">
        <v>0</v>
      </c>
      <c r="BQ1927" t="s">
        <v>18</v>
      </c>
      <c r="BR1927">
        <v>22</v>
      </c>
      <c r="BS1927">
        <v>12</v>
      </c>
      <c r="BT1927">
        <v>2</v>
      </c>
      <c r="BU1927">
        <v>0</v>
      </c>
      <c r="BV1927">
        <v>4.2999999999999997E-2</v>
      </c>
      <c r="BW1927">
        <v>0.04</v>
      </c>
      <c r="BX1927">
        <v>24</v>
      </c>
      <c r="BY1927">
        <v>0</v>
      </c>
      <c r="BZ1927" t="s">
        <v>133</v>
      </c>
      <c r="CB1927">
        <v>2.8</v>
      </c>
      <c r="CC1927">
        <v>2</v>
      </c>
      <c r="CD1927">
        <v>6</v>
      </c>
      <c r="CE1927">
        <v>1</v>
      </c>
      <c r="CF1927">
        <v>1</v>
      </c>
      <c r="CG1927">
        <v>2.8</v>
      </c>
      <c r="CH1927">
        <v>0</v>
      </c>
    </row>
    <row r="1928" spans="1:86">
      <c r="F1928" s="24" t="str">
        <f t="shared" si="153"/>
        <v/>
      </c>
      <c r="H1928" s="24" t="str">
        <f t="shared" si="154"/>
        <v/>
      </c>
      <c r="I1928" s="24" t="str">
        <f t="shared" si="151"/>
        <v/>
      </c>
      <c r="J1928" s="24" t="str">
        <f t="shared" si="152"/>
        <v/>
      </c>
      <c r="K1928" s="24" t="str">
        <f t="shared" si="155"/>
        <v/>
      </c>
      <c r="AF1928">
        <v>1</v>
      </c>
      <c r="AH1928">
        <v>0</v>
      </c>
      <c r="CF1928">
        <v>1</v>
      </c>
      <c r="CH1928">
        <v>0</v>
      </c>
    </row>
    <row r="1929" spans="1:86">
      <c r="A1929">
        <v>1</v>
      </c>
      <c r="B1929">
        <v>4</v>
      </c>
      <c r="C1929">
        <v>105</v>
      </c>
      <c r="D1929">
        <v>55</v>
      </c>
      <c r="E1929">
        <v>1000</v>
      </c>
      <c r="F1929" s="24">
        <f t="shared" si="153"/>
        <v>150</v>
      </c>
      <c r="G1929">
        <v>71</v>
      </c>
      <c r="H1929" s="24">
        <f t="shared" si="154"/>
        <v>15</v>
      </c>
      <c r="I1929" s="24">
        <f t="shared" si="151"/>
        <v>6</v>
      </c>
      <c r="J1929" s="24">
        <f t="shared" si="152"/>
        <v>80</v>
      </c>
      <c r="K1929" s="24" t="str">
        <f t="shared" si="155"/>
        <v>03</v>
      </c>
      <c r="L1929">
        <v>42</v>
      </c>
      <c r="M1929">
        <v>0</v>
      </c>
      <c r="N1929">
        <v>141</v>
      </c>
      <c r="O1929">
        <v>0</v>
      </c>
      <c r="P1929">
        <v>0</v>
      </c>
      <c r="Q1929" t="s">
        <v>18</v>
      </c>
      <c r="R1929">
        <v>22</v>
      </c>
      <c r="S1929">
        <v>15</v>
      </c>
      <c r="T1929">
        <v>2</v>
      </c>
      <c r="U1929">
        <v>0</v>
      </c>
      <c r="V1929">
        <v>0.25900000000000001</v>
      </c>
      <c r="W1929">
        <v>0.5</v>
      </c>
      <c r="X1929">
        <v>24</v>
      </c>
      <c r="Y1929">
        <v>0</v>
      </c>
      <c r="Z1929" t="s">
        <v>133</v>
      </c>
      <c r="AB1929">
        <v>0</v>
      </c>
      <c r="AC1929">
        <v>2</v>
      </c>
      <c r="AD1929">
        <v>6</v>
      </c>
      <c r="AE1929">
        <v>1</v>
      </c>
      <c r="AF1929">
        <v>1</v>
      </c>
      <c r="AG1929">
        <v>3.5</v>
      </c>
      <c r="AH1929">
        <v>0</v>
      </c>
      <c r="BA1929">
        <v>1</v>
      </c>
      <c r="BB1929">
        <v>4</v>
      </c>
      <c r="BC1929">
        <v>105</v>
      </c>
      <c r="BD1929">
        <v>55</v>
      </c>
      <c r="BE1929">
        <v>1000</v>
      </c>
      <c r="BF1929">
        <v>15</v>
      </c>
      <c r="BG1929">
        <v>71</v>
      </c>
      <c r="BH1929">
        <v>11</v>
      </c>
      <c r="BI1929">
        <v>45</v>
      </c>
      <c r="BJ1929">
        <v>5</v>
      </c>
      <c r="BK1929">
        <v>2</v>
      </c>
      <c r="BL1929">
        <v>42</v>
      </c>
      <c r="BM1929">
        <v>0</v>
      </c>
      <c r="BN1929">
        <v>141</v>
      </c>
      <c r="BO1929">
        <v>0</v>
      </c>
      <c r="BP1929">
        <v>0</v>
      </c>
      <c r="BQ1929" t="s">
        <v>18</v>
      </c>
      <c r="BR1929">
        <v>22</v>
      </c>
      <c r="BS1929">
        <v>15</v>
      </c>
      <c r="BT1929">
        <v>2</v>
      </c>
      <c r="BU1929">
        <v>0</v>
      </c>
      <c r="BV1929">
        <v>0.25900000000000001</v>
      </c>
      <c r="BW1929">
        <v>0.5</v>
      </c>
      <c r="BX1929">
        <v>24</v>
      </c>
      <c r="BY1929">
        <v>0</v>
      </c>
      <c r="BZ1929" t="s">
        <v>133</v>
      </c>
      <c r="CB1929">
        <v>0</v>
      </c>
      <c r="CC1929">
        <v>2</v>
      </c>
      <c r="CD1929">
        <v>6</v>
      </c>
      <c r="CE1929">
        <v>1</v>
      </c>
      <c r="CF1929">
        <v>1</v>
      </c>
      <c r="CG1929">
        <v>3.5</v>
      </c>
      <c r="CH1929">
        <v>0</v>
      </c>
    </row>
    <row r="1930" spans="1:86">
      <c r="A1930">
        <v>2</v>
      </c>
      <c r="B1930">
        <v>3</v>
      </c>
      <c r="C1930">
        <v>60</v>
      </c>
      <c r="D1930">
        <v>15</v>
      </c>
      <c r="E1930">
        <v>1000</v>
      </c>
      <c r="F1930" s="24">
        <f t="shared" si="153"/>
        <v>90</v>
      </c>
      <c r="G1930">
        <v>60</v>
      </c>
      <c r="H1930" s="24">
        <f t="shared" si="154"/>
        <v>15</v>
      </c>
      <c r="I1930" s="24">
        <f t="shared" si="151"/>
        <v>6</v>
      </c>
      <c r="J1930" s="24">
        <f t="shared" si="152"/>
        <v>80</v>
      </c>
      <c r="K1930" s="24" t="str">
        <f t="shared" si="155"/>
        <v>03</v>
      </c>
      <c r="L1930">
        <v>42</v>
      </c>
      <c r="M1930">
        <v>0</v>
      </c>
      <c r="N1930">
        <v>0</v>
      </c>
      <c r="O1930">
        <v>0</v>
      </c>
      <c r="P1930">
        <v>0</v>
      </c>
      <c r="Q1930" t="s">
        <v>18</v>
      </c>
      <c r="R1930">
        <v>22</v>
      </c>
      <c r="S1930">
        <v>12</v>
      </c>
      <c r="T1930">
        <v>2</v>
      </c>
      <c r="U1930">
        <v>0</v>
      </c>
      <c r="V1930">
        <v>0.18099999999999999</v>
      </c>
      <c r="W1930">
        <v>0.1249</v>
      </c>
      <c r="X1930">
        <v>24</v>
      </c>
      <c r="Y1930">
        <v>0</v>
      </c>
      <c r="Z1930" t="s">
        <v>133</v>
      </c>
      <c r="AB1930">
        <v>0</v>
      </c>
      <c r="AC1930">
        <v>2</v>
      </c>
      <c r="AD1930">
        <v>6</v>
      </c>
      <c r="AE1930">
        <v>1</v>
      </c>
      <c r="AF1930">
        <v>1</v>
      </c>
      <c r="AG1930">
        <v>3.5</v>
      </c>
      <c r="AH1930">
        <v>0</v>
      </c>
      <c r="BA1930">
        <v>2</v>
      </c>
      <c r="BB1930">
        <v>3</v>
      </c>
      <c r="BC1930">
        <v>60</v>
      </c>
      <c r="BD1930">
        <v>15</v>
      </c>
      <c r="BE1930">
        <v>1000</v>
      </c>
      <c r="BF1930">
        <v>9</v>
      </c>
      <c r="BG1930">
        <v>60</v>
      </c>
      <c r="BH1930">
        <v>12</v>
      </c>
      <c r="BI1930">
        <v>45</v>
      </c>
      <c r="BJ1930">
        <v>4</v>
      </c>
      <c r="BK1930">
        <v>2</v>
      </c>
      <c r="BL1930">
        <v>42</v>
      </c>
      <c r="BM1930">
        <v>0</v>
      </c>
      <c r="BN1930">
        <v>0</v>
      </c>
      <c r="BO1930">
        <v>0</v>
      </c>
      <c r="BP1930">
        <v>0</v>
      </c>
      <c r="BQ1930" t="s">
        <v>18</v>
      </c>
      <c r="BR1930">
        <v>22</v>
      </c>
      <c r="BS1930">
        <v>12</v>
      </c>
      <c r="BT1930">
        <v>2</v>
      </c>
      <c r="BU1930">
        <v>0</v>
      </c>
      <c r="BV1930">
        <v>0.18099999999999999</v>
      </c>
      <c r="BW1930">
        <v>0.1249</v>
      </c>
      <c r="BX1930">
        <v>24</v>
      </c>
      <c r="BY1930">
        <v>0</v>
      </c>
      <c r="BZ1930" t="s">
        <v>133</v>
      </c>
      <c r="CB1930">
        <v>0</v>
      </c>
      <c r="CC1930">
        <v>2</v>
      </c>
      <c r="CD1930">
        <v>6</v>
      </c>
      <c r="CE1930">
        <v>1</v>
      </c>
      <c r="CF1930">
        <v>1</v>
      </c>
      <c r="CG1930">
        <v>3.5</v>
      </c>
      <c r="CH1930">
        <v>0</v>
      </c>
    </row>
    <row r="1931" spans="1:86">
      <c r="A1931">
        <v>3</v>
      </c>
      <c r="B1931">
        <v>2</v>
      </c>
      <c r="C1931">
        <v>40</v>
      </c>
      <c r="D1931">
        <v>10</v>
      </c>
      <c r="E1931">
        <v>0</v>
      </c>
      <c r="F1931" s="24">
        <f t="shared" si="153"/>
        <v>60</v>
      </c>
      <c r="G1931">
        <v>55</v>
      </c>
      <c r="H1931" s="24">
        <f t="shared" si="154"/>
        <v>15</v>
      </c>
      <c r="I1931" s="24">
        <f t="shared" si="151"/>
        <v>6</v>
      </c>
      <c r="J1931" s="24">
        <f t="shared" si="152"/>
        <v>80</v>
      </c>
      <c r="K1931" s="24" t="str">
        <f t="shared" si="155"/>
        <v>03</v>
      </c>
      <c r="L1931">
        <v>42</v>
      </c>
      <c r="M1931">
        <v>0</v>
      </c>
      <c r="N1931">
        <v>0</v>
      </c>
      <c r="O1931">
        <v>0</v>
      </c>
      <c r="P1931">
        <v>0</v>
      </c>
      <c r="Q1931" t="s">
        <v>18</v>
      </c>
      <c r="R1931">
        <v>22</v>
      </c>
      <c r="S1931">
        <v>12</v>
      </c>
      <c r="T1931">
        <v>2</v>
      </c>
      <c r="U1931">
        <v>0</v>
      </c>
      <c r="V1931">
        <v>0.125</v>
      </c>
      <c r="W1931">
        <v>8.6199999999999999E-2</v>
      </c>
      <c r="X1931">
        <v>24</v>
      </c>
      <c r="Y1931">
        <v>0</v>
      </c>
      <c r="Z1931" t="s">
        <v>133</v>
      </c>
      <c r="AB1931">
        <v>0</v>
      </c>
      <c r="AC1931">
        <v>2</v>
      </c>
      <c r="AD1931">
        <v>6</v>
      </c>
      <c r="AE1931">
        <v>1</v>
      </c>
      <c r="AF1931">
        <v>1</v>
      </c>
      <c r="AG1931">
        <v>3.5</v>
      </c>
      <c r="AH1931">
        <v>0</v>
      </c>
      <c r="BA1931">
        <v>3</v>
      </c>
      <c r="BB1931">
        <v>2</v>
      </c>
      <c r="BC1931">
        <v>40</v>
      </c>
      <c r="BD1931">
        <v>10</v>
      </c>
      <c r="BE1931">
        <v>0</v>
      </c>
      <c r="BF1931">
        <v>6</v>
      </c>
      <c r="BG1931">
        <v>55</v>
      </c>
      <c r="BH1931">
        <v>12</v>
      </c>
      <c r="BI1931">
        <v>45</v>
      </c>
      <c r="BJ1931">
        <v>4</v>
      </c>
      <c r="BK1931">
        <v>2</v>
      </c>
      <c r="BL1931">
        <v>42</v>
      </c>
      <c r="BM1931">
        <v>0</v>
      </c>
      <c r="BN1931">
        <v>0</v>
      </c>
      <c r="BO1931">
        <v>0</v>
      </c>
      <c r="BP1931">
        <v>0</v>
      </c>
      <c r="BQ1931" t="s">
        <v>18</v>
      </c>
      <c r="BR1931">
        <v>22</v>
      </c>
      <c r="BS1931">
        <v>12</v>
      </c>
      <c r="BT1931">
        <v>2</v>
      </c>
      <c r="BU1931">
        <v>0</v>
      </c>
      <c r="BV1931">
        <v>0.125</v>
      </c>
      <c r="BW1931">
        <v>8.6199999999999999E-2</v>
      </c>
      <c r="BX1931">
        <v>24</v>
      </c>
      <c r="BY1931">
        <v>0</v>
      </c>
      <c r="BZ1931" t="s">
        <v>133</v>
      </c>
      <c r="CB1931">
        <v>0</v>
      </c>
      <c r="CC1931">
        <v>2</v>
      </c>
      <c r="CD1931">
        <v>6</v>
      </c>
      <c r="CE1931">
        <v>1</v>
      </c>
      <c r="CF1931">
        <v>1</v>
      </c>
      <c r="CG1931">
        <v>3.5</v>
      </c>
      <c r="CH1931">
        <v>0</v>
      </c>
    </row>
    <row r="1932" spans="1:86">
      <c r="A1932">
        <v>4</v>
      </c>
      <c r="B1932">
        <v>1</v>
      </c>
      <c r="C1932">
        <v>25</v>
      </c>
      <c r="D1932">
        <v>30</v>
      </c>
      <c r="E1932">
        <v>0</v>
      </c>
      <c r="F1932" s="24">
        <f t="shared" si="153"/>
        <v>40</v>
      </c>
      <c r="G1932">
        <v>60</v>
      </c>
      <c r="H1932" s="24">
        <f t="shared" si="154"/>
        <v>15</v>
      </c>
      <c r="I1932" s="24">
        <f t="shared" si="151"/>
        <v>6</v>
      </c>
      <c r="J1932" s="24">
        <f t="shared" si="152"/>
        <v>75</v>
      </c>
      <c r="K1932" s="24" t="str">
        <f t="shared" si="155"/>
        <v>00</v>
      </c>
      <c r="L1932">
        <v>42</v>
      </c>
      <c r="M1932">
        <v>0</v>
      </c>
      <c r="N1932">
        <v>0</v>
      </c>
      <c r="O1932">
        <v>10</v>
      </c>
      <c r="P1932">
        <v>0</v>
      </c>
      <c r="Q1932" t="s">
        <v>18</v>
      </c>
      <c r="R1932">
        <v>22</v>
      </c>
      <c r="S1932">
        <v>18</v>
      </c>
      <c r="T1932">
        <v>2</v>
      </c>
      <c r="U1932">
        <v>0</v>
      </c>
      <c r="V1932">
        <v>5.7000000000000002E-2</v>
      </c>
      <c r="W1932">
        <v>0.05</v>
      </c>
      <c r="X1932">
        <v>24</v>
      </c>
      <c r="Y1932">
        <v>0</v>
      </c>
      <c r="Z1932" t="s">
        <v>133</v>
      </c>
      <c r="AB1932">
        <v>3.5</v>
      </c>
      <c r="AC1932">
        <v>2</v>
      </c>
      <c r="AD1932">
        <v>6</v>
      </c>
      <c r="AE1932">
        <v>1</v>
      </c>
      <c r="AF1932">
        <v>1</v>
      </c>
      <c r="AG1932">
        <v>3.5</v>
      </c>
      <c r="AH1932">
        <v>0</v>
      </c>
      <c r="BA1932">
        <v>4</v>
      </c>
      <c r="BB1932">
        <v>1</v>
      </c>
      <c r="BC1932">
        <v>25</v>
      </c>
      <c r="BD1932">
        <v>30</v>
      </c>
      <c r="BE1932">
        <v>0</v>
      </c>
      <c r="BF1932">
        <v>4</v>
      </c>
      <c r="BG1932">
        <v>60</v>
      </c>
      <c r="BH1932">
        <v>15</v>
      </c>
      <c r="BI1932">
        <v>45</v>
      </c>
      <c r="BJ1932">
        <v>3</v>
      </c>
      <c r="BK1932">
        <v>2</v>
      </c>
      <c r="BL1932">
        <v>42</v>
      </c>
      <c r="BM1932">
        <v>0</v>
      </c>
      <c r="BN1932">
        <v>0</v>
      </c>
      <c r="BO1932">
        <v>10</v>
      </c>
      <c r="BP1932">
        <v>0</v>
      </c>
      <c r="BQ1932" t="s">
        <v>18</v>
      </c>
      <c r="BR1932">
        <v>22</v>
      </c>
      <c r="BS1932">
        <v>18</v>
      </c>
      <c r="BT1932">
        <v>2</v>
      </c>
      <c r="BU1932">
        <v>0</v>
      </c>
      <c r="BV1932">
        <v>5.7000000000000002E-2</v>
      </c>
      <c r="BW1932">
        <v>0.05</v>
      </c>
      <c r="BX1932">
        <v>24</v>
      </c>
      <c r="BY1932">
        <v>0</v>
      </c>
      <c r="BZ1932" t="s">
        <v>133</v>
      </c>
      <c r="CB1932">
        <v>3.5</v>
      </c>
      <c r="CC1932">
        <v>2</v>
      </c>
      <c r="CD1932">
        <v>6</v>
      </c>
      <c r="CE1932">
        <v>1</v>
      </c>
      <c r="CF1932">
        <v>1</v>
      </c>
      <c r="CG1932">
        <v>3.5</v>
      </c>
      <c r="CH1932">
        <v>0</v>
      </c>
    </row>
    <row r="1933" spans="1:86">
      <c r="F1933" s="24" t="str">
        <f t="shared" si="153"/>
        <v/>
      </c>
      <c r="H1933" s="24" t="str">
        <f t="shared" si="154"/>
        <v/>
      </c>
      <c r="I1933" s="24" t="str">
        <f t="shared" si="151"/>
        <v/>
      </c>
      <c r="J1933" s="24" t="str">
        <f t="shared" si="152"/>
        <v/>
      </c>
      <c r="K1933" s="24" t="str">
        <f t="shared" si="155"/>
        <v/>
      </c>
      <c r="AF1933">
        <v>1</v>
      </c>
      <c r="AH1933">
        <v>0</v>
      </c>
      <c r="CF1933">
        <v>1</v>
      </c>
      <c r="CH1933">
        <v>0</v>
      </c>
    </row>
    <row r="1934" spans="1:86">
      <c r="A1934">
        <v>1</v>
      </c>
      <c r="B1934">
        <v>4</v>
      </c>
      <c r="C1934">
        <v>105</v>
      </c>
      <c r="D1934">
        <v>55</v>
      </c>
      <c r="E1934">
        <v>1000</v>
      </c>
      <c r="F1934" s="24">
        <f t="shared" si="153"/>
        <v>150</v>
      </c>
      <c r="G1934">
        <v>71</v>
      </c>
      <c r="H1934" s="24">
        <f t="shared" si="154"/>
        <v>15</v>
      </c>
      <c r="I1934" s="24">
        <f t="shared" si="151"/>
        <v>6</v>
      </c>
      <c r="J1934" s="24">
        <f t="shared" si="152"/>
        <v>80</v>
      </c>
      <c r="K1934" s="24" t="str">
        <f t="shared" si="155"/>
        <v>03</v>
      </c>
      <c r="L1934">
        <v>42</v>
      </c>
      <c r="M1934">
        <v>0</v>
      </c>
      <c r="N1934">
        <v>141</v>
      </c>
      <c r="O1934">
        <v>0</v>
      </c>
      <c r="P1934">
        <v>0</v>
      </c>
      <c r="Q1934" t="s">
        <v>18</v>
      </c>
      <c r="R1934">
        <v>22</v>
      </c>
      <c r="S1934">
        <v>15</v>
      </c>
      <c r="T1934">
        <v>2</v>
      </c>
      <c r="U1934">
        <v>0</v>
      </c>
      <c r="V1934">
        <v>0.25900000000000001</v>
      </c>
      <c r="W1934">
        <v>0.5</v>
      </c>
      <c r="X1934">
        <v>24</v>
      </c>
      <c r="Y1934">
        <v>0</v>
      </c>
      <c r="Z1934" t="s">
        <v>133</v>
      </c>
      <c r="AB1934">
        <v>0</v>
      </c>
      <c r="AC1934">
        <v>2</v>
      </c>
      <c r="AD1934">
        <v>6</v>
      </c>
      <c r="AE1934">
        <v>1</v>
      </c>
      <c r="AF1934">
        <v>1</v>
      </c>
      <c r="AG1934">
        <v>4.5</v>
      </c>
      <c r="AH1934">
        <v>0</v>
      </c>
      <c r="BA1934">
        <v>1</v>
      </c>
      <c r="BB1934">
        <v>4</v>
      </c>
      <c r="BC1934">
        <v>105</v>
      </c>
      <c r="BD1934">
        <v>55</v>
      </c>
      <c r="BE1934">
        <v>1000</v>
      </c>
      <c r="BF1934">
        <v>15</v>
      </c>
      <c r="BG1934">
        <v>71</v>
      </c>
      <c r="BH1934">
        <v>11</v>
      </c>
      <c r="BI1934">
        <v>45</v>
      </c>
      <c r="BJ1934">
        <v>5</v>
      </c>
      <c r="BK1934">
        <v>2</v>
      </c>
      <c r="BL1934">
        <v>42</v>
      </c>
      <c r="BM1934">
        <v>0</v>
      </c>
      <c r="BN1934">
        <v>141</v>
      </c>
      <c r="BO1934">
        <v>0</v>
      </c>
      <c r="BP1934">
        <v>0</v>
      </c>
      <c r="BQ1934" t="s">
        <v>18</v>
      </c>
      <c r="BR1934">
        <v>22</v>
      </c>
      <c r="BS1934">
        <v>15</v>
      </c>
      <c r="BT1934">
        <v>2</v>
      </c>
      <c r="BU1934">
        <v>0</v>
      </c>
      <c r="BV1934">
        <v>0.25900000000000001</v>
      </c>
      <c r="BW1934">
        <v>0.5</v>
      </c>
      <c r="BX1934">
        <v>24</v>
      </c>
      <c r="BY1934">
        <v>0</v>
      </c>
      <c r="BZ1934" t="s">
        <v>133</v>
      </c>
      <c r="CB1934">
        <v>0</v>
      </c>
      <c r="CC1934">
        <v>2</v>
      </c>
      <c r="CD1934">
        <v>6</v>
      </c>
      <c r="CE1934">
        <v>1</v>
      </c>
      <c r="CF1934">
        <v>1</v>
      </c>
      <c r="CG1934">
        <v>4.5</v>
      </c>
      <c r="CH1934">
        <v>0</v>
      </c>
    </row>
    <row r="1935" spans="1:86">
      <c r="A1935">
        <v>2</v>
      </c>
      <c r="B1935">
        <v>3</v>
      </c>
      <c r="C1935">
        <v>60</v>
      </c>
      <c r="D1935">
        <v>15</v>
      </c>
      <c r="E1935">
        <v>1000</v>
      </c>
      <c r="F1935" s="24">
        <f t="shared" si="153"/>
        <v>90</v>
      </c>
      <c r="G1935">
        <v>60</v>
      </c>
      <c r="H1935" s="24">
        <f t="shared" si="154"/>
        <v>15</v>
      </c>
      <c r="I1935" s="24">
        <f t="shared" si="151"/>
        <v>6</v>
      </c>
      <c r="J1935" s="24">
        <f t="shared" si="152"/>
        <v>80</v>
      </c>
      <c r="K1935" s="24" t="str">
        <f t="shared" si="155"/>
        <v>03</v>
      </c>
      <c r="L1935">
        <v>42</v>
      </c>
      <c r="M1935">
        <v>0</v>
      </c>
      <c r="N1935">
        <v>0</v>
      </c>
      <c r="O1935">
        <v>0</v>
      </c>
      <c r="P1935">
        <v>0</v>
      </c>
      <c r="Q1935" t="s">
        <v>18</v>
      </c>
      <c r="R1935">
        <v>22</v>
      </c>
      <c r="S1935">
        <v>12</v>
      </c>
      <c r="T1935">
        <v>2</v>
      </c>
      <c r="U1935">
        <v>0</v>
      </c>
      <c r="V1935">
        <v>0.18099999999999999</v>
      </c>
      <c r="W1935">
        <v>0.1249</v>
      </c>
      <c r="X1935">
        <v>24</v>
      </c>
      <c r="Y1935">
        <v>0</v>
      </c>
      <c r="Z1935" t="s">
        <v>133</v>
      </c>
      <c r="AB1935">
        <v>0</v>
      </c>
      <c r="AC1935">
        <v>2</v>
      </c>
      <c r="AD1935">
        <v>6</v>
      </c>
      <c r="AE1935">
        <v>1</v>
      </c>
      <c r="AF1935">
        <v>1</v>
      </c>
      <c r="AG1935">
        <v>4.5</v>
      </c>
      <c r="AH1935">
        <v>0</v>
      </c>
      <c r="BA1935">
        <v>2</v>
      </c>
      <c r="BB1935">
        <v>3</v>
      </c>
      <c r="BC1935">
        <v>60</v>
      </c>
      <c r="BD1935">
        <v>15</v>
      </c>
      <c r="BE1935">
        <v>1000</v>
      </c>
      <c r="BF1935">
        <v>9</v>
      </c>
      <c r="BG1935">
        <v>60</v>
      </c>
      <c r="BH1935">
        <v>12</v>
      </c>
      <c r="BI1935">
        <v>45</v>
      </c>
      <c r="BJ1935">
        <v>4</v>
      </c>
      <c r="BK1935">
        <v>2</v>
      </c>
      <c r="BL1935">
        <v>42</v>
      </c>
      <c r="BM1935">
        <v>0</v>
      </c>
      <c r="BN1935">
        <v>0</v>
      </c>
      <c r="BO1935">
        <v>0</v>
      </c>
      <c r="BP1935">
        <v>0</v>
      </c>
      <c r="BQ1935" t="s">
        <v>18</v>
      </c>
      <c r="BR1935">
        <v>22</v>
      </c>
      <c r="BS1935">
        <v>12</v>
      </c>
      <c r="BT1935">
        <v>2</v>
      </c>
      <c r="BU1935">
        <v>0</v>
      </c>
      <c r="BV1935">
        <v>0.18099999999999999</v>
      </c>
      <c r="BW1935">
        <v>0.1249</v>
      </c>
      <c r="BX1935">
        <v>24</v>
      </c>
      <c r="BY1935">
        <v>0</v>
      </c>
      <c r="BZ1935" t="s">
        <v>133</v>
      </c>
      <c r="CB1935">
        <v>0</v>
      </c>
      <c r="CC1935">
        <v>2</v>
      </c>
      <c r="CD1935">
        <v>6</v>
      </c>
      <c r="CE1935">
        <v>1</v>
      </c>
      <c r="CF1935">
        <v>1</v>
      </c>
      <c r="CG1935">
        <v>4.5</v>
      </c>
      <c r="CH1935">
        <v>0</v>
      </c>
    </row>
    <row r="1936" spans="1:86">
      <c r="A1936">
        <v>3</v>
      </c>
      <c r="B1936">
        <v>2</v>
      </c>
      <c r="C1936">
        <v>40</v>
      </c>
      <c r="D1936">
        <v>10</v>
      </c>
      <c r="E1936">
        <v>0</v>
      </c>
      <c r="F1936" s="24">
        <f t="shared" si="153"/>
        <v>60</v>
      </c>
      <c r="G1936">
        <v>55</v>
      </c>
      <c r="H1936" s="24">
        <f t="shared" si="154"/>
        <v>15</v>
      </c>
      <c r="I1936" s="24">
        <f t="shared" si="151"/>
        <v>6</v>
      </c>
      <c r="J1936" s="24">
        <f t="shared" si="152"/>
        <v>80</v>
      </c>
      <c r="K1936" s="24" t="str">
        <f t="shared" si="155"/>
        <v>03</v>
      </c>
      <c r="L1936">
        <v>42</v>
      </c>
      <c r="M1936">
        <v>0</v>
      </c>
      <c r="N1936">
        <v>0</v>
      </c>
      <c r="O1936">
        <v>0</v>
      </c>
      <c r="P1936">
        <v>0</v>
      </c>
      <c r="Q1936" t="s">
        <v>18</v>
      </c>
      <c r="R1936">
        <v>22</v>
      </c>
      <c r="S1936">
        <v>12</v>
      </c>
      <c r="T1936">
        <v>2</v>
      </c>
      <c r="U1936">
        <v>0</v>
      </c>
      <c r="V1936">
        <v>0.125</v>
      </c>
      <c r="W1936">
        <v>8.6199999999999999E-2</v>
      </c>
      <c r="X1936">
        <v>24</v>
      </c>
      <c r="Y1936">
        <v>0</v>
      </c>
      <c r="Z1936" t="s">
        <v>133</v>
      </c>
      <c r="AB1936">
        <v>0</v>
      </c>
      <c r="AC1936">
        <v>2</v>
      </c>
      <c r="AD1936">
        <v>6</v>
      </c>
      <c r="AE1936">
        <v>1</v>
      </c>
      <c r="AF1936">
        <v>1</v>
      </c>
      <c r="AG1936">
        <v>4.5</v>
      </c>
      <c r="AH1936">
        <v>0</v>
      </c>
      <c r="BA1936">
        <v>3</v>
      </c>
      <c r="BB1936">
        <v>2</v>
      </c>
      <c r="BC1936">
        <v>40</v>
      </c>
      <c r="BD1936">
        <v>10</v>
      </c>
      <c r="BE1936">
        <v>0</v>
      </c>
      <c r="BF1936">
        <v>6</v>
      </c>
      <c r="BG1936">
        <v>55</v>
      </c>
      <c r="BH1936">
        <v>12</v>
      </c>
      <c r="BI1936">
        <v>45</v>
      </c>
      <c r="BJ1936">
        <v>4</v>
      </c>
      <c r="BK1936">
        <v>2</v>
      </c>
      <c r="BL1936">
        <v>42</v>
      </c>
      <c r="BM1936">
        <v>0</v>
      </c>
      <c r="BN1936">
        <v>0</v>
      </c>
      <c r="BO1936">
        <v>0</v>
      </c>
      <c r="BP1936">
        <v>0</v>
      </c>
      <c r="BQ1936" t="s">
        <v>18</v>
      </c>
      <c r="BR1936">
        <v>22</v>
      </c>
      <c r="BS1936">
        <v>12</v>
      </c>
      <c r="BT1936">
        <v>2</v>
      </c>
      <c r="BU1936">
        <v>0</v>
      </c>
      <c r="BV1936">
        <v>0.125</v>
      </c>
      <c r="BW1936">
        <v>8.6199999999999999E-2</v>
      </c>
      <c r="BX1936">
        <v>24</v>
      </c>
      <c r="BY1936">
        <v>0</v>
      </c>
      <c r="BZ1936" t="s">
        <v>133</v>
      </c>
      <c r="CB1936">
        <v>0</v>
      </c>
      <c r="CC1936">
        <v>2</v>
      </c>
      <c r="CD1936">
        <v>6</v>
      </c>
      <c r="CE1936">
        <v>1</v>
      </c>
      <c r="CF1936">
        <v>1</v>
      </c>
      <c r="CG1936">
        <v>4.5</v>
      </c>
      <c r="CH1936">
        <v>0</v>
      </c>
    </row>
    <row r="1937" spans="1:86">
      <c r="A1937">
        <v>4</v>
      </c>
      <c r="B1937">
        <v>1</v>
      </c>
      <c r="C1937">
        <v>30</v>
      </c>
      <c r="D1937">
        <v>30</v>
      </c>
      <c r="E1937">
        <v>0</v>
      </c>
      <c r="F1937" s="24">
        <f t="shared" si="153"/>
        <v>50</v>
      </c>
      <c r="G1937">
        <v>60</v>
      </c>
      <c r="H1937" s="24">
        <f t="shared" si="154"/>
        <v>15</v>
      </c>
      <c r="I1937" s="24">
        <f t="shared" si="151"/>
        <v>6</v>
      </c>
      <c r="J1937" s="24">
        <f t="shared" si="152"/>
        <v>75</v>
      </c>
      <c r="K1937" s="24" t="str">
        <f t="shared" si="155"/>
        <v>03</v>
      </c>
      <c r="L1937">
        <v>42</v>
      </c>
      <c r="M1937">
        <v>0</v>
      </c>
      <c r="N1937">
        <v>0</v>
      </c>
      <c r="O1937">
        <v>10</v>
      </c>
      <c r="P1937">
        <v>0</v>
      </c>
      <c r="Q1937" t="s">
        <v>18</v>
      </c>
      <c r="R1937">
        <v>22</v>
      </c>
      <c r="S1937">
        <v>18</v>
      </c>
      <c r="T1937">
        <v>2</v>
      </c>
      <c r="U1937">
        <v>0</v>
      </c>
      <c r="V1937">
        <v>0.10199999999999999</v>
      </c>
      <c r="W1937">
        <v>6.8000000000000005E-2</v>
      </c>
      <c r="X1937">
        <v>24</v>
      </c>
      <c r="Y1937">
        <v>0</v>
      </c>
      <c r="Z1937" t="s">
        <v>133</v>
      </c>
      <c r="AB1937">
        <v>4.5</v>
      </c>
      <c r="AC1937">
        <v>2</v>
      </c>
      <c r="AD1937">
        <v>6</v>
      </c>
      <c r="AE1937">
        <v>1</v>
      </c>
      <c r="AF1937">
        <v>1</v>
      </c>
      <c r="AG1937">
        <v>4.5</v>
      </c>
      <c r="AH1937">
        <v>0</v>
      </c>
      <c r="BA1937">
        <v>4</v>
      </c>
      <c r="BB1937">
        <v>1</v>
      </c>
      <c r="BC1937">
        <v>30</v>
      </c>
      <c r="BD1937">
        <v>30</v>
      </c>
      <c r="BE1937">
        <v>0</v>
      </c>
      <c r="BF1937">
        <v>5</v>
      </c>
      <c r="BG1937">
        <v>60</v>
      </c>
      <c r="BH1937">
        <v>15</v>
      </c>
      <c r="BI1937">
        <v>45</v>
      </c>
      <c r="BJ1937">
        <v>3</v>
      </c>
      <c r="BK1937">
        <v>2</v>
      </c>
      <c r="BL1937">
        <v>42</v>
      </c>
      <c r="BM1937">
        <v>0</v>
      </c>
      <c r="BN1937">
        <v>0</v>
      </c>
      <c r="BO1937">
        <v>10</v>
      </c>
      <c r="BP1937">
        <v>0</v>
      </c>
      <c r="BQ1937" t="s">
        <v>18</v>
      </c>
      <c r="BR1937">
        <v>22</v>
      </c>
      <c r="BS1937">
        <v>18</v>
      </c>
      <c r="BT1937">
        <v>2</v>
      </c>
      <c r="BU1937">
        <v>0</v>
      </c>
      <c r="BV1937">
        <v>0.10199999999999999</v>
      </c>
      <c r="BW1937">
        <v>6.8000000000000005E-2</v>
      </c>
      <c r="BX1937">
        <v>24</v>
      </c>
      <c r="BY1937">
        <v>0</v>
      </c>
      <c r="BZ1937" t="s">
        <v>133</v>
      </c>
      <c r="CB1937">
        <v>4.5</v>
      </c>
      <c r="CC1937">
        <v>2</v>
      </c>
      <c r="CD1937">
        <v>6</v>
      </c>
      <c r="CE1937">
        <v>1</v>
      </c>
      <c r="CF1937">
        <v>1</v>
      </c>
      <c r="CG1937">
        <v>4.5</v>
      </c>
      <c r="CH1937">
        <v>0</v>
      </c>
    </row>
    <row r="1938" spans="1:86">
      <c r="F1938" s="24" t="str">
        <f t="shared" si="153"/>
        <v/>
      </c>
      <c r="H1938" s="24" t="str">
        <f t="shared" si="154"/>
        <v/>
      </c>
      <c r="I1938" s="24" t="str">
        <f t="shared" si="151"/>
        <v/>
      </c>
      <c r="J1938" s="24" t="str">
        <f t="shared" si="152"/>
        <v/>
      </c>
      <c r="K1938" s="24" t="str">
        <f t="shared" si="155"/>
        <v/>
      </c>
      <c r="AF1938">
        <v>1</v>
      </c>
      <c r="AH1938">
        <v>0</v>
      </c>
      <c r="CF1938">
        <v>1</v>
      </c>
      <c r="CH1938">
        <v>0</v>
      </c>
    </row>
    <row r="1939" spans="1:86">
      <c r="A1939">
        <v>1</v>
      </c>
      <c r="B1939">
        <v>10</v>
      </c>
      <c r="C1939">
        <v>110</v>
      </c>
      <c r="D1939">
        <v>55</v>
      </c>
      <c r="E1939">
        <v>1000</v>
      </c>
      <c r="F1939" s="24">
        <f t="shared" si="153"/>
        <v>190</v>
      </c>
      <c r="G1939">
        <v>71</v>
      </c>
      <c r="H1939" s="24">
        <f t="shared" si="154"/>
        <v>15</v>
      </c>
      <c r="I1939" s="24">
        <f t="shared" si="151"/>
        <v>6</v>
      </c>
      <c r="J1939" s="24">
        <f t="shared" si="152"/>
        <v>80</v>
      </c>
      <c r="K1939" s="24" t="str">
        <f t="shared" si="155"/>
        <v>03</v>
      </c>
      <c r="L1939">
        <v>42</v>
      </c>
      <c r="M1939">
        <v>0</v>
      </c>
      <c r="N1939">
        <v>141</v>
      </c>
      <c r="O1939">
        <v>0</v>
      </c>
      <c r="P1939">
        <v>0</v>
      </c>
      <c r="Q1939" t="s">
        <v>18</v>
      </c>
      <c r="R1939">
        <v>22</v>
      </c>
      <c r="S1939">
        <v>15</v>
      </c>
      <c r="T1939">
        <v>2</v>
      </c>
      <c r="U1939">
        <v>0</v>
      </c>
      <c r="V1939">
        <v>0.32500000000000001</v>
      </c>
      <c r="W1939">
        <v>0.5</v>
      </c>
      <c r="X1939">
        <v>24</v>
      </c>
      <c r="Y1939">
        <v>0</v>
      </c>
      <c r="Z1939" t="s">
        <v>133</v>
      </c>
      <c r="AB1939">
        <v>0</v>
      </c>
      <c r="AC1939">
        <v>2</v>
      </c>
      <c r="AD1939">
        <v>8</v>
      </c>
      <c r="AE1939">
        <v>1</v>
      </c>
      <c r="AF1939">
        <v>1</v>
      </c>
      <c r="AG1939">
        <v>0.5</v>
      </c>
      <c r="AH1939">
        <v>0</v>
      </c>
      <c r="BA1939">
        <v>1</v>
      </c>
      <c r="BB1939">
        <v>10</v>
      </c>
      <c r="BC1939">
        <v>110</v>
      </c>
      <c r="BD1939">
        <v>55</v>
      </c>
      <c r="BE1939">
        <v>1000</v>
      </c>
      <c r="BF1939">
        <v>19</v>
      </c>
      <c r="BG1939">
        <v>71</v>
      </c>
      <c r="BH1939">
        <v>11</v>
      </c>
      <c r="BI1939">
        <v>50</v>
      </c>
      <c r="BJ1939">
        <v>5</v>
      </c>
      <c r="BK1939">
        <v>2</v>
      </c>
      <c r="BL1939">
        <v>42</v>
      </c>
      <c r="BM1939">
        <v>0</v>
      </c>
      <c r="BN1939">
        <v>141</v>
      </c>
      <c r="BO1939">
        <v>0</v>
      </c>
      <c r="BP1939">
        <v>0</v>
      </c>
      <c r="BQ1939" t="s">
        <v>18</v>
      </c>
      <c r="BR1939">
        <v>22</v>
      </c>
      <c r="BS1939">
        <v>15</v>
      </c>
      <c r="BT1939">
        <v>2</v>
      </c>
      <c r="BU1939">
        <v>0</v>
      </c>
      <c r="BV1939">
        <v>0.32500000000000001</v>
      </c>
      <c r="BW1939">
        <v>0.5</v>
      </c>
      <c r="BX1939">
        <v>24</v>
      </c>
      <c r="BY1939">
        <v>0</v>
      </c>
      <c r="BZ1939" t="s">
        <v>133</v>
      </c>
      <c r="CB1939">
        <v>0</v>
      </c>
      <c r="CC1939">
        <v>2</v>
      </c>
      <c r="CD1939">
        <v>8</v>
      </c>
      <c r="CE1939">
        <v>1</v>
      </c>
      <c r="CF1939">
        <v>1</v>
      </c>
      <c r="CG1939">
        <v>0.5</v>
      </c>
      <c r="CH1939">
        <v>0</v>
      </c>
    </row>
    <row r="1940" spans="1:86">
      <c r="A1940">
        <v>2</v>
      </c>
      <c r="B1940">
        <v>9</v>
      </c>
      <c r="C1940">
        <v>80</v>
      </c>
      <c r="D1940">
        <v>20</v>
      </c>
      <c r="E1940">
        <v>1000</v>
      </c>
      <c r="F1940" s="24">
        <f t="shared" si="153"/>
        <v>160</v>
      </c>
      <c r="G1940">
        <v>60</v>
      </c>
      <c r="H1940" s="24">
        <f t="shared" si="154"/>
        <v>15</v>
      </c>
      <c r="I1940" s="24">
        <f t="shared" si="151"/>
        <v>6</v>
      </c>
      <c r="J1940" s="24">
        <f t="shared" si="152"/>
        <v>80</v>
      </c>
      <c r="K1940" s="24" t="str">
        <f t="shared" si="155"/>
        <v>03</v>
      </c>
      <c r="L1940">
        <v>42</v>
      </c>
      <c r="M1940">
        <v>0</v>
      </c>
      <c r="N1940">
        <v>0</v>
      </c>
      <c r="O1940">
        <v>0</v>
      </c>
      <c r="P1940">
        <v>0</v>
      </c>
      <c r="Q1940" t="s">
        <v>18</v>
      </c>
      <c r="R1940">
        <v>22</v>
      </c>
      <c r="S1940">
        <v>12</v>
      </c>
      <c r="T1940">
        <v>2</v>
      </c>
      <c r="U1940">
        <v>0</v>
      </c>
      <c r="V1940">
        <v>0.27900000000000003</v>
      </c>
      <c r="W1940">
        <v>0.18690000000000001</v>
      </c>
      <c r="X1940">
        <v>24</v>
      </c>
      <c r="Y1940">
        <v>0</v>
      </c>
      <c r="Z1940" t="s">
        <v>133</v>
      </c>
      <c r="AB1940">
        <v>0</v>
      </c>
      <c r="AC1940">
        <v>2</v>
      </c>
      <c r="AD1940">
        <v>8</v>
      </c>
      <c r="AE1940">
        <v>1</v>
      </c>
      <c r="AF1940">
        <v>1</v>
      </c>
      <c r="AG1940">
        <v>0.5</v>
      </c>
      <c r="AH1940">
        <v>0</v>
      </c>
      <c r="BA1940">
        <v>2</v>
      </c>
      <c r="BB1940">
        <v>9</v>
      </c>
      <c r="BC1940">
        <v>80</v>
      </c>
      <c r="BD1940">
        <v>20</v>
      </c>
      <c r="BE1940">
        <v>1000</v>
      </c>
      <c r="BF1940">
        <v>16</v>
      </c>
      <c r="BG1940">
        <v>60</v>
      </c>
      <c r="BH1940">
        <v>12</v>
      </c>
      <c r="BI1940">
        <v>50</v>
      </c>
      <c r="BJ1940">
        <v>4</v>
      </c>
      <c r="BK1940">
        <v>2</v>
      </c>
      <c r="BL1940">
        <v>42</v>
      </c>
      <c r="BM1940">
        <v>0</v>
      </c>
      <c r="BN1940">
        <v>0</v>
      </c>
      <c r="BO1940">
        <v>0</v>
      </c>
      <c r="BP1940">
        <v>0</v>
      </c>
      <c r="BQ1940" t="s">
        <v>18</v>
      </c>
      <c r="BR1940">
        <v>22</v>
      </c>
      <c r="BS1940">
        <v>12</v>
      </c>
      <c r="BT1940">
        <v>2</v>
      </c>
      <c r="BU1940">
        <v>0</v>
      </c>
      <c r="BV1940">
        <v>0.27900000000000003</v>
      </c>
      <c r="BW1940">
        <v>0.18690000000000001</v>
      </c>
      <c r="BX1940">
        <v>24</v>
      </c>
      <c r="BY1940">
        <v>0</v>
      </c>
      <c r="BZ1940" t="s">
        <v>133</v>
      </c>
      <c r="CB1940">
        <v>0</v>
      </c>
      <c r="CC1940">
        <v>2</v>
      </c>
      <c r="CD1940">
        <v>8</v>
      </c>
      <c r="CE1940">
        <v>1</v>
      </c>
      <c r="CF1940">
        <v>1</v>
      </c>
      <c r="CG1940">
        <v>0.5</v>
      </c>
      <c r="CH1940">
        <v>0</v>
      </c>
    </row>
    <row r="1941" spans="1:86">
      <c r="A1941">
        <v>3</v>
      </c>
      <c r="B1941">
        <v>8</v>
      </c>
      <c r="C1941">
        <v>60</v>
      </c>
      <c r="D1941">
        <v>15</v>
      </c>
      <c r="E1941">
        <v>1000</v>
      </c>
      <c r="F1941" s="24">
        <f t="shared" si="153"/>
        <v>90</v>
      </c>
      <c r="G1941">
        <v>60</v>
      </c>
      <c r="H1941" s="24">
        <f t="shared" si="154"/>
        <v>15</v>
      </c>
      <c r="I1941" s="24">
        <f t="shared" si="151"/>
        <v>6</v>
      </c>
      <c r="J1941" s="24">
        <f t="shared" si="152"/>
        <v>80</v>
      </c>
      <c r="K1941" s="24" t="str">
        <f t="shared" si="155"/>
        <v>03</v>
      </c>
      <c r="L1941">
        <v>42</v>
      </c>
      <c r="M1941">
        <v>0</v>
      </c>
      <c r="N1941">
        <v>0</v>
      </c>
      <c r="O1941">
        <v>0</v>
      </c>
      <c r="P1941">
        <v>0</v>
      </c>
      <c r="Q1941" t="s">
        <v>18</v>
      </c>
      <c r="R1941">
        <v>22</v>
      </c>
      <c r="S1941">
        <v>12</v>
      </c>
      <c r="T1941">
        <v>2</v>
      </c>
      <c r="U1941">
        <v>0</v>
      </c>
      <c r="V1941">
        <v>0.20200000000000001</v>
      </c>
      <c r="W1941">
        <v>0.1394</v>
      </c>
      <c r="X1941">
        <v>24</v>
      </c>
      <c r="Y1941">
        <v>0</v>
      </c>
      <c r="Z1941" t="s">
        <v>133</v>
      </c>
      <c r="AB1941">
        <v>0</v>
      </c>
      <c r="AC1941">
        <v>2</v>
      </c>
      <c r="AD1941">
        <v>8</v>
      </c>
      <c r="AE1941">
        <v>1</v>
      </c>
      <c r="AF1941">
        <v>1</v>
      </c>
      <c r="AG1941">
        <v>0.5</v>
      </c>
      <c r="AH1941">
        <v>0</v>
      </c>
      <c r="BA1941">
        <v>3</v>
      </c>
      <c r="BB1941">
        <v>8</v>
      </c>
      <c r="BC1941">
        <v>60</v>
      </c>
      <c r="BD1941">
        <v>15</v>
      </c>
      <c r="BE1941">
        <v>1000</v>
      </c>
      <c r="BF1941">
        <v>9</v>
      </c>
      <c r="BG1941">
        <v>60</v>
      </c>
      <c r="BH1941">
        <v>12</v>
      </c>
      <c r="BI1941">
        <v>50</v>
      </c>
      <c r="BJ1941">
        <v>4</v>
      </c>
      <c r="BK1941">
        <v>2</v>
      </c>
      <c r="BL1941">
        <v>42</v>
      </c>
      <c r="BM1941">
        <v>0</v>
      </c>
      <c r="BN1941">
        <v>0</v>
      </c>
      <c r="BO1941">
        <v>0</v>
      </c>
      <c r="BP1941">
        <v>0</v>
      </c>
      <c r="BQ1941" t="s">
        <v>18</v>
      </c>
      <c r="BR1941">
        <v>22</v>
      </c>
      <c r="BS1941">
        <v>12</v>
      </c>
      <c r="BT1941">
        <v>2</v>
      </c>
      <c r="BU1941">
        <v>0</v>
      </c>
      <c r="BV1941">
        <v>0.20200000000000001</v>
      </c>
      <c r="BW1941">
        <v>0.1394</v>
      </c>
      <c r="BX1941">
        <v>24</v>
      </c>
      <c r="BY1941">
        <v>0</v>
      </c>
      <c r="BZ1941" t="s">
        <v>133</v>
      </c>
      <c r="CB1941">
        <v>0</v>
      </c>
      <c r="CC1941">
        <v>2</v>
      </c>
      <c r="CD1941">
        <v>8</v>
      </c>
      <c r="CE1941">
        <v>1</v>
      </c>
      <c r="CF1941">
        <v>1</v>
      </c>
      <c r="CG1941">
        <v>0.5</v>
      </c>
      <c r="CH1941">
        <v>0</v>
      </c>
    </row>
    <row r="1942" spans="1:86">
      <c r="A1942">
        <v>4</v>
      </c>
      <c r="B1942">
        <v>7</v>
      </c>
      <c r="C1942">
        <v>40</v>
      </c>
      <c r="D1942">
        <v>10</v>
      </c>
      <c r="E1942">
        <v>0</v>
      </c>
      <c r="F1942" s="24">
        <f t="shared" si="153"/>
        <v>60</v>
      </c>
      <c r="G1942">
        <v>55</v>
      </c>
      <c r="H1942" s="24">
        <f t="shared" si="154"/>
        <v>15</v>
      </c>
      <c r="I1942" s="24">
        <f t="shared" si="151"/>
        <v>6</v>
      </c>
      <c r="J1942" s="24">
        <f t="shared" si="152"/>
        <v>80</v>
      </c>
      <c r="K1942" s="24" t="str">
        <f t="shared" si="155"/>
        <v>03</v>
      </c>
      <c r="L1942">
        <v>42</v>
      </c>
      <c r="M1942">
        <v>0</v>
      </c>
      <c r="N1942">
        <v>0</v>
      </c>
      <c r="O1942">
        <v>0</v>
      </c>
      <c r="P1942">
        <v>0</v>
      </c>
      <c r="Q1942" t="s">
        <v>18</v>
      </c>
      <c r="R1942">
        <v>22</v>
      </c>
      <c r="S1942">
        <v>12</v>
      </c>
      <c r="T1942">
        <v>2</v>
      </c>
      <c r="U1942">
        <v>0</v>
      </c>
      <c r="V1942">
        <v>0.14599999999999999</v>
      </c>
      <c r="W1942">
        <v>0.1007</v>
      </c>
      <c r="X1942">
        <v>24</v>
      </c>
      <c r="Y1942">
        <v>0</v>
      </c>
      <c r="Z1942" t="s">
        <v>133</v>
      </c>
      <c r="AB1942">
        <v>0</v>
      </c>
      <c r="AC1942">
        <v>2</v>
      </c>
      <c r="AD1942">
        <v>8</v>
      </c>
      <c r="AE1942">
        <v>1</v>
      </c>
      <c r="AF1942">
        <v>1</v>
      </c>
      <c r="AG1942">
        <v>0.5</v>
      </c>
      <c r="AH1942">
        <v>0</v>
      </c>
      <c r="BA1942">
        <v>4</v>
      </c>
      <c r="BB1942">
        <v>7</v>
      </c>
      <c r="BC1942">
        <v>40</v>
      </c>
      <c r="BD1942">
        <v>10</v>
      </c>
      <c r="BE1942">
        <v>0</v>
      </c>
      <c r="BF1942">
        <v>6</v>
      </c>
      <c r="BG1942">
        <v>55</v>
      </c>
      <c r="BH1942">
        <v>12</v>
      </c>
      <c r="BI1942">
        <v>50</v>
      </c>
      <c r="BJ1942">
        <v>4</v>
      </c>
      <c r="BK1942">
        <v>2</v>
      </c>
      <c r="BL1942">
        <v>42</v>
      </c>
      <c r="BM1942">
        <v>0</v>
      </c>
      <c r="BN1942">
        <v>0</v>
      </c>
      <c r="BO1942">
        <v>0</v>
      </c>
      <c r="BP1942">
        <v>0</v>
      </c>
      <c r="BQ1942" t="s">
        <v>18</v>
      </c>
      <c r="BR1942">
        <v>22</v>
      </c>
      <c r="BS1942">
        <v>12</v>
      </c>
      <c r="BT1942">
        <v>2</v>
      </c>
      <c r="BU1942">
        <v>0</v>
      </c>
      <c r="BV1942">
        <v>0.14599999999999999</v>
      </c>
      <c r="BW1942">
        <v>0.1007</v>
      </c>
      <c r="BX1942">
        <v>24</v>
      </c>
      <c r="BY1942">
        <v>0</v>
      </c>
      <c r="BZ1942" t="s">
        <v>133</v>
      </c>
      <c r="CB1942">
        <v>0</v>
      </c>
      <c r="CC1942">
        <v>2</v>
      </c>
      <c r="CD1942">
        <v>8</v>
      </c>
      <c r="CE1942">
        <v>1</v>
      </c>
      <c r="CF1942">
        <v>1</v>
      </c>
      <c r="CG1942">
        <v>0.5</v>
      </c>
      <c r="CH1942">
        <v>0</v>
      </c>
    </row>
    <row r="1943" spans="1:86">
      <c r="A1943">
        <v>5</v>
      </c>
      <c r="B1943">
        <v>6</v>
      </c>
      <c r="C1943">
        <v>20</v>
      </c>
      <c r="D1943">
        <v>30</v>
      </c>
      <c r="E1943">
        <v>0</v>
      </c>
      <c r="F1943" s="24">
        <f t="shared" si="153"/>
        <v>30</v>
      </c>
      <c r="G1943">
        <v>60</v>
      </c>
      <c r="H1943" s="24">
        <f t="shared" si="154"/>
        <v>15</v>
      </c>
      <c r="I1943" s="24">
        <f t="shared" si="151"/>
        <v>6</v>
      </c>
      <c r="J1943" s="24">
        <f t="shared" si="152"/>
        <v>80</v>
      </c>
      <c r="K1943" s="24" t="str">
        <f t="shared" si="155"/>
        <v>03</v>
      </c>
      <c r="L1943">
        <v>42</v>
      </c>
      <c r="M1943">
        <v>0</v>
      </c>
      <c r="N1943">
        <v>0</v>
      </c>
      <c r="O1943">
        <v>0</v>
      </c>
      <c r="P1943">
        <v>0</v>
      </c>
      <c r="Q1943" t="s">
        <v>18</v>
      </c>
      <c r="R1943">
        <v>22</v>
      </c>
      <c r="S1943">
        <v>12</v>
      </c>
      <c r="T1943">
        <v>2</v>
      </c>
      <c r="U1943">
        <v>0</v>
      </c>
      <c r="V1943">
        <v>0.09</v>
      </c>
      <c r="W1943">
        <v>6.5699999999999995E-2</v>
      </c>
      <c r="X1943">
        <v>24</v>
      </c>
      <c r="Y1943">
        <v>0</v>
      </c>
      <c r="Z1943" t="s">
        <v>133</v>
      </c>
      <c r="AB1943">
        <v>4.5</v>
      </c>
      <c r="AC1943">
        <v>2</v>
      </c>
      <c r="AD1943">
        <v>8</v>
      </c>
      <c r="AE1943">
        <v>1</v>
      </c>
      <c r="AF1943">
        <v>1</v>
      </c>
      <c r="AG1943">
        <v>0.5</v>
      </c>
      <c r="AH1943">
        <v>0</v>
      </c>
      <c r="BA1943">
        <v>5</v>
      </c>
      <c r="BB1943">
        <v>6</v>
      </c>
      <c r="BC1943">
        <v>20</v>
      </c>
      <c r="BD1943">
        <v>30</v>
      </c>
      <c r="BE1943">
        <v>0</v>
      </c>
      <c r="BF1943">
        <v>3</v>
      </c>
      <c r="BG1943">
        <v>60</v>
      </c>
      <c r="BH1943">
        <v>12</v>
      </c>
      <c r="BI1943">
        <v>50</v>
      </c>
      <c r="BJ1943">
        <v>4</v>
      </c>
      <c r="BK1943">
        <v>2</v>
      </c>
      <c r="BL1943">
        <v>42</v>
      </c>
      <c r="BM1943">
        <v>0</v>
      </c>
      <c r="BN1943">
        <v>0</v>
      </c>
      <c r="BO1943">
        <v>0</v>
      </c>
      <c r="BP1943">
        <v>0</v>
      </c>
      <c r="BQ1943" t="s">
        <v>18</v>
      </c>
      <c r="BR1943">
        <v>22</v>
      </c>
      <c r="BS1943">
        <v>12</v>
      </c>
      <c r="BT1943">
        <v>2</v>
      </c>
      <c r="BU1943">
        <v>0</v>
      </c>
      <c r="BV1943">
        <v>0.09</v>
      </c>
      <c r="BW1943">
        <v>6.5699999999999995E-2</v>
      </c>
      <c r="BX1943">
        <v>24</v>
      </c>
      <c r="BY1943">
        <v>0</v>
      </c>
      <c r="BZ1943" t="s">
        <v>133</v>
      </c>
      <c r="CB1943">
        <v>4.5</v>
      </c>
      <c r="CC1943">
        <v>2</v>
      </c>
      <c r="CD1943">
        <v>8</v>
      </c>
      <c r="CE1943">
        <v>1</v>
      </c>
      <c r="CF1943">
        <v>1</v>
      </c>
      <c r="CG1943">
        <v>0.5</v>
      </c>
      <c r="CH1943">
        <v>0</v>
      </c>
    </row>
    <row r="1944" spans="1:86">
      <c r="A1944">
        <v>6</v>
      </c>
      <c r="B1944">
        <v>5</v>
      </c>
      <c r="C1944">
        <v>14</v>
      </c>
      <c r="D1944">
        <v>30</v>
      </c>
      <c r="E1944">
        <v>0</v>
      </c>
      <c r="F1944" s="24">
        <f t="shared" si="153"/>
        <v>20</v>
      </c>
      <c r="G1944">
        <v>60</v>
      </c>
      <c r="H1944" s="24">
        <f t="shared" si="154"/>
        <v>15</v>
      </c>
      <c r="I1944" s="24">
        <f t="shared" si="151"/>
        <v>6</v>
      </c>
      <c r="J1944" s="24">
        <f t="shared" si="152"/>
        <v>75</v>
      </c>
      <c r="K1944" s="24" t="str">
        <f t="shared" si="155"/>
        <v>00</v>
      </c>
      <c r="L1944">
        <v>42</v>
      </c>
      <c r="M1944">
        <v>0</v>
      </c>
      <c r="N1944">
        <v>0</v>
      </c>
      <c r="O1944">
        <v>10</v>
      </c>
      <c r="P1944">
        <v>0</v>
      </c>
      <c r="Q1944" t="s">
        <v>18</v>
      </c>
      <c r="R1944">
        <v>22</v>
      </c>
      <c r="S1944">
        <v>12</v>
      </c>
      <c r="T1944">
        <v>2</v>
      </c>
      <c r="U1944">
        <v>0</v>
      </c>
      <c r="V1944">
        <v>4.4999999999999998E-2</v>
      </c>
      <c r="W1944">
        <v>4.1000000000000002E-2</v>
      </c>
      <c r="X1944">
        <v>24</v>
      </c>
      <c r="Y1944">
        <v>0</v>
      </c>
      <c r="Z1944" t="s">
        <v>133</v>
      </c>
      <c r="AB1944">
        <v>2.8</v>
      </c>
      <c r="AC1944">
        <v>2</v>
      </c>
      <c r="AD1944">
        <v>8</v>
      </c>
      <c r="AE1944">
        <v>1</v>
      </c>
      <c r="AF1944">
        <v>1</v>
      </c>
      <c r="AG1944">
        <v>0.5</v>
      </c>
      <c r="AH1944">
        <v>0</v>
      </c>
      <c r="BA1944">
        <v>6</v>
      </c>
      <c r="BB1944">
        <v>5</v>
      </c>
      <c r="BC1944">
        <v>14</v>
      </c>
      <c r="BD1944">
        <v>30</v>
      </c>
      <c r="BE1944">
        <v>0</v>
      </c>
      <c r="BF1944">
        <v>2</v>
      </c>
      <c r="BG1944">
        <v>60</v>
      </c>
      <c r="BH1944">
        <v>16</v>
      </c>
      <c r="BI1944">
        <v>50</v>
      </c>
      <c r="BJ1944">
        <v>3</v>
      </c>
      <c r="BK1944">
        <v>2</v>
      </c>
      <c r="BL1944">
        <v>42</v>
      </c>
      <c r="BM1944">
        <v>0</v>
      </c>
      <c r="BN1944">
        <v>0</v>
      </c>
      <c r="BO1944">
        <v>10</v>
      </c>
      <c r="BP1944">
        <v>0</v>
      </c>
      <c r="BQ1944" t="s">
        <v>18</v>
      </c>
      <c r="BR1944">
        <v>22</v>
      </c>
      <c r="BS1944">
        <v>12</v>
      </c>
      <c r="BT1944">
        <v>2</v>
      </c>
      <c r="BU1944">
        <v>0</v>
      </c>
      <c r="BV1944">
        <v>4.4999999999999998E-2</v>
      </c>
      <c r="BW1944">
        <v>4.1000000000000002E-2</v>
      </c>
      <c r="BX1944">
        <v>24</v>
      </c>
      <c r="BY1944">
        <v>0</v>
      </c>
      <c r="BZ1944" t="s">
        <v>133</v>
      </c>
      <c r="CB1944">
        <v>2.8</v>
      </c>
      <c r="CC1944">
        <v>2</v>
      </c>
      <c r="CD1944">
        <v>8</v>
      </c>
      <c r="CE1944">
        <v>1</v>
      </c>
      <c r="CF1944">
        <v>1</v>
      </c>
      <c r="CG1944">
        <v>0.5</v>
      </c>
      <c r="CH1944">
        <v>0</v>
      </c>
    </row>
    <row r="1945" spans="1:86">
      <c r="A1945">
        <v>7</v>
      </c>
      <c r="B1945">
        <v>4</v>
      </c>
      <c r="C1945">
        <v>8</v>
      </c>
      <c r="D1945">
        <v>20</v>
      </c>
      <c r="E1945">
        <v>0</v>
      </c>
      <c r="F1945" s="24">
        <f t="shared" si="153"/>
        <v>10</v>
      </c>
      <c r="G1945">
        <v>75</v>
      </c>
      <c r="H1945" s="24">
        <f t="shared" si="154"/>
        <v>12</v>
      </c>
      <c r="I1945" s="24">
        <f t="shared" si="151"/>
        <v>6</v>
      </c>
      <c r="J1945" s="24">
        <f t="shared" si="152"/>
        <v>50</v>
      </c>
      <c r="K1945" s="24" t="str">
        <f t="shared" si="155"/>
        <v>00</v>
      </c>
      <c r="L1945">
        <v>42</v>
      </c>
      <c r="M1945">
        <v>0</v>
      </c>
      <c r="N1945">
        <v>0</v>
      </c>
      <c r="O1945">
        <v>20</v>
      </c>
      <c r="P1945">
        <v>0</v>
      </c>
      <c r="Q1945" t="s">
        <v>18</v>
      </c>
      <c r="R1945">
        <v>22</v>
      </c>
      <c r="S1945">
        <v>0</v>
      </c>
      <c r="T1945">
        <v>2</v>
      </c>
      <c r="U1945">
        <v>0</v>
      </c>
      <c r="V1945">
        <v>3.1E-2</v>
      </c>
      <c r="W1945">
        <v>2.9100000000000001E-2</v>
      </c>
      <c r="X1945">
        <v>24</v>
      </c>
      <c r="Y1945">
        <v>0</v>
      </c>
      <c r="Z1945" t="s">
        <v>133</v>
      </c>
      <c r="AB1945">
        <v>1.6</v>
      </c>
      <c r="AC1945">
        <v>2</v>
      </c>
      <c r="AD1945">
        <v>8</v>
      </c>
      <c r="AE1945">
        <v>1</v>
      </c>
      <c r="AF1945">
        <v>1</v>
      </c>
      <c r="AG1945">
        <v>0.5</v>
      </c>
      <c r="AH1945">
        <v>0</v>
      </c>
      <c r="BA1945">
        <v>7</v>
      </c>
      <c r="BB1945">
        <v>4</v>
      </c>
      <c r="BC1945">
        <v>8</v>
      </c>
      <c r="BD1945">
        <v>20</v>
      </c>
      <c r="BE1945">
        <v>0</v>
      </c>
      <c r="BF1945">
        <v>1</v>
      </c>
      <c r="BG1945">
        <v>75</v>
      </c>
      <c r="BH1945">
        <v>18</v>
      </c>
      <c r="BI1945">
        <v>50</v>
      </c>
      <c r="BJ1945">
        <v>2</v>
      </c>
      <c r="BK1945">
        <v>2</v>
      </c>
      <c r="BL1945">
        <v>42</v>
      </c>
      <c r="BM1945">
        <v>0</v>
      </c>
      <c r="BN1945">
        <v>0</v>
      </c>
      <c r="BO1945">
        <v>20</v>
      </c>
      <c r="BP1945">
        <v>0</v>
      </c>
      <c r="BQ1945" t="s">
        <v>18</v>
      </c>
      <c r="BR1945">
        <v>22</v>
      </c>
      <c r="BS1945">
        <v>0</v>
      </c>
      <c r="BT1945">
        <v>2</v>
      </c>
      <c r="BU1945">
        <v>0</v>
      </c>
      <c r="BV1945">
        <v>3.1E-2</v>
      </c>
      <c r="BW1945">
        <v>2.9100000000000001E-2</v>
      </c>
      <c r="BX1945">
        <v>24</v>
      </c>
      <c r="BY1945">
        <v>0</v>
      </c>
      <c r="BZ1945" t="s">
        <v>133</v>
      </c>
      <c r="CB1945">
        <v>1.6</v>
      </c>
      <c r="CC1945">
        <v>2</v>
      </c>
      <c r="CD1945">
        <v>8</v>
      </c>
      <c r="CE1945">
        <v>1</v>
      </c>
      <c r="CF1945">
        <v>1</v>
      </c>
      <c r="CG1945">
        <v>0.5</v>
      </c>
      <c r="CH1945">
        <v>0</v>
      </c>
    </row>
    <row r="1946" spans="1:86">
      <c r="A1946">
        <v>8</v>
      </c>
      <c r="B1946">
        <v>3</v>
      </c>
      <c r="C1946">
        <v>1</v>
      </c>
      <c r="D1946">
        <v>16</v>
      </c>
      <c r="E1946">
        <v>0</v>
      </c>
      <c r="F1946" s="24">
        <f t="shared" si="153"/>
        <v>0</v>
      </c>
      <c r="G1946">
        <v>90</v>
      </c>
      <c r="H1946" s="24">
        <f t="shared" si="154"/>
        <v>8</v>
      </c>
      <c r="I1946" s="24">
        <f t="shared" si="151"/>
        <v>11</v>
      </c>
      <c r="J1946" s="24">
        <f t="shared" si="152"/>
        <v>25</v>
      </c>
      <c r="K1946" s="24" t="str">
        <f t="shared" si="155"/>
        <v>00</v>
      </c>
      <c r="L1946">
        <v>63</v>
      </c>
      <c r="M1946">
        <v>0</v>
      </c>
      <c r="N1946">
        <v>7</v>
      </c>
      <c r="O1946">
        <v>10</v>
      </c>
      <c r="P1946">
        <v>2</v>
      </c>
      <c r="Q1946" t="s">
        <v>19</v>
      </c>
      <c r="R1946">
        <v>22</v>
      </c>
      <c r="S1946">
        <v>0</v>
      </c>
      <c r="T1946">
        <v>2</v>
      </c>
      <c r="U1946">
        <v>0</v>
      </c>
      <c r="V1946">
        <v>1.9E-2</v>
      </c>
      <c r="W1946">
        <v>1.9E-2</v>
      </c>
      <c r="X1946">
        <v>24</v>
      </c>
      <c r="Y1946">
        <v>0</v>
      </c>
      <c r="Z1946" t="s">
        <v>133</v>
      </c>
      <c r="AB1946">
        <v>0.8</v>
      </c>
      <c r="AC1946">
        <v>2</v>
      </c>
      <c r="AD1946">
        <v>8</v>
      </c>
      <c r="AE1946">
        <v>1</v>
      </c>
      <c r="AF1946">
        <v>1</v>
      </c>
      <c r="AG1946">
        <v>0.5</v>
      </c>
      <c r="AH1946">
        <v>0</v>
      </c>
      <c r="BA1946">
        <v>8</v>
      </c>
      <c r="BB1946">
        <v>3</v>
      </c>
      <c r="BC1946">
        <v>1</v>
      </c>
      <c r="BD1946">
        <v>16</v>
      </c>
      <c r="BE1946">
        <v>0</v>
      </c>
      <c r="BF1946">
        <v>0</v>
      </c>
      <c r="BG1946">
        <v>90</v>
      </c>
      <c r="BH1946">
        <v>23</v>
      </c>
      <c r="BI1946">
        <v>90</v>
      </c>
      <c r="BJ1946">
        <v>1</v>
      </c>
      <c r="BK1946">
        <v>2</v>
      </c>
      <c r="BL1946">
        <v>63</v>
      </c>
      <c r="BM1946">
        <v>0</v>
      </c>
      <c r="BN1946">
        <v>7</v>
      </c>
      <c r="BO1946">
        <v>10</v>
      </c>
      <c r="BP1946">
        <v>2</v>
      </c>
      <c r="BQ1946" t="s">
        <v>19</v>
      </c>
      <c r="BR1946">
        <v>22</v>
      </c>
      <c r="BS1946">
        <v>0</v>
      </c>
      <c r="BT1946">
        <v>2</v>
      </c>
      <c r="BU1946">
        <v>0</v>
      </c>
      <c r="BV1946">
        <v>1.9E-2</v>
      </c>
      <c r="BW1946">
        <v>1.9E-2</v>
      </c>
      <c r="BX1946">
        <v>24</v>
      </c>
      <c r="BY1946">
        <v>0</v>
      </c>
      <c r="BZ1946" t="s">
        <v>133</v>
      </c>
      <c r="CB1946">
        <v>0.8</v>
      </c>
      <c r="CC1946">
        <v>2</v>
      </c>
      <c r="CD1946">
        <v>8</v>
      </c>
      <c r="CE1946">
        <v>1</v>
      </c>
      <c r="CF1946">
        <v>1</v>
      </c>
      <c r="CG1946">
        <v>0.5</v>
      </c>
      <c r="CH1946">
        <v>0</v>
      </c>
    </row>
    <row r="1947" spans="1:86">
      <c r="A1947">
        <v>9</v>
      </c>
      <c r="B1947">
        <v>2</v>
      </c>
      <c r="C1947">
        <v>1</v>
      </c>
      <c r="D1947">
        <v>16</v>
      </c>
      <c r="E1947">
        <v>0</v>
      </c>
      <c r="F1947" s="24">
        <f t="shared" si="153"/>
        <v>0</v>
      </c>
      <c r="G1947">
        <v>90</v>
      </c>
      <c r="H1947" s="24">
        <f t="shared" si="154"/>
        <v>8</v>
      </c>
      <c r="I1947" s="24">
        <f t="shared" si="151"/>
        <v>11</v>
      </c>
      <c r="J1947" s="24">
        <f t="shared" si="152"/>
        <v>25</v>
      </c>
      <c r="K1947" s="24" t="str">
        <f t="shared" si="155"/>
        <v>00</v>
      </c>
      <c r="L1947">
        <v>63</v>
      </c>
      <c r="M1947">
        <v>0</v>
      </c>
      <c r="N1947">
        <v>4</v>
      </c>
      <c r="O1947">
        <v>10</v>
      </c>
      <c r="P1947">
        <v>1</v>
      </c>
      <c r="Q1947" t="s">
        <v>19</v>
      </c>
      <c r="R1947">
        <v>22</v>
      </c>
      <c r="S1947">
        <v>0</v>
      </c>
      <c r="T1947">
        <v>2</v>
      </c>
      <c r="U1947">
        <v>0</v>
      </c>
      <c r="V1947">
        <v>8.9999999999999993E-3</v>
      </c>
      <c r="W1947">
        <v>8.9999999999999993E-3</v>
      </c>
      <c r="X1947">
        <v>24</v>
      </c>
      <c r="Y1947">
        <v>0</v>
      </c>
      <c r="Z1947" t="s">
        <v>133</v>
      </c>
      <c r="AB1947">
        <v>0.63</v>
      </c>
      <c r="AC1947">
        <v>2</v>
      </c>
      <c r="AD1947">
        <v>8</v>
      </c>
      <c r="AE1947">
        <v>1</v>
      </c>
      <c r="AF1947">
        <v>1</v>
      </c>
      <c r="AG1947">
        <v>0.5</v>
      </c>
      <c r="AH1947">
        <v>0</v>
      </c>
      <c r="BA1947">
        <v>9</v>
      </c>
      <c r="BB1947">
        <v>2</v>
      </c>
      <c r="BC1947">
        <v>1</v>
      </c>
      <c r="BD1947">
        <v>16</v>
      </c>
      <c r="BE1947">
        <v>0</v>
      </c>
      <c r="BF1947">
        <v>0</v>
      </c>
      <c r="BG1947">
        <v>90</v>
      </c>
      <c r="BH1947">
        <v>23</v>
      </c>
      <c r="BI1947">
        <v>90</v>
      </c>
      <c r="BJ1947">
        <v>1</v>
      </c>
      <c r="BK1947">
        <v>2</v>
      </c>
      <c r="BL1947">
        <v>63</v>
      </c>
      <c r="BM1947">
        <v>0</v>
      </c>
      <c r="BN1947">
        <v>4</v>
      </c>
      <c r="BO1947">
        <v>10</v>
      </c>
      <c r="BP1947">
        <v>1</v>
      </c>
      <c r="BQ1947" t="s">
        <v>19</v>
      </c>
      <c r="BR1947">
        <v>22</v>
      </c>
      <c r="BS1947">
        <v>0</v>
      </c>
      <c r="BT1947">
        <v>2</v>
      </c>
      <c r="BU1947">
        <v>0</v>
      </c>
      <c r="BV1947">
        <v>8.9999999999999993E-3</v>
      </c>
      <c r="BW1947">
        <v>8.9999999999999993E-3</v>
      </c>
      <c r="BX1947">
        <v>24</v>
      </c>
      <c r="BY1947">
        <v>0</v>
      </c>
      <c r="BZ1947" t="s">
        <v>133</v>
      </c>
      <c r="CB1947">
        <v>0.63</v>
      </c>
      <c r="CC1947">
        <v>2</v>
      </c>
      <c r="CD1947">
        <v>8</v>
      </c>
      <c r="CE1947">
        <v>1</v>
      </c>
      <c r="CF1947">
        <v>1</v>
      </c>
      <c r="CG1947">
        <v>0.5</v>
      </c>
      <c r="CH1947">
        <v>0</v>
      </c>
    </row>
    <row r="1948" spans="1:86">
      <c r="A1948">
        <v>10</v>
      </c>
      <c r="B1948">
        <v>1</v>
      </c>
      <c r="C1948">
        <v>1</v>
      </c>
      <c r="D1948">
        <v>16</v>
      </c>
      <c r="E1948">
        <v>0</v>
      </c>
      <c r="F1948" s="24">
        <f t="shared" si="153"/>
        <v>0</v>
      </c>
      <c r="G1948">
        <v>90</v>
      </c>
      <c r="H1948" s="24">
        <f t="shared" si="154"/>
        <v>8</v>
      </c>
      <c r="I1948" s="24">
        <f t="shared" si="151"/>
        <v>11</v>
      </c>
      <c r="J1948" s="24">
        <f t="shared" si="152"/>
        <v>25</v>
      </c>
      <c r="K1948" s="24" t="str">
        <f t="shared" si="155"/>
        <v>00</v>
      </c>
      <c r="L1948">
        <v>63</v>
      </c>
      <c r="M1948">
        <v>0</v>
      </c>
      <c r="N1948">
        <v>1</v>
      </c>
      <c r="O1948">
        <v>10</v>
      </c>
      <c r="P1948">
        <v>0</v>
      </c>
      <c r="Q1948" t="s">
        <v>19</v>
      </c>
      <c r="R1948">
        <v>22</v>
      </c>
      <c r="S1948">
        <v>0</v>
      </c>
      <c r="T1948">
        <v>2</v>
      </c>
      <c r="U1948">
        <v>0</v>
      </c>
      <c r="V1948">
        <v>3.0000000000000001E-3</v>
      </c>
      <c r="W1948">
        <v>3.0000000000000001E-3</v>
      </c>
      <c r="X1948">
        <v>24</v>
      </c>
      <c r="Y1948">
        <v>0</v>
      </c>
      <c r="Z1948" t="s">
        <v>133</v>
      </c>
      <c r="AB1948">
        <v>0.5</v>
      </c>
      <c r="AC1948">
        <v>2</v>
      </c>
      <c r="AD1948">
        <v>8</v>
      </c>
      <c r="AE1948">
        <v>1</v>
      </c>
      <c r="AF1948">
        <v>1</v>
      </c>
      <c r="AG1948">
        <v>0.5</v>
      </c>
      <c r="AH1948">
        <v>0</v>
      </c>
      <c r="BA1948">
        <v>10</v>
      </c>
      <c r="BB1948">
        <v>1</v>
      </c>
      <c r="BC1948">
        <v>1</v>
      </c>
      <c r="BD1948">
        <v>16</v>
      </c>
      <c r="BE1948">
        <v>0</v>
      </c>
      <c r="BF1948">
        <v>0</v>
      </c>
      <c r="BG1948">
        <v>90</v>
      </c>
      <c r="BH1948">
        <v>23</v>
      </c>
      <c r="BI1948">
        <v>90</v>
      </c>
      <c r="BJ1948">
        <v>1</v>
      </c>
      <c r="BK1948">
        <v>2</v>
      </c>
      <c r="BL1948">
        <v>63</v>
      </c>
      <c r="BM1948">
        <v>0</v>
      </c>
      <c r="BN1948">
        <v>1</v>
      </c>
      <c r="BO1948">
        <v>10</v>
      </c>
      <c r="BP1948">
        <v>0</v>
      </c>
      <c r="BQ1948" t="s">
        <v>19</v>
      </c>
      <c r="BR1948">
        <v>22</v>
      </c>
      <c r="BS1948">
        <v>0</v>
      </c>
      <c r="BT1948">
        <v>2</v>
      </c>
      <c r="BU1948">
        <v>0</v>
      </c>
      <c r="BV1948">
        <v>3.0000000000000001E-3</v>
      </c>
      <c r="BW1948">
        <v>3.0000000000000001E-3</v>
      </c>
      <c r="BX1948">
        <v>24</v>
      </c>
      <c r="BY1948">
        <v>0</v>
      </c>
      <c r="BZ1948" t="s">
        <v>133</v>
      </c>
      <c r="CB1948">
        <v>0.5</v>
      </c>
      <c r="CC1948">
        <v>2</v>
      </c>
      <c r="CD1948">
        <v>8</v>
      </c>
      <c r="CE1948">
        <v>1</v>
      </c>
      <c r="CF1948">
        <v>1</v>
      </c>
      <c r="CG1948">
        <v>0.5</v>
      </c>
      <c r="CH1948">
        <v>0</v>
      </c>
    </row>
    <row r="1949" spans="1:86">
      <c r="F1949" s="24" t="str">
        <f t="shared" si="153"/>
        <v/>
      </c>
      <c r="H1949" s="24" t="str">
        <f t="shared" si="154"/>
        <v/>
      </c>
      <c r="I1949" s="24" t="str">
        <f t="shared" si="151"/>
        <v/>
      </c>
      <c r="J1949" s="24" t="str">
        <f t="shared" si="152"/>
        <v/>
      </c>
      <c r="K1949" s="24" t="str">
        <f t="shared" si="155"/>
        <v/>
      </c>
      <c r="AF1949">
        <v>1</v>
      </c>
      <c r="AH1949">
        <v>0</v>
      </c>
      <c r="CF1949">
        <v>1</v>
      </c>
      <c r="CH1949">
        <v>0</v>
      </c>
    </row>
    <row r="1950" spans="1:86">
      <c r="A1950">
        <v>1</v>
      </c>
      <c r="B1950">
        <v>9</v>
      </c>
      <c r="C1950">
        <v>110</v>
      </c>
      <c r="D1950">
        <v>55</v>
      </c>
      <c r="E1950">
        <v>1000</v>
      </c>
      <c r="F1950" s="24">
        <f t="shared" si="153"/>
        <v>190</v>
      </c>
      <c r="G1950">
        <v>71</v>
      </c>
      <c r="H1950" s="24">
        <f t="shared" si="154"/>
        <v>15</v>
      </c>
      <c r="I1950" s="24">
        <f t="shared" si="151"/>
        <v>6</v>
      </c>
      <c r="J1950" s="24">
        <f t="shared" si="152"/>
        <v>80</v>
      </c>
      <c r="K1950" s="24" t="str">
        <f t="shared" si="155"/>
        <v>03</v>
      </c>
      <c r="L1950">
        <v>42</v>
      </c>
      <c r="M1950">
        <v>0</v>
      </c>
      <c r="N1950">
        <v>141</v>
      </c>
      <c r="O1950">
        <v>0</v>
      </c>
      <c r="P1950">
        <v>0</v>
      </c>
      <c r="Q1950" t="s">
        <v>18</v>
      </c>
      <c r="R1950">
        <v>22</v>
      </c>
      <c r="S1950">
        <v>15</v>
      </c>
      <c r="T1950">
        <v>2</v>
      </c>
      <c r="U1950">
        <v>0</v>
      </c>
      <c r="V1950">
        <v>0.32300000000000001</v>
      </c>
      <c r="W1950">
        <v>0.5</v>
      </c>
      <c r="X1950">
        <v>24</v>
      </c>
      <c r="Y1950">
        <v>0</v>
      </c>
      <c r="Z1950" t="s">
        <v>133</v>
      </c>
      <c r="AB1950">
        <v>0</v>
      </c>
      <c r="AC1950">
        <v>2</v>
      </c>
      <c r="AD1950">
        <v>8</v>
      </c>
      <c r="AE1950">
        <v>1</v>
      </c>
      <c r="AF1950">
        <v>1</v>
      </c>
      <c r="AG1950">
        <v>0.63</v>
      </c>
      <c r="AH1950">
        <v>0</v>
      </c>
      <c r="BA1950">
        <v>1</v>
      </c>
      <c r="BB1950">
        <v>9</v>
      </c>
      <c r="BC1950">
        <v>110</v>
      </c>
      <c r="BD1950">
        <v>55</v>
      </c>
      <c r="BE1950">
        <v>1000</v>
      </c>
      <c r="BF1950">
        <v>19</v>
      </c>
      <c r="BG1950">
        <v>71</v>
      </c>
      <c r="BH1950">
        <v>11</v>
      </c>
      <c r="BI1950">
        <v>50</v>
      </c>
      <c r="BJ1950">
        <v>5</v>
      </c>
      <c r="BK1950">
        <v>2</v>
      </c>
      <c r="BL1950">
        <v>42</v>
      </c>
      <c r="BM1950">
        <v>0</v>
      </c>
      <c r="BN1950">
        <v>141</v>
      </c>
      <c r="BO1950">
        <v>0</v>
      </c>
      <c r="BP1950">
        <v>0</v>
      </c>
      <c r="BQ1950" t="s">
        <v>18</v>
      </c>
      <c r="BR1950">
        <v>22</v>
      </c>
      <c r="BS1950">
        <v>15</v>
      </c>
      <c r="BT1950">
        <v>2</v>
      </c>
      <c r="BU1950">
        <v>0</v>
      </c>
      <c r="BV1950">
        <v>0.32300000000000001</v>
      </c>
      <c r="BW1950">
        <v>0.5</v>
      </c>
      <c r="BX1950">
        <v>24</v>
      </c>
      <c r="BY1950">
        <v>0</v>
      </c>
      <c r="BZ1950" t="s">
        <v>133</v>
      </c>
      <c r="CB1950">
        <v>0</v>
      </c>
      <c r="CC1950">
        <v>2</v>
      </c>
      <c r="CD1950">
        <v>8</v>
      </c>
      <c r="CE1950">
        <v>1</v>
      </c>
      <c r="CF1950">
        <v>1</v>
      </c>
      <c r="CG1950">
        <v>0.63</v>
      </c>
      <c r="CH1950">
        <v>0</v>
      </c>
    </row>
    <row r="1951" spans="1:86">
      <c r="A1951">
        <v>2</v>
      </c>
      <c r="B1951">
        <v>8</v>
      </c>
      <c r="C1951">
        <v>80</v>
      </c>
      <c r="D1951">
        <v>20</v>
      </c>
      <c r="E1951">
        <v>1000</v>
      </c>
      <c r="F1951" s="24">
        <f t="shared" si="153"/>
        <v>160</v>
      </c>
      <c r="G1951">
        <v>60</v>
      </c>
      <c r="H1951" s="24">
        <f t="shared" si="154"/>
        <v>15</v>
      </c>
      <c r="I1951" s="24">
        <f t="shared" si="151"/>
        <v>6</v>
      </c>
      <c r="J1951" s="24">
        <f t="shared" si="152"/>
        <v>80</v>
      </c>
      <c r="K1951" s="24" t="str">
        <f t="shared" si="155"/>
        <v>03</v>
      </c>
      <c r="L1951">
        <v>42</v>
      </c>
      <c r="M1951">
        <v>0</v>
      </c>
      <c r="N1951">
        <v>0</v>
      </c>
      <c r="O1951">
        <v>0</v>
      </c>
      <c r="P1951">
        <v>0</v>
      </c>
      <c r="Q1951" t="s">
        <v>18</v>
      </c>
      <c r="R1951">
        <v>22</v>
      </c>
      <c r="S1951">
        <v>12</v>
      </c>
      <c r="T1951">
        <v>2</v>
      </c>
      <c r="U1951">
        <v>0</v>
      </c>
      <c r="V1951">
        <v>0.27700000000000002</v>
      </c>
      <c r="W1951">
        <v>0.18559999999999999</v>
      </c>
      <c r="X1951">
        <v>24</v>
      </c>
      <c r="Y1951">
        <v>0</v>
      </c>
      <c r="Z1951" t="s">
        <v>133</v>
      </c>
      <c r="AB1951">
        <v>0</v>
      </c>
      <c r="AC1951">
        <v>2</v>
      </c>
      <c r="AD1951">
        <v>8</v>
      </c>
      <c r="AE1951">
        <v>1</v>
      </c>
      <c r="AF1951">
        <v>1</v>
      </c>
      <c r="AG1951">
        <v>0.63</v>
      </c>
      <c r="AH1951">
        <v>0</v>
      </c>
      <c r="BA1951">
        <v>2</v>
      </c>
      <c r="BB1951">
        <v>8</v>
      </c>
      <c r="BC1951">
        <v>80</v>
      </c>
      <c r="BD1951">
        <v>20</v>
      </c>
      <c r="BE1951">
        <v>1000</v>
      </c>
      <c r="BF1951">
        <v>16</v>
      </c>
      <c r="BG1951">
        <v>60</v>
      </c>
      <c r="BH1951">
        <v>12</v>
      </c>
      <c r="BI1951">
        <v>50</v>
      </c>
      <c r="BJ1951">
        <v>4</v>
      </c>
      <c r="BK1951">
        <v>2</v>
      </c>
      <c r="BL1951">
        <v>42</v>
      </c>
      <c r="BM1951">
        <v>0</v>
      </c>
      <c r="BN1951">
        <v>0</v>
      </c>
      <c r="BO1951">
        <v>0</v>
      </c>
      <c r="BP1951">
        <v>0</v>
      </c>
      <c r="BQ1951" t="s">
        <v>18</v>
      </c>
      <c r="BR1951">
        <v>22</v>
      </c>
      <c r="BS1951">
        <v>12</v>
      </c>
      <c r="BT1951">
        <v>2</v>
      </c>
      <c r="BU1951">
        <v>0</v>
      </c>
      <c r="BV1951">
        <v>0.27700000000000002</v>
      </c>
      <c r="BW1951">
        <v>0.18559999999999999</v>
      </c>
      <c r="BX1951">
        <v>24</v>
      </c>
      <c r="BY1951">
        <v>0</v>
      </c>
      <c r="BZ1951" t="s">
        <v>133</v>
      </c>
      <c r="CB1951">
        <v>0</v>
      </c>
      <c r="CC1951">
        <v>2</v>
      </c>
      <c r="CD1951">
        <v>8</v>
      </c>
      <c r="CE1951">
        <v>1</v>
      </c>
      <c r="CF1951">
        <v>1</v>
      </c>
      <c r="CG1951">
        <v>0.63</v>
      </c>
      <c r="CH1951">
        <v>0</v>
      </c>
    </row>
    <row r="1952" spans="1:86">
      <c r="A1952">
        <v>3</v>
      </c>
      <c r="B1952">
        <v>7</v>
      </c>
      <c r="C1952">
        <v>60</v>
      </c>
      <c r="D1952">
        <v>15</v>
      </c>
      <c r="E1952">
        <v>1000</v>
      </c>
      <c r="F1952" s="24">
        <f t="shared" si="153"/>
        <v>90</v>
      </c>
      <c r="G1952">
        <v>60</v>
      </c>
      <c r="H1952" s="24">
        <f t="shared" si="154"/>
        <v>15</v>
      </c>
      <c r="I1952" s="24">
        <f t="shared" si="151"/>
        <v>6</v>
      </c>
      <c r="J1952" s="24">
        <f t="shared" si="152"/>
        <v>80</v>
      </c>
      <c r="K1952" s="24" t="str">
        <f t="shared" si="155"/>
        <v>03</v>
      </c>
      <c r="L1952">
        <v>42</v>
      </c>
      <c r="M1952">
        <v>0</v>
      </c>
      <c r="N1952">
        <v>0</v>
      </c>
      <c r="O1952">
        <v>0</v>
      </c>
      <c r="P1952">
        <v>0</v>
      </c>
      <c r="Q1952" t="s">
        <v>18</v>
      </c>
      <c r="R1952">
        <v>22</v>
      </c>
      <c r="S1952">
        <v>12</v>
      </c>
      <c r="T1952">
        <v>2</v>
      </c>
      <c r="U1952">
        <v>0</v>
      </c>
      <c r="V1952">
        <v>0.2</v>
      </c>
      <c r="W1952">
        <v>0.13800000000000001</v>
      </c>
      <c r="X1952">
        <v>24</v>
      </c>
      <c r="Y1952">
        <v>0</v>
      </c>
      <c r="Z1952" t="s">
        <v>133</v>
      </c>
      <c r="AB1952">
        <v>0</v>
      </c>
      <c r="AC1952">
        <v>2</v>
      </c>
      <c r="AD1952">
        <v>8</v>
      </c>
      <c r="AE1952">
        <v>1</v>
      </c>
      <c r="AF1952">
        <v>1</v>
      </c>
      <c r="AG1952">
        <v>0.63</v>
      </c>
      <c r="AH1952">
        <v>0</v>
      </c>
      <c r="BA1952">
        <v>3</v>
      </c>
      <c r="BB1952">
        <v>7</v>
      </c>
      <c r="BC1952">
        <v>60</v>
      </c>
      <c r="BD1952">
        <v>15</v>
      </c>
      <c r="BE1952">
        <v>1000</v>
      </c>
      <c r="BF1952">
        <v>9</v>
      </c>
      <c r="BG1952">
        <v>60</v>
      </c>
      <c r="BH1952">
        <v>12</v>
      </c>
      <c r="BI1952">
        <v>50</v>
      </c>
      <c r="BJ1952">
        <v>4</v>
      </c>
      <c r="BK1952">
        <v>2</v>
      </c>
      <c r="BL1952">
        <v>42</v>
      </c>
      <c r="BM1952">
        <v>0</v>
      </c>
      <c r="BN1952">
        <v>0</v>
      </c>
      <c r="BO1952">
        <v>0</v>
      </c>
      <c r="BP1952">
        <v>0</v>
      </c>
      <c r="BQ1952" t="s">
        <v>18</v>
      </c>
      <c r="BR1952">
        <v>22</v>
      </c>
      <c r="BS1952">
        <v>12</v>
      </c>
      <c r="BT1952">
        <v>2</v>
      </c>
      <c r="BU1952">
        <v>0</v>
      </c>
      <c r="BV1952">
        <v>0.2</v>
      </c>
      <c r="BW1952">
        <v>0.13800000000000001</v>
      </c>
      <c r="BX1952">
        <v>24</v>
      </c>
      <c r="BY1952">
        <v>0</v>
      </c>
      <c r="BZ1952" t="s">
        <v>133</v>
      </c>
      <c r="CB1952">
        <v>0</v>
      </c>
      <c r="CC1952">
        <v>2</v>
      </c>
      <c r="CD1952">
        <v>8</v>
      </c>
      <c r="CE1952">
        <v>1</v>
      </c>
      <c r="CF1952">
        <v>1</v>
      </c>
      <c r="CG1952">
        <v>0.63</v>
      </c>
      <c r="CH1952">
        <v>0</v>
      </c>
    </row>
    <row r="1953" spans="1:86">
      <c r="A1953">
        <v>4</v>
      </c>
      <c r="B1953">
        <v>6</v>
      </c>
      <c r="C1953">
        <v>40</v>
      </c>
      <c r="D1953">
        <v>10</v>
      </c>
      <c r="E1953">
        <v>0</v>
      </c>
      <c r="F1953" s="24">
        <f t="shared" si="153"/>
        <v>60</v>
      </c>
      <c r="G1953">
        <v>55</v>
      </c>
      <c r="H1953" s="24">
        <f t="shared" si="154"/>
        <v>15</v>
      </c>
      <c r="I1953" s="24">
        <f t="shared" si="151"/>
        <v>6</v>
      </c>
      <c r="J1953" s="24">
        <f t="shared" si="152"/>
        <v>80</v>
      </c>
      <c r="K1953" s="24" t="str">
        <f t="shared" si="155"/>
        <v>03</v>
      </c>
      <c r="L1953">
        <v>42</v>
      </c>
      <c r="M1953">
        <v>0</v>
      </c>
      <c r="N1953">
        <v>0</v>
      </c>
      <c r="O1953">
        <v>0</v>
      </c>
      <c r="P1953">
        <v>0</v>
      </c>
      <c r="Q1953" t="s">
        <v>18</v>
      </c>
      <c r="R1953">
        <v>22</v>
      </c>
      <c r="S1953">
        <v>12</v>
      </c>
      <c r="T1953">
        <v>2</v>
      </c>
      <c r="U1953">
        <v>0</v>
      </c>
      <c r="V1953">
        <v>0.14399999999999999</v>
      </c>
      <c r="W1953">
        <v>9.9400000000000002E-2</v>
      </c>
      <c r="X1953">
        <v>24</v>
      </c>
      <c r="Y1953">
        <v>0</v>
      </c>
      <c r="Z1953" t="s">
        <v>133</v>
      </c>
      <c r="AB1953">
        <v>0</v>
      </c>
      <c r="AC1953">
        <v>2</v>
      </c>
      <c r="AD1953">
        <v>8</v>
      </c>
      <c r="AE1953">
        <v>1</v>
      </c>
      <c r="AF1953">
        <v>1</v>
      </c>
      <c r="AG1953">
        <v>0.63</v>
      </c>
      <c r="AH1953">
        <v>0</v>
      </c>
      <c r="BA1953">
        <v>4</v>
      </c>
      <c r="BB1953">
        <v>6</v>
      </c>
      <c r="BC1953">
        <v>40</v>
      </c>
      <c r="BD1953">
        <v>10</v>
      </c>
      <c r="BE1953">
        <v>0</v>
      </c>
      <c r="BF1953">
        <v>6</v>
      </c>
      <c r="BG1953">
        <v>55</v>
      </c>
      <c r="BH1953">
        <v>12</v>
      </c>
      <c r="BI1953">
        <v>50</v>
      </c>
      <c r="BJ1953">
        <v>4</v>
      </c>
      <c r="BK1953">
        <v>2</v>
      </c>
      <c r="BL1953">
        <v>42</v>
      </c>
      <c r="BM1953">
        <v>0</v>
      </c>
      <c r="BN1953">
        <v>0</v>
      </c>
      <c r="BO1953">
        <v>0</v>
      </c>
      <c r="BP1953">
        <v>0</v>
      </c>
      <c r="BQ1953" t="s">
        <v>18</v>
      </c>
      <c r="BR1953">
        <v>22</v>
      </c>
      <c r="BS1953">
        <v>12</v>
      </c>
      <c r="BT1953">
        <v>2</v>
      </c>
      <c r="BU1953">
        <v>0</v>
      </c>
      <c r="BV1953">
        <v>0.14399999999999999</v>
      </c>
      <c r="BW1953">
        <v>9.9400000000000002E-2</v>
      </c>
      <c r="BX1953">
        <v>24</v>
      </c>
      <c r="BY1953">
        <v>0</v>
      </c>
      <c r="BZ1953" t="s">
        <v>133</v>
      </c>
      <c r="CB1953">
        <v>0</v>
      </c>
      <c r="CC1953">
        <v>2</v>
      </c>
      <c r="CD1953">
        <v>8</v>
      </c>
      <c r="CE1953">
        <v>1</v>
      </c>
      <c r="CF1953">
        <v>1</v>
      </c>
      <c r="CG1953">
        <v>0.63</v>
      </c>
      <c r="CH1953">
        <v>0</v>
      </c>
    </row>
    <row r="1954" spans="1:86">
      <c r="A1954">
        <v>5</v>
      </c>
      <c r="B1954">
        <v>5</v>
      </c>
      <c r="C1954">
        <v>20</v>
      </c>
      <c r="D1954">
        <v>30</v>
      </c>
      <c r="E1954">
        <v>0</v>
      </c>
      <c r="F1954" s="24">
        <f t="shared" si="153"/>
        <v>30</v>
      </c>
      <c r="G1954">
        <v>60</v>
      </c>
      <c r="H1954" s="24">
        <f t="shared" si="154"/>
        <v>15</v>
      </c>
      <c r="I1954" s="24">
        <f t="shared" si="151"/>
        <v>6</v>
      </c>
      <c r="J1954" s="24">
        <f t="shared" si="152"/>
        <v>80</v>
      </c>
      <c r="K1954" s="24" t="str">
        <f t="shared" si="155"/>
        <v>03</v>
      </c>
      <c r="L1954">
        <v>42</v>
      </c>
      <c r="M1954">
        <v>0</v>
      </c>
      <c r="N1954">
        <v>0</v>
      </c>
      <c r="O1954">
        <v>0</v>
      </c>
      <c r="P1954">
        <v>0</v>
      </c>
      <c r="Q1954" t="s">
        <v>18</v>
      </c>
      <c r="R1954">
        <v>22</v>
      </c>
      <c r="S1954">
        <v>12</v>
      </c>
      <c r="T1954">
        <v>2</v>
      </c>
      <c r="U1954">
        <v>0</v>
      </c>
      <c r="V1954">
        <v>8.7999999999999995E-2</v>
      </c>
      <c r="W1954">
        <v>6.4199999999999993E-2</v>
      </c>
      <c r="X1954">
        <v>24</v>
      </c>
      <c r="Y1954">
        <v>0</v>
      </c>
      <c r="Z1954" t="s">
        <v>133</v>
      </c>
      <c r="AB1954">
        <v>4.5</v>
      </c>
      <c r="AC1954">
        <v>2</v>
      </c>
      <c r="AD1954">
        <v>8</v>
      </c>
      <c r="AE1954">
        <v>1</v>
      </c>
      <c r="AF1954">
        <v>1</v>
      </c>
      <c r="AG1954">
        <v>0.63</v>
      </c>
      <c r="AH1954">
        <v>0</v>
      </c>
      <c r="BA1954">
        <v>5</v>
      </c>
      <c r="BB1954">
        <v>5</v>
      </c>
      <c r="BC1954">
        <v>20</v>
      </c>
      <c r="BD1954">
        <v>30</v>
      </c>
      <c r="BE1954">
        <v>0</v>
      </c>
      <c r="BF1954">
        <v>3</v>
      </c>
      <c r="BG1954">
        <v>60</v>
      </c>
      <c r="BH1954">
        <v>12</v>
      </c>
      <c r="BI1954">
        <v>50</v>
      </c>
      <c r="BJ1954">
        <v>4</v>
      </c>
      <c r="BK1954">
        <v>2</v>
      </c>
      <c r="BL1954">
        <v>42</v>
      </c>
      <c r="BM1954">
        <v>0</v>
      </c>
      <c r="BN1954">
        <v>0</v>
      </c>
      <c r="BO1954">
        <v>0</v>
      </c>
      <c r="BP1954">
        <v>0</v>
      </c>
      <c r="BQ1954" t="s">
        <v>18</v>
      </c>
      <c r="BR1954">
        <v>22</v>
      </c>
      <c r="BS1954">
        <v>12</v>
      </c>
      <c r="BT1954">
        <v>2</v>
      </c>
      <c r="BU1954">
        <v>0</v>
      </c>
      <c r="BV1954">
        <v>8.7999999999999995E-2</v>
      </c>
      <c r="BW1954">
        <v>6.4199999999999993E-2</v>
      </c>
      <c r="BX1954">
        <v>24</v>
      </c>
      <c r="BY1954">
        <v>0</v>
      </c>
      <c r="BZ1954" t="s">
        <v>133</v>
      </c>
      <c r="CB1954">
        <v>4.5</v>
      </c>
      <c r="CC1954">
        <v>2</v>
      </c>
      <c r="CD1954">
        <v>8</v>
      </c>
      <c r="CE1954">
        <v>1</v>
      </c>
      <c r="CF1954">
        <v>1</v>
      </c>
      <c r="CG1954">
        <v>0.63</v>
      </c>
      <c r="CH1954">
        <v>0</v>
      </c>
    </row>
    <row r="1955" spans="1:86">
      <c r="A1955">
        <v>6</v>
      </c>
      <c r="B1955">
        <v>4</v>
      </c>
      <c r="C1955">
        <v>14</v>
      </c>
      <c r="D1955">
        <v>30</v>
      </c>
      <c r="E1955">
        <v>0</v>
      </c>
      <c r="F1955" s="24">
        <f t="shared" si="153"/>
        <v>20</v>
      </c>
      <c r="G1955">
        <v>60</v>
      </c>
      <c r="H1955" s="24">
        <f t="shared" si="154"/>
        <v>15</v>
      </c>
      <c r="I1955" s="24">
        <f t="shared" si="151"/>
        <v>6</v>
      </c>
      <c r="J1955" s="24">
        <f t="shared" si="152"/>
        <v>75</v>
      </c>
      <c r="K1955" s="24" t="str">
        <f t="shared" si="155"/>
        <v>00</v>
      </c>
      <c r="L1955">
        <v>42</v>
      </c>
      <c r="M1955">
        <v>0</v>
      </c>
      <c r="N1955">
        <v>0</v>
      </c>
      <c r="O1955">
        <v>10</v>
      </c>
      <c r="P1955">
        <v>0</v>
      </c>
      <c r="Q1955" t="s">
        <v>18</v>
      </c>
      <c r="R1955">
        <v>22</v>
      </c>
      <c r="S1955">
        <v>12</v>
      </c>
      <c r="T1955">
        <v>2</v>
      </c>
      <c r="U1955">
        <v>0</v>
      </c>
      <c r="V1955">
        <v>4.2999999999999997E-2</v>
      </c>
      <c r="W1955">
        <v>3.9100000000000003E-2</v>
      </c>
      <c r="X1955">
        <v>24</v>
      </c>
      <c r="Y1955">
        <v>0</v>
      </c>
      <c r="Z1955" t="s">
        <v>133</v>
      </c>
      <c r="AB1955">
        <v>2.8</v>
      </c>
      <c r="AC1955">
        <v>2</v>
      </c>
      <c r="AD1955">
        <v>8</v>
      </c>
      <c r="AE1955">
        <v>1</v>
      </c>
      <c r="AF1955">
        <v>1</v>
      </c>
      <c r="AG1955">
        <v>0.63</v>
      </c>
      <c r="AH1955">
        <v>0</v>
      </c>
      <c r="BA1955">
        <v>6</v>
      </c>
      <c r="BB1955">
        <v>4</v>
      </c>
      <c r="BC1955">
        <v>14</v>
      </c>
      <c r="BD1955">
        <v>30</v>
      </c>
      <c r="BE1955">
        <v>0</v>
      </c>
      <c r="BF1955">
        <v>2</v>
      </c>
      <c r="BG1955">
        <v>60</v>
      </c>
      <c r="BH1955">
        <v>16</v>
      </c>
      <c r="BI1955">
        <v>50</v>
      </c>
      <c r="BJ1955">
        <v>3</v>
      </c>
      <c r="BK1955">
        <v>2</v>
      </c>
      <c r="BL1955">
        <v>42</v>
      </c>
      <c r="BM1955">
        <v>0</v>
      </c>
      <c r="BN1955">
        <v>0</v>
      </c>
      <c r="BO1955">
        <v>10</v>
      </c>
      <c r="BP1955">
        <v>0</v>
      </c>
      <c r="BQ1955" t="s">
        <v>18</v>
      </c>
      <c r="BR1955">
        <v>22</v>
      </c>
      <c r="BS1955">
        <v>12</v>
      </c>
      <c r="BT1955">
        <v>2</v>
      </c>
      <c r="BU1955">
        <v>0</v>
      </c>
      <c r="BV1955">
        <v>4.2999999999999997E-2</v>
      </c>
      <c r="BW1955">
        <v>3.9100000000000003E-2</v>
      </c>
      <c r="BX1955">
        <v>24</v>
      </c>
      <c r="BY1955">
        <v>0</v>
      </c>
      <c r="BZ1955" t="s">
        <v>133</v>
      </c>
      <c r="CB1955">
        <v>2.8</v>
      </c>
      <c r="CC1955">
        <v>2</v>
      </c>
      <c r="CD1955">
        <v>8</v>
      </c>
      <c r="CE1955">
        <v>1</v>
      </c>
      <c r="CF1955">
        <v>1</v>
      </c>
      <c r="CG1955">
        <v>0.63</v>
      </c>
      <c r="CH1955">
        <v>0</v>
      </c>
    </row>
    <row r="1956" spans="1:86">
      <c r="A1956">
        <v>7</v>
      </c>
      <c r="B1956">
        <v>3</v>
      </c>
      <c r="C1956">
        <v>8</v>
      </c>
      <c r="D1956">
        <v>20</v>
      </c>
      <c r="E1956">
        <v>0</v>
      </c>
      <c r="F1956" s="24">
        <f t="shared" si="153"/>
        <v>10</v>
      </c>
      <c r="G1956">
        <v>75</v>
      </c>
      <c r="H1956" s="24">
        <f t="shared" si="154"/>
        <v>12</v>
      </c>
      <c r="I1956" s="24">
        <f t="shared" si="151"/>
        <v>6</v>
      </c>
      <c r="J1956" s="24">
        <f t="shared" si="152"/>
        <v>50</v>
      </c>
      <c r="K1956" s="24" t="str">
        <f t="shared" si="155"/>
        <v>00</v>
      </c>
      <c r="L1956">
        <v>42</v>
      </c>
      <c r="M1956">
        <v>0</v>
      </c>
      <c r="N1956">
        <v>0</v>
      </c>
      <c r="O1956">
        <v>20</v>
      </c>
      <c r="P1956">
        <v>0</v>
      </c>
      <c r="Q1956" t="s">
        <v>18</v>
      </c>
      <c r="R1956">
        <v>22</v>
      </c>
      <c r="S1956">
        <v>0</v>
      </c>
      <c r="T1956">
        <v>2</v>
      </c>
      <c r="U1956">
        <v>0</v>
      </c>
      <c r="V1956">
        <v>2.9000000000000001E-2</v>
      </c>
      <c r="W1956">
        <v>2.7300000000000001E-2</v>
      </c>
      <c r="X1956">
        <v>24</v>
      </c>
      <c r="Y1956">
        <v>0</v>
      </c>
      <c r="Z1956" t="s">
        <v>133</v>
      </c>
      <c r="AB1956">
        <v>1.6</v>
      </c>
      <c r="AC1956">
        <v>2</v>
      </c>
      <c r="AD1956">
        <v>8</v>
      </c>
      <c r="AE1956">
        <v>1</v>
      </c>
      <c r="AF1956">
        <v>1</v>
      </c>
      <c r="AG1956">
        <v>0.63</v>
      </c>
      <c r="AH1956">
        <v>0</v>
      </c>
      <c r="BA1956">
        <v>7</v>
      </c>
      <c r="BB1956">
        <v>3</v>
      </c>
      <c r="BC1956">
        <v>8</v>
      </c>
      <c r="BD1956">
        <v>20</v>
      </c>
      <c r="BE1956">
        <v>0</v>
      </c>
      <c r="BF1956">
        <v>1</v>
      </c>
      <c r="BG1956">
        <v>75</v>
      </c>
      <c r="BH1956">
        <v>18</v>
      </c>
      <c r="BI1956">
        <v>50</v>
      </c>
      <c r="BJ1956">
        <v>2</v>
      </c>
      <c r="BK1956">
        <v>2</v>
      </c>
      <c r="BL1956">
        <v>42</v>
      </c>
      <c r="BM1956">
        <v>0</v>
      </c>
      <c r="BN1956">
        <v>0</v>
      </c>
      <c r="BO1956">
        <v>20</v>
      </c>
      <c r="BP1956">
        <v>0</v>
      </c>
      <c r="BQ1956" t="s">
        <v>18</v>
      </c>
      <c r="BR1956">
        <v>22</v>
      </c>
      <c r="BS1956">
        <v>0</v>
      </c>
      <c r="BT1956">
        <v>2</v>
      </c>
      <c r="BU1956">
        <v>0</v>
      </c>
      <c r="BV1956">
        <v>2.9000000000000001E-2</v>
      </c>
      <c r="BW1956">
        <v>2.7300000000000001E-2</v>
      </c>
      <c r="BX1956">
        <v>24</v>
      </c>
      <c r="BY1956">
        <v>0</v>
      </c>
      <c r="BZ1956" t="s">
        <v>133</v>
      </c>
      <c r="CB1956">
        <v>1.6</v>
      </c>
      <c r="CC1956">
        <v>2</v>
      </c>
      <c r="CD1956">
        <v>8</v>
      </c>
      <c r="CE1956">
        <v>1</v>
      </c>
      <c r="CF1956">
        <v>1</v>
      </c>
      <c r="CG1956">
        <v>0.63</v>
      </c>
      <c r="CH1956">
        <v>0</v>
      </c>
    </row>
    <row r="1957" spans="1:86">
      <c r="A1957">
        <v>8</v>
      </c>
      <c r="B1957">
        <v>2</v>
      </c>
      <c r="C1957">
        <v>1</v>
      </c>
      <c r="D1957">
        <v>16</v>
      </c>
      <c r="E1957">
        <v>0</v>
      </c>
      <c r="F1957" s="24">
        <f t="shared" si="153"/>
        <v>0</v>
      </c>
      <c r="G1957">
        <v>90</v>
      </c>
      <c r="H1957" s="24">
        <f t="shared" si="154"/>
        <v>8</v>
      </c>
      <c r="I1957" s="24">
        <f t="shared" si="151"/>
        <v>11</v>
      </c>
      <c r="J1957" s="24">
        <f t="shared" si="152"/>
        <v>25</v>
      </c>
      <c r="K1957" s="24" t="str">
        <f t="shared" si="155"/>
        <v>00</v>
      </c>
      <c r="L1957">
        <v>63</v>
      </c>
      <c r="M1957">
        <v>0</v>
      </c>
      <c r="N1957">
        <v>7</v>
      </c>
      <c r="O1957">
        <v>10</v>
      </c>
      <c r="P1957">
        <v>2</v>
      </c>
      <c r="Q1957" t="s">
        <v>19</v>
      </c>
      <c r="R1957">
        <v>22</v>
      </c>
      <c r="S1957">
        <v>0</v>
      </c>
      <c r="T1957">
        <v>2</v>
      </c>
      <c r="U1957">
        <v>0</v>
      </c>
      <c r="V1957">
        <v>1.7000000000000001E-2</v>
      </c>
      <c r="W1957">
        <v>1.7000000000000001E-2</v>
      </c>
      <c r="X1957">
        <v>24</v>
      </c>
      <c r="Y1957">
        <v>0</v>
      </c>
      <c r="Z1957" t="s">
        <v>133</v>
      </c>
      <c r="AB1957">
        <v>0.8</v>
      </c>
      <c r="AC1957">
        <v>2</v>
      </c>
      <c r="AD1957">
        <v>8</v>
      </c>
      <c r="AE1957">
        <v>1</v>
      </c>
      <c r="AF1957">
        <v>1</v>
      </c>
      <c r="AG1957">
        <v>0.63</v>
      </c>
      <c r="AH1957">
        <v>0</v>
      </c>
      <c r="BA1957">
        <v>8</v>
      </c>
      <c r="BB1957">
        <v>2</v>
      </c>
      <c r="BC1957">
        <v>1</v>
      </c>
      <c r="BD1957">
        <v>16</v>
      </c>
      <c r="BE1957">
        <v>0</v>
      </c>
      <c r="BF1957">
        <v>0</v>
      </c>
      <c r="BG1957">
        <v>90</v>
      </c>
      <c r="BH1957">
        <v>23</v>
      </c>
      <c r="BI1957">
        <v>90</v>
      </c>
      <c r="BJ1957">
        <v>1</v>
      </c>
      <c r="BK1957">
        <v>2</v>
      </c>
      <c r="BL1957">
        <v>63</v>
      </c>
      <c r="BM1957">
        <v>0</v>
      </c>
      <c r="BN1957">
        <v>7</v>
      </c>
      <c r="BO1957">
        <v>10</v>
      </c>
      <c r="BP1957">
        <v>2</v>
      </c>
      <c r="BQ1957" t="s">
        <v>19</v>
      </c>
      <c r="BR1957">
        <v>22</v>
      </c>
      <c r="BS1957">
        <v>0</v>
      </c>
      <c r="BT1957">
        <v>2</v>
      </c>
      <c r="BU1957">
        <v>0</v>
      </c>
      <c r="BV1957">
        <v>1.7000000000000001E-2</v>
      </c>
      <c r="BW1957">
        <v>1.7000000000000001E-2</v>
      </c>
      <c r="BX1957">
        <v>24</v>
      </c>
      <c r="BY1957">
        <v>0</v>
      </c>
      <c r="BZ1957" t="s">
        <v>133</v>
      </c>
      <c r="CB1957">
        <v>0.8</v>
      </c>
      <c r="CC1957">
        <v>2</v>
      </c>
      <c r="CD1957">
        <v>8</v>
      </c>
      <c r="CE1957">
        <v>1</v>
      </c>
      <c r="CF1957">
        <v>1</v>
      </c>
      <c r="CG1957">
        <v>0.63</v>
      </c>
      <c r="CH1957">
        <v>0</v>
      </c>
    </row>
    <row r="1958" spans="1:86">
      <c r="A1958">
        <v>9</v>
      </c>
      <c r="B1958">
        <v>1</v>
      </c>
      <c r="C1958">
        <v>1</v>
      </c>
      <c r="D1958">
        <v>16</v>
      </c>
      <c r="E1958">
        <v>0</v>
      </c>
      <c r="F1958" s="24">
        <f t="shared" si="153"/>
        <v>0</v>
      </c>
      <c r="G1958">
        <v>90</v>
      </c>
      <c r="H1958" s="24">
        <f t="shared" si="154"/>
        <v>8</v>
      </c>
      <c r="I1958" s="24">
        <f t="shared" si="151"/>
        <v>11</v>
      </c>
      <c r="J1958" s="24">
        <f t="shared" si="152"/>
        <v>25</v>
      </c>
      <c r="K1958" s="24" t="str">
        <f t="shared" si="155"/>
        <v>00</v>
      </c>
      <c r="L1958">
        <v>63</v>
      </c>
      <c r="M1958">
        <v>0</v>
      </c>
      <c r="N1958">
        <v>4</v>
      </c>
      <c r="O1958">
        <v>10</v>
      </c>
      <c r="P1958">
        <v>1</v>
      </c>
      <c r="Q1958" t="s">
        <v>19</v>
      </c>
      <c r="R1958">
        <v>22</v>
      </c>
      <c r="S1958">
        <v>0</v>
      </c>
      <c r="T1958">
        <v>2</v>
      </c>
      <c r="U1958">
        <v>0</v>
      </c>
      <c r="V1958">
        <v>8.9999999999999993E-3</v>
      </c>
      <c r="W1958">
        <v>8.9999999999999993E-3</v>
      </c>
      <c r="X1958">
        <v>24</v>
      </c>
      <c r="Y1958">
        <v>0</v>
      </c>
      <c r="Z1958" t="s">
        <v>133</v>
      </c>
      <c r="AB1958">
        <v>0.63</v>
      </c>
      <c r="AC1958">
        <v>2</v>
      </c>
      <c r="AD1958">
        <v>8</v>
      </c>
      <c r="AE1958">
        <v>1</v>
      </c>
      <c r="AF1958">
        <v>1</v>
      </c>
      <c r="AG1958">
        <v>0.63</v>
      </c>
      <c r="AH1958">
        <v>0</v>
      </c>
      <c r="BA1958">
        <v>9</v>
      </c>
      <c r="BB1958">
        <v>1</v>
      </c>
      <c r="BC1958">
        <v>1</v>
      </c>
      <c r="BD1958">
        <v>16</v>
      </c>
      <c r="BE1958">
        <v>0</v>
      </c>
      <c r="BF1958">
        <v>0</v>
      </c>
      <c r="BG1958">
        <v>90</v>
      </c>
      <c r="BH1958">
        <v>23</v>
      </c>
      <c r="BI1958">
        <v>90</v>
      </c>
      <c r="BJ1958">
        <v>1</v>
      </c>
      <c r="BK1958">
        <v>2</v>
      </c>
      <c r="BL1958">
        <v>63</v>
      </c>
      <c r="BM1958">
        <v>0</v>
      </c>
      <c r="BN1958">
        <v>4</v>
      </c>
      <c r="BO1958">
        <v>10</v>
      </c>
      <c r="BP1958">
        <v>1</v>
      </c>
      <c r="BQ1958" t="s">
        <v>19</v>
      </c>
      <c r="BR1958">
        <v>22</v>
      </c>
      <c r="BS1958">
        <v>0</v>
      </c>
      <c r="BT1958">
        <v>2</v>
      </c>
      <c r="BU1958">
        <v>0</v>
      </c>
      <c r="BV1958">
        <v>8.9999999999999993E-3</v>
      </c>
      <c r="BW1958">
        <v>8.9999999999999993E-3</v>
      </c>
      <c r="BX1958">
        <v>24</v>
      </c>
      <c r="BY1958">
        <v>0</v>
      </c>
      <c r="BZ1958" t="s">
        <v>133</v>
      </c>
      <c r="CB1958">
        <v>0.63</v>
      </c>
      <c r="CC1958">
        <v>2</v>
      </c>
      <c r="CD1958">
        <v>8</v>
      </c>
      <c r="CE1958">
        <v>1</v>
      </c>
      <c r="CF1958">
        <v>1</v>
      </c>
      <c r="CG1958">
        <v>0.63</v>
      </c>
      <c r="CH1958">
        <v>0</v>
      </c>
    </row>
    <row r="1959" spans="1:86">
      <c r="F1959" s="24" t="str">
        <f t="shared" si="153"/>
        <v/>
      </c>
      <c r="H1959" s="24" t="str">
        <f t="shared" si="154"/>
        <v/>
      </c>
      <c r="I1959" s="24" t="str">
        <f t="shared" si="151"/>
        <v/>
      </c>
      <c r="J1959" s="24" t="str">
        <f t="shared" si="152"/>
        <v/>
      </c>
      <c r="K1959" s="24" t="str">
        <f t="shared" si="155"/>
        <v/>
      </c>
      <c r="AF1959">
        <v>1</v>
      </c>
      <c r="AH1959">
        <v>0</v>
      </c>
      <c r="CF1959">
        <v>1</v>
      </c>
      <c r="CH1959">
        <v>0</v>
      </c>
    </row>
    <row r="1960" spans="1:86">
      <c r="A1960">
        <v>1</v>
      </c>
      <c r="B1960">
        <v>8</v>
      </c>
      <c r="C1960">
        <v>110</v>
      </c>
      <c r="D1960">
        <v>55</v>
      </c>
      <c r="E1960">
        <v>1000</v>
      </c>
      <c r="F1960" s="24">
        <f t="shared" si="153"/>
        <v>190</v>
      </c>
      <c r="G1960">
        <v>71</v>
      </c>
      <c r="H1960" s="24">
        <f t="shared" si="154"/>
        <v>15</v>
      </c>
      <c r="I1960" s="24">
        <f t="shared" si="151"/>
        <v>6</v>
      </c>
      <c r="J1960" s="24">
        <f t="shared" si="152"/>
        <v>80</v>
      </c>
      <c r="K1960" s="24" t="str">
        <f t="shared" si="155"/>
        <v>03</v>
      </c>
      <c r="L1960">
        <v>42</v>
      </c>
      <c r="M1960">
        <v>0</v>
      </c>
      <c r="N1960">
        <v>141</v>
      </c>
      <c r="O1960">
        <v>0</v>
      </c>
      <c r="P1960">
        <v>0</v>
      </c>
      <c r="Q1960" t="s">
        <v>18</v>
      </c>
      <c r="R1960">
        <v>22</v>
      </c>
      <c r="S1960">
        <v>15</v>
      </c>
      <c r="T1960">
        <v>2</v>
      </c>
      <c r="U1960">
        <v>0</v>
      </c>
      <c r="V1960">
        <v>0.32100000000000001</v>
      </c>
      <c r="W1960">
        <v>0.5</v>
      </c>
      <c r="X1960">
        <v>24</v>
      </c>
      <c r="Y1960">
        <v>0</v>
      </c>
      <c r="Z1960" t="s">
        <v>133</v>
      </c>
      <c r="AB1960">
        <v>0</v>
      </c>
      <c r="AC1960">
        <v>2</v>
      </c>
      <c r="AD1960">
        <v>8</v>
      </c>
      <c r="AE1960">
        <v>1</v>
      </c>
      <c r="AF1960">
        <v>1</v>
      </c>
      <c r="AG1960">
        <v>0.8</v>
      </c>
      <c r="AH1960">
        <v>0</v>
      </c>
      <c r="BA1960">
        <v>1</v>
      </c>
      <c r="BB1960">
        <v>8</v>
      </c>
      <c r="BC1960">
        <v>110</v>
      </c>
      <c r="BD1960">
        <v>55</v>
      </c>
      <c r="BE1960">
        <v>1000</v>
      </c>
      <c r="BF1960">
        <v>19</v>
      </c>
      <c r="BG1960">
        <v>71</v>
      </c>
      <c r="BH1960">
        <v>11</v>
      </c>
      <c r="BI1960">
        <v>50</v>
      </c>
      <c r="BJ1960">
        <v>5</v>
      </c>
      <c r="BK1960">
        <v>2</v>
      </c>
      <c r="BL1960">
        <v>42</v>
      </c>
      <c r="BM1960">
        <v>0</v>
      </c>
      <c r="BN1960">
        <v>141</v>
      </c>
      <c r="BO1960">
        <v>0</v>
      </c>
      <c r="BP1960">
        <v>0</v>
      </c>
      <c r="BQ1960" t="s">
        <v>18</v>
      </c>
      <c r="BR1960">
        <v>22</v>
      </c>
      <c r="BS1960">
        <v>15</v>
      </c>
      <c r="BT1960">
        <v>2</v>
      </c>
      <c r="BU1960">
        <v>0</v>
      </c>
      <c r="BV1960">
        <v>0.32100000000000001</v>
      </c>
      <c r="BW1960">
        <v>0.5</v>
      </c>
      <c r="BX1960">
        <v>24</v>
      </c>
      <c r="BY1960">
        <v>0</v>
      </c>
      <c r="BZ1960" t="s">
        <v>133</v>
      </c>
      <c r="CB1960">
        <v>0</v>
      </c>
      <c r="CC1960">
        <v>2</v>
      </c>
      <c r="CD1960">
        <v>8</v>
      </c>
      <c r="CE1960">
        <v>1</v>
      </c>
      <c r="CF1960">
        <v>1</v>
      </c>
      <c r="CG1960">
        <v>0.8</v>
      </c>
      <c r="CH1960">
        <v>0</v>
      </c>
    </row>
    <row r="1961" spans="1:86">
      <c r="A1961">
        <v>2</v>
      </c>
      <c r="B1961">
        <v>7</v>
      </c>
      <c r="C1961">
        <v>80</v>
      </c>
      <c r="D1961">
        <v>20</v>
      </c>
      <c r="E1961">
        <v>1000</v>
      </c>
      <c r="F1961" s="24">
        <f t="shared" si="153"/>
        <v>160</v>
      </c>
      <c r="G1961">
        <v>60</v>
      </c>
      <c r="H1961" s="24">
        <f t="shared" si="154"/>
        <v>15</v>
      </c>
      <c r="I1961" s="24">
        <f t="shared" si="151"/>
        <v>6</v>
      </c>
      <c r="J1961" s="24">
        <f t="shared" si="152"/>
        <v>80</v>
      </c>
      <c r="K1961" s="24" t="str">
        <f t="shared" si="155"/>
        <v>03</v>
      </c>
      <c r="L1961">
        <v>42</v>
      </c>
      <c r="M1961">
        <v>0</v>
      </c>
      <c r="N1961">
        <v>0</v>
      </c>
      <c r="O1961">
        <v>0</v>
      </c>
      <c r="P1961">
        <v>0</v>
      </c>
      <c r="Q1961" t="s">
        <v>18</v>
      </c>
      <c r="R1961">
        <v>22</v>
      </c>
      <c r="S1961">
        <v>12</v>
      </c>
      <c r="T1961">
        <v>2</v>
      </c>
      <c r="U1961">
        <v>0</v>
      </c>
      <c r="V1961">
        <v>0.27500000000000002</v>
      </c>
      <c r="W1961">
        <v>0.18429999999999999</v>
      </c>
      <c r="X1961">
        <v>24</v>
      </c>
      <c r="Y1961">
        <v>0</v>
      </c>
      <c r="Z1961" t="s">
        <v>133</v>
      </c>
      <c r="AB1961">
        <v>0</v>
      </c>
      <c r="AC1961">
        <v>2</v>
      </c>
      <c r="AD1961">
        <v>8</v>
      </c>
      <c r="AE1961">
        <v>1</v>
      </c>
      <c r="AF1961">
        <v>1</v>
      </c>
      <c r="AG1961">
        <v>0.8</v>
      </c>
      <c r="AH1961">
        <v>0</v>
      </c>
      <c r="BA1961">
        <v>2</v>
      </c>
      <c r="BB1961">
        <v>7</v>
      </c>
      <c r="BC1961">
        <v>80</v>
      </c>
      <c r="BD1961">
        <v>20</v>
      </c>
      <c r="BE1961">
        <v>1000</v>
      </c>
      <c r="BF1961">
        <v>16</v>
      </c>
      <c r="BG1961">
        <v>60</v>
      </c>
      <c r="BH1961">
        <v>12</v>
      </c>
      <c r="BI1961">
        <v>50</v>
      </c>
      <c r="BJ1961">
        <v>4</v>
      </c>
      <c r="BK1961">
        <v>2</v>
      </c>
      <c r="BL1961">
        <v>42</v>
      </c>
      <c r="BM1961">
        <v>0</v>
      </c>
      <c r="BN1961">
        <v>0</v>
      </c>
      <c r="BO1961">
        <v>0</v>
      </c>
      <c r="BP1961">
        <v>0</v>
      </c>
      <c r="BQ1961" t="s">
        <v>18</v>
      </c>
      <c r="BR1961">
        <v>22</v>
      </c>
      <c r="BS1961">
        <v>12</v>
      </c>
      <c r="BT1961">
        <v>2</v>
      </c>
      <c r="BU1961">
        <v>0</v>
      </c>
      <c r="BV1961">
        <v>0.27500000000000002</v>
      </c>
      <c r="BW1961">
        <v>0.18429999999999999</v>
      </c>
      <c r="BX1961">
        <v>24</v>
      </c>
      <c r="BY1961">
        <v>0</v>
      </c>
      <c r="BZ1961" t="s">
        <v>133</v>
      </c>
      <c r="CB1961">
        <v>0</v>
      </c>
      <c r="CC1961">
        <v>2</v>
      </c>
      <c r="CD1961">
        <v>8</v>
      </c>
      <c r="CE1961">
        <v>1</v>
      </c>
      <c r="CF1961">
        <v>1</v>
      </c>
      <c r="CG1961">
        <v>0.8</v>
      </c>
      <c r="CH1961">
        <v>0</v>
      </c>
    </row>
    <row r="1962" spans="1:86">
      <c r="A1962">
        <v>3</v>
      </c>
      <c r="B1962">
        <v>6</v>
      </c>
      <c r="C1962">
        <v>60</v>
      </c>
      <c r="D1962">
        <v>15</v>
      </c>
      <c r="E1962">
        <v>1000</v>
      </c>
      <c r="F1962" s="24">
        <f t="shared" si="153"/>
        <v>90</v>
      </c>
      <c r="G1962">
        <v>60</v>
      </c>
      <c r="H1962" s="24">
        <f t="shared" si="154"/>
        <v>15</v>
      </c>
      <c r="I1962" s="24">
        <f t="shared" si="151"/>
        <v>6</v>
      </c>
      <c r="J1962" s="24">
        <f t="shared" si="152"/>
        <v>80</v>
      </c>
      <c r="K1962" s="24" t="str">
        <f t="shared" si="155"/>
        <v>03</v>
      </c>
      <c r="L1962">
        <v>42</v>
      </c>
      <c r="M1962">
        <v>0</v>
      </c>
      <c r="N1962">
        <v>0</v>
      </c>
      <c r="O1962">
        <v>0</v>
      </c>
      <c r="P1962">
        <v>0</v>
      </c>
      <c r="Q1962" t="s">
        <v>18</v>
      </c>
      <c r="R1962">
        <v>22</v>
      </c>
      <c r="S1962">
        <v>12</v>
      </c>
      <c r="T1962">
        <v>2</v>
      </c>
      <c r="U1962">
        <v>0</v>
      </c>
      <c r="V1962">
        <v>0.19800000000000001</v>
      </c>
      <c r="W1962">
        <v>0.1366</v>
      </c>
      <c r="X1962">
        <v>24</v>
      </c>
      <c r="Y1962">
        <v>0</v>
      </c>
      <c r="Z1962" t="s">
        <v>133</v>
      </c>
      <c r="AB1962">
        <v>0</v>
      </c>
      <c r="AC1962">
        <v>2</v>
      </c>
      <c r="AD1962">
        <v>8</v>
      </c>
      <c r="AE1962">
        <v>1</v>
      </c>
      <c r="AF1962">
        <v>1</v>
      </c>
      <c r="AG1962">
        <v>0.8</v>
      </c>
      <c r="AH1962">
        <v>0</v>
      </c>
      <c r="BA1962">
        <v>3</v>
      </c>
      <c r="BB1962">
        <v>6</v>
      </c>
      <c r="BC1962">
        <v>60</v>
      </c>
      <c r="BD1962">
        <v>15</v>
      </c>
      <c r="BE1962">
        <v>1000</v>
      </c>
      <c r="BF1962">
        <v>9</v>
      </c>
      <c r="BG1962">
        <v>60</v>
      </c>
      <c r="BH1962">
        <v>12</v>
      </c>
      <c r="BI1962">
        <v>50</v>
      </c>
      <c r="BJ1962">
        <v>4</v>
      </c>
      <c r="BK1962">
        <v>2</v>
      </c>
      <c r="BL1962">
        <v>42</v>
      </c>
      <c r="BM1962">
        <v>0</v>
      </c>
      <c r="BN1962">
        <v>0</v>
      </c>
      <c r="BO1962">
        <v>0</v>
      </c>
      <c r="BP1962">
        <v>0</v>
      </c>
      <c r="BQ1962" t="s">
        <v>18</v>
      </c>
      <c r="BR1962">
        <v>22</v>
      </c>
      <c r="BS1962">
        <v>12</v>
      </c>
      <c r="BT1962">
        <v>2</v>
      </c>
      <c r="BU1962">
        <v>0</v>
      </c>
      <c r="BV1962">
        <v>0.19800000000000001</v>
      </c>
      <c r="BW1962">
        <v>0.1366</v>
      </c>
      <c r="BX1962">
        <v>24</v>
      </c>
      <c r="BY1962">
        <v>0</v>
      </c>
      <c r="BZ1962" t="s">
        <v>133</v>
      </c>
      <c r="CB1962">
        <v>0</v>
      </c>
      <c r="CC1962">
        <v>2</v>
      </c>
      <c r="CD1962">
        <v>8</v>
      </c>
      <c r="CE1962">
        <v>1</v>
      </c>
      <c r="CF1962">
        <v>1</v>
      </c>
      <c r="CG1962">
        <v>0.8</v>
      </c>
      <c r="CH1962">
        <v>0</v>
      </c>
    </row>
    <row r="1963" spans="1:86">
      <c r="A1963">
        <v>4</v>
      </c>
      <c r="B1963">
        <v>5</v>
      </c>
      <c r="C1963">
        <v>40</v>
      </c>
      <c r="D1963">
        <v>10</v>
      </c>
      <c r="E1963">
        <v>0</v>
      </c>
      <c r="F1963" s="24">
        <f t="shared" si="153"/>
        <v>60</v>
      </c>
      <c r="G1963">
        <v>55</v>
      </c>
      <c r="H1963" s="24">
        <f t="shared" si="154"/>
        <v>15</v>
      </c>
      <c r="I1963" s="24">
        <f t="shared" si="151"/>
        <v>6</v>
      </c>
      <c r="J1963" s="24">
        <f t="shared" si="152"/>
        <v>80</v>
      </c>
      <c r="K1963" s="24" t="str">
        <f t="shared" si="155"/>
        <v>03</v>
      </c>
      <c r="L1963">
        <v>42</v>
      </c>
      <c r="M1963">
        <v>0</v>
      </c>
      <c r="N1963">
        <v>0</v>
      </c>
      <c r="O1963">
        <v>0</v>
      </c>
      <c r="P1963">
        <v>0</v>
      </c>
      <c r="Q1963" t="s">
        <v>18</v>
      </c>
      <c r="R1963">
        <v>22</v>
      </c>
      <c r="S1963">
        <v>12</v>
      </c>
      <c r="T1963">
        <v>2</v>
      </c>
      <c r="U1963">
        <v>0</v>
      </c>
      <c r="V1963">
        <v>0.14199999999999999</v>
      </c>
      <c r="W1963">
        <v>9.8000000000000004E-2</v>
      </c>
      <c r="X1963">
        <v>24</v>
      </c>
      <c r="Y1963">
        <v>0</v>
      </c>
      <c r="Z1963" t="s">
        <v>133</v>
      </c>
      <c r="AB1963">
        <v>0</v>
      </c>
      <c r="AC1963">
        <v>2</v>
      </c>
      <c r="AD1963">
        <v>8</v>
      </c>
      <c r="AE1963">
        <v>1</v>
      </c>
      <c r="AF1963">
        <v>1</v>
      </c>
      <c r="AG1963">
        <v>0.8</v>
      </c>
      <c r="AH1963">
        <v>0</v>
      </c>
      <c r="BA1963">
        <v>4</v>
      </c>
      <c r="BB1963">
        <v>5</v>
      </c>
      <c r="BC1963">
        <v>40</v>
      </c>
      <c r="BD1963">
        <v>10</v>
      </c>
      <c r="BE1963">
        <v>0</v>
      </c>
      <c r="BF1963">
        <v>6</v>
      </c>
      <c r="BG1963">
        <v>55</v>
      </c>
      <c r="BH1963">
        <v>12</v>
      </c>
      <c r="BI1963">
        <v>50</v>
      </c>
      <c r="BJ1963">
        <v>4</v>
      </c>
      <c r="BK1963">
        <v>2</v>
      </c>
      <c r="BL1963">
        <v>42</v>
      </c>
      <c r="BM1963">
        <v>0</v>
      </c>
      <c r="BN1963">
        <v>0</v>
      </c>
      <c r="BO1963">
        <v>0</v>
      </c>
      <c r="BP1963">
        <v>0</v>
      </c>
      <c r="BQ1963" t="s">
        <v>18</v>
      </c>
      <c r="BR1963">
        <v>22</v>
      </c>
      <c r="BS1963">
        <v>12</v>
      </c>
      <c r="BT1963">
        <v>2</v>
      </c>
      <c r="BU1963">
        <v>0</v>
      </c>
      <c r="BV1963">
        <v>0.14199999999999999</v>
      </c>
      <c r="BW1963">
        <v>9.8000000000000004E-2</v>
      </c>
      <c r="BX1963">
        <v>24</v>
      </c>
      <c r="BY1963">
        <v>0</v>
      </c>
      <c r="BZ1963" t="s">
        <v>133</v>
      </c>
      <c r="CB1963">
        <v>0</v>
      </c>
      <c r="CC1963">
        <v>2</v>
      </c>
      <c r="CD1963">
        <v>8</v>
      </c>
      <c r="CE1963">
        <v>1</v>
      </c>
      <c r="CF1963">
        <v>1</v>
      </c>
      <c r="CG1963">
        <v>0.8</v>
      </c>
      <c r="CH1963">
        <v>0</v>
      </c>
    </row>
    <row r="1964" spans="1:86">
      <c r="A1964">
        <v>5</v>
      </c>
      <c r="B1964">
        <v>4</v>
      </c>
      <c r="C1964">
        <v>20</v>
      </c>
      <c r="D1964">
        <v>30</v>
      </c>
      <c r="E1964">
        <v>0</v>
      </c>
      <c r="F1964" s="24">
        <f t="shared" si="153"/>
        <v>30</v>
      </c>
      <c r="G1964">
        <v>60</v>
      </c>
      <c r="H1964" s="24">
        <f t="shared" si="154"/>
        <v>15</v>
      </c>
      <c r="I1964" s="24">
        <f t="shared" si="151"/>
        <v>6</v>
      </c>
      <c r="J1964" s="24">
        <f t="shared" si="152"/>
        <v>80</v>
      </c>
      <c r="K1964" s="24" t="str">
        <f t="shared" si="155"/>
        <v>03</v>
      </c>
      <c r="L1964">
        <v>42</v>
      </c>
      <c r="M1964">
        <v>0</v>
      </c>
      <c r="N1964">
        <v>0</v>
      </c>
      <c r="O1964">
        <v>0</v>
      </c>
      <c r="P1964">
        <v>0</v>
      </c>
      <c r="Q1964" t="s">
        <v>18</v>
      </c>
      <c r="R1964">
        <v>22</v>
      </c>
      <c r="S1964">
        <v>12</v>
      </c>
      <c r="T1964">
        <v>2</v>
      </c>
      <c r="U1964">
        <v>0</v>
      </c>
      <c r="V1964">
        <v>8.5999999999999993E-2</v>
      </c>
      <c r="W1964">
        <v>6.2799999999999995E-2</v>
      </c>
      <c r="X1964">
        <v>24</v>
      </c>
      <c r="Y1964">
        <v>0</v>
      </c>
      <c r="Z1964" t="s">
        <v>133</v>
      </c>
      <c r="AB1964">
        <v>4.5</v>
      </c>
      <c r="AC1964">
        <v>2</v>
      </c>
      <c r="AD1964">
        <v>8</v>
      </c>
      <c r="AE1964">
        <v>1</v>
      </c>
      <c r="AF1964">
        <v>1</v>
      </c>
      <c r="AG1964">
        <v>0.8</v>
      </c>
      <c r="AH1964">
        <v>0</v>
      </c>
      <c r="BA1964">
        <v>5</v>
      </c>
      <c r="BB1964">
        <v>4</v>
      </c>
      <c r="BC1964">
        <v>20</v>
      </c>
      <c r="BD1964">
        <v>30</v>
      </c>
      <c r="BE1964">
        <v>0</v>
      </c>
      <c r="BF1964">
        <v>3</v>
      </c>
      <c r="BG1964">
        <v>60</v>
      </c>
      <c r="BH1964">
        <v>12</v>
      </c>
      <c r="BI1964">
        <v>50</v>
      </c>
      <c r="BJ1964">
        <v>4</v>
      </c>
      <c r="BK1964">
        <v>2</v>
      </c>
      <c r="BL1964">
        <v>42</v>
      </c>
      <c r="BM1964">
        <v>0</v>
      </c>
      <c r="BN1964">
        <v>0</v>
      </c>
      <c r="BO1964">
        <v>0</v>
      </c>
      <c r="BP1964">
        <v>0</v>
      </c>
      <c r="BQ1964" t="s">
        <v>18</v>
      </c>
      <c r="BR1964">
        <v>22</v>
      </c>
      <c r="BS1964">
        <v>12</v>
      </c>
      <c r="BT1964">
        <v>2</v>
      </c>
      <c r="BU1964">
        <v>0</v>
      </c>
      <c r="BV1964">
        <v>8.5999999999999993E-2</v>
      </c>
      <c r="BW1964">
        <v>6.2799999999999995E-2</v>
      </c>
      <c r="BX1964">
        <v>24</v>
      </c>
      <c r="BY1964">
        <v>0</v>
      </c>
      <c r="BZ1964" t="s">
        <v>133</v>
      </c>
      <c r="CB1964">
        <v>4.5</v>
      </c>
      <c r="CC1964">
        <v>2</v>
      </c>
      <c r="CD1964">
        <v>8</v>
      </c>
      <c r="CE1964">
        <v>1</v>
      </c>
      <c r="CF1964">
        <v>1</v>
      </c>
      <c r="CG1964">
        <v>0.8</v>
      </c>
      <c r="CH1964">
        <v>0</v>
      </c>
    </row>
    <row r="1965" spans="1:86">
      <c r="A1965">
        <v>6</v>
      </c>
      <c r="B1965">
        <v>3</v>
      </c>
      <c r="C1965">
        <v>14</v>
      </c>
      <c r="D1965">
        <v>30</v>
      </c>
      <c r="E1965">
        <v>0</v>
      </c>
      <c r="F1965" s="24">
        <f t="shared" si="153"/>
        <v>20</v>
      </c>
      <c r="G1965">
        <v>60</v>
      </c>
      <c r="H1965" s="24">
        <f t="shared" si="154"/>
        <v>15</v>
      </c>
      <c r="I1965" s="24">
        <f t="shared" si="151"/>
        <v>6</v>
      </c>
      <c r="J1965" s="24">
        <f t="shared" si="152"/>
        <v>75</v>
      </c>
      <c r="K1965" s="24" t="str">
        <f t="shared" si="155"/>
        <v>00</v>
      </c>
      <c r="L1965">
        <v>42</v>
      </c>
      <c r="M1965">
        <v>0</v>
      </c>
      <c r="N1965">
        <v>0</v>
      </c>
      <c r="O1965">
        <v>10</v>
      </c>
      <c r="P1965">
        <v>0</v>
      </c>
      <c r="Q1965" t="s">
        <v>18</v>
      </c>
      <c r="R1965">
        <v>22</v>
      </c>
      <c r="S1965">
        <v>12</v>
      </c>
      <c r="T1965">
        <v>2</v>
      </c>
      <c r="U1965">
        <v>0</v>
      </c>
      <c r="V1965">
        <v>4.1000000000000002E-2</v>
      </c>
      <c r="W1965">
        <v>3.73E-2</v>
      </c>
      <c r="X1965">
        <v>24</v>
      </c>
      <c r="Y1965">
        <v>0</v>
      </c>
      <c r="Z1965" t="s">
        <v>133</v>
      </c>
      <c r="AB1965">
        <v>2.8</v>
      </c>
      <c r="AC1965">
        <v>2</v>
      </c>
      <c r="AD1965">
        <v>8</v>
      </c>
      <c r="AE1965">
        <v>1</v>
      </c>
      <c r="AF1965">
        <v>1</v>
      </c>
      <c r="AG1965">
        <v>0.8</v>
      </c>
      <c r="AH1965">
        <v>0</v>
      </c>
      <c r="BA1965">
        <v>6</v>
      </c>
      <c r="BB1965">
        <v>3</v>
      </c>
      <c r="BC1965">
        <v>14</v>
      </c>
      <c r="BD1965">
        <v>30</v>
      </c>
      <c r="BE1965">
        <v>0</v>
      </c>
      <c r="BF1965">
        <v>2</v>
      </c>
      <c r="BG1965">
        <v>60</v>
      </c>
      <c r="BH1965">
        <v>16</v>
      </c>
      <c r="BI1965">
        <v>50</v>
      </c>
      <c r="BJ1965">
        <v>3</v>
      </c>
      <c r="BK1965">
        <v>2</v>
      </c>
      <c r="BL1965">
        <v>42</v>
      </c>
      <c r="BM1965">
        <v>0</v>
      </c>
      <c r="BN1965">
        <v>0</v>
      </c>
      <c r="BO1965">
        <v>10</v>
      </c>
      <c r="BP1965">
        <v>0</v>
      </c>
      <c r="BQ1965" t="s">
        <v>18</v>
      </c>
      <c r="BR1965">
        <v>22</v>
      </c>
      <c r="BS1965">
        <v>12</v>
      </c>
      <c r="BT1965">
        <v>2</v>
      </c>
      <c r="BU1965">
        <v>0</v>
      </c>
      <c r="BV1965">
        <v>4.1000000000000002E-2</v>
      </c>
      <c r="BW1965">
        <v>3.73E-2</v>
      </c>
      <c r="BX1965">
        <v>24</v>
      </c>
      <c r="BY1965">
        <v>0</v>
      </c>
      <c r="BZ1965" t="s">
        <v>133</v>
      </c>
      <c r="CB1965">
        <v>2.8</v>
      </c>
      <c r="CC1965">
        <v>2</v>
      </c>
      <c r="CD1965">
        <v>8</v>
      </c>
      <c r="CE1965">
        <v>1</v>
      </c>
      <c r="CF1965">
        <v>1</v>
      </c>
      <c r="CG1965">
        <v>0.8</v>
      </c>
      <c r="CH1965">
        <v>0</v>
      </c>
    </row>
    <row r="1966" spans="1:86">
      <c r="A1966">
        <v>7</v>
      </c>
      <c r="B1966">
        <v>2</v>
      </c>
      <c r="C1966">
        <v>8</v>
      </c>
      <c r="D1966">
        <v>20</v>
      </c>
      <c r="E1966">
        <v>0</v>
      </c>
      <c r="F1966" s="24">
        <f t="shared" si="153"/>
        <v>10</v>
      </c>
      <c r="G1966">
        <v>75</v>
      </c>
      <c r="H1966" s="24">
        <f t="shared" si="154"/>
        <v>12</v>
      </c>
      <c r="I1966" s="24">
        <f t="shared" si="151"/>
        <v>6</v>
      </c>
      <c r="J1966" s="24">
        <f t="shared" si="152"/>
        <v>50</v>
      </c>
      <c r="K1966" s="24" t="str">
        <f t="shared" si="155"/>
        <v>00</v>
      </c>
      <c r="L1966">
        <v>42</v>
      </c>
      <c r="M1966">
        <v>0</v>
      </c>
      <c r="N1966">
        <v>0</v>
      </c>
      <c r="O1966">
        <v>20</v>
      </c>
      <c r="P1966">
        <v>0</v>
      </c>
      <c r="Q1966" t="s">
        <v>18</v>
      </c>
      <c r="R1966">
        <v>22</v>
      </c>
      <c r="S1966">
        <v>0</v>
      </c>
      <c r="T1966">
        <v>2</v>
      </c>
      <c r="U1966">
        <v>0</v>
      </c>
      <c r="V1966">
        <v>2.7E-2</v>
      </c>
      <c r="W1966">
        <v>2.4E-2</v>
      </c>
      <c r="X1966">
        <v>24</v>
      </c>
      <c r="Y1966">
        <v>0</v>
      </c>
      <c r="Z1966" t="s">
        <v>133</v>
      </c>
      <c r="AB1966">
        <v>1.6</v>
      </c>
      <c r="AC1966">
        <v>2</v>
      </c>
      <c r="AD1966">
        <v>8</v>
      </c>
      <c r="AE1966">
        <v>1</v>
      </c>
      <c r="AF1966">
        <v>1</v>
      </c>
      <c r="AG1966">
        <v>0.8</v>
      </c>
      <c r="AH1966">
        <v>0</v>
      </c>
      <c r="BA1966">
        <v>7</v>
      </c>
      <c r="BB1966">
        <v>2</v>
      </c>
      <c r="BC1966">
        <v>8</v>
      </c>
      <c r="BD1966">
        <v>20</v>
      </c>
      <c r="BE1966">
        <v>0</v>
      </c>
      <c r="BF1966">
        <v>1</v>
      </c>
      <c r="BG1966">
        <v>75</v>
      </c>
      <c r="BH1966">
        <v>18</v>
      </c>
      <c r="BI1966">
        <v>50</v>
      </c>
      <c r="BJ1966">
        <v>2</v>
      </c>
      <c r="BK1966">
        <v>2</v>
      </c>
      <c r="BL1966">
        <v>42</v>
      </c>
      <c r="BM1966">
        <v>0</v>
      </c>
      <c r="BN1966">
        <v>0</v>
      </c>
      <c r="BO1966">
        <v>20</v>
      </c>
      <c r="BP1966">
        <v>0</v>
      </c>
      <c r="BQ1966" t="s">
        <v>18</v>
      </c>
      <c r="BR1966">
        <v>22</v>
      </c>
      <c r="BS1966">
        <v>0</v>
      </c>
      <c r="BT1966">
        <v>2</v>
      </c>
      <c r="BU1966">
        <v>0</v>
      </c>
      <c r="BV1966">
        <v>2.7E-2</v>
      </c>
      <c r="BW1966">
        <v>2.4E-2</v>
      </c>
      <c r="BX1966">
        <v>24</v>
      </c>
      <c r="BY1966">
        <v>0</v>
      </c>
      <c r="BZ1966" t="s">
        <v>133</v>
      </c>
      <c r="CB1966">
        <v>1.6</v>
      </c>
      <c r="CC1966">
        <v>2</v>
      </c>
      <c r="CD1966">
        <v>8</v>
      </c>
      <c r="CE1966">
        <v>1</v>
      </c>
      <c r="CF1966">
        <v>1</v>
      </c>
      <c r="CG1966">
        <v>0.8</v>
      </c>
      <c r="CH1966">
        <v>0</v>
      </c>
    </row>
    <row r="1967" spans="1:86">
      <c r="A1967">
        <v>8</v>
      </c>
      <c r="B1967">
        <v>1</v>
      </c>
      <c r="C1967">
        <v>1</v>
      </c>
      <c r="D1967">
        <v>16</v>
      </c>
      <c r="E1967">
        <v>0</v>
      </c>
      <c r="F1967" s="24">
        <f t="shared" si="153"/>
        <v>0</v>
      </c>
      <c r="G1967">
        <v>90</v>
      </c>
      <c r="H1967" s="24">
        <f t="shared" si="154"/>
        <v>8</v>
      </c>
      <c r="I1967" s="24">
        <f t="shared" si="151"/>
        <v>11</v>
      </c>
      <c r="J1967" s="24">
        <f t="shared" si="152"/>
        <v>25</v>
      </c>
      <c r="K1967" s="24" t="str">
        <f t="shared" si="155"/>
        <v>00</v>
      </c>
      <c r="L1967">
        <v>63</v>
      </c>
      <c r="M1967">
        <v>0</v>
      </c>
      <c r="N1967">
        <v>7</v>
      </c>
      <c r="O1967">
        <v>10</v>
      </c>
      <c r="P1967">
        <v>2</v>
      </c>
      <c r="Q1967" t="s">
        <v>19</v>
      </c>
      <c r="R1967">
        <v>22</v>
      </c>
      <c r="S1967">
        <v>0</v>
      </c>
      <c r="T1967">
        <v>2</v>
      </c>
      <c r="U1967">
        <v>0</v>
      </c>
      <c r="V1967">
        <v>1.9E-2</v>
      </c>
      <c r="W1967">
        <v>1.9E-2</v>
      </c>
      <c r="X1967">
        <v>24</v>
      </c>
      <c r="Y1967">
        <v>0</v>
      </c>
      <c r="Z1967" t="s">
        <v>133</v>
      </c>
      <c r="AB1967">
        <v>0.8</v>
      </c>
      <c r="AC1967">
        <v>2</v>
      </c>
      <c r="AD1967">
        <v>8</v>
      </c>
      <c r="AE1967">
        <v>1</v>
      </c>
      <c r="AF1967">
        <v>1</v>
      </c>
      <c r="AG1967">
        <v>0.8</v>
      </c>
      <c r="AH1967">
        <v>0</v>
      </c>
      <c r="BA1967">
        <v>8</v>
      </c>
      <c r="BB1967">
        <v>1</v>
      </c>
      <c r="BC1967">
        <v>1</v>
      </c>
      <c r="BD1967">
        <v>16</v>
      </c>
      <c r="BE1967">
        <v>0</v>
      </c>
      <c r="BF1967">
        <v>0</v>
      </c>
      <c r="BG1967">
        <v>90</v>
      </c>
      <c r="BH1967">
        <v>23</v>
      </c>
      <c r="BI1967">
        <v>90</v>
      </c>
      <c r="BJ1967">
        <v>1</v>
      </c>
      <c r="BK1967">
        <v>2</v>
      </c>
      <c r="BL1967">
        <v>63</v>
      </c>
      <c r="BM1967">
        <v>0</v>
      </c>
      <c r="BN1967">
        <v>7</v>
      </c>
      <c r="BO1967">
        <v>10</v>
      </c>
      <c r="BP1967">
        <v>2</v>
      </c>
      <c r="BQ1967" t="s">
        <v>19</v>
      </c>
      <c r="BR1967">
        <v>22</v>
      </c>
      <c r="BS1967">
        <v>0</v>
      </c>
      <c r="BT1967">
        <v>2</v>
      </c>
      <c r="BU1967">
        <v>0</v>
      </c>
      <c r="BV1967">
        <v>1.9E-2</v>
      </c>
      <c r="BW1967">
        <v>1.9E-2</v>
      </c>
      <c r="BX1967">
        <v>24</v>
      </c>
      <c r="BY1967">
        <v>0</v>
      </c>
      <c r="BZ1967" t="s">
        <v>133</v>
      </c>
      <c r="CB1967">
        <v>0.8</v>
      </c>
      <c r="CC1967">
        <v>2</v>
      </c>
      <c r="CD1967">
        <v>8</v>
      </c>
      <c r="CE1967">
        <v>1</v>
      </c>
      <c r="CF1967">
        <v>1</v>
      </c>
      <c r="CG1967">
        <v>0.8</v>
      </c>
      <c r="CH1967">
        <v>0</v>
      </c>
    </row>
    <row r="1968" spans="1:86">
      <c r="F1968" s="24" t="str">
        <f t="shared" si="153"/>
        <v/>
      </c>
      <c r="H1968" s="24" t="str">
        <f t="shared" si="154"/>
        <v/>
      </c>
      <c r="I1968" s="24" t="str">
        <f t="shared" ref="I1968:I2031" si="156">IF(BI1968="","",ROUND(BI1968*10/80,0))</f>
        <v/>
      </c>
      <c r="J1968" s="24" t="str">
        <f t="shared" si="152"/>
        <v/>
      </c>
      <c r="K1968" s="24" t="str">
        <f t="shared" si="155"/>
        <v/>
      </c>
      <c r="AF1968">
        <v>1</v>
      </c>
      <c r="AH1968">
        <v>0</v>
      </c>
      <c r="CF1968">
        <v>1</v>
      </c>
      <c r="CH1968">
        <v>0</v>
      </c>
    </row>
    <row r="1969" spans="1:86">
      <c r="A1969">
        <v>1</v>
      </c>
      <c r="B1969">
        <v>7</v>
      </c>
      <c r="C1969">
        <v>110</v>
      </c>
      <c r="D1969">
        <v>55</v>
      </c>
      <c r="E1969">
        <v>1000</v>
      </c>
      <c r="F1969" s="24">
        <f t="shared" si="153"/>
        <v>190</v>
      </c>
      <c r="G1969">
        <v>71</v>
      </c>
      <c r="H1969" s="24">
        <f t="shared" si="154"/>
        <v>15</v>
      </c>
      <c r="I1969" s="24">
        <f t="shared" si="156"/>
        <v>6</v>
      </c>
      <c r="J1969" s="24">
        <f t="shared" si="152"/>
        <v>80</v>
      </c>
      <c r="K1969" s="24" t="str">
        <f t="shared" si="155"/>
        <v>03</v>
      </c>
      <c r="L1969">
        <v>42</v>
      </c>
      <c r="M1969">
        <v>0</v>
      </c>
      <c r="N1969">
        <v>141</v>
      </c>
      <c r="O1969">
        <v>0</v>
      </c>
      <c r="P1969">
        <v>0</v>
      </c>
      <c r="Q1969" t="s">
        <v>18</v>
      </c>
      <c r="R1969">
        <v>22</v>
      </c>
      <c r="S1969">
        <v>15</v>
      </c>
      <c r="T1969">
        <v>2</v>
      </c>
      <c r="U1969">
        <v>0</v>
      </c>
      <c r="V1969">
        <v>0.316</v>
      </c>
      <c r="W1969">
        <v>0.5</v>
      </c>
      <c r="X1969">
        <v>24</v>
      </c>
      <c r="Y1969">
        <v>0</v>
      </c>
      <c r="Z1969" t="s">
        <v>133</v>
      </c>
      <c r="AB1969">
        <v>0</v>
      </c>
      <c r="AC1969">
        <v>2</v>
      </c>
      <c r="AD1969">
        <v>8</v>
      </c>
      <c r="AE1969">
        <v>1</v>
      </c>
      <c r="AF1969">
        <v>1</v>
      </c>
      <c r="AG1969">
        <v>1.6</v>
      </c>
      <c r="AH1969">
        <v>0</v>
      </c>
      <c r="BA1969">
        <v>1</v>
      </c>
      <c r="BB1969">
        <v>7</v>
      </c>
      <c r="BC1969">
        <v>110</v>
      </c>
      <c r="BD1969">
        <v>55</v>
      </c>
      <c r="BE1969">
        <v>1000</v>
      </c>
      <c r="BF1969">
        <v>19</v>
      </c>
      <c r="BG1969">
        <v>71</v>
      </c>
      <c r="BH1969">
        <v>11</v>
      </c>
      <c r="BI1969">
        <v>50</v>
      </c>
      <c r="BJ1969">
        <v>5</v>
      </c>
      <c r="BK1969">
        <v>2</v>
      </c>
      <c r="BL1969">
        <v>42</v>
      </c>
      <c r="BM1969">
        <v>0</v>
      </c>
      <c r="BN1969">
        <v>141</v>
      </c>
      <c r="BO1969">
        <v>0</v>
      </c>
      <c r="BP1969">
        <v>0</v>
      </c>
      <c r="BQ1969" t="s">
        <v>18</v>
      </c>
      <c r="BR1969">
        <v>22</v>
      </c>
      <c r="BS1969">
        <v>15</v>
      </c>
      <c r="BT1969">
        <v>2</v>
      </c>
      <c r="BU1969">
        <v>0</v>
      </c>
      <c r="BV1969">
        <v>0.316</v>
      </c>
      <c r="BW1969">
        <v>0.5</v>
      </c>
      <c r="BX1969">
        <v>24</v>
      </c>
      <c r="BY1969">
        <v>0</v>
      </c>
      <c r="BZ1969" t="s">
        <v>133</v>
      </c>
      <c r="CB1969">
        <v>0</v>
      </c>
      <c r="CC1969">
        <v>2</v>
      </c>
      <c r="CD1969">
        <v>8</v>
      </c>
      <c r="CE1969">
        <v>1</v>
      </c>
      <c r="CF1969">
        <v>1</v>
      </c>
      <c r="CG1969">
        <v>1.6</v>
      </c>
      <c r="CH1969">
        <v>0</v>
      </c>
    </row>
    <row r="1970" spans="1:86">
      <c r="A1970">
        <v>2</v>
      </c>
      <c r="B1970">
        <v>6</v>
      </c>
      <c r="C1970">
        <v>80</v>
      </c>
      <c r="D1970">
        <v>20</v>
      </c>
      <c r="E1970">
        <v>1000</v>
      </c>
      <c r="F1970" s="24">
        <f t="shared" si="153"/>
        <v>160</v>
      </c>
      <c r="G1970">
        <v>60</v>
      </c>
      <c r="H1970" s="24">
        <f t="shared" si="154"/>
        <v>15</v>
      </c>
      <c r="I1970" s="24">
        <f t="shared" si="156"/>
        <v>6</v>
      </c>
      <c r="J1970" s="24">
        <f t="shared" si="152"/>
        <v>80</v>
      </c>
      <c r="K1970" s="24" t="str">
        <f t="shared" si="155"/>
        <v>03</v>
      </c>
      <c r="L1970">
        <v>42</v>
      </c>
      <c r="M1970">
        <v>0</v>
      </c>
      <c r="N1970">
        <v>0</v>
      </c>
      <c r="O1970">
        <v>0</v>
      </c>
      <c r="P1970">
        <v>0</v>
      </c>
      <c r="Q1970" t="s">
        <v>18</v>
      </c>
      <c r="R1970">
        <v>22</v>
      </c>
      <c r="S1970">
        <v>12</v>
      </c>
      <c r="T1970">
        <v>2</v>
      </c>
      <c r="U1970">
        <v>0</v>
      </c>
      <c r="V1970">
        <v>0.27</v>
      </c>
      <c r="W1970">
        <v>0.18090000000000001</v>
      </c>
      <c r="X1970">
        <v>24</v>
      </c>
      <c r="Y1970">
        <v>0</v>
      </c>
      <c r="Z1970" t="s">
        <v>133</v>
      </c>
      <c r="AB1970">
        <v>0</v>
      </c>
      <c r="AC1970">
        <v>2</v>
      </c>
      <c r="AD1970">
        <v>8</v>
      </c>
      <c r="AE1970">
        <v>1</v>
      </c>
      <c r="AF1970">
        <v>1</v>
      </c>
      <c r="AG1970">
        <v>1.6</v>
      </c>
      <c r="AH1970">
        <v>0</v>
      </c>
      <c r="BA1970">
        <v>2</v>
      </c>
      <c r="BB1970">
        <v>6</v>
      </c>
      <c r="BC1970">
        <v>80</v>
      </c>
      <c r="BD1970">
        <v>20</v>
      </c>
      <c r="BE1970">
        <v>1000</v>
      </c>
      <c r="BF1970">
        <v>16</v>
      </c>
      <c r="BG1970">
        <v>60</v>
      </c>
      <c r="BH1970">
        <v>12</v>
      </c>
      <c r="BI1970">
        <v>50</v>
      </c>
      <c r="BJ1970">
        <v>4</v>
      </c>
      <c r="BK1970">
        <v>2</v>
      </c>
      <c r="BL1970">
        <v>42</v>
      </c>
      <c r="BM1970">
        <v>0</v>
      </c>
      <c r="BN1970">
        <v>0</v>
      </c>
      <c r="BO1970">
        <v>0</v>
      </c>
      <c r="BP1970">
        <v>0</v>
      </c>
      <c r="BQ1970" t="s">
        <v>18</v>
      </c>
      <c r="BR1970">
        <v>22</v>
      </c>
      <c r="BS1970">
        <v>12</v>
      </c>
      <c r="BT1970">
        <v>2</v>
      </c>
      <c r="BU1970">
        <v>0</v>
      </c>
      <c r="BV1970">
        <v>0.27</v>
      </c>
      <c r="BW1970">
        <v>0.18090000000000001</v>
      </c>
      <c r="BX1970">
        <v>24</v>
      </c>
      <c r="BY1970">
        <v>0</v>
      </c>
      <c r="BZ1970" t="s">
        <v>133</v>
      </c>
      <c r="CB1970">
        <v>0</v>
      </c>
      <c r="CC1970">
        <v>2</v>
      </c>
      <c r="CD1970">
        <v>8</v>
      </c>
      <c r="CE1970">
        <v>1</v>
      </c>
      <c r="CF1970">
        <v>1</v>
      </c>
      <c r="CG1970">
        <v>1.6</v>
      </c>
      <c r="CH1970">
        <v>0</v>
      </c>
    </row>
    <row r="1971" spans="1:86">
      <c r="A1971">
        <v>3</v>
      </c>
      <c r="B1971">
        <v>5</v>
      </c>
      <c r="C1971">
        <v>60</v>
      </c>
      <c r="D1971">
        <v>15</v>
      </c>
      <c r="E1971">
        <v>1000</v>
      </c>
      <c r="F1971" s="24">
        <f t="shared" si="153"/>
        <v>90</v>
      </c>
      <c r="G1971">
        <v>60</v>
      </c>
      <c r="H1971" s="24">
        <f t="shared" si="154"/>
        <v>15</v>
      </c>
      <c r="I1971" s="24">
        <f t="shared" si="156"/>
        <v>6</v>
      </c>
      <c r="J1971" s="24">
        <f t="shared" si="152"/>
        <v>80</v>
      </c>
      <c r="K1971" s="24" t="str">
        <f t="shared" si="155"/>
        <v>03</v>
      </c>
      <c r="L1971">
        <v>42</v>
      </c>
      <c r="M1971">
        <v>0</v>
      </c>
      <c r="N1971">
        <v>0</v>
      </c>
      <c r="O1971">
        <v>0</v>
      </c>
      <c r="P1971">
        <v>0</v>
      </c>
      <c r="Q1971" t="s">
        <v>18</v>
      </c>
      <c r="R1971">
        <v>22</v>
      </c>
      <c r="S1971">
        <v>12</v>
      </c>
      <c r="T1971">
        <v>2</v>
      </c>
      <c r="U1971">
        <v>0</v>
      </c>
      <c r="V1971">
        <v>0.193</v>
      </c>
      <c r="W1971">
        <v>0.13320000000000001</v>
      </c>
      <c r="X1971">
        <v>24</v>
      </c>
      <c r="Y1971">
        <v>0</v>
      </c>
      <c r="Z1971" t="s">
        <v>133</v>
      </c>
      <c r="AB1971">
        <v>0</v>
      </c>
      <c r="AC1971">
        <v>2</v>
      </c>
      <c r="AD1971">
        <v>8</v>
      </c>
      <c r="AE1971">
        <v>1</v>
      </c>
      <c r="AF1971">
        <v>1</v>
      </c>
      <c r="AG1971">
        <v>1.6</v>
      </c>
      <c r="AH1971">
        <v>0</v>
      </c>
      <c r="BA1971">
        <v>3</v>
      </c>
      <c r="BB1971">
        <v>5</v>
      </c>
      <c r="BC1971">
        <v>60</v>
      </c>
      <c r="BD1971">
        <v>15</v>
      </c>
      <c r="BE1971">
        <v>1000</v>
      </c>
      <c r="BF1971">
        <v>9</v>
      </c>
      <c r="BG1971">
        <v>60</v>
      </c>
      <c r="BH1971">
        <v>12</v>
      </c>
      <c r="BI1971">
        <v>50</v>
      </c>
      <c r="BJ1971">
        <v>4</v>
      </c>
      <c r="BK1971">
        <v>2</v>
      </c>
      <c r="BL1971">
        <v>42</v>
      </c>
      <c r="BM1971">
        <v>0</v>
      </c>
      <c r="BN1971">
        <v>0</v>
      </c>
      <c r="BO1971">
        <v>0</v>
      </c>
      <c r="BP1971">
        <v>0</v>
      </c>
      <c r="BQ1971" t="s">
        <v>18</v>
      </c>
      <c r="BR1971">
        <v>22</v>
      </c>
      <c r="BS1971">
        <v>12</v>
      </c>
      <c r="BT1971">
        <v>2</v>
      </c>
      <c r="BU1971">
        <v>0</v>
      </c>
      <c r="BV1971">
        <v>0.193</v>
      </c>
      <c r="BW1971">
        <v>0.13320000000000001</v>
      </c>
      <c r="BX1971">
        <v>24</v>
      </c>
      <c r="BY1971">
        <v>0</v>
      </c>
      <c r="BZ1971" t="s">
        <v>133</v>
      </c>
      <c r="CB1971">
        <v>0</v>
      </c>
      <c r="CC1971">
        <v>2</v>
      </c>
      <c r="CD1971">
        <v>8</v>
      </c>
      <c r="CE1971">
        <v>1</v>
      </c>
      <c r="CF1971">
        <v>1</v>
      </c>
      <c r="CG1971">
        <v>1.6</v>
      </c>
      <c r="CH1971">
        <v>0</v>
      </c>
    </row>
    <row r="1972" spans="1:86">
      <c r="A1972">
        <v>4</v>
      </c>
      <c r="B1972">
        <v>4</v>
      </c>
      <c r="C1972">
        <v>40</v>
      </c>
      <c r="D1972">
        <v>10</v>
      </c>
      <c r="E1972">
        <v>0</v>
      </c>
      <c r="F1972" s="24">
        <f t="shared" si="153"/>
        <v>60</v>
      </c>
      <c r="G1972">
        <v>55</v>
      </c>
      <c r="H1972" s="24">
        <f t="shared" si="154"/>
        <v>15</v>
      </c>
      <c r="I1972" s="24">
        <f t="shared" si="156"/>
        <v>6</v>
      </c>
      <c r="J1972" s="24">
        <f t="shared" si="152"/>
        <v>80</v>
      </c>
      <c r="K1972" s="24" t="str">
        <f t="shared" si="155"/>
        <v>03</v>
      </c>
      <c r="L1972">
        <v>42</v>
      </c>
      <c r="M1972">
        <v>0</v>
      </c>
      <c r="N1972">
        <v>0</v>
      </c>
      <c r="O1972">
        <v>0</v>
      </c>
      <c r="P1972">
        <v>0</v>
      </c>
      <c r="Q1972" t="s">
        <v>18</v>
      </c>
      <c r="R1972">
        <v>22</v>
      </c>
      <c r="S1972">
        <v>12</v>
      </c>
      <c r="T1972">
        <v>2</v>
      </c>
      <c r="U1972">
        <v>0</v>
      </c>
      <c r="V1972">
        <v>0.13700000000000001</v>
      </c>
      <c r="W1972">
        <v>9.4500000000000001E-2</v>
      </c>
      <c r="X1972">
        <v>24</v>
      </c>
      <c r="Y1972">
        <v>0</v>
      </c>
      <c r="Z1972" t="s">
        <v>133</v>
      </c>
      <c r="AB1972">
        <v>0</v>
      </c>
      <c r="AC1972">
        <v>2</v>
      </c>
      <c r="AD1972">
        <v>8</v>
      </c>
      <c r="AE1972">
        <v>1</v>
      </c>
      <c r="AF1972">
        <v>1</v>
      </c>
      <c r="AG1972">
        <v>1.6</v>
      </c>
      <c r="AH1972">
        <v>0</v>
      </c>
      <c r="BA1972">
        <v>4</v>
      </c>
      <c r="BB1972">
        <v>4</v>
      </c>
      <c r="BC1972">
        <v>40</v>
      </c>
      <c r="BD1972">
        <v>10</v>
      </c>
      <c r="BE1972">
        <v>0</v>
      </c>
      <c r="BF1972">
        <v>6</v>
      </c>
      <c r="BG1972">
        <v>55</v>
      </c>
      <c r="BH1972">
        <v>12</v>
      </c>
      <c r="BI1972">
        <v>50</v>
      </c>
      <c r="BJ1972">
        <v>4</v>
      </c>
      <c r="BK1972">
        <v>2</v>
      </c>
      <c r="BL1972">
        <v>42</v>
      </c>
      <c r="BM1972">
        <v>0</v>
      </c>
      <c r="BN1972">
        <v>0</v>
      </c>
      <c r="BO1972">
        <v>0</v>
      </c>
      <c r="BP1972">
        <v>0</v>
      </c>
      <c r="BQ1972" t="s">
        <v>18</v>
      </c>
      <c r="BR1972">
        <v>22</v>
      </c>
      <c r="BS1972">
        <v>12</v>
      </c>
      <c r="BT1972">
        <v>2</v>
      </c>
      <c r="BU1972">
        <v>0</v>
      </c>
      <c r="BV1972">
        <v>0.13700000000000001</v>
      </c>
      <c r="BW1972">
        <v>9.4500000000000001E-2</v>
      </c>
      <c r="BX1972">
        <v>24</v>
      </c>
      <c r="BY1972">
        <v>0</v>
      </c>
      <c r="BZ1972" t="s">
        <v>133</v>
      </c>
      <c r="CB1972">
        <v>0</v>
      </c>
      <c r="CC1972">
        <v>2</v>
      </c>
      <c r="CD1972">
        <v>8</v>
      </c>
      <c r="CE1972">
        <v>1</v>
      </c>
      <c r="CF1972">
        <v>1</v>
      </c>
      <c r="CG1972">
        <v>1.6</v>
      </c>
      <c r="CH1972">
        <v>0</v>
      </c>
    </row>
    <row r="1973" spans="1:86">
      <c r="A1973">
        <v>5</v>
      </c>
      <c r="B1973">
        <v>3</v>
      </c>
      <c r="C1973">
        <v>20</v>
      </c>
      <c r="D1973">
        <v>30</v>
      </c>
      <c r="E1973">
        <v>0</v>
      </c>
      <c r="F1973" s="24">
        <f t="shared" si="153"/>
        <v>30</v>
      </c>
      <c r="G1973">
        <v>60</v>
      </c>
      <c r="H1973" s="24">
        <f t="shared" si="154"/>
        <v>15</v>
      </c>
      <c r="I1973" s="24">
        <f t="shared" si="156"/>
        <v>6</v>
      </c>
      <c r="J1973" s="24">
        <f t="shared" si="152"/>
        <v>80</v>
      </c>
      <c r="K1973" s="24" t="str">
        <f t="shared" si="155"/>
        <v>03</v>
      </c>
      <c r="L1973">
        <v>42</v>
      </c>
      <c r="M1973">
        <v>0</v>
      </c>
      <c r="N1973">
        <v>0</v>
      </c>
      <c r="O1973">
        <v>0</v>
      </c>
      <c r="P1973">
        <v>0</v>
      </c>
      <c r="Q1973" t="s">
        <v>18</v>
      </c>
      <c r="R1973">
        <v>22</v>
      </c>
      <c r="S1973">
        <v>12</v>
      </c>
      <c r="T1973">
        <v>2</v>
      </c>
      <c r="U1973">
        <v>0</v>
      </c>
      <c r="V1973">
        <v>8.1000000000000003E-2</v>
      </c>
      <c r="W1973">
        <v>5.91E-2</v>
      </c>
      <c r="X1973">
        <v>24</v>
      </c>
      <c r="Y1973">
        <v>0</v>
      </c>
      <c r="Z1973" t="s">
        <v>133</v>
      </c>
      <c r="AB1973">
        <v>4.5</v>
      </c>
      <c r="AC1973">
        <v>2</v>
      </c>
      <c r="AD1973">
        <v>8</v>
      </c>
      <c r="AE1973">
        <v>1</v>
      </c>
      <c r="AF1973">
        <v>1</v>
      </c>
      <c r="AG1973">
        <v>1.6</v>
      </c>
      <c r="AH1973">
        <v>0</v>
      </c>
      <c r="BA1973">
        <v>5</v>
      </c>
      <c r="BB1973">
        <v>3</v>
      </c>
      <c r="BC1973">
        <v>20</v>
      </c>
      <c r="BD1973">
        <v>30</v>
      </c>
      <c r="BE1973">
        <v>0</v>
      </c>
      <c r="BF1973">
        <v>3</v>
      </c>
      <c r="BG1973">
        <v>60</v>
      </c>
      <c r="BH1973">
        <v>12</v>
      </c>
      <c r="BI1973">
        <v>50</v>
      </c>
      <c r="BJ1973">
        <v>4</v>
      </c>
      <c r="BK1973">
        <v>2</v>
      </c>
      <c r="BL1973">
        <v>42</v>
      </c>
      <c r="BM1973">
        <v>0</v>
      </c>
      <c r="BN1973">
        <v>0</v>
      </c>
      <c r="BO1973">
        <v>0</v>
      </c>
      <c r="BP1973">
        <v>0</v>
      </c>
      <c r="BQ1973" t="s">
        <v>18</v>
      </c>
      <c r="BR1973">
        <v>22</v>
      </c>
      <c r="BS1973">
        <v>12</v>
      </c>
      <c r="BT1973">
        <v>2</v>
      </c>
      <c r="BU1973">
        <v>0</v>
      </c>
      <c r="BV1973">
        <v>8.1000000000000003E-2</v>
      </c>
      <c r="BW1973">
        <v>5.91E-2</v>
      </c>
      <c r="BX1973">
        <v>24</v>
      </c>
      <c r="BY1973">
        <v>0</v>
      </c>
      <c r="BZ1973" t="s">
        <v>133</v>
      </c>
      <c r="CB1973">
        <v>4.5</v>
      </c>
      <c r="CC1973">
        <v>2</v>
      </c>
      <c r="CD1973">
        <v>8</v>
      </c>
      <c r="CE1973">
        <v>1</v>
      </c>
      <c r="CF1973">
        <v>1</v>
      </c>
      <c r="CG1973">
        <v>1.6</v>
      </c>
      <c r="CH1973">
        <v>0</v>
      </c>
    </row>
    <row r="1974" spans="1:86">
      <c r="A1974">
        <v>6</v>
      </c>
      <c r="B1974">
        <v>2</v>
      </c>
      <c r="C1974">
        <v>14</v>
      </c>
      <c r="D1974">
        <v>30</v>
      </c>
      <c r="E1974">
        <v>0</v>
      </c>
      <c r="F1974" s="24">
        <f t="shared" si="153"/>
        <v>20</v>
      </c>
      <c r="G1974">
        <v>60</v>
      </c>
      <c r="H1974" s="24">
        <f t="shared" si="154"/>
        <v>15</v>
      </c>
      <c r="I1974" s="24">
        <f t="shared" si="156"/>
        <v>6</v>
      </c>
      <c r="J1974" s="24">
        <f t="shared" si="152"/>
        <v>75</v>
      </c>
      <c r="K1974" s="24" t="str">
        <f t="shared" si="155"/>
        <v>00</v>
      </c>
      <c r="L1974">
        <v>42</v>
      </c>
      <c r="M1974">
        <v>0</v>
      </c>
      <c r="N1974">
        <v>0</v>
      </c>
      <c r="O1974">
        <v>10</v>
      </c>
      <c r="P1974">
        <v>0</v>
      </c>
      <c r="Q1974" t="s">
        <v>18</v>
      </c>
      <c r="R1974">
        <v>22</v>
      </c>
      <c r="S1974">
        <v>12</v>
      </c>
      <c r="T1974">
        <v>2</v>
      </c>
      <c r="U1974">
        <v>0</v>
      </c>
      <c r="V1974">
        <v>3.5999999999999997E-2</v>
      </c>
      <c r="W1974">
        <v>3.2800000000000003E-2</v>
      </c>
      <c r="X1974">
        <v>24</v>
      </c>
      <c r="Y1974">
        <v>0</v>
      </c>
      <c r="Z1974" t="s">
        <v>133</v>
      </c>
      <c r="AB1974">
        <v>2.8</v>
      </c>
      <c r="AC1974">
        <v>2</v>
      </c>
      <c r="AD1974">
        <v>8</v>
      </c>
      <c r="AE1974">
        <v>1</v>
      </c>
      <c r="AF1974">
        <v>1</v>
      </c>
      <c r="AG1974">
        <v>1.6</v>
      </c>
      <c r="AH1974">
        <v>0</v>
      </c>
      <c r="BA1974">
        <v>6</v>
      </c>
      <c r="BB1974">
        <v>2</v>
      </c>
      <c r="BC1974">
        <v>14</v>
      </c>
      <c r="BD1974">
        <v>30</v>
      </c>
      <c r="BE1974">
        <v>0</v>
      </c>
      <c r="BF1974">
        <v>2</v>
      </c>
      <c r="BG1974">
        <v>60</v>
      </c>
      <c r="BH1974">
        <v>16</v>
      </c>
      <c r="BI1974">
        <v>50</v>
      </c>
      <c r="BJ1974">
        <v>3</v>
      </c>
      <c r="BK1974">
        <v>2</v>
      </c>
      <c r="BL1974">
        <v>42</v>
      </c>
      <c r="BM1974">
        <v>0</v>
      </c>
      <c r="BN1974">
        <v>0</v>
      </c>
      <c r="BO1974">
        <v>10</v>
      </c>
      <c r="BP1974">
        <v>0</v>
      </c>
      <c r="BQ1974" t="s">
        <v>18</v>
      </c>
      <c r="BR1974">
        <v>22</v>
      </c>
      <c r="BS1974">
        <v>12</v>
      </c>
      <c r="BT1974">
        <v>2</v>
      </c>
      <c r="BU1974">
        <v>0</v>
      </c>
      <c r="BV1974">
        <v>3.5999999999999997E-2</v>
      </c>
      <c r="BW1974">
        <v>3.2800000000000003E-2</v>
      </c>
      <c r="BX1974">
        <v>24</v>
      </c>
      <c r="BY1974">
        <v>0</v>
      </c>
      <c r="BZ1974" t="s">
        <v>133</v>
      </c>
      <c r="CB1974">
        <v>2.8</v>
      </c>
      <c r="CC1974">
        <v>2</v>
      </c>
      <c r="CD1974">
        <v>8</v>
      </c>
      <c r="CE1974">
        <v>1</v>
      </c>
      <c r="CF1974">
        <v>1</v>
      </c>
      <c r="CG1974">
        <v>1.6</v>
      </c>
      <c r="CH1974">
        <v>0</v>
      </c>
    </row>
    <row r="1975" spans="1:86">
      <c r="A1975">
        <v>7</v>
      </c>
      <c r="B1975">
        <v>1</v>
      </c>
      <c r="C1975">
        <v>8</v>
      </c>
      <c r="D1975">
        <v>20</v>
      </c>
      <c r="E1975">
        <v>0</v>
      </c>
      <c r="F1975" s="24">
        <f t="shared" si="153"/>
        <v>10</v>
      </c>
      <c r="G1975">
        <v>60</v>
      </c>
      <c r="H1975" s="24">
        <f t="shared" si="154"/>
        <v>12</v>
      </c>
      <c r="I1975" s="24">
        <f t="shared" si="156"/>
        <v>6</v>
      </c>
      <c r="J1975" s="24">
        <f t="shared" si="152"/>
        <v>50</v>
      </c>
      <c r="K1975" s="24" t="str">
        <f t="shared" si="155"/>
        <v>00</v>
      </c>
      <c r="L1975">
        <v>43</v>
      </c>
      <c r="M1975">
        <v>0</v>
      </c>
      <c r="N1975">
        <v>0</v>
      </c>
      <c r="O1975">
        <v>10</v>
      </c>
      <c r="P1975">
        <v>0</v>
      </c>
      <c r="Q1975" t="s">
        <v>18</v>
      </c>
      <c r="R1975">
        <v>22</v>
      </c>
      <c r="S1975">
        <v>8</v>
      </c>
      <c r="T1975">
        <v>2</v>
      </c>
      <c r="U1975">
        <v>0</v>
      </c>
      <c r="V1975">
        <v>2.7E-2</v>
      </c>
      <c r="W1975">
        <v>2.5000000000000001E-2</v>
      </c>
      <c r="X1975">
        <v>24</v>
      </c>
      <c r="Y1975">
        <v>0</v>
      </c>
      <c r="Z1975" t="s">
        <v>133</v>
      </c>
      <c r="AB1975">
        <v>1.6</v>
      </c>
      <c r="AC1975">
        <v>2</v>
      </c>
      <c r="AD1975">
        <v>8</v>
      </c>
      <c r="AE1975">
        <v>1</v>
      </c>
      <c r="AF1975">
        <v>1</v>
      </c>
      <c r="AG1975">
        <v>1.6</v>
      </c>
      <c r="AH1975">
        <v>0</v>
      </c>
      <c r="BA1975">
        <v>7</v>
      </c>
      <c r="BB1975">
        <v>1</v>
      </c>
      <c r="BC1975">
        <v>8</v>
      </c>
      <c r="BD1975">
        <v>20</v>
      </c>
      <c r="BE1975">
        <v>0</v>
      </c>
      <c r="BF1975">
        <v>1</v>
      </c>
      <c r="BG1975">
        <v>60</v>
      </c>
      <c r="BH1975">
        <v>18</v>
      </c>
      <c r="BI1975">
        <v>50</v>
      </c>
      <c r="BJ1975">
        <v>2</v>
      </c>
      <c r="BK1975">
        <v>2</v>
      </c>
      <c r="BL1975">
        <v>43</v>
      </c>
      <c r="BM1975">
        <v>0</v>
      </c>
      <c r="BN1975">
        <v>0</v>
      </c>
      <c r="BO1975">
        <v>10</v>
      </c>
      <c r="BP1975">
        <v>0</v>
      </c>
      <c r="BQ1975" t="s">
        <v>18</v>
      </c>
      <c r="BR1975">
        <v>22</v>
      </c>
      <c r="BS1975">
        <v>8</v>
      </c>
      <c r="BT1975">
        <v>2</v>
      </c>
      <c r="BU1975">
        <v>0</v>
      </c>
      <c r="BV1975">
        <v>2.7E-2</v>
      </c>
      <c r="BW1975">
        <v>2.5000000000000001E-2</v>
      </c>
      <c r="BX1975">
        <v>24</v>
      </c>
      <c r="BY1975">
        <v>0</v>
      </c>
      <c r="BZ1975" t="s">
        <v>133</v>
      </c>
      <c r="CB1975">
        <v>1.6</v>
      </c>
      <c r="CC1975">
        <v>2</v>
      </c>
      <c r="CD1975">
        <v>8</v>
      </c>
      <c r="CE1975">
        <v>1</v>
      </c>
      <c r="CF1975">
        <v>1</v>
      </c>
      <c r="CG1975">
        <v>1.6</v>
      </c>
      <c r="CH1975">
        <v>0</v>
      </c>
    </row>
    <row r="1976" spans="1:86">
      <c r="F1976" s="24" t="str">
        <f t="shared" si="153"/>
        <v/>
      </c>
      <c r="H1976" s="24" t="str">
        <f t="shared" si="154"/>
        <v/>
      </c>
      <c r="I1976" s="24" t="str">
        <f t="shared" si="156"/>
        <v/>
      </c>
      <c r="J1976" s="24" t="str">
        <f t="shared" si="152"/>
        <v/>
      </c>
      <c r="K1976" s="24" t="str">
        <f t="shared" si="155"/>
        <v/>
      </c>
      <c r="AF1976">
        <v>1</v>
      </c>
      <c r="AH1976">
        <v>0</v>
      </c>
      <c r="CF1976">
        <v>1</v>
      </c>
      <c r="CH1976">
        <v>0</v>
      </c>
    </row>
    <row r="1977" spans="1:86">
      <c r="A1977">
        <v>1</v>
      </c>
      <c r="B1977">
        <v>6</v>
      </c>
      <c r="C1977">
        <v>110</v>
      </c>
      <c r="D1977">
        <v>55</v>
      </c>
      <c r="E1977">
        <v>1000</v>
      </c>
      <c r="F1977" s="24">
        <f t="shared" si="153"/>
        <v>190</v>
      </c>
      <c r="G1977">
        <v>71</v>
      </c>
      <c r="H1977" s="24">
        <f t="shared" si="154"/>
        <v>15</v>
      </c>
      <c r="I1977" s="24">
        <f t="shared" si="156"/>
        <v>6</v>
      </c>
      <c r="J1977" s="24">
        <f t="shared" si="152"/>
        <v>80</v>
      </c>
      <c r="K1977" s="24" t="str">
        <f t="shared" si="155"/>
        <v>03</v>
      </c>
      <c r="L1977">
        <v>42</v>
      </c>
      <c r="M1977">
        <v>0</v>
      </c>
      <c r="N1977">
        <v>141</v>
      </c>
      <c r="O1977">
        <v>0</v>
      </c>
      <c r="P1977">
        <v>0</v>
      </c>
      <c r="Q1977" t="s">
        <v>18</v>
      </c>
      <c r="R1977">
        <v>22</v>
      </c>
      <c r="S1977">
        <v>15</v>
      </c>
      <c r="T1977">
        <v>2</v>
      </c>
      <c r="U1977">
        <v>0</v>
      </c>
      <c r="V1977">
        <v>0.31</v>
      </c>
      <c r="W1977">
        <v>0.5</v>
      </c>
      <c r="X1977">
        <v>24</v>
      </c>
      <c r="Y1977">
        <v>0</v>
      </c>
      <c r="Z1977" t="s">
        <v>133</v>
      </c>
      <c r="AB1977">
        <v>0</v>
      </c>
      <c r="AC1977">
        <v>2</v>
      </c>
      <c r="AD1977">
        <v>8</v>
      </c>
      <c r="AE1977">
        <v>1</v>
      </c>
      <c r="AF1977">
        <v>1</v>
      </c>
      <c r="AG1977">
        <v>2</v>
      </c>
      <c r="AH1977">
        <v>0</v>
      </c>
      <c r="BA1977">
        <v>1</v>
      </c>
      <c r="BB1977">
        <v>6</v>
      </c>
      <c r="BC1977">
        <v>110</v>
      </c>
      <c r="BD1977">
        <v>55</v>
      </c>
      <c r="BE1977">
        <v>1000</v>
      </c>
      <c r="BF1977">
        <v>19</v>
      </c>
      <c r="BG1977">
        <v>71</v>
      </c>
      <c r="BH1977">
        <v>11</v>
      </c>
      <c r="BI1977">
        <v>50</v>
      </c>
      <c r="BJ1977">
        <v>5</v>
      </c>
      <c r="BK1977">
        <v>2</v>
      </c>
      <c r="BL1977">
        <v>42</v>
      </c>
      <c r="BM1977">
        <v>0</v>
      </c>
      <c r="BN1977">
        <v>141</v>
      </c>
      <c r="BO1977">
        <v>0</v>
      </c>
      <c r="BP1977">
        <v>0</v>
      </c>
      <c r="BQ1977" t="s">
        <v>18</v>
      </c>
      <c r="BR1977">
        <v>22</v>
      </c>
      <c r="BS1977">
        <v>15</v>
      </c>
      <c r="BT1977">
        <v>2</v>
      </c>
      <c r="BU1977">
        <v>0</v>
      </c>
      <c r="BV1977">
        <v>0.31</v>
      </c>
      <c r="BW1977">
        <v>0.5</v>
      </c>
      <c r="BX1977">
        <v>24</v>
      </c>
      <c r="BY1977">
        <v>0</v>
      </c>
      <c r="BZ1977" t="s">
        <v>133</v>
      </c>
      <c r="CB1977">
        <v>0</v>
      </c>
      <c r="CC1977">
        <v>2</v>
      </c>
      <c r="CD1977">
        <v>8</v>
      </c>
      <c r="CE1977">
        <v>1</v>
      </c>
      <c r="CF1977">
        <v>1</v>
      </c>
      <c r="CG1977">
        <v>2</v>
      </c>
      <c r="CH1977">
        <v>0</v>
      </c>
    </row>
    <row r="1978" spans="1:86">
      <c r="A1978">
        <v>2</v>
      </c>
      <c r="B1978">
        <v>5</v>
      </c>
      <c r="C1978">
        <v>80</v>
      </c>
      <c r="D1978">
        <v>20</v>
      </c>
      <c r="E1978">
        <v>1000</v>
      </c>
      <c r="F1978" s="24">
        <f t="shared" si="153"/>
        <v>160</v>
      </c>
      <c r="G1978">
        <v>60</v>
      </c>
      <c r="H1978" s="24">
        <f t="shared" si="154"/>
        <v>15</v>
      </c>
      <c r="I1978" s="24">
        <f t="shared" si="156"/>
        <v>6</v>
      </c>
      <c r="J1978" s="24">
        <f t="shared" si="152"/>
        <v>80</v>
      </c>
      <c r="K1978" s="24" t="str">
        <f t="shared" si="155"/>
        <v>03</v>
      </c>
      <c r="L1978">
        <v>42</v>
      </c>
      <c r="M1978">
        <v>0</v>
      </c>
      <c r="N1978">
        <v>0</v>
      </c>
      <c r="O1978">
        <v>0</v>
      </c>
      <c r="P1978">
        <v>0</v>
      </c>
      <c r="Q1978" t="s">
        <v>18</v>
      </c>
      <c r="R1978">
        <v>22</v>
      </c>
      <c r="S1978">
        <v>12</v>
      </c>
      <c r="T1978">
        <v>2</v>
      </c>
      <c r="U1978">
        <v>0</v>
      </c>
      <c r="V1978">
        <v>0.26400000000000001</v>
      </c>
      <c r="W1978">
        <v>0.1769</v>
      </c>
      <c r="X1978">
        <v>24</v>
      </c>
      <c r="Y1978">
        <v>0</v>
      </c>
      <c r="Z1978" t="s">
        <v>133</v>
      </c>
      <c r="AB1978">
        <v>0</v>
      </c>
      <c r="AC1978">
        <v>2</v>
      </c>
      <c r="AD1978">
        <v>8</v>
      </c>
      <c r="AE1978">
        <v>1</v>
      </c>
      <c r="AF1978">
        <v>1</v>
      </c>
      <c r="AG1978">
        <v>2</v>
      </c>
      <c r="AH1978">
        <v>0</v>
      </c>
      <c r="BA1978">
        <v>2</v>
      </c>
      <c r="BB1978">
        <v>5</v>
      </c>
      <c r="BC1978">
        <v>80</v>
      </c>
      <c r="BD1978">
        <v>20</v>
      </c>
      <c r="BE1978">
        <v>1000</v>
      </c>
      <c r="BF1978">
        <v>16</v>
      </c>
      <c r="BG1978">
        <v>60</v>
      </c>
      <c r="BH1978">
        <v>12</v>
      </c>
      <c r="BI1978">
        <v>50</v>
      </c>
      <c r="BJ1978">
        <v>4</v>
      </c>
      <c r="BK1978">
        <v>2</v>
      </c>
      <c r="BL1978">
        <v>42</v>
      </c>
      <c r="BM1978">
        <v>0</v>
      </c>
      <c r="BN1978">
        <v>0</v>
      </c>
      <c r="BO1978">
        <v>0</v>
      </c>
      <c r="BP1978">
        <v>0</v>
      </c>
      <c r="BQ1978" t="s">
        <v>18</v>
      </c>
      <c r="BR1978">
        <v>22</v>
      </c>
      <c r="BS1978">
        <v>12</v>
      </c>
      <c r="BT1978">
        <v>2</v>
      </c>
      <c r="BU1978">
        <v>0</v>
      </c>
      <c r="BV1978">
        <v>0.26400000000000001</v>
      </c>
      <c r="BW1978">
        <v>0.1769</v>
      </c>
      <c r="BX1978">
        <v>24</v>
      </c>
      <c r="BY1978">
        <v>0</v>
      </c>
      <c r="BZ1978" t="s">
        <v>133</v>
      </c>
      <c r="CB1978">
        <v>0</v>
      </c>
      <c r="CC1978">
        <v>2</v>
      </c>
      <c r="CD1978">
        <v>8</v>
      </c>
      <c r="CE1978">
        <v>1</v>
      </c>
      <c r="CF1978">
        <v>1</v>
      </c>
      <c r="CG1978">
        <v>2</v>
      </c>
      <c r="CH1978">
        <v>0</v>
      </c>
    </row>
    <row r="1979" spans="1:86">
      <c r="A1979">
        <v>3</v>
      </c>
      <c r="B1979">
        <v>4</v>
      </c>
      <c r="C1979">
        <v>60</v>
      </c>
      <c r="D1979">
        <v>15</v>
      </c>
      <c r="E1979">
        <v>1000</v>
      </c>
      <c r="F1979" s="24">
        <f t="shared" si="153"/>
        <v>90</v>
      </c>
      <c r="G1979">
        <v>60</v>
      </c>
      <c r="H1979" s="24">
        <f t="shared" si="154"/>
        <v>15</v>
      </c>
      <c r="I1979" s="24">
        <f t="shared" si="156"/>
        <v>6</v>
      </c>
      <c r="J1979" s="24">
        <f t="shared" si="152"/>
        <v>80</v>
      </c>
      <c r="K1979" s="24" t="str">
        <f t="shared" si="155"/>
        <v>03</v>
      </c>
      <c r="L1979">
        <v>42</v>
      </c>
      <c r="M1979">
        <v>0</v>
      </c>
      <c r="N1979">
        <v>0</v>
      </c>
      <c r="O1979">
        <v>0</v>
      </c>
      <c r="P1979">
        <v>0</v>
      </c>
      <c r="Q1979" t="s">
        <v>18</v>
      </c>
      <c r="R1979">
        <v>22</v>
      </c>
      <c r="S1979">
        <v>12</v>
      </c>
      <c r="T1979">
        <v>2</v>
      </c>
      <c r="U1979">
        <v>0</v>
      </c>
      <c r="V1979">
        <v>0.187</v>
      </c>
      <c r="W1979">
        <v>0.129</v>
      </c>
      <c r="X1979">
        <v>24</v>
      </c>
      <c r="Y1979">
        <v>0</v>
      </c>
      <c r="Z1979" t="s">
        <v>133</v>
      </c>
      <c r="AB1979">
        <v>0</v>
      </c>
      <c r="AC1979">
        <v>2</v>
      </c>
      <c r="AD1979">
        <v>8</v>
      </c>
      <c r="AE1979">
        <v>1</v>
      </c>
      <c r="AF1979">
        <v>1</v>
      </c>
      <c r="AG1979">
        <v>2</v>
      </c>
      <c r="AH1979">
        <v>0</v>
      </c>
      <c r="BA1979">
        <v>3</v>
      </c>
      <c r="BB1979">
        <v>4</v>
      </c>
      <c r="BC1979">
        <v>60</v>
      </c>
      <c r="BD1979">
        <v>15</v>
      </c>
      <c r="BE1979">
        <v>1000</v>
      </c>
      <c r="BF1979">
        <v>9</v>
      </c>
      <c r="BG1979">
        <v>60</v>
      </c>
      <c r="BH1979">
        <v>12</v>
      </c>
      <c r="BI1979">
        <v>50</v>
      </c>
      <c r="BJ1979">
        <v>4</v>
      </c>
      <c r="BK1979">
        <v>2</v>
      </c>
      <c r="BL1979">
        <v>42</v>
      </c>
      <c r="BM1979">
        <v>0</v>
      </c>
      <c r="BN1979">
        <v>0</v>
      </c>
      <c r="BO1979">
        <v>0</v>
      </c>
      <c r="BP1979">
        <v>0</v>
      </c>
      <c r="BQ1979" t="s">
        <v>18</v>
      </c>
      <c r="BR1979">
        <v>22</v>
      </c>
      <c r="BS1979">
        <v>12</v>
      </c>
      <c r="BT1979">
        <v>2</v>
      </c>
      <c r="BU1979">
        <v>0</v>
      </c>
      <c r="BV1979">
        <v>0.187</v>
      </c>
      <c r="BW1979">
        <v>0.129</v>
      </c>
      <c r="BX1979">
        <v>24</v>
      </c>
      <c r="BY1979">
        <v>0</v>
      </c>
      <c r="BZ1979" t="s">
        <v>133</v>
      </c>
      <c r="CB1979">
        <v>0</v>
      </c>
      <c r="CC1979">
        <v>2</v>
      </c>
      <c r="CD1979">
        <v>8</v>
      </c>
      <c r="CE1979">
        <v>1</v>
      </c>
      <c r="CF1979">
        <v>1</v>
      </c>
      <c r="CG1979">
        <v>2</v>
      </c>
      <c r="CH1979">
        <v>0</v>
      </c>
    </row>
    <row r="1980" spans="1:86">
      <c r="A1980">
        <v>4</v>
      </c>
      <c r="B1980">
        <v>3</v>
      </c>
      <c r="C1980">
        <v>40</v>
      </c>
      <c r="D1980">
        <v>10</v>
      </c>
      <c r="E1980">
        <v>0</v>
      </c>
      <c r="F1980" s="24">
        <f t="shared" si="153"/>
        <v>60</v>
      </c>
      <c r="G1980">
        <v>55</v>
      </c>
      <c r="H1980" s="24">
        <f t="shared" si="154"/>
        <v>15</v>
      </c>
      <c r="I1980" s="24">
        <f t="shared" si="156"/>
        <v>6</v>
      </c>
      <c r="J1980" s="24">
        <f t="shared" si="152"/>
        <v>80</v>
      </c>
      <c r="K1980" s="24" t="str">
        <f t="shared" si="155"/>
        <v>03</v>
      </c>
      <c r="L1980">
        <v>42</v>
      </c>
      <c r="M1980">
        <v>0</v>
      </c>
      <c r="N1980">
        <v>0</v>
      </c>
      <c r="O1980">
        <v>0</v>
      </c>
      <c r="P1980">
        <v>0</v>
      </c>
      <c r="Q1980" t="s">
        <v>18</v>
      </c>
      <c r="R1980">
        <v>22</v>
      </c>
      <c r="S1980">
        <v>12</v>
      </c>
      <c r="T1980">
        <v>2</v>
      </c>
      <c r="U1980">
        <v>0</v>
      </c>
      <c r="V1980">
        <v>0.13100000000000001</v>
      </c>
      <c r="W1980">
        <v>9.0399999999999994E-2</v>
      </c>
      <c r="X1980">
        <v>24</v>
      </c>
      <c r="Y1980">
        <v>0</v>
      </c>
      <c r="Z1980" t="s">
        <v>133</v>
      </c>
      <c r="AB1980">
        <v>0</v>
      </c>
      <c r="AC1980">
        <v>2</v>
      </c>
      <c r="AD1980">
        <v>8</v>
      </c>
      <c r="AE1980">
        <v>1</v>
      </c>
      <c r="AF1980">
        <v>1</v>
      </c>
      <c r="AG1980">
        <v>2</v>
      </c>
      <c r="AH1980">
        <v>0</v>
      </c>
      <c r="BA1980">
        <v>4</v>
      </c>
      <c r="BB1980">
        <v>3</v>
      </c>
      <c r="BC1980">
        <v>40</v>
      </c>
      <c r="BD1980">
        <v>10</v>
      </c>
      <c r="BE1980">
        <v>0</v>
      </c>
      <c r="BF1980">
        <v>6</v>
      </c>
      <c r="BG1980">
        <v>55</v>
      </c>
      <c r="BH1980">
        <v>12</v>
      </c>
      <c r="BI1980">
        <v>50</v>
      </c>
      <c r="BJ1980">
        <v>4</v>
      </c>
      <c r="BK1980">
        <v>2</v>
      </c>
      <c r="BL1980">
        <v>42</v>
      </c>
      <c r="BM1980">
        <v>0</v>
      </c>
      <c r="BN1980">
        <v>0</v>
      </c>
      <c r="BO1980">
        <v>0</v>
      </c>
      <c r="BP1980">
        <v>0</v>
      </c>
      <c r="BQ1980" t="s">
        <v>18</v>
      </c>
      <c r="BR1980">
        <v>22</v>
      </c>
      <c r="BS1980">
        <v>12</v>
      </c>
      <c r="BT1980">
        <v>2</v>
      </c>
      <c r="BU1980">
        <v>0</v>
      </c>
      <c r="BV1980">
        <v>0.13100000000000001</v>
      </c>
      <c r="BW1980">
        <v>9.0399999999999994E-2</v>
      </c>
      <c r="BX1980">
        <v>24</v>
      </c>
      <c r="BY1980">
        <v>0</v>
      </c>
      <c r="BZ1980" t="s">
        <v>133</v>
      </c>
      <c r="CB1980">
        <v>0</v>
      </c>
      <c r="CC1980">
        <v>2</v>
      </c>
      <c r="CD1980">
        <v>8</v>
      </c>
      <c r="CE1980">
        <v>1</v>
      </c>
      <c r="CF1980">
        <v>1</v>
      </c>
      <c r="CG1980">
        <v>2</v>
      </c>
      <c r="CH1980">
        <v>0</v>
      </c>
    </row>
    <row r="1981" spans="1:86">
      <c r="A1981">
        <v>5</v>
      </c>
      <c r="B1981">
        <v>2</v>
      </c>
      <c r="C1981">
        <v>20</v>
      </c>
      <c r="D1981">
        <v>30</v>
      </c>
      <c r="E1981">
        <v>0</v>
      </c>
      <c r="F1981" s="24">
        <f t="shared" si="153"/>
        <v>30</v>
      </c>
      <c r="G1981">
        <v>60</v>
      </c>
      <c r="H1981" s="24">
        <f t="shared" si="154"/>
        <v>15</v>
      </c>
      <c r="I1981" s="24">
        <f t="shared" si="156"/>
        <v>6</v>
      </c>
      <c r="J1981" s="24">
        <f t="shared" si="152"/>
        <v>80</v>
      </c>
      <c r="K1981" s="24" t="str">
        <f t="shared" si="155"/>
        <v>03</v>
      </c>
      <c r="L1981">
        <v>42</v>
      </c>
      <c r="M1981">
        <v>0</v>
      </c>
      <c r="N1981">
        <v>0</v>
      </c>
      <c r="O1981">
        <v>0</v>
      </c>
      <c r="P1981">
        <v>0</v>
      </c>
      <c r="Q1981" t="s">
        <v>18</v>
      </c>
      <c r="R1981">
        <v>22</v>
      </c>
      <c r="S1981">
        <v>12</v>
      </c>
      <c r="T1981">
        <v>2</v>
      </c>
      <c r="U1981">
        <v>0</v>
      </c>
      <c r="V1981">
        <v>7.4999999999999997E-2</v>
      </c>
      <c r="W1981">
        <v>5.4800000000000001E-2</v>
      </c>
      <c r="X1981">
        <v>24</v>
      </c>
      <c r="Y1981">
        <v>0</v>
      </c>
      <c r="Z1981" t="s">
        <v>133</v>
      </c>
      <c r="AB1981">
        <v>4.5</v>
      </c>
      <c r="AC1981">
        <v>2</v>
      </c>
      <c r="AD1981">
        <v>8</v>
      </c>
      <c r="AE1981">
        <v>1</v>
      </c>
      <c r="AF1981">
        <v>1</v>
      </c>
      <c r="AG1981">
        <v>2</v>
      </c>
      <c r="AH1981">
        <v>0</v>
      </c>
      <c r="BA1981">
        <v>5</v>
      </c>
      <c r="BB1981">
        <v>2</v>
      </c>
      <c r="BC1981">
        <v>20</v>
      </c>
      <c r="BD1981">
        <v>30</v>
      </c>
      <c r="BE1981">
        <v>0</v>
      </c>
      <c r="BF1981">
        <v>3</v>
      </c>
      <c r="BG1981">
        <v>60</v>
      </c>
      <c r="BH1981">
        <v>12</v>
      </c>
      <c r="BI1981">
        <v>50</v>
      </c>
      <c r="BJ1981">
        <v>4</v>
      </c>
      <c r="BK1981">
        <v>2</v>
      </c>
      <c r="BL1981">
        <v>42</v>
      </c>
      <c r="BM1981">
        <v>0</v>
      </c>
      <c r="BN1981">
        <v>0</v>
      </c>
      <c r="BO1981">
        <v>0</v>
      </c>
      <c r="BP1981">
        <v>0</v>
      </c>
      <c r="BQ1981" t="s">
        <v>18</v>
      </c>
      <c r="BR1981">
        <v>22</v>
      </c>
      <c r="BS1981">
        <v>12</v>
      </c>
      <c r="BT1981">
        <v>2</v>
      </c>
      <c r="BU1981">
        <v>0</v>
      </c>
      <c r="BV1981">
        <v>7.4999999999999997E-2</v>
      </c>
      <c r="BW1981">
        <v>5.4800000000000001E-2</v>
      </c>
      <c r="BX1981">
        <v>24</v>
      </c>
      <c r="BY1981">
        <v>0</v>
      </c>
      <c r="BZ1981" t="s">
        <v>133</v>
      </c>
      <c r="CB1981">
        <v>4.5</v>
      </c>
      <c r="CC1981">
        <v>2</v>
      </c>
      <c r="CD1981">
        <v>8</v>
      </c>
      <c r="CE1981">
        <v>1</v>
      </c>
      <c r="CF1981">
        <v>1</v>
      </c>
      <c r="CG1981">
        <v>2</v>
      </c>
      <c r="CH1981">
        <v>0</v>
      </c>
    </row>
    <row r="1982" spans="1:86">
      <c r="A1982">
        <v>6</v>
      </c>
      <c r="B1982">
        <v>1</v>
      </c>
      <c r="C1982">
        <v>14</v>
      </c>
      <c r="D1982">
        <v>20</v>
      </c>
      <c r="E1982">
        <v>0</v>
      </c>
      <c r="F1982" s="24">
        <f t="shared" si="153"/>
        <v>20</v>
      </c>
      <c r="G1982">
        <v>60</v>
      </c>
      <c r="H1982" s="24">
        <f t="shared" si="154"/>
        <v>15</v>
      </c>
      <c r="I1982" s="24">
        <f t="shared" si="156"/>
        <v>6</v>
      </c>
      <c r="J1982" s="24">
        <f t="shared" si="152"/>
        <v>75</v>
      </c>
      <c r="K1982" s="24" t="str">
        <f t="shared" si="155"/>
        <v>00</v>
      </c>
      <c r="L1982">
        <v>42</v>
      </c>
      <c r="M1982">
        <v>0</v>
      </c>
      <c r="N1982">
        <v>0</v>
      </c>
      <c r="O1982">
        <v>10</v>
      </c>
      <c r="P1982">
        <v>0</v>
      </c>
      <c r="Q1982" t="s">
        <v>18</v>
      </c>
      <c r="R1982">
        <v>22</v>
      </c>
      <c r="S1982">
        <v>12</v>
      </c>
      <c r="T1982">
        <v>2</v>
      </c>
      <c r="U1982">
        <v>0</v>
      </c>
      <c r="V1982">
        <v>3.9E-2</v>
      </c>
      <c r="W1982">
        <v>3.5000000000000003E-2</v>
      </c>
      <c r="X1982">
        <v>24</v>
      </c>
      <c r="Y1982">
        <v>0</v>
      </c>
      <c r="Z1982" t="s">
        <v>133</v>
      </c>
      <c r="AB1982">
        <v>2</v>
      </c>
      <c r="AC1982">
        <v>2</v>
      </c>
      <c r="AD1982">
        <v>8</v>
      </c>
      <c r="AE1982">
        <v>1</v>
      </c>
      <c r="AF1982">
        <v>1</v>
      </c>
      <c r="AG1982">
        <v>2</v>
      </c>
      <c r="AH1982">
        <v>0</v>
      </c>
      <c r="BA1982">
        <v>6</v>
      </c>
      <c r="BB1982">
        <v>1</v>
      </c>
      <c r="BC1982">
        <v>14</v>
      </c>
      <c r="BD1982">
        <v>20</v>
      </c>
      <c r="BE1982">
        <v>0</v>
      </c>
      <c r="BF1982">
        <v>2</v>
      </c>
      <c r="BG1982">
        <v>60</v>
      </c>
      <c r="BH1982">
        <v>16</v>
      </c>
      <c r="BI1982">
        <v>50</v>
      </c>
      <c r="BJ1982">
        <v>3</v>
      </c>
      <c r="BK1982">
        <v>2</v>
      </c>
      <c r="BL1982">
        <v>42</v>
      </c>
      <c r="BM1982">
        <v>0</v>
      </c>
      <c r="BN1982">
        <v>0</v>
      </c>
      <c r="BO1982">
        <v>10</v>
      </c>
      <c r="BP1982">
        <v>0</v>
      </c>
      <c r="BQ1982" t="s">
        <v>18</v>
      </c>
      <c r="BR1982">
        <v>22</v>
      </c>
      <c r="BS1982">
        <v>12</v>
      </c>
      <c r="BT1982">
        <v>2</v>
      </c>
      <c r="BU1982">
        <v>0</v>
      </c>
      <c r="BV1982">
        <v>3.9E-2</v>
      </c>
      <c r="BW1982">
        <v>3.5000000000000003E-2</v>
      </c>
      <c r="BX1982">
        <v>24</v>
      </c>
      <c r="BY1982">
        <v>0</v>
      </c>
      <c r="BZ1982" t="s">
        <v>133</v>
      </c>
      <c r="CB1982">
        <v>2</v>
      </c>
      <c r="CC1982">
        <v>2</v>
      </c>
      <c r="CD1982">
        <v>8</v>
      </c>
      <c r="CE1982">
        <v>1</v>
      </c>
      <c r="CF1982">
        <v>1</v>
      </c>
      <c r="CG1982">
        <v>2</v>
      </c>
      <c r="CH1982">
        <v>0</v>
      </c>
    </row>
    <row r="1983" spans="1:86">
      <c r="F1983" s="24" t="str">
        <f t="shared" si="153"/>
        <v/>
      </c>
      <c r="H1983" s="24" t="str">
        <f t="shared" si="154"/>
        <v/>
      </c>
      <c r="I1983" s="24" t="str">
        <f t="shared" si="156"/>
        <v/>
      </c>
      <c r="J1983" s="24" t="str">
        <f t="shared" si="152"/>
        <v/>
      </c>
      <c r="K1983" s="24" t="str">
        <f t="shared" si="155"/>
        <v/>
      </c>
      <c r="AF1983">
        <v>1</v>
      </c>
      <c r="AH1983">
        <v>0</v>
      </c>
      <c r="CF1983">
        <v>1</v>
      </c>
      <c r="CH1983">
        <v>0</v>
      </c>
    </row>
    <row r="1984" spans="1:86">
      <c r="A1984">
        <v>1</v>
      </c>
      <c r="B1984">
        <v>6</v>
      </c>
      <c r="C1984">
        <v>110</v>
      </c>
      <c r="D1984">
        <v>55</v>
      </c>
      <c r="E1984">
        <v>1000</v>
      </c>
      <c r="F1984" s="24">
        <f t="shared" si="153"/>
        <v>190</v>
      </c>
      <c r="G1984">
        <v>71</v>
      </c>
      <c r="H1984" s="24">
        <f t="shared" si="154"/>
        <v>15</v>
      </c>
      <c r="I1984" s="24">
        <f t="shared" si="156"/>
        <v>6</v>
      </c>
      <c r="J1984" s="24">
        <f t="shared" ref="J1984:J2047" si="157">IF(BJ1984="","",IF(BJ1984&gt;100,100+IF(RIGHT(BJ1984,1)*25&gt;=100,80,RIGHT(BJ1984,1)*25),IF(RIGHT(BJ1984,1)*25&gt;=100,80,RIGHT(BJ1984,1)*25)))</f>
        <v>80</v>
      </c>
      <c r="K1984" s="24" t="str">
        <f t="shared" si="155"/>
        <v>03</v>
      </c>
      <c r="L1984">
        <v>42</v>
      </c>
      <c r="M1984">
        <v>0</v>
      </c>
      <c r="N1984">
        <v>141</v>
      </c>
      <c r="O1984">
        <v>0</v>
      </c>
      <c r="P1984">
        <v>0</v>
      </c>
      <c r="Q1984" t="s">
        <v>18</v>
      </c>
      <c r="R1984">
        <v>22</v>
      </c>
      <c r="S1984">
        <v>15</v>
      </c>
      <c r="T1984">
        <v>2</v>
      </c>
      <c r="U1984">
        <v>0</v>
      </c>
      <c r="V1984">
        <v>0.31</v>
      </c>
      <c r="W1984">
        <v>0.5</v>
      </c>
      <c r="X1984">
        <v>24</v>
      </c>
      <c r="Y1984">
        <v>0</v>
      </c>
      <c r="Z1984" t="s">
        <v>133</v>
      </c>
      <c r="AB1984">
        <v>0</v>
      </c>
      <c r="AC1984">
        <v>2</v>
      </c>
      <c r="AD1984">
        <v>8</v>
      </c>
      <c r="AE1984">
        <v>1</v>
      </c>
      <c r="AF1984">
        <v>1</v>
      </c>
      <c r="AG1984">
        <v>2.8</v>
      </c>
      <c r="AH1984">
        <v>0</v>
      </c>
      <c r="BA1984">
        <v>1</v>
      </c>
      <c r="BB1984">
        <v>6</v>
      </c>
      <c r="BC1984">
        <v>110</v>
      </c>
      <c r="BD1984">
        <v>55</v>
      </c>
      <c r="BE1984">
        <v>1000</v>
      </c>
      <c r="BF1984">
        <v>19</v>
      </c>
      <c r="BG1984">
        <v>71</v>
      </c>
      <c r="BH1984">
        <v>11</v>
      </c>
      <c r="BI1984">
        <v>50</v>
      </c>
      <c r="BJ1984">
        <v>5</v>
      </c>
      <c r="BK1984">
        <v>2</v>
      </c>
      <c r="BL1984">
        <v>42</v>
      </c>
      <c r="BM1984">
        <v>0</v>
      </c>
      <c r="BN1984">
        <v>141</v>
      </c>
      <c r="BO1984">
        <v>0</v>
      </c>
      <c r="BP1984">
        <v>0</v>
      </c>
      <c r="BQ1984" t="s">
        <v>18</v>
      </c>
      <c r="BR1984">
        <v>22</v>
      </c>
      <c r="BS1984">
        <v>15</v>
      </c>
      <c r="BT1984">
        <v>2</v>
      </c>
      <c r="BU1984">
        <v>0</v>
      </c>
      <c r="BV1984">
        <v>0.31</v>
      </c>
      <c r="BW1984">
        <v>0.5</v>
      </c>
      <c r="BX1984">
        <v>24</v>
      </c>
      <c r="BY1984">
        <v>0</v>
      </c>
      <c r="BZ1984" t="s">
        <v>133</v>
      </c>
      <c r="CB1984">
        <v>0</v>
      </c>
      <c r="CC1984">
        <v>2</v>
      </c>
      <c r="CD1984">
        <v>8</v>
      </c>
      <c r="CE1984">
        <v>1</v>
      </c>
      <c r="CF1984">
        <v>1</v>
      </c>
      <c r="CG1984">
        <v>2.8</v>
      </c>
      <c r="CH1984">
        <v>0</v>
      </c>
    </row>
    <row r="1985" spans="1:86">
      <c r="A1985">
        <v>2</v>
      </c>
      <c r="B1985">
        <v>5</v>
      </c>
      <c r="C1985">
        <v>80</v>
      </c>
      <c r="D1985">
        <v>20</v>
      </c>
      <c r="E1985">
        <v>1000</v>
      </c>
      <c r="F1985" s="24">
        <f t="shared" si="153"/>
        <v>160</v>
      </c>
      <c r="G1985">
        <v>60</v>
      </c>
      <c r="H1985" s="24">
        <f t="shared" si="154"/>
        <v>15</v>
      </c>
      <c r="I1985" s="24">
        <f t="shared" si="156"/>
        <v>6</v>
      </c>
      <c r="J1985" s="24">
        <f t="shared" si="157"/>
        <v>80</v>
      </c>
      <c r="K1985" s="24" t="str">
        <f t="shared" si="155"/>
        <v>03</v>
      </c>
      <c r="L1985">
        <v>42</v>
      </c>
      <c r="M1985">
        <v>0</v>
      </c>
      <c r="N1985">
        <v>0</v>
      </c>
      <c r="O1985">
        <v>0</v>
      </c>
      <c r="P1985">
        <v>0</v>
      </c>
      <c r="Q1985" t="s">
        <v>18</v>
      </c>
      <c r="R1985">
        <v>22</v>
      </c>
      <c r="S1985">
        <v>12</v>
      </c>
      <c r="T1985">
        <v>2</v>
      </c>
      <c r="U1985">
        <v>0</v>
      </c>
      <c r="V1985">
        <v>0.26400000000000001</v>
      </c>
      <c r="W1985">
        <v>0.1769</v>
      </c>
      <c r="X1985">
        <v>24</v>
      </c>
      <c r="Y1985">
        <v>0</v>
      </c>
      <c r="Z1985" t="s">
        <v>133</v>
      </c>
      <c r="AB1985">
        <v>0</v>
      </c>
      <c r="AC1985">
        <v>2</v>
      </c>
      <c r="AD1985">
        <v>8</v>
      </c>
      <c r="AE1985">
        <v>1</v>
      </c>
      <c r="AF1985">
        <v>1</v>
      </c>
      <c r="AG1985">
        <v>2.8</v>
      </c>
      <c r="AH1985">
        <v>0</v>
      </c>
      <c r="BA1985">
        <v>2</v>
      </c>
      <c r="BB1985">
        <v>5</v>
      </c>
      <c r="BC1985">
        <v>80</v>
      </c>
      <c r="BD1985">
        <v>20</v>
      </c>
      <c r="BE1985">
        <v>1000</v>
      </c>
      <c r="BF1985">
        <v>16</v>
      </c>
      <c r="BG1985">
        <v>60</v>
      </c>
      <c r="BH1985">
        <v>12</v>
      </c>
      <c r="BI1985">
        <v>50</v>
      </c>
      <c r="BJ1985">
        <v>4</v>
      </c>
      <c r="BK1985">
        <v>2</v>
      </c>
      <c r="BL1985">
        <v>42</v>
      </c>
      <c r="BM1985">
        <v>0</v>
      </c>
      <c r="BN1985">
        <v>0</v>
      </c>
      <c r="BO1985">
        <v>0</v>
      </c>
      <c r="BP1985">
        <v>0</v>
      </c>
      <c r="BQ1985" t="s">
        <v>18</v>
      </c>
      <c r="BR1985">
        <v>22</v>
      </c>
      <c r="BS1985">
        <v>12</v>
      </c>
      <c r="BT1985">
        <v>2</v>
      </c>
      <c r="BU1985">
        <v>0</v>
      </c>
      <c r="BV1985">
        <v>0.26400000000000001</v>
      </c>
      <c r="BW1985">
        <v>0.1769</v>
      </c>
      <c r="BX1985">
        <v>24</v>
      </c>
      <c r="BY1985">
        <v>0</v>
      </c>
      <c r="BZ1985" t="s">
        <v>133</v>
      </c>
      <c r="CB1985">
        <v>0</v>
      </c>
      <c r="CC1985">
        <v>2</v>
      </c>
      <c r="CD1985">
        <v>8</v>
      </c>
      <c r="CE1985">
        <v>1</v>
      </c>
      <c r="CF1985">
        <v>1</v>
      </c>
      <c r="CG1985">
        <v>2.8</v>
      </c>
      <c r="CH1985">
        <v>0</v>
      </c>
    </row>
    <row r="1986" spans="1:86">
      <c r="A1986">
        <v>3</v>
      </c>
      <c r="B1986">
        <v>4</v>
      </c>
      <c r="C1986">
        <v>60</v>
      </c>
      <c r="D1986">
        <v>15</v>
      </c>
      <c r="E1986">
        <v>1000</v>
      </c>
      <c r="F1986" s="24">
        <f t="shared" si="153"/>
        <v>90</v>
      </c>
      <c r="G1986">
        <v>60</v>
      </c>
      <c r="H1986" s="24">
        <f t="shared" si="154"/>
        <v>15</v>
      </c>
      <c r="I1986" s="24">
        <f t="shared" si="156"/>
        <v>6</v>
      </c>
      <c r="J1986" s="24">
        <f t="shared" si="157"/>
        <v>80</v>
      </c>
      <c r="K1986" s="24" t="str">
        <f t="shared" si="155"/>
        <v>03</v>
      </c>
      <c r="L1986">
        <v>42</v>
      </c>
      <c r="M1986">
        <v>0</v>
      </c>
      <c r="N1986">
        <v>0</v>
      </c>
      <c r="O1986">
        <v>0</v>
      </c>
      <c r="P1986">
        <v>0</v>
      </c>
      <c r="Q1986" t="s">
        <v>18</v>
      </c>
      <c r="R1986">
        <v>22</v>
      </c>
      <c r="S1986">
        <v>12</v>
      </c>
      <c r="T1986">
        <v>2</v>
      </c>
      <c r="U1986">
        <v>0</v>
      </c>
      <c r="V1986">
        <v>0.187</v>
      </c>
      <c r="W1986">
        <v>0.129</v>
      </c>
      <c r="X1986">
        <v>24</v>
      </c>
      <c r="Y1986">
        <v>0</v>
      </c>
      <c r="Z1986" t="s">
        <v>133</v>
      </c>
      <c r="AB1986">
        <v>0</v>
      </c>
      <c r="AC1986">
        <v>2</v>
      </c>
      <c r="AD1986">
        <v>8</v>
      </c>
      <c r="AE1986">
        <v>1</v>
      </c>
      <c r="AF1986">
        <v>1</v>
      </c>
      <c r="AG1986">
        <v>2.8</v>
      </c>
      <c r="AH1986">
        <v>0</v>
      </c>
      <c r="BA1986">
        <v>3</v>
      </c>
      <c r="BB1986">
        <v>4</v>
      </c>
      <c r="BC1986">
        <v>60</v>
      </c>
      <c r="BD1986">
        <v>15</v>
      </c>
      <c r="BE1986">
        <v>1000</v>
      </c>
      <c r="BF1986">
        <v>9</v>
      </c>
      <c r="BG1986">
        <v>60</v>
      </c>
      <c r="BH1986">
        <v>12</v>
      </c>
      <c r="BI1986">
        <v>50</v>
      </c>
      <c r="BJ1986">
        <v>4</v>
      </c>
      <c r="BK1986">
        <v>2</v>
      </c>
      <c r="BL1986">
        <v>42</v>
      </c>
      <c r="BM1986">
        <v>0</v>
      </c>
      <c r="BN1986">
        <v>0</v>
      </c>
      <c r="BO1986">
        <v>0</v>
      </c>
      <c r="BP1986">
        <v>0</v>
      </c>
      <c r="BQ1986" t="s">
        <v>18</v>
      </c>
      <c r="BR1986">
        <v>22</v>
      </c>
      <c r="BS1986">
        <v>12</v>
      </c>
      <c r="BT1986">
        <v>2</v>
      </c>
      <c r="BU1986">
        <v>0</v>
      </c>
      <c r="BV1986">
        <v>0.187</v>
      </c>
      <c r="BW1986">
        <v>0.129</v>
      </c>
      <c r="BX1986">
        <v>24</v>
      </c>
      <c r="BY1986">
        <v>0</v>
      </c>
      <c r="BZ1986" t="s">
        <v>133</v>
      </c>
      <c r="CB1986">
        <v>0</v>
      </c>
      <c r="CC1986">
        <v>2</v>
      </c>
      <c r="CD1986">
        <v>8</v>
      </c>
      <c r="CE1986">
        <v>1</v>
      </c>
      <c r="CF1986">
        <v>1</v>
      </c>
      <c r="CG1986">
        <v>2.8</v>
      </c>
      <c r="CH1986">
        <v>0</v>
      </c>
    </row>
    <row r="1987" spans="1:86">
      <c r="A1987">
        <v>4</v>
      </c>
      <c r="B1987">
        <v>3</v>
      </c>
      <c r="C1987">
        <v>40</v>
      </c>
      <c r="D1987">
        <v>10</v>
      </c>
      <c r="E1987">
        <v>0</v>
      </c>
      <c r="F1987" s="24">
        <f t="shared" ref="F1987:F2050" si="158">IF(BF1987="","",IF(OR(ROUND(MOD(BF1987,1),1)=0.2,ROUND(MOD(BF1987,1),1)=0.4,ROUND(MOD(BF1987,1),1)=0.7),BF1987+0.1,IF(OR(ROUND(MOD(BF1987,1),1)=0.1,ROUND(MOD(BF1987,1),1)=0.6,ROUND(MOD(BF1987,1),1)=0.9),BF1987-0.1,BF1987))*10)</f>
        <v>60</v>
      </c>
      <c r="G1987">
        <v>55</v>
      </c>
      <c r="H1987" s="24">
        <f t="shared" si="154"/>
        <v>15</v>
      </c>
      <c r="I1987" s="24">
        <f t="shared" si="156"/>
        <v>6</v>
      </c>
      <c r="J1987" s="24">
        <f t="shared" si="157"/>
        <v>80</v>
      </c>
      <c r="K1987" s="24" t="str">
        <f t="shared" si="155"/>
        <v>03</v>
      </c>
      <c r="L1987">
        <v>42</v>
      </c>
      <c r="M1987">
        <v>0</v>
      </c>
      <c r="N1987">
        <v>0</v>
      </c>
      <c r="O1987">
        <v>0</v>
      </c>
      <c r="P1987">
        <v>0</v>
      </c>
      <c r="Q1987" t="s">
        <v>18</v>
      </c>
      <c r="R1987">
        <v>22</v>
      </c>
      <c r="S1987">
        <v>12</v>
      </c>
      <c r="T1987">
        <v>2</v>
      </c>
      <c r="U1987">
        <v>0</v>
      </c>
      <c r="V1987">
        <v>0.13100000000000001</v>
      </c>
      <c r="W1987">
        <v>9.0399999999999994E-2</v>
      </c>
      <c r="X1987">
        <v>24</v>
      </c>
      <c r="Y1987">
        <v>0</v>
      </c>
      <c r="Z1987" t="s">
        <v>133</v>
      </c>
      <c r="AB1987">
        <v>0</v>
      </c>
      <c r="AC1987">
        <v>2</v>
      </c>
      <c r="AD1987">
        <v>8</v>
      </c>
      <c r="AE1987">
        <v>1</v>
      </c>
      <c r="AF1987">
        <v>1</v>
      </c>
      <c r="AG1987">
        <v>2.8</v>
      </c>
      <c r="AH1987">
        <v>0</v>
      </c>
      <c r="BA1987">
        <v>4</v>
      </c>
      <c r="BB1987">
        <v>3</v>
      </c>
      <c r="BC1987">
        <v>40</v>
      </c>
      <c r="BD1987">
        <v>10</v>
      </c>
      <c r="BE1987">
        <v>0</v>
      </c>
      <c r="BF1987">
        <v>6</v>
      </c>
      <c r="BG1987">
        <v>55</v>
      </c>
      <c r="BH1987">
        <v>12</v>
      </c>
      <c r="BI1987">
        <v>50</v>
      </c>
      <c r="BJ1987">
        <v>4</v>
      </c>
      <c r="BK1987">
        <v>2</v>
      </c>
      <c r="BL1987">
        <v>42</v>
      </c>
      <c r="BM1987">
        <v>0</v>
      </c>
      <c r="BN1987">
        <v>0</v>
      </c>
      <c r="BO1987">
        <v>0</v>
      </c>
      <c r="BP1987">
        <v>0</v>
      </c>
      <c r="BQ1987" t="s">
        <v>18</v>
      </c>
      <c r="BR1987">
        <v>22</v>
      </c>
      <c r="BS1987">
        <v>12</v>
      </c>
      <c r="BT1987">
        <v>2</v>
      </c>
      <c r="BU1987">
        <v>0</v>
      </c>
      <c r="BV1987">
        <v>0.13100000000000001</v>
      </c>
      <c r="BW1987">
        <v>9.0399999999999994E-2</v>
      </c>
      <c r="BX1987">
        <v>24</v>
      </c>
      <c r="BY1987">
        <v>0</v>
      </c>
      <c r="BZ1987" t="s">
        <v>133</v>
      </c>
      <c r="CB1987">
        <v>0</v>
      </c>
      <c r="CC1987">
        <v>2</v>
      </c>
      <c r="CD1987">
        <v>8</v>
      </c>
      <c r="CE1987">
        <v>1</v>
      </c>
      <c r="CF1987">
        <v>1</v>
      </c>
      <c r="CG1987">
        <v>2.8</v>
      </c>
      <c r="CH1987">
        <v>0</v>
      </c>
    </row>
    <row r="1988" spans="1:86">
      <c r="A1988">
        <v>5</v>
      </c>
      <c r="B1988">
        <v>2</v>
      </c>
      <c r="C1988">
        <v>20</v>
      </c>
      <c r="D1988">
        <v>30</v>
      </c>
      <c r="E1988">
        <v>0</v>
      </c>
      <c r="F1988" s="24">
        <f t="shared" si="158"/>
        <v>30</v>
      </c>
      <c r="G1988">
        <v>60</v>
      </c>
      <c r="H1988" s="24">
        <f t="shared" ref="H1988:H2051" si="159">IF(BH1988="","",IF(ROUNDUP((BH1988/100)*IF(BJ1988&gt;100,RIGHT(BJ1988,2),BJ1988)*250*4/60*2/IF(BK1988&gt;=10,10,1),0)&gt;15,15,ROUNDUP((BH1988/100)*IF(BJ1988&gt;100,RIGHT(BJ1988,2),BJ1988)*250*4/60*2/IF(BK1988&gt;=10,10,1),0)))</f>
        <v>15</v>
      </c>
      <c r="I1988" s="24">
        <f t="shared" si="156"/>
        <v>6</v>
      </c>
      <c r="J1988" s="24">
        <f t="shared" si="157"/>
        <v>80</v>
      </c>
      <c r="K1988" s="24" t="str">
        <f t="shared" ref="K1988:K2051" si="160">TEXT(IF(W1988=0,"",IF(BK1988&gt;=10,LEFT(BK1988,1),0)&amp;IF(V1988&gt;=0.06,3,0)),"00")</f>
        <v>03</v>
      </c>
      <c r="L1988">
        <v>42</v>
      </c>
      <c r="M1988">
        <v>0</v>
      </c>
      <c r="N1988">
        <v>0</v>
      </c>
      <c r="O1988">
        <v>0</v>
      </c>
      <c r="P1988">
        <v>0</v>
      </c>
      <c r="Q1988" t="s">
        <v>18</v>
      </c>
      <c r="R1988">
        <v>22</v>
      </c>
      <c r="S1988">
        <v>12</v>
      </c>
      <c r="T1988">
        <v>2</v>
      </c>
      <c r="U1988">
        <v>0</v>
      </c>
      <c r="V1988">
        <v>7.4999999999999997E-2</v>
      </c>
      <c r="W1988">
        <v>5.4800000000000001E-2</v>
      </c>
      <c r="X1988">
        <v>24</v>
      </c>
      <c r="Y1988">
        <v>0</v>
      </c>
      <c r="Z1988" t="s">
        <v>133</v>
      </c>
      <c r="AB1988">
        <v>4.5</v>
      </c>
      <c r="AC1988">
        <v>2</v>
      </c>
      <c r="AD1988">
        <v>8</v>
      </c>
      <c r="AE1988">
        <v>1</v>
      </c>
      <c r="AF1988">
        <v>1</v>
      </c>
      <c r="AG1988">
        <v>2.8</v>
      </c>
      <c r="AH1988">
        <v>0</v>
      </c>
      <c r="BA1988">
        <v>5</v>
      </c>
      <c r="BB1988">
        <v>2</v>
      </c>
      <c r="BC1988">
        <v>20</v>
      </c>
      <c r="BD1988">
        <v>30</v>
      </c>
      <c r="BE1988">
        <v>0</v>
      </c>
      <c r="BF1988">
        <v>3</v>
      </c>
      <c r="BG1988">
        <v>60</v>
      </c>
      <c r="BH1988">
        <v>12</v>
      </c>
      <c r="BI1988">
        <v>50</v>
      </c>
      <c r="BJ1988">
        <v>4</v>
      </c>
      <c r="BK1988">
        <v>2</v>
      </c>
      <c r="BL1988">
        <v>42</v>
      </c>
      <c r="BM1988">
        <v>0</v>
      </c>
      <c r="BN1988">
        <v>0</v>
      </c>
      <c r="BO1988">
        <v>0</v>
      </c>
      <c r="BP1988">
        <v>0</v>
      </c>
      <c r="BQ1988" t="s">
        <v>18</v>
      </c>
      <c r="BR1988">
        <v>22</v>
      </c>
      <c r="BS1988">
        <v>12</v>
      </c>
      <c r="BT1988">
        <v>2</v>
      </c>
      <c r="BU1988">
        <v>0</v>
      </c>
      <c r="BV1988">
        <v>7.4999999999999997E-2</v>
      </c>
      <c r="BW1988">
        <v>5.4800000000000001E-2</v>
      </c>
      <c r="BX1988">
        <v>24</v>
      </c>
      <c r="BY1988">
        <v>0</v>
      </c>
      <c r="BZ1988" t="s">
        <v>133</v>
      </c>
      <c r="CB1988">
        <v>4.5</v>
      </c>
      <c r="CC1988">
        <v>2</v>
      </c>
      <c r="CD1988">
        <v>8</v>
      </c>
      <c r="CE1988">
        <v>1</v>
      </c>
      <c r="CF1988">
        <v>1</v>
      </c>
      <c r="CG1988">
        <v>2.8</v>
      </c>
      <c r="CH1988">
        <v>0</v>
      </c>
    </row>
    <row r="1989" spans="1:86">
      <c r="A1989">
        <v>6</v>
      </c>
      <c r="B1989">
        <v>1</v>
      </c>
      <c r="C1989">
        <v>16</v>
      </c>
      <c r="D1989">
        <v>25</v>
      </c>
      <c r="E1989">
        <v>0</v>
      </c>
      <c r="F1989" s="24">
        <f t="shared" si="158"/>
        <v>25</v>
      </c>
      <c r="G1989">
        <v>60</v>
      </c>
      <c r="H1989" s="24">
        <f t="shared" si="159"/>
        <v>15</v>
      </c>
      <c r="I1989" s="24">
        <f t="shared" si="156"/>
        <v>6</v>
      </c>
      <c r="J1989" s="24">
        <f t="shared" si="157"/>
        <v>75</v>
      </c>
      <c r="K1989" s="24" t="str">
        <f t="shared" si="160"/>
        <v>00</v>
      </c>
      <c r="L1989">
        <v>42</v>
      </c>
      <c r="M1989">
        <v>0</v>
      </c>
      <c r="N1989">
        <v>0</v>
      </c>
      <c r="O1989">
        <v>10</v>
      </c>
      <c r="P1989">
        <v>0</v>
      </c>
      <c r="Q1989" t="s">
        <v>18</v>
      </c>
      <c r="R1989">
        <v>22</v>
      </c>
      <c r="S1989">
        <v>12</v>
      </c>
      <c r="T1989">
        <v>2</v>
      </c>
      <c r="U1989">
        <v>0</v>
      </c>
      <c r="V1989">
        <v>4.2999999999999997E-2</v>
      </c>
      <c r="W1989">
        <v>0.04</v>
      </c>
      <c r="X1989">
        <v>24</v>
      </c>
      <c r="Y1989">
        <v>0</v>
      </c>
      <c r="Z1989" t="s">
        <v>133</v>
      </c>
      <c r="AB1989">
        <v>2.8</v>
      </c>
      <c r="AC1989">
        <v>2</v>
      </c>
      <c r="AD1989">
        <v>8</v>
      </c>
      <c r="AE1989">
        <v>1</v>
      </c>
      <c r="AF1989">
        <v>1</v>
      </c>
      <c r="AG1989">
        <v>2.8</v>
      </c>
      <c r="AH1989">
        <v>0</v>
      </c>
      <c r="BA1989">
        <v>6</v>
      </c>
      <c r="BB1989">
        <v>1</v>
      </c>
      <c r="BC1989">
        <v>16</v>
      </c>
      <c r="BD1989">
        <v>25</v>
      </c>
      <c r="BE1989">
        <v>0</v>
      </c>
      <c r="BF1989">
        <v>2.4</v>
      </c>
      <c r="BG1989">
        <v>60</v>
      </c>
      <c r="BH1989">
        <v>16</v>
      </c>
      <c r="BI1989">
        <v>50</v>
      </c>
      <c r="BJ1989">
        <v>3</v>
      </c>
      <c r="BK1989">
        <v>2</v>
      </c>
      <c r="BL1989">
        <v>42</v>
      </c>
      <c r="BM1989">
        <v>0</v>
      </c>
      <c r="BN1989">
        <v>0</v>
      </c>
      <c r="BO1989">
        <v>10</v>
      </c>
      <c r="BP1989">
        <v>0</v>
      </c>
      <c r="BQ1989" t="s">
        <v>18</v>
      </c>
      <c r="BR1989">
        <v>22</v>
      </c>
      <c r="BS1989">
        <v>12</v>
      </c>
      <c r="BT1989">
        <v>2</v>
      </c>
      <c r="BU1989">
        <v>0</v>
      </c>
      <c r="BV1989">
        <v>4.2999999999999997E-2</v>
      </c>
      <c r="BW1989">
        <v>0.04</v>
      </c>
      <c r="BX1989">
        <v>24</v>
      </c>
      <c r="BY1989">
        <v>0</v>
      </c>
      <c r="BZ1989" t="s">
        <v>133</v>
      </c>
      <c r="CB1989">
        <v>2.8</v>
      </c>
      <c r="CC1989">
        <v>2</v>
      </c>
      <c r="CD1989">
        <v>8</v>
      </c>
      <c r="CE1989">
        <v>1</v>
      </c>
      <c r="CF1989">
        <v>1</v>
      </c>
      <c r="CG1989">
        <v>2.8</v>
      </c>
      <c r="CH1989">
        <v>0</v>
      </c>
    </row>
    <row r="1990" spans="1:86">
      <c r="F1990" s="24" t="str">
        <f t="shared" si="158"/>
        <v/>
      </c>
      <c r="H1990" s="24" t="str">
        <f t="shared" si="159"/>
        <v/>
      </c>
      <c r="I1990" s="24" t="str">
        <f t="shared" si="156"/>
        <v/>
      </c>
      <c r="J1990" s="24" t="str">
        <f t="shared" si="157"/>
        <v/>
      </c>
      <c r="K1990" s="24" t="str">
        <f t="shared" si="160"/>
        <v/>
      </c>
      <c r="AF1990">
        <v>1</v>
      </c>
      <c r="AH1990">
        <v>0</v>
      </c>
      <c r="CF1990">
        <v>1</v>
      </c>
      <c r="CH1990">
        <v>0</v>
      </c>
    </row>
    <row r="1991" spans="1:86">
      <c r="A1991">
        <v>1</v>
      </c>
      <c r="B1991">
        <v>5</v>
      </c>
      <c r="C1991">
        <v>110</v>
      </c>
      <c r="D1991">
        <v>55</v>
      </c>
      <c r="E1991">
        <v>1000</v>
      </c>
      <c r="F1991" s="24">
        <f t="shared" si="158"/>
        <v>190</v>
      </c>
      <c r="G1991">
        <v>71</v>
      </c>
      <c r="H1991" s="24">
        <f t="shared" si="159"/>
        <v>15</v>
      </c>
      <c r="I1991" s="24">
        <f t="shared" si="156"/>
        <v>6</v>
      </c>
      <c r="J1991" s="24">
        <f t="shared" si="157"/>
        <v>80</v>
      </c>
      <c r="K1991" s="24" t="str">
        <f t="shared" si="160"/>
        <v>03</v>
      </c>
      <c r="L1991">
        <v>42</v>
      </c>
      <c r="M1991">
        <v>0</v>
      </c>
      <c r="N1991">
        <v>141</v>
      </c>
      <c r="O1991">
        <v>0</v>
      </c>
      <c r="P1991">
        <v>0</v>
      </c>
      <c r="Q1991" t="s">
        <v>18</v>
      </c>
      <c r="R1991">
        <v>22</v>
      </c>
      <c r="S1991">
        <v>15</v>
      </c>
      <c r="T1991">
        <v>2</v>
      </c>
      <c r="U1991">
        <v>0</v>
      </c>
      <c r="V1991">
        <v>0.30399999999999999</v>
      </c>
      <c r="W1991">
        <v>0.5</v>
      </c>
      <c r="X1991">
        <v>24</v>
      </c>
      <c r="Y1991">
        <v>0</v>
      </c>
      <c r="Z1991" t="s">
        <v>133</v>
      </c>
      <c r="AB1991">
        <v>0</v>
      </c>
      <c r="AC1991">
        <v>2</v>
      </c>
      <c r="AD1991">
        <v>8</v>
      </c>
      <c r="AE1991">
        <v>1</v>
      </c>
      <c r="AF1991">
        <v>1</v>
      </c>
      <c r="AG1991">
        <v>3.5</v>
      </c>
      <c r="AH1991">
        <v>0</v>
      </c>
      <c r="BA1991">
        <v>1</v>
      </c>
      <c r="BB1991">
        <v>5</v>
      </c>
      <c r="BC1991">
        <v>110</v>
      </c>
      <c r="BD1991">
        <v>55</v>
      </c>
      <c r="BE1991">
        <v>1000</v>
      </c>
      <c r="BF1991">
        <v>19</v>
      </c>
      <c r="BG1991">
        <v>71</v>
      </c>
      <c r="BH1991">
        <v>11</v>
      </c>
      <c r="BI1991">
        <v>50</v>
      </c>
      <c r="BJ1991">
        <v>5</v>
      </c>
      <c r="BK1991">
        <v>2</v>
      </c>
      <c r="BL1991">
        <v>42</v>
      </c>
      <c r="BM1991">
        <v>0</v>
      </c>
      <c r="BN1991">
        <v>141</v>
      </c>
      <c r="BO1991">
        <v>0</v>
      </c>
      <c r="BP1991">
        <v>0</v>
      </c>
      <c r="BQ1991" t="s">
        <v>18</v>
      </c>
      <c r="BR1991">
        <v>22</v>
      </c>
      <c r="BS1991">
        <v>15</v>
      </c>
      <c r="BT1991">
        <v>2</v>
      </c>
      <c r="BU1991">
        <v>0</v>
      </c>
      <c r="BV1991">
        <v>0.30399999999999999</v>
      </c>
      <c r="BW1991">
        <v>0.5</v>
      </c>
      <c r="BX1991">
        <v>24</v>
      </c>
      <c r="BY1991">
        <v>0</v>
      </c>
      <c r="BZ1991" t="s">
        <v>133</v>
      </c>
      <c r="CB1991">
        <v>0</v>
      </c>
      <c r="CC1991">
        <v>2</v>
      </c>
      <c r="CD1991">
        <v>8</v>
      </c>
      <c r="CE1991">
        <v>1</v>
      </c>
      <c r="CF1991">
        <v>1</v>
      </c>
      <c r="CG1991">
        <v>3.5</v>
      </c>
      <c r="CH1991">
        <v>0</v>
      </c>
    </row>
    <row r="1992" spans="1:86">
      <c r="A1992">
        <v>2</v>
      </c>
      <c r="B1992">
        <v>4</v>
      </c>
      <c r="C1992">
        <v>80</v>
      </c>
      <c r="D1992">
        <v>20</v>
      </c>
      <c r="E1992">
        <v>1000</v>
      </c>
      <c r="F1992" s="24">
        <f t="shared" si="158"/>
        <v>160</v>
      </c>
      <c r="G1992">
        <v>60</v>
      </c>
      <c r="H1992" s="24">
        <f t="shared" si="159"/>
        <v>15</v>
      </c>
      <c r="I1992" s="24">
        <f t="shared" si="156"/>
        <v>6</v>
      </c>
      <c r="J1992" s="24">
        <f t="shared" si="157"/>
        <v>80</v>
      </c>
      <c r="K1992" s="24" t="str">
        <f t="shared" si="160"/>
        <v>03</v>
      </c>
      <c r="L1992">
        <v>42</v>
      </c>
      <c r="M1992">
        <v>0</v>
      </c>
      <c r="N1992">
        <v>0</v>
      </c>
      <c r="O1992">
        <v>0</v>
      </c>
      <c r="P1992">
        <v>0</v>
      </c>
      <c r="Q1992" t="s">
        <v>18</v>
      </c>
      <c r="R1992">
        <v>22</v>
      </c>
      <c r="S1992">
        <v>12</v>
      </c>
      <c r="T1992">
        <v>2</v>
      </c>
      <c r="U1992">
        <v>0</v>
      </c>
      <c r="V1992">
        <v>0.25800000000000001</v>
      </c>
      <c r="W1992">
        <v>0.1729</v>
      </c>
      <c r="X1992">
        <v>24</v>
      </c>
      <c r="Y1992">
        <v>0</v>
      </c>
      <c r="Z1992" t="s">
        <v>133</v>
      </c>
      <c r="AB1992">
        <v>0</v>
      </c>
      <c r="AC1992">
        <v>2</v>
      </c>
      <c r="AD1992">
        <v>8</v>
      </c>
      <c r="AE1992">
        <v>1</v>
      </c>
      <c r="AF1992">
        <v>1</v>
      </c>
      <c r="AG1992">
        <v>3.5</v>
      </c>
      <c r="AH1992">
        <v>0</v>
      </c>
      <c r="BA1992">
        <v>2</v>
      </c>
      <c r="BB1992">
        <v>4</v>
      </c>
      <c r="BC1992">
        <v>80</v>
      </c>
      <c r="BD1992">
        <v>20</v>
      </c>
      <c r="BE1992">
        <v>1000</v>
      </c>
      <c r="BF1992">
        <v>16</v>
      </c>
      <c r="BG1992">
        <v>60</v>
      </c>
      <c r="BH1992">
        <v>12</v>
      </c>
      <c r="BI1992">
        <v>50</v>
      </c>
      <c r="BJ1992">
        <v>4</v>
      </c>
      <c r="BK1992">
        <v>2</v>
      </c>
      <c r="BL1992">
        <v>42</v>
      </c>
      <c r="BM1992">
        <v>0</v>
      </c>
      <c r="BN1992">
        <v>0</v>
      </c>
      <c r="BO1992">
        <v>0</v>
      </c>
      <c r="BP1992">
        <v>0</v>
      </c>
      <c r="BQ1992" t="s">
        <v>18</v>
      </c>
      <c r="BR1992">
        <v>22</v>
      </c>
      <c r="BS1992">
        <v>12</v>
      </c>
      <c r="BT1992">
        <v>2</v>
      </c>
      <c r="BU1992">
        <v>0</v>
      </c>
      <c r="BV1992">
        <v>0.25800000000000001</v>
      </c>
      <c r="BW1992">
        <v>0.1729</v>
      </c>
      <c r="BX1992">
        <v>24</v>
      </c>
      <c r="BY1992">
        <v>0</v>
      </c>
      <c r="BZ1992" t="s">
        <v>133</v>
      </c>
      <c r="CB1992">
        <v>0</v>
      </c>
      <c r="CC1992">
        <v>2</v>
      </c>
      <c r="CD1992">
        <v>8</v>
      </c>
      <c r="CE1992">
        <v>1</v>
      </c>
      <c r="CF1992">
        <v>1</v>
      </c>
      <c r="CG1992">
        <v>3.5</v>
      </c>
      <c r="CH1992">
        <v>0</v>
      </c>
    </row>
    <row r="1993" spans="1:86">
      <c r="A1993">
        <v>3</v>
      </c>
      <c r="B1993">
        <v>3</v>
      </c>
      <c r="C1993">
        <v>60</v>
      </c>
      <c r="D1993">
        <v>15</v>
      </c>
      <c r="E1993">
        <v>1000</v>
      </c>
      <c r="F1993" s="24">
        <f t="shared" si="158"/>
        <v>90</v>
      </c>
      <c r="G1993">
        <v>60</v>
      </c>
      <c r="H1993" s="24">
        <f t="shared" si="159"/>
        <v>15</v>
      </c>
      <c r="I1993" s="24">
        <f t="shared" si="156"/>
        <v>6</v>
      </c>
      <c r="J1993" s="24">
        <f t="shared" si="157"/>
        <v>80</v>
      </c>
      <c r="K1993" s="24" t="str">
        <f t="shared" si="160"/>
        <v>03</v>
      </c>
      <c r="L1993">
        <v>42</v>
      </c>
      <c r="M1993">
        <v>0</v>
      </c>
      <c r="N1993">
        <v>0</v>
      </c>
      <c r="O1993">
        <v>0</v>
      </c>
      <c r="P1993">
        <v>0</v>
      </c>
      <c r="Q1993" t="s">
        <v>18</v>
      </c>
      <c r="R1993">
        <v>22</v>
      </c>
      <c r="S1993">
        <v>12</v>
      </c>
      <c r="T1993">
        <v>2</v>
      </c>
      <c r="U1993">
        <v>0</v>
      </c>
      <c r="V1993">
        <v>0.18099999999999999</v>
      </c>
      <c r="W1993">
        <v>0.1249</v>
      </c>
      <c r="X1993">
        <v>24</v>
      </c>
      <c r="Y1993">
        <v>0</v>
      </c>
      <c r="Z1993" t="s">
        <v>133</v>
      </c>
      <c r="AB1993">
        <v>0</v>
      </c>
      <c r="AC1993">
        <v>2</v>
      </c>
      <c r="AD1993">
        <v>8</v>
      </c>
      <c r="AE1993">
        <v>1</v>
      </c>
      <c r="AF1993">
        <v>1</v>
      </c>
      <c r="AG1993">
        <v>3.5</v>
      </c>
      <c r="AH1993">
        <v>0</v>
      </c>
      <c r="BA1993">
        <v>3</v>
      </c>
      <c r="BB1993">
        <v>3</v>
      </c>
      <c r="BC1993">
        <v>60</v>
      </c>
      <c r="BD1993">
        <v>15</v>
      </c>
      <c r="BE1993">
        <v>1000</v>
      </c>
      <c r="BF1993">
        <v>9</v>
      </c>
      <c r="BG1993">
        <v>60</v>
      </c>
      <c r="BH1993">
        <v>12</v>
      </c>
      <c r="BI1993">
        <v>50</v>
      </c>
      <c r="BJ1993">
        <v>4</v>
      </c>
      <c r="BK1993">
        <v>2</v>
      </c>
      <c r="BL1993">
        <v>42</v>
      </c>
      <c r="BM1993">
        <v>0</v>
      </c>
      <c r="BN1993">
        <v>0</v>
      </c>
      <c r="BO1993">
        <v>0</v>
      </c>
      <c r="BP1993">
        <v>0</v>
      </c>
      <c r="BQ1993" t="s">
        <v>18</v>
      </c>
      <c r="BR1993">
        <v>22</v>
      </c>
      <c r="BS1993">
        <v>12</v>
      </c>
      <c r="BT1993">
        <v>2</v>
      </c>
      <c r="BU1993">
        <v>0</v>
      </c>
      <c r="BV1993">
        <v>0.18099999999999999</v>
      </c>
      <c r="BW1993">
        <v>0.1249</v>
      </c>
      <c r="BX1993">
        <v>24</v>
      </c>
      <c r="BY1993">
        <v>0</v>
      </c>
      <c r="BZ1993" t="s">
        <v>133</v>
      </c>
      <c r="CB1993">
        <v>0</v>
      </c>
      <c r="CC1993">
        <v>2</v>
      </c>
      <c r="CD1993">
        <v>8</v>
      </c>
      <c r="CE1993">
        <v>1</v>
      </c>
      <c r="CF1993">
        <v>1</v>
      </c>
      <c r="CG1993">
        <v>3.5</v>
      </c>
      <c r="CH1993">
        <v>0</v>
      </c>
    </row>
    <row r="1994" spans="1:86">
      <c r="A1994">
        <v>4</v>
      </c>
      <c r="B1994">
        <v>2</v>
      </c>
      <c r="C1994">
        <v>40</v>
      </c>
      <c r="D1994">
        <v>10</v>
      </c>
      <c r="E1994">
        <v>0</v>
      </c>
      <c r="F1994" s="24">
        <f t="shared" si="158"/>
        <v>60</v>
      </c>
      <c r="G1994">
        <v>55</v>
      </c>
      <c r="H1994" s="24">
        <f t="shared" si="159"/>
        <v>15</v>
      </c>
      <c r="I1994" s="24">
        <f t="shared" si="156"/>
        <v>6</v>
      </c>
      <c r="J1994" s="24">
        <f t="shared" si="157"/>
        <v>80</v>
      </c>
      <c r="K1994" s="24" t="str">
        <f t="shared" si="160"/>
        <v>03</v>
      </c>
      <c r="L1994">
        <v>42</v>
      </c>
      <c r="M1994">
        <v>0</v>
      </c>
      <c r="N1994">
        <v>0</v>
      </c>
      <c r="O1994">
        <v>0</v>
      </c>
      <c r="P1994">
        <v>0</v>
      </c>
      <c r="Q1994" t="s">
        <v>18</v>
      </c>
      <c r="R1994">
        <v>22</v>
      </c>
      <c r="S1994">
        <v>12</v>
      </c>
      <c r="T1994">
        <v>2</v>
      </c>
      <c r="U1994">
        <v>0</v>
      </c>
      <c r="V1994">
        <v>0.125</v>
      </c>
      <c r="W1994">
        <v>8.6199999999999999E-2</v>
      </c>
      <c r="X1994">
        <v>24</v>
      </c>
      <c r="Y1994">
        <v>0</v>
      </c>
      <c r="Z1994" t="s">
        <v>133</v>
      </c>
      <c r="AB1994">
        <v>0</v>
      </c>
      <c r="AC1994">
        <v>2</v>
      </c>
      <c r="AD1994">
        <v>8</v>
      </c>
      <c r="AE1994">
        <v>1</v>
      </c>
      <c r="AF1994">
        <v>1</v>
      </c>
      <c r="AG1994">
        <v>3.5</v>
      </c>
      <c r="AH1994">
        <v>0</v>
      </c>
      <c r="BA1994">
        <v>4</v>
      </c>
      <c r="BB1994">
        <v>2</v>
      </c>
      <c r="BC1994">
        <v>40</v>
      </c>
      <c r="BD1994">
        <v>10</v>
      </c>
      <c r="BE1994">
        <v>0</v>
      </c>
      <c r="BF1994">
        <v>6</v>
      </c>
      <c r="BG1994">
        <v>55</v>
      </c>
      <c r="BH1994">
        <v>12</v>
      </c>
      <c r="BI1994">
        <v>50</v>
      </c>
      <c r="BJ1994">
        <v>4</v>
      </c>
      <c r="BK1994">
        <v>2</v>
      </c>
      <c r="BL1994">
        <v>42</v>
      </c>
      <c r="BM1994">
        <v>0</v>
      </c>
      <c r="BN1994">
        <v>0</v>
      </c>
      <c r="BO1994">
        <v>0</v>
      </c>
      <c r="BP1994">
        <v>0</v>
      </c>
      <c r="BQ1994" t="s">
        <v>18</v>
      </c>
      <c r="BR1994">
        <v>22</v>
      </c>
      <c r="BS1994">
        <v>12</v>
      </c>
      <c r="BT1994">
        <v>2</v>
      </c>
      <c r="BU1994">
        <v>0</v>
      </c>
      <c r="BV1994">
        <v>0.125</v>
      </c>
      <c r="BW1994">
        <v>8.6199999999999999E-2</v>
      </c>
      <c r="BX1994">
        <v>24</v>
      </c>
      <c r="BY1994">
        <v>0</v>
      </c>
      <c r="BZ1994" t="s">
        <v>133</v>
      </c>
      <c r="CB1994">
        <v>0</v>
      </c>
      <c r="CC1994">
        <v>2</v>
      </c>
      <c r="CD1994">
        <v>8</v>
      </c>
      <c r="CE1994">
        <v>1</v>
      </c>
      <c r="CF1994">
        <v>1</v>
      </c>
      <c r="CG1994">
        <v>3.5</v>
      </c>
      <c r="CH1994">
        <v>0</v>
      </c>
    </row>
    <row r="1995" spans="1:86">
      <c r="A1995">
        <v>5</v>
      </c>
      <c r="B1995">
        <v>1</v>
      </c>
      <c r="C1995">
        <v>25</v>
      </c>
      <c r="D1995">
        <v>30</v>
      </c>
      <c r="E1995">
        <v>0</v>
      </c>
      <c r="F1995" s="24">
        <f t="shared" si="158"/>
        <v>40</v>
      </c>
      <c r="G1995">
        <v>60</v>
      </c>
      <c r="H1995" s="24">
        <f t="shared" si="159"/>
        <v>15</v>
      </c>
      <c r="I1995" s="24">
        <f t="shared" si="156"/>
        <v>6</v>
      </c>
      <c r="J1995" s="24">
        <f t="shared" si="157"/>
        <v>75</v>
      </c>
      <c r="K1995" s="24" t="str">
        <f t="shared" si="160"/>
        <v>00</v>
      </c>
      <c r="L1995">
        <v>42</v>
      </c>
      <c r="M1995">
        <v>0</v>
      </c>
      <c r="N1995">
        <v>0</v>
      </c>
      <c r="O1995">
        <v>10</v>
      </c>
      <c r="P1995">
        <v>0</v>
      </c>
      <c r="Q1995" t="s">
        <v>18</v>
      </c>
      <c r="R1995">
        <v>22</v>
      </c>
      <c r="S1995">
        <v>18</v>
      </c>
      <c r="T1995">
        <v>2</v>
      </c>
      <c r="U1995">
        <v>0</v>
      </c>
      <c r="V1995">
        <v>5.7000000000000002E-2</v>
      </c>
      <c r="W1995">
        <v>0.05</v>
      </c>
      <c r="X1995">
        <v>24</v>
      </c>
      <c r="Y1995">
        <v>0</v>
      </c>
      <c r="Z1995" t="s">
        <v>133</v>
      </c>
      <c r="AB1995">
        <v>3.5</v>
      </c>
      <c r="AC1995">
        <v>2</v>
      </c>
      <c r="AD1995">
        <v>8</v>
      </c>
      <c r="AE1995">
        <v>1</v>
      </c>
      <c r="AF1995">
        <v>1</v>
      </c>
      <c r="AG1995">
        <v>3.5</v>
      </c>
      <c r="AH1995">
        <v>0</v>
      </c>
      <c r="BA1995">
        <v>5</v>
      </c>
      <c r="BB1995">
        <v>1</v>
      </c>
      <c r="BC1995">
        <v>25</v>
      </c>
      <c r="BD1995">
        <v>30</v>
      </c>
      <c r="BE1995">
        <v>0</v>
      </c>
      <c r="BF1995">
        <v>4</v>
      </c>
      <c r="BG1995">
        <v>60</v>
      </c>
      <c r="BH1995">
        <v>15</v>
      </c>
      <c r="BI1995">
        <v>50</v>
      </c>
      <c r="BJ1995">
        <v>3</v>
      </c>
      <c r="BK1995">
        <v>2</v>
      </c>
      <c r="BL1995">
        <v>42</v>
      </c>
      <c r="BM1995">
        <v>0</v>
      </c>
      <c r="BN1995">
        <v>0</v>
      </c>
      <c r="BO1995">
        <v>10</v>
      </c>
      <c r="BP1995">
        <v>0</v>
      </c>
      <c r="BQ1995" t="s">
        <v>18</v>
      </c>
      <c r="BR1995">
        <v>22</v>
      </c>
      <c r="BS1995">
        <v>18</v>
      </c>
      <c r="BT1995">
        <v>2</v>
      </c>
      <c r="BU1995">
        <v>0</v>
      </c>
      <c r="BV1995">
        <v>5.7000000000000002E-2</v>
      </c>
      <c r="BW1995">
        <v>0.05</v>
      </c>
      <c r="BX1995">
        <v>24</v>
      </c>
      <c r="BY1995">
        <v>0</v>
      </c>
      <c r="BZ1995" t="s">
        <v>133</v>
      </c>
      <c r="CB1995">
        <v>3.5</v>
      </c>
      <c r="CC1995">
        <v>2</v>
      </c>
      <c r="CD1995">
        <v>8</v>
      </c>
      <c r="CE1995">
        <v>1</v>
      </c>
      <c r="CF1995">
        <v>1</v>
      </c>
      <c r="CG1995">
        <v>3.5</v>
      </c>
      <c r="CH1995">
        <v>0</v>
      </c>
    </row>
    <row r="1996" spans="1:86">
      <c r="F1996" s="24" t="str">
        <f t="shared" si="158"/>
        <v/>
      </c>
      <c r="H1996" s="24" t="str">
        <f t="shared" si="159"/>
        <v/>
      </c>
      <c r="I1996" s="24" t="str">
        <f t="shared" si="156"/>
        <v/>
      </c>
      <c r="J1996" s="24" t="str">
        <f t="shared" si="157"/>
        <v/>
      </c>
      <c r="K1996" s="24" t="str">
        <f t="shared" si="160"/>
        <v/>
      </c>
      <c r="AF1996">
        <v>1</v>
      </c>
      <c r="AH1996">
        <v>0</v>
      </c>
      <c r="CF1996">
        <v>1</v>
      </c>
      <c r="CH1996">
        <v>0</v>
      </c>
    </row>
    <row r="1997" spans="1:86">
      <c r="A1997">
        <v>1</v>
      </c>
      <c r="B1997">
        <v>5</v>
      </c>
      <c r="C1997">
        <v>110</v>
      </c>
      <c r="D1997">
        <v>55</v>
      </c>
      <c r="E1997">
        <v>1000</v>
      </c>
      <c r="F1997" s="24">
        <f t="shared" si="158"/>
        <v>190</v>
      </c>
      <c r="G1997">
        <v>71</v>
      </c>
      <c r="H1997" s="24">
        <f t="shared" si="159"/>
        <v>15</v>
      </c>
      <c r="I1997" s="24">
        <f t="shared" si="156"/>
        <v>6</v>
      </c>
      <c r="J1997" s="24">
        <f t="shared" si="157"/>
        <v>80</v>
      </c>
      <c r="K1997" s="24" t="str">
        <f t="shared" si="160"/>
        <v>03</v>
      </c>
      <c r="L1997">
        <v>42</v>
      </c>
      <c r="M1997">
        <v>0</v>
      </c>
      <c r="N1997">
        <v>141</v>
      </c>
      <c r="O1997">
        <v>0</v>
      </c>
      <c r="P1997">
        <v>0</v>
      </c>
      <c r="Q1997" t="s">
        <v>18</v>
      </c>
      <c r="R1997">
        <v>22</v>
      </c>
      <c r="S1997">
        <v>15</v>
      </c>
      <c r="T1997">
        <v>2</v>
      </c>
      <c r="U1997">
        <v>0</v>
      </c>
      <c r="V1997">
        <v>0.30399999999999999</v>
      </c>
      <c r="W1997">
        <v>0.5</v>
      </c>
      <c r="X1997">
        <v>24</v>
      </c>
      <c r="Y1997">
        <v>0</v>
      </c>
      <c r="Z1997" t="s">
        <v>133</v>
      </c>
      <c r="AB1997">
        <v>0</v>
      </c>
      <c r="AC1997">
        <v>2</v>
      </c>
      <c r="AD1997">
        <v>8</v>
      </c>
      <c r="AE1997">
        <v>1</v>
      </c>
      <c r="AF1997">
        <v>1</v>
      </c>
      <c r="AG1997">
        <v>4.5</v>
      </c>
      <c r="AH1997">
        <v>0</v>
      </c>
      <c r="BA1997">
        <v>1</v>
      </c>
      <c r="BB1997">
        <v>5</v>
      </c>
      <c r="BC1997">
        <v>110</v>
      </c>
      <c r="BD1997">
        <v>55</v>
      </c>
      <c r="BE1997">
        <v>1000</v>
      </c>
      <c r="BF1997">
        <v>19</v>
      </c>
      <c r="BG1997">
        <v>71</v>
      </c>
      <c r="BH1997">
        <v>11</v>
      </c>
      <c r="BI1997">
        <v>50</v>
      </c>
      <c r="BJ1997">
        <v>5</v>
      </c>
      <c r="BK1997">
        <v>2</v>
      </c>
      <c r="BL1997">
        <v>42</v>
      </c>
      <c r="BM1997">
        <v>0</v>
      </c>
      <c r="BN1997">
        <v>141</v>
      </c>
      <c r="BO1997">
        <v>0</v>
      </c>
      <c r="BP1997">
        <v>0</v>
      </c>
      <c r="BQ1997" t="s">
        <v>18</v>
      </c>
      <c r="BR1997">
        <v>22</v>
      </c>
      <c r="BS1997">
        <v>15</v>
      </c>
      <c r="BT1997">
        <v>2</v>
      </c>
      <c r="BU1997">
        <v>0</v>
      </c>
      <c r="BV1997">
        <v>0.30399999999999999</v>
      </c>
      <c r="BW1997">
        <v>0.5</v>
      </c>
      <c r="BX1997">
        <v>24</v>
      </c>
      <c r="BY1997">
        <v>0</v>
      </c>
      <c r="BZ1997" t="s">
        <v>133</v>
      </c>
      <c r="CB1997">
        <v>0</v>
      </c>
      <c r="CC1997">
        <v>2</v>
      </c>
      <c r="CD1997">
        <v>8</v>
      </c>
      <c r="CE1997">
        <v>1</v>
      </c>
      <c r="CF1997">
        <v>1</v>
      </c>
      <c r="CG1997">
        <v>4.5</v>
      </c>
      <c r="CH1997">
        <v>0</v>
      </c>
    </row>
    <row r="1998" spans="1:86">
      <c r="A1998">
        <v>2</v>
      </c>
      <c r="B1998">
        <v>4</v>
      </c>
      <c r="C1998">
        <v>80</v>
      </c>
      <c r="D1998">
        <v>20</v>
      </c>
      <c r="E1998">
        <v>1000</v>
      </c>
      <c r="F1998" s="24">
        <f t="shared" si="158"/>
        <v>160</v>
      </c>
      <c r="G1998">
        <v>60</v>
      </c>
      <c r="H1998" s="24">
        <f t="shared" si="159"/>
        <v>15</v>
      </c>
      <c r="I1998" s="24">
        <f t="shared" si="156"/>
        <v>6</v>
      </c>
      <c r="J1998" s="24">
        <f t="shared" si="157"/>
        <v>80</v>
      </c>
      <c r="K1998" s="24" t="str">
        <f t="shared" si="160"/>
        <v>03</v>
      </c>
      <c r="L1998">
        <v>42</v>
      </c>
      <c r="M1998">
        <v>0</v>
      </c>
      <c r="N1998">
        <v>0</v>
      </c>
      <c r="O1998">
        <v>0</v>
      </c>
      <c r="P1998">
        <v>0</v>
      </c>
      <c r="Q1998" t="s">
        <v>18</v>
      </c>
      <c r="R1998">
        <v>22</v>
      </c>
      <c r="S1998">
        <v>12</v>
      </c>
      <c r="T1998">
        <v>2</v>
      </c>
      <c r="U1998">
        <v>0</v>
      </c>
      <c r="V1998">
        <v>0.25800000000000001</v>
      </c>
      <c r="W1998">
        <v>0.1729</v>
      </c>
      <c r="X1998">
        <v>24</v>
      </c>
      <c r="Y1998">
        <v>0</v>
      </c>
      <c r="Z1998" t="s">
        <v>133</v>
      </c>
      <c r="AB1998">
        <v>0</v>
      </c>
      <c r="AC1998">
        <v>2</v>
      </c>
      <c r="AD1998">
        <v>8</v>
      </c>
      <c r="AE1998">
        <v>1</v>
      </c>
      <c r="AF1998">
        <v>1</v>
      </c>
      <c r="AG1998">
        <v>4.5</v>
      </c>
      <c r="AH1998">
        <v>0</v>
      </c>
      <c r="BA1998">
        <v>2</v>
      </c>
      <c r="BB1998">
        <v>4</v>
      </c>
      <c r="BC1998">
        <v>80</v>
      </c>
      <c r="BD1998">
        <v>20</v>
      </c>
      <c r="BE1998">
        <v>1000</v>
      </c>
      <c r="BF1998">
        <v>16</v>
      </c>
      <c r="BG1998">
        <v>60</v>
      </c>
      <c r="BH1998">
        <v>12</v>
      </c>
      <c r="BI1998">
        <v>50</v>
      </c>
      <c r="BJ1998">
        <v>4</v>
      </c>
      <c r="BK1998">
        <v>2</v>
      </c>
      <c r="BL1998">
        <v>42</v>
      </c>
      <c r="BM1998">
        <v>0</v>
      </c>
      <c r="BN1998">
        <v>0</v>
      </c>
      <c r="BO1998">
        <v>0</v>
      </c>
      <c r="BP1998">
        <v>0</v>
      </c>
      <c r="BQ1998" t="s">
        <v>18</v>
      </c>
      <c r="BR1998">
        <v>22</v>
      </c>
      <c r="BS1998">
        <v>12</v>
      </c>
      <c r="BT1998">
        <v>2</v>
      </c>
      <c r="BU1998">
        <v>0</v>
      </c>
      <c r="BV1998">
        <v>0.25800000000000001</v>
      </c>
      <c r="BW1998">
        <v>0.1729</v>
      </c>
      <c r="BX1998">
        <v>24</v>
      </c>
      <c r="BY1998">
        <v>0</v>
      </c>
      <c r="BZ1998" t="s">
        <v>133</v>
      </c>
      <c r="CB1998">
        <v>0</v>
      </c>
      <c r="CC1998">
        <v>2</v>
      </c>
      <c r="CD1998">
        <v>8</v>
      </c>
      <c r="CE1998">
        <v>1</v>
      </c>
      <c r="CF1998">
        <v>1</v>
      </c>
      <c r="CG1998">
        <v>4.5</v>
      </c>
      <c r="CH1998">
        <v>0</v>
      </c>
    </row>
    <row r="1999" spans="1:86">
      <c r="A1999">
        <v>3</v>
      </c>
      <c r="B1999">
        <v>3</v>
      </c>
      <c r="C1999">
        <v>60</v>
      </c>
      <c r="D1999">
        <v>15</v>
      </c>
      <c r="E1999">
        <v>1000</v>
      </c>
      <c r="F1999" s="24">
        <f t="shared" si="158"/>
        <v>90</v>
      </c>
      <c r="G1999">
        <v>60</v>
      </c>
      <c r="H1999" s="24">
        <f t="shared" si="159"/>
        <v>15</v>
      </c>
      <c r="I1999" s="24">
        <f t="shared" si="156"/>
        <v>6</v>
      </c>
      <c r="J1999" s="24">
        <f t="shared" si="157"/>
        <v>80</v>
      </c>
      <c r="K1999" s="24" t="str">
        <f t="shared" si="160"/>
        <v>03</v>
      </c>
      <c r="L1999">
        <v>42</v>
      </c>
      <c r="M1999">
        <v>0</v>
      </c>
      <c r="N1999">
        <v>0</v>
      </c>
      <c r="O1999">
        <v>0</v>
      </c>
      <c r="P1999">
        <v>0</v>
      </c>
      <c r="Q1999" t="s">
        <v>18</v>
      </c>
      <c r="R1999">
        <v>22</v>
      </c>
      <c r="S1999">
        <v>12</v>
      </c>
      <c r="T1999">
        <v>2</v>
      </c>
      <c r="U1999">
        <v>0</v>
      </c>
      <c r="V1999">
        <v>0.18099999999999999</v>
      </c>
      <c r="W1999">
        <v>0.1249</v>
      </c>
      <c r="X1999">
        <v>24</v>
      </c>
      <c r="Y1999">
        <v>0</v>
      </c>
      <c r="Z1999" t="s">
        <v>133</v>
      </c>
      <c r="AB1999">
        <v>0</v>
      </c>
      <c r="AC1999">
        <v>2</v>
      </c>
      <c r="AD1999">
        <v>8</v>
      </c>
      <c r="AE1999">
        <v>1</v>
      </c>
      <c r="AF1999">
        <v>1</v>
      </c>
      <c r="AG1999">
        <v>4.5</v>
      </c>
      <c r="AH1999">
        <v>0</v>
      </c>
      <c r="BA1999">
        <v>3</v>
      </c>
      <c r="BB1999">
        <v>3</v>
      </c>
      <c r="BC1999">
        <v>60</v>
      </c>
      <c r="BD1999">
        <v>15</v>
      </c>
      <c r="BE1999">
        <v>1000</v>
      </c>
      <c r="BF1999">
        <v>9</v>
      </c>
      <c r="BG1999">
        <v>60</v>
      </c>
      <c r="BH1999">
        <v>12</v>
      </c>
      <c r="BI1999">
        <v>50</v>
      </c>
      <c r="BJ1999">
        <v>4</v>
      </c>
      <c r="BK1999">
        <v>2</v>
      </c>
      <c r="BL1999">
        <v>42</v>
      </c>
      <c r="BM1999">
        <v>0</v>
      </c>
      <c r="BN1999">
        <v>0</v>
      </c>
      <c r="BO1999">
        <v>0</v>
      </c>
      <c r="BP1999">
        <v>0</v>
      </c>
      <c r="BQ1999" t="s">
        <v>18</v>
      </c>
      <c r="BR1999">
        <v>22</v>
      </c>
      <c r="BS1999">
        <v>12</v>
      </c>
      <c r="BT1999">
        <v>2</v>
      </c>
      <c r="BU1999">
        <v>0</v>
      </c>
      <c r="BV1999">
        <v>0.18099999999999999</v>
      </c>
      <c r="BW1999">
        <v>0.1249</v>
      </c>
      <c r="BX1999">
        <v>24</v>
      </c>
      <c r="BY1999">
        <v>0</v>
      </c>
      <c r="BZ1999" t="s">
        <v>133</v>
      </c>
      <c r="CB1999">
        <v>0</v>
      </c>
      <c r="CC1999">
        <v>2</v>
      </c>
      <c r="CD1999">
        <v>8</v>
      </c>
      <c r="CE1999">
        <v>1</v>
      </c>
      <c r="CF1999">
        <v>1</v>
      </c>
      <c r="CG1999">
        <v>4.5</v>
      </c>
      <c r="CH1999">
        <v>0</v>
      </c>
    </row>
    <row r="2000" spans="1:86">
      <c r="A2000">
        <v>4</v>
      </c>
      <c r="B2000">
        <v>2</v>
      </c>
      <c r="C2000">
        <v>40</v>
      </c>
      <c r="D2000">
        <v>10</v>
      </c>
      <c r="E2000">
        <v>0</v>
      </c>
      <c r="F2000" s="24">
        <f t="shared" si="158"/>
        <v>60</v>
      </c>
      <c r="G2000">
        <v>55</v>
      </c>
      <c r="H2000" s="24">
        <f t="shared" si="159"/>
        <v>15</v>
      </c>
      <c r="I2000" s="24">
        <f t="shared" si="156"/>
        <v>6</v>
      </c>
      <c r="J2000" s="24">
        <f t="shared" si="157"/>
        <v>80</v>
      </c>
      <c r="K2000" s="24" t="str">
        <f t="shared" si="160"/>
        <v>03</v>
      </c>
      <c r="L2000">
        <v>42</v>
      </c>
      <c r="M2000">
        <v>0</v>
      </c>
      <c r="N2000">
        <v>0</v>
      </c>
      <c r="O2000">
        <v>0</v>
      </c>
      <c r="P2000">
        <v>0</v>
      </c>
      <c r="Q2000" t="s">
        <v>18</v>
      </c>
      <c r="R2000">
        <v>22</v>
      </c>
      <c r="S2000">
        <v>12</v>
      </c>
      <c r="T2000">
        <v>2</v>
      </c>
      <c r="U2000">
        <v>0</v>
      </c>
      <c r="V2000">
        <v>0.125</v>
      </c>
      <c r="W2000">
        <v>8.6199999999999999E-2</v>
      </c>
      <c r="X2000">
        <v>24</v>
      </c>
      <c r="Y2000">
        <v>0</v>
      </c>
      <c r="Z2000" t="s">
        <v>133</v>
      </c>
      <c r="AB2000">
        <v>0</v>
      </c>
      <c r="AC2000">
        <v>2</v>
      </c>
      <c r="AD2000">
        <v>8</v>
      </c>
      <c r="AE2000">
        <v>1</v>
      </c>
      <c r="AF2000">
        <v>1</v>
      </c>
      <c r="AG2000">
        <v>4.5</v>
      </c>
      <c r="AH2000">
        <v>0</v>
      </c>
      <c r="BA2000">
        <v>4</v>
      </c>
      <c r="BB2000">
        <v>2</v>
      </c>
      <c r="BC2000">
        <v>40</v>
      </c>
      <c r="BD2000">
        <v>10</v>
      </c>
      <c r="BE2000">
        <v>0</v>
      </c>
      <c r="BF2000">
        <v>6</v>
      </c>
      <c r="BG2000">
        <v>55</v>
      </c>
      <c r="BH2000">
        <v>12</v>
      </c>
      <c r="BI2000">
        <v>50</v>
      </c>
      <c r="BJ2000">
        <v>4</v>
      </c>
      <c r="BK2000">
        <v>2</v>
      </c>
      <c r="BL2000">
        <v>42</v>
      </c>
      <c r="BM2000">
        <v>0</v>
      </c>
      <c r="BN2000">
        <v>0</v>
      </c>
      <c r="BO2000">
        <v>0</v>
      </c>
      <c r="BP2000">
        <v>0</v>
      </c>
      <c r="BQ2000" t="s">
        <v>18</v>
      </c>
      <c r="BR2000">
        <v>22</v>
      </c>
      <c r="BS2000">
        <v>12</v>
      </c>
      <c r="BT2000">
        <v>2</v>
      </c>
      <c r="BU2000">
        <v>0</v>
      </c>
      <c r="BV2000">
        <v>0.125</v>
      </c>
      <c r="BW2000">
        <v>8.6199999999999999E-2</v>
      </c>
      <c r="BX2000">
        <v>24</v>
      </c>
      <c r="BY2000">
        <v>0</v>
      </c>
      <c r="BZ2000" t="s">
        <v>133</v>
      </c>
      <c r="CB2000">
        <v>0</v>
      </c>
      <c r="CC2000">
        <v>2</v>
      </c>
      <c r="CD2000">
        <v>8</v>
      </c>
      <c r="CE2000">
        <v>1</v>
      </c>
      <c r="CF2000">
        <v>1</v>
      </c>
      <c r="CG2000">
        <v>4.5</v>
      </c>
      <c r="CH2000">
        <v>0</v>
      </c>
    </row>
    <row r="2001" spans="1:86">
      <c r="A2001">
        <v>5</v>
      </c>
      <c r="B2001">
        <v>1</v>
      </c>
      <c r="C2001">
        <v>30</v>
      </c>
      <c r="D2001">
        <v>30</v>
      </c>
      <c r="E2001">
        <v>0</v>
      </c>
      <c r="F2001" s="24">
        <f t="shared" si="158"/>
        <v>50</v>
      </c>
      <c r="G2001">
        <v>60</v>
      </c>
      <c r="H2001" s="24">
        <f t="shared" si="159"/>
        <v>15</v>
      </c>
      <c r="I2001" s="24">
        <f t="shared" si="156"/>
        <v>6</v>
      </c>
      <c r="J2001" s="24">
        <f t="shared" si="157"/>
        <v>75</v>
      </c>
      <c r="K2001" s="24" t="str">
        <f t="shared" si="160"/>
        <v>03</v>
      </c>
      <c r="L2001">
        <v>42</v>
      </c>
      <c r="M2001">
        <v>0</v>
      </c>
      <c r="N2001">
        <v>0</v>
      </c>
      <c r="O2001">
        <v>10</v>
      </c>
      <c r="P2001">
        <v>0</v>
      </c>
      <c r="Q2001" t="s">
        <v>18</v>
      </c>
      <c r="R2001">
        <v>22</v>
      </c>
      <c r="S2001">
        <v>18</v>
      </c>
      <c r="T2001">
        <v>2</v>
      </c>
      <c r="U2001">
        <v>0</v>
      </c>
      <c r="V2001">
        <v>0.10199999999999999</v>
      </c>
      <c r="W2001">
        <v>6.8000000000000005E-2</v>
      </c>
      <c r="X2001">
        <v>24</v>
      </c>
      <c r="Y2001">
        <v>0</v>
      </c>
      <c r="Z2001" t="s">
        <v>133</v>
      </c>
      <c r="AB2001">
        <v>4.5</v>
      </c>
      <c r="AC2001">
        <v>2</v>
      </c>
      <c r="AD2001">
        <v>8</v>
      </c>
      <c r="AE2001">
        <v>1</v>
      </c>
      <c r="AF2001">
        <v>1</v>
      </c>
      <c r="AG2001">
        <v>4.5</v>
      </c>
      <c r="AH2001">
        <v>0</v>
      </c>
      <c r="BA2001">
        <v>5</v>
      </c>
      <c r="BB2001">
        <v>1</v>
      </c>
      <c r="BC2001">
        <v>30</v>
      </c>
      <c r="BD2001">
        <v>30</v>
      </c>
      <c r="BE2001">
        <v>0</v>
      </c>
      <c r="BF2001">
        <v>5</v>
      </c>
      <c r="BG2001">
        <v>60</v>
      </c>
      <c r="BH2001">
        <v>15</v>
      </c>
      <c r="BI2001">
        <v>50</v>
      </c>
      <c r="BJ2001">
        <v>3</v>
      </c>
      <c r="BK2001">
        <v>2</v>
      </c>
      <c r="BL2001">
        <v>42</v>
      </c>
      <c r="BM2001">
        <v>0</v>
      </c>
      <c r="BN2001">
        <v>0</v>
      </c>
      <c r="BO2001">
        <v>10</v>
      </c>
      <c r="BP2001">
        <v>0</v>
      </c>
      <c r="BQ2001" t="s">
        <v>18</v>
      </c>
      <c r="BR2001">
        <v>22</v>
      </c>
      <c r="BS2001">
        <v>18</v>
      </c>
      <c r="BT2001">
        <v>2</v>
      </c>
      <c r="BU2001">
        <v>0</v>
      </c>
      <c r="BV2001">
        <v>0.10199999999999999</v>
      </c>
      <c r="BW2001">
        <v>6.8000000000000005E-2</v>
      </c>
      <c r="BX2001">
        <v>24</v>
      </c>
      <c r="BY2001">
        <v>0</v>
      </c>
      <c r="BZ2001" t="s">
        <v>133</v>
      </c>
      <c r="CB2001">
        <v>4.5</v>
      </c>
      <c r="CC2001">
        <v>2</v>
      </c>
      <c r="CD2001">
        <v>8</v>
      </c>
      <c r="CE2001">
        <v>1</v>
      </c>
      <c r="CF2001">
        <v>1</v>
      </c>
      <c r="CG2001">
        <v>4.5</v>
      </c>
      <c r="CH2001">
        <v>0</v>
      </c>
    </row>
    <row r="2002" spans="1:86">
      <c r="F2002" s="24" t="str">
        <f t="shared" si="158"/>
        <v/>
      </c>
      <c r="H2002" s="24" t="str">
        <f t="shared" si="159"/>
        <v/>
      </c>
      <c r="I2002" s="24" t="str">
        <f t="shared" si="156"/>
        <v/>
      </c>
      <c r="J2002" s="24" t="str">
        <f t="shared" si="157"/>
        <v/>
      </c>
      <c r="K2002" s="24" t="str">
        <f t="shared" si="160"/>
        <v/>
      </c>
      <c r="AF2002">
        <v>1</v>
      </c>
      <c r="AH2002">
        <v>0</v>
      </c>
      <c r="CF2002">
        <v>1</v>
      </c>
      <c r="CH2002">
        <v>0</v>
      </c>
    </row>
    <row r="2003" spans="1:86">
      <c r="A2003">
        <v>1</v>
      </c>
      <c r="B2003">
        <v>10</v>
      </c>
      <c r="C2003">
        <v>110</v>
      </c>
      <c r="D2003">
        <v>55</v>
      </c>
      <c r="E2003">
        <v>1000</v>
      </c>
      <c r="F2003" s="24">
        <f t="shared" si="158"/>
        <v>190</v>
      </c>
      <c r="G2003">
        <v>71</v>
      </c>
      <c r="H2003" s="24">
        <f t="shared" si="159"/>
        <v>15</v>
      </c>
      <c r="I2003" s="24">
        <f t="shared" si="156"/>
        <v>6</v>
      </c>
      <c r="J2003" s="24">
        <f t="shared" si="157"/>
        <v>80</v>
      </c>
      <c r="K2003" s="24" t="str">
        <f t="shared" si="160"/>
        <v>03</v>
      </c>
      <c r="L2003">
        <v>42</v>
      </c>
      <c r="M2003">
        <v>0</v>
      </c>
      <c r="N2003">
        <v>141</v>
      </c>
      <c r="O2003">
        <v>0</v>
      </c>
      <c r="P2003">
        <v>0</v>
      </c>
      <c r="Q2003" t="s">
        <v>18</v>
      </c>
      <c r="R2003">
        <v>22</v>
      </c>
      <c r="S2003">
        <v>15</v>
      </c>
      <c r="T2003">
        <v>2</v>
      </c>
      <c r="U2003">
        <v>0</v>
      </c>
      <c r="V2003">
        <v>0.32500000000000001</v>
      </c>
      <c r="W2003">
        <v>0.5</v>
      </c>
      <c r="X2003">
        <v>24</v>
      </c>
      <c r="Y2003">
        <v>0</v>
      </c>
      <c r="Z2003" t="s">
        <v>133</v>
      </c>
      <c r="AB2003">
        <v>0</v>
      </c>
      <c r="AC2003">
        <v>2</v>
      </c>
      <c r="AD2003">
        <v>11</v>
      </c>
      <c r="AE2003">
        <v>1</v>
      </c>
      <c r="AF2003">
        <v>1</v>
      </c>
      <c r="AG2003">
        <v>0.5</v>
      </c>
      <c r="AH2003">
        <v>0</v>
      </c>
      <c r="BA2003">
        <v>1</v>
      </c>
      <c r="BB2003">
        <v>10</v>
      </c>
      <c r="BC2003">
        <v>110</v>
      </c>
      <c r="BD2003">
        <v>55</v>
      </c>
      <c r="BE2003">
        <v>1000</v>
      </c>
      <c r="BF2003">
        <v>19</v>
      </c>
      <c r="BG2003">
        <v>71</v>
      </c>
      <c r="BH2003">
        <v>11</v>
      </c>
      <c r="BI2003">
        <v>50</v>
      </c>
      <c r="BJ2003">
        <v>5</v>
      </c>
      <c r="BK2003">
        <v>2</v>
      </c>
      <c r="BL2003">
        <v>42</v>
      </c>
      <c r="BM2003">
        <v>0</v>
      </c>
      <c r="BN2003">
        <v>141</v>
      </c>
      <c r="BO2003">
        <v>0</v>
      </c>
      <c r="BP2003">
        <v>0</v>
      </c>
      <c r="BQ2003" t="s">
        <v>18</v>
      </c>
      <c r="BR2003">
        <v>22</v>
      </c>
      <c r="BS2003">
        <v>15</v>
      </c>
      <c r="BT2003">
        <v>2</v>
      </c>
      <c r="BU2003">
        <v>0</v>
      </c>
      <c r="BV2003">
        <v>0.32500000000000001</v>
      </c>
      <c r="BW2003">
        <v>0.5</v>
      </c>
      <c r="BX2003">
        <v>24</v>
      </c>
      <c r="BY2003">
        <v>0</v>
      </c>
      <c r="BZ2003" t="s">
        <v>133</v>
      </c>
      <c r="CB2003">
        <v>0</v>
      </c>
      <c r="CC2003">
        <v>2</v>
      </c>
      <c r="CD2003">
        <v>11</v>
      </c>
      <c r="CE2003">
        <v>1</v>
      </c>
      <c r="CF2003">
        <v>1</v>
      </c>
      <c r="CG2003">
        <v>0.5</v>
      </c>
      <c r="CH2003">
        <v>0</v>
      </c>
    </row>
    <row r="2004" spans="1:86">
      <c r="A2004">
        <v>2</v>
      </c>
      <c r="B2004">
        <v>9</v>
      </c>
      <c r="C2004">
        <v>80</v>
      </c>
      <c r="D2004">
        <v>20</v>
      </c>
      <c r="E2004">
        <v>1000</v>
      </c>
      <c r="F2004" s="24">
        <f t="shared" si="158"/>
        <v>160</v>
      </c>
      <c r="G2004">
        <v>60</v>
      </c>
      <c r="H2004" s="24">
        <f t="shared" si="159"/>
        <v>15</v>
      </c>
      <c r="I2004" s="24">
        <f t="shared" si="156"/>
        <v>6</v>
      </c>
      <c r="J2004" s="24">
        <f t="shared" si="157"/>
        <v>80</v>
      </c>
      <c r="K2004" s="24" t="str">
        <f t="shared" si="160"/>
        <v>03</v>
      </c>
      <c r="L2004">
        <v>42</v>
      </c>
      <c r="M2004">
        <v>0</v>
      </c>
      <c r="N2004">
        <v>0</v>
      </c>
      <c r="O2004">
        <v>0</v>
      </c>
      <c r="P2004">
        <v>0</v>
      </c>
      <c r="Q2004" t="s">
        <v>18</v>
      </c>
      <c r="R2004">
        <v>22</v>
      </c>
      <c r="S2004">
        <v>12</v>
      </c>
      <c r="T2004">
        <v>2</v>
      </c>
      <c r="U2004">
        <v>0</v>
      </c>
      <c r="V2004">
        <v>0.27900000000000003</v>
      </c>
      <c r="W2004">
        <v>0.18690000000000001</v>
      </c>
      <c r="X2004">
        <v>24</v>
      </c>
      <c r="Y2004">
        <v>0</v>
      </c>
      <c r="Z2004" t="s">
        <v>133</v>
      </c>
      <c r="AB2004">
        <v>0</v>
      </c>
      <c r="AC2004">
        <v>2</v>
      </c>
      <c r="AD2004">
        <v>11</v>
      </c>
      <c r="AE2004">
        <v>1</v>
      </c>
      <c r="AF2004">
        <v>1</v>
      </c>
      <c r="AG2004">
        <v>0.5</v>
      </c>
      <c r="AH2004">
        <v>0</v>
      </c>
      <c r="BA2004">
        <v>2</v>
      </c>
      <c r="BB2004">
        <v>9</v>
      </c>
      <c r="BC2004">
        <v>80</v>
      </c>
      <c r="BD2004">
        <v>20</v>
      </c>
      <c r="BE2004">
        <v>1000</v>
      </c>
      <c r="BF2004">
        <v>16</v>
      </c>
      <c r="BG2004">
        <v>60</v>
      </c>
      <c r="BH2004">
        <v>12</v>
      </c>
      <c r="BI2004">
        <v>50</v>
      </c>
      <c r="BJ2004">
        <v>4</v>
      </c>
      <c r="BK2004">
        <v>2</v>
      </c>
      <c r="BL2004">
        <v>42</v>
      </c>
      <c r="BM2004">
        <v>0</v>
      </c>
      <c r="BN2004">
        <v>0</v>
      </c>
      <c r="BO2004">
        <v>0</v>
      </c>
      <c r="BP2004">
        <v>0</v>
      </c>
      <c r="BQ2004" t="s">
        <v>18</v>
      </c>
      <c r="BR2004">
        <v>22</v>
      </c>
      <c r="BS2004">
        <v>12</v>
      </c>
      <c r="BT2004">
        <v>2</v>
      </c>
      <c r="BU2004">
        <v>0</v>
      </c>
      <c r="BV2004">
        <v>0.27900000000000003</v>
      </c>
      <c r="BW2004">
        <v>0.18690000000000001</v>
      </c>
      <c r="BX2004">
        <v>24</v>
      </c>
      <c r="BY2004">
        <v>0</v>
      </c>
      <c r="BZ2004" t="s">
        <v>133</v>
      </c>
      <c r="CB2004">
        <v>0</v>
      </c>
      <c r="CC2004">
        <v>2</v>
      </c>
      <c r="CD2004">
        <v>11</v>
      </c>
      <c r="CE2004">
        <v>1</v>
      </c>
      <c r="CF2004">
        <v>1</v>
      </c>
      <c r="CG2004">
        <v>0.5</v>
      </c>
      <c r="CH2004">
        <v>0</v>
      </c>
    </row>
    <row r="2005" spans="1:86">
      <c r="A2005">
        <v>3</v>
      </c>
      <c r="B2005">
        <v>8</v>
      </c>
      <c r="C2005">
        <v>60</v>
      </c>
      <c r="D2005">
        <v>15</v>
      </c>
      <c r="E2005">
        <v>1000</v>
      </c>
      <c r="F2005" s="24">
        <f t="shared" si="158"/>
        <v>90</v>
      </c>
      <c r="G2005">
        <v>60</v>
      </c>
      <c r="H2005" s="24">
        <f t="shared" si="159"/>
        <v>15</v>
      </c>
      <c r="I2005" s="24">
        <f t="shared" si="156"/>
        <v>6</v>
      </c>
      <c r="J2005" s="24">
        <f t="shared" si="157"/>
        <v>80</v>
      </c>
      <c r="K2005" s="24" t="str">
        <f t="shared" si="160"/>
        <v>03</v>
      </c>
      <c r="L2005">
        <v>42</v>
      </c>
      <c r="M2005">
        <v>0</v>
      </c>
      <c r="N2005">
        <v>0</v>
      </c>
      <c r="O2005">
        <v>0</v>
      </c>
      <c r="P2005">
        <v>0</v>
      </c>
      <c r="Q2005" t="s">
        <v>18</v>
      </c>
      <c r="R2005">
        <v>22</v>
      </c>
      <c r="S2005">
        <v>12</v>
      </c>
      <c r="T2005">
        <v>2</v>
      </c>
      <c r="U2005">
        <v>0</v>
      </c>
      <c r="V2005">
        <v>0.20200000000000001</v>
      </c>
      <c r="W2005">
        <v>0.1394</v>
      </c>
      <c r="X2005">
        <v>24</v>
      </c>
      <c r="Y2005">
        <v>0</v>
      </c>
      <c r="Z2005" t="s">
        <v>133</v>
      </c>
      <c r="AB2005">
        <v>0</v>
      </c>
      <c r="AC2005">
        <v>2</v>
      </c>
      <c r="AD2005">
        <v>11</v>
      </c>
      <c r="AE2005">
        <v>1</v>
      </c>
      <c r="AF2005">
        <v>1</v>
      </c>
      <c r="AG2005">
        <v>0.5</v>
      </c>
      <c r="AH2005">
        <v>0</v>
      </c>
      <c r="BA2005">
        <v>3</v>
      </c>
      <c r="BB2005">
        <v>8</v>
      </c>
      <c r="BC2005">
        <v>60</v>
      </c>
      <c r="BD2005">
        <v>15</v>
      </c>
      <c r="BE2005">
        <v>1000</v>
      </c>
      <c r="BF2005">
        <v>9</v>
      </c>
      <c r="BG2005">
        <v>60</v>
      </c>
      <c r="BH2005">
        <v>12</v>
      </c>
      <c r="BI2005">
        <v>50</v>
      </c>
      <c r="BJ2005">
        <v>4</v>
      </c>
      <c r="BK2005">
        <v>2</v>
      </c>
      <c r="BL2005">
        <v>42</v>
      </c>
      <c r="BM2005">
        <v>0</v>
      </c>
      <c r="BN2005">
        <v>0</v>
      </c>
      <c r="BO2005">
        <v>0</v>
      </c>
      <c r="BP2005">
        <v>0</v>
      </c>
      <c r="BQ2005" t="s">
        <v>18</v>
      </c>
      <c r="BR2005">
        <v>22</v>
      </c>
      <c r="BS2005">
        <v>12</v>
      </c>
      <c r="BT2005">
        <v>2</v>
      </c>
      <c r="BU2005">
        <v>0</v>
      </c>
      <c r="BV2005">
        <v>0.20200000000000001</v>
      </c>
      <c r="BW2005">
        <v>0.1394</v>
      </c>
      <c r="BX2005">
        <v>24</v>
      </c>
      <c r="BY2005">
        <v>0</v>
      </c>
      <c r="BZ2005" t="s">
        <v>133</v>
      </c>
      <c r="CB2005">
        <v>0</v>
      </c>
      <c r="CC2005">
        <v>2</v>
      </c>
      <c r="CD2005">
        <v>11</v>
      </c>
      <c r="CE2005">
        <v>1</v>
      </c>
      <c r="CF2005">
        <v>1</v>
      </c>
      <c r="CG2005">
        <v>0.5</v>
      </c>
      <c r="CH2005">
        <v>0</v>
      </c>
    </row>
    <row r="2006" spans="1:86">
      <c r="A2006">
        <v>4</v>
      </c>
      <c r="B2006">
        <v>7</v>
      </c>
      <c r="C2006">
        <v>40</v>
      </c>
      <c r="D2006">
        <v>10</v>
      </c>
      <c r="E2006">
        <v>0</v>
      </c>
      <c r="F2006" s="24">
        <f t="shared" si="158"/>
        <v>60</v>
      </c>
      <c r="G2006">
        <v>55</v>
      </c>
      <c r="H2006" s="24">
        <f t="shared" si="159"/>
        <v>15</v>
      </c>
      <c r="I2006" s="24">
        <f t="shared" si="156"/>
        <v>6</v>
      </c>
      <c r="J2006" s="24">
        <f t="shared" si="157"/>
        <v>80</v>
      </c>
      <c r="K2006" s="24" t="str">
        <f t="shared" si="160"/>
        <v>03</v>
      </c>
      <c r="L2006">
        <v>42</v>
      </c>
      <c r="M2006">
        <v>0</v>
      </c>
      <c r="N2006">
        <v>0</v>
      </c>
      <c r="O2006">
        <v>0</v>
      </c>
      <c r="P2006">
        <v>0</v>
      </c>
      <c r="Q2006" t="s">
        <v>18</v>
      </c>
      <c r="R2006">
        <v>22</v>
      </c>
      <c r="S2006">
        <v>12</v>
      </c>
      <c r="T2006">
        <v>2</v>
      </c>
      <c r="U2006">
        <v>0</v>
      </c>
      <c r="V2006">
        <v>0.14599999999999999</v>
      </c>
      <c r="W2006">
        <v>0.1007</v>
      </c>
      <c r="X2006">
        <v>24</v>
      </c>
      <c r="Y2006">
        <v>0</v>
      </c>
      <c r="Z2006" t="s">
        <v>133</v>
      </c>
      <c r="AB2006">
        <v>0</v>
      </c>
      <c r="AC2006">
        <v>2</v>
      </c>
      <c r="AD2006">
        <v>11</v>
      </c>
      <c r="AE2006">
        <v>1</v>
      </c>
      <c r="AF2006">
        <v>1</v>
      </c>
      <c r="AG2006">
        <v>0.5</v>
      </c>
      <c r="AH2006">
        <v>0</v>
      </c>
      <c r="BA2006">
        <v>4</v>
      </c>
      <c r="BB2006">
        <v>7</v>
      </c>
      <c r="BC2006">
        <v>40</v>
      </c>
      <c r="BD2006">
        <v>10</v>
      </c>
      <c r="BE2006">
        <v>0</v>
      </c>
      <c r="BF2006">
        <v>6</v>
      </c>
      <c r="BG2006">
        <v>55</v>
      </c>
      <c r="BH2006">
        <v>12</v>
      </c>
      <c r="BI2006">
        <v>50</v>
      </c>
      <c r="BJ2006">
        <v>4</v>
      </c>
      <c r="BK2006">
        <v>2</v>
      </c>
      <c r="BL2006">
        <v>42</v>
      </c>
      <c r="BM2006">
        <v>0</v>
      </c>
      <c r="BN2006">
        <v>0</v>
      </c>
      <c r="BO2006">
        <v>0</v>
      </c>
      <c r="BP2006">
        <v>0</v>
      </c>
      <c r="BQ2006" t="s">
        <v>18</v>
      </c>
      <c r="BR2006">
        <v>22</v>
      </c>
      <c r="BS2006">
        <v>12</v>
      </c>
      <c r="BT2006">
        <v>2</v>
      </c>
      <c r="BU2006">
        <v>0</v>
      </c>
      <c r="BV2006">
        <v>0.14599999999999999</v>
      </c>
      <c r="BW2006">
        <v>0.1007</v>
      </c>
      <c r="BX2006">
        <v>24</v>
      </c>
      <c r="BY2006">
        <v>0</v>
      </c>
      <c r="BZ2006" t="s">
        <v>133</v>
      </c>
      <c r="CB2006">
        <v>0</v>
      </c>
      <c r="CC2006">
        <v>2</v>
      </c>
      <c r="CD2006">
        <v>11</v>
      </c>
      <c r="CE2006">
        <v>1</v>
      </c>
      <c r="CF2006">
        <v>1</v>
      </c>
      <c r="CG2006">
        <v>0.5</v>
      </c>
      <c r="CH2006">
        <v>0</v>
      </c>
    </row>
    <row r="2007" spans="1:86">
      <c r="A2007">
        <v>5</v>
      </c>
      <c r="B2007">
        <v>6</v>
      </c>
      <c r="C2007">
        <v>20</v>
      </c>
      <c r="D2007">
        <v>30</v>
      </c>
      <c r="E2007">
        <v>0</v>
      </c>
      <c r="F2007" s="24">
        <f t="shared" si="158"/>
        <v>30</v>
      </c>
      <c r="G2007">
        <v>60</v>
      </c>
      <c r="H2007" s="24">
        <f t="shared" si="159"/>
        <v>15</v>
      </c>
      <c r="I2007" s="24">
        <f t="shared" si="156"/>
        <v>6</v>
      </c>
      <c r="J2007" s="24">
        <f t="shared" si="157"/>
        <v>80</v>
      </c>
      <c r="K2007" s="24" t="str">
        <f t="shared" si="160"/>
        <v>03</v>
      </c>
      <c r="L2007">
        <v>42</v>
      </c>
      <c r="M2007">
        <v>0</v>
      </c>
      <c r="N2007">
        <v>0</v>
      </c>
      <c r="O2007">
        <v>0</v>
      </c>
      <c r="P2007">
        <v>0</v>
      </c>
      <c r="Q2007" t="s">
        <v>18</v>
      </c>
      <c r="R2007">
        <v>22</v>
      </c>
      <c r="S2007">
        <v>12</v>
      </c>
      <c r="T2007">
        <v>2</v>
      </c>
      <c r="U2007">
        <v>0</v>
      </c>
      <c r="V2007">
        <v>0.09</v>
      </c>
      <c r="W2007">
        <v>6.5699999999999995E-2</v>
      </c>
      <c r="X2007">
        <v>24</v>
      </c>
      <c r="Y2007">
        <v>0</v>
      </c>
      <c r="Z2007" t="s">
        <v>133</v>
      </c>
      <c r="AB2007">
        <v>4.5</v>
      </c>
      <c r="AC2007">
        <v>2</v>
      </c>
      <c r="AD2007">
        <v>11</v>
      </c>
      <c r="AE2007">
        <v>1</v>
      </c>
      <c r="AF2007">
        <v>1</v>
      </c>
      <c r="AG2007">
        <v>0.5</v>
      </c>
      <c r="AH2007">
        <v>0</v>
      </c>
      <c r="BA2007">
        <v>5</v>
      </c>
      <c r="BB2007">
        <v>6</v>
      </c>
      <c r="BC2007">
        <v>20</v>
      </c>
      <c r="BD2007">
        <v>30</v>
      </c>
      <c r="BE2007">
        <v>0</v>
      </c>
      <c r="BF2007">
        <v>3</v>
      </c>
      <c r="BG2007">
        <v>60</v>
      </c>
      <c r="BH2007">
        <v>12</v>
      </c>
      <c r="BI2007">
        <v>50</v>
      </c>
      <c r="BJ2007">
        <v>4</v>
      </c>
      <c r="BK2007">
        <v>2</v>
      </c>
      <c r="BL2007">
        <v>42</v>
      </c>
      <c r="BM2007">
        <v>0</v>
      </c>
      <c r="BN2007">
        <v>0</v>
      </c>
      <c r="BO2007">
        <v>0</v>
      </c>
      <c r="BP2007">
        <v>0</v>
      </c>
      <c r="BQ2007" t="s">
        <v>18</v>
      </c>
      <c r="BR2007">
        <v>22</v>
      </c>
      <c r="BS2007">
        <v>12</v>
      </c>
      <c r="BT2007">
        <v>2</v>
      </c>
      <c r="BU2007">
        <v>0</v>
      </c>
      <c r="BV2007">
        <v>0.09</v>
      </c>
      <c r="BW2007">
        <v>6.5699999999999995E-2</v>
      </c>
      <c r="BX2007">
        <v>24</v>
      </c>
      <c r="BY2007">
        <v>0</v>
      </c>
      <c r="BZ2007" t="s">
        <v>133</v>
      </c>
      <c r="CB2007">
        <v>4.5</v>
      </c>
      <c r="CC2007">
        <v>2</v>
      </c>
      <c r="CD2007">
        <v>11</v>
      </c>
      <c r="CE2007">
        <v>1</v>
      </c>
      <c r="CF2007">
        <v>1</v>
      </c>
      <c r="CG2007">
        <v>0.5</v>
      </c>
      <c r="CH2007">
        <v>0</v>
      </c>
    </row>
    <row r="2008" spans="1:86">
      <c r="A2008">
        <v>6</v>
      </c>
      <c r="B2008">
        <v>5</v>
      </c>
      <c r="C2008">
        <v>14</v>
      </c>
      <c r="D2008">
        <v>30</v>
      </c>
      <c r="E2008">
        <v>0</v>
      </c>
      <c r="F2008" s="24">
        <f t="shared" si="158"/>
        <v>20</v>
      </c>
      <c r="G2008">
        <v>60</v>
      </c>
      <c r="H2008" s="24">
        <f t="shared" si="159"/>
        <v>15</v>
      </c>
      <c r="I2008" s="24">
        <f t="shared" si="156"/>
        <v>6</v>
      </c>
      <c r="J2008" s="24">
        <f t="shared" si="157"/>
        <v>75</v>
      </c>
      <c r="K2008" s="24" t="str">
        <f t="shared" si="160"/>
        <v>00</v>
      </c>
      <c r="L2008">
        <v>42</v>
      </c>
      <c r="M2008">
        <v>0</v>
      </c>
      <c r="N2008">
        <v>0</v>
      </c>
      <c r="O2008">
        <v>10</v>
      </c>
      <c r="P2008">
        <v>0</v>
      </c>
      <c r="Q2008" t="s">
        <v>18</v>
      </c>
      <c r="R2008">
        <v>22</v>
      </c>
      <c r="S2008">
        <v>12</v>
      </c>
      <c r="T2008">
        <v>2</v>
      </c>
      <c r="U2008">
        <v>0</v>
      </c>
      <c r="V2008">
        <v>4.4999999999999998E-2</v>
      </c>
      <c r="W2008">
        <v>4.1000000000000002E-2</v>
      </c>
      <c r="X2008">
        <v>24</v>
      </c>
      <c r="Y2008">
        <v>0</v>
      </c>
      <c r="Z2008" t="s">
        <v>133</v>
      </c>
      <c r="AB2008">
        <v>2.8</v>
      </c>
      <c r="AC2008">
        <v>2</v>
      </c>
      <c r="AD2008">
        <v>11</v>
      </c>
      <c r="AE2008">
        <v>1</v>
      </c>
      <c r="AF2008">
        <v>1</v>
      </c>
      <c r="AG2008">
        <v>0.5</v>
      </c>
      <c r="AH2008">
        <v>0</v>
      </c>
      <c r="BA2008">
        <v>6</v>
      </c>
      <c r="BB2008">
        <v>5</v>
      </c>
      <c r="BC2008">
        <v>14</v>
      </c>
      <c r="BD2008">
        <v>30</v>
      </c>
      <c r="BE2008">
        <v>0</v>
      </c>
      <c r="BF2008">
        <v>2</v>
      </c>
      <c r="BG2008">
        <v>60</v>
      </c>
      <c r="BH2008">
        <v>16</v>
      </c>
      <c r="BI2008">
        <v>50</v>
      </c>
      <c r="BJ2008">
        <v>3</v>
      </c>
      <c r="BK2008">
        <v>2</v>
      </c>
      <c r="BL2008">
        <v>42</v>
      </c>
      <c r="BM2008">
        <v>0</v>
      </c>
      <c r="BN2008">
        <v>0</v>
      </c>
      <c r="BO2008">
        <v>10</v>
      </c>
      <c r="BP2008">
        <v>0</v>
      </c>
      <c r="BQ2008" t="s">
        <v>18</v>
      </c>
      <c r="BR2008">
        <v>22</v>
      </c>
      <c r="BS2008">
        <v>12</v>
      </c>
      <c r="BT2008">
        <v>2</v>
      </c>
      <c r="BU2008">
        <v>0</v>
      </c>
      <c r="BV2008">
        <v>4.4999999999999998E-2</v>
      </c>
      <c r="BW2008">
        <v>4.1000000000000002E-2</v>
      </c>
      <c r="BX2008">
        <v>24</v>
      </c>
      <c r="BY2008">
        <v>0</v>
      </c>
      <c r="BZ2008" t="s">
        <v>133</v>
      </c>
      <c r="CB2008">
        <v>2.8</v>
      </c>
      <c r="CC2008">
        <v>2</v>
      </c>
      <c r="CD2008">
        <v>11</v>
      </c>
      <c r="CE2008">
        <v>1</v>
      </c>
      <c r="CF2008">
        <v>1</v>
      </c>
      <c r="CG2008">
        <v>0.5</v>
      </c>
      <c r="CH2008">
        <v>0</v>
      </c>
    </row>
    <row r="2009" spans="1:86">
      <c r="A2009">
        <v>7</v>
      </c>
      <c r="B2009">
        <v>4</v>
      </c>
      <c r="C2009">
        <v>8</v>
      </c>
      <c r="D2009">
        <v>20</v>
      </c>
      <c r="E2009">
        <v>0</v>
      </c>
      <c r="F2009" s="24">
        <f t="shared" si="158"/>
        <v>10</v>
      </c>
      <c r="G2009">
        <v>75</v>
      </c>
      <c r="H2009" s="24">
        <f t="shared" si="159"/>
        <v>12</v>
      </c>
      <c r="I2009" s="24">
        <f t="shared" si="156"/>
        <v>6</v>
      </c>
      <c r="J2009" s="24">
        <f t="shared" si="157"/>
        <v>50</v>
      </c>
      <c r="K2009" s="24" t="str">
        <f t="shared" si="160"/>
        <v>00</v>
      </c>
      <c r="L2009">
        <v>42</v>
      </c>
      <c r="M2009">
        <v>0</v>
      </c>
      <c r="N2009">
        <v>0</v>
      </c>
      <c r="O2009">
        <v>20</v>
      </c>
      <c r="P2009">
        <v>0</v>
      </c>
      <c r="Q2009" t="s">
        <v>18</v>
      </c>
      <c r="R2009">
        <v>22</v>
      </c>
      <c r="S2009">
        <v>0</v>
      </c>
      <c r="T2009">
        <v>2</v>
      </c>
      <c r="U2009">
        <v>0</v>
      </c>
      <c r="V2009">
        <v>3.1E-2</v>
      </c>
      <c r="W2009">
        <v>2.9100000000000001E-2</v>
      </c>
      <c r="X2009">
        <v>24</v>
      </c>
      <c r="Y2009">
        <v>0</v>
      </c>
      <c r="Z2009" t="s">
        <v>133</v>
      </c>
      <c r="AB2009">
        <v>1.6</v>
      </c>
      <c r="AC2009">
        <v>2</v>
      </c>
      <c r="AD2009">
        <v>11</v>
      </c>
      <c r="AE2009">
        <v>1</v>
      </c>
      <c r="AF2009">
        <v>1</v>
      </c>
      <c r="AG2009">
        <v>0.5</v>
      </c>
      <c r="AH2009">
        <v>0</v>
      </c>
      <c r="BA2009">
        <v>7</v>
      </c>
      <c r="BB2009">
        <v>4</v>
      </c>
      <c r="BC2009">
        <v>8</v>
      </c>
      <c r="BD2009">
        <v>20</v>
      </c>
      <c r="BE2009">
        <v>0</v>
      </c>
      <c r="BF2009">
        <v>1</v>
      </c>
      <c r="BG2009">
        <v>75</v>
      </c>
      <c r="BH2009">
        <v>18</v>
      </c>
      <c r="BI2009">
        <v>50</v>
      </c>
      <c r="BJ2009">
        <v>2</v>
      </c>
      <c r="BK2009">
        <v>2</v>
      </c>
      <c r="BL2009">
        <v>42</v>
      </c>
      <c r="BM2009">
        <v>0</v>
      </c>
      <c r="BN2009">
        <v>0</v>
      </c>
      <c r="BO2009">
        <v>20</v>
      </c>
      <c r="BP2009">
        <v>0</v>
      </c>
      <c r="BQ2009" t="s">
        <v>18</v>
      </c>
      <c r="BR2009">
        <v>22</v>
      </c>
      <c r="BS2009">
        <v>0</v>
      </c>
      <c r="BT2009">
        <v>2</v>
      </c>
      <c r="BU2009">
        <v>0</v>
      </c>
      <c r="BV2009">
        <v>3.1E-2</v>
      </c>
      <c r="BW2009">
        <v>2.9100000000000001E-2</v>
      </c>
      <c r="BX2009">
        <v>24</v>
      </c>
      <c r="BY2009">
        <v>0</v>
      </c>
      <c r="BZ2009" t="s">
        <v>133</v>
      </c>
      <c r="CB2009">
        <v>1.6</v>
      </c>
      <c r="CC2009">
        <v>2</v>
      </c>
      <c r="CD2009">
        <v>11</v>
      </c>
      <c r="CE2009">
        <v>1</v>
      </c>
      <c r="CF2009">
        <v>1</v>
      </c>
      <c r="CG2009">
        <v>0.5</v>
      </c>
      <c r="CH2009">
        <v>0</v>
      </c>
    </row>
    <row r="2010" spans="1:86">
      <c r="A2010">
        <v>8</v>
      </c>
      <c r="B2010">
        <v>3</v>
      </c>
      <c r="C2010">
        <v>1</v>
      </c>
      <c r="D2010">
        <v>16</v>
      </c>
      <c r="E2010">
        <v>0</v>
      </c>
      <c r="F2010" s="24">
        <f t="shared" si="158"/>
        <v>0</v>
      </c>
      <c r="G2010">
        <v>90</v>
      </c>
      <c r="H2010" s="24">
        <f t="shared" si="159"/>
        <v>8</v>
      </c>
      <c r="I2010" s="24">
        <f t="shared" si="156"/>
        <v>11</v>
      </c>
      <c r="J2010" s="24">
        <f t="shared" si="157"/>
        <v>25</v>
      </c>
      <c r="K2010" s="24" t="str">
        <f t="shared" si="160"/>
        <v>00</v>
      </c>
      <c r="L2010">
        <v>63</v>
      </c>
      <c r="M2010">
        <v>0</v>
      </c>
      <c r="N2010">
        <v>7</v>
      </c>
      <c r="O2010">
        <v>10</v>
      </c>
      <c r="P2010">
        <v>2</v>
      </c>
      <c r="Q2010" t="s">
        <v>19</v>
      </c>
      <c r="R2010">
        <v>22</v>
      </c>
      <c r="S2010">
        <v>0</v>
      </c>
      <c r="T2010">
        <v>2</v>
      </c>
      <c r="U2010">
        <v>0</v>
      </c>
      <c r="V2010">
        <v>1.9E-2</v>
      </c>
      <c r="W2010">
        <v>1.9E-2</v>
      </c>
      <c r="X2010">
        <v>24</v>
      </c>
      <c r="Y2010">
        <v>0</v>
      </c>
      <c r="Z2010" t="s">
        <v>133</v>
      </c>
      <c r="AB2010">
        <v>0.8</v>
      </c>
      <c r="AC2010">
        <v>2</v>
      </c>
      <c r="AD2010">
        <v>11</v>
      </c>
      <c r="AE2010">
        <v>1</v>
      </c>
      <c r="AF2010">
        <v>1</v>
      </c>
      <c r="AG2010">
        <v>0.5</v>
      </c>
      <c r="AH2010">
        <v>0</v>
      </c>
      <c r="BA2010">
        <v>8</v>
      </c>
      <c r="BB2010">
        <v>3</v>
      </c>
      <c r="BC2010">
        <v>1</v>
      </c>
      <c r="BD2010">
        <v>16</v>
      </c>
      <c r="BE2010">
        <v>0</v>
      </c>
      <c r="BF2010">
        <v>0</v>
      </c>
      <c r="BG2010">
        <v>90</v>
      </c>
      <c r="BH2010">
        <v>23</v>
      </c>
      <c r="BI2010">
        <v>90</v>
      </c>
      <c r="BJ2010">
        <v>1</v>
      </c>
      <c r="BK2010">
        <v>2</v>
      </c>
      <c r="BL2010">
        <v>63</v>
      </c>
      <c r="BM2010">
        <v>0</v>
      </c>
      <c r="BN2010">
        <v>7</v>
      </c>
      <c r="BO2010">
        <v>10</v>
      </c>
      <c r="BP2010">
        <v>2</v>
      </c>
      <c r="BQ2010" t="s">
        <v>19</v>
      </c>
      <c r="BR2010">
        <v>22</v>
      </c>
      <c r="BS2010">
        <v>0</v>
      </c>
      <c r="BT2010">
        <v>2</v>
      </c>
      <c r="BU2010">
        <v>0</v>
      </c>
      <c r="BV2010">
        <v>1.9E-2</v>
      </c>
      <c r="BW2010">
        <v>1.9E-2</v>
      </c>
      <c r="BX2010">
        <v>24</v>
      </c>
      <c r="BY2010">
        <v>0</v>
      </c>
      <c r="BZ2010" t="s">
        <v>133</v>
      </c>
      <c r="CB2010">
        <v>0.8</v>
      </c>
      <c r="CC2010">
        <v>2</v>
      </c>
      <c r="CD2010">
        <v>11</v>
      </c>
      <c r="CE2010">
        <v>1</v>
      </c>
      <c r="CF2010">
        <v>1</v>
      </c>
      <c r="CG2010">
        <v>0.5</v>
      </c>
      <c r="CH2010">
        <v>0</v>
      </c>
    </row>
    <row r="2011" spans="1:86">
      <c r="A2011">
        <v>9</v>
      </c>
      <c r="B2011">
        <v>2</v>
      </c>
      <c r="C2011">
        <v>1</v>
      </c>
      <c r="D2011">
        <v>16</v>
      </c>
      <c r="E2011">
        <v>0</v>
      </c>
      <c r="F2011" s="24">
        <f t="shared" si="158"/>
        <v>0</v>
      </c>
      <c r="G2011">
        <v>90</v>
      </c>
      <c r="H2011" s="24">
        <f t="shared" si="159"/>
        <v>8</v>
      </c>
      <c r="I2011" s="24">
        <f t="shared" si="156"/>
        <v>11</v>
      </c>
      <c r="J2011" s="24">
        <f t="shared" si="157"/>
        <v>25</v>
      </c>
      <c r="K2011" s="24" t="str">
        <f t="shared" si="160"/>
        <v>00</v>
      </c>
      <c r="L2011">
        <v>63</v>
      </c>
      <c r="M2011">
        <v>0</v>
      </c>
      <c r="N2011">
        <v>4</v>
      </c>
      <c r="O2011">
        <v>10</v>
      </c>
      <c r="P2011">
        <v>1</v>
      </c>
      <c r="Q2011" t="s">
        <v>19</v>
      </c>
      <c r="R2011">
        <v>22</v>
      </c>
      <c r="S2011">
        <v>0</v>
      </c>
      <c r="T2011">
        <v>2</v>
      </c>
      <c r="U2011">
        <v>0</v>
      </c>
      <c r="V2011">
        <v>8.9999999999999993E-3</v>
      </c>
      <c r="W2011">
        <v>8.9999999999999993E-3</v>
      </c>
      <c r="X2011">
        <v>24</v>
      </c>
      <c r="Y2011">
        <v>0</v>
      </c>
      <c r="Z2011" t="s">
        <v>133</v>
      </c>
      <c r="AB2011">
        <v>0.63</v>
      </c>
      <c r="AC2011">
        <v>2</v>
      </c>
      <c r="AD2011">
        <v>11</v>
      </c>
      <c r="AE2011">
        <v>1</v>
      </c>
      <c r="AF2011">
        <v>1</v>
      </c>
      <c r="AG2011">
        <v>0.5</v>
      </c>
      <c r="AH2011">
        <v>0</v>
      </c>
      <c r="BA2011">
        <v>9</v>
      </c>
      <c r="BB2011">
        <v>2</v>
      </c>
      <c r="BC2011">
        <v>1</v>
      </c>
      <c r="BD2011">
        <v>16</v>
      </c>
      <c r="BE2011">
        <v>0</v>
      </c>
      <c r="BF2011">
        <v>0</v>
      </c>
      <c r="BG2011">
        <v>90</v>
      </c>
      <c r="BH2011">
        <v>23</v>
      </c>
      <c r="BI2011">
        <v>90</v>
      </c>
      <c r="BJ2011">
        <v>1</v>
      </c>
      <c r="BK2011">
        <v>2</v>
      </c>
      <c r="BL2011">
        <v>63</v>
      </c>
      <c r="BM2011">
        <v>0</v>
      </c>
      <c r="BN2011">
        <v>4</v>
      </c>
      <c r="BO2011">
        <v>10</v>
      </c>
      <c r="BP2011">
        <v>1</v>
      </c>
      <c r="BQ2011" t="s">
        <v>19</v>
      </c>
      <c r="BR2011">
        <v>22</v>
      </c>
      <c r="BS2011">
        <v>0</v>
      </c>
      <c r="BT2011">
        <v>2</v>
      </c>
      <c r="BU2011">
        <v>0</v>
      </c>
      <c r="BV2011">
        <v>8.9999999999999993E-3</v>
      </c>
      <c r="BW2011">
        <v>8.9999999999999993E-3</v>
      </c>
      <c r="BX2011">
        <v>24</v>
      </c>
      <c r="BY2011">
        <v>0</v>
      </c>
      <c r="BZ2011" t="s">
        <v>133</v>
      </c>
      <c r="CB2011">
        <v>0.63</v>
      </c>
      <c r="CC2011">
        <v>2</v>
      </c>
      <c r="CD2011">
        <v>11</v>
      </c>
      <c r="CE2011">
        <v>1</v>
      </c>
      <c r="CF2011">
        <v>1</v>
      </c>
      <c r="CG2011">
        <v>0.5</v>
      </c>
      <c r="CH2011">
        <v>0</v>
      </c>
    </row>
    <row r="2012" spans="1:86">
      <c r="A2012">
        <v>10</v>
      </c>
      <c r="B2012">
        <v>1</v>
      </c>
      <c r="C2012">
        <v>1</v>
      </c>
      <c r="D2012">
        <v>16</v>
      </c>
      <c r="E2012">
        <v>0</v>
      </c>
      <c r="F2012" s="24">
        <f t="shared" si="158"/>
        <v>0</v>
      </c>
      <c r="G2012">
        <v>90</v>
      </c>
      <c r="H2012" s="24">
        <f t="shared" si="159"/>
        <v>8</v>
      </c>
      <c r="I2012" s="24">
        <f t="shared" si="156"/>
        <v>11</v>
      </c>
      <c r="J2012" s="24">
        <f t="shared" si="157"/>
        <v>25</v>
      </c>
      <c r="K2012" s="24" t="str">
        <f t="shared" si="160"/>
        <v>00</v>
      </c>
      <c r="L2012">
        <v>63</v>
      </c>
      <c r="M2012">
        <v>0</v>
      </c>
      <c r="N2012">
        <v>1</v>
      </c>
      <c r="O2012">
        <v>10</v>
      </c>
      <c r="P2012">
        <v>0</v>
      </c>
      <c r="Q2012" t="s">
        <v>18</v>
      </c>
      <c r="R2012">
        <v>22</v>
      </c>
      <c r="S2012">
        <v>0</v>
      </c>
      <c r="T2012">
        <v>2</v>
      </c>
      <c r="U2012">
        <v>0</v>
      </c>
      <c r="V2012">
        <v>3.0000000000000001E-3</v>
      </c>
      <c r="W2012">
        <v>3.0000000000000001E-3</v>
      </c>
      <c r="X2012">
        <v>24</v>
      </c>
      <c r="Y2012">
        <v>0</v>
      </c>
      <c r="Z2012" t="s">
        <v>133</v>
      </c>
      <c r="AB2012">
        <v>0.5</v>
      </c>
      <c r="AC2012">
        <v>2</v>
      </c>
      <c r="AD2012">
        <v>11</v>
      </c>
      <c r="AE2012">
        <v>1</v>
      </c>
      <c r="AF2012">
        <v>1</v>
      </c>
      <c r="AG2012">
        <v>0.5</v>
      </c>
      <c r="AH2012">
        <v>0</v>
      </c>
      <c r="BA2012">
        <v>10</v>
      </c>
      <c r="BB2012">
        <v>1</v>
      </c>
      <c r="BC2012">
        <v>1</v>
      </c>
      <c r="BD2012">
        <v>16</v>
      </c>
      <c r="BE2012">
        <v>0</v>
      </c>
      <c r="BF2012">
        <v>0</v>
      </c>
      <c r="BG2012">
        <v>90</v>
      </c>
      <c r="BH2012">
        <v>23</v>
      </c>
      <c r="BI2012">
        <v>90</v>
      </c>
      <c r="BJ2012">
        <v>1</v>
      </c>
      <c r="BK2012">
        <v>2</v>
      </c>
      <c r="BL2012">
        <v>63</v>
      </c>
      <c r="BM2012">
        <v>0</v>
      </c>
      <c r="BN2012">
        <v>1</v>
      </c>
      <c r="BO2012">
        <v>10</v>
      </c>
      <c r="BP2012">
        <v>0</v>
      </c>
      <c r="BQ2012" t="s">
        <v>18</v>
      </c>
      <c r="BR2012">
        <v>22</v>
      </c>
      <c r="BS2012">
        <v>0</v>
      </c>
      <c r="BT2012">
        <v>2</v>
      </c>
      <c r="BU2012">
        <v>0</v>
      </c>
      <c r="BV2012">
        <v>3.0000000000000001E-3</v>
      </c>
      <c r="BW2012">
        <v>3.0000000000000001E-3</v>
      </c>
      <c r="BX2012">
        <v>24</v>
      </c>
      <c r="BY2012">
        <v>0</v>
      </c>
      <c r="BZ2012" t="s">
        <v>133</v>
      </c>
      <c r="CB2012">
        <v>0.5</v>
      </c>
      <c r="CC2012">
        <v>2</v>
      </c>
      <c r="CD2012">
        <v>11</v>
      </c>
      <c r="CE2012">
        <v>1</v>
      </c>
      <c r="CF2012">
        <v>1</v>
      </c>
      <c r="CG2012">
        <v>0.5</v>
      </c>
      <c r="CH2012">
        <v>0</v>
      </c>
    </row>
    <row r="2013" spans="1:86">
      <c r="F2013" s="24" t="str">
        <f t="shared" si="158"/>
        <v/>
      </c>
      <c r="H2013" s="24" t="str">
        <f t="shared" si="159"/>
        <v/>
      </c>
      <c r="I2013" s="24" t="str">
        <f t="shared" si="156"/>
        <v/>
      </c>
      <c r="J2013" s="24" t="str">
        <f t="shared" si="157"/>
        <v/>
      </c>
      <c r="K2013" s="24" t="str">
        <f t="shared" si="160"/>
        <v/>
      </c>
      <c r="AF2013">
        <v>1</v>
      </c>
      <c r="AH2013">
        <v>0</v>
      </c>
      <c r="CF2013">
        <v>1</v>
      </c>
      <c r="CH2013">
        <v>0</v>
      </c>
    </row>
    <row r="2014" spans="1:86">
      <c r="A2014">
        <v>1</v>
      </c>
      <c r="B2014">
        <v>9</v>
      </c>
      <c r="C2014">
        <v>110</v>
      </c>
      <c r="D2014">
        <v>55</v>
      </c>
      <c r="E2014">
        <v>1000</v>
      </c>
      <c r="F2014" s="24">
        <f t="shared" si="158"/>
        <v>190</v>
      </c>
      <c r="G2014">
        <v>71</v>
      </c>
      <c r="H2014" s="24">
        <f t="shared" si="159"/>
        <v>15</v>
      </c>
      <c r="I2014" s="24">
        <f t="shared" si="156"/>
        <v>6</v>
      </c>
      <c r="J2014" s="24">
        <f t="shared" si="157"/>
        <v>80</v>
      </c>
      <c r="K2014" s="24" t="str">
        <f t="shared" si="160"/>
        <v>03</v>
      </c>
      <c r="L2014">
        <v>42</v>
      </c>
      <c r="M2014">
        <v>0</v>
      </c>
      <c r="N2014">
        <v>141</v>
      </c>
      <c r="O2014">
        <v>0</v>
      </c>
      <c r="P2014">
        <v>0</v>
      </c>
      <c r="Q2014" t="s">
        <v>18</v>
      </c>
      <c r="R2014">
        <v>22</v>
      </c>
      <c r="S2014">
        <v>15</v>
      </c>
      <c r="T2014">
        <v>2</v>
      </c>
      <c r="U2014">
        <v>0</v>
      </c>
      <c r="V2014">
        <v>0.32300000000000001</v>
      </c>
      <c r="W2014">
        <v>0.5</v>
      </c>
      <c r="X2014">
        <v>24</v>
      </c>
      <c r="Y2014">
        <v>0</v>
      </c>
      <c r="Z2014" t="s">
        <v>133</v>
      </c>
      <c r="AB2014">
        <v>0</v>
      </c>
      <c r="AC2014">
        <v>2</v>
      </c>
      <c r="AD2014">
        <v>11</v>
      </c>
      <c r="AE2014">
        <v>1</v>
      </c>
      <c r="AF2014">
        <v>1</v>
      </c>
      <c r="AG2014">
        <v>0.63</v>
      </c>
      <c r="AH2014">
        <v>0</v>
      </c>
      <c r="BA2014">
        <v>1</v>
      </c>
      <c r="BB2014">
        <v>9</v>
      </c>
      <c r="BC2014">
        <v>110</v>
      </c>
      <c r="BD2014">
        <v>55</v>
      </c>
      <c r="BE2014">
        <v>1000</v>
      </c>
      <c r="BF2014">
        <v>19</v>
      </c>
      <c r="BG2014">
        <v>71</v>
      </c>
      <c r="BH2014">
        <v>11</v>
      </c>
      <c r="BI2014">
        <v>50</v>
      </c>
      <c r="BJ2014">
        <v>5</v>
      </c>
      <c r="BK2014">
        <v>2</v>
      </c>
      <c r="BL2014">
        <v>42</v>
      </c>
      <c r="BM2014">
        <v>0</v>
      </c>
      <c r="BN2014">
        <v>141</v>
      </c>
      <c r="BO2014">
        <v>0</v>
      </c>
      <c r="BP2014">
        <v>0</v>
      </c>
      <c r="BQ2014" t="s">
        <v>18</v>
      </c>
      <c r="BR2014">
        <v>22</v>
      </c>
      <c r="BS2014">
        <v>15</v>
      </c>
      <c r="BT2014">
        <v>2</v>
      </c>
      <c r="BU2014">
        <v>0</v>
      </c>
      <c r="BV2014">
        <v>0.32300000000000001</v>
      </c>
      <c r="BW2014">
        <v>0.5</v>
      </c>
      <c r="BX2014">
        <v>24</v>
      </c>
      <c r="BY2014">
        <v>0</v>
      </c>
      <c r="BZ2014" t="s">
        <v>133</v>
      </c>
      <c r="CB2014">
        <v>0</v>
      </c>
      <c r="CC2014">
        <v>2</v>
      </c>
      <c r="CD2014">
        <v>11</v>
      </c>
      <c r="CE2014">
        <v>1</v>
      </c>
      <c r="CF2014">
        <v>1</v>
      </c>
      <c r="CG2014">
        <v>0.63</v>
      </c>
      <c r="CH2014">
        <v>0</v>
      </c>
    </row>
    <row r="2015" spans="1:86">
      <c r="A2015">
        <v>2</v>
      </c>
      <c r="B2015">
        <v>8</v>
      </c>
      <c r="C2015">
        <v>80</v>
      </c>
      <c r="D2015">
        <v>20</v>
      </c>
      <c r="E2015">
        <v>1000</v>
      </c>
      <c r="F2015" s="24">
        <f t="shared" si="158"/>
        <v>160</v>
      </c>
      <c r="G2015">
        <v>60</v>
      </c>
      <c r="H2015" s="24">
        <f t="shared" si="159"/>
        <v>15</v>
      </c>
      <c r="I2015" s="24">
        <f t="shared" si="156"/>
        <v>6</v>
      </c>
      <c r="J2015" s="24">
        <f t="shared" si="157"/>
        <v>80</v>
      </c>
      <c r="K2015" s="24" t="str">
        <f t="shared" si="160"/>
        <v>03</v>
      </c>
      <c r="L2015">
        <v>42</v>
      </c>
      <c r="M2015">
        <v>0</v>
      </c>
      <c r="N2015">
        <v>0</v>
      </c>
      <c r="O2015">
        <v>0</v>
      </c>
      <c r="P2015">
        <v>0</v>
      </c>
      <c r="Q2015" t="s">
        <v>18</v>
      </c>
      <c r="R2015">
        <v>22</v>
      </c>
      <c r="S2015">
        <v>12</v>
      </c>
      <c r="T2015">
        <v>2</v>
      </c>
      <c r="U2015">
        <v>0</v>
      </c>
      <c r="V2015">
        <v>0.27700000000000002</v>
      </c>
      <c r="W2015">
        <v>0.18559999999999999</v>
      </c>
      <c r="X2015">
        <v>24</v>
      </c>
      <c r="Y2015">
        <v>0</v>
      </c>
      <c r="Z2015" t="s">
        <v>133</v>
      </c>
      <c r="AB2015">
        <v>0</v>
      </c>
      <c r="AC2015">
        <v>2</v>
      </c>
      <c r="AD2015">
        <v>11</v>
      </c>
      <c r="AE2015">
        <v>1</v>
      </c>
      <c r="AF2015">
        <v>1</v>
      </c>
      <c r="AG2015">
        <v>0.63</v>
      </c>
      <c r="AH2015">
        <v>0</v>
      </c>
      <c r="BA2015">
        <v>2</v>
      </c>
      <c r="BB2015">
        <v>8</v>
      </c>
      <c r="BC2015">
        <v>80</v>
      </c>
      <c r="BD2015">
        <v>20</v>
      </c>
      <c r="BE2015">
        <v>1000</v>
      </c>
      <c r="BF2015">
        <v>16</v>
      </c>
      <c r="BG2015">
        <v>60</v>
      </c>
      <c r="BH2015">
        <v>12</v>
      </c>
      <c r="BI2015">
        <v>50</v>
      </c>
      <c r="BJ2015">
        <v>4</v>
      </c>
      <c r="BK2015">
        <v>2</v>
      </c>
      <c r="BL2015">
        <v>42</v>
      </c>
      <c r="BM2015">
        <v>0</v>
      </c>
      <c r="BN2015">
        <v>0</v>
      </c>
      <c r="BO2015">
        <v>0</v>
      </c>
      <c r="BP2015">
        <v>0</v>
      </c>
      <c r="BQ2015" t="s">
        <v>18</v>
      </c>
      <c r="BR2015">
        <v>22</v>
      </c>
      <c r="BS2015">
        <v>12</v>
      </c>
      <c r="BT2015">
        <v>2</v>
      </c>
      <c r="BU2015">
        <v>0</v>
      </c>
      <c r="BV2015">
        <v>0.27700000000000002</v>
      </c>
      <c r="BW2015">
        <v>0.18559999999999999</v>
      </c>
      <c r="BX2015">
        <v>24</v>
      </c>
      <c r="BY2015">
        <v>0</v>
      </c>
      <c r="BZ2015" t="s">
        <v>133</v>
      </c>
      <c r="CB2015">
        <v>0</v>
      </c>
      <c r="CC2015">
        <v>2</v>
      </c>
      <c r="CD2015">
        <v>11</v>
      </c>
      <c r="CE2015">
        <v>1</v>
      </c>
      <c r="CF2015">
        <v>1</v>
      </c>
      <c r="CG2015">
        <v>0.63</v>
      </c>
      <c r="CH2015">
        <v>0</v>
      </c>
    </row>
    <row r="2016" spans="1:86">
      <c r="A2016">
        <v>3</v>
      </c>
      <c r="B2016">
        <v>7</v>
      </c>
      <c r="C2016">
        <v>60</v>
      </c>
      <c r="D2016">
        <v>15</v>
      </c>
      <c r="E2016">
        <v>1000</v>
      </c>
      <c r="F2016" s="24">
        <f t="shared" si="158"/>
        <v>90</v>
      </c>
      <c r="G2016">
        <v>60</v>
      </c>
      <c r="H2016" s="24">
        <f t="shared" si="159"/>
        <v>15</v>
      </c>
      <c r="I2016" s="24">
        <f t="shared" si="156"/>
        <v>6</v>
      </c>
      <c r="J2016" s="24">
        <f t="shared" si="157"/>
        <v>80</v>
      </c>
      <c r="K2016" s="24" t="str">
        <f t="shared" si="160"/>
        <v>03</v>
      </c>
      <c r="L2016">
        <v>42</v>
      </c>
      <c r="M2016">
        <v>0</v>
      </c>
      <c r="N2016">
        <v>0</v>
      </c>
      <c r="O2016">
        <v>0</v>
      </c>
      <c r="P2016">
        <v>0</v>
      </c>
      <c r="Q2016" t="s">
        <v>18</v>
      </c>
      <c r="R2016">
        <v>22</v>
      </c>
      <c r="S2016">
        <v>12</v>
      </c>
      <c r="T2016">
        <v>2</v>
      </c>
      <c r="U2016">
        <v>0</v>
      </c>
      <c r="V2016">
        <v>0.2</v>
      </c>
      <c r="W2016">
        <v>0.13800000000000001</v>
      </c>
      <c r="X2016">
        <v>24</v>
      </c>
      <c r="Y2016">
        <v>0</v>
      </c>
      <c r="Z2016" t="s">
        <v>133</v>
      </c>
      <c r="AB2016">
        <v>0</v>
      </c>
      <c r="AC2016">
        <v>2</v>
      </c>
      <c r="AD2016">
        <v>11</v>
      </c>
      <c r="AE2016">
        <v>1</v>
      </c>
      <c r="AF2016">
        <v>1</v>
      </c>
      <c r="AG2016">
        <v>0.63</v>
      </c>
      <c r="AH2016">
        <v>0</v>
      </c>
      <c r="BA2016">
        <v>3</v>
      </c>
      <c r="BB2016">
        <v>7</v>
      </c>
      <c r="BC2016">
        <v>60</v>
      </c>
      <c r="BD2016">
        <v>15</v>
      </c>
      <c r="BE2016">
        <v>1000</v>
      </c>
      <c r="BF2016">
        <v>9</v>
      </c>
      <c r="BG2016">
        <v>60</v>
      </c>
      <c r="BH2016">
        <v>12</v>
      </c>
      <c r="BI2016">
        <v>50</v>
      </c>
      <c r="BJ2016">
        <v>4</v>
      </c>
      <c r="BK2016">
        <v>2</v>
      </c>
      <c r="BL2016">
        <v>42</v>
      </c>
      <c r="BM2016">
        <v>0</v>
      </c>
      <c r="BN2016">
        <v>0</v>
      </c>
      <c r="BO2016">
        <v>0</v>
      </c>
      <c r="BP2016">
        <v>0</v>
      </c>
      <c r="BQ2016" t="s">
        <v>18</v>
      </c>
      <c r="BR2016">
        <v>22</v>
      </c>
      <c r="BS2016">
        <v>12</v>
      </c>
      <c r="BT2016">
        <v>2</v>
      </c>
      <c r="BU2016">
        <v>0</v>
      </c>
      <c r="BV2016">
        <v>0.2</v>
      </c>
      <c r="BW2016">
        <v>0.13800000000000001</v>
      </c>
      <c r="BX2016">
        <v>24</v>
      </c>
      <c r="BY2016">
        <v>0</v>
      </c>
      <c r="BZ2016" t="s">
        <v>133</v>
      </c>
      <c r="CB2016">
        <v>0</v>
      </c>
      <c r="CC2016">
        <v>2</v>
      </c>
      <c r="CD2016">
        <v>11</v>
      </c>
      <c r="CE2016">
        <v>1</v>
      </c>
      <c r="CF2016">
        <v>1</v>
      </c>
      <c r="CG2016">
        <v>0.63</v>
      </c>
      <c r="CH2016">
        <v>0</v>
      </c>
    </row>
    <row r="2017" spans="1:86">
      <c r="A2017">
        <v>4</v>
      </c>
      <c r="B2017">
        <v>6</v>
      </c>
      <c r="C2017">
        <v>40</v>
      </c>
      <c r="D2017">
        <v>10</v>
      </c>
      <c r="E2017">
        <v>0</v>
      </c>
      <c r="F2017" s="24">
        <f t="shared" si="158"/>
        <v>60</v>
      </c>
      <c r="G2017">
        <v>55</v>
      </c>
      <c r="H2017" s="24">
        <f t="shared" si="159"/>
        <v>15</v>
      </c>
      <c r="I2017" s="24">
        <f t="shared" si="156"/>
        <v>6</v>
      </c>
      <c r="J2017" s="24">
        <f t="shared" si="157"/>
        <v>80</v>
      </c>
      <c r="K2017" s="24" t="str">
        <f t="shared" si="160"/>
        <v>03</v>
      </c>
      <c r="L2017">
        <v>42</v>
      </c>
      <c r="M2017">
        <v>0</v>
      </c>
      <c r="N2017">
        <v>0</v>
      </c>
      <c r="O2017">
        <v>0</v>
      </c>
      <c r="P2017">
        <v>0</v>
      </c>
      <c r="Q2017" t="s">
        <v>18</v>
      </c>
      <c r="R2017">
        <v>22</v>
      </c>
      <c r="S2017">
        <v>12</v>
      </c>
      <c r="T2017">
        <v>2</v>
      </c>
      <c r="U2017">
        <v>0</v>
      </c>
      <c r="V2017">
        <v>0.14399999999999999</v>
      </c>
      <c r="W2017">
        <v>9.9400000000000002E-2</v>
      </c>
      <c r="X2017">
        <v>24</v>
      </c>
      <c r="Y2017">
        <v>0</v>
      </c>
      <c r="Z2017" t="s">
        <v>133</v>
      </c>
      <c r="AB2017">
        <v>0</v>
      </c>
      <c r="AC2017">
        <v>2</v>
      </c>
      <c r="AD2017">
        <v>11</v>
      </c>
      <c r="AE2017">
        <v>1</v>
      </c>
      <c r="AF2017">
        <v>1</v>
      </c>
      <c r="AG2017">
        <v>0.63</v>
      </c>
      <c r="AH2017">
        <v>0</v>
      </c>
      <c r="BA2017">
        <v>4</v>
      </c>
      <c r="BB2017">
        <v>6</v>
      </c>
      <c r="BC2017">
        <v>40</v>
      </c>
      <c r="BD2017">
        <v>10</v>
      </c>
      <c r="BE2017">
        <v>0</v>
      </c>
      <c r="BF2017">
        <v>6</v>
      </c>
      <c r="BG2017">
        <v>55</v>
      </c>
      <c r="BH2017">
        <v>12</v>
      </c>
      <c r="BI2017">
        <v>50</v>
      </c>
      <c r="BJ2017">
        <v>4</v>
      </c>
      <c r="BK2017">
        <v>2</v>
      </c>
      <c r="BL2017">
        <v>42</v>
      </c>
      <c r="BM2017">
        <v>0</v>
      </c>
      <c r="BN2017">
        <v>0</v>
      </c>
      <c r="BO2017">
        <v>0</v>
      </c>
      <c r="BP2017">
        <v>0</v>
      </c>
      <c r="BQ2017" t="s">
        <v>18</v>
      </c>
      <c r="BR2017">
        <v>22</v>
      </c>
      <c r="BS2017">
        <v>12</v>
      </c>
      <c r="BT2017">
        <v>2</v>
      </c>
      <c r="BU2017">
        <v>0</v>
      </c>
      <c r="BV2017">
        <v>0.14399999999999999</v>
      </c>
      <c r="BW2017">
        <v>9.9400000000000002E-2</v>
      </c>
      <c r="BX2017">
        <v>24</v>
      </c>
      <c r="BY2017">
        <v>0</v>
      </c>
      <c r="BZ2017" t="s">
        <v>133</v>
      </c>
      <c r="CB2017">
        <v>0</v>
      </c>
      <c r="CC2017">
        <v>2</v>
      </c>
      <c r="CD2017">
        <v>11</v>
      </c>
      <c r="CE2017">
        <v>1</v>
      </c>
      <c r="CF2017">
        <v>1</v>
      </c>
      <c r="CG2017">
        <v>0.63</v>
      </c>
      <c r="CH2017">
        <v>0</v>
      </c>
    </row>
    <row r="2018" spans="1:86">
      <c r="A2018">
        <v>5</v>
      </c>
      <c r="B2018">
        <v>5</v>
      </c>
      <c r="C2018">
        <v>20</v>
      </c>
      <c r="D2018">
        <v>30</v>
      </c>
      <c r="E2018">
        <v>0</v>
      </c>
      <c r="F2018" s="24">
        <f t="shared" si="158"/>
        <v>30</v>
      </c>
      <c r="G2018">
        <v>60</v>
      </c>
      <c r="H2018" s="24">
        <f t="shared" si="159"/>
        <v>15</v>
      </c>
      <c r="I2018" s="24">
        <f t="shared" si="156"/>
        <v>6</v>
      </c>
      <c r="J2018" s="24">
        <f t="shared" si="157"/>
        <v>80</v>
      </c>
      <c r="K2018" s="24" t="str">
        <f t="shared" si="160"/>
        <v>03</v>
      </c>
      <c r="L2018">
        <v>42</v>
      </c>
      <c r="M2018">
        <v>0</v>
      </c>
      <c r="N2018">
        <v>0</v>
      </c>
      <c r="O2018">
        <v>0</v>
      </c>
      <c r="P2018">
        <v>0</v>
      </c>
      <c r="Q2018" t="s">
        <v>18</v>
      </c>
      <c r="R2018">
        <v>22</v>
      </c>
      <c r="S2018">
        <v>12</v>
      </c>
      <c r="T2018">
        <v>2</v>
      </c>
      <c r="U2018">
        <v>0</v>
      </c>
      <c r="V2018">
        <v>8.7999999999999995E-2</v>
      </c>
      <c r="W2018">
        <v>6.4199999999999993E-2</v>
      </c>
      <c r="X2018">
        <v>24</v>
      </c>
      <c r="Y2018">
        <v>0</v>
      </c>
      <c r="Z2018" t="s">
        <v>133</v>
      </c>
      <c r="AB2018">
        <v>4.5</v>
      </c>
      <c r="AC2018">
        <v>2</v>
      </c>
      <c r="AD2018">
        <v>11</v>
      </c>
      <c r="AE2018">
        <v>1</v>
      </c>
      <c r="AF2018">
        <v>1</v>
      </c>
      <c r="AG2018">
        <v>0.63</v>
      </c>
      <c r="AH2018">
        <v>0</v>
      </c>
      <c r="BA2018">
        <v>5</v>
      </c>
      <c r="BB2018">
        <v>5</v>
      </c>
      <c r="BC2018">
        <v>20</v>
      </c>
      <c r="BD2018">
        <v>30</v>
      </c>
      <c r="BE2018">
        <v>0</v>
      </c>
      <c r="BF2018">
        <v>3</v>
      </c>
      <c r="BG2018">
        <v>60</v>
      </c>
      <c r="BH2018">
        <v>12</v>
      </c>
      <c r="BI2018">
        <v>50</v>
      </c>
      <c r="BJ2018">
        <v>4</v>
      </c>
      <c r="BK2018">
        <v>2</v>
      </c>
      <c r="BL2018">
        <v>42</v>
      </c>
      <c r="BM2018">
        <v>0</v>
      </c>
      <c r="BN2018">
        <v>0</v>
      </c>
      <c r="BO2018">
        <v>0</v>
      </c>
      <c r="BP2018">
        <v>0</v>
      </c>
      <c r="BQ2018" t="s">
        <v>18</v>
      </c>
      <c r="BR2018">
        <v>22</v>
      </c>
      <c r="BS2018">
        <v>12</v>
      </c>
      <c r="BT2018">
        <v>2</v>
      </c>
      <c r="BU2018">
        <v>0</v>
      </c>
      <c r="BV2018">
        <v>8.7999999999999995E-2</v>
      </c>
      <c r="BW2018">
        <v>6.4199999999999993E-2</v>
      </c>
      <c r="BX2018">
        <v>24</v>
      </c>
      <c r="BY2018">
        <v>0</v>
      </c>
      <c r="BZ2018" t="s">
        <v>133</v>
      </c>
      <c r="CB2018">
        <v>4.5</v>
      </c>
      <c r="CC2018">
        <v>2</v>
      </c>
      <c r="CD2018">
        <v>11</v>
      </c>
      <c r="CE2018">
        <v>1</v>
      </c>
      <c r="CF2018">
        <v>1</v>
      </c>
      <c r="CG2018">
        <v>0.63</v>
      </c>
      <c r="CH2018">
        <v>0</v>
      </c>
    </row>
    <row r="2019" spans="1:86">
      <c r="A2019">
        <v>6</v>
      </c>
      <c r="B2019">
        <v>4</v>
      </c>
      <c r="C2019">
        <v>14</v>
      </c>
      <c r="D2019">
        <v>30</v>
      </c>
      <c r="E2019">
        <v>0</v>
      </c>
      <c r="F2019" s="24">
        <f t="shared" si="158"/>
        <v>20</v>
      </c>
      <c r="G2019">
        <v>60</v>
      </c>
      <c r="H2019" s="24">
        <f t="shared" si="159"/>
        <v>15</v>
      </c>
      <c r="I2019" s="24">
        <f t="shared" si="156"/>
        <v>6</v>
      </c>
      <c r="J2019" s="24">
        <f t="shared" si="157"/>
        <v>75</v>
      </c>
      <c r="K2019" s="24" t="str">
        <f t="shared" si="160"/>
        <v>00</v>
      </c>
      <c r="L2019">
        <v>42</v>
      </c>
      <c r="M2019">
        <v>0</v>
      </c>
      <c r="N2019">
        <v>0</v>
      </c>
      <c r="O2019">
        <v>10</v>
      </c>
      <c r="P2019">
        <v>0</v>
      </c>
      <c r="Q2019" t="s">
        <v>18</v>
      </c>
      <c r="R2019">
        <v>22</v>
      </c>
      <c r="S2019">
        <v>12</v>
      </c>
      <c r="T2019">
        <v>2</v>
      </c>
      <c r="U2019">
        <v>0</v>
      </c>
      <c r="V2019">
        <v>4.2999999999999997E-2</v>
      </c>
      <c r="W2019">
        <v>3.9100000000000003E-2</v>
      </c>
      <c r="X2019">
        <v>24</v>
      </c>
      <c r="Y2019">
        <v>0</v>
      </c>
      <c r="Z2019" t="s">
        <v>133</v>
      </c>
      <c r="AB2019">
        <v>2.8</v>
      </c>
      <c r="AC2019">
        <v>2</v>
      </c>
      <c r="AD2019">
        <v>11</v>
      </c>
      <c r="AE2019">
        <v>1</v>
      </c>
      <c r="AF2019">
        <v>1</v>
      </c>
      <c r="AG2019">
        <v>0.63</v>
      </c>
      <c r="AH2019">
        <v>0</v>
      </c>
      <c r="BA2019">
        <v>6</v>
      </c>
      <c r="BB2019">
        <v>4</v>
      </c>
      <c r="BC2019">
        <v>14</v>
      </c>
      <c r="BD2019">
        <v>30</v>
      </c>
      <c r="BE2019">
        <v>0</v>
      </c>
      <c r="BF2019">
        <v>2</v>
      </c>
      <c r="BG2019">
        <v>60</v>
      </c>
      <c r="BH2019">
        <v>16</v>
      </c>
      <c r="BI2019">
        <v>50</v>
      </c>
      <c r="BJ2019">
        <v>3</v>
      </c>
      <c r="BK2019">
        <v>2</v>
      </c>
      <c r="BL2019">
        <v>42</v>
      </c>
      <c r="BM2019">
        <v>0</v>
      </c>
      <c r="BN2019">
        <v>0</v>
      </c>
      <c r="BO2019">
        <v>10</v>
      </c>
      <c r="BP2019">
        <v>0</v>
      </c>
      <c r="BQ2019" t="s">
        <v>18</v>
      </c>
      <c r="BR2019">
        <v>22</v>
      </c>
      <c r="BS2019">
        <v>12</v>
      </c>
      <c r="BT2019">
        <v>2</v>
      </c>
      <c r="BU2019">
        <v>0</v>
      </c>
      <c r="BV2019">
        <v>4.2999999999999997E-2</v>
      </c>
      <c r="BW2019">
        <v>3.9100000000000003E-2</v>
      </c>
      <c r="BX2019">
        <v>24</v>
      </c>
      <c r="BY2019">
        <v>0</v>
      </c>
      <c r="BZ2019" t="s">
        <v>133</v>
      </c>
      <c r="CB2019">
        <v>2.8</v>
      </c>
      <c r="CC2019">
        <v>2</v>
      </c>
      <c r="CD2019">
        <v>11</v>
      </c>
      <c r="CE2019">
        <v>1</v>
      </c>
      <c r="CF2019">
        <v>1</v>
      </c>
      <c r="CG2019">
        <v>0.63</v>
      </c>
      <c r="CH2019">
        <v>0</v>
      </c>
    </row>
    <row r="2020" spans="1:86">
      <c r="A2020">
        <v>7</v>
      </c>
      <c r="B2020">
        <v>3</v>
      </c>
      <c r="C2020">
        <v>8</v>
      </c>
      <c r="D2020">
        <v>20</v>
      </c>
      <c r="E2020">
        <v>0</v>
      </c>
      <c r="F2020" s="24">
        <f t="shared" si="158"/>
        <v>10</v>
      </c>
      <c r="G2020">
        <v>75</v>
      </c>
      <c r="H2020" s="24">
        <f t="shared" si="159"/>
        <v>12</v>
      </c>
      <c r="I2020" s="24">
        <f t="shared" si="156"/>
        <v>6</v>
      </c>
      <c r="J2020" s="24">
        <f t="shared" si="157"/>
        <v>50</v>
      </c>
      <c r="K2020" s="24" t="str">
        <f t="shared" si="160"/>
        <v>00</v>
      </c>
      <c r="L2020">
        <v>42</v>
      </c>
      <c r="M2020">
        <v>0</v>
      </c>
      <c r="N2020">
        <v>0</v>
      </c>
      <c r="O2020">
        <v>20</v>
      </c>
      <c r="P2020">
        <v>0</v>
      </c>
      <c r="Q2020" t="s">
        <v>18</v>
      </c>
      <c r="R2020">
        <v>22</v>
      </c>
      <c r="S2020">
        <v>0</v>
      </c>
      <c r="T2020">
        <v>2</v>
      </c>
      <c r="U2020">
        <v>0</v>
      </c>
      <c r="V2020">
        <v>2.9000000000000001E-2</v>
      </c>
      <c r="W2020">
        <v>2.7300000000000001E-2</v>
      </c>
      <c r="X2020">
        <v>24</v>
      </c>
      <c r="Y2020">
        <v>0</v>
      </c>
      <c r="Z2020" t="s">
        <v>133</v>
      </c>
      <c r="AB2020">
        <v>1.6</v>
      </c>
      <c r="AC2020">
        <v>2</v>
      </c>
      <c r="AD2020">
        <v>11</v>
      </c>
      <c r="AE2020">
        <v>1</v>
      </c>
      <c r="AF2020">
        <v>1</v>
      </c>
      <c r="AG2020">
        <v>0.63</v>
      </c>
      <c r="AH2020">
        <v>0</v>
      </c>
      <c r="BA2020">
        <v>7</v>
      </c>
      <c r="BB2020">
        <v>3</v>
      </c>
      <c r="BC2020">
        <v>8</v>
      </c>
      <c r="BD2020">
        <v>20</v>
      </c>
      <c r="BE2020">
        <v>0</v>
      </c>
      <c r="BF2020">
        <v>1</v>
      </c>
      <c r="BG2020">
        <v>75</v>
      </c>
      <c r="BH2020">
        <v>18</v>
      </c>
      <c r="BI2020">
        <v>50</v>
      </c>
      <c r="BJ2020">
        <v>2</v>
      </c>
      <c r="BK2020">
        <v>2</v>
      </c>
      <c r="BL2020">
        <v>42</v>
      </c>
      <c r="BM2020">
        <v>0</v>
      </c>
      <c r="BN2020">
        <v>0</v>
      </c>
      <c r="BO2020">
        <v>20</v>
      </c>
      <c r="BP2020">
        <v>0</v>
      </c>
      <c r="BQ2020" t="s">
        <v>18</v>
      </c>
      <c r="BR2020">
        <v>22</v>
      </c>
      <c r="BS2020">
        <v>0</v>
      </c>
      <c r="BT2020">
        <v>2</v>
      </c>
      <c r="BU2020">
        <v>0</v>
      </c>
      <c r="BV2020">
        <v>2.9000000000000001E-2</v>
      </c>
      <c r="BW2020">
        <v>2.7300000000000001E-2</v>
      </c>
      <c r="BX2020">
        <v>24</v>
      </c>
      <c r="BY2020">
        <v>0</v>
      </c>
      <c r="BZ2020" t="s">
        <v>133</v>
      </c>
      <c r="CB2020">
        <v>1.6</v>
      </c>
      <c r="CC2020">
        <v>2</v>
      </c>
      <c r="CD2020">
        <v>11</v>
      </c>
      <c r="CE2020">
        <v>1</v>
      </c>
      <c r="CF2020">
        <v>1</v>
      </c>
      <c r="CG2020">
        <v>0.63</v>
      </c>
      <c r="CH2020">
        <v>0</v>
      </c>
    </row>
    <row r="2021" spans="1:86">
      <c r="A2021">
        <v>8</v>
      </c>
      <c r="B2021">
        <v>2</v>
      </c>
      <c r="C2021">
        <v>1</v>
      </c>
      <c r="D2021">
        <v>16</v>
      </c>
      <c r="E2021">
        <v>0</v>
      </c>
      <c r="F2021" s="24">
        <f t="shared" si="158"/>
        <v>0</v>
      </c>
      <c r="G2021">
        <v>90</v>
      </c>
      <c r="H2021" s="24">
        <f t="shared" si="159"/>
        <v>8</v>
      </c>
      <c r="I2021" s="24">
        <f t="shared" si="156"/>
        <v>11</v>
      </c>
      <c r="J2021" s="24">
        <f t="shared" si="157"/>
        <v>25</v>
      </c>
      <c r="K2021" s="24" t="str">
        <f t="shared" si="160"/>
        <v>00</v>
      </c>
      <c r="L2021">
        <v>63</v>
      </c>
      <c r="M2021">
        <v>0</v>
      </c>
      <c r="N2021">
        <v>7</v>
      </c>
      <c r="O2021">
        <v>10</v>
      </c>
      <c r="P2021">
        <v>2</v>
      </c>
      <c r="Q2021" t="s">
        <v>19</v>
      </c>
      <c r="R2021">
        <v>22</v>
      </c>
      <c r="S2021">
        <v>0</v>
      </c>
      <c r="T2021">
        <v>2</v>
      </c>
      <c r="U2021">
        <v>0</v>
      </c>
      <c r="V2021">
        <v>1.7000000000000001E-2</v>
      </c>
      <c r="W2021">
        <v>1.7000000000000001E-2</v>
      </c>
      <c r="X2021">
        <v>24</v>
      </c>
      <c r="Y2021">
        <v>0</v>
      </c>
      <c r="Z2021" t="s">
        <v>133</v>
      </c>
      <c r="AB2021">
        <v>0.8</v>
      </c>
      <c r="AC2021">
        <v>2</v>
      </c>
      <c r="AD2021">
        <v>11</v>
      </c>
      <c r="AE2021">
        <v>1</v>
      </c>
      <c r="AF2021">
        <v>1</v>
      </c>
      <c r="AG2021">
        <v>0.63</v>
      </c>
      <c r="AH2021">
        <v>0</v>
      </c>
      <c r="BA2021">
        <v>8</v>
      </c>
      <c r="BB2021">
        <v>2</v>
      </c>
      <c r="BC2021">
        <v>1</v>
      </c>
      <c r="BD2021">
        <v>16</v>
      </c>
      <c r="BE2021">
        <v>0</v>
      </c>
      <c r="BF2021">
        <v>0</v>
      </c>
      <c r="BG2021">
        <v>90</v>
      </c>
      <c r="BH2021">
        <v>23</v>
      </c>
      <c r="BI2021">
        <v>90</v>
      </c>
      <c r="BJ2021">
        <v>1</v>
      </c>
      <c r="BK2021">
        <v>2</v>
      </c>
      <c r="BL2021">
        <v>63</v>
      </c>
      <c r="BM2021">
        <v>0</v>
      </c>
      <c r="BN2021">
        <v>7</v>
      </c>
      <c r="BO2021">
        <v>10</v>
      </c>
      <c r="BP2021">
        <v>2</v>
      </c>
      <c r="BQ2021" t="s">
        <v>19</v>
      </c>
      <c r="BR2021">
        <v>22</v>
      </c>
      <c r="BS2021">
        <v>0</v>
      </c>
      <c r="BT2021">
        <v>2</v>
      </c>
      <c r="BU2021">
        <v>0</v>
      </c>
      <c r="BV2021">
        <v>1.7000000000000001E-2</v>
      </c>
      <c r="BW2021">
        <v>1.7000000000000001E-2</v>
      </c>
      <c r="BX2021">
        <v>24</v>
      </c>
      <c r="BY2021">
        <v>0</v>
      </c>
      <c r="BZ2021" t="s">
        <v>133</v>
      </c>
      <c r="CB2021">
        <v>0.8</v>
      </c>
      <c r="CC2021">
        <v>2</v>
      </c>
      <c r="CD2021">
        <v>11</v>
      </c>
      <c r="CE2021">
        <v>1</v>
      </c>
      <c r="CF2021">
        <v>1</v>
      </c>
      <c r="CG2021">
        <v>0.63</v>
      </c>
      <c r="CH2021">
        <v>0</v>
      </c>
    </row>
    <row r="2022" spans="1:86">
      <c r="A2022">
        <v>9</v>
      </c>
      <c r="B2022">
        <v>1</v>
      </c>
      <c r="C2022">
        <v>1</v>
      </c>
      <c r="D2022">
        <v>16</v>
      </c>
      <c r="E2022">
        <v>0</v>
      </c>
      <c r="F2022" s="24">
        <f t="shared" si="158"/>
        <v>0</v>
      </c>
      <c r="G2022">
        <v>90</v>
      </c>
      <c r="H2022" s="24">
        <f t="shared" si="159"/>
        <v>8</v>
      </c>
      <c r="I2022" s="24">
        <f t="shared" si="156"/>
        <v>11</v>
      </c>
      <c r="J2022" s="24">
        <f t="shared" si="157"/>
        <v>25</v>
      </c>
      <c r="K2022" s="24" t="str">
        <f t="shared" si="160"/>
        <v>00</v>
      </c>
      <c r="L2022">
        <v>63</v>
      </c>
      <c r="M2022">
        <v>0</v>
      </c>
      <c r="N2022">
        <v>4</v>
      </c>
      <c r="O2022">
        <v>10</v>
      </c>
      <c r="P2022">
        <v>1</v>
      </c>
      <c r="Q2022" t="s">
        <v>19</v>
      </c>
      <c r="R2022">
        <v>22</v>
      </c>
      <c r="S2022">
        <v>0</v>
      </c>
      <c r="T2022">
        <v>2</v>
      </c>
      <c r="U2022">
        <v>0</v>
      </c>
      <c r="V2022">
        <v>8.9999999999999993E-3</v>
      </c>
      <c r="W2022">
        <v>8.9999999999999993E-3</v>
      </c>
      <c r="X2022">
        <v>24</v>
      </c>
      <c r="Y2022">
        <v>0</v>
      </c>
      <c r="Z2022" t="s">
        <v>133</v>
      </c>
      <c r="AB2022">
        <v>0.63</v>
      </c>
      <c r="AC2022">
        <v>2</v>
      </c>
      <c r="AD2022">
        <v>11</v>
      </c>
      <c r="AE2022">
        <v>1</v>
      </c>
      <c r="AF2022">
        <v>1</v>
      </c>
      <c r="AG2022">
        <v>0.63</v>
      </c>
      <c r="AH2022">
        <v>0</v>
      </c>
      <c r="BA2022">
        <v>9</v>
      </c>
      <c r="BB2022">
        <v>1</v>
      </c>
      <c r="BC2022">
        <v>1</v>
      </c>
      <c r="BD2022">
        <v>16</v>
      </c>
      <c r="BE2022">
        <v>0</v>
      </c>
      <c r="BF2022">
        <v>0</v>
      </c>
      <c r="BG2022">
        <v>90</v>
      </c>
      <c r="BH2022">
        <v>23</v>
      </c>
      <c r="BI2022">
        <v>90</v>
      </c>
      <c r="BJ2022">
        <v>1</v>
      </c>
      <c r="BK2022">
        <v>2</v>
      </c>
      <c r="BL2022">
        <v>63</v>
      </c>
      <c r="BM2022">
        <v>0</v>
      </c>
      <c r="BN2022">
        <v>4</v>
      </c>
      <c r="BO2022">
        <v>10</v>
      </c>
      <c r="BP2022">
        <v>1</v>
      </c>
      <c r="BQ2022" t="s">
        <v>19</v>
      </c>
      <c r="BR2022">
        <v>22</v>
      </c>
      <c r="BS2022">
        <v>0</v>
      </c>
      <c r="BT2022">
        <v>2</v>
      </c>
      <c r="BU2022">
        <v>0</v>
      </c>
      <c r="BV2022">
        <v>8.9999999999999993E-3</v>
      </c>
      <c r="BW2022">
        <v>8.9999999999999993E-3</v>
      </c>
      <c r="BX2022">
        <v>24</v>
      </c>
      <c r="BY2022">
        <v>0</v>
      </c>
      <c r="BZ2022" t="s">
        <v>133</v>
      </c>
      <c r="CB2022">
        <v>0.63</v>
      </c>
      <c r="CC2022">
        <v>2</v>
      </c>
      <c r="CD2022">
        <v>11</v>
      </c>
      <c r="CE2022">
        <v>1</v>
      </c>
      <c r="CF2022">
        <v>1</v>
      </c>
      <c r="CG2022">
        <v>0.63</v>
      </c>
      <c r="CH2022">
        <v>0</v>
      </c>
    </row>
    <row r="2023" spans="1:86">
      <c r="F2023" s="24" t="str">
        <f t="shared" si="158"/>
        <v/>
      </c>
      <c r="H2023" s="24" t="str">
        <f t="shared" si="159"/>
        <v/>
      </c>
      <c r="I2023" s="24" t="str">
        <f t="shared" si="156"/>
        <v/>
      </c>
      <c r="J2023" s="24" t="str">
        <f t="shared" si="157"/>
        <v/>
      </c>
      <c r="K2023" s="24" t="str">
        <f t="shared" si="160"/>
        <v/>
      </c>
      <c r="AF2023">
        <v>1</v>
      </c>
      <c r="AH2023">
        <v>0</v>
      </c>
      <c r="CF2023">
        <v>1</v>
      </c>
      <c r="CH2023">
        <v>0</v>
      </c>
    </row>
    <row r="2024" spans="1:86">
      <c r="A2024">
        <v>1</v>
      </c>
      <c r="B2024">
        <v>8</v>
      </c>
      <c r="C2024">
        <v>110</v>
      </c>
      <c r="D2024">
        <v>55</v>
      </c>
      <c r="E2024">
        <v>1000</v>
      </c>
      <c r="F2024" s="24">
        <f t="shared" si="158"/>
        <v>190</v>
      </c>
      <c r="G2024">
        <v>71</v>
      </c>
      <c r="H2024" s="24">
        <f t="shared" si="159"/>
        <v>15</v>
      </c>
      <c r="I2024" s="24">
        <f t="shared" si="156"/>
        <v>6</v>
      </c>
      <c r="J2024" s="24">
        <f t="shared" si="157"/>
        <v>80</v>
      </c>
      <c r="K2024" s="24" t="str">
        <f t="shared" si="160"/>
        <v>03</v>
      </c>
      <c r="L2024">
        <v>42</v>
      </c>
      <c r="M2024">
        <v>0</v>
      </c>
      <c r="N2024">
        <v>141</v>
      </c>
      <c r="O2024">
        <v>0</v>
      </c>
      <c r="P2024">
        <v>0</v>
      </c>
      <c r="Q2024" t="s">
        <v>18</v>
      </c>
      <c r="R2024">
        <v>22</v>
      </c>
      <c r="S2024">
        <v>15</v>
      </c>
      <c r="T2024">
        <v>2</v>
      </c>
      <c r="U2024">
        <v>0</v>
      </c>
      <c r="V2024">
        <v>0.32100000000000001</v>
      </c>
      <c r="W2024">
        <v>0.5</v>
      </c>
      <c r="X2024">
        <v>24</v>
      </c>
      <c r="Y2024">
        <v>0</v>
      </c>
      <c r="Z2024" t="s">
        <v>133</v>
      </c>
      <c r="AB2024">
        <v>0</v>
      </c>
      <c r="AC2024">
        <v>2</v>
      </c>
      <c r="AD2024">
        <v>11</v>
      </c>
      <c r="AE2024">
        <v>1</v>
      </c>
      <c r="AF2024">
        <v>1</v>
      </c>
      <c r="AG2024">
        <v>0.8</v>
      </c>
      <c r="AH2024">
        <v>0</v>
      </c>
      <c r="BA2024">
        <v>1</v>
      </c>
      <c r="BB2024">
        <v>8</v>
      </c>
      <c r="BC2024">
        <v>110</v>
      </c>
      <c r="BD2024">
        <v>55</v>
      </c>
      <c r="BE2024">
        <v>1000</v>
      </c>
      <c r="BF2024">
        <v>19</v>
      </c>
      <c r="BG2024">
        <v>71</v>
      </c>
      <c r="BH2024">
        <v>11</v>
      </c>
      <c r="BI2024">
        <v>50</v>
      </c>
      <c r="BJ2024">
        <v>5</v>
      </c>
      <c r="BK2024">
        <v>2</v>
      </c>
      <c r="BL2024">
        <v>42</v>
      </c>
      <c r="BM2024">
        <v>0</v>
      </c>
      <c r="BN2024">
        <v>141</v>
      </c>
      <c r="BO2024">
        <v>0</v>
      </c>
      <c r="BP2024">
        <v>0</v>
      </c>
      <c r="BQ2024" t="s">
        <v>18</v>
      </c>
      <c r="BR2024">
        <v>22</v>
      </c>
      <c r="BS2024">
        <v>15</v>
      </c>
      <c r="BT2024">
        <v>2</v>
      </c>
      <c r="BU2024">
        <v>0</v>
      </c>
      <c r="BV2024">
        <v>0.32100000000000001</v>
      </c>
      <c r="BW2024">
        <v>0.5</v>
      </c>
      <c r="BX2024">
        <v>24</v>
      </c>
      <c r="BY2024">
        <v>0</v>
      </c>
      <c r="BZ2024" t="s">
        <v>133</v>
      </c>
      <c r="CB2024">
        <v>0</v>
      </c>
      <c r="CC2024">
        <v>2</v>
      </c>
      <c r="CD2024">
        <v>11</v>
      </c>
      <c r="CE2024">
        <v>1</v>
      </c>
      <c r="CF2024">
        <v>1</v>
      </c>
      <c r="CG2024">
        <v>0.8</v>
      </c>
      <c r="CH2024">
        <v>0</v>
      </c>
    </row>
    <row r="2025" spans="1:86">
      <c r="A2025">
        <v>2</v>
      </c>
      <c r="B2025">
        <v>7</v>
      </c>
      <c r="C2025">
        <v>80</v>
      </c>
      <c r="D2025">
        <v>20</v>
      </c>
      <c r="E2025">
        <v>1000</v>
      </c>
      <c r="F2025" s="24">
        <f t="shared" si="158"/>
        <v>160</v>
      </c>
      <c r="G2025">
        <v>60</v>
      </c>
      <c r="H2025" s="24">
        <f t="shared" si="159"/>
        <v>15</v>
      </c>
      <c r="I2025" s="24">
        <f t="shared" si="156"/>
        <v>6</v>
      </c>
      <c r="J2025" s="24">
        <f t="shared" si="157"/>
        <v>80</v>
      </c>
      <c r="K2025" s="24" t="str">
        <f t="shared" si="160"/>
        <v>03</v>
      </c>
      <c r="L2025">
        <v>42</v>
      </c>
      <c r="M2025">
        <v>0</v>
      </c>
      <c r="N2025">
        <v>0</v>
      </c>
      <c r="O2025">
        <v>0</v>
      </c>
      <c r="P2025">
        <v>0</v>
      </c>
      <c r="Q2025" t="s">
        <v>18</v>
      </c>
      <c r="R2025">
        <v>22</v>
      </c>
      <c r="S2025">
        <v>12</v>
      </c>
      <c r="T2025">
        <v>2</v>
      </c>
      <c r="U2025">
        <v>0</v>
      </c>
      <c r="V2025">
        <v>0.27500000000000002</v>
      </c>
      <c r="W2025">
        <v>0.18429999999999999</v>
      </c>
      <c r="X2025">
        <v>24</v>
      </c>
      <c r="Y2025">
        <v>0</v>
      </c>
      <c r="Z2025" t="s">
        <v>133</v>
      </c>
      <c r="AB2025">
        <v>0</v>
      </c>
      <c r="AC2025">
        <v>2</v>
      </c>
      <c r="AD2025">
        <v>11</v>
      </c>
      <c r="AE2025">
        <v>1</v>
      </c>
      <c r="AF2025">
        <v>1</v>
      </c>
      <c r="AG2025">
        <v>0.8</v>
      </c>
      <c r="AH2025">
        <v>0</v>
      </c>
      <c r="BA2025">
        <v>2</v>
      </c>
      <c r="BB2025">
        <v>7</v>
      </c>
      <c r="BC2025">
        <v>80</v>
      </c>
      <c r="BD2025">
        <v>20</v>
      </c>
      <c r="BE2025">
        <v>1000</v>
      </c>
      <c r="BF2025">
        <v>16</v>
      </c>
      <c r="BG2025">
        <v>60</v>
      </c>
      <c r="BH2025">
        <v>12</v>
      </c>
      <c r="BI2025">
        <v>50</v>
      </c>
      <c r="BJ2025">
        <v>4</v>
      </c>
      <c r="BK2025">
        <v>2</v>
      </c>
      <c r="BL2025">
        <v>42</v>
      </c>
      <c r="BM2025">
        <v>0</v>
      </c>
      <c r="BN2025">
        <v>0</v>
      </c>
      <c r="BO2025">
        <v>0</v>
      </c>
      <c r="BP2025">
        <v>0</v>
      </c>
      <c r="BQ2025" t="s">
        <v>18</v>
      </c>
      <c r="BR2025">
        <v>22</v>
      </c>
      <c r="BS2025">
        <v>12</v>
      </c>
      <c r="BT2025">
        <v>2</v>
      </c>
      <c r="BU2025">
        <v>0</v>
      </c>
      <c r="BV2025">
        <v>0.27500000000000002</v>
      </c>
      <c r="BW2025">
        <v>0.18429999999999999</v>
      </c>
      <c r="BX2025">
        <v>24</v>
      </c>
      <c r="BY2025">
        <v>0</v>
      </c>
      <c r="BZ2025" t="s">
        <v>133</v>
      </c>
      <c r="CB2025">
        <v>0</v>
      </c>
      <c r="CC2025">
        <v>2</v>
      </c>
      <c r="CD2025">
        <v>11</v>
      </c>
      <c r="CE2025">
        <v>1</v>
      </c>
      <c r="CF2025">
        <v>1</v>
      </c>
      <c r="CG2025">
        <v>0.8</v>
      </c>
      <c r="CH2025">
        <v>0</v>
      </c>
    </row>
    <row r="2026" spans="1:86">
      <c r="A2026">
        <v>3</v>
      </c>
      <c r="B2026">
        <v>6</v>
      </c>
      <c r="C2026">
        <v>60</v>
      </c>
      <c r="D2026">
        <v>15</v>
      </c>
      <c r="E2026">
        <v>1000</v>
      </c>
      <c r="F2026" s="24">
        <f t="shared" si="158"/>
        <v>90</v>
      </c>
      <c r="G2026">
        <v>60</v>
      </c>
      <c r="H2026" s="24">
        <f t="shared" si="159"/>
        <v>15</v>
      </c>
      <c r="I2026" s="24">
        <f t="shared" si="156"/>
        <v>6</v>
      </c>
      <c r="J2026" s="24">
        <f t="shared" si="157"/>
        <v>80</v>
      </c>
      <c r="K2026" s="24" t="str">
        <f t="shared" si="160"/>
        <v>03</v>
      </c>
      <c r="L2026">
        <v>42</v>
      </c>
      <c r="M2026">
        <v>0</v>
      </c>
      <c r="N2026">
        <v>0</v>
      </c>
      <c r="O2026">
        <v>0</v>
      </c>
      <c r="P2026">
        <v>0</v>
      </c>
      <c r="Q2026" t="s">
        <v>18</v>
      </c>
      <c r="R2026">
        <v>22</v>
      </c>
      <c r="S2026">
        <v>12</v>
      </c>
      <c r="T2026">
        <v>2</v>
      </c>
      <c r="U2026">
        <v>0</v>
      </c>
      <c r="V2026">
        <v>0.19800000000000001</v>
      </c>
      <c r="W2026">
        <v>0.1366</v>
      </c>
      <c r="X2026">
        <v>24</v>
      </c>
      <c r="Y2026">
        <v>0</v>
      </c>
      <c r="Z2026" t="s">
        <v>133</v>
      </c>
      <c r="AB2026">
        <v>0</v>
      </c>
      <c r="AC2026">
        <v>2</v>
      </c>
      <c r="AD2026">
        <v>11</v>
      </c>
      <c r="AE2026">
        <v>1</v>
      </c>
      <c r="AF2026">
        <v>1</v>
      </c>
      <c r="AG2026">
        <v>0.8</v>
      </c>
      <c r="AH2026">
        <v>0</v>
      </c>
      <c r="BA2026">
        <v>3</v>
      </c>
      <c r="BB2026">
        <v>6</v>
      </c>
      <c r="BC2026">
        <v>60</v>
      </c>
      <c r="BD2026">
        <v>15</v>
      </c>
      <c r="BE2026">
        <v>1000</v>
      </c>
      <c r="BF2026">
        <v>9</v>
      </c>
      <c r="BG2026">
        <v>60</v>
      </c>
      <c r="BH2026">
        <v>12</v>
      </c>
      <c r="BI2026">
        <v>50</v>
      </c>
      <c r="BJ2026">
        <v>4</v>
      </c>
      <c r="BK2026">
        <v>2</v>
      </c>
      <c r="BL2026">
        <v>42</v>
      </c>
      <c r="BM2026">
        <v>0</v>
      </c>
      <c r="BN2026">
        <v>0</v>
      </c>
      <c r="BO2026">
        <v>0</v>
      </c>
      <c r="BP2026">
        <v>0</v>
      </c>
      <c r="BQ2026" t="s">
        <v>18</v>
      </c>
      <c r="BR2026">
        <v>22</v>
      </c>
      <c r="BS2026">
        <v>12</v>
      </c>
      <c r="BT2026">
        <v>2</v>
      </c>
      <c r="BU2026">
        <v>0</v>
      </c>
      <c r="BV2026">
        <v>0.19800000000000001</v>
      </c>
      <c r="BW2026">
        <v>0.1366</v>
      </c>
      <c r="BX2026">
        <v>24</v>
      </c>
      <c r="BY2026">
        <v>0</v>
      </c>
      <c r="BZ2026" t="s">
        <v>133</v>
      </c>
      <c r="CB2026">
        <v>0</v>
      </c>
      <c r="CC2026">
        <v>2</v>
      </c>
      <c r="CD2026">
        <v>11</v>
      </c>
      <c r="CE2026">
        <v>1</v>
      </c>
      <c r="CF2026">
        <v>1</v>
      </c>
      <c r="CG2026">
        <v>0.8</v>
      </c>
      <c r="CH2026">
        <v>0</v>
      </c>
    </row>
    <row r="2027" spans="1:86">
      <c r="A2027">
        <v>4</v>
      </c>
      <c r="B2027">
        <v>5</v>
      </c>
      <c r="C2027">
        <v>40</v>
      </c>
      <c r="D2027">
        <v>10</v>
      </c>
      <c r="E2027">
        <v>0</v>
      </c>
      <c r="F2027" s="24">
        <f t="shared" si="158"/>
        <v>60</v>
      </c>
      <c r="G2027">
        <v>55</v>
      </c>
      <c r="H2027" s="24">
        <f t="shared" si="159"/>
        <v>15</v>
      </c>
      <c r="I2027" s="24">
        <f t="shared" si="156"/>
        <v>6</v>
      </c>
      <c r="J2027" s="24">
        <f t="shared" si="157"/>
        <v>80</v>
      </c>
      <c r="K2027" s="24" t="str">
        <f t="shared" si="160"/>
        <v>03</v>
      </c>
      <c r="L2027">
        <v>42</v>
      </c>
      <c r="M2027">
        <v>0</v>
      </c>
      <c r="N2027">
        <v>0</v>
      </c>
      <c r="O2027">
        <v>0</v>
      </c>
      <c r="P2027">
        <v>0</v>
      </c>
      <c r="Q2027" t="s">
        <v>18</v>
      </c>
      <c r="R2027">
        <v>22</v>
      </c>
      <c r="S2027">
        <v>12</v>
      </c>
      <c r="T2027">
        <v>2</v>
      </c>
      <c r="U2027">
        <v>0</v>
      </c>
      <c r="V2027">
        <v>0.14199999999999999</v>
      </c>
      <c r="W2027">
        <v>9.8000000000000004E-2</v>
      </c>
      <c r="X2027">
        <v>24</v>
      </c>
      <c r="Y2027">
        <v>0</v>
      </c>
      <c r="Z2027" t="s">
        <v>133</v>
      </c>
      <c r="AB2027">
        <v>0</v>
      </c>
      <c r="AC2027">
        <v>2</v>
      </c>
      <c r="AD2027">
        <v>11</v>
      </c>
      <c r="AE2027">
        <v>1</v>
      </c>
      <c r="AF2027">
        <v>1</v>
      </c>
      <c r="AG2027">
        <v>0.8</v>
      </c>
      <c r="AH2027">
        <v>0</v>
      </c>
      <c r="BA2027">
        <v>4</v>
      </c>
      <c r="BB2027">
        <v>5</v>
      </c>
      <c r="BC2027">
        <v>40</v>
      </c>
      <c r="BD2027">
        <v>10</v>
      </c>
      <c r="BE2027">
        <v>0</v>
      </c>
      <c r="BF2027">
        <v>6</v>
      </c>
      <c r="BG2027">
        <v>55</v>
      </c>
      <c r="BH2027">
        <v>12</v>
      </c>
      <c r="BI2027">
        <v>50</v>
      </c>
      <c r="BJ2027">
        <v>4</v>
      </c>
      <c r="BK2027">
        <v>2</v>
      </c>
      <c r="BL2027">
        <v>42</v>
      </c>
      <c r="BM2027">
        <v>0</v>
      </c>
      <c r="BN2027">
        <v>0</v>
      </c>
      <c r="BO2027">
        <v>0</v>
      </c>
      <c r="BP2027">
        <v>0</v>
      </c>
      <c r="BQ2027" t="s">
        <v>18</v>
      </c>
      <c r="BR2027">
        <v>22</v>
      </c>
      <c r="BS2027">
        <v>12</v>
      </c>
      <c r="BT2027">
        <v>2</v>
      </c>
      <c r="BU2027">
        <v>0</v>
      </c>
      <c r="BV2027">
        <v>0.14199999999999999</v>
      </c>
      <c r="BW2027">
        <v>9.8000000000000004E-2</v>
      </c>
      <c r="BX2027">
        <v>24</v>
      </c>
      <c r="BY2027">
        <v>0</v>
      </c>
      <c r="BZ2027" t="s">
        <v>133</v>
      </c>
      <c r="CB2027">
        <v>0</v>
      </c>
      <c r="CC2027">
        <v>2</v>
      </c>
      <c r="CD2027">
        <v>11</v>
      </c>
      <c r="CE2027">
        <v>1</v>
      </c>
      <c r="CF2027">
        <v>1</v>
      </c>
      <c r="CG2027">
        <v>0.8</v>
      </c>
      <c r="CH2027">
        <v>0</v>
      </c>
    </row>
    <row r="2028" spans="1:86">
      <c r="A2028">
        <v>5</v>
      </c>
      <c r="B2028">
        <v>4</v>
      </c>
      <c r="C2028">
        <v>20</v>
      </c>
      <c r="D2028">
        <v>30</v>
      </c>
      <c r="E2028">
        <v>0</v>
      </c>
      <c r="F2028" s="24">
        <f t="shared" si="158"/>
        <v>30</v>
      </c>
      <c r="G2028">
        <v>60</v>
      </c>
      <c r="H2028" s="24">
        <f t="shared" si="159"/>
        <v>15</v>
      </c>
      <c r="I2028" s="24">
        <f t="shared" si="156"/>
        <v>6</v>
      </c>
      <c r="J2028" s="24">
        <f t="shared" si="157"/>
        <v>80</v>
      </c>
      <c r="K2028" s="24" t="str">
        <f t="shared" si="160"/>
        <v>03</v>
      </c>
      <c r="L2028">
        <v>42</v>
      </c>
      <c r="M2028">
        <v>0</v>
      </c>
      <c r="N2028">
        <v>0</v>
      </c>
      <c r="O2028">
        <v>0</v>
      </c>
      <c r="P2028">
        <v>0</v>
      </c>
      <c r="Q2028" t="s">
        <v>18</v>
      </c>
      <c r="R2028">
        <v>22</v>
      </c>
      <c r="S2028">
        <v>12</v>
      </c>
      <c r="T2028">
        <v>2</v>
      </c>
      <c r="U2028">
        <v>0</v>
      </c>
      <c r="V2028">
        <v>8.5999999999999993E-2</v>
      </c>
      <c r="W2028">
        <v>6.2799999999999995E-2</v>
      </c>
      <c r="X2028">
        <v>24</v>
      </c>
      <c r="Y2028">
        <v>0</v>
      </c>
      <c r="Z2028" t="s">
        <v>133</v>
      </c>
      <c r="AB2028">
        <v>4.5</v>
      </c>
      <c r="AC2028">
        <v>2</v>
      </c>
      <c r="AD2028">
        <v>11</v>
      </c>
      <c r="AE2028">
        <v>1</v>
      </c>
      <c r="AF2028">
        <v>1</v>
      </c>
      <c r="AG2028">
        <v>0.8</v>
      </c>
      <c r="AH2028">
        <v>0</v>
      </c>
      <c r="BA2028">
        <v>5</v>
      </c>
      <c r="BB2028">
        <v>4</v>
      </c>
      <c r="BC2028">
        <v>20</v>
      </c>
      <c r="BD2028">
        <v>30</v>
      </c>
      <c r="BE2028">
        <v>0</v>
      </c>
      <c r="BF2028">
        <v>3</v>
      </c>
      <c r="BG2028">
        <v>60</v>
      </c>
      <c r="BH2028">
        <v>12</v>
      </c>
      <c r="BI2028">
        <v>50</v>
      </c>
      <c r="BJ2028">
        <v>4</v>
      </c>
      <c r="BK2028">
        <v>2</v>
      </c>
      <c r="BL2028">
        <v>42</v>
      </c>
      <c r="BM2028">
        <v>0</v>
      </c>
      <c r="BN2028">
        <v>0</v>
      </c>
      <c r="BO2028">
        <v>0</v>
      </c>
      <c r="BP2028">
        <v>0</v>
      </c>
      <c r="BQ2028" t="s">
        <v>18</v>
      </c>
      <c r="BR2028">
        <v>22</v>
      </c>
      <c r="BS2028">
        <v>12</v>
      </c>
      <c r="BT2028">
        <v>2</v>
      </c>
      <c r="BU2028">
        <v>0</v>
      </c>
      <c r="BV2028">
        <v>8.5999999999999993E-2</v>
      </c>
      <c r="BW2028">
        <v>6.2799999999999995E-2</v>
      </c>
      <c r="BX2028">
        <v>24</v>
      </c>
      <c r="BY2028">
        <v>0</v>
      </c>
      <c r="BZ2028" t="s">
        <v>133</v>
      </c>
      <c r="CB2028">
        <v>4.5</v>
      </c>
      <c r="CC2028">
        <v>2</v>
      </c>
      <c r="CD2028">
        <v>11</v>
      </c>
      <c r="CE2028">
        <v>1</v>
      </c>
      <c r="CF2028">
        <v>1</v>
      </c>
      <c r="CG2028">
        <v>0.8</v>
      </c>
      <c r="CH2028">
        <v>0</v>
      </c>
    </row>
    <row r="2029" spans="1:86">
      <c r="A2029">
        <v>6</v>
      </c>
      <c r="B2029">
        <v>3</v>
      </c>
      <c r="C2029">
        <v>14</v>
      </c>
      <c r="D2029">
        <v>30</v>
      </c>
      <c r="E2029">
        <v>0</v>
      </c>
      <c r="F2029" s="24">
        <f t="shared" si="158"/>
        <v>20</v>
      </c>
      <c r="G2029">
        <v>60</v>
      </c>
      <c r="H2029" s="24">
        <f t="shared" si="159"/>
        <v>15</v>
      </c>
      <c r="I2029" s="24">
        <f t="shared" si="156"/>
        <v>6</v>
      </c>
      <c r="J2029" s="24">
        <f t="shared" si="157"/>
        <v>75</v>
      </c>
      <c r="K2029" s="24" t="str">
        <f t="shared" si="160"/>
        <v>00</v>
      </c>
      <c r="L2029">
        <v>42</v>
      </c>
      <c r="M2029">
        <v>0</v>
      </c>
      <c r="N2029">
        <v>0</v>
      </c>
      <c r="O2029">
        <v>10</v>
      </c>
      <c r="P2029">
        <v>0</v>
      </c>
      <c r="Q2029" t="s">
        <v>18</v>
      </c>
      <c r="R2029">
        <v>22</v>
      </c>
      <c r="S2029">
        <v>12</v>
      </c>
      <c r="T2029">
        <v>2</v>
      </c>
      <c r="U2029">
        <v>0</v>
      </c>
      <c r="V2029">
        <v>4.1000000000000002E-2</v>
      </c>
      <c r="W2029">
        <v>3.73E-2</v>
      </c>
      <c r="X2029">
        <v>24</v>
      </c>
      <c r="Y2029">
        <v>0</v>
      </c>
      <c r="Z2029" t="s">
        <v>133</v>
      </c>
      <c r="AB2029">
        <v>2.8</v>
      </c>
      <c r="AC2029">
        <v>2</v>
      </c>
      <c r="AD2029">
        <v>11</v>
      </c>
      <c r="AE2029">
        <v>1</v>
      </c>
      <c r="AF2029">
        <v>1</v>
      </c>
      <c r="AG2029">
        <v>0.8</v>
      </c>
      <c r="AH2029">
        <v>0</v>
      </c>
      <c r="BA2029">
        <v>6</v>
      </c>
      <c r="BB2029">
        <v>3</v>
      </c>
      <c r="BC2029">
        <v>14</v>
      </c>
      <c r="BD2029">
        <v>30</v>
      </c>
      <c r="BE2029">
        <v>0</v>
      </c>
      <c r="BF2029">
        <v>2</v>
      </c>
      <c r="BG2029">
        <v>60</v>
      </c>
      <c r="BH2029">
        <v>16</v>
      </c>
      <c r="BI2029">
        <v>50</v>
      </c>
      <c r="BJ2029">
        <v>3</v>
      </c>
      <c r="BK2029">
        <v>2</v>
      </c>
      <c r="BL2029">
        <v>42</v>
      </c>
      <c r="BM2029">
        <v>0</v>
      </c>
      <c r="BN2029">
        <v>0</v>
      </c>
      <c r="BO2029">
        <v>10</v>
      </c>
      <c r="BP2029">
        <v>0</v>
      </c>
      <c r="BQ2029" t="s">
        <v>18</v>
      </c>
      <c r="BR2029">
        <v>22</v>
      </c>
      <c r="BS2029">
        <v>12</v>
      </c>
      <c r="BT2029">
        <v>2</v>
      </c>
      <c r="BU2029">
        <v>0</v>
      </c>
      <c r="BV2029">
        <v>4.1000000000000002E-2</v>
      </c>
      <c r="BW2029">
        <v>3.73E-2</v>
      </c>
      <c r="BX2029">
        <v>24</v>
      </c>
      <c r="BY2029">
        <v>0</v>
      </c>
      <c r="BZ2029" t="s">
        <v>133</v>
      </c>
      <c r="CB2029">
        <v>2.8</v>
      </c>
      <c r="CC2029">
        <v>2</v>
      </c>
      <c r="CD2029">
        <v>11</v>
      </c>
      <c r="CE2029">
        <v>1</v>
      </c>
      <c r="CF2029">
        <v>1</v>
      </c>
      <c r="CG2029">
        <v>0.8</v>
      </c>
      <c r="CH2029">
        <v>0</v>
      </c>
    </row>
    <row r="2030" spans="1:86">
      <c r="A2030">
        <v>7</v>
      </c>
      <c r="B2030">
        <v>2</v>
      </c>
      <c r="C2030">
        <v>8</v>
      </c>
      <c r="D2030">
        <v>20</v>
      </c>
      <c r="E2030">
        <v>0</v>
      </c>
      <c r="F2030" s="24">
        <f t="shared" si="158"/>
        <v>10</v>
      </c>
      <c r="G2030">
        <v>75</v>
      </c>
      <c r="H2030" s="24">
        <f t="shared" si="159"/>
        <v>12</v>
      </c>
      <c r="I2030" s="24">
        <f t="shared" si="156"/>
        <v>6</v>
      </c>
      <c r="J2030" s="24">
        <f t="shared" si="157"/>
        <v>50</v>
      </c>
      <c r="K2030" s="24" t="str">
        <f t="shared" si="160"/>
        <v>00</v>
      </c>
      <c r="L2030">
        <v>42</v>
      </c>
      <c r="M2030">
        <v>0</v>
      </c>
      <c r="N2030">
        <v>0</v>
      </c>
      <c r="O2030">
        <v>20</v>
      </c>
      <c r="P2030">
        <v>0</v>
      </c>
      <c r="Q2030" t="s">
        <v>18</v>
      </c>
      <c r="R2030">
        <v>22</v>
      </c>
      <c r="S2030">
        <v>0</v>
      </c>
      <c r="T2030">
        <v>2</v>
      </c>
      <c r="U2030">
        <v>0</v>
      </c>
      <c r="V2030">
        <v>2.7E-2</v>
      </c>
      <c r="W2030">
        <v>2.5399999999999999E-2</v>
      </c>
      <c r="X2030">
        <v>24</v>
      </c>
      <c r="Y2030">
        <v>0</v>
      </c>
      <c r="Z2030" t="s">
        <v>133</v>
      </c>
      <c r="AB2030">
        <v>1.6</v>
      </c>
      <c r="AC2030">
        <v>2</v>
      </c>
      <c r="AD2030">
        <v>11</v>
      </c>
      <c r="AE2030">
        <v>1</v>
      </c>
      <c r="AF2030">
        <v>1</v>
      </c>
      <c r="AG2030">
        <v>0.8</v>
      </c>
      <c r="AH2030">
        <v>0</v>
      </c>
      <c r="BA2030">
        <v>7</v>
      </c>
      <c r="BB2030">
        <v>2</v>
      </c>
      <c r="BC2030">
        <v>8</v>
      </c>
      <c r="BD2030">
        <v>20</v>
      </c>
      <c r="BE2030">
        <v>0</v>
      </c>
      <c r="BF2030">
        <v>1</v>
      </c>
      <c r="BG2030">
        <v>75</v>
      </c>
      <c r="BH2030">
        <v>18</v>
      </c>
      <c r="BI2030">
        <v>50</v>
      </c>
      <c r="BJ2030">
        <v>2</v>
      </c>
      <c r="BK2030">
        <v>2</v>
      </c>
      <c r="BL2030">
        <v>42</v>
      </c>
      <c r="BM2030">
        <v>0</v>
      </c>
      <c r="BN2030">
        <v>0</v>
      </c>
      <c r="BO2030">
        <v>20</v>
      </c>
      <c r="BP2030">
        <v>0</v>
      </c>
      <c r="BQ2030" t="s">
        <v>18</v>
      </c>
      <c r="BR2030">
        <v>22</v>
      </c>
      <c r="BS2030">
        <v>0</v>
      </c>
      <c r="BT2030">
        <v>2</v>
      </c>
      <c r="BU2030">
        <v>0</v>
      </c>
      <c r="BV2030">
        <v>2.7E-2</v>
      </c>
      <c r="BW2030">
        <v>2.5399999999999999E-2</v>
      </c>
      <c r="BX2030">
        <v>24</v>
      </c>
      <c r="BY2030">
        <v>0</v>
      </c>
      <c r="BZ2030" t="s">
        <v>133</v>
      </c>
      <c r="CB2030">
        <v>1.6</v>
      </c>
      <c r="CC2030">
        <v>2</v>
      </c>
      <c r="CD2030">
        <v>11</v>
      </c>
      <c r="CE2030">
        <v>1</v>
      </c>
      <c r="CF2030">
        <v>1</v>
      </c>
      <c r="CG2030">
        <v>0.8</v>
      </c>
      <c r="CH2030">
        <v>0</v>
      </c>
    </row>
    <row r="2031" spans="1:86">
      <c r="A2031">
        <v>8</v>
      </c>
      <c r="B2031">
        <v>1</v>
      </c>
      <c r="C2031">
        <v>1</v>
      </c>
      <c r="D2031">
        <v>16</v>
      </c>
      <c r="E2031">
        <v>0</v>
      </c>
      <c r="F2031" s="24">
        <f t="shared" si="158"/>
        <v>0</v>
      </c>
      <c r="G2031">
        <v>90</v>
      </c>
      <c r="H2031" s="24">
        <f t="shared" si="159"/>
        <v>8</v>
      </c>
      <c r="I2031" s="24">
        <f t="shared" si="156"/>
        <v>11</v>
      </c>
      <c r="J2031" s="24">
        <f t="shared" si="157"/>
        <v>25</v>
      </c>
      <c r="K2031" s="24" t="str">
        <f t="shared" si="160"/>
        <v>00</v>
      </c>
      <c r="L2031">
        <v>63</v>
      </c>
      <c r="M2031">
        <v>0</v>
      </c>
      <c r="N2031">
        <v>7</v>
      </c>
      <c r="O2031">
        <v>10</v>
      </c>
      <c r="P2031">
        <v>2</v>
      </c>
      <c r="Q2031" t="s">
        <v>19</v>
      </c>
      <c r="R2031">
        <v>22</v>
      </c>
      <c r="S2031">
        <v>0</v>
      </c>
      <c r="T2031">
        <v>2</v>
      </c>
      <c r="U2031">
        <v>0</v>
      </c>
      <c r="V2031">
        <v>1.9E-2</v>
      </c>
      <c r="W2031">
        <v>1.9E-2</v>
      </c>
      <c r="X2031">
        <v>24</v>
      </c>
      <c r="Y2031">
        <v>0</v>
      </c>
      <c r="Z2031" t="s">
        <v>133</v>
      </c>
      <c r="AB2031">
        <v>0.8</v>
      </c>
      <c r="AC2031">
        <v>2</v>
      </c>
      <c r="AD2031">
        <v>11</v>
      </c>
      <c r="AE2031">
        <v>1</v>
      </c>
      <c r="AF2031">
        <v>1</v>
      </c>
      <c r="AG2031">
        <v>0.8</v>
      </c>
      <c r="AH2031">
        <v>0</v>
      </c>
      <c r="BA2031">
        <v>8</v>
      </c>
      <c r="BB2031">
        <v>1</v>
      </c>
      <c r="BC2031">
        <v>1</v>
      </c>
      <c r="BD2031">
        <v>16</v>
      </c>
      <c r="BE2031">
        <v>0</v>
      </c>
      <c r="BF2031">
        <v>0</v>
      </c>
      <c r="BG2031">
        <v>90</v>
      </c>
      <c r="BH2031">
        <v>23</v>
      </c>
      <c r="BI2031">
        <v>90</v>
      </c>
      <c r="BJ2031">
        <v>1</v>
      </c>
      <c r="BK2031">
        <v>2</v>
      </c>
      <c r="BL2031">
        <v>63</v>
      </c>
      <c r="BM2031">
        <v>0</v>
      </c>
      <c r="BN2031">
        <v>7</v>
      </c>
      <c r="BO2031">
        <v>10</v>
      </c>
      <c r="BP2031">
        <v>2</v>
      </c>
      <c r="BQ2031" t="s">
        <v>19</v>
      </c>
      <c r="BR2031">
        <v>22</v>
      </c>
      <c r="BS2031">
        <v>0</v>
      </c>
      <c r="BT2031">
        <v>2</v>
      </c>
      <c r="BU2031">
        <v>0</v>
      </c>
      <c r="BV2031">
        <v>1.9E-2</v>
      </c>
      <c r="BW2031">
        <v>1.9E-2</v>
      </c>
      <c r="BX2031">
        <v>24</v>
      </c>
      <c r="BY2031">
        <v>0</v>
      </c>
      <c r="BZ2031" t="s">
        <v>133</v>
      </c>
      <c r="CB2031">
        <v>0.8</v>
      </c>
      <c r="CC2031">
        <v>2</v>
      </c>
      <c r="CD2031">
        <v>11</v>
      </c>
      <c r="CE2031">
        <v>1</v>
      </c>
      <c r="CF2031">
        <v>1</v>
      </c>
      <c r="CG2031">
        <v>0.8</v>
      </c>
      <c r="CH2031">
        <v>0</v>
      </c>
    </row>
    <row r="2032" spans="1:86">
      <c r="F2032" s="24" t="str">
        <f t="shared" si="158"/>
        <v/>
      </c>
      <c r="H2032" s="24" t="str">
        <f t="shared" si="159"/>
        <v/>
      </c>
      <c r="I2032" s="24" t="str">
        <f t="shared" ref="I2032:I2095" si="161">IF(BI2032="","",ROUND(BI2032*10/80,0))</f>
        <v/>
      </c>
      <c r="J2032" s="24" t="str">
        <f t="shared" si="157"/>
        <v/>
      </c>
      <c r="K2032" s="24" t="str">
        <f t="shared" si="160"/>
        <v/>
      </c>
      <c r="AF2032">
        <v>1</v>
      </c>
      <c r="AH2032">
        <v>0</v>
      </c>
      <c r="CF2032">
        <v>1</v>
      </c>
      <c r="CH2032">
        <v>0</v>
      </c>
    </row>
    <row r="2033" spans="1:86">
      <c r="A2033">
        <v>1</v>
      </c>
      <c r="B2033">
        <v>7</v>
      </c>
      <c r="C2033">
        <v>110</v>
      </c>
      <c r="D2033">
        <v>55</v>
      </c>
      <c r="E2033">
        <v>1000</v>
      </c>
      <c r="F2033" s="24">
        <f t="shared" si="158"/>
        <v>190</v>
      </c>
      <c r="G2033">
        <v>71</v>
      </c>
      <c r="H2033" s="24">
        <f t="shared" si="159"/>
        <v>15</v>
      </c>
      <c r="I2033" s="24">
        <f t="shared" si="161"/>
        <v>6</v>
      </c>
      <c r="J2033" s="24">
        <f t="shared" si="157"/>
        <v>80</v>
      </c>
      <c r="K2033" s="24" t="str">
        <f t="shared" si="160"/>
        <v>03</v>
      </c>
      <c r="L2033">
        <v>42</v>
      </c>
      <c r="M2033">
        <v>0</v>
      </c>
      <c r="N2033">
        <v>141</v>
      </c>
      <c r="O2033">
        <v>0</v>
      </c>
      <c r="P2033">
        <v>0</v>
      </c>
      <c r="Q2033" t="s">
        <v>18</v>
      </c>
      <c r="R2033">
        <v>22</v>
      </c>
      <c r="S2033">
        <v>15</v>
      </c>
      <c r="T2033">
        <v>2</v>
      </c>
      <c r="U2033">
        <v>0</v>
      </c>
      <c r="V2033">
        <v>0.316</v>
      </c>
      <c r="W2033">
        <v>0.5</v>
      </c>
      <c r="X2033">
        <v>24</v>
      </c>
      <c r="Y2033">
        <v>0</v>
      </c>
      <c r="Z2033" t="s">
        <v>133</v>
      </c>
      <c r="AB2033">
        <v>0</v>
      </c>
      <c r="AC2033">
        <v>2</v>
      </c>
      <c r="AD2033">
        <v>11</v>
      </c>
      <c r="AE2033">
        <v>1</v>
      </c>
      <c r="AF2033">
        <v>1</v>
      </c>
      <c r="AG2033">
        <v>1.6</v>
      </c>
      <c r="AH2033">
        <v>0</v>
      </c>
      <c r="BA2033">
        <v>1</v>
      </c>
      <c r="BB2033">
        <v>7</v>
      </c>
      <c r="BC2033">
        <v>110</v>
      </c>
      <c r="BD2033">
        <v>55</v>
      </c>
      <c r="BE2033">
        <v>1000</v>
      </c>
      <c r="BF2033">
        <v>19</v>
      </c>
      <c r="BG2033">
        <v>71</v>
      </c>
      <c r="BH2033">
        <v>11</v>
      </c>
      <c r="BI2033">
        <v>50</v>
      </c>
      <c r="BJ2033">
        <v>5</v>
      </c>
      <c r="BK2033">
        <v>2</v>
      </c>
      <c r="BL2033">
        <v>42</v>
      </c>
      <c r="BM2033">
        <v>0</v>
      </c>
      <c r="BN2033">
        <v>141</v>
      </c>
      <c r="BO2033">
        <v>0</v>
      </c>
      <c r="BP2033">
        <v>0</v>
      </c>
      <c r="BQ2033" t="s">
        <v>18</v>
      </c>
      <c r="BR2033">
        <v>22</v>
      </c>
      <c r="BS2033">
        <v>15</v>
      </c>
      <c r="BT2033">
        <v>2</v>
      </c>
      <c r="BU2033">
        <v>0</v>
      </c>
      <c r="BV2033">
        <v>0.316</v>
      </c>
      <c r="BW2033">
        <v>0.5</v>
      </c>
      <c r="BX2033">
        <v>24</v>
      </c>
      <c r="BY2033">
        <v>0</v>
      </c>
      <c r="BZ2033" t="s">
        <v>133</v>
      </c>
      <c r="CB2033">
        <v>0</v>
      </c>
      <c r="CC2033">
        <v>2</v>
      </c>
      <c r="CD2033">
        <v>11</v>
      </c>
      <c r="CE2033">
        <v>1</v>
      </c>
      <c r="CF2033">
        <v>1</v>
      </c>
      <c r="CG2033">
        <v>1.6</v>
      </c>
      <c r="CH2033">
        <v>0</v>
      </c>
    </row>
    <row r="2034" spans="1:86">
      <c r="A2034">
        <v>2</v>
      </c>
      <c r="B2034">
        <v>6</v>
      </c>
      <c r="C2034">
        <v>80</v>
      </c>
      <c r="D2034">
        <v>20</v>
      </c>
      <c r="E2034">
        <v>1000</v>
      </c>
      <c r="F2034" s="24">
        <f t="shared" si="158"/>
        <v>160</v>
      </c>
      <c r="G2034">
        <v>60</v>
      </c>
      <c r="H2034" s="24">
        <f t="shared" si="159"/>
        <v>15</v>
      </c>
      <c r="I2034" s="24">
        <f t="shared" si="161"/>
        <v>6</v>
      </c>
      <c r="J2034" s="24">
        <f t="shared" si="157"/>
        <v>80</v>
      </c>
      <c r="K2034" s="24" t="str">
        <f t="shared" si="160"/>
        <v>03</v>
      </c>
      <c r="L2034">
        <v>42</v>
      </c>
      <c r="M2034">
        <v>0</v>
      </c>
      <c r="N2034">
        <v>0</v>
      </c>
      <c r="O2034">
        <v>0</v>
      </c>
      <c r="P2034">
        <v>0</v>
      </c>
      <c r="Q2034" t="s">
        <v>18</v>
      </c>
      <c r="R2034">
        <v>22</v>
      </c>
      <c r="S2034">
        <v>12</v>
      </c>
      <c r="T2034">
        <v>2</v>
      </c>
      <c r="U2034">
        <v>0</v>
      </c>
      <c r="V2034">
        <v>0.27</v>
      </c>
      <c r="W2034">
        <v>0.18090000000000001</v>
      </c>
      <c r="X2034">
        <v>24</v>
      </c>
      <c r="Y2034">
        <v>0</v>
      </c>
      <c r="Z2034" t="s">
        <v>133</v>
      </c>
      <c r="AB2034">
        <v>0</v>
      </c>
      <c r="AC2034">
        <v>2</v>
      </c>
      <c r="AD2034">
        <v>11</v>
      </c>
      <c r="AE2034">
        <v>1</v>
      </c>
      <c r="AF2034">
        <v>1</v>
      </c>
      <c r="AG2034">
        <v>1.6</v>
      </c>
      <c r="AH2034">
        <v>0</v>
      </c>
      <c r="BA2034">
        <v>2</v>
      </c>
      <c r="BB2034">
        <v>6</v>
      </c>
      <c r="BC2034">
        <v>80</v>
      </c>
      <c r="BD2034">
        <v>20</v>
      </c>
      <c r="BE2034">
        <v>1000</v>
      </c>
      <c r="BF2034">
        <v>16</v>
      </c>
      <c r="BG2034">
        <v>60</v>
      </c>
      <c r="BH2034">
        <v>12</v>
      </c>
      <c r="BI2034">
        <v>50</v>
      </c>
      <c r="BJ2034">
        <v>4</v>
      </c>
      <c r="BK2034">
        <v>2</v>
      </c>
      <c r="BL2034">
        <v>42</v>
      </c>
      <c r="BM2034">
        <v>0</v>
      </c>
      <c r="BN2034">
        <v>0</v>
      </c>
      <c r="BO2034">
        <v>0</v>
      </c>
      <c r="BP2034">
        <v>0</v>
      </c>
      <c r="BQ2034" t="s">
        <v>18</v>
      </c>
      <c r="BR2034">
        <v>22</v>
      </c>
      <c r="BS2034">
        <v>12</v>
      </c>
      <c r="BT2034">
        <v>2</v>
      </c>
      <c r="BU2034">
        <v>0</v>
      </c>
      <c r="BV2034">
        <v>0.27</v>
      </c>
      <c r="BW2034">
        <v>0.18090000000000001</v>
      </c>
      <c r="BX2034">
        <v>24</v>
      </c>
      <c r="BY2034">
        <v>0</v>
      </c>
      <c r="BZ2034" t="s">
        <v>133</v>
      </c>
      <c r="CB2034">
        <v>0</v>
      </c>
      <c r="CC2034">
        <v>2</v>
      </c>
      <c r="CD2034">
        <v>11</v>
      </c>
      <c r="CE2034">
        <v>1</v>
      </c>
      <c r="CF2034">
        <v>1</v>
      </c>
      <c r="CG2034">
        <v>1.6</v>
      </c>
      <c r="CH2034">
        <v>0</v>
      </c>
    </row>
    <row r="2035" spans="1:86">
      <c r="A2035">
        <v>3</v>
      </c>
      <c r="B2035">
        <v>5</v>
      </c>
      <c r="C2035">
        <v>60</v>
      </c>
      <c r="D2035">
        <v>15</v>
      </c>
      <c r="E2035">
        <v>1000</v>
      </c>
      <c r="F2035" s="24">
        <f t="shared" si="158"/>
        <v>90</v>
      </c>
      <c r="G2035">
        <v>60</v>
      </c>
      <c r="H2035" s="24">
        <f t="shared" si="159"/>
        <v>15</v>
      </c>
      <c r="I2035" s="24">
        <f t="shared" si="161"/>
        <v>6</v>
      </c>
      <c r="J2035" s="24">
        <f t="shared" si="157"/>
        <v>80</v>
      </c>
      <c r="K2035" s="24" t="str">
        <f t="shared" si="160"/>
        <v>03</v>
      </c>
      <c r="L2035">
        <v>42</v>
      </c>
      <c r="M2035">
        <v>0</v>
      </c>
      <c r="N2035">
        <v>0</v>
      </c>
      <c r="O2035">
        <v>0</v>
      </c>
      <c r="P2035">
        <v>0</v>
      </c>
      <c r="Q2035" t="s">
        <v>18</v>
      </c>
      <c r="R2035">
        <v>22</v>
      </c>
      <c r="S2035">
        <v>12</v>
      </c>
      <c r="T2035">
        <v>2</v>
      </c>
      <c r="U2035">
        <v>0</v>
      </c>
      <c r="V2035">
        <v>0.193</v>
      </c>
      <c r="W2035">
        <v>0.13320000000000001</v>
      </c>
      <c r="X2035">
        <v>24</v>
      </c>
      <c r="Y2035">
        <v>0</v>
      </c>
      <c r="Z2035" t="s">
        <v>133</v>
      </c>
      <c r="AB2035">
        <v>0</v>
      </c>
      <c r="AC2035">
        <v>2</v>
      </c>
      <c r="AD2035">
        <v>11</v>
      </c>
      <c r="AE2035">
        <v>1</v>
      </c>
      <c r="AF2035">
        <v>1</v>
      </c>
      <c r="AG2035">
        <v>1.6</v>
      </c>
      <c r="AH2035">
        <v>0</v>
      </c>
      <c r="BA2035">
        <v>3</v>
      </c>
      <c r="BB2035">
        <v>5</v>
      </c>
      <c r="BC2035">
        <v>60</v>
      </c>
      <c r="BD2035">
        <v>15</v>
      </c>
      <c r="BE2035">
        <v>1000</v>
      </c>
      <c r="BF2035">
        <v>9</v>
      </c>
      <c r="BG2035">
        <v>60</v>
      </c>
      <c r="BH2035">
        <v>12</v>
      </c>
      <c r="BI2035">
        <v>50</v>
      </c>
      <c r="BJ2035">
        <v>4</v>
      </c>
      <c r="BK2035">
        <v>2</v>
      </c>
      <c r="BL2035">
        <v>42</v>
      </c>
      <c r="BM2035">
        <v>0</v>
      </c>
      <c r="BN2035">
        <v>0</v>
      </c>
      <c r="BO2035">
        <v>0</v>
      </c>
      <c r="BP2035">
        <v>0</v>
      </c>
      <c r="BQ2035" t="s">
        <v>18</v>
      </c>
      <c r="BR2035">
        <v>22</v>
      </c>
      <c r="BS2035">
        <v>12</v>
      </c>
      <c r="BT2035">
        <v>2</v>
      </c>
      <c r="BU2035">
        <v>0</v>
      </c>
      <c r="BV2035">
        <v>0.193</v>
      </c>
      <c r="BW2035">
        <v>0.13320000000000001</v>
      </c>
      <c r="BX2035">
        <v>24</v>
      </c>
      <c r="BY2035">
        <v>0</v>
      </c>
      <c r="BZ2035" t="s">
        <v>133</v>
      </c>
      <c r="CB2035">
        <v>0</v>
      </c>
      <c r="CC2035">
        <v>2</v>
      </c>
      <c r="CD2035">
        <v>11</v>
      </c>
      <c r="CE2035">
        <v>1</v>
      </c>
      <c r="CF2035">
        <v>1</v>
      </c>
      <c r="CG2035">
        <v>1.6</v>
      </c>
      <c r="CH2035">
        <v>0</v>
      </c>
    </row>
    <row r="2036" spans="1:86">
      <c r="A2036">
        <v>4</v>
      </c>
      <c r="B2036">
        <v>4</v>
      </c>
      <c r="C2036">
        <v>40</v>
      </c>
      <c r="D2036">
        <v>10</v>
      </c>
      <c r="E2036">
        <v>0</v>
      </c>
      <c r="F2036" s="24">
        <f t="shared" si="158"/>
        <v>60</v>
      </c>
      <c r="G2036">
        <v>55</v>
      </c>
      <c r="H2036" s="24">
        <f t="shared" si="159"/>
        <v>15</v>
      </c>
      <c r="I2036" s="24">
        <f t="shared" si="161"/>
        <v>6</v>
      </c>
      <c r="J2036" s="24">
        <f t="shared" si="157"/>
        <v>80</v>
      </c>
      <c r="K2036" s="24" t="str">
        <f t="shared" si="160"/>
        <v>03</v>
      </c>
      <c r="L2036">
        <v>42</v>
      </c>
      <c r="M2036">
        <v>0</v>
      </c>
      <c r="N2036">
        <v>0</v>
      </c>
      <c r="O2036">
        <v>0</v>
      </c>
      <c r="P2036">
        <v>0</v>
      </c>
      <c r="Q2036" t="s">
        <v>18</v>
      </c>
      <c r="R2036">
        <v>22</v>
      </c>
      <c r="S2036">
        <v>12</v>
      </c>
      <c r="T2036">
        <v>2</v>
      </c>
      <c r="U2036">
        <v>0</v>
      </c>
      <c r="V2036">
        <v>0.13700000000000001</v>
      </c>
      <c r="W2036">
        <v>9.4500000000000001E-2</v>
      </c>
      <c r="X2036">
        <v>24</v>
      </c>
      <c r="Y2036">
        <v>0</v>
      </c>
      <c r="Z2036" t="s">
        <v>133</v>
      </c>
      <c r="AB2036">
        <v>0</v>
      </c>
      <c r="AC2036">
        <v>2</v>
      </c>
      <c r="AD2036">
        <v>11</v>
      </c>
      <c r="AE2036">
        <v>1</v>
      </c>
      <c r="AF2036">
        <v>1</v>
      </c>
      <c r="AG2036">
        <v>1.6</v>
      </c>
      <c r="AH2036">
        <v>0</v>
      </c>
      <c r="BA2036">
        <v>4</v>
      </c>
      <c r="BB2036">
        <v>4</v>
      </c>
      <c r="BC2036">
        <v>40</v>
      </c>
      <c r="BD2036">
        <v>10</v>
      </c>
      <c r="BE2036">
        <v>0</v>
      </c>
      <c r="BF2036">
        <v>6</v>
      </c>
      <c r="BG2036">
        <v>55</v>
      </c>
      <c r="BH2036">
        <v>12</v>
      </c>
      <c r="BI2036">
        <v>50</v>
      </c>
      <c r="BJ2036">
        <v>4</v>
      </c>
      <c r="BK2036">
        <v>2</v>
      </c>
      <c r="BL2036">
        <v>42</v>
      </c>
      <c r="BM2036">
        <v>0</v>
      </c>
      <c r="BN2036">
        <v>0</v>
      </c>
      <c r="BO2036">
        <v>0</v>
      </c>
      <c r="BP2036">
        <v>0</v>
      </c>
      <c r="BQ2036" t="s">
        <v>18</v>
      </c>
      <c r="BR2036">
        <v>22</v>
      </c>
      <c r="BS2036">
        <v>12</v>
      </c>
      <c r="BT2036">
        <v>2</v>
      </c>
      <c r="BU2036">
        <v>0</v>
      </c>
      <c r="BV2036">
        <v>0.13700000000000001</v>
      </c>
      <c r="BW2036">
        <v>9.4500000000000001E-2</v>
      </c>
      <c r="BX2036">
        <v>24</v>
      </c>
      <c r="BY2036">
        <v>0</v>
      </c>
      <c r="BZ2036" t="s">
        <v>133</v>
      </c>
      <c r="CB2036">
        <v>0</v>
      </c>
      <c r="CC2036">
        <v>2</v>
      </c>
      <c r="CD2036">
        <v>11</v>
      </c>
      <c r="CE2036">
        <v>1</v>
      </c>
      <c r="CF2036">
        <v>1</v>
      </c>
      <c r="CG2036">
        <v>1.6</v>
      </c>
      <c r="CH2036">
        <v>0</v>
      </c>
    </row>
    <row r="2037" spans="1:86">
      <c r="A2037">
        <v>5</v>
      </c>
      <c r="B2037">
        <v>3</v>
      </c>
      <c r="C2037">
        <v>20</v>
      </c>
      <c r="D2037">
        <v>30</v>
      </c>
      <c r="E2037">
        <v>0</v>
      </c>
      <c r="F2037" s="24">
        <f t="shared" si="158"/>
        <v>30</v>
      </c>
      <c r="G2037">
        <v>60</v>
      </c>
      <c r="H2037" s="24">
        <f t="shared" si="159"/>
        <v>15</v>
      </c>
      <c r="I2037" s="24">
        <f t="shared" si="161"/>
        <v>6</v>
      </c>
      <c r="J2037" s="24">
        <f t="shared" si="157"/>
        <v>80</v>
      </c>
      <c r="K2037" s="24" t="str">
        <f t="shared" si="160"/>
        <v>03</v>
      </c>
      <c r="L2037">
        <v>42</v>
      </c>
      <c r="M2037">
        <v>0</v>
      </c>
      <c r="N2037">
        <v>0</v>
      </c>
      <c r="O2037">
        <v>0</v>
      </c>
      <c r="P2037">
        <v>0</v>
      </c>
      <c r="Q2037" t="s">
        <v>18</v>
      </c>
      <c r="R2037">
        <v>22</v>
      </c>
      <c r="S2037">
        <v>12</v>
      </c>
      <c r="T2037">
        <v>2</v>
      </c>
      <c r="U2037">
        <v>0</v>
      </c>
      <c r="V2037">
        <v>8.1000000000000003E-2</v>
      </c>
      <c r="W2037">
        <v>5.91E-2</v>
      </c>
      <c r="X2037">
        <v>24</v>
      </c>
      <c r="Y2037">
        <v>0</v>
      </c>
      <c r="Z2037" t="s">
        <v>133</v>
      </c>
      <c r="AB2037">
        <v>4.5</v>
      </c>
      <c r="AC2037">
        <v>2</v>
      </c>
      <c r="AD2037">
        <v>11</v>
      </c>
      <c r="AE2037">
        <v>1</v>
      </c>
      <c r="AF2037">
        <v>1</v>
      </c>
      <c r="AG2037">
        <v>1.6</v>
      </c>
      <c r="AH2037">
        <v>0</v>
      </c>
      <c r="BA2037">
        <v>5</v>
      </c>
      <c r="BB2037">
        <v>3</v>
      </c>
      <c r="BC2037">
        <v>20</v>
      </c>
      <c r="BD2037">
        <v>30</v>
      </c>
      <c r="BE2037">
        <v>0</v>
      </c>
      <c r="BF2037">
        <v>3</v>
      </c>
      <c r="BG2037">
        <v>60</v>
      </c>
      <c r="BH2037">
        <v>12</v>
      </c>
      <c r="BI2037">
        <v>50</v>
      </c>
      <c r="BJ2037">
        <v>4</v>
      </c>
      <c r="BK2037">
        <v>2</v>
      </c>
      <c r="BL2037">
        <v>42</v>
      </c>
      <c r="BM2037">
        <v>0</v>
      </c>
      <c r="BN2037">
        <v>0</v>
      </c>
      <c r="BO2037">
        <v>0</v>
      </c>
      <c r="BP2037">
        <v>0</v>
      </c>
      <c r="BQ2037" t="s">
        <v>18</v>
      </c>
      <c r="BR2037">
        <v>22</v>
      </c>
      <c r="BS2037">
        <v>12</v>
      </c>
      <c r="BT2037">
        <v>2</v>
      </c>
      <c r="BU2037">
        <v>0</v>
      </c>
      <c r="BV2037">
        <v>8.1000000000000003E-2</v>
      </c>
      <c r="BW2037">
        <v>5.91E-2</v>
      </c>
      <c r="BX2037">
        <v>24</v>
      </c>
      <c r="BY2037">
        <v>0</v>
      </c>
      <c r="BZ2037" t="s">
        <v>133</v>
      </c>
      <c r="CB2037">
        <v>4.5</v>
      </c>
      <c r="CC2037">
        <v>2</v>
      </c>
      <c r="CD2037">
        <v>11</v>
      </c>
      <c r="CE2037">
        <v>1</v>
      </c>
      <c r="CF2037">
        <v>1</v>
      </c>
      <c r="CG2037">
        <v>1.6</v>
      </c>
      <c r="CH2037">
        <v>0</v>
      </c>
    </row>
    <row r="2038" spans="1:86">
      <c r="A2038">
        <v>6</v>
      </c>
      <c r="B2038">
        <v>2</v>
      </c>
      <c r="C2038">
        <v>14</v>
      </c>
      <c r="D2038">
        <v>30</v>
      </c>
      <c r="E2038">
        <v>0</v>
      </c>
      <c r="F2038" s="24">
        <f t="shared" si="158"/>
        <v>20</v>
      </c>
      <c r="G2038">
        <v>60</v>
      </c>
      <c r="H2038" s="24">
        <f t="shared" si="159"/>
        <v>15</v>
      </c>
      <c r="I2038" s="24">
        <f t="shared" si="161"/>
        <v>6</v>
      </c>
      <c r="J2038" s="24">
        <f t="shared" si="157"/>
        <v>75</v>
      </c>
      <c r="K2038" s="24" t="str">
        <f t="shared" si="160"/>
        <v>00</v>
      </c>
      <c r="L2038">
        <v>42</v>
      </c>
      <c r="M2038">
        <v>0</v>
      </c>
      <c r="N2038">
        <v>0</v>
      </c>
      <c r="O2038">
        <v>10</v>
      </c>
      <c r="P2038">
        <v>0</v>
      </c>
      <c r="Q2038" t="s">
        <v>18</v>
      </c>
      <c r="R2038">
        <v>22</v>
      </c>
      <c r="S2038">
        <v>12</v>
      </c>
      <c r="T2038">
        <v>2</v>
      </c>
      <c r="U2038">
        <v>0</v>
      </c>
      <c r="V2038">
        <v>3.5999999999999997E-2</v>
      </c>
      <c r="W2038">
        <v>3.2800000000000003E-2</v>
      </c>
      <c r="X2038">
        <v>24</v>
      </c>
      <c r="Y2038">
        <v>0</v>
      </c>
      <c r="Z2038" t="s">
        <v>133</v>
      </c>
      <c r="AB2038">
        <v>2.8</v>
      </c>
      <c r="AC2038">
        <v>2</v>
      </c>
      <c r="AD2038">
        <v>11</v>
      </c>
      <c r="AE2038">
        <v>1</v>
      </c>
      <c r="AF2038">
        <v>1</v>
      </c>
      <c r="AG2038">
        <v>1.6</v>
      </c>
      <c r="AH2038">
        <v>0</v>
      </c>
      <c r="BA2038">
        <v>6</v>
      </c>
      <c r="BB2038">
        <v>2</v>
      </c>
      <c r="BC2038">
        <v>14</v>
      </c>
      <c r="BD2038">
        <v>30</v>
      </c>
      <c r="BE2038">
        <v>0</v>
      </c>
      <c r="BF2038">
        <v>2</v>
      </c>
      <c r="BG2038">
        <v>60</v>
      </c>
      <c r="BH2038">
        <v>16</v>
      </c>
      <c r="BI2038">
        <v>50</v>
      </c>
      <c r="BJ2038">
        <v>3</v>
      </c>
      <c r="BK2038">
        <v>2</v>
      </c>
      <c r="BL2038">
        <v>42</v>
      </c>
      <c r="BM2038">
        <v>0</v>
      </c>
      <c r="BN2038">
        <v>0</v>
      </c>
      <c r="BO2038">
        <v>10</v>
      </c>
      <c r="BP2038">
        <v>0</v>
      </c>
      <c r="BQ2038" t="s">
        <v>18</v>
      </c>
      <c r="BR2038">
        <v>22</v>
      </c>
      <c r="BS2038">
        <v>12</v>
      </c>
      <c r="BT2038">
        <v>2</v>
      </c>
      <c r="BU2038">
        <v>0</v>
      </c>
      <c r="BV2038">
        <v>3.5999999999999997E-2</v>
      </c>
      <c r="BW2038">
        <v>3.2800000000000003E-2</v>
      </c>
      <c r="BX2038">
        <v>24</v>
      </c>
      <c r="BY2038">
        <v>0</v>
      </c>
      <c r="BZ2038" t="s">
        <v>133</v>
      </c>
      <c r="CB2038">
        <v>2.8</v>
      </c>
      <c r="CC2038">
        <v>2</v>
      </c>
      <c r="CD2038">
        <v>11</v>
      </c>
      <c r="CE2038">
        <v>1</v>
      </c>
      <c r="CF2038">
        <v>1</v>
      </c>
      <c r="CG2038">
        <v>1.6</v>
      </c>
      <c r="CH2038">
        <v>0</v>
      </c>
    </row>
    <row r="2039" spans="1:86">
      <c r="A2039">
        <v>7</v>
      </c>
      <c r="B2039">
        <v>1</v>
      </c>
      <c r="C2039">
        <v>8</v>
      </c>
      <c r="D2039">
        <v>20</v>
      </c>
      <c r="E2039">
        <v>0</v>
      </c>
      <c r="F2039" s="24">
        <f t="shared" si="158"/>
        <v>10</v>
      </c>
      <c r="G2039">
        <v>60</v>
      </c>
      <c r="H2039" s="24">
        <f t="shared" si="159"/>
        <v>12</v>
      </c>
      <c r="I2039" s="24">
        <f t="shared" si="161"/>
        <v>6</v>
      </c>
      <c r="J2039" s="24">
        <f t="shared" si="157"/>
        <v>50</v>
      </c>
      <c r="K2039" s="24" t="str">
        <f t="shared" si="160"/>
        <v>00</v>
      </c>
      <c r="L2039">
        <v>43</v>
      </c>
      <c r="M2039">
        <v>0</v>
      </c>
      <c r="N2039">
        <v>0</v>
      </c>
      <c r="O2039">
        <v>10</v>
      </c>
      <c r="P2039">
        <v>0</v>
      </c>
      <c r="Q2039" t="s">
        <v>18</v>
      </c>
      <c r="R2039">
        <v>22</v>
      </c>
      <c r="S2039">
        <v>8</v>
      </c>
      <c r="T2039">
        <v>2</v>
      </c>
      <c r="U2039">
        <v>0</v>
      </c>
      <c r="V2039">
        <v>2.7E-2</v>
      </c>
      <c r="W2039">
        <v>2.5000000000000001E-2</v>
      </c>
      <c r="X2039">
        <v>24</v>
      </c>
      <c r="Y2039">
        <v>0</v>
      </c>
      <c r="Z2039" t="s">
        <v>133</v>
      </c>
      <c r="AB2039">
        <v>1.6</v>
      </c>
      <c r="AC2039">
        <v>2</v>
      </c>
      <c r="AD2039">
        <v>11</v>
      </c>
      <c r="AE2039">
        <v>1</v>
      </c>
      <c r="AF2039">
        <v>1</v>
      </c>
      <c r="AG2039">
        <v>1.6</v>
      </c>
      <c r="AH2039">
        <v>0</v>
      </c>
      <c r="BA2039">
        <v>7</v>
      </c>
      <c r="BB2039">
        <v>1</v>
      </c>
      <c r="BC2039">
        <v>8</v>
      </c>
      <c r="BD2039">
        <v>20</v>
      </c>
      <c r="BE2039">
        <v>0</v>
      </c>
      <c r="BF2039">
        <v>1</v>
      </c>
      <c r="BG2039">
        <v>60</v>
      </c>
      <c r="BH2039">
        <v>18</v>
      </c>
      <c r="BI2039">
        <v>50</v>
      </c>
      <c r="BJ2039">
        <v>2</v>
      </c>
      <c r="BK2039">
        <v>2</v>
      </c>
      <c r="BL2039">
        <v>43</v>
      </c>
      <c r="BM2039">
        <v>0</v>
      </c>
      <c r="BN2039">
        <v>0</v>
      </c>
      <c r="BO2039">
        <v>10</v>
      </c>
      <c r="BP2039">
        <v>0</v>
      </c>
      <c r="BQ2039" t="s">
        <v>18</v>
      </c>
      <c r="BR2039">
        <v>22</v>
      </c>
      <c r="BS2039">
        <v>8</v>
      </c>
      <c r="BT2039">
        <v>2</v>
      </c>
      <c r="BU2039">
        <v>0</v>
      </c>
      <c r="BV2039">
        <v>2.7E-2</v>
      </c>
      <c r="BW2039">
        <v>2.5000000000000001E-2</v>
      </c>
      <c r="BX2039">
        <v>24</v>
      </c>
      <c r="BY2039">
        <v>0</v>
      </c>
      <c r="BZ2039" t="s">
        <v>133</v>
      </c>
      <c r="CB2039">
        <v>1.6</v>
      </c>
      <c r="CC2039">
        <v>2</v>
      </c>
      <c r="CD2039">
        <v>11</v>
      </c>
      <c r="CE2039">
        <v>1</v>
      </c>
      <c r="CF2039">
        <v>1</v>
      </c>
      <c r="CG2039">
        <v>1.6</v>
      </c>
      <c r="CH2039">
        <v>0</v>
      </c>
    </row>
    <row r="2040" spans="1:86">
      <c r="F2040" s="24" t="str">
        <f t="shared" si="158"/>
        <v/>
      </c>
      <c r="H2040" s="24" t="str">
        <f t="shared" si="159"/>
        <v/>
      </c>
      <c r="I2040" s="24" t="str">
        <f t="shared" si="161"/>
        <v/>
      </c>
      <c r="J2040" s="24" t="str">
        <f t="shared" si="157"/>
        <v/>
      </c>
      <c r="K2040" s="24" t="str">
        <f t="shared" si="160"/>
        <v/>
      </c>
      <c r="AF2040">
        <v>1</v>
      </c>
      <c r="AH2040">
        <v>0</v>
      </c>
      <c r="CF2040">
        <v>1</v>
      </c>
      <c r="CH2040">
        <v>0</v>
      </c>
    </row>
    <row r="2041" spans="1:86">
      <c r="A2041">
        <v>1</v>
      </c>
      <c r="B2041">
        <v>6</v>
      </c>
      <c r="C2041">
        <v>110</v>
      </c>
      <c r="D2041">
        <v>55</v>
      </c>
      <c r="E2041">
        <v>1000</v>
      </c>
      <c r="F2041" s="24">
        <f t="shared" si="158"/>
        <v>190</v>
      </c>
      <c r="G2041">
        <v>71</v>
      </c>
      <c r="H2041" s="24">
        <f t="shared" si="159"/>
        <v>15</v>
      </c>
      <c r="I2041" s="24">
        <f t="shared" si="161"/>
        <v>6</v>
      </c>
      <c r="J2041" s="24">
        <f t="shared" si="157"/>
        <v>80</v>
      </c>
      <c r="K2041" s="24" t="str">
        <f t="shared" si="160"/>
        <v>03</v>
      </c>
      <c r="L2041">
        <v>42</v>
      </c>
      <c r="M2041">
        <v>0</v>
      </c>
      <c r="N2041">
        <v>141</v>
      </c>
      <c r="O2041">
        <v>0</v>
      </c>
      <c r="P2041">
        <v>0</v>
      </c>
      <c r="Q2041" t="s">
        <v>18</v>
      </c>
      <c r="R2041">
        <v>22</v>
      </c>
      <c r="S2041">
        <v>15</v>
      </c>
      <c r="T2041">
        <v>2</v>
      </c>
      <c r="U2041">
        <v>0</v>
      </c>
      <c r="V2041">
        <v>0.31</v>
      </c>
      <c r="W2041">
        <v>0.5</v>
      </c>
      <c r="X2041">
        <v>24</v>
      </c>
      <c r="Y2041">
        <v>0</v>
      </c>
      <c r="Z2041" t="s">
        <v>133</v>
      </c>
      <c r="AB2041">
        <v>0</v>
      </c>
      <c r="AC2041">
        <v>2</v>
      </c>
      <c r="AD2041">
        <v>11</v>
      </c>
      <c r="AE2041">
        <v>1</v>
      </c>
      <c r="AF2041">
        <v>1</v>
      </c>
      <c r="AG2041">
        <v>2</v>
      </c>
      <c r="AH2041">
        <v>0</v>
      </c>
      <c r="BA2041">
        <v>1</v>
      </c>
      <c r="BB2041">
        <v>6</v>
      </c>
      <c r="BC2041">
        <v>110</v>
      </c>
      <c r="BD2041">
        <v>55</v>
      </c>
      <c r="BE2041">
        <v>1000</v>
      </c>
      <c r="BF2041">
        <v>19</v>
      </c>
      <c r="BG2041">
        <v>71</v>
      </c>
      <c r="BH2041">
        <v>11</v>
      </c>
      <c r="BI2041">
        <v>50</v>
      </c>
      <c r="BJ2041">
        <v>5</v>
      </c>
      <c r="BK2041">
        <v>2</v>
      </c>
      <c r="BL2041">
        <v>42</v>
      </c>
      <c r="BM2041">
        <v>0</v>
      </c>
      <c r="BN2041">
        <v>141</v>
      </c>
      <c r="BO2041">
        <v>0</v>
      </c>
      <c r="BP2041">
        <v>0</v>
      </c>
      <c r="BQ2041" t="s">
        <v>18</v>
      </c>
      <c r="BR2041">
        <v>22</v>
      </c>
      <c r="BS2041">
        <v>15</v>
      </c>
      <c r="BT2041">
        <v>2</v>
      </c>
      <c r="BU2041">
        <v>0</v>
      </c>
      <c r="BV2041">
        <v>0.31</v>
      </c>
      <c r="BW2041">
        <v>0.5</v>
      </c>
      <c r="BX2041">
        <v>24</v>
      </c>
      <c r="BY2041">
        <v>0</v>
      </c>
      <c r="BZ2041" t="s">
        <v>133</v>
      </c>
      <c r="CB2041">
        <v>0</v>
      </c>
      <c r="CC2041">
        <v>2</v>
      </c>
      <c r="CD2041">
        <v>11</v>
      </c>
      <c r="CE2041">
        <v>1</v>
      </c>
      <c r="CF2041">
        <v>1</v>
      </c>
      <c r="CG2041">
        <v>2</v>
      </c>
      <c r="CH2041">
        <v>0</v>
      </c>
    </row>
    <row r="2042" spans="1:86">
      <c r="A2042">
        <v>2</v>
      </c>
      <c r="B2042">
        <v>5</v>
      </c>
      <c r="C2042">
        <v>80</v>
      </c>
      <c r="D2042">
        <v>20</v>
      </c>
      <c r="E2042">
        <v>1000</v>
      </c>
      <c r="F2042" s="24">
        <f t="shared" si="158"/>
        <v>160</v>
      </c>
      <c r="G2042">
        <v>60</v>
      </c>
      <c r="H2042" s="24">
        <f t="shared" si="159"/>
        <v>15</v>
      </c>
      <c r="I2042" s="24">
        <f t="shared" si="161"/>
        <v>6</v>
      </c>
      <c r="J2042" s="24">
        <f t="shared" si="157"/>
        <v>80</v>
      </c>
      <c r="K2042" s="24" t="str">
        <f t="shared" si="160"/>
        <v>03</v>
      </c>
      <c r="L2042">
        <v>42</v>
      </c>
      <c r="M2042">
        <v>0</v>
      </c>
      <c r="N2042">
        <v>0</v>
      </c>
      <c r="O2042">
        <v>0</v>
      </c>
      <c r="P2042">
        <v>0</v>
      </c>
      <c r="Q2042" t="s">
        <v>18</v>
      </c>
      <c r="R2042">
        <v>22</v>
      </c>
      <c r="S2042">
        <v>12</v>
      </c>
      <c r="T2042">
        <v>2</v>
      </c>
      <c r="U2042">
        <v>0</v>
      </c>
      <c r="V2042">
        <v>0.26400000000000001</v>
      </c>
      <c r="W2042">
        <v>0.1769</v>
      </c>
      <c r="X2042">
        <v>24</v>
      </c>
      <c r="Y2042">
        <v>0</v>
      </c>
      <c r="Z2042" t="s">
        <v>133</v>
      </c>
      <c r="AB2042">
        <v>0</v>
      </c>
      <c r="AC2042">
        <v>2</v>
      </c>
      <c r="AD2042">
        <v>11</v>
      </c>
      <c r="AE2042">
        <v>1</v>
      </c>
      <c r="AF2042">
        <v>1</v>
      </c>
      <c r="AG2042">
        <v>2</v>
      </c>
      <c r="AH2042">
        <v>0</v>
      </c>
      <c r="BA2042">
        <v>2</v>
      </c>
      <c r="BB2042">
        <v>5</v>
      </c>
      <c r="BC2042">
        <v>80</v>
      </c>
      <c r="BD2042">
        <v>20</v>
      </c>
      <c r="BE2042">
        <v>1000</v>
      </c>
      <c r="BF2042">
        <v>16</v>
      </c>
      <c r="BG2042">
        <v>60</v>
      </c>
      <c r="BH2042">
        <v>12</v>
      </c>
      <c r="BI2042">
        <v>50</v>
      </c>
      <c r="BJ2042">
        <v>4</v>
      </c>
      <c r="BK2042">
        <v>2</v>
      </c>
      <c r="BL2042">
        <v>42</v>
      </c>
      <c r="BM2042">
        <v>0</v>
      </c>
      <c r="BN2042">
        <v>0</v>
      </c>
      <c r="BO2042">
        <v>0</v>
      </c>
      <c r="BP2042">
        <v>0</v>
      </c>
      <c r="BQ2042" t="s">
        <v>18</v>
      </c>
      <c r="BR2042">
        <v>22</v>
      </c>
      <c r="BS2042">
        <v>12</v>
      </c>
      <c r="BT2042">
        <v>2</v>
      </c>
      <c r="BU2042">
        <v>0</v>
      </c>
      <c r="BV2042">
        <v>0.26400000000000001</v>
      </c>
      <c r="BW2042">
        <v>0.1769</v>
      </c>
      <c r="BX2042">
        <v>24</v>
      </c>
      <c r="BY2042">
        <v>0</v>
      </c>
      <c r="BZ2042" t="s">
        <v>133</v>
      </c>
      <c r="CB2042">
        <v>0</v>
      </c>
      <c r="CC2042">
        <v>2</v>
      </c>
      <c r="CD2042">
        <v>11</v>
      </c>
      <c r="CE2042">
        <v>1</v>
      </c>
      <c r="CF2042">
        <v>1</v>
      </c>
      <c r="CG2042">
        <v>2</v>
      </c>
      <c r="CH2042">
        <v>0</v>
      </c>
    </row>
    <row r="2043" spans="1:86">
      <c r="A2043">
        <v>3</v>
      </c>
      <c r="B2043">
        <v>4</v>
      </c>
      <c r="C2043">
        <v>60</v>
      </c>
      <c r="D2043">
        <v>15</v>
      </c>
      <c r="E2043">
        <v>1000</v>
      </c>
      <c r="F2043" s="24">
        <f t="shared" si="158"/>
        <v>90</v>
      </c>
      <c r="G2043">
        <v>60</v>
      </c>
      <c r="H2043" s="24">
        <f t="shared" si="159"/>
        <v>15</v>
      </c>
      <c r="I2043" s="24">
        <f t="shared" si="161"/>
        <v>6</v>
      </c>
      <c r="J2043" s="24">
        <f t="shared" si="157"/>
        <v>80</v>
      </c>
      <c r="K2043" s="24" t="str">
        <f t="shared" si="160"/>
        <v>03</v>
      </c>
      <c r="L2043">
        <v>42</v>
      </c>
      <c r="M2043">
        <v>0</v>
      </c>
      <c r="N2043">
        <v>0</v>
      </c>
      <c r="O2043">
        <v>0</v>
      </c>
      <c r="P2043">
        <v>0</v>
      </c>
      <c r="Q2043" t="s">
        <v>18</v>
      </c>
      <c r="R2043">
        <v>22</v>
      </c>
      <c r="S2043">
        <v>12</v>
      </c>
      <c r="T2043">
        <v>2</v>
      </c>
      <c r="U2043">
        <v>0</v>
      </c>
      <c r="V2043">
        <v>0.187</v>
      </c>
      <c r="W2043">
        <v>0.129</v>
      </c>
      <c r="X2043">
        <v>24</v>
      </c>
      <c r="Y2043">
        <v>0</v>
      </c>
      <c r="Z2043" t="s">
        <v>133</v>
      </c>
      <c r="AB2043">
        <v>0</v>
      </c>
      <c r="AC2043">
        <v>2</v>
      </c>
      <c r="AD2043">
        <v>11</v>
      </c>
      <c r="AE2043">
        <v>1</v>
      </c>
      <c r="AF2043">
        <v>1</v>
      </c>
      <c r="AG2043">
        <v>2</v>
      </c>
      <c r="AH2043">
        <v>0</v>
      </c>
      <c r="BA2043">
        <v>3</v>
      </c>
      <c r="BB2043">
        <v>4</v>
      </c>
      <c r="BC2043">
        <v>60</v>
      </c>
      <c r="BD2043">
        <v>15</v>
      </c>
      <c r="BE2043">
        <v>1000</v>
      </c>
      <c r="BF2043">
        <v>9</v>
      </c>
      <c r="BG2043">
        <v>60</v>
      </c>
      <c r="BH2043">
        <v>12</v>
      </c>
      <c r="BI2043">
        <v>50</v>
      </c>
      <c r="BJ2043">
        <v>4</v>
      </c>
      <c r="BK2043">
        <v>2</v>
      </c>
      <c r="BL2043">
        <v>42</v>
      </c>
      <c r="BM2043">
        <v>0</v>
      </c>
      <c r="BN2043">
        <v>0</v>
      </c>
      <c r="BO2043">
        <v>0</v>
      </c>
      <c r="BP2043">
        <v>0</v>
      </c>
      <c r="BQ2043" t="s">
        <v>18</v>
      </c>
      <c r="BR2043">
        <v>22</v>
      </c>
      <c r="BS2043">
        <v>12</v>
      </c>
      <c r="BT2043">
        <v>2</v>
      </c>
      <c r="BU2043">
        <v>0</v>
      </c>
      <c r="BV2043">
        <v>0.187</v>
      </c>
      <c r="BW2043">
        <v>0.129</v>
      </c>
      <c r="BX2043">
        <v>24</v>
      </c>
      <c r="BY2043">
        <v>0</v>
      </c>
      <c r="BZ2043" t="s">
        <v>133</v>
      </c>
      <c r="CB2043">
        <v>0</v>
      </c>
      <c r="CC2043">
        <v>2</v>
      </c>
      <c r="CD2043">
        <v>11</v>
      </c>
      <c r="CE2043">
        <v>1</v>
      </c>
      <c r="CF2043">
        <v>1</v>
      </c>
      <c r="CG2043">
        <v>2</v>
      </c>
      <c r="CH2043">
        <v>0</v>
      </c>
    </row>
    <row r="2044" spans="1:86">
      <c r="A2044">
        <v>4</v>
      </c>
      <c r="B2044">
        <v>3</v>
      </c>
      <c r="C2044">
        <v>40</v>
      </c>
      <c r="D2044">
        <v>10</v>
      </c>
      <c r="E2044">
        <v>0</v>
      </c>
      <c r="F2044" s="24">
        <f t="shared" si="158"/>
        <v>60</v>
      </c>
      <c r="G2044">
        <v>55</v>
      </c>
      <c r="H2044" s="24">
        <f t="shared" si="159"/>
        <v>15</v>
      </c>
      <c r="I2044" s="24">
        <f t="shared" si="161"/>
        <v>6</v>
      </c>
      <c r="J2044" s="24">
        <f t="shared" si="157"/>
        <v>80</v>
      </c>
      <c r="K2044" s="24" t="str">
        <f t="shared" si="160"/>
        <v>03</v>
      </c>
      <c r="L2044">
        <v>42</v>
      </c>
      <c r="M2044">
        <v>0</v>
      </c>
      <c r="N2044">
        <v>0</v>
      </c>
      <c r="O2044">
        <v>0</v>
      </c>
      <c r="P2044">
        <v>0</v>
      </c>
      <c r="Q2044" t="s">
        <v>18</v>
      </c>
      <c r="R2044">
        <v>22</v>
      </c>
      <c r="S2044">
        <v>12</v>
      </c>
      <c r="T2044">
        <v>2</v>
      </c>
      <c r="U2044">
        <v>0</v>
      </c>
      <c r="V2044">
        <v>0.13100000000000001</v>
      </c>
      <c r="W2044">
        <v>9.0399999999999994E-2</v>
      </c>
      <c r="X2044">
        <v>24</v>
      </c>
      <c r="Y2044">
        <v>0</v>
      </c>
      <c r="Z2044" t="s">
        <v>133</v>
      </c>
      <c r="AB2044">
        <v>0</v>
      </c>
      <c r="AC2044">
        <v>2</v>
      </c>
      <c r="AD2044">
        <v>11</v>
      </c>
      <c r="AE2044">
        <v>1</v>
      </c>
      <c r="AF2044">
        <v>1</v>
      </c>
      <c r="AG2044">
        <v>2</v>
      </c>
      <c r="AH2044">
        <v>0</v>
      </c>
      <c r="BA2044">
        <v>4</v>
      </c>
      <c r="BB2044">
        <v>3</v>
      </c>
      <c r="BC2044">
        <v>40</v>
      </c>
      <c r="BD2044">
        <v>10</v>
      </c>
      <c r="BE2044">
        <v>0</v>
      </c>
      <c r="BF2044">
        <v>6</v>
      </c>
      <c r="BG2044">
        <v>55</v>
      </c>
      <c r="BH2044">
        <v>12</v>
      </c>
      <c r="BI2044">
        <v>50</v>
      </c>
      <c r="BJ2044">
        <v>4</v>
      </c>
      <c r="BK2044">
        <v>2</v>
      </c>
      <c r="BL2044">
        <v>42</v>
      </c>
      <c r="BM2044">
        <v>0</v>
      </c>
      <c r="BN2044">
        <v>0</v>
      </c>
      <c r="BO2044">
        <v>0</v>
      </c>
      <c r="BP2044">
        <v>0</v>
      </c>
      <c r="BQ2044" t="s">
        <v>18</v>
      </c>
      <c r="BR2044">
        <v>22</v>
      </c>
      <c r="BS2044">
        <v>12</v>
      </c>
      <c r="BT2044">
        <v>2</v>
      </c>
      <c r="BU2044">
        <v>0</v>
      </c>
      <c r="BV2044">
        <v>0.13100000000000001</v>
      </c>
      <c r="BW2044">
        <v>9.0399999999999994E-2</v>
      </c>
      <c r="BX2044">
        <v>24</v>
      </c>
      <c r="BY2044">
        <v>0</v>
      </c>
      <c r="BZ2044" t="s">
        <v>133</v>
      </c>
      <c r="CB2044">
        <v>0</v>
      </c>
      <c r="CC2044">
        <v>2</v>
      </c>
      <c r="CD2044">
        <v>11</v>
      </c>
      <c r="CE2044">
        <v>1</v>
      </c>
      <c r="CF2044">
        <v>1</v>
      </c>
      <c r="CG2044">
        <v>2</v>
      </c>
      <c r="CH2044">
        <v>0</v>
      </c>
    </row>
    <row r="2045" spans="1:86">
      <c r="A2045">
        <v>5</v>
      </c>
      <c r="B2045">
        <v>2</v>
      </c>
      <c r="C2045">
        <v>20</v>
      </c>
      <c r="D2045">
        <v>30</v>
      </c>
      <c r="E2045">
        <v>0</v>
      </c>
      <c r="F2045" s="24">
        <f t="shared" si="158"/>
        <v>30</v>
      </c>
      <c r="G2045">
        <v>60</v>
      </c>
      <c r="H2045" s="24">
        <f t="shared" si="159"/>
        <v>15</v>
      </c>
      <c r="I2045" s="24">
        <f t="shared" si="161"/>
        <v>6</v>
      </c>
      <c r="J2045" s="24">
        <f t="shared" si="157"/>
        <v>80</v>
      </c>
      <c r="K2045" s="24" t="str">
        <f t="shared" si="160"/>
        <v>03</v>
      </c>
      <c r="L2045">
        <v>42</v>
      </c>
      <c r="M2045">
        <v>0</v>
      </c>
      <c r="N2045">
        <v>0</v>
      </c>
      <c r="O2045">
        <v>0</v>
      </c>
      <c r="P2045">
        <v>0</v>
      </c>
      <c r="Q2045" t="s">
        <v>18</v>
      </c>
      <c r="R2045">
        <v>22</v>
      </c>
      <c r="S2045">
        <v>12</v>
      </c>
      <c r="T2045">
        <v>2</v>
      </c>
      <c r="U2045">
        <v>0</v>
      </c>
      <c r="V2045">
        <v>7.4999999999999997E-2</v>
      </c>
      <c r="W2045">
        <v>5.4800000000000001E-2</v>
      </c>
      <c r="X2045">
        <v>24</v>
      </c>
      <c r="Y2045">
        <v>0</v>
      </c>
      <c r="Z2045" t="s">
        <v>133</v>
      </c>
      <c r="AB2045">
        <v>4.5</v>
      </c>
      <c r="AC2045">
        <v>2</v>
      </c>
      <c r="AD2045">
        <v>11</v>
      </c>
      <c r="AE2045">
        <v>1</v>
      </c>
      <c r="AF2045">
        <v>1</v>
      </c>
      <c r="AG2045">
        <v>2</v>
      </c>
      <c r="AH2045">
        <v>0</v>
      </c>
      <c r="BA2045">
        <v>5</v>
      </c>
      <c r="BB2045">
        <v>2</v>
      </c>
      <c r="BC2045">
        <v>20</v>
      </c>
      <c r="BD2045">
        <v>30</v>
      </c>
      <c r="BE2045">
        <v>0</v>
      </c>
      <c r="BF2045">
        <v>3</v>
      </c>
      <c r="BG2045">
        <v>60</v>
      </c>
      <c r="BH2045">
        <v>12</v>
      </c>
      <c r="BI2045">
        <v>50</v>
      </c>
      <c r="BJ2045">
        <v>4</v>
      </c>
      <c r="BK2045">
        <v>2</v>
      </c>
      <c r="BL2045">
        <v>42</v>
      </c>
      <c r="BM2045">
        <v>0</v>
      </c>
      <c r="BN2045">
        <v>0</v>
      </c>
      <c r="BO2045">
        <v>0</v>
      </c>
      <c r="BP2045">
        <v>0</v>
      </c>
      <c r="BQ2045" t="s">
        <v>18</v>
      </c>
      <c r="BR2045">
        <v>22</v>
      </c>
      <c r="BS2045">
        <v>12</v>
      </c>
      <c r="BT2045">
        <v>2</v>
      </c>
      <c r="BU2045">
        <v>0</v>
      </c>
      <c r="BV2045">
        <v>7.4999999999999997E-2</v>
      </c>
      <c r="BW2045">
        <v>5.4800000000000001E-2</v>
      </c>
      <c r="BX2045">
        <v>24</v>
      </c>
      <c r="BY2045">
        <v>0</v>
      </c>
      <c r="BZ2045" t="s">
        <v>133</v>
      </c>
      <c r="CB2045">
        <v>4.5</v>
      </c>
      <c r="CC2045">
        <v>2</v>
      </c>
      <c r="CD2045">
        <v>11</v>
      </c>
      <c r="CE2045">
        <v>1</v>
      </c>
      <c r="CF2045">
        <v>1</v>
      </c>
      <c r="CG2045">
        <v>2</v>
      </c>
      <c r="CH2045">
        <v>0</v>
      </c>
    </row>
    <row r="2046" spans="1:86">
      <c r="A2046">
        <v>6</v>
      </c>
      <c r="B2046">
        <v>1</v>
      </c>
      <c r="C2046">
        <v>14</v>
      </c>
      <c r="D2046">
        <v>20</v>
      </c>
      <c r="E2046">
        <v>0</v>
      </c>
      <c r="F2046" s="24">
        <f t="shared" si="158"/>
        <v>20</v>
      </c>
      <c r="G2046">
        <v>60</v>
      </c>
      <c r="H2046" s="24">
        <f t="shared" si="159"/>
        <v>15</v>
      </c>
      <c r="I2046" s="24">
        <f t="shared" si="161"/>
        <v>6</v>
      </c>
      <c r="J2046" s="24">
        <f t="shared" si="157"/>
        <v>75</v>
      </c>
      <c r="K2046" s="24" t="str">
        <f t="shared" si="160"/>
        <v>00</v>
      </c>
      <c r="L2046">
        <v>42</v>
      </c>
      <c r="M2046">
        <v>0</v>
      </c>
      <c r="N2046">
        <v>0</v>
      </c>
      <c r="O2046">
        <v>10</v>
      </c>
      <c r="P2046">
        <v>0</v>
      </c>
      <c r="Q2046" t="s">
        <v>18</v>
      </c>
      <c r="R2046">
        <v>22</v>
      </c>
      <c r="S2046">
        <v>12</v>
      </c>
      <c r="T2046">
        <v>2</v>
      </c>
      <c r="U2046">
        <v>0</v>
      </c>
      <c r="V2046">
        <v>3.9E-2</v>
      </c>
      <c r="W2046">
        <v>3.5000000000000003E-2</v>
      </c>
      <c r="X2046">
        <v>24</v>
      </c>
      <c r="Y2046">
        <v>0</v>
      </c>
      <c r="Z2046" t="s">
        <v>133</v>
      </c>
      <c r="AB2046">
        <v>2</v>
      </c>
      <c r="AC2046">
        <v>2</v>
      </c>
      <c r="AD2046">
        <v>11</v>
      </c>
      <c r="AE2046">
        <v>1</v>
      </c>
      <c r="AF2046">
        <v>1</v>
      </c>
      <c r="AG2046">
        <v>2</v>
      </c>
      <c r="AH2046">
        <v>0</v>
      </c>
      <c r="BA2046">
        <v>6</v>
      </c>
      <c r="BB2046">
        <v>1</v>
      </c>
      <c r="BC2046">
        <v>14</v>
      </c>
      <c r="BD2046">
        <v>20</v>
      </c>
      <c r="BE2046">
        <v>0</v>
      </c>
      <c r="BF2046">
        <v>2</v>
      </c>
      <c r="BG2046">
        <v>60</v>
      </c>
      <c r="BH2046">
        <v>16</v>
      </c>
      <c r="BI2046">
        <v>50</v>
      </c>
      <c r="BJ2046">
        <v>3</v>
      </c>
      <c r="BK2046">
        <v>2</v>
      </c>
      <c r="BL2046">
        <v>42</v>
      </c>
      <c r="BM2046">
        <v>0</v>
      </c>
      <c r="BN2046">
        <v>0</v>
      </c>
      <c r="BO2046">
        <v>10</v>
      </c>
      <c r="BP2046">
        <v>0</v>
      </c>
      <c r="BQ2046" t="s">
        <v>18</v>
      </c>
      <c r="BR2046">
        <v>22</v>
      </c>
      <c r="BS2046">
        <v>12</v>
      </c>
      <c r="BT2046">
        <v>2</v>
      </c>
      <c r="BU2046">
        <v>0</v>
      </c>
      <c r="BV2046">
        <v>3.9E-2</v>
      </c>
      <c r="BW2046">
        <v>3.5000000000000003E-2</v>
      </c>
      <c r="BX2046">
        <v>24</v>
      </c>
      <c r="BY2046">
        <v>0</v>
      </c>
      <c r="BZ2046" t="s">
        <v>133</v>
      </c>
      <c r="CB2046">
        <v>2</v>
      </c>
      <c r="CC2046">
        <v>2</v>
      </c>
      <c r="CD2046">
        <v>11</v>
      </c>
      <c r="CE2046">
        <v>1</v>
      </c>
      <c r="CF2046">
        <v>1</v>
      </c>
      <c r="CG2046">
        <v>2</v>
      </c>
      <c r="CH2046">
        <v>0</v>
      </c>
    </row>
    <row r="2047" spans="1:86">
      <c r="F2047" s="24" t="str">
        <f t="shared" si="158"/>
        <v/>
      </c>
      <c r="H2047" s="24" t="str">
        <f t="shared" si="159"/>
        <v/>
      </c>
      <c r="I2047" s="24" t="str">
        <f t="shared" si="161"/>
        <v/>
      </c>
      <c r="J2047" s="24" t="str">
        <f t="shared" si="157"/>
        <v/>
      </c>
      <c r="K2047" s="24" t="str">
        <f t="shared" si="160"/>
        <v/>
      </c>
      <c r="AF2047">
        <v>1</v>
      </c>
      <c r="AH2047">
        <v>0</v>
      </c>
      <c r="CF2047">
        <v>1</v>
      </c>
      <c r="CH2047">
        <v>0</v>
      </c>
    </row>
    <row r="2048" spans="1:86">
      <c r="A2048">
        <v>1</v>
      </c>
      <c r="B2048">
        <v>6</v>
      </c>
      <c r="C2048">
        <v>110</v>
      </c>
      <c r="D2048">
        <v>55</v>
      </c>
      <c r="E2048">
        <v>1000</v>
      </c>
      <c r="F2048" s="24">
        <f t="shared" si="158"/>
        <v>190</v>
      </c>
      <c r="G2048">
        <v>71</v>
      </c>
      <c r="H2048" s="24">
        <f t="shared" si="159"/>
        <v>15</v>
      </c>
      <c r="I2048" s="24">
        <f t="shared" si="161"/>
        <v>6</v>
      </c>
      <c r="J2048" s="24">
        <f t="shared" ref="J2048:J2111" si="162">IF(BJ2048="","",IF(BJ2048&gt;100,100+IF(RIGHT(BJ2048,1)*25&gt;=100,80,RIGHT(BJ2048,1)*25),IF(RIGHT(BJ2048,1)*25&gt;=100,80,RIGHT(BJ2048,1)*25)))</f>
        <v>80</v>
      </c>
      <c r="K2048" s="24" t="str">
        <f t="shared" si="160"/>
        <v>03</v>
      </c>
      <c r="L2048">
        <v>42</v>
      </c>
      <c r="M2048">
        <v>0</v>
      </c>
      <c r="N2048">
        <v>141</v>
      </c>
      <c r="O2048">
        <v>0</v>
      </c>
      <c r="P2048">
        <v>0</v>
      </c>
      <c r="Q2048" t="s">
        <v>18</v>
      </c>
      <c r="R2048">
        <v>22</v>
      </c>
      <c r="S2048">
        <v>15</v>
      </c>
      <c r="T2048">
        <v>2</v>
      </c>
      <c r="U2048">
        <v>0</v>
      </c>
      <c r="V2048">
        <v>0.31</v>
      </c>
      <c r="W2048">
        <v>0.5</v>
      </c>
      <c r="X2048">
        <v>24</v>
      </c>
      <c r="Y2048">
        <v>0</v>
      </c>
      <c r="Z2048" t="s">
        <v>133</v>
      </c>
      <c r="AB2048">
        <v>0</v>
      </c>
      <c r="AC2048">
        <v>2</v>
      </c>
      <c r="AD2048">
        <v>11</v>
      </c>
      <c r="AE2048">
        <v>1</v>
      </c>
      <c r="AF2048">
        <v>1</v>
      </c>
      <c r="AG2048">
        <v>2.8</v>
      </c>
      <c r="AH2048">
        <v>0</v>
      </c>
      <c r="BA2048">
        <v>1</v>
      </c>
      <c r="BB2048">
        <v>6</v>
      </c>
      <c r="BC2048">
        <v>110</v>
      </c>
      <c r="BD2048">
        <v>55</v>
      </c>
      <c r="BE2048">
        <v>1000</v>
      </c>
      <c r="BF2048">
        <v>19</v>
      </c>
      <c r="BG2048">
        <v>71</v>
      </c>
      <c r="BH2048">
        <v>11</v>
      </c>
      <c r="BI2048">
        <v>50</v>
      </c>
      <c r="BJ2048">
        <v>5</v>
      </c>
      <c r="BK2048">
        <v>2</v>
      </c>
      <c r="BL2048">
        <v>42</v>
      </c>
      <c r="BM2048">
        <v>0</v>
      </c>
      <c r="BN2048">
        <v>141</v>
      </c>
      <c r="BO2048">
        <v>0</v>
      </c>
      <c r="BP2048">
        <v>0</v>
      </c>
      <c r="BQ2048" t="s">
        <v>18</v>
      </c>
      <c r="BR2048">
        <v>22</v>
      </c>
      <c r="BS2048">
        <v>15</v>
      </c>
      <c r="BT2048">
        <v>2</v>
      </c>
      <c r="BU2048">
        <v>0</v>
      </c>
      <c r="BV2048">
        <v>0.31</v>
      </c>
      <c r="BW2048">
        <v>0.5</v>
      </c>
      <c r="BX2048">
        <v>24</v>
      </c>
      <c r="BY2048">
        <v>0</v>
      </c>
      <c r="BZ2048" t="s">
        <v>133</v>
      </c>
      <c r="CB2048">
        <v>0</v>
      </c>
      <c r="CC2048">
        <v>2</v>
      </c>
      <c r="CD2048">
        <v>11</v>
      </c>
      <c r="CE2048">
        <v>1</v>
      </c>
      <c r="CF2048">
        <v>1</v>
      </c>
      <c r="CG2048">
        <v>2.8</v>
      </c>
      <c r="CH2048">
        <v>0</v>
      </c>
    </row>
    <row r="2049" spans="1:86">
      <c r="A2049">
        <v>2</v>
      </c>
      <c r="B2049">
        <v>5</v>
      </c>
      <c r="C2049">
        <v>80</v>
      </c>
      <c r="D2049">
        <v>20</v>
      </c>
      <c r="E2049">
        <v>1000</v>
      </c>
      <c r="F2049" s="24">
        <f t="shared" si="158"/>
        <v>160</v>
      </c>
      <c r="G2049">
        <v>60</v>
      </c>
      <c r="H2049" s="24">
        <f t="shared" si="159"/>
        <v>15</v>
      </c>
      <c r="I2049" s="24">
        <f t="shared" si="161"/>
        <v>6</v>
      </c>
      <c r="J2049" s="24">
        <f t="shared" si="162"/>
        <v>80</v>
      </c>
      <c r="K2049" s="24" t="str">
        <f t="shared" si="160"/>
        <v>03</v>
      </c>
      <c r="L2049">
        <v>42</v>
      </c>
      <c r="M2049">
        <v>0</v>
      </c>
      <c r="N2049">
        <v>0</v>
      </c>
      <c r="O2049">
        <v>0</v>
      </c>
      <c r="P2049">
        <v>0</v>
      </c>
      <c r="Q2049" t="s">
        <v>18</v>
      </c>
      <c r="R2049">
        <v>22</v>
      </c>
      <c r="S2049">
        <v>12</v>
      </c>
      <c r="T2049">
        <v>2</v>
      </c>
      <c r="U2049">
        <v>0</v>
      </c>
      <c r="V2049">
        <v>0.26400000000000001</v>
      </c>
      <c r="W2049">
        <v>0.1769</v>
      </c>
      <c r="X2049">
        <v>24</v>
      </c>
      <c r="Y2049">
        <v>0</v>
      </c>
      <c r="Z2049" t="s">
        <v>133</v>
      </c>
      <c r="AB2049">
        <v>0</v>
      </c>
      <c r="AC2049">
        <v>2</v>
      </c>
      <c r="AD2049">
        <v>11</v>
      </c>
      <c r="AE2049">
        <v>1</v>
      </c>
      <c r="AF2049">
        <v>1</v>
      </c>
      <c r="AG2049">
        <v>2.8</v>
      </c>
      <c r="AH2049">
        <v>0</v>
      </c>
      <c r="BA2049">
        <v>2</v>
      </c>
      <c r="BB2049">
        <v>5</v>
      </c>
      <c r="BC2049">
        <v>80</v>
      </c>
      <c r="BD2049">
        <v>20</v>
      </c>
      <c r="BE2049">
        <v>1000</v>
      </c>
      <c r="BF2049">
        <v>16</v>
      </c>
      <c r="BG2049">
        <v>60</v>
      </c>
      <c r="BH2049">
        <v>12</v>
      </c>
      <c r="BI2049">
        <v>50</v>
      </c>
      <c r="BJ2049">
        <v>4</v>
      </c>
      <c r="BK2049">
        <v>2</v>
      </c>
      <c r="BL2049">
        <v>42</v>
      </c>
      <c r="BM2049">
        <v>0</v>
      </c>
      <c r="BN2049">
        <v>0</v>
      </c>
      <c r="BO2049">
        <v>0</v>
      </c>
      <c r="BP2049">
        <v>0</v>
      </c>
      <c r="BQ2049" t="s">
        <v>18</v>
      </c>
      <c r="BR2049">
        <v>22</v>
      </c>
      <c r="BS2049">
        <v>12</v>
      </c>
      <c r="BT2049">
        <v>2</v>
      </c>
      <c r="BU2049">
        <v>0</v>
      </c>
      <c r="BV2049">
        <v>0.26400000000000001</v>
      </c>
      <c r="BW2049">
        <v>0.1769</v>
      </c>
      <c r="BX2049">
        <v>24</v>
      </c>
      <c r="BY2049">
        <v>0</v>
      </c>
      <c r="BZ2049" t="s">
        <v>133</v>
      </c>
      <c r="CB2049">
        <v>0</v>
      </c>
      <c r="CC2049">
        <v>2</v>
      </c>
      <c r="CD2049">
        <v>11</v>
      </c>
      <c r="CE2049">
        <v>1</v>
      </c>
      <c r="CF2049">
        <v>1</v>
      </c>
      <c r="CG2049">
        <v>2.8</v>
      </c>
      <c r="CH2049">
        <v>0</v>
      </c>
    </row>
    <row r="2050" spans="1:86">
      <c r="A2050">
        <v>3</v>
      </c>
      <c r="B2050">
        <v>4</v>
      </c>
      <c r="C2050">
        <v>60</v>
      </c>
      <c r="D2050">
        <v>15</v>
      </c>
      <c r="E2050">
        <v>1000</v>
      </c>
      <c r="F2050" s="24">
        <f t="shared" si="158"/>
        <v>90</v>
      </c>
      <c r="G2050">
        <v>60</v>
      </c>
      <c r="H2050" s="24">
        <f t="shared" si="159"/>
        <v>15</v>
      </c>
      <c r="I2050" s="24">
        <f t="shared" si="161"/>
        <v>6</v>
      </c>
      <c r="J2050" s="24">
        <f t="shared" si="162"/>
        <v>80</v>
      </c>
      <c r="K2050" s="24" t="str">
        <f t="shared" si="160"/>
        <v>03</v>
      </c>
      <c r="L2050">
        <v>42</v>
      </c>
      <c r="M2050">
        <v>0</v>
      </c>
      <c r="N2050">
        <v>0</v>
      </c>
      <c r="O2050">
        <v>0</v>
      </c>
      <c r="P2050">
        <v>0</v>
      </c>
      <c r="Q2050" t="s">
        <v>18</v>
      </c>
      <c r="R2050">
        <v>22</v>
      </c>
      <c r="S2050">
        <v>12</v>
      </c>
      <c r="T2050">
        <v>2</v>
      </c>
      <c r="U2050">
        <v>0</v>
      </c>
      <c r="V2050">
        <v>0.187</v>
      </c>
      <c r="W2050">
        <v>0.129</v>
      </c>
      <c r="X2050">
        <v>24</v>
      </c>
      <c r="Y2050">
        <v>0</v>
      </c>
      <c r="Z2050" t="s">
        <v>133</v>
      </c>
      <c r="AB2050">
        <v>0</v>
      </c>
      <c r="AC2050">
        <v>2</v>
      </c>
      <c r="AD2050">
        <v>11</v>
      </c>
      <c r="AE2050">
        <v>1</v>
      </c>
      <c r="AF2050">
        <v>1</v>
      </c>
      <c r="AG2050">
        <v>2.8</v>
      </c>
      <c r="AH2050">
        <v>0</v>
      </c>
      <c r="BA2050">
        <v>3</v>
      </c>
      <c r="BB2050">
        <v>4</v>
      </c>
      <c r="BC2050">
        <v>60</v>
      </c>
      <c r="BD2050">
        <v>15</v>
      </c>
      <c r="BE2050">
        <v>1000</v>
      </c>
      <c r="BF2050">
        <v>9</v>
      </c>
      <c r="BG2050">
        <v>60</v>
      </c>
      <c r="BH2050">
        <v>12</v>
      </c>
      <c r="BI2050">
        <v>50</v>
      </c>
      <c r="BJ2050">
        <v>4</v>
      </c>
      <c r="BK2050">
        <v>2</v>
      </c>
      <c r="BL2050">
        <v>42</v>
      </c>
      <c r="BM2050">
        <v>0</v>
      </c>
      <c r="BN2050">
        <v>0</v>
      </c>
      <c r="BO2050">
        <v>0</v>
      </c>
      <c r="BP2050">
        <v>0</v>
      </c>
      <c r="BQ2050" t="s">
        <v>18</v>
      </c>
      <c r="BR2050">
        <v>22</v>
      </c>
      <c r="BS2050">
        <v>12</v>
      </c>
      <c r="BT2050">
        <v>2</v>
      </c>
      <c r="BU2050">
        <v>0</v>
      </c>
      <c r="BV2050">
        <v>0.187</v>
      </c>
      <c r="BW2050">
        <v>0.129</v>
      </c>
      <c r="BX2050">
        <v>24</v>
      </c>
      <c r="BY2050">
        <v>0</v>
      </c>
      <c r="BZ2050" t="s">
        <v>133</v>
      </c>
      <c r="CB2050">
        <v>0</v>
      </c>
      <c r="CC2050">
        <v>2</v>
      </c>
      <c r="CD2050">
        <v>11</v>
      </c>
      <c r="CE2050">
        <v>1</v>
      </c>
      <c r="CF2050">
        <v>1</v>
      </c>
      <c r="CG2050">
        <v>2.8</v>
      </c>
      <c r="CH2050">
        <v>0</v>
      </c>
    </row>
    <row r="2051" spans="1:86">
      <c r="A2051">
        <v>4</v>
      </c>
      <c r="B2051">
        <v>3</v>
      </c>
      <c r="C2051">
        <v>40</v>
      </c>
      <c r="D2051">
        <v>10</v>
      </c>
      <c r="E2051">
        <v>0</v>
      </c>
      <c r="F2051" s="24">
        <f t="shared" ref="F2051:F2114" si="163">IF(BF2051="","",IF(OR(ROUND(MOD(BF2051,1),1)=0.2,ROUND(MOD(BF2051,1),1)=0.4,ROUND(MOD(BF2051,1),1)=0.7),BF2051+0.1,IF(OR(ROUND(MOD(BF2051,1),1)=0.1,ROUND(MOD(BF2051,1),1)=0.6,ROUND(MOD(BF2051,1),1)=0.9),BF2051-0.1,BF2051))*10)</f>
        <v>60</v>
      </c>
      <c r="G2051">
        <v>55</v>
      </c>
      <c r="H2051" s="24">
        <f t="shared" si="159"/>
        <v>15</v>
      </c>
      <c r="I2051" s="24">
        <f t="shared" si="161"/>
        <v>6</v>
      </c>
      <c r="J2051" s="24">
        <f t="shared" si="162"/>
        <v>80</v>
      </c>
      <c r="K2051" s="24" t="str">
        <f t="shared" si="160"/>
        <v>03</v>
      </c>
      <c r="L2051">
        <v>42</v>
      </c>
      <c r="M2051">
        <v>0</v>
      </c>
      <c r="N2051">
        <v>0</v>
      </c>
      <c r="O2051">
        <v>0</v>
      </c>
      <c r="P2051">
        <v>0</v>
      </c>
      <c r="Q2051" t="s">
        <v>18</v>
      </c>
      <c r="R2051">
        <v>22</v>
      </c>
      <c r="S2051">
        <v>12</v>
      </c>
      <c r="T2051">
        <v>2</v>
      </c>
      <c r="U2051">
        <v>0</v>
      </c>
      <c r="V2051">
        <v>0.13100000000000001</v>
      </c>
      <c r="W2051">
        <v>9.0399999999999994E-2</v>
      </c>
      <c r="X2051">
        <v>24</v>
      </c>
      <c r="Y2051">
        <v>0</v>
      </c>
      <c r="Z2051" t="s">
        <v>133</v>
      </c>
      <c r="AB2051">
        <v>0</v>
      </c>
      <c r="AC2051">
        <v>2</v>
      </c>
      <c r="AD2051">
        <v>11</v>
      </c>
      <c r="AE2051">
        <v>1</v>
      </c>
      <c r="AF2051">
        <v>1</v>
      </c>
      <c r="AG2051">
        <v>2.8</v>
      </c>
      <c r="AH2051">
        <v>0</v>
      </c>
      <c r="BA2051">
        <v>4</v>
      </c>
      <c r="BB2051">
        <v>3</v>
      </c>
      <c r="BC2051">
        <v>40</v>
      </c>
      <c r="BD2051">
        <v>10</v>
      </c>
      <c r="BE2051">
        <v>0</v>
      </c>
      <c r="BF2051">
        <v>6</v>
      </c>
      <c r="BG2051">
        <v>55</v>
      </c>
      <c r="BH2051">
        <v>12</v>
      </c>
      <c r="BI2051">
        <v>50</v>
      </c>
      <c r="BJ2051">
        <v>4</v>
      </c>
      <c r="BK2051">
        <v>2</v>
      </c>
      <c r="BL2051">
        <v>42</v>
      </c>
      <c r="BM2051">
        <v>0</v>
      </c>
      <c r="BN2051">
        <v>0</v>
      </c>
      <c r="BO2051">
        <v>0</v>
      </c>
      <c r="BP2051">
        <v>0</v>
      </c>
      <c r="BQ2051" t="s">
        <v>18</v>
      </c>
      <c r="BR2051">
        <v>22</v>
      </c>
      <c r="BS2051">
        <v>12</v>
      </c>
      <c r="BT2051">
        <v>2</v>
      </c>
      <c r="BU2051">
        <v>0</v>
      </c>
      <c r="BV2051">
        <v>0.13100000000000001</v>
      </c>
      <c r="BW2051">
        <v>9.0399999999999994E-2</v>
      </c>
      <c r="BX2051">
        <v>24</v>
      </c>
      <c r="BY2051">
        <v>0</v>
      </c>
      <c r="BZ2051" t="s">
        <v>133</v>
      </c>
      <c r="CB2051">
        <v>0</v>
      </c>
      <c r="CC2051">
        <v>2</v>
      </c>
      <c r="CD2051">
        <v>11</v>
      </c>
      <c r="CE2051">
        <v>1</v>
      </c>
      <c r="CF2051">
        <v>1</v>
      </c>
      <c r="CG2051">
        <v>2.8</v>
      </c>
      <c r="CH2051">
        <v>0</v>
      </c>
    </row>
    <row r="2052" spans="1:86">
      <c r="A2052">
        <v>5</v>
      </c>
      <c r="B2052">
        <v>2</v>
      </c>
      <c r="C2052">
        <v>20</v>
      </c>
      <c r="D2052">
        <v>30</v>
      </c>
      <c r="E2052">
        <v>0</v>
      </c>
      <c r="F2052" s="24">
        <f t="shared" si="163"/>
        <v>30</v>
      </c>
      <c r="G2052">
        <v>60</v>
      </c>
      <c r="H2052" s="24">
        <f t="shared" ref="H2052:H2115" si="164">IF(BH2052="","",IF(ROUNDUP((BH2052/100)*IF(BJ2052&gt;100,RIGHT(BJ2052,2),BJ2052)*250*4/60*2/IF(BK2052&gt;=10,10,1),0)&gt;15,15,ROUNDUP((BH2052/100)*IF(BJ2052&gt;100,RIGHT(BJ2052,2),BJ2052)*250*4/60*2/IF(BK2052&gt;=10,10,1),0)))</f>
        <v>15</v>
      </c>
      <c r="I2052" s="24">
        <f t="shared" si="161"/>
        <v>6</v>
      </c>
      <c r="J2052" s="24">
        <f t="shared" si="162"/>
        <v>80</v>
      </c>
      <c r="K2052" s="24" t="str">
        <f t="shared" ref="K2052:K2115" si="165">TEXT(IF(W2052=0,"",IF(BK2052&gt;=10,LEFT(BK2052,1),0)&amp;IF(V2052&gt;=0.06,3,0)),"00")</f>
        <v>03</v>
      </c>
      <c r="L2052">
        <v>42</v>
      </c>
      <c r="M2052">
        <v>0</v>
      </c>
      <c r="N2052">
        <v>0</v>
      </c>
      <c r="O2052">
        <v>0</v>
      </c>
      <c r="P2052">
        <v>0</v>
      </c>
      <c r="Q2052" t="s">
        <v>18</v>
      </c>
      <c r="R2052">
        <v>22</v>
      </c>
      <c r="S2052">
        <v>12</v>
      </c>
      <c r="T2052">
        <v>2</v>
      </c>
      <c r="U2052">
        <v>0</v>
      </c>
      <c r="V2052">
        <v>7.4999999999999997E-2</v>
      </c>
      <c r="W2052">
        <v>5.4800000000000001E-2</v>
      </c>
      <c r="X2052">
        <v>24</v>
      </c>
      <c r="Y2052">
        <v>0</v>
      </c>
      <c r="Z2052" t="s">
        <v>133</v>
      </c>
      <c r="AB2052">
        <v>4.5</v>
      </c>
      <c r="AC2052">
        <v>2</v>
      </c>
      <c r="AD2052">
        <v>11</v>
      </c>
      <c r="AE2052">
        <v>1</v>
      </c>
      <c r="AF2052">
        <v>1</v>
      </c>
      <c r="AG2052">
        <v>2.8</v>
      </c>
      <c r="AH2052">
        <v>0</v>
      </c>
      <c r="BA2052">
        <v>5</v>
      </c>
      <c r="BB2052">
        <v>2</v>
      </c>
      <c r="BC2052">
        <v>20</v>
      </c>
      <c r="BD2052">
        <v>30</v>
      </c>
      <c r="BE2052">
        <v>0</v>
      </c>
      <c r="BF2052">
        <v>3</v>
      </c>
      <c r="BG2052">
        <v>60</v>
      </c>
      <c r="BH2052">
        <v>12</v>
      </c>
      <c r="BI2052">
        <v>50</v>
      </c>
      <c r="BJ2052">
        <v>4</v>
      </c>
      <c r="BK2052">
        <v>2</v>
      </c>
      <c r="BL2052">
        <v>42</v>
      </c>
      <c r="BM2052">
        <v>0</v>
      </c>
      <c r="BN2052">
        <v>0</v>
      </c>
      <c r="BO2052">
        <v>0</v>
      </c>
      <c r="BP2052">
        <v>0</v>
      </c>
      <c r="BQ2052" t="s">
        <v>18</v>
      </c>
      <c r="BR2052">
        <v>22</v>
      </c>
      <c r="BS2052">
        <v>12</v>
      </c>
      <c r="BT2052">
        <v>2</v>
      </c>
      <c r="BU2052">
        <v>0</v>
      </c>
      <c r="BV2052">
        <v>7.4999999999999997E-2</v>
      </c>
      <c r="BW2052">
        <v>5.4800000000000001E-2</v>
      </c>
      <c r="BX2052">
        <v>24</v>
      </c>
      <c r="BY2052">
        <v>0</v>
      </c>
      <c r="BZ2052" t="s">
        <v>133</v>
      </c>
      <c r="CB2052">
        <v>4.5</v>
      </c>
      <c r="CC2052">
        <v>2</v>
      </c>
      <c r="CD2052">
        <v>11</v>
      </c>
      <c r="CE2052">
        <v>1</v>
      </c>
      <c r="CF2052">
        <v>1</v>
      </c>
      <c r="CG2052">
        <v>2.8</v>
      </c>
      <c r="CH2052">
        <v>0</v>
      </c>
    </row>
    <row r="2053" spans="1:86">
      <c r="A2053">
        <v>6</v>
      </c>
      <c r="B2053">
        <v>1</v>
      </c>
      <c r="C2053">
        <v>16</v>
      </c>
      <c r="D2053">
        <v>25</v>
      </c>
      <c r="E2053">
        <v>0</v>
      </c>
      <c r="F2053" s="24">
        <f t="shared" si="163"/>
        <v>25</v>
      </c>
      <c r="G2053">
        <v>60</v>
      </c>
      <c r="H2053" s="24">
        <f t="shared" si="164"/>
        <v>15</v>
      </c>
      <c r="I2053" s="24">
        <f t="shared" si="161"/>
        <v>6</v>
      </c>
      <c r="J2053" s="24">
        <f t="shared" si="162"/>
        <v>75</v>
      </c>
      <c r="K2053" s="24" t="str">
        <f t="shared" si="165"/>
        <v>00</v>
      </c>
      <c r="L2053">
        <v>42</v>
      </c>
      <c r="M2053">
        <v>0</v>
      </c>
      <c r="N2053">
        <v>0</v>
      </c>
      <c r="O2053">
        <v>10</v>
      </c>
      <c r="P2053">
        <v>0</v>
      </c>
      <c r="Q2053" t="s">
        <v>18</v>
      </c>
      <c r="R2053">
        <v>22</v>
      </c>
      <c r="S2053">
        <v>12</v>
      </c>
      <c r="T2053">
        <v>2</v>
      </c>
      <c r="U2053">
        <v>0</v>
      </c>
      <c r="V2053">
        <v>4.2999999999999997E-2</v>
      </c>
      <c r="W2053">
        <v>0.04</v>
      </c>
      <c r="X2053">
        <v>24</v>
      </c>
      <c r="Y2053">
        <v>0</v>
      </c>
      <c r="Z2053" t="s">
        <v>133</v>
      </c>
      <c r="AB2053">
        <v>2.8</v>
      </c>
      <c r="AC2053">
        <v>2</v>
      </c>
      <c r="AD2053">
        <v>11</v>
      </c>
      <c r="AE2053">
        <v>1</v>
      </c>
      <c r="AF2053">
        <v>1</v>
      </c>
      <c r="AG2053">
        <v>2.8</v>
      </c>
      <c r="AH2053">
        <v>0</v>
      </c>
      <c r="BA2053">
        <v>6</v>
      </c>
      <c r="BB2053">
        <v>1</v>
      </c>
      <c r="BC2053">
        <v>16</v>
      </c>
      <c r="BD2053">
        <v>25</v>
      </c>
      <c r="BE2053">
        <v>0</v>
      </c>
      <c r="BF2053">
        <v>2.4</v>
      </c>
      <c r="BG2053">
        <v>60</v>
      </c>
      <c r="BH2053">
        <v>16</v>
      </c>
      <c r="BI2053">
        <v>50</v>
      </c>
      <c r="BJ2053">
        <v>3</v>
      </c>
      <c r="BK2053">
        <v>2</v>
      </c>
      <c r="BL2053">
        <v>42</v>
      </c>
      <c r="BM2053">
        <v>0</v>
      </c>
      <c r="BN2053">
        <v>0</v>
      </c>
      <c r="BO2053">
        <v>10</v>
      </c>
      <c r="BP2053">
        <v>0</v>
      </c>
      <c r="BQ2053" t="s">
        <v>18</v>
      </c>
      <c r="BR2053">
        <v>22</v>
      </c>
      <c r="BS2053">
        <v>12</v>
      </c>
      <c r="BT2053">
        <v>2</v>
      </c>
      <c r="BU2053">
        <v>0</v>
      </c>
      <c r="BV2053">
        <v>4.2999999999999997E-2</v>
      </c>
      <c r="BW2053">
        <v>0.04</v>
      </c>
      <c r="BX2053">
        <v>24</v>
      </c>
      <c r="BY2053">
        <v>0</v>
      </c>
      <c r="BZ2053" t="s">
        <v>133</v>
      </c>
      <c r="CB2053">
        <v>2.8</v>
      </c>
      <c r="CC2053">
        <v>2</v>
      </c>
      <c r="CD2053">
        <v>11</v>
      </c>
      <c r="CE2053">
        <v>1</v>
      </c>
      <c r="CF2053">
        <v>1</v>
      </c>
      <c r="CG2053">
        <v>2.8</v>
      </c>
      <c r="CH2053">
        <v>0</v>
      </c>
    </row>
    <row r="2054" spans="1:86">
      <c r="F2054" s="24" t="str">
        <f t="shared" si="163"/>
        <v/>
      </c>
      <c r="H2054" s="24" t="str">
        <f t="shared" si="164"/>
        <v/>
      </c>
      <c r="I2054" s="24" t="str">
        <f t="shared" si="161"/>
        <v/>
      </c>
      <c r="J2054" s="24" t="str">
        <f t="shared" si="162"/>
        <v/>
      </c>
      <c r="K2054" s="24" t="str">
        <f t="shared" si="165"/>
        <v/>
      </c>
      <c r="AF2054">
        <v>1</v>
      </c>
      <c r="AH2054">
        <v>0</v>
      </c>
      <c r="CF2054">
        <v>1</v>
      </c>
      <c r="CH2054">
        <v>0</v>
      </c>
    </row>
    <row r="2055" spans="1:86">
      <c r="A2055">
        <v>1</v>
      </c>
      <c r="B2055">
        <v>5</v>
      </c>
      <c r="C2055">
        <v>110</v>
      </c>
      <c r="D2055">
        <v>55</v>
      </c>
      <c r="E2055">
        <v>1000</v>
      </c>
      <c r="F2055" s="24">
        <f t="shared" si="163"/>
        <v>190</v>
      </c>
      <c r="G2055">
        <v>71</v>
      </c>
      <c r="H2055" s="24">
        <f t="shared" si="164"/>
        <v>15</v>
      </c>
      <c r="I2055" s="24">
        <f t="shared" si="161"/>
        <v>6</v>
      </c>
      <c r="J2055" s="24">
        <f t="shared" si="162"/>
        <v>80</v>
      </c>
      <c r="K2055" s="24" t="str">
        <f t="shared" si="165"/>
        <v>03</v>
      </c>
      <c r="L2055">
        <v>42</v>
      </c>
      <c r="M2055">
        <v>0</v>
      </c>
      <c r="N2055">
        <v>141</v>
      </c>
      <c r="O2055">
        <v>0</v>
      </c>
      <c r="P2055">
        <v>0</v>
      </c>
      <c r="Q2055" t="s">
        <v>18</v>
      </c>
      <c r="R2055">
        <v>22</v>
      </c>
      <c r="S2055">
        <v>15</v>
      </c>
      <c r="T2055">
        <v>2</v>
      </c>
      <c r="U2055">
        <v>0</v>
      </c>
      <c r="V2055">
        <v>0.30399999999999999</v>
      </c>
      <c r="W2055">
        <v>0.5</v>
      </c>
      <c r="X2055">
        <v>24</v>
      </c>
      <c r="Y2055">
        <v>0</v>
      </c>
      <c r="Z2055" t="s">
        <v>133</v>
      </c>
      <c r="AB2055">
        <v>0</v>
      </c>
      <c r="AC2055">
        <v>2</v>
      </c>
      <c r="AD2055">
        <v>11</v>
      </c>
      <c r="AE2055">
        <v>1</v>
      </c>
      <c r="AF2055">
        <v>1</v>
      </c>
      <c r="AG2055">
        <v>3.5</v>
      </c>
      <c r="AH2055">
        <v>0</v>
      </c>
      <c r="BA2055">
        <v>1</v>
      </c>
      <c r="BB2055">
        <v>5</v>
      </c>
      <c r="BC2055">
        <v>110</v>
      </c>
      <c r="BD2055">
        <v>55</v>
      </c>
      <c r="BE2055">
        <v>1000</v>
      </c>
      <c r="BF2055">
        <v>19</v>
      </c>
      <c r="BG2055">
        <v>71</v>
      </c>
      <c r="BH2055">
        <v>11</v>
      </c>
      <c r="BI2055">
        <v>50</v>
      </c>
      <c r="BJ2055">
        <v>5</v>
      </c>
      <c r="BK2055">
        <v>2</v>
      </c>
      <c r="BL2055">
        <v>42</v>
      </c>
      <c r="BM2055">
        <v>0</v>
      </c>
      <c r="BN2055">
        <v>141</v>
      </c>
      <c r="BO2055">
        <v>0</v>
      </c>
      <c r="BP2055">
        <v>0</v>
      </c>
      <c r="BQ2055" t="s">
        <v>18</v>
      </c>
      <c r="BR2055">
        <v>22</v>
      </c>
      <c r="BS2055">
        <v>15</v>
      </c>
      <c r="BT2055">
        <v>2</v>
      </c>
      <c r="BU2055">
        <v>0</v>
      </c>
      <c r="BV2055">
        <v>0.30399999999999999</v>
      </c>
      <c r="BW2055">
        <v>0.5</v>
      </c>
      <c r="BX2055">
        <v>24</v>
      </c>
      <c r="BY2055">
        <v>0</v>
      </c>
      <c r="BZ2055" t="s">
        <v>133</v>
      </c>
      <c r="CB2055">
        <v>0</v>
      </c>
      <c r="CC2055">
        <v>2</v>
      </c>
      <c r="CD2055">
        <v>11</v>
      </c>
      <c r="CE2055">
        <v>1</v>
      </c>
      <c r="CF2055">
        <v>1</v>
      </c>
      <c r="CG2055">
        <v>3.5</v>
      </c>
      <c r="CH2055">
        <v>0</v>
      </c>
    </row>
    <row r="2056" spans="1:86">
      <c r="A2056">
        <v>2</v>
      </c>
      <c r="B2056">
        <v>4</v>
      </c>
      <c r="C2056">
        <v>80</v>
      </c>
      <c r="D2056">
        <v>20</v>
      </c>
      <c r="E2056">
        <v>1000</v>
      </c>
      <c r="F2056" s="24">
        <f t="shared" si="163"/>
        <v>160</v>
      </c>
      <c r="G2056">
        <v>60</v>
      </c>
      <c r="H2056" s="24">
        <f t="shared" si="164"/>
        <v>15</v>
      </c>
      <c r="I2056" s="24">
        <f t="shared" si="161"/>
        <v>6</v>
      </c>
      <c r="J2056" s="24">
        <f t="shared" si="162"/>
        <v>80</v>
      </c>
      <c r="K2056" s="24" t="str">
        <f t="shared" si="165"/>
        <v>03</v>
      </c>
      <c r="L2056">
        <v>42</v>
      </c>
      <c r="M2056">
        <v>0</v>
      </c>
      <c r="N2056">
        <v>0</v>
      </c>
      <c r="O2056">
        <v>0</v>
      </c>
      <c r="P2056">
        <v>0</v>
      </c>
      <c r="Q2056" t="s">
        <v>18</v>
      </c>
      <c r="R2056">
        <v>22</v>
      </c>
      <c r="S2056">
        <v>12</v>
      </c>
      <c r="T2056">
        <v>2</v>
      </c>
      <c r="U2056">
        <v>0</v>
      </c>
      <c r="V2056">
        <v>0.25800000000000001</v>
      </c>
      <c r="W2056">
        <v>0.1729</v>
      </c>
      <c r="X2056">
        <v>24</v>
      </c>
      <c r="Y2056">
        <v>0</v>
      </c>
      <c r="Z2056" t="s">
        <v>133</v>
      </c>
      <c r="AB2056">
        <v>0</v>
      </c>
      <c r="AC2056">
        <v>2</v>
      </c>
      <c r="AD2056">
        <v>11</v>
      </c>
      <c r="AE2056">
        <v>1</v>
      </c>
      <c r="AF2056">
        <v>1</v>
      </c>
      <c r="AG2056">
        <v>3.5</v>
      </c>
      <c r="AH2056">
        <v>0</v>
      </c>
      <c r="BA2056">
        <v>2</v>
      </c>
      <c r="BB2056">
        <v>4</v>
      </c>
      <c r="BC2056">
        <v>80</v>
      </c>
      <c r="BD2056">
        <v>20</v>
      </c>
      <c r="BE2056">
        <v>1000</v>
      </c>
      <c r="BF2056">
        <v>16</v>
      </c>
      <c r="BG2056">
        <v>60</v>
      </c>
      <c r="BH2056">
        <v>12</v>
      </c>
      <c r="BI2056">
        <v>50</v>
      </c>
      <c r="BJ2056">
        <v>4</v>
      </c>
      <c r="BK2056">
        <v>2</v>
      </c>
      <c r="BL2056">
        <v>42</v>
      </c>
      <c r="BM2056">
        <v>0</v>
      </c>
      <c r="BN2056">
        <v>0</v>
      </c>
      <c r="BO2056">
        <v>0</v>
      </c>
      <c r="BP2056">
        <v>0</v>
      </c>
      <c r="BQ2056" t="s">
        <v>18</v>
      </c>
      <c r="BR2056">
        <v>22</v>
      </c>
      <c r="BS2056">
        <v>12</v>
      </c>
      <c r="BT2056">
        <v>2</v>
      </c>
      <c r="BU2056">
        <v>0</v>
      </c>
      <c r="BV2056">
        <v>0.25800000000000001</v>
      </c>
      <c r="BW2056">
        <v>0.1729</v>
      </c>
      <c r="BX2056">
        <v>24</v>
      </c>
      <c r="BY2056">
        <v>0</v>
      </c>
      <c r="BZ2056" t="s">
        <v>133</v>
      </c>
      <c r="CB2056">
        <v>0</v>
      </c>
      <c r="CC2056">
        <v>2</v>
      </c>
      <c r="CD2056">
        <v>11</v>
      </c>
      <c r="CE2056">
        <v>1</v>
      </c>
      <c r="CF2056">
        <v>1</v>
      </c>
      <c r="CG2056">
        <v>3.5</v>
      </c>
      <c r="CH2056">
        <v>0</v>
      </c>
    </row>
    <row r="2057" spans="1:86">
      <c r="A2057">
        <v>3</v>
      </c>
      <c r="B2057">
        <v>3</v>
      </c>
      <c r="C2057">
        <v>60</v>
      </c>
      <c r="D2057">
        <v>15</v>
      </c>
      <c r="E2057">
        <v>1000</v>
      </c>
      <c r="F2057" s="24">
        <f t="shared" si="163"/>
        <v>90</v>
      </c>
      <c r="G2057">
        <v>60</v>
      </c>
      <c r="H2057" s="24">
        <f t="shared" si="164"/>
        <v>15</v>
      </c>
      <c r="I2057" s="24">
        <f t="shared" si="161"/>
        <v>6</v>
      </c>
      <c r="J2057" s="24">
        <f t="shared" si="162"/>
        <v>80</v>
      </c>
      <c r="K2057" s="24" t="str">
        <f t="shared" si="165"/>
        <v>03</v>
      </c>
      <c r="L2057">
        <v>42</v>
      </c>
      <c r="M2057">
        <v>0</v>
      </c>
      <c r="N2057">
        <v>0</v>
      </c>
      <c r="O2057">
        <v>0</v>
      </c>
      <c r="P2057">
        <v>0</v>
      </c>
      <c r="Q2057" t="s">
        <v>18</v>
      </c>
      <c r="R2057">
        <v>22</v>
      </c>
      <c r="S2057">
        <v>12</v>
      </c>
      <c r="T2057">
        <v>2</v>
      </c>
      <c r="U2057">
        <v>0</v>
      </c>
      <c r="V2057">
        <v>0.18099999999999999</v>
      </c>
      <c r="W2057">
        <v>0.1249</v>
      </c>
      <c r="X2057">
        <v>24</v>
      </c>
      <c r="Y2057">
        <v>0</v>
      </c>
      <c r="Z2057" t="s">
        <v>133</v>
      </c>
      <c r="AB2057">
        <v>0</v>
      </c>
      <c r="AC2057">
        <v>2</v>
      </c>
      <c r="AD2057">
        <v>11</v>
      </c>
      <c r="AE2057">
        <v>1</v>
      </c>
      <c r="AF2057">
        <v>1</v>
      </c>
      <c r="AG2057">
        <v>3.5</v>
      </c>
      <c r="AH2057">
        <v>0</v>
      </c>
      <c r="BA2057">
        <v>3</v>
      </c>
      <c r="BB2057">
        <v>3</v>
      </c>
      <c r="BC2057">
        <v>60</v>
      </c>
      <c r="BD2057">
        <v>15</v>
      </c>
      <c r="BE2057">
        <v>1000</v>
      </c>
      <c r="BF2057">
        <v>9</v>
      </c>
      <c r="BG2057">
        <v>60</v>
      </c>
      <c r="BH2057">
        <v>12</v>
      </c>
      <c r="BI2057">
        <v>50</v>
      </c>
      <c r="BJ2057">
        <v>4</v>
      </c>
      <c r="BK2057">
        <v>2</v>
      </c>
      <c r="BL2057">
        <v>42</v>
      </c>
      <c r="BM2057">
        <v>0</v>
      </c>
      <c r="BN2057">
        <v>0</v>
      </c>
      <c r="BO2057">
        <v>0</v>
      </c>
      <c r="BP2057">
        <v>0</v>
      </c>
      <c r="BQ2057" t="s">
        <v>18</v>
      </c>
      <c r="BR2057">
        <v>22</v>
      </c>
      <c r="BS2057">
        <v>12</v>
      </c>
      <c r="BT2057">
        <v>2</v>
      </c>
      <c r="BU2057">
        <v>0</v>
      </c>
      <c r="BV2057">
        <v>0.18099999999999999</v>
      </c>
      <c r="BW2057">
        <v>0.1249</v>
      </c>
      <c r="BX2057">
        <v>24</v>
      </c>
      <c r="BY2057">
        <v>0</v>
      </c>
      <c r="BZ2057" t="s">
        <v>133</v>
      </c>
      <c r="CB2057">
        <v>0</v>
      </c>
      <c r="CC2057">
        <v>2</v>
      </c>
      <c r="CD2057">
        <v>11</v>
      </c>
      <c r="CE2057">
        <v>1</v>
      </c>
      <c r="CF2057">
        <v>1</v>
      </c>
      <c r="CG2057">
        <v>3.5</v>
      </c>
      <c r="CH2057">
        <v>0</v>
      </c>
    </row>
    <row r="2058" spans="1:86">
      <c r="A2058">
        <v>4</v>
      </c>
      <c r="B2058">
        <v>2</v>
      </c>
      <c r="C2058">
        <v>40</v>
      </c>
      <c r="D2058">
        <v>10</v>
      </c>
      <c r="E2058">
        <v>0</v>
      </c>
      <c r="F2058" s="24">
        <f t="shared" si="163"/>
        <v>60</v>
      </c>
      <c r="G2058">
        <v>55</v>
      </c>
      <c r="H2058" s="24">
        <f t="shared" si="164"/>
        <v>15</v>
      </c>
      <c r="I2058" s="24">
        <f t="shared" si="161"/>
        <v>6</v>
      </c>
      <c r="J2058" s="24">
        <f t="shared" si="162"/>
        <v>80</v>
      </c>
      <c r="K2058" s="24" t="str">
        <f t="shared" si="165"/>
        <v>03</v>
      </c>
      <c r="L2058">
        <v>42</v>
      </c>
      <c r="M2058">
        <v>0</v>
      </c>
      <c r="N2058">
        <v>0</v>
      </c>
      <c r="O2058">
        <v>0</v>
      </c>
      <c r="P2058">
        <v>0</v>
      </c>
      <c r="Q2058" t="s">
        <v>18</v>
      </c>
      <c r="R2058">
        <v>22</v>
      </c>
      <c r="S2058">
        <v>12</v>
      </c>
      <c r="T2058">
        <v>2</v>
      </c>
      <c r="U2058">
        <v>0</v>
      </c>
      <c r="V2058">
        <v>0.125</v>
      </c>
      <c r="W2058">
        <v>8.6199999999999999E-2</v>
      </c>
      <c r="X2058">
        <v>24</v>
      </c>
      <c r="Y2058">
        <v>0</v>
      </c>
      <c r="Z2058" t="s">
        <v>133</v>
      </c>
      <c r="AB2058">
        <v>0</v>
      </c>
      <c r="AC2058">
        <v>2</v>
      </c>
      <c r="AD2058">
        <v>11</v>
      </c>
      <c r="AE2058">
        <v>1</v>
      </c>
      <c r="AF2058">
        <v>1</v>
      </c>
      <c r="AG2058">
        <v>3.5</v>
      </c>
      <c r="AH2058">
        <v>0</v>
      </c>
      <c r="BA2058">
        <v>4</v>
      </c>
      <c r="BB2058">
        <v>2</v>
      </c>
      <c r="BC2058">
        <v>40</v>
      </c>
      <c r="BD2058">
        <v>10</v>
      </c>
      <c r="BE2058">
        <v>0</v>
      </c>
      <c r="BF2058">
        <v>6</v>
      </c>
      <c r="BG2058">
        <v>55</v>
      </c>
      <c r="BH2058">
        <v>12</v>
      </c>
      <c r="BI2058">
        <v>50</v>
      </c>
      <c r="BJ2058">
        <v>4</v>
      </c>
      <c r="BK2058">
        <v>2</v>
      </c>
      <c r="BL2058">
        <v>42</v>
      </c>
      <c r="BM2058">
        <v>0</v>
      </c>
      <c r="BN2058">
        <v>0</v>
      </c>
      <c r="BO2058">
        <v>0</v>
      </c>
      <c r="BP2058">
        <v>0</v>
      </c>
      <c r="BQ2058" t="s">
        <v>18</v>
      </c>
      <c r="BR2058">
        <v>22</v>
      </c>
      <c r="BS2058">
        <v>12</v>
      </c>
      <c r="BT2058">
        <v>2</v>
      </c>
      <c r="BU2058">
        <v>0</v>
      </c>
      <c r="BV2058">
        <v>0.125</v>
      </c>
      <c r="BW2058">
        <v>8.6199999999999999E-2</v>
      </c>
      <c r="BX2058">
        <v>24</v>
      </c>
      <c r="BY2058">
        <v>0</v>
      </c>
      <c r="BZ2058" t="s">
        <v>133</v>
      </c>
      <c r="CB2058">
        <v>0</v>
      </c>
      <c r="CC2058">
        <v>2</v>
      </c>
      <c r="CD2058">
        <v>11</v>
      </c>
      <c r="CE2058">
        <v>1</v>
      </c>
      <c r="CF2058">
        <v>1</v>
      </c>
      <c r="CG2058">
        <v>3.5</v>
      </c>
      <c r="CH2058">
        <v>0</v>
      </c>
    </row>
    <row r="2059" spans="1:86">
      <c r="A2059">
        <v>5</v>
      </c>
      <c r="B2059">
        <v>1</v>
      </c>
      <c r="C2059">
        <v>25</v>
      </c>
      <c r="D2059">
        <v>30</v>
      </c>
      <c r="E2059">
        <v>0</v>
      </c>
      <c r="F2059" s="24">
        <f t="shared" si="163"/>
        <v>40</v>
      </c>
      <c r="G2059">
        <v>60</v>
      </c>
      <c r="H2059" s="24">
        <f t="shared" si="164"/>
        <v>15</v>
      </c>
      <c r="I2059" s="24">
        <f t="shared" si="161"/>
        <v>6</v>
      </c>
      <c r="J2059" s="24">
        <f t="shared" si="162"/>
        <v>75</v>
      </c>
      <c r="K2059" s="24" t="str">
        <f t="shared" si="165"/>
        <v>00</v>
      </c>
      <c r="L2059">
        <v>42</v>
      </c>
      <c r="M2059">
        <v>0</v>
      </c>
      <c r="N2059">
        <v>0</v>
      </c>
      <c r="O2059">
        <v>10</v>
      </c>
      <c r="P2059">
        <v>0</v>
      </c>
      <c r="Q2059" t="s">
        <v>18</v>
      </c>
      <c r="R2059">
        <v>22</v>
      </c>
      <c r="S2059">
        <v>18</v>
      </c>
      <c r="T2059">
        <v>2</v>
      </c>
      <c r="U2059">
        <v>0</v>
      </c>
      <c r="V2059">
        <v>5.7000000000000002E-2</v>
      </c>
      <c r="W2059">
        <v>0.05</v>
      </c>
      <c r="X2059">
        <v>24</v>
      </c>
      <c r="Y2059">
        <v>0</v>
      </c>
      <c r="Z2059" t="s">
        <v>133</v>
      </c>
      <c r="AB2059">
        <v>3.5</v>
      </c>
      <c r="AC2059">
        <v>2</v>
      </c>
      <c r="AD2059">
        <v>11</v>
      </c>
      <c r="AE2059">
        <v>1</v>
      </c>
      <c r="AF2059">
        <v>1</v>
      </c>
      <c r="AG2059">
        <v>3.5</v>
      </c>
      <c r="AH2059">
        <v>0</v>
      </c>
      <c r="BA2059">
        <v>5</v>
      </c>
      <c r="BB2059">
        <v>1</v>
      </c>
      <c r="BC2059">
        <v>25</v>
      </c>
      <c r="BD2059">
        <v>30</v>
      </c>
      <c r="BE2059">
        <v>0</v>
      </c>
      <c r="BF2059">
        <v>4</v>
      </c>
      <c r="BG2059">
        <v>60</v>
      </c>
      <c r="BH2059">
        <v>15</v>
      </c>
      <c r="BI2059">
        <v>50</v>
      </c>
      <c r="BJ2059">
        <v>3</v>
      </c>
      <c r="BK2059">
        <v>2</v>
      </c>
      <c r="BL2059">
        <v>42</v>
      </c>
      <c r="BM2059">
        <v>0</v>
      </c>
      <c r="BN2059">
        <v>0</v>
      </c>
      <c r="BO2059">
        <v>10</v>
      </c>
      <c r="BP2059">
        <v>0</v>
      </c>
      <c r="BQ2059" t="s">
        <v>18</v>
      </c>
      <c r="BR2059">
        <v>22</v>
      </c>
      <c r="BS2059">
        <v>18</v>
      </c>
      <c r="BT2059">
        <v>2</v>
      </c>
      <c r="BU2059">
        <v>0</v>
      </c>
      <c r="BV2059">
        <v>5.7000000000000002E-2</v>
      </c>
      <c r="BW2059">
        <v>0.05</v>
      </c>
      <c r="BX2059">
        <v>24</v>
      </c>
      <c r="BY2059">
        <v>0</v>
      </c>
      <c r="BZ2059" t="s">
        <v>133</v>
      </c>
      <c r="CB2059">
        <v>3.5</v>
      </c>
      <c r="CC2059">
        <v>2</v>
      </c>
      <c r="CD2059">
        <v>11</v>
      </c>
      <c r="CE2059">
        <v>1</v>
      </c>
      <c r="CF2059">
        <v>1</v>
      </c>
      <c r="CG2059">
        <v>3.5</v>
      </c>
      <c r="CH2059">
        <v>0</v>
      </c>
    </row>
    <row r="2060" spans="1:86">
      <c r="F2060" s="24" t="str">
        <f t="shared" si="163"/>
        <v/>
      </c>
      <c r="H2060" s="24" t="str">
        <f t="shared" si="164"/>
        <v/>
      </c>
      <c r="I2060" s="24" t="str">
        <f t="shared" si="161"/>
        <v/>
      </c>
      <c r="J2060" s="24" t="str">
        <f t="shared" si="162"/>
        <v/>
      </c>
      <c r="K2060" s="24" t="str">
        <f t="shared" si="165"/>
        <v/>
      </c>
      <c r="AF2060">
        <v>1</v>
      </c>
      <c r="AH2060">
        <v>0</v>
      </c>
      <c r="CF2060">
        <v>1</v>
      </c>
      <c r="CH2060">
        <v>0</v>
      </c>
    </row>
    <row r="2061" spans="1:86">
      <c r="A2061">
        <v>1</v>
      </c>
      <c r="B2061">
        <v>5</v>
      </c>
      <c r="C2061">
        <v>110</v>
      </c>
      <c r="D2061">
        <v>55</v>
      </c>
      <c r="E2061">
        <v>1000</v>
      </c>
      <c r="F2061" s="24">
        <f t="shared" si="163"/>
        <v>190</v>
      </c>
      <c r="G2061">
        <v>71</v>
      </c>
      <c r="H2061" s="24">
        <f t="shared" si="164"/>
        <v>15</v>
      </c>
      <c r="I2061" s="24">
        <f t="shared" si="161"/>
        <v>6</v>
      </c>
      <c r="J2061" s="24">
        <f t="shared" si="162"/>
        <v>80</v>
      </c>
      <c r="K2061" s="24" t="str">
        <f t="shared" si="165"/>
        <v>03</v>
      </c>
      <c r="L2061">
        <v>42</v>
      </c>
      <c r="M2061">
        <v>0</v>
      </c>
      <c r="N2061">
        <v>141</v>
      </c>
      <c r="O2061">
        <v>0</v>
      </c>
      <c r="P2061">
        <v>0</v>
      </c>
      <c r="Q2061" t="s">
        <v>18</v>
      </c>
      <c r="R2061">
        <v>22</v>
      </c>
      <c r="S2061">
        <v>15</v>
      </c>
      <c r="T2061">
        <v>2</v>
      </c>
      <c r="U2061">
        <v>0</v>
      </c>
      <c r="V2061">
        <v>0.30399999999999999</v>
      </c>
      <c r="W2061">
        <v>0.5</v>
      </c>
      <c r="X2061">
        <v>24</v>
      </c>
      <c r="Y2061">
        <v>0</v>
      </c>
      <c r="Z2061" t="s">
        <v>133</v>
      </c>
      <c r="AB2061">
        <v>0</v>
      </c>
      <c r="AC2061">
        <v>2</v>
      </c>
      <c r="AD2061">
        <v>11</v>
      </c>
      <c r="AE2061">
        <v>1</v>
      </c>
      <c r="AF2061">
        <v>1</v>
      </c>
      <c r="AG2061">
        <v>4.5</v>
      </c>
      <c r="AH2061">
        <v>0</v>
      </c>
      <c r="BA2061">
        <v>1</v>
      </c>
      <c r="BB2061">
        <v>5</v>
      </c>
      <c r="BC2061">
        <v>110</v>
      </c>
      <c r="BD2061">
        <v>55</v>
      </c>
      <c r="BE2061">
        <v>1000</v>
      </c>
      <c r="BF2061">
        <v>19</v>
      </c>
      <c r="BG2061">
        <v>71</v>
      </c>
      <c r="BH2061">
        <v>11</v>
      </c>
      <c r="BI2061">
        <v>50</v>
      </c>
      <c r="BJ2061">
        <v>5</v>
      </c>
      <c r="BK2061">
        <v>2</v>
      </c>
      <c r="BL2061">
        <v>42</v>
      </c>
      <c r="BM2061">
        <v>0</v>
      </c>
      <c r="BN2061">
        <v>141</v>
      </c>
      <c r="BO2061">
        <v>0</v>
      </c>
      <c r="BP2061">
        <v>0</v>
      </c>
      <c r="BQ2061" t="s">
        <v>18</v>
      </c>
      <c r="BR2061">
        <v>22</v>
      </c>
      <c r="BS2061">
        <v>15</v>
      </c>
      <c r="BT2061">
        <v>2</v>
      </c>
      <c r="BU2061">
        <v>0</v>
      </c>
      <c r="BV2061">
        <v>0.30399999999999999</v>
      </c>
      <c r="BW2061">
        <v>0.5</v>
      </c>
      <c r="BX2061">
        <v>24</v>
      </c>
      <c r="BY2061">
        <v>0</v>
      </c>
      <c r="BZ2061" t="s">
        <v>133</v>
      </c>
      <c r="CB2061">
        <v>0</v>
      </c>
      <c r="CC2061">
        <v>2</v>
      </c>
      <c r="CD2061">
        <v>11</v>
      </c>
      <c r="CE2061">
        <v>1</v>
      </c>
      <c r="CF2061">
        <v>1</v>
      </c>
      <c r="CG2061">
        <v>4.5</v>
      </c>
      <c r="CH2061">
        <v>0</v>
      </c>
    </row>
    <row r="2062" spans="1:86">
      <c r="A2062">
        <v>2</v>
      </c>
      <c r="B2062">
        <v>4</v>
      </c>
      <c r="C2062">
        <v>80</v>
      </c>
      <c r="D2062">
        <v>20</v>
      </c>
      <c r="E2062">
        <v>1000</v>
      </c>
      <c r="F2062" s="24">
        <f t="shared" si="163"/>
        <v>160</v>
      </c>
      <c r="G2062">
        <v>60</v>
      </c>
      <c r="H2062" s="24">
        <f t="shared" si="164"/>
        <v>15</v>
      </c>
      <c r="I2062" s="24">
        <f t="shared" si="161"/>
        <v>6</v>
      </c>
      <c r="J2062" s="24">
        <f t="shared" si="162"/>
        <v>80</v>
      </c>
      <c r="K2062" s="24" t="str">
        <f t="shared" si="165"/>
        <v>03</v>
      </c>
      <c r="L2062">
        <v>42</v>
      </c>
      <c r="M2062">
        <v>0</v>
      </c>
      <c r="N2062">
        <v>0</v>
      </c>
      <c r="O2062">
        <v>0</v>
      </c>
      <c r="P2062">
        <v>0</v>
      </c>
      <c r="Q2062" t="s">
        <v>18</v>
      </c>
      <c r="R2062">
        <v>22</v>
      </c>
      <c r="S2062">
        <v>12</v>
      </c>
      <c r="T2062">
        <v>2</v>
      </c>
      <c r="U2062">
        <v>0</v>
      </c>
      <c r="V2062">
        <v>0.25800000000000001</v>
      </c>
      <c r="W2062">
        <v>0.1729</v>
      </c>
      <c r="X2062">
        <v>24</v>
      </c>
      <c r="Y2062">
        <v>0</v>
      </c>
      <c r="Z2062" t="s">
        <v>133</v>
      </c>
      <c r="AB2062">
        <v>0</v>
      </c>
      <c r="AC2062">
        <v>2</v>
      </c>
      <c r="AD2062">
        <v>11</v>
      </c>
      <c r="AE2062">
        <v>1</v>
      </c>
      <c r="AF2062">
        <v>1</v>
      </c>
      <c r="AG2062">
        <v>4.5</v>
      </c>
      <c r="AH2062">
        <v>0</v>
      </c>
      <c r="BA2062">
        <v>2</v>
      </c>
      <c r="BB2062">
        <v>4</v>
      </c>
      <c r="BC2062">
        <v>80</v>
      </c>
      <c r="BD2062">
        <v>20</v>
      </c>
      <c r="BE2062">
        <v>1000</v>
      </c>
      <c r="BF2062">
        <v>16</v>
      </c>
      <c r="BG2062">
        <v>60</v>
      </c>
      <c r="BH2062">
        <v>12</v>
      </c>
      <c r="BI2062">
        <v>50</v>
      </c>
      <c r="BJ2062">
        <v>4</v>
      </c>
      <c r="BK2062">
        <v>2</v>
      </c>
      <c r="BL2062">
        <v>42</v>
      </c>
      <c r="BM2062">
        <v>0</v>
      </c>
      <c r="BN2062">
        <v>0</v>
      </c>
      <c r="BO2062">
        <v>0</v>
      </c>
      <c r="BP2062">
        <v>0</v>
      </c>
      <c r="BQ2062" t="s">
        <v>18</v>
      </c>
      <c r="BR2062">
        <v>22</v>
      </c>
      <c r="BS2062">
        <v>12</v>
      </c>
      <c r="BT2062">
        <v>2</v>
      </c>
      <c r="BU2062">
        <v>0</v>
      </c>
      <c r="BV2062">
        <v>0.25800000000000001</v>
      </c>
      <c r="BW2062">
        <v>0.1729</v>
      </c>
      <c r="BX2062">
        <v>24</v>
      </c>
      <c r="BY2062">
        <v>0</v>
      </c>
      <c r="BZ2062" t="s">
        <v>133</v>
      </c>
      <c r="CB2062">
        <v>0</v>
      </c>
      <c r="CC2062">
        <v>2</v>
      </c>
      <c r="CD2062">
        <v>11</v>
      </c>
      <c r="CE2062">
        <v>1</v>
      </c>
      <c r="CF2062">
        <v>1</v>
      </c>
      <c r="CG2062">
        <v>4.5</v>
      </c>
      <c r="CH2062">
        <v>0</v>
      </c>
    </row>
    <row r="2063" spans="1:86">
      <c r="A2063">
        <v>3</v>
      </c>
      <c r="B2063">
        <v>3</v>
      </c>
      <c r="C2063">
        <v>60</v>
      </c>
      <c r="D2063">
        <v>15</v>
      </c>
      <c r="E2063">
        <v>1000</v>
      </c>
      <c r="F2063" s="24">
        <f t="shared" si="163"/>
        <v>90</v>
      </c>
      <c r="G2063">
        <v>60</v>
      </c>
      <c r="H2063" s="24">
        <f t="shared" si="164"/>
        <v>15</v>
      </c>
      <c r="I2063" s="24">
        <f t="shared" si="161"/>
        <v>6</v>
      </c>
      <c r="J2063" s="24">
        <f t="shared" si="162"/>
        <v>80</v>
      </c>
      <c r="K2063" s="24" t="str">
        <f t="shared" si="165"/>
        <v>03</v>
      </c>
      <c r="L2063">
        <v>42</v>
      </c>
      <c r="M2063">
        <v>0</v>
      </c>
      <c r="N2063">
        <v>0</v>
      </c>
      <c r="O2063">
        <v>0</v>
      </c>
      <c r="P2063">
        <v>0</v>
      </c>
      <c r="Q2063" t="s">
        <v>18</v>
      </c>
      <c r="R2063">
        <v>22</v>
      </c>
      <c r="S2063">
        <v>12</v>
      </c>
      <c r="T2063">
        <v>2</v>
      </c>
      <c r="U2063">
        <v>0</v>
      </c>
      <c r="V2063">
        <v>0.18099999999999999</v>
      </c>
      <c r="W2063">
        <v>0.1249</v>
      </c>
      <c r="X2063">
        <v>24</v>
      </c>
      <c r="Y2063">
        <v>0</v>
      </c>
      <c r="Z2063" t="s">
        <v>133</v>
      </c>
      <c r="AB2063">
        <v>0</v>
      </c>
      <c r="AC2063">
        <v>2</v>
      </c>
      <c r="AD2063">
        <v>11</v>
      </c>
      <c r="AE2063">
        <v>1</v>
      </c>
      <c r="AF2063">
        <v>1</v>
      </c>
      <c r="AG2063">
        <v>4.5</v>
      </c>
      <c r="AH2063">
        <v>0</v>
      </c>
      <c r="BA2063">
        <v>3</v>
      </c>
      <c r="BB2063">
        <v>3</v>
      </c>
      <c r="BC2063">
        <v>60</v>
      </c>
      <c r="BD2063">
        <v>15</v>
      </c>
      <c r="BE2063">
        <v>1000</v>
      </c>
      <c r="BF2063">
        <v>9</v>
      </c>
      <c r="BG2063">
        <v>60</v>
      </c>
      <c r="BH2063">
        <v>12</v>
      </c>
      <c r="BI2063">
        <v>50</v>
      </c>
      <c r="BJ2063">
        <v>4</v>
      </c>
      <c r="BK2063">
        <v>2</v>
      </c>
      <c r="BL2063">
        <v>42</v>
      </c>
      <c r="BM2063">
        <v>0</v>
      </c>
      <c r="BN2063">
        <v>0</v>
      </c>
      <c r="BO2063">
        <v>0</v>
      </c>
      <c r="BP2063">
        <v>0</v>
      </c>
      <c r="BQ2063" t="s">
        <v>18</v>
      </c>
      <c r="BR2063">
        <v>22</v>
      </c>
      <c r="BS2063">
        <v>12</v>
      </c>
      <c r="BT2063">
        <v>2</v>
      </c>
      <c r="BU2063">
        <v>0</v>
      </c>
      <c r="BV2063">
        <v>0.18099999999999999</v>
      </c>
      <c r="BW2063">
        <v>0.1249</v>
      </c>
      <c r="BX2063">
        <v>24</v>
      </c>
      <c r="BY2063">
        <v>0</v>
      </c>
      <c r="BZ2063" t="s">
        <v>133</v>
      </c>
      <c r="CB2063">
        <v>0</v>
      </c>
      <c r="CC2063">
        <v>2</v>
      </c>
      <c r="CD2063">
        <v>11</v>
      </c>
      <c r="CE2063">
        <v>1</v>
      </c>
      <c r="CF2063">
        <v>1</v>
      </c>
      <c r="CG2063">
        <v>4.5</v>
      </c>
      <c r="CH2063">
        <v>0</v>
      </c>
    </row>
    <row r="2064" spans="1:86">
      <c r="A2064">
        <v>4</v>
      </c>
      <c r="B2064">
        <v>2</v>
      </c>
      <c r="C2064">
        <v>40</v>
      </c>
      <c r="D2064">
        <v>10</v>
      </c>
      <c r="E2064">
        <v>0</v>
      </c>
      <c r="F2064" s="24">
        <f t="shared" si="163"/>
        <v>60</v>
      </c>
      <c r="G2064">
        <v>55</v>
      </c>
      <c r="H2064" s="24">
        <f t="shared" si="164"/>
        <v>15</v>
      </c>
      <c r="I2064" s="24">
        <f t="shared" si="161"/>
        <v>6</v>
      </c>
      <c r="J2064" s="24">
        <f t="shared" si="162"/>
        <v>80</v>
      </c>
      <c r="K2064" s="24" t="str">
        <f t="shared" si="165"/>
        <v>03</v>
      </c>
      <c r="L2064">
        <v>42</v>
      </c>
      <c r="M2064">
        <v>0</v>
      </c>
      <c r="N2064">
        <v>0</v>
      </c>
      <c r="O2064">
        <v>0</v>
      </c>
      <c r="P2064">
        <v>0</v>
      </c>
      <c r="Q2064" t="s">
        <v>18</v>
      </c>
      <c r="R2064">
        <v>22</v>
      </c>
      <c r="S2064">
        <v>12</v>
      </c>
      <c r="T2064">
        <v>2</v>
      </c>
      <c r="U2064">
        <v>0</v>
      </c>
      <c r="V2064">
        <v>0.125</v>
      </c>
      <c r="W2064">
        <v>8.6199999999999999E-2</v>
      </c>
      <c r="X2064">
        <v>24</v>
      </c>
      <c r="Y2064">
        <v>0</v>
      </c>
      <c r="Z2064" t="s">
        <v>133</v>
      </c>
      <c r="AB2064">
        <v>0</v>
      </c>
      <c r="AC2064">
        <v>2</v>
      </c>
      <c r="AD2064">
        <v>11</v>
      </c>
      <c r="AE2064">
        <v>1</v>
      </c>
      <c r="AF2064">
        <v>1</v>
      </c>
      <c r="AG2064">
        <v>4.5</v>
      </c>
      <c r="AH2064">
        <v>0</v>
      </c>
      <c r="BA2064">
        <v>4</v>
      </c>
      <c r="BB2064">
        <v>2</v>
      </c>
      <c r="BC2064">
        <v>40</v>
      </c>
      <c r="BD2064">
        <v>10</v>
      </c>
      <c r="BE2064">
        <v>0</v>
      </c>
      <c r="BF2064">
        <v>6</v>
      </c>
      <c r="BG2064">
        <v>55</v>
      </c>
      <c r="BH2064">
        <v>12</v>
      </c>
      <c r="BI2064">
        <v>50</v>
      </c>
      <c r="BJ2064">
        <v>4</v>
      </c>
      <c r="BK2064">
        <v>2</v>
      </c>
      <c r="BL2064">
        <v>42</v>
      </c>
      <c r="BM2064">
        <v>0</v>
      </c>
      <c r="BN2064">
        <v>0</v>
      </c>
      <c r="BO2064">
        <v>0</v>
      </c>
      <c r="BP2064">
        <v>0</v>
      </c>
      <c r="BQ2064" t="s">
        <v>18</v>
      </c>
      <c r="BR2064">
        <v>22</v>
      </c>
      <c r="BS2064">
        <v>12</v>
      </c>
      <c r="BT2064">
        <v>2</v>
      </c>
      <c r="BU2064">
        <v>0</v>
      </c>
      <c r="BV2064">
        <v>0.125</v>
      </c>
      <c r="BW2064">
        <v>8.6199999999999999E-2</v>
      </c>
      <c r="BX2064">
        <v>24</v>
      </c>
      <c r="BY2064">
        <v>0</v>
      </c>
      <c r="BZ2064" t="s">
        <v>133</v>
      </c>
      <c r="CB2064">
        <v>0</v>
      </c>
      <c r="CC2064">
        <v>2</v>
      </c>
      <c r="CD2064">
        <v>11</v>
      </c>
      <c r="CE2064">
        <v>1</v>
      </c>
      <c r="CF2064">
        <v>1</v>
      </c>
      <c r="CG2064">
        <v>4.5</v>
      </c>
      <c r="CH2064">
        <v>0</v>
      </c>
    </row>
    <row r="2065" spans="1:86">
      <c r="A2065">
        <v>5</v>
      </c>
      <c r="B2065">
        <v>1</v>
      </c>
      <c r="C2065">
        <v>30</v>
      </c>
      <c r="D2065">
        <v>30</v>
      </c>
      <c r="E2065">
        <v>0</v>
      </c>
      <c r="F2065" s="24">
        <f t="shared" si="163"/>
        <v>50</v>
      </c>
      <c r="G2065">
        <v>60</v>
      </c>
      <c r="H2065" s="24">
        <f t="shared" si="164"/>
        <v>15</v>
      </c>
      <c r="I2065" s="24">
        <f t="shared" si="161"/>
        <v>6</v>
      </c>
      <c r="J2065" s="24">
        <f t="shared" si="162"/>
        <v>75</v>
      </c>
      <c r="K2065" s="24" t="str">
        <f t="shared" si="165"/>
        <v>03</v>
      </c>
      <c r="L2065">
        <v>42</v>
      </c>
      <c r="M2065">
        <v>0</v>
      </c>
      <c r="N2065">
        <v>0</v>
      </c>
      <c r="O2065">
        <v>10</v>
      </c>
      <c r="P2065">
        <v>0</v>
      </c>
      <c r="Q2065" t="s">
        <v>18</v>
      </c>
      <c r="R2065">
        <v>22</v>
      </c>
      <c r="S2065">
        <v>18</v>
      </c>
      <c r="T2065">
        <v>2</v>
      </c>
      <c r="U2065">
        <v>0</v>
      </c>
      <c r="V2065">
        <v>0.10199999999999999</v>
      </c>
      <c r="W2065">
        <v>6.8000000000000005E-2</v>
      </c>
      <c r="X2065">
        <v>24</v>
      </c>
      <c r="Y2065">
        <v>0</v>
      </c>
      <c r="Z2065" t="s">
        <v>133</v>
      </c>
      <c r="AB2065">
        <v>4.5</v>
      </c>
      <c r="AC2065">
        <v>2</v>
      </c>
      <c r="AD2065">
        <v>11</v>
      </c>
      <c r="AE2065">
        <v>1</v>
      </c>
      <c r="AF2065">
        <v>1</v>
      </c>
      <c r="AG2065">
        <v>4.5</v>
      </c>
      <c r="AH2065">
        <v>0</v>
      </c>
      <c r="BA2065">
        <v>5</v>
      </c>
      <c r="BB2065">
        <v>1</v>
      </c>
      <c r="BC2065">
        <v>30</v>
      </c>
      <c r="BD2065">
        <v>30</v>
      </c>
      <c r="BE2065">
        <v>0</v>
      </c>
      <c r="BF2065">
        <v>5</v>
      </c>
      <c r="BG2065">
        <v>60</v>
      </c>
      <c r="BH2065">
        <v>15</v>
      </c>
      <c r="BI2065">
        <v>50</v>
      </c>
      <c r="BJ2065">
        <v>3</v>
      </c>
      <c r="BK2065">
        <v>2</v>
      </c>
      <c r="BL2065">
        <v>42</v>
      </c>
      <c r="BM2065">
        <v>0</v>
      </c>
      <c r="BN2065">
        <v>0</v>
      </c>
      <c r="BO2065">
        <v>10</v>
      </c>
      <c r="BP2065">
        <v>0</v>
      </c>
      <c r="BQ2065" t="s">
        <v>18</v>
      </c>
      <c r="BR2065">
        <v>22</v>
      </c>
      <c r="BS2065">
        <v>18</v>
      </c>
      <c r="BT2065">
        <v>2</v>
      </c>
      <c r="BU2065">
        <v>0</v>
      </c>
      <c r="BV2065">
        <v>0.10199999999999999</v>
      </c>
      <c r="BW2065">
        <v>6.8000000000000005E-2</v>
      </c>
      <c r="BX2065">
        <v>24</v>
      </c>
      <c r="BY2065">
        <v>0</v>
      </c>
      <c r="BZ2065" t="s">
        <v>133</v>
      </c>
      <c r="CB2065">
        <v>4.5</v>
      </c>
      <c r="CC2065">
        <v>2</v>
      </c>
      <c r="CD2065">
        <v>11</v>
      </c>
      <c r="CE2065">
        <v>1</v>
      </c>
      <c r="CF2065">
        <v>1</v>
      </c>
      <c r="CG2065">
        <v>4.5</v>
      </c>
      <c r="CH2065">
        <v>0</v>
      </c>
    </row>
    <row r="2066" spans="1:86">
      <c r="F2066" s="24" t="str">
        <f t="shared" si="163"/>
        <v/>
      </c>
      <c r="H2066" s="24" t="str">
        <f t="shared" si="164"/>
        <v/>
      </c>
      <c r="I2066" s="24" t="str">
        <f t="shared" si="161"/>
        <v/>
      </c>
      <c r="J2066" s="24" t="str">
        <f t="shared" si="162"/>
        <v/>
      </c>
      <c r="K2066" s="24" t="str">
        <f t="shared" si="165"/>
        <v/>
      </c>
      <c r="AF2066">
        <v>1</v>
      </c>
      <c r="AH2066">
        <v>0</v>
      </c>
      <c r="CF2066">
        <v>1</v>
      </c>
      <c r="CH2066">
        <v>0</v>
      </c>
    </row>
    <row r="2067" spans="1:86">
      <c r="A2067">
        <v>1</v>
      </c>
      <c r="B2067">
        <v>11</v>
      </c>
      <c r="C2067">
        <v>140</v>
      </c>
      <c r="D2067">
        <v>55</v>
      </c>
      <c r="E2067">
        <v>1000</v>
      </c>
      <c r="F2067" s="24">
        <f t="shared" si="163"/>
        <v>310</v>
      </c>
      <c r="G2067">
        <v>71</v>
      </c>
      <c r="H2067" s="24">
        <f t="shared" si="164"/>
        <v>15</v>
      </c>
      <c r="I2067" s="24">
        <f t="shared" si="161"/>
        <v>8</v>
      </c>
      <c r="J2067" s="24">
        <f t="shared" si="162"/>
        <v>80</v>
      </c>
      <c r="K2067" s="24" t="str">
        <f t="shared" si="165"/>
        <v>03</v>
      </c>
      <c r="L2067">
        <v>42</v>
      </c>
      <c r="M2067">
        <v>0</v>
      </c>
      <c r="N2067">
        <v>0</v>
      </c>
      <c r="O2067">
        <v>0</v>
      </c>
      <c r="P2067">
        <v>0</v>
      </c>
      <c r="Q2067" t="s">
        <v>18</v>
      </c>
      <c r="R2067">
        <v>22</v>
      </c>
      <c r="S2067">
        <v>15</v>
      </c>
      <c r="T2067">
        <v>2</v>
      </c>
      <c r="U2067">
        <v>0</v>
      </c>
      <c r="V2067">
        <v>0.40500000000000003</v>
      </c>
      <c r="W2067">
        <v>0.5</v>
      </c>
      <c r="X2067">
        <v>24</v>
      </c>
      <c r="Y2067">
        <v>0</v>
      </c>
      <c r="Z2067" t="s">
        <v>133</v>
      </c>
      <c r="AB2067">
        <v>0</v>
      </c>
      <c r="AC2067">
        <v>2</v>
      </c>
      <c r="AD2067">
        <v>17</v>
      </c>
      <c r="AE2067">
        <v>1</v>
      </c>
      <c r="AF2067">
        <v>1</v>
      </c>
      <c r="AG2067">
        <v>0.5</v>
      </c>
      <c r="AH2067">
        <v>0</v>
      </c>
      <c r="BA2067">
        <v>1</v>
      </c>
      <c r="BB2067">
        <v>11</v>
      </c>
      <c r="BC2067">
        <v>140</v>
      </c>
      <c r="BD2067">
        <v>55</v>
      </c>
      <c r="BE2067">
        <v>1000</v>
      </c>
      <c r="BF2067">
        <v>31</v>
      </c>
      <c r="BG2067">
        <v>71</v>
      </c>
      <c r="BH2067">
        <v>11</v>
      </c>
      <c r="BI2067">
        <v>60</v>
      </c>
      <c r="BJ2067">
        <v>5</v>
      </c>
      <c r="BK2067">
        <v>2</v>
      </c>
      <c r="BL2067">
        <v>42</v>
      </c>
      <c r="BM2067">
        <v>0</v>
      </c>
      <c r="BN2067">
        <v>0</v>
      </c>
      <c r="BO2067">
        <v>0</v>
      </c>
      <c r="BP2067">
        <v>0</v>
      </c>
      <c r="BQ2067" t="s">
        <v>18</v>
      </c>
      <c r="BR2067">
        <v>22</v>
      </c>
      <c r="BS2067">
        <v>15</v>
      </c>
      <c r="BT2067">
        <v>2</v>
      </c>
      <c r="BU2067">
        <v>0</v>
      </c>
      <c r="BV2067">
        <v>0.40500000000000003</v>
      </c>
      <c r="BW2067">
        <v>0.5</v>
      </c>
      <c r="BX2067">
        <v>24</v>
      </c>
      <c r="BY2067">
        <v>0</v>
      </c>
      <c r="BZ2067" t="s">
        <v>133</v>
      </c>
      <c r="CB2067">
        <v>0</v>
      </c>
      <c r="CC2067">
        <v>2</v>
      </c>
      <c r="CD2067">
        <v>17</v>
      </c>
      <c r="CE2067">
        <v>1</v>
      </c>
      <c r="CF2067">
        <v>1</v>
      </c>
      <c r="CG2067">
        <v>0.5</v>
      </c>
      <c r="CH2067">
        <v>0</v>
      </c>
    </row>
    <row r="2068" spans="1:86">
      <c r="A2068">
        <v>2</v>
      </c>
      <c r="B2068">
        <v>10</v>
      </c>
      <c r="C2068">
        <v>110</v>
      </c>
      <c r="D2068">
        <v>55</v>
      </c>
      <c r="E2068">
        <v>1000</v>
      </c>
      <c r="F2068" s="24">
        <f t="shared" si="163"/>
        <v>220</v>
      </c>
      <c r="G2068">
        <v>50</v>
      </c>
      <c r="H2068" s="24">
        <f t="shared" si="164"/>
        <v>15</v>
      </c>
      <c r="I2068" s="24">
        <f t="shared" si="161"/>
        <v>8</v>
      </c>
      <c r="J2068" s="24">
        <f t="shared" si="162"/>
        <v>80</v>
      </c>
      <c r="K2068" s="24" t="str">
        <f t="shared" si="165"/>
        <v>03</v>
      </c>
      <c r="L2068">
        <v>42</v>
      </c>
      <c r="M2068">
        <v>0</v>
      </c>
      <c r="N2068">
        <v>0</v>
      </c>
      <c r="O2068">
        <v>0</v>
      </c>
      <c r="P2068">
        <v>0</v>
      </c>
      <c r="Q2068" t="s">
        <v>18</v>
      </c>
      <c r="R2068">
        <v>22</v>
      </c>
      <c r="S2068">
        <v>12</v>
      </c>
      <c r="T2068">
        <v>2</v>
      </c>
      <c r="U2068">
        <v>0</v>
      </c>
      <c r="V2068">
        <v>0.36699999999999999</v>
      </c>
      <c r="W2068">
        <v>0.25319999999999998</v>
      </c>
      <c r="X2068">
        <v>24</v>
      </c>
      <c r="Y2068">
        <v>0</v>
      </c>
      <c r="Z2068" t="s">
        <v>133</v>
      </c>
      <c r="AB2068">
        <v>0</v>
      </c>
      <c r="AC2068">
        <v>2</v>
      </c>
      <c r="AD2068">
        <v>17</v>
      </c>
      <c r="AE2068">
        <v>1</v>
      </c>
      <c r="AF2068">
        <v>1</v>
      </c>
      <c r="AG2068">
        <v>0.5</v>
      </c>
      <c r="AH2068">
        <v>0</v>
      </c>
      <c r="BA2068">
        <v>2</v>
      </c>
      <c r="BB2068">
        <v>10</v>
      </c>
      <c r="BC2068">
        <v>110</v>
      </c>
      <c r="BD2068">
        <v>55</v>
      </c>
      <c r="BE2068">
        <v>1000</v>
      </c>
      <c r="BF2068">
        <v>22</v>
      </c>
      <c r="BG2068">
        <v>50</v>
      </c>
      <c r="BH2068">
        <v>12</v>
      </c>
      <c r="BI2068">
        <v>60</v>
      </c>
      <c r="BJ2068">
        <v>4</v>
      </c>
      <c r="BK2068">
        <v>2</v>
      </c>
      <c r="BL2068">
        <v>42</v>
      </c>
      <c r="BM2068">
        <v>0</v>
      </c>
      <c r="BN2068">
        <v>0</v>
      </c>
      <c r="BO2068">
        <v>0</v>
      </c>
      <c r="BP2068">
        <v>0</v>
      </c>
      <c r="BQ2068" t="s">
        <v>18</v>
      </c>
      <c r="BR2068">
        <v>22</v>
      </c>
      <c r="BS2068">
        <v>12</v>
      </c>
      <c r="BT2068">
        <v>2</v>
      </c>
      <c r="BU2068">
        <v>0</v>
      </c>
      <c r="BV2068">
        <v>0.36699999999999999</v>
      </c>
      <c r="BW2068">
        <v>0.25319999999999998</v>
      </c>
      <c r="BX2068">
        <v>24</v>
      </c>
      <c r="BY2068">
        <v>0</v>
      </c>
      <c r="BZ2068" t="s">
        <v>133</v>
      </c>
      <c r="CB2068">
        <v>0</v>
      </c>
      <c r="CC2068">
        <v>2</v>
      </c>
      <c r="CD2068">
        <v>17</v>
      </c>
      <c r="CE2068">
        <v>1</v>
      </c>
      <c r="CF2068">
        <v>1</v>
      </c>
      <c r="CG2068">
        <v>0.5</v>
      </c>
      <c r="CH2068">
        <v>0</v>
      </c>
    </row>
    <row r="2069" spans="1:86">
      <c r="A2069">
        <v>3</v>
      </c>
      <c r="B2069">
        <v>9</v>
      </c>
      <c r="C2069">
        <v>80</v>
      </c>
      <c r="D2069">
        <v>20</v>
      </c>
      <c r="E2069">
        <v>1000</v>
      </c>
      <c r="F2069" s="24">
        <f t="shared" si="163"/>
        <v>160</v>
      </c>
      <c r="G2069">
        <v>55</v>
      </c>
      <c r="H2069" s="24">
        <f t="shared" si="164"/>
        <v>15</v>
      </c>
      <c r="I2069" s="24">
        <f t="shared" si="161"/>
        <v>8</v>
      </c>
      <c r="J2069" s="24">
        <f t="shared" si="162"/>
        <v>80</v>
      </c>
      <c r="K2069" s="24" t="str">
        <f t="shared" si="165"/>
        <v>03</v>
      </c>
      <c r="L2069">
        <v>42</v>
      </c>
      <c r="M2069">
        <v>0</v>
      </c>
      <c r="N2069">
        <v>0</v>
      </c>
      <c r="O2069">
        <v>0</v>
      </c>
      <c r="P2069">
        <v>0</v>
      </c>
      <c r="Q2069" t="s">
        <v>18</v>
      </c>
      <c r="R2069">
        <v>22</v>
      </c>
      <c r="S2069">
        <v>12</v>
      </c>
      <c r="T2069">
        <v>2</v>
      </c>
      <c r="U2069">
        <v>0</v>
      </c>
      <c r="V2069">
        <v>0.27900000000000003</v>
      </c>
      <c r="W2069">
        <v>0.18690000000000001</v>
      </c>
      <c r="X2069">
        <v>24</v>
      </c>
      <c r="Y2069">
        <v>0</v>
      </c>
      <c r="Z2069" t="s">
        <v>133</v>
      </c>
      <c r="AB2069">
        <v>0</v>
      </c>
      <c r="AC2069">
        <v>2</v>
      </c>
      <c r="AD2069">
        <v>17</v>
      </c>
      <c r="AE2069">
        <v>1</v>
      </c>
      <c r="AF2069">
        <v>1</v>
      </c>
      <c r="AG2069">
        <v>0.5</v>
      </c>
      <c r="AH2069">
        <v>0</v>
      </c>
      <c r="BA2069">
        <v>3</v>
      </c>
      <c r="BB2069">
        <v>9</v>
      </c>
      <c r="BC2069">
        <v>80</v>
      </c>
      <c r="BD2069">
        <v>20</v>
      </c>
      <c r="BE2069">
        <v>1000</v>
      </c>
      <c r="BF2069">
        <v>16</v>
      </c>
      <c r="BG2069">
        <v>55</v>
      </c>
      <c r="BH2069">
        <v>12</v>
      </c>
      <c r="BI2069">
        <v>60</v>
      </c>
      <c r="BJ2069">
        <v>4</v>
      </c>
      <c r="BK2069">
        <v>2</v>
      </c>
      <c r="BL2069">
        <v>42</v>
      </c>
      <c r="BM2069">
        <v>0</v>
      </c>
      <c r="BN2069">
        <v>0</v>
      </c>
      <c r="BO2069">
        <v>0</v>
      </c>
      <c r="BP2069">
        <v>0</v>
      </c>
      <c r="BQ2069" t="s">
        <v>18</v>
      </c>
      <c r="BR2069">
        <v>22</v>
      </c>
      <c r="BS2069">
        <v>12</v>
      </c>
      <c r="BT2069">
        <v>2</v>
      </c>
      <c r="BU2069">
        <v>0</v>
      </c>
      <c r="BV2069">
        <v>0.27900000000000003</v>
      </c>
      <c r="BW2069">
        <v>0.18690000000000001</v>
      </c>
      <c r="BX2069">
        <v>24</v>
      </c>
      <c r="BY2069">
        <v>0</v>
      </c>
      <c r="BZ2069" t="s">
        <v>133</v>
      </c>
      <c r="CB2069">
        <v>0</v>
      </c>
      <c r="CC2069">
        <v>2</v>
      </c>
      <c r="CD2069">
        <v>17</v>
      </c>
      <c r="CE2069">
        <v>1</v>
      </c>
      <c r="CF2069">
        <v>1</v>
      </c>
      <c r="CG2069">
        <v>0.5</v>
      </c>
      <c r="CH2069">
        <v>0</v>
      </c>
    </row>
    <row r="2070" spans="1:86">
      <c r="A2070">
        <v>4</v>
      </c>
      <c r="B2070">
        <v>8</v>
      </c>
      <c r="C2070">
        <v>60</v>
      </c>
      <c r="D2070">
        <v>15</v>
      </c>
      <c r="E2070">
        <v>0</v>
      </c>
      <c r="F2070" s="24">
        <f t="shared" si="163"/>
        <v>90</v>
      </c>
      <c r="G2070">
        <v>60</v>
      </c>
      <c r="H2070" s="24">
        <f t="shared" si="164"/>
        <v>15</v>
      </c>
      <c r="I2070" s="24">
        <f t="shared" si="161"/>
        <v>8</v>
      </c>
      <c r="J2070" s="24">
        <f t="shared" si="162"/>
        <v>80</v>
      </c>
      <c r="K2070" s="24" t="str">
        <f t="shared" si="165"/>
        <v>03</v>
      </c>
      <c r="L2070">
        <v>42</v>
      </c>
      <c r="M2070">
        <v>0</v>
      </c>
      <c r="N2070">
        <v>0</v>
      </c>
      <c r="O2070">
        <v>0</v>
      </c>
      <c r="P2070">
        <v>0</v>
      </c>
      <c r="Q2070" t="s">
        <v>18</v>
      </c>
      <c r="R2070">
        <v>22</v>
      </c>
      <c r="S2070">
        <v>12</v>
      </c>
      <c r="T2070">
        <v>2</v>
      </c>
      <c r="U2070">
        <v>0</v>
      </c>
      <c r="V2070">
        <v>0.20200000000000001</v>
      </c>
      <c r="W2070">
        <v>0.1394</v>
      </c>
      <c r="X2070">
        <v>24</v>
      </c>
      <c r="Y2070">
        <v>0</v>
      </c>
      <c r="Z2070" t="s">
        <v>133</v>
      </c>
      <c r="AB2070">
        <v>0</v>
      </c>
      <c r="AC2070">
        <v>2</v>
      </c>
      <c r="AD2070">
        <v>17</v>
      </c>
      <c r="AE2070">
        <v>1</v>
      </c>
      <c r="AF2070">
        <v>1</v>
      </c>
      <c r="AG2070">
        <v>0.5</v>
      </c>
      <c r="AH2070">
        <v>0</v>
      </c>
      <c r="BA2070">
        <v>4</v>
      </c>
      <c r="BB2070">
        <v>8</v>
      </c>
      <c r="BC2070">
        <v>60</v>
      </c>
      <c r="BD2070">
        <v>15</v>
      </c>
      <c r="BE2070">
        <v>0</v>
      </c>
      <c r="BF2070">
        <v>9</v>
      </c>
      <c r="BG2070">
        <v>60</v>
      </c>
      <c r="BH2070">
        <v>12</v>
      </c>
      <c r="BI2070">
        <v>60</v>
      </c>
      <c r="BJ2070">
        <v>4</v>
      </c>
      <c r="BK2070">
        <v>2</v>
      </c>
      <c r="BL2070">
        <v>42</v>
      </c>
      <c r="BM2070">
        <v>0</v>
      </c>
      <c r="BN2070">
        <v>0</v>
      </c>
      <c r="BO2070">
        <v>0</v>
      </c>
      <c r="BP2070">
        <v>0</v>
      </c>
      <c r="BQ2070" t="s">
        <v>18</v>
      </c>
      <c r="BR2070">
        <v>22</v>
      </c>
      <c r="BS2070">
        <v>12</v>
      </c>
      <c r="BT2070">
        <v>2</v>
      </c>
      <c r="BU2070">
        <v>0</v>
      </c>
      <c r="BV2070">
        <v>0.20200000000000001</v>
      </c>
      <c r="BW2070">
        <v>0.1394</v>
      </c>
      <c r="BX2070">
        <v>24</v>
      </c>
      <c r="BY2070">
        <v>0</v>
      </c>
      <c r="BZ2070" t="s">
        <v>133</v>
      </c>
      <c r="CB2070">
        <v>0</v>
      </c>
      <c r="CC2070">
        <v>2</v>
      </c>
      <c r="CD2070">
        <v>17</v>
      </c>
      <c r="CE2070">
        <v>1</v>
      </c>
      <c r="CF2070">
        <v>1</v>
      </c>
      <c r="CG2070">
        <v>0.5</v>
      </c>
      <c r="CH2070">
        <v>0</v>
      </c>
    </row>
    <row r="2071" spans="1:86">
      <c r="A2071">
        <v>5</v>
      </c>
      <c r="B2071">
        <v>7</v>
      </c>
      <c r="C2071">
        <v>40</v>
      </c>
      <c r="D2071">
        <v>10</v>
      </c>
      <c r="E2071">
        <v>0</v>
      </c>
      <c r="F2071" s="24">
        <f t="shared" si="163"/>
        <v>60</v>
      </c>
      <c r="G2071">
        <v>55</v>
      </c>
      <c r="H2071" s="24">
        <f t="shared" si="164"/>
        <v>15</v>
      </c>
      <c r="I2071" s="24">
        <f t="shared" si="161"/>
        <v>8</v>
      </c>
      <c r="J2071" s="24">
        <f t="shared" si="162"/>
        <v>80</v>
      </c>
      <c r="K2071" s="24" t="str">
        <f t="shared" si="165"/>
        <v>03</v>
      </c>
      <c r="L2071">
        <v>42</v>
      </c>
      <c r="M2071">
        <v>0</v>
      </c>
      <c r="N2071">
        <v>0</v>
      </c>
      <c r="O2071">
        <v>0</v>
      </c>
      <c r="P2071">
        <v>0</v>
      </c>
      <c r="Q2071" t="s">
        <v>18</v>
      </c>
      <c r="R2071">
        <v>22</v>
      </c>
      <c r="S2071">
        <v>12</v>
      </c>
      <c r="T2071">
        <v>2</v>
      </c>
      <c r="U2071">
        <v>0</v>
      </c>
      <c r="V2071">
        <v>0.14599999999999999</v>
      </c>
      <c r="W2071">
        <v>0.1007</v>
      </c>
      <c r="X2071">
        <v>24</v>
      </c>
      <c r="Y2071">
        <v>0</v>
      </c>
      <c r="Z2071" t="s">
        <v>133</v>
      </c>
      <c r="AB2071">
        <v>0</v>
      </c>
      <c r="AC2071">
        <v>2</v>
      </c>
      <c r="AD2071">
        <v>17</v>
      </c>
      <c r="AE2071">
        <v>1</v>
      </c>
      <c r="AF2071">
        <v>1</v>
      </c>
      <c r="AG2071">
        <v>0.5</v>
      </c>
      <c r="AH2071">
        <v>0</v>
      </c>
      <c r="BA2071">
        <v>5</v>
      </c>
      <c r="BB2071">
        <v>7</v>
      </c>
      <c r="BC2071">
        <v>40</v>
      </c>
      <c r="BD2071">
        <v>10</v>
      </c>
      <c r="BE2071">
        <v>0</v>
      </c>
      <c r="BF2071">
        <v>6</v>
      </c>
      <c r="BG2071">
        <v>55</v>
      </c>
      <c r="BH2071">
        <v>12</v>
      </c>
      <c r="BI2071">
        <v>60</v>
      </c>
      <c r="BJ2071">
        <v>4</v>
      </c>
      <c r="BK2071">
        <v>2</v>
      </c>
      <c r="BL2071">
        <v>42</v>
      </c>
      <c r="BM2071">
        <v>0</v>
      </c>
      <c r="BN2071">
        <v>0</v>
      </c>
      <c r="BO2071">
        <v>0</v>
      </c>
      <c r="BP2071">
        <v>0</v>
      </c>
      <c r="BQ2071" t="s">
        <v>18</v>
      </c>
      <c r="BR2071">
        <v>22</v>
      </c>
      <c r="BS2071">
        <v>12</v>
      </c>
      <c r="BT2071">
        <v>2</v>
      </c>
      <c r="BU2071">
        <v>0</v>
      </c>
      <c r="BV2071">
        <v>0.14599999999999999</v>
      </c>
      <c r="BW2071">
        <v>0.1007</v>
      </c>
      <c r="BX2071">
        <v>24</v>
      </c>
      <c r="BY2071">
        <v>0</v>
      </c>
      <c r="BZ2071" t="s">
        <v>133</v>
      </c>
      <c r="CB2071">
        <v>0</v>
      </c>
      <c r="CC2071">
        <v>2</v>
      </c>
      <c r="CD2071">
        <v>17</v>
      </c>
      <c r="CE2071">
        <v>1</v>
      </c>
      <c r="CF2071">
        <v>1</v>
      </c>
      <c r="CG2071">
        <v>0.5</v>
      </c>
      <c r="CH2071">
        <v>0</v>
      </c>
    </row>
    <row r="2072" spans="1:86">
      <c r="A2072">
        <v>6</v>
      </c>
      <c r="B2072">
        <v>6</v>
      </c>
      <c r="C2072">
        <v>20</v>
      </c>
      <c r="D2072">
        <v>25</v>
      </c>
      <c r="E2072">
        <v>0</v>
      </c>
      <c r="F2072" s="24">
        <f t="shared" si="163"/>
        <v>30</v>
      </c>
      <c r="G2072">
        <v>60</v>
      </c>
      <c r="H2072" s="24">
        <f t="shared" si="164"/>
        <v>15</v>
      </c>
      <c r="I2072" s="24">
        <f t="shared" si="161"/>
        <v>8</v>
      </c>
      <c r="J2072" s="24">
        <f t="shared" si="162"/>
        <v>80</v>
      </c>
      <c r="K2072" s="24" t="str">
        <f t="shared" si="165"/>
        <v>03</v>
      </c>
      <c r="L2072">
        <v>42</v>
      </c>
      <c r="M2072">
        <v>0</v>
      </c>
      <c r="N2072">
        <v>0</v>
      </c>
      <c r="O2072">
        <v>0</v>
      </c>
      <c r="P2072">
        <v>0</v>
      </c>
      <c r="Q2072" t="s">
        <v>18</v>
      </c>
      <c r="R2072">
        <v>22</v>
      </c>
      <c r="S2072">
        <v>12</v>
      </c>
      <c r="T2072">
        <v>2</v>
      </c>
      <c r="U2072">
        <v>0</v>
      </c>
      <c r="V2072">
        <v>0.09</v>
      </c>
      <c r="W2072">
        <v>6.5699999999999995E-2</v>
      </c>
      <c r="X2072">
        <v>24</v>
      </c>
      <c r="Y2072">
        <v>0</v>
      </c>
      <c r="Z2072" t="s">
        <v>133</v>
      </c>
      <c r="AB2072">
        <v>4.5</v>
      </c>
      <c r="AC2072">
        <v>2</v>
      </c>
      <c r="AD2072">
        <v>17</v>
      </c>
      <c r="AE2072">
        <v>1</v>
      </c>
      <c r="AF2072">
        <v>1</v>
      </c>
      <c r="AG2072">
        <v>0.5</v>
      </c>
      <c r="AH2072">
        <v>0</v>
      </c>
      <c r="BA2072">
        <v>6</v>
      </c>
      <c r="BB2072">
        <v>6</v>
      </c>
      <c r="BC2072">
        <v>20</v>
      </c>
      <c r="BD2072">
        <v>25</v>
      </c>
      <c r="BE2072">
        <v>0</v>
      </c>
      <c r="BF2072">
        <v>3</v>
      </c>
      <c r="BG2072">
        <v>60</v>
      </c>
      <c r="BH2072">
        <v>12</v>
      </c>
      <c r="BI2072">
        <v>60</v>
      </c>
      <c r="BJ2072">
        <v>4</v>
      </c>
      <c r="BK2072">
        <v>2</v>
      </c>
      <c r="BL2072">
        <v>42</v>
      </c>
      <c r="BM2072">
        <v>0</v>
      </c>
      <c r="BN2072">
        <v>0</v>
      </c>
      <c r="BO2072">
        <v>0</v>
      </c>
      <c r="BP2072">
        <v>0</v>
      </c>
      <c r="BQ2072" t="s">
        <v>18</v>
      </c>
      <c r="BR2072">
        <v>22</v>
      </c>
      <c r="BS2072">
        <v>12</v>
      </c>
      <c r="BT2072">
        <v>2</v>
      </c>
      <c r="BU2072">
        <v>0</v>
      </c>
      <c r="BV2072">
        <v>0.09</v>
      </c>
      <c r="BW2072">
        <v>6.5699999999999995E-2</v>
      </c>
      <c r="BX2072">
        <v>24</v>
      </c>
      <c r="BY2072">
        <v>0</v>
      </c>
      <c r="BZ2072" t="s">
        <v>133</v>
      </c>
      <c r="CB2072">
        <v>4.5</v>
      </c>
      <c r="CC2072">
        <v>2</v>
      </c>
      <c r="CD2072">
        <v>17</v>
      </c>
      <c r="CE2072">
        <v>1</v>
      </c>
      <c r="CF2072">
        <v>1</v>
      </c>
      <c r="CG2072">
        <v>0.5</v>
      </c>
      <c r="CH2072">
        <v>0</v>
      </c>
    </row>
    <row r="2073" spans="1:86">
      <c r="A2073">
        <v>7</v>
      </c>
      <c r="B2073">
        <v>5</v>
      </c>
      <c r="C2073">
        <v>14</v>
      </c>
      <c r="D2073">
        <v>20</v>
      </c>
      <c r="E2073">
        <v>0</v>
      </c>
      <c r="F2073" s="24">
        <f t="shared" si="163"/>
        <v>20</v>
      </c>
      <c r="G2073">
        <v>60</v>
      </c>
      <c r="H2073" s="24">
        <f t="shared" si="164"/>
        <v>15</v>
      </c>
      <c r="I2073" s="24">
        <f t="shared" si="161"/>
        <v>8</v>
      </c>
      <c r="J2073" s="24">
        <f t="shared" si="162"/>
        <v>75</v>
      </c>
      <c r="K2073" s="24" t="str">
        <f t="shared" si="165"/>
        <v>00</v>
      </c>
      <c r="L2073">
        <v>42</v>
      </c>
      <c r="M2073">
        <v>0</v>
      </c>
      <c r="N2073">
        <v>0</v>
      </c>
      <c r="O2073">
        <v>10</v>
      </c>
      <c r="P2073">
        <v>0</v>
      </c>
      <c r="Q2073" t="s">
        <v>18</v>
      </c>
      <c r="R2073">
        <v>22</v>
      </c>
      <c r="S2073">
        <v>12</v>
      </c>
      <c r="T2073">
        <v>2</v>
      </c>
      <c r="U2073">
        <v>0</v>
      </c>
      <c r="V2073">
        <v>4.4999999999999998E-2</v>
      </c>
      <c r="W2073">
        <v>4.1000000000000002E-2</v>
      </c>
      <c r="X2073">
        <v>24</v>
      </c>
      <c r="Y2073">
        <v>0</v>
      </c>
      <c r="Z2073" t="s">
        <v>133</v>
      </c>
      <c r="AB2073">
        <v>2.8</v>
      </c>
      <c r="AC2073">
        <v>2</v>
      </c>
      <c r="AD2073">
        <v>17</v>
      </c>
      <c r="AE2073">
        <v>1</v>
      </c>
      <c r="AF2073">
        <v>1</v>
      </c>
      <c r="AG2073">
        <v>0.5</v>
      </c>
      <c r="AH2073">
        <v>0</v>
      </c>
      <c r="BA2073">
        <v>7</v>
      </c>
      <c r="BB2073">
        <v>5</v>
      </c>
      <c r="BC2073">
        <v>14</v>
      </c>
      <c r="BD2073">
        <v>20</v>
      </c>
      <c r="BE2073">
        <v>0</v>
      </c>
      <c r="BF2073">
        <v>2</v>
      </c>
      <c r="BG2073">
        <v>60</v>
      </c>
      <c r="BH2073">
        <v>18</v>
      </c>
      <c r="BI2073">
        <v>60</v>
      </c>
      <c r="BJ2073">
        <v>3</v>
      </c>
      <c r="BK2073">
        <v>2</v>
      </c>
      <c r="BL2073">
        <v>42</v>
      </c>
      <c r="BM2073">
        <v>0</v>
      </c>
      <c r="BN2073">
        <v>0</v>
      </c>
      <c r="BO2073">
        <v>10</v>
      </c>
      <c r="BP2073">
        <v>0</v>
      </c>
      <c r="BQ2073" t="s">
        <v>18</v>
      </c>
      <c r="BR2073">
        <v>22</v>
      </c>
      <c r="BS2073">
        <v>12</v>
      </c>
      <c r="BT2073">
        <v>2</v>
      </c>
      <c r="BU2073">
        <v>0</v>
      </c>
      <c r="BV2073">
        <v>4.4999999999999998E-2</v>
      </c>
      <c r="BW2073">
        <v>4.1000000000000002E-2</v>
      </c>
      <c r="BX2073">
        <v>24</v>
      </c>
      <c r="BY2073">
        <v>0</v>
      </c>
      <c r="BZ2073" t="s">
        <v>133</v>
      </c>
      <c r="CB2073">
        <v>2.8</v>
      </c>
      <c r="CC2073">
        <v>2</v>
      </c>
      <c r="CD2073">
        <v>17</v>
      </c>
      <c r="CE2073">
        <v>1</v>
      </c>
      <c r="CF2073">
        <v>1</v>
      </c>
      <c r="CG2073">
        <v>0.5</v>
      </c>
      <c r="CH2073">
        <v>0</v>
      </c>
    </row>
    <row r="2074" spans="1:86">
      <c r="A2074">
        <v>8</v>
      </c>
      <c r="B2074">
        <v>4</v>
      </c>
      <c r="C2074">
        <v>8</v>
      </c>
      <c r="D2074">
        <v>20</v>
      </c>
      <c r="E2074">
        <v>0</v>
      </c>
      <c r="F2074" s="24">
        <f t="shared" si="163"/>
        <v>10</v>
      </c>
      <c r="G2074">
        <v>75</v>
      </c>
      <c r="H2074" s="24">
        <f t="shared" si="164"/>
        <v>12</v>
      </c>
      <c r="I2074" s="24">
        <f t="shared" si="161"/>
        <v>8</v>
      </c>
      <c r="J2074" s="24">
        <f t="shared" si="162"/>
        <v>50</v>
      </c>
      <c r="K2074" s="24" t="str">
        <f t="shared" si="165"/>
        <v>00</v>
      </c>
      <c r="L2074">
        <v>42</v>
      </c>
      <c r="M2074">
        <v>0</v>
      </c>
      <c r="N2074">
        <v>0</v>
      </c>
      <c r="O2074">
        <v>20</v>
      </c>
      <c r="P2074">
        <v>0</v>
      </c>
      <c r="Q2074" t="s">
        <v>18</v>
      </c>
      <c r="R2074">
        <v>22</v>
      </c>
      <c r="S2074">
        <v>0</v>
      </c>
      <c r="T2074">
        <v>2</v>
      </c>
      <c r="U2074">
        <v>0</v>
      </c>
      <c r="V2074">
        <v>3.1E-2</v>
      </c>
      <c r="W2074">
        <v>2.9100000000000001E-2</v>
      </c>
      <c r="X2074">
        <v>24</v>
      </c>
      <c r="Y2074">
        <v>0</v>
      </c>
      <c r="Z2074" t="s">
        <v>133</v>
      </c>
      <c r="AB2074">
        <v>1.6</v>
      </c>
      <c r="AC2074">
        <v>2</v>
      </c>
      <c r="AD2074">
        <v>17</v>
      </c>
      <c r="AE2074">
        <v>1</v>
      </c>
      <c r="AF2074">
        <v>1</v>
      </c>
      <c r="AG2074">
        <v>0.5</v>
      </c>
      <c r="AH2074">
        <v>0</v>
      </c>
      <c r="BA2074">
        <v>8</v>
      </c>
      <c r="BB2074">
        <v>4</v>
      </c>
      <c r="BC2074">
        <v>8</v>
      </c>
      <c r="BD2074">
        <v>20</v>
      </c>
      <c r="BE2074">
        <v>0</v>
      </c>
      <c r="BF2074">
        <v>1</v>
      </c>
      <c r="BG2074">
        <v>75</v>
      </c>
      <c r="BH2074">
        <v>18</v>
      </c>
      <c r="BI2074">
        <v>60</v>
      </c>
      <c r="BJ2074">
        <v>2</v>
      </c>
      <c r="BK2074">
        <v>2</v>
      </c>
      <c r="BL2074">
        <v>42</v>
      </c>
      <c r="BM2074">
        <v>0</v>
      </c>
      <c r="BN2074">
        <v>0</v>
      </c>
      <c r="BO2074">
        <v>20</v>
      </c>
      <c r="BP2074">
        <v>0</v>
      </c>
      <c r="BQ2074" t="s">
        <v>18</v>
      </c>
      <c r="BR2074">
        <v>22</v>
      </c>
      <c r="BS2074">
        <v>0</v>
      </c>
      <c r="BT2074">
        <v>2</v>
      </c>
      <c r="BU2074">
        <v>0</v>
      </c>
      <c r="BV2074">
        <v>3.1E-2</v>
      </c>
      <c r="BW2074">
        <v>2.9100000000000001E-2</v>
      </c>
      <c r="BX2074">
        <v>24</v>
      </c>
      <c r="BY2074">
        <v>0</v>
      </c>
      <c r="BZ2074" t="s">
        <v>133</v>
      </c>
      <c r="CB2074">
        <v>1.6</v>
      </c>
      <c r="CC2074">
        <v>2</v>
      </c>
      <c r="CD2074">
        <v>17</v>
      </c>
      <c r="CE2074">
        <v>1</v>
      </c>
      <c r="CF2074">
        <v>1</v>
      </c>
      <c r="CG2074">
        <v>0.5</v>
      </c>
      <c r="CH2074">
        <v>0</v>
      </c>
    </row>
    <row r="2075" spans="1:86">
      <c r="A2075">
        <v>9</v>
      </c>
      <c r="B2075">
        <v>3</v>
      </c>
      <c r="C2075">
        <v>1</v>
      </c>
      <c r="D2075">
        <v>16</v>
      </c>
      <c r="E2075">
        <v>0</v>
      </c>
      <c r="F2075" s="24">
        <f t="shared" si="163"/>
        <v>0</v>
      </c>
      <c r="G2075">
        <v>90</v>
      </c>
      <c r="H2075" s="24">
        <f t="shared" si="164"/>
        <v>8</v>
      </c>
      <c r="I2075" s="24">
        <f t="shared" si="161"/>
        <v>11</v>
      </c>
      <c r="J2075" s="24">
        <f t="shared" si="162"/>
        <v>25</v>
      </c>
      <c r="K2075" s="24" t="str">
        <f t="shared" si="165"/>
        <v>00</v>
      </c>
      <c r="L2075">
        <v>63</v>
      </c>
      <c r="M2075">
        <v>0</v>
      </c>
      <c r="N2075">
        <v>7</v>
      </c>
      <c r="O2075">
        <v>10</v>
      </c>
      <c r="P2075">
        <v>2</v>
      </c>
      <c r="Q2075" t="s">
        <v>19</v>
      </c>
      <c r="R2075">
        <v>22</v>
      </c>
      <c r="S2075">
        <v>0</v>
      </c>
      <c r="T2075">
        <v>2</v>
      </c>
      <c r="U2075">
        <v>0</v>
      </c>
      <c r="V2075">
        <v>1.9E-2</v>
      </c>
      <c r="W2075">
        <v>1.9E-2</v>
      </c>
      <c r="X2075">
        <v>24</v>
      </c>
      <c r="Y2075">
        <v>0</v>
      </c>
      <c r="Z2075" t="s">
        <v>133</v>
      </c>
      <c r="AB2075">
        <v>0.8</v>
      </c>
      <c r="AC2075">
        <v>2</v>
      </c>
      <c r="AD2075">
        <v>17</v>
      </c>
      <c r="AE2075">
        <v>1</v>
      </c>
      <c r="AF2075">
        <v>1</v>
      </c>
      <c r="AG2075">
        <v>0.5</v>
      </c>
      <c r="AH2075">
        <v>0</v>
      </c>
      <c r="BA2075">
        <v>9</v>
      </c>
      <c r="BB2075">
        <v>3</v>
      </c>
      <c r="BC2075">
        <v>1</v>
      </c>
      <c r="BD2075">
        <v>16</v>
      </c>
      <c r="BE2075">
        <v>0</v>
      </c>
      <c r="BF2075">
        <v>0</v>
      </c>
      <c r="BG2075">
        <v>90</v>
      </c>
      <c r="BH2075">
        <v>23</v>
      </c>
      <c r="BI2075">
        <v>90</v>
      </c>
      <c r="BJ2075">
        <v>1</v>
      </c>
      <c r="BK2075">
        <v>2</v>
      </c>
      <c r="BL2075">
        <v>63</v>
      </c>
      <c r="BM2075">
        <v>0</v>
      </c>
      <c r="BN2075">
        <v>7</v>
      </c>
      <c r="BO2075">
        <v>10</v>
      </c>
      <c r="BP2075">
        <v>2</v>
      </c>
      <c r="BQ2075" t="s">
        <v>19</v>
      </c>
      <c r="BR2075">
        <v>22</v>
      </c>
      <c r="BS2075">
        <v>0</v>
      </c>
      <c r="BT2075">
        <v>2</v>
      </c>
      <c r="BU2075">
        <v>0</v>
      </c>
      <c r="BV2075">
        <v>1.9E-2</v>
      </c>
      <c r="BW2075">
        <v>1.9E-2</v>
      </c>
      <c r="BX2075">
        <v>24</v>
      </c>
      <c r="BY2075">
        <v>0</v>
      </c>
      <c r="BZ2075" t="s">
        <v>133</v>
      </c>
      <c r="CB2075">
        <v>0.8</v>
      </c>
      <c r="CC2075">
        <v>2</v>
      </c>
      <c r="CD2075">
        <v>17</v>
      </c>
      <c r="CE2075">
        <v>1</v>
      </c>
      <c r="CF2075">
        <v>1</v>
      </c>
      <c r="CG2075">
        <v>0.5</v>
      </c>
      <c r="CH2075">
        <v>0</v>
      </c>
    </row>
    <row r="2076" spans="1:86">
      <c r="A2076">
        <v>10</v>
      </c>
      <c r="B2076">
        <v>2</v>
      </c>
      <c r="C2076">
        <v>1</v>
      </c>
      <c r="D2076">
        <v>16</v>
      </c>
      <c r="E2076">
        <v>0</v>
      </c>
      <c r="F2076" s="24">
        <f t="shared" si="163"/>
        <v>0</v>
      </c>
      <c r="G2076">
        <v>90</v>
      </c>
      <c r="H2076" s="24">
        <f t="shared" si="164"/>
        <v>8</v>
      </c>
      <c r="I2076" s="24">
        <f t="shared" si="161"/>
        <v>11</v>
      </c>
      <c r="J2076" s="24">
        <f t="shared" si="162"/>
        <v>25</v>
      </c>
      <c r="K2076" s="24" t="str">
        <f t="shared" si="165"/>
        <v>00</v>
      </c>
      <c r="L2076">
        <v>63</v>
      </c>
      <c r="M2076">
        <v>0</v>
      </c>
      <c r="N2076">
        <v>4</v>
      </c>
      <c r="O2076">
        <v>10</v>
      </c>
      <c r="P2076">
        <v>1</v>
      </c>
      <c r="Q2076" t="s">
        <v>19</v>
      </c>
      <c r="R2076">
        <v>22</v>
      </c>
      <c r="S2076">
        <v>0</v>
      </c>
      <c r="T2076">
        <v>2</v>
      </c>
      <c r="U2076">
        <v>0</v>
      </c>
      <c r="V2076">
        <v>8.9999999999999993E-3</v>
      </c>
      <c r="W2076">
        <v>8.9999999999999993E-3</v>
      </c>
      <c r="X2076">
        <v>24</v>
      </c>
      <c r="Y2076">
        <v>0</v>
      </c>
      <c r="Z2076" t="s">
        <v>133</v>
      </c>
      <c r="AB2076">
        <v>0.63</v>
      </c>
      <c r="AC2076">
        <v>2</v>
      </c>
      <c r="AD2076">
        <v>17</v>
      </c>
      <c r="AE2076">
        <v>1</v>
      </c>
      <c r="AF2076">
        <v>1</v>
      </c>
      <c r="AG2076">
        <v>0.5</v>
      </c>
      <c r="AH2076">
        <v>0</v>
      </c>
      <c r="BA2076">
        <v>10</v>
      </c>
      <c r="BB2076">
        <v>2</v>
      </c>
      <c r="BC2076">
        <v>1</v>
      </c>
      <c r="BD2076">
        <v>16</v>
      </c>
      <c r="BE2076">
        <v>0</v>
      </c>
      <c r="BF2076">
        <v>0</v>
      </c>
      <c r="BG2076">
        <v>90</v>
      </c>
      <c r="BH2076">
        <v>23</v>
      </c>
      <c r="BI2076">
        <v>90</v>
      </c>
      <c r="BJ2076">
        <v>1</v>
      </c>
      <c r="BK2076">
        <v>2</v>
      </c>
      <c r="BL2076">
        <v>63</v>
      </c>
      <c r="BM2076">
        <v>0</v>
      </c>
      <c r="BN2076">
        <v>4</v>
      </c>
      <c r="BO2076">
        <v>10</v>
      </c>
      <c r="BP2076">
        <v>1</v>
      </c>
      <c r="BQ2076" t="s">
        <v>19</v>
      </c>
      <c r="BR2076">
        <v>22</v>
      </c>
      <c r="BS2076">
        <v>0</v>
      </c>
      <c r="BT2076">
        <v>2</v>
      </c>
      <c r="BU2076">
        <v>0</v>
      </c>
      <c r="BV2076">
        <v>8.9999999999999993E-3</v>
      </c>
      <c r="BW2076">
        <v>8.9999999999999993E-3</v>
      </c>
      <c r="BX2076">
        <v>24</v>
      </c>
      <c r="BY2076">
        <v>0</v>
      </c>
      <c r="BZ2076" t="s">
        <v>133</v>
      </c>
      <c r="CB2076">
        <v>0.63</v>
      </c>
      <c r="CC2076">
        <v>2</v>
      </c>
      <c r="CD2076">
        <v>17</v>
      </c>
      <c r="CE2076">
        <v>1</v>
      </c>
      <c r="CF2076">
        <v>1</v>
      </c>
      <c r="CG2076">
        <v>0.5</v>
      </c>
      <c r="CH2076">
        <v>0</v>
      </c>
    </row>
    <row r="2077" spans="1:86">
      <c r="A2077">
        <v>11</v>
      </c>
      <c r="B2077">
        <v>1</v>
      </c>
      <c r="C2077">
        <v>1</v>
      </c>
      <c r="D2077">
        <v>16</v>
      </c>
      <c r="E2077">
        <v>0</v>
      </c>
      <c r="F2077" s="24">
        <f t="shared" si="163"/>
        <v>0</v>
      </c>
      <c r="G2077">
        <v>90</v>
      </c>
      <c r="H2077" s="24">
        <f t="shared" si="164"/>
        <v>8</v>
      </c>
      <c r="I2077" s="24">
        <f t="shared" si="161"/>
        <v>11</v>
      </c>
      <c r="J2077" s="24">
        <f t="shared" si="162"/>
        <v>25</v>
      </c>
      <c r="K2077" s="24" t="str">
        <f t="shared" si="165"/>
        <v>00</v>
      </c>
      <c r="L2077">
        <v>63</v>
      </c>
      <c r="M2077">
        <v>0</v>
      </c>
      <c r="N2077">
        <v>1</v>
      </c>
      <c r="O2077">
        <v>10</v>
      </c>
      <c r="P2077">
        <v>0</v>
      </c>
      <c r="Q2077" t="s">
        <v>19</v>
      </c>
      <c r="R2077">
        <v>22</v>
      </c>
      <c r="S2077">
        <v>0</v>
      </c>
      <c r="T2077">
        <v>2</v>
      </c>
      <c r="U2077">
        <v>0</v>
      </c>
      <c r="V2077">
        <v>3.0000000000000001E-3</v>
      </c>
      <c r="W2077">
        <v>3.0000000000000001E-3</v>
      </c>
      <c r="X2077">
        <v>24</v>
      </c>
      <c r="Y2077">
        <v>0</v>
      </c>
      <c r="Z2077" t="s">
        <v>133</v>
      </c>
      <c r="AB2077">
        <v>0.5</v>
      </c>
      <c r="AC2077">
        <v>2</v>
      </c>
      <c r="AD2077">
        <v>17</v>
      </c>
      <c r="AE2077">
        <v>1</v>
      </c>
      <c r="AF2077">
        <v>1</v>
      </c>
      <c r="AG2077">
        <v>0.5</v>
      </c>
      <c r="AH2077">
        <v>0</v>
      </c>
      <c r="BA2077">
        <v>11</v>
      </c>
      <c r="BB2077">
        <v>1</v>
      </c>
      <c r="BC2077">
        <v>1</v>
      </c>
      <c r="BD2077">
        <v>16</v>
      </c>
      <c r="BE2077">
        <v>0</v>
      </c>
      <c r="BF2077">
        <v>0</v>
      </c>
      <c r="BG2077">
        <v>90</v>
      </c>
      <c r="BH2077">
        <v>23</v>
      </c>
      <c r="BI2077">
        <v>90</v>
      </c>
      <c r="BJ2077">
        <v>1</v>
      </c>
      <c r="BK2077">
        <v>2</v>
      </c>
      <c r="BL2077">
        <v>63</v>
      </c>
      <c r="BM2077">
        <v>0</v>
      </c>
      <c r="BN2077">
        <v>1</v>
      </c>
      <c r="BO2077">
        <v>10</v>
      </c>
      <c r="BP2077">
        <v>0</v>
      </c>
      <c r="BQ2077" t="s">
        <v>19</v>
      </c>
      <c r="BR2077">
        <v>22</v>
      </c>
      <c r="BS2077">
        <v>0</v>
      </c>
      <c r="BT2077">
        <v>2</v>
      </c>
      <c r="BU2077">
        <v>0</v>
      </c>
      <c r="BV2077">
        <v>3.0000000000000001E-3</v>
      </c>
      <c r="BW2077">
        <v>3.0000000000000001E-3</v>
      </c>
      <c r="BX2077">
        <v>24</v>
      </c>
      <c r="BY2077">
        <v>0</v>
      </c>
      <c r="BZ2077" t="s">
        <v>133</v>
      </c>
      <c r="CB2077">
        <v>0.5</v>
      </c>
      <c r="CC2077">
        <v>2</v>
      </c>
      <c r="CD2077">
        <v>17</v>
      </c>
      <c r="CE2077">
        <v>1</v>
      </c>
      <c r="CF2077">
        <v>1</v>
      </c>
      <c r="CG2077">
        <v>0.5</v>
      </c>
      <c r="CH2077">
        <v>0</v>
      </c>
    </row>
    <row r="2078" spans="1:86">
      <c r="F2078" s="24" t="str">
        <f t="shared" si="163"/>
        <v/>
      </c>
      <c r="H2078" s="24" t="str">
        <f t="shared" si="164"/>
        <v/>
      </c>
      <c r="I2078" s="24" t="str">
        <f t="shared" si="161"/>
        <v/>
      </c>
      <c r="J2078" s="24" t="str">
        <f t="shared" si="162"/>
        <v/>
      </c>
      <c r="K2078" s="24" t="str">
        <f t="shared" si="165"/>
        <v/>
      </c>
      <c r="AF2078">
        <v>1</v>
      </c>
      <c r="AH2078">
        <v>0</v>
      </c>
      <c r="CF2078">
        <v>1</v>
      </c>
      <c r="CH2078">
        <v>0</v>
      </c>
    </row>
    <row r="2079" spans="1:86">
      <c r="A2079">
        <v>1</v>
      </c>
      <c r="B2079">
        <v>10</v>
      </c>
      <c r="C2079">
        <v>140</v>
      </c>
      <c r="D2079">
        <v>55</v>
      </c>
      <c r="E2079">
        <v>1000</v>
      </c>
      <c r="F2079" s="24">
        <f t="shared" si="163"/>
        <v>310</v>
      </c>
      <c r="G2079">
        <v>71</v>
      </c>
      <c r="H2079" s="24">
        <f t="shared" si="164"/>
        <v>15</v>
      </c>
      <c r="I2079" s="24">
        <f t="shared" si="161"/>
        <v>8</v>
      </c>
      <c r="J2079" s="24">
        <f t="shared" si="162"/>
        <v>80</v>
      </c>
      <c r="K2079" s="24" t="str">
        <f t="shared" si="165"/>
        <v>03</v>
      </c>
      <c r="L2079">
        <v>42</v>
      </c>
      <c r="M2079">
        <v>0</v>
      </c>
      <c r="N2079">
        <v>141</v>
      </c>
      <c r="O2079">
        <v>0</v>
      </c>
      <c r="P2079">
        <v>0</v>
      </c>
      <c r="Q2079" t="s">
        <v>18</v>
      </c>
      <c r="R2079">
        <v>22</v>
      </c>
      <c r="S2079">
        <v>15</v>
      </c>
      <c r="T2079">
        <v>2</v>
      </c>
      <c r="U2079">
        <v>0</v>
      </c>
      <c r="V2079">
        <v>0.40300000000000002</v>
      </c>
      <c r="W2079">
        <v>0.5</v>
      </c>
      <c r="X2079">
        <v>24</v>
      </c>
      <c r="Y2079">
        <v>0</v>
      </c>
      <c r="Z2079" t="s">
        <v>133</v>
      </c>
      <c r="AB2079">
        <v>0</v>
      </c>
      <c r="AC2079">
        <v>2</v>
      </c>
      <c r="AD2079">
        <v>17</v>
      </c>
      <c r="AE2079">
        <v>1</v>
      </c>
      <c r="AF2079">
        <v>1</v>
      </c>
      <c r="AG2079">
        <v>0.63</v>
      </c>
      <c r="AH2079">
        <v>0</v>
      </c>
      <c r="BA2079">
        <v>1</v>
      </c>
      <c r="BB2079">
        <v>10</v>
      </c>
      <c r="BC2079">
        <v>140</v>
      </c>
      <c r="BD2079">
        <v>55</v>
      </c>
      <c r="BE2079">
        <v>1000</v>
      </c>
      <c r="BF2079">
        <v>31</v>
      </c>
      <c r="BG2079">
        <v>71</v>
      </c>
      <c r="BH2079">
        <v>11</v>
      </c>
      <c r="BI2079">
        <v>60</v>
      </c>
      <c r="BJ2079">
        <v>5</v>
      </c>
      <c r="BK2079">
        <v>2</v>
      </c>
      <c r="BL2079">
        <v>42</v>
      </c>
      <c r="BM2079">
        <v>0</v>
      </c>
      <c r="BN2079">
        <v>141</v>
      </c>
      <c r="BO2079">
        <v>0</v>
      </c>
      <c r="BP2079">
        <v>0</v>
      </c>
      <c r="BQ2079" t="s">
        <v>18</v>
      </c>
      <c r="BR2079">
        <v>22</v>
      </c>
      <c r="BS2079">
        <v>15</v>
      </c>
      <c r="BT2079">
        <v>2</v>
      </c>
      <c r="BU2079">
        <v>0</v>
      </c>
      <c r="BV2079">
        <v>0.40300000000000002</v>
      </c>
      <c r="BW2079">
        <v>0.5</v>
      </c>
      <c r="BX2079">
        <v>24</v>
      </c>
      <c r="BY2079">
        <v>0</v>
      </c>
      <c r="BZ2079" t="s">
        <v>133</v>
      </c>
      <c r="CB2079">
        <v>0</v>
      </c>
      <c r="CC2079">
        <v>2</v>
      </c>
      <c r="CD2079">
        <v>17</v>
      </c>
      <c r="CE2079">
        <v>1</v>
      </c>
      <c r="CF2079">
        <v>1</v>
      </c>
      <c r="CG2079">
        <v>0.63</v>
      </c>
      <c r="CH2079">
        <v>0</v>
      </c>
    </row>
    <row r="2080" spans="1:86">
      <c r="A2080">
        <v>2</v>
      </c>
      <c r="B2080">
        <v>9</v>
      </c>
      <c r="C2080">
        <v>110</v>
      </c>
      <c r="D2080">
        <v>55</v>
      </c>
      <c r="E2080">
        <v>1000</v>
      </c>
      <c r="F2080" s="24">
        <f t="shared" si="163"/>
        <v>220</v>
      </c>
      <c r="G2080">
        <v>50</v>
      </c>
      <c r="H2080" s="24">
        <f t="shared" si="164"/>
        <v>15</v>
      </c>
      <c r="I2080" s="24">
        <f t="shared" si="161"/>
        <v>8</v>
      </c>
      <c r="J2080" s="24">
        <f t="shared" si="162"/>
        <v>80</v>
      </c>
      <c r="K2080" s="24" t="str">
        <f t="shared" si="165"/>
        <v>03</v>
      </c>
      <c r="L2080">
        <v>42</v>
      </c>
      <c r="M2080">
        <v>0</v>
      </c>
      <c r="N2080">
        <v>0</v>
      </c>
      <c r="O2080">
        <v>0</v>
      </c>
      <c r="P2080">
        <v>0</v>
      </c>
      <c r="Q2080" t="s">
        <v>18</v>
      </c>
      <c r="R2080">
        <v>22</v>
      </c>
      <c r="S2080">
        <v>12</v>
      </c>
      <c r="T2080">
        <v>2</v>
      </c>
      <c r="U2080">
        <v>0</v>
      </c>
      <c r="V2080">
        <v>0.36499999999999999</v>
      </c>
      <c r="W2080">
        <v>0.25190000000000001</v>
      </c>
      <c r="X2080">
        <v>24</v>
      </c>
      <c r="Y2080">
        <v>0</v>
      </c>
      <c r="Z2080" t="s">
        <v>133</v>
      </c>
      <c r="AB2080">
        <v>0</v>
      </c>
      <c r="AC2080">
        <v>2</v>
      </c>
      <c r="AD2080">
        <v>17</v>
      </c>
      <c r="AE2080">
        <v>1</v>
      </c>
      <c r="AF2080">
        <v>1</v>
      </c>
      <c r="AG2080">
        <v>0.63</v>
      </c>
      <c r="AH2080">
        <v>0</v>
      </c>
      <c r="BA2080">
        <v>2</v>
      </c>
      <c r="BB2080">
        <v>9</v>
      </c>
      <c r="BC2080">
        <v>110</v>
      </c>
      <c r="BD2080">
        <v>55</v>
      </c>
      <c r="BE2080">
        <v>1000</v>
      </c>
      <c r="BF2080">
        <v>22</v>
      </c>
      <c r="BG2080">
        <v>50</v>
      </c>
      <c r="BH2080">
        <v>12</v>
      </c>
      <c r="BI2080">
        <v>60</v>
      </c>
      <c r="BJ2080">
        <v>4</v>
      </c>
      <c r="BK2080">
        <v>2</v>
      </c>
      <c r="BL2080">
        <v>42</v>
      </c>
      <c r="BM2080">
        <v>0</v>
      </c>
      <c r="BN2080">
        <v>0</v>
      </c>
      <c r="BO2080">
        <v>0</v>
      </c>
      <c r="BP2080">
        <v>0</v>
      </c>
      <c r="BQ2080" t="s">
        <v>18</v>
      </c>
      <c r="BR2080">
        <v>22</v>
      </c>
      <c r="BS2080">
        <v>12</v>
      </c>
      <c r="BT2080">
        <v>2</v>
      </c>
      <c r="BU2080">
        <v>0</v>
      </c>
      <c r="BV2080">
        <v>0.36499999999999999</v>
      </c>
      <c r="BW2080">
        <v>0.25190000000000001</v>
      </c>
      <c r="BX2080">
        <v>24</v>
      </c>
      <c r="BY2080">
        <v>0</v>
      </c>
      <c r="BZ2080" t="s">
        <v>133</v>
      </c>
      <c r="CB2080">
        <v>0</v>
      </c>
      <c r="CC2080">
        <v>2</v>
      </c>
      <c r="CD2080">
        <v>17</v>
      </c>
      <c r="CE2080">
        <v>1</v>
      </c>
      <c r="CF2080">
        <v>1</v>
      </c>
      <c r="CG2080">
        <v>0.63</v>
      </c>
      <c r="CH2080">
        <v>0</v>
      </c>
    </row>
    <row r="2081" spans="1:86">
      <c r="A2081">
        <v>3</v>
      </c>
      <c r="B2081">
        <v>8</v>
      </c>
      <c r="C2081">
        <v>80</v>
      </c>
      <c r="D2081">
        <v>20</v>
      </c>
      <c r="E2081">
        <v>1000</v>
      </c>
      <c r="F2081" s="24">
        <f t="shared" si="163"/>
        <v>160</v>
      </c>
      <c r="G2081">
        <v>55</v>
      </c>
      <c r="H2081" s="24">
        <f t="shared" si="164"/>
        <v>15</v>
      </c>
      <c r="I2081" s="24">
        <f t="shared" si="161"/>
        <v>8</v>
      </c>
      <c r="J2081" s="24">
        <f t="shared" si="162"/>
        <v>80</v>
      </c>
      <c r="K2081" s="24" t="str">
        <f t="shared" si="165"/>
        <v>03</v>
      </c>
      <c r="L2081">
        <v>42</v>
      </c>
      <c r="M2081">
        <v>0</v>
      </c>
      <c r="N2081">
        <v>0</v>
      </c>
      <c r="O2081">
        <v>0</v>
      </c>
      <c r="P2081">
        <v>0</v>
      </c>
      <c r="Q2081" t="s">
        <v>18</v>
      </c>
      <c r="R2081">
        <v>22</v>
      </c>
      <c r="S2081">
        <v>12</v>
      </c>
      <c r="T2081">
        <v>2</v>
      </c>
      <c r="U2081">
        <v>0</v>
      </c>
      <c r="V2081">
        <v>0.27700000000000002</v>
      </c>
      <c r="W2081">
        <v>0.18559999999999999</v>
      </c>
      <c r="X2081">
        <v>24</v>
      </c>
      <c r="Y2081">
        <v>0</v>
      </c>
      <c r="Z2081" t="s">
        <v>133</v>
      </c>
      <c r="AB2081">
        <v>0</v>
      </c>
      <c r="AC2081">
        <v>2</v>
      </c>
      <c r="AD2081">
        <v>17</v>
      </c>
      <c r="AE2081">
        <v>1</v>
      </c>
      <c r="AF2081">
        <v>1</v>
      </c>
      <c r="AG2081">
        <v>0.63</v>
      </c>
      <c r="AH2081">
        <v>0</v>
      </c>
      <c r="BA2081">
        <v>3</v>
      </c>
      <c r="BB2081">
        <v>8</v>
      </c>
      <c r="BC2081">
        <v>80</v>
      </c>
      <c r="BD2081">
        <v>20</v>
      </c>
      <c r="BE2081">
        <v>1000</v>
      </c>
      <c r="BF2081">
        <v>16</v>
      </c>
      <c r="BG2081">
        <v>55</v>
      </c>
      <c r="BH2081">
        <v>12</v>
      </c>
      <c r="BI2081">
        <v>60</v>
      </c>
      <c r="BJ2081">
        <v>4</v>
      </c>
      <c r="BK2081">
        <v>2</v>
      </c>
      <c r="BL2081">
        <v>42</v>
      </c>
      <c r="BM2081">
        <v>0</v>
      </c>
      <c r="BN2081">
        <v>0</v>
      </c>
      <c r="BO2081">
        <v>0</v>
      </c>
      <c r="BP2081">
        <v>0</v>
      </c>
      <c r="BQ2081" t="s">
        <v>18</v>
      </c>
      <c r="BR2081">
        <v>22</v>
      </c>
      <c r="BS2081">
        <v>12</v>
      </c>
      <c r="BT2081">
        <v>2</v>
      </c>
      <c r="BU2081">
        <v>0</v>
      </c>
      <c r="BV2081">
        <v>0.27700000000000002</v>
      </c>
      <c r="BW2081">
        <v>0.18559999999999999</v>
      </c>
      <c r="BX2081">
        <v>24</v>
      </c>
      <c r="BY2081">
        <v>0</v>
      </c>
      <c r="BZ2081" t="s">
        <v>133</v>
      </c>
      <c r="CB2081">
        <v>0</v>
      </c>
      <c r="CC2081">
        <v>2</v>
      </c>
      <c r="CD2081">
        <v>17</v>
      </c>
      <c r="CE2081">
        <v>1</v>
      </c>
      <c r="CF2081">
        <v>1</v>
      </c>
      <c r="CG2081">
        <v>0.63</v>
      </c>
      <c r="CH2081">
        <v>0</v>
      </c>
    </row>
    <row r="2082" spans="1:86">
      <c r="A2082">
        <v>4</v>
      </c>
      <c r="B2082">
        <v>7</v>
      </c>
      <c r="C2082">
        <v>60</v>
      </c>
      <c r="D2082">
        <v>15</v>
      </c>
      <c r="E2082">
        <v>0</v>
      </c>
      <c r="F2082" s="24">
        <f t="shared" si="163"/>
        <v>90</v>
      </c>
      <c r="G2082">
        <v>60</v>
      </c>
      <c r="H2082" s="24">
        <f t="shared" si="164"/>
        <v>15</v>
      </c>
      <c r="I2082" s="24">
        <f t="shared" si="161"/>
        <v>8</v>
      </c>
      <c r="J2082" s="24">
        <f t="shared" si="162"/>
        <v>80</v>
      </c>
      <c r="K2082" s="24" t="str">
        <f t="shared" si="165"/>
        <v>03</v>
      </c>
      <c r="L2082">
        <v>42</v>
      </c>
      <c r="M2082">
        <v>0</v>
      </c>
      <c r="N2082">
        <v>0</v>
      </c>
      <c r="O2082">
        <v>0</v>
      </c>
      <c r="P2082">
        <v>0</v>
      </c>
      <c r="Q2082" t="s">
        <v>18</v>
      </c>
      <c r="R2082">
        <v>22</v>
      </c>
      <c r="S2082">
        <v>12</v>
      </c>
      <c r="T2082">
        <v>2</v>
      </c>
      <c r="U2082">
        <v>0</v>
      </c>
      <c r="V2082">
        <v>0.2</v>
      </c>
      <c r="W2082">
        <v>0.13800000000000001</v>
      </c>
      <c r="X2082">
        <v>24</v>
      </c>
      <c r="Y2082">
        <v>0</v>
      </c>
      <c r="Z2082" t="s">
        <v>133</v>
      </c>
      <c r="AB2082">
        <v>0</v>
      </c>
      <c r="AC2082">
        <v>2</v>
      </c>
      <c r="AD2082">
        <v>17</v>
      </c>
      <c r="AE2082">
        <v>1</v>
      </c>
      <c r="AF2082">
        <v>1</v>
      </c>
      <c r="AG2082">
        <v>0.63</v>
      </c>
      <c r="AH2082">
        <v>0</v>
      </c>
      <c r="BA2082">
        <v>4</v>
      </c>
      <c r="BB2082">
        <v>7</v>
      </c>
      <c r="BC2082">
        <v>60</v>
      </c>
      <c r="BD2082">
        <v>15</v>
      </c>
      <c r="BE2082">
        <v>0</v>
      </c>
      <c r="BF2082">
        <v>9</v>
      </c>
      <c r="BG2082">
        <v>60</v>
      </c>
      <c r="BH2082">
        <v>12</v>
      </c>
      <c r="BI2082">
        <v>60</v>
      </c>
      <c r="BJ2082">
        <v>4</v>
      </c>
      <c r="BK2082">
        <v>2</v>
      </c>
      <c r="BL2082">
        <v>42</v>
      </c>
      <c r="BM2082">
        <v>0</v>
      </c>
      <c r="BN2082">
        <v>0</v>
      </c>
      <c r="BO2082">
        <v>0</v>
      </c>
      <c r="BP2082">
        <v>0</v>
      </c>
      <c r="BQ2082" t="s">
        <v>18</v>
      </c>
      <c r="BR2082">
        <v>22</v>
      </c>
      <c r="BS2082">
        <v>12</v>
      </c>
      <c r="BT2082">
        <v>2</v>
      </c>
      <c r="BU2082">
        <v>0</v>
      </c>
      <c r="BV2082">
        <v>0.2</v>
      </c>
      <c r="BW2082">
        <v>0.13800000000000001</v>
      </c>
      <c r="BX2082">
        <v>24</v>
      </c>
      <c r="BY2082">
        <v>0</v>
      </c>
      <c r="BZ2082" t="s">
        <v>133</v>
      </c>
      <c r="CB2082">
        <v>0</v>
      </c>
      <c r="CC2082">
        <v>2</v>
      </c>
      <c r="CD2082">
        <v>17</v>
      </c>
      <c r="CE2082">
        <v>1</v>
      </c>
      <c r="CF2082">
        <v>1</v>
      </c>
      <c r="CG2082">
        <v>0.63</v>
      </c>
      <c r="CH2082">
        <v>0</v>
      </c>
    </row>
    <row r="2083" spans="1:86">
      <c r="A2083">
        <v>5</v>
      </c>
      <c r="B2083">
        <v>6</v>
      </c>
      <c r="C2083">
        <v>40</v>
      </c>
      <c r="D2083">
        <v>10</v>
      </c>
      <c r="E2083">
        <v>0</v>
      </c>
      <c r="F2083" s="24">
        <f t="shared" si="163"/>
        <v>60</v>
      </c>
      <c r="G2083">
        <v>55</v>
      </c>
      <c r="H2083" s="24">
        <f t="shared" si="164"/>
        <v>15</v>
      </c>
      <c r="I2083" s="24">
        <f t="shared" si="161"/>
        <v>8</v>
      </c>
      <c r="J2083" s="24">
        <f t="shared" si="162"/>
        <v>80</v>
      </c>
      <c r="K2083" s="24" t="str">
        <f t="shared" si="165"/>
        <v>03</v>
      </c>
      <c r="L2083">
        <v>42</v>
      </c>
      <c r="M2083">
        <v>0</v>
      </c>
      <c r="N2083">
        <v>0</v>
      </c>
      <c r="O2083">
        <v>0</v>
      </c>
      <c r="P2083">
        <v>0</v>
      </c>
      <c r="Q2083" t="s">
        <v>18</v>
      </c>
      <c r="R2083">
        <v>22</v>
      </c>
      <c r="S2083">
        <v>12</v>
      </c>
      <c r="T2083">
        <v>2</v>
      </c>
      <c r="U2083">
        <v>0</v>
      </c>
      <c r="V2083">
        <v>0.14399999999999999</v>
      </c>
      <c r="W2083">
        <v>9.9400000000000002E-2</v>
      </c>
      <c r="X2083">
        <v>24</v>
      </c>
      <c r="Y2083">
        <v>0</v>
      </c>
      <c r="Z2083" t="s">
        <v>133</v>
      </c>
      <c r="AB2083">
        <v>0</v>
      </c>
      <c r="AC2083">
        <v>2</v>
      </c>
      <c r="AD2083">
        <v>17</v>
      </c>
      <c r="AE2083">
        <v>1</v>
      </c>
      <c r="AF2083">
        <v>1</v>
      </c>
      <c r="AG2083">
        <v>0.63</v>
      </c>
      <c r="AH2083">
        <v>0</v>
      </c>
      <c r="BA2083">
        <v>5</v>
      </c>
      <c r="BB2083">
        <v>6</v>
      </c>
      <c r="BC2083">
        <v>40</v>
      </c>
      <c r="BD2083">
        <v>10</v>
      </c>
      <c r="BE2083">
        <v>0</v>
      </c>
      <c r="BF2083">
        <v>6</v>
      </c>
      <c r="BG2083">
        <v>55</v>
      </c>
      <c r="BH2083">
        <v>12</v>
      </c>
      <c r="BI2083">
        <v>60</v>
      </c>
      <c r="BJ2083">
        <v>4</v>
      </c>
      <c r="BK2083">
        <v>2</v>
      </c>
      <c r="BL2083">
        <v>42</v>
      </c>
      <c r="BM2083">
        <v>0</v>
      </c>
      <c r="BN2083">
        <v>0</v>
      </c>
      <c r="BO2083">
        <v>0</v>
      </c>
      <c r="BP2083">
        <v>0</v>
      </c>
      <c r="BQ2083" t="s">
        <v>18</v>
      </c>
      <c r="BR2083">
        <v>22</v>
      </c>
      <c r="BS2083">
        <v>12</v>
      </c>
      <c r="BT2083">
        <v>2</v>
      </c>
      <c r="BU2083">
        <v>0</v>
      </c>
      <c r="BV2083">
        <v>0.14399999999999999</v>
      </c>
      <c r="BW2083">
        <v>9.9400000000000002E-2</v>
      </c>
      <c r="BX2083">
        <v>24</v>
      </c>
      <c r="BY2083">
        <v>0</v>
      </c>
      <c r="BZ2083" t="s">
        <v>133</v>
      </c>
      <c r="CB2083">
        <v>0</v>
      </c>
      <c r="CC2083">
        <v>2</v>
      </c>
      <c r="CD2083">
        <v>17</v>
      </c>
      <c r="CE2083">
        <v>1</v>
      </c>
      <c r="CF2083">
        <v>1</v>
      </c>
      <c r="CG2083">
        <v>0.63</v>
      </c>
      <c r="CH2083">
        <v>0</v>
      </c>
    </row>
    <row r="2084" spans="1:86">
      <c r="A2084">
        <v>6</v>
      </c>
      <c r="B2084">
        <v>5</v>
      </c>
      <c r="C2084">
        <v>20</v>
      </c>
      <c r="D2084">
        <v>25</v>
      </c>
      <c r="E2084">
        <v>0</v>
      </c>
      <c r="F2084" s="24">
        <f t="shared" si="163"/>
        <v>30</v>
      </c>
      <c r="G2084">
        <v>60</v>
      </c>
      <c r="H2084" s="24">
        <f t="shared" si="164"/>
        <v>15</v>
      </c>
      <c r="I2084" s="24">
        <f t="shared" si="161"/>
        <v>8</v>
      </c>
      <c r="J2084" s="24">
        <f t="shared" si="162"/>
        <v>80</v>
      </c>
      <c r="K2084" s="24" t="str">
        <f t="shared" si="165"/>
        <v>03</v>
      </c>
      <c r="L2084">
        <v>42</v>
      </c>
      <c r="M2084">
        <v>0</v>
      </c>
      <c r="N2084">
        <v>0</v>
      </c>
      <c r="O2084">
        <v>0</v>
      </c>
      <c r="P2084">
        <v>0</v>
      </c>
      <c r="Q2084" t="s">
        <v>18</v>
      </c>
      <c r="R2084">
        <v>22</v>
      </c>
      <c r="S2084">
        <v>12</v>
      </c>
      <c r="T2084">
        <v>2</v>
      </c>
      <c r="U2084">
        <v>0</v>
      </c>
      <c r="V2084">
        <v>8.7999999999999995E-2</v>
      </c>
      <c r="W2084">
        <v>6.4199999999999993E-2</v>
      </c>
      <c r="X2084">
        <v>24</v>
      </c>
      <c r="Y2084">
        <v>0</v>
      </c>
      <c r="Z2084" t="s">
        <v>133</v>
      </c>
      <c r="AB2084">
        <v>4.5</v>
      </c>
      <c r="AC2084">
        <v>2</v>
      </c>
      <c r="AD2084">
        <v>17</v>
      </c>
      <c r="AE2084">
        <v>1</v>
      </c>
      <c r="AF2084">
        <v>1</v>
      </c>
      <c r="AG2084">
        <v>0.63</v>
      </c>
      <c r="AH2084">
        <v>0</v>
      </c>
      <c r="BA2084">
        <v>6</v>
      </c>
      <c r="BB2084">
        <v>5</v>
      </c>
      <c r="BC2084">
        <v>20</v>
      </c>
      <c r="BD2084">
        <v>25</v>
      </c>
      <c r="BE2084">
        <v>0</v>
      </c>
      <c r="BF2084">
        <v>3</v>
      </c>
      <c r="BG2084">
        <v>60</v>
      </c>
      <c r="BH2084">
        <v>12</v>
      </c>
      <c r="BI2084">
        <v>60</v>
      </c>
      <c r="BJ2084">
        <v>4</v>
      </c>
      <c r="BK2084">
        <v>2</v>
      </c>
      <c r="BL2084">
        <v>42</v>
      </c>
      <c r="BM2084">
        <v>0</v>
      </c>
      <c r="BN2084">
        <v>0</v>
      </c>
      <c r="BO2084">
        <v>0</v>
      </c>
      <c r="BP2084">
        <v>0</v>
      </c>
      <c r="BQ2084" t="s">
        <v>18</v>
      </c>
      <c r="BR2084">
        <v>22</v>
      </c>
      <c r="BS2084">
        <v>12</v>
      </c>
      <c r="BT2084">
        <v>2</v>
      </c>
      <c r="BU2084">
        <v>0</v>
      </c>
      <c r="BV2084">
        <v>8.7999999999999995E-2</v>
      </c>
      <c r="BW2084">
        <v>6.4199999999999993E-2</v>
      </c>
      <c r="BX2084">
        <v>24</v>
      </c>
      <c r="BY2084">
        <v>0</v>
      </c>
      <c r="BZ2084" t="s">
        <v>133</v>
      </c>
      <c r="CB2084">
        <v>4.5</v>
      </c>
      <c r="CC2084">
        <v>2</v>
      </c>
      <c r="CD2084">
        <v>17</v>
      </c>
      <c r="CE2084">
        <v>1</v>
      </c>
      <c r="CF2084">
        <v>1</v>
      </c>
      <c r="CG2084">
        <v>0.63</v>
      </c>
      <c r="CH2084">
        <v>0</v>
      </c>
    </row>
    <row r="2085" spans="1:86">
      <c r="A2085">
        <v>7</v>
      </c>
      <c r="B2085">
        <v>4</v>
      </c>
      <c r="C2085">
        <v>14</v>
      </c>
      <c r="D2085">
        <v>20</v>
      </c>
      <c r="E2085">
        <v>0</v>
      </c>
      <c r="F2085" s="24">
        <f t="shared" si="163"/>
        <v>20</v>
      </c>
      <c r="G2085">
        <v>60</v>
      </c>
      <c r="H2085" s="24">
        <f t="shared" si="164"/>
        <v>15</v>
      </c>
      <c r="I2085" s="24">
        <f t="shared" si="161"/>
        <v>8</v>
      </c>
      <c r="J2085" s="24">
        <f t="shared" si="162"/>
        <v>75</v>
      </c>
      <c r="K2085" s="24" t="str">
        <f t="shared" si="165"/>
        <v>00</v>
      </c>
      <c r="L2085">
        <v>42</v>
      </c>
      <c r="M2085">
        <v>0</v>
      </c>
      <c r="N2085">
        <v>0</v>
      </c>
      <c r="O2085">
        <v>10</v>
      </c>
      <c r="P2085">
        <v>0</v>
      </c>
      <c r="Q2085" t="s">
        <v>18</v>
      </c>
      <c r="R2085">
        <v>22</v>
      </c>
      <c r="S2085">
        <v>12</v>
      </c>
      <c r="T2085">
        <v>2</v>
      </c>
      <c r="U2085">
        <v>0</v>
      </c>
      <c r="V2085">
        <v>4.2999999999999997E-2</v>
      </c>
      <c r="W2085">
        <v>3.9100000000000003E-2</v>
      </c>
      <c r="X2085">
        <v>24</v>
      </c>
      <c r="Y2085">
        <v>0</v>
      </c>
      <c r="Z2085" t="s">
        <v>133</v>
      </c>
      <c r="AB2085">
        <v>2.8</v>
      </c>
      <c r="AC2085">
        <v>2</v>
      </c>
      <c r="AD2085">
        <v>17</v>
      </c>
      <c r="AE2085">
        <v>1</v>
      </c>
      <c r="AF2085">
        <v>1</v>
      </c>
      <c r="AG2085">
        <v>0.63</v>
      </c>
      <c r="AH2085">
        <v>0</v>
      </c>
      <c r="BA2085">
        <v>7</v>
      </c>
      <c r="BB2085">
        <v>4</v>
      </c>
      <c r="BC2085">
        <v>14</v>
      </c>
      <c r="BD2085">
        <v>20</v>
      </c>
      <c r="BE2085">
        <v>0</v>
      </c>
      <c r="BF2085">
        <v>2</v>
      </c>
      <c r="BG2085">
        <v>60</v>
      </c>
      <c r="BH2085">
        <v>18</v>
      </c>
      <c r="BI2085">
        <v>60</v>
      </c>
      <c r="BJ2085">
        <v>3</v>
      </c>
      <c r="BK2085">
        <v>2</v>
      </c>
      <c r="BL2085">
        <v>42</v>
      </c>
      <c r="BM2085">
        <v>0</v>
      </c>
      <c r="BN2085">
        <v>0</v>
      </c>
      <c r="BO2085">
        <v>10</v>
      </c>
      <c r="BP2085">
        <v>0</v>
      </c>
      <c r="BQ2085" t="s">
        <v>18</v>
      </c>
      <c r="BR2085">
        <v>22</v>
      </c>
      <c r="BS2085">
        <v>12</v>
      </c>
      <c r="BT2085">
        <v>2</v>
      </c>
      <c r="BU2085">
        <v>0</v>
      </c>
      <c r="BV2085">
        <v>4.2999999999999997E-2</v>
      </c>
      <c r="BW2085">
        <v>3.9100000000000003E-2</v>
      </c>
      <c r="BX2085">
        <v>24</v>
      </c>
      <c r="BY2085">
        <v>0</v>
      </c>
      <c r="BZ2085" t="s">
        <v>133</v>
      </c>
      <c r="CB2085">
        <v>2.8</v>
      </c>
      <c r="CC2085">
        <v>2</v>
      </c>
      <c r="CD2085">
        <v>17</v>
      </c>
      <c r="CE2085">
        <v>1</v>
      </c>
      <c r="CF2085">
        <v>1</v>
      </c>
      <c r="CG2085">
        <v>0.63</v>
      </c>
      <c r="CH2085">
        <v>0</v>
      </c>
    </row>
    <row r="2086" spans="1:86">
      <c r="A2086">
        <v>8</v>
      </c>
      <c r="B2086">
        <v>3</v>
      </c>
      <c r="C2086">
        <v>8</v>
      </c>
      <c r="D2086">
        <v>20</v>
      </c>
      <c r="E2086">
        <v>0</v>
      </c>
      <c r="F2086" s="24">
        <f t="shared" si="163"/>
        <v>10</v>
      </c>
      <c r="G2086">
        <v>75</v>
      </c>
      <c r="H2086" s="24">
        <f t="shared" si="164"/>
        <v>12</v>
      </c>
      <c r="I2086" s="24">
        <f t="shared" si="161"/>
        <v>8</v>
      </c>
      <c r="J2086" s="24">
        <f t="shared" si="162"/>
        <v>50</v>
      </c>
      <c r="K2086" s="24" t="str">
        <f t="shared" si="165"/>
        <v>00</v>
      </c>
      <c r="L2086">
        <v>42</v>
      </c>
      <c r="M2086">
        <v>0</v>
      </c>
      <c r="N2086">
        <v>0</v>
      </c>
      <c r="O2086">
        <v>20</v>
      </c>
      <c r="P2086">
        <v>0</v>
      </c>
      <c r="Q2086" t="s">
        <v>18</v>
      </c>
      <c r="R2086">
        <v>22</v>
      </c>
      <c r="S2086">
        <v>0</v>
      </c>
      <c r="T2086">
        <v>2</v>
      </c>
      <c r="U2086">
        <v>0</v>
      </c>
      <c r="V2086">
        <v>2.9000000000000001E-2</v>
      </c>
      <c r="W2086">
        <v>2.7300000000000001E-2</v>
      </c>
      <c r="X2086">
        <v>24</v>
      </c>
      <c r="Y2086">
        <v>0</v>
      </c>
      <c r="Z2086" t="s">
        <v>133</v>
      </c>
      <c r="AB2086">
        <v>1.6</v>
      </c>
      <c r="AC2086">
        <v>2</v>
      </c>
      <c r="AD2086">
        <v>17</v>
      </c>
      <c r="AE2086">
        <v>1</v>
      </c>
      <c r="AF2086">
        <v>1</v>
      </c>
      <c r="AG2086">
        <v>0.63</v>
      </c>
      <c r="AH2086">
        <v>0</v>
      </c>
      <c r="BA2086">
        <v>8</v>
      </c>
      <c r="BB2086">
        <v>3</v>
      </c>
      <c r="BC2086">
        <v>8</v>
      </c>
      <c r="BD2086">
        <v>20</v>
      </c>
      <c r="BE2086">
        <v>0</v>
      </c>
      <c r="BF2086">
        <v>1</v>
      </c>
      <c r="BG2086">
        <v>75</v>
      </c>
      <c r="BH2086">
        <v>18</v>
      </c>
      <c r="BI2086">
        <v>60</v>
      </c>
      <c r="BJ2086">
        <v>2</v>
      </c>
      <c r="BK2086">
        <v>2</v>
      </c>
      <c r="BL2086">
        <v>42</v>
      </c>
      <c r="BM2086">
        <v>0</v>
      </c>
      <c r="BN2086">
        <v>0</v>
      </c>
      <c r="BO2086">
        <v>20</v>
      </c>
      <c r="BP2086">
        <v>0</v>
      </c>
      <c r="BQ2086" t="s">
        <v>18</v>
      </c>
      <c r="BR2086">
        <v>22</v>
      </c>
      <c r="BS2086">
        <v>0</v>
      </c>
      <c r="BT2086">
        <v>2</v>
      </c>
      <c r="BU2086">
        <v>0</v>
      </c>
      <c r="BV2086">
        <v>2.9000000000000001E-2</v>
      </c>
      <c r="BW2086">
        <v>2.7300000000000001E-2</v>
      </c>
      <c r="BX2086">
        <v>24</v>
      </c>
      <c r="BY2086">
        <v>0</v>
      </c>
      <c r="BZ2086" t="s">
        <v>133</v>
      </c>
      <c r="CB2086">
        <v>1.6</v>
      </c>
      <c r="CC2086">
        <v>2</v>
      </c>
      <c r="CD2086">
        <v>17</v>
      </c>
      <c r="CE2086">
        <v>1</v>
      </c>
      <c r="CF2086">
        <v>1</v>
      </c>
      <c r="CG2086">
        <v>0.63</v>
      </c>
      <c r="CH2086">
        <v>0</v>
      </c>
    </row>
    <row r="2087" spans="1:86">
      <c r="A2087">
        <v>9</v>
      </c>
      <c r="B2087">
        <v>2</v>
      </c>
      <c r="C2087">
        <v>1</v>
      </c>
      <c r="D2087">
        <v>16</v>
      </c>
      <c r="E2087">
        <v>0</v>
      </c>
      <c r="F2087" s="24">
        <f t="shared" si="163"/>
        <v>0</v>
      </c>
      <c r="G2087">
        <v>90</v>
      </c>
      <c r="H2087" s="24">
        <f t="shared" si="164"/>
        <v>8</v>
      </c>
      <c r="I2087" s="24">
        <f t="shared" si="161"/>
        <v>11</v>
      </c>
      <c r="J2087" s="24">
        <f t="shared" si="162"/>
        <v>25</v>
      </c>
      <c r="K2087" s="24" t="str">
        <f t="shared" si="165"/>
        <v>00</v>
      </c>
      <c r="L2087">
        <v>63</v>
      </c>
      <c r="M2087">
        <v>0</v>
      </c>
      <c r="N2087">
        <v>7</v>
      </c>
      <c r="O2087">
        <v>10</v>
      </c>
      <c r="P2087">
        <v>2</v>
      </c>
      <c r="Q2087" t="s">
        <v>19</v>
      </c>
      <c r="R2087">
        <v>22</v>
      </c>
      <c r="S2087">
        <v>0</v>
      </c>
      <c r="T2087">
        <v>2</v>
      </c>
      <c r="U2087">
        <v>0</v>
      </c>
      <c r="V2087">
        <v>1.7000000000000001E-2</v>
      </c>
      <c r="W2087">
        <v>1.7000000000000001E-2</v>
      </c>
      <c r="X2087">
        <v>24</v>
      </c>
      <c r="Y2087">
        <v>0</v>
      </c>
      <c r="Z2087" t="s">
        <v>133</v>
      </c>
      <c r="AB2087">
        <v>0.8</v>
      </c>
      <c r="AC2087">
        <v>2</v>
      </c>
      <c r="AD2087">
        <v>17</v>
      </c>
      <c r="AE2087">
        <v>1</v>
      </c>
      <c r="AF2087">
        <v>1</v>
      </c>
      <c r="AG2087">
        <v>0.63</v>
      </c>
      <c r="AH2087">
        <v>0</v>
      </c>
      <c r="BA2087">
        <v>9</v>
      </c>
      <c r="BB2087">
        <v>2</v>
      </c>
      <c r="BC2087">
        <v>1</v>
      </c>
      <c r="BD2087">
        <v>16</v>
      </c>
      <c r="BE2087">
        <v>0</v>
      </c>
      <c r="BF2087">
        <v>0</v>
      </c>
      <c r="BG2087">
        <v>90</v>
      </c>
      <c r="BH2087">
        <v>23</v>
      </c>
      <c r="BI2087">
        <v>90</v>
      </c>
      <c r="BJ2087">
        <v>1</v>
      </c>
      <c r="BK2087">
        <v>2</v>
      </c>
      <c r="BL2087">
        <v>63</v>
      </c>
      <c r="BM2087">
        <v>0</v>
      </c>
      <c r="BN2087">
        <v>7</v>
      </c>
      <c r="BO2087">
        <v>10</v>
      </c>
      <c r="BP2087">
        <v>2</v>
      </c>
      <c r="BQ2087" t="s">
        <v>19</v>
      </c>
      <c r="BR2087">
        <v>22</v>
      </c>
      <c r="BS2087">
        <v>0</v>
      </c>
      <c r="BT2087">
        <v>2</v>
      </c>
      <c r="BU2087">
        <v>0</v>
      </c>
      <c r="BV2087">
        <v>1.7000000000000001E-2</v>
      </c>
      <c r="BW2087">
        <v>1.7000000000000001E-2</v>
      </c>
      <c r="BX2087">
        <v>24</v>
      </c>
      <c r="BY2087">
        <v>0</v>
      </c>
      <c r="BZ2087" t="s">
        <v>133</v>
      </c>
      <c r="CB2087">
        <v>0.8</v>
      </c>
      <c r="CC2087">
        <v>2</v>
      </c>
      <c r="CD2087">
        <v>17</v>
      </c>
      <c r="CE2087">
        <v>1</v>
      </c>
      <c r="CF2087">
        <v>1</v>
      </c>
      <c r="CG2087">
        <v>0.63</v>
      </c>
      <c r="CH2087">
        <v>0</v>
      </c>
    </row>
    <row r="2088" spans="1:86">
      <c r="A2088">
        <v>10</v>
      </c>
      <c r="B2088">
        <v>1</v>
      </c>
      <c r="C2088">
        <v>1</v>
      </c>
      <c r="D2088">
        <v>16</v>
      </c>
      <c r="E2088">
        <v>0</v>
      </c>
      <c r="F2088" s="24">
        <f t="shared" si="163"/>
        <v>0</v>
      </c>
      <c r="G2088">
        <v>90</v>
      </c>
      <c r="H2088" s="24">
        <f t="shared" si="164"/>
        <v>8</v>
      </c>
      <c r="I2088" s="24">
        <f t="shared" si="161"/>
        <v>11</v>
      </c>
      <c r="J2088" s="24">
        <f t="shared" si="162"/>
        <v>25</v>
      </c>
      <c r="K2088" s="24" t="str">
        <f t="shared" si="165"/>
        <v>00</v>
      </c>
      <c r="L2088">
        <v>63</v>
      </c>
      <c r="M2088">
        <v>0</v>
      </c>
      <c r="N2088">
        <v>4</v>
      </c>
      <c r="O2088">
        <v>10</v>
      </c>
      <c r="P2088">
        <v>1</v>
      </c>
      <c r="Q2088" t="s">
        <v>19</v>
      </c>
      <c r="R2088">
        <v>22</v>
      </c>
      <c r="S2088">
        <v>0</v>
      </c>
      <c r="T2088">
        <v>2</v>
      </c>
      <c r="U2088">
        <v>0</v>
      </c>
      <c r="V2088">
        <v>8.9999999999999993E-3</v>
      </c>
      <c r="W2088">
        <v>8.9999999999999993E-3</v>
      </c>
      <c r="X2088">
        <v>24</v>
      </c>
      <c r="Y2088">
        <v>0</v>
      </c>
      <c r="Z2088" t="s">
        <v>133</v>
      </c>
      <c r="AB2088">
        <v>0.63</v>
      </c>
      <c r="AC2088">
        <v>2</v>
      </c>
      <c r="AD2088">
        <v>17</v>
      </c>
      <c r="AE2088">
        <v>1</v>
      </c>
      <c r="AF2088">
        <v>1</v>
      </c>
      <c r="AG2088">
        <v>0.63</v>
      </c>
      <c r="AH2088">
        <v>0</v>
      </c>
      <c r="BA2088">
        <v>10</v>
      </c>
      <c r="BB2088">
        <v>1</v>
      </c>
      <c r="BC2088">
        <v>1</v>
      </c>
      <c r="BD2088">
        <v>16</v>
      </c>
      <c r="BE2088">
        <v>0</v>
      </c>
      <c r="BF2088">
        <v>0</v>
      </c>
      <c r="BG2088">
        <v>90</v>
      </c>
      <c r="BH2088">
        <v>23</v>
      </c>
      <c r="BI2088">
        <v>90</v>
      </c>
      <c r="BJ2088">
        <v>1</v>
      </c>
      <c r="BK2088">
        <v>2</v>
      </c>
      <c r="BL2088">
        <v>63</v>
      </c>
      <c r="BM2088">
        <v>0</v>
      </c>
      <c r="BN2088">
        <v>4</v>
      </c>
      <c r="BO2088">
        <v>10</v>
      </c>
      <c r="BP2088">
        <v>1</v>
      </c>
      <c r="BQ2088" t="s">
        <v>19</v>
      </c>
      <c r="BR2088">
        <v>22</v>
      </c>
      <c r="BS2088">
        <v>0</v>
      </c>
      <c r="BT2088">
        <v>2</v>
      </c>
      <c r="BU2088">
        <v>0</v>
      </c>
      <c r="BV2088">
        <v>8.9999999999999993E-3</v>
      </c>
      <c r="BW2088">
        <v>8.9999999999999993E-3</v>
      </c>
      <c r="BX2088">
        <v>24</v>
      </c>
      <c r="BY2088">
        <v>0</v>
      </c>
      <c r="BZ2088" t="s">
        <v>133</v>
      </c>
      <c r="CB2088">
        <v>0.63</v>
      </c>
      <c r="CC2088">
        <v>2</v>
      </c>
      <c r="CD2088">
        <v>17</v>
      </c>
      <c r="CE2088">
        <v>1</v>
      </c>
      <c r="CF2088">
        <v>1</v>
      </c>
      <c r="CG2088">
        <v>0.63</v>
      </c>
      <c r="CH2088">
        <v>0</v>
      </c>
    </row>
    <row r="2089" spans="1:86">
      <c r="F2089" s="24" t="str">
        <f t="shared" si="163"/>
        <v/>
      </c>
      <c r="H2089" s="24" t="str">
        <f t="shared" si="164"/>
        <v/>
      </c>
      <c r="I2089" s="24" t="str">
        <f t="shared" si="161"/>
        <v/>
      </c>
      <c r="J2089" s="24" t="str">
        <f t="shared" si="162"/>
        <v/>
      </c>
      <c r="K2089" s="24" t="str">
        <f t="shared" si="165"/>
        <v/>
      </c>
      <c r="AF2089">
        <v>1</v>
      </c>
      <c r="AH2089">
        <v>0</v>
      </c>
      <c r="CF2089">
        <v>1</v>
      </c>
      <c r="CH2089">
        <v>0</v>
      </c>
    </row>
    <row r="2090" spans="1:86">
      <c r="A2090">
        <v>1</v>
      </c>
      <c r="B2090">
        <v>9</v>
      </c>
      <c r="C2090">
        <v>140</v>
      </c>
      <c r="D2090">
        <v>55</v>
      </c>
      <c r="E2090">
        <v>1000</v>
      </c>
      <c r="F2090" s="24">
        <f t="shared" si="163"/>
        <v>310</v>
      </c>
      <c r="G2090">
        <v>71</v>
      </c>
      <c r="H2090" s="24">
        <f t="shared" si="164"/>
        <v>15</v>
      </c>
      <c r="I2090" s="24">
        <f t="shared" si="161"/>
        <v>8</v>
      </c>
      <c r="J2090" s="24">
        <f t="shared" si="162"/>
        <v>80</v>
      </c>
      <c r="K2090" s="24" t="str">
        <f t="shared" si="165"/>
        <v>03</v>
      </c>
      <c r="L2090">
        <v>42</v>
      </c>
      <c r="M2090">
        <v>0</v>
      </c>
      <c r="N2090">
        <v>141</v>
      </c>
      <c r="O2090">
        <v>0</v>
      </c>
      <c r="P2090">
        <v>0</v>
      </c>
      <c r="Q2090" t="s">
        <v>18</v>
      </c>
      <c r="R2090">
        <v>22</v>
      </c>
      <c r="S2090">
        <v>15</v>
      </c>
      <c r="T2090">
        <v>2</v>
      </c>
      <c r="U2090">
        <v>0</v>
      </c>
      <c r="V2090">
        <v>0.40100000000000002</v>
      </c>
      <c r="W2090">
        <v>0.5</v>
      </c>
      <c r="X2090">
        <v>24</v>
      </c>
      <c r="Y2090">
        <v>0</v>
      </c>
      <c r="Z2090" t="s">
        <v>133</v>
      </c>
      <c r="AB2090">
        <v>0</v>
      </c>
      <c r="AC2090">
        <v>2</v>
      </c>
      <c r="AD2090">
        <v>17</v>
      </c>
      <c r="AE2090">
        <v>1</v>
      </c>
      <c r="AF2090">
        <v>1</v>
      </c>
      <c r="AG2090">
        <v>0.8</v>
      </c>
      <c r="AH2090">
        <v>0</v>
      </c>
      <c r="BA2090">
        <v>1</v>
      </c>
      <c r="BB2090">
        <v>9</v>
      </c>
      <c r="BC2090">
        <v>140</v>
      </c>
      <c r="BD2090">
        <v>55</v>
      </c>
      <c r="BE2090">
        <v>1000</v>
      </c>
      <c r="BF2090">
        <v>31</v>
      </c>
      <c r="BG2090">
        <v>71</v>
      </c>
      <c r="BH2090">
        <v>11</v>
      </c>
      <c r="BI2090">
        <v>60</v>
      </c>
      <c r="BJ2090">
        <v>5</v>
      </c>
      <c r="BK2090">
        <v>2</v>
      </c>
      <c r="BL2090">
        <v>42</v>
      </c>
      <c r="BM2090">
        <v>0</v>
      </c>
      <c r="BN2090">
        <v>141</v>
      </c>
      <c r="BO2090">
        <v>0</v>
      </c>
      <c r="BP2090">
        <v>0</v>
      </c>
      <c r="BQ2090" t="s">
        <v>18</v>
      </c>
      <c r="BR2090">
        <v>22</v>
      </c>
      <c r="BS2090">
        <v>15</v>
      </c>
      <c r="BT2090">
        <v>2</v>
      </c>
      <c r="BU2090">
        <v>0</v>
      </c>
      <c r="BV2090">
        <v>0.40100000000000002</v>
      </c>
      <c r="BW2090">
        <v>0.5</v>
      </c>
      <c r="BX2090">
        <v>24</v>
      </c>
      <c r="BY2090">
        <v>0</v>
      </c>
      <c r="BZ2090" t="s">
        <v>133</v>
      </c>
      <c r="CB2090">
        <v>0</v>
      </c>
      <c r="CC2090">
        <v>2</v>
      </c>
      <c r="CD2090">
        <v>17</v>
      </c>
      <c r="CE2090">
        <v>1</v>
      </c>
      <c r="CF2090">
        <v>1</v>
      </c>
      <c r="CG2090">
        <v>0.8</v>
      </c>
      <c r="CH2090">
        <v>0</v>
      </c>
    </row>
    <row r="2091" spans="1:86">
      <c r="A2091">
        <v>2</v>
      </c>
      <c r="B2091">
        <v>8</v>
      </c>
      <c r="C2091">
        <v>110</v>
      </c>
      <c r="D2091">
        <v>55</v>
      </c>
      <c r="E2091">
        <v>1000</v>
      </c>
      <c r="F2091" s="24">
        <f t="shared" si="163"/>
        <v>220</v>
      </c>
      <c r="G2091">
        <v>50</v>
      </c>
      <c r="H2091" s="24">
        <f t="shared" si="164"/>
        <v>15</v>
      </c>
      <c r="I2091" s="24">
        <f t="shared" si="161"/>
        <v>8</v>
      </c>
      <c r="J2091" s="24">
        <f t="shared" si="162"/>
        <v>80</v>
      </c>
      <c r="K2091" s="24" t="str">
        <f t="shared" si="165"/>
        <v>03</v>
      </c>
      <c r="L2091">
        <v>42</v>
      </c>
      <c r="M2091">
        <v>0</v>
      </c>
      <c r="N2091">
        <v>0</v>
      </c>
      <c r="O2091">
        <v>0</v>
      </c>
      <c r="P2091">
        <v>0</v>
      </c>
      <c r="Q2091" t="s">
        <v>18</v>
      </c>
      <c r="R2091">
        <v>22</v>
      </c>
      <c r="S2091">
        <v>12</v>
      </c>
      <c r="T2091">
        <v>2</v>
      </c>
      <c r="U2091">
        <v>0</v>
      </c>
      <c r="V2091">
        <v>0.36299999999999999</v>
      </c>
      <c r="W2091">
        <v>0.2505</v>
      </c>
      <c r="X2091">
        <v>24</v>
      </c>
      <c r="Y2091">
        <v>0</v>
      </c>
      <c r="Z2091" t="s">
        <v>133</v>
      </c>
      <c r="AB2091">
        <v>0</v>
      </c>
      <c r="AC2091">
        <v>2</v>
      </c>
      <c r="AD2091">
        <v>17</v>
      </c>
      <c r="AE2091">
        <v>1</v>
      </c>
      <c r="AF2091">
        <v>1</v>
      </c>
      <c r="AG2091">
        <v>0.8</v>
      </c>
      <c r="AH2091">
        <v>0</v>
      </c>
      <c r="BA2091">
        <v>2</v>
      </c>
      <c r="BB2091">
        <v>8</v>
      </c>
      <c r="BC2091">
        <v>110</v>
      </c>
      <c r="BD2091">
        <v>55</v>
      </c>
      <c r="BE2091">
        <v>1000</v>
      </c>
      <c r="BF2091">
        <v>22</v>
      </c>
      <c r="BG2091">
        <v>50</v>
      </c>
      <c r="BH2091">
        <v>12</v>
      </c>
      <c r="BI2091">
        <v>60</v>
      </c>
      <c r="BJ2091">
        <v>4</v>
      </c>
      <c r="BK2091">
        <v>2</v>
      </c>
      <c r="BL2091">
        <v>42</v>
      </c>
      <c r="BM2091">
        <v>0</v>
      </c>
      <c r="BN2091">
        <v>0</v>
      </c>
      <c r="BO2091">
        <v>0</v>
      </c>
      <c r="BP2091">
        <v>0</v>
      </c>
      <c r="BQ2091" t="s">
        <v>18</v>
      </c>
      <c r="BR2091">
        <v>22</v>
      </c>
      <c r="BS2091">
        <v>12</v>
      </c>
      <c r="BT2091">
        <v>2</v>
      </c>
      <c r="BU2091">
        <v>0</v>
      </c>
      <c r="BV2091">
        <v>0.36299999999999999</v>
      </c>
      <c r="BW2091">
        <v>0.2505</v>
      </c>
      <c r="BX2091">
        <v>24</v>
      </c>
      <c r="BY2091">
        <v>0</v>
      </c>
      <c r="BZ2091" t="s">
        <v>133</v>
      </c>
      <c r="CB2091">
        <v>0</v>
      </c>
      <c r="CC2091">
        <v>2</v>
      </c>
      <c r="CD2091">
        <v>17</v>
      </c>
      <c r="CE2091">
        <v>1</v>
      </c>
      <c r="CF2091">
        <v>1</v>
      </c>
      <c r="CG2091">
        <v>0.8</v>
      </c>
      <c r="CH2091">
        <v>0</v>
      </c>
    </row>
    <row r="2092" spans="1:86">
      <c r="A2092">
        <v>3</v>
      </c>
      <c r="B2092">
        <v>7</v>
      </c>
      <c r="C2092">
        <v>80</v>
      </c>
      <c r="D2092">
        <v>20</v>
      </c>
      <c r="E2092">
        <v>1000</v>
      </c>
      <c r="F2092" s="24">
        <f t="shared" si="163"/>
        <v>160</v>
      </c>
      <c r="G2092">
        <v>55</v>
      </c>
      <c r="H2092" s="24">
        <f t="shared" si="164"/>
        <v>15</v>
      </c>
      <c r="I2092" s="24">
        <f t="shared" si="161"/>
        <v>8</v>
      </c>
      <c r="J2092" s="24">
        <f t="shared" si="162"/>
        <v>80</v>
      </c>
      <c r="K2092" s="24" t="str">
        <f t="shared" si="165"/>
        <v>03</v>
      </c>
      <c r="L2092">
        <v>42</v>
      </c>
      <c r="M2092">
        <v>0</v>
      </c>
      <c r="N2092">
        <v>0</v>
      </c>
      <c r="O2092">
        <v>0</v>
      </c>
      <c r="P2092">
        <v>0</v>
      </c>
      <c r="Q2092" t="s">
        <v>18</v>
      </c>
      <c r="R2092">
        <v>22</v>
      </c>
      <c r="S2092">
        <v>12</v>
      </c>
      <c r="T2092">
        <v>2</v>
      </c>
      <c r="U2092">
        <v>0</v>
      </c>
      <c r="V2092">
        <v>0.27500000000000002</v>
      </c>
      <c r="W2092">
        <v>0.18429999999999999</v>
      </c>
      <c r="X2092">
        <v>24</v>
      </c>
      <c r="Y2092">
        <v>0</v>
      </c>
      <c r="Z2092" t="s">
        <v>133</v>
      </c>
      <c r="AB2092">
        <v>0</v>
      </c>
      <c r="AC2092">
        <v>2</v>
      </c>
      <c r="AD2092">
        <v>17</v>
      </c>
      <c r="AE2092">
        <v>1</v>
      </c>
      <c r="AF2092">
        <v>1</v>
      </c>
      <c r="AG2092">
        <v>0.8</v>
      </c>
      <c r="AH2092">
        <v>0</v>
      </c>
      <c r="BA2092">
        <v>3</v>
      </c>
      <c r="BB2092">
        <v>7</v>
      </c>
      <c r="BC2092">
        <v>80</v>
      </c>
      <c r="BD2092">
        <v>20</v>
      </c>
      <c r="BE2092">
        <v>1000</v>
      </c>
      <c r="BF2092">
        <v>16</v>
      </c>
      <c r="BG2092">
        <v>55</v>
      </c>
      <c r="BH2092">
        <v>12</v>
      </c>
      <c r="BI2092">
        <v>60</v>
      </c>
      <c r="BJ2092">
        <v>4</v>
      </c>
      <c r="BK2092">
        <v>2</v>
      </c>
      <c r="BL2092">
        <v>42</v>
      </c>
      <c r="BM2092">
        <v>0</v>
      </c>
      <c r="BN2092">
        <v>0</v>
      </c>
      <c r="BO2092">
        <v>0</v>
      </c>
      <c r="BP2092">
        <v>0</v>
      </c>
      <c r="BQ2092" t="s">
        <v>18</v>
      </c>
      <c r="BR2092">
        <v>22</v>
      </c>
      <c r="BS2092">
        <v>12</v>
      </c>
      <c r="BT2092">
        <v>2</v>
      </c>
      <c r="BU2092">
        <v>0</v>
      </c>
      <c r="BV2092">
        <v>0.27500000000000002</v>
      </c>
      <c r="BW2092">
        <v>0.18429999999999999</v>
      </c>
      <c r="BX2092">
        <v>24</v>
      </c>
      <c r="BY2092">
        <v>0</v>
      </c>
      <c r="BZ2092" t="s">
        <v>133</v>
      </c>
      <c r="CB2092">
        <v>0</v>
      </c>
      <c r="CC2092">
        <v>2</v>
      </c>
      <c r="CD2092">
        <v>17</v>
      </c>
      <c r="CE2092">
        <v>1</v>
      </c>
      <c r="CF2092">
        <v>1</v>
      </c>
      <c r="CG2092">
        <v>0.8</v>
      </c>
      <c r="CH2092">
        <v>0</v>
      </c>
    </row>
    <row r="2093" spans="1:86">
      <c r="A2093">
        <v>4</v>
      </c>
      <c r="B2093">
        <v>6</v>
      </c>
      <c r="C2093">
        <v>60</v>
      </c>
      <c r="D2093">
        <v>15</v>
      </c>
      <c r="E2093">
        <v>0</v>
      </c>
      <c r="F2093" s="24">
        <f t="shared" si="163"/>
        <v>90</v>
      </c>
      <c r="G2093">
        <v>60</v>
      </c>
      <c r="H2093" s="24">
        <f t="shared" si="164"/>
        <v>15</v>
      </c>
      <c r="I2093" s="24">
        <f t="shared" si="161"/>
        <v>8</v>
      </c>
      <c r="J2093" s="24">
        <f t="shared" si="162"/>
        <v>80</v>
      </c>
      <c r="K2093" s="24" t="str">
        <f t="shared" si="165"/>
        <v>03</v>
      </c>
      <c r="L2093">
        <v>42</v>
      </c>
      <c r="M2093">
        <v>0</v>
      </c>
      <c r="N2093">
        <v>0</v>
      </c>
      <c r="O2093">
        <v>0</v>
      </c>
      <c r="P2093">
        <v>0</v>
      </c>
      <c r="Q2093" t="s">
        <v>18</v>
      </c>
      <c r="R2093">
        <v>22</v>
      </c>
      <c r="S2093">
        <v>12</v>
      </c>
      <c r="T2093">
        <v>2</v>
      </c>
      <c r="U2093">
        <v>0</v>
      </c>
      <c r="V2093">
        <v>0.19800000000000001</v>
      </c>
      <c r="W2093">
        <v>0.1366</v>
      </c>
      <c r="X2093">
        <v>24</v>
      </c>
      <c r="Y2093">
        <v>0</v>
      </c>
      <c r="Z2093" t="s">
        <v>133</v>
      </c>
      <c r="AB2093">
        <v>0</v>
      </c>
      <c r="AC2093">
        <v>2</v>
      </c>
      <c r="AD2093">
        <v>17</v>
      </c>
      <c r="AE2093">
        <v>1</v>
      </c>
      <c r="AF2093">
        <v>1</v>
      </c>
      <c r="AG2093">
        <v>0.8</v>
      </c>
      <c r="AH2093">
        <v>0</v>
      </c>
      <c r="BA2093">
        <v>4</v>
      </c>
      <c r="BB2093">
        <v>6</v>
      </c>
      <c r="BC2093">
        <v>60</v>
      </c>
      <c r="BD2093">
        <v>15</v>
      </c>
      <c r="BE2093">
        <v>0</v>
      </c>
      <c r="BF2093">
        <v>9</v>
      </c>
      <c r="BG2093">
        <v>60</v>
      </c>
      <c r="BH2093">
        <v>12</v>
      </c>
      <c r="BI2093">
        <v>60</v>
      </c>
      <c r="BJ2093">
        <v>4</v>
      </c>
      <c r="BK2093">
        <v>2</v>
      </c>
      <c r="BL2093">
        <v>42</v>
      </c>
      <c r="BM2093">
        <v>0</v>
      </c>
      <c r="BN2093">
        <v>0</v>
      </c>
      <c r="BO2093">
        <v>0</v>
      </c>
      <c r="BP2093">
        <v>0</v>
      </c>
      <c r="BQ2093" t="s">
        <v>18</v>
      </c>
      <c r="BR2093">
        <v>22</v>
      </c>
      <c r="BS2093">
        <v>12</v>
      </c>
      <c r="BT2093">
        <v>2</v>
      </c>
      <c r="BU2093">
        <v>0</v>
      </c>
      <c r="BV2093">
        <v>0.19800000000000001</v>
      </c>
      <c r="BW2093">
        <v>0.1366</v>
      </c>
      <c r="BX2093">
        <v>24</v>
      </c>
      <c r="BY2093">
        <v>0</v>
      </c>
      <c r="BZ2093" t="s">
        <v>133</v>
      </c>
      <c r="CB2093">
        <v>0</v>
      </c>
      <c r="CC2093">
        <v>2</v>
      </c>
      <c r="CD2093">
        <v>17</v>
      </c>
      <c r="CE2093">
        <v>1</v>
      </c>
      <c r="CF2093">
        <v>1</v>
      </c>
      <c r="CG2093">
        <v>0.8</v>
      </c>
      <c r="CH2093">
        <v>0</v>
      </c>
    </row>
    <row r="2094" spans="1:86">
      <c r="A2094">
        <v>5</v>
      </c>
      <c r="B2094">
        <v>5</v>
      </c>
      <c r="C2094">
        <v>40</v>
      </c>
      <c r="D2094">
        <v>10</v>
      </c>
      <c r="E2094">
        <v>0</v>
      </c>
      <c r="F2094" s="24">
        <f t="shared" si="163"/>
        <v>60</v>
      </c>
      <c r="G2094">
        <v>55</v>
      </c>
      <c r="H2094" s="24">
        <f t="shared" si="164"/>
        <v>15</v>
      </c>
      <c r="I2094" s="24">
        <f t="shared" si="161"/>
        <v>8</v>
      </c>
      <c r="J2094" s="24">
        <f t="shared" si="162"/>
        <v>80</v>
      </c>
      <c r="K2094" s="24" t="str">
        <f t="shared" si="165"/>
        <v>03</v>
      </c>
      <c r="L2094">
        <v>42</v>
      </c>
      <c r="M2094">
        <v>0</v>
      </c>
      <c r="N2094">
        <v>0</v>
      </c>
      <c r="O2094">
        <v>0</v>
      </c>
      <c r="P2094">
        <v>0</v>
      </c>
      <c r="Q2094" t="s">
        <v>18</v>
      </c>
      <c r="R2094">
        <v>22</v>
      </c>
      <c r="S2094">
        <v>12</v>
      </c>
      <c r="T2094">
        <v>2</v>
      </c>
      <c r="U2094">
        <v>0</v>
      </c>
      <c r="V2094">
        <v>0.14199999999999999</v>
      </c>
      <c r="W2094">
        <v>9.8000000000000004E-2</v>
      </c>
      <c r="X2094">
        <v>24</v>
      </c>
      <c r="Y2094">
        <v>0</v>
      </c>
      <c r="Z2094" t="s">
        <v>133</v>
      </c>
      <c r="AB2094">
        <v>0</v>
      </c>
      <c r="AC2094">
        <v>2</v>
      </c>
      <c r="AD2094">
        <v>17</v>
      </c>
      <c r="AE2094">
        <v>1</v>
      </c>
      <c r="AF2094">
        <v>1</v>
      </c>
      <c r="AG2094">
        <v>0.8</v>
      </c>
      <c r="AH2094">
        <v>0</v>
      </c>
      <c r="BA2094">
        <v>5</v>
      </c>
      <c r="BB2094">
        <v>5</v>
      </c>
      <c r="BC2094">
        <v>40</v>
      </c>
      <c r="BD2094">
        <v>10</v>
      </c>
      <c r="BE2094">
        <v>0</v>
      </c>
      <c r="BF2094">
        <v>6</v>
      </c>
      <c r="BG2094">
        <v>55</v>
      </c>
      <c r="BH2094">
        <v>12</v>
      </c>
      <c r="BI2094">
        <v>60</v>
      </c>
      <c r="BJ2094">
        <v>4</v>
      </c>
      <c r="BK2094">
        <v>2</v>
      </c>
      <c r="BL2094">
        <v>42</v>
      </c>
      <c r="BM2094">
        <v>0</v>
      </c>
      <c r="BN2094">
        <v>0</v>
      </c>
      <c r="BO2094">
        <v>0</v>
      </c>
      <c r="BP2094">
        <v>0</v>
      </c>
      <c r="BQ2094" t="s">
        <v>18</v>
      </c>
      <c r="BR2094">
        <v>22</v>
      </c>
      <c r="BS2094">
        <v>12</v>
      </c>
      <c r="BT2094">
        <v>2</v>
      </c>
      <c r="BU2094">
        <v>0</v>
      </c>
      <c r="BV2094">
        <v>0.14199999999999999</v>
      </c>
      <c r="BW2094">
        <v>9.8000000000000004E-2</v>
      </c>
      <c r="BX2094">
        <v>24</v>
      </c>
      <c r="BY2094">
        <v>0</v>
      </c>
      <c r="BZ2094" t="s">
        <v>133</v>
      </c>
      <c r="CB2094">
        <v>0</v>
      </c>
      <c r="CC2094">
        <v>2</v>
      </c>
      <c r="CD2094">
        <v>17</v>
      </c>
      <c r="CE2094">
        <v>1</v>
      </c>
      <c r="CF2094">
        <v>1</v>
      </c>
      <c r="CG2094">
        <v>0.8</v>
      </c>
      <c r="CH2094">
        <v>0</v>
      </c>
    </row>
    <row r="2095" spans="1:86">
      <c r="A2095">
        <v>6</v>
      </c>
      <c r="B2095">
        <v>4</v>
      </c>
      <c r="C2095">
        <v>20</v>
      </c>
      <c r="D2095">
        <v>25</v>
      </c>
      <c r="E2095">
        <v>0</v>
      </c>
      <c r="F2095" s="24">
        <f t="shared" si="163"/>
        <v>30</v>
      </c>
      <c r="G2095">
        <v>60</v>
      </c>
      <c r="H2095" s="24">
        <f t="shared" si="164"/>
        <v>15</v>
      </c>
      <c r="I2095" s="24">
        <f t="shared" si="161"/>
        <v>8</v>
      </c>
      <c r="J2095" s="24">
        <f t="shared" si="162"/>
        <v>80</v>
      </c>
      <c r="K2095" s="24" t="str">
        <f t="shared" si="165"/>
        <v>03</v>
      </c>
      <c r="L2095">
        <v>42</v>
      </c>
      <c r="M2095">
        <v>0</v>
      </c>
      <c r="N2095">
        <v>0</v>
      </c>
      <c r="O2095">
        <v>0</v>
      </c>
      <c r="P2095">
        <v>0</v>
      </c>
      <c r="Q2095" t="s">
        <v>18</v>
      </c>
      <c r="R2095">
        <v>22</v>
      </c>
      <c r="S2095">
        <v>12</v>
      </c>
      <c r="T2095">
        <v>2</v>
      </c>
      <c r="U2095">
        <v>0</v>
      </c>
      <c r="V2095">
        <v>8.5999999999999993E-2</v>
      </c>
      <c r="W2095">
        <v>6.2799999999999995E-2</v>
      </c>
      <c r="X2095">
        <v>24</v>
      </c>
      <c r="Y2095">
        <v>0</v>
      </c>
      <c r="Z2095" t="s">
        <v>133</v>
      </c>
      <c r="AB2095">
        <v>4.5</v>
      </c>
      <c r="AC2095">
        <v>2</v>
      </c>
      <c r="AD2095">
        <v>17</v>
      </c>
      <c r="AE2095">
        <v>1</v>
      </c>
      <c r="AF2095">
        <v>1</v>
      </c>
      <c r="AG2095">
        <v>0.8</v>
      </c>
      <c r="AH2095">
        <v>0</v>
      </c>
      <c r="BA2095">
        <v>6</v>
      </c>
      <c r="BB2095">
        <v>4</v>
      </c>
      <c r="BC2095">
        <v>20</v>
      </c>
      <c r="BD2095">
        <v>25</v>
      </c>
      <c r="BE2095">
        <v>0</v>
      </c>
      <c r="BF2095">
        <v>3</v>
      </c>
      <c r="BG2095">
        <v>60</v>
      </c>
      <c r="BH2095">
        <v>12</v>
      </c>
      <c r="BI2095">
        <v>60</v>
      </c>
      <c r="BJ2095">
        <v>4</v>
      </c>
      <c r="BK2095">
        <v>2</v>
      </c>
      <c r="BL2095">
        <v>42</v>
      </c>
      <c r="BM2095">
        <v>0</v>
      </c>
      <c r="BN2095">
        <v>0</v>
      </c>
      <c r="BO2095">
        <v>0</v>
      </c>
      <c r="BP2095">
        <v>0</v>
      </c>
      <c r="BQ2095" t="s">
        <v>18</v>
      </c>
      <c r="BR2095">
        <v>22</v>
      </c>
      <c r="BS2095">
        <v>12</v>
      </c>
      <c r="BT2095">
        <v>2</v>
      </c>
      <c r="BU2095">
        <v>0</v>
      </c>
      <c r="BV2095">
        <v>8.5999999999999993E-2</v>
      </c>
      <c r="BW2095">
        <v>6.2799999999999995E-2</v>
      </c>
      <c r="BX2095">
        <v>24</v>
      </c>
      <c r="BY2095">
        <v>0</v>
      </c>
      <c r="BZ2095" t="s">
        <v>133</v>
      </c>
      <c r="CB2095">
        <v>4.5</v>
      </c>
      <c r="CC2095">
        <v>2</v>
      </c>
      <c r="CD2095">
        <v>17</v>
      </c>
      <c r="CE2095">
        <v>1</v>
      </c>
      <c r="CF2095">
        <v>1</v>
      </c>
      <c r="CG2095">
        <v>0.8</v>
      </c>
      <c r="CH2095">
        <v>0</v>
      </c>
    </row>
    <row r="2096" spans="1:86">
      <c r="A2096">
        <v>7</v>
      </c>
      <c r="B2096">
        <v>3</v>
      </c>
      <c r="C2096">
        <v>14</v>
      </c>
      <c r="D2096">
        <v>20</v>
      </c>
      <c r="E2096">
        <v>0</v>
      </c>
      <c r="F2096" s="24">
        <f t="shared" si="163"/>
        <v>20</v>
      </c>
      <c r="G2096">
        <v>60</v>
      </c>
      <c r="H2096" s="24">
        <f t="shared" si="164"/>
        <v>15</v>
      </c>
      <c r="I2096" s="24">
        <f t="shared" ref="I2096:I2159" si="166">IF(BI2096="","",ROUND(BI2096*10/80,0))</f>
        <v>8</v>
      </c>
      <c r="J2096" s="24">
        <f t="shared" si="162"/>
        <v>75</v>
      </c>
      <c r="K2096" s="24" t="str">
        <f t="shared" si="165"/>
        <v>00</v>
      </c>
      <c r="L2096">
        <v>42</v>
      </c>
      <c r="M2096">
        <v>0</v>
      </c>
      <c r="N2096">
        <v>0</v>
      </c>
      <c r="O2096">
        <v>10</v>
      </c>
      <c r="P2096">
        <v>0</v>
      </c>
      <c r="Q2096" t="s">
        <v>18</v>
      </c>
      <c r="R2096">
        <v>22</v>
      </c>
      <c r="S2096">
        <v>12</v>
      </c>
      <c r="T2096">
        <v>2</v>
      </c>
      <c r="U2096">
        <v>0</v>
      </c>
      <c r="V2096">
        <v>4.1000000000000002E-2</v>
      </c>
      <c r="W2096">
        <v>3.73E-2</v>
      </c>
      <c r="X2096">
        <v>24</v>
      </c>
      <c r="Y2096">
        <v>0</v>
      </c>
      <c r="Z2096" t="s">
        <v>133</v>
      </c>
      <c r="AB2096">
        <v>2.8</v>
      </c>
      <c r="AC2096">
        <v>2</v>
      </c>
      <c r="AD2096">
        <v>17</v>
      </c>
      <c r="AE2096">
        <v>1</v>
      </c>
      <c r="AF2096">
        <v>1</v>
      </c>
      <c r="AG2096">
        <v>0.8</v>
      </c>
      <c r="AH2096">
        <v>0</v>
      </c>
      <c r="BA2096">
        <v>7</v>
      </c>
      <c r="BB2096">
        <v>3</v>
      </c>
      <c r="BC2096">
        <v>14</v>
      </c>
      <c r="BD2096">
        <v>20</v>
      </c>
      <c r="BE2096">
        <v>0</v>
      </c>
      <c r="BF2096">
        <v>2</v>
      </c>
      <c r="BG2096">
        <v>60</v>
      </c>
      <c r="BH2096">
        <v>18</v>
      </c>
      <c r="BI2096">
        <v>60</v>
      </c>
      <c r="BJ2096">
        <v>3</v>
      </c>
      <c r="BK2096">
        <v>2</v>
      </c>
      <c r="BL2096">
        <v>42</v>
      </c>
      <c r="BM2096">
        <v>0</v>
      </c>
      <c r="BN2096">
        <v>0</v>
      </c>
      <c r="BO2096">
        <v>10</v>
      </c>
      <c r="BP2096">
        <v>0</v>
      </c>
      <c r="BQ2096" t="s">
        <v>18</v>
      </c>
      <c r="BR2096">
        <v>22</v>
      </c>
      <c r="BS2096">
        <v>12</v>
      </c>
      <c r="BT2096">
        <v>2</v>
      </c>
      <c r="BU2096">
        <v>0</v>
      </c>
      <c r="BV2096">
        <v>4.1000000000000002E-2</v>
      </c>
      <c r="BW2096">
        <v>3.73E-2</v>
      </c>
      <c r="BX2096">
        <v>24</v>
      </c>
      <c r="BY2096">
        <v>0</v>
      </c>
      <c r="BZ2096" t="s">
        <v>133</v>
      </c>
      <c r="CB2096">
        <v>2.8</v>
      </c>
      <c r="CC2096">
        <v>2</v>
      </c>
      <c r="CD2096">
        <v>17</v>
      </c>
      <c r="CE2096">
        <v>1</v>
      </c>
      <c r="CF2096">
        <v>1</v>
      </c>
      <c r="CG2096">
        <v>0.8</v>
      </c>
      <c r="CH2096">
        <v>0</v>
      </c>
    </row>
    <row r="2097" spans="1:86">
      <c r="A2097">
        <v>8</v>
      </c>
      <c r="B2097">
        <v>2</v>
      </c>
      <c r="C2097">
        <v>8</v>
      </c>
      <c r="D2097">
        <v>20</v>
      </c>
      <c r="E2097">
        <v>0</v>
      </c>
      <c r="F2097" s="24">
        <f t="shared" si="163"/>
        <v>10</v>
      </c>
      <c r="G2097">
        <v>75</v>
      </c>
      <c r="H2097" s="24">
        <f t="shared" si="164"/>
        <v>12</v>
      </c>
      <c r="I2097" s="24">
        <f t="shared" si="166"/>
        <v>8</v>
      </c>
      <c r="J2097" s="24">
        <f t="shared" si="162"/>
        <v>50</v>
      </c>
      <c r="K2097" s="24" t="str">
        <f t="shared" si="165"/>
        <v>00</v>
      </c>
      <c r="L2097">
        <v>42</v>
      </c>
      <c r="M2097">
        <v>0</v>
      </c>
      <c r="N2097">
        <v>0</v>
      </c>
      <c r="O2097">
        <v>20</v>
      </c>
      <c r="P2097">
        <v>0</v>
      </c>
      <c r="Q2097" t="s">
        <v>18</v>
      </c>
      <c r="R2097">
        <v>22</v>
      </c>
      <c r="S2097">
        <v>0</v>
      </c>
      <c r="T2097">
        <v>2</v>
      </c>
      <c r="U2097">
        <v>0</v>
      </c>
      <c r="V2097">
        <v>2.7E-2</v>
      </c>
      <c r="W2097">
        <v>2.5399999999999999E-2</v>
      </c>
      <c r="X2097">
        <v>24</v>
      </c>
      <c r="Y2097">
        <v>0</v>
      </c>
      <c r="Z2097" t="s">
        <v>133</v>
      </c>
      <c r="AB2097">
        <v>1.6</v>
      </c>
      <c r="AC2097">
        <v>2</v>
      </c>
      <c r="AD2097">
        <v>17</v>
      </c>
      <c r="AE2097">
        <v>1</v>
      </c>
      <c r="AF2097">
        <v>1</v>
      </c>
      <c r="AG2097">
        <v>0.8</v>
      </c>
      <c r="AH2097">
        <v>0</v>
      </c>
      <c r="BA2097">
        <v>8</v>
      </c>
      <c r="BB2097">
        <v>2</v>
      </c>
      <c r="BC2097">
        <v>8</v>
      </c>
      <c r="BD2097">
        <v>20</v>
      </c>
      <c r="BE2097">
        <v>0</v>
      </c>
      <c r="BF2097">
        <v>1</v>
      </c>
      <c r="BG2097">
        <v>75</v>
      </c>
      <c r="BH2097">
        <v>18</v>
      </c>
      <c r="BI2097">
        <v>60</v>
      </c>
      <c r="BJ2097">
        <v>2</v>
      </c>
      <c r="BK2097">
        <v>2</v>
      </c>
      <c r="BL2097">
        <v>42</v>
      </c>
      <c r="BM2097">
        <v>0</v>
      </c>
      <c r="BN2097">
        <v>0</v>
      </c>
      <c r="BO2097">
        <v>20</v>
      </c>
      <c r="BP2097">
        <v>0</v>
      </c>
      <c r="BQ2097" t="s">
        <v>18</v>
      </c>
      <c r="BR2097">
        <v>22</v>
      </c>
      <c r="BS2097">
        <v>0</v>
      </c>
      <c r="BT2097">
        <v>2</v>
      </c>
      <c r="BU2097">
        <v>0</v>
      </c>
      <c r="BV2097">
        <v>2.7E-2</v>
      </c>
      <c r="BW2097">
        <v>2.5399999999999999E-2</v>
      </c>
      <c r="BX2097">
        <v>24</v>
      </c>
      <c r="BY2097">
        <v>0</v>
      </c>
      <c r="BZ2097" t="s">
        <v>133</v>
      </c>
      <c r="CB2097">
        <v>1.6</v>
      </c>
      <c r="CC2097">
        <v>2</v>
      </c>
      <c r="CD2097">
        <v>17</v>
      </c>
      <c r="CE2097">
        <v>1</v>
      </c>
      <c r="CF2097">
        <v>1</v>
      </c>
      <c r="CG2097">
        <v>0.8</v>
      </c>
      <c r="CH2097">
        <v>0</v>
      </c>
    </row>
    <row r="2098" spans="1:86">
      <c r="A2098">
        <v>9</v>
      </c>
      <c r="B2098">
        <v>1</v>
      </c>
      <c r="C2098">
        <v>1</v>
      </c>
      <c r="D2098">
        <v>16</v>
      </c>
      <c r="E2098">
        <v>0</v>
      </c>
      <c r="F2098" s="24">
        <f t="shared" si="163"/>
        <v>0</v>
      </c>
      <c r="G2098">
        <v>90</v>
      </c>
      <c r="H2098" s="24">
        <f t="shared" si="164"/>
        <v>8</v>
      </c>
      <c r="I2098" s="24">
        <f t="shared" si="166"/>
        <v>11</v>
      </c>
      <c r="J2098" s="24">
        <f t="shared" si="162"/>
        <v>25</v>
      </c>
      <c r="K2098" s="24" t="str">
        <f t="shared" si="165"/>
        <v>00</v>
      </c>
      <c r="L2098">
        <v>63</v>
      </c>
      <c r="M2098">
        <v>0</v>
      </c>
      <c r="N2098">
        <v>7</v>
      </c>
      <c r="O2098">
        <v>10</v>
      </c>
      <c r="P2098">
        <v>2</v>
      </c>
      <c r="Q2098" s="25" t="s">
        <v>175</v>
      </c>
      <c r="R2098">
        <v>22</v>
      </c>
      <c r="S2098">
        <v>0</v>
      </c>
      <c r="T2098">
        <v>0</v>
      </c>
      <c r="U2098">
        <v>0</v>
      </c>
      <c r="V2098">
        <v>1.9E-2</v>
      </c>
      <c r="W2098">
        <v>1.9E-2</v>
      </c>
      <c r="X2098">
        <v>24</v>
      </c>
      <c r="Y2098">
        <v>0</v>
      </c>
      <c r="Z2098" t="s">
        <v>133</v>
      </c>
      <c r="AB2098">
        <v>0.8</v>
      </c>
      <c r="AC2098">
        <v>2</v>
      </c>
      <c r="AD2098">
        <v>17</v>
      </c>
      <c r="AE2098">
        <v>1</v>
      </c>
      <c r="AF2098">
        <v>1</v>
      </c>
      <c r="AG2098">
        <v>0.8</v>
      </c>
      <c r="AH2098">
        <v>0</v>
      </c>
      <c r="BA2098">
        <v>9</v>
      </c>
      <c r="BB2098">
        <v>1</v>
      </c>
      <c r="BC2098">
        <v>1</v>
      </c>
      <c r="BD2098">
        <v>16</v>
      </c>
      <c r="BE2098">
        <v>0</v>
      </c>
      <c r="BF2098">
        <v>0</v>
      </c>
      <c r="BG2098">
        <v>90</v>
      </c>
      <c r="BH2098">
        <v>23</v>
      </c>
      <c r="BI2098">
        <v>90</v>
      </c>
      <c r="BJ2098">
        <v>1</v>
      </c>
      <c r="BK2098">
        <v>2</v>
      </c>
      <c r="BL2098">
        <v>63</v>
      </c>
      <c r="BM2098">
        <v>0</v>
      </c>
      <c r="BN2098">
        <v>7</v>
      </c>
      <c r="BO2098">
        <v>10</v>
      </c>
      <c r="BP2098">
        <v>2</v>
      </c>
      <c r="BQ2098" s="25" t="s">
        <v>175</v>
      </c>
      <c r="BR2098">
        <v>22</v>
      </c>
      <c r="BS2098">
        <v>0</v>
      </c>
      <c r="BT2098">
        <v>0</v>
      </c>
      <c r="BU2098">
        <v>0</v>
      </c>
      <c r="BV2098">
        <v>1.9E-2</v>
      </c>
      <c r="BW2098">
        <v>1.9E-2</v>
      </c>
      <c r="BX2098">
        <v>24</v>
      </c>
      <c r="BY2098">
        <v>0</v>
      </c>
      <c r="BZ2098" t="s">
        <v>133</v>
      </c>
      <c r="CB2098">
        <v>0.8</v>
      </c>
      <c r="CC2098">
        <v>2</v>
      </c>
      <c r="CD2098">
        <v>17</v>
      </c>
      <c r="CE2098">
        <v>1</v>
      </c>
      <c r="CF2098">
        <v>1</v>
      </c>
      <c r="CG2098">
        <v>0.8</v>
      </c>
      <c r="CH2098">
        <v>0</v>
      </c>
    </row>
    <row r="2099" spans="1:86">
      <c r="F2099" s="24" t="str">
        <f t="shared" si="163"/>
        <v/>
      </c>
      <c r="H2099" s="24" t="str">
        <f t="shared" si="164"/>
        <v/>
      </c>
      <c r="I2099" s="24" t="str">
        <f t="shared" si="166"/>
        <v/>
      </c>
      <c r="J2099" s="24" t="str">
        <f t="shared" si="162"/>
        <v/>
      </c>
      <c r="K2099" s="24" t="str">
        <f t="shared" si="165"/>
        <v/>
      </c>
      <c r="AF2099">
        <v>1</v>
      </c>
      <c r="AH2099">
        <v>0</v>
      </c>
      <c r="CF2099">
        <v>1</v>
      </c>
      <c r="CH2099">
        <v>0</v>
      </c>
    </row>
    <row r="2100" spans="1:86">
      <c r="A2100">
        <v>1</v>
      </c>
      <c r="B2100">
        <v>8</v>
      </c>
      <c r="C2100">
        <v>140</v>
      </c>
      <c r="D2100">
        <v>55</v>
      </c>
      <c r="E2100">
        <v>1000</v>
      </c>
      <c r="F2100" s="24">
        <f t="shared" si="163"/>
        <v>310</v>
      </c>
      <c r="G2100">
        <v>71</v>
      </c>
      <c r="H2100" s="24">
        <f t="shared" si="164"/>
        <v>15</v>
      </c>
      <c r="I2100" s="24">
        <f t="shared" si="166"/>
        <v>8</v>
      </c>
      <c r="J2100" s="24">
        <f t="shared" si="162"/>
        <v>80</v>
      </c>
      <c r="K2100" s="24" t="str">
        <f t="shared" si="165"/>
        <v>03</v>
      </c>
      <c r="L2100">
        <v>42</v>
      </c>
      <c r="M2100">
        <v>0</v>
      </c>
      <c r="N2100">
        <v>141</v>
      </c>
      <c r="O2100">
        <v>0</v>
      </c>
      <c r="P2100">
        <v>0</v>
      </c>
      <c r="Q2100" t="s">
        <v>18</v>
      </c>
      <c r="R2100">
        <v>22</v>
      </c>
      <c r="S2100">
        <v>15</v>
      </c>
      <c r="T2100">
        <v>2</v>
      </c>
      <c r="U2100">
        <v>0</v>
      </c>
      <c r="V2100">
        <v>0.39600000000000002</v>
      </c>
      <c r="W2100">
        <v>0.5</v>
      </c>
      <c r="X2100">
        <v>24</v>
      </c>
      <c r="Y2100">
        <v>0</v>
      </c>
      <c r="Z2100" t="s">
        <v>133</v>
      </c>
      <c r="AB2100">
        <v>0</v>
      </c>
      <c r="AC2100">
        <v>2</v>
      </c>
      <c r="AD2100">
        <v>17</v>
      </c>
      <c r="AE2100">
        <v>1</v>
      </c>
      <c r="AF2100">
        <v>1</v>
      </c>
      <c r="AG2100">
        <v>1.6</v>
      </c>
      <c r="AH2100">
        <v>0</v>
      </c>
      <c r="BA2100">
        <v>1</v>
      </c>
      <c r="BB2100">
        <v>8</v>
      </c>
      <c r="BC2100">
        <v>140</v>
      </c>
      <c r="BD2100">
        <v>55</v>
      </c>
      <c r="BE2100">
        <v>1000</v>
      </c>
      <c r="BF2100">
        <v>31</v>
      </c>
      <c r="BG2100">
        <v>71</v>
      </c>
      <c r="BH2100">
        <v>11</v>
      </c>
      <c r="BI2100">
        <v>60</v>
      </c>
      <c r="BJ2100">
        <v>5</v>
      </c>
      <c r="BK2100">
        <v>2</v>
      </c>
      <c r="BL2100">
        <v>42</v>
      </c>
      <c r="BM2100">
        <v>0</v>
      </c>
      <c r="BN2100">
        <v>141</v>
      </c>
      <c r="BO2100">
        <v>0</v>
      </c>
      <c r="BP2100">
        <v>0</v>
      </c>
      <c r="BQ2100" t="s">
        <v>18</v>
      </c>
      <c r="BR2100">
        <v>22</v>
      </c>
      <c r="BS2100">
        <v>15</v>
      </c>
      <c r="BT2100">
        <v>2</v>
      </c>
      <c r="BU2100">
        <v>0</v>
      </c>
      <c r="BV2100">
        <v>0.39600000000000002</v>
      </c>
      <c r="BW2100">
        <v>0.5</v>
      </c>
      <c r="BX2100">
        <v>24</v>
      </c>
      <c r="BY2100">
        <v>0</v>
      </c>
      <c r="BZ2100" t="s">
        <v>133</v>
      </c>
      <c r="CB2100">
        <v>0</v>
      </c>
      <c r="CC2100">
        <v>2</v>
      </c>
      <c r="CD2100">
        <v>17</v>
      </c>
      <c r="CE2100">
        <v>1</v>
      </c>
      <c r="CF2100">
        <v>1</v>
      </c>
      <c r="CG2100">
        <v>1.6</v>
      </c>
      <c r="CH2100">
        <v>0</v>
      </c>
    </row>
    <row r="2101" spans="1:86">
      <c r="A2101">
        <v>2</v>
      </c>
      <c r="B2101">
        <v>7</v>
      </c>
      <c r="C2101">
        <v>110</v>
      </c>
      <c r="D2101">
        <v>55</v>
      </c>
      <c r="E2101">
        <v>1000</v>
      </c>
      <c r="F2101" s="24">
        <f t="shared" si="163"/>
        <v>220</v>
      </c>
      <c r="G2101">
        <v>50</v>
      </c>
      <c r="H2101" s="24">
        <f t="shared" si="164"/>
        <v>15</v>
      </c>
      <c r="I2101" s="24">
        <f t="shared" si="166"/>
        <v>8</v>
      </c>
      <c r="J2101" s="24">
        <f t="shared" si="162"/>
        <v>80</v>
      </c>
      <c r="K2101" s="24" t="str">
        <f t="shared" si="165"/>
        <v>03</v>
      </c>
      <c r="L2101">
        <v>42</v>
      </c>
      <c r="M2101">
        <v>0</v>
      </c>
      <c r="N2101">
        <v>0</v>
      </c>
      <c r="O2101">
        <v>0</v>
      </c>
      <c r="P2101">
        <v>0</v>
      </c>
      <c r="Q2101" t="s">
        <v>18</v>
      </c>
      <c r="R2101">
        <v>22</v>
      </c>
      <c r="S2101">
        <v>12</v>
      </c>
      <c r="T2101">
        <v>2</v>
      </c>
      <c r="U2101">
        <v>0</v>
      </c>
      <c r="V2101">
        <v>0.35799999999999998</v>
      </c>
      <c r="W2101">
        <v>0.247</v>
      </c>
      <c r="X2101">
        <v>24</v>
      </c>
      <c r="Y2101">
        <v>0</v>
      </c>
      <c r="Z2101" t="s">
        <v>133</v>
      </c>
      <c r="AB2101">
        <v>0</v>
      </c>
      <c r="AC2101">
        <v>2</v>
      </c>
      <c r="AD2101">
        <v>17</v>
      </c>
      <c r="AE2101">
        <v>1</v>
      </c>
      <c r="AF2101">
        <v>1</v>
      </c>
      <c r="AG2101">
        <v>1.6</v>
      </c>
      <c r="AH2101">
        <v>0</v>
      </c>
      <c r="BA2101">
        <v>2</v>
      </c>
      <c r="BB2101">
        <v>7</v>
      </c>
      <c r="BC2101">
        <v>110</v>
      </c>
      <c r="BD2101">
        <v>55</v>
      </c>
      <c r="BE2101">
        <v>1000</v>
      </c>
      <c r="BF2101">
        <v>22</v>
      </c>
      <c r="BG2101">
        <v>50</v>
      </c>
      <c r="BH2101">
        <v>12</v>
      </c>
      <c r="BI2101">
        <v>60</v>
      </c>
      <c r="BJ2101">
        <v>4</v>
      </c>
      <c r="BK2101">
        <v>2</v>
      </c>
      <c r="BL2101">
        <v>42</v>
      </c>
      <c r="BM2101">
        <v>0</v>
      </c>
      <c r="BN2101">
        <v>0</v>
      </c>
      <c r="BO2101">
        <v>0</v>
      </c>
      <c r="BP2101">
        <v>0</v>
      </c>
      <c r="BQ2101" t="s">
        <v>18</v>
      </c>
      <c r="BR2101">
        <v>22</v>
      </c>
      <c r="BS2101">
        <v>12</v>
      </c>
      <c r="BT2101">
        <v>2</v>
      </c>
      <c r="BU2101">
        <v>0</v>
      </c>
      <c r="BV2101">
        <v>0.35799999999999998</v>
      </c>
      <c r="BW2101">
        <v>0.247</v>
      </c>
      <c r="BX2101">
        <v>24</v>
      </c>
      <c r="BY2101">
        <v>0</v>
      </c>
      <c r="BZ2101" t="s">
        <v>133</v>
      </c>
      <c r="CB2101">
        <v>0</v>
      </c>
      <c r="CC2101">
        <v>2</v>
      </c>
      <c r="CD2101">
        <v>17</v>
      </c>
      <c r="CE2101">
        <v>1</v>
      </c>
      <c r="CF2101">
        <v>1</v>
      </c>
      <c r="CG2101">
        <v>1.6</v>
      </c>
      <c r="CH2101">
        <v>0</v>
      </c>
    </row>
    <row r="2102" spans="1:86">
      <c r="A2102">
        <v>3</v>
      </c>
      <c r="B2102">
        <v>6</v>
      </c>
      <c r="C2102">
        <v>80</v>
      </c>
      <c r="D2102">
        <v>20</v>
      </c>
      <c r="E2102">
        <v>1000</v>
      </c>
      <c r="F2102" s="24">
        <f t="shared" si="163"/>
        <v>160</v>
      </c>
      <c r="G2102">
        <v>55</v>
      </c>
      <c r="H2102" s="24">
        <f t="shared" si="164"/>
        <v>15</v>
      </c>
      <c r="I2102" s="24">
        <f t="shared" si="166"/>
        <v>8</v>
      </c>
      <c r="J2102" s="24">
        <f t="shared" si="162"/>
        <v>80</v>
      </c>
      <c r="K2102" s="24" t="str">
        <f t="shared" si="165"/>
        <v>03</v>
      </c>
      <c r="L2102">
        <v>42</v>
      </c>
      <c r="M2102">
        <v>0</v>
      </c>
      <c r="N2102">
        <v>0</v>
      </c>
      <c r="O2102">
        <v>0</v>
      </c>
      <c r="P2102">
        <v>0</v>
      </c>
      <c r="Q2102" t="s">
        <v>18</v>
      </c>
      <c r="R2102">
        <v>22</v>
      </c>
      <c r="S2102">
        <v>12</v>
      </c>
      <c r="T2102">
        <v>2</v>
      </c>
      <c r="U2102">
        <v>0</v>
      </c>
      <c r="V2102">
        <v>0.27</v>
      </c>
      <c r="W2102">
        <v>0.18090000000000001</v>
      </c>
      <c r="X2102">
        <v>24</v>
      </c>
      <c r="Y2102">
        <v>0</v>
      </c>
      <c r="Z2102" t="s">
        <v>133</v>
      </c>
      <c r="AB2102">
        <v>0</v>
      </c>
      <c r="AC2102">
        <v>2</v>
      </c>
      <c r="AD2102">
        <v>17</v>
      </c>
      <c r="AE2102">
        <v>1</v>
      </c>
      <c r="AF2102">
        <v>1</v>
      </c>
      <c r="AG2102">
        <v>1.6</v>
      </c>
      <c r="AH2102">
        <v>0</v>
      </c>
      <c r="BA2102">
        <v>3</v>
      </c>
      <c r="BB2102">
        <v>6</v>
      </c>
      <c r="BC2102">
        <v>80</v>
      </c>
      <c r="BD2102">
        <v>20</v>
      </c>
      <c r="BE2102">
        <v>1000</v>
      </c>
      <c r="BF2102">
        <v>16</v>
      </c>
      <c r="BG2102">
        <v>55</v>
      </c>
      <c r="BH2102">
        <v>12</v>
      </c>
      <c r="BI2102">
        <v>60</v>
      </c>
      <c r="BJ2102">
        <v>4</v>
      </c>
      <c r="BK2102">
        <v>2</v>
      </c>
      <c r="BL2102">
        <v>42</v>
      </c>
      <c r="BM2102">
        <v>0</v>
      </c>
      <c r="BN2102">
        <v>0</v>
      </c>
      <c r="BO2102">
        <v>0</v>
      </c>
      <c r="BP2102">
        <v>0</v>
      </c>
      <c r="BQ2102" t="s">
        <v>18</v>
      </c>
      <c r="BR2102">
        <v>22</v>
      </c>
      <c r="BS2102">
        <v>12</v>
      </c>
      <c r="BT2102">
        <v>2</v>
      </c>
      <c r="BU2102">
        <v>0</v>
      </c>
      <c r="BV2102">
        <v>0.27</v>
      </c>
      <c r="BW2102">
        <v>0.18090000000000001</v>
      </c>
      <c r="BX2102">
        <v>24</v>
      </c>
      <c r="BY2102">
        <v>0</v>
      </c>
      <c r="BZ2102" t="s">
        <v>133</v>
      </c>
      <c r="CB2102">
        <v>0</v>
      </c>
      <c r="CC2102">
        <v>2</v>
      </c>
      <c r="CD2102">
        <v>17</v>
      </c>
      <c r="CE2102">
        <v>1</v>
      </c>
      <c r="CF2102">
        <v>1</v>
      </c>
      <c r="CG2102">
        <v>1.6</v>
      </c>
      <c r="CH2102">
        <v>0</v>
      </c>
    </row>
    <row r="2103" spans="1:86">
      <c r="A2103">
        <v>4</v>
      </c>
      <c r="B2103">
        <v>5</v>
      </c>
      <c r="C2103">
        <v>60</v>
      </c>
      <c r="D2103">
        <v>15</v>
      </c>
      <c r="E2103">
        <v>0</v>
      </c>
      <c r="F2103" s="24">
        <f t="shared" si="163"/>
        <v>90</v>
      </c>
      <c r="G2103">
        <v>60</v>
      </c>
      <c r="H2103" s="24">
        <f t="shared" si="164"/>
        <v>15</v>
      </c>
      <c r="I2103" s="24">
        <f t="shared" si="166"/>
        <v>8</v>
      </c>
      <c r="J2103" s="24">
        <f t="shared" si="162"/>
        <v>80</v>
      </c>
      <c r="K2103" s="24" t="str">
        <f t="shared" si="165"/>
        <v>03</v>
      </c>
      <c r="L2103">
        <v>42</v>
      </c>
      <c r="M2103">
        <v>0</v>
      </c>
      <c r="N2103">
        <v>0</v>
      </c>
      <c r="O2103">
        <v>0</v>
      </c>
      <c r="P2103">
        <v>0</v>
      </c>
      <c r="Q2103" t="s">
        <v>18</v>
      </c>
      <c r="R2103">
        <v>22</v>
      </c>
      <c r="S2103">
        <v>12</v>
      </c>
      <c r="T2103">
        <v>2</v>
      </c>
      <c r="U2103">
        <v>0</v>
      </c>
      <c r="V2103">
        <v>0.193</v>
      </c>
      <c r="W2103">
        <v>0.13320000000000001</v>
      </c>
      <c r="X2103">
        <v>24</v>
      </c>
      <c r="Y2103">
        <v>0</v>
      </c>
      <c r="Z2103" t="s">
        <v>133</v>
      </c>
      <c r="AB2103">
        <v>0</v>
      </c>
      <c r="AC2103">
        <v>2</v>
      </c>
      <c r="AD2103">
        <v>17</v>
      </c>
      <c r="AE2103">
        <v>1</v>
      </c>
      <c r="AF2103">
        <v>1</v>
      </c>
      <c r="AG2103">
        <v>1.6</v>
      </c>
      <c r="AH2103">
        <v>0</v>
      </c>
      <c r="BA2103">
        <v>4</v>
      </c>
      <c r="BB2103">
        <v>5</v>
      </c>
      <c r="BC2103">
        <v>60</v>
      </c>
      <c r="BD2103">
        <v>15</v>
      </c>
      <c r="BE2103">
        <v>0</v>
      </c>
      <c r="BF2103">
        <v>9</v>
      </c>
      <c r="BG2103">
        <v>60</v>
      </c>
      <c r="BH2103">
        <v>12</v>
      </c>
      <c r="BI2103">
        <v>60</v>
      </c>
      <c r="BJ2103">
        <v>4</v>
      </c>
      <c r="BK2103">
        <v>2</v>
      </c>
      <c r="BL2103">
        <v>42</v>
      </c>
      <c r="BM2103">
        <v>0</v>
      </c>
      <c r="BN2103">
        <v>0</v>
      </c>
      <c r="BO2103">
        <v>0</v>
      </c>
      <c r="BP2103">
        <v>0</v>
      </c>
      <c r="BQ2103" t="s">
        <v>18</v>
      </c>
      <c r="BR2103">
        <v>22</v>
      </c>
      <c r="BS2103">
        <v>12</v>
      </c>
      <c r="BT2103">
        <v>2</v>
      </c>
      <c r="BU2103">
        <v>0</v>
      </c>
      <c r="BV2103">
        <v>0.193</v>
      </c>
      <c r="BW2103">
        <v>0.13320000000000001</v>
      </c>
      <c r="BX2103">
        <v>24</v>
      </c>
      <c r="BY2103">
        <v>0</v>
      </c>
      <c r="BZ2103" t="s">
        <v>133</v>
      </c>
      <c r="CB2103">
        <v>0</v>
      </c>
      <c r="CC2103">
        <v>2</v>
      </c>
      <c r="CD2103">
        <v>17</v>
      </c>
      <c r="CE2103">
        <v>1</v>
      </c>
      <c r="CF2103">
        <v>1</v>
      </c>
      <c r="CG2103">
        <v>1.6</v>
      </c>
      <c r="CH2103">
        <v>0</v>
      </c>
    </row>
    <row r="2104" spans="1:86">
      <c r="A2104">
        <v>5</v>
      </c>
      <c r="B2104">
        <v>4</v>
      </c>
      <c r="C2104">
        <v>40</v>
      </c>
      <c r="D2104">
        <v>10</v>
      </c>
      <c r="E2104">
        <v>0</v>
      </c>
      <c r="F2104" s="24">
        <f t="shared" si="163"/>
        <v>60</v>
      </c>
      <c r="G2104">
        <v>55</v>
      </c>
      <c r="H2104" s="24">
        <f t="shared" si="164"/>
        <v>15</v>
      </c>
      <c r="I2104" s="24">
        <f t="shared" si="166"/>
        <v>8</v>
      </c>
      <c r="J2104" s="24">
        <f t="shared" si="162"/>
        <v>80</v>
      </c>
      <c r="K2104" s="24" t="str">
        <f t="shared" si="165"/>
        <v>03</v>
      </c>
      <c r="L2104">
        <v>42</v>
      </c>
      <c r="M2104">
        <v>0</v>
      </c>
      <c r="N2104">
        <v>0</v>
      </c>
      <c r="O2104">
        <v>0</v>
      </c>
      <c r="P2104">
        <v>0</v>
      </c>
      <c r="Q2104" t="s">
        <v>18</v>
      </c>
      <c r="R2104">
        <v>22</v>
      </c>
      <c r="S2104">
        <v>12</v>
      </c>
      <c r="T2104">
        <v>2</v>
      </c>
      <c r="U2104">
        <v>0</v>
      </c>
      <c r="V2104">
        <v>0.13700000000000001</v>
      </c>
      <c r="W2104">
        <v>9.4500000000000001E-2</v>
      </c>
      <c r="X2104">
        <v>24</v>
      </c>
      <c r="Y2104">
        <v>0</v>
      </c>
      <c r="Z2104" t="s">
        <v>133</v>
      </c>
      <c r="AB2104">
        <v>0</v>
      </c>
      <c r="AC2104">
        <v>2</v>
      </c>
      <c r="AD2104">
        <v>17</v>
      </c>
      <c r="AE2104">
        <v>1</v>
      </c>
      <c r="AF2104">
        <v>1</v>
      </c>
      <c r="AG2104">
        <v>1.6</v>
      </c>
      <c r="AH2104">
        <v>0</v>
      </c>
      <c r="BA2104">
        <v>5</v>
      </c>
      <c r="BB2104">
        <v>4</v>
      </c>
      <c r="BC2104">
        <v>40</v>
      </c>
      <c r="BD2104">
        <v>10</v>
      </c>
      <c r="BE2104">
        <v>0</v>
      </c>
      <c r="BF2104">
        <v>6</v>
      </c>
      <c r="BG2104">
        <v>55</v>
      </c>
      <c r="BH2104">
        <v>12</v>
      </c>
      <c r="BI2104">
        <v>60</v>
      </c>
      <c r="BJ2104">
        <v>4</v>
      </c>
      <c r="BK2104">
        <v>2</v>
      </c>
      <c r="BL2104">
        <v>42</v>
      </c>
      <c r="BM2104">
        <v>0</v>
      </c>
      <c r="BN2104">
        <v>0</v>
      </c>
      <c r="BO2104">
        <v>0</v>
      </c>
      <c r="BP2104">
        <v>0</v>
      </c>
      <c r="BQ2104" t="s">
        <v>18</v>
      </c>
      <c r="BR2104">
        <v>22</v>
      </c>
      <c r="BS2104">
        <v>12</v>
      </c>
      <c r="BT2104">
        <v>2</v>
      </c>
      <c r="BU2104">
        <v>0</v>
      </c>
      <c r="BV2104">
        <v>0.13700000000000001</v>
      </c>
      <c r="BW2104">
        <v>9.4500000000000001E-2</v>
      </c>
      <c r="BX2104">
        <v>24</v>
      </c>
      <c r="BY2104">
        <v>0</v>
      </c>
      <c r="BZ2104" t="s">
        <v>133</v>
      </c>
      <c r="CB2104">
        <v>0</v>
      </c>
      <c r="CC2104">
        <v>2</v>
      </c>
      <c r="CD2104">
        <v>17</v>
      </c>
      <c r="CE2104">
        <v>1</v>
      </c>
      <c r="CF2104">
        <v>1</v>
      </c>
      <c r="CG2104">
        <v>1.6</v>
      </c>
      <c r="CH2104">
        <v>0</v>
      </c>
    </row>
    <row r="2105" spans="1:86">
      <c r="A2105">
        <v>6</v>
      </c>
      <c r="B2105">
        <v>3</v>
      </c>
      <c r="C2105">
        <v>20</v>
      </c>
      <c r="D2105">
        <v>25</v>
      </c>
      <c r="E2105">
        <v>0</v>
      </c>
      <c r="F2105" s="24">
        <f t="shared" si="163"/>
        <v>30</v>
      </c>
      <c r="G2105">
        <v>60</v>
      </c>
      <c r="H2105" s="24">
        <f t="shared" si="164"/>
        <v>15</v>
      </c>
      <c r="I2105" s="24">
        <f t="shared" si="166"/>
        <v>8</v>
      </c>
      <c r="J2105" s="24">
        <f t="shared" si="162"/>
        <v>80</v>
      </c>
      <c r="K2105" s="24" t="str">
        <f t="shared" si="165"/>
        <v>03</v>
      </c>
      <c r="L2105">
        <v>42</v>
      </c>
      <c r="M2105">
        <v>0</v>
      </c>
      <c r="N2105">
        <v>0</v>
      </c>
      <c r="O2105">
        <v>0</v>
      </c>
      <c r="P2105">
        <v>0</v>
      </c>
      <c r="Q2105" t="s">
        <v>18</v>
      </c>
      <c r="R2105">
        <v>22</v>
      </c>
      <c r="S2105">
        <v>12</v>
      </c>
      <c r="T2105">
        <v>2</v>
      </c>
      <c r="U2105">
        <v>0</v>
      </c>
      <c r="V2105">
        <v>8.1000000000000003E-2</v>
      </c>
      <c r="W2105">
        <v>5.91E-2</v>
      </c>
      <c r="X2105">
        <v>24</v>
      </c>
      <c r="Y2105">
        <v>0</v>
      </c>
      <c r="Z2105" t="s">
        <v>133</v>
      </c>
      <c r="AB2105">
        <v>4.5</v>
      </c>
      <c r="AC2105">
        <v>2</v>
      </c>
      <c r="AD2105">
        <v>17</v>
      </c>
      <c r="AE2105">
        <v>1</v>
      </c>
      <c r="AF2105">
        <v>1</v>
      </c>
      <c r="AG2105">
        <v>1.6</v>
      </c>
      <c r="AH2105">
        <v>0</v>
      </c>
      <c r="BA2105">
        <v>6</v>
      </c>
      <c r="BB2105">
        <v>3</v>
      </c>
      <c r="BC2105">
        <v>20</v>
      </c>
      <c r="BD2105">
        <v>25</v>
      </c>
      <c r="BE2105">
        <v>0</v>
      </c>
      <c r="BF2105">
        <v>3</v>
      </c>
      <c r="BG2105">
        <v>60</v>
      </c>
      <c r="BH2105">
        <v>12</v>
      </c>
      <c r="BI2105">
        <v>60</v>
      </c>
      <c r="BJ2105">
        <v>4</v>
      </c>
      <c r="BK2105">
        <v>2</v>
      </c>
      <c r="BL2105">
        <v>42</v>
      </c>
      <c r="BM2105">
        <v>0</v>
      </c>
      <c r="BN2105">
        <v>0</v>
      </c>
      <c r="BO2105">
        <v>0</v>
      </c>
      <c r="BP2105">
        <v>0</v>
      </c>
      <c r="BQ2105" t="s">
        <v>18</v>
      </c>
      <c r="BR2105">
        <v>22</v>
      </c>
      <c r="BS2105">
        <v>12</v>
      </c>
      <c r="BT2105">
        <v>2</v>
      </c>
      <c r="BU2105">
        <v>0</v>
      </c>
      <c r="BV2105">
        <v>8.1000000000000003E-2</v>
      </c>
      <c r="BW2105">
        <v>5.91E-2</v>
      </c>
      <c r="BX2105">
        <v>24</v>
      </c>
      <c r="BY2105">
        <v>0</v>
      </c>
      <c r="BZ2105" t="s">
        <v>133</v>
      </c>
      <c r="CB2105">
        <v>4.5</v>
      </c>
      <c r="CC2105">
        <v>2</v>
      </c>
      <c r="CD2105">
        <v>17</v>
      </c>
      <c r="CE2105">
        <v>1</v>
      </c>
      <c r="CF2105">
        <v>1</v>
      </c>
      <c r="CG2105">
        <v>1.6</v>
      </c>
      <c r="CH2105">
        <v>0</v>
      </c>
    </row>
    <row r="2106" spans="1:86">
      <c r="A2106">
        <v>7</v>
      </c>
      <c r="B2106">
        <v>2</v>
      </c>
      <c r="C2106">
        <v>14</v>
      </c>
      <c r="D2106">
        <v>20</v>
      </c>
      <c r="E2106">
        <v>0</v>
      </c>
      <c r="F2106" s="24">
        <f t="shared" si="163"/>
        <v>20</v>
      </c>
      <c r="G2106">
        <v>60</v>
      </c>
      <c r="H2106" s="24">
        <f t="shared" si="164"/>
        <v>15</v>
      </c>
      <c r="I2106" s="24">
        <f t="shared" si="166"/>
        <v>8</v>
      </c>
      <c r="J2106" s="24">
        <f t="shared" si="162"/>
        <v>75</v>
      </c>
      <c r="K2106" s="24" t="str">
        <f t="shared" si="165"/>
        <v>00</v>
      </c>
      <c r="L2106">
        <v>42</v>
      </c>
      <c r="M2106">
        <v>0</v>
      </c>
      <c r="N2106">
        <v>0</v>
      </c>
      <c r="O2106">
        <v>10</v>
      </c>
      <c r="P2106">
        <v>0</v>
      </c>
      <c r="Q2106" t="s">
        <v>18</v>
      </c>
      <c r="R2106">
        <v>22</v>
      </c>
      <c r="S2106">
        <v>12</v>
      </c>
      <c r="T2106">
        <v>2</v>
      </c>
      <c r="U2106">
        <v>0</v>
      </c>
      <c r="V2106">
        <v>3.5999999999999997E-2</v>
      </c>
      <c r="W2106">
        <v>3.2800000000000003E-2</v>
      </c>
      <c r="X2106">
        <v>24</v>
      </c>
      <c r="Y2106">
        <v>0</v>
      </c>
      <c r="Z2106" t="s">
        <v>133</v>
      </c>
      <c r="AB2106">
        <v>2.8</v>
      </c>
      <c r="AC2106">
        <v>2</v>
      </c>
      <c r="AD2106">
        <v>17</v>
      </c>
      <c r="AE2106">
        <v>1</v>
      </c>
      <c r="AF2106">
        <v>1</v>
      </c>
      <c r="AG2106">
        <v>1.6</v>
      </c>
      <c r="AH2106">
        <v>0</v>
      </c>
      <c r="BA2106">
        <v>7</v>
      </c>
      <c r="BB2106">
        <v>2</v>
      </c>
      <c r="BC2106">
        <v>14</v>
      </c>
      <c r="BD2106">
        <v>20</v>
      </c>
      <c r="BE2106">
        <v>0</v>
      </c>
      <c r="BF2106">
        <v>2</v>
      </c>
      <c r="BG2106">
        <v>60</v>
      </c>
      <c r="BH2106">
        <v>18</v>
      </c>
      <c r="BI2106">
        <v>60</v>
      </c>
      <c r="BJ2106">
        <v>3</v>
      </c>
      <c r="BK2106">
        <v>2</v>
      </c>
      <c r="BL2106">
        <v>42</v>
      </c>
      <c r="BM2106">
        <v>0</v>
      </c>
      <c r="BN2106">
        <v>0</v>
      </c>
      <c r="BO2106">
        <v>10</v>
      </c>
      <c r="BP2106">
        <v>0</v>
      </c>
      <c r="BQ2106" t="s">
        <v>18</v>
      </c>
      <c r="BR2106">
        <v>22</v>
      </c>
      <c r="BS2106">
        <v>12</v>
      </c>
      <c r="BT2106">
        <v>2</v>
      </c>
      <c r="BU2106">
        <v>0</v>
      </c>
      <c r="BV2106">
        <v>3.5999999999999997E-2</v>
      </c>
      <c r="BW2106">
        <v>3.2800000000000003E-2</v>
      </c>
      <c r="BX2106">
        <v>24</v>
      </c>
      <c r="BY2106">
        <v>0</v>
      </c>
      <c r="BZ2106" t="s">
        <v>133</v>
      </c>
      <c r="CB2106">
        <v>2.8</v>
      </c>
      <c r="CC2106">
        <v>2</v>
      </c>
      <c r="CD2106">
        <v>17</v>
      </c>
      <c r="CE2106">
        <v>1</v>
      </c>
      <c r="CF2106">
        <v>1</v>
      </c>
      <c r="CG2106">
        <v>1.6</v>
      </c>
      <c r="CH2106">
        <v>0</v>
      </c>
    </row>
    <row r="2107" spans="1:86">
      <c r="A2107">
        <v>8</v>
      </c>
      <c r="B2107">
        <v>1</v>
      </c>
      <c r="C2107">
        <v>8</v>
      </c>
      <c r="D2107">
        <v>20</v>
      </c>
      <c r="E2107">
        <v>0</v>
      </c>
      <c r="F2107" s="24">
        <f t="shared" si="163"/>
        <v>10</v>
      </c>
      <c r="G2107">
        <v>60</v>
      </c>
      <c r="H2107" s="24">
        <f t="shared" si="164"/>
        <v>12</v>
      </c>
      <c r="I2107" s="24">
        <f t="shared" si="166"/>
        <v>8</v>
      </c>
      <c r="J2107" s="24">
        <f t="shared" si="162"/>
        <v>50</v>
      </c>
      <c r="K2107" s="24" t="str">
        <f t="shared" si="165"/>
        <v>00</v>
      </c>
      <c r="L2107">
        <v>43</v>
      </c>
      <c r="M2107">
        <v>0</v>
      </c>
      <c r="N2107">
        <v>0</v>
      </c>
      <c r="O2107">
        <v>10</v>
      </c>
      <c r="P2107">
        <v>0</v>
      </c>
      <c r="Q2107" t="s">
        <v>18</v>
      </c>
      <c r="R2107">
        <v>22</v>
      </c>
      <c r="S2107">
        <v>8</v>
      </c>
      <c r="T2107">
        <v>2</v>
      </c>
      <c r="U2107">
        <v>0</v>
      </c>
      <c r="V2107">
        <v>2.7E-2</v>
      </c>
      <c r="W2107">
        <v>2.5000000000000001E-2</v>
      </c>
      <c r="X2107">
        <v>24</v>
      </c>
      <c r="Y2107">
        <v>0</v>
      </c>
      <c r="Z2107" t="s">
        <v>133</v>
      </c>
      <c r="AB2107">
        <v>1.6</v>
      </c>
      <c r="AC2107">
        <v>2</v>
      </c>
      <c r="AD2107">
        <v>17</v>
      </c>
      <c r="AE2107">
        <v>1</v>
      </c>
      <c r="AF2107">
        <v>1</v>
      </c>
      <c r="AG2107">
        <v>1.6</v>
      </c>
      <c r="AH2107">
        <v>0</v>
      </c>
      <c r="BA2107">
        <v>8</v>
      </c>
      <c r="BB2107">
        <v>1</v>
      </c>
      <c r="BC2107">
        <v>8</v>
      </c>
      <c r="BD2107">
        <v>20</v>
      </c>
      <c r="BE2107">
        <v>0</v>
      </c>
      <c r="BF2107">
        <v>1</v>
      </c>
      <c r="BG2107">
        <v>60</v>
      </c>
      <c r="BH2107">
        <v>18</v>
      </c>
      <c r="BI2107">
        <v>60</v>
      </c>
      <c r="BJ2107">
        <v>2</v>
      </c>
      <c r="BK2107">
        <v>2</v>
      </c>
      <c r="BL2107">
        <v>43</v>
      </c>
      <c r="BM2107">
        <v>0</v>
      </c>
      <c r="BN2107">
        <v>0</v>
      </c>
      <c r="BO2107">
        <v>10</v>
      </c>
      <c r="BP2107">
        <v>0</v>
      </c>
      <c r="BQ2107" t="s">
        <v>18</v>
      </c>
      <c r="BR2107">
        <v>22</v>
      </c>
      <c r="BS2107">
        <v>8</v>
      </c>
      <c r="BT2107">
        <v>2</v>
      </c>
      <c r="BU2107">
        <v>0</v>
      </c>
      <c r="BV2107">
        <v>2.7E-2</v>
      </c>
      <c r="BW2107">
        <v>2.5000000000000001E-2</v>
      </c>
      <c r="BX2107">
        <v>24</v>
      </c>
      <c r="BY2107">
        <v>0</v>
      </c>
      <c r="BZ2107" t="s">
        <v>133</v>
      </c>
      <c r="CB2107">
        <v>1.6</v>
      </c>
      <c r="CC2107">
        <v>2</v>
      </c>
      <c r="CD2107">
        <v>17</v>
      </c>
      <c r="CE2107">
        <v>1</v>
      </c>
      <c r="CF2107">
        <v>1</v>
      </c>
      <c r="CG2107">
        <v>1.6</v>
      </c>
      <c r="CH2107">
        <v>0</v>
      </c>
    </row>
    <row r="2108" spans="1:86">
      <c r="F2108" s="24" t="str">
        <f t="shared" si="163"/>
        <v/>
      </c>
      <c r="H2108" s="24" t="str">
        <f t="shared" si="164"/>
        <v/>
      </c>
      <c r="I2108" s="24" t="str">
        <f t="shared" si="166"/>
        <v/>
      </c>
      <c r="J2108" s="24" t="str">
        <f t="shared" si="162"/>
        <v/>
      </c>
      <c r="K2108" s="24" t="str">
        <f t="shared" si="165"/>
        <v/>
      </c>
      <c r="AF2108">
        <v>1</v>
      </c>
      <c r="AH2108">
        <v>0</v>
      </c>
      <c r="CF2108">
        <v>1</v>
      </c>
      <c r="CH2108">
        <v>0</v>
      </c>
    </row>
    <row r="2109" spans="1:86">
      <c r="A2109">
        <v>1</v>
      </c>
      <c r="B2109">
        <v>7</v>
      </c>
      <c r="C2109">
        <v>140</v>
      </c>
      <c r="D2109">
        <v>55</v>
      </c>
      <c r="E2109">
        <v>1000</v>
      </c>
      <c r="F2109" s="24">
        <f t="shared" si="163"/>
        <v>310</v>
      </c>
      <c r="G2109">
        <v>71</v>
      </c>
      <c r="H2109" s="24">
        <f t="shared" si="164"/>
        <v>15</v>
      </c>
      <c r="I2109" s="24">
        <f t="shared" si="166"/>
        <v>8</v>
      </c>
      <c r="J2109" s="24">
        <f t="shared" si="162"/>
        <v>80</v>
      </c>
      <c r="K2109" s="24" t="str">
        <f t="shared" si="165"/>
        <v>03</v>
      </c>
      <c r="L2109">
        <v>42</v>
      </c>
      <c r="M2109">
        <v>0</v>
      </c>
      <c r="N2109">
        <v>141</v>
      </c>
      <c r="O2109">
        <v>0</v>
      </c>
      <c r="P2109">
        <v>0</v>
      </c>
      <c r="Q2109" t="s">
        <v>18</v>
      </c>
      <c r="R2109">
        <v>22</v>
      </c>
      <c r="S2109">
        <v>15</v>
      </c>
      <c r="T2109">
        <v>2</v>
      </c>
      <c r="U2109">
        <v>0</v>
      </c>
      <c r="V2109">
        <v>0.39</v>
      </c>
      <c r="W2109">
        <v>0.5</v>
      </c>
      <c r="X2109">
        <v>24</v>
      </c>
      <c r="Y2109">
        <v>0</v>
      </c>
      <c r="Z2109" t="s">
        <v>133</v>
      </c>
      <c r="AB2109">
        <v>0</v>
      </c>
      <c r="AC2109">
        <v>2</v>
      </c>
      <c r="AD2109">
        <v>17</v>
      </c>
      <c r="AE2109">
        <v>1</v>
      </c>
      <c r="AF2109">
        <v>1</v>
      </c>
      <c r="AG2109">
        <v>2</v>
      </c>
      <c r="AH2109">
        <v>0</v>
      </c>
      <c r="BA2109">
        <v>1</v>
      </c>
      <c r="BB2109">
        <v>7</v>
      </c>
      <c r="BC2109">
        <v>140</v>
      </c>
      <c r="BD2109">
        <v>55</v>
      </c>
      <c r="BE2109">
        <v>1000</v>
      </c>
      <c r="BF2109">
        <v>31</v>
      </c>
      <c r="BG2109">
        <v>71</v>
      </c>
      <c r="BH2109">
        <v>11</v>
      </c>
      <c r="BI2109">
        <v>60</v>
      </c>
      <c r="BJ2109">
        <v>5</v>
      </c>
      <c r="BK2109">
        <v>2</v>
      </c>
      <c r="BL2109">
        <v>42</v>
      </c>
      <c r="BM2109">
        <v>0</v>
      </c>
      <c r="BN2109">
        <v>141</v>
      </c>
      <c r="BO2109">
        <v>0</v>
      </c>
      <c r="BP2109">
        <v>0</v>
      </c>
      <c r="BQ2109" t="s">
        <v>18</v>
      </c>
      <c r="BR2109">
        <v>22</v>
      </c>
      <c r="BS2109">
        <v>15</v>
      </c>
      <c r="BT2109">
        <v>2</v>
      </c>
      <c r="BU2109">
        <v>0</v>
      </c>
      <c r="BV2109">
        <v>0.39</v>
      </c>
      <c r="BW2109">
        <v>0.5</v>
      </c>
      <c r="BX2109">
        <v>24</v>
      </c>
      <c r="BY2109">
        <v>0</v>
      </c>
      <c r="BZ2109" t="s">
        <v>133</v>
      </c>
      <c r="CB2109">
        <v>0</v>
      </c>
      <c r="CC2109">
        <v>2</v>
      </c>
      <c r="CD2109">
        <v>17</v>
      </c>
      <c r="CE2109">
        <v>1</v>
      </c>
      <c r="CF2109">
        <v>1</v>
      </c>
      <c r="CG2109">
        <v>2</v>
      </c>
      <c r="CH2109">
        <v>0</v>
      </c>
    </row>
    <row r="2110" spans="1:86">
      <c r="A2110">
        <v>2</v>
      </c>
      <c r="B2110">
        <v>6</v>
      </c>
      <c r="C2110">
        <v>110</v>
      </c>
      <c r="D2110">
        <v>55</v>
      </c>
      <c r="E2110">
        <v>1000</v>
      </c>
      <c r="F2110" s="24">
        <f t="shared" si="163"/>
        <v>220</v>
      </c>
      <c r="G2110">
        <v>50</v>
      </c>
      <c r="H2110" s="24">
        <f t="shared" si="164"/>
        <v>15</v>
      </c>
      <c r="I2110" s="24">
        <f t="shared" si="166"/>
        <v>8</v>
      </c>
      <c r="J2110" s="24">
        <f t="shared" si="162"/>
        <v>80</v>
      </c>
      <c r="K2110" s="24" t="str">
        <f t="shared" si="165"/>
        <v>03</v>
      </c>
      <c r="L2110">
        <v>42</v>
      </c>
      <c r="M2110">
        <v>0</v>
      </c>
      <c r="N2110">
        <v>0</v>
      </c>
      <c r="O2110">
        <v>0</v>
      </c>
      <c r="P2110">
        <v>0</v>
      </c>
      <c r="Q2110" t="s">
        <v>18</v>
      </c>
      <c r="R2110">
        <v>22</v>
      </c>
      <c r="S2110">
        <v>12</v>
      </c>
      <c r="T2110">
        <v>2</v>
      </c>
      <c r="U2110">
        <v>0</v>
      </c>
      <c r="V2110">
        <v>0.35199999999999998</v>
      </c>
      <c r="W2110">
        <v>0.2429</v>
      </c>
      <c r="X2110">
        <v>24</v>
      </c>
      <c r="Y2110">
        <v>0</v>
      </c>
      <c r="Z2110" t="s">
        <v>133</v>
      </c>
      <c r="AB2110">
        <v>0</v>
      </c>
      <c r="AC2110">
        <v>2</v>
      </c>
      <c r="AD2110">
        <v>17</v>
      </c>
      <c r="AE2110">
        <v>1</v>
      </c>
      <c r="AF2110">
        <v>1</v>
      </c>
      <c r="AG2110">
        <v>2</v>
      </c>
      <c r="AH2110">
        <v>0</v>
      </c>
      <c r="BA2110">
        <v>2</v>
      </c>
      <c r="BB2110">
        <v>6</v>
      </c>
      <c r="BC2110">
        <v>110</v>
      </c>
      <c r="BD2110">
        <v>55</v>
      </c>
      <c r="BE2110">
        <v>1000</v>
      </c>
      <c r="BF2110">
        <v>22</v>
      </c>
      <c r="BG2110">
        <v>50</v>
      </c>
      <c r="BH2110">
        <v>12</v>
      </c>
      <c r="BI2110">
        <v>60</v>
      </c>
      <c r="BJ2110">
        <v>4</v>
      </c>
      <c r="BK2110">
        <v>2</v>
      </c>
      <c r="BL2110">
        <v>42</v>
      </c>
      <c r="BM2110">
        <v>0</v>
      </c>
      <c r="BN2110">
        <v>0</v>
      </c>
      <c r="BO2110">
        <v>0</v>
      </c>
      <c r="BP2110">
        <v>0</v>
      </c>
      <c r="BQ2110" t="s">
        <v>18</v>
      </c>
      <c r="BR2110">
        <v>22</v>
      </c>
      <c r="BS2110">
        <v>12</v>
      </c>
      <c r="BT2110">
        <v>2</v>
      </c>
      <c r="BU2110">
        <v>0</v>
      </c>
      <c r="BV2110">
        <v>0.35199999999999998</v>
      </c>
      <c r="BW2110">
        <v>0.2429</v>
      </c>
      <c r="BX2110">
        <v>24</v>
      </c>
      <c r="BY2110">
        <v>0</v>
      </c>
      <c r="BZ2110" t="s">
        <v>133</v>
      </c>
      <c r="CB2110">
        <v>0</v>
      </c>
      <c r="CC2110">
        <v>2</v>
      </c>
      <c r="CD2110">
        <v>17</v>
      </c>
      <c r="CE2110">
        <v>1</v>
      </c>
      <c r="CF2110">
        <v>1</v>
      </c>
      <c r="CG2110">
        <v>2</v>
      </c>
      <c r="CH2110">
        <v>0</v>
      </c>
    </row>
    <row r="2111" spans="1:86">
      <c r="A2111">
        <v>3</v>
      </c>
      <c r="B2111">
        <v>5</v>
      </c>
      <c r="C2111">
        <v>80</v>
      </c>
      <c r="D2111">
        <v>20</v>
      </c>
      <c r="E2111">
        <v>1000</v>
      </c>
      <c r="F2111" s="24">
        <f t="shared" si="163"/>
        <v>160</v>
      </c>
      <c r="G2111">
        <v>55</v>
      </c>
      <c r="H2111" s="24">
        <f t="shared" si="164"/>
        <v>15</v>
      </c>
      <c r="I2111" s="24">
        <f t="shared" si="166"/>
        <v>8</v>
      </c>
      <c r="J2111" s="24">
        <f t="shared" si="162"/>
        <v>80</v>
      </c>
      <c r="K2111" s="24" t="str">
        <f t="shared" si="165"/>
        <v>03</v>
      </c>
      <c r="L2111">
        <v>42</v>
      </c>
      <c r="M2111">
        <v>0</v>
      </c>
      <c r="N2111">
        <v>0</v>
      </c>
      <c r="O2111">
        <v>0</v>
      </c>
      <c r="P2111">
        <v>0</v>
      </c>
      <c r="Q2111" t="s">
        <v>18</v>
      </c>
      <c r="R2111">
        <v>22</v>
      </c>
      <c r="S2111">
        <v>12</v>
      </c>
      <c r="T2111">
        <v>2</v>
      </c>
      <c r="U2111">
        <v>0</v>
      </c>
      <c r="V2111">
        <v>0.26400000000000001</v>
      </c>
      <c r="W2111">
        <v>0.1769</v>
      </c>
      <c r="X2111">
        <v>24</v>
      </c>
      <c r="Y2111">
        <v>0</v>
      </c>
      <c r="Z2111" t="s">
        <v>133</v>
      </c>
      <c r="AB2111">
        <v>0</v>
      </c>
      <c r="AC2111">
        <v>2</v>
      </c>
      <c r="AD2111">
        <v>17</v>
      </c>
      <c r="AE2111">
        <v>1</v>
      </c>
      <c r="AF2111">
        <v>1</v>
      </c>
      <c r="AG2111">
        <v>2</v>
      </c>
      <c r="AH2111">
        <v>0</v>
      </c>
      <c r="BA2111">
        <v>3</v>
      </c>
      <c r="BB2111">
        <v>5</v>
      </c>
      <c r="BC2111">
        <v>80</v>
      </c>
      <c r="BD2111">
        <v>20</v>
      </c>
      <c r="BE2111">
        <v>1000</v>
      </c>
      <c r="BF2111">
        <v>16</v>
      </c>
      <c r="BG2111">
        <v>55</v>
      </c>
      <c r="BH2111">
        <v>12</v>
      </c>
      <c r="BI2111">
        <v>60</v>
      </c>
      <c r="BJ2111">
        <v>4</v>
      </c>
      <c r="BK2111">
        <v>2</v>
      </c>
      <c r="BL2111">
        <v>42</v>
      </c>
      <c r="BM2111">
        <v>0</v>
      </c>
      <c r="BN2111">
        <v>0</v>
      </c>
      <c r="BO2111">
        <v>0</v>
      </c>
      <c r="BP2111">
        <v>0</v>
      </c>
      <c r="BQ2111" t="s">
        <v>18</v>
      </c>
      <c r="BR2111">
        <v>22</v>
      </c>
      <c r="BS2111">
        <v>12</v>
      </c>
      <c r="BT2111">
        <v>2</v>
      </c>
      <c r="BU2111">
        <v>0</v>
      </c>
      <c r="BV2111">
        <v>0.26400000000000001</v>
      </c>
      <c r="BW2111">
        <v>0.1769</v>
      </c>
      <c r="BX2111">
        <v>24</v>
      </c>
      <c r="BY2111">
        <v>0</v>
      </c>
      <c r="BZ2111" t="s">
        <v>133</v>
      </c>
      <c r="CB2111">
        <v>0</v>
      </c>
      <c r="CC2111">
        <v>2</v>
      </c>
      <c r="CD2111">
        <v>17</v>
      </c>
      <c r="CE2111">
        <v>1</v>
      </c>
      <c r="CF2111">
        <v>1</v>
      </c>
      <c r="CG2111">
        <v>2</v>
      </c>
      <c r="CH2111">
        <v>0</v>
      </c>
    </row>
    <row r="2112" spans="1:86">
      <c r="A2112">
        <v>4</v>
      </c>
      <c r="B2112">
        <v>4</v>
      </c>
      <c r="C2112">
        <v>60</v>
      </c>
      <c r="D2112">
        <v>15</v>
      </c>
      <c r="E2112">
        <v>0</v>
      </c>
      <c r="F2112" s="24">
        <f t="shared" si="163"/>
        <v>90</v>
      </c>
      <c r="G2112">
        <v>60</v>
      </c>
      <c r="H2112" s="24">
        <f t="shared" si="164"/>
        <v>15</v>
      </c>
      <c r="I2112" s="24">
        <f t="shared" si="166"/>
        <v>8</v>
      </c>
      <c r="J2112" s="24">
        <f t="shared" ref="J2112:J2175" si="167">IF(BJ2112="","",IF(BJ2112&gt;100,100+IF(RIGHT(BJ2112,1)*25&gt;=100,80,RIGHT(BJ2112,1)*25),IF(RIGHT(BJ2112,1)*25&gt;=100,80,RIGHT(BJ2112,1)*25)))</f>
        <v>80</v>
      </c>
      <c r="K2112" s="24" t="str">
        <f t="shared" si="165"/>
        <v>03</v>
      </c>
      <c r="L2112">
        <v>42</v>
      </c>
      <c r="M2112">
        <v>0</v>
      </c>
      <c r="N2112">
        <v>0</v>
      </c>
      <c r="O2112">
        <v>0</v>
      </c>
      <c r="P2112">
        <v>0</v>
      </c>
      <c r="Q2112" t="s">
        <v>18</v>
      </c>
      <c r="R2112">
        <v>22</v>
      </c>
      <c r="S2112">
        <v>12</v>
      </c>
      <c r="T2112">
        <v>2</v>
      </c>
      <c r="U2112">
        <v>0</v>
      </c>
      <c r="V2112">
        <v>0.187</v>
      </c>
      <c r="W2112">
        <v>0.129</v>
      </c>
      <c r="X2112">
        <v>24</v>
      </c>
      <c r="Y2112">
        <v>0</v>
      </c>
      <c r="Z2112" t="s">
        <v>133</v>
      </c>
      <c r="AB2112">
        <v>0</v>
      </c>
      <c r="AC2112">
        <v>2</v>
      </c>
      <c r="AD2112">
        <v>17</v>
      </c>
      <c r="AE2112">
        <v>1</v>
      </c>
      <c r="AF2112">
        <v>1</v>
      </c>
      <c r="AG2112">
        <v>2</v>
      </c>
      <c r="AH2112">
        <v>0</v>
      </c>
      <c r="BA2112">
        <v>4</v>
      </c>
      <c r="BB2112">
        <v>4</v>
      </c>
      <c r="BC2112">
        <v>60</v>
      </c>
      <c r="BD2112">
        <v>15</v>
      </c>
      <c r="BE2112">
        <v>0</v>
      </c>
      <c r="BF2112">
        <v>9</v>
      </c>
      <c r="BG2112">
        <v>60</v>
      </c>
      <c r="BH2112">
        <v>12</v>
      </c>
      <c r="BI2112">
        <v>60</v>
      </c>
      <c r="BJ2112">
        <v>4</v>
      </c>
      <c r="BK2112">
        <v>2</v>
      </c>
      <c r="BL2112">
        <v>42</v>
      </c>
      <c r="BM2112">
        <v>0</v>
      </c>
      <c r="BN2112">
        <v>0</v>
      </c>
      <c r="BO2112">
        <v>0</v>
      </c>
      <c r="BP2112">
        <v>0</v>
      </c>
      <c r="BQ2112" t="s">
        <v>18</v>
      </c>
      <c r="BR2112">
        <v>22</v>
      </c>
      <c r="BS2112">
        <v>12</v>
      </c>
      <c r="BT2112">
        <v>2</v>
      </c>
      <c r="BU2112">
        <v>0</v>
      </c>
      <c r="BV2112">
        <v>0.187</v>
      </c>
      <c r="BW2112">
        <v>0.129</v>
      </c>
      <c r="BX2112">
        <v>24</v>
      </c>
      <c r="BY2112">
        <v>0</v>
      </c>
      <c r="BZ2112" t="s">
        <v>133</v>
      </c>
      <c r="CB2112">
        <v>0</v>
      </c>
      <c r="CC2112">
        <v>2</v>
      </c>
      <c r="CD2112">
        <v>17</v>
      </c>
      <c r="CE2112">
        <v>1</v>
      </c>
      <c r="CF2112">
        <v>1</v>
      </c>
      <c r="CG2112">
        <v>2</v>
      </c>
      <c r="CH2112">
        <v>0</v>
      </c>
    </row>
    <row r="2113" spans="1:86">
      <c r="A2113">
        <v>5</v>
      </c>
      <c r="B2113">
        <v>3</v>
      </c>
      <c r="C2113">
        <v>40</v>
      </c>
      <c r="D2113">
        <v>10</v>
      </c>
      <c r="E2113">
        <v>0</v>
      </c>
      <c r="F2113" s="24">
        <f t="shared" si="163"/>
        <v>60</v>
      </c>
      <c r="G2113">
        <v>55</v>
      </c>
      <c r="H2113" s="24">
        <f t="shared" si="164"/>
        <v>15</v>
      </c>
      <c r="I2113" s="24">
        <f t="shared" si="166"/>
        <v>8</v>
      </c>
      <c r="J2113" s="24">
        <f t="shared" si="167"/>
        <v>80</v>
      </c>
      <c r="K2113" s="24" t="str">
        <f t="shared" si="165"/>
        <v>03</v>
      </c>
      <c r="L2113">
        <v>42</v>
      </c>
      <c r="M2113">
        <v>0</v>
      </c>
      <c r="N2113">
        <v>0</v>
      </c>
      <c r="O2113">
        <v>0</v>
      </c>
      <c r="P2113">
        <v>0</v>
      </c>
      <c r="Q2113" t="s">
        <v>18</v>
      </c>
      <c r="R2113">
        <v>22</v>
      </c>
      <c r="S2113">
        <v>12</v>
      </c>
      <c r="T2113">
        <v>2</v>
      </c>
      <c r="U2113">
        <v>0</v>
      </c>
      <c r="V2113">
        <v>0.13100000000000001</v>
      </c>
      <c r="W2113">
        <v>9.0399999999999994E-2</v>
      </c>
      <c r="X2113">
        <v>24</v>
      </c>
      <c r="Y2113">
        <v>0</v>
      </c>
      <c r="Z2113" t="s">
        <v>133</v>
      </c>
      <c r="AB2113">
        <v>0</v>
      </c>
      <c r="AC2113">
        <v>2</v>
      </c>
      <c r="AD2113">
        <v>17</v>
      </c>
      <c r="AE2113">
        <v>1</v>
      </c>
      <c r="AF2113">
        <v>1</v>
      </c>
      <c r="AG2113">
        <v>2</v>
      </c>
      <c r="AH2113">
        <v>0</v>
      </c>
      <c r="BA2113">
        <v>5</v>
      </c>
      <c r="BB2113">
        <v>3</v>
      </c>
      <c r="BC2113">
        <v>40</v>
      </c>
      <c r="BD2113">
        <v>10</v>
      </c>
      <c r="BE2113">
        <v>0</v>
      </c>
      <c r="BF2113">
        <v>6</v>
      </c>
      <c r="BG2113">
        <v>55</v>
      </c>
      <c r="BH2113">
        <v>12</v>
      </c>
      <c r="BI2113">
        <v>60</v>
      </c>
      <c r="BJ2113">
        <v>4</v>
      </c>
      <c r="BK2113">
        <v>2</v>
      </c>
      <c r="BL2113">
        <v>42</v>
      </c>
      <c r="BM2113">
        <v>0</v>
      </c>
      <c r="BN2113">
        <v>0</v>
      </c>
      <c r="BO2113">
        <v>0</v>
      </c>
      <c r="BP2113">
        <v>0</v>
      </c>
      <c r="BQ2113" t="s">
        <v>18</v>
      </c>
      <c r="BR2113">
        <v>22</v>
      </c>
      <c r="BS2113">
        <v>12</v>
      </c>
      <c r="BT2113">
        <v>2</v>
      </c>
      <c r="BU2113">
        <v>0</v>
      </c>
      <c r="BV2113">
        <v>0.13100000000000001</v>
      </c>
      <c r="BW2113">
        <v>9.0399999999999994E-2</v>
      </c>
      <c r="BX2113">
        <v>24</v>
      </c>
      <c r="BY2113">
        <v>0</v>
      </c>
      <c r="BZ2113" t="s">
        <v>133</v>
      </c>
      <c r="CB2113">
        <v>0</v>
      </c>
      <c r="CC2113">
        <v>2</v>
      </c>
      <c r="CD2113">
        <v>17</v>
      </c>
      <c r="CE2113">
        <v>1</v>
      </c>
      <c r="CF2113">
        <v>1</v>
      </c>
      <c r="CG2113">
        <v>2</v>
      </c>
      <c r="CH2113">
        <v>0</v>
      </c>
    </row>
    <row r="2114" spans="1:86">
      <c r="A2114">
        <v>6</v>
      </c>
      <c r="B2114">
        <v>2</v>
      </c>
      <c r="C2114">
        <v>20</v>
      </c>
      <c r="D2114">
        <v>25</v>
      </c>
      <c r="E2114">
        <v>0</v>
      </c>
      <c r="F2114" s="24">
        <f t="shared" si="163"/>
        <v>30</v>
      </c>
      <c r="G2114">
        <v>60</v>
      </c>
      <c r="H2114" s="24">
        <f t="shared" si="164"/>
        <v>15</v>
      </c>
      <c r="I2114" s="24">
        <f t="shared" si="166"/>
        <v>8</v>
      </c>
      <c r="J2114" s="24">
        <f t="shared" si="167"/>
        <v>80</v>
      </c>
      <c r="K2114" s="24" t="str">
        <f t="shared" si="165"/>
        <v>03</v>
      </c>
      <c r="L2114">
        <v>42</v>
      </c>
      <c r="M2114">
        <v>0</v>
      </c>
      <c r="N2114">
        <v>0</v>
      </c>
      <c r="O2114">
        <v>0</v>
      </c>
      <c r="P2114">
        <v>0</v>
      </c>
      <c r="Q2114" t="s">
        <v>18</v>
      </c>
      <c r="R2114">
        <v>22</v>
      </c>
      <c r="S2114">
        <v>12</v>
      </c>
      <c r="T2114">
        <v>2</v>
      </c>
      <c r="U2114">
        <v>0</v>
      </c>
      <c r="V2114">
        <v>7.4999999999999997E-2</v>
      </c>
      <c r="W2114">
        <v>5.4800000000000001E-2</v>
      </c>
      <c r="X2114">
        <v>24</v>
      </c>
      <c r="Y2114">
        <v>0</v>
      </c>
      <c r="Z2114" t="s">
        <v>133</v>
      </c>
      <c r="AB2114">
        <v>4.5</v>
      </c>
      <c r="AC2114">
        <v>2</v>
      </c>
      <c r="AD2114">
        <v>17</v>
      </c>
      <c r="AE2114">
        <v>1</v>
      </c>
      <c r="AF2114">
        <v>1</v>
      </c>
      <c r="AG2114">
        <v>2</v>
      </c>
      <c r="AH2114">
        <v>0</v>
      </c>
      <c r="BA2114">
        <v>6</v>
      </c>
      <c r="BB2114">
        <v>2</v>
      </c>
      <c r="BC2114">
        <v>20</v>
      </c>
      <c r="BD2114">
        <v>25</v>
      </c>
      <c r="BE2114">
        <v>0</v>
      </c>
      <c r="BF2114">
        <v>3</v>
      </c>
      <c r="BG2114">
        <v>60</v>
      </c>
      <c r="BH2114">
        <v>12</v>
      </c>
      <c r="BI2114">
        <v>60</v>
      </c>
      <c r="BJ2114">
        <v>4</v>
      </c>
      <c r="BK2114">
        <v>2</v>
      </c>
      <c r="BL2114">
        <v>42</v>
      </c>
      <c r="BM2114">
        <v>0</v>
      </c>
      <c r="BN2114">
        <v>0</v>
      </c>
      <c r="BO2114">
        <v>0</v>
      </c>
      <c r="BP2114">
        <v>0</v>
      </c>
      <c r="BQ2114" t="s">
        <v>18</v>
      </c>
      <c r="BR2114">
        <v>22</v>
      </c>
      <c r="BS2114">
        <v>12</v>
      </c>
      <c r="BT2114">
        <v>2</v>
      </c>
      <c r="BU2114">
        <v>0</v>
      </c>
      <c r="BV2114">
        <v>7.4999999999999997E-2</v>
      </c>
      <c r="BW2114">
        <v>5.4800000000000001E-2</v>
      </c>
      <c r="BX2114">
        <v>24</v>
      </c>
      <c r="BY2114">
        <v>0</v>
      </c>
      <c r="BZ2114" t="s">
        <v>133</v>
      </c>
      <c r="CB2114">
        <v>4.5</v>
      </c>
      <c r="CC2114">
        <v>2</v>
      </c>
      <c r="CD2114">
        <v>17</v>
      </c>
      <c r="CE2114">
        <v>1</v>
      </c>
      <c r="CF2114">
        <v>1</v>
      </c>
      <c r="CG2114">
        <v>2</v>
      </c>
      <c r="CH2114">
        <v>0</v>
      </c>
    </row>
    <row r="2115" spans="1:86">
      <c r="A2115">
        <v>7</v>
      </c>
      <c r="B2115">
        <v>1</v>
      </c>
      <c r="C2115">
        <v>14</v>
      </c>
      <c r="D2115">
        <v>20</v>
      </c>
      <c r="E2115">
        <v>0</v>
      </c>
      <c r="F2115" s="24">
        <f t="shared" ref="F2115:F2178" si="168">IF(BF2115="","",IF(OR(ROUND(MOD(BF2115,1),1)=0.2,ROUND(MOD(BF2115,1),1)=0.4,ROUND(MOD(BF2115,1),1)=0.7),BF2115+0.1,IF(OR(ROUND(MOD(BF2115,1),1)=0.1,ROUND(MOD(BF2115,1),1)=0.6,ROUND(MOD(BF2115,1),1)=0.9),BF2115-0.1,BF2115))*10)</f>
        <v>20</v>
      </c>
      <c r="G2115">
        <v>60</v>
      </c>
      <c r="H2115" s="24">
        <f t="shared" si="164"/>
        <v>15</v>
      </c>
      <c r="I2115" s="24">
        <f t="shared" si="166"/>
        <v>8</v>
      </c>
      <c r="J2115" s="24">
        <f t="shared" si="167"/>
        <v>75</v>
      </c>
      <c r="K2115" s="24" t="str">
        <f t="shared" si="165"/>
        <v>00</v>
      </c>
      <c r="L2115">
        <v>42</v>
      </c>
      <c r="M2115">
        <v>0</v>
      </c>
      <c r="N2115">
        <v>0</v>
      </c>
      <c r="O2115">
        <v>10</v>
      </c>
      <c r="P2115">
        <v>0</v>
      </c>
      <c r="Q2115" t="s">
        <v>18</v>
      </c>
      <c r="R2115">
        <v>22</v>
      </c>
      <c r="S2115">
        <v>12</v>
      </c>
      <c r="T2115">
        <v>2</v>
      </c>
      <c r="U2115">
        <v>0</v>
      </c>
      <c r="V2115">
        <v>3.9E-2</v>
      </c>
      <c r="W2115">
        <v>3.5000000000000003E-2</v>
      </c>
      <c r="X2115">
        <v>24</v>
      </c>
      <c r="Y2115">
        <v>0</v>
      </c>
      <c r="Z2115" t="s">
        <v>133</v>
      </c>
      <c r="AB2115">
        <v>2</v>
      </c>
      <c r="AC2115">
        <v>2</v>
      </c>
      <c r="AD2115">
        <v>17</v>
      </c>
      <c r="AE2115">
        <v>1</v>
      </c>
      <c r="AF2115">
        <v>1</v>
      </c>
      <c r="AG2115">
        <v>2</v>
      </c>
      <c r="AH2115">
        <v>0</v>
      </c>
      <c r="BA2115">
        <v>7</v>
      </c>
      <c r="BB2115">
        <v>1</v>
      </c>
      <c r="BC2115">
        <v>14</v>
      </c>
      <c r="BD2115">
        <v>20</v>
      </c>
      <c r="BE2115">
        <v>0</v>
      </c>
      <c r="BF2115">
        <v>2</v>
      </c>
      <c r="BG2115">
        <v>60</v>
      </c>
      <c r="BH2115">
        <v>18</v>
      </c>
      <c r="BI2115">
        <v>60</v>
      </c>
      <c r="BJ2115">
        <v>3</v>
      </c>
      <c r="BK2115">
        <v>2</v>
      </c>
      <c r="BL2115">
        <v>42</v>
      </c>
      <c r="BM2115">
        <v>0</v>
      </c>
      <c r="BN2115">
        <v>0</v>
      </c>
      <c r="BO2115">
        <v>10</v>
      </c>
      <c r="BP2115">
        <v>0</v>
      </c>
      <c r="BQ2115" t="s">
        <v>18</v>
      </c>
      <c r="BR2115">
        <v>22</v>
      </c>
      <c r="BS2115">
        <v>12</v>
      </c>
      <c r="BT2115">
        <v>2</v>
      </c>
      <c r="BU2115">
        <v>0</v>
      </c>
      <c r="BV2115">
        <v>3.9E-2</v>
      </c>
      <c r="BW2115">
        <v>3.5000000000000003E-2</v>
      </c>
      <c r="BX2115">
        <v>24</v>
      </c>
      <c r="BY2115">
        <v>0</v>
      </c>
      <c r="BZ2115" t="s">
        <v>133</v>
      </c>
      <c r="CB2115">
        <v>2</v>
      </c>
      <c r="CC2115">
        <v>2</v>
      </c>
      <c r="CD2115">
        <v>17</v>
      </c>
      <c r="CE2115">
        <v>1</v>
      </c>
      <c r="CF2115">
        <v>1</v>
      </c>
      <c r="CG2115">
        <v>2</v>
      </c>
      <c r="CH2115">
        <v>0</v>
      </c>
    </row>
    <row r="2116" spans="1:86">
      <c r="F2116" s="24" t="str">
        <f t="shared" si="168"/>
        <v/>
      </c>
      <c r="H2116" s="24" t="str">
        <f t="shared" ref="H2116:H2179" si="169">IF(BH2116="","",IF(ROUNDUP((BH2116/100)*IF(BJ2116&gt;100,RIGHT(BJ2116,2),BJ2116)*250*4/60*2/IF(BK2116&gt;=10,10,1),0)&gt;15,15,ROUNDUP((BH2116/100)*IF(BJ2116&gt;100,RIGHT(BJ2116,2),BJ2116)*250*4/60*2/IF(BK2116&gt;=10,10,1),0)))</f>
        <v/>
      </c>
      <c r="I2116" s="24" t="str">
        <f t="shared" si="166"/>
        <v/>
      </c>
      <c r="J2116" s="24" t="str">
        <f t="shared" si="167"/>
        <v/>
      </c>
      <c r="K2116" s="24" t="str">
        <f t="shared" ref="K2116:K2179" si="170">TEXT(IF(W2116=0,"",IF(BK2116&gt;=10,LEFT(BK2116,1),0)&amp;IF(V2116&gt;=0.06,3,0)),"00")</f>
        <v/>
      </c>
      <c r="AF2116">
        <v>1</v>
      </c>
      <c r="AH2116">
        <v>0</v>
      </c>
      <c r="CF2116">
        <v>1</v>
      </c>
      <c r="CH2116">
        <v>0</v>
      </c>
    </row>
    <row r="2117" spans="1:86">
      <c r="A2117">
        <v>1</v>
      </c>
      <c r="B2117">
        <v>7</v>
      </c>
      <c r="C2117">
        <v>140</v>
      </c>
      <c r="D2117">
        <v>55</v>
      </c>
      <c r="E2117">
        <v>1000</v>
      </c>
      <c r="F2117" s="24">
        <f t="shared" si="168"/>
        <v>310</v>
      </c>
      <c r="G2117">
        <v>71</v>
      </c>
      <c r="H2117" s="24">
        <f t="shared" si="169"/>
        <v>15</v>
      </c>
      <c r="I2117" s="24">
        <f t="shared" si="166"/>
        <v>8</v>
      </c>
      <c r="J2117" s="24">
        <f t="shared" si="167"/>
        <v>80</v>
      </c>
      <c r="K2117" s="24" t="str">
        <f t="shared" si="170"/>
        <v>03</v>
      </c>
      <c r="L2117">
        <v>42</v>
      </c>
      <c r="M2117">
        <v>0</v>
      </c>
      <c r="N2117">
        <v>141</v>
      </c>
      <c r="O2117">
        <v>0</v>
      </c>
      <c r="P2117">
        <v>0</v>
      </c>
      <c r="Q2117" t="s">
        <v>18</v>
      </c>
      <c r="R2117">
        <v>22</v>
      </c>
      <c r="S2117">
        <v>15</v>
      </c>
      <c r="T2117">
        <v>2</v>
      </c>
      <c r="U2117">
        <v>0</v>
      </c>
      <c r="V2117">
        <v>0.39</v>
      </c>
      <c r="W2117">
        <v>0.5</v>
      </c>
      <c r="X2117">
        <v>24</v>
      </c>
      <c r="Y2117">
        <v>0</v>
      </c>
      <c r="Z2117" t="s">
        <v>133</v>
      </c>
      <c r="AB2117">
        <v>0</v>
      </c>
      <c r="AC2117">
        <v>2</v>
      </c>
      <c r="AD2117">
        <v>17</v>
      </c>
      <c r="AE2117">
        <v>1</v>
      </c>
      <c r="AF2117">
        <v>1</v>
      </c>
      <c r="AG2117">
        <v>2.8</v>
      </c>
      <c r="AH2117">
        <v>0</v>
      </c>
      <c r="BA2117">
        <v>1</v>
      </c>
      <c r="BB2117">
        <v>7</v>
      </c>
      <c r="BC2117">
        <v>140</v>
      </c>
      <c r="BD2117">
        <v>55</v>
      </c>
      <c r="BE2117">
        <v>1000</v>
      </c>
      <c r="BF2117">
        <v>31</v>
      </c>
      <c r="BG2117">
        <v>71</v>
      </c>
      <c r="BH2117">
        <v>11</v>
      </c>
      <c r="BI2117">
        <v>60</v>
      </c>
      <c r="BJ2117">
        <v>5</v>
      </c>
      <c r="BK2117">
        <v>2</v>
      </c>
      <c r="BL2117">
        <v>42</v>
      </c>
      <c r="BM2117">
        <v>0</v>
      </c>
      <c r="BN2117">
        <v>141</v>
      </c>
      <c r="BO2117">
        <v>0</v>
      </c>
      <c r="BP2117">
        <v>0</v>
      </c>
      <c r="BQ2117" t="s">
        <v>18</v>
      </c>
      <c r="BR2117">
        <v>22</v>
      </c>
      <c r="BS2117">
        <v>15</v>
      </c>
      <c r="BT2117">
        <v>2</v>
      </c>
      <c r="BU2117">
        <v>0</v>
      </c>
      <c r="BV2117">
        <v>0.39</v>
      </c>
      <c r="BW2117">
        <v>0.5</v>
      </c>
      <c r="BX2117">
        <v>24</v>
      </c>
      <c r="BY2117">
        <v>0</v>
      </c>
      <c r="BZ2117" t="s">
        <v>133</v>
      </c>
      <c r="CB2117">
        <v>0</v>
      </c>
      <c r="CC2117">
        <v>2</v>
      </c>
      <c r="CD2117">
        <v>17</v>
      </c>
      <c r="CE2117">
        <v>1</v>
      </c>
      <c r="CF2117">
        <v>1</v>
      </c>
      <c r="CG2117">
        <v>2.8</v>
      </c>
      <c r="CH2117">
        <v>0</v>
      </c>
    </row>
    <row r="2118" spans="1:86">
      <c r="A2118">
        <v>2</v>
      </c>
      <c r="B2118">
        <v>6</v>
      </c>
      <c r="C2118">
        <v>110</v>
      </c>
      <c r="D2118">
        <v>55</v>
      </c>
      <c r="E2118">
        <v>1000</v>
      </c>
      <c r="F2118" s="24">
        <f t="shared" si="168"/>
        <v>220</v>
      </c>
      <c r="G2118">
        <v>50</v>
      </c>
      <c r="H2118" s="24">
        <f t="shared" si="169"/>
        <v>15</v>
      </c>
      <c r="I2118" s="24">
        <f t="shared" si="166"/>
        <v>8</v>
      </c>
      <c r="J2118" s="24">
        <f t="shared" si="167"/>
        <v>80</v>
      </c>
      <c r="K2118" s="24" t="str">
        <f t="shared" si="170"/>
        <v>03</v>
      </c>
      <c r="L2118">
        <v>42</v>
      </c>
      <c r="M2118">
        <v>0</v>
      </c>
      <c r="N2118">
        <v>0</v>
      </c>
      <c r="O2118">
        <v>0</v>
      </c>
      <c r="P2118">
        <v>0</v>
      </c>
      <c r="Q2118" t="s">
        <v>18</v>
      </c>
      <c r="R2118">
        <v>22</v>
      </c>
      <c r="S2118">
        <v>12</v>
      </c>
      <c r="T2118">
        <v>2</v>
      </c>
      <c r="U2118">
        <v>0</v>
      </c>
      <c r="V2118">
        <v>0.35199999999999998</v>
      </c>
      <c r="W2118">
        <v>0.2429</v>
      </c>
      <c r="X2118">
        <v>24</v>
      </c>
      <c r="Y2118">
        <v>0</v>
      </c>
      <c r="Z2118" t="s">
        <v>133</v>
      </c>
      <c r="AB2118">
        <v>0</v>
      </c>
      <c r="AC2118">
        <v>2</v>
      </c>
      <c r="AD2118">
        <v>17</v>
      </c>
      <c r="AE2118">
        <v>1</v>
      </c>
      <c r="AF2118">
        <v>1</v>
      </c>
      <c r="AG2118">
        <v>2.8</v>
      </c>
      <c r="AH2118">
        <v>0</v>
      </c>
      <c r="BA2118">
        <v>2</v>
      </c>
      <c r="BB2118">
        <v>6</v>
      </c>
      <c r="BC2118">
        <v>110</v>
      </c>
      <c r="BD2118">
        <v>55</v>
      </c>
      <c r="BE2118">
        <v>1000</v>
      </c>
      <c r="BF2118">
        <v>22</v>
      </c>
      <c r="BG2118">
        <v>50</v>
      </c>
      <c r="BH2118">
        <v>12</v>
      </c>
      <c r="BI2118">
        <v>60</v>
      </c>
      <c r="BJ2118">
        <v>4</v>
      </c>
      <c r="BK2118">
        <v>2</v>
      </c>
      <c r="BL2118">
        <v>42</v>
      </c>
      <c r="BM2118">
        <v>0</v>
      </c>
      <c r="BN2118">
        <v>0</v>
      </c>
      <c r="BO2118">
        <v>0</v>
      </c>
      <c r="BP2118">
        <v>0</v>
      </c>
      <c r="BQ2118" t="s">
        <v>18</v>
      </c>
      <c r="BR2118">
        <v>22</v>
      </c>
      <c r="BS2118">
        <v>12</v>
      </c>
      <c r="BT2118">
        <v>2</v>
      </c>
      <c r="BU2118">
        <v>0</v>
      </c>
      <c r="BV2118">
        <v>0.35199999999999998</v>
      </c>
      <c r="BW2118">
        <v>0.2429</v>
      </c>
      <c r="BX2118">
        <v>24</v>
      </c>
      <c r="BY2118">
        <v>0</v>
      </c>
      <c r="BZ2118" t="s">
        <v>133</v>
      </c>
      <c r="CB2118">
        <v>0</v>
      </c>
      <c r="CC2118">
        <v>2</v>
      </c>
      <c r="CD2118">
        <v>17</v>
      </c>
      <c r="CE2118">
        <v>1</v>
      </c>
      <c r="CF2118">
        <v>1</v>
      </c>
      <c r="CG2118">
        <v>2.8</v>
      </c>
      <c r="CH2118">
        <v>0</v>
      </c>
    </row>
    <row r="2119" spans="1:86">
      <c r="A2119">
        <v>3</v>
      </c>
      <c r="B2119">
        <v>5</v>
      </c>
      <c r="C2119">
        <v>80</v>
      </c>
      <c r="D2119">
        <v>20</v>
      </c>
      <c r="E2119">
        <v>1000</v>
      </c>
      <c r="F2119" s="24">
        <f t="shared" si="168"/>
        <v>160</v>
      </c>
      <c r="G2119">
        <v>55</v>
      </c>
      <c r="H2119" s="24">
        <f t="shared" si="169"/>
        <v>15</v>
      </c>
      <c r="I2119" s="24">
        <f t="shared" si="166"/>
        <v>8</v>
      </c>
      <c r="J2119" s="24">
        <f t="shared" si="167"/>
        <v>80</v>
      </c>
      <c r="K2119" s="24" t="str">
        <f t="shared" si="170"/>
        <v>03</v>
      </c>
      <c r="L2119">
        <v>42</v>
      </c>
      <c r="M2119">
        <v>0</v>
      </c>
      <c r="N2119">
        <v>0</v>
      </c>
      <c r="O2119">
        <v>0</v>
      </c>
      <c r="P2119">
        <v>0</v>
      </c>
      <c r="Q2119" t="s">
        <v>18</v>
      </c>
      <c r="R2119">
        <v>22</v>
      </c>
      <c r="S2119">
        <v>12</v>
      </c>
      <c r="T2119">
        <v>2</v>
      </c>
      <c r="U2119">
        <v>0</v>
      </c>
      <c r="V2119">
        <v>0.26400000000000001</v>
      </c>
      <c r="W2119">
        <v>0.1769</v>
      </c>
      <c r="X2119">
        <v>24</v>
      </c>
      <c r="Y2119">
        <v>0</v>
      </c>
      <c r="Z2119" t="s">
        <v>133</v>
      </c>
      <c r="AB2119">
        <v>0</v>
      </c>
      <c r="AC2119">
        <v>2</v>
      </c>
      <c r="AD2119">
        <v>17</v>
      </c>
      <c r="AE2119">
        <v>1</v>
      </c>
      <c r="AF2119">
        <v>1</v>
      </c>
      <c r="AG2119">
        <v>2.8</v>
      </c>
      <c r="AH2119">
        <v>0</v>
      </c>
      <c r="BA2119">
        <v>3</v>
      </c>
      <c r="BB2119">
        <v>5</v>
      </c>
      <c r="BC2119">
        <v>80</v>
      </c>
      <c r="BD2119">
        <v>20</v>
      </c>
      <c r="BE2119">
        <v>1000</v>
      </c>
      <c r="BF2119">
        <v>16</v>
      </c>
      <c r="BG2119">
        <v>55</v>
      </c>
      <c r="BH2119">
        <v>12</v>
      </c>
      <c r="BI2119">
        <v>60</v>
      </c>
      <c r="BJ2119">
        <v>4</v>
      </c>
      <c r="BK2119">
        <v>2</v>
      </c>
      <c r="BL2119">
        <v>42</v>
      </c>
      <c r="BM2119">
        <v>0</v>
      </c>
      <c r="BN2119">
        <v>0</v>
      </c>
      <c r="BO2119">
        <v>0</v>
      </c>
      <c r="BP2119">
        <v>0</v>
      </c>
      <c r="BQ2119" t="s">
        <v>18</v>
      </c>
      <c r="BR2119">
        <v>22</v>
      </c>
      <c r="BS2119">
        <v>12</v>
      </c>
      <c r="BT2119">
        <v>2</v>
      </c>
      <c r="BU2119">
        <v>0</v>
      </c>
      <c r="BV2119">
        <v>0.26400000000000001</v>
      </c>
      <c r="BW2119">
        <v>0.1769</v>
      </c>
      <c r="BX2119">
        <v>24</v>
      </c>
      <c r="BY2119">
        <v>0</v>
      </c>
      <c r="BZ2119" t="s">
        <v>133</v>
      </c>
      <c r="CB2119">
        <v>0</v>
      </c>
      <c r="CC2119">
        <v>2</v>
      </c>
      <c r="CD2119">
        <v>17</v>
      </c>
      <c r="CE2119">
        <v>1</v>
      </c>
      <c r="CF2119">
        <v>1</v>
      </c>
      <c r="CG2119">
        <v>2.8</v>
      </c>
      <c r="CH2119">
        <v>0</v>
      </c>
    </row>
    <row r="2120" spans="1:86">
      <c r="A2120">
        <v>4</v>
      </c>
      <c r="B2120">
        <v>4</v>
      </c>
      <c r="C2120">
        <v>60</v>
      </c>
      <c r="D2120">
        <v>15</v>
      </c>
      <c r="E2120">
        <v>0</v>
      </c>
      <c r="F2120" s="24">
        <f t="shared" si="168"/>
        <v>90</v>
      </c>
      <c r="G2120">
        <v>60</v>
      </c>
      <c r="H2120" s="24">
        <f t="shared" si="169"/>
        <v>15</v>
      </c>
      <c r="I2120" s="24">
        <f t="shared" si="166"/>
        <v>8</v>
      </c>
      <c r="J2120" s="24">
        <f t="shared" si="167"/>
        <v>80</v>
      </c>
      <c r="K2120" s="24" t="str">
        <f t="shared" si="170"/>
        <v>03</v>
      </c>
      <c r="L2120">
        <v>42</v>
      </c>
      <c r="M2120">
        <v>0</v>
      </c>
      <c r="N2120">
        <v>0</v>
      </c>
      <c r="O2120">
        <v>0</v>
      </c>
      <c r="P2120">
        <v>0</v>
      </c>
      <c r="Q2120" t="s">
        <v>18</v>
      </c>
      <c r="R2120">
        <v>22</v>
      </c>
      <c r="S2120">
        <v>12</v>
      </c>
      <c r="T2120">
        <v>2</v>
      </c>
      <c r="U2120">
        <v>0</v>
      </c>
      <c r="V2120">
        <v>0.187</v>
      </c>
      <c r="W2120">
        <v>0.129</v>
      </c>
      <c r="X2120">
        <v>24</v>
      </c>
      <c r="Y2120">
        <v>0</v>
      </c>
      <c r="Z2120" t="s">
        <v>133</v>
      </c>
      <c r="AB2120">
        <v>0</v>
      </c>
      <c r="AC2120">
        <v>2</v>
      </c>
      <c r="AD2120">
        <v>17</v>
      </c>
      <c r="AE2120">
        <v>1</v>
      </c>
      <c r="AF2120">
        <v>1</v>
      </c>
      <c r="AG2120">
        <v>2.8</v>
      </c>
      <c r="AH2120">
        <v>0</v>
      </c>
      <c r="BA2120">
        <v>4</v>
      </c>
      <c r="BB2120">
        <v>4</v>
      </c>
      <c r="BC2120">
        <v>60</v>
      </c>
      <c r="BD2120">
        <v>15</v>
      </c>
      <c r="BE2120">
        <v>0</v>
      </c>
      <c r="BF2120">
        <v>9</v>
      </c>
      <c r="BG2120">
        <v>60</v>
      </c>
      <c r="BH2120">
        <v>12</v>
      </c>
      <c r="BI2120">
        <v>60</v>
      </c>
      <c r="BJ2120">
        <v>4</v>
      </c>
      <c r="BK2120">
        <v>2</v>
      </c>
      <c r="BL2120">
        <v>42</v>
      </c>
      <c r="BM2120">
        <v>0</v>
      </c>
      <c r="BN2120">
        <v>0</v>
      </c>
      <c r="BO2120">
        <v>0</v>
      </c>
      <c r="BP2120">
        <v>0</v>
      </c>
      <c r="BQ2120" t="s">
        <v>18</v>
      </c>
      <c r="BR2120">
        <v>22</v>
      </c>
      <c r="BS2120">
        <v>12</v>
      </c>
      <c r="BT2120">
        <v>2</v>
      </c>
      <c r="BU2120">
        <v>0</v>
      </c>
      <c r="BV2120">
        <v>0.187</v>
      </c>
      <c r="BW2120">
        <v>0.129</v>
      </c>
      <c r="BX2120">
        <v>24</v>
      </c>
      <c r="BY2120">
        <v>0</v>
      </c>
      <c r="BZ2120" t="s">
        <v>133</v>
      </c>
      <c r="CB2120">
        <v>0</v>
      </c>
      <c r="CC2120">
        <v>2</v>
      </c>
      <c r="CD2120">
        <v>17</v>
      </c>
      <c r="CE2120">
        <v>1</v>
      </c>
      <c r="CF2120">
        <v>1</v>
      </c>
      <c r="CG2120">
        <v>2.8</v>
      </c>
      <c r="CH2120">
        <v>0</v>
      </c>
    </row>
    <row r="2121" spans="1:86">
      <c r="A2121">
        <v>5</v>
      </c>
      <c r="B2121">
        <v>3</v>
      </c>
      <c r="C2121">
        <v>40</v>
      </c>
      <c r="D2121">
        <v>10</v>
      </c>
      <c r="E2121">
        <v>0</v>
      </c>
      <c r="F2121" s="24">
        <f t="shared" si="168"/>
        <v>60</v>
      </c>
      <c r="G2121">
        <v>55</v>
      </c>
      <c r="H2121" s="24">
        <f t="shared" si="169"/>
        <v>15</v>
      </c>
      <c r="I2121" s="24">
        <f t="shared" si="166"/>
        <v>8</v>
      </c>
      <c r="J2121" s="24">
        <f t="shared" si="167"/>
        <v>80</v>
      </c>
      <c r="K2121" s="24" t="str">
        <f t="shared" si="170"/>
        <v>03</v>
      </c>
      <c r="L2121">
        <v>42</v>
      </c>
      <c r="M2121">
        <v>0</v>
      </c>
      <c r="N2121">
        <v>0</v>
      </c>
      <c r="O2121">
        <v>0</v>
      </c>
      <c r="P2121">
        <v>0</v>
      </c>
      <c r="Q2121" t="s">
        <v>18</v>
      </c>
      <c r="R2121">
        <v>22</v>
      </c>
      <c r="S2121">
        <v>12</v>
      </c>
      <c r="T2121">
        <v>2</v>
      </c>
      <c r="U2121">
        <v>0</v>
      </c>
      <c r="V2121">
        <v>0.13100000000000001</v>
      </c>
      <c r="W2121">
        <v>9.0399999999999994E-2</v>
      </c>
      <c r="X2121">
        <v>24</v>
      </c>
      <c r="Y2121">
        <v>0</v>
      </c>
      <c r="Z2121" t="s">
        <v>133</v>
      </c>
      <c r="AB2121">
        <v>0</v>
      </c>
      <c r="AC2121">
        <v>2</v>
      </c>
      <c r="AD2121">
        <v>17</v>
      </c>
      <c r="AE2121">
        <v>1</v>
      </c>
      <c r="AF2121">
        <v>1</v>
      </c>
      <c r="AG2121">
        <v>2.8</v>
      </c>
      <c r="AH2121">
        <v>0</v>
      </c>
      <c r="BA2121">
        <v>5</v>
      </c>
      <c r="BB2121">
        <v>3</v>
      </c>
      <c r="BC2121">
        <v>40</v>
      </c>
      <c r="BD2121">
        <v>10</v>
      </c>
      <c r="BE2121">
        <v>0</v>
      </c>
      <c r="BF2121">
        <v>6</v>
      </c>
      <c r="BG2121">
        <v>55</v>
      </c>
      <c r="BH2121">
        <v>12</v>
      </c>
      <c r="BI2121">
        <v>60</v>
      </c>
      <c r="BJ2121">
        <v>4</v>
      </c>
      <c r="BK2121">
        <v>2</v>
      </c>
      <c r="BL2121">
        <v>42</v>
      </c>
      <c r="BM2121">
        <v>0</v>
      </c>
      <c r="BN2121">
        <v>0</v>
      </c>
      <c r="BO2121">
        <v>0</v>
      </c>
      <c r="BP2121">
        <v>0</v>
      </c>
      <c r="BQ2121" t="s">
        <v>18</v>
      </c>
      <c r="BR2121">
        <v>22</v>
      </c>
      <c r="BS2121">
        <v>12</v>
      </c>
      <c r="BT2121">
        <v>2</v>
      </c>
      <c r="BU2121">
        <v>0</v>
      </c>
      <c r="BV2121">
        <v>0.13100000000000001</v>
      </c>
      <c r="BW2121">
        <v>9.0399999999999994E-2</v>
      </c>
      <c r="BX2121">
        <v>24</v>
      </c>
      <c r="BY2121">
        <v>0</v>
      </c>
      <c r="BZ2121" t="s">
        <v>133</v>
      </c>
      <c r="CB2121">
        <v>0</v>
      </c>
      <c r="CC2121">
        <v>2</v>
      </c>
      <c r="CD2121">
        <v>17</v>
      </c>
      <c r="CE2121">
        <v>1</v>
      </c>
      <c r="CF2121">
        <v>1</v>
      </c>
      <c r="CG2121">
        <v>2.8</v>
      </c>
      <c r="CH2121">
        <v>0</v>
      </c>
    </row>
    <row r="2122" spans="1:86">
      <c r="A2122">
        <v>6</v>
      </c>
      <c r="B2122">
        <v>2</v>
      </c>
      <c r="C2122">
        <v>20</v>
      </c>
      <c r="D2122">
        <v>25</v>
      </c>
      <c r="E2122">
        <v>0</v>
      </c>
      <c r="F2122" s="24">
        <f t="shared" si="168"/>
        <v>30</v>
      </c>
      <c r="G2122">
        <v>60</v>
      </c>
      <c r="H2122" s="24">
        <f t="shared" si="169"/>
        <v>15</v>
      </c>
      <c r="I2122" s="24">
        <f t="shared" si="166"/>
        <v>8</v>
      </c>
      <c r="J2122" s="24">
        <f t="shared" si="167"/>
        <v>80</v>
      </c>
      <c r="K2122" s="24" t="str">
        <f t="shared" si="170"/>
        <v>03</v>
      </c>
      <c r="L2122">
        <v>42</v>
      </c>
      <c r="M2122">
        <v>0</v>
      </c>
      <c r="N2122">
        <v>0</v>
      </c>
      <c r="O2122">
        <v>0</v>
      </c>
      <c r="P2122">
        <v>0</v>
      </c>
      <c r="Q2122" t="s">
        <v>18</v>
      </c>
      <c r="R2122">
        <v>22</v>
      </c>
      <c r="S2122">
        <v>12</v>
      </c>
      <c r="T2122">
        <v>2</v>
      </c>
      <c r="U2122">
        <v>0</v>
      </c>
      <c r="V2122">
        <v>7.4999999999999997E-2</v>
      </c>
      <c r="W2122">
        <v>5.4800000000000001E-2</v>
      </c>
      <c r="X2122">
        <v>24</v>
      </c>
      <c r="Y2122">
        <v>0</v>
      </c>
      <c r="Z2122" t="s">
        <v>133</v>
      </c>
      <c r="AB2122">
        <v>4.5</v>
      </c>
      <c r="AC2122">
        <v>2</v>
      </c>
      <c r="AD2122">
        <v>17</v>
      </c>
      <c r="AE2122">
        <v>1</v>
      </c>
      <c r="AF2122">
        <v>1</v>
      </c>
      <c r="AG2122">
        <v>2.8</v>
      </c>
      <c r="AH2122">
        <v>0</v>
      </c>
      <c r="BA2122">
        <v>6</v>
      </c>
      <c r="BB2122">
        <v>2</v>
      </c>
      <c r="BC2122">
        <v>20</v>
      </c>
      <c r="BD2122">
        <v>25</v>
      </c>
      <c r="BE2122">
        <v>0</v>
      </c>
      <c r="BF2122">
        <v>3</v>
      </c>
      <c r="BG2122">
        <v>60</v>
      </c>
      <c r="BH2122">
        <v>12</v>
      </c>
      <c r="BI2122">
        <v>60</v>
      </c>
      <c r="BJ2122">
        <v>4</v>
      </c>
      <c r="BK2122">
        <v>2</v>
      </c>
      <c r="BL2122">
        <v>42</v>
      </c>
      <c r="BM2122">
        <v>0</v>
      </c>
      <c r="BN2122">
        <v>0</v>
      </c>
      <c r="BO2122">
        <v>0</v>
      </c>
      <c r="BP2122">
        <v>0</v>
      </c>
      <c r="BQ2122" t="s">
        <v>18</v>
      </c>
      <c r="BR2122">
        <v>22</v>
      </c>
      <c r="BS2122">
        <v>12</v>
      </c>
      <c r="BT2122">
        <v>2</v>
      </c>
      <c r="BU2122">
        <v>0</v>
      </c>
      <c r="BV2122">
        <v>7.4999999999999997E-2</v>
      </c>
      <c r="BW2122">
        <v>5.4800000000000001E-2</v>
      </c>
      <c r="BX2122">
        <v>24</v>
      </c>
      <c r="BY2122">
        <v>0</v>
      </c>
      <c r="BZ2122" t="s">
        <v>133</v>
      </c>
      <c r="CB2122">
        <v>4.5</v>
      </c>
      <c r="CC2122">
        <v>2</v>
      </c>
      <c r="CD2122">
        <v>17</v>
      </c>
      <c r="CE2122">
        <v>1</v>
      </c>
      <c r="CF2122">
        <v>1</v>
      </c>
      <c r="CG2122">
        <v>2.8</v>
      </c>
      <c r="CH2122">
        <v>0</v>
      </c>
    </row>
    <row r="2123" spans="1:86">
      <c r="A2123">
        <v>7</v>
      </c>
      <c r="B2123">
        <v>1</v>
      </c>
      <c r="C2123">
        <v>16</v>
      </c>
      <c r="D2123">
        <v>30</v>
      </c>
      <c r="E2123">
        <v>0</v>
      </c>
      <c r="F2123" s="24">
        <f t="shared" si="168"/>
        <v>25</v>
      </c>
      <c r="G2123">
        <v>60</v>
      </c>
      <c r="H2123" s="24">
        <f t="shared" si="169"/>
        <v>15</v>
      </c>
      <c r="I2123" s="24">
        <f t="shared" si="166"/>
        <v>8</v>
      </c>
      <c r="J2123" s="24">
        <f t="shared" si="167"/>
        <v>75</v>
      </c>
      <c r="K2123" s="24" t="str">
        <f t="shared" si="170"/>
        <v>00</v>
      </c>
      <c r="L2123">
        <v>42</v>
      </c>
      <c r="M2123">
        <v>0</v>
      </c>
      <c r="N2123">
        <v>0</v>
      </c>
      <c r="O2123">
        <v>10</v>
      </c>
      <c r="P2123">
        <v>0</v>
      </c>
      <c r="Q2123" t="s">
        <v>18</v>
      </c>
      <c r="R2123">
        <v>22</v>
      </c>
      <c r="S2123">
        <v>12</v>
      </c>
      <c r="T2123">
        <v>2</v>
      </c>
      <c r="U2123">
        <v>0</v>
      </c>
      <c r="V2123">
        <v>4.2999999999999997E-2</v>
      </c>
      <c r="W2123">
        <v>0.04</v>
      </c>
      <c r="X2123">
        <v>24</v>
      </c>
      <c r="Y2123">
        <v>0</v>
      </c>
      <c r="Z2123" t="s">
        <v>133</v>
      </c>
      <c r="AB2123">
        <v>2.8</v>
      </c>
      <c r="AC2123">
        <v>2</v>
      </c>
      <c r="AD2123">
        <v>17</v>
      </c>
      <c r="AE2123">
        <v>1</v>
      </c>
      <c r="AF2123">
        <v>1</v>
      </c>
      <c r="AG2123">
        <v>2.8</v>
      </c>
      <c r="AH2123">
        <v>0</v>
      </c>
      <c r="BA2123">
        <v>7</v>
      </c>
      <c r="BB2123">
        <v>1</v>
      </c>
      <c r="BC2123">
        <v>16</v>
      </c>
      <c r="BD2123">
        <v>30</v>
      </c>
      <c r="BE2123">
        <v>0</v>
      </c>
      <c r="BF2123">
        <v>2.4</v>
      </c>
      <c r="BG2123">
        <v>60</v>
      </c>
      <c r="BH2123">
        <v>18</v>
      </c>
      <c r="BI2123">
        <v>60</v>
      </c>
      <c r="BJ2123">
        <v>3</v>
      </c>
      <c r="BK2123">
        <v>2</v>
      </c>
      <c r="BL2123">
        <v>42</v>
      </c>
      <c r="BM2123">
        <v>0</v>
      </c>
      <c r="BN2123">
        <v>0</v>
      </c>
      <c r="BO2123">
        <v>10</v>
      </c>
      <c r="BP2123">
        <v>0</v>
      </c>
      <c r="BQ2123" t="s">
        <v>18</v>
      </c>
      <c r="BR2123">
        <v>22</v>
      </c>
      <c r="BS2123">
        <v>12</v>
      </c>
      <c r="BT2123">
        <v>2</v>
      </c>
      <c r="BU2123">
        <v>0</v>
      </c>
      <c r="BV2123">
        <v>4.2999999999999997E-2</v>
      </c>
      <c r="BW2123">
        <v>0.04</v>
      </c>
      <c r="BX2123">
        <v>24</v>
      </c>
      <c r="BY2123">
        <v>0</v>
      </c>
      <c r="BZ2123" t="s">
        <v>133</v>
      </c>
      <c r="CB2123">
        <v>2.8</v>
      </c>
      <c r="CC2123">
        <v>2</v>
      </c>
      <c r="CD2123">
        <v>17</v>
      </c>
      <c r="CE2123">
        <v>1</v>
      </c>
      <c r="CF2123">
        <v>1</v>
      </c>
      <c r="CG2123">
        <v>2.8</v>
      </c>
      <c r="CH2123">
        <v>0</v>
      </c>
    </row>
    <row r="2124" spans="1:86">
      <c r="F2124" s="24" t="str">
        <f t="shared" si="168"/>
        <v/>
      </c>
      <c r="H2124" s="24" t="str">
        <f t="shared" si="169"/>
        <v/>
      </c>
      <c r="I2124" s="24" t="str">
        <f t="shared" si="166"/>
        <v/>
      </c>
      <c r="J2124" s="24" t="str">
        <f t="shared" si="167"/>
        <v/>
      </c>
      <c r="K2124" s="24" t="str">
        <f t="shared" si="170"/>
        <v/>
      </c>
      <c r="AF2124">
        <v>1</v>
      </c>
      <c r="AH2124">
        <v>0</v>
      </c>
      <c r="CF2124">
        <v>1</v>
      </c>
      <c r="CH2124">
        <v>0</v>
      </c>
    </row>
    <row r="2125" spans="1:86">
      <c r="A2125">
        <v>1</v>
      </c>
      <c r="B2125">
        <v>6</v>
      </c>
      <c r="C2125">
        <v>140</v>
      </c>
      <c r="D2125">
        <v>55</v>
      </c>
      <c r="E2125">
        <v>1000</v>
      </c>
      <c r="F2125" s="24">
        <f t="shared" si="168"/>
        <v>310</v>
      </c>
      <c r="G2125">
        <v>71</v>
      </c>
      <c r="H2125" s="24">
        <f t="shared" si="169"/>
        <v>15</v>
      </c>
      <c r="I2125" s="24">
        <f t="shared" si="166"/>
        <v>8</v>
      </c>
      <c r="J2125" s="24">
        <f t="shared" si="167"/>
        <v>80</v>
      </c>
      <c r="K2125" s="24" t="str">
        <f t="shared" si="170"/>
        <v>03</v>
      </c>
      <c r="L2125">
        <v>42</v>
      </c>
      <c r="M2125">
        <v>0</v>
      </c>
      <c r="N2125">
        <v>141</v>
      </c>
      <c r="O2125">
        <v>0</v>
      </c>
      <c r="P2125">
        <v>0</v>
      </c>
      <c r="Q2125" t="s">
        <v>18</v>
      </c>
      <c r="R2125">
        <v>22</v>
      </c>
      <c r="S2125">
        <v>15</v>
      </c>
      <c r="T2125">
        <v>2</v>
      </c>
      <c r="U2125">
        <v>0</v>
      </c>
      <c r="V2125">
        <v>0.38400000000000001</v>
      </c>
      <c r="W2125">
        <v>0.5</v>
      </c>
      <c r="X2125">
        <v>24</v>
      </c>
      <c r="Y2125">
        <v>0</v>
      </c>
      <c r="Z2125" t="s">
        <v>133</v>
      </c>
      <c r="AB2125">
        <v>0</v>
      </c>
      <c r="AC2125">
        <v>2</v>
      </c>
      <c r="AD2125">
        <v>17</v>
      </c>
      <c r="AE2125">
        <v>1</v>
      </c>
      <c r="AF2125">
        <v>1</v>
      </c>
      <c r="AG2125">
        <v>3.5</v>
      </c>
      <c r="AH2125">
        <v>0</v>
      </c>
      <c r="BA2125">
        <v>1</v>
      </c>
      <c r="BB2125">
        <v>6</v>
      </c>
      <c r="BC2125">
        <v>140</v>
      </c>
      <c r="BD2125">
        <v>55</v>
      </c>
      <c r="BE2125">
        <v>1000</v>
      </c>
      <c r="BF2125">
        <v>31</v>
      </c>
      <c r="BG2125">
        <v>71</v>
      </c>
      <c r="BH2125">
        <v>11</v>
      </c>
      <c r="BI2125">
        <v>60</v>
      </c>
      <c r="BJ2125">
        <v>5</v>
      </c>
      <c r="BK2125">
        <v>2</v>
      </c>
      <c r="BL2125">
        <v>42</v>
      </c>
      <c r="BM2125">
        <v>0</v>
      </c>
      <c r="BN2125">
        <v>141</v>
      </c>
      <c r="BO2125">
        <v>0</v>
      </c>
      <c r="BP2125">
        <v>0</v>
      </c>
      <c r="BQ2125" t="s">
        <v>18</v>
      </c>
      <c r="BR2125">
        <v>22</v>
      </c>
      <c r="BS2125">
        <v>15</v>
      </c>
      <c r="BT2125">
        <v>2</v>
      </c>
      <c r="BU2125">
        <v>0</v>
      </c>
      <c r="BV2125">
        <v>0.38400000000000001</v>
      </c>
      <c r="BW2125">
        <v>0.5</v>
      </c>
      <c r="BX2125">
        <v>24</v>
      </c>
      <c r="BY2125">
        <v>0</v>
      </c>
      <c r="BZ2125" t="s">
        <v>133</v>
      </c>
      <c r="CB2125">
        <v>0</v>
      </c>
      <c r="CC2125">
        <v>2</v>
      </c>
      <c r="CD2125">
        <v>17</v>
      </c>
      <c r="CE2125">
        <v>1</v>
      </c>
      <c r="CF2125">
        <v>1</v>
      </c>
      <c r="CG2125">
        <v>3.5</v>
      </c>
      <c r="CH2125">
        <v>0</v>
      </c>
    </row>
    <row r="2126" spans="1:86">
      <c r="A2126">
        <v>2</v>
      </c>
      <c r="B2126">
        <v>5</v>
      </c>
      <c r="C2126">
        <v>110</v>
      </c>
      <c r="D2126">
        <v>55</v>
      </c>
      <c r="E2126">
        <v>1000</v>
      </c>
      <c r="F2126" s="24">
        <f t="shared" si="168"/>
        <v>220</v>
      </c>
      <c r="G2126">
        <v>50</v>
      </c>
      <c r="H2126" s="24">
        <f t="shared" si="169"/>
        <v>15</v>
      </c>
      <c r="I2126" s="24">
        <f t="shared" si="166"/>
        <v>8</v>
      </c>
      <c r="J2126" s="24">
        <f t="shared" si="167"/>
        <v>80</v>
      </c>
      <c r="K2126" s="24" t="str">
        <f t="shared" si="170"/>
        <v>03</v>
      </c>
      <c r="L2126">
        <v>42</v>
      </c>
      <c r="M2126">
        <v>0</v>
      </c>
      <c r="N2126">
        <v>0</v>
      </c>
      <c r="O2126">
        <v>0</v>
      </c>
      <c r="P2126">
        <v>0</v>
      </c>
      <c r="Q2126" t="s">
        <v>18</v>
      </c>
      <c r="R2126">
        <v>22</v>
      </c>
      <c r="S2126">
        <v>12</v>
      </c>
      <c r="T2126">
        <v>2</v>
      </c>
      <c r="U2126">
        <v>0</v>
      </c>
      <c r="V2126">
        <v>0.34599999999999997</v>
      </c>
      <c r="W2126">
        <v>0.2387</v>
      </c>
      <c r="X2126">
        <v>24</v>
      </c>
      <c r="Y2126">
        <v>0</v>
      </c>
      <c r="Z2126" t="s">
        <v>133</v>
      </c>
      <c r="AB2126">
        <v>0</v>
      </c>
      <c r="AC2126">
        <v>2</v>
      </c>
      <c r="AD2126">
        <v>17</v>
      </c>
      <c r="AE2126">
        <v>1</v>
      </c>
      <c r="AF2126">
        <v>1</v>
      </c>
      <c r="AG2126">
        <v>3.5</v>
      </c>
      <c r="AH2126">
        <v>0</v>
      </c>
      <c r="BA2126">
        <v>2</v>
      </c>
      <c r="BB2126">
        <v>5</v>
      </c>
      <c r="BC2126">
        <v>110</v>
      </c>
      <c r="BD2126">
        <v>55</v>
      </c>
      <c r="BE2126">
        <v>1000</v>
      </c>
      <c r="BF2126">
        <v>22</v>
      </c>
      <c r="BG2126">
        <v>50</v>
      </c>
      <c r="BH2126">
        <v>12</v>
      </c>
      <c r="BI2126">
        <v>60</v>
      </c>
      <c r="BJ2126">
        <v>4</v>
      </c>
      <c r="BK2126">
        <v>2</v>
      </c>
      <c r="BL2126">
        <v>42</v>
      </c>
      <c r="BM2126">
        <v>0</v>
      </c>
      <c r="BN2126">
        <v>0</v>
      </c>
      <c r="BO2126">
        <v>0</v>
      </c>
      <c r="BP2126">
        <v>0</v>
      </c>
      <c r="BQ2126" t="s">
        <v>18</v>
      </c>
      <c r="BR2126">
        <v>22</v>
      </c>
      <c r="BS2126">
        <v>12</v>
      </c>
      <c r="BT2126">
        <v>2</v>
      </c>
      <c r="BU2126">
        <v>0</v>
      </c>
      <c r="BV2126">
        <v>0.34599999999999997</v>
      </c>
      <c r="BW2126">
        <v>0.2387</v>
      </c>
      <c r="BX2126">
        <v>24</v>
      </c>
      <c r="BY2126">
        <v>0</v>
      </c>
      <c r="BZ2126" t="s">
        <v>133</v>
      </c>
      <c r="CB2126">
        <v>0</v>
      </c>
      <c r="CC2126">
        <v>2</v>
      </c>
      <c r="CD2126">
        <v>17</v>
      </c>
      <c r="CE2126">
        <v>1</v>
      </c>
      <c r="CF2126">
        <v>1</v>
      </c>
      <c r="CG2126">
        <v>3.5</v>
      </c>
      <c r="CH2126">
        <v>0</v>
      </c>
    </row>
    <row r="2127" spans="1:86">
      <c r="A2127">
        <v>3</v>
      </c>
      <c r="B2127">
        <v>4</v>
      </c>
      <c r="C2127">
        <v>80</v>
      </c>
      <c r="D2127">
        <v>20</v>
      </c>
      <c r="E2127">
        <v>1000</v>
      </c>
      <c r="F2127" s="24">
        <f t="shared" si="168"/>
        <v>160</v>
      </c>
      <c r="G2127">
        <v>55</v>
      </c>
      <c r="H2127" s="24">
        <f t="shared" si="169"/>
        <v>15</v>
      </c>
      <c r="I2127" s="24">
        <f t="shared" si="166"/>
        <v>8</v>
      </c>
      <c r="J2127" s="24">
        <f t="shared" si="167"/>
        <v>80</v>
      </c>
      <c r="K2127" s="24" t="str">
        <f t="shared" si="170"/>
        <v>03</v>
      </c>
      <c r="L2127">
        <v>42</v>
      </c>
      <c r="M2127">
        <v>0</v>
      </c>
      <c r="N2127">
        <v>0</v>
      </c>
      <c r="O2127">
        <v>0</v>
      </c>
      <c r="P2127">
        <v>0</v>
      </c>
      <c r="Q2127" t="s">
        <v>18</v>
      </c>
      <c r="R2127">
        <v>22</v>
      </c>
      <c r="S2127">
        <v>12</v>
      </c>
      <c r="T2127">
        <v>2</v>
      </c>
      <c r="U2127">
        <v>0</v>
      </c>
      <c r="V2127">
        <v>0.25800000000000001</v>
      </c>
      <c r="W2127">
        <v>0.1729</v>
      </c>
      <c r="X2127">
        <v>24</v>
      </c>
      <c r="Y2127">
        <v>0</v>
      </c>
      <c r="Z2127" t="s">
        <v>133</v>
      </c>
      <c r="AB2127">
        <v>0</v>
      </c>
      <c r="AC2127">
        <v>2</v>
      </c>
      <c r="AD2127">
        <v>17</v>
      </c>
      <c r="AE2127">
        <v>1</v>
      </c>
      <c r="AF2127">
        <v>1</v>
      </c>
      <c r="AG2127">
        <v>3.5</v>
      </c>
      <c r="AH2127">
        <v>0</v>
      </c>
      <c r="BA2127">
        <v>3</v>
      </c>
      <c r="BB2127">
        <v>4</v>
      </c>
      <c r="BC2127">
        <v>80</v>
      </c>
      <c r="BD2127">
        <v>20</v>
      </c>
      <c r="BE2127">
        <v>1000</v>
      </c>
      <c r="BF2127">
        <v>16</v>
      </c>
      <c r="BG2127">
        <v>55</v>
      </c>
      <c r="BH2127">
        <v>12</v>
      </c>
      <c r="BI2127">
        <v>60</v>
      </c>
      <c r="BJ2127">
        <v>4</v>
      </c>
      <c r="BK2127">
        <v>2</v>
      </c>
      <c r="BL2127">
        <v>42</v>
      </c>
      <c r="BM2127">
        <v>0</v>
      </c>
      <c r="BN2127">
        <v>0</v>
      </c>
      <c r="BO2127">
        <v>0</v>
      </c>
      <c r="BP2127">
        <v>0</v>
      </c>
      <c r="BQ2127" t="s">
        <v>18</v>
      </c>
      <c r="BR2127">
        <v>22</v>
      </c>
      <c r="BS2127">
        <v>12</v>
      </c>
      <c r="BT2127">
        <v>2</v>
      </c>
      <c r="BU2127">
        <v>0</v>
      </c>
      <c r="BV2127">
        <v>0.25800000000000001</v>
      </c>
      <c r="BW2127">
        <v>0.1729</v>
      </c>
      <c r="BX2127">
        <v>24</v>
      </c>
      <c r="BY2127">
        <v>0</v>
      </c>
      <c r="BZ2127" t="s">
        <v>133</v>
      </c>
      <c r="CB2127">
        <v>0</v>
      </c>
      <c r="CC2127">
        <v>2</v>
      </c>
      <c r="CD2127">
        <v>17</v>
      </c>
      <c r="CE2127">
        <v>1</v>
      </c>
      <c r="CF2127">
        <v>1</v>
      </c>
      <c r="CG2127">
        <v>3.5</v>
      </c>
      <c r="CH2127">
        <v>0</v>
      </c>
    </row>
    <row r="2128" spans="1:86">
      <c r="A2128">
        <v>4</v>
      </c>
      <c r="B2128">
        <v>3</v>
      </c>
      <c r="C2128">
        <v>60</v>
      </c>
      <c r="D2128">
        <v>15</v>
      </c>
      <c r="E2128">
        <v>0</v>
      </c>
      <c r="F2128" s="24">
        <f t="shared" si="168"/>
        <v>90</v>
      </c>
      <c r="G2128">
        <v>60</v>
      </c>
      <c r="H2128" s="24">
        <f t="shared" si="169"/>
        <v>15</v>
      </c>
      <c r="I2128" s="24">
        <f t="shared" si="166"/>
        <v>8</v>
      </c>
      <c r="J2128" s="24">
        <f t="shared" si="167"/>
        <v>80</v>
      </c>
      <c r="K2128" s="24" t="str">
        <f t="shared" si="170"/>
        <v>03</v>
      </c>
      <c r="L2128">
        <v>42</v>
      </c>
      <c r="M2128">
        <v>0</v>
      </c>
      <c r="N2128">
        <v>0</v>
      </c>
      <c r="O2128">
        <v>0</v>
      </c>
      <c r="P2128">
        <v>0</v>
      </c>
      <c r="Q2128" t="s">
        <v>18</v>
      </c>
      <c r="R2128">
        <v>22</v>
      </c>
      <c r="S2128">
        <v>12</v>
      </c>
      <c r="T2128">
        <v>2</v>
      </c>
      <c r="U2128">
        <v>0</v>
      </c>
      <c r="V2128">
        <v>0.18099999999999999</v>
      </c>
      <c r="W2128">
        <v>0.1249</v>
      </c>
      <c r="X2128">
        <v>24</v>
      </c>
      <c r="Y2128">
        <v>0</v>
      </c>
      <c r="Z2128" t="s">
        <v>133</v>
      </c>
      <c r="AB2128">
        <v>0</v>
      </c>
      <c r="AC2128">
        <v>2</v>
      </c>
      <c r="AD2128">
        <v>17</v>
      </c>
      <c r="AE2128">
        <v>1</v>
      </c>
      <c r="AF2128">
        <v>1</v>
      </c>
      <c r="AG2128">
        <v>3.5</v>
      </c>
      <c r="AH2128">
        <v>0</v>
      </c>
      <c r="BA2128">
        <v>4</v>
      </c>
      <c r="BB2128">
        <v>3</v>
      </c>
      <c r="BC2128">
        <v>60</v>
      </c>
      <c r="BD2128">
        <v>15</v>
      </c>
      <c r="BE2128">
        <v>0</v>
      </c>
      <c r="BF2128">
        <v>9</v>
      </c>
      <c r="BG2128">
        <v>60</v>
      </c>
      <c r="BH2128">
        <v>12</v>
      </c>
      <c r="BI2128">
        <v>60</v>
      </c>
      <c r="BJ2128">
        <v>4</v>
      </c>
      <c r="BK2128">
        <v>2</v>
      </c>
      <c r="BL2128">
        <v>42</v>
      </c>
      <c r="BM2128">
        <v>0</v>
      </c>
      <c r="BN2128">
        <v>0</v>
      </c>
      <c r="BO2128">
        <v>0</v>
      </c>
      <c r="BP2128">
        <v>0</v>
      </c>
      <c r="BQ2128" t="s">
        <v>18</v>
      </c>
      <c r="BR2128">
        <v>22</v>
      </c>
      <c r="BS2128">
        <v>12</v>
      </c>
      <c r="BT2128">
        <v>2</v>
      </c>
      <c r="BU2128">
        <v>0</v>
      </c>
      <c r="BV2128">
        <v>0.18099999999999999</v>
      </c>
      <c r="BW2128">
        <v>0.1249</v>
      </c>
      <c r="BX2128">
        <v>24</v>
      </c>
      <c r="BY2128">
        <v>0</v>
      </c>
      <c r="BZ2128" t="s">
        <v>133</v>
      </c>
      <c r="CB2128">
        <v>0</v>
      </c>
      <c r="CC2128">
        <v>2</v>
      </c>
      <c r="CD2128">
        <v>17</v>
      </c>
      <c r="CE2128">
        <v>1</v>
      </c>
      <c r="CF2128">
        <v>1</v>
      </c>
      <c r="CG2128">
        <v>3.5</v>
      </c>
      <c r="CH2128">
        <v>0</v>
      </c>
    </row>
    <row r="2129" spans="1:86">
      <c r="A2129">
        <v>5</v>
      </c>
      <c r="B2129">
        <v>2</v>
      </c>
      <c r="C2129">
        <v>40</v>
      </c>
      <c r="D2129">
        <v>10</v>
      </c>
      <c r="E2129">
        <v>0</v>
      </c>
      <c r="F2129" s="24">
        <f t="shared" si="168"/>
        <v>60</v>
      </c>
      <c r="G2129">
        <v>55</v>
      </c>
      <c r="H2129" s="24">
        <f t="shared" si="169"/>
        <v>15</v>
      </c>
      <c r="I2129" s="24">
        <f t="shared" si="166"/>
        <v>8</v>
      </c>
      <c r="J2129" s="24">
        <f t="shared" si="167"/>
        <v>80</v>
      </c>
      <c r="K2129" s="24" t="str">
        <f t="shared" si="170"/>
        <v>03</v>
      </c>
      <c r="L2129">
        <v>42</v>
      </c>
      <c r="M2129">
        <v>0</v>
      </c>
      <c r="N2129">
        <v>0</v>
      </c>
      <c r="O2129">
        <v>0</v>
      </c>
      <c r="P2129">
        <v>0</v>
      </c>
      <c r="Q2129" t="s">
        <v>18</v>
      </c>
      <c r="R2129">
        <v>22</v>
      </c>
      <c r="S2129">
        <v>12</v>
      </c>
      <c r="T2129">
        <v>2</v>
      </c>
      <c r="U2129">
        <v>0</v>
      </c>
      <c r="V2129">
        <v>0.125</v>
      </c>
      <c r="W2129">
        <v>8.6199999999999999E-2</v>
      </c>
      <c r="X2129">
        <v>24</v>
      </c>
      <c r="Y2129">
        <v>0</v>
      </c>
      <c r="Z2129" t="s">
        <v>133</v>
      </c>
      <c r="AB2129">
        <v>0</v>
      </c>
      <c r="AC2129">
        <v>2</v>
      </c>
      <c r="AD2129">
        <v>17</v>
      </c>
      <c r="AE2129">
        <v>1</v>
      </c>
      <c r="AF2129">
        <v>1</v>
      </c>
      <c r="AG2129">
        <v>3.5</v>
      </c>
      <c r="AH2129">
        <v>0</v>
      </c>
      <c r="BA2129">
        <v>5</v>
      </c>
      <c r="BB2129">
        <v>2</v>
      </c>
      <c r="BC2129">
        <v>40</v>
      </c>
      <c r="BD2129">
        <v>10</v>
      </c>
      <c r="BE2129">
        <v>0</v>
      </c>
      <c r="BF2129">
        <v>6</v>
      </c>
      <c r="BG2129">
        <v>55</v>
      </c>
      <c r="BH2129">
        <v>12</v>
      </c>
      <c r="BI2129">
        <v>60</v>
      </c>
      <c r="BJ2129">
        <v>4</v>
      </c>
      <c r="BK2129">
        <v>2</v>
      </c>
      <c r="BL2129">
        <v>42</v>
      </c>
      <c r="BM2129">
        <v>0</v>
      </c>
      <c r="BN2129">
        <v>0</v>
      </c>
      <c r="BO2129">
        <v>0</v>
      </c>
      <c r="BP2129">
        <v>0</v>
      </c>
      <c r="BQ2129" t="s">
        <v>18</v>
      </c>
      <c r="BR2129">
        <v>22</v>
      </c>
      <c r="BS2129">
        <v>12</v>
      </c>
      <c r="BT2129">
        <v>2</v>
      </c>
      <c r="BU2129">
        <v>0</v>
      </c>
      <c r="BV2129">
        <v>0.125</v>
      </c>
      <c r="BW2129">
        <v>8.6199999999999999E-2</v>
      </c>
      <c r="BX2129">
        <v>24</v>
      </c>
      <c r="BY2129">
        <v>0</v>
      </c>
      <c r="BZ2129" t="s">
        <v>133</v>
      </c>
      <c r="CB2129">
        <v>0</v>
      </c>
      <c r="CC2129">
        <v>2</v>
      </c>
      <c r="CD2129">
        <v>17</v>
      </c>
      <c r="CE2129">
        <v>1</v>
      </c>
      <c r="CF2129">
        <v>1</v>
      </c>
      <c r="CG2129">
        <v>3.5</v>
      </c>
      <c r="CH2129">
        <v>0</v>
      </c>
    </row>
    <row r="2130" spans="1:86">
      <c r="A2130">
        <v>6</v>
      </c>
      <c r="B2130">
        <v>1</v>
      </c>
      <c r="C2130">
        <v>25</v>
      </c>
      <c r="D2130">
        <v>30</v>
      </c>
      <c r="E2130">
        <v>0</v>
      </c>
      <c r="F2130" s="24">
        <f t="shared" si="168"/>
        <v>40</v>
      </c>
      <c r="G2130">
        <v>60</v>
      </c>
      <c r="H2130" s="24">
        <f t="shared" si="169"/>
        <v>15</v>
      </c>
      <c r="I2130" s="24">
        <f t="shared" si="166"/>
        <v>8</v>
      </c>
      <c r="J2130" s="24">
        <f t="shared" si="167"/>
        <v>75</v>
      </c>
      <c r="K2130" s="24" t="str">
        <f t="shared" si="170"/>
        <v>00</v>
      </c>
      <c r="L2130">
        <v>42</v>
      </c>
      <c r="M2130">
        <v>0</v>
      </c>
      <c r="N2130">
        <v>0</v>
      </c>
      <c r="O2130">
        <v>10</v>
      </c>
      <c r="P2130">
        <v>0</v>
      </c>
      <c r="Q2130" t="s">
        <v>18</v>
      </c>
      <c r="R2130">
        <v>22</v>
      </c>
      <c r="S2130">
        <v>18</v>
      </c>
      <c r="T2130">
        <v>2</v>
      </c>
      <c r="U2130">
        <v>0</v>
      </c>
      <c r="V2130">
        <v>5.7000000000000002E-2</v>
      </c>
      <c r="W2130">
        <v>0.05</v>
      </c>
      <c r="X2130">
        <v>24</v>
      </c>
      <c r="Y2130">
        <v>0</v>
      </c>
      <c r="Z2130" t="s">
        <v>133</v>
      </c>
      <c r="AB2130">
        <v>3.5</v>
      </c>
      <c r="AC2130">
        <v>2</v>
      </c>
      <c r="AD2130">
        <v>17</v>
      </c>
      <c r="AE2130">
        <v>1</v>
      </c>
      <c r="AF2130">
        <v>1</v>
      </c>
      <c r="AG2130">
        <v>3.5</v>
      </c>
      <c r="AH2130">
        <v>0</v>
      </c>
      <c r="BA2130">
        <v>6</v>
      </c>
      <c r="BB2130">
        <v>1</v>
      </c>
      <c r="BC2130">
        <v>25</v>
      </c>
      <c r="BD2130">
        <v>30</v>
      </c>
      <c r="BE2130">
        <v>0</v>
      </c>
      <c r="BF2130">
        <v>4</v>
      </c>
      <c r="BG2130">
        <v>60</v>
      </c>
      <c r="BH2130">
        <v>15</v>
      </c>
      <c r="BI2130">
        <v>60</v>
      </c>
      <c r="BJ2130">
        <v>3</v>
      </c>
      <c r="BK2130">
        <v>2</v>
      </c>
      <c r="BL2130">
        <v>42</v>
      </c>
      <c r="BM2130">
        <v>0</v>
      </c>
      <c r="BN2130">
        <v>0</v>
      </c>
      <c r="BO2130">
        <v>10</v>
      </c>
      <c r="BP2130">
        <v>0</v>
      </c>
      <c r="BQ2130" t="s">
        <v>18</v>
      </c>
      <c r="BR2130">
        <v>22</v>
      </c>
      <c r="BS2130">
        <v>18</v>
      </c>
      <c r="BT2130">
        <v>2</v>
      </c>
      <c r="BU2130">
        <v>0</v>
      </c>
      <c r="BV2130">
        <v>5.7000000000000002E-2</v>
      </c>
      <c r="BW2130">
        <v>0.05</v>
      </c>
      <c r="BX2130">
        <v>24</v>
      </c>
      <c r="BY2130">
        <v>0</v>
      </c>
      <c r="BZ2130" t="s">
        <v>133</v>
      </c>
      <c r="CB2130">
        <v>3.5</v>
      </c>
      <c r="CC2130">
        <v>2</v>
      </c>
      <c r="CD2130">
        <v>17</v>
      </c>
      <c r="CE2130">
        <v>1</v>
      </c>
      <c r="CF2130">
        <v>1</v>
      </c>
      <c r="CG2130">
        <v>3.5</v>
      </c>
      <c r="CH2130">
        <v>0</v>
      </c>
    </row>
    <row r="2131" spans="1:86">
      <c r="F2131" s="24" t="str">
        <f t="shared" si="168"/>
        <v/>
      </c>
      <c r="H2131" s="24" t="str">
        <f t="shared" si="169"/>
        <v/>
      </c>
      <c r="I2131" s="24" t="str">
        <f t="shared" si="166"/>
        <v/>
      </c>
      <c r="J2131" s="24" t="str">
        <f t="shared" si="167"/>
        <v/>
      </c>
      <c r="K2131" s="24" t="str">
        <f t="shared" si="170"/>
        <v/>
      </c>
      <c r="AF2131">
        <v>1</v>
      </c>
      <c r="AH2131">
        <v>0</v>
      </c>
      <c r="CF2131">
        <v>1</v>
      </c>
      <c r="CH2131">
        <v>0</v>
      </c>
    </row>
    <row r="2132" spans="1:86">
      <c r="A2132">
        <v>1</v>
      </c>
      <c r="B2132">
        <v>6</v>
      </c>
      <c r="C2132">
        <v>140</v>
      </c>
      <c r="D2132">
        <v>55</v>
      </c>
      <c r="E2132">
        <v>1000</v>
      </c>
      <c r="F2132" s="24">
        <f t="shared" si="168"/>
        <v>310</v>
      </c>
      <c r="G2132">
        <v>71</v>
      </c>
      <c r="H2132" s="24">
        <f t="shared" si="169"/>
        <v>15</v>
      </c>
      <c r="I2132" s="24">
        <f t="shared" si="166"/>
        <v>8</v>
      </c>
      <c r="J2132" s="24">
        <f t="shared" si="167"/>
        <v>80</v>
      </c>
      <c r="K2132" s="24" t="str">
        <f t="shared" si="170"/>
        <v>03</v>
      </c>
      <c r="L2132">
        <v>42</v>
      </c>
      <c r="M2132">
        <v>0</v>
      </c>
      <c r="N2132">
        <v>141</v>
      </c>
      <c r="O2132">
        <v>0</v>
      </c>
      <c r="P2132">
        <v>0</v>
      </c>
      <c r="Q2132" t="s">
        <v>18</v>
      </c>
      <c r="R2132">
        <v>22</v>
      </c>
      <c r="S2132">
        <v>15</v>
      </c>
      <c r="T2132">
        <v>2</v>
      </c>
      <c r="U2132">
        <v>0</v>
      </c>
      <c r="V2132">
        <v>0.38400000000000001</v>
      </c>
      <c r="W2132">
        <v>0.5</v>
      </c>
      <c r="X2132">
        <v>24</v>
      </c>
      <c r="Y2132">
        <v>0</v>
      </c>
      <c r="Z2132" t="s">
        <v>133</v>
      </c>
      <c r="AB2132">
        <v>0</v>
      </c>
      <c r="AC2132">
        <v>2</v>
      </c>
      <c r="AD2132">
        <v>17</v>
      </c>
      <c r="AE2132">
        <v>1</v>
      </c>
      <c r="AF2132">
        <v>1</v>
      </c>
      <c r="AG2132">
        <v>4.5</v>
      </c>
      <c r="AH2132">
        <v>0</v>
      </c>
      <c r="BA2132">
        <v>1</v>
      </c>
      <c r="BB2132">
        <v>6</v>
      </c>
      <c r="BC2132">
        <v>140</v>
      </c>
      <c r="BD2132">
        <v>55</v>
      </c>
      <c r="BE2132">
        <v>1000</v>
      </c>
      <c r="BF2132">
        <v>31</v>
      </c>
      <c r="BG2132">
        <v>71</v>
      </c>
      <c r="BH2132">
        <v>11</v>
      </c>
      <c r="BI2132">
        <v>60</v>
      </c>
      <c r="BJ2132">
        <v>5</v>
      </c>
      <c r="BK2132">
        <v>2</v>
      </c>
      <c r="BL2132">
        <v>42</v>
      </c>
      <c r="BM2132">
        <v>0</v>
      </c>
      <c r="BN2132">
        <v>141</v>
      </c>
      <c r="BO2132">
        <v>0</v>
      </c>
      <c r="BP2132">
        <v>0</v>
      </c>
      <c r="BQ2132" t="s">
        <v>18</v>
      </c>
      <c r="BR2132">
        <v>22</v>
      </c>
      <c r="BS2132">
        <v>15</v>
      </c>
      <c r="BT2132">
        <v>2</v>
      </c>
      <c r="BU2132">
        <v>0</v>
      </c>
      <c r="BV2132">
        <v>0.38400000000000001</v>
      </c>
      <c r="BW2132">
        <v>0.5</v>
      </c>
      <c r="BX2132">
        <v>24</v>
      </c>
      <c r="BY2132">
        <v>0</v>
      </c>
      <c r="BZ2132" t="s">
        <v>133</v>
      </c>
      <c r="CB2132">
        <v>0</v>
      </c>
      <c r="CC2132">
        <v>2</v>
      </c>
      <c r="CD2132">
        <v>17</v>
      </c>
      <c r="CE2132">
        <v>1</v>
      </c>
      <c r="CF2132">
        <v>1</v>
      </c>
      <c r="CG2132">
        <v>4.5</v>
      </c>
      <c r="CH2132">
        <v>0</v>
      </c>
    </row>
    <row r="2133" spans="1:86">
      <c r="A2133">
        <v>2</v>
      </c>
      <c r="B2133">
        <v>5</v>
      </c>
      <c r="C2133">
        <v>110</v>
      </c>
      <c r="D2133">
        <v>55</v>
      </c>
      <c r="E2133">
        <v>1000</v>
      </c>
      <c r="F2133" s="24">
        <f t="shared" si="168"/>
        <v>220</v>
      </c>
      <c r="G2133">
        <v>50</v>
      </c>
      <c r="H2133" s="24">
        <f t="shared" si="169"/>
        <v>15</v>
      </c>
      <c r="I2133" s="24">
        <f t="shared" si="166"/>
        <v>8</v>
      </c>
      <c r="J2133" s="24">
        <f t="shared" si="167"/>
        <v>80</v>
      </c>
      <c r="K2133" s="24" t="str">
        <f t="shared" si="170"/>
        <v>03</v>
      </c>
      <c r="L2133">
        <v>42</v>
      </c>
      <c r="M2133">
        <v>0</v>
      </c>
      <c r="N2133">
        <v>0</v>
      </c>
      <c r="O2133">
        <v>0</v>
      </c>
      <c r="P2133">
        <v>0</v>
      </c>
      <c r="Q2133" t="s">
        <v>18</v>
      </c>
      <c r="R2133">
        <v>22</v>
      </c>
      <c r="S2133">
        <v>12</v>
      </c>
      <c r="T2133">
        <v>2</v>
      </c>
      <c r="U2133">
        <v>0</v>
      </c>
      <c r="V2133">
        <v>0.34599999999999997</v>
      </c>
      <c r="W2133">
        <v>0.2387</v>
      </c>
      <c r="X2133">
        <v>24</v>
      </c>
      <c r="Y2133">
        <v>0</v>
      </c>
      <c r="Z2133" t="s">
        <v>133</v>
      </c>
      <c r="AB2133">
        <v>0</v>
      </c>
      <c r="AC2133">
        <v>2</v>
      </c>
      <c r="AD2133">
        <v>17</v>
      </c>
      <c r="AE2133">
        <v>1</v>
      </c>
      <c r="AF2133">
        <v>1</v>
      </c>
      <c r="AG2133">
        <v>4.5</v>
      </c>
      <c r="AH2133">
        <v>0</v>
      </c>
      <c r="BA2133">
        <v>2</v>
      </c>
      <c r="BB2133">
        <v>5</v>
      </c>
      <c r="BC2133">
        <v>110</v>
      </c>
      <c r="BD2133">
        <v>55</v>
      </c>
      <c r="BE2133">
        <v>1000</v>
      </c>
      <c r="BF2133">
        <v>22</v>
      </c>
      <c r="BG2133">
        <v>50</v>
      </c>
      <c r="BH2133">
        <v>12</v>
      </c>
      <c r="BI2133">
        <v>60</v>
      </c>
      <c r="BJ2133">
        <v>4</v>
      </c>
      <c r="BK2133">
        <v>2</v>
      </c>
      <c r="BL2133">
        <v>42</v>
      </c>
      <c r="BM2133">
        <v>0</v>
      </c>
      <c r="BN2133">
        <v>0</v>
      </c>
      <c r="BO2133">
        <v>0</v>
      </c>
      <c r="BP2133">
        <v>0</v>
      </c>
      <c r="BQ2133" t="s">
        <v>18</v>
      </c>
      <c r="BR2133">
        <v>22</v>
      </c>
      <c r="BS2133">
        <v>12</v>
      </c>
      <c r="BT2133">
        <v>2</v>
      </c>
      <c r="BU2133">
        <v>0</v>
      </c>
      <c r="BV2133">
        <v>0.34599999999999997</v>
      </c>
      <c r="BW2133">
        <v>0.2387</v>
      </c>
      <c r="BX2133">
        <v>24</v>
      </c>
      <c r="BY2133">
        <v>0</v>
      </c>
      <c r="BZ2133" t="s">
        <v>133</v>
      </c>
      <c r="CB2133">
        <v>0</v>
      </c>
      <c r="CC2133">
        <v>2</v>
      </c>
      <c r="CD2133">
        <v>17</v>
      </c>
      <c r="CE2133">
        <v>1</v>
      </c>
      <c r="CF2133">
        <v>1</v>
      </c>
      <c r="CG2133">
        <v>4.5</v>
      </c>
      <c r="CH2133">
        <v>0</v>
      </c>
    </row>
    <row r="2134" spans="1:86">
      <c r="A2134">
        <v>3</v>
      </c>
      <c r="B2134">
        <v>4</v>
      </c>
      <c r="C2134">
        <v>80</v>
      </c>
      <c r="D2134">
        <v>20</v>
      </c>
      <c r="E2134">
        <v>1000</v>
      </c>
      <c r="F2134" s="24">
        <f t="shared" si="168"/>
        <v>160</v>
      </c>
      <c r="G2134">
        <v>55</v>
      </c>
      <c r="H2134" s="24">
        <f t="shared" si="169"/>
        <v>15</v>
      </c>
      <c r="I2134" s="24">
        <f t="shared" si="166"/>
        <v>8</v>
      </c>
      <c r="J2134" s="24">
        <f t="shared" si="167"/>
        <v>80</v>
      </c>
      <c r="K2134" s="24" t="str">
        <f t="shared" si="170"/>
        <v>03</v>
      </c>
      <c r="L2134">
        <v>42</v>
      </c>
      <c r="M2134">
        <v>0</v>
      </c>
      <c r="N2134">
        <v>0</v>
      </c>
      <c r="O2134">
        <v>0</v>
      </c>
      <c r="P2134">
        <v>0</v>
      </c>
      <c r="Q2134" t="s">
        <v>18</v>
      </c>
      <c r="R2134">
        <v>22</v>
      </c>
      <c r="S2134">
        <v>12</v>
      </c>
      <c r="T2134">
        <v>2</v>
      </c>
      <c r="U2134">
        <v>0</v>
      </c>
      <c r="V2134">
        <v>0.25800000000000001</v>
      </c>
      <c r="W2134">
        <v>0.1729</v>
      </c>
      <c r="X2134">
        <v>24</v>
      </c>
      <c r="Y2134">
        <v>0</v>
      </c>
      <c r="Z2134" t="s">
        <v>133</v>
      </c>
      <c r="AB2134">
        <v>0</v>
      </c>
      <c r="AC2134">
        <v>2</v>
      </c>
      <c r="AD2134">
        <v>17</v>
      </c>
      <c r="AE2134">
        <v>1</v>
      </c>
      <c r="AF2134">
        <v>1</v>
      </c>
      <c r="AG2134">
        <v>4.5</v>
      </c>
      <c r="AH2134">
        <v>0</v>
      </c>
      <c r="BA2134">
        <v>3</v>
      </c>
      <c r="BB2134">
        <v>4</v>
      </c>
      <c r="BC2134">
        <v>80</v>
      </c>
      <c r="BD2134">
        <v>20</v>
      </c>
      <c r="BE2134">
        <v>1000</v>
      </c>
      <c r="BF2134">
        <v>16</v>
      </c>
      <c r="BG2134">
        <v>55</v>
      </c>
      <c r="BH2134">
        <v>12</v>
      </c>
      <c r="BI2134">
        <v>60</v>
      </c>
      <c r="BJ2134">
        <v>4</v>
      </c>
      <c r="BK2134">
        <v>2</v>
      </c>
      <c r="BL2134">
        <v>42</v>
      </c>
      <c r="BM2134">
        <v>0</v>
      </c>
      <c r="BN2134">
        <v>0</v>
      </c>
      <c r="BO2134">
        <v>0</v>
      </c>
      <c r="BP2134">
        <v>0</v>
      </c>
      <c r="BQ2134" t="s">
        <v>18</v>
      </c>
      <c r="BR2134">
        <v>22</v>
      </c>
      <c r="BS2134">
        <v>12</v>
      </c>
      <c r="BT2134">
        <v>2</v>
      </c>
      <c r="BU2134">
        <v>0</v>
      </c>
      <c r="BV2134">
        <v>0.25800000000000001</v>
      </c>
      <c r="BW2134">
        <v>0.1729</v>
      </c>
      <c r="BX2134">
        <v>24</v>
      </c>
      <c r="BY2134">
        <v>0</v>
      </c>
      <c r="BZ2134" t="s">
        <v>133</v>
      </c>
      <c r="CB2134">
        <v>0</v>
      </c>
      <c r="CC2134">
        <v>2</v>
      </c>
      <c r="CD2134">
        <v>17</v>
      </c>
      <c r="CE2134">
        <v>1</v>
      </c>
      <c r="CF2134">
        <v>1</v>
      </c>
      <c r="CG2134">
        <v>4.5</v>
      </c>
      <c r="CH2134">
        <v>0</v>
      </c>
    </row>
    <row r="2135" spans="1:86">
      <c r="A2135">
        <v>4</v>
      </c>
      <c r="B2135">
        <v>3</v>
      </c>
      <c r="C2135">
        <v>60</v>
      </c>
      <c r="D2135">
        <v>15</v>
      </c>
      <c r="E2135">
        <v>0</v>
      </c>
      <c r="F2135" s="24">
        <f t="shared" si="168"/>
        <v>90</v>
      </c>
      <c r="G2135">
        <v>60</v>
      </c>
      <c r="H2135" s="24">
        <f t="shared" si="169"/>
        <v>15</v>
      </c>
      <c r="I2135" s="24">
        <f t="shared" si="166"/>
        <v>8</v>
      </c>
      <c r="J2135" s="24">
        <f t="shared" si="167"/>
        <v>80</v>
      </c>
      <c r="K2135" s="24" t="str">
        <f t="shared" si="170"/>
        <v>03</v>
      </c>
      <c r="L2135">
        <v>42</v>
      </c>
      <c r="M2135">
        <v>0</v>
      </c>
      <c r="N2135">
        <v>0</v>
      </c>
      <c r="O2135">
        <v>0</v>
      </c>
      <c r="P2135">
        <v>0</v>
      </c>
      <c r="Q2135" t="s">
        <v>18</v>
      </c>
      <c r="R2135">
        <v>22</v>
      </c>
      <c r="S2135">
        <v>12</v>
      </c>
      <c r="T2135">
        <v>2</v>
      </c>
      <c r="U2135">
        <v>0</v>
      </c>
      <c r="V2135">
        <v>0.18099999999999999</v>
      </c>
      <c r="W2135">
        <v>0.1249</v>
      </c>
      <c r="X2135">
        <v>24</v>
      </c>
      <c r="Y2135">
        <v>0</v>
      </c>
      <c r="Z2135" t="s">
        <v>133</v>
      </c>
      <c r="AB2135">
        <v>0</v>
      </c>
      <c r="AC2135">
        <v>2</v>
      </c>
      <c r="AD2135">
        <v>17</v>
      </c>
      <c r="AE2135">
        <v>1</v>
      </c>
      <c r="AF2135">
        <v>1</v>
      </c>
      <c r="AG2135">
        <v>4.5</v>
      </c>
      <c r="AH2135">
        <v>0</v>
      </c>
      <c r="BA2135">
        <v>4</v>
      </c>
      <c r="BB2135">
        <v>3</v>
      </c>
      <c r="BC2135">
        <v>60</v>
      </c>
      <c r="BD2135">
        <v>15</v>
      </c>
      <c r="BE2135">
        <v>0</v>
      </c>
      <c r="BF2135">
        <v>9</v>
      </c>
      <c r="BG2135">
        <v>60</v>
      </c>
      <c r="BH2135">
        <v>12</v>
      </c>
      <c r="BI2135">
        <v>60</v>
      </c>
      <c r="BJ2135">
        <v>4</v>
      </c>
      <c r="BK2135">
        <v>2</v>
      </c>
      <c r="BL2135">
        <v>42</v>
      </c>
      <c r="BM2135">
        <v>0</v>
      </c>
      <c r="BN2135">
        <v>0</v>
      </c>
      <c r="BO2135">
        <v>0</v>
      </c>
      <c r="BP2135">
        <v>0</v>
      </c>
      <c r="BQ2135" t="s">
        <v>18</v>
      </c>
      <c r="BR2135">
        <v>22</v>
      </c>
      <c r="BS2135">
        <v>12</v>
      </c>
      <c r="BT2135">
        <v>2</v>
      </c>
      <c r="BU2135">
        <v>0</v>
      </c>
      <c r="BV2135">
        <v>0.18099999999999999</v>
      </c>
      <c r="BW2135">
        <v>0.1249</v>
      </c>
      <c r="BX2135">
        <v>24</v>
      </c>
      <c r="BY2135">
        <v>0</v>
      </c>
      <c r="BZ2135" t="s">
        <v>133</v>
      </c>
      <c r="CB2135">
        <v>0</v>
      </c>
      <c r="CC2135">
        <v>2</v>
      </c>
      <c r="CD2135">
        <v>17</v>
      </c>
      <c r="CE2135">
        <v>1</v>
      </c>
      <c r="CF2135">
        <v>1</v>
      </c>
      <c r="CG2135">
        <v>4.5</v>
      </c>
      <c r="CH2135">
        <v>0</v>
      </c>
    </row>
    <row r="2136" spans="1:86">
      <c r="A2136">
        <v>5</v>
      </c>
      <c r="B2136">
        <v>2</v>
      </c>
      <c r="C2136">
        <v>40</v>
      </c>
      <c r="D2136">
        <v>10</v>
      </c>
      <c r="E2136">
        <v>0</v>
      </c>
      <c r="F2136" s="24">
        <f t="shared" si="168"/>
        <v>60</v>
      </c>
      <c r="G2136">
        <v>55</v>
      </c>
      <c r="H2136" s="24">
        <f t="shared" si="169"/>
        <v>15</v>
      </c>
      <c r="I2136" s="24">
        <f t="shared" si="166"/>
        <v>8</v>
      </c>
      <c r="J2136" s="24">
        <f t="shared" si="167"/>
        <v>80</v>
      </c>
      <c r="K2136" s="24" t="str">
        <f t="shared" si="170"/>
        <v>03</v>
      </c>
      <c r="L2136">
        <v>42</v>
      </c>
      <c r="M2136">
        <v>0</v>
      </c>
      <c r="N2136">
        <v>0</v>
      </c>
      <c r="O2136">
        <v>0</v>
      </c>
      <c r="P2136">
        <v>0</v>
      </c>
      <c r="Q2136" t="s">
        <v>18</v>
      </c>
      <c r="R2136">
        <v>22</v>
      </c>
      <c r="S2136">
        <v>12</v>
      </c>
      <c r="T2136">
        <v>2</v>
      </c>
      <c r="U2136">
        <v>0</v>
      </c>
      <c r="V2136">
        <v>0.125</v>
      </c>
      <c r="W2136">
        <v>8.6199999999999999E-2</v>
      </c>
      <c r="X2136">
        <v>24</v>
      </c>
      <c r="Y2136">
        <v>0</v>
      </c>
      <c r="Z2136" t="s">
        <v>133</v>
      </c>
      <c r="AB2136">
        <v>0</v>
      </c>
      <c r="AC2136">
        <v>2</v>
      </c>
      <c r="AD2136">
        <v>17</v>
      </c>
      <c r="AE2136">
        <v>1</v>
      </c>
      <c r="AF2136">
        <v>1</v>
      </c>
      <c r="AG2136">
        <v>4.5</v>
      </c>
      <c r="AH2136">
        <v>0</v>
      </c>
      <c r="BA2136">
        <v>5</v>
      </c>
      <c r="BB2136">
        <v>2</v>
      </c>
      <c r="BC2136">
        <v>40</v>
      </c>
      <c r="BD2136">
        <v>10</v>
      </c>
      <c r="BE2136">
        <v>0</v>
      </c>
      <c r="BF2136">
        <v>6</v>
      </c>
      <c r="BG2136">
        <v>55</v>
      </c>
      <c r="BH2136">
        <v>12</v>
      </c>
      <c r="BI2136">
        <v>60</v>
      </c>
      <c r="BJ2136">
        <v>4</v>
      </c>
      <c r="BK2136">
        <v>2</v>
      </c>
      <c r="BL2136">
        <v>42</v>
      </c>
      <c r="BM2136">
        <v>0</v>
      </c>
      <c r="BN2136">
        <v>0</v>
      </c>
      <c r="BO2136">
        <v>0</v>
      </c>
      <c r="BP2136">
        <v>0</v>
      </c>
      <c r="BQ2136" t="s">
        <v>18</v>
      </c>
      <c r="BR2136">
        <v>22</v>
      </c>
      <c r="BS2136">
        <v>12</v>
      </c>
      <c r="BT2136">
        <v>2</v>
      </c>
      <c r="BU2136">
        <v>0</v>
      </c>
      <c r="BV2136">
        <v>0.125</v>
      </c>
      <c r="BW2136">
        <v>8.6199999999999999E-2</v>
      </c>
      <c r="BX2136">
        <v>24</v>
      </c>
      <c r="BY2136">
        <v>0</v>
      </c>
      <c r="BZ2136" t="s">
        <v>133</v>
      </c>
      <c r="CB2136">
        <v>0</v>
      </c>
      <c r="CC2136">
        <v>2</v>
      </c>
      <c r="CD2136">
        <v>17</v>
      </c>
      <c r="CE2136">
        <v>1</v>
      </c>
      <c r="CF2136">
        <v>1</v>
      </c>
      <c r="CG2136">
        <v>4.5</v>
      </c>
      <c r="CH2136">
        <v>0</v>
      </c>
    </row>
    <row r="2137" spans="1:86">
      <c r="A2137">
        <v>6</v>
      </c>
      <c r="B2137">
        <v>1</v>
      </c>
      <c r="C2137">
        <v>30</v>
      </c>
      <c r="D2137">
        <v>30</v>
      </c>
      <c r="E2137">
        <v>0</v>
      </c>
      <c r="F2137" s="24">
        <f t="shared" si="168"/>
        <v>50</v>
      </c>
      <c r="G2137">
        <v>60</v>
      </c>
      <c r="H2137" s="24">
        <f t="shared" si="169"/>
        <v>15</v>
      </c>
      <c r="I2137" s="24">
        <f t="shared" si="166"/>
        <v>8</v>
      </c>
      <c r="J2137" s="24">
        <f t="shared" si="167"/>
        <v>75</v>
      </c>
      <c r="K2137" s="24" t="str">
        <f t="shared" si="170"/>
        <v>03</v>
      </c>
      <c r="L2137">
        <v>42</v>
      </c>
      <c r="M2137">
        <v>0</v>
      </c>
      <c r="N2137">
        <v>0</v>
      </c>
      <c r="O2137">
        <v>10</v>
      </c>
      <c r="P2137">
        <v>0</v>
      </c>
      <c r="Q2137" t="s">
        <v>18</v>
      </c>
      <c r="R2137">
        <v>22</v>
      </c>
      <c r="S2137">
        <v>18</v>
      </c>
      <c r="T2137">
        <v>2</v>
      </c>
      <c r="U2137">
        <v>0</v>
      </c>
      <c r="V2137">
        <v>0.10199999999999999</v>
      </c>
      <c r="W2137">
        <v>6.8000000000000005E-2</v>
      </c>
      <c r="X2137">
        <v>24</v>
      </c>
      <c r="Y2137">
        <v>0</v>
      </c>
      <c r="Z2137" t="s">
        <v>133</v>
      </c>
      <c r="AB2137">
        <v>4.5</v>
      </c>
      <c r="AC2137">
        <v>2</v>
      </c>
      <c r="AD2137">
        <v>17</v>
      </c>
      <c r="AE2137">
        <v>1</v>
      </c>
      <c r="AF2137">
        <v>1</v>
      </c>
      <c r="AG2137">
        <v>4.5</v>
      </c>
      <c r="AH2137">
        <v>0</v>
      </c>
      <c r="BA2137">
        <v>6</v>
      </c>
      <c r="BB2137">
        <v>1</v>
      </c>
      <c r="BC2137">
        <v>30</v>
      </c>
      <c r="BD2137">
        <v>30</v>
      </c>
      <c r="BE2137">
        <v>0</v>
      </c>
      <c r="BF2137">
        <v>5</v>
      </c>
      <c r="BG2137">
        <v>60</v>
      </c>
      <c r="BH2137">
        <v>15</v>
      </c>
      <c r="BI2137">
        <v>60</v>
      </c>
      <c r="BJ2137">
        <v>3</v>
      </c>
      <c r="BK2137">
        <v>2</v>
      </c>
      <c r="BL2137">
        <v>42</v>
      </c>
      <c r="BM2137">
        <v>0</v>
      </c>
      <c r="BN2137">
        <v>0</v>
      </c>
      <c r="BO2137">
        <v>10</v>
      </c>
      <c r="BP2137">
        <v>0</v>
      </c>
      <c r="BQ2137" t="s">
        <v>18</v>
      </c>
      <c r="BR2137">
        <v>22</v>
      </c>
      <c r="BS2137">
        <v>18</v>
      </c>
      <c r="BT2137">
        <v>2</v>
      </c>
      <c r="BU2137">
        <v>0</v>
      </c>
      <c r="BV2137">
        <v>0.10199999999999999</v>
      </c>
      <c r="BW2137">
        <v>6.8000000000000005E-2</v>
      </c>
      <c r="BX2137">
        <v>24</v>
      </c>
      <c r="BY2137">
        <v>0</v>
      </c>
      <c r="BZ2137" t="s">
        <v>133</v>
      </c>
      <c r="CB2137">
        <v>4.5</v>
      </c>
      <c r="CC2137">
        <v>2</v>
      </c>
      <c r="CD2137">
        <v>17</v>
      </c>
      <c r="CE2137">
        <v>1</v>
      </c>
      <c r="CF2137">
        <v>1</v>
      </c>
      <c r="CG2137">
        <v>4.5</v>
      </c>
      <c r="CH2137">
        <v>0</v>
      </c>
    </row>
    <row r="2138" spans="1:86">
      <c r="F2138" s="24" t="str">
        <f t="shared" si="168"/>
        <v/>
      </c>
      <c r="H2138" s="24" t="str">
        <f t="shared" si="169"/>
        <v/>
      </c>
      <c r="I2138" s="24" t="str">
        <f t="shared" si="166"/>
        <v/>
      </c>
      <c r="J2138" s="24" t="str">
        <f t="shared" si="167"/>
        <v/>
      </c>
      <c r="K2138" s="24" t="str">
        <f t="shared" si="170"/>
        <v/>
      </c>
      <c r="AF2138">
        <v>1</v>
      </c>
      <c r="AH2138">
        <v>0</v>
      </c>
      <c r="CF2138">
        <v>1</v>
      </c>
      <c r="CH2138">
        <v>0</v>
      </c>
    </row>
    <row r="2139" spans="1:86">
      <c r="A2139">
        <v>1</v>
      </c>
      <c r="B2139">
        <v>11</v>
      </c>
      <c r="C2139">
        <v>140</v>
      </c>
      <c r="D2139">
        <v>55</v>
      </c>
      <c r="E2139">
        <v>1000</v>
      </c>
      <c r="F2139" s="24">
        <f t="shared" si="168"/>
        <v>310</v>
      </c>
      <c r="G2139">
        <v>71</v>
      </c>
      <c r="H2139" s="24">
        <f t="shared" si="169"/>
        <v>15</v>
      </c>
      <c r="I2139" s="24">
        <f t="shared" si="166"/>
        <v>9</v>
      </c>
      <c r="J2139" s="24">
        <f t="shared" si="167"/>
        <v>80</v>
      </c>
      <c r="K2139" s="24" t="str">
        <f t="shared" si="170"/>
        <v>03</v>
      </c>
      <c r="L2139">
        <v>42</v>
      </c>
      <c r="M2139">
        <v>0</v>
      </c>
      <c r="N2139">
        <v>0</v>
      </c>
      <c r="O2139">
        <v>0</v>
      </c>
      <c r="P2139">
        <v>0</v>
      </c>
      <c r="Q2139" t="s">
        <v>18</v>
      </c>
      <c r="R2139">
        <v>22</v>
      </c>
      <c r="S2139">
        <v>15</v>
      </c>
      <c r="T2139">
        <v>2</v>
      </c>
      <c r="U2139">
        <v>0</v>
      </c>
      <c r="V2139">
        <v>0.40500000000000003</v>
      </c>
      <c r="W2139">
        <v>0.5</v>
      </c>
      <c r="X2139">
        <v>24</v>
      </c>
      <c r="Y2139">
        <v>0</v>
      </c>
      <c r="Z2139" t="s">
        <v>133</v>
      </c>
      <c r="AB2139">
        <v>0</v>
      </c>
      <c r="AC2139">
        <v>2</v>
      </c>
      <c r="AD2139">
        <v>23</v>
      </c>
      <c r="AE2139">
        <v>1</v>
      </c>
      <c r="AF2139">
        <v>1</v>
      </c>
      <c r="AG2139">
        <v>0.5</v>
      </c>
      <c r="AH2139">
        <v>0</v>
      </c>
      <c r="BA2139">
        <v>1</v>
      </c>
      <c r="BB2139">
        <v>11</v>
      </c>
      <c r="BC2139">
        <v>140</v>
      </c>
      <c r="BD2139">
        <v>55</v>
      </c>
      <c r="BE2139">
        <v>1000</v>
      </c>
      <c r="BF2139">
        <v>31</v>
      </c>
      <c r="BG2139">
        <v>71</v>
      </c>
      <c r="BH2139">
        <v>11</v>
      </c>
      <c r="BI2139">
        <v>75</v>
      </c>
      <c r="BJ2139">
        <v>5</v>
      </c>
      <c r="BK2139">
        <v>2</v>
      </c>
      <c r="BL2139">
        <v>42</v>
      </c>
      <c r="BM2139">
        <v>0</v>
      </c>
      <c r="BN2139">
        <v>0</v>
      </c>
      <c r="BO2139">
        <v>0</v>
      </c>
      <c r="BP2139">
        <v>0</v>
      </c>
      <c r="BQ2139" t="s">
        <v>18</v>
      </c>
      <c r="BR2139">
        <v>22</v>
      </c>
      <c r="BS2139">
        <v>15</v>
      </c>
      <c r="BT2139">
        <v>2</v>
      </c>
      <c r="BU2139">
        <v>0</v>
      </c>
      <c r="BV2139">
        <v>0.40500000000000003</v>
      </c>
      <c r="BW2139">
        <v>0.5</v>
      </c>
      <c r="BX2139">
        <v>24</v>
      </c>
      <c r="BY2139">
        <v>0</v>
      </c>
      <c r="BZ2139" t="s">
        <v>133</v>
      </c>
      <c r="CB2139">
        <v>0</v>
      </c>
      <c r="CC2139">
        <v>2</v>
      </c>
      <c r="CD2139">
        <v>23</v>
      </c>
      <c r="CE2139">
        <v>1</v>
      </c>
      <c r="CF2139">
        <v>1</v>
      </c>
      <c r="CG2139">
        <v>0.5</v>
      </c>
      <c r="CH2139">
        <v>0</v>
      </c>
    </row>
    <row r="2140" spans="1:86">
      <c r="A2140">
        <v>2</v>
      </c>
      <c r="B2140">
        <v>10</v>
      </c>
      <c r="C2140">
        <v>110</v>
      </c>
      <c r="D2140">
        <v>55</v>
      </c>
      <c r="E2140">
        <v>1000</v>
      </c>
      <c r="F2140" s="24">
        <f t="shared" si="168"/>
        <v>220</v>
      </c>
      <c r="G2140">
        <v>50</v>
      </c>
      <c r="H2140" s="24">
        <f t="shared" si="169"/>
        <v>15</v>
      </c>
      <c r="I2140" s="24">
        <f t="shared" si="166"/>
        <v>9</v>
      </c>
      <c r="J2140" s="24">
        <f t="shared" si="167"/>
        <v>80</v>
      </c>
      <c r="K2140" s="24" t="str">
        <f t="shared" si="170"/>
        <v>03</v>
      </c>
      <c r="L2140">
        <v>42</v>
      </c>
      <c r="M2140">
        <v>0</v>
      </c>
      <c r="N2140">
        <v>0</v>
      </c>
      <c r="O2140">
        <v>0</v>
      </c>
      <c r="P2140">
        <v>0</v>
      </c>
      <c r="Q2140" t="s">
        <v>18</v>
      </c>
      <c r="R2140">
        <v>22</v>
      </c>
      <c r="S2140">
        <v>12</v>
      </c>
      <c r="T2140">
        <v>2</v>
      </c>
      <c r="U2140">
        <v>0</v>
      </c>
      <c r="V2140">
        <v>0.36699999999999999</v>
      </c>
      <c r="W2140">
        <v>0.25319999999999998</v>
      </c>
      <c r="X2140">
        <v>24</v>
      </c>
      <c r="Y2140">
        <v>0</v>
      </c>
      <c r="Z2140" t="s">
        <v>133</v>
      </c>
      <c r="AB2140">
        <v>0</v>
      </c>
      <c r="AC2140">
        <v>2</v>
      </c>
      <c r="AD2140">
        <v>23</v>
      </c>
      <c r="AE2140">
        <v>1</v>
      </c>
      <c r="AF2140">
        <v>1</v>
      </c>
      <c r="AG2140">
        <v>0.5</v>
      </c>
      <c r="AH2140">
        <v>0</v>
      </c>
      <c r="BA2140">
        <v>2</v>
      </c>
      <c r="BB2140">
        <v>10</v>
      </c>
      <c r="BC2140">
        <v>110</v>
      </c>
      <c r="BD2140">
        <v>55</v>
      </c>
      <c r="BE2140">
        <v>1000</v>
      </c>
      <c r="BF2140">
        <v>22</v>
      </c>
      <c r="BG2140">
        <v>50</v>
      </c>
      <c r="BH2140">
        <v>12</v>
      </c>
      <c r="BI2140">
        <v>75</v>
      </c>
      <c r="BJ2140">
        <v>4</v>
      </c>
      <c r="BK2140">
        <v>2</v>
      </c>
      <c r="BL2140">
        <v>42</v>
      </c>
      <c r="BM2140">
        <v>0</v>
      </c>
      <c r="BN2140">
        <v>0</v>
      </c>
      <c r="BO2140">
        <v>0</v>
      </c>
      <c r="BP2140">
        <v>0</v>
      </c>
      <c r="BQ2140" t="s">
        <v>18</v>
      </c>
      <c r="BR2140">
        <v>22</v>
      </c>
      <c r="BS2140">
        <v>12</v>
      </c>
      <c r="BT2140">
        <v>2</v>
      </c>
      <c r="BU2140">
        <v>0</v>
      </c>
      <c r="BV2140">
        <v>0.36699999999999999</v>
      </c>
      <c r="BW2140">
        <v>0.25319999999999998</v>
      </c>
      <c r="BX2140">
        <v>24</v>
      </c>
      <c r="BY2140">
        <v>0</v>
      </c>
      <c r="BZ2140" t="s">
        <v>133</v>
      </c>
      <c r="CB2140">
        <v>0</v>
      </c>
      <c r="CC2140">
        <v>2</v>
      </c>
      <c r="CD2140">
        <v>23</v>
      </c>
      <c r="CE2140">
        <v>1</v>
      </c>
      <c r="CF2140">
        <v>1</v>
      </c>
      <c r="CG2140">
        <v>0.5</v>
      </c>
      <c r="CH2140">
        <v>0</v>
      </c>
    </row>
    <row r="2141" spans="1:86">
      <c r="A2141">
        <v>3</v>
      </c>
      <c r="B2141">
        <v>9</v>
      </c>
      <c r="C2141">
        <v>80</v>
      </c>
      <c r="D2141">
        <v>20</v>
      </c>
      <c r="E2141">
        <v>1000</v>
      </c>
      <c r="F2141" s="24">
        <f t="shared" si="168"/>
        <v>160</v>
      </c>
      <c r="G2141">
        <v>55</v>
      </c>
      <c r="H2141" s="24">
        <f t="shared" si="169"/>
        <v>15</v>
      </c>
      <c r="I2141" s="24">
        <f t="shared" si="166"/>
        <v>9</v>
      </c>
      <c r="J2141" s="24">
        <f t="shared" si="167"/>
        <v>80</v>
      </c>
      <c r="K2141" s="24" t="str">
        <f t="shared" si="170"/>
        <v>03</v>
      </c>
      <c r="L2141">
        <v>42</v>
      </c>
      <c r="M2141">
        <v>0</v>
      </c>
      <c r="N2141">
        <v>0</v>
      </c>
      <c r="O2141">
        <v>0</v>
      </c>
      <c r="P2141">
        <v>0</v>
      </c>
      <c r="Q2141" t="s">
        <v>18</v>
      </c>
      <c r="R2141">
        <v>22</v>
      </c>
      <c r="S2141">
        <v>12</v>
      </c>
      <c r="T2141">
        <v>2</v>
      </c>
      <c r="U2141">
        <v>0</v>
      </c>
      <c r="V2141">
        <v>0.27900000000000003</v>
      </c>
      <c r="W2141">
        <v>0.18690000000000001</v>
      </c>
      <c r="X2141">
        <v>24</v>
      </c>
      <c r="Y2141">
        <v>0</v>
      </c>
      <c r="Z2141" t="s">
        <v>133</v>
      </c>
      <c r="AB2141">
        <v>0</v>
      </c>
      <c r="AC2141">
        <v>2</v>
      </c>
      <c r="AD2141">
        <v>23</v>
      </c>
      <c r="AE2141">
        <v>1</v>
      </c>
      <c r="AF2141">
        <v>1</v>
      </c>
      <c r="AG2141">
        <v>0.5</v>
      </c>
      <c r="AH2141">
        <v>0</v>
      </c>
      <c r="BA2141">
        <v>3</v>
      </c>
      <c r="BB2141">
        <v>9</v>
      </c>
      <c r="BC2141">
        <v>80</v>
      </c>
      <c r="BD2141">
        <v>20</v>
      </c>
      <c r="BE2141">
        <v>1000</v>
      </c>
      <c r="BF2141">
        <v>16</v>
      </c>
      <c r="BG2141">
        <v>55</v>
      </c>
      <c r="BH2141">
        <v>12</v>
      </c>
      <c r="BI2141">
        <v>75</v>
      </c>
      <c r="BJ2141">
        <v>4</v>
      </c>
      <c r="BK2141">
        <v>2</v>
      </c>
      <c r="BL2141">
        <v>42</v>
      </c>
      <c r="BM2141">
        <v>0</v>
      </c>
      <c r="BN2141">
        <v>0</v>
      </c>
      <c r="BO2141">
        <v>0</v>
      </c>
      <c r="BP2141">
        <v>0</v>
      </c>
      <c r="BQ2141" t="s">
        <v>18</v>
      </c>
      <c r="BR2141">
        <v>22</v>
      </c>
      <c r="BS2141">
        <v>12</v>
      </c>
      <c r="BT2141">
        <v>2</v>
      </c>
      <c r="BU2141">
        <v>0</v>
      </c>
      <c r="BV2141">
        <v>0.27900000000000003</v>
      </c>
      <c r="BW2141">
        <v>0.18690000000000001</v>
      </c>
      <c r="BX2141">
        <v>24</v>
      </c>
      <c r="BY2141">
        <v>0</v>
      </c>
      <c r="BZ2141" t="s">
        <v>133</v>
      </c>
      <c r="CB2141">
        <v>0</v>
      </c>
      <c r="CC2141">
        <v>2</v>
      </c>
      <c r="CD2141">
        <v>23</v>
      </c>
      <c r="CE2141">
        <v>1</v>
      </c>
      <c r="CF2141">
        <v>1</v>
      </c>
      <c r="CG2141">
        <v>0.5</v>
      </c>
      <c r="CH2141">
        <v>0</v>
      </c>
    </row>
    <row r="2142" spans="1:86">
      <c r="A2142">
        <v>4</v>
      </c>
      <c r="B2142">
        <v>8</v>
      </c>
      <c r="C2142">
        <v>60</v>
      </c>
      <c r="D2142">
        <v>15</v>
      </c>
      <c r="E2142">
        <v>0</v>
      </c>
      <c r="F2142" s="24">
        <f t="shared" si="168"/>
        <v>90</v>
      </c>
      <c r="G2142">
        <v>60</v>
      </c>
      <c r="H2142" s="24">
        <f t="shared" si="169"/>
        <v>15</v>
      </c>
      <c r="I2142" s="24">
        <f t="shared" si="166"/>
        <v>9</v>
      </c>
      <c r="J2142" s="24">
        <f t="shared" si="167"/>
        <v>80</v>
      </c>
      <c r="K2142" s="24" t="str">
        <f t="shared" si="170"/>
        <v>03</v>
      </c>
      <c r="L2142">
        <v>42</v>
      </c>
      <c r="M2142">
        <v>0</v>
      </c>
      <c r="N2142">
        <v>0</v>
      </c>
      <c r="O2142">
        <v>0</v>
      </c>
      <c r="P2142">
        <v>0</v>
      </c>
      <c r="Q2142" t="s">
        <v>18</v>
      </c>
      <c r="R2142">
        <v>22</v>
      </c>
      <c r="S2142">
        <v>12</v>
      </c>
      <c r="T2142">
        <v>2</v>
      </c>
      <c r="U2142">
        <v>0</v>
      </c>
      <c r="V2142">
        <v>0.20200000000000001</v>
      </c>
      <c r="W2142">
        <v>0.1394</v>
      </c>
      <c r="X2142">
        <v>24</v>
      </c>
      <c r="Y2142">
        <v>0</v>
      </c>
      <c r="Z2142" t="s">
        <v>133</v>
      </c>
      <c r="AB2142">
        <v>0</v>
      </c>
      <c r="AC2142">
        <v>2</v>
      </c>
      <c r="AD2142">
        <v>23</v>
      </c>
      <c r="AE2142">
        <v>1</v>
      </c>
      <c r="AF2142">
        <v>1</v>
      </c>
      <c r="AG2142">
        <v>0.5</v>
      </c>
      <c r="AH2142">
        <v>0</v>
      </c>
      <c r="BA2142">
        <v>4</v>
      </c>
      <c r="BB2142">
        <v>8</v>
      </c>
      <c r="BC2142">
        <v>60</v>
      </c>
      <c r="BD2142">
        <v>15</v>
      </c>
      <c r="BE2142">
        <v>0</v>
      </c>
      <c r="BF2142">
        <v>9</v>
      </c>
      <c r="BG2142">
        <v>60</v>
      </c>
      <c r="BH2142">
        <v>12</v>
      </c>
      <c r="BI2142">
        <v>75</v>
      </c>
      <c r="BJ2142">
        <v>4</v>
      </c>
      <c r="BK2142">
        <v>2</v>
      </c>
      <c r="BL2142">
        <v>42</v>
      </c>
      <c r="BM2142">
        <v>0</v>
      </c>
      <c r="BN2142">
        <v>0</v>
      </c>
      <c r="BO2142">
        <v>0</v>
      </c>
      <c r="BP2142">
        <v>0</v>
      </c>
      <c r="BQ2142" t="s">
        <v>18</v>
      </c>
      <c r="BR2142">
        <v>22</v>
      </c>
      <c r="BS2142">
        <v>12</v>
      </c>
      <c r="BT2142">
        <v>2</v>
      </c>
      <c r="BU2142">
        <v>0</v>
      </c>
      <c r="BV2142">
        <v>0.20200000000000001</v>
      </c>
      <c r="BW2142">
        <v>0.1394</v>
      </c>
      <c r="BX2142">
        <v>24</v>
      </c>
      <c r="BY2142">
        <v>0</v>
      </c>
      <c r="BZ2142" t="s">
        <v>133</v>
      </c>
      <c r="CB2142">
        <v>0</v>
      </c>
      <c r="CC2142">
        <v>2</v>
      </c>
      <c r="CD2142">
        <v>23</v>
      </c>
      <c r="CE2142">
        <v>1</v>
      </c>
      <c r="CF2142">
        <v>1</v>
      </c>
      <c r="CG2142">
        <v>0.5</v>
      </c>
      <c r="CH2142">
        <v>0</v>
      </c>
    </row>
    <row r="2143" spans="1:86">
      <c r="A2143">
        <v>5</v>
      </c>
      <c r="B2143">
        <v>7</v>
      </c>
      <c r="C2143">
        <v>40</v>
      </c>
      <c r="D2143">
        <v>10</v>
      </c>
      <c r="E2143">
        <v>0</v>
      </c>
      <c r="F2143" s="24">
        <f t="shared" si="168"/>
        <v>60</v>
      </c>
      <c r="G2143">
        <v>55</v>
      </c>
      <c r="H2143" s="24">
        <f t="shared" si="169"/>
        <v>15</v>
      </c>
      <c r="I2143" s="24">
        <f t="shared" si="166"/>
        <v>9</v>
      </c>
      <c r="J2143" s="24">
        <f t="shared" si="167"/>
        <v>80</v>
      </c>
      <c r="K2143" s="24" t="str">
        <f t="shared" si="170"/>
        <v>03</v>
      </c>
      <c r="L2143">
        <v>42</v>
      </c>
      <c r="M2143">
        <v>0</v>
      </c>
      <c r="N2143">
        <v>0</v>
      </c>
      <c r="O2143">
        <v>0</v>
      </c>
      <c r="P2143">
        <v>0</v>
      </c>
      <c r="Q2143" t="s">
        <v>18</v>
      </c>
      <c r="R2143">
        <v>22</v>
      </c>
      <c r="S2143">
        <v>12</v>
      </c>
      <c r="T2143">
        <v>2</v>
      </c>
      <c r="U2143">
        <v>0</v>
      </c>
      <c r="V2143">
        <v>0.14599999999999999</v>
      </c>
      <c r="W2143">
        <v>0.1007</v>
      </c>
      <c r="X2143">
        <v>24</v>
      </c>
      <c r="Y2143">
        <v>0</v>
      </c>
      <c r="Z2143" t="s">
        <v>133</v>
      </c>
      <c r="AB2143">
        <v>0</v>
      </c>
      <c r="AC2143">
        <v>2</v>
      </c>
      <c r="AD2143">
        <v>23</v>
      </c>
      <c r="AE2143">
        <v>1</v>
      </c>
      <c r="AF2143">
        <v>1</v>
      </c>
      <c r="AG2143">
        <v>0.5</v>
      </c>
      <c r="AH2143">
        <v>0</v>
      </c>
      <c r="BA2143">
        <v>5</v>
      </c>
      <c r="BB2143">
        <v>7</v>
      </c>
      <c r="BC2143">
        <v>40</v>
      </c>
      <c r="BD2143">
        <v>10</v>
      </c>
      <c r="BE2143">
        <v>0</v>
      </c>
      <c r="BF2143">
        <v>6</v>
      </c>
      <c r="BG2143">
        <v>55</v>
      </c>
      <c r="BH2143">
        <v>12</v>
      </c>
      <c r="BI2143">
        <v>75</v>
      </c>
      <c r="BJ2143">
        <v>4</v>
      </c>
      <c r="BK2143">
        <v>2</v>
      </c>
      <c r="BL2143">
        <v>42</v>
      </c>
      <c r="BM2143">
        <v>0</v>
      </c>
      <c r="BN2143">
        <v>0</v>
      </c>
      <c r="BO2143">
        <v>0</v>
      </c>
      <c r="BP2143">
        <v>0</v>
      </c>
      <c r="BQ2143" t="s">
        <v>18</v>
      </c>
      <c r="BR2143">
        <v>22</v>
      </c>
      <c r="BS2143">
        <v>12</v>
      </c>
      <c r="BT2143">
        <v>2</v>
      </c>
      <c r="BU2143">
        <v>0</v>
      </c>
      <c r="BV2143">
        <v>0.14599999999999999</v>
      </c>
      <c r="BW2143">
        <v>0.1007</v>
      </c>
      <c r="BX2143">
        <v>24</v>
      </c>
      <c r="BY2143">
        <v>0</v>
      </c>
      <c r="BZ2143" t="s">
        <v>133</v>
      </c>
      <c r="CB2143">
        <v>0</v>
      </c>
      <c r="CC2143">
        <v>2</v>
      </c>
      <c r="CD2143">
        <v>23</v>
      </c>
      <c r="CE2143">
        <v>1</v>
      </c>
      <c r="CF2143">
        <v>1</v>
      </c>
      <c r="CG2143">
        <v>0.5</v>
      </c>
      <c r="CH2143">
        <v>0</v>
      </c>
    </row>
    <row r="2144" spans="1:86">
      <c r="A2144">
        <v>6</v>
      </c>
      <c r="B2144">
        <v>6</v>
      </c>
      <c r="C2144">
        <v>20</v>
      </c>
      <c r="D2144">
        <v>25</v>
      </c>
      <c r="E2144">
        <v>0</v>
      </c>
      <c r="F2144" s="24">
        <f t="shared" si="168"/>
        <v>30</v>
      </c>
      <c r="G2144">
        <v>60</v>
      </c>
      <c r="H2144" s="24">
        <f t="shared" si="169"/>
        <v>15</v>
      </c>
      <c r="I2144" s="24">
        <f t="shared" si="166"/>
        <v>9</v>
      </c>
      <c r="J2144" s="24">
        <f t="shared" si="167"/>
        <v>80</v>
      </c>
      <c r="K2144" s="24" t="str">
        <f t="shared" si="170"/>
        <v>03</v>
      </c>
      <c r="L2144">
        <v>42</v>
      </c>
      <c r="M2144">
        <v>0</v>
      </c>
      <c r="N2144">
        <v>0</v>
      </c>
      <c r="O2144">
        <v>0</v>
      </c>
      <c r="P2144">
        <v>0</v>
      </c>
      <c r="Q2144" t="s">
        <v>18</v>
      </c>
      <c r="R2144">
        <v>22</v>
      </c>
      <c r="S2144">
        <v>12</v>
      </c>
      <c r="T2144">
        <v>2</v>
      </c>
      <c r="U2144">
        <v>0</v>
      </c>
      <c r="V2144">
        <v>0.09</v>
      </c>
      <c r="W2144">
        <v>6.5699999999999995E-2</v>
      </c>
      <c r="X2144">
        <v>24</v>
      </c>
      <c r="Y2144">
        <v>0</v>
      </c>
      <c r="Z2144" t="s">
        <v>133</v>
      </c>
      <c r="AB2144">
        <v>4.5</v>
      </c>
      <c r="AC2144">
        <v>2</v>
      </c>
      <c r="AD2144">
        <v>23</v>
      </c>
      <c r="AE2144">
        <v>1</v>
      </c>
      <c r="AF2144">
        <v>1</v>
      </c>
      <c r="AG2144">
        <v>0.5</v>
      </c>
      <c r="AH2144">
        <v>0</v>
      </c>
      <c r="BA2144">
        <v>6</v>
      </c>
      <c r="BB2144">
        <v>6</v>
      </c>
      <c r="BC2144">
        <v>20</v>
      </c>
      <c r="BD2144">
        <v>25</v>
      </c>
      <c r="BE2144">
        <v>0</v>
      </c>
      <c r="BF2144">
        <v>3</v>
      </c>
      <c r="BG2144">
        <v>60</v>
      </c>
      <c r="BH2144">
        <v>12</v>
      </c>
      <c r="BI2144">
        <v>75</v>
      </c>
      <c r="BJ2144">
        <v>4</v>
      </c>
      <c r="BK2144">
        <v>2</v>
      </c>
      <c r="BL2144">
        <v>42</v>
      </c>
      <c r="BM2144">
        <v>0</v>
      </c>
      <c r="BN2144">
        <v>0</v>
      </c>
      <c r="BO2144">
        <v>0</v>
      </c>
      <c r="BP2144">
        <v>0</v>
      </c>
      <c r="BQ2144" t="s">
        <v>18</v>
      </c>
      <c r="BR2144">
        <v>22</v>
      </c>
      <c r="BS2144">
        <v>12</v>
      </c>
      <c r="BT2144">
        <v>2</v>
      </c>
      <c r="BU2144">
        <v>0</v>
      </c>
      <c r="BV2144">
        <v>0.09</v>
      </c>
      <c r="BW2144">
        <v>6.5699999999999995E-2</v>
      </c>
      <c r="BX2144">
        <v>24</v>
      </c>
      <c r="BY2144">
        <v>0</v>
      </c>
      <c r="BZ2144" t="s">
        <v>133</v>
      </c>
      <c r="CB2144">
        <v>4.5</v>
      </c>
      <c r="CC2144">
        <v>2</v>
      </c>
      <c r="CD2144">
        <v>23</v>
      </c>
      <c r="CE2144">
        <v>1</v>
      </c>
      <c r="CF2144">
        <v>1</v>
      </c>
      <c r="CG2144">
        <v>0.5</v>
      </c>
      <c r="CH2144">
        <v>0</v>
      </c>
    </row>
    <row r="2145" spans="1:86">
      <c r="A2145">
        <v>7</v>
      </c>
      <c r="B2145">
        <v>5</v>
      </c>
      <c r="C2145">
        <v>14</v>
      </c>
      <c r="D2145">
        <v>20</v>
      </c>
      <c r="E2145">
        <v>0</v>
      </c>
      <c r="F2145" s="24">
        <f t="shared" si="168"/>
        <v>20</v>
      </c>
      <c r="G2145">
        <v>60</v>
      </c>
      <c r="H2145" s="24">
        <f t="shared" si="169"/>
        <v>15</v>
      </c>
      <c r="I2145" s="24">
        <f t="shared" si="166"/>
        <v>9</v>
      </c>
      <c r="J2145" s="24">
        <f t="shared" si="167"/>
        <v>75</v>
      </c>
      <c r="K2145" s="24" t="str">
        <f t="shared" si="170"/>
        <v>00</v>
      </c>
      <c r="L2145">
        <v>42</v>
      </c>
      <c r="M2145">
        <v>0</v>
      </c>
      <c r="N2145">
        <v>0</v>
      </c>
      <c r="O2145">
        <v>10</v>
      </c>
      <c r="P2145">
        <v>0</v>
      </c>
      <c r="Q2145" t="s">
        <v>18</v>
      </c>
      <c r="R2145">
        <v>22</v>
      </c>
      <c r="S2145">
        <v>12</v>
      </c>
      <c r="T2145">
        <v>2</v>
      </c>
      <c r="U2145">
        <v>0</v>
      </c>
      <c r="V2145">
        <v>4.4999999999999998E-2</v>
      </c>
      <c r="W2145">
        <v>4.1000000000000002E-2</v>
      </c>
      <c r="X2145">
        <v>24</v>
      </c>
      <c r="Y2145">
        <v>0</v>
      </c>
      <c r="Z2145" t="s">
        <v>133</v>
      </c>
      <c r="AB2145">
        <v>2.8</v>
      </c>
      <c r="AC2145">
        <v>2</v>
      </c>
      <c r="AD2145">
        <v>23</v>
      </c>
      <c r="AE2145">
        <v>1</v>
      </c>
      <c r="AF2145">
        <v>1</v>
      </c>
      <c r="AG2145">
        <v>0.5</v>
      </c>
      <c r="AH2145">
        <v>0</v>
      </c>
      <c r="BA2145">
        <v>7</v>
      </c>
      <c r="BB2145">
        <v>5</v>
      </c>
      <c r="BC2145">
        <v>14</v>
      </c>
      <c r="BD2145">
        <v>20</v>
      </c>
      <c r="BE2145">
        <v>0</v>
      </c>
      <c r="BF2145">
        <v>2</v>
      </c>
      <c r="BG2145">
        <v>60</v>
      </c>
      <c r="BH2145">
        <v>18</v>
      </c>
      <c r="BI2145">
        <v>75</v>
      </c>
      <c r="BJ2145">
        <v>3</v>
      </c>
      <c r="BK2145">
        <v>2</v>
      </c>
      <c r="BL2145">
        <v>42</v>
      </c>
      <c r="BM2145">
        <v>0</v>
      </c>
      <c r="BN2145">
        <v>0</v>
      </c>
      <c r="BO2145">
        <v>10</v>
      </c>
      <c r="BP2145">
        <v>0</v>
      </c>
      <c r="BQ2145" t="s">
        <v>18</v>
      </c>
      <c r="BR2145">
        <v>22</v>
      </c>
      <c r="BS2145">
        <v>12</v>
      </c>
      <c r="BT2145">
        <v>2</v>
      </c>
      <c r="BU2145">
        <v>0</v>
      </c>
      <c r="BV2145">
        <v>4.4999999999999998E-2</v>
      </c>
      <c r="BW2145">
        <v>4.1000000000000002E-2</v>
      </c>
      <c r="BX2145">
        <v>24</v>
      </c>
      <c r="BY2145">
        <v>0</v>
      </c>
      <c r="BZ2145" t="s">
        <v>133</v>
      </c>
      <c r="CB2145">
        <v>2.8</v>
      </c>
      <c r="CC2145">
        <v>2</v>
      </c>
      <c r="CD2145">
        <v>23</v>
      </c>
      <c r="CE2145">
        <v>1</v>
      </c>
      <c r="CF2145">
        <v>1</v>
      </c>
      <c r="CG2145">
        <v>0.5</v>
      </c>
      <c r="CH2145">
        <v>0</v>
      </c>
    </row>
    <row r="2146" spans="1:86">
      <c r="A2146">
        <v>8</v>
      </c>
      <c r="B2146">
        <v>4</v>
      </c>
      <c r="C2146">
        <v>8</v>
      </c>
      <c r="D2146">
        <v>20</v>
      </c>
      <c r="E2146">
        <v>0</v>
      </c>
      <c r="F2146" s="24">
        <f t="shared" si="168"/>
        <v>10</v>
      </c>
      <c r="G2146">
        <v>75</v>
      </c>
      <c r="H2146" s="24">
        <f t="shared" si="169"/>
        <v>12</v>
      </c>
      <c r="I2146" s="24">
        <f t="shared" si="166"/>
        <v>9</v>
      </c>
      <c r="J2146" s="24">
        <f t="shared" si="167"/>
        <v>50</v>
      </c>
      <c r="K2146" s="24" t="str">
        <f t="shared" si="170"/>
        <v>00</v>
      </c>
      <c r="L2146">
        <v>42</v>
      </c>
      <c r="M2146">
        <v>0</v>
      </c>
      <c r="N2146">
        <v>0</v>
      </c>
      <c r="O2146">
        <v>20</v>
      </c>
      <c r="P2146">
        <v>0</v>
      </c>
      <c r="Q2146" t="s">
        <v>18</v>
      </c>
      <c r="R2146">
        <v>22</v>
      </c>
      <c r="S2146">
        <v>0</v>
      </c>
      <c r="T2146">
        <v>2</v>
      </c>
      <c r="U2146">
        <v>0</v>
      </c>
      <c r="V2146">
        <v>3.1E-2</v>
      </c>
      <c r="W2146">
        <v>2.9100000000000001E-2</v>
      </c>
      <c r="X2146">
        <v>24</v>
      </c>
      <c r="Y2146">
        <v>0</v>
      </c>
      <c r="Z2146" t="s">
        <v>133</v>
      </c>
      <c r="AB2146">
        <v>1.6</v>
      </c>
      <c r="AC2146">
        <v>2</v>
      </c>
      <c r="AD2146">
        <v>23</v>
      </c>
      <c r="AE2146">
        <v>1</v>
      </c>
      <c r="AF2146">
        <v>1</v>
      </c>
      <c r="AG2146">
        <v>0.5</v>
      </c>
      <c r="AH2146">
        <v>0</v>
      </c>
      <c r="BA2146">
        <v>8</v>
      </c>
      <c r="BB2146">
        <v>4</v>
      </c>
      <c r="BC2146">
        <v>8</v>
      </c>
      <c r="BD2146">
        <v>20</v>
      </c>
      <c r="BE2146">
        <v>0</v>
      </c>
      <c r="BF2146">
        <v>1</v>
      </c>
      <c r="BG2146">
        <v>75</v>
      </c>
      <c r="BH2146">
        <v>18</v>
      </c>
      <c r="BI2146">
        <v>75</v>
      </c>
      <c r="BJ2146">
        <v>2</v>
      </c>
      <c r="BK2146">
        <v>2</v>
      </c>
      <c r="BL2146">
        <v>42</v>
      </c>
      <c r="BM2146">
        <v>0</v>
      </c>
      <c r="BN2146">
        <v>0</v>
      </c>
      <c r="BO2146">
        <v>20</v>
      </c>
      <c r="BP2146">
        <v>0</v>
      </c>
      <c r="BQ2146" t="s">
        <v>18</v>
      </c>
      <c r="BR2146">
        <v>22</v>
      </c>
      <c r="BS2146">
        <v>0</v>
      </c>
      <c r="BT2146">
        <v>2</v>
      </c>
      <c r="BU2146">
        <v>0</v>
      </c>
      <c r="BV2146">
        <v>3.1E-2</v>
      </c>
      <c r="BW2146">
        <v>2.9100000000000001E-2</v>
      </c>
      <c r="BX2146">
        <v>24</v>
      </c>
      <c r="BY2146">
        <v>0</v>
      </c>
      <c r="BZ2146" t="s">
        <v>133</v>
      </c>
      <c r="CB2146">
        <v>1.6</v>
      </c>
      <c r="CC2146">
        <v>2</v>
      </c>
      <c r="CD2146">
        <v>23</v>
      </c>
      <c r="CE2146">
        <v>1</v>
      </c>
      <c r="CF2146">
        <v>1</v>
      </c>
      <c r="CG2146">
        <v>0.5</v>
      </c>
      <c r="CH2146">
        <v>0</v>
      </c>
    </row>
    <row r="2147" spans="1:86">
      <c r="A2147">
        <v>9</v>
      </c>
      <c r="B2147">
        <v>3</v>
      </c>
      <c r="C2147">
        <v>1</v>
      </c>
      <c r="D2147">
        <v>16</v>
      </c>
      <c r="E2147">
        <v>0</v>
      </c>
      <c r="F2147" s="24">
        <f t="shared" si="168"/>
        <v>0</v>
      </c>
      <c r="G2147">
        <v>90</v>
      </c>
      <c r="H2147" s="24">
        <f t="shared" si="169"/>
        <v>8</v>
      </c>
      <c r="I2147" s="24">
        <f t="shared" si="166"/>
        <v>11</v>
      </c>
      <c r="J2147" s="24">
        <f t="shared" si="167"/>
        <v>25</v>
      </c>
      <c r="K2147" s="24" t="str">
        <f t="shared" si="170"/>
        <v>00</v>
      </c>
      <c r="L2147">
        <v>63</v>
      </c>
      <c r="M2147">
        <v>0</v>
      </c>
      <c r="N2147">
        <v>7</v>
      </c>
      <c r="O2147">
        <v>10</v>
      </c>
      <c r="P2147">
        <v>2</v>
      </c>
      <c r="Q2147" t="s">
        <v>19</v>
      </c>
      <c r="R2147">
        <v>22</v>
      </c>
      <c r="S2147">
        <v>0</v>
      </c>
      <c r="T2147">
        <v>2</v>
      </c>
      <c r="U2147">
        <v>0</v>
      </c>
      <c r="V2147">
        <v>1.9E-2</v>
      </c>
      <c r="W2147">
        <v>1.9E-2</v>
      </c>
      <c r="X2147">
        <v>24</v>
      </c>
      <c r="Y2147">
        <v>0</v>
      </c>
      <c r="Z2147" t="s">
        <v>133</v>
      </c>
      <c r="AB2147">
        <v>0.8</v>
      </c>
      <c r="AC2147">
        <v>2</v>
      </c>
      <c r="AD2147">
        <v>23</v>
      </c>
      <c r="AE2147">
        <v>1</v>
      </c>
      <c r="AF2147">
        <v>1</v>
      </c>
      <c r="AG2147">
        <v>0.5</v>
      </c>
      <c r="AH2147">
        <v>0</v>
      </c>
      <c r="BA2147">
        <v>9</v>
      </c>
      <c r="BB2147">
        <v>3</v>
      </c>
      <c r="BC2147">
        <v>1</v>
      </c>
      <c r="BD2147">
        <v>16</v>
      </c>
      <c r="BE2147">
        <v>0</v>
      </c>
      <c r="BF2147">
        <v>0</v>
      </c>
      <c r="BG2147">
        <v>90</v>
      </c>
      <c r="BH2147">
        <v>23</v>
      </c>
      <c r="BI2147">
        <v>90</v>
      </c>
      <c r="BJ2147">
        <v>1</v>
      </c>
      <c r="BK2147">
        <v>2</v>
      </c>
      <c r="BL2147">
        <v>63</v>
      </c>
      <c r="BM2147">
        <v>0</v>
      </c>
      <c r="BN2147">
        <v>7</v>
      </c>
      <c r="BO2147">
        <v>10</v>
      </c>
      <c r="BP2147">
        <v>2</v>
      </c>
      <c r="BQ2147" t="s">
        <v>19</v>
      </c>
      <c r="BR2147">
        <v>22</v>
      </c>
      <c r="BS2147">
        <v>0</v>
      </c>
      <c r="BT2147">
        <v>2</v>
      </c>
      <c r="BU2147">
        <v>0</v>
      </c>
      <c r="BV2147">
        <v>1.9E-2</v>
      </c>
      <c r="BW2147">
        <v>1.9E-2</v>
      </c>
      <c r="BX2147">
        <v>24</v>
      </c>
      <c r="BY2147">
        <v>0</v>
      </c>
      <c r="BZ2147" t="s">
        <v>133</v>
      </c>
      <c r="CB2147">
        <v>0.8</v>
      </c>
      <c r="CC2147">
        <v>2</v>
      </c>
      <c r="CD2147">
        <v>23</v>
      </c>
      <c r="CE2147">
        <v>1</v>
      </c>
      <c r="CF2147">
        <v>1</v>
      </c>
      <c r="CG2147">
        <v>0.5</v>
      </c>
      <c r="CH2147">
        <v>0</v>
      </c>
    </row>
    <row r="2148" spans="1:86">
      <c r="A2148">
        <v>10</v>
      </c>
      <c r="B2148">
        <v>2</v>
      </c>
      <c r="C2148">
        <v>1</v>
      </c>
      <c r="D2148">
        <v>16</v>
      </c>
      <c r="E2148">
        <v>0</v>
      </c>
      <c r="F2148" s="24">
        <f t="shared" si="168"/>
        <v>0</v>
      </c>
      <c r="G2148">
        <v>90</v>
      </c>
      <c r="H2148" s="24">
        <f t="shared" si="169"/>
        <v>8</v>
      </c>
      <c r="I2148" s="24">
        <f t="shared" si="166"/>
        <v>11</v>
      </c>
      <c r="J2148" s="24">
        <f t="shared" si="167"/>
        <v>25</v>
      </c>
      <c r="K2148" s="24" t="str">
        <f t="shared" si="170"/>
        <v>00</v>
      </c>
      <c r="L2148">
        <v>63</v>
      </c>
      <c r="M2148">
        <v>0</v>
      </c>
      <c r="N2148">
        <v>4</v>
      </c>
      <c r="O2148">
        <v>10</v>
      </c>
      <c r="P2148">
        <v>1</v>
      </c>
      <c r="Q2148" t="s">
        <v>19</v>
      </c>
      <c r="R2148">
        <v>22</v>
      </c>
      <c r="S2148">
        <v>0</v>
      </c>
      <c r="T2148">
        <v>2</v>
      </c>
      <c r="U2148">
        <v>0</v>
      </c>
      <c r="V2148">
        <v>8.9999999999999993E-3</v>
      </c>
      <c r="W2148">
        <v>8.9999999999999993E-3</v>
      </c>
      <c r="X2148">
        <v>24</v>
      </c>
      <c r="Y2148">
        <v>0</v>
      </c>
      <c r="Z2148" t="s">
        <v>133</v>
      </c>
      <c r="AB2148">
        <v>0.63</v>
      </c>
      <c r="AC2148">
        <v>2</v>
      </c>
      <c r="AD2148">
        <v>23</v>
      </c>
      <c r="AE2148">
        <v>1</v>
      </c>
      <c r="AF2148">
        <v>1</v>
      </c>
      <c r="AG2148">
        <v>0.5</v>
      </c>
      <c r="AH2148">
        <v>0</v>
      </c>
      <c r="BA2148">
        <v>10</v>
      </c>
      <c r="BB2148">
        <v>2</v>
      </c>
      <c r="BC2148">
        <v>1</v>
      </c>
      <c r="BD2148">
        <v>16</v>
      </c>
      <c r="BE2148">
        <v>0</v>
      </c>
      <c r="BF2148">
        <v>0</v>
      </c>
      <c r="BG2148">
        <v>90</v>
      </c>
      <c r="BH2148">
        <v>23</v>
      </c>
      <c r="BI2148">
        <v>90</v>
      </c>
      <c r="BJ2148">
        <v>1</v>
      </c>
      <c r="BK2148">
        <v>2</v>
      </c>
      <c r="BL2148">
        <v>63</v>
      </c>
      <c r="BM2148">
        <v>0</v>
      </c>
      <c r="BN2148">
        <v>4</v>
      </c>
      <c r="BO2148">
        <v>10</v>
      </c>
      <c r="BP2148">
        <v>1</v>
      </c>
      <c r="BQ2148" t="s">
        <v>19</v>
      </c>
      <c r="BR2148">
        <v>22</v>
      </c>
      <c r="BS2148">
        <v>0</v>
      </c>
      <c r="BT2148">
        <v>2</v>
      </c>
      <c r="BU2148">
        <v>0</v>
      </c>
      <c r="BV2148">
        <v>8.9999999999999993E-3</v>
      </c>
      <c r="BW2148">
        <v>8.9999999999999993E-3</v>
      </c>
      <c r="BX2148">
        <v>24</v>
      </c>
      <c r="BY2148">
        <v>0</v>
      </c>
      <c r="BZ2148" t="s">
        <v>133</v>
      </c>
      <c r="CB2148">
        <v>0.63</v>
      </c>
      <c r="CC2148">
        <v>2</v>
      </c>
      <c r="CD2148">
        <v>23</v>
      </c>
      <c r="CE2148">
        <v>1</v>
      </c>
      <c r="CF2148">
        <v>1</v>
      </c>
      <c r="CG2148">
        <v>0.5</v>
      </c>
      <c r="CH2148">
        <v>0</v>
      </c>
    </row>
    <row r="2149" spans="1:86">
      <c r="A2149">
        <v>11</v>
      </c>
      <c r="B2149">
        <v>1</v>
      </c>
      <c r="C2149">
        <v>1</v>
      </c>
      <c r="D2149">
        <v>16</v>
      </c>
      <c r="E2149">
        <v>0</v>
      </c>
      <c r="F2149" s="24">
        <f t="shared" si="168"/>
        <v>0</v>
      </c>
      <c r="G2149">
        <v>90</v>
      </c>
      <c r="H2149" s="24">
        <f t="shared" si="169"/>
        <v>8</v>
      </c>
      <c r="I2149" s="24">
        <f t="shared" si="166"/>
        <v>11</v>
      </c>
      <c r="J2149" s="24">
        <f t="shared" si="167"/>
        <v>25</v>
      </c>
      <c r="K2149" s="24" t="str">
        <f t="shared" si="170"/>
        <v>00</v>
      </c>
      <c r="L2149">
        <v>63</v>
      </c>
      <c r="M2149">
        <v>0</v>
      </c>
      <c r="N2149">
        <v>1</v>
      </c>
      <c r="O2149">
        <v>10</v>
      </c>
      <c r="P2149">
        <v>0</v>
      </c>
      <c r="Q2149" s="25" t="s">
        <v>175</v>
      </c>
      <c r="R2149">
        <v>22</v>
      </c>
      <c r="S2149">
        <v>0</v>
      </c>
      <c r="T2149">
        <v>2</v>
      </c>
      <c r="U2149">
        <v>0</v>
      </c>
      <c r="V2149">
        <v>3.0000000000000001E-3</v>
      </c>
      <c r="W2149">
        <v>3.0000000000000001E-3</v>
      </c>
      <c r="X2149">
        <v>24</v>
      </c>
      <c r="Y2149">
        <v>0</v>
      </c>
      <c r="Z2149" t="s">
        <v>133</v>
      </c>
      <c r="AB2149">
        <v>0.5</v>
      </c>
      <c r="AC2149">
        <v>2</v>
      </c>
      <c r="AD2149">
        <v>23</v>
      </c>
      <c r="AE2149">
        <v>1</v>
      </c>
      <c r="AF2149">
        <v>1</v>
      </c>
      <c r="AG2149">
        <v>0.5</v>
      </c>
      <c r="AH2149">
        <v>0</v>
      </c>
      <c r="BA2149">
        <v>11</v>
      </c>
      <c r="BB2149">
        <v>1</v>
      </c>
      <c r="BC2149">
        <v>1</v>
      </c>
      <c r="BD2149">
        <v>16</v>
      </c>
      <c r="BE2149">
        <v>0</v>
      </c>
      <c r="BF2149">
        <v>0</v>
      </c>
      <c r="BG2149">
        <v>90</v>
      </c>
      <c r="BH2149">
        <v>23</v>
      </c>
      <c r="BI2149">
        <v>90</v>
      </c>
      <c r="BJ2149">
        <v>1</v>
      </c>
      <c r="BK2149">
        <v>2</v>
      </c>
      <c r="BL2149">
        <v>63</v>
      </c>
      <c r="BM2149">
        <v>0</v>
      </c>
      <c r="BN2149">
        <v>1</v>
      </c>
      <c r="BO2149">
        <v>10</v>
      </c>
      <c r="BP2149">
        <v>0</v>
      </c>
      <c r="BQ2149" s="25" t="s">
        <v>175</v>
      </c>
      <c r="BR2149">
        <v>22</v>
      </c>
      <c r="BS2149">
        <v>0</v>
      </c>
      <c r="BT2149">
        <v>2</v>
      </c>
      <c r="BU2149">
        <v>0</v>
      </c>
      <c r="BV2149">
        <v>3.0000000000000001E-3</v>
      </c>
      <c r="BW2149">
        <v>3.0000000000000001E-3</v>
      </c>
      <c r="BX2149">
        <v>24</v>
      </c>
      <c r="BY2149">
        <v>0</v>
      </c>
      <c r="BZ2149" t="s">
        <v>133</v>
      </c>
      <c r="CB2149">
        <v>0.5</v>
      </c>
      <c r="CC2149">
        <v>2</v>
      </c>
      <c r="CD2149">
        <v>23</v>
      </c>
      <c r="CE2149">
        <v>1</v>
      </c>
      <c r="CF2149">
        <v>1</v>
      </c>
      <c r="CG2149">
        <v>0.5</v>
      </c>
      <c r="CH2149">
        <v>0</v>
      </c>
    </row>
    <row r="2150" spans="1:86">
      <c r="F2150" s="24" t="str">
        <f t="shared" si="168"/>
        <v/>
      </c>
      <c r="H2150" s="24" t="str">
        <f t="shared" si="169"/>
        <v/>
      </c>
      <c r="I2150" s="24" t="str">
        <f t="shared" si="166"/>
        <v/>
      </c>
      <c r="J2150" s="24" t="str">
        <f t="shared" si="167"/>
        <v/>
      </c>
      <c r="K2150" s="24" t="str">
        <f t="shared" si="170"/>
        <v/>
      </c>
      <c r="AF2150">
        <v>1</v>
      </c>
      <c r="AH2150">
        <v>0</v>
      </c>
      <c r="CF2150">
        <v>1</v>
      </c>
      <c r="CH2150">
        <v>0</v>
      </c>
    </row>
    <row r="2151" spans="1:86">
      <c r="A2151">
        <v>1</v>
      </c>
      <c r="B2151">
        <v>10</v>
      </c>
      <c r="C2151">
        <v>140</v>
      </c>
      <c r="D2151">
        <v>55</v>
      </c>
      <c r="E2151">
        <v>1000</v>
      </c>
      <c r="F2151" s="24">
        <f t="shared" si="168"/>
        <v>310</v>
      </c>
      <c r="G2151">
        <v>71</v>
      </c>
      <c r="H2151" s="24">
        <f t="shared" si="169"/>
        <v>15</v>
      </c>
      <c r="I2151" s="24">
        <f t="shared" si="166"/>
        <v>9</v>
      </c>
      <c r="J2151" s="24">
        <f t="shared" si="167"/>
        <v>80</v>
      </c>
      <c r="K2151" s="24" t="str">
        <f t="shared" si="170"/>
        <v>03</v>
      </c>
      <c r="L2151">
        <v>42</v>
      </c>
      <c r="M2151">
        <v>0</v>
      </c>
      <c r="N2151">
        <v>141</v>
      </c>
      <c r="O2151">
        <v>0</v>
      </c>
      <c r="P2151">
        <v>0</v>
      </c>
      <c r="Q2151" t="s">
        <v>18</v>
      </c>
      <c r="R2151">
        <v>22</v>
      </c>
      <c r="S2151">
        <v>15</v>
      </c>
      <c r="T2151">
        <v>2</v>
      </c>
      <c r="U2151">
        <v>0</v>
      </c>
      <c r="V2151">
        <v>0.40300000000000002</v>
      </c>
      <c r="W2151">
        <v>0.5</v>
      </c>
      <c r="X2151">
        <v>24</v>
      </c>
      <c r="Y2151">
        <v>0</v>
      </c>
      <c r="Z2151" t="s">
        <v>133</v>
      </c>
      <c r="AB2151">
        <v>0</v>
      </c>
      <c r="AC2151">
        <v>2</v>
      </c>
      <c r="AD2151">
        <v>23</v>
      </c>
      <c r="AE2151">
        <v>1</v>
      </c>
      <c r="AF2151">
        <v>1</v>
      </c>
      <c r="AG2151">
        <v>0.63</v>
      </c>
      <c r="AH2151">
        <v>0</v>
      </c>
      <c r="BA2151">
        <v>1</v>
      </c>
      <c r="BB2151">
        <v>10</v>
      </c>
      <c r="BC2151">
        <v>140</v>
      </c>
      <c r="BD2151">
        <v>55</v>
      </c>
      <c r="BE2151">
        <v>1000</v>
      </c>
      <c r="BF2151">
        <v>31</v>
      </c>
      <c r="BG2151">
        <v>71</v>
      </c>
      <c r="BH2151">
        <v>11</v>
      </c>
      <c r="BI2151">
        <v>75</v>
      </c>
      <c r="BJ2151">
        <v>5</v>
      </c>
      <c r="BK2151">
        <v>2</v>
      </c>
      <c r="BL2151">
        <v>42</v>
      </c>
      <c r="BM2151">
        <v>0</v>
      </c>
      <c r="BN2151">
        <v>141</v>
      </c>
      <c r="BO2151">
        <v>0</v>
      </c>
      <c r="BP2151">
        <v>0</v>
      </c>
      <c r="BQ2151" t="s">
        <v>18</v>
      </c>
      <c r="BR2151">
        <v>22</v>
      </c>
      <c r="BS2151">
        <v>15</v>
      </c>
      <c r="BT2151">
        <v>2</v>
      </c>
      <c r="BU2151">
        <v>0</v>
      </c>
      <c r="BV2151">
        <v>0.40300000000000002</v>
      </c>
      <c r="BW2151">
        <v>0.5</v>
      </c>
      <c r="BX2151">
        <v>24</v>
      </c>
      <c r="BY2151">
        <v>0</v>
      </c>
      <c r="BZ2151" t="s">
        <v>133</v>
      </c>
      <c r="CB2151">
        <v>0</v>
      </c>
      <c r="CC2151">
        <v>2</v>
      </c>
      <c r="CD2151">
        <v>23</v>
      </c>
      <c r="CE2151">
        <v>1</v>
      </c>
      <c r="CF2151">
        <v>1</v>
      </c>
      <c r="CG2151">
        <v>0.63</v>
      </c>
      <c r="CH2151">
        <v>0</v>
      </c>
    </row>
    <row r="2152" spans="1:86">
      <c r="A2152">
        <v>2</v>
      </c>
      <c r="B2152">
        <v>9</v>
      </c>
      <c r="C2152">
        <v>110</v>
      </c>
      <c r="D2152">
        <v>55</v>
      </c>
      <c r="E2152">
        <v>1000</v>
      </c>
      <c r="F2152" s="24">
        <f t="shared" si="168"/>
        <v>220</v>
      </c>
      <c r="G2152">
        <v>50</v>
      </c>
      <c r="H2152" s="24">
        <f t="shared" si="169"/>
        <v>15</v>
      </c>
      <c r="I2152" s="24">
        <f t="shared" si="166"/>
        <v>9</v>
      </c>
      <c r="J2152" s="24">
        <f t="shared" si="167"/>
        <v>80</v>
      </c>
      <c r="K2152" s="24" t="str">
        <f t="shared" si="170"/>
        <v>03</v>
      </c>
      <c r="L2152">
        <v>42</v>
      </c>
      <c r="M2152">
        <v>0</v>
      </c>
      <c r="N2152">
        <v>0</v>
      </c>
      <c r="O2152">
        <v>0</v>
      </c>
      <c r="P2152">
        <v>0</v>
      </c>
      <c r="Q2152" t="s">
        <v>18</v>
      </c>
      <c r="R2152">
        <v>22</v>
      </c>
      <c r="S2152">
        <v>12</v>
      </c>
      <c r="T2152">
        <v>2</v>
      </c>
      <c r="U2152">
        <v>0</v>
      </c>
      <c r="V2152">
        <v>0.36499999999999999</v>
      </c>
      <c r="W2152">
        <v>0.25190000000000001</v>
      </c>
      <c r="X2152">
        <v>24</v>
      </c>
      <c r="Y2152">
        <v>0</v>
      </c>
      <c r="Z2152" t="s">
        <v>133</v>
      </c>
      <c r="AB2152">
        <v>0</v>
      </c>
      <c r="AC2152">
        <v>2</v>
      </c>
      <c r="AD2152">
        <v>23</v>
      </c>
      <c r="AE2152">
        <v>1</v>
      </c>
      <c r="AF2152">
        <v>1</v>
      </c>
      <c r="AG2152">
        <v>0.63</v>
      </c>
      <c r="AH2152">
        <v>0</v>
      </c>
      <c r="BA2152">
        <v>2</v>
      </c>
      <c r="BB2152">
        <v>9</v>
      </c>
      <c r="BC2152">
        <v>110</v>
      </c>
      <c r="BD2152">
        <v>55</v>
      </c>
      <c r="BE2152">
        <v>1000</v>
      </c>
      <c r="BF2152">
        <v>22</v>
      </c>
      <c r="BG2152">
        <v>50</v>
      </c>
      <c r="BH2152">
        <v>12</v>
      </c>
      <c r="BI2152">
        <v>75</v>
      </c>
      <c r="BJ2152">
        <v>4</v>
      </c>
      <c r="BK2152">
        <v>2</v>
      </c>
      <c r="BL2152">
        <v>42</v>
      </c>
      <c r="BM2152">
        <v>0</v>
      </c>
      <c r="BN2152">
        <v>0</v>
      </c>
      <c r="BO2152">
        <v>0</v>
      </c>
      <c r="BP2152">
        <v>0</v>
      </c>
      <c r="BQ2152" t="s">
        <v>18</v>
      </c>
      <c r="BR2152">
        <v>22</v>
      </c>
      <c r="BS2152">
        <v>12</v>
      </c>
      <c r="BT2152">
        <v>2</v>
      </c>
      <c r="BU2152">
        <v>0</v>
      </c>
      <c r="BV2152">
        <v>0.36499999999999999</v>
      </c>
      <c r="BW2152">
        <v>0.25190000000000001</v>
      </c>
      <c r="BX2152">
        <v>24</v>
      </c>
      <c r="BY2152">
        <v>0</v>
      </c>
      <c r="BZ2152" t="s">
        <v>133</v>
      </c>
      <c r="CB2152">
        <v>0</v>
      </c>
      <c r="CC2152">
        <v>2</v>
      </c>
      <c r="CD2152">
        <v>23</v>
      </c>
      <c r="CE2152">
        <v>1</v>
      </c>
      <c r="CF2152">
        <v>1</v>
      </c>
      <c r="CG2152">
        <v>0.63</v>
      </c>
      <c r="CH2152">
        <v>0</v>
      </c>
    </row>
    <row r="2153" spans="1:86">
      <c r="A2153">
        <v>3</v>
      </c>
      <c r="B2153">
        <v>8</v>
      </c>
      <c r="C2153">
        <v>80</v>
      </c>
      <c r="D2153">
        <v>20</v>
      </c>
      <c r="E2153">
        <v>1000</v>
      </c>
      <c r="F2153" s="24">
        <f t="shared" si="168"/>
        <v>160</v>
      </c>
      <c r="G2153">
        <v>55</v>
      </c>
      <c r="H2153" s="24">
        <f t="shared" si="169"/>
        <v>15</v>
      </c>
      <c r="I2153" s="24">
        <f t="shared" si="166"/>
        <v>9</v>
      </c>
      <c r="J2153" s="24">
        <f t="shared" si="167"/>
        <v>80</v>
      </c>
      <c r="K2153" s="24" t="str">
        <f t="shared" si="170"/>
        <v>03</v>
      </c>
      <c r="L2153">
        <v>42</v>
      </c>
      <c r="M2153">
        <v>0</v>
      </c>
      <c r="N2153">
        <v>0</v>
      </c>
      <c r="O2153">
        <v>0</v>
      </c>
      <c r="P2153">
        <v>0</v>
      </c>
      <c r="Q2153" t="s">
        <v>18</v>
      </c>
      <c r="R2153">
        <v>22</v>
      </c>
      <c r="S2153">
        <v>12</v>
      </c>
      <c r="T2153">
        <v>2</v>
      </c>
      <c r="U2153">
        <v>0</v>
      </c>
      <c r="V2153">
        <v>0.27700000000000002</v>
      </c>
      <c r="W2153">
        <v>0.18559999999999999</v>
      </c>
      <c r="X2153">
        <v>24</v>
      </c>
      <c r="Y2153">
        <v>0</v>
      </c>
      <c r="Z2153" t="s">
        <v>133</v>
      </c>
      <c r="AB2153">
        <v>0</v>
      </c>
      <c r="AC2153">
        <v>2</v>
      </c>
      <c r="AD2153">
        <v>23</v>
      </c>
      <c r="AE2153">
        <v>1</v>
      </c>
      <c r="AF2153">
        <v>1</v>
      </c>
      <c r="AG2153">
        <v>0.63</v>
      </c>
      <c r="AH2153">
        <v>0</v>
      </c>
      <c r="BA2153">
        <v>3</v>
      </c>
      <c r="BB2153">
        <v>8</v>
      </c>
      <c r="BC2153">
        <v>80</v>
      </c>
      <c r="BD2153">
        <v>20</v>
      </c>
      <c r="BE2153">
        <v>1000</v>
      </c>
      <c r="BF2153">
        <v>16</v>
      </c>
      <c r="BG2153">
        <v>55</v>
      </c>
      <c r="BH2153">
        <v>12</v>
      </c>
      <c r="BI2153">
        <v>75</v>
      </c>
      <c r="BJ2153">
        <v>4</v>
      </c>
      <c r="BK2153">
        <v>2</v>
      </c>
      <c r="BL2153">
        <v>42</v>
      </c>
      <c r="BM2153">
        <v>0</v>
      </c>
      <c r="BN2153">
        <v>0</v>
      </c>
      <c r="BO2153">
        <v>0</v>
      </c>
      <c r="BP2153">
        <v>0</v>
      </c>
      <c r="BQ2153" t="s">
        <v>18</v>
      </c>
      <c r="BR2153">
        <v>22</v>
      </c>
      <c r="BS2153">
        <v>12</v>
      </c>
      <c r="BT2153">
        <v>2</v>
      </c>
      <c r="BU2153">
        <v>0</v>
      </c>
      <c r="BV2153">
        <v>0.27700000000000002</v>
      </c>
      <c r="BW2153">
        <v>0.18559999999999999</v>
      </c>
      <c r="BX2153">
        <v>24</v>
      </c>
      <c r="BY2153">
        <v>0</v>
      </c>
      <c r="BZ2153" t="s">
        <v>133</v>
      </c>
      <c r="CB2153">
        <v>0</v>
      </c>
      <c r="CC2153">
        <v>2</v>
      </c>
      <c r="CD2153">
        <v>23</v>
      </c>
      <c r="CE2153">
        <v>1</v>
      </c>
      <c r="CF2153">
        <v>1</v>
      </c>
      <c r="CG2153">
        <v>0.63</v>
      </c>
      <c r="CH2153">
        <v>0</v>
      </c>
    </row>
    <row r="2154" spans="1:86">
      <c r="A2154">
        <v>4</v>
      </c>
      <c r="B2154">
        <v>7</v>
      </c>
      <c r="C2154">
        <v>60</v>
      </c>
      <c r="D2154">
        <v>15</v>
      </c>
      <c r="E2154">
        <v>0</v>
      </c>
      <c r="F2154" s="24">
        <f t="shared" si="168"/>
        <v>90</v>
      </c>
      <c r="G2154">
        <v>60</v>
      </c>
      <c r="H2154" s="24">
        <f t="shared" si="169"/>
        <v>15</v>
      </c>
      <c r="I2154" s="24">
        <f t="shared" si="166"/>
        <v>9</v>
      </c>
      <c r="J2154" s="24">
        <f t="shared" si="167"/>
        <v>80</v>
      </c>
      <c r="K2154" s="24" t="str">
        <f t="shared" si="170"/>
        <v>03</v>
      </c>
      <c r="L2154">
        <v>42</v>
      </c>
      <c r="M2154">
        <v>0</v>
      </c>
      <c r="N2154">
        <v>0</v>
      </c>
      <c r="O2154">
        <v>0</v>
      </c>
      <c r="P2154">
        <v>0</v>
      </c>
      <c r="Q2154" t="s">
        <v>18</v>
      </c>
      <c r="R2154">
        <v>22</v>
      </c>
      <c r="S2154">
        <v>12</v>
      </c>
      <c r="T2154">
        <v>2</v>
      </c>
      <c r="U2154">
        <v>0</v>
      </c>
      <c r="V2154">
        <v>0.2</v>
      </c>
      <c r="W2154">
        <v>0.13800000000000001</v>
      </c>
      <c r="X2154">
        <v>24</v>
      </c>
      <c r="Y2154">
        <v>0</v>
      </c>
      <c r="Z2154" t="s">
        <v>133</v>
      </c>
      <c r="AB2154">
        <v>0</v>
      </c>
      <c r="AC2154">
        <v>2</v>
      </c>
      <c r="AD2154">
        <v>23</v>
      </c>
      <c r="AE2154">
        <v>1</v>
      </c>
      <c r="AF2154">
        <v>1</v>
      </c>
      <c r="AG2154">
        <v>0.63</v>
      </c>
      <c r="AH2154">
        <v>0</v>
      </c>
      <c r="BA2154">
        <v>4</v>
      </c>
      <c r="BB2154">
        <v>7</v>
      </c>
      <c r="BC2154">
        <v>60</v>
      </c>
      <c r="BD2154">
        <v>15</v>
      </c>
      <c r="BE2154">
        <v>0</v>
      </c>
      <c r="BF2154">
        <v>9</v>
      </c>
      <c r="BG2154">
        <v>60</v>
      </c>
      <c r="BH2154">
        <v>12</v>
      </c>
      <c r="BI2154">
        <v>75</v>
      </c>
      <c r="BJ2154">
        <v>4</v>
      </c>
      <c r="BK2154">
        <v>2</v>
      </c>
      <c r="BL2154">
        <v>42</v>
      </c>
      <c r="BM2154">
        <v>0</v>
      </c>
      <c r="BN2154">
        <v>0</v>
      </c>
      <c r="BO2154">
        <v>0</v>
      </c>
      <c r="BP2154">
        <v>0</v>
      </c>
      <c r="BQ2154" t="s">
        <v>18</v>
      </c>
      <c r="BR2154">
        <v>22</v>
      </c>
      <c r="BS2154">
        <v>12</v>
      </c>
      <c r="BT2154">
        <v>2</v>
      </c>
      <c r="BU2154">
        <v>0</v>
      </c>
      <c r="BV2154">
        <v>0.2</v>
      </c>
      <c r="BW2154">
        <v>0.13800000000000001</v>
      </c>
      <c r="BX2154">
        <v>24</v>
      </c>
      <c r="BY2154">
        <v>0</v>
      </c>
      <c r="BZ2154" t="s">
        <v>133</v>
      </c>
      <c r="CB2154">
        <v>0</v>
      </c>
      <c r="CC2154">
        <v>2</v>
      </c>
      <c r="CD2154">
        <v>23</v>
      </c>
      <c r="CE2154">
        <v>1</v>
      </c>
      <c r="CF2154">
        <v>1</v>
      </c>
      <c r="CG2154">
        <v>0.63</v>
      </c>
      <c r="CH2154">
        <v>0</v>
      </c>
    </row>
    <row r="2155" spans="1:86">
      <c r="A2155">
        <v>5</v>
      </c>
      <c r="B2155">
        <v>6</v>
      </c>
      <c r="C2155">
        <v>40</v>
      </c>
      <c r="D2155">
        <v>10</v>
      </c>
      <c r="E2155">
        <v>0</v>
      </c>
      <c r="F2155" s="24">
        <f t="shared" si="168"/>
        <v>60</v>
      </c>
      <c r="G2155">
        <v>55</v>
      </c>
      <c r="H2155" s="24">
        <f t="shared" si="169"/>
        <v>15</v>
      </c>
      <c r="I2155" s="24">
        <f t="shared" si="166"/>
        <v>9</v>
      </c>
      <c r="J2155" s="24">
        <f t="shared" si="167"/>
        <v>80</v>
      </c>
      <c r="K2155" s="24" t="str">
        <f t="shared" si="170"/>
        <v>03</v>
      </c>
      <c r="L2155">
        <v>42</v>
      </c>
      <c r="M2155">
        <v>0</v>
      </c>
      <c r="N2155">
        <v>0</v>
      </c>
      <c r="O2155">
        <v>0</v>
      </c>
      <c r="P2155">
        <v>0</v>
      </c>
      <c r="Q2155" t="s">
        <v>18</v>
      </c>
      <c r="R2155">
        <v>22</v>
      </c>
      <c r="S2155">
        <v>12</v>
      </c>
      <c r="T2155">
        <v>2</v>
      </c>
      <c r="U2155">
        <v>0</v>
      </c>
      <c r="V2155">
        <v>0.14399999999999999</v>
      </c>
      <c r="W2155">
        <v>9.9400000000000002E-2</v>
      </c>
      <c r="X2155">
        <v>24</v>
      </c>
      <c r="Y2155">
        <v>0</v>
      </c>
      <c r="Z2155" t="s">
        <v>133</v>
      </c>
      <c r="AB2155">
        <v>0</v>
      </c>
      <c r="AC2155">
        <v>2</v>
      </c>
      <c r="AD2155">
        <v>23</v>
      </c>
      <c r="AE2155">
        <v>1</v>
      </c>
      <c r="AF2155">
        <v>1</v>
      </c>
      <c r="AG2155">
        <v>0.63</v>
      </c>
      <c r="AH2155">
        <v>0</v>
      </c>
      <c r="BA2155">
        <v>5</v>
      </c>
      <c r="BB2155">
        <v>6</v>
      </c>
      <c r="BC2155">
        <v>40</v>
      </c>
      <c r="BD2155">
        <v>10</v>
      </c>
      <c r="BE2155">
        <v>0</v>
      </c>
      <c r="BF2155">
        <v>6</v>
      </c>
      <c r="BG2155">
        <v>55</v>
      </c>
      <c r="BH2155">
        <v>12</v>
      </c>
      <c r="BI2155">
        <v>75</v>
      </c>
      <c r="BJ2155">
        <v>4</v>
      </c>
      <c r="BK2155">
        <v>2</v>
      </c>
      <c r="BL2155">
        <v>42</v>
      </c>
      <c r="BM2155">
        <v>0</v>
      </c>
      <c r="BN2155">
        <v>0</v>
      </c>
      <c r="BO2155">
        <v>0</v>
      </c>
      <c r="BP2155">
        <v>0</v>
      </c>
      <c r="BQ2155" t="s">
        <v>18</v>
      </c>
      <c r="BR2155">
        <v>22</v>
      </c>
      <c r="BS2155">
        <v>12</v>
      </c>
      <c r="BT2155">
        <v>2</v>
      </c>
      <c r="BU2155">
        <v>0</v>
      </c>
      <c r="BV2155">
        <v>0.14399999999999999</v>
      </c>
      <c r="BW2155">
        <v>9.9400000000000002E-2</v>
      </c>
      <c r="BX2155">
        <v>24</v>
      </c>
      <c r="BY2155">
        <v>0</v>
      </c>
      <c r="BZ2155" t="s">
        <v>133</v>
      </c>
      <c r="CB2155">
        <v>0</v>
      </c>
      <c r="CC2155">
        <v>2</v>
      </c>
      <c r="CD2155">
        <v>23</v>
      </c>
      <c r="CE2155">
        <v>1</v>
      </c>
      <c r="CF2155">
        <v>1</v>
      </c>
      <c r="CG2155">
        <v>0.63</v>
      </c>
      <c r="CH2155">
        <v>0</v>
      </c>
    </row>
    <row r="2156" spans="1:86">
      <c r="A2156">
        <v>6</v>
      </c>
      <c r="B2156">
        <v>5</v>
      </c>
      <c r="C2156">
        <v>20</v>
      </c>
      <c r="D2156">
        <v>25</v>
      </c>
      <c r="E2156">
        <v>0</v>
      </c>
      <c r="F2156" s="24">
        <f t="shared" si="168"/>
        <v>30</v>
      </c>
      <c r="G2156">
        <v>60</v>
      </c>
      <c r="H2156" s="24">
        <f t="shared" si="169"/>
        <v>15</v>
      </c>
      <c r="I2156" s="24">
        <f t="shared" si="166"/>
        <v>9</v>
      </c>
      <c r="J2156" s="24">
        <f t="shared" si="167"/>
        <v>80</v>
      </c>
      <c r="K2156" s="24" t="str">
        <f t="shared" si="170"/>
        <v>03</v>
      </c>
      <c r="L2156">
        <v>42</v>
      </c>
      <c r="M2156">
        <v>0</v>
      </c>
      <c r="N2156">
        <v>0</v>
      </c>
      <c r="O2156">
        <v>0</v>
      </c>
      <c r="P2156">
        <v>0</v>
      </c>
      <c r="Q2156" t="s">
        <v>18</v>
      </c>
      <c r="R2156">
        <v>22</v>
      </c>
      <c r="S2156">
        <v>12</v>
      </c>
      <c r="T2156">
        <v>2</v>
      </c>
      <c r="U2156">
        <v>0</v>
      </c>
      <c r="V2156">
        <v>8.7999999999999995E-2</v>
      </c>
      <c r="W2156">
        <v>6.4199999999999993E-2</v>
      </c>
      <c r="X2156">
        <v>24</v>
      </c>
      <c r="Y2156">
        <v>0</v>
      </c>
      <c r="Z2156" t="s">
        <v>133</v>
      </c>
      <c r="AB2156">
        <v>4.5</v>
      </c>
      <c r="AC2156">
        <v>2</v>
      </c>
      <c r="AD2156">
        <v>23</v>
      </c>
      <c r="AE2156">
        <v>1</v>
      </c>
      <c r="AF2156">
        <v>1</v>
      </c>
      <c r="AG2156">
        <v>0.63</v>
      </c>
      <c r="AH2156">
        <v>0</v>
      </c>
      <c r="BA2156">
        <v>6</v>
      </c>
      <c r="BB2156">
        <v>5</v>
      </c>
      <c r="BC2156">
        <v>20</v>
      </c>
      <c r="BD2156">
        <v>25</v>
      </c>
      <c r="BE2156">
        <v>0</v>
      </c>
      <c r="BF2156">
        <v>3</v>
      </c>
      <c r="BG2156">
        <v>60</v>
      </c>
      <c r="BH2156">
        <v>12</v>
      </c>
      <c r="BI2156">
        <v>75</v>
      </c>
      <c r="BJ2156">
        <v>4</v>
      </c>
      <c r="BK2156">
        <v>2</v>
      </c>
      <c r="BL2156">
        <v>42</v>
      </c>
      <c r="BM2156">
        <v>0</v>
      </c>
      <c r="BN2156">
        <v>0</v>
      </c>
      <c r="BO2156">
        <v>0</v>
      </c>
      <c r="BP2156">
        <v>0</v>
      </c>
      <c r="BQ2156" t="s">
        <v>18</v>
      </c>
      <c r="BR2156">
        <v>22</v>
      </c>
      <c r="BS2156">
        <v>12</v>
      </c>
      <c r="BT2156">
        <v>2</v>
      </c>
      <c r="BU2156">
        <v>0</v>
      </c>
      <c r="BV2156">
        <v>8.7999999999999995E-2</v>
      </c>
      <c r="BW2156">
        <v>6.4199999999999993E-2</v>
      </c>
      <c r="BX2156">
        <v>24</v>
      </c>
      <c r="BY2156">
        <v>0</v>
      </c>
      <c r="BZ2156" t="s">
        <v>133</v>
      </c>
      <c r="CB2156">
        <v>4.5</v>
      </c>
      <c r="CC2156">
        <v>2</v>
      </c>
      <c r="CD2156">
        <v>23</v>
      </c>
      <c r="CE2156">
        <v>1</v>
      </c>
      <c r="CF2156">
        <v>1</v>
      </c>
      <c r="CG2156">
        <v>0.63</v>
      </c>
      <c r="CH2156">
        <v>0</v>
      </c>
    </row>
    <row r="2157" spans="1:86">
      <c r="A2157">
        <v>7</v>
      </c>
      <c r="B2157">
        <v>4</v>
      </c>
      <c r="C2157">
        <v>14</v>
      </c>
      <c r="D2157">
        <v>20</v>
      </c>
      <c r="E2157">
        <v>0</v>
      </c>
      <c r="F2157" s="24">
        <f t="shared" si="168"/>
        <v>20</v>
      </c>
      <c r="G2157">
        <v>60</v>
      </c>
      <c r="H2157" s="24">
        <f t="shared" si="169"/>
        <v>15</v>
      </c>
      <c r="I2157" s="24">
        <f t="shared" si="166"/>
        <v>9</v>
      </c>
      <c r="J2157" s="24">
        <f t="shared" si="167"/>
        <v>75</v>
      </c>
      <c r="K2157" s="24" t="str">
        <f t="shared" si="170"/>
        <v>00</v>
      </c>
      <c r="L2157">
        <v>42</v>
      </c>
      <c r="M2157">
        <v>0</v>
      </c>
      <c r="N2157">
        <v>0</v>
      </c>
      <c r="O2157">
        <v>10</v>
      </c>
      <c r="P2157">
        <v>0</v>
      </c>
      <c r="Q2157" t="s">
        <v>18</v>
      </c>
      <c r="R2157">
        <v>22</v>
      </c>
      <c r="S2157">
        <v>12</v>
      </c>
      <c r="T2157">
        <v>2</v>
      </c>
      <c r="U2157">
        <v>0</v>
      </c>
      <c r="V2157">
        <v>4.2999999999999997E-2</v>
      </c>
      <c r="W2157">
        <v>3.9100000000000003E-2</v>
      </c>
      <c r="X2157">
        <v>24</v>
      </c>
      <c r="Y2157">
        <v>0</v>
      </c>
      <c r="Z2157" t="s">
        <v>133</v>
      </c>
      <c r="AB2157">
        <v>2.8</v>
      </c>
      <c r="AC2157">
        <v>2</v>
      </c>
      <c r="AD2157">
        <v>23</v>
      </c>
      <c r="AE2157">
        <v>1</v>
      </c>
      <c r="AF2157">
        <v>1</v>
      </c>
      <c r="AG2157">
        <v>0.63</v>
      </c>
      <c r="AH2157">
        <v>0</v>
      </c>
      <c r="BA2157">
        <v>7</v>
      </c>
      <c r="BB2157">
        <v>4</v>
      </c>
      <c r="BC2157">
        <v>14</v>
      </c>
      <c r="BD2157">
        <v>20</v>
      </c>
      <c r="BE2157">
        <v>0</v>
      </c>
      <c r="BF2157">
        <v>2</v>
      </c>
      <c r="BG2157">
        <v>60</v>
      </c>
      <c r="BH2157">
        <v>18</v>
      </c>
      <c r="BI2157">
        <v>75</v>
      </c>
      <c r="BJ2157">
        <v>3</v>
      </c>
      <c r="BK2157">
        <v>2</v>
      </c>
      <c r="BL2157">
        <v>42</v>
      </c>
      <c r="BM2157">
        <v>0</v>
      </c>
      <c r="BN2157">
        <v>0</v>
      </c>
      <c r="BO2157">
        <v>10</v>
      </c>
      <c r="BP2157">
        <v>0</v>
      </c>
      <c r="BQ2157" t="s">
        <v>18</v>
      </c>
      <c r="BR2157">
        <v>22</v>
      </c>
      <c r="BS2157">
        <v>12</v>
      </c>
      <c r="BT2157">
        <v>2</v>
      </c>
      <c r="BU2157">
        <v>0</v>
      </c>
      <c r="BV2157">
        <v>4.2999999999999997E-2</v>
      </c>
      <c r="BW2157">
        <v>3.9100000000000003E-2</v>
      </c>
      <c r="BX2157">
        <v>24</v>
      </c>
      <c r="BY2157">
        <v>0</v>
      </c>
      <c r="BZ2157" t="s">
        <v>133</v>
      </c>
      <c r="CB2157">
        <v>2.8</v>
      </c>
      <c r="CC2157">
        <v>2</v>
      </c>
      <c r="CD2157">
        <v>23</v>
      </c>
      <c r="CE2157">
        <v>1</v>
      </c>
      <c r="CF2157">
        <v>1</v>
      </c>
      <c r="CG2157">
        <v>0.63</v>
      </c>
      <c r="CH2157">
        <v>0</v>
      </c>
    </row>
    <row r="2158" spans="1:86">
      <c r="A2158">
        <v>8</v>
      </c>
      <c r="B2158">
        <v>3</v>
      </c>
      <c r="C2158">
        <v>8</v>
      </c>
      <c r="D2158">
        <v>20</v>
      </c>
      <c r="E2158">
        <v>0</v>
      </c>
      <c r="F2158" s="24">
        <f t="shared" si="168"/>
        <v>10</v>
      </c>
      <c r="G2158">
        <v>75</v>
      </c>
      <c r="H2158" s="24">
        <f t="shared" si="169"/>
        <v>12</v>
      </c>
      <c r="I2158" s="24">
        <f t="shared" si="166"/>
        <v>9</v>
      </c>
      <c r="J2158" s="24">
        <f t="shared" si="167"/>
        <v>50</v>
      </c>
      <c r="K2158" s="24" t="str">
        <f t="shared" si="170"/>
        <v>00</v>
      </c>
      <c r="L2158">
        <v>42</v>
      </c>
      <c r="M2158">
        <v>0</v>
      </c>
      <c r="N2158">
        <v>0</v>
      </c>
      <c r="O2158">
        <v>20</v>
      </c>
      <c r="P2158">
        <v>0</v>
      </c>
      <c r="Q2158" t="s">
        <v>18</v>
      </c>
      <c r="R2158">
        <v>22</v>
      </c>
      <c r="S2158">
        <v>0</v>
      </c>
      <c r="T2158">
        <v>2</v>
      </c>
      <c r="U2158">
        <v>0</v>
      </c>
      <c r="V2158">
        <v>2.9000000000000001E-2</v>
      </c>
      <c r="W2158">
        <v>2.7300000000000001E-2</v>
      </c>
      <c r="X2158">
        <v>24</v>
      </c>
      <c r="Y2158">
        <v>0</v>
      </c>
      <c r="Z2158" t="s">
        <v>133</v>
      </c>
      <c r="AB2158">
        <v>1.6</v>
      </c>
      <c r="AC2158">
        <v>2</v>
      </c>
      <c r="AD2158">
        <v>23</v>
      </c>
      <c r="AE2158">
        <v>1</v>
      </c>
      <c r="AF2158">
        <v>1</v>
      </c>
      <c r="AG2158">
        <v>0.63</v>
      </c>
      <c r="AH2158">
        <v>0</v>
      </c>
      <c r="BA2158">
        <v>8</v>
      </c>
      <c r="BB2158">
        <v>3</v>
      </c>
      <c r="BC2158">
        <v>8</v>
      </c>
      <c r="BD2158">
        <v>20</v>
      </c>
      <c r="BE2158">
        <v>0</v>
      </c>
      <c r="BF2158">
        <v>1</v>
      </c>
      <c r="BG2158">
        <v>75</v>
      </c>
      <c r="BH2158">
        <v>18</v>
      </c>
      <c r="BI2158">
        <v>75</v>
      </c>
      <c r="BJ2158">
        <v>2</v>
      </c>
      <c r="BK2158">
        <v>2</v>
      </c>
      <c r="BL2158">
        <v>42</v>
      </c>
      <c r="BM2158">
        <v>0</v>
      </c>
      <c r="BN2158">
        <v>0</v>
      </c>
      <c r="BO2158">
        <v>20</v>
      </c>
      <c r="BP2158">
        <v>0</v>
      </c>
      <c r="BQ2158" t="s">
        <v>18</v>
      </c>
      <c r="BR2158">
        <v>22</v>
      </c>
      <c r="BS2158">
        <v>0</v>
      </c>
      <c r="BT2158">
        <v>2</v>
      </c>
      <c r="BU2158">
        <v>0</v>
      </c>
      <c r="BV2158">
        <v>2.9000000000000001E-2</v>
      </c>
      <c r="BW2158">
        <v>2.7300000000000001E-2</v>
      </c>
      <c r="BX2158">
        <v>24</v>
      </c>
      <c r="BY2158">
        <v>0</v>
      </c>
      <c r="BZ2158" t="s">
        <v>133</v>
      </c>
      <c r="CB2158">
        <v>1.6</v>
      </c>
      <c r="CC2158">
        <v>2</v>
      </c>
      <c r="CD2158">
        <v>23</v>
      </c>
      <c r="CE2158">
        <v>1</v>
      </c>
      <c r="CF2158">
        <v>1</v>
      </c>
      <c r="CG2158">
        <v>0.63</v>
      </c>
      <c r="CH2158">
        <v>0</v>
      </c>
    </row>
    <row r="2159" spans="1:86">
      <c r="A2159">
        <v>9</v>
      </c>
      <c r="B2159">
        <v>2</v>
      </c>
      <c r="C2159">
        <v>1</v>
      </c>
      <c r="D2159">
        <v>16</v>
      </c>
      <c r="E2159">
        <v>0</v>
      </c>
      <c r="F2159" s="24">
        <f t="shared" si="168"/>
        <v>0</v>
      </c>
      <c r="G2159">
        <v>90</v>
      </c>
      <c r="H2159" s="24">
        <f t="shared" si="169"/>
        <v>8</v>
      </c>
      <c r="I2159" s="24">
        <f t="shared" si="166"/>
        <v>11</v>
      </c>
      <c r="J2159" s="24">
        <f t="shared" si="167"/>
        <v>25</v>
      </c>
      <c r="K2159" s="24" t="str">
        <f t="shared" si="170"/>
        <v>00</v>
      </c>
      <c r="L2159">
        <v>63</v>
      </c>
      <c r="M2159">
        <v>0</v>
      </c>
      <c r="N2159">
        <v>7</v>
      </c>
      <c r="O2159">
        <v>10</v>
      </c>
      <c r="P2159">
        <v>2</v>
      </c>
      <c r="Q2159" t="s">
        <v>19</v>
      </c>
      <c r="R2159">
        <v>22</v>
      </c>
      <c r="S2159">
        <v>0</v>
      </c>
      <c r="T2159">
        <v>2</v>
      </c>
      <c r="U2159">
        <v>0</v>
      </c>
      <c r="V2159">
        <v>1.7000000000000001E-2</v>
      </c>
      <c r="W2159">
        <v>1.7000000000000001E-2</v>
      </c>
      <c r="X2159">
        <v>24</v>
      </c>
      <c r="Y2159">
        <v>0</v>
      </c>
      <c r="Z2159" t="s">
        <v>133</v>
      </c>
      <c r="AB2159">
        <v>0.8</v>
      </c>
      <c r="AC2159">
        <v>2</v>
      </c>
      <c r="AD2159">
        <v>23</v>
      </c>
      <c r="AE2159">
        <v>1</v>
      </c>
      <c r="AF2159">
        <v>1</v>
      </c>
      <c r="AG2159">
        <v>0.63</v>
      </c>
      <c r="AH2159">
        <v>0</v>
      </c>
      <c r="BA2159">
        <v>9</v>
      </c>
      <c r="BB2159">
        <v>2</v>
      </c>
      <c r="BC2159">
        <v>1</v>
      </c>
      <c r="BD2159">
        <v>16</v>
      </c>
      <c r="BE2159">
        <v>0</v>
      </c>
      <c r="BF2159">
        <v>0</v>
      </c>
      <c r="BG2159">
        <v>90</v>
      </c>
      <c r="BH2159">
        <v>23</v>
      </c>
      <c r="BI2159">
        <v>90</v>
      </c>
      <c r="BJ2159">
        <v>1</v>
      </c>
      <c r="BK2159">
        <v>2</v>
      </c>
      <c r="BL2159">
        <v>63</v>
      </c>
      <c r="BM2159">
        <v>0</v>
      </c>
      <c r="BN2159">
        <v>7</v>
      </c>
      <c r="BO2159">
        <v>10</v>
      </c>
      <c r="BP2159">
        <v>2</v>
      </c>
      <c r="BQ2159" t="s">
        <v>19</v>
      </c>
      <c r="BR2159">
        <v>22</v>
      </c>
      <c r="BS2159">
        <v>0</v>
      </c>
      <c r="BT2159">
        <v>2</v>
      </c>
      <c r="BU2159">
        <v>0</v>
      </c>
      <c r="BV2159">
        <v>1.7000000000000001E-2</v>
      </c>
      <c r="BW2159">
        <v>1.7000000000000001E-2</v>
      </c>
      <c r="BX2159">
        <v>24</v>
      </c>
      <c r="BY2159">
        <v>0</v>
      </c>
      <c r="BZ2159" t="s">
        <v>133</v>
      </c>
      <c r="CB2159">
        <v>0.8</v>
      </c>
      <c r="CC2159">
        <v>2</v>
      </c>
      <c r="CD2159">
        <v>23</v>
      </c>
      <c r="CE2159">
        <v>1</v>
      </c>
      <c r="CF2159">
        <v>1</v>
      </c>
      <c r="CG2159">
        <v>0.63</v>
      </c>
      <c r="CH2159">
        <v>0</v>
      </c>
    </row>
    <row r="2160" spans="1:86">
      <c r="A2160">
        <v>10</v>
      </c>
      <c r="B2160">
        <v>1</v>
      </c>
      <c r="C2160">
        <v>1</v>
      </c>
      <c r="D2160">
        <v>16</v>
      </c>
      <c r="E2160">
        <v>0</v>
      </c>
      <c r="F2160" s="24">
        <f t="shared" si="168"/>
        <v>0</v>
      </c>
      <c r="G2160">
        <v>90</v>
      </c>
      <c r="H2160" s="24">
        <f t="shared" si="169"/>
        <v>8</v>
      </c>
      <c r="I2160" s="24">
        <f t="shared" ref="I2160:I2223" si="171">IF(BI2160="","",ROUND(BI2160*10/80,0))</f>
        <v>11</v>
      </c>
      <c r="J2160" s="24">
        <f t="shared" si="167"/>
        <v>25</v>
      </c>
      <c r="K2160" s="24" t="str">
        <f t="shared" si="170"/>
        <v>00</v>
      </c>
      <c r="L2160">
        <v>63</v>
      </c>
      <c r="M2160">
        <v>0</v>
      </c>
      <c r="N2160">
        <v>4</v>
      </c>
      <c r="O2160">
        <v>10</v>
      </c>
      <c r="P2160">
        <v>1</v>
      </c>
      <c r="Q2160" t="s">
        <v>19</v>
      </c>
      <c r="R2160">
        <v>22</v>
      </c>
      <c r="S2160">
        <v>0</v>
      </c>
      <c r="T2160">
        <v>2</v>
      </c>
      <c r="U2160">
        <v>0</v>
      </c>
      <c r="V2160">
        <v>8.9999999999999993E-3</v>
      </c>
      <c r="W2160">
        <v>8.9999999999999993E-3</v>
      </c>
      <c r="X2160">
        <v>24</v>
      </c>
      <c r="Y2160">
        <v>0</v>
      </c>
      <c r="Z2160" t="s">
        <v>133</v>
      </c>
      <c r="AB2160">
        <v>0.63</v>
      </c>
      <c r="AC2160">
        <v>2</v>
      </c>
      <c r="AD2160">
        <v>23</v>
      </c>
      <c r="AE2160">
        <v>1</v>
      </c>
      <c r="AF2160">
        <v>1</v>
      </c>
      <c r="AG2160">
        <v>0.63</v>
      </c>
      <c r="AH2160">
        <v>0</v>
      </c>
      <c r="BA2160">
        <v>10</v>
      </c>
      <c r="BB2160">
        <v>1</v>
      </c>
      <c r="BC2160">
        <v>1</v>
      </c>
      <c r="BD2160">
        <v>16</v>
      </c>
      <c r="BE2160">
        <v>0</v>
      </c>
      <c r="BF2160">
        <v>0</v>
      </c>
      <c r="BG2160">
        <v>90</v>
      </c>
      <c r="BH2160">
        <v>23</v>
      </c>
      <c r="BI2160">
        <v>90</v>
      </c>
      <c r="BJ2160">
        <v>1</v>
      </c>
      <c r="BK2160">
        <v>2</v>
      </c>
      <c r="BL2160">
        <v>63</v>
      </c>
      <c r="BM2160">
        <v>0</v>
      </c>
      <c r="BN2160">
        <v>4</v>
      </c>
      <c r="BO2160">
        <v>10</v>
      </c>
      <c r="BP2160">
        <v>1</v>
      </c>
      <c r="BQ2160" t="s">
        <v>19</v>
      </c>
      <c r="BR2160">
        <v>22</v>
      </c>
      <c r="BS2160">
        <v>0</v>
      </c>
      <c r="BT2160">
        <v>2</v>
      </c>
      <c r="BU2160">
        <v>0</v>
      </c>
      <c r="BV2160">
        <v>8.9999999999999993E-3</v>
      </c>
      <c r="BW2160">
        <v>8.9999999999999993E-3</v>
      </c>
      <c r="BX2160">
        <v>24</v>
      </c>
      <c r="BY2160">
        <v>0</v>
      </c>
      <c r="BZ2160" t="s">
        <v>133</v>
      </c>
      <c r="CB2160">
        <v>0.63</v>
      </c>
      <c r="CC2160">
        <v>2</v>
      </c>
      <c r="CD2160">
        <v>23</v>
      </c>
      <c r="CE2160">
        <v>1</v>
      </c>
      <c r="CF2160">
        <v>1</v>
      </c>
      <c r="CG2160">
        <v>0.63</v>
      </c>
      <c r="CH2160">
        <v>0</v>
      </c>
    </row>
    <row r="2161" spans="1:86">
      <c r="F2161" s="24" t="str">
        <f t="shared" si="168"/>
        <v/>
      </c>
      <c r="H2161" s="24" t="str">
        <f t="shared" si="169"/>
        <v/>
      </c>
      <c r="I2161" s="24" t="str">
        <f t="shared" si="171"/>
        <v/>
      </c>
      <c r="J2161" s="24" t="str">
        <f t="shared" si="167"/>
        <v/>
      </c>
      <c r="K2161" s="24" t="str">
        <f t="shared" si="170"/>
        <v/>
      </c>
      <c r="AF2161">
        <v>1</v>
      </c>
      <c r="AH2161">
        <v>0</v>
      </c>
      <c r="CF2161">
        <v>1</v>
      </c>
      <c r="CH2161">
        <v>0</v>
      </c>
    </row>
    <row r="2162" spans="1:86">
      <c r="A2162">
        <v>1</v>
      </c>
      <c r="B2162">
        <v>9</v>
      </c>
      <c r="C2162">
        <v>140</v>
      </c>
      <c r="D2162">
        <v>55</v>
      </c>
      <c r="E2162">
        <v>1000</v>
      </c>
      <c r="F2162" s="24">
        <f t="shared" si="168"/>
        <v>310</v>
      </c>
      <c r="G2162">
        <v>71</v>
      </c>
      <c r="H2162" s="24">
        <f t="shared" si="169"/>
        <v>15</v>
      </c>
      <c r="I2162" s="24">
        <f t="shared" si="171"/>
        <v>9</v>
      </c>
      <c r="J2162" s="24">
        <f t="shared" si="167"/>
        <v>80</v>
      </c>
      <c r="K2162" s="24" t="str">
        <f t="shared" si="170"/>
        <v>03</v>
      </c>
      <c r="L2162">
        <v>42</v>
      </c>
      <c r="M2162">
        <v>0</v>
      </c>
      <c r="N2162">
        <v>141</v>
      </c>
      <c r="O2162">
        <v>0</v>
      </c>
      <c r="P2162">
        <v>0</v>
      </c>
      <c r="Q2162" t="s">
        <v>18</v>
      </c>
      <c r="R2162">
        <v>22</v>
      </c>
      <c r="S2162">
        <v>15</v>
      </c>
      <c r="T2162">
        <v>2</v>
      </c>
      <c r="U2162">
        <v>0</v>
      </c>
      <c r="V2162">
        <v>0.40100000000000002</v>
      </c>
      <c r="W2162">
        <v>0.5</v>
      </c>
      <c r="X2162">
        <v>24</v>
      </c>
      <c r="Y2162">
        <v>0</v>
      </c>
      <c r="Z2162" t="s">
        <v>133</v>
      </c>
      <c r="AB2162">
        <v>0</v>
      </c>
      <c r="AC2162">
        <v>2</v>
      </c>
      <c r="AD2162">
        <v>23</v>
      </c>
      <c r="AE2162">
        <v>1</v>
      </c>
      <c r="AF2162">
        <v>1</v>
      </c>
      <c r="AG2162">
        <v>0.8</v>
      </c>
      <c r="AH2162">
        <v>0</v>
      </c>
      <c r="BA2162">
        <v>1</v>
      </c>
      <c r="BB2162">
        <v>9</v>
      </c>
      <c r="BC2162">
        <v>140</v>
      </c>
      <c r="BD2162">
        <v>55</v>
      </c>
      <c r="BE2162">
        <v>1000</v>
      </c>
      <c r="BF2162">
        <v>31</v>
      </c>
      <c r="BG2162">
        <v>71</v>
      </c>
      <c r="BH2162">
        <v>11</v>
      </c>
      <c r="BI2162">
        <v>75</v>
      </c>
      <c r="BJ2162">
        <v>5</v>
      </c>
      <c r="BK2162">
        <v>2</v>
      </c>
      <c r="BL2162">
        <v>42</v>
      </c>
      <c r="BM2162">
        <v>0</v>
      </c>
      <c r="BN2162">
        <v>141</v>
      </c>
      <c r="BO2162">
        <v>0</v>
      </c>
      <c r="BP2162">
        <v>0</v>
      </c>
      <c r="BQ2162" t="s">
        <v>18</v>
      </c>
      <c r="BR2162">
        <v>22</v>
      </c>
      <c r="BS2162">
        <v>15</v>
      </c>
      <c r="BT2162">
        <v>2</v>
      </c>
      <c r="BU2162">
        <v>0</v>
      </c>
      <c r="BV2162">
        <v>0.40100000000000002</v>
      </c>
      <c r="BW2162">
        <v>0.5</v>
      </c>
      <c r="BX2162">
        <v>24</v>
      </c>
      <c r="BY2162">
        <v>0</v>
      </c>
      <c r="BZ2162" t="s">
        <v>133</v>
      </c>
      <c r="CB2162">
        <v>0</v>
      </c>
      <c r="CC2162">
        <v>2</v>
      </c>
      <c r="CD2162">
        <v>23</v>
      </c>
      <c r="CE2162">
        <v>1</v>
      </c>
      <c r="CF2162">
        <v>1</v>
      </c>
      <c r="CG2162">
        <v>0.8</v>
      </c>
      <c r="CH2162">
        <v>0</v>
      </c>
    </row>
    <row r="2163" spans="1:86">
      <c r="A2163">
        <v>2</v>
      </c>
      <c r="B2163">
        <v>8</v>
      </c>
      <c r="C2163">
        <v>110</v>
      </c>
      <c r="D2163">
        <v>55</v>
      </c>
      <c r="E2163">
        <v>1000</v>
      </c>
      <c r="F2163" s="24">
        <f t="shared" si="168"/>
        <v>220</v>
      </c>
      <c r="G2163">
        <v>50</v>
      </c>
      <c r="H2163" s="24">
        <f t="shared" si="169"/>
        <v>15</v>
      </c>
      <c r="I2163" s="24">
        <f t="shared" si="171"/>
        <v>9</v>
      </c>
      <c r="J2163" s="24">
        <f t="shared" si="167"/>
        <v>80</v>
      </c>
      <c r="K2163" s="24" t="str">
        <f t="shared" si="170"/>
        <v>03</v>
      </c>
      <c r="L2163">
        <v>42</v>
      </c>
      <c r="M2163">
        <v>0</v>
      </c>
      <c r="N2163">
        <v>0</v>
      </c>
      <c r="O2163">
        <v>0</v>
      </c>
      <c r="P2163">
        <v>0</v>
      </c>
      <c r="Q2163" t="s">
        <v>18</v>
      </c>
      <c r="R2163">
        <v>22</v>
      </c>
      <c r="S2163">
        <v>12</v>
      </c>
      <c r="T2163">
        <v>2</v>
      </c>
      <c r="U2163">
        <v>0</v>
      </c>
      <c r="V2163">
        <v>0.36299999999999999</v>
      </c>
      <c r="W2163">
        <v>0.2505</v>
      </c>
      <c r="X2163">
        <v>24</v>
      </c>
      <c r="Y2163">
        <v>0</v>
      </c>
      <c r="Z2163" t="s">
        <v>133</v>
      </c>
      <c r="AB2163">
        <v>0</v>
      </c>
      <c r="AC2163">
        <v>2</v>
      </c>
      <c r="AD2163">
        <v>23</v>
      </c>
      <c r="AE2163">
        <v>1</v>
      </c>
      <c r="AF2163">
        <v>1</v>
      </c>
      <c r="AG2163">
        <v>0.8</v>
      </c>
      <c r="AH2163">
        <v>0</v>
      </c>
      <c r="BA2163">
        <v>2</v>
      </c>
      <c r="BB2163">
        <v>8</v>
      </c>
      <c r="BC2163">
        <v>110</v>
      </c>
      <c r="BD2163">
        <v>55</v>
      </c>
      <c r="BE2163">
        <v>1000</v>
      </c>
      <c r="BF2163">
        <v>22</v>
      </c>
      <c r="BG2163">
        <v>50</v>
      </c>
      <c r="BH2163">
        <v>12</v>
      </c>
      <c r="BI2163">
        <v>75</v>
      </c>
      <c r="BJ2163">
        <v>4</v>
      </c>
      <c r="BK2163">
        <v>2</v>
      </c>
      <c r="BL2163">
        <v>42</v>
      </c>
      <c r="BM2163">
        <v>0</v>
      </c>
      <c r="BN2163">
        <v>0</v>
      </c>
      <c r="BO2163">
        <v>0</v>
      </c>
      <c r="BP2163">
        <v>0</v>
      </c>
      <c r="BQ2163" t="s">
        <v>18</v>
      </c>
      <c r="BR2163">
        <v>22</v>
      </c>
      <c r="BS2163">
        <v>12</v>
      </c>
      <c r="BT2163">
        <v>2</v>
      </c>
      <c r="BU2163">
        <v>0</v>
      </c>
      <c r="BV2163">
        <v>0.36299999999999999</v>
      </c>
      <c r="BW2163">
        <v>0.2505</v>
      </c>
      <c r="BX2163">
        <v>24</v>
      </c>
      <c r="BY2163">
        <v>0</v>
      </c>
      <c r="BZ2163" t="s">
        <v>133</v>
      </c>
      <c r="CB2163">
        <v>0</v>
      </c>
      <c r="CC2163">
        <v>2</v>
      </c>
      <c r="CD2163">
        <v>23</v>
      </c>
      <c r="CE2163">
        <v>1</v>
      </c>
      <c r="CF2163">
        <v>1</v>
      </c>
      <c r="CG2163">
        <v>0.8</v>
      </c>
      <c r="CH2163">
        <v>0</v>
      </c>
    </row>
    <row r="2164" spans="1:86">
      <c r="A2164">
        <v>3</v>
      </c>
      <c r="B2164">
        <v>7</v>
      </c>
      <c r="C2164">
        <v>80</v>
      </c>
      <c r="D2164">
        <v>20</v>
      </c>
      <c r="E2164">
        <v>1000</v>
      </c>
      <c r="F2164" s="24">
        <f t="shared" si="168"/>
        <v>160</v>
      </c>
      <c r="G2164">
        <v>55</v>
      </c>
      <c r="H2164" s="24">
        <f t="shared" si="169"/>
        <v>15</v>
      </c>
      <c r="I2164" s="24">
        <f t="shared" si="171"/>
        <v>9</v>
      </c>
      <c r="J2164" s="24">
        <f t="shared" si="167"/>
        <v>80</v>
      </c>
      <c r="K2164" s="24" t="str">
        <f t="shared" si="170"/>
        <v>03</v>
      </c>
      <c r="L2164">
        <v>42</v>
      </c>
      <c r="M2164">
        <v>0</v>
      </c>
      <c r="N2164">
        <v>0</v>
      </c>
      <c r="O2164">
        <v>0</v>
      </c>
      <c r="P2164">
        <v>0</v>
      </c>
      <c r="Q2164" t="s">
        <v>18</v>
      </c>
      <c r="R2164">
        <v>22</v>
      </c>
      <c r="S2164">
        <v>12</v>
      </c>
      <c r="T2164">
        <v>2</v>
      </c>
      <c r="U2164">
        <v>0</v>
      </c>
      <c r="V2164">
        <v>0.27500000000000002</v>
      </c>
      <c r="W2164">
        <v>0.18429999999999999</v>
      </c>
      <c r="X2164">
        <v>24</v>
      </c>
      <c r="Y2164">
        <v>0</v>
      </c>
      <c r="Z2164" t="s">
        <v>133</v>
      </c>
      <c r="AB2164">
        <v>0</v>
      </c>
      <c r="AC2164">
        <v>2</v>
      </c>
      <c r="AD2164">
        <v>23</v>
      </c>
      <c r="AE2164">
        <v>1</v>
      </c>
      <c r="AF2164">
        <v>1</v>
      </c>
      <c r="AG2164">
        <v>0.8</v>
      </c>
      <c r="AH2164">
        <v>0</v>
      </c>
      <c r="BA2164">
        <v>3</v>
      </c>
      <c r="BB2164">
        <v>7</v>
      </c>
      <c r="BC2164">
        <v>80</v>
      </c>
      <c r="BD2164">
        <v>20</v>
      </c>
      <c r="BE2164">
        <v>1000</v>
      </c>
      <c r="BF2164">
        <v>16</v>
      </c>
      <c r="BG2164">
        <v>55</v>
      </c>
      <c r="BH2164">
        <v>12</v>
      </c>
      <c r="BI2164">
        <v>75</v>
      </c>
      <c r="BJ2164">
        <v>4</v>
      </c>
      <c r="BK2164">
        <v>2</v>
      </c>
      <c r="BL2164">
        <v>42</v>
      </c>
      <c r="BM2164">
        <v>0</v>
      </c>
      <c r="BN2164">
        <v>0</v>
      </c>
      <c r="BO2164">
        <v>0</v>
      </c>
      <c r="BP2164">
        <v>0</v>
      </c>
      <c r="BQ2164" t="s">
        <v>18</v>
      </c>
      <c r="BR2164">
        <v>22</v>
      </c>
      <c r="BS2164">
        <v>12</v>
      </c>
      <c r="BT2164">
        <v>2</v>
      </c>
      <c r="BU2164">
        <v>0</v>
      </c>
      <c r="BV2164">
        <v>0.27500000000000002</v>
      </c>
      <c r="BW2164">
        <v>0.18429999999999999</v>
      </c>
      <c r="BX2164">
        <v>24</v>
      </c>
      <c r="BY2164">
        <v>0</v>
      </c>
      <c r="BZ2164" t="s">
        <v>133</v>
      </c>
      <c r="CB2164">
        <v>0</v>
      </c>
      <c r="CC2164">
        <v>2</v>
      </c>
      <c r="CD2164">
        <v>23</v>
      </c>
      <c r="CE2164">
        <v>1</v>
      </c>
      <c r="CF2164">
        <v>1</v>
      </c>
      <c r="CG2164">
        <v>0.8</v>
      </c>
      <c r="CH2164">
        <v>0</v>
      </c>
    </row>
    <row r="2165" spans="1:86">
      <c r="A2165">
        <v>4</v>
      </c>
      <c r="B2165">
        <v>6</v>
      </c>
      <c r="C2165">
        <v>60</v>
      </c>
      <c r="D2165">
        <v>15</v>
      </c>
      <c r="E2165">
        <v>0</v>
      </c>
      <c r="F2165" s="24">
        <f t="shared" si="168"/>
        <v>90</v>
      </c>
      <c r="G2165">
        <v>60</v>
      </c>
      <c r="H2165" s="24">
        <f t="shared" si="169"/>
        <v>15</v>
      </c>
      <c r="I2165" s="24">
        <f t="shared" si="171"/>
        <v>9</v>
      </c>
      <c r="J2165" s="24">
        <f t="shared" si="167"/>
        <v>80</v>
      </c>
      <c r="K2165" s="24" t="str">
        <f t="shared" si="170"/>
        <v>03</v>
      </c>
      <c r="L2165">
        <v>42</v>
      </c>
      <c r="M2165">
        <v>0</v>
      </c>
      <c r="N2165">
        <v>0</v>
      </c>
      <c r="O2165">
        <v>0</v>
      </c>
      <c r="P2165">
        <v>0</v>
      </c>
      <c r="Q2165" t="s">
        <v>18</v>
      </c>
      <c r="R2165">
        <v>22</v>
      </c>
      <c r="S2165">
        <v>12</v>
      </c>
      <c r="T2165">
        <v>2</v>
      </c>
      <c r="U2165">
        <v>0</v>
      </c>
      <c r="V2165">
        <v>0.19800000000000001</v>
      </c>
      <c r="W2165">
        <v>0.1366</v>
      </c>
      <c r="X2165">
        <v>24</v>
      </c>
      <c r="Y2165">
        <v>0</v>
      </c>
      <c r="Z2165" t="s">
        <v>133</v>
      </c>
      <c r="AB2165">
        <v>0</v>
      </c>
      <c r="AC2165">
        <v>2</v>
      </c>
      <c r="AD2165">
        <v>23</v>
      </c>
      <c r="AE2165">
        <v>1</v>
      </c>
      <c r="AF2165">
        <v>1</v>
      </c>
      <c r="AG2165">
        <v>0.8</v>
      </c>
      <c r="AH2165">
        <v>0</v>
      </c>
      <c r="BA2165">
        <v>4</v>
      </c>
      <c r="BB2165">
        <v>6</v>
      </c>
      <c r="BC2165">
        <v>60</v>
      </c>
      <c r="BD2165">
        <v>15</v>
      </c>
      <c r="BE2165">
        <v>0</v>
      </c>
      <c r="BF2165">
        <v>9</v>
      </c>
      <c r="BG2165">
        <v>60</v>
      </c>
      <c r="BH2165">
        <v>12</v>
      </c>
      <c r="BI2165">
        <v>75</v>
      </c>
      <c r="BJ2165">
        <v>4</v>
      </c>
      <c r="BK2165">
        <v>2</v>
      </c>
      <c r="BL2165">
        <v>42</v>
      </c>
      <c r="BM2165">
        <v>0</v>
      </c>
      <c r="BN2165">
        <v>0</v>
      </c>
      <c r="BO2165">
        <v>0</v>
      </c>
      <c r="BP2165">
        <v>0</v>
      </c>
      <c r="BQ2165" t="s">
        <v>18</v>
      </c>
      <c r="BR2165">
        <v>22</v>
      </c>
      <c r="BS2165">
        <v>12</v>
      </c>
      <c r="BT2165">
        <v>2</v>
      </c>
      <c r="BU2165">
        <v>0</v>
      </c>
      <c r="BV2165">
        <v>0.19800000000000001</v>
      </c>
      <c r="BW2165">
        <v>0.1366</v>
      </c>
      <c r="BX2165">
        <v>24</v>
      </c>
      <c r="BY2165">
        <v>0</v>
      </c>
      <c r="BZ2165" t="s">
        <v>133</v>
      </c>
      <c r="CB2165">
        <v>0</v>
      </c>
      <c r="CC2165">
        <v>2</v>
      </c>
      <c r="CD2165">
        <v>23</v>
      </c>
      <c r="CE2165">
        <v>1</v>
      </c>
      <c r="CF2165">
        <v>1</v>
      </c>
      <c r="CG2165">
        <v>0.8</v>
      </c>
      <c r="CH2165">
        <v>0</v>
      </c>
    </row>
    <row r="2166" spans="1:86">
      <c r="A2166">
        <v>5</v>
      </c>
      <c r="B2166">
        <v>5</v>
      </c>
      <c r="C2166">
        <v>40</v>
      </c>
      <c r="D2166">
        <v>10</v>
      </c>
      <c r="E2166">
        <v>0</v>
      </c>
      <c r="F2166" s="24">
        <f t="shared" si="168"/>
        <v>60</v>
      </c>
      <c r="G2166">
        <v>55</v>
      </c>
      <c r="H2166" s="24">
        <f t="shared" si="169"/>
        <v>15</v>
      </c>
      <c r="I2166" s="24">
        <f t="shared" si="171"/>
        <v>9</v>
      </c>
      <c r="J2166" s="24">
        <f t="shared" si="167"/>
        <v>80</v>
      </c>
      <c r="K2166" s="24" t="str">
        <f t="shared" si="170"/>
        <v>03</v>
      </c>
      <c r="L2166">
        <v>42</v>
      </c>
      <c r="M2166">
        <v>0</v>
      </c>
      <c r="N2166">
        <v>0</v>
      </c>
      <c r="O2166">
        <v>0</v>
      </c>
      <c r="P2166">
        <v>0</v>
      </c>
      <c r="Q2166" t="s">
        <v>18</v>
      </c>
      <c r="R2166">
        <v>22</v>
      </c>
      <c r="S2166">
        <v>12</v>
      </c>
      <c r="T2166">
        <v>2</v>
      </c>
      <c r="U2166">
        <v>0</v>
      </c>
      <c r="V2166">
        <v>0.14199999999999999</v>
      </c>
      <c r="W2166">
        <v>9.8000000000000004E-2</v>
      </c>
      <c r="X2166">
        <v>24</v>
      </c>
      <c r="Y2166">
        <v>0</v>
      </c>
      <c r="Z2166" t="s">
        <v>133</v>
      </c>
      <c r="AB2166">
        <v>0</v>
      </c>
      <c r="AC2166">
        <v>2</v>
      </c>
      <c r="AD2166">
        <v>23</v>
      </c>
      <c r="AE2166">
        <v>1</v>
      </c>
      <c r="AF2166">
        <v>1</v>
      </c>
      <c r="AG2166">
        <v>0.8</v>
      </c>
      <c r="AH2166">
        <v>0</v>
      </c>
      <c r="BA2166">
        <v>5</v>
      </c>
      <c r="BB2166">
        <v>5</v>
      </c>
      <c r="BC2166">
        <v>40</v>
      </c>
      <c r="BD2166">
        <v>10</v>
      </c>
      <c r="BE2166">
        <v>0</v>
      </c>
      <c r="BF2166">
        <v>6</v>
      </c>
      <c r="BG2166">
        <v>55</v>
      </c>
      <c r="BH2166">
        <v>12</v>
      </c>
      <c r="BI2166">
        <v>75</v>
      </c>
      <c r="BJ2166">
        <v>4</v>
      </c>
      <c r="BK2166">
        <v>2</v>
      </c>
      <c r="BL2166">
        <v>42</v>
      </c>
      <c r="BM2166">
        <v>0</v>
      </c>
      <c r="BN2166">
        <v>0</v>
      </c>
      <c r="BO2166">
        <v>0</v>
      </c>
      <c r="BP2166">
        <v>0</v>
      </c>
      <c r="BQ2166" t="s">
        <v>18</v>
      </c>
      <c r="BR2166">
        <v>22</v>
      </c>
      <c r="BS2166">
        <v>12</v>
      </c>
      <c r="BT2166">
        <v>2</v>
      </c>
      <c r="BU2166">
        <v>0</v>
      </c>
      <c r="BV2166">
        <v>0.14199999999999999</v>
      </c>
      <c r="BW2166">
        <v>9.8000000000000004E-2</v>
      </c>
      <c r="BX2166">
        <v>24</v>
      </c>
      <c r="BY2166">
        <v>0</v>
      </c>
      <c r="BZ2166" t="s">
        <v>133</v>
      </c>
      <c r="CB2166">
        <v>0</v>
      </c>
      <c r="CC2166">
        <v>2</v>
      </c>
      <c r="CD2166">
        <v>23</v>
      </c>
      <c r="CE2166">
        <v>1</v>
      </c>
      <c r="CF2166">
        <v>1</v>
      </c>
      <c r="CG2166">
        <v>0.8</v>
      </c>
      <c r="CH2166">
        <v>0</v>
      </c>
    </row>
    <row r="2167" spans="1:86">
      <c r="A2167">
        <v>6</v>
      </c>
      <c r="B2167">
        <v>4</v>
      </c>
      <c r="C2167">
        <v>20</v>
      </c>
      <c r="D2167">
        <v>25</v>
      </c>
      <c r="E2167">
        <v>0</v>
      </c>
      <c r="F2167" s="24">
        <f t="shared" si="168"/>
        <v>30</v>
      </c>
      <c r="G2167">
        <v>60</v>
      </c>
      <c r="H2167" s="24">
        <f t="shared" si="169"/>
        <v>15</v>
      </c>
      <c r="I2167" s="24">
        <f t="shared" si="171"/>
        <v>9</v>
      </c>
      <c r="J2167" s="24">
        <f t="shared" si="167"/>
        <v>80</v>
      </c>
      <c r="K2167" s="24" t="str">
        <f t="shared" si="170"/>
        <v>03</v>
      </c>
      <c r="L2167">
        <v>42</v>
      </c>
      <c r="M2167">
        <v>0</v>
      </c>
      <c r="N2167">
        <v>0</v>
      </c>
      <c r="O2167">
        <v>0</v>
      </c>
      <c r="P2167">
        <v>0</v>
      </c>
      <c r="Q2167" t="s">
        <v>18</v>
      </c>
      <c r="R2167">
        <v>22</v>
      </c>
      <c r="S2167">
        <v>12</v>
      </c>
      <c r="T2167">
        <v>2</v>
      </c>
      <c r="U2167">
        <v>0</v>
      </c>
      <c r="V2167">
        <v>8.5999999999999993E-2</v>
      </c>
      <c r="W2167">
        <v>6.2799999999999995E-2</v>
      </c>
      <c r="X2167">
        <v>24</v>
      </c>
      <c r="Y2167">
        <v>0</v>
      </c>
      <c r="Z2167" t="s">
        <v>133</v>
      </c>
      <c r="AB2167">
        <v>4.5</v>
      </c>
      <c r="AC2167">
        <v>2</v>
      </c>
      <c r="AD2167">
        <v>23</v>
      </c>
      <c r="AE2167">
        <v>1</v>
      </c>
      <c r="AF2167">
        <v>1</v>
      </c>
      <c r="AG2167">
        <v>0.8</v>
      </c>
      <c r="AH2167">
        <v>0</v>
      </c>
      <c r="BA2167">
        <v>6</v>
      </c>
      <c r="BB2167">
        <v>4</v>
      </c>
      <c r="BC2167">
        <v>20</v>
      </c>
      <c r="BD2167">
        <v>25</v>
      </c>
      <c r="BE2167">
        <v>0</v>
      </c>
      <c r="BF2167">
        <v>3</v>
      </c>
      <c r="BG2167">
        <v>60</v>
      </c>
      <c r="BH2167">
        <v>12</v>
      </c>
      <c r="BI2167">
        <v>75</v>
      </c>
      <c r="BJ2167">
        <v>4</v>
      </c>
      <c r="BK2167">
        <v>2</v>
      </c>
      <c r="BL2167">
        <v>42</v>
      </c>
      <c r="BM2167">
        <v>0</v>
      </c>
      <c r="BN2167">
        <v>0</v>
      </c>
      <c r="BO2167">
        <v>0</v>
      </c>
      <c r="BP2167">
        <v>0</v>
      </c>
      <c r="BQ2167" t="s">
        <v>18</v>
      </c>
      <c r="BR2167">
        <v>22</v>
      </c>
      <c r="BS2167">
        <v>12</v>
      </c>
      <c r="BT2167">
        <v>2</v>
      </c>
      <c r="BU2167">
        <v>0</v>
      </c>
      <c r="BV2167">
        <v>8.5999999999999993E-2</v>
      </c>
      <c r="BW2167">
        <v>6.2799999999999995E-2</v>
      </c>
      <c r="BX2167">
        <v>24</v>
      </c>
      <c r="BY2167">
        <v>0</v>
      </c>
      <c r="BZ2167" t="s">
        <v>133</v>
      </c>
      <c r="CB2167">
        <v>4.5</v>
      </c>
      <c r="CC2167">
        <v>2</v>
      </c>
      <c r="CD2167">
        <v>23</v>
      </c>
      <c r="CE2167">
        <v>1</v>
      </c>
      <c r="CF2167">
        <v>1</v>
      </c>
      <c r="CG2167">
        <v>0.8</v>
      </c>
      <c r="CH2167">
        <v>0</v>
      </c>
    </row>
    <row r="2168" spans="1:86">
      <c r="A2168">
        <v>7</v>
      </c>
      <c r="B2168">
        <v>3</v>
      </c>
      <c r="C2168">
        <v>14</v>
      </c>
      <c r="D2168">
        <v>20</v>
      </c>
      <c r="E2168">
        <v>0</v>
      </c>
      <c r="F2168" s="24">
        <f t="shared" si="168"/>
        <v>20</v>
      </c>
      <c r="G2168">
        <v>60</v>
      </c>
      <c r="H2168" s="24">
        <f t="shared" si="169"/>
        <v>15</v>
      </c>
      <c r="I2168" s="24">
        <f t="shared" si="171"/>
        <v>9</v>
      </c>
      <c r="J2168" s="24">
        <f t="shared" si="167"/>
        <v>75</v>
      </c>
      <c r="K2168" s="24" t="str">
        <f t="shared" si="170"/>
        <v>00</v>
      </c>
      <c r="L2168">
        <v>42</v>
      </c>
      <c r="M2168">
        <v>0</v>
      </c>
      <c r="N2168">
        <v>0</v>
      </c>
      <c r="O2168">
        <v>10</v>
      </c>
      <c r="P2168">
        <v>0</v>
      </c>
      <c r="Q2168" t="s">
        <v>18</v>
      </c>
      <c r="R2168">
        <v>22</v>
      </c>
      <c r="S2168">
        <v>12</v>
      </c>
      <c r="T2168">
        <v>2</v>
      </c>
      <c r="U2168">
        <v>0</v>
      </c>
      <c r="V2168">
        <v>4.1000000000000002E-2</v>
      </c>
      <c r="W2168">
        <v>3.73E-2</v>
      </c>
      <c r="X2168">
        <v>24</v>
      </c>
      <c r="Y2168">
        <v>0</v>
      </c>
      <c r="Z2168" t="s">
        <v>133</v>
      </c>
      <c r="AB2168">
        <v>2.8</v>
      </c>
      <c r="AC2168">
        <v>2</v>
      </c>
      <c r="AD2168">
        <v>23</v>
      </c>
      <c r="AE2168">
        <v>1</v>
      </c>
      <c r="AF2168">
        <v>1</v>
      </c>
      <c r="AG2168">
        <v>0.8</v>
      </c>
      <c r="AH2168">
        <v>0</v>
      </c>
      <c r="BA2168">
        <v>7</v>
      </c>
      <c r="BB2168">
        <v>3</v>
      </c>
      <c r="BC2168">
        <v>14</v>
      </c>
      <c r="BD2168">
        <v>20</v>
      </c>
      <c r="BE2168">
        <v>0</v>
      </c>
      <c r="BF2168">
        <v>2</v>
      </c>
      <c r="BG2168">
        <v>60</v>
      </c>
      <c r="BH2168">
        <v>18</v>
      </c>
      <c r="BI2168">
        <v>75</v>
      </c>
      <c r="BJ2168">
        <v>3</v>
      </c>
      <c r="BK2168">
        <v>2</v>
      </c>
      <c r="BL2168">
        <v>42</v>
      </c>
      <c r="BM2168">
        <v>0</v>
      </c>
      <c r="BN2168">
        <v>0</v>
      </c>
      <c r="BO2168">
        <v>10</v>
      </c>
      <c r="BP2168">
        <v>0</v>
      </c>
      <c r="BQ2168" t="s">
        <v>18</v>
      </c>
      <c r="BR2168">
        <v>22</v>
      </c>
      <c r="BS2168">
        <v>12</v>
      </c>
      <c r="BT2168">
        <v>2</v>
      </c>
      <c r="BU2168">
        <v>0</v>
      </c>
      <c r="BV2168">
        <v>4.1000000000000002E-2</v>
      </c>
      <c r="BW2168">
        <v>3.73E-2</v>
      </c>
      <c r="BX2168">
        <v>24</v>
      </c>
      <c r="BY2168">
        <v>0</v>
      </c>
      <c r="BZ2168" t="s">
        <v>133</v>
      </c>
      <c r="CB2168">
        <v>2.8</v>
      </c>
      <c r="CC2168">
        <v>2</v>
      </c>
      <c r="CD2168">
        <v>23</v>
      </c>
      <c r="CE2168">
        <v>1</v>
      </c>
      <c r="CF2168">
        <v>1</v>
      </c>
      <c r="CG2168">
        <v>0.8</v>
      </c>
      <c r="CH2168">
        <v>0</v>
      </c>
    </row>
    <row r="2169" spans="1:86">
      <c r="A2169">
        <v>8</v>
      </c>
      <c r="B2169">
        <v>2</v>
      </c>
      <c r="C2169">
        <v>8</v>
      </c>
      <c r="D2169">
        <v>20</v>
      </c>
      <c r="E2169">
        <v>0</v>
      </c>
      <c r="F2169" s="24">
        <f t="shared" si="168"/>
        <v>10</v>
      </c>
      <c r="G2169">
        <v>75</v>
      </c>
      <c r="H2169" s="24">
        <f t="shared" si="169"/>
        <v>12</v>
      </c>
      <c r="I2169" s="24">
        <f t="shared" si="171"/>
        <v>9</v>
      </c>
      <c r="J2169" s="24">
        <f t="shared" si="167"/>
        <v>50</v>
      </c>
      <c r="K2169" s="24" t="str">
        <f t="shared" si="170"/>
        <v>00</v>
      </c>
      <c r="L2169">
        <v>42</v>
      </c>
      <c r="M2169">
        <v>0</v>
      </c>
      <c r="N2169">
        <v>0</v>
      </c>
      <c r="O2169">
        <v>0</v>
      </c>
      <c r="P2169">
        <v>0</v>
      </c>
      <c r="Q2169" t="s">
        <v>18</v>
      </c>
      <c r="R2169">
        <v>22</v>
      </c>
      <c r="S2169">
        <v>0</v>
      </c>
      <c r="T2169">
        <v>2</v>
      </c>
      <c r="U2169">
        <v>0</v>
      </c>
      <c r="V2169">
        <v>2.7E-2</v>
      </c>
      <c r="W2169">
        <v>2.5399999999999999E-2</v>
      </c>
      <c r="X2169">
        <v>24</v>
      </c>
      <c r="Y2169">
        <v>0</v>
      </c>
      <c r="Z2169" t="s">
        <v>133</v>
      </c>
      <c r="AB2169">
        <v>1.6</v>
      </c>
      <c r="AC2169">
        <v>2</v>
      </c>
      <c r="AD2169">
        <v>23</v>
      </c>
      <c r="AE2169">
        <v>1</v>
      </c>
      <c r="AF2169">
        <v>1</v>
      </c>
      <c r="AG2169">
        <v>0.8</v>
      </c>
      <c r="AH2169">
        <v>0</v>
      </c>
      <c r="BA2169">
        <v>8</v>
      </c>
      <c r="BB2169">
        <v>2</v>
      </c>
      <c r="BC2169">
        <v>8</v>
      </c>
      <c r="BD2169">
        <v>20</v>
      </c>
      <c r="BE2169">
        <v>0</v>
      </c>
      <c r="BF2169">
        <v>1</v>
      </c>
      <c r="BG2169">
        <v>75</v>
      </c>
      <c r="BH2169">
        <v>18</v>
      </c>
      <c r="BI2169">
        <v>75</v>
      </c>
      <c r="BJ2169">
        <v>2</v>
      </c>
      <c r="BK2169">
        <v>2</v>
      </c>
      <c r="BL2169">
        <v>42</v>
      </c>
      <c r="BM2169">
        <v>0</v>
      </c>
      <c r="BN2169">
        <v>0</v>
      </c>
      <c r="BO2169">
        <v>0</v>
      </c>
      <c r="BP2169">
        <v>0</v>
      </c>
      <c r="BQ2169" t="s">
        <v>18</v>
      </c>
      <c r="BR2169">
        <v>22</v>
      </c>
      <c r="BS2169">
        <v>0</v>
      </c>
      <c r="BT2169">
        <v>2</v>
      </c>
      <c r="BU2169">
        <v>0</v>
      </c>
      <c r="BV2169">
        <v>2.7E-2</v>
      </c>
      <c r="BW2169">
        <v>2.5399999999999999E-2</v>
      </c>
      <c r="BX2169">
        <v>24</v>
      </c>
      <c r="BY2169">
        <v>0</v>
      </c>
      <c r="BZ2169" t="s">
        <v>133</v>
      </c>
      <c r="CB2169">
        <v>1.6</v>
      </c>
      <c r="CC2169">
        <v>2</v>
      </c>
      <c r="CD2169">
        <v>23</v>
      </c>
      <c r="CE2169">
        <v>1</v>
      </c>
      <c r="CF2169">
        <v>1</v>
      </c>
      <c r="CG2169">
        <v>0.8</v>
      </c>
      <c r="CH2169">
        <v>0</v>
      </c>
    </row>
    <row r="2170" spans="1:86">
      <c r="A2170">
        <v>9</v>
      </c>
      <c r="B2170">
        <v>1</v>
      </c>
      <c r="C2170">
        <v>1</v>
      </c>
      <c r="D2170">
        <v>16</v>
      </c>
      <c r="E2170">
        <v>0</v>
      </c>
      <c r="F2170" s="24">
        <f t="shared" si="168"/>
        <v>0</v>
      </c>
      <c r="G2170">
        <v>90</v>
      </c>
      <c r="H2170" s="24">
        <f t="shared" si="169"/>
        <v>8</v>
      </c>
      <c r="I2170" s="24">
        <f t="shared" si="171"/>
        <v>11</v>
      </c>
      <c r="J2170" s="24">
        <f t="shared" si="167"/>
        <v>25</v>
      </c>
      <c r="K2170" s="24" t="str">
        <f t="shared" si="170"/>
        <v>00</v>
      </c>
      <c r="L2170">
        <v>63</v>
      </c>
      <c r="M2170">
        <v>0</v>
      </c>
      <c r="N2170">
        <v>7</v>
      </c>
      <c r="O2170">
        <v>10</v>
      </c>
      <c r="P2170">
        <v>2</v>
      </c>
      <c r="Q2170" s="25" t="s">
        <v>175</v>
      </c>
      <c r="R2170">
        <v>22</v>
      </c>
      <c r="S2170">
        <v>0</v>
      </c>
      <c r="T2170">
        <v>2</v>
      </c>
      <c r="U2170">
        <v>0</v>
      </c>
      <c r="V2170">
        <v>1.9E-2</v>
      </c>
      <c r="W2170">
        <v>1.9E-2</v>
      </c>
      <c r="X2170">
        <v>24</v>
      </c>
      <c r="Y2170">
        <v>0</v>
      </c>
      <c r="Z2170" t="s">
        <v>133</v>
      </c>
      <c r="AB2170">
        <v>0.8</v>
      </c>
      <c r="AC2170">
        <v>2</v>
      </c>
      <c r="AD2170">
        <v>23</v>
      </c>
      <c r="AE2170">
        <v>1</v>
      </c>
      <c r="AF2170">
        <v>1</v>
      </c>
      <c r="AG2170">
        <v>0.8</v>
      </c>
      <c r="AH2170">
        <v>0</v>
      </c>
      <c r="BA2170">
        <v>9</v>
      </c>
      <c r="BB2170">
        <v>1</v>
      </c>
      <c r="BC2170">
        <v>1</v>
      </c>
      <c r="BD2170">
        <v>16</v>
      </c>
      <c r="BE2170">
        <v>0</v>
      </c>
      <c r="BF2170">
        <v>0</v>
      </c>
      <c r="BG2170">
        <v>90</v>
      </c>
      <c r="BH2170">
        <v>23</v>
      </c>
      <c r="BI2170">
        <v>90</v>
      </c>
      <c r="BJ2170">
        <v>1</v>
      </c>
      <c r="BK2170">
        <v>2</v>
      </c>
      <c r="BL2170">
        <v>63</v>
      </c>
      <c r="BM2170">
        <v>0</v>
      </c>
      <c r="BN2170">
        <v>7</v>
      </c>
      <c r="BO2170">
        <v>10</v>
      </c>
      <c r="BP2170">
        <v>2</v>
      </c>
      <c r="BQ2170" s="25" t="s">
        <v>175</v>
      </c>
      <c r="BR2170">
        <v>22</v>
      </c>
      <c r="BS2170">
        <v>0</v>
      </c>
      <c r="BT2170">
        <v>2</v>
      </c>
      <c r="BU2170">
        <v>0</v>
      </c>
      <c r="BV2170">
        <v>1.9E-2</v>
      </c>
      <c r="BW2170">
        <v>1.9E-2</v>
      </c>
      <c r="BX2170">
        <v>24</v>
      </c>
      <c r="BY2170">
        <v>0</v>
      </c>
      <c r="BZ2170" t="s">
        <v>133</v>
      </c>
      <c r="CB2170">
        <v>0.8</v>
      </c>
      <c r="CC2170">
        <v>2</v>
      </c>
      <c r="CD2170">
        <v>23</v>
      </c>
      <c r="CE2170">
        <v>1</v>
      </c>
      <c r="CF2170">
        <v>1</v>
      </c>
      <c r="CG2170">
        <v>0.8</v>
      </c>
      <c r="CH2170">
        <v>0</v>
      </c>
    </row>
    <row r="2171" spans="1:86">
      <c r="F2171" s="24" t="str">
        <f t="shared" si="168"/>
        <v/>
      </c>
      <c r="H2171" s="24" t="str">
        <f t="shared" si="169"/>
        <v/>
      </c>
      <c r="I2171" s="24" t="str">
        <f t="shared" si="171"/>
        <v/>
      </c>
      <c r="J2171" s="24" t="str">
        <f t="shared" si="167"/>
        <v/>
      </c>
      <c r="K2171" s="24" t="str">
        <f t="shared" si="170"/>
        <v/>
      </c>
      <c r="AF2171">
        <v>1</v>
      </c>
      <c r="AH2171">
        <v>0</v>
      </c>
      <c r="CF2171">
        <v>1</v>
      </c>
      <c r="CH2171">
        <v>0</v>
      </c>
    </row>
    <row r="2172" spans="1:86">
      <c r="A2172">
        <v>1</v>
      </c>
      <c r="B2172">
        <v>8</v>
      </c>
      <c r="C2172">
        <v>140</v>
      </c>
      <c r="D2172">
        <v>55</v>
      </c>
      <c r="E2172">
        <v>1000</v>
      </c>
      <c r="F2172" s="24">
        <f t="shared" si="168"/>
        <v>310</v>
      </c>
      <c r="G2172">
        <v>71</v>
      </c>
      <c r="H2172" s="24">
        <f t="shared" si="169"/>
        <v>15</v>
      </c>
      <c r="I2172" s="24">
        <f t="shared" si="171"/>
        <v>9</v>
      </c>
      <c r="J2172" s="24">
        <f t="shared" si="167"/>
        <v>80</v>
      </c>
      <c r="K2172" s="24" t="str">
        <f t="shared" si="170"/>
        <v>03</v>
      </c>
      <c r="L2172">
        <v>42</v>
      </c>
      <c r="M2172">
        <v>0</v>
      </c>
      <c r="N2172">
        <v>141</v>
      </c>
      <c r="O2172">
        <v>0</v>
      </c>
      <c r="P2172">
        <v>0</v>
      </c>
      <c r="Q2172" t="s">
        <v>18</v>
      </c>
      <c r="R2172">
        <v>22</v>
      </c>
      <c r="S2172">
        <v>15</v>
      </c>
      <c r="T2172">
        <v>2</v>
      </c>
      <c r="U2172">
        <v>0</v>
      </c>
      <c r="V2172">
        <v>0.39600000000000002</v>
      </c>
      <c r="W2172">
        <v>0.5</v>
      </c>
      <c r="X2172">
        <v>24</v>
      </c>
      <c r="Y2172">
        <v>0</v>
      </c>
      <c r="Z2172" t="s">
        <v>133</v>
      </c>
      <c r="AB2172">
        <v>0</v>
      </c>
      <c r="AC2172">
        <v>2</v>
      </c>
      <c r="AD2172">
        <v>23</v>
      </c>
      <c r="AE2172">
        <v>1</v>
      </c>
      <c r="AF2172">
        <v>1</v>
      </c>
      <c r="AG2172">
        <v>1.6</v>
      </c>
      <c r="AH2172">
        <v>0</v>
      </c>
      <c r="BA2172">
        <v>1</v>
      </c>
      <c r="BB2172">
        <v>8</v>
      </c>
      <c r="BC2172">
        <v>140</v>
      </c>
      <c r="BD2172">
        <v>55</v>
      </c>
      <c r="BE2172">
        <v>1000</v>
      </c>
      <c r="BF2172">
        <v>31</v>
      </c>
      <c r="BG2172">
        <v>71</v>
      </c>
      <c r="BH2172">
        <v>11</v>
      </c>
      <c r="BI2172">
        <v>75</v>
      </c>
      <c r="BJ2172">
        <v>5</v>
      </c>
      <c r="BK2172">
        <v>2</v>
      </c>
      <c r="BL2172">
        <v>42</v>
      </c>
      <c r="BM2172">
        <v>0</v>
      </c>
      <c r="BN2172">
        <v>141</v>
      </c>
      <c r="BO2172">
        <v>0</v>
      </c>
      <c r="BP2172">
        <v>0</v>
      </c>
      <c r="BQ2172" t="s">
        <v>18</v>
      </c>
      <c r="BR2172">
        <v>22</v>
      </c>
      <c r="BS2172">
        <v>15</v>
      </c>
      <c r="BT2172">
        <v>2</v>
      </c>
      <c r="BU2172">
        <v>0</v>
      </c>
      <c r="BV2172">
        <v>0.39600000000000002</v>
      </c>
      <c r="BW2172">
        <v>0.5</v>
      </c>
      <c r="BX2172">
        <v>24</v>
      </c>
      <c r="BY2172">
        <v>0</v>
      </c>
      <c r="BZ2172" t="s">
        <v>133</v>
      </c>
      <c r="CB2172">
        <v>0</v>
      </c>
      <c r="CC2172">
        <v>2</v>
      </c>
      <c r="CD2172">
        <v>23</v>
      </c>
      <c r="CE2172">
        <v>1</v>
      </c>
      <c r="CF2172">
        <v>1</v>
      </c>
      <c r="CG2172">
        <v>1.6</v>
      </c>
      <c r="CH2172">
        <v>0</v>
      </c>
    </row>
    <row r="2173" spans="1:86">
      <c r="A2173">
        <v>2</v>
      </c>
      <c r="B2173">
        <v>7</v>
      </c>
      <c r="C2173">
        <v>110</v>
      </c>
      <c r="D2173">
        <v>55</v>
      </c>
      <c r="E2173">
        <v>1000</v>
      </c>
      <c r="F2173" s="24">
        <f t="shared" si="168"/>
        <v>220</v>
      </c>
      <c r="G2173">
        <v>50</v>
      </c>
      <c r="H2173" s="24">
        <f t="shared" si="169"/>
        <v>15</v>
      </c>
      <c r="I2173" s="24">
        <f t="shared" si="171"/>
        <v>9</v>
      </c>
      <c r="J2173" s="24">
        <f t="shared" si="167"/>
        <v>80</v>
      </c>
      <c r="K2173" s="24" t="str">
        <f t="shared" si="170"/>
        <v>03</v>
      </c>
      <c r="L2173">
        <v>42</v>
      </c>
      <c r="M2173">
        <v>0</v>
      </c>
      <c r="N2173">
        <v>0</v>
      </c>
      <c r="O2173">
        <v>0</v>
      </c>
      <c r="P2173">
        <v>0</v>
      </c>
      <c r="Q2173" t="s">
        <v>18</v>
      </c>
      <c r="R2173">
        <v>22</v>
      </c>
      <c r="S2173">
        <v>12</v>
      </c>
      <c r="T2173">
        <v>2</v>
      </c>
      <c r="U2173">
        <v>0</v>
      </c>
      <c r="V2173">
        <v>0.35799999999999998</v>
      </c>
      <c r="W2173">
        <v>0.247</v>
      </c>
      <c r="X2173">
        <v>24</v>
      </c>
      <c r="Y2173">
        <v>0</v>
      </c>
      <c r="Z2173" t="s">
        <v>133</v>
      </c>
      <c r="AB2173">
        <v>0</v>
      </c>
      <c r="AC2173">
        <v>2</v>
      </c>
      <c r="AD2173">
        <v>23</v>
      </c>
      <c r="AE2173">
        <v>1</v>
      </c>
      <c r="AF2173">
        <v>1</v>
      </c>
      <c r="AG2173">
        <v>1.6</v>
      </c>
      <c r="AH2173">
        <v>0</v>
      </c>
      <c r="BA2173">
        <v>2</v>
      </c>
      <c r="BB2173">
        <v>7</v>
      </c>
      <c r="BC2173">
        <v>110</v>
      </c>
      <c r="BD2173">
        <v>55</v>
      </c>
      <c r="BE2173">
        <v>1000</v>
      </c>
      <c r="BF2173">
        <v>22</v>
      </c>
      <c r="BG2173">
        <v>50</v>
      </c>
      <c r="BH2173">
        <v>12</v>
      </c>
      <c r="BI2173">
        <v>75</v>
      </c>
      <c r="BJ2173">
        <v>4</v>
      </c>
      <c r="BK2173">
        <v>2</v>
      </c>
      <c r="BL2173">
        <v>42</v>
      </c>
      <c r="BM2173">
        <v>0</v>
      </c>
      <c r="BN2173">
        <v>0</v>
      </c>
      <c r="BO2173">
        <v>0</v>
      </c>
      <c r="BP2173">
        <v>0</v>
      </c>
      <c r="BQ2173" t="s">
        <v>18</v>
      </c>
      <c r="BR2173">
        <v>22</v>
      </c>
      <c r="BS2173">
        <v>12</v>
      </c>
      <c r="BT2173">
        <v>2</v>
      </c>
      <c r="BU2173">
        <v>0</v>
      </c>
      <c r="BV2173">
        <v>0.35799999999999998</v>
      </c>
      <c r="BW2173">
        <v>0.247</v>
      </c>
      <c r="BX2173">
        <v>24</v>
      </c>
      <c r="BY2173">
        <v>0</v>
      </c>
      <c r="BZ2173" t="s">
        <v>133</v>
      </c>
      <c r="CB2173">
        <v>0</v>
      </c>
      <c r="CC2173">
        <v>2</v>
      </c>
      <c r="CD2173">
        <v>23</v>
      </c>
      <c r="CE2173">
        <v>1</v>
      </c>
      <c r="CF2173">
        <v>1</v>
      </c>
      <c r="CG2173">
        <v>1.6</v>
      </c>
      <c r="CH2173">
        <v>0</v>
      </c>
    </row>
    <row r="2174" spans="1:86">
      <c r="A2174">
        <v>3</v>
      </c>
      <c r="B2174">
        <v>6</v>
      </c>
      <c r="C2174">
        <v>80</v>
      </c>
      <c r="D2174">
        <v>20</v>
      </c>
      <c r="E2174">
        <v>1000</v>
      </c>
      <c r="F2174" s="24">
        <f t="shared" si="168"/>
        <v>160</v>
      </c>
      <c r="G2174">
        <v>55</v>
      </c>
      <c r="H2174" s="24">
        <f t="shared" si="169"/>
        <v>15</v>
      </c>
      <c r="I2174" s="24">
        <f t="shared" si="171"/>
        <v>9</v>
      </c>
      <c r="J2174" s="24">
        <f t="shared" si="167"/>
        <v>80</v>
      </c>
      <c r="K2174" s="24" t="str">
        <f t="shared" si="170"/>
        <v>03</v>
      </c>
      <c r="L2174">
        <v>42</v>
      </c>
      <c r="M2174">
        <v>0</v>
      </c>
      <c r="N2174">
        <v>0</v>
      </c>
      <c r="O2174">
        <v>0</v>
      </c>
      <c r="P2174">
        <v>0</v>
      </c>
      <c r="Q2174" t="s">
        <v>18</v>
      </c>
      <c r="R2174">
        <v>22</v>
      </c>
      <c r="S2174">
        <v>12</v>
      </c>
      <c r="T2174">
        <v>2</v>
      </c>
      <c r="U2174">
        <v>0</v>
      </c>
      <c r="V2174">
        <v>0.27</v>
      </c>
      <c r="W2174">
        <v>0.18090000000000001</v>
      </c>
      <c r="X2174">
        <v>24</v>
      </c>
      <c r="Y2174">
        <v>0</v>
      </c>
      <c r="Z2174" t="s">
        <v>133</v>
      </c>
      <c r="AB2174">
        <v>0</v>
      </c>
      <c r="AC2174">
        <v>2</v>
      </c>
      <c r="AD2174">
        <v>23</v>
      </c>
      <c r="AE2174">
        <v>1</v>
      </c>
      <c r="AF2174">
        <v>1</v>
      </c>
      <c r="AG2174">
        <v>1.6</v>
      </c>
      <c r="AH2174">
        <v>0</v>
      </c>
      <c r="BA2174">
        <v>3</v>
      </c>
      <c r="BB2174">
        <v>6</v>
      </c>
      <c r="BC2174">
        <v>80</v>
      </c>
      <c r="BD2174">
        <v>20</v>
      </c>
      <c r="BE2174">
        <v>1000</v>
      </c>
      <c r="BF2174">
        <v>16</v>
      </c>
      <c r="BG2174">
        <v>55</v>
      </c>
      <c r="BH2174">
        <v>12</v>
      </c>
      <c r="BI2174">
        <v>75</v>
      </c>
      <c r="BJ2174">
        <v>4</v>
      </c>
      <c r="BK2174">
        <v>2</v>
      </c>
      <c r="BL2174">
        <v>42</v>
      </c>
      <c r="BM2174">
        <v>0</v>
      </c>
      <c r="BN2174">
        <v>0</v>
      </c>
      <c r="BO2174">
        <v>0</v>
      </c>
      <c r="BP2174">
        <v>0</v>
      </c>
      <c r="BQ2174" t="s">
        <v>18</v>
      </c>
      <c r="BR2174">
        <v>22</v>
      </c>
      <c r="BS2174">
        <v>12</v>
      </c>
      <c r="BT2174">
        <v>2</v>
      </c>
      <c r="BU2174">
        <v>0</v>
      </c>
      <c r="BV2174">
        <v>0.27</v>
      </c>
      <c r="BW2174">
        <v>0.18090000000000001</v>
      </c>
      <c r="BX2174">
        <v>24</v>
      </c>
      <c r="BY2174">
        <v>0</v>
      </c>
      <c r="BZ2174" t="s">
        <v>133</v>
      </c>
      <c r="CB2174">
        <v>0</v>
      </c>
      <c r="CC2174">
        <v>2</v>
      </c>
      <c r="CD2174">
        <v>23</v>
      </c>
      <c r="CE2174">
        <v>1</v>
      </c>
      <c r="CF2174">
        <v>1</v>
      </c>
      <c r="CG2174">
        <v>1.6</v>
      </c>
      <c r="CH2174">
        <v>0</v>
      </c>
    </row>
    <row r="2175" spans="1:86">
      <c r="A2175">
        <v>4</v>
      </c>
      <c r="B2175">
        <v>5</v>
      </c>
      <c r="C2175">
        <v>60</v>
      </c>
      <c r="D2175">
        <v>15</v>
      </c>
      <c r="E2175">
        <v>0</v>
      </c>
      <c r="F2175" s="24">
        <f t="shared" si="168"/>
        <v>90</v>
      </c>
      <c r="G2175">
        <v>60</v>
      </c>
      <c r="H2175" s="24">
        <f t="shared" si="169"/>
        <v>15</v>
      </c>
      <c r="I2175" s="24">
        <f t="shared" si="171"/>
        <v>9</v>
      </c>
      <c r="J2175" s="24">
        <f t="shared" si="167"/>
        <v>80</v>
      </c>
      <c r="K2175" s="24" t="str">
        <f t="shared" si="170"/>
        <v>03</v>
      </c>
      <c r="L2175">
        <v>42</v>
      </c>
      <c r="M2175">
        <v>0</v>
      </c>
      <c r="N2175">
        <v>0</v>
      </c>
      <c r="O2175">
        <v>0</v>
      </c>
      <c r="P2175">
        <v>0</v>
      </c>
      <c r="Q2175" t="s">
        <v>18</v>
      </c>
      <c r="R2175">
        <v>22</v>
      </c>
      <c r="S2175">
        <v>12</v>
      </c>
      <c r="T2175">
        <v>2</v>
      </c>
      <c r="U2175">
        <v>0</v>
      </c>
      <c r="V2175">
        <v>0.193</v>
      </c>
      <c r="W2175">
        <v>0.13320000000000001</v>
      </c>
      <c r="X2175">
        <v>24</v>
      </c>
      <c r="Y2175">
        <v>0</v>
      </c>
      <c r="Z2175" t="s">
        <v>133</v>
      </c>
      <c r="AB2175">
        <v>0</v>
      </c>
      <c r="AC2175">
        <v>2</v>
      </c>
      <c r="AD2175">
        <v>23</v>
      </c>
      <c r="AE2175">
        <v>1</v>
      </c>
      <c r="AF2175">
        <v>1</v>
      </c>
      <c r="AG2175">
        <v>1.6</v>
      </c>
      <c r="AH2175">
        <v>0</v>
      </c>
      <c r="BA2175">
        <v>4</v>
      </c>
      <c r="BB2175">
        <v>5</v>
      </c>
      <c r="BC2175">
        <v>60</v>
      </c>
      <c r="BD2175">
        <v>15</v>
      </c>
      <c r="BE2175">
        <v>0</v>
      </c>
      <c r="BF2175">
        <v>9</v>
      </c>
      <c r="BG2175">
        <v>60</v>
      </c>
      <c r="BH2175">
        <v>12</v>
      </c>
      <c r="BI2175">
        <v>75</v>
      </c>
      <c r="BJ2175">
        <v>4</v>
      </c>
      <c r="BK2175">
        <v>2</v>
      </c>
      <c r="BL2175">
        <v>42</v>
      </c>
      <c r="BM2175">
        <v>0</v>
      </c>
      <c r="BN2175">
        <v>0</v>
      </c>
      <c r="BO2175">
        <v>0</v>
      </c>
      <c r="BP2175">
        <v>0</v>
      </c>
      <c r="BQ2175" t="s">
        <v>18</v>
      </c>
      <c r="BR2175">
        <v>22</v>
      </c>
      <c r="BS2175">
        <v>12</v>
      </c>
      <c r="BT2175">
        <v>2</v>
      </c>
      <c r="BU2175">
        <v>0</v>
      </c>
      <c r="BV2175">
        <v>0.193</v>
      </c>
      <c r="BW2175">
        <v>0.13320000000000001</v>
      </c>
      <c r="BX2175">
        <v>24</v>
      </c>
      <c r="BY2175">
        <v>0</v>
      </c>
      <c r="BZ2175" t="s">
        <v>133</v>
      </c>
      <c r="CB2175">
        <v>0</v>
      </c>
      <c r="CC2175">
        <v>2</v>
      </c>
      <c r="CD2175">
        <v>23</v>
      </c>
      <c r="CE2175">
        <v>1</v>
      </c>
      <c r="CF2175">
        <v>1</v>
      </c>
      <c r="CG2175">
        <v>1.6</v>
      </c>
      <c r="CH2175">
        <v>0</v>
      </c>
    </row>
    <row r="2176" spans="1:86">
      <c r="A2176">
        <v>5</v>
      </c>
      <c r="B2176">
        <v>4</v>
      </c>
      <c r="C2176">
        <v>40</v>
      </c>
      <c r="D2176">
        <v>10</v>
      </c>
      <c r="E2176">
        <v>0</v>
      </c>
      <c r="F2176" s="24">
        <f t="shared" si="168"/>
        <v>60</v>
      </c>
      <c r="G2176">
        <v>55</v>
      </c>
      <c r="H2176" s="24">
        <f t="shared" si="169"/>
        <v>15</v>
      </c>
      <c r="I2176" s="24">
        <f t="shared" si="171"/>
        <v>9</v>
      </c>
      <c r="J2176" s="24">
        <f t="shared" ref="J2176:J2239" si="172">IF(BJ2176="","",IF(BJ2176&gt;100,100+IF(RIGHT(BJ2176,1)*25&gt;=100,80,RIGHT(BJ2176,1)*25),IF(RIGHT(BJ2176,1)*25&gt;=100,80,RIGHT(BJ2176,1)*25)))</f>
        <v>80</v>
      </c>
      <c r="K2176" s="24" t="str">
        <f t="shared" si="170"/>
        <v>03</v>
      </c>
      <c r="L2176">
        <v>42</v>
      </c>
      <c r="M2176">
        <v>0</v>
      </c>
      <c r="N2176">
        <v>0</v>
      </c>
      <c r="O2176">
        <v>0</v>
      </c>
      <c r="P2176">
        <v>0</v>
      </c>
      <c r="Q2176" t="s">
        <v>18</v>
      </c>
      <c r="R2176">
        <v>22</v>
      </c>
      <c r="S2176">
        <v>12</v>
      </c>
      <c r="T2176">
        <v>2</v>
      </c>
      <c r="U2176">
        <v>0</v>
      </c>
      <c r="V2176">
        <v>0.13700000000000001</v>
      </c>
      <c r="W2176">
        <v>9.4500000000000001E-2</v>
      </c>
      <c r="X2176">
        <v>24</v>
      </c>
      <c r="Y2176">
        <v>0</v>
      </c>
      <c r="Z2176" t="s">
        <v>133</v>
      </c>
      <c r="AB2176">
        <v>0</v>
      </c>
      <c r="AC2176">
        <v>2</v>
      </c>
      <c r="AD2176">
        <v>23</v>
      </c>
      <c r="AE2176">
        <v>1</v>
      </c>
      <c r="AF2176">
        <v>1</v>
      </c>
      <c r="AG2176">
        <v>1.6</v>
      </c>
      <c r="AH2176">
        <v>0</v>
      </c>
      <c r="BA2176">
        <v>5</v>
      </c>
      <c r="BB2176">
        <v>4</v>
      </c>
      <c r="BC2176">
        <v>40</v>
      </c>
      <c r="BD2176">
        <v>10</v>
      </c>
      <c r="BE2176">
        <v>0</v>
      </c>
      <c r="BF2176">
        <v>6</v>
      </c>
      <c r="BG2176">
        <v>55</v>
      </c>
      <c r="BH2176">
        <v>12</v>
      </c>
      <c r="BI2176">
        <v>75</v>
      </c>
      <c r="BJ2176">
        <v>4</v>
      </c>
      <c r="BK2176">
        <v>2</v>
      </c>
      <c r="BL2176">
        <v>42</v>
      </c>
      <c r="BM2176">
        <v>0</v>
      </c>
      <c r="BN2176">
        <v>0</v>
      </c>
      <c r="BO2176">
        <v>0</v>
      </c>
      <c r="BP2176">
        <v>0</v>
      </c>
      <c r="BQ2176" t="s">
        <v>18</v>
      </c>
      <c r="BR2176">
        <v>22</v>
      </c>
      <c r="BS2176">
        <v>12</v>
      </c>
      <c r="BT2176">
        <v>2</v>
      </c>
      <c r="BU2176">
        <v>0</v>
      </c>
      <c r="BV2176">
        <v>0.13700000000000001</v>
      </c>
      <c r="BW2176">
        <v>9.4500000000000001E-2</v>
      </c>
      <c r="BX2176">
        <v>24</v>
      </c>
      <c r="BY2176">
        <v>0</v>
      </c>
      <c r="BZ2176" t="s">
        <v>133</v>
      </c>
      <c r="CB2176">
        <v>0</v>
      </c>
      <c r="CC2176">
        <v>2</v>
      </c>
      <c r="CD2176">
        <v>23</v>
      </c>
      <c r="CE2176">
        <v>1</v>
      </c>
      <c r="CF2176">
        <v>1</v>
      </c>
      <c r="CG2176">
        <v>1.6</v>
      </c>
      <c r="CH2176">
        <v>0</v>
      </c>
    </row>
    <row r="2177" spans="1:86">
      <c r="A2177">
        <v>6</v>
      </c>
      <c r="B2177">
        <v>3</v>
      </c>
      <c r="C2177">
        <v>20</v>
      </c>
      <c r="D2177">
        <v>25</v>
      </c>
      <c r="E2177">
        <v>0</v>
      </c>
      <c r="F2177" s="24">
        <f t="shared" si="168"/>
        <v>30</v>
      </c>
      <c r="G2177">
        <v>60</v>
      </c>
      <c r="H2177" s="24">
        <f t="shared" si="169"/>
        <v>15</v>
      </c>
      <c r="I2177" s="24">
        <f t="shared" si="171"/>
        <v>9</v>
      </c>
      <c r="J2177" s="24">
        <f t="shared" si="172"/>
        <v>80</v>
      </c>
      <c r="K2177" s="24" t="str">
        <f t="shared" si="170"/>
        <v>03</v>
      </c>
      <c r="L2177">
        <v>42</v>
      </c>
      <c r="M2177">
        <v>0</v>
      </c>
      <c r="N2177">
        <v>0</v>
      </c>
      <c r="O2177">
        <v>0</v>
      </c>
      <c r="P2177">
        <v>0</v>
      </c>
      <c r="Q2177" t="s">
        <v>18</v>
      </c>
      <c r="R2177">
        <v>22</v>
      </c>
      <c r="S2177">
        <v>12</v>
      </c>
      <c r="T2177">
        <v>2</v>
      </c>
      <c r="U2177">
        <v>0</v>
      </c>
      <c r="V2177">
        <v>8.1000000000000003E-2</v>
      </c>
      <c r="W2177">
        <v>5.91E-2</v>
      </c>
      <c r="X2177">
        <v>24</v>
      </c>
      <c r="Y2177">
        <v>0</v>
      </c>
      <c r="Z2177" t="s">
        <v>133</v>
      </c>
      <c r="AB2177">
        <v>4.5</v>
      </c>
      <c r="AC2177">
        <v>2</v>
      </c>
      <c r="AD2177">
        <v>23</v>
      </c>
      <c r="AE2177">
        <v>1</v>
      </c>
      <c r="AF2177">
        <v>1</v>
      </c>
      <c r="AG2177">
        <v>1.6</v>
      </c>
      <c r="AH2177">
        <v>0</v>
      </c>
      <c r="BA2177">
        <v>6</v>
      </c>
      <c r="BB2177">
        <v>3</v>
      </c>
      <c r="BC2177">
        <v>20</v>
      </c>
      <c r="BD2177">
        <v>25</v>
      </c>
      <c r="BE2177">
        <v>0</v>
      </c>
      <c r="BF2177">
        <v>3</v>
      </c>
      <c r="BG2177">
        <v>60</v>
      </c>
      <c r="BH2177">
        <v>12</v>
      </c>
      <c r="BI2177">
        <v>75</v>
      </c>
      <c r="BJ2177">
        <v>4</v>
      </c>
      <c r="BK2177">
        <v>2</v>
      </c>
      <c r="BL2177">
        <v>42</v>
      </c>
      <c r="BM2177">
        <v>0</v>
      </c>
      <c r="BN2177">
        <v>0</v>
      </c>
      <c r="BO2177">
        <v>0</v>
      </c>
      <c r="BP2177">
        <v>0</v>
      </c>
      <c r="BQ2177" t="s">
        <v>18</v>
      </c>
      <c r="BR2177">
        <v>22</v>
      </c>
      <c r="BS2177">
        <v>12</v>
      </c>
      <c r="BT2177">
        <v>2</v>
      </c>
      <c r="BU2177">
        <v>0</v>
      </c>
      <c r="BV2177">
        <v>8.1000000000000003E-2</v>
      </c>
      <c r="BW2177">
        <v>5.91E-2</v>
      </c>
      <c r="BX2177">
        <v>24</v>
      </c>
      <c r="BY2177">
        <v>0</v>
      </c>
      <c r="BZ2177" t="s">
        <v>133</v>
      </c>
      <c r="CB2177">
        <v>4.5</v>
      </c>
      <c r="CC2177">
        <v>2</v>
      </c>
      <c r="CD2177">
        <v>23</v>
      </c>
      <c r="CE2177">
        <v>1</v>
      </c>
      <c r="CF2177">
        <v>1</v>
      </c>
      <c r="CG2177">
        <v>1.6</v>
      </c>
      <c r="CH2177">
        <v>0</v>
      </c>
    </row>
    <row r="2178" spans="1:86">
      <c r="A2178">
        <v>7</v>
      </c>
      <c r="B2178">
        <v>2</v>
      </c>
      <c r="C2178">
        <v>14</v>
      </c>
      <c r="D2178">
        <v>20</v>
      </c>
      <c r="E2178">
        <v>0</v>
      </c>
      <c r="F2178" s="24">
        <f t="shared" si="168"/>
        <v>20</v>
      </c>
      <c r="G2178">
        <v>60</v>
      </c>
      <c r="H2178" s="24">
        <f t="shared" si="169"/>
        <v>15</v>
      </c>
      <c r="I2178" s="24">
        <f t="shared" si="171"/>
        <v>9</v>
      </c>
      <c r="J2178" s="24">
        <f t="shared" si="172"/>
        <v>75</v>
      </c>
      <c r="K2178" s="24" t="str">
        <f t="shared" si="170"/>
        <v>00</v>
      </c>
      <c r="L2178">
        <v>42</v>
      </c>
      <c r="M2178">
        <v>0</v>
      </c>
      <c r="N2178">
        <v>0</v>
      </c>
      <c r="O2178">
        <v>10</v>
      </c>
      <c r="P2178">
        <v>0</v>
      </c>
      <c r="Q2178" t="s">
        <v>18</v>
      </c>
      <c r="R2178">
        <v>22</v>
      </c>
      <c r="S2178">
        <v>12</v>
      </c>
      <c r="T2178">
        <v>2</v>
      </c>
      <c r="U2178">
        <v>0</v>
      </c>
      <c r="V2178">
        <v>3.5999999999999997E-2</v>
      </c>
      <c r="W2178">
        <v>3.2800000000000003E-2</v>
      </c>
      <c r="X2178">
        <v>24</v>
      </c>
      <c r="Y2178">
        <v>0</v>
      </c>
      <c r="Z2178" t="s">
        <v>133</v>
      </c>
      <c r="AB2178">
        <v>2.8</v>
      </c>
      <c r="AC2178">
        <v>2</v>
      </c>
      <c r="AD2178">
        <v>23</v>
      </c>
      <c r="AE2178">
        <v>1</v>
      </c>
      <c r="AF2178">
        <v>1</v>
      </c>
      <c r="AG2178">
        <v>1.6</v>
      </c>
      <c r="AH2178">
        <v>0</v>
      </c>
      <c r="BA2178">
        <v>7</v>
      </c>
      <c r="BB2178">
        <v>2</v>
      </c>
      <c r="BC2178">
        <v>14</v>
      </c>
      <c r="BD2178">
        <v>20</v>
      </c>
      <c r="BE2178">
        <v>0</v>
      </c>
      <c r="BF2178">
        <v>2</v>
      </c>
      <c r="BG2178">
        <v>60</v>
      </c>
      <c r="BH2178">
        <v>18</v>
      </c>
      <c r="BI2178">
        <v>75</v>
      </c>
      <c r="BJ2178">
        <v>3</v>
      </c>
      <c r="BK2178">
        <v>2</v>
      </c>
      <c r="BL2178">
        <v>42</v>
      </c>
      <c r="BM2178">
        <v>0</v>
      </c>
      <c r="BN2178">
        <v>0</v>
      </c>
      <c r="BO2178">
        <v>10</v>
      </c>
      <c r="BP2178">
        <v>0</v>
      </c>
      <c r="BQ2178" t="s">
        <v>18</v>
      </c>
      <c r="BR2178">
        <v>22</v>
      </c>
      <c r="BS2178">
        <v>12</v>
      </c>
      <c r="BT2178">
        <v>2</v>
      </c>
      <c r="BU2178">
        <v>0</v>
      </c>
      <c r="BV2178">
        <v>3.5999999999999997E-2</v>
      </c>
      <c r="BW2178">
        <v>3.2800000000000003E-2</v>
      </c>
      <c r="BX2178">
        <v>24</v>
      </c>
      <c r="BY2178">
        <v>0</v>
      </c>
      <c r="BZ2178" t="s">
        <v>133</v>
      </c>
      <c r="CB2178">
        <v>2.8</v>
      </c>
      <c r="CC2178">
        <v>2</v>
      </c>
      <c r="CD2178">
        <v>23</v>
      </c>
      <c r="CE2178">
        <v>1</v>
      </c>
      <c r="CF2178">
        <v>1</v>
      </c>
      <c r="CG2178">
        <v>1.6</v>
      </c>
      <c r="CH2178">
        <v>0</v>
      </c>
    </row>
    <row r="2179" spans="1:86">
      <c r="A2179">
        <v>8</v>
      </c>
      <c r="B2179">
        <v>1</v>
      </c>
      <c r="C2179">
        <v>8</v>
      </c>
      <c r="D2179">
        <v>20</v>
      </c>
      <c r="E2179">
        <v>0</v>
      </c>
      <c r="F2179" s="24">
        <f t="shared" ref="F2179:F2242" si="173">IF(BF2179="","",IF(OR(ROUND(MOD(BF2179,1),1)=0.2,ROUND(MOD(BF2179,1),1)=0.4,ROUND(MOD(BF2179,1),1)=0.7),BF2179+0.1,IF(OR(ROUND(MOD(BF2179,1),1)=0.1,ROUND(MOD(BF2179,1),1)=0.6,ROUND(MOD(BF2179,1),1)=0.9),BF2179-0.1,BF2179))*10)</f>
        <v>10</v>
      </c>
      <c r="G2179">
        <v>60</v>
      </c>
      <c r="H2179" s="24">
        <f t="shared" si="169"/>
        <v>12</v>
      </c>
      <c r="I2179" s="24">
        <f t="shared" si="171"/>
        <v>9</v>
      </c>
      <c r="J2179" s="24">
        <f t="shared" si="172"/>
        <v>50</v>
      </c>
      <c r="K2179" s="24" t="str">
        <f t="shared" si="170"/>
        <v>00</v>
      </c>
      <c r="L2179">
        <v>43</v>
      </c>
      <c r="M2179">
        <v>0</v>
      </c>
      <c r="N2179">
        <v>0</v>
      </c>
      <c r="O2179">
        <v>10</v>
      </c>
      <c r="P2179">
        <v>0</v>
      </c>
      <c r="Q2179" t="s">
        <v>18</v>
      </c>
      <c r="R2179">
        <v>22</v>
      </c>
      <c r="S2179">
        <v>8</v>
      </c>
      <c r="T2179">
        <v>2</v>
      </c>
      <c r="U2179">
        <v>0</v>
      </c>
      <c r="V2179">
        <v>2.7E-2</v>
      </c>
      <c r="W2179">
        <v>2.5000000000000001E-2</v>
      </c>
      <c r="X2179">
        <v>24</v>
      </c>
      <c r="Y2179">
        <v>0</v>
      </c>
      <c r="Z2179" t="s">
        <v>133</v>
      </c>
      <c r="AB2179">
        <v>1.6</v>
      </c>
      <c r="AC2179">
        <v>2</v>
      </c>
      <c r="AD2179">
        <v>23</v>
      </c>
      <c r="AE2179">
        <v>1</v>
      </c>
      <c r="AF2179">
        <v>1</v>
      </c>
      <c r="AG2179">
        <v>1.6</v>
      </c>
      <c r="AH2179">
        <v>0</v>
      </c>
      <c r="BA2179">
        <v>8</v>
      </c>
      <c r="BB2179">
        <v>1</v>
      </c>
      <c r="BC2179">
        <v>8</v>
      </c>
      <c r="BD2179">
        <v>20</v>
      </c>
      <c r="BE2179">
        <v>0</v>
      </c>
      <c r="BF2179">
        <v>1</v>
      </c>
      <c r="BG2179">
        <v>60</v>
      </c>
      <c r="BH2179">
        <v>18</v>
      </c>
      <c r="BI2179">
        <v>75</v>
      </c>
      <c r="BJ2179">
        <v>2</v>
      </c>
      <c r="BK2179">
        <v>2</v>
      </c>
      <c r="BL2179">
        <v>43</v>
      </c>
      <c r="BM2179">
        <v>0</v>
      </c>
      <c r="BN2179">
        <v>0</v>
      </c>
      <c r="BO2179">
        <v>10</v>
      </c>
      <c r="BP2179">
        <v>0</v>
      </c>
      <c r="BQ2179" t="s">
        <v>18</v>
      </c>
      <c r="BR2179">
        <v>22</v>
      </c>
      <c r="BS2179">
        <v>8</v>
      </c>
      <c r="BT2179">
        <v>2</v>
      </c>
      <c r="BU2179">
        <v>0</v>
      </c>
      <c r="BV2179">
        <v>2.7E-2</v>
      </c>
      <c r="BW2179">
        <v>2.5000000000000001E-2</v>
      </c>
      <c r="BX2179">
        <v>24</v>
      </c>
      <c r="BY2179">
        <v>0</v>
      </c>
      <c r="BZ2179" t="s">
        <v>133</v>
      </c>
      <c r="CB2179">
        <v>1.6</v>
      </c>
      <c r="CC2179">
        <v>2</v>
      </c>
      <c r="CD2179">
        <v>23</v>
      </c>
      <c r="CE2179">
        <v>1</v>
      </c>
      <c r="CF2179">
        <v>1</v>
      </c>
      <c r="CG2179">
        <v>1.6</v>
      </c>
      <c r="CH2179">
        <v>0</v>
      </c>
    </row>
    <row r="2180" spans="1:86">
      <c r="F2180" s="24" t="str">
        <f t="shared" si="173"/>
        <v/>
      </c>
      <c r="H2180" s="24" t="str">
        <f t="shared" ref="H2180:H2243" si="174">IF(BH2180="","",IF(ROUNDUP((BH2180/100)*IF(BJ2180&gt;100,RIGHT(BJ2180,2),BJ2180)*250*4/60*2/IF(BK2180&gt;=10,10,1),0)&gt;15,15,ROUNDUP((BH2180/100)*IF(BJ2180&gt;100,RIGHT(BJ2180,2),BJ2180)*250*4/60*2/IF(BK2180&gt;=10,10,1),0)))</f>
        <v/>
      </c>
      <c r="I2180" s="24" t="str">
        <f t="shared" si="171"/>
        <v/>
      </c>
      <c r="J2180" s="24" t="str">
        <f t="shared" si="172"/>
        <v/>
      </c>
      <c r="K2180" s="24" t="str">
        <f t="shared" ref="K2180:K2243" si="175">TEXT(IF(W2180=0,"",IF(BK2180&gt;=10,LEFT(BK2180,1),0)&amp;IF(V2180&gt;=0.06,3,0)),"00")</f>
        <v/>
      </c>
      <c r="AF2180">
        <v>1</v>
      </c>
      <c r="AH2180">
        <v>0</v>
      </c>
      <c r="CF2180">
        <v>1</v>
      </c>
      <c r="CH2180">
        <v>0</v>
      </c>
    </row>
    <row r="2181" spans="1:86">
      <c r="A2181">
        <v>1</v>
      </c>
      <c r="B2181">
        <v>7</v>
      </c>
      <c r="C2181">
        <v>140</v>
      </c>
      <c r="D2181">
        <v>55</v>
      </c>
      <c r="E2181">
        <v>1000</v>
      </c>
      <c r="F2181" s="24">
        <f t="shared" si="173"/>
        <v>310</v>
      </c>
      <c r="G2181">
        <v>71</v>
      </c>
      <c r="H2181" s="24">
        <f t="shared" si="174"/>
        <v>15</v>
      </c>
      <c r="I2181" s="24">
        <f t="shared" si="171"/>
        <v>9</v>
      </c>
      <c r="J2181" s="24">
        <f t="shared" si="172"/>
        <v>80</v>
      </c>
      <c r="K2181" s="24" t="str">
        <f t="shared" si="175"/>
        <v>03</v>
      </c>
      <c r="L2181">
        <v>42</v>
      </c>
      <c r="M2181">
        <v>0</v>
      </c>
      <c r="N2181">
        <v>141</v>
      </c>
      <c r="O2181">
        <v>0</v>
      </c>
      <c r="P2181">
        <v>0</v>
      </c>
      <c r="Q2181" t="s">
        <v>18</v>
      </c>
      <c r="R2181">
        <v>22</v>
      </c>
      <c r="S2181">
        <v>15</v>
      </c>
      <c r="T2181">
        <v>2</v>
      </c>
      <c r="U2181">
        <v>0</v>
      </c>
      <c r="V2181">
        <v>0.39</v>
      </c>
      <c r="W2181">
        <v>0.5</v>
      </c>
      <c r="X2181">
        <v>24</v>
      </c>
      <c r="Y2181">
        <v>0</v>
      </c>
      <c r="Z2181" t="s">
        <v>133</v>
      </c>
      <c r="AB2181">
        <v>0</v>
      </c>
      <c r="AC2181">
        <v>2</v>
      </c>
      <c r="AD2181">
        <v>23</v>
      </c>
      <c r="AE2181">
        <v>1</v>
      </c>
      <c r="AF2181">
        <v>1</v>
      </c>
      <c r="AG2181">
        <v>2</v>
      </c>
      <c r="AH2181">
        <v>0</v>
      </c>
      <c r="BA2181">
        <v>1</v>
      </c>
      <c r="BB2181">
        <v>7</v>
      </c>
      <c r="BC2181">
        <v>140</v>
      </c>
      <c r="BD2181">
        <v>55</v>
      </c>
      <c r="BE2181">
        <v>1000</v>
      </c>
      <c r="BF2181">
        <v>31</v>
      </c>
      <c r="BG2181">
        <v>71</v>
      </c>
      <c r="BH2181">
        <v>11</v>
      </c>
      <c r="BI2181">
        <v>75</v>
      </c>
      <c r="BJ2181">
        <v>5</v>
      </c>
      <c r="BK2181">
        <v>2</v>
      </c>
      <c r="BL2181">
        <v>42</v>
      </c>
      <c r="BM2181">
        <v>0</v>
      </c>
      <c r="BN2181">
        <v>141</v>
      </c>
      <c r="BO2181">
        <v>0</v>
      </c>
      <c r="BP2181">
        <v>0</v>
      </c>
      <c r="BQ2181" t="s">
        <v>18</v>
      </c>
      <c r="BR2181">
        <v>22</v>
      </c>
      <c r="BS2181">
        <v>15</v>
      </c>
      <c r="BT2181">
        <v>2</v>
      </c>
      <c r="BU2181">
        <v>0</v>
      </c>
      <c r="BV2181">
        <v>0.39</v>
      </c>
      <c r="BW2181">
        <v>0.5</v>
      </c>
      <c r="BX2181">
        <v>24</v>
      </c>
      <c r="BY2181">
        <v>0</v>
      </c>
      <c r="BZ2181" t="s">
        <v>133</v>
      </c>
      <c r="CB2181">
        <v>0</v>
      </c>
      <c r="CC2181">
        <v>2</v>
      </c>
      <c r="CD2181">
        <v>23</v>
      </c>
      <c r="CE2181">
        <v>1</v>
      </c>
      <c r="CF2181">
        <v>1</v>
      </c>
      <c r="CG2181">
        <v>2</v>
      </c>
      <c r="CH2181">
        <v>0</v>
      </c>
    </row>
    <row r="2182" spans="1:86">
      <c r="A2182">
        <v>2</v>
      </c>
      <c r="B2182">
        <v>6</v>
      </c>
      <c r="C2182">
        <v>110</v>
      </c>
      <c r="D2182">
        <v>55</v>
      </c>
      <c r="E2182">
        <v>1000</v>
      </c>
      <c r="F2182" s="24">
        <f t="shared" si="173"/>
        <v>220</v>
      </c>
      <c r="G2182">
        <v>50</v>
      </c>
      <c r="H2182" s="24">
        <f t="shared" si="174"/>
        <v>15</v>
      </c>
      <c r="I2182" s="24">
        <f t="shared" si="171"/>
        <v>9</v>
      </c>
      <c r="J2182" s="24">
        <f t="shared" si="172"/>
        <v>80</v>
      </c>
      <c r="K2182" s="24" t="str">
        <f t="shared" si="175"/>
        <v>03</v>
      </c>
      <c r="L2182">
        <v>42</v>
      </c>
      <c r="M2182">
        <v>0</v>
      </c>
      <c r="N2182">
        <v>0</v>
      </c>
      <c r="O2182">
        <v>0</v>
      </c>
      <c r="P2182">
        <v>0</v>
      </c>
      <c r="Q2182" t="s">
        <v>18</v>
      </c>
      <c r="R2182">
        <v>22</v>
      </c>
      <c r="S2182">
        <v>12</v>
      </c>
      <c r="T2182">
        <v>2</v>
      </c>
      <c r="U2182">
        <v>0</v>
      </c>
      <c r="V2182">
        <v>0.35199999999999998</v>
      </c>
      <c r="W2182">
        <v>0.2429</v>
      </c>
      <c r="X2182">
        <v>24</v>
      </c>
      <c r="Y2182">
        <v>0</v>
      </c>
      <c r="Z2182" t="s">
        <v>133</v>
      </c>
      <c r="AB2182">
        <v>0</v>
      </c>
      <c r="AC2182">
        <v>2</v>
      </c>
      <c r="AD2182">
        <v>23</v>
      </c>
      <c r="AE2182">
        <v>1</v>
      </c>
      <c r="AF2182">
        <v>1</v>
      </c>
      <c r="AG2182">
        <v>2</v>
      </c>
      <c r="AH2182">
        <v>0</v>
      </c>
      <c r="BA2182">
        <v>2</v>
      </c>
      <c r="BB2182">
        <v>6</v>
      </c>
      <c r="BC2182">
        <v>110</v>
      </c>
      <c r="BD2182">
        <v>55</v>
      </c>
      <c r="BE2182">
        <v>1000</v>
      </c>
      <c r="BF2182">
        <v>22</v>
      </c>
      <c r="BG2182">
        <v>50</v>
      </c>
      <c r="BH2182">
        <v>12</v>
      </c>
      <c r="BI2182">
        <v>75</v>
      </c>
      <c r="BJ2182">
        <v>4</v>
      </c>
      <c r="BK2182">
        <v>2</v>
      </c>
      <c r="BL2182">
        <v>42</v>
      </c>
      <c r="BM2182">
        <v>0</v>
      </c>
      <c r="BN2182">
        <v>0</v>
      </c>
      <c r="BO2182">
        <v>0</v>
      </c>
      <c r="BP2182">
        <v>0</v>
      </c>
      <c r="BQ2182" t="s">
        <v>18</v>
      </c>
      <c r="BR2182">
        <v>22</v>
      </c>
      <c r="BS2182">
        <v>12</v>
      </c>
      <c r="BT2182">
        <v>2</v>
      </c>
      <c r="BU2182">
        <v>0</v>
      </c>
      <c r="BV2182">
        <v>0.35199999999999998</v>
      </c>
      <c r="BW2182">
        <v>0.2429</v>
      </c>
      <c r="BX2182">
        <v>24</v>
      </c>
      <c r="BY2182">
        <v>0</v>
      </c>
      <c r="BZ2182" t="s">
        <v>133</v>
      </c>
      <c r="CB2182">
        <v>0</v>
      </c>
      <c r="CC2182">
        <v>2</v>
      </c>
      <c r="CD2182">
        <v>23</v>
      </c>
      <c r="CE2182">
        <v>1</v>
      </c>
      <c r="CF2182">
        <v>1</v>
      </c>
      <c r="CG2182">
        <v>2</v>
      </c>
      <c r="CH2182">
        <v>0</v>
      </c>
    </row>
    <row r="2183" spans="1:86">
      <c r="A2183">
        <v>3</v>
      </c>
      <c r="B2183">
        <v>5</v>
      </c>
      <c r="C2183">
        <v>80</v>
      </c>
      <c r="D2183">
        <v>20</v>
      </c>
      <c r="E2183">
        <v>1000</v>
      </c>
      <c r="F2183" s="24">
        <f t="shared" si="173"/>
        <v>160</v>
      </c>
      <c r="G2183">
        <v>55</v>
      </c>
      <c r="H2183" s="24">
        <f t="shared" si="174"/>
        <v>15</v>
      </c>
      <c r="I2183" s="24">
        <f t="shared" si="171"/>
        <v>9</v>
      </c>
      <c r="J2183" s="24">
        <f t="shared" si="172"/>
        <v>80</v>
      </c>
      <c r="K2183" s="24" t="str">
        <f t="shared" si="175"/>
        <v>03</v>
      </c>
      <c r="L2183">
        <v>42</v>
      </c>
      <c r="M2183">
        <v>0</v>
      </c>
      <c r="N2183">
        <v>0</v>
      </c>
      <c r="O2183">
        <v>0</v>
      </c>
      <c r="P2183">
        <v>0</v>
      </c>
      <c r="Q2183" t="s">
        <v>18</v>
      </c>
      <c r="R2183">
        <v>22</v>
      </c>
      <c r="S2183">
        <v>12</v>
      </c>
      <c r="T2183">
        <v>2</v>
      </c>
      <c r="U2183">
        <v>0</v>
      </c>
      <c r="V2183">
        <v>0.26400000000000001</v>
      </c>
      <c r="W2183">
        <v>0.1769</v>
      </c>
      <c r="X2183">
        <v>24</v>
      </c>
      <c r="Y2183">
        <v>0</v>
      </c>
      <c r="Z2183" t="s">
        <v>133</v>
      </c>
      <c r="AB2183">
        <v>0</v>
      </c>
      <c r="AC2183">
        <v>2</v>
      </c>
      <c r="AD2183">
        <v>23</v>
      </c>
      <c r="AE2183">
        <v>1</v>
      </c>
      <c r="AF2183">
        <v>1</v>
      </c>
      <c r="AG2183">
        <v>2</v>
      </c>
      <c r="AH2183">
        <v>0</v>
      </c>
      <c r="BA2183">
        <v>3</v>
      </c>
      <c r="BB2183">
        <v>5</v>
      </c>
      <c r="BC2183">
        <v>80</v>
      </c>
      <c r="BD2183">
        <v>20</v>
      </c>
      <c r="BE2183">
        <v>1000</v>
      </c>
      <c r="BF2183">
        <v>16</v>
      </c>
      <c r="BG2183">
        <v>55</v>
      </c>
      <c r="BH2183">
        <v>12</v>
      </c>
      <c r="BI2183">
        <v>75</v>
      </c>
      <c r="BJ2183">
        <v>4</v>
      </c>
      <c r="BK2183">
        <v>2</v>
      </c>
      <c r="BL2183">
        <v>42</v>
      </c>
      <c r="BM2183">
        <v>0</v>
      </c>
      <c r="BN2183">
        <v>0</v>
      </c>
      <c r="BO2183">
        <v>0</v>
      </c>
      <c r="BP2183">
        <v>0</v>
      </c>
      <c r="BQ2183" t="s">
        <v>18</v>
      </c>
      <c r="BR2183">
        <v>22</v>
      </c>
      <c r="BS2183">
        <v>12</v>
      </c>
      <c r="BT2183">
        <v>2</v>
      </c>
      <c r="BU2183">
        <v>0</v>
      </c>
      <c r="BV2183">
        <v>0.26400000000000001</v>
      </c>
      <c r="BW2183">
        <v>0.1769</v>
      </c>
      <c r="BX2183">
        <v>24</v>
      </c>
      <c r="BY2183">
        <v>0</v>
      </c>
      <c r="BZ2183" t="s">
        <v>133</v>
      </c>
      <c r="CB2183">
        <v>0</v>
      </c>
      <c r="CC2183">
        <v>2</v>
      </c>
      <c r="CD2183">
        <v>23</v>
      </c>
      <c r="CE2183">
        <v>1</v>
      </c>
      <c r="CF2183">
        <v>1</v>
      </c>
      <c r="CG2183">
        <v>2</v>
      </c>
      <c r="CH2183">
        <v>0</v>
      </c>
    </row>
    <row r="2184" spans="1:86">
      <c r="A2184">
        <v>4</v>
      </c>
      <c r="B2184">
        <v>4</v>
      </c>
      <c r="C2184">
        <v>60</v>
      </c>
      <c r="D2184">
        <v>15</v>
      </c>
      <c r="E2184">
        <v>0</v>
      </c>
      <c r="F2184" s="24">
        <f t="shared" si="173"/>
        <v>90</v>
      </c>
      <c r="G2184">
        <v>60</v>
      </c>
      <c r="H2184" s="24">
        <f t="shared" si="174"/>
        <v>15</v>
      </c>
      <c r="I2184" s="24">
        <f t="shared" si="171"/>
        <v>9</v>
      </c>
      <c r="J2184" s="24">
        <f t="shared" si="172"/>
        <v>80</v>
      </c>
      <c r="K2184" s="24" t="str">
        <f t="shared" si="175"/>
        <v>03</v>
      </c>
      <c r="L2184">
        <v>42</v>
      </c>
      <c r="M2184">
        <v>0</v>
      </c>
      <c r="N2184">
        <v>0</v>
      </c>
      <c r="O2184">
        <v>0</v>
      </c>
      <c r="P2184">
        <v>0</v>
      </c>
      <c r="Q2184" t="s">
        <v>18</v>
      </c>
      <c r="R2184">
        <v>22</v>
      </c>
      <c r="S2184">
        <v>12</v>
      </c>
      <c r="T2184">
        <v>2</v>
      </c>
      <c r="U2184">
        <v>0</v>
      </c>
      <c r="V2184">
        <v>0.187</v>
      </c>
      <c r="W2184">
        <v>0.129</v>
      </c>
      <c r="X2184">
        <v>24</v>
      </c>
      <c r="Y2184">
        <v>0</v>
      </c>
      <c r="Z2184" t="s">
        <v>133</v>
      </c>
      <c r="AB2184">
        <v>0</v>
      </c>
      <c r="AC2184">
        <v>2</v>
      </c>
      <c r="AD2184">
        <v>23</v>
      </c>
      <c r="AE2184">
        <v>1</v>
      </c>
      <c r="AF2184">
        <v>1</v>
      </c>
      <c r="AG2184">
        <v>2</v>
      </c>
      <c r="AH2184">
        <v>0</v>
      </c>
      <c r="BA2184">
        <v>4</v>
      </c>
      <c r="BB2184">
        <v>4</v>
      </c>
      <c r="BC2184">
        <v>60</v>
      </c>
      <c r="BD2184">
        <v>15</v>
      </c>
      <c r="BE2184">
        <v>0</v>
      </c>
      <c r="BF2184">
        <v>9</v>
      </c>
      <c r="BG2184">
        <v>60</v>
      </c>
      <c r="BH2184">
        <v>12</v>
      </c>
      <c r="BI2184">
        <v>75</v>
      </c>
      <c r="BJ2184">
        <v>4</v>
      </c>
      <c r="BK2184">
        <v>2</v>
      </c>
      <c r="BL2184">
        <v>42</v>
      </c>
      <c r="BM2184">
        <v>0</v>
      </c>
      <c r="BN2184">
        <v>0</v>
      </c>
      <c r="BO2184">
        <v>0</v>
      </c>
      <c r="BP2184">
        <v>0</v>
      </c>
      <c r="BQ2184" t="s">
        <v>18</v>
      </c>
      <c r="BR2184">
        <v>22</v>
      </c>
      <c r="BS2184">
        <v>12</v>
      </c>
      <c r="BT2184">
        <v>2</v>
      </c>
      <c r="BU2184">
        <v>0</v>
      </c>
      <c r="BV2184">
        <v>0.187</v>
      </c>
      <c r="BW2184">
        <v>0.129</v>
      </c>
      <c r="BX2184">
        <v>24</v>
      </c>
      <c r="BY2184">
        <v>0</v>
      </c>
      <c r="BZ2184" t="s">
        <v>133</v>
      </c>
      <c r="CB2184">
        <v>0</v>
      </c>
      <c r="CC2184">
        <v>2</v>
      </c>
      <c r="CD2184">
        <v>23</v>
      </c>
      <c r="CE2184">
        <v>1</v>
      </c>
      <c r="CF2184">
        <v>1</v>
      </c>
      <c r="CG2184">
        <v>2</v>
      </c>
      <c r="CH2184">
        <v>0</v>
      </c>
    </row>
    <row r="2185" spans="1:86">
      <c r="A2185">
        <v>5</v>
      </c>
      <c r="B2185">
        <v>3</v>
      </c>
      <c r="C2185">
        <v>40</v>
      </c>
      <c r="D2185">
        <v>10</v>
      </c>
      <c r="E2185">
        <v>0</v>
      </c>
      <c r="F2185" s="24">
        <f t="shared" si="173"/>
        <v>60</v>
      </c>
      <c r="G2185">
        <v>55</v>
      </c>
      <c r="H2185" s="24">
        <f t="shared" si="174"/>
        <v>15</v>
      </c>
      <c r="I2185" s="24">
        <f t="shared" si="171"/>
        <v>9</v>
      </c>
      <c r="J2185" s="24">
        <f t="shared" si="172"/>
        <v>80</v>
      </c>
      <c r="K2185" s="24" t="str">
        <f t="shared" si="175"/>
        <v>03</v>
      </c>
      <c r="L2185">
        <v>42</v>
      </c>
      <c r="M2185">
        <v>0</v>
      </c>
      <c r="N2185">
        <v>0</v>
      </c>
      <c r="O2185">
        <v>0</v>
      </c>
      <c r="P2185">
        <v>0</v>
      </c>
      <c r="Q2185" t="s">
        <v>18</v>
      </c>
      <c r="R2185">
        <v>22</v>
      </c>
      <c r="S2185">
        <v>12</v>
      </c>
      <c r="T2185">
        <v>2</v>
      </c>
      <c r="U2185">
        <v>0</v>
      </c>
      <c r="V2185">
        <v>0.13100000000000001</v>
      </c>
      <c r="W2185">
        <v>9.0399999999999994E-2</v>
      </c>
      <c r="X2185">
        <v>24</v>
      </c>
      <c r="Y2185">
        <v>0</v>
      </c>
      <c r="Z2185" t="s">
        <v>133</v>
      </c>
      <c r="AB2185">
        <v>0</v>
      </c>
      <c r="AC2185">
        <v>2</v>
      </c>
      <c r="AD2185">
        <v>23</v>
      </c>
      <c r="AE2185">
        <v>1</v>
      </c>
      <c r="AF2185">
        <v>1</v>
      </c>
      <c r="AG2185">
        <v>2</v>
      </c>
      <c r="AH2185">
        <v>0</v>
      </c>
      <c r="BA2185">
        <v>5</v>
      </c>
      <c r="BB2185">
        <v>3</v>
      </c>
      <c r="BC2185">
        <v>40</v>
      </c>
      <c r="BD2185">
        <v>10</v>
      </c>
      <c r="BE2185">
        <v>0</v>
      </c>
      <c r="BF2185">
        <v>6</v>
      </c>
      <c r="BG2185">
        <v>55</v>
      </c>
      <c r="BH2185">
        <v>12</v>
      </c>
      <c r="BI2185">
        <v>75</v>
      </c>
      <c r="BJ2185">
        <v>4</v>
      </c>
      <c r="BK2185">
        <v>2</v>
      </c>
      <c r="BL2185">
        <v>42</v>
      </c>
      <c r="BM2185">
        <v>0</v>
      </c>
      <c r="BN2185">
        <v>0</v>
      </c>
      <c r="BO2185">
        <v>0</v>
      </c>
      <c r="BP2185">
        <v>0</v>
      </c>
      <c r="BQ2185" t="s">
        <v>18</v>
      </c>
      <c r="BR2185">
        <v>22</v>
      </c>
      <c r="BS2185">
        <v>12</v>
      </c>
      <c r="BT2185">
        <v>2</v>
      </c>
      <c r="BU2185">
        <v>0</v>
      </c>
      <c r="BV2185">
        <v>0.13100000000000001</v>
      </c>
      <c r="BW2185">
        <v>9.0399999999999994E-2</v>
      </c>
      <c r="BX2185">
        <v>24</v>
      </c>
      <c r="BY2185">
        <v>0</v>
      </c>
      <c r="BZ2185" t="s">
        <v>133</v>
      </c>
      <c r="CB2185">
        <v>0</v>
      </c>
      <c r="CC2185">
        <v>2</v>
      </c>
      <c r="CD2185">
        <v>23</v>
      </c>
      <c r="CE2185">
        <v>1</v>
      </c>
      <c r="CF2185">
        <v>1</v>
      </c>
      <c r="CG2185">
        <v>2</v>
      </c>
      <c r="CH2185">
        <v>0</v>
      </c>
    </row>
    <row r="2186" spans="1:86">
      <c r="A2186">
        <v>6</v>
      </c>
      <c r="B2186">
        <v>2</v>
      </c>
      <c r="C2186">
        <v>20</v>
      </c>
      <c r="D2186">
        <v>25</v>
      </c>
      <c r="E2186">
        <v>0</v>
      </c>
      <c r="F2186" s="24">
        <f t="shared" si="173"/>
        <v>30</v>
      </c>
      <c r="G2186">
        <v>60</v>
      </c>
      <c r="H2186" s="24">
        <f t="shared" si="174"/>
        <v>15</v>
      </c>
      <c r="I2186" s="24">
        <f t="shared" si="171"/>
        <v>9</v>
      </c>
      <c r="J2186" s="24">
        <f t="shared" si="172"/>
        <v>80</v>
      </c>
      <c r="K2186" s="24" t="str">
        <f t="shared" si="175"/>
        <v>03</v>
      </c>
      <c r="L2186">
        <v>42</v>
      </c>
      <c r="M2186">
        <v>0</v>
      </c>
      <c r="N2186">
        <v>0</v>
      </c>
      <c r="O2186">
        <v>0</v>
      </c>
      <c r="P2186">
        <v>0</v>
      </c>
      <c r="Q2186" t="s">
        <v>18</v>
      </c>
      <c r="R2186">
        <v>22</v>
      </c>
      <c r="S2186">
        <v>12</v>
      </c>
      <c r="T2186">
        <v>2</v>
      </c>
      <c r="U2186">
        <v>0</v>
      </c>
      <c r="V2186">
        <v>7.4999999999999997E-2</v>
      </c>
      <c r="W2186">
        <v>5.4800000000000001E-2</v>
      </c>
      <c r="X2186">
        <v>24</v>
      </c>
      <c r="Y2186">
        <v>0</v>
      </c>
      <c r="Z2186" t="s">
        <v>133</v>
      </c>
      <c r="AB2186">
        <v>4.5</v>
      </c>
      <c r="AC2186">
        <v>2</v>
      </c>
      <c r="AD2186">
        <v>23</v>
      </c>
      <c r="AE2186">
        <v>1</v>
      </c>
      <c r="AF2186">
        <v>1</v>
      </c>
      <c r="AG2186">
        <v>2</v>
      </c>
      <c r="AH2186">
        <v>0</v>
      </c>
      <c r="BA2186">
        <v>6</v>
      </c>
      <c r="BB2186">
        <v>2</v>
      </c>
      <c r="BC2186">
        <v>20</v>
      </c>
      <c r="BD2186">
        <v>25</v>
      </c>
      <c r="BE2186">
        <v>0</v>
      </c>
      <c r="BF2186">
        <v>3</v>
      </c>
      <c r="BG2186">
        <v>60</v>
      </c>
      <c r="BH2186">
        <v>12</v>
      </c>
      <c r="BI2186">
        <v>75</v>
      </c>
      <c r="BJ2186">
        <v>4</v>
      </c>
      <c r="BK2186">
        <v>2</v>
      </c>
      <c r="BL2186">
        <v>42</v>
      </c>
      <c r="BM2186">
        <v>0</v>
      </c>
      <c r="BN2186">
        <v>0</v>
      </c>
      <c r="BO2186">
        <v>0</v>
      </c>
      <c r="BP2186">
        <v>0</v>
      </c>
      <c r="BQ2186" t="s">
        <v>18</v>
      </c>
      <c r="BR2186">
        <v>22</v>
      </c>
      <c r="BS2186">
        <v>12</v>
      </c>
      <c r="BT2186">
        <v>2</v>
      </c>
      <c r="BU2186">
        <v>0</v>
      </c>
      <c r="BV2186">
        <v>7.4999999999999997E-2</v>
      </c>
      <c r="BW2186">
        <v>5.4800000000000001E-2</v>
      </c>
      <c r="BX2186">
        <v>24</v>
      </c>
      <c r="BY2186">
        <v>0</v>
      </c>
      <c r="BZ2186" t="s">
        <v>133</v>
      </c>
      <c r="CB2186">
        <v>4.5</v>
      </c>
      <c r="CC2186">
        <v>2</v>
      </c>
      <c r="CD2186">
        <v>23</v>
      </c>
      <c r="CE2186">
        <v>1</v>
      </c>
      <c r="CF2186">
        <v>1</v>
      </c>
      <c r="CG2186">
        <v>2</v>
      </c>
      <c r="CH2186">
        <v>0</v>
      </c>
    </row>
    <row r="2187" spans="1:86">
      <c r="A2187">
        <v>7</v>
      </c>
      <c r="B2187">
        <v>1</v>
      </c>
      <c r="C2187">
        <v>14</v>
      </c>
      <c r="D2187">
        <v>20</v>
      </c>
      <c r="E2187">
        <v>0</v>
      </c>
      <c r="F2187" s="24">
        <f t="shared" si="173"/>
        <v>20</v>
      </c>
      <c r="G2187">
        <v>60</v>
      </c>
      <c r="H2187" s="24">
        <f t="shared" si="174"/>
        <v>15</v>
      </c>
      <c r="I2187" s="24">
        <f t="shared" si="171"/>
        <v>9</v>
      </c>
      <c r="J2187" s="24">
        <f t="shared" si="172"/>
        <v>75</v>
      </c>
      <c r="K2187" s="24" t="str">
        <f t="shared" si="175"/>
        <v>00</v>
      </c>
      <c r="L2187">
        <v>42</v>
      </c>
      <c r="M2187">
        <v>0</v>
      </c>
      <c r="N2187">
        <v>0</v>
      </c>
      <c r="O2187">
        <v>10</v>
      </c>
      <c r="P2187">
        <v>0</v>
      </c>
      <c r="Q2187" t="s">
        <v>18</v>
      </c>
      <c r="R2187">
        <v>22</v>
      </c>
      <c r="S2187">
        <v>12</v>
      </c>
      <c r="T2187">
        <v>2</v>
      </c>
      <c r="U2187">
        <v>0</v>
      </c>
      <c r="V2187">
        <v>3.9E-2</v>
      </c>
      <c r="W2187">
        <v>3.5000000000000003E-2</v>
      </c>
      <c r="X2187">
        <v>24</v>
      </c>
      <c r="Y2187">
        <v>0</v>
      </c>
      <c r="Z2187" t="s">
        <v>133</v>
      </c>
      <c r="AB2187">
        <v>2</v>
      </c>
      <c r="AC2187">
        <v>2</v>
      </c>
      <c r="AD2187">
        <v>23</v>
      </c>
      <c r="AE2187">
        <v>1</v>
      </c>
      <c r="AF2187">
        <v>1</v>
      </c>
      <c r="AG2187">
        <v>2</v>
      </c>
      <c r="AH2187">
        <v>0</v>
      </c>
      <c r="BA2187">
        <v>7</v>
      </c>
      <c r="BB2187">
        <v>1</v>
      </c>
      <c r="BC2187">
        <v>14</v>
      </c>
      <c r="BD2187">
        <v>20</v>
      </c>
      <c r="BE2187">
        <v>0</v>
      </c>
      <c r="BF2187">
        <v>2</v>
      </c>
      <c r="BG2187">
        <v>60</v>
      </c>
      <c r="BH2187">
        <v>18</v>
      </c>
      <c r="BI2187">
        <v>75</v>
      </c>
      <c r="BJ2187">
        <v>3</v>
      </c>
      <c r="BK2187">
        <v>2</v>
      </c>
      <c r="BL2187">
        <v>42</v>
      </c>
      <c r="BM2187">
        <v>0</v>
      </c>
      <c r="BN2187">
        <v>0</v>
      </c>
      <c r="BO2187">
        <v>10</v>
      </c>
      <c r="BP2187">
        <v>0</v>
      </c>
      <c r="BQ2187" t="s">
        <v>18</v>
      </c>
      <c r="BR2187">
        <v>22</v>
      </c>
      <c r="BS2187">
        <v>12</v>
      </c>
      <c r="BT2187">
        <v>2</v>
      </c>
      <c r="BU2187">
        <v>0</v>
      </c>
      <c r="BV2187">
        <v>3.9E-2</v>
      </c>
      <c r="BW2187">
        <v>3.5000000000000003E-2</v>
      </c>
      <c r="BX2187">
        <v>24</v>
      </c>
      <c r="BY2187">
        <v>0</v>
      </c>
      <c r="BZ2187" t="s">
        <v>133</v>
      </c>
      <c r="CB2187">
        <v>2</v>
      </c>
      <c r="CC2187">
        <v>2</v>
      </c>
      <c r="CD2187">
        <v>23</v>
      </c>
      <c r="CE2187">
        <v>1</v>
      </c>
      <c r="CF2187">
        <v>1</v>
      </c>
      <c r="CG2187">
        <v>2</v>
      </c>
      <c r="CH2187">
        <v>0</v>
      </c>
    </row>
    <row r="2188" spans="1:86">
      <c r="F2188" s="24" t="str">
        <f t="shared" si="173"/>
        <v/>
      </c>
      <c r="H2188" s="24" t="str">
        <f t="shared" si="174"/>
        <v/>
      </c>
      <c r="I2188" s="24" t="str">
        <f t="shared" si="171"/>
        <v/>
      </c>
      <c r="J2188" s="24" t="str">
        <f t="shared" si="172"/>
        <v/>
      </c>
      <c r="K2188" s="24" t="str">
        <f t="shared" si="175"/>
        <v/>
      </c>
      <c r="AF2188">
        <v>1</v>
      </c>
      <c r="AH2188">
        <v>0</v>
      </c>
      <c r="CF2188">
        <v>1</v>
      </c>
      <c r="CH2188">
        <v>0</v>
      </c>
    </row>
    <row r="2189" spans="1:86">
      <c r="A2189">
        <v>1</v>
      </c>
      <c r="B2189">
        <v>7</v>
      </c>
      <c r="C2189">
        <v>140</v>
      </c>
      <c r="D2189">
        <v>55</v>
      </c>
      <c r="E2189">
        <v>1000</v>
      </c>
      <c r="F2189" s="24">
        <f t="shared" si="173"/>
        <v>310</v>
      </c>
      <c r="G2189">
        <v>71</v>
      </c>
      <c r="H2189" s="24">
        <f t="shared" si="174"/>
        <v>15</v>
      </c>
      <c r="I2189" s="24">
        <f t="shared" si="171"/>
        <v>9</v>
      </c>
      <c r="J2189" s="24">
        <f t="shared" si="172"/>
        <v>80</v>
      </c>
      <c r="K2189" s="24" t="str">
        <f t="shared" si="175"/>
        <v>03</v>
      </c>
      <c r="L2189">
        <v>42</v>
      </c>
      <c r="M2189">
        <v>0</v>
      </c>
      <c r="N2189">
        <v>141</v>
      </c>
      <c r="O2189">
        <v>0</v>
      </c>
      <c r="P2189">
        <v>0</v>
      </c>
      <c r="Q2189" t="s">
        <v>18</v>
      </c>
      <c r="R2189">
        <v>22</v>
      </c>
      <c r="S2189">
        <v>15</v>
      </c>
      <c r="T2189">
        <v>2</v>
      </c>
      <c r="U2189">
        <v>0</v>
      </c>
      <c r="V2189">
        <v>0.39</v>
      </c>
      <c r="W2189">
        <v>0.5</v>
      </c>
      <c r="X2189">
        <v>24</v>
      </c>
      <c r="Y2189">
        <v>0</v>
      </c>
      <c r="Z2189" t="s">
        <v>133</v>
      </c>
      <c r="AB2189">
        <v>0</v>
      </c>
      <c r="AC2189">
        <v>2</v>
      </c>
      <c r="AD2189">
        <v>23</v>
      </c>
      <c r="AE2189">
        <v>1</v>
      </c>
      <c r="AF2189">
        <v>1</v>
      </c>
      <c r="AG2189">
        <v>2.8</v>
      </c>
      <c r="AH2189">
        <v>0</v>
      </c>
      <c r="BA2189">
        <v>1</v>
      </c>
      <c r="BB2189">
        <v>7</v>
      </c>
      <c r="BC2189">
        <v>140</v>
      </c>
      <c r="BD2189">
        <v>55</v>
      </c>
      <c r="BE2189">
        <v>1000</v>
      </c>
      <c r="BF2189">
        <v>31</v>
      </c>
      <c r="BG2189">
        <v>71</v>
      </c>
      <c r="BH2189">
        <v>11</v>
      </c>
      <c r="BI2189">
        <v>75</v>
      </c>
      <c r="BJ2189">
        <v>5</v>
      </c>
      <c r="BK2189">
        <v>2</v>
      </c>
      <c r="BL2189">
        <v>42</v>
      </c>
      <c r="BM2189">
        <v>0</v>
      </c>
      <c r="BN2189">
        <v>141</v>
      </c>
      <c r="BO2189">
        <v>0</v>
      </c>
      <c r="BP2189">
        <v>0</v>
      </c>
      <c r="BQ2189" t="s">
        <v>18</v>
      </c>
      <c r="BR2189">
        <v>22</v>
      </c>
      <c r="BS2189">
        <v>15</v>
      </c>
      <c r="BT2189">
        <v>2</v>
      </c>
      <c r="BU2189">
        <v>0</v>
      </c>
      <c r="BV2189">
        <v>0.39</v>
      </c>
      <c r="BW2189">
        <v>0.5</v>
      </c>
      <c r="BX2189">
        <v>24</v>
      </c>
      <c r="BY2189">
        <v>0</v>
      </c>
      <c r="BZ2189" t="s">
        <v>133</v>
      </c>
      <c r="CB2189">
        <v>0</v>
      </c>
      <c r="CC2189">
        <v>2</v>
      </c>
      <c r="CD2189">
        <v>23</v>
      </c>
      <c r="CE2189">
        <v>1</v>
      </c>
      <c r="CF2189">
        <v>1</v>
      </c>
      <c r="CG2189">
        <v>2.8</v>
      </c>
      <c r="CH2189">
        <v>0</v>
      </c>
    </row>
    <row r="2190" spans="1:86">
      <c r="A2190">
        <v>2</v>
      </c>
      <c r="B2190">
        <v>6</v>
      </c>
      <c r="C2190">
        <v>110</v>
      </c>
      <c r="D2190">
        <v>55</v>
      </c>
      <c r="E2190">
        <v>1000</v>
      </c>
      <c r="F2190" s="24">
        <f t="shared" si="173"/>
        <v>220</v>
      </c>
      <c r="G2190">
        <v>50</v>
      </c>
      <c r="H2190" s="24">
        <f t="shared" si="174"/>
        <v>15</v>
      </c>
      <c r="I2190" s="24">
        <f t="shared" si="171"/>
        <v>9</v>
      </c>
      <c r="J2190" s="24">
        <f t="shared" si="172"/>
        <v>80</v>
      </c>
      <c r="K2190" s="24" t="str">
        <f t="shared" si="175"/>
        <v>03</v>
      </c>
      <c r="L2190">
        <v>42</v>
      </c>
      <c r="M2190">
        <v>0</v>
      </c>
      <c r="N2190">
        <v>0</v>
      </c>
      <c r="O2190">
        <v>0</v>
      </c>
      <c r="P2190">
        <v>0</v>
      </c>
      <c r="Q2190" t="s">
        <v>18</v>
      </c>
      <c r="R2190">
        <v>22</v>
      </c>
      <c r="S2190">
        <v>12</v>
      </c>
      <c r="T2190">
        <v>2</v>
      </c>
      <c r="U2190">
        <v>0</v>
      </c>
      <c r="V2190">
        <v>0.35199999999999998</v>
      </c>
      <c r="W2190">
        <v>0.2429</v>
      </c>
      <c r="X2190">
        <v>24</v>
      </c>
      <c r="Y2190">
        <v>0</v>
      </c>
      <c r="Z2190" t="s">
        <v>133</v>
      </c>
      <c r="AB2190">
        <v>0</v>
      </c>
      <c r="AC2190">
        <v>2</v>
      </c>
      <c r="AD2190">
        <v>23</v>
      </c>
      <c r="AE2190">
        <v>1</v>
      </c>
      <c r="AF2190">
        <v>1</v>
      </c>
      <c r="AG2190">
        <v>2.8</v>
      </c>
      <c r="AH2190">
        <v>0</v>
      </c>
      <c r="BA2190">
        <v>2</v>
      </c>
      <c r="BB2190">
        <v>6</v>
      </c>
      <c r="BC2190">
        <v>110</v>
      </c>
      <c r="BD2190">
        <v>55</v>
      </c>
      <c r="BE2190">
        <v>1000</v>
      </c>
      <c r="BF2190">
        <v>22</v>
      </c>
      <c r="BG2190">
        <v>50</v>
      </c>
      <c r="BH2190">
        <v>12</v>
      </c>
      <c r="BI2190">
        <v>75</v>
      </c>
      <c r="BJ2190">
        <v>4</v>
      </c>
      <c r="BK2190">
        <v>2</v>
      </c>
      <c r="BL2190">
        <v>42</v>
      </c>
      <c r="BM2190">
        <v>0</v>
      </c>
      <c r="BN2190">
        <v>0</v>
      </c>
      <c r="BO2190">
        <v>0</v>
      </c>
      <c r="BP2190">
        <v>0</v>
      </c>
      <c r="BQ2190" t="s">
        <v>18</v>
      </c>
      <c r="BR2190">
        <v>22</v>
      </c>
      <c r="BS2190">
        <v>12</v>
      </c>
      <c r="BT2190">
        <v>2</v>
      </c>
      <c r="BU2190">
        <v>0</v>
      </c>
      <c r="BV2190">
        <v>0.35199999999999998</v>
      </c>
      <c r="BW2190">
        <v>0.2429</v>
      </c>
      <c r="BX2190">
        <v>24</v>
      </c>
      <c r="BY2190">
        <v>0</v>
      </c>
      <c r="BZ2190" t="s">
        <v>133</v>
      </c>
      <c r="CB2190">
        <v>0</v>
      </c>
      <c r="CC2190">
        <v>2</v>
      </c>
      <c r="CD2190">
        <v>23</v>
      </c>
      <c r="CE2190">
        <v>1</v>
      </c>
      <c r="CF2190">
        <v>1</v>
      </c>
      <c r="CG2190">
        <v>2.8</v>
      </c>
      <c r="CH2190">
        <v>0</v>
      </c>
    </row>
    <row r="2191" spans="1:86">
      <c r="A2191">
        <v>3</v>
      </c>
      <c r="B2191">
        <v>5</v>
      </c>
      <c r="C2191">
        <v>80</v>
      </c>
      <c r="D2191">
        <v>20</v>
      </c>
      <c r="E2191">
        <v>1000</v>
      </c>
      <c r="F2191" s="24">
        <f t="shared" si="173"/>
        <v>160</v>
      </c>
      <c r="G2191">
        <v>55</v>
      </c>
      <c r="H2191" s="24">
        <f t="shared" si="174"/>
        <v>15</v>
      </c>
      <c r="I2191" s="24">
        <f t="shared" si="171"/>
        <v>9</v>
      </c>
      <c r="J2191" s="24">
        <f t="shared" si="172"/>
        <v>80</v>
      </c>
      <c r="K2191" s="24" t="str">
        <f t="shared" si="175"/>
        <v>03</v>
      </c>
      <c r="L2191">
        <v>42</v>
      </c>
      <c r="M2191">
        <v>0</v>
      </c>
      <c r="N2191">
        <v>0</v>
      </c>
      <c r="O2191">
        <v>0</v>
      </c>
      <c r="P2191">
        <v>0</v>
      </c>
      <c r="Q2191" t="s">
        <v>18</v>
      </c>
      <c r="R2191">
        <v>22</v>
      </c>
      <c r="S2191">
        <v>12</v>
      </c>
      <c r="T2191">
        <v>2</v>
      </c>
      <c r="U2191">
        <v>0</v>
      </c>
      <c r="V2191">
        <v>0.26400000000000001</v>
      </c>
      <c r="W2191">
        <v>0.1769</v>
      </c>
      <c r="X2191">
        <v>24</v>
      </c>
      <c r="Y2191">
        <v>0</v>
      </c>
      <c r="Z2191" t="s">
        <v>133</v>
      </c>
      <c r="AB2191">
        <v>0</v>
      </c>
      <c r="AC2191">
        <v>2</v>
      </c>
      <c r="AD2191">
        <v>23</v>
      </c>
      <c r="AE2191">
        <v>1</v>
      </c>
      <c r="AF2191">
        <v>1</v>
      </c>
      <c r="AG2191">
        <v>2.8</v>
      </c>
      <c r="AH2191">
        <v>0</v>
      </c>
      <c r="BA2191">
        <v>3</v>
      </c>
      <c r="BB2191">
        <v>5</v>
      </c>
      <c r="BC2191">
        <v>80</v>
      </c>
      <c r="BD2191">
        <v>20</v>
      </c>
      <c r="BE2191">
        <v>1000</v>
      </c>
      <c r="BF2191">
        <v>16</v>
      </c>
      <c r="BG2191">
        <v>55</v>
      </c>
      <c r="BH2191">
        <v>12</v>
      </c>
      <c r="BI2191">
        <v>75</v>
      </c>
      <c r="BJ2191">
        <v>4</v>
      </c>
      <c r="BK2191">
        <v>2</v>
      </c>
      <c r="BL2191">
        <v>42</v>
      </c>
      <c r="BM2191">
        <v>0</v>
      </c>
      <c r="BN2191">
        <v>0</v>
      </c>
      <c r="BO2191">
        <v>0</v>
      </c>
      <c r="BP2191">
        <v>0</v>
      </c>
      <c r="BQ2191" t="s">
        <v>18</v>
      </c>
      <c r="BR2191">
        <v>22</v>
      </c>
      <c r="BS2191">
        <v>12</v>
      </c>
      <c r="BT2191">
        <v>2</v>
      </c>
      <c r="BU2191">
        <v>0</v>
      </c>
      <c r="BV2191">
        <v>0.26400000000000001</v>
      </c>
      <c r="BW2191">
        <v>0.1769</v>
      </c>
      <c r="BX2191">
        <v>24</v>
      </c>
      <c r="BY2191">
        <v>0</v>
      </c>
      <c r="BZ2191" t="s">
        <v>133</v>
      </c>
      <c r="CB2191">
        <v>0</v>
      </c>
      <c r="CC2191">
        <v>2</v>
      </c>
      <c r="CD2191">
        <v>23</v>
      </c>
      <c r="CE2191">
        <v>1</v>
      </c>
      <c r="CF2191">
        <v>1</v>
      </c>
      <c r="CG2191">
        <v>2.8</v>
      </c>
      <c r="CH2191">
        <v>0</v>
      </c>
    </row>
    <row r="2192" spans="1:86">
      <c r="A2192">
        <v>4</v>
      </c>
      <c r="B2192">
        <v>4</v>
      </c>
      <c r="C2192">
        <v>60</v>
      </c>
      <c r="D2192">
        <v>15</v>
      </c>
      <c r="E2192">
        <v>0</v>
      </c>
      <c r="F2192" s="24">
        <f t="shared" si="173"/>
        <v>90</v>
      </c>
      <c r="G2192">
        <v>60</v>
      </c>
      <c r="H2192" s="24">
        <f t="shared" si="174"/>
        <v>15</v>
      </c>
      <c r="I2192" s="24">
        <f t="shared" si="171"/>
        <v>9</v>
      </c>
      <c r="J2192" s="24">
        <f t="shared" si="172"/>
        <v>80</v>
      </c>
      <c r="K2192" s="24" t="str">
        <f t="shared" si="175"/>
        <v>03</v>
      </c>
      <c r="L2192">
        <v>42</v>
      </c>
      <c r="M2192">
        <v>0</v>
      </c>
      <c r="N2192">
        <v>0</v>
      </c>
      <c r="O2192">
        <v>0</v>
      </c>
      <c r="P2192">
        <v>0</v>
      </c>
      <c r="Q2192" t="s">
        <v>18</v>
      </c>
      <c r="R2192">
        <v>22</v>
      </c>
      <c r="S2192">
        <v>12</v>
      </c>
      <c r="T2192">
        <v>2</v>
      </c>
      <c r="U2192">
        <v>0</v>
      </c>
      <c r="V2192">
        <v>0.187</v>
      </c>
      <c r="W2192">
        <v>0.129</v>
      </c>
      <c r="X2192">
        <v>24</v>
      </c>
      <c r="Y2192">
        <v>0</v>
      </c>
      <c r="Z2192" t="s">
        <v>133</v>
      </c>
      <c r="AB2192">
        <v>0</v>
      </c>
      <c r="AC2192">
        <v>2</v>
      </c>
      <c r="AD2192">
        <v>23</v>
      </c>
      <c r="AE2192">
        <v>1</v>
      </c>
      <c r="AF2192">
        <v>1</v>
      </c>
      <c r="AG2192">
        <v>2.8</v>
      </c>
      <c r="AH2192">
        <v>0</v>
      </c>
      <c r="BA2192">
        <v>4</v>
      </c>
      <c r="BB2192">
        <v>4</v>
      </c>
      <c r="BC2192">
        <v>60</v>
      </c>
      <c r="BD2192">
        <v>15</v>
      </c>
      <c r="BE2192">
        <v>0</v>
      </c>
      <c r="BF2192">
        <v>9</v>
      </c>
      <c r="BG2192">
        <v>60</v>
      </c>
      <c r="BH2192">
        <v>12</v>
      </c>
      <c r="BI2192">
        <v>75</v>
      </c>
      <c r="BJ2192">
        <v>4</v>
      </c>
      <c r="BK2192">
        <v>2</v>
      </c>
      <c r="BL2192">
        <v>42</v>
      </c>
      <c r="BM2192">
        <v>0</v>
      </c>
      <c r="BN2192">
        <v>0</v>
      </c>
      <c r="BO2192">
        <v>0</v>
      </c>
      <c r="BP2192">
        <v>0</v>
      </c>
      <c r="BQ2192" t="s">
        <v>18</v>
      </c>
      <c r="BR2192">
        <v>22</v>
      </c>
      <c r="BS2192">
        <v>12</v>
      </c>
      <c r="BT2192">
        <v>2</v>
      </c>
      <c r="BU2192">
        <v>0</v>
      </c>
      <c r="BV2192">
        <v>0.187</v>
      </c>
      <c r="BW2192">
        <v>0.129</v>
      </c>
      <c r="BX2192">
        <v>24</v>
      </c>
      <c r="BY2192">
        <v>0</v>
      </c>
      <c r="BZ2192" t="s">
        <v>133</v>
      </c>
      <c r="CB2192">
        <v>0</v>
      </c>
      <c r="CC2192">
        <v>2</v>
      </c>
      <c r="CD2192">
        <v>23</v>
      </c>
      <c r="CE2192">
        <v>1</v>
      </c>
      <c r="CF2192">
        <v>1</v>
      </c>
      <c r="CG2192">
        <v>2.8</v>
      </c>
      <c r="CH2192">
        <v>0</v>
      </c>
    </row>
    <row r="2193" spans="1:86">
      <c r="A2193">
        <v>5</v>
      </c>
      <c r="B2193">
        <v>3</v>
      </c>
      <c r="C2193">
        <v>40</v>
      </c>
      <c r="D2193">
        <v>10</v>
      </c>
      <c r="E2193">
        <v>0</v>
      </c>
      <c r="F2193" s="24">
        <f t="shared" si="173"/>
        <v>60</v>
      </c>
      <c r="G2193">
        <v>55</v>
      </c>
      <c r="H2193" s="24">
        <f t="shared" si="174"/>
        <v>15</v>
      </c>
      <c r="I2193" s="24">
        <f t="shared" si="171"/>
        <v>9</v>
      </c>
      <c r="J2193" s="24">
        <f t="shared" si="172"/>
        <v>80</v>
      </c>
      <c r="K2193" s="24" t="str">
        <f t="shared" si="175"/>
        <v>03</v>
      </c>
      <c r="L2193">
        <v>42</v>
      </c>
      <c r="M2193">
        <v>0</v>
      </c>
      <c r="N2193">
        <v>0</v>
      </c>
      <c r="O2193">
        <v>0</v>
      </c>
      <c r="P2193">
        <v>0</v>
      </c>
      <c r="Q2193" t="s">
        <v>18</v>
      </c>
      <c r="R2193">
        <v>22</v>
      </c>
      <c r="S2193">
        <v>12</v>
      </c>
      <c r="T2193">
        <v>2</v>
      </c>
      <c r="U2193">
        <v>0</v>
      </c>
      <c r="V2193">
        <v>0.13100000000000001</v>
      </c>
      <c r="W2193">
        <v>9.0399999999999994E-2</v>
      </c>
      <c r="X2193">
        <v>24</v>
      </c>
      <c r="Y2193">
        <v>0</v>
      </c>
      <c r="Z2193" t="s">
        <v>133</v>
      </c>
      <c r="AB2193">
        <v>0</v>
      </c>
      <c r="AC2193">
        <v>2</v>
      </c>
      <c r="AD2193">
        <v>23</v>
      </c>
      <c r="AE2193">
        <v>1</v>
      </c>
      <c r="AF2193">
        <v>1</v>
      </c>
      <c r="AG2193">
        <v>2.8</v>
      </c>
      <c r="AH2193">
        <v>0</v>
      </c>
      <c r="BA2193">
        <v>5</v>
      </c>
      <c r="BB2193">
        <v>3</v>
      </c>
      <c r="BC2193">
        <v>40</v>
      </c>
      <c r="BD2193">
        <v>10</v>
      </c>
      <c r="BE2193">
        <v>0</v>
      </c>
      <c r="BF2193">
        <v>6</v>
      </c>
      <c r="BG2193">
        <v>55</v>
      </c>
      <c r="BH2193">
        <v>12</v>
      </c>
      <c r="BI2193">
        <v>75</v>
      </c>
      <c r="BJ2193">
        <v>4</v>
      </c>
      <c r="BK2193">
        <v>2</v>
      </c>
      <c r="BL2193">
        <v>42</v>
      </c>
      <c r="BM2193">
        <v>0</v>
      </c>
      <c r="BN2193">
        <v>0</v>
      </c>
      <c r="BO2193">
        <v>0</v>
      </c>
      <c r="BP2193">
        <v>0</v>
      </c>
      <c r="BQ2193" t="s">
        <v>18</v>
      </c>
      <c r="BR2193">
        <v>22</v>
      </c>
      <c r="BS2193">
        <v>12</v>
      </c>
      <c r="BT2193">
        <v>2</v>
      </c>
      <c r="BU2193">
        <v>0</v>
      </c>
      <c r="BV2193">
        <v>0.13100000000000001</v>
      </c>
      <c r="BW2193">
        <v>9.0399999999999994E-2</v>
      </c>
      <c r="BX2193">
        <v>24</v>
      </c>
      <c r="BY2193">
        <v>0</v>
      </c>
      <c r="BZ2193" t="s">
        <v>133</v>
      </c>
      <c r="CB2193">
        <v>0</v>
      </c>
      <c r="CC2193">
        <v>2</v>
      </c>
      <c r="CD2193">
        <v>23</v>
      </c>
      <c r="CE2193">
        <v>1</v>
      </c>
      <c r="CF2193">
        <v>1</v>
      </c>
      <c r="CG2193">
        <v>2.8</v>
      </c>
      <c r="CH2193">
        <v>0</v>
      </c>
    </row>
    <row r="2194" spans="1:86">
      <c r="A2194">
        <v>6</v>
      </c>
      <c r="B2194">
        <v>2</v>
      </c>
      <c r="C2194">
        <v>20</v>
      </c>
      <c r="D2194">
        <v>25</v>
      </c>
      <c r="E2194">
        <v>0</v>
      </c>
      <c r="F2194" s="24">
        <f t="shared" si="173"/>
        <v>30</v>
      </c>
      <c r="G2194">
        <v>60</v>
      </c>
      <c r="H2194" s="24">
        <f t="shared" si="174"/>
        <v>15</v>
      </c>
      <c r="I2194" s="24">
        <f t="shared" si="171"/>
        <v>9</v>
      </c>
      <c r="J2194" s="24">
        <f t="shared" si="172"/>
        <v>80</v>
      </c>
      <c r="K2194" s="24" t="str">
        <f t="shared" si="175"/>
        <v>03</v>
      </c>
      <c r="L2194">
        <v>42</v>
      </c>
      <c r="M2194">
        <v>0</v>
      </c>
      <c r="N2194">
        <v>0</v>
      </c>
      <c r="O2194">
        <v>0</v>
      </c>
      <c r="P2194">
        <v>0</v>
      </c>
      <c r="Q2194" t="s">
        <v>18</v>
      </c>
      <c r="R2194">
        <v>22</v>
      </c>
      <c r="S2194">
        <v>12</v>
      </c>
      <c r="T2194">
        <v>2</v>
      </c>
      <c r="U2194">
        <v>0</v>
      </c>
      <c r="V2194">
        <v>7.4999999999999997E-2</v>
      </c>
      <c r="W2194">
        <v>5.4800000000000001E-2</v>
      </c>
      <c r="X2194">
        <v>24</v>
      </c>
      <c r="Y2194">
        <v>0</v>
      </c>
      <c r="Z2194" t="s">
        <v>133</v>
      </c>
      <c r="AB2194">
        <v>4.5</v>
      </c>
      <c r="AC2194">
        <v>2</v>
      </c>
      <c r="AD2194">
        <v>23</v>
      </c>
      <c r="AE2194">
        <v>1</v>
      </c>
      <c r="AF2194">
        <v>1</v>
      </c>
      <c r="AG2194">
        <v>2.8</v>
      </c>
      <c r="AH2194">
        <v>0</v>
      </c>
      <c r="BA2194">
        <v>6</v>
      </c>
      <c r="BB2194">
        <v>2</v>
      </c>
      <c r="BC2194">
        <v>20</v>
      </c>
      <c r="BD2194">
        <v>25</v>
      </c>
      <c r="BE2194">
        <v>0</v>
      </c>
      <c r="BF2194">
        <v>3</v>
      </c>
      <c r="BG2194">
        <v>60</v>
      </c>
      <c r="BH2194">
        <v>12</v>
      </c>
      <c r="BI2194">
        <v>75</v>
      </c>
      <c r="BJ2194">
        <v>4</v>
      </c>
      <c r="BK2194">
        <v>2</v>
      </c>
      <c r="BL2194">
        <v>42</v>
      </c>
      <c r="BM2194">
        <v>0</v>
      </c>
      <c r="BN2194">
        <v>0</v>
      </c>
      <c r="BO2194">
        <v>0</v>
      </c>
      <c r="BP2194">
        <v>0</v>
      </c>
      <c r="BQ2194" t="s">
        <v>18</v>
      </c>
      <c r="BR2194">
        <v>22</v>
      </c>
      <c r="BS2194">
        <v>12</v>
      </c>
      <c r="BT2194">
        <v>2</v>
      </c>
      <c r="BU2194">
        <v>0</v>
      </c>
      <c r="BV2194">
        <v>7.4999999999999997E-2</v>
      </c>
      <c r="BW2194">
        <v>5.4800000000000001E-2</v>
      </c>
      <c r="BX2194">
        <v>24</v>
      </c>
      <c r="BY2194">
        <v>0</v>
      </c>
      <c r="BZ2194" t="s">
        <v>133</v>
      </c>
      <c r="CB2194">
        <v>4.5</v>
      </c>
      <c r="CC2194">
        <v>2</v>
      </c>
      <c r="CD2194">
        <v>23</v>
      </c>
      <c r="CE2194">
        <v>1</v>
      </c>
      <c r="CF2194">
        <v>1</v>
      </c>
      <c r="CG2194">
        <v>2.8</v>
      </c>
      <c r="CH2194">
        <v>0</v>
      </c>
    </row>
    <row r="2195" spans="1:86">
      <c r="A2195">
        <v>7</v>
      </c>
      <c r="B2195">
        <v>1</v>
      </c>
      <c r="C2195">
        <v>16</v>
      </c>
      <c r="D2195">
        <v>30</v>
      </c>
      <c r="E2195">
        <v>0</v>
      </c>
      <c r="F2195" s="24">
        <f t="shared" si="173"/>
        <v>25</v>
      </c>
      <c r="G2195">
        <v>60</v>
      </c>
      <c r="H2195" s="24">
        <f t="shared" si="174"/>
        <v>15</v>
      </c>
      <c r="I2195" s="24">
        <f t="shared" si="171"/>
        <v>9</v>
      </c>
      <c r="J2195" s="24">
        <f t="shared" si="172"/>
        <v>75</v>
      </c>
      <c r="K2195" s="24" t="str">
        <f t="shared" si="175"/>
        <v>00</v>
      </c>
      <c r="L2195">
        <v>42</v>
      </c>
      <c r="M2195">
        <v>0</v>
      </c>
      <c r="N2195">
        <v>0</v>
      </c>
      <c r="O2195">
        <v>10</v>
      </c>
      <c r="P2195">
        <v>0</v>
      </c>
      <c r="Q2195" t="s">
        <v>18</v>
      </c>
      <c r="R2195">
        <v>22</v>
      </c>
      <c r="S2195">
        <v>12</v>
      </c>
      <c r="T2195">
        <v>2</v>
      </c>
      <c r="U2195">
        <v>0</v>
      </c>
      <c r="V2195">
        <v>4.2999999999999997E-2</v>
      </c>
      <c r="W2195">
        <v>0.04</v>
      </c>
      <c r="X2195">
        <v>24</v>
      </c>
      <c r="Y2195">
        <v>0</v>
      </c>
      <c r="Z2195" t="s">
        <v>133</v>
      </c>
      <c r="AB2195">
        <v>2.8</v>
      </c>
      <c r="AC2195">
        <v>2</v>
      </c>
      <c r="AD2195">
        <v>23</v>
      </c>
      <c r="AE2195">
        <v>1</v>
      </c>
      <c r="AF2195">
        <v>1</v>
      </c>
      <c r="AG2195">
        <v>2.8</v>
      </c>
      <c r="AH2195">
        <v>0</v>
      </c>
      <c r="BA2195">
        <v>7</v>
      </c>
      <c r="BB2195">
        <v>1</v>
      </c>
      <c r="BC2195">
        <v>16</v>
      </c>
      <c r="BD2195">
        <v>30</v>
      </c>
      <c r="BE2195">
        <v>0</v>
      </c>
      <c r="BF2195">
        <v>2.4</v>
      </c>
      <c r="BG2195">
        <v>60</v>
      </c>
      <c r="BH2195">
        <v>18</v>
      </c>
      <c r="BI2195">
        <v>75</v>
      </c>
      <c r="BJ2195">
        <v>3</v>
      </c>
      <c r="BK2195">
        <v>2</v>
      </c>
      <c r="BL2195">
        <v>42</v>
      </c>
      <c r="BM2195">
        <v>0</v>
      </c>
      <c r="BN2195">
        <v>0</v>
      </c>
      <c r="BO2195">
        <v>10</v>
      </c>
      <c r="BP2195">
        <v>0</v>
      </c>
      <c r="BQ2195" t="s">
        <v>18</v>
      </c>
      <c r="BR2195">
        <v>22</v>
      </c>
      <c r="BS2195">
        <v>12</v>
      </c>
      <c r="BT2195">
        <v>2</v>
      </c>
      <c r="BU2195">
        <v>0</v>
      </c>
      <c r="BV2195">
        <v>4.2999999999999997E-2</v>
      </c>
      <c r="BW2195">
        <v>0.04</v>
      </c>
      <c r="BX2195">
        <v>24</v>
      </c>
      <c r="BY2195">
        <v>0</v>
      </c>
      <c r="BZ2195" t="s">
        <v>133</v>
      </c>
      <c r="CB2195">
        <v>2.8</v>
      </c>
      <c r="CC2195">
        <v>2</v>
      </c>
      <c r="CD2195">
        <v>23</v>
      </c>
      <c r="CE2195">
        <v>1</v>
      </c>
      <c r="CF2195">
        <v>1</v>
      </c>
      <c r="CG2195">
        <v>2.8</v>
      </c>
      <c r="CH2195">
        <v>0</v>
      </c>
    </row>
    <row r="2196" spans="1:86">
      <c r="F2196" s="24" t="str">
        <f t="shared" si="173"/>
        <v/>
      </c>
      <c r="H2196" s="24" t="str">
        <f t="shared" si="174"/>
        <v/>
      </c>
      <c r="I2196" s="24" t="str">
        <f t="shared" si="171"/>
        <v/>
      </c>
      <c r="J2196" s="24" t="str">
        <f t="shared" si="172"/>
        <v/>
      </c>
      <c r="K2196" s="24" t="str">
        <f t="shared" si="175"/>
        <v/>
      </c>
      <c r="AF2196">
        <v>1</v>
      </c>
      <c r="AH2196">
        <v>0</v>
      </c>
      <c r="CF2196">
        <v>1</v>
      </c>
      <c r="CH2196">
        <v>0</v>
      </c>
    </row>
    <row r="2197" spans="1:86">
      <c r="A2197">
        <v>1</v>
      </c>
      <c r="B2197">
        <v>6</v>
      </c>
      <c r="C2197">
        <v>140</v>
      </c>
      <c r="D2197">
        <v>55</v>
      </c>
      <c r="E2197">
        <v>1000</v>
      </c>
      <c r="F2197" s="24">
        <f t="shared" si="173"/>
        <v>310</v>
      </c>
      <c r="G2197">
        <v>71</v>
      </c>
      <c r="H2197" s="24">
        <f t="shared" si="174"/>
        <v>15</v>
      </c>
      <c r="I2197" s="24">
        <f t="shared" si="171"/>
        <v>9</v>
      </c>
      <c r="J2197" s="24">
        <f t="shared" si="172"/>
        <v>80</v>
      </c>
      <c r="K2197" s="24" t="str">
        <f t="shared" si="175"/>
        <v>03</v>
      </c>
      <c r="L2197">
        <v>42</v>
      </c>
      <c r="M2197">
        <v>0</v>
      </c>
      <c r="N2197">
        <v>141</v>
      </c>
      <c r="O2197">
        <v>0</v>
      </c>
      <c r="P2197">
        <v>0</v>
      </c>
      <c r="Q2197" t="s">
        <v>18</v>
      </c>
      <c r="R2197">
        <v>22</v>
      </c>
      <c r="S2197">
        <v>15</v>
      </c>
      <c r="T2197">
        <v>2</v>
      </c>
      <c r="U2197">
        <v>0</v>
      </c>
      <c r="V2197">
        <v>0.38400000000000001</v>
      </c>
      <c r="W2197">
        <v>0.5</v>
      </c>
      <c r="X2197">
        <v>24</v>
      </c>
      <c r="Y2197">
        <v>0</v>
      </c>
      <c r="Z2197" t="s">
        <v>133</v>
      </c>
      <c r="AB2197">
        <v>0</v>
      </c>
      <c r="AC2197">
        <v>2</v>
      </c>
      <c r="AD2197">
        <v>23</v>
      </c>
      <c r="AE2197">
        <v>1</v>
      </c>
      <c r="AF2197">
        <v>1</v>
      </c>
      <c r="AG2197">
        <v>3.5</v>
      </c>
      <c r="AH2197">
        <v>0</v>
      </c>
      <c r="BA2197">
        <v>1</v>
      </c>
      <c r="BB2197">
        <v>6</v>
      </c>
      <c r="BC2197">
        <v>140</v>
      </c>
      <c r="BD2197">
        <v>55</v>
      </c>
      <c r="BE2197">
        <v>1000</v>
      </c>
      <c r="BF2197">
        <v>31</v>
      </c>
      <c r="BG2197">
        <v>71</v>
      </c>
      <c r="BH2197">
        <v>11</v>
      </c>
      <c r="BI2197">
        <v>75</v>
      </c>
      <c r="BJ2197">
        <v>5</v>
      </c>
      <c r="BK2197">
        <v>2</v>
      </c>
      <c r="BL2197">
        <v>42</v>
      </c>
      <c r="BM2197">
        <v>0</v>
      </c>
      <c r="BN2197">
        <v>141</v>
      </c>
      <c r="BO2197">
        <v>0</v>
      </c>
      <c r="BP2197">
        <v>0</v>
      </c>
      <c r="BQ2197" t="s">
        <v>18</v>
      </c>
      <c r="BR2197">
        <v>22</v>
      </c>
      <c r="BS2197">
        <v>15</v>
      </c>
      <c r="BT2197">
        <v>2</v>
      </c>
      <c r="BU2197">
        <v>0</v>
      </c>
      <c r="BV2197">
        <v>0.38400000000000001</v>
      </c>
      <c r="BW2197">
        <v>0.5</v>
      </c>
      <c r="BX2197">
        <v>24</v>
      </c>
      <c r="BY2197">
        <v>0</v>
      </c>
      <c r="BZ2197" t="s">
        <v>133</v>
      </c>
      <c r="CB2197">
        <v>0</v>
      </c>
      <c r="CC2197">
        <v>2</v>
      </c>
      <c r="CD2197">
        <v>23</v>
      </c>
      <c r="CE2197">
        <v>1</v>
      </c>
      <c r="CF2197">
        <v>1</v>
      </c>
      <c r="CG2197">
        <v>3.5</v>
      </c>
      <c r="CH2197">
        <v>0</v>
      </c>
    </row>
    <row r="2198" spans="1:86">
      <c r="A2198">
        <v>2</v>
      </c>
      <c r="B2198">
        <v>5</v>
      </c>
      <c r="C2198">
        <v>110</v>
      </c>
      <c r="D2198">
        <v>55</v>
      </c>
      <c r="E2198">
        <v>1000</v>
      </c>
      <c r="F2198" s="24">
        <f t="shared" si="173"/>
        <v>220</v>
      </c>
      <c r="G2198">
        <v>50</v>
      </c>
      <c r="H2198" s="24">
        <f t="shared" si="174"/>
        <v>15</v>
      </c>
      <c r="I2198" s="24">
        <f t="shared" si="171"/>
        <v>9</v>
      </c>
      <c r="J2198" s="24">
        <f t="shared" si="172"/>
        <v>80</v>
      </c>
      <c r="K2198" s="24" t="str">
        <f t="shared" si="175"/>
        <v>03</v>
      </c>
      <c r="L2198">
        <v>42</v>
      </c>
      <c r="M2198">
        <v>0</v>
      </c>
      <c r="N2198">
        <v>0</v>
      </c>
      <c r="O2198">
        <v>0</v>
      </c>
      <c r="P2198">
        <v>0</v>
      </c>
      <c r="Q2198" t="s">
        <v>18</v>
      </c>
      <c r="R2198">
        <v>22</v>
      </c>
      <c r="S2198">
        <v>12</v>
      </c>
      <c r="T2198">
        <v>2</v>
      </c>
      <c r="U2198">
        <v>0</v>
      </c>
      <c r="V2198">
        <v>0.34599999999999997</v>
      </c>
      <c r="W2198">
        <v>0.2387</v>
      </c>
      <c r="X2198">
        <v>24</v>
      </c>
      <c r="Y2198">
        <v>0</v>
      </c>
      <c r="Z2198" t="s">
        <v>133</v>
      </c>
      <c r="AB2198">
        <v>0</v>
      </c>
      <c r="AC2198">
        <v>2</v>
      </c>
      <c r="AD2198">
        <v>23</v>
      </c>
      <c r="AE2198">
        <v>1</v>
      </c>
      <c r="AF2198">
        <v>1</v>
      </c>
      <c r="AG2198">
        <v>3.5</v>
      </c>
      <c r="AH2198">
        <v>0</v>
      </c>
      <c r="BA2198">
        <v>2</v>
      </c>
      <c r="BB2198">
        <v>5</v>
      </c>
      <c r="BC2198">
        <v>110</v>
      </c>
      <c r="BD2198">
        <v>55</v>
      </c>
      <c r="BE2198">
        <v>1000</v>
      </c>
      <c r="BF2198">
        <v>22</v>
      </c>
      <c r="BG2198">
        <v>50</v>
      </c>
      <c r="BH2198">
        <v>12</v>
      </c>
      <c r="BI2198">
        <v>75</v>
      </c>
      <c r="BJ2198">
        <v>4</v>
      </c>
      <c r="BK2198">
        <v>2</v>
      </c>
      <c r="BL2198">
        <v>42</v>
      </c>
      <c r="BM2198">
        <v>0</v>
      </c>
      <c r="BN2198">
        <v>0</v>
      </c>
      <c r="BO2198">
        <v>0</v>
      </c>
      <c r="BP2198">
        <v>0</v>
      </c>
      <c r="BQ2198" t="s">
        <v>18</v>
      </c>
      <c r="BR2198">
        <v>22</v>
      </c>
      <c r="BS2198">
        <v>12</v>
      </c>
      <c r="BT2198">
        <v>2</v>
      </c>
      <c r="BU2198">
        <v>0</v>
      </c>
      <c r="BV2198">
        <v>0.34599999999999997</v>
      </c>
      <c r="BW2198">
        <v>0.2387</v>
      </c>
      <c r="BX2198">
        <v>24</v>
      </c>
      <c r="BY2198">
        <v>0</v>
      </c>
      <c r="BZ2198" t="s">
        <v>133</v>
      </c>
      <c r="CB2198">
        <v>0</v>
      </c>
      <c r="CC2198">
        <v>2</v>
      </c>
      <c r="CD2198">
        <v>23</v>
      </c>
      <c r="CE2198">
        <v>1</v>
      </c>
      <c r="CF2198">
        <v>1</v>
      </c>
      <c r="CG2198">
        <v>3.5</v>
      </c>
      <c r="CH2198">
        <v>0</v>
      </c>
    </row>
    <row r="2199" spans="1:86">
      <c r="A2199">
        <v>3</v>
      </c>
      <c r="B2199">
        <v>4</v>
      </c>
      <c r="C2199">
        <v>80</v>
      </c>
      <c r="D2199">
        <v>20</v>
      </c>
      <c r="E2199">
        <v>1000</v>
      </c>
      <c r="F2199" s="24">
        <f t="shared" si="173"/>
        <v>160</v>
      </c>
      <c r="G2199">
        <v>55</v>
      </c>
      <c r="H2199" s="24">
        <f t="shared" si="174"/>
        <v>15</v>
      </c>
      <c r="I2199" s="24">
        <f t="shared" si="171"/>
        <v>9</v>
      </c>
      <c r="J2199" s="24">
        <f t="shared" si="172"/>
        <v>80</v>
      </c>
      <c r="K2199" s="24" t="str">
        <f t="shared" si="175"/>
        <v>03</v>
      </c>
      <c r="L2199">
        <v>42</v>
      </c>
      <c r="M2199">
        <v>0</v>
      </c>
      <c r="N2199">
        <v>0</v>
      </c>
      <c r="O2199">
        <v>0</v>
      </c>
      <c r="P2199">
        <v>0</v>
      </c>
      <c r="Q2199" t="s">
        <v>18</v>
      </c>
      <c r="R2199">
        <v>22</v>
      </c>
      <c r="S2199">
        <v>12</v>
      </c>
      <c r="T2199">
        <v>2</v>
      </c>
      <c r="U2199">
        <v>0</v>
      </c>
      <c r="V2199">
        <v>0.25800000000000001</v>
      </c>
      <c r="W2199">
        <v>0.1729</v>
      </c>
      <c r="X2199">
        <v>24</v>
      </c>
      <c r="Y2199">
        <v>0</v>
      </c>
      <c r="Z2199" t="s">
        <v>133</v>
      </c>
      <c r="AB2199">
        <v>0</v>
      </c>
      <c r="AC2199">
        <v>2</v>
      </c>
      <c r="AD2199">
        <v>23</v>
      </c>
      <c r="AE2199">
        <v>1</v>
      </c>
      <c r="AF2199">
        <v>1</v>
      </c>
      <c r="AG2199">
        <v>3.5</v>
      </c>
      <c r="AH2199">
        <v>0</v>
      </c>
      <c r="BA2199">
        <v>3</v>
      </c>
      <c r="BB2199">
        <v>4</v>
      </c>
      <c r="BC2199">
        <v>80</v>
      </c>
      <c r="BD2199">
        <v>20</v>
      </c>
      <c r="BE2199">
        <v>1000</v>
      </c>
      <c r="BF2199">
        <v>16</v>
      </c>
      <c r="BG2199">
        <v>55</v>
      </c>
      <c r="BH2199">
        <v>12</v>
      </c>
      <c r="BI2199">
        <v>75</v>
      </c>
      <c r="BJ2199">
        <v>4</v>
      </c>
      <c r="BK2199">
        <v>2</v>
      </c>
      <c r="BL2199">
        <v>42</v>
      </c>
      <c r="BM2199">
        <v>0</v>
      </c>
      <c r="BN2199">
        <v>0</v>
      </c>
      <c r="BO2199">
        <v>0</v>
      </c>
      <c r="BP2199">
        <v>0</v>
      </c>
      <c r="BQ2199" t="s">
        <v>18</v>
      </c>
      <c r="BR2199">
        <v>22</v>
      </c>
      <c r="BS2199">
        <v>12</v>
      </c>
      <c r="BT2199">
        <v>2</v>
      </c>
      <c r="BU2199">
        <v>0</v>
      </c>
      <c r="BV2199">
        <v>0.25800000000000001</v>
      </c>
      <c r="BW2199">
        <v>0.1729</v>
      </c>
      <c r="BX2199">
        <v>24</v>
      </c>
      <c r="BY2199">
        <v>0</v>
      </c>
      <c r="BZ2199" t="s">
        <v>133</v>
      </c>
      <c r="CB2199">
        <v>0</v>
      </c>
      <c r="CC2199">
        <v>2</v>
      </c>
      <c r="CD2199">
        <v>23</v>
      </c>
      <c r="CE2199">
        <v>1</v>
      </c>
      <c r="CF2199">
        <v>1</v>
      </c>
      <c r="CG2199">
        <v>3.5</v>
      </c>
      <c r="CH2199">
        <v>0</v>
      </c>
    </row>
    <row r="2200" spans="1:86">
      <c r="A2200">
        <v>4</v>
      </c>
      <c r="B2200">
        <v>3</v>
      </c>
      <c r="C2200">
        <v>60</v>
      </c>
      <c r="D2200">
        <v>15</v>
      </c>
      <c r="E2200">
        <v>0</v>
      </c>
      <c r="F2200" s="24">
        <f t="shared" si="173"/>
        <v>90</v>
      </c>
      <c r="G2200">
        <v>60</v>
      </c>
      <c r="H2200" s="24">
        <f t="shared" si="174"/>
        <v>15</v>
      </c>
      <c r="I2200" s="24">
        <f t="shared" si="171"/>
        <v>9</v>
      </c>
      <c r="J2200" s="24">
        <f t="shared" si="172"/>
        <v>80</v>
      </c>
      <c r="K2200" s="24" t="str">
        <f t="shared" si="175"/>
        <v>03</v>
      </c>
      <c r="L2200">
        <v>42</v>
      </c>
      <c r="M2200">
        <v>0</v>
      </c>
      <c r="N2200">
        <v>0</v>
      </c>
      <c r="O2200">
        <v>0</v>
      </c>
      <c r="P2200">
        <v>0</v>
      </c>
      <c r="Q2200" t="s">
        <v>18</v>
      </c>
      <c r="R2200">
        <v>22</v>
      </c>
      <c r="S2200">
        <v>12</v>
      </c>
      <c r="T2200">
        <v>2</v>
      </c>
      <c r="U2200">
        <v>0</v>
      </c>
      <c r="V2200">
        <v>0.18099999999999999</v>
      </c>
      <c r="W2200">
        <v>0.1249</v>
      </c>
      <c r="X2200">
        <v>24</v>
      </c>
      <c r="Y2200">
        <v>0</v>
      </c>
      <c r="Z2200" t="s">
        <v>133</v>
      </c>
      <c r="AB2200">
        <v>0</v>
      </c>
      <c r="AC2200">
        <v>2</v>
      </c>
      <c r="AD2200">
        <v>23</v>
      </c>
      <c r="AE2200">
        <v>1</v>
      </c>
      <c r="AF2200">
        <v>1</v>
      </c>
      <c r="AG2200">
        <v>3.5</v>
      </c>
      <c r="AH2200">
        <v>0</v>
      </c>
      <c r="BA2200">
        <v>4</v>
      </c>
      <c r="BB2200">
        <v>3</v>
      </c>
      <c r="BC2200">
        <v>60</v>
      </c>
      <c r="BD2200">
        <v>15</v>
      </c>
      <c r="BE2200">
        <v>0</v>
      </c>
      <c r="BF2200">
        <v>9</v>
      </c>
      <c r="BG2200">
        <v>60</v>
      </c>
      <c r="BH2200">
        <v>12</v>
      </c>
      <c r="BI2200">
        <v>75</v>
      </c>
      <c r="BJ2200">
        <v>4</v>
      </c>
      <c r="BK2200">
        <v>2</v>
      </c>
      <c r="BL2200">
        <v>42</v>
      </c>
      <c r="BM2200">
        <v>0</v>
      </c>
      <c r="BN2200">
        <v>0</v>
      </c>
      <c r="BO2200">
        <v>0</v>
      </c>
      <c r="BP2200">
        <v>0</v>
      </c>
      <c r="BQ2200" t="s">
        <v>18</v>
      </c>
      <c r="BR2200">
        <v>22</v>
      </c>
      <c r="BS2200">
        <v>12</v>
      </c>
      <c r="BT2200">
        <v>2</v>
      </c>
      <c r="BU2200">
        <v>0</v>
      </c>
      <c r="BV2200">
        <v>0.18099999999999999</v>
      </c>
      <c r="BW2200">
        <v>0.1249</v>
      </c>
      <c r="BX2200">
        <v>24</v>
      </c>
      <c r="BY2200">
        <v>0</v>
      </c>
      <c r="BZ2200" t="s">
        <v>133</v>
      </c>
      <c r="CB2200">
        <v>0</v>
      </c>
      <c r="CC2200">
        <v>2</v>
      </c>
      <c r="CD2200">
        <v>23</v>
      </c>
      <c r="CE2200">
        <v>1</v>
      </c>
      <c r="CF2200">
        <v>1</v>
      </c>
      <c r="CG2200">
        <v>3.5</v>
      </c>
      <c r="CH2200">
        <v>0</v>
      </c>
    </row>
    <row r="2201" spans="1:86">
      <c r="A2201">
        <v>5</v>
      </c>
      <c r="B2201">
        <v>2</v>
      </c>
      <c r="C2201">
        <v>40</v>
      </c>
      <c r="D2201">
        <v>10</v>
      </c>
      <c r="E2201">
        <v>0</v>
      </c>
      <c r="F2201" s="24">
        <f t="shared" si="173"/>
        <v>60</v>
      </c>
      <c r="G2201">
        <v>55</v>
      </c>
      <c r="H2201" s="24">
        <f t="shared" si="174"/>
        <v>15</v>
      </c>
      <c r="I2201" s="24">
        <f t="shared" si="171"/>
        <v>9</v>
      </c>
      <c r="J2201" s="24">
        <f t="shared" si="172"/>
        <v>80</v>
      </c>
      <c r="K2201" s="24" t="str">
        <f t="shared" si="175"/>
        <v>03</v>
      </c>
      <c r="L2201">
        <v>42</v>
      </c>
      <c r="M2201">
        <v>0</v>
      </c>
      <c r="N2201">
        <v>0</v>
      </c>
      <c r="O2201">
        <v>0</v>
      </c>
      <c r="P2201">
        <v>0</v>
      </c>
      <c r="Q2201" t="s">
        <v>18</v>
      </c>
      <c r="R2201">
        <v>22</v>
      </c>
      <c r="S2201">
        <v>12</v>
      </c>
      <c r="T2201">
        <v>2</v>
      </c>
      <c r="U2201">
        <v>0</v>
      </c>
      <c r="V2201">
        <v>0.125</v>
      </c>
      <c r="W2201">
        <v>8.6199999999999999E-2</v>
      </c>
      <c r="X2201">
        <v>24</v>
      </c>
      <c r="Y2201">
        <v>0</v>
      </c>
      <c r="Z2201" t="s">
        <v>133</v>
      </c>
      <c r="AB2201">
        <v>0</v>
      </c>
      <c r="AC2201">
        <v>2</v>
      </c>
      <c r="AD2201">
        <v>23</v>
      </c>
      <c r="AE2201">
        <v>1</v>
      </c>
      <c r="AF2201">
        <v>1</v>
      </c>
      <c r="AG2201">
        <v>3.5</v>
      </c>
      <c r="AH2201">
        <v>0</v>
      </c>
      <c r="BA2201">
        <v>5</v>
      </c>
      <c r="BB2201">
        <v>2</v>
      </c>
      <c r="BC2201">
        <v>40</v>
      </c>
      <c r="BD2201">
        <v>10</v>
      </c>
      <c r="BE2201">
        <v>0</v>
      </c>
      <c r="BF2201">
        <v>6</v>
      </c>
      <c r="BG2201">
        <v>55</v>
      </c>
      <c r="BH2201">
        <v>12</v>
      </c>
      <c r="BI2201">
        <v>75</v>
      </c>
      <c r="BJ2201">
        <v>4</v>
      </c>
      <c r="BK2201">
        <v>2</v>
      </c>
      <c r="BL2201">
        <v>42</v>
      </c>
      <c r="BM2201">
        <v>0</v>
      </c>
      <c r="BN2201">
        <v>0</v>
      </c>
      <c r="BO2201">
        <v>0</v>
      </c>
      <c r="BP2201">
        <v>0</v>
      </c>
      <c r="BQ2201" t="s">
        <v>18</v>
      </c>
      <c r="BR2201">
        <v>22</v>
      </c>
      <c r="BS2201">
        <v>12</v>
      </c>
      <c r="BT2201">
        <v>2</v>
      </c>
      <c r="BU2201">
        <v>0</v>
      </c>
      <c r="BV2201">
        <v>0.125</v>
      </c>
      <c r="BW2201">
        <v>8.6199999999999999E-2</v>
      </c>
      <c r="BX2201">
        <v>24</v>
      </c>
      <c r="BY2201">
        <v>0</v>
      </c>
      <c r="BZ2201" t="s">
        <v>133</v>
      </c>
      <c r="CB2201">
        <v>0</v>
      </c>
      <c r="CC2201">
        <v>2</v>
      </c>
      <c r="CD2201">
        <v>23</v>
      </c>
      <c r="CE2201">
        <v>1</v>
      </c>
      <c r="CF2201">
        <v>1</v>
      </c>
      <c r="CG2201">
        <v>3.5</v>
      </c>
      <c r="CH2201">
        <v>0</v>
      </c>
    </row>
    <row r="2202" spans="1:86">
      <c r="A2202">
        <v>6</v>
      </c>
      <c r="B2202">
        <v>1</v>
      </c>
      <c r="C2202">
        <v>25</v>
      </c>
      <c r="D2202">
        <v>30</v>
      </c>
      <c r="E2202">
        <v>0</v>
      </c>
      <c r="F2202" s="24">
        <f t="shared" si="173"/>
        <v>40</v>
      </c>
      <c r="G2202">
        <v>60</v>
      </c>
      <c r="H2202" s="24">
        <f t="shared" si="174"/>
        <v>15</v>
      </c>
      <c r="I2202" s="24">
        <f t="shared" si="171"/>
        <v>9</v>
      </c>
      <c r="J2202" s="24">
        <f t="shared" si="172"/>
        <v>75</v>
      </c>
      <c r="K2202" s="24" t="str">
        <f t="shared" si="175"/>
        <v>00</v>
      </c>
      <c r="L2202">
        <v>42</v>
      </c>
      <c r="M2202">
        <v>0</v>
      </c>
      <c r="N2202">
        <v>0</v>
      </c>
      <c r="O2202">
        <v>10</v>
      </c>
      <c r="P2202">
        <v>0</v>
      </c>
      <c r="Q2202" t="s">
        <v>18</v>
      </c>
      <c r="R2202">
        <v>22</v>
      </c>
      <c r="S2202">
        <v>18</v>
      </c>
      <c r="T2202">
        <v>2</v>
      </c>
      <c r="U2202">
        <v>0</v>
      </c>
      <c r="V2202">
        <v>5.7000000000000002E-2</v>
      </c>
      <c r="W2202">
        <v>0.05</v>
      </c>
      <c r="X2202">
        <v>24</v>
      </c>
      <c r="Y2202">
        <v>0</v>
      </c>
      <c r="Z2202" t="s">
        <v>133</v>
      </c>
      <c r="AB2202">
        <v>3.5</v>
      </c>
      <c r="AC2202">
        <v>2</v>
      </c>
      <c r="AD2202">
        <v>23</v>
      </c>
      <c r="AE2202">
        <v>1</v>
      </c>
      <c r="AF2202">
        <v>1</v>
      </c>
      <c r="AG2202">
        <v>3.5</v>
      </c>
      <c r="AH2202">
        <v>0</v>
      </c>
      <c r="BA2202">
        <v>6</v>
      </c>
      <c r="BB2202">
        <v>1</v>
      </c>
      <c r="BC2202">
        <v>25</v>
      </c>
      <c r="BD2202">
        <v>30</v>
      </c>
      <c r="BE2202">
        <v>0</v>
      </c>
      <c r="BF2202">
        <v>4</v>
      </c>
      <c r="BG2202">
        <v>60</v>
      </c>
      <c r="BH2202">
        <v>15</v>
      </c>
      <c r="BI2202">
        <v>75</v>
      </c>
      <c r="BJ2202">
        <v>3</v>
      </c>
      <c r="BK2202">
        <v>2</v>
      </c>
      <c r="BL2202">
        <v>42</v>
      </c>
      <c r="BM2202">
        <v>0</v>
      </c>
      <c r="BN2202">
        <v>0</v>
      </c>
      <c r="BO2202">
        <v>10</v>
      </c>
      <c r="BP2202">
        <v>0</v>
      </c>
      <c r="BQ2202" t="s">
        <v>18</v>
      </c>
      <c r="BR2202">
        <v>22</v>
      </c>
      <c r="BS2202">
        <v>18</v>
      </c>
      <c r="BT2202">
        <v>2</v>
      </c>
      <c r="BU2202">
        <v>0</v>
      </c>
      <c r="BV2202">
        <v>5.7000000000000002E-2</v>
      </c>
      <c r="BW2202">
        <v>0.05</v>
      </c>
      <c r="BX2202">
        <v>24</v>
      </c>
      <c r="BY2202">
        <v>0</v>
      </c>
      <c r="BZ2202" t="s">
        <v>133</v>
      </c>
      <c r="CB2202">
        <v>3.5</v>
      </c>
      <c r="CC2202">
        <v>2</v>
      </c>
      <c r="CD2202">
        <v>23</v>
      </c>
      <c r="CE2202">
        <v>1</v>
      </c>
      <c r="CF2202">
        <v>1</v>
      </c>
      <c r="CG2202">
        <v>3.5</v>
      </c>
      <c r="CH2202">
        <v>0</v>
      </c>
    </row>
    <row r="2203" spans="1:86">
      <c r="F2203" s="24" t="str">
        <f t="shared" si="173"/>
        <v/>
      </c>
      <c r="H2203" s="24" t="str">
        <f t="shared" si="174"/>
        <v/>
      </c>
      <c r="I2203" s="24" t="str">
        <f t="shared" si="171"/>
        <v/>
      </c>
      <c r="J2203" s="24" t="str">
        <f t="shared" si="172"/>
        <v/>
      </c>
      <c r="K2203" s="24" t="str">
        <f t="shared" si="175"/>
        <v/>
      </c>
      <c r="AF2203">
        <v>1</v>
      </c>
      <c r="AH2203">
        <v>0</v>
      </c>
      <c r="CF2203">
        <v>1</v>
      </c>
      <c r="CH2203">
        <v>0</v>
      </c>
    </row>
    <row r="2204" spans="1:86">
      <c r="A2204">
        <v>1</v>
      </c>
      <c r="B2204">
        <v>6</v>
      </c>
      <c r="C2204">
        <v>140</v>
      </c>
      <c r="D2204">
        <v>55</v>
      </c>
      <c r="E2204">
        <v>1000</v>
      </c>
      <c r="F2204" s="24">
        <f t="shared" si="173"/>
        <v>310</v>
      </c>
      <c r="G2204">
        <v>71</v>
      </c>
      <c r="H2204" s="24">
        <f t="shared" si="174"/>
        <v>15</v>
      </c>
      <c r="I2204" s="24">
        <f t="shared" si="171"/>
        <v>9</v>
      </c>
      <c r="J2204" s="24">
        <f t="shared" si="172"/>
        <v>80</v>
      </c>
      <c r="K2204" s="24" t="str">
        <f t="shared" si="175"/>
        <v>03</v>
      </c>
      <c r="L2204">
        <v>42</v>
      </c>
      <c r="M2204">
        <v>0</v>
      </c>
      <c r="N2204">
        <v>141</v>
      </c>
      <c r="O2204">
        <v>0</v>
      </c>
      <c r="P2204">
        <v>0</v>
      </c>
      <c r="Q2204" t="s">
        <v>18</v>
      </c>
      <c r="R2204">
        <v>22</v>
      </c>
      <c r="S2204">
        <v>15</v>
      </c>
      <c r="T2204">
        <v>2</v>
      </c>
      <c r="U2204">
        <v>0</v>
      </c>
      <c r="V2204">
        <v>0.38400000000000001</v>
      </c>
      <c r="W2204">
        <v>0.5</v>
      </c>
      <c r="X2204">
        <v>24</v>
      </c>
      <c r="Y2204">
        <v>0</v>
      </c>
      <c r="Z2204" t="s">
        <v>133</v>
      </c>
      <c r="AB2204">
        <v>0</v>
      </c>
      <c r="AC2204">
        <v>2</v>
      </c>
      <c r="AD2204">
        <v>23</v>
      </c>
      <c r="AE2204">
        <v>1</v>
      </c>
      <c r="AF2204">
        <v>1</v>
      </c>
      <c r="AG2204">
        <v>4.5</v>
      </c>
      <c r="AH2204">
        <v>0</v>
      </c>
      <c r="BA2204">
        <v>1</v>
      </c>
      <c r="BB2204">
        <v>6</v>
      </c>
      <c r="BC2204">
        <v>140</v>
      </c>
      <c r="BD2204">
        <v>55</v>
      </c>
      <c r="BE2204">
        <v>1000</v>
      </c>
      <c r="BF2204">
        <v>31</v>
      </c>
      <c r="BG2204">
        <v>71</v>
      </c>
      <c r="BH2204">
        <v>11</v>
      </c>
      <c r="BI2204">
        <v>75</v>
      </c>
      <c r="BJ2204">
        <v>5</v>
      </c>
      <c r="BK2204">
        <v>2</v>
      </c>
      <c r="BL2204">
        <v>42</v>
      </c>
      <c r="BM2204">
        <v>0</v>
      </c>
      <c r="BN2204">
        <v>141</v>
      </c>
      <c r="BO2204">
        <v>0</v>
      </c>
      <c r="BP2204">
        <v>0</v>
      </c>
      <c r="BQ2204" t="s">
        <v>18</v>
      </c>
      <c r="BR2204">
        <v>22</v>
      </c>
      <c r="BS2204">
        <v>15</v>
      </c>
      <c r="BT2204">
        <v>2</v>
      </c>
      <c r="BU2204">
        <v>0</v>
      </c>
      <c r="BV2204">
        <v>0.38400000000000001</v>
      </c>
      <c r="BW2204">
        <v>0.5</v>
      </c>
      <c r="BX2204">
        <v>24</v>
      </c>
      <c r="BY2204">
        <v>0</v>
      </c>
      <c r="BZ2204" t="s">
        <v>133</v>
      </c>
      <c r="CB2204">
        <v>0</v>
      </c>
      <c r="CC2204">
        <v>2</v>
      </c>
      <c r="CD2204">
        <v>23</v>
      </c>
      <c r="CE2204">
        <v>1</v>
      </c>
      <c r="CF2204">
        <v>1</v>
      </c>
      <c r="CG2204">
        <v>4.5</v>
      </c>
      <c r="CH2204">
        <v>0</v>
      </c>
    </row>
    <row r="2205" spans="1:86">
      <c r="A2205">
        <v>2</v>
      </c>
      <c r="B2205">
        <v>5</v>
      </c>
      <c r="C2205">
        <v>110</v>
      </c>
      <c r="D2205">
        <v>55</v>
      </c>
      <c r="E2205">
        <v>1000</v>
      </c>
      <c r="F2205" s="24">
        <f t="shared" si="173"/>
        <v>220</v>
      </c>
      <c r="G2205">
        <v>50</v>
      </c>
      <c r="H2205" s="24">
        <f t="shared" si="174"/>
        <v>15</v>
      </c>
      <c r="I2205" s="24">
        <f t="shared" si="171"/>
        <v>9</v>
      </c>
      <c r="J2205" s="24">
        <f t="shared" si="172"/>
        <v>80</v>
      </c>
      <c r="K2205" s="24" t="str">
        <f t="shared" si="175"/>
        <v>03</v>
      </c>
      <c r="L2205">
        <v>42</v>
      </c>
      <c r="M2205">
        <v>0</v>
      </c>
      <c r="N2205">
        <v>0</v>
      </c>
      <c r="O2205">
        <v>0</v>
      </c>
      <c r="P2205">
        <v>0</v>
      </c>
      <c r="Q2205" t="s">
        <v>18</v>
      </c>
      <c r="R2205">
        <v>22</v>
      </c>
      <c r="S2205">
        <v>12</v>
      </c>
      <c r="T2205">
        <v>2</v>
      </c>
      <c r="U2205">
        <v>0</v>
      </c>
      <c r="V2205">
        <v>0.34599999999999997</v>
      </c>
      <c r="W2205">
        <v>0.2387</v>
      </c>
      <c r="X2205">
        <v>24</v>
      </c>
      <c r="Y2205">
        <v>0</v>
      </c>
      <c r="Z2205" t="s">
        <v>133</v>
      </c>
      <c r="AB2205">
        <v>0</v>
      </c>
      <c r="AC2205">
        <v>2</v>
      </c>
      <c r="AD2205">
        <v>23</v>
      </c>
      <c r="AE2205">
        <v>1</v>
      </c>
      <c r="AF2205">
        <v>1</v>
      </c>
      <c r="AG2205">
        <v>4.5</v>
      </c>
      <c r="AH2205">
        <v>0</v>
      </c>
      <c r="BA2205">
        <v>2</v>
      </c>
      <c r="BB2205">
        <v>5</v>
      </c>
      <c r="BC2205">
        <v>110</v>
      </c>
      <c r="BD2205">
        <v>55</v>
      </c>
      <c r="BE2205">
        <v>1000</v>
      </c>
      <c r="BF2205">
        <v>22</v>
      </c>
      <c r="BG2205">
        <v>50</v>
      </c>
      <c r="BH2205">
        <v>12</v>
      </c>
      <c r="BI2205">
        <v>75</v>
      </c>
      <c r="BJ2205">
        <v>4</v>
      </c>
      <c r="BK2205">
        <v>2</v>
      </c>
      <c r="BL2205">
        <v>42</v>
      </c>
      <c r="BM2205">
        <v>0</v>
      </c>
      <c r="BN2205">
        <v>0</v>
      </c>
      <c r="BO2205">
        <v>0</v>
      </c>
      <c r="BP2205">
        <v>0</v>
      </c>
      <c r="BQ2205" t="s">
        <v>18</v>
      </c>
      <c r="BR2205">
        <v>22</v>
      </c>
      <c r="BS2205">
        <v>12</v>
      </c>
      <c r="BT2205">
        <v>2</v>
      </c>
      <c r="BU2205">
        <v>0</v>
      </c>
      <c r="BV2205">
        <v>0.34599999999999997</v>
      </c>
      <c r="BW2205">
        <v>0.2387</v>
      </c>
      <c r="BX2205">
        <v>24</v>
      </c>
      <c r="BY2205">
        <v>0</v>
      </c>
      <c r="BZ2205" t="s">
        <v>133</v>
      </c>
      <c r="CB2205">
        <v>0</v>
      </c>
      <c r="CC2205">
        <v>2</v>
      </c>
      <c r="CD2205">
        <v>23</v>
      </c>
      <c r="CE2205">
        <v>1</v>
      </c>
      <c r="CF2205">
        <v>1</v>
      </c>
      <c r="CG2205">
        <v>4.5</v>
      </c>
      <c r="CH2205">
        <v>0</v>
      </c>
    </row>
    <row r="2206" spans="1:86">
      <c r="A2206">
        <v>3</v>
      </c>
      <c r="B2206">
        <v>4</v>
      </c>
      <c r="C2206">
        <v>80</v>
      </c>
      <c r="D2206">
        <v>20</v>
      </c>
      <c r="E2206">
        <v>1000</v>
      </c>
      <c r="F2206" s="24">
        <f t="shared" si="173"/>
        <v>160</v>
      </c>
      <c r="G2206">
        <v>55</v>
      </c>
      <c r="H2206" s="24">
        <f t="shared" si="174"/>
        <v>15</v>
      </c>
      <c r="I2206" s="24">
        <f t="shared" si="171"/>
        <v>9</v>
      </c>
      <c r="J2206" s="24">
        <f t="shared" si="172"/>
        <v>80</v>
      </c>
      <c r="K2206" s="24" t="str">
        <f t="shared" si="175"/>
        <v>03</v>
      </c>
      <c r="L2206">
        <v>42</v>
      </c>
      <c r="M2206">
        <v>0</v>
      </c>
      <c r="N2206">
        <v>0</v>
      </c>
      <c r="O2206">
        <v>0</v>
      </c>
      <c r="P2206">
        <v>0</v>
      </c>
      <c r="Q2206" t="s">
        <v>18</v>
      </c>
      <c r="R2206">
        <v>22</v>
      </c>
      <c r="S2206">
        <v>12</v>
      </c>
      <c r="T2206">
        <v>2</v>
      </c>
      <c r="U2206">
        <v>0</v>
      </c>
      <c r="V2206">
        <v>0.25800000000000001</v>
      </c>
      <c r="W2206">
        <v>0.1729</v>
      </c>
      <c r="X2206">
        <v>24</v>
      </c>
      <c r="Y2206">
        <v>0</v>
      </c>
      <c r="Z2206" t="s">
        <v>133</v>
      </c>
      <c r="AB2206">
        <v>0</v>
      </c>
      <c r="AC2206">
        <v>2</v>
      </c>
      <c r="AD2206">
        <v>23</v>
      </c>
      <c r="AE2206">
        <v>1</v>
      </c>
      <c r="AF2206">
        <v>1</v>
      </c>
      <c r="AG2206">
        <v>4.5</v>
      </c>
      <c r="AH2206">
        <v>0</v>
      </c>
      <c r="BA2206">
        <v>3</v>
      </c>
      <c r="BB2206">
        <v>4</v>
      </c>
      <c r="BC2206">
        <v>80</v>
      </c>
      <c r="BD2206">
        <v>20</v>
      </c>
      <c r="BE2206">
        <v>1000</v>
      </c>
      <c r="BF2206">
        <v>16</v>
      </c>
      <c r="BG2206">
        <v>55</v>
      </c>
      <c r="BH2206">
        <v>12</v>
      </c>
      <c r="BI2206">
        <v>75</v>
      </c>
      <c r="BJ2206">
        <v>4</v>
      </c>
      <c r="BK2206">
        <v>2</v>
      </c>
      <c r="BL2206">
        <v>42</v>
      </c>
      <c r="BM2206">
        <v>0</v>
      </c>
      <c r="BN2206">
        <v>0</v>
      </c>
      <c r="BO2206">
        <v>0</v>
      </c>
      <c r="BP2206">
        <v>0</v>
      </c>
      <c r="BQ2206" t="s">
        <v>18</v>
      </c>
      <c r="BR2206">
        <v>22</v>
      </c>
      <c r="BS2206">
        <v>12</v>
      </c>
      <c r="BT2206">
        <v>2</v>
      </c>
      <c r="BU2206">
        <v>0</v>
      </c>
      <c r="BV2206">
        <v>0.25800000000000001</v>
      </c>
      <c r="BW2206">
        <v>0.1729</v>
      </c>
      <c r="BX2206">
        <v>24</v>
      </c>
      <c r="BY2206">
        <v>0</v>
      </c>
      <c r="BZ2206" t="s">
        <v>133</v>
      </c>
      <c r="CB2206">
        <v>0</v>
      </c>
      <c r="CC2206">
        <v>2</v>
      </c>
      <c r="CD2206">
        <v>23</v>
      </c>
      <c r="CE2206">
        <v>1</v>
      </c>
      <c r="CF2206">
        <v>1</v>
      </c>
      <c r="CG2206">
        <v>4.5</v>
      </c>
      <c r="CH2206">
        <v>0</v>
      </c>
    </row>
    <row r="2207" spans="1:86">
      <c r="A2207">
        <v>4</v>
      </c>
      <c r="B2207">
        <v>3</v>
      </c>
      <c r="C2207">
        <v>60</v>
      </c>
      <c r="D2207">
        <v>15</v>
      </c>
      <c r="E2207">
        <v>0</v>
      </c>
      <c r="F2207" s="24">
        <f t="shared" si="173"/>
        <v>90</v>
      </c>
      <c r="G2207">
        <v>60</v>
      </c>
      <c r="H2207" s="24">
        <f t="shared" si="174"/>
        <v>15</v>
      </c>
      <c r="I2207" s="24">
        <f t="shared" si="171"/>
        <v>9</v>
      </c>
      <c r="J2207" s="24">
        <f t="shared" si="172"/>
        <v>80</v>
      </c>
      <c r="K2207" s="24" t="str">
        <f t="shared" si="175"/>
        <v>03</v>
      </c>
      <c r="L2207">
        <v>42</v>
      </c>
      <c r="M2207">
        <v>0</v>
      </c>
      <c r="N2207">
        <v>0</v>
      </c>
      <c r="O2207">
        <v>0</v>
      </c>
      <c r="P2207">
        <v>0</v>
      </c>
      <c r="Q2207" t="s">
        <v>18</v>
      </c>
      <c r="R2207">
        <v>22</v>
      </c>
      <c r="S2207">
        <v>12</v>
      </c>
      <c r="T2207">
        <v>2</v>
      </c>
      <c r="U2207">
        <v>0</v>
      </c>
      <c r="V2207">
        <v>0.18099999999999999</v>
      </c>
      <c r="W2207">
        <v>0.1249</v>
      </c>
      <c r="X2207">
        <v>24</v>
      </c>
      <c r="Y2207">
        <v>0</v>
      </c>
      <c r="Z2207" t="s">
        <v>133</v>
      </c>
      <c r="AB2207">
        <v>0</v>
      </c>
      <c r="AC2207">
        <v>2</v>
      </c>
      <c r="AD2207">
        <v>23</v>
      </c>
      <c r="AE2207">
        <v>1</v>
      </c>
      <c r="AF2207">
        <v>1</v>
      </c>
      <c r="AG2207">
        <v>4.5</v>
      </c>
      <c r="AH2207">
        <v>0</v>
      </c>
      <c r="BA2207">
        <v>4</v>
      </c>
      <c r="BB2207">
        <v>3</v>
      </c>
      <c r="BC2207">
        <v>60</v>
      </c>
      <c r="BD2207">
        <v>15</v>
      </c>
      <c r="BE2207">
        <v>0</v>
      </c>
      <c r="BF2207">
        <v>9</v>
      </c>
      <c r="BG2207">
        <v>60</v>
      </c>
      <c r="BH2207">
        <v>12</v>
      </c>
      <c r="BI2207">
        <v>75</v>
      </c>
      <c r="BJ2207">
        <v>4</v>
      </c>
      <c r="BK2207">
        <v>2</v>
      </c>
      <c r="BL2207">
        <v>42</v>
      </c>
      <c r="BM2207">
        <v>0</v>
      </c>
      <c r="BN2207">
        <v>0</v>
      </c>
      <c r="BO2207">
        <v>0</v>
      </c>
      <c r="BP2207">
        <v>0</v>
      </c>
      <c r="BQ2207" t="s">
        <v>18</v>
      </c>
      <c r="BR2207">
        <v>22</v>
      </c>
      <c r="BS2207">
        <v>12</v>
      </c>
      <c r="BT2207">
        <v>2</v>
      </c>
      <c r="BU2207">
        <v>0</v>
      </c>
      <c r="BV2207">
        <v>0.18099999999999999</v>
      </c>
      <c r="BW2207">
        <v>0.1249</v>
      </c>
      <c r="BX2207">
        <v>24</v>
      </c>
      <c r="BY2207">
        <v>0</v>
      </c>
      <c r="BZ2207" t="s">
        <v>133</v>
      </c>
      <c r="CB2207">
        <v>0</v>
      </c>
      <c r="CC2207">
        <v>2</v>
      </c>
      <c r="CD2207">
        <v>23</v>
      </c>
      <c r="CE2207">
        <v>1</v>
      </c>
      <c r="CF2207">
        <v>1</v>
      </c>
      <c r="CG2207">
        <v>4.5</v>
      </c>
      <c r="CH2207">
        <v>0</v>
      </c>
    </row>
    <row r="2208" spans="1:86">
      <c r="A2208">
        <v>5</v>
      </c>
      <c r="B2208">
        <v>2</v>
      </c>
      <c r="C2208">
        <v>40</v>
      </c>
      <c r="D2208">
        <v>10</v>
      </c>
      <c r="E2208">
        <v>0</v>
      </c>
      <c r="F2208" s="24">
        <f t="shared" si="173"/>
        <v>60</v>
      </c>
      <c r="G2208">
        <v>55</v>
      </c>
      <c r="H2208" s="24">
        <f t="shared" si="174"/>
        <v>15</v>
      </c>
      <c r="I2208" s="24">
        <f t="shared" si="171"/>
        <v>9</v>
      </c>
      <c r="J2208" s="24">
        <f t="shared" si="172"/>
        <v>80</v>
      </c>
      <c r="K2208" s="24" t="str">
        <f t="shared" si="175"/>
        <v>03</v>
      </c>
      <c r="L2208">
        <v>42</v>
      </c>
      <c r="M2208">
        <v>0</v>
      </c>
      <c r="N2208">
        <v>0</v>
      </c>
      <c r="O2208">
        <v>0</v>
      </c>
      <c r="P2208">
        <v>0</v>
      </c>
      <c r="Q2208" t="s">
        <v>18</v>
      </c>
      <c r="R2208">
        <v>22</v>
      </c>
      <c r="S2208">
        <v>12</v>
      </c>
      <c r="T2208">
        <v>2</v>
      </c>
      <c r="U2208">
        <v>0</v>
      </c>
      <c r="V2208">
        <v>0.125</v>
      </c>
      <c r="W2208">
        <v>8.6199999999999999E-2</v>
      </c>
      <c r="X2208">
        <v>24</v>
      </c>
      <c r="Y2208">
        <v>0</v>
      </c>
      <c r="Z2208" t="s">
        <v>133</v>
      </c>
      <c r="AB2208">
        <v>0</v>
      </c>
      <c r="AC2208">
        <v>2</v>
      </c>
      <c r="AD2208">
        <v>23</v>
      </c>
      <c r="AE2208">
        <v>1</v>
      </c>
      <c r="AF2208">
        <v>1</v>
      </c>
      <c r="AG2208">
        <v>4.5</v>
      </c>
      <c r="AH2208">
        <v>0</v>
      </c>
      <c r="BA2208">
        <v>5</v>
      </c>
      <c r="BB2208">
        <v>2</v>
      </c>
      <c r="BC2208">
        <v>40</v>
      </c>
      <c r="BD2208">
        <v>10</v>
      </c>
      <c r="BE2208">
        <v>0</v>
      </c>
      <c r="BF2208">
        <v>6</v>
      </c>
      <c r="BG2208">
        <v>55</v>
      </c>
      <c r="BH2208">
        <v>12</v>
      </c>
      <c r="BI2208">
        <v>75</v>
      </c>
      <c r="BJ2208">
        <v>4</v>
      </c>
      <c r="BK2208">
        <v>2</v>
      </c>
      <c r="BL2208">
        <v>42</v>
      </c>
      <c r="BM2208">
        <v>0</v>
      </c>
      <c r="BN2208">
        <v>0</v>
      </c>
      <c r="BO2208">
        <v>0</v>
      </c>
      <c r="BP2208">
        <v>0</v>
      </c>
      <c r="BQ2208" t="s">
        <v>18</v>
      </c>
      <c r="BR2208">
        <v>22</v>
      </c>
      <c r="BS2208">
        <v>12</v>
      </c>
      <c r="BT2208">
        <v>2</v>
      </c>
      <c r="BU2208">
        <v>0</v>
      </c>
      <c r="BV2208">
        <v>0.125</v>
      </c>
      <c r="BW2208">
        <v>8.6199999999999999E-2</v>
      </c>
      <c r="BX2208">
        <v>24</v>
      </c>
      <c r="BY2208">
        <v>0</v>
      </c>
      <c r="BZ2208" t="s">
        <v>133</v>
      </c>
      <c r="CB2208">
        <v>0</v>
      </c>
      <c r="CC2208">
        <v>2</v>
      </c>
      <c r="CD2208">
        <v>23</v>
      </c>
      <c r="CE2208">
        <v>1</v>
      </c>
      <c r="CF2208">
        <v>1</v>
      </c>
      <c r="CG2208">
        <v>4.5</v>
      </c>
      <c r="CH2208">
        <v>0</v>
      </c>
    </row>
    <row r="2209" spans="1:86">
      <c r="A2209">
        <v>6</v>
      </c>
      <c r="B2209">
        <v>1</v>
      </c>
      <c r="C2209">
        <v>30</v>
      </c>
      <c r="D2209">
        <v>30</v>
      </c>
      <c r="E2209">
        <v>0</v>
      </c>
      <c r="F2209" s="24">
        <f t="shared" si="173"/>
        <v>50</v>
      </c>
      <c r="G2209">
        <v>60</v>
      </c>
      <c r="H2209" s="24">
        <f t="shared" si="174"/>
        <v>15</v>
      </c>
      <c r="I2209" s="24">
        <f t="shared" si="171"/>
        <v>9</v>
      </c>
      <c r="J2209" s="24">
        <f t="shared" si="172"/>
        <v>75</v>
      </c>
      <c r="K2209" s="24" t="str">
        <f t="shared" si="175"/>
        <v>03</v>
      </c>
      <c r="L2209">
        <v>42</v>
      </c>
      <c r="M2209">
        <v>0</v>
      </c>
      <c r="N2209">
        <v>0</v>
      </c>
      <c r="O2209">
        <v>10</v>
      </c>
      <c r="P2209">
        <v>0</v>
      </c>
      <c r="Q2209" t="s">
        <v>18</v>
      </c>
      <c r="R2209">
        <v>22</v>
      </c>
      <c r="S2209">
        <v>18</v>
      </c>
      <c r="T2209">
        <v>2</v>
      </c>
      <c r="U2209">
        <v>0</v>
      </c>
      <c r="V2209">
        <v>0.10199999999999999</v>
      </c>
      <c r="W2209">
        <v>6.8000000000000005E-2</v>
      </c>
      <c r="X2209">
        <v>24</v>
      </c>
      <c r="Y2209">
        <v>0</v>
      </c>
      <c r="Z2209" t="s">
        <v>133</v>
      </c>
      <c r="AB2209">
        <v>4.5</v>
      </c>
      <c r="AC2209">
        <v>2</v>
      </c>
      <c r="AD2209">
        <v>23</v>
      </c>
      <c r="AE2209">
        <v>1</v>
      </c>
      <c r="AF2209">
        <v>1</v>
      </c>
      <c r="AG2209">
        <v>4.5</v>
      </c>
      <c r="AH2209">
        <v>0</v>
      </c>
      <c r="BA2209">
        <v>6</v>
      </c>
      <c r="BB2209">
        <v>1</v>
      </c>
      <c r="BC2209">
        <v>30</v>
      </c>
      <c r="BD2209">
        <v>30</v>
      </c>
      <c r="BE2209">
        <v>0</v>
      </c>
      <c r="BF2209">
        <v>5</v>
      </c>
      <c r="BG2209">
        <v>60</v>
      </c>
      <c r="BH2209">
        <v>15</v>
      </c>
      <c r="BI2209">
        <v>75</v>
      </c>
      <c r="BJ2209">
        <v>3</v>
      </c>
      <c r="BK2209">
        <v>2</v>
      </c>
      <c r="BL2209">
        <v>42</v>
      </c>
      <c r="BM2209">
        <v>0</v>
      </c>
      <c r="BN2209">
        <v>0</v>
      </c>
      <c r="BO2209">
        <v>10</v>
      </c>
      <c r="BP2209">
        <v>0</v>
      </c>
      <c r="BQ2209" t="s">
        <v>18</v>
      </c>
      <c r="BR2209">
        <v>22</v>
      </c>
      <c r="BS2209">
        <v>18</v>
      </c>
      <c r="BT2209">
        <v>2</v>
      </c>
      <c r="BU2209">
        <v>0</v>
      </c>
      <c r="BV2209">
        <v>0.10199999999999999</v>
      </c>
      <c r="BW2209">
        <v>6.8000000000000005E-2</v>
      </c>
      <c r="BX2209">
        <v>24</v>
      </c>
      <c r="BY2209">
        <v>0</v>
      </c>
      <c r="BZ2209" t="s">
        <v>133</v>
      </c>
      <c r="CB2209">
        <v>4.5</v>
      </c>
      <c r="CC2209">
        <v>2</v>
      </c>
      <c r="CD2209">
        <v>23</v>
      </c>
      <c r="CE2209">
        <v>1</v>
      </c>
      <c r="CF2209">
        <v>1</v>
      </c>
      <c r="CG2209">
        <v>4.5</v>
      </c>
      <c r="CH2209">
        <v>0</v>
      </c>
    </row>
    <row r="2210" spans="1:86">
      <c r="F2210" s="24" t="str">
        <f t="shared" si="173"/>
        <v/>
      </c>
      <c r="H2210" s="24" t="str">
        <f t="shared" si="174"/>
        <v/>
      </c>
      <c r="I2210" s="24" t="str">
        <f t="shared" si="171"/>
        <v/>
      </c>
      <c r="J2210" s="24" t="str">
        <f t="shared" si="172"/>
        <v/>
      </c>
      <c r="K2210" s="24" t="str">
        <f t="shared" si="175"/>
        <v/>
      </c>
      <c r="AF2210">
        <v>1</v>
      </c>
      <c r="AH2210">
        <v>0</v>
      </c>
      <c r="CF2210">
        <v>1</v>
      </c>
      <c r="CH2210">
        <v>0</v>
      </c>
    </row>
    <row r="2211" spans="1:86">
      <c r="A2211">
        <v>1</v>
      </c>
      <c r="B2211">
        <v>11</v>
      </c>
      <c r="C2211">
        <v>140</v>
      </c>
      <c r="D2211">
        <v>55</v>
      </c>
      <c r="E2211">
        <v>1000</v>
      </c>
      <c r="F2211" s="24">
        <f t="shared" si="173"/>
        <v>310</v>
      </c>
      <c r="G2211">
        <v>71</v>
      </c>
      <c r="H2211" s="24">
        <f t="shared" si="174"/>
        <v>15</v>
      </c>
      <c r="I2211" s="24">
        <f t="shared" si="171"/>
        <v>11</v>
      </c>
      <c r="J2211" s="24">
        <f t="shared" si="172"/>
        <v>80</v>
      </c>
      <c r="K2211" s="24" t="str">
        <f t="shared" si="175"/>
        <v>03</v>
      </c>
      <c r="L2211">
        <v>42</v>
      </c>
      <c r="M2211">
        <v>0</v>
      </c>
      <c r="N2211">
        <v>0</v>
      </c>
      <c r="O2211">
        <v>0</v>
      </c>
      <c r="P2211">
        <v>0</v>
      </c>
      <c r="Q2211" t="s">
        <v>18</v>
      </c>
      <c r="R2211">
        <v>22</v>
      </c>
      <c r="S2211">
        <v>15</v>
      </c>
      <c r="T2211">
        <v>2</v>
      </c>
      <c r="U2211">
        <v>0</v>
      </c>
      <c r="V2211">
        <v>0.40500000000000003</v>
      </c>
      <c r="W2211">
        <v>0.5</v>
      </c>
      <c r="X2211">
        <v>24</v>
      </c>
      <c r="Y2211">
        <v>0</v>
      </c>
      <c r="Z2211" t="s">
        <v>133</v>
      </c>
      <c r="AB2211">
        <v>0</v>
      </c>
      <c r="AC2211">
        <v>2</v>
      </c>
      <c r="AD2211">
        <v>34</v>
      </c>
      <c r="AE2211">
        <v>1</v>
      </c>
      <c r="AF2211">
        <v>1</v>
      </c>
      <c r="AG2211">
        <v>0.5</v>
      </c>
      <c r="AH2211">
        <v>0</v>
      </c>
      <c r="BA2211">
        <v>1</v>
      </c>
      <c r="BB2211">
        <v>11</v>
      </c>
      <c r="BC2211">
        <v>140</v>
      </c>
      <c r="BD2211">
        <v>55</v>
      </c>
      <c r="BE2211">
        <v>1000</v>
      </c>
      <c r="BF2211">
        <v>31</v>
      </c>
      <c r="BG2211">
        <v>71</v>
      </c>
      <c r="BH2211">
        <v>11</v>
      </c>
      <c r="BI2211">
        <v>85</v>
      </c>
      <c r="BJ2211">
        <v>5</v>
      </c>
      <c r="BK2211">
        <v>2</v>
      </c>
      <c r="BL2211">
        <v>42</v>
      </c>
      <c r="BM2211">
        <v>0</v>
      </c>
      <c r="BN2211">
        <v>0</v>
      </c>
      <c r="BO2211">
        <v>0</v>
      </c>
      <c r="BP2211">
        <v>0</v>
      </c>
      <c r="BQ2211" t="s">
        <v>18</v>
      </c>
      <c r="BR2211">
        <v>22</v>
      </c>
      <c r="BS2211">
        <v>15</v>
      </c>
      <c r="BT2211">
        <v>2</v>
      </c>
      <c r="BU2211">
        <v>0</v>
      </c>
      <c r="BV2211">
        <v>0.40500000000000003</v>
      </c>
      <c r="BW2211">
        <v>0.5</v>
      </c>
      <c r="BX2211">
        <v>24</v>
      </c>
      <c r="BY2211">
        <v>0</v>
      </c>
      <c r="BZ2211" t="s">
        <v>133</v>
      </c>
      <c r="CB2211">
        <v>0</v>
      </c>
      <c r="CC2211">
        <v>2</v>
      </c>
      <c r="CD2211">
        <v>34</v>
      </c>
      <c r="CE2211">
        <v>1</v>
      </c>
      <c r="CF2211">
        <v>1</v>
      </c>
      <c r="CG2211">
        <v>0.5</v>
      </c>
      <c r="CH2211">
        <v>0</v>
      </c>
    </row>
    <row r="2212" spans="1:86">
      <c r="A2212">
        <v>2</v>
      </c>
      <c r="B2212">
        <v>10</v>
      </c>
      <c r="C2212">
        <v>110</v>
      </c>
      <c r="D2212">
        <v>55</v>
      </c>
      <c r="E2212">
        <v>1000</v>
      </c>
      <c r="F2212" s="24">
        <f t="shared" si="173"/>
        <v>220</v>
      </c>
      <c r="G2212">
        <v>50</v>
      </c>
      <c r="H2212" s="24">
        <f t="shared" si="174"/>
        <v>15</v>
      </c>
      <c r="I2212" s="24">
        <f t="shared" si="171"/>
        <v>11</v>
      </c>
      <c r="J2212" s="24">
        <f t="shared" si="172"/>
        <v>80</v>
      </c>
      <c r="K2212" s="24" t="str">
        <f t="shared" si="175"/>
        <v>03</v>
      </c>
      <c r="L2212">
        <v>42</v>
      </c>
      <c r="M2212">
        <v>0</v>
      </c>
      <c r="N2212">
        <v>0</v>
      </c>
      <c r="O2212">
        <v>0</v>
      </c>
      <c r="P2212">
        <v>0</v>
      </c>
      <c r="Q2212" t="s">
        <v>18</v>
      </c>
      <c r="R2212">
        <v>22</v>
      </c>
      <c r="S2212">
        <v>12</v>
      </c>
      <c r="T2212">
        <v>2</v>
      </c>
      <c r="U2212">
        <v>0</v>
      </c>
      <c r="V2212">
        <v>0.36699999999999999</v>
      </c>
      <c r="W2212">
        <v>0.25319999999999998</v>
      </c>
      <c r="X2212">
        <v>24</v>
      </c>
      <c r="Y2212">
        <v>0</v>
      </c>
      <c r="Z2212" t="s">
        <v>133</v>
      </c>
      <c r="AB2212">
        <v>0</v>
      </c>
      <c r="AC2212">
        <v>2</v>
      </c>
      <c r="AD2212">
        <v>34</v>
      </c>
      <c r="AE2212">
        <v>1</v>
      </c>
      <c r="AF2212">
        <v>1</v>
      </c>
      <c r="AG2212">
        <v>0.5</v>
      </c>
      <c r="AH2212">
        <v>0</v>
      </c>
      <c r="BA2212">
        <v>2</v>
      </c>
      <c r="BB2212">
        <v>10</v>
      </c>
      <c r="BC2212">
        <v>110</v>
      </c>
      <c r="BD2212">
        <v>55</v>
      </c>
      <c r="BE2212">
        <v>1000</v>
      </c>
      <c r="BF2212">
        <v>22</v>
      </c>
      <c r="BG2212">
        <v>50</v>
      </c>
      <c r="BH2212">
        <v>12</v>
      </c>
      <c r="BI2212">
        <v>85</v>
      </c>
      <c r="BJ2212">
        <v>4</v>
      </c>
      <c r="BK2212">
        <v>2</v>
      </c>
      <c r="BL2212">
        <v>42</v>
      </c>
      <c r="BM2212">
        <v>0</v>
      </c>
      <c r="BN2212">
        <v>0</v>
      </c>
      <c r="BO2212">
        <v>0</v>
      </c>
      <c r="BP2212">
        <v>0</v>
      </c>
      <c r="BQ2212" t="s">
        <v>18</v>
      </c>
      <c r="BR2212">
        <v>22</v>
      </c>
      <c r="BS2212">
        <v>12</v>
      </c>
      <c r="BT2212">
        <v>2</v>
      </c>
      <c r="BU2212">
        <v>0</v>
      </c>
      <c r="BV2212">
        <v>0.36699999999999999</v>
      </c>
      <c r="BW2212">
        <v>0.25319999999999998</v>
      </c>
      <c r="BX2212">
        <v>24</v>
      </c>
      <c r="BY2212">
        <v>0</v>
      </c>
      <c r="BZ2212" t="s">
        <v>133</v>
      </c>
      <c r="CB2212">
        <v>0</v>
      </c>
      <c r="CC2212">
        <v>2</v>
      </c>
      <c r="CD2212">
        <v>34</v>
      </c>
      <c r="CE2212">
        <v>1</v>
      </c>
      <c r="CF2212">
        <v>1</v>
      </c>
      <c r="CG2212">
        <v>0.5</v>
      </c>
      <c r="CH2212">
        <v>0</v>
      </c>
    </row>
    <row r="2213" spans="1:86">
      <c r="A2213">
        <v>3</v>
      </c>
      <c r="B2213">
        <v>9</v>
      </c>
      <c r="C2213">
        <v>80</v>
      </c>
      <c r="D2213">
        <v>20</v>
      </c>
      <c r="E2213">
        <v>1000</v>
      </c>
      <c r="F2213" s="24">
        <f t="shared" si="173"/>
        <v>160</v>
      </c>
      <c r="G2213">
        <v>55</v>
      </c>
      <c r="H2213" s="24">
        <f t="shared" si="174"/>
        <v>15</v>
      </c>
      <c r="I2213" s="24">
        <f t="shared" si="171"/>
        <v>11</v>
      </c>
      <c r="J2213" s="24">
        <f t="shared" si="172"/>
        <v>80</v>
      </c>
      <c r="K2213" s="24" t="str">
        <f t="shared" si="175"/>
        <v>03</v>
      </c>
      <c r="L2213">
        <v>42</v>
      </c>
      <c r="M2213">
        <v>0</v>
      </c>
      <c r="N2213">
        <v>0</v>
      </c>
      <c r="O2213">
        <v>0</v>
      </c>
      <c r="P2213">
        <v>0</v>
      </c>
      <c r="Q2213" t="s">
        <v>18</v>
      </c>
      <c r="R2213">
        <v>22</v>
      </c>
      <c r="S2213">
        <v>12</v>
      </c>
      <c r="T2213">
        <v>2</v>
      </c>
      <c r="U2213">
        <v>0</v>
      </c>
      <c r="V2213">
        <v>0.27900000000000003</v>
      </c>
      <c r="W2213">
        <v>0.18690000000000001</v>
      </c>
      <c r="X2213">
        <v>24</v>
      </c>
      <c r="Y2213">
        <v>0</v>
      </c>
      <c r="Z2213" t="s">
        <v>133</v>
      </c>
      <c r="AB2213">
        <v>0</v>
      </c>
      <c r="AC2213">
        <v>2</v>
      </c>
      <c r="AD2213">
        <v>34</v>
      </c>
      <c r="AE2213">
        <v>1</v>
      </c>
      <c r="AF2213">
        <v>1</v>
      </c>
      <c r="AG2213">
        <v>0.5</v>
      </c>
      <c r="AH2213">
        <v>0</v>
      </c>
      <c r="BA2213">
        <v>3</v>
      </c>
      <c r="BB2213">
        <v>9</v>
      </c>
      <c r="BC2213">
        <v>80</v>
      </c>
      <c r="BD2213">
        <v>20</v>
      </c>
      <c r="BE2213">
        <v>1000</v>
      </c>
      <c r="BF2213">
        <v>16</v>
      </c>
      <c r="BG2213">
        <v>55</v>
      </c>
      <c r="BH2213">
        <v>12</v>
      </c>
      <c r="BI2213">
        <v>85</v>
      </c>
      <c r="BJ2213">
        <v>4</v>
      </c>
      <c r="BK2213">
        <v>2</v>
      </c>
      <c r="BL2213">
        <v>42</v>
      </c>
      <c r="BM2213">
        <v>0</v>
      </c>
      <c r="BN2213">
        <v>0</v>
      </c>
      <c r="BO2213">
        <v>0</v>
      </c>
      <c r="BP2213">
        <v>0</v>
      </c>
      <c r="BQ2213" t="s">
        <v>18</v>
      </c>
      <c r="BR2213">
        <v>22</v>
      </c>
      <c r="BS2213">
        <v>12</v>
      </c>
      <c r="BT2213">
        <v>2</v>
      </c>
      <c r="BU2213">
        <v>0</v>
      </c>
      <c r="BV2213">
        <v>0.27900000000000003</v>
      </c>
      <c r="BW2213">
        <v>0.18690000000000001</v>
      </c>
      <c r="BX2213">
        <v>24</v>
      </c>
      <c r="BY2213">
        <v>0</v>
      </c>
      <c r="BZ2213" t="s">
        <v>133</v>
      </c>
      <c r="CB2213">
        <v>0</v>
      </c>
      <c r="CC2213">
        <v>2</v>
      </c>
      <c r="CD2213">
        <v>34</v>
      </c>
      <c r="CE2213">
        <v>1</v>
      </c>
      <c r="CF2213">
        <v>1</v>
      </c>
      <c r="CG2213">
        <v>0.5</v>
      </c>
      <c r="CH2213">
        <v>0</v>
      </c>
    </row>
    <row r="2214" spans="1:86">
      <c r="A2214">
        <v>4</v>
      </c>
      <c r="B2214">
        <v>8</v>
      </c>
      <c r="C2214">
        <v>60</v>
      </c>
      <c r="D2214">
        <v>15</v>
      </c>
      <c r="E2214">
        <v>0</v>
      </c>
      <c r="F2214" s="24">
        <f t="shared" si="173"/>
        <v>90</v>
      </c>
      <c r="G2214">
        <v>60</v>
      </c>
      <c r="H2214" s="24">
        <f t="shared" si="174"/>
        <v>15</v>
      </c>
      <c r="I2214" s="24">
        <f t="shared" si="171"/>
        <v>11</v>
      </c>
      <c r="J2214" s="24">
        <f t="shared" si="172"/>
        <v>80</v>
      </c>
      <c r="K2214" s="24" t="str">
        <f t="shared" si="175"/>
        <v>03</v>
      </c>
      <c r="L2214">
        <v>42</v>
      </c>
      <c r="M2214">
        <v>0</v>
      </c>
      <c r="N2214">
        <v>0</v>
      </c>
      <c r="O2214">
        <v>0</v>
      </c>
      <c r="P2214">
        <v>0</v>
      </c>
      <c r="Q2214" t="s">
        <v>18</v>
      </c>
      <c r="R2214">
        <v>22</v>
      </c>
      <c r="S2214">
        <v>12</v>
      </c>
      <c r="T2214">
        <v>2</v>
      </c>
      <c r="U2214">
        <v>0</v>
      </c>
      <c r="V2214">
        <v>0.20200000000000001</v>
      </c>
      <c r="W2214">
        <v>0.1394</v>
      </c>
      <c r="X2214">
        <v>24</v>
      </c>
      <c r="Y2214">
        <v>0</v>
      </c>
      <c r="Z2214" t="s">
        <v>133</v>
      </c>
      <c r="AB2214">
        <v>0</v>
      </c>
      <c r="AC2214">
        <v>2</v>
      </c>
      <c r="AD2214">
        <v>34</v>
      </c>
      <c r="AE2214">
        <v>1</v>
      </c>
      <c r="AF2214">
        <v>1</v>
      </c>
      <c r="AG2214">
        <v>0.5</v>
      </c>
      <c r="AH2214">
        <v>0</v>
      </c>
      <c r="BA2214">
        <v>4</v>
      </c>
      <c r="BB2214">
        <v>8</v>
      </c>
      <c r="BC2214">
        <v>60</v>
      </c>
      <c r="BD2214">
        <v>15</v>
      </c>
      <c r="BE2214">
        <v>0</v>
      </c>
      <c r="BF2214">
        <v>9</v>
      </c>
      <c r="BG2214">
        <v>60</v>
      </c>
      <c r="BH2214">
        <v>12</v>
      </c>
      <c r="BI2214">
        <v>85</v>
      </c>
      <c r="BJ2214">
        <v>4</v>
      </c>
      <c r="BK2214">
        <v>2</v>
      </c>
      <c r="BL2214">
        <v>42</v>
      </c>
      <c r="BM2214">
        <v>0</v>
      </c>
      <c r="BN2214">
        <v>0</v>
      </c>
      <c r="BO2214">
        <v>0</v>
      </c>
      <c r="BP2214">
        <v>0</v>
      </c>
      <c r="BQ2214" t="s">
        <v>18</v>
      </c>
      <c r="BR2214">
        <v>22</v>
      </c>
      <c r="BS2214">
        <v>12</v>
      </c>
      <c r="BT2214">
        <v>2</v>
      </c>
      <c r="BU2214">
        <v>0</v>
      </c>
      <c r="BV2214">
        <v>0.20200000000000001</v>
      </c>
      <c r="BW2214">
        <v>0.1394</v>
      </c>
      <c r="BX2214">
        <v>24</v>
      </c>
      <c r="BY2214">
        <v>0</v>
      </c>
      <c r="BZ2214" t="s">
        <v>133</v>
      </c>
      <c r="CB2214">
        <v>0</v>
      </c>
      <c r="CC2214">
        <v>2</v>
      </c>
      <c r="CD2214">
        <v>34</v>
      </c>
      <c r="CE2214">
        <v>1</v>
      </c>
      <c r="CF2214">
        <v>1</v>
      </c>
      <c r="CG2214">
        <v>0.5</v>
      </c>
      <c r="CH2214">
        <v>0</v>
      </c>
    </row>
    <row r="2215" spans="1:86">
      <c r="A2215">
        <v>5</v>
      </c>
      <c r="B2215">
        <v>7</v>
      </c>
      <c r="C2215">
        <v>40</v>
      </c>
      <c r="D2215">
        <v>10</v>
      </c>
      <c r="E2215">
        <v>0</v>
      </c>
      <c r="F2215" s="24">
        <f t="shared" si="173"/>
        <v>60</v>
      </c>
      <c r="G2215">
        <v>55</v>
      </c>
      <c r="H2215" s="24">
        <f t="shared" si="174"/>
        <v>15</v>
      </c>
      <c r="I2215" s="24">
        <f t="shared" si="171"/>
        <v>11</v>
      </c>
      <c r="J2215" s="24">
        <f t="shared" si="172"/>
        <v>80</v>
      </c>
      <c r="K2215" s="24" t="str">
        <f t="shared" si="175"/>
        <v>03</v>
      </c>
      <c r="L2215">
        <v>42</v>
      </c>
      <c r="M2215">
        <v>0</v>
      </c>
      <c r="N2215">
        <v>0</v>
      </c>
      <c r="O2215">
        <v>0</v>
      </c>
      <c r="P2215">
        <v>0</v>
      </c>
      <c r="Q2215" t="s">
        <v>18</v>
      </c>
      <c r="R2215">
        <v>22</v>
      </c>
      <c r="S2215">
        <v>12</v>
      </c>
      <c r="T2215">
        <v>2</v>
      </c>
      <c r="U2215">
        <v>0</v>
      </c>
      <c r="V2215">
        <v>0.14599999999999999</v>
      </c>
      <c r="W2215">
        <v>0.1007</v>
      </c>
      <c r="X2215">
        <v>24</v>
      </c>
      <c r="Y2215">
        <v>0</v>
      </c>
      <c r="Z2215" t="s">
        <v>133</v>
      </c>
      <c r="AB2215">
        <v>0</v>
      </c>
      <c r="AC2215">
        <v>2</v>
      </c>
      <c r="AD2215">
        <v>34</v>
      </c>
      <c r="AE2215">
        <v>1</v>
      </c>
      <c r="AF2215">
        <v>1</v>
      </c>
      <c r="AG2215">
        <v>0.5</v>
      </c>
      <c r="AH2215">
        <v>0</v>
      </c>
      <c r="BA2215">
        <v>5</v>
      </c>
      <c r="BB2215">
        <v>7</v>
      </c>
      <c r="BC2215">
        <v>40</v>
      </c>
      <c r="BD2215">
        <v>10</v>
      </c>
      <c r="BE2215">
        <v>0</v>
      </c>
      <c r="BF2215">
        <v>6</v>
      </c>
      <c r="BG2215">
        <v>55</v>
      </c>
      <c r="BH2215">
        <v>12</v>
      </c>
      <c r="BI2215">
        <v>85</v>
      </c>
      <c r="BJ2215">
        <v>4</v>
      </c>
      <c r="BK2215">
        <v>2</v>
      </c>
      <c r="BL2215">
        <v>42</v>
      </c>
      <c r="BM2215">
        <v>0</v>
      </c>
      <c r="BN2215">
        <v>0</v>
      </c>
      <c r="BO2215">
        <v>0</v>
      </c>
      <c r="BP2215">
        <v>0</v>
      </c>
      <c r="BQ2215" t="s">
        <v>18</v>
      </c>
      <c r="BR2215">
        <v>22</v>
      </c>
      <c r="BS2215">
        <v>12</v>
      </c>
      <c r="BT2215">
        <v>2</v>
      </c>
      <c r="BU2215">
        <v>0</v>
      </c>
      <c r="BV2215">
        <v>0.14599999999999999</v>
      </c>
      <c r="BW2215">
        <v>0.1007</v>
      </c>
      <c r="BX2215">
        <v>24</v>
      </c>
      <c r="BY2215">
        <v>0</v>
      </c>
      <c r="BZ2215" t="s">
        <v>133</v>
      </c>
      <c r="CB2215">
        <v>0</v>
      </c>
      <c r="CC2215">
        <v>2</v>
      </c>
      <c r="CD2215">
        <v>34</v>
      </c>
      <c r="CE2215">
        <v>1</v>
      </c>
      <c r="CF2215">
        <v>1</v>
      </c>
      <c r="CG2215">
        <v>0.5</v>
      </c>
      <c r="CH2215">
        <v>0</v>
      </c>
    </row>
    <row r="2216" spans="1:86">
      <c r="A2216">
        <v>6</v>
      </c>
      <c r="B2216">
        <v>6</v>
      </c>
      <c r="C2216">
        <v>20</v>
      </c>
      <c r="D2216">
        <v>25</v>
      </c>
      <c r="E2216">
        <v>0</v>
      </c>
      <c r="F2216" s="24">
        <f t="shared" si="173"/>
        <v>30</v>
      </c>
      <c r="G2216">
        <v>60</v>
      </c>
      <c r="H2216" s="24">
        <f t="shared" si="174"/>
        <v>15</v>
      </c>
      <c r="I2216" s="24">
        <f t="shared" si="171"/>
        <v>11</v>
      </c>
      <c r="J2216" s="24">
        <f t="shared" si="172"/>
        <v>80</v>
      </c>
      <c r="K2216" s="24" t="str">
        <f t="shared" si="175"/>
        <v>03</v>
      </c>
      <c r="L2216">
        <v>42</v>
      </c>
      <c r="M2216">
        <v>0</v>
      </c>
      <c r="N2216">
        <v>0</v>
      </c>
      <c r="O2216">
        <v>0</v>
      </c>
      <c r="P2216">
        <v>0</v>
      </c>
      <c r="Q2216" t="s">
        <v>18</v>
      </c>
      <c r="R2216">
        <v>22</v>
      </c>
      <c r="S2216">
        <v>12</v>
      </c>
      <c r="T2216">
        <v>2</v>
      </c>
      <c r="U2216">
        <v>0</v>
      </c>
      <c r="V2216">
        <v>0.09</v>
      </c>
      <c r="W2216">
        <v>6.5699999999999995E-2</v>
      </c>
      <c r="X2216">
        <v>24</v>
      </c>
      <c r="Y2216">
        <v>0</v>
      </c>
      <c r="Z2216" t="s">
        <v>133</v>
      </c>
      <c r="AB2216">
        <v>4.5</v>
      </c>
      <c r="AC2216">
        <v>2</v>
      </c>
      <c r="AD2216">
        <v>34</v>
      </c>
      <c r="AE2216">
        <v>1</v>
      </c>
      <c r="AF2216">
        <v>1</v>
      </c>
      <c r="AG2216">
        <v>0.5</v>
      </c>
      <c r="AH2216">
        <v>0</v>
      </c>
      <c r="BA2216">
        <v>6</v>
      </c>
      <c r="BB2216">
        <v>6</v>
      </c>
      <c r="BC2216">
        <v>20</v>
      </c>
      <c r="BD2216">
        <v>25</v>
      </c>
      <c r="BE2216">
        <v>0</v>
      </c>
      <c r="BF2216">
        <v>3</v>
      </c>
      <c r="BG2216">
        <v>60</v>
      </c>
      <c r="BH2216">
        <v>12</v>
      </c>
      <c r="BI2216">
        <v>85</v>
      </c>
      <c r="BJ2216">
        <v>4</v>
      </c>
      <c r="BK2216">
        <v>2</v>
      </c>
      <c r="BL2216">
        <v>42</v>
      </c>
      <c r="BM2216">
        <v>0</v>
      </c>
      <c r="BN2216">
        <v>0</v>
      </c>
      <c r="BO2216">
        <v>0</v>
      </c>
      <c r="BP2216">
        <v>0</v>
      </c>
      <c r="BQ2216" t="s">
        <v>18</v>
      </c>
      <c r="BR2216">
        <v>22</v>
      </c>
      <c r="BS2216">
        <v>12</v>
      </c>
      <c r="BT2216">
        <v>2</v>
      </c>
      <c r="BU2216">
        <v>0</v>
      </c>
      <c r="BV2216">
        <v>0.09</v>
      </c>
      <c r="BW2216">
        <v>6.5699999999999995E-2</v>
      </c>
      <c r="BX2216">
        <v>24</v>
      </c>
      <c r="BY2216">
        <v>0</v>
      </c>
      <c r="BZ2216" t="s">
        <v>133</v>
      </c>
      <c r="CB2216">
        <v>4.5</v>
      </c>
      <c r="CC2216">
        <v>2</v>
      </c>
      <c r="CD2216">
        <v>34</v>
      </c>
      <c r="CE2216">
        <v>1</v>
      </c>
      <c r="CF2216">
        <v>1</v>
      </c>
      <c r="CG2216">
        <v>0.5</v>
      </c>
      <c r="CH2216">
        <v>0</v>
      </c>
    </row>
    <row r="2217" spans="1:86">
      <c r="A2217">
        <v>7</v>
      </c>
      <c r="B2217">
        <v>5</v>
      </c>
      <c r="C2217">
        <v>14</v>
      </c>
      <c r="D2217">
        <v>20</v>
      </c>
      <c r="E2217">
        <v>0</v>
      </c>
      <c r="F2217" s="24">
        <f t="shared" si="173"/>
        <v>20</v>
      </c>
      <c r="G2217">
        <v>60</v>
      </c>
      <c r="H2217" s="24">
        <f t="shared" si="174"/>
        <v>15</v>
      </c>
      <c r="I2217" s="24">
        <f t="shared" si="171"/>
        <v>11</v>
      </c>
      <c r="J2217" s="24">
        <f t="shared" si="172"/>
        <v>75</v>
      </c>
      <c r="K2217" s="24" t="str">
        <f t="shared" si="175"/>
        <v>00</v>
      </c>
      <c r="L2217">
        <v>42</v>
      </c>
      <c r="M2217">
        <v>0</v>
      </c>
      <c r="N2217">
        <v>0</v>
      </c>
      <c r="O2217">
        <v>10</v>
      </c>
      <c r="P2217">
        <v>0</v>
      </c>
      <c r="Q2217" t="s">
        <v>18</v>
      </c>
      <c r="R2217">
        <v>22</v>
      </c>
      <c r="S2217">
        <v>12</v>
      </c>
      <c r="T2217">
        <v>2</v>
      </c>
      <c r="U2217">
        <v>0</v>
      </c>
      <c r="V2217">
        <v>4.4999999999999998E-2</v>
      </c>
      <c r="W2217">
        <v>4.1000000000000002E-2</v>
      </c>
      <c r="X2217">
        <v>24</v>
      </c>
      <c r="Y2217">
        <v>0</v>
      </c>
      <c r="Z2217" t="s">
        <v>133</v>
      </c>
      <c r="AB2217">
        <v>2.8</v>
      </c>
      <c r="AC2217">
        <v>2</v>
      </c>
      <c r="AD2217">
        <v>34</v>
      </c>
      <c r="AE2217">
        <v>1</v>
      </c>
      <c r="AF2217">
        <v>1</v>
      </c>
      <c r="AG2217">
        <v>0.5</v>
      </c>
      <c r="AH2217">
        <v>0</v>
      </c>
      <c r="BA2217">
        <v>7</v>
      </c>
      <c r="BB2217">
        <v>5</v>
      </c>
      <c r="BC2217">
        <v>14</v>
      </c>
      <c r="BD2217">
        <v>20</v>
      </c>
      <c r="BE2217">
        <v>0</v>
      </c>
      <c r="BF2217">
        <v>2</v>
      </c>
      <c r="BG2217">
        <v>60</v>
      </c>
      <c r="BH2217">
        <v>18</v>
      </c>
      <c r="BI2217">
        <v>85</v>
      </c>
      <c r="BJ2217">
        <v>3</v>
      </c>
      <c r="BK2217">
        <v>2</v>
      </c>
      <c r="BL2217">
        <v>42</v>
      </c>
      <c r="BM2217">
        <v>0</v>
      </c>
      <c r="BN2217">
        <v>0</v>
      </c>
      <c r="BO2217">
        <v>10</v>
      </c>
      <c r="BP2217">
        <v>0</v>
      </c>
      <c r="BQ2217" t="s">
        <v>18</v>
      </c>
      <c r="BR2217">
        <v>22</v>
      </c>
      <c r="BS2217">
        <v>12</v>
      </c>
      <c r="BT2217">
        <v>2</v>
      </c>
      <c r="BU2217">
        <v>0</v>
      </c>
      <c r="BV2217">
        <v>4.4999999999999998E-2</v>
      </c>
      <c r="BW2217">
        <v>4.1000000000000002E-2</v>
      </c>
      <c r="BX2217">
        <v>24</v>
      </c>
      <c r="BY2217">
        <v>0</v>
      </c>
      <c r="BZ2217" t="s">
        <v>133</v>
      </c>
      <c r="CB2217">
        <v>2.8</v>
      </c>
      <c r="CC2217">
        <v>2</v>
      </c>
      <c r="CD2217">
        <v>34</v>
      </c>
      <c r="CE2217">
        <v>1</v>
      </c>
      <c r="CF2217">
        <v>1</v>
      </c>
      <c r="CG2217">
        <v>0.5</v>
      </c>
      <c r="CH2217">
        <v>0</v>
      </c>
    </row>
    <row r="2218" spans="1:86">
      <c r="A2218">
        <v>8</v>
      </c>
      <c r="B2218">
        <v>4</v>
      </c>
      <c r="C2218">
        <v>8</v>
      </c>
      <c r="D2218">
        <v>20</v>
      </c>
      <c r="E2218">
        <v>0</v>
      </c>
      <c r="F2218" s="24">
        <f t="shared" si="173"/>
        <v>10</v>
      </c>
      <c r="G2218">
        <v>75</v>
      </c>
      <c r="H2218" s="24">
        <f t="shared" si="174"/>
        <v>12</v>
      </c>
      <c r="I2218" s="24">
        <f t="shared" si="171"/>
        <v>11</v>
      </c>
      <c r="J2218" s="24">
        <f t="shared" si="172"/>
        <v>50</v>
      </c>
      <c r="K2218" s="24" t="str">
        <f t="shared" si="175"/>
        <v>00</v>
      </c>
      <c r="L2218">
        <v>42</v>
      </c>
      <c r="M2218">
        <v>0</v>
      </c>
      <c r="N2218">
        <v>0</v>
      </c>
      <c r="O2218">
        <v>20</v>
      </c>
      <c r="P2218">
        <v>0</v>
      </c>
      <c r="Q2218" t="s">
        <v>18</v>
      </c>
      <c r="R2218">
        <v>22</v>
      </c>
      <c r="S2218">
        <v>0</v>
      </c>
      <c r="T2218">
        <v>2</v>
      </c>
      <c r="U2218">
        <v>0</v>
      </c>
      <c r="V2218">
        <v>3.1E-2</v>
      </c>
      <c r="W2218">
        <v>2.9100000000000001E-2</v>
      </c>
      <c r="X2218">
        <v>24</v>
      </c>
      <c r="Y2218">
        <v>0</v>
      </c>
      <c r="Z2218" t="s">
        <v>133</v>
      </c>
      <c r="AB2218">
        <v>1.6</v>
      </c>
      <c r="AC2218">
        <v>2</v>
      </c>
      <c r="AD2218">
        <v>34</v>
      </c>
      <c r="AE2218">
        <v>1</v>
      </c>
      <c r="AF2218">
        <v>1</v>
      </c>
      <c r="AG2218">
        <v>0.5</v>
      </c>
      <c r="AH2218">
        <v>0</v>
      </c>
      <c r="BA2218">
        <v>8</v>
      </c>
      <c r="BB2218">
        <v>4</v>
      </c>
      <c r="BC2218">
        <v>8</v>
      </c>
      <c r="BD2218">
        <v>20</v>
      </c>
      <c r="BE2218">
        <v>0</v>
      </c>
      <c r="BF2218">
        <v>1</v>
      </c>
      <c r="BG2218">
        <v>75</v>
      </c>
      <c r="BH2218">
        <v>18</v>
      </c>
      <c r="BI2218">
        <v>85</v>
      </c>
      <c r="BJ2218">
        <v>2</v>
      </c>
      <c r="BK2218">
        <v>2</v>
      </c>
      <c r="BL2218">
        <v>42</v>
      </c>
      <c r="BM2218">
        <v>0</v>
      </c>
      <c r="BN2218">
        <v>0</v>
      </c>
      <c r="BO2218">
        <v>20</v>
      </c>
      <c r="BP2218">
        <v>0</v>
      </c>
      <c r="BQ2218" t="s">
        <v>18</v>
      </c>
      <c r="BR2218">
        <v>22</v>
      </c>
      <c r="BS2218">
        <v>0</v>
      </c>
      <c r="BT2218">
        <v>2</v>
      </c>
      <c r="BU2218">
        <v>0</v>
      </c>
      <c r="BV2218">
        <v>3.1E-2</v>
      </c>
      <c r="BW2218">
        <v>2.9100000000000001E-2</v>
      </c>
      <c r="BX2218">
        <v>24</v>
      </c>
      <c r="BY2218">
        <v>0</v>
      </c>
      <c r="BZ2218" t="s">
        <v>133</v>
      </c>
      <c r="CB2218">
        <v>1.6</v>
      </c>
      <c r="CC2218">
        <v>2</v>
      </c>
      <c r="CD2218">
        <v>34</v>
      </c>
      <c r="CE2218">
        <v>1</v>
      </c>
      <c r="CF2218">
        <v>1</v>
      </c>
      <c r="CG2218">
        <v>0.5</v>
      </c>
      <c r="CH2218">
        <v>0</v>
      </c>
    </row>
    <row r="2219" spans="1:86">
      <c r="A2219">
        <v>9</v>
      </c>
      <c r="B2219">
        <v>3</v>
      </c>
      <c r="C2219">
        <v>1</v>
      </c>
      <c r="D2219">
        <v>16</v>
      </c>
      <c r="E2219">
        <v>0</v>
      </c>
      <c r="F2219" s="24">
        <f t="shared" si="173"/>
        <v>0</v>
      </c>
      <c r="G2219">
        <v>90</v>
      </c>
      <c r="H2219" s="24">
        <f t="shared" si="174"/>
        <v>8</v>
      </c>
      <c r="I2219" s="24">
        <f t="shared" si="171"/>
        <v>11</v>
      </c>
      <c r="J2219" s="24">
        <f t="shared" si="172"/>
        <v>25</v>
      </c>
      <c r="K2219" s="24" t="str">
        <f t="shared" si="175"/>
        <v>00</v>
      </c>
      <c r="L2219">
        <v>63</v>
      </c>
      <c r="M2219">
        <v>0</v>
      </c>
      <c r="N2219">
        <v>7</v>
      </c>
      <c r="O2219">
        <v>10</v>
      </c>
      <c r="P2219">
        <v>2</v>
      </c>
      <c r="Q2219" t="s">
        <v>19</v>
      </c>
      <c r="R2219">
        <v>22</v>
      </c>
      <c r="S2219">
        <v>0</v>
      </c>
      <c r="T2219">
        <v>2</v>
      </c>
      <c r="U2219">
        <v>0</v>
      </c>
      <c r="V2219">
        <v>1.9E-2</v>
      </c>
      <c r="W2219">
        <v>1.9E-2</v>
      </c>
      <c r="X2219">
        <v>24</v>
      </c>
      <c r="Y2219">
        <v>0</v>
      </c>
      <c r="Z2219" t="s">
        <v>133</v>
      </c>
      <c r="AB2219">
        <v>0.8</v>
      </c>
      <c r="AC2219">
        <v>2</v>
      </c>
      <c r="AD2219">
        <v>34</v>
      </c>
      <c r="AE2219">
        <v>1</v>
      </c>
      <c r="AF2219">
        <v>1</v>
      </c>
      <c r="AG2219">
        <v>0.5</v>
      </c>
      <c r="AH2219">
        <v>0</v>
      </c>
      <c r="BA2219">
        <v>9</v>
      </c>
      <c r="BB2219">
        <v>3</v>
      </c>
      <c r="BC2219">
        <v>1</v>
      </c>
      <c r="BD2219">
        <v>16</v>
      </c>
      <c r="BE2219">
        <v>0</v>
      </c>
      <c r="BF2219">
        <v>0</v>
      </c>
      <c r="BG2219">
        <v>90</v>
      </c>
      <c r="BH2219">
        <v>23</v>
      </c>
      <c r="BI2219">
        <v>90</v>
      </c>
      <c r="BJ2219">
        <v>1</v>
      </c>
      <c r="BK2219">
        <v>2</v>
      </c>
      <c r="BL2219">
        <v>63</v>
      </c>
      <c r="BM2219">
        <v>0</v>
      </c>
      <c r="BN2219">
        <v>7</v>
      </c>
      <c r="BO2219">
        <v>10</v>
      </c>
      <c r="BP2219">
        <v>2</v>
      </c>
      <c r="BQ2219" t="s">
        <v>19</v>
      </c>
      <c r="BR2219">
        <v>22</v>
      </c>
      <c r="BS2219">
        <v>0</v>
      </c>
      <c r="BT2219">
        <v>2</v>
      </c>
      <c r="BU2219">
        <v>0</v>
      </c>
      <c r="BV2219">
        <v>1.9E-2</v>
      </c>
      <c r="BW2219">
        <v>1.9E-2</v>
      </c>
      <c r="BX2219">
        <v>24</v>
      </c>
      <c r="BY2219">
        <v>0</v>
      </c>
      <c r="BZ2219" t="s">
        <v>133</v>
      </c>
      <c r="CB2219">
        <v>0.8</v>
      </c>
      <c r="CC2219">
        <v>2</v>
      </c>
      <c r="CD2219">
        <v>34</v>
      </c>
      <c r="CE2219">
        <v>1</v>
      </c>
      <c r="CF2219">
        <v>1</v>
      </c>
      <c r="CG2219">
        <v>0.5</v>
      </c>
      <c r="CH2219">
        <v>0</v>
      </c>
    </row>
    <row r="2220" spans="1:86">
      <c r="A2220">
        <v>10</v>
      </c>
      <c r="B2220">
        <v>2</v>
      </c>
      <c r="C2220">
        <v>1</v>
      </c>
      <c r="D2220">
        <v>16</v>
      </c>
      <c r="E2220">
        <v>0</v>
      </c>
      <c r="F2220" s="24">
        <f t="shared" si="173"/>
        <v>0</v>
      </c>
      <c r="G2220">
        <v>90</v>
      </c>
      <c r="H2220" s="24">
        <f t="shared" si="174"/>
        <v>8</v>
      </c>
      <c r="I2220" s="24">
        <f t="shared" si="171"/>
        <v>11</v>
      </c>
      <c r="J2220" s="24">
        <f t="shared" si="172"/>
        <v>25</v>
      </c>
      <c r="K2220" s="24" t="str">
        <f t="shared" si="175"/>
        <v>00</v>
      </c>
      <c r="L2220">
        <v>63</v>
      </c>
      <c r="M2220">
        <v>0</v>
      </c>
      <c r="N2220">
        <v>4</v>
      </c>
      <c r="O2220">
        <v>10</v>
      </c>
      <c r="P2220">
        <v>1</v>
      </c>
      <c r="Q2220" t="s">
        <v>19</v>
      </c>
      <c r="R2220">
        <v>22</v>
      </c>
      <c r="S2220">
        <v>0</v>
      </c>
      <c r="T2220">
        <v>2</v>
      </c>
      <c r="U2220">
        <v>0</v>
      </c>
      <c r="V2220">
        <v>8.9999999999999993E-3</v>
      </c>
      <c r="W2220">
        <v>8.9999999999999993E-3</v>
      </c>
      <c r="X2220">
        <v>24</v>
      </c>
      <c r="Y2220">
        <v>0</v>
      </c>
      <c r="Z2220" t="s">
        <v>133</v>
      </c>
      <c r="AB2220">
        <v>0.63</v>
      </c>
      <c r="AC2220">
        <v>2</v>
      </c>
      <c r="AD2220">
        <v>34</v>
      </c>
      <c r="AE2220">
        <v>1</v>
      </c>
      <c r="AF2220">
        <v>1</v>
      </c>
      <c r="AG2220">
        <v>0.5</v>
      </c>
      <c r="AH2220">
        <v>0</v>
      </c>
      <c r="BA2220">
        <v>10</v>
      </c>
      <c r="BB2220">
        <v>2</v>
      </c>
      <c r="BC2220">
        <v>1</v>
      </c>
      <c r="BD2220">
        <v>16</v>
      </c>
      <c r="BE2220">
        <v>0</v>
      </c>
      <c r="BF2220">
        <v>0</v>
      </c>
      <c r="BG2220">
        <v>90</v>
      </c>
      <c r="BH2220">
        <v>23</v>
      </c>
      <c r="BI2220">
        <v>90</v>
      </c>
      <c r="BJ2220">
        <v>1</v>
      </c>
      <c r="BK2220">
        <v>2</v>
      </c>
      <c r="BL2220">
        <v>63</v>
      </c>
      <c r="BM2220">
        <v>0</v>
      </c>
      <c r="BN2220">
        <v>4</v>
      </c>
      <c r="BO2220">
        <v>10</v>
      </c>
      <c r="BP2220">
        <v>1</v>
      </c>
      <c r="BQ2220" t="s">
        <v>19</v>
      </c>
      <c r="BR2220">
        <v>22</v>
      </c>
      <c r="BS2220">
        <v>0</v>
      </c>
      <c r="BT2220">
        <v>2</v>
      </c>
      <c r="BU2220">
        <v>0</v>
      </c>
      <c r="BV2220">
        <v>8.9999999999999993E-3</v>
      </c>
      <c r="BW2220">
        <v>8.9999999999999993E-3</v>
      </c>
      <c r="BX2220">
        <v>24</v>
      </c>
      <c r="BY2220">
        <v>0</v>
      </c>
      <c r="BZ2220" t="s">
        <v>133</v>
      </c>
      <c r="CB2220">
        <v>0.63</v>
      </c>
      <c r="CC2220">
        <v>2</v>
      </c>
      <c r="CD2220">
        <v>34</v>
      </c>
      <c r="CE2220">
        <v>1</v>
      </c>
      <c r="CF2220">
        <v>1</v>
      </c>
      <c r="CG2220">
        <v>0.5</v>
      </c>
      <c r="CH2220">
        <v>0</v>
      </c>
    </row>
    <row r="2221" spans="1:86">
      <c r="A2221">
        <v>11</v>
      </c>
      <c r="B2221">
        <v>1</v>
      </c>
      <c r="C2221">
        <v>1</v>
      </c>
      <c r="D2221">
        <v>16</v>
      </c>
      <c r="E2221">
        <v>0</v>
      </c>
      <c r="F2221" s="24">
        <f t="shared" si="173"/>
        <v>0</v>
      </c>
      <c r="G2221">
        <v>90</v>
      </c>
      <c r="H2221" s="24">
        <f t="shared" si="174"/>
        <v>8</v>
      </c>
      <c r="I2221" s="24">
        <f t="shared" si="171"/>
        <v>11</v>
      </c>
      <c r="J2221" s="24">
        <f t="shared" si="172"/>
        <v>25</v>
      </c>
      <c r="K2221" s="24" t="str">
        <f t="shared" si="175"/>
        <v>00</v>
      </c>
      <c r="L2221">
        <v>63</v>
      </c>
      <c r="M2221">
        <v>0</v>
      </c>
      <c r="N2221">
        <v>1</v>
      </c>
      <c r="O2221">
        <v>10</v>
      </c>
      <c r="P2221">
        <v>0</v>
      </c>
      <c r="Q2221" s="25" t="s">
        <v>175</v>
      </c>
      <c r="R2221">
        <v>22</v>
      </c>
      <c r="S2221">
        <v>0</v>
      </c>
      <c r="T2221">
        <v>2</v>
      </c>
      <c r="U2221">
        <v>0</v>
      </c>
      <c r="V2221">
        <v>3.0000000000000001E-3</v>
      </c>
      <c r="W2221">
        <v>3.0000000000000001E-3</v>
      </c>
      <c r="X2221">
        <v>24</v>
      </c>
      <c r="Y2221">
        <v>0</v>
      </c>
      <c r="Z2221" t="s">
        <v>133</v>
      </c>
      <c r="AB2221">
        <v>0.5</v>
      </c>
      <c r="AC2221">
        <v>2</v>
      </c>
      <c r="AD2221">
        <v>34</v>
      </c>
      <c r="AE2221">
        <v>1</v>
      </c>
      <c r="AF2221">
        <v>1</v>
      </c>
      <c r="AG2221">
        <v>0.5</v>
      </c>
      <c r="AH2221">
        <v>0</v>
      </c>
      <c r="BA2221">
        <v>11</v>
      </c>
      <c r="BB2221">
        <v>1</v>
      </c>
      <c r="BC2221">
        <v>1</v>
      </c>
      <c r="BD2221">
        <v>16</v>
      </c>
      <c r="BE2221">
        <v>0</v>
      </c>
      <c r="BF2221">
        <v>0</v>
      </c>
      <c r="BG2221">
        <v>90</v>
      </c>
      <c r="BH2221">
        <v>23</v>
      </c>
      <c r="BI2221">
        <v>90</v>
      </c>
      <c r="BJ2221">
        <v>1</v>
      </c>
      <c r="BK2221">
        <v>2</v>
      </c>
      <c r="BL2221">
        <v>63</v>
      </c>
      <c r="BM2221">
        <v>0</v>
      </c>
      <c r="BN2221">
        <v>1</v>
      </c>
      <c r="BO2221">
        <v>10</v>
      </c>
      <c r="BP2221">
        <v>0</v>
      </c>
      <c r="BQ2221" s="25" t="s">
        <v>175</v>
      </c>
      <c r="BR2221">
        <v>22</v>
      </c>
      <c r="BS2221">
        <v>0</v>
      </c>
      <c r="BT2221">
        <v>2</v>
      </c>
      <c r="BU2221">
        <v>0</v>
      </c>
      <c r="BV2221">
        <v>3.0000000000000001E-3</v>
      </c>
      <c r="BW2221">
        <v>3.0000000000000001E-3</v>
      </c>
      <c r="BX2221">
        <v>24</v>
      </c>
      <c r="BY2221">
        <v>0</v>
      </c>
      <c r="BZ2221" t="s">
        <v>133</v>
      </c>
      <c r="CB2221">
        <v>0.5</v>
      </c>
      <c r="CC2221">
        <v>2</v>
      </c>
      <c r="CD2221">
        <v>34</v>
      </c>
      <c r="CE2221">
        <v>1</v>
      </c>
      <c r="CF2221">
        <v>1</v>
      </c>
      <c r="CG2221">
        <v>0.5</v>
      </c>
      <c r="CH2221">
        <v>0</v>
      </c>
    </row>
    <row r="2222" spans="1:86">
      <c r="F2222" s="24" t="str">
        <f t="shared" si="173"/>
        <v/>
      </c>
      <c r="H2222" s="24" t="str">
        <f t="shared" si="174"/>
        <v/>
      </c>
      <c r="I2222" s="24" t="str">
        <f t="shared" si="171"/>
        <v/>
      </c>
      <c r="J2222" s="24" t="str">
        <f t="shared" si="172"/>
        <v/>
      </c>
      <c r="K2222" s="24" t="str">
        <f t="shared" si="175"/>
        <v/>
      </c>
      <c r="AH2222">
        <v>0</v>
      </c>
      <c r="CH2222">
        <v>0</v>
      </c>
    </row>
    <row r="2223" spans="1:86">
      <c r="A2223">
        <v>1</v>
      </c>
      <c r="B2223">
        <v>10</v>
      </c>
      <c r="C2223">
        <v>140</v>
      </c>
      <c r="D2223">
        <v>55</v>
      </c>
      <c r="E2223">
        <v>1000</v>
      </c>
      <c r="F2223" s="24">
        <f t="shared" si="173"/>
        <v>310</v>
      </c>
      <c r="G2223">
        <v>71</v>
      </c>
      <c r="H2223" s="24">
        <f t="shared" si="174"/>
        <v>15</v>
      </c>
      <c r="I2223" s="24">
        <f t="shared" si="171"/>
        <v>11</v>
      </c>
      <c r="J2223" s="24">
        <f t="shared" si="172"/>
        <v>80</v>
      </c>
      <c r="K2223" s="24" t="str">
        <f t="shared" si="175"/>
        <v>03</v>
      </c>
      <c r="L2223">
        <v>42</v>
      </c>
      <c r="M2223">
        <v>0</v>
      </c>
      <c r="N2223">
        <v>141</v>
      </c>
      <c r="O2223">
        <v>0</v>
      </c>
      <c r="P2223">
        <v>0</v>
      </c>
      <c r="Q2223" t="s">
        <v>18</v>
      </c>
      <c r="R2223">
        <v>22</v>
      </c>
      <c r="S2223">
        <v>15</v>
      </c>
      <c r="T2223">
        <v>2</v>
      </c>
      <c r="U2223">
        <v>0</v>
      </c>
      <c r="V2223">
        <v>0.40300000000000002</v>
      </c>
      <c r="W2223">
        <v>0.5</v>
      </c>
      <c r="X2223">
        <v>24</v>
      </c>
      <c r="Y2223">
        <v>0</v>
      </c>
      <c r="Z2223" t="s">
        <v>133</v>
      </c>
      <c r="AB2223">
        <v>0</v>
      </c>
      <c r="AC2223">
        <v>2</v>
      </c>
      <c r="AD2223">
        <v>34</v>
      </c>
      <c r="AE2223">
        <v>1</v>
      </c>
      <c r="AF2223">
        <v>1</v>
      </c>
      <c r="AG2223">
        <v>0.63</v>
      </c>
      <c r="AH2223">
        <v>0</v>
      </c>
      <c r="BA2223">
        <v>1</v>
      </c>
      <c r="BB2223">
        <v>10</v>
      </c>
      <c r="BC2223">
        <v>140</v>
      </c>
      <c r="BD2223">
        <v>55</v>
      </c>
      <c r="BE2223">
        <v>1000</v>
      </c>
      <c r="BF2223">
        <v>31</v>
      </c>
      <c r="BG2223">
        <v>71</v>
      </c>
      <c r="BH2223">
        <v>11</v>
      </c>
      <c r="BI2223">
        <v>85</v>
      </c>
      <c r="BJ2223">
        <v>5</v>
      </c>
      <c r="BK2223">
        <v>2</v>
      </c>
      <c r="BL2223">
        <v>42</v>
      </c>
      <c r="BM2223">
        <v>0</v>
      </c>
      <c r="BN2223">
        <v>141</v>
      </c>
      <c r="BO2223">
        <v>0</v>
      </c>
      <c r="BP2223">
        <v>0</v>
      </c>
      <c r="BQ2223" t="s">
        <v>18</v>
      </c>
      <c r="BR2223">
        <v>22</v>
      </c>
      <c r="BS2223">
        <v>15</v>
      </c>
      <c r="BT2223">
        <v>2</v>
      </c>
      <c r="BU2223">
        <v>0</v>
      </c>
      <c r="BV2223">
        <v>0.40300000000000002</v>
      </c>
      <c r="BW2223">
        <v>0.5</v>
      </c>
      <c r="BX2223">
        <v>24</v>
      </c>
      <c r="BY2223">
        <v>0</v>
      </c>
      <c r="BZ2223" t="s">
        <v>133</v>
      </c>
      <c r="CB2223">
        <v>0</v>
      </c>
      <c r="CC2223">
        <v>2</v>
      </c>
      <c r="CD2223">
        <v>34</v>
      </c>
      <c r="CE2223">
        <v>1</v>
      </c>
      <c r="CF2223">
        <v>1</v>
      </c>
      <c r="CG2223">
        <v>0.63</v>
      </c>
      <c r="CH2223">
        <v>0</v>
      </c>
    </row>
    <row r="2224" spans="1:86">
      <c r="A2224">
        <v>2</v>
      </c>
      <c r="B2224">
        <v>9</v>
      </c>
      <c r="C2224">
        <v>110</v>
      </c>
      <c r="D2224">
        <v>55</v>
      </c>
      <c r="E2224">
        <v>1000</v>
      </c>
      <c r="F2224" s="24">
        <f t="shared" si="173"/>
        <v>220</v>
      </c>
      <c r="G2224">
        <v>50</v>
      </c>
      <c r="H2224" s="24">
        <f t="shared" si="174"/>
        <v>15</v>
      </c>
      <c r="I2224" s="24">
        <f t="shared" ref="I2224:I2287" si="176">IF(BI2224="","",ROUND(BI2224*10/80,0))</f>
        <v>11</v>
      </c>
      <c r="J2224" s="24">
        <f t="shared" si="172"/>
        <v>80</v>
      </c>
      <c r="K2224" s="24" t="str">
        <f t="shared" si="175"/>
        <v>03</v>
      </c>
      <c r="L2224">
        <v>42</v>
      </c>
      <c r="M2224">
        <v>0</v>
      </c>
      <c r="N2224">
        <v>0</v>
      </c>
      <c r="O2224">
        <v>0</v>
      </c>
      <c r="P2224">
        <v>0</v>
      </c>
      <c r="Q2224" t="s">
        <v>18</v>
      </c>
      <c r="R2224">
        <v>22</v>
      </c>
      <c r="S2224">
        <v>12</v>
      </c>
      <c r="T2224">
        <v>2</v>
      </c>
      <c r="U2224">
        <v>0</v>
      </c>
      <c r="V2224">
        <v>0.36499999999999999</v>
      </c>
      <c r="W2224">
        <v>0.25190000000000001</v>
      </c>
      <c r="X2224">
        <v>24</v>
      </c>
      <c r="Y2224">
        <v>0</v>
      </c>
      <c r="Z2224" t="s">
        <v>133</v>
      </c>
      <c r="AB2224">
        <v>0</v>
      </c>
      <c r="AC2224">
        <v>2</v>
      </c>
      <c r="AD2224">
        <v>34</v>
      </c>
      <c r="AE2224">
        <v>1</v>
      </c>
      <c r="AF2224">
        <v>1</v>
      </c>
      <c r="AG2224">
        <v>0.63</v>
      </c>
      <c r="AH2224">
        <v>0</v>
      </c>
      <c r="BA2224">
        <v>2</v>
      </c>
      <c r="BB2224">
        <v>9</v>
      </c>
      <c r="BC2224">
        <v>110</v>
      </c>
      <c r="BD2224">
        <v>55</v>
      </c>
      <c r="BE2224">
        <v>1000</v>
      </c>
      <c r="BF2224">
        <v>22</v>
      </c>
      <c r="BG2224">
        <v>50</v>
      </c>
      <c r="BH2224">
        <v>12</v>
      </c>
      <c r="BI2224">
        <v>85</v>
      </c>
      <c r="BJ2224">
        <v>4</v>
      </c>
      <c r="BK2224">
        <v>2</v>
      </c>
      <c r="BL2224">
        <v>42</v>
      </c>
      <c r="BM2224">
        <v>0</v>
      </c>
      <c r="BN2224">
        <v>0</v>
      </c>
      <c r="BO2224">
        <v>0</v>
      </c>
      <c r="BP2224">
        <v>0</v>
      </c>
      <c r="BQ2224" t="s">
        <v>18</v>
      </c>
      <c r="BR2224">
        <v>22</v>
      </c>
      <c r="BS2224">
        <v>12</v>
      </c>
      <c r="BT2224">
        <v>2</v>
      </c>
      <c r="BU2224">
        <v>0</v>
      </c>
      <c r="BV2224">
        <v>0.36499999999999999</v>
      </c>
      <c r="BW2224">
        <v>0.25190000000000001</v>
      </c>
      <c r="BX2224">
        <v>24</v>
      </c>
      <c r="BY2224">
        <v>0</v>
      </c>
      <c r="BZ2224" t="s">
        <v>133</v>
      </c>
      <c r="CB2224">
        <v>0</v>
      </c>
      <c r="CC2224">
        <v>2</v>
      </c>
      <c r="CD2224">
        <v>34</v>
      </c>
      <c r="CE2224">
        <v>1</v>
      </c>
      <c r="CF2224">
        <v>1</v>
      </c>
      <c r="CG2224">
        <v>0.63</v>
      </c>
      <c r="CH2224">
        <v>0</v>
      </c>
    </row>
    <row r="2225" spans="1:86">
      <c r="A2225">
        <v>3</v>
      </c>
      <c r="B2225">
        <v>8</v>
      </c>
      <c r="C2225">
        <v>80</v>
      </c>
      <c r="D2225">
        <v>20</v>
      </c>
      <c r="E2225">
        <v>1000</v>
      </c>
      <c r="F2225" s="24">
        <f t="shared" si="173"/>
        <v>160</v>
      </c>
      <c r="G2225">
        <v>55</v>
      </c>
      <c r="H2225" s="24">
        <f t="shared" si="174"/>
        <v>15</v>
      </c>
      <c r="I2225" s="24">
        <f t="shared" si="176"/>
        <v>11</v>
      </c>
      <c r="J2225" s="24">
        <f t="shared" si="172"/>
        <v>80</v>
      </c>
      <c r="K2225" s="24" t="str">
        <f t="shared" si="175"/>
        <v>03</v>
      </c>
      <c r="L2225">
        <v>42</v>
      </c>
      <c r="M2225">
        <v>0</v>
      </c>
      <c r="N2225">
        <v>0</v>
      </c>
      <c r="O2225">
        <v>0</v>
      </c>
      <c r="P2225">
        <v>0</v>
      </c>
      <c r="Q2225" t="s">
        <v>18</v>
      </c>
      <c r="R2225">
        <v>22</v>
      </c>
      <c r="S2225">
        <v>12</v>
      </c>
      <c r="T2225">
        <v>2</v>
      </c>
      <c r="U2225">
        <v>0</v>
      </c>
      <c r="V2225">
        <v>0.27700000000000002</v>
      </c>
      <c r="W2225">
        <v>0.18559999999999999</v>
      </c>
      <c r="X2225">
        <v>24</v>
      </c>
      <c r="Y2225">
        <v>0</v>
      </c>
      <c r="Z2225" t="s">
        <v>133</v>
      </c>
      <c r="AB2225">
        <v>0</v>
      </c>
      <c r="AC2225">
        <v>2</v>
      </c>
      <c r="AD2225">
        <v>34</v>
      </c>
      <c r="AE2225">
        <v>1</v>
      </c>
      <c r="AF2225">
        <v>1</v>
      </c>
      <c r="AG2225">
        <v>0.63</v>
      </c>
      <c r="AH2225">
        <v>0</v>
      </c>
      <c r="BA2225">
        <v>3</v>
      </c>
      <c r="BB2225">
        <v>8</v>
      </c>
      <c r="BC2225">
        <v>80</v>
      </c>
      <c r="BD2225">
        <v>20</v>
      </c>
      <c r="BE2225">
        <v>1000</v>
      </c>
      <c r="BF2225">
        <v>16</v>
      </c>
      <c r="BG2225">
        <v>55</v>
      </c>
      <c r="BH2225">
        <v>12</v>
      </c>
      <c r="BI2225">
        <v>85</v>
      </c>
      <c r="BJ2225">
        <v>4</v>
      </c>
      <c r="BK2225">
        <v>2</v>
      </c>
      <c r="BL2225">
        <v>42</v>
      </c>
      <c r="BM2225">
        <v>0</v>
      </c>
      <c r="BN2225">
        <v>0</v>
      </c>
      <c r="BO2225">
        <v>0</v>
      </c>
      <c r="BP2225">
        <v>0</v>
      </c>
      <c r="BQ2225" t="s">
        <v>18</v>
      </c>
      <c r="BR2225">
        <v>22</v>
      </c>
      <c r="BS2225">
        <v>12</v>
      </c>
      <c r="BT2225">
        <v>2</v>
      </c>
      <c r="BU2225">
        <v>0</v>
      </c>
      <c r="BV2225">
        <v>0.27700000000000002</v>
      </c>
      <c r="BW2225">
        <v>0.18559999999999999</v>
      </c>
      <c r="BX2225">
        <v>24</v>
      </c>
      <c r="BY2225">
        <v>0</v>
      </c>
      <c r="BZ2225" t="s">
        <v>133</v>
      </c>
      <c r="CB2225">
        <v>0</v>
      </c>
      <c r="CC2225">
        <v>2</v>
      </c>
      <c r="CD2225">
        <v>34</v>
      </c>
      <c r="CE2225">
        <v>1</v>
      </c>
      <c r="CF2225">
        <v>1</v>
      </c>
      <c r="CG2225">
        <v>0.63</v>
      </c>
      <c r="CH2225">
        <v>0</v>
      </c>
    </row>
    <row r="2226" spans="1:86">
      <c r="A2226">
        <v>4</v>
      </c>
      <c r="B2226">
        <v>7</v>
      </c>
      <c r="C2226">
        <v>60</v>
      </c>
      <c r="D2226">
        <v>15</v>
      </c>
      <c r="E2226">
        <v>0</v>
      </c>
      <c r="F2226" s="24">
        <f t="shared" si="173"/>
        <v>90</v>
      </c>
      <c r="G2226">
        <v>60</v>
      </c>
      <c r="H2226" s="24">
        <f t="shared" si="174"/>
        <v>15</v>
      </c>
      <c r="I2226" s="24">
        <f t="shared" si="176"/>
        <v>11</v>
      </c>
      <c r="J2226" s="24">
        <f t="shared" si="172"/>
        <v>80</v>
      </c>
      <c r="K2226" s="24" t="str">
        <f t="shared" si="175"/>
        <v>03</v>
      </c>
      <c r="L2226">
        <v>42</v>
      </c>
      <c r="M2226">
        <v>0</v>
      </c>
      <c r="N2226">
        <v>0</v>
      </c>
      <c r="O2226">
        <v>0</v>
      </c>
      <c r="P2226">
        <v>0</v>
      </c>
      <c r="Q2226" t="s">
        <v>18</v>
      </c>
      <c r="R2226">
        <v>22</v>
      </c>
      <c r="S2226">
        <v>12</v>
      </c>
      <c r="T2226">
        <v>2</v>
      </c>
      <c r="U2226">
        <v>0</v>
      </c>
      <c r="V2226">
        <v>0.2</v>
      </c>
      <c r="W2226">
        <v>0.13800000000000001</v>
      </c>
      <c r="X2226">
        <v>24</v>
      </c>
      <c r="Y2226">
        <v>0</v>
      </c>
      <c r="Z2226" t="s">
        <v>133</v>
      </c>
      <c r="AB2226">
        <v>0</v>
      </c>
      <c r="AC2226">
        <v>2</v>
      </c>
      <c r="AD2226">
        <v>34</v>
      </c>
      <c r="AE2226">
        <v>1</v>
      </c>
      <c r="AF2226">
        <v>1</v>
      </c>
      <c r="AG2226">
        <v>0.63</v>
      </c>
      <c r="AH2226">
        <v>0</v>
      </c>
      <c r="BA2226">
        <v>4</v>
      </c>
      <c r="BB2226">
        <v>7</v>
      </c>
      <c r="BC2226">
        <v>60</v>
      </c>
      <c r="BD2226">
        <v>15</v>
      </c>
      <c r="BE2226">
        <v>0</v>
      </c>
      <c r="BF2226">
        <v>9</v>
      </c>
      <c r="BG2226">
        <v>60</v>
      </c>
      <c r="BH2226">
        <v>12</v>
      </c>
      <c r="BI2226">
        <v>85</v>
      </c>
      <c r="BJ2226">
        <v>4</v>
      </c>
      <c r="BK2226">
        <v>2</v>
      </c>
      <c r="BL2226">
        <v>42</v>
      </c>
      <c r="BM2226">
        <v>0</v>
      </c>
      <c r="BN2226">
        <v>0</v>
      </c>
      <c r="BO2226">
        <v>0</v>
      </c>
      <c r="BP2226">
        <v>0</v>
      </c>
      <c r="BQ2226" t="s">
        <v>18</v>
      </c>
      <c r="BR2226">
        <v>22</v>
      </c>
      <c r="BS2226">
        <v>12</v>
      </c>
      <c r="BT2226">
        <v>2</v>
      </c>
      <c r="BU2226">
        <v>0</v>
      </c>
      <c r="BV2226">
        <v>0.2</v>
      </c>
      <c r="BW2226">
        <v>0.13800000000000001</v>
      </c>
      <c r="BX2226">
        <v>24</v>
      </c>
      <c r="BY2226">
        <v>0</v>
      </c>
      <c r="BZ2226" t="s">
        <v>133</v>
      </c>
      <c r="CB2226">
        <v>0</v>
      </c>
      <c r="CC2226">
        <v>2</v>
      </c>
      <c r="CD2226">
        <v>34</v>
      </c>
      <c r="CE2226">
        <v>1</v>
      </c>
      <c r="CF2226">
        <v>1</v>
      </c>
      <c r="CG2226">
        <v>0.63</v>
      </c>
      <c r="CH2226">
        <v>0</v>
      </c>
    </row>
    <row r="2227" spans="1:86">
      <c r="A2227">
        <v>5</v>
      </c>
      <c r="B2227">
        <v>6</v>
      </c>
      <c r="C2227">
        <v>40</v>
      </c>
      <c r="D2227">
        <v>10</v>
      </c>
      <c r="E2227">
        <v>0</v>
      </c>
      <c r="F2227" s="24">
        <f t="shared" si="173"/>
        <v>60</v>
      </c>
      <c r="G2227">
        <v>55</v>
      </c>
      <c r="H2227" s="24">
        <f t="shared" si="174"/>
        <v>15</v>
      </c>
      <c r="I2227" s="24">
        <f t="shared" si="176"/>
        <v>11</v>
      </c>
      <c r="J2227" s="24">
        <f t="shared" si="172"/>
        <v>80</v>
      </c>
      <c r="K2227" s="24" t="str">
        <f t="shared" si="175"/>
        <v>03</v>
      </c>
      <c r="L2227">
        <v>42</v>
      </c>
      <c r="M2227">
        <v>0</v>
      </c>
      <c r="N2227">
        <v>0</v>
      </c>
      <c r="O2227">
        <v>0</v>
      </c>
      <c r="P2227">
        <v>0</v>
      </c>
      <c r="Q2227" t="s">
        <v>18</v>
      </c>
      <c r="R2227">
        <v>22</v>
      </c>
      <c r="S2227">
        <v>12</v>
      </c>
      <c r="T2227">
        <v>2</v>
      </c>
      <c r="U2227">
        <v>0</v>
      </c>
      <c r="V2227">
        <v>0.14399999999999999</v>
      </c>
      <c r="W2227">
        <v>9.9400000000000002E-2</v>
      </c>
      <c r="X2227">
        <v>24</v>
      </c>
      <c r="Y2227">
        <v>0</v>
      </c>
      <c r="Z2227" t="s">
        <v>133</v>
      </c>
      <c r="AB2227">
        <v>0</v>
      </c>
      <c r="AC2227">
        <v>2</v>
      </c>
      <c r="AD2227">
        <v>34</v>
      </c>
      <c r="AE2227">
        <v>1</v>
      </c>
      <c r="AF2227">
        <v>1</v>
      </c>
      <c r="AG2227">
        <v>0.63</v>
      </c>
      <c r="AH2227">
        <v>0</v>
      </c>
      <c r="BA2227">
        <v>5</v>
      </c>
      <c r="BB2227">
        <v>6</v>
      </c>
      <c r="BC2227">
        <v>40</v>
      </c>
      <c r="BD2227">
        <v>10</v>
      </c>
      <c r="BE2227">
        <v>0</v>
      </c>
      <c r="BF2227">
        <v>6</v>
      </c>
      <c r="BG2227">
        <v>55</v>
      </c>
      <c r="BH2227">
        <v>12</v>
      </c>
      <c r="BI2227">
        <v>85</v>
      </c>
      <c r="BJ2227">
        <v>4</v>
      </c>
      <c r="BK2227">
        <v>2</v>
      </c>
      <c r="BL2227">
        <v>42</v>
      </c>
      <c r="BM2227">
        <v>0</v>
      </c>
      <c r="BN2227">
        <v>0</v>
      </c>
      <c r="BO2227">
        <v>0</v>
      </c>
      <c r="BP2227">
        <v>0</v>
      </c>
      <c r="BQ2227" t="s">
        <v>18</v>
      </c>
      <c r="BR2227">
        <v>22</v>
      </c>
      <c r="BS2227">
        <v>12</v>
      </c>
      <c r="BT2227">
        <v>2</v>
      </c>
      <c r="BU2227">
        <v>0</v>
      </c>
      <c r="BV2227">
        <v>0.14399999999999999</v>
      </c>
      <c r="BW2227">
        <v>9.9400000000000002E-2</v>
      </c>
      <c r="BX2227">
        <v>24</v>
      </c>
      <c r="BY2227">
        <v>0</v>
      </c>
      <c r="BZ2227" t="s">
        <v>133</v>
      </c>
      <c r="CB2227">
        <v>0</v>
      </c>
      <c r="CC2227">
        <v>2</v>
      </c>
      <c r="CD2227">
        <v>34</v>
      </c>
      <c r="CE2227">
        <v>1</v>
      </c>
      <c r="CF2227">
        <v>1</v>
      </c>
      <c r="CG2227">
        <v>0.63</v>
      </c>
      <c r="CH2227">
        <v>0</v>
      </c>
    </row>
    <row r="2228" spans="1:86">
      <c r="A2228">
        <v>6</v>
      </c>
      <c r="B2228">
        <v>5</v>
      </c>
      <c r="C2228">
        <v>20</v>
      </c>
      <c r="D2228">
        <v>25</v>
      </c>
      <c r="E2228">
        <v>0</v>
      </c>
      <c r="F2228" s="24">
        <f t="shared" si="173"/>
        <v>30</v>
      </c>
      <c r="G2228">
        <v>60</v>
      </c>
      <c r="H2228" s="24">
        <f t="shared" si="174"/>
        <v>15</v>
      </c>
      <c r="I2228" s="24">
        <f t="shared" si="176"/>
        <v>11</v>
      </c>
      <c r="J2228" s="24">
        <f t="shared" si="172"/>
        <v>80</v>
      </c>
      <c r="K2228" s="24" t="str">
        <f t="shared" si="175"/>
        <v>03</v>
      </c>
      <c r="L2228">
        <v>42</v>
      </c>
      <c r="M2228">
        <v>0</v>
      </c>
      <c r="N2228">
        <v>0</v>
      </c>
      <c r="O2228">
        <v>0</v>
      </c>
      <c r="P2228">
        <v>0</v>
      </c>
      <c r="Q2228" t="s">
        <v>18</v>
      </c>
      <c r="R2228">
        <v>22</v>
      </c>
      <c r="S2228">
        <v>12</v>
      </c>
      <c r="T2228">
        <v>2</v>
      </c>
      <c r="U2228">
        <v>0</v>
      </c>
      <c r="V2228">
        <v>8.7999999999999995E-2</v>
      </c>
      <c r="W2228">
        <v>6.4199999999999993E-2</v>
      </c>
      <c r="X2228">
        <v>24</v>
      </c>
      <c r="Y2228">
        <v>0</v>
      </c>
      <c r="Z2228" t="s">
        <v>133</v>
      </c>
      <c r="AB2228">
        <v>4.5</v>
      </c>
      <c r="AC2228">
        <v>2</v>
      </c>
      <c r="AD2228">
        <v>34</v>
      </c>
      <c r="AE2228">
        <v>1</v>
      </c>
      <c r="AF2228">
        <v>1</v>
      </c>
      <c r="AG2228">
        <v>0.63</v>
      </c>
      <c r="AH2228">
        <v>0</v>
      </c>
      <c r="BA2228">
        <v>6</v>
      </c>
      <c r="BB2228">
        <v>5</v>
      </c>
      <c r="BC2228">
        <v>20</v>
      </c>
      <c r="BD2228">
        <v>25</v>
      </c>
      <c r="BE2228">
        <v>0</v>
      </c>
      <c r="BF2228">
        <v>3</v>
      </c>
      <c r="BG2228">
        <v>60</v>
      </c>
      <c r="BH2228">
        <v>12</v>
      </c>
      <c r="BI2228">
        <v>85</v>
      </c>
      <c r="BJ2228">
        <v>4</v>
      </c>
      <c r="BK2228">
        <v>2</v>
      </c>
      <c r="BL2228">
        <v>42</v>
      </c>
      <c r="BM2228">
        <v>0</v>
      </c>
      <c r="BN2228">
        <v>0</v>
      </c>
      <c r="BO2228">
        <v>0</v>
      </c>
      <c r="BP2228">
        <v>0</v>
      </c>
      <c r="BQ2228" t="s">
        <v>18</v>
      </c>
      <c r="BR2228">
        <v>22</v>
      </c>
      <c r="BS2228">
        <v>12</v>
      </c>
      <c r="BT2228">
        <v>2</v>
      </c>
      <c r="BU2228">
        <v>0</v>
      </c>
      <c r="BV2228">
        <v>8.7999999999999995E-2</v>
      </c>
      <c r="BW2228">
        <v>6.4199999999999993E-2</v>
      </c>
      <c r="BX2228">
        <v>24</v>
      </c>
      <c r="BY2228">
        <v>0</v>
      </c>
      <c r="BZ2228" t="s">
        <v>133</v>
      </c>
      <c r="CB2228">
        <v>4.5</v>
      </c>
      <c r="CC2228">
        <v>2</v>
      </c>
      <c r="CD2228">
        <v>34</v>
      </c>
      <c r="CE2228">
        <v>1</v>
      </c>
      <c r="CF2228">
        <v>1</v>
      </c>
      <c r="CG2228">
        <v>0.63</v>
      </c>
      <c r="CH2228">
        <v>0</v>
      </c>
    </row>
    <row r="2229" spans="1:86">
      <c r="A2229">
        <v>7</v>
      </c>
      <c r="B2229">
        <v>4</v>
      </c>
      <c r="C2229">
        <v>14</v>
      </c>
      <c r="D2229">
        <v>20</v>
      </c>
      <c r="E2229">
        <v>0</v>
      </c>
      <c r="F2229" s="24">
        <f t="shared" si="173"/>
        <v>20</v>
      </c>
      <c r="G2229">
        <v>60</v>
      </c>
      <c r="H2229" s="24">
        <f t="shared" si="174"/>
        <v>15</v>
      </c>
      <c r="I2229" s="24">
        <f t="shared" si="176"/>
        <v>11</v>
      </c>
      <c r="J2229" s="24">
        <f t="shared" si="172"/>
        <v>75</v>
      </c>
      <c r="K2229" s="24" t="str">
        <f t="shared" si="175"/>
        <v>00</v>
      </c>
      <c r="L2229">
        <v>42</v>
      </c>
      <c r="M2229">
        <v>0</v>
      </c>
      <c r="N2229">
        <v>0</v>
      </c>
      <c r="O2229">
        <v>10</v>
      </c>
      <c r="P2229">
        <v>0</v>
      </c>
      <c r="Q2229" t="s">
        <v>18</v>
      </c>
      <c r="R2229">
        <v>22</v>
      </c>
      <c r="S2229">
        <v>12</v>
      </c>
      <c r="T2229">
        <v>2</v>
      </c>
      <c r="U2229">
        <v>0</v>
      </c>
      <c r="V2229">
        <v>4.2999999999999997E-2</v>
      </c>
      <c r="W2229">
        <v>3.9100000000000003E-2</v>
      </c>
      <c r="X2229">
        <v>24</v>
      </c>
      <c r="Y2229">
        <v>0</v>
      </c>
      <c r="Z2229" t="s">
        <v>133</v>
      </c>
      <c r="AB2229">
        <v>2.8</v>
      </c>
      <c r="AC2229">
        <v>2</v>
      </c>
      <c r="AD2229">
        <v>34</v>
      </c>
      <c r="AE2229">
        <v>1</v>
      </c>
      <c r="AF2229">
        <v>1</v>
      </c>
      <c r="AG2229">
        <v>0.63</v>
      </c>
      <c r="AH2229">
        <v>0</v>
      </c>
      <c r="BA2229">
        <v>7</v>
      </c>
      <c r="BB2229">
        <v>4</v>
      </c>
      <c r="BC2229">
        <v>14</v>
      </c>
      <c r="BD2229">
        <v>20</v>
      </c>
      <c r="BE2229">
        <v>0</v>
      </c>
      <c r="BF2229">
        <v>2</v>
      </c>
      <c r="BG2229">
        <v>60</v>
      </c>
      <c r="BH2229">
        <v>18</v>
      </c>
      <c r="BI2229">
        <v>85</v>
      </c>
      <c r="BJ2229">
        <v>3</v>
      </c>
      <c r="BK2229">
        <v>2</v>
      </c>
      <c r="BL2229">
        <v>42</v>
      </c>
      <c r="BM2229">
        <v>0</v>
      </c>
      <c r="BN2229">
        <v>0</v>
      </c>
      <c r="BO2229">
        <v>10</v>
      </c>
      <c r="BP2229">
        <v>0</v>
      </c>
      <c r="BQ2229" t="s">
        <v>18</v>
      </c>
      <c r="BR2229">
        <v>22</v>
      </c>
      <c r="BS2229">
        <v>12</v>
      </c>
      <c r="BT2229">
        <v>2</v>
      </c>
      <c r="BU2229">
        <v>0</v>
      </c>
      <c r="BV2229">
        <v>4.2999999999999997E-2</v>
      </c>
      <c r="BW2229">
        <v>3.9100000000000003E-2</v>
      </c>
      <c r="BX2229">
        <v>24</v>
      </c>
      <c r="BY2229">
        <v>0</v>
      </c>
      <c r="BZ2229" t="s">
        <v>133</v>
      </c>
      <c r="CB2229">
        <v>2.8</v>
      </c>
      <c r="CC2229">
        <v>2</v>
      </c>
      <c r="CD2229">
        <v>34</v>
      </c>
      <c r="CE2229">
        <v>1</v>
      </c>
      <c r="CF2229">
        <v>1</v>
      </c>
      <c r="CG2229">
        <v>0.63</v>
      </c>
      <c r="CH2229">
        <v>0</v>
      </c>
    </row>
    <row r="2230" spans="1:86">
      <c r="A2230">
        <v>8</v>
      </c>
      <c r="B2230">
        <v>3</v>
      </c>
      <c r="C2230">
        <v>8</v>
      </c>
      <c r="D2230">
        <v>20</v>
      </c>
      <c r="E2230">
        <v>0</v>
      </c>
      <c r="F2230" s="24">
        <f t="shared" si="173"/>
        <v>10</v>
      </c>
      <c r="G2230">
        <v>75</v>
      </c>
      <c r="H2230" s="24">
        <f t="shared" si="174"/>
        <v>12</v>
      </c>
      <c r="I2230" s="24">
        <f t="shared" si="176"/>
        <v>11</v>
      </c>
      <c r="J2230" s="24">
        <f t="shared" si="172"/>
        <v>50</v>
      </c>
      <c r="K2230" s="24" t="str">
        <f t="shared" si="175"/>
        <v>00</v>
      </c>
      <c r="L2230">
        <v>42</v>
      </c>
      <c r="M2230">
        <v>0</v>
      </c>
      <c r="N2230">
        <v>0</v>
      </c>
      <c r="O2230">
        <v>20</v>
      </c>
      <c r="P2230">
        <v>0</v>
      </c>
      <c r="Q2230" t="s">
        <v>18</v>
      </c>
      <c r="R2230">
        <v>22</v>
      </c>
      <c r="S2230">
        <v>0</v>
      </c>
      <c r="T2230">
        <v>2</v>
      </c>
      <c r="U2230">
        <v>0</v>
      </c>
      <c r="V2230">
        <v>2.9000000000000001E-2</v>
      </c>
      <c r="W2230">
        <v>2.7300000000000001E-2</v>
      </c>
      <c r="X2230">
        <v>24</v>
      </c>
      <c r="Y2230">
        <v>0</v>
      </c>
      <c r="Z2230" t="s">
        <v>133</v>
      </c>
      <c r="AB2230">
        <v>1.6</v>
      </c>
      <c r="AC2230">
        <v>2</v>
      </c>
      <c r="AD2230">
        <v>34</v>
      </c>
      <c r="AE2230">
        <v>1</v>
      </c>
      <c r="AF2230">
        <v>1</v>
      </c>
      <c r="AG2230">
        <v>0.63</v>
      </c>
      <c r="AH2230">
        <v>0</v>
      </c>
      <c r="BA2230">
        <v>8</v>
      </c>
      <c r="BB2230">
        <v>3</v>
      </c>
      <c r="BC2230">
        <v>8</v>
      </c>
      <c r="BD2230">
        <v>20</v>
      </c>
      <c r="BE2230">
        <v>0</v>
      </c>
      <c r="BF2230">
        <v>1</v>
      </c>
      <c r="BG2230">
        <v>75</v>
      </c>
      <c r="BH2230">
        <v>18</v>
      </c>
      <c r="BI2230">
        <v>85</v>
      </c>
      <c r="BJ2230">
        <v>2</v>
      </c>
      <c r="BK2230">
        <v>2</v>
      </c>
      <c r="BL2230">
        <v>42</v>
      </c>
      <c r="BM2230">
        <v>0</v>
      </c>
      <c r="BN2230">
        <v>0</v>
      </c>
      <c r="BO2230">
        <v>20</v>
      </c>
      <c r="BP2230">
        <v>0</v>
      </c>
      <c r="BQ2230" t="s">
        <v>18</v>
      </c>
      <c r="BR2230">
        <v>22</v>
      </c>
      <c r="BS2230">
        <v>0</v>
      </c>
      <c r="BT2230">
        <v>2</v>
      </c>
      <c r="BU2230">
        <v>0</v>
      </c>
      <c r="BV2230">
        <v>2.9000000000000001E-2</v>
      </c>
      <c r="BW2230">
        <v>2.7300000000000001E-2</v>
      </c>
      <c r="BX2230">
        <v>24</v>
      </c>
      <c r="BY2230">
        <v>0</v>
      </c>
      <c r="BZ2230" t="s">
        <v>133</v>
      </c>
      <c r="CB2230">
        <v>1.6</v>
      </c>
      <c r="CC2230">
        <v>2</v>
      </c>
      <c r="CD2230">
        <v>34</v>
      </c>
      <c r="CE2230">
        <v>1</v>
      </c>
      <c r="CF2230">
        <v>1</v>
      </c>
      <c r="CG2230">
        <v>0.63</v>
      </c>
      <c r="CH2230">
        <v>0</v>
      </c>
    </row>
    <row r="2231" spans="1:86">
      <c r="A2231">
        <v>9</v>
      </c>
      <c r="B2231">
        <v>2</v>
      </c>
      <c r="C2231">
        <v>1</v>
      </c>
      <c r="D2231">
        <v>16</v>
      </c>
      <c r="E2231">
        <v>0</v>
      </c>
      <c r="F2231" s="24">
        <f t="shared" si="173"/>
        <v>0</v>
      </c>
      <c r="G2231">
        <v>90</v>
      </c>
      <c r="H2231" s="24">
        <f t="shared" si="174"/>
        <v>8</v>
      </c>
      <c r="I2231" s="24">
        <f t="shared" si="176"/>
        <v>11</v>
      </c>
      <c r="J2231" s="24">
        <f t="shared" si="172"/>
        <v>25</v>
      </c>
      <c r="K2231" s="24" t="str">
        <f t="shared" si="175"/>
        <v>00</v>
      </c>
      <c r="L2231">
        <v>63</v>
      </c>
      <c r="M2231">
        <v>0</v>
      </c>
      <c r="N2231">
        <v>7</v>
      </c>
      <c r="O2231">
        <v>10</v>
      </c>
      <c r="P2231">
        <v>2</v>
      </c>
      <c r="Q2231" t="s">
        <v>19</v>
      </c>
      <c r="R2231">
        <v>22</v>
      </c>
      <c r="S2231">
        <v>0</v>
      </c>
      <c r="T2231">
        <v>2</v>
      </c>
      <c r="U2231">
        <v>0</v>
      </c>
      <c r="V2231">
        <v>1.7000000000000001E-2</v>
      </c>
      <c r="W2231">
        <v>1.7000000000000001E-2</v>
      </c>
      <c r="X2231">
        <v>24</v>
      </c>
      <c r="Y2231">
        <v>0</v>
      </c>
      <c r="Z2231" t="s">
        <v>133</v>
      </c>
      <c r="AB2231">
        <v>0.8</v>
      </c>
      <c r="AC2231">
        <v>2</v>
      </c>
      <c r="AD2231">
        <v>34</v>
      </c>
      <c r="AE2231">
        <v>1</v>
      </c>
      <c r="AF2231">
        <v>1</v>
      </c>
      <c r="AG2231">
        <v>0.63</v>
      </c>
      <c r="AH2231">
        <v>0</v>
      </c>
      <c r="BA2231">
        <v>9</v>
      </c>
      <c r="BB2231">
        <v>2</v>
      </c>
      <c r="BC2231">
        <v>1</v>
      </c>
      <c r="BD2231">
        <v>16</v>
      </c>
      <c r="BE2231">
        <v>0</v>
      </c>
      <c r="BF2231">
        <v>0</v>
      </c>
      <c r="BG2231">
        <v>90</v>
      </c>
      <c r="BH2231">
        <v>23</v>
      </c>
      <c r="BI2231">
        <v>90</v>
      </c>
      <c r="BJ2231">
        <v>1</v>
      </c>
      <c r="BK2231">
        <v>2</v>
      </c>
      <c r="BL2231">
        <v>63</v>
      </c>
      <c r="BM2231">
        <v>0</v>
      </c>
      <c r="BN2231">
        <v>7</v>
      </c>
      <c r="BO2231">
        <v>10</v>
      </c>
      <c r="BP2231">
        <v>2</v>
      </c>
      <c r="BQ2231" t="s">
        <v>19</v>
      </c>
      <c r="BR2231">
        <v>22</v>
      </c>
      <c r="BS2231">
        <v>0</v>
      </c>
      <c r="BT2231">
        <v>2</v>
      </c>
      <c r="BU2231">
        <v>0</v>
      </c>
      <c r="BV2231">
        <v>1.7000000000000001E-2</v>
      </c>
      <c r="BW2231">
        <v>1.7000000000000001E-2</v>
      </c>
      <c r="BX2231">
        <v>24</v>
      </c>
      <c r="BY2231">
        <v>0</v>
      </c>
      <c r="BZ2231" t="s">
        <v>133</v>
      </c>
      <c r="CB2231">
        <v>0.8</v>
      </c>
      <c r="CC2231">
        <v>2</v>
      </c>
      <c r="CD2231">
        <v>34</v>
      </c>
      <c r="CE2231">
        <v>1</v>
      </c>
      <c r="CF2231">
        <v>1</v>
      </c>
      <c r="CG2231">
        <v>0.63</v>
      </c>
      <c r="CH2231">
        <v>0</v>
      </c>
    </row>
    <row r="2232" spans="1:86">
      <c r="A2232">
        <v>10</v>
      </c>
      <c r="B2232">
        <v>1</v>
      </c>
      <c r="C2232">
        <v>1</v>
      </c>
      <c r="D2232">
        <v>16</v>
      </c>
      <c r="E2232">
        <v>0</v>
      </c>
      <c r="F2232" s="24">
        <f t="shared" si="173"/>
        <v>0</v>
      </c>
      <c r="G2232">
        <v>90</v>
      </c>
      <c r="H2232" s="24">
        <f t="shared" si="174"/>
        <v>8</v>
      </c>
      <c r="I2232" s="24">
        <f t="shared" si="176"/>
        <v>11</v>
      </c>
      <c r="J2232" s="24">
        <f t="shared" si="172"/>
        <v>25</v>
      </c>
      <c r="K2232" s="24" t="str">
        <f t="shared" si="175"/>
        <v>00</v>
      </c>
      <c r="L2232">
        <v>63</v>
      </c>
      <c r="M2232">
        <v>0</v>
      </c>
      <c r="N2232">
        <v>4</v>
      </c>
      <c r="O2232">
        <v>10</v>
      </c>
      <c r="P2232">
        <v>1</v>
      </c>
      <c r="Q2232" t="s">
        <v>19</v>
      </c>
      <c r="R2232">
        <v>22</v>
      </c>
      <c r="S2232">
        <v>0</v>
      </c>
      <c r="T2232">
        <v>2</v>
      </c>
      <c r="U2232">
        <v>0</v>
      </c>
      <c r="V2232">
        <v>8.9999999999999993E-3</v>
      </c>
      <c r="W2232">
        <v>8.9999999999999993E-3</v>
      </c>
      <c r="X2232">
        <v>24</v>
      </c>
      <c r="Y2232">
        <v>0</v>
      </c>
      <c r="Z2232" t="s">
        <v>133</v>
      </c>
      <c r="AB2232">
        <v>0.63</v>
      </c>
      <c r="AC2232">
        <v>2</v>
      </c>
      <c r="AD2232">
        <v>34</v>
      </c>
      <c r="AE2232">
        <v>1</v>
      </c>
      <c r="AF2232">
        <v>1</v>
      </c>
      <c r="AG2232">
        <v>0.63</v>
      </c>
      <c r="AH2232">
        <v>0</v>
      </c>
      <c r="BA2232">
        <v>10</v>
      </c>
      <c r="BB2232">
        <v>1</v>
      </c>
      <c r="BC2232">
        <v>1</v>
      </c>
      <c r="BD2232">
        <v>16</v>
      </c>
      <c r="BE2232">
        <v>0</v>
      </c>
      <c r="BF2232">
        <v>0</v>
      </c>
      <c r="BG2232">
        <v>90</v>
      </c>
      <c r="BH2232">
        <v>23</v>
      </c>
      <c r="BI2232">
        <v>90</v>
      </c>
      <c r="BJ2232">
        <v>1</v>
      </c>
      <c r="BK2232">
        <v>2</v>
      </c>
      <c r="BL2232">
        <v>63</v>
      </c>
      <c r="BM2232">
        <v>0</v>
      </c>
      <c r="BN2232">
        <v>4</v>
      </c>
      <c r="BO2232">
        <v>10</v>
      </c>
      <c r="BP2232">
        <v>1</v>
      </c>
      <c r="BQ2232" t="s">
        <v>19</v>
      </c>
      <c r="BR2232">
        <v>22</v>
      </c>
      <c r="BS2232">
        <v>0</v>
      </c>
      <c r="BT2232">
        <v>2</v>
      </c>
      <c r="BU2232">
        <v>0</v>
      </c>
      <c r="BV2232">
        <v>8.9999999999999993E-3</v>
      </c>
      <c r="BW2232">
        <v>8.9999999999999993E-3</v>
      </c>
      <c r="BX2232">
        <v>24</v>
      </c>
      <c r="BY2232">
        <v>0</v>
      </c>
      <c r="BZ2232" t="s">
        <v>133</v>
      </c>
      <c r="CB2232">
        <v>0.63</v>
      </c>
      <c r="CC2232">
        <v>2</v>
      </c>
      <c r="CD2232">
        <v>34</v>
      </c>
      <c r="CE2232">
        <v>1</v>
      </c>
      <c r="CF2232">
        <v>1</v>
      </c>
      <c r="CG2232">
        <v>0.63</v>
      </c>
      <c r="CH2232">
        <v>0</v>
      </c>
    </row>
    <row r="2233" spans="1:86">
      <c r="F2233" s="24" t="str">
        <f t="shared" si="173"/>
        <v/>
      </c>
      <c r="H2233" s="24" t="str">
        <f t="shared" si="174"/>
        <v/>
      </c>
      <c r="I2233" s="24" t="str">
        <f t="shared" si="176"/>
        <v/>
      </c>
      <c r="J2233" s="24" t="str">
        <f t="shared" si="172"/>
        <v/>
      </c>
      <c r="K2233" s="24" t="str">
        <f t="shared" si="175"/>
        <v/>
      </c>
      <c r="AF2233">
        <v>1</v>
      </c>
      <c r="AH2233">
        <v>0</v>
      </c>
      <c r="CF2233">
        <v>1</v>
      </c>
      <c r="CH2233">
        <v>0</v>
      </c>
    </row>
    <row r="2234" spans="1:86">
      <c r="A2234">
        <v>1</v>
      </c>
      <c r="B2234">
        <v>9</v>
      </c>
      <c r="C2234">
        <v>140</v>
      </c>
      <c r="D2234">
        <v>55</v>
      </c>
      <c r="E2234">
        <v>1000</v>
      </c>
      <c r="F2234" s="24">
        <f t="shared" si="173"/>
        <v>310</v>
      </c>
      <c r="G2234">
        <v>71</v>
      </c>
      <c r="H2234" s="24">
        <f t="shared" si="174"/>
        <v>15</v>
      </c>
      <c r="I2234" s="24">
        <f t="shared" si="176"/>
        <v>11</v>
      </c>
      <c r="J2234" s="24">
        <f t="shared" si="172"/>
        <v>80</v>
      </c>
      <c r="K2234" s="24" t="str">
        <f t="shared" si="175"/>
        <v>03</v>
      </c>
      <c r="L2234">
        <v>42</v>
      </c>
      <c r="M2234">
        <v>0</v>
      </c>
      <c r="N2234">
        <v>141</v>
      </c>
      <c r="O2234">
        <v>0</v>
      </c>
      <c r="P2234">
        <v>0</v>
      </c>
      <c r="Q2234" t="s">
        <v>18</v>
      </c>
      <c r="R2234">
        <v>22</v>
      </c>
      <c r="S2234">
        <v>15</v>
      </c>
      <c r="T2234">
        <v>2</v>
      </c>
      <c r="U2234">
        <v>0</v>
      </c>
      <c r="V2234">
        <v>0.40100000000000002</v>
      </c>
      <c r="W2234">
        <v>0.5</v>
      </c>
      <c r="X2234">
        <v>24</v>
      </c>
      <c r="Y2234">
        <v>0</v>
      </c>
      <c r="Z2234" t="s">
        <v>133</v>
      </c>
      <c r="AB2234">
        <v>0</v>
      </c>
      <c r="AC2234">
        <v>2</v>
      </c>
      <c r="AD2234">
        <v>34</v>
      </c>
      <c r="AE2234">
        <v>1</v>
      </c>
      <c r="AF2234">
        <v>1</v>
      </c>
      <c r="AG2234">
        <v>0.8</v>
      </c>
      <c r="AH2234">
        <v>0</v>
      </c>
      <c r="BA2234">
        <v>1</v>
      </c>
      <c r="BB2234">
        <v>9</v>
      </c>
      <c r="BC2234">
        <v>140</v>
      </c>
      <c r="BD2234">
        <v>55</v>
      </c>
      <c r="BE2234">
        <v>1000</v>
      </c>
      <c r="BF2234">
        <v>31</v>
      </c>
      <c r="BG2234">
        <v>71</v>
      </c>
      <c r="BH2234">
        <v>11</v>
      </c>
      <c r="BI2234">
        <v>85</v>
      </c>
      <c r="BJ2234">
        <v>5</v>
      </c>
      <c r="BK2234">
        <v>2</v>
      </c>
      <c r="BL2234">
        <v>42</v>
      </c>
      <c r="BM2234">
        <v>0</v>
      </c>
      <c r="BN2234">
        <v>141</v>
      </c>
      <c r="BO2234">
        <v>0</v>
      </c>
      <c r="BP2234">
        <v>0</v>
      </c>
      <c r="BQ2234" t="s">
        <v>18</v>
      </c>
      <c r="BR2234">
        <v>22</v>
      </c>
      <c r="BS2234">
        <v>15</v>
      </c>
      <c r="BT2234">
        <v>2</v>
      </c>
      <c r="BU2234">
        <v>0</v>
      </c>
      <c r="BV2234">
        <v>0.40100000000000002</v>
      </c>
      <c r="BW2234">
        <v>0.5</v>
      </c>
      <c r="BX2234">
        <v>24</v>
      </c>
      <c r="BY2234">
        <v>0</v>
      </c>
      <c r="BZ2234" t="s">
        <v>133</v>
      </c>
      <c r="CB2234">
        <v>0</v>
      </c>
      <c r="CC2234">
        <v>2</v>
      </c>
      <c r="CD2234">
        <v>34</v>
      </c>
      <c r="CE2234">
        <v>1</v>
      </c>
      <c r="CF2234">
        <v>1</v>
      </c>
      <c r="CG2234">
        <v>0.8</v>
      </c>
      <c r="CH2234">
        <v>0</v>
      </c>
    </row>
    <row r="2235" spans="1:86">
      <c r="A2235">
        <v>2</v>
      </c>
      <c r="B2235">
        <v>8</v>
      </c>
      <c r="C2235">
        <v>110</v>
      </c>
      <c r="D2235">
        <v>55</v>
      </c>
      <c r="E2235">
        <v>1000</v>
      </c>
      <c r="F2235" s="24">
        <f t="shared" si="173"/>
        <v>220</v>
      </c>
      <c r="G2235">
        <v>50</v>
      </c>
      <c r="H2235" s="24">
        <f t="shared" si="174"/>
        <v>15</v>
      </c>
      <c r="I2235" s="24">
        <f t="shared" si="176"/>
        <v>11</v>
      </c>
      <c r="J2235" s="24">
        <f t="shared" si="172"/>
        <v>80</v>
      </c>
      <c r="K2235" s="24" t="str">
        <f t="shared" si="175"/>
        <v>03</v>
      </c>
      <c r="L2235">
        <v>42</v>
      </c>
      <c r="M2235">
        <v>0</v>
      </c>
      <c r="N2235">
        <v>0</v>
      </c>
      <c r="O2235">
        <v>0</v>
      </c>
      <c r="P2235">
        <v>0</v>
      </c>
      <c r="Q2235" t="s">
        <v>18</v>
      </c>
      <c r="R2235">
        <v>22</v>
      </c>
      <c r="S2235">
        <v>12</v>
      </c>
      <c r="T2235">
        <v>2</v>
      </c>
      <c r="U2235">
        <v>0</v>
      </c>
      <c r="V2235">
        <v>0.36299999999999999</v>
      </c>
      <c r="W2235">
        <v>0.2505</v>
      </c>
      <c r="X2235">
        <v>24</v>
      </c>
      <c r="Y2235">
        <v>0</v>
      </c>
      <c r="Z2235" t="s">
        <v>133</v>
      </c>
      <c r="AB2235">
        <v>0</v>
      </c>
      <c r="AC2235">
        <v>2</v>
      </c>
      <c r="AD2235">
        <v>34</v>
      </c>
      <c r="AE2235">
        <v>1</v>
      </c>
      <c r="AF2235">
        <v>1</v>
      </c>
      <c r="AG2235">
        <v>0.8</v>
      </c>
      <c r="AH2235">
        <v>0</v>
      </c>
      <c r="BA2235">
        <v>2</v>
      </c>
      <c r="BB2235">
        <v>8</v>
      </c>
      <c r="BC2235">
        <v>110</v>
      </c>
      <c r="BD2235">
        <v>55</v>
      </c>
      <c r="BE2235">
        <v>1000</v>
      </c>
      <c r="BF2235">
        <v>22</v>
      </c>
      <c r="BG2235">
        <v>50</v>
      </c>
      <c r="BH2235">
        <v>12</v>
      </c>
      <c r="BI2235">
        <v>85</v>
      </c>
      <c r="BJ2235">
        <v>4</v>
      </c>
      <c r="BK2235">
        <v>2</v>
      </c>
      <c r="BL2235">
        <v>42</v>
      </c>
      <c r="BM2235">
        <v>0</v>
      </c>
      <c r="BN2235">
        <v>0</v>
      </c>
      <c r="BO2235">
        <v>0</v>
      </c>
      <c r="BP2235">
        <v>0</v>
      </c>
      <c r="BQ2235" t="s">
        <v>18</v>
      </c>
      <c r="BR2235">
        <v>22</v>
      </c>
      <c r="BS2235">
        <v>12</v>
      </c>
      <c r="BT2235">
        <v>2</v>
      </c>
      <c r="BU2235">
        <v>0</v>
      </c>
      <c r="BV2235">
        <v>0.36299999999999999</v>
      </c>
      <c r="BW2235">
        <v>0.2505</v>
      </c>
      <c r="BX2235">
        <v>24</v>
      </c>
      <c r="BY2235">
        <v>0</v>
      </c>
      <c r="BZ2235" t="s">
        <v>133</v>
      </c>
      <c r="CB2235">
        <v>0</v>
      </c>
      <c r="CC2235">
        <v>2</v>
      </c>
      <c r="CD2235">
        <v>34</v>
      </c>
      <c r="CE2235">
        <v>1</v>
      </c>
      <c r="CF2235">
        <v>1</v>
      </c>
      <c r="CG2235">
        <v>0.8</v>
      </c>
      <c r="CH2235">
        <v>0</v>
      </c>
    </row>
    <row r="2236" spans="1:86">
      <c r="A2236">
        <v>3</v>
      </c>
      <c r="B2236">
        <v>7</v>
      </c>
      <c r="C2236">
        <v>80</v>
      </c>
      <c r="D2236">
        <v>20</v>
      </c>
      <c r="E2236">
        <v>1000</v>
      </c>
      <c r="F2236" s="24">
        <f t="shared" si="173"/>
        <v>160</v>
      </c>
      <c r="G2236">
        <v>55</v>
      </c>
      <c r="H2236" s="24">
        <f t="shared" si="174"/>
        <v>15</v>
      </c>
      <c r="I2236" s="24">
        <f t="shared" si="176"/>
        <v>11</v>
      </c>
      <c r="J2236" s="24">
        <f t="shared" si="172"/>
        <v>80</v>
      </c>
      <c r="K2236" s="24" t="str">
        <f t="shared" si="175"/>
        <v>03</v>
      </c>
      <c r="L2236">
        <v>42</v>
      </c>
      <c r="M2236">
        <v>0</v>
      </c>
      <c r="N2236">
        <v>0</v>
      </c>
      <c r="O2236">
        <v>0</v>
      </c>
      <c r="P2236">
        <v>0</v>
      </c>
      <c r="Q2236" t="s">
        <v>18</v>
      </c>
      <c r="R2236">
        <v>22</v>
      </c>
      <c r="S2236">
        <v>12</v>
      </c>
      <c r="T2236">
        <v>2</v>
      </c>
      <c r="U2236">
        <v>0</v>
      </c>
      <c r="V2236">
        <v>0.27500000000000002</v>
      </c>
      <c r="W2236">
        <v>0.18429999999999999</v>
      </c>
      <c r="X2236">
        <v>24</v>
      </c>
      <c r="Y2236">
        <v>0</v>
      </c>
      <c r="Z2236" t="s">
        <v>133</v>
      </c>
      <c r="AB2236">
        <v>0</v>
      </c>
      <c r="AC2236">
        <v>2</v>
      </c>
      <c r="AD2236">
        <v>34</v>
      </c>
      <c r="AE2236">
        <v>1</v>
      </c>
      <c r="AF2236">
        <v>1</v>
      </c>
      <c r="AG2236">
        <v>0.8</v>
      </c>
      <c r="AH2236">
        <v>0</v>
      </c>
      <c r="BA2236">
        <v>3</v>
      </c>
      <c r="BB2236">
        <v>7</v>
      </c>
      <c r="BC2236">
        <v>80</v>
      </c>
      <c r="BD2236">
        <v>20</v>
      </c>
      <c r="BE2236">
        <v>1000</v>
      </c>
      <c r="BF2236">
        <v>16</v>
      </c>
      <c r="BG2236">
        <v>55</v>
      </c>
      <c r="BH2236">
        <v>12</v>
      </c>
      <c r="BI2236">
        <v>85</v>
      </c>
      <c r="BJ2236">
        <v>4</v>
      </c>
      <c r="BK2236">
        <v>2</v>
      </c>
      <c r="BL2236">
        <v>42</v>
      </c>
      <c r="BM2236">
        <v>0</v>
      </c>
      <c r="BN2236">
        <v>0</v>
      </c>
      <c r="BO2236">
        <v>0</v>
      </c>
      <c r="BP2236">
        <v>0</v>
      </c>
      <c r="BQ2236" t="s">
        <v>18</v>
      </c>
      <c r="BR2236">
        <v>22</v>
      </c>
      <c r="BS2236">
        <v>12</v>
      </c>
      <c r="BT2236">
        <v>2</v>
      </c>
      <c r="BU2236">
        <v>0</v>
      </c>
      <c r="BV2236">
        <v>0.27500000000000002</v>
      </c>
      <c r="BW2236">
        <v>0.18429999999999999</v>
      </c>
      <c r="BX2236">
        <v>24</v>
      </c>
      <c r="BY2236">
        <v>0</v>
      </c>
      <c r="BZ2236" t="s">
        <v>133</v>
      </c>
      <c r="CB2236">
        <v>0</v>
      </c>
      <c r="CC2236">
        <v>2</v>
      </c>
      <c r="CD2236">
        <v>34</v>
      </c>
      <c r="CE2236">
        <v>1</v>
      </c>
      <c r="CF2236">
        <v>1</v>
      </c>
      <c r="CG2236">
        <v>0.8</v>
      </c>
      <c r="CH2236">
        <v>0</v>
      </c>
    </row>
    <row r="2237" spans="1:86">
      <c r="A2237">
        <v>4</v>
      </c>
      <c r="B2237">
        <v>6</v>
      </c>
      <c r="C2237">
        <v>60</v>
      </c>
      <c r="D2237">
        <v>15</v>
      </c>
      <c r="E2237">
        <v>0</v>
      </c>
      <c r="F2237" s="24">
        <f t="shared" si="173"/>
        <v>90</v>
      </c>
      <c r="G2237">
        <v>60</v>
      </c>
      <c r="H2237" s="24">
        <f t="shared" si="174"/>
        <v>15</v>
      </c>
      <c r="I2237" s="24">
        <f t="shared" si="176"/>
        <v>11</v>
      </c>
      <c r="J2237" s="24">
        <f t="shared" si="172"/>
        <v>80</v>
      </c>
      <c r="K2237" s="24" t="str">
        <f t="shared" si="175"/>
        <v>03</v>
      </c>
      <c r="L2237">
        <v>42</v>
      </c>
      <c r="M2237">
        <v>0</v>
      </c>
      <c r="N2237">
        <v>0</v>
      </c>
      <c r="O2237">
        <v>0</v>
      </c>
      <c r="P2237">
        <v>0</v>
      </c>
      <c r="Q2237" t="s">
        <v>18</v>
      </c>
      <c r="R2237">
        <v>22</v>
      </c>
      <c r="S2237">
        <v>12</v>
      </c>
      <c r="T2237">
        <v>2</v>
      </c>
      <c r="U2237">
        <v>0</v>
      </c>
      <c r="V2237">
        <v>0.19800000000000001</v>
      </c>
      <c r="W2237">
        <v>0.1366</v>
      </c>
      <c r="X2237">
        <v>24</v>
      </c>
      <c r="Y2237">
        <v>0</v>
      </c>
      <c r="Z2237" t="s">
        <v>133</v>
      </c>
      <c r="AB2237">
        <v>0</v>
      </c>
      <c r="AC2237">
        <v>2</v>
      </c>
      <c r="AD2237">
        <v>34</v>
      </c>
      <c r="AE2237">
        <v>1</v>
      </c>
      <c r="AF2237">
        <v>1</v>
      </c>
      <c r="AG2237">
        <v>0.8</v>
      </c>
      <c r="AH2237">
        <v>0</v>
      </c>
      <c r="BA2237">
        <v>4</v>
      </c>
      <c r="BB2237">
        <v>6</v>
      </c>
      <c r="BC2237">
        <v>60</v>
      </c>
      <c r="BD2237">
        <v>15</v>
      </c>
      <c r="BE2237">
        <v>0</v>
      </c>
      <c r="BF2237">
        <v>9</v>
      </c>
      <c r="BG2237">
        <v>60</v>
      </c>
      <c r="BH2237">
        <v>12</v>
      </c>
      <c r="BI2237">
        <v>85</v>
      </c>
      <c r="BJ2237">
        <v>4</v>
      </c>
      <c r="BK2237">
        <v>2</v>
      </c>
      <c r="BL2237">
        <v>42</v>
      </c>
      <c r="BM2237">
        <v>0</v>
      </c>
      <c r="BN2237">
        <v>0</v>
      </c>
      <c r="BO2237">
        <v>0</v>
      </c>
      <c r="BP2237">
        <v>0</v>
      </c>
      <c r="BQ2237" t="s">
        <v>18</v>
      </c>
      <c r="BR2237">
        <v>22</v>
      </c>
      <c r="BS2237">
        <v>12</v>
      </c>
      <c r="BT2237">
        <v>2</v>
      </c>
      <c r="BU2237">
        <v>0</v>
      </c>
      <c r="BV2237">
        <v>0.19800000000000001</v>
      </c>
      <c r="BW2237">
        <v>0.1366</v>
      </c>
      <c r="BX2237">
        <v>24</v>
      </c>
      <c r="BY2237">
        <v>0</v>
      </c>
      <c r="BZ2237" t="s">
        <v>133</v>
      </c>
      <c r="CB2237">
        <v>0</v>
      </c>
      <c r="CC2237">
        <v>2</v>
      </c>
      <c r="CD2237">
        <v>34</v>
      </c>
      <c r="CE2237">
        <v>1</v>
      </c>
      <c r="CF2237">
        <v>1</v>
      </c>
      <c r="CG2237">
        <v>0.8</v>
      </c>
      <c r="CH2237">
        <v>0</v>
      </c>
    </row>
    <row r="2238" spans="1:86">
      <c r="A2238">
        <v>5</v>
      </c>
      <c r="B2238">
        <v>5</v>
      </c>
      <c r="C2238">
        <v>40</v>
      </c>
      <c r="D2238">
        <v>10</v>
      </c>
      <c r="E2238">
        <v>0</v>
      </c>
      <c r="F2238" s="24">
        <f t="shared" si="173"/>
        <v>60</v>
      </c>
      <c r="G2238">
        <v>55</v>
      </c>
      <c r="H2238" s="24">
        <f t="shared" si="174"/>
        <v>15</v>
      </c>
      <c r="I2238" s="24">
        <f t="shared" si="176"/>
        <v>11</v>
      </c>
      <c r="J2238" s="24">
        <f t="shared" si="172"/>
        <v>80</v>
      </c>
      <c r="K2238" s="24" t="str">
        <f t="shared" si="175"/>
        <v>03</v>
      </c>
      <c r="L2238">
        <v>42</v>
      </c>
      <c r="M2238">
        <v>0</v>
      </c>
      <c r="N2238">
        <v>0</v>
      </c>
      <c r="O2238">
        <v>0</v>
      </c>
      <c r="P2238">
        <v>0</v>
      </c>
      <c r="Q2238" t="s">
        <v>18</v>
      </c>
      <c r="R2238">
        <v>22</v>
      </c>
      <c r="S2238">
        <v>12</v>
      </c>
      <c r="T2238">
        <v>2</v>
      </c>
      <c r="U2238">
        <v>0</v>
      </c>
      <c r="V2238">
        <v>0.14199999999999999</v>
      </c>
      <c r="W2238">
        <v>9.8000000000000004E-2</v>
      </c>
      <c r="X2238">
        <v>24</v>
      </c>
      <c r="Y2238">
        <v>0</v>
      </c>
      <c r="Z2238" t="s">
        <v>133</v>
      </c>
      <c r="AB2238">
        <v>0</v>
      </c>
      <c r="AC2238">
        <v>2</v>
      </c>
      <c r="AD2238">
        <v>34</v>
      </c>
      <c r="AE2238">
        <v>1</v>
      </c>
      <c r="AF2238">
        <v>1</v>
      </c>
      <c r="AG2238">
        <v>0.8</v>
      </c>
      <c r="AH2238">
        <v>0</v>
      </c>
      <c r="BA2238">
        <v>5</v>
      </c>
      <c r="BB2238">
        <v>5</v>
      </c>
      <c r="BC2238">
        <v>40</v>
      </c>
      <c r="BD2238">
        <v>10</v>
      </c>
      <c r="BE2238">
        <v>0</v>
      </c>
      <c r="BF2238">
        <v>6</v>
      </c>
      <c r="BG2238">
        <v>55</v>
      </c>
      <c r="BH2238">
        <v>12</v>
      </c>
      <c r="BI2238">
        <v>85</v>
      </c>
      <c r="BJ2238">
        <v>4</v>
      </c>
      <c r="BK2238">
        <v>2</v>
      </c>
      <c r="BL2238">
        <v>42</v>
      </c>
      <c r="BM2238">
        <v>0</v>
      </c>
      <c r="BN2238">
        <v>0</v>
      </c>
      <c r="BO2238">
        <v>0</v>
      </c>
      <c r="BP2238">
        <v>0</v>
      </c>
      <c r="BQ2238" t="s">
        <v>18</v>
      </c>
      <c r="BR2238">
        <v>22</v>
      </c>
      <c r="BS2238">
        <v>12</v>
      </c>
      <c r="BT2238">
        <v>2</v>
      </c>
      <c r="BU2238">
        <v>0</v>
      </c>
      <c r="BV2238">
        <v>0.14199999999999999</v>
      </c>
      <c r="BW2238">
        <v>9.8000000000000004E-2</v>
      </c>
      <c r="BX2238">
        <v>24</v>
      </c>
      <c r="BY2238">
        <v>0</v>
      </c>
      <c r="BZ2238" t="s">
        <v>133</v>
      </c>
      <c r="CB2238">
        <v>0</v>
      </c>
      <c r="CC2238">
        <v>2</v>
      </c>
      <c r="CD2238">
        <v>34</v>
      </c>
      <c r="CE2238">
        <v>1</v>
      </c>
      <c r="CF2238">
        <v>1</v>
      </c>
      <c r="CG2238">
        <v>0.8</v>
      </c>
      <c r="CH2238">
        <v>0</v>
      </c>
    </row>
    <row r="2239" spans="1:86">
      <c r="A2239">
        <v>6</v>
      </c>
      <c r="B2239">
        <v>4</v>
      </c>
      <c r="C2239">
        <v>20</v>
      </c>
      <c r="D2239">
        <v>25</v>
      </c>
      <c r="E2239">
        <v>0</v>
      </c>
      <c r="F2239" s="24">
        <f t="shared" si="173"/>
        <v>30</v>
      </c>
      <c r="G2239">
        <v>60</v>
      </c>
      <c r="H2239" s="24">
        <f t="shared" si="174"/>
        <v>15</v>
      </c>
      <c r="I2239" s="24">
        <f t="shared" si="176"/>
        <v>11</v>
      </c>
      <c r="J2239" s="24">
        <f t="shared" si="172"/>
        <v>80</v>
      </c>
      <c r="K2239" s="24" t="str">
        <f t="shared" si="175"/>
        <v>03</v>
      </c>
      <c r="L2239">
        <v>42</v>
      </c>
      <c r="M2239">
        <v>0</v>
      </c>
      <c r="N2239">
        <v>0</v>
      </c>
      <c r="O2239">
        <v>0</v>
      </c>
      <c r="P2239">
        <v>0</v>
      </c>
      <c r="Q2239" t="s">
        <v>18</v>
      </c>
      <c r="R2239">
        <v>22</v>
      </c>
      <c r="S2239">
        <v>12</v>
      </c>
      <c r="T2239">
        <v>2</v>
      </c>
      <c r="U2239">
        <v>0</v>
      </c>
      <c r="V2239">
        <v>8.5999999999999993E-2</v>
      </c>
      <c r="W2239">
        <v>6.2799999999999995E-2</v>
      </c>
      <c r="X2239">
        <v>24</v>
      </c>
      <c r="Y2239">
        <v>0</v>
      </c>
      <c r="Z2239" t="s">
        <v>133</v>
      </c>
      <c r="AB2239">
        <v>4.5</v>
      </c>
      <c r="AC2239">
        <v>2</v>
      </c>
      <c r="AD2239">
        <v>34</v>
      </c>
      <c r="AE2239">
        <v>1</v>
      </c>
      <c r="AF2239">
        <v>1</v>
      </c>
      <c r="AG2239">
        <v>0.8</v>
      </c>
      <c r="AH2239">
        <v>0</v>
      </c>
      <c r="BA2239">
        <v>6</v>
      </c>
      <c r="BB2239">
        <v>4</v>
      </c>
      <c r="BC2239">
        <v>20</v>
      </c>
      <c r="BD2239">
        <v>25</v>
      </c>
      <c r="BE2239">
        <v>0</v>
      </c>
      <c r="BF2239">
        <v>3</v>
      </c>
      <c r="BG2239">
        <v>60</v>
      </c>
      <c r="BH2239">
        <v>12</v>
      </c>
      <c r="BI2239">
        <v>85</v>
      </c>
      <c r="BJ2239">
        <v>4</v>
      </c>
      <c r="BK2239">
        <v>2</v>
      </c>
      <c r="BL2239">
        <v>42</v>
      </c>
      <c r="BM2239">
        <v>0</v>
      </c>
      <c r="BN2239">
        <v>0</v>
      </c>
      <c r="BO2239">
        <v>0</v>
      </c>
      <c r="BP2239">
        <v>0</v>
      </c>
      <c r="BQ2239" t="s">
        <v>18</v>
      </c>
      <c r="BR2239">
        <v>22</v>
      </c>
      <c r="BS2239">
        <v>12</v>
      </c>
      <c r="BT2239">
        <v>2</v>
      </c>
      <c r="BU2239">
        <v>0</v>
      </c>
      <c r="BV2239">
        <v>8.5999999999999993E-2</v>
      </c>
      <c r="BW2239">
        <v>6.2799999999999995E-2</v>
      </c>
      <c r="BX2239">
        <v>24</v>
      </c>
      <c r="BY2239">
        <v>0</v>
      </c>
      <c r="BZ2239" t="s">
        <v>133</v>
      </c>
      <c r="CB2239">
        <v>4.5</v>
      </c>
      <c r="CC2239">
        <v>2</v>
      </c>
      <c r="CD2239">
        <v>34</v>
      </c>
      <c r="CE2239">
        <v>1</v>
      </c>
      <c r="CF2239">
        <v>1</v>
      </c>
      <c r="CG2239">
        <v>0.8</v>
      </c>
      <c r="CH2239">
        <v>0</v>
      </c>
    </row>
    <row r="2240" spans="1:86">
      <c r="A2240">
        <v>7</v>
      </c>
      <c r="B2240">
        <v>3</v>
      </c>
      <c r="C2240">
        <v>14</v>
      </c>
      <c r="D2240">
        <v>20</v>
      </c>
      <c r="E2240">
        <v>0</v>
      </c>
      <c r="F2240" s="24">
        <f t="shared" si="173"/>
        <v>20</v>
      </c>
      <c r="G2240">
        <v>60</v>
      </c>
      <c r="H2240" s="24">
        <f t="shared" si="174"/>
        <v>15</v>
      </c>
      <c r="I2240" s="24">
        <f t="shared" si="176"/>
        <v>11</v>
      </c>
      <c r="J2240" s="24">
        <f t="shared" ref="J2240:J2303" si="177">IF(BJ2240="","",IF(BJ2240&gt;100,100+IF(RIGHT(BJ2240,1)*25&gt;=100,80,RIGHT(BJ2240,1)*25),IF(RIGHT(BJ2240,1)*25&gt;=100,80,RIGHT(BJ2240,1)*25)))</f>
        <v>75</v>
      </c>
      <c r="K2240" s="24" t="str">
        <f t="shared" si="175"/>
        <v>00</v>
      </c>
      <c r="L2240">
        <v>42</v>
      </c>
      <c r="M2240">
        <v>0</v>
      </c>
      <c r="N2240">
        <v>0</v>
      </c>
      <c r="O2240">
        <v>10</v>
      </c>
      <c r="P2240">
        <v>0</v>
      </c>
      <c r="Q2240" t="s">
        <v>18</v>
      </c>
      <c r="R2240">
        <v>22</v>
      </c>
      <c r="S2240">
        <v>12</v>
      </c>
      <c r="T2240">
        <v>2</v>
      </c>
      <c r="U2240">
        <v>0</v>
      </c>
      <c r="V2240">
        <v>4.1000000000000002E-2</v>
      </c>
      <c r="W2240">
        <v>3.73E-2</v>
      </c>
      <c r="X2240">
        <v>24</v>
      </c>
      <c r="Y2240">
        <v>0</v>
      </c>
      <c r="Z2240" t="s">
        <v>133</v>
      </c>
      <c r="AB2240">
        <v>2.8</v>
      </c>
      <c r="AC2240">
        <v>2</v>
      </c>
      <c r="AD2240">
        <v>34</v>
      </c>
      <c r="AE2240">
        <v>1</v>
      </c>
      <c r="AF2240">
        <v>1</v>
      </c>
      <c r="AG2240">
        <v>0.8</v>
      </c>
      <c r="AH2240">
        <v>0</v>
      </c>
      <c r="BA2240">
        <v>7</v>
      </c>
      <c r="BB2240">
        <v>3</v>
      </c>
      <c r="BC2240">
        <v>14</v>
      </c>
      <c r="BD2240">
        <v>20</v>
      </c>
      <c r="BE2240">
        <v>0</v>
      </c>
      <c r="BF2240">
        <v>2</v>
      </c>
      <c r="BG2240">
        <v>60</v>
      </c>
      <c r="BH2240">
        <v>18</v>
      </c>
      <c r="BI2240">
        <v>85</v>
      </c>
      <c r="BJ2240">
        <v>3</v>
      </c>
      <c r="BK2240">
        <v>2</v>
      </c>
      <c r="BL2240">
        <v>42</v>
      </c>
      <c r="BM2240">
        <v>0</v>
      </c>
      <c r="BN2240">
        <v>0</v>
      </c>
      <c r="BO2240">
        <v>10</v>
      </c>
      <c r="BP2240">
        <v>0</v>
      </c>
      <c r="BQ2240" t="s">
        <v>18</v>
      </c>
      <c r="BR2240">
        <v>22</v>
      </c>
      <c r="BS2240">
        <v>12</v>
      </c>
      <c r="BT2240">
        <v>2</v>
      </c>
      <c r="BU2240">
        <v>0</v>
      </c>
      <c r="BV2240">
        <v>4.1000000000000002E-2</v>
      </c>
      <c r="BW2240">
        <v>3.73E-2</v>
      </c>
      <c r="BX2240">
        <v>24</v>
      </c>
      <c r="BY2240">
        <v>0</v>
      </c>
      <c r="BZ2240" t="s">
        <v>133</v>
      </c>
      <c r="CB2240">
        <v>2.8</v>
      </c>
      <c r="CC2240">
        <v>2</v>
      </c>
      <c r="CD2240">
        <v>34</v>
      </c>
      <c r="CE2240">
        <v>1</v>
      </c>
      <c r="CF2240">
        <v>1</v>
      </c>
      <c r="CG2240">
        <v>0.8</v>
      </c>
      <c r="CH2240">
        <v>0</v>
      </c>
    </row>
    <row r="2241" spans="1:86">
      <c r="A2241">
        <v>8</v>
      </c>
      <c r="B2241">
        <v>2</v>
      </c>
      <c r="C2241">
        <v>8</v>
      </c>
      <c r="D2241">
        <v>20</v>
      </c>
      <c r="E2241">
        <v>0</v>
      </c>
      <c r="F2241" s="24">
        <f t="shared" si="173"/>
        <v>10</v>
      </c>
      <c r="G2241">
        <v>75</v>
      </c>
      <c r="H2241" s="24">
        <f t="shared" si="174"/>
        <v>12</v>
      </c>
      <c r="I2241" s="24">
        <f t="shared" si="176"/>
        <v>11</v>
      </c>
      <c r="J2241" s="24">
        <f t="shared" si="177"/>
        <v>50</v>
      </c>
      <c r="K2241" s="24" t="str">
        <f t="shared" si="175"/>
        <v>00</v>
      </c>
      <c r="L2241">
        <v>42</v>
      </c>
      <c r="M2241">
        <v>0</v>
      </c>
      <c r="N2241">
        <v>0</v>
      </c>
      <c r="O2241">
        <v>20</v>
      </c>
      <c r="P2241">
        <v>0</v>
      </c>
      <c r="Q2241" t="s">
        <v>18</v>
      </c>
      <c r="R2241">
        <v>22</v>
      </c>
      <c r="S2241">
        <v>0</v>
      </c>
      <c r="T2241">
        <v>2</v>
      </c>
      <c r="U2241">
        <v>0</v>
      </c>
      <c r="V2241">
        <v>2.7E-2</v>
      </c>
      <c r="W2241">
        <v>2.5399999999999999E-2</v>
      </c>
      <c r="X2241">
        <v>24</v>
      </c>
      <c r="Y2241">
        <v>0</v>
      </c>
      <c r="Z2241" t="s">
        <v>133</v>
      </c>
      <c r="AB2241">
        <v>1.6</v>
      </c>
      <c r="AC2241">
        <v>2</v>
      </c>
      <c r="AD2241">
        <v>34</v>
      </c>
      <c r="AE2241">
        <v>1</v>
      </c>
      <c r="AF2241">
        <v>1</v>
      </c>
      <c r="AG2241">
        <v>0.8</v>
      </c>
      <c r="AH2241">
        <v>0</v>
      </c>
      <c r="BA2241">
        <v>8</v>
      </c>
      <c r="BB2241">
        <v>2</v>
      </c>
      <c r="BC2241">
        <v>8</v>
      </c>
      <c r="BD2241">
        <v>20</v>
      </c>
      <c r="BE2241">
        <v>0</v>
      </c>
      <c r="BF2241">
        <v>1</v>
      </c>
      <c r="BG2241">
        <v>75</v>
      </c>
      <c r="BH2241">
        <v>18</v>
      </c>
      <c r="BI2241">
        <v>85</v>
      </c>
      <c r="BJ2241">
        <v>2</v>
      </c>
      <c r="BK2241">
        <v>2</v>
      </c>
      <c r="BL2241">
        <v>42</v>
      </c>
      <c r="BM2241">
        <v>0</v>
      </c>
      <c r="BN2241">
        <v>0</v>
      </c>
      <c r="BO2241">
        <v>20</v>
      </c>
      <c r="BP2241">
        <v>0</v>
      </c>
      <c r="BQ2241" t="s">
        <v>18</v>
      </c>
      <c r="BR2241">
        <v>22</v>
      </c>
      <c r="BS2241">
        <v>0</v>
      </c>
      <c r="BT2241">
        <v>2</v>
      </c>
      <c r="BU2241">
        <v>0</v>
      </c>
      <c r="BV2241">
        <v>2.7E-2</v>
      </c>
      <c r="BW2241">
        <v>2.5399999999999999E-2</v>
      </c>
      <c r="BX2241">
        <v>24</v>
      </c>
      <c r="BY2241">
        <v>0</v>
      </c>
      <c r="BZ2241" t="s">
        <v>133</v>
      </c>
      <c r="CB2241">
        <v>1.6</v>
      </c>
      <c r="CC2241">
        <v>2</v>
      </c>
      <c r="CD2241">
        <v>34</v>
      </c>
      <c r="CE2241">
        <v>1</v>
      </c>
      <c r="CF2241">
        <v>1</v>
      </c>
      <c r="CG2241">
        <v>0.8</v>
      </c>
      <c r="CH2241">
        <v>0</v>
      </c>
    </row>
    <row r="2242" spans="1:86">
      <c r="A2242">
        <v>9</v>
      </c>
      <c r="B2242">
        <v>1</v>
      </c>
      <c r="C2242">
        <v>1</v>
      </c>
      <c r="D2242">
        <v>16</v>
      </c>
      <c r="E2242">
        <v>0</v>
      </c>
      <c r="F2242" s="24">
        <f t="shared" si="173"/>
        <v>0</v>
      </c>
      <c r="G2242">
        <v>90</v>
      </c>
      <c r="H2242" s="24">
        <f t="shared" si="174"/>
        <v>8</v>
      </c>
      <c r="I2242" s="24">
        <f t="shared" si="176"/>
        <v>11</v>
      </c>
      <c r="J2242" s="24">
        <f t="shared" si="177"/>
        <v>25</v>
      </c>
      <c r="K2242" s="24" t="str">
        <f t="shared" si="175"/>
        <v>00</v>
      </c>
      <c r="L2242">
        <v>63</v>
      </c>
      <c r="M2242">
        <v>0</v>
      </c>
      <c r="N2242">
        <v>7</v>
      </c>
      <c r="O2242">
        <v>10</v>
      </c>
      <c r="P2242">
        <v>2</v>
      </c>
      <c r="Q2242" s="25" t="s">
        <v>175</v>
      </c>
      <c r="R2242">
        <v>22</v>
      </c>
      <c r="S2242">
        <v>0</v>
      </c>
      <c r="T2242">
        <v>2</v>
      </c>
      <c r="U2242">
        <v>0</v>
      </c>
      <c r="V2242">
        <v>1.9E-2</v>
      </c>
      <c r="W2242">
        <v>1.9E-2</v>
      </c>
      <c r="X2242">
        <v>24</v>
      </c>
      <c r="Y2242">
        <v>0</v>
      </c>
      <c r="Z2242" t="s">
        <v>133</v>
      </c>
      <c r="AB2242">
        <v>0.8</v>
      </c>
      <c r="AC2242">
        <v>2</v>
      </c>
      <c r="AD2242">
        <v>34</v>
      </c>
      <c r="AE2242">
        <v>1</v>
      </c>
      <c r="AF2242">
        <v>1</v>
      </c>
      <c r="AG2242">
        <v>0.8</v>
      </c>
      <c r="AH2242">
        <v>0</v>
      </c>
      <c r="BA2242">
        <v>9</v>
      </c>
      <c r="BB2242">
        <v>1</v>
      </c>
      <c r="BC2242">
        <v>1</v>
      </c>
      <c r="BD2242">
        <v>16</v>
      </c>
      <c r="BE2242">
        <v>0</v>
      </c>
      <c r="BF2242">
        <v>0</v>
      </c>
      <c r="BG2242">
        <v>90</v>
      </c>
      <c r="BH2242">
        <v>23</v>
      </c>
      <c r="BI2242">
        <v>90</v>
      </c>
      <c r="BJ2242">
        <v>1</v>
      </c>
      <c r="BK2242">
        <v>2</v>
      </c>
      <c r="BL2242">
        <v>63</v>
      </c>
      <c r="BM2242">
        <v>0</v>
      </c>
      <c r="BN2242">
        <v>7</v>
      </c>
      <c r="BO2242">
        <v>10</v>
      </c>
      <c r="BP2242">
        <v>2</v>
      </c>
      <c r="BQ2242" s="25" t="s">
        <v>175</v>
      </c>
      <c r="BR2242">
        <v>22</v>
      </c>
      <c r="BS2242">
        <v>0</v>
      </c>
      <c r="BT2242">
        <v>2</v>
      </c>
      <c r="BU2242">
        <v>0</v>
      </c>
      <c r="BV2242">
        <v>1.9E-2</v>
      </c>
      <c r="BW2242">
        <v>1.9E-2</v>
      </c>
      <c r="BX2242">
        <v>24</v>
      </c>
      <c r="BY2242">
        <v>0</v>
      </c>
      <c r="BZ2242" t="s">
        <v>133</v>
      </c>
      <c r="CB2242">
        <v>0.8</v>
      </c>
      <c r="CC2242">
        <v>2</v>
      </c>
      <c r="CD2242">
        <v>34</v>
      </c>
      <c r="CE2242">
        <v>1</v>
      </c>
      <c r="CF2242">
        <v>1</v>
      </c>
      <c r="CG2242">
        <v>0.8</v>
      </c>
      <c r="CH2242">
        <v>0</v>
      </c>
    </row>
    <row r="2243" spans="1:86">
      <c r="F2243" s="24" t="str">
        <f t="shared" ref="F2243:F2306" si="178">IF(BF2243="","",IF(OR(ROUND(MOD(BF2243,1),1)=0.2,ROUND(MOD(BF2243,1),1)=0.4,ROUND(MOD(BF2243,1),1)=0.7),BF2243+0.1,IF(OR(ROUND(MOD(BF2243,1),1)=0.1,ROUND(MOD(BF2243,1),1)=0.6,ROUND(MOD(BF2243,1),1)=0.9),BF2243-0.1,BF2243))*10)</f>
        <v/>
      </c>
      <c r="H2243" s="24" t="str">
        <f t="shared" si="174"/>
        <v/>
      </c>
      <c r="I2243" s="24" t="str">
        <f t="shared" si="176"/>
        <v/>
      </c>
      <c r="J2243" s="24" t="str">
        <f t="shared" si="177"/>
        <v/>
      </c>
      <c r="K2243" s="24" t="str">
        <f t="shared" si="175"/>
        <v/>
      </c>
      <c r="AF2243">
        <v>1</v>
      </c>
      <c r="AH2243">
        <v>0</v>
      </c>
      <c r="CF2243">
        <v>1</v>
      </c>
      <c r="CH2243">
        <v>0</v>
      </c>
    </row>
    <row r="2244" spans="1:86">
      <c r="A2244">
        <v>1</v>
      </c>
      <c r="B2244">
        <v>8</v>
      </c>
      <c r="C2244">
        <v>140</v>
      </c>
      <c r="D2244">
        <v>55</v>
      </c>
      <c r="E2244">
        <v>1000</v>
      </c>
      <c r="F2244" s="24">
        <f t="shared" si="178"/>
        <v>310</v>
      </c>
      <c r="G2244">
        <v>71</v>
      </c>
      <c r="H2244" s="24">
        <f t="shared" ref="H2244:H2307" si="179">IF(BH2244="","",IF(ROUNDUP((BH2244/100)*IF(BJ2244&gt;100,RIGHT(BJ2244,2),BJ2244)*250*4/60*2/IF(BK2244&gt;=10,10,1),0)&gt;15,15,ROUNDUP((BH2244/100)*IF(BJ2244&gt;100,RIGHT(BJ2244,2),BJ2244)*250*4/60*2/IF(BK2244&gt;=10,10,1),0)))</f>
        <v>15</v>
      </c>
      <c r="I2244" s="24">
        <f t="shared" si="176"/>
        <v>11</v>
      </c>
      <c r="J2244" s="24">
        <f t="shared" si="177"/>
        <v>80</v>
      </c>
      <c r="K2244" s="24" t="str">
        <f t="shared" ref="K2244:K2307" si="180">TEXT(IF(W2244=0,"",IF(BK2244&gt;=10,LEFT(BK2244,1),0)&amp;IF(V2244&gt;=0.06,3,0)),"00")</f>
        <v>03</v>
      </c>
      <c r="L2244">
        <v>42</v>
      </c>
      <c r="M2244">
        <v>0</v>
      </c>
      <c r="N2244">
        <v>141</v>
      </c>
      <c r="O2244">
        <v>0</v>
      </c>
      <c r="P2244">
        <v>0</v>
      </c>
      <c r="Q2244" t="s">
        <v>18</v>
      </c>
      <c r="R2244">
        <v>22</v>
      </c>
      <c r="S2244">
        <v>15</v>
      </c>
      <c r="T2244">
        <v>2</v>
      </c>
      <c r="U2244">
        <v>0</v>
      </c>
      <c r="V2244">
        <v>0.39600000000000002</v>
      </c>
      <c r="W2244">
        <v>0.5</v>
      </c>
      <c r="X2244">
        <v>24</v>
      </c>
      <c r="Y2244">
        <v>0</v>
      </c>
      <c r="Z2244" t="s">
        <v>133</v>
      </c>
      <c r="AB2244">
        <v>0</v>
      </c>
      <c r="AC2244">
        <v>2</v>
      </c>
      <c r="AD2244">
        <v>34</v>
      </c>
      <c r="AE2244">
        <v>1</v>
      </c>
      <c r="AF2244">
        <v>1</v>
      </c>
      <c r="AG2244">
        <v>1.6</v>
      </c>
      <c r="AH2244">
        <v>0</v>
      </c>
      <c r="BA2244">
        <v>1</v>
      </c>
      <c r="BB2244">
        <v>8</v>
      </c>
      <c r="BC2244">
        <v>140</v>
      </c>
      <c r="BD2244">
        <v>55</v>
      </c>
      <c r="BE2244">
        <v>1000</v>
      </c>
      <c r="BF2244">
        <v>31</v>
      </c>
      <c r="BG2244">
        <v>71</v>
      </c>
      <c r="BH2244">
        <v>11</v>
      </c>
      <c r="BI2244">
        <v>85</v>
      </c>
      <c r="BJ2244">
        <v>5</v>
      </c>
      <c r="BK2244">
        <v>2</v>
      </c>
      <c r="BL2244">
        <v>42</v>
      </c>
      <c r="BM2244">
        <v>0</v>
      </c>
      <c r="BN2244">
        <v>141</v>
      </c>
      <c r="BO2244">
        <v>0</v>
      </c>
      <c r="BP2244">
        <v>0</v>
      </c>
      <c r="BQ2244" t="s">
        <v>18</v>
      </c>
      <c r="BR2244">
        <v>22</v>
      </c>
      <c r="BS2244">
        <v>15</v>
      </c>
      <c r="BT2244">
        <v>2</v>
      </c>
      <c r="BU2244">
        <v>0</v>
      </c>
      <c r="BV2244">
        <v>0.39600000000000002</v>
      </c>
      <c r="BW2244">
        <v>0.5</v>
      </c>
      <c r="BX2244">
        <v>24</v>
      </c>
      <c r="BY2244">
        <v>0</v>
      </c>
      <c r="BZ2244" t="s">
        <v>133</v>
      </c>
      <c r="CB2244">
        <v>0</v>
      </c>
      <c r="CC2244">
        <v>2</v>
      </c>
      <c r="CD2244">
        <v>34</v>
      </c>
      <c r="CE2244">
        <v>1</v>
      </c>
      <c r="CF2244">
        <v>1</v>
      </c>
      <c r="CG2244">
        <v>1.6</v>
      </c>
      <c r="CH2244">
        <v>0</v>
      </c>
    </row>
    <row r="2245" spans="1:86">
      <c r="A2245">
        <v>2</v>
      </c>
      <c r="B2245">
        <v>7</v>
      </c>
      <c r="C2245">
        <v>110</v>
      </c>
      <c r="D2245">
        <v>55</v>
      </c>
      <c r="E2245">
        <v>1000</v>
      </c>
      <c r="F2245" s="24">
        <f t="shared" si="178"/>
        <v>220</v>
      </c>
      <c r="G2245">
        <v>50</v>
      </c>
      <c r="H2245" s="24">
        <f t="shared" si="179"/>
        <v>15</v>
      </c>
      <c r="I2245" s="24">
        <f t="shared" si="176"/>
        <v>11</v>
      </c>
      <c r="J2245" s="24">
        <f t="shared" si="177"/>
        <v>80</v>
      </c>
      <c r="K2245" s="24" t="str">
        <f t="shared" si="180"/>
        <v>03</v>
      </c>
      <c r="L2245">
        <v>42</v>
      </c>
      <c r="M2245">
        <v>0</v>
      </c>
      <c r="N2245">
        <v>0</v>
      </c>
      <c r="O2245">
        <v>0</v>
      </c>
      <c r="P2245">
        <v>0</v>
      </c>
      <c r="Q2245" t="s">
        <v>18</v>
      </c>
      <c r="R2245">
        <v>22</v>
      </c>
      <c r="S2245">
        <v>12</v>
      </c>
      <c r="T2245">
        <v>2</v>
      </c>
      <c r="U2245">
        <v>0</v>
      </c>
      <c r="V2245">
        <v>0.35799999999999998</v>
      </c>
      <c r="W2245">
        <v>0.247</v>
      </c>
      <c r="X2245">
        <v>24</v>
      </c>
      <c r="Y2245">
        <v>0</v>
      </c>
      <c r="Z2245" t="s">
        <v>133</v>
      </c>
      <c r="AB2245">
        <v>0</v>
      </c>
      <c r="AC2245">
        <v>2</v>
      </c>
      <c r="AD2245">
        <v>34</v>
      </c>
      <c r="AE2245">
        <v>1</v>
      </c>
      <c r="AF2245">
        <v>1</v>
      </c>
      <c r="AG2245">
        <v>1.6</v>
      </c>
      <c r="AH2245">
        <v>0</v>
      </c>
      <c r="BA2245">
        <v>2</v>
      </c>
      <c r="BB2245">
        <v>7</v>
      </c>
      <c r="BC2245">
        <v>110</v>
      </c>
      <c r="BD2245">
        <v>55</v>
      </c>
      <c r="BE2245">
        <v>1000</v>
      </c>
      <c r="BF2245">
        <v>22</v>
      </c>
      <c r="BG2245">
        <v>50</v>
      </c>
      <c r="BH2245">
        <v>12</v>
      </c>
      <c r="BI2245">
        <v>85</v>
      </c>
      <c r="BJ2245">
        <v>4</v>
      </c>
      <c r="BK2245">
        <v>2</v>
      </c>
      <c r="BL2245">
        <v>42</v>
      </c>
      <c r="BM2245">
        <v>0</v>
      </c>
      <c r="BN2245">
        <v>0</v>
      </c>
      <c r="BO2245">
        <v>0</v>
      </c>
      <c r="BP2245">
        <v>0</v>
      </c>
      <c r="BQ2245" t="s">
        <v>18</v>
      </c>
      <c r="BR2245">
        <v>22</v>
      </c>
      <c r="BS2245">
        <v>12</v>
      </c>
      <c r="BT2245">
        <v>2</v>
      </c>
      <c r="BU2245">
        <v>0</v>
      </c>
      <c r="BV2245">
        <v>0.35799999999999998</v>
      </c>
      <c r="BW2245">
        <v>0.247</v>
      </c>
      <c r="BX2245">
        <v>24</v>
      </c>
      <c r="BY2245">
        <v>0</v>
      </c>
      <c r="BZ2245" t="s">
        <v>133</v>
      </c>
      <c r="CB2245">
        <v>0</v>
      </c>
      <c r="CC2245">
        <v>2</v>
      </c>
      <c r="CD2245">
        <v>34</v>
      </c>
      <c r="CE2245">
        <v>1</v>
      </c>
      <c r="CF2245">
        <v>1</v>
      </c>
      <c r="CG2245">
        <v>1.6</v>
      </c>
      <c r="CH2245">
        <v>0</v>
      </c>
    </row>
    <row r="2246" spans="1:86">
      <c r="A2246">
        <v>3</v>
      </c>
      <c r="B2246">
        <v>6</v>
      </c>
      <c r="C2246">
        <v>80</v>
      </c>
      <c r="D2246">
        <v>20</v>
      </c>
      <c r="E2246">
        <v>1000</v>
      </c>
      <c r="F2246" s="24">
        <f t="shared" si="178"/>
        <v>160</v>
      </c>
      <c r="G2246">
        <v>55</v>
      </c>
      <c r="H2246" s="24">
        <f t="shared" si="179"/>
        <v>15</v>
      </c>
      <c r="I2246" s="24">
        <f t="shared" si="176"/>
        <v>11</v>
      </c>
      <c r="J2246" s="24">
        <f t="shared" si="177"/>
        <v>80</v>
      </c>
      <c r="K2246" s="24" t="str">
        <f t="shared" si="180"/>
        <v>03</v>
      </c>
      <c r="L2246">
        <v>42</v>
      </c>
      <c r="M2246">
        <v>0</v>
      </c>
      <c r="N2246">
        <v>0</v>
      </c>
      <c r="O2246">
        <v>0</v>
      </c>
      <c r="P2246">
        <v>0</v>
      </c>
      <c r="Q2246" t="s">
        <v>18</v>
      </c>
      <c r="R2246">
        <v>22</v>
      </c>
      <c r="S2246">
        <v>12</v>
      </c>
      <c r="T2246">
        <v>2</v>
      </c>
      <c r="U2246">
        <v>0</v>
      </c>
      <c r="V2246">
        <v>0.27</v>
      </c>
      <c r="W2246">
        <v>0.18090000000000001</v>
      </c>
      <c r="X2246">
        <v>24</v>
      </c>
      <c r="Y2246">
        <v>0</v>
      </c>
      <c r="Z2246" t="s">
        <v>133</v>
      </c>
      <c r="AB2246">
        <v>0</v>
      </c>
      <c r="AC2246">
        <v>2</v>
      </c>
      <c r="AD2246">
        <v>34</v>
      </c>
      <c r="AE2246">
        <v>1</v>
      </c>
      <c r="AF2246">
        <v>1</v>
      </c>
      <c r="AG2246">
        <v>1.6</v>
      </c>
      <c r="AH2246">
        <v>0</v>
      </c>
      <c r="BA2246">
        <v>3</v>
      </c>
      <c r="BB2246">
        <v>6</v>
      </c>
      <c r="BC2246">
        <v>80</v>
      </c>
      <c r="BD2246">
        <v>20</v>
      </c>
      <c r="BE2246">
        <v>1000</v>
      </c>
      <c r="BF2246">
        <v>16</v>
      </c>
      <c r="BG2246">
        <v>55</v>
      </c>
      <c r="BH2246">
        <v>12</v>
      </c>
      <c r="BI2246">
        <v>85</v>
      </c>
      <c r="BJ2246">
        <v>4</v>
      </c>
      <c r="BK2246">
        <v>2</v>
      </c>
      <c r="BL2246">
        <v>42</v>
      </c>
      <c r="BM2246">
        <v>0</v>
      </c>
      <c r="BN2246">
        <v>0</v>
      </c>
      <c r="BO2246">
        <v>0</v>
      </c>
      <c r="BP2246">
        <v>0</v>
      </c>
      <c r="BQ2246" t="s">
        <v>18</v>
      </c>
      <c r="BR2246">
        <v>22</v>
      </c>
      <c r="BS2246">
        <v>12</v>
      </c>
      <c r="BT2246">
        <v>2</v>
      </c>
      <c r="BU2246">
        <v>0</v>
      </c>
      <c r="BV2246">
        <v>0.27</v>
      </c>
      <c r="BW2246">
        <v>0.18090000000000001</v>
      </c>
      <c r="BX2246">
        <v>24</v>
      </c>
      <c r="BY2246">
        <v>0</v>
      </c>
      <c r="BZ2246" t="s">
        <v>133</v>
      </c>
      <c r="CB2246">
        <v>0</v>
      </c>
      <c r="CC2246">
        <v>2</v>
      </c>
      <c r="CD2246">
        <v>34</v>
      </c>
      <c r="CE2246">
        <v>1</v>
      </c>
      <c r="CF2246">
        <v>1</v>
      </c>
      <c r="CG2246">
        <v>1.6</v>
      </c>
      <c r="CH2246">
        <v>0</v>
      </c>
    </row>
    <row r="2247" spans="1:86">
      <c r="A2247">
        <v>4</v>
      </c>
      <c r="B2247">
        <v>5</v>
      </c>
      <c r="C2247">
        <v>60</v>
      </c>
      <c r="D2247">
        <v>15</v>
      </c>
      <c r="E2247">
        <v>0</v>
      </c>
      <c r="F2247" s="24">
        <f t="shared" si="178"/>
        <v>90</v>
      </c>
      <c r="G2247">
        <v>60</v>
      </c>
      <c r="H2247" s="24">
        <f t="shared" si="179"/>
        <v>15</v>
      </c>
      <c r="I2247" s="24">
        <f t="shared" si="176"/>
        <v>11</v>
      </c>
      <c r="J2247" s="24">
        <f t="shared" si="177"/>
        <v>80</v>
      </c>
      <c r="K2247" s="24" t="str">
        <f t="shared" si="180"/>
        <v>03</v>
      </c>
      <c r="L2247">
        <v>42</v>
      </c>
      <c r="M2247">
        <v>0</v>
      </c>
      <c r="N2247">
        <v>0</v>
      </c>
      <c r="O2247">
        <v>0</v>
      </c>
      <c r="P2247">
        <v>0</v>
      </c>
      <c r="Q2247" t="s">
        <v>18</v>
      </c>
      <c r="R2247">
        <v>22</v>
      </c>
      <c r="S2247">
        <v>12</v>
      </c>
      <c r="T2247">
        <v>2</v>
      </c>
      <c r="U2247">
        <v>0</v>
      </c>
      <c r="V2247">
        <v>0.193</v>
      </c>
      <c r="W2247">
        <v>0.13320000000000001</v>
      </c>
      <c r="X2247">
        <v>24</v>
      </c>
      <c r="Y2247">
        <v>0</v>
      </c>
      <c r="Z2247" t="s">
        <v>133</v>
      </c>
      <c r="AB2247">
        <v>0</v>
      </c>
      <c r="AC2247">
        <v>2</v>
      </c>
      <c r="AD2247">
        <v>34</v>
      </c>
      <c r="AE2247">
        <v>1</v>
      </c>
      <c r="AF2247">
        <v>1</v>
      </c>
      <c r="AG2247">
        <v>1.6</v>
      </c>
      <c r="AH2247">
        <v>0</v>
      </c>
      <c r="BA2247">
        <v>4</v>
      </c>
      <c r="BB2247">
        <v>5</v>
      </c>
      <c r="BC2247">
        <v>60</v>
      </c>
      <c r="BD2247">
        <v>15</v>
      </c>
      <c r="BE2247">
        <v>0</v>
      </c>
      <c r="BF2247">
        <v>9</v>
      </c>
      <c r="BG2247">
        <v>60</v>
      </c>
      <c r="BH2247">
        <v>12</v>
      </c>
      <c r="BI2247">
        <v>85</v>
      </c>
      <c r="BJ2247">
        <v>4</v>
      </c>
      <c r="BK2247">
        <v>2</v>
      </c>
      <c r="BL2247">
        <v>42</v>
      </c>
      <c r="BM2247">
        <v>0</v>
      </c>
      <c r="BN2247">
        <v>0</v>
      </c>
      <c r="BO2247">
        <v>0</v>
      </c>
      <c r="BP2247">
        <v>0</v>
      </c>
      <c r="BQ2247" t="s">
        <v>18</v>
      </c>
      <c r="BR2247">
        <v>22</v>
      </c>
      <c r="BS2247">
        <v>12</v>
      </c>
      <c r="BT2247">
        <v>2</v>
      </c>
      <c r="BU2247">
        <v>0</v>
      </c>
      <c r="BV2247">
        <v>0.193</v>
      </c>
      <c r="BW2247">
        <v>0.13320000000000001</v>
      </c>
      <c r="BX2247">
        <v>24</v>
      </c>
      <c r="BY2247">
        <v>0</v>
      </c>
      <c r="BZ2247" t="s">
        <v>133</v>
      </c>
      <c r="CB2247">
        <v>0</v>
      </c>
      <c r="CC2247">
        <v>2</v>
      </c>
      <c r="CD2247">
        <v>34</v>
      </c>
      <c r="CE2247">
        <v>1</v>
      </c>
      <c r="CF2247">
        <v>1</v>
      </c>
      <c r="CG2247">
        <v>1.6</v>
      </c>
      <c r="CH2247">
        <v>0</v>
      </c>
    </row>
    <row r="2248" spans="1:86">
      <c r="A2248">
        <v>5</v>
      </c>
      <c r="B2248">
        <v>4</v>
      </c>
      <c r="C2248">
        <v>40</v>
      </c>
      <c r="D2248">
        <v>10</v>
      </c>
      <c r="E2248">
        <v>0</v>
      </c>
      <c r="F2248" s="24">
        <f t="shared" si="178"/>
        <v>60</v>
      </c>
      <c r="G2248">
        <v>55</v>
      </c>
      <c r="H2248" s="24">
        <f t="shared" si="179"/>
        <v>15</v>
      </c>
      <c r="I2248" s="24">
        <f t="shared" si="176"/>
        <v>11</v>
      </c>
      <c r="J2248" s="24">
        <f t="shared" si="177"/>
        <v>80</v>
      </c>
      <c r="K2248" s="24" t="str">
        <f t="shared" si="180"/>
        <v>03</v>
      </c>
      <c r="L2248">
        <v>42</v>
      </c>
      <c r="M2248">
        <v>0</v>
      </c>
      <c r="N2248">
        <v>0</v>
      </c>
      <c r="O2248">
        <v>0</v>
      </c>
      <c r="P2248">
        <v>0</v>
      </c>
      <c r="Q2248" t="s">
        <v>18</v>
      </c>
      <c r="R2248">
        <v>22</v>
      </c>
      <c r="S2248">
        <v>12</v>
      </c>
      <c r="T2248">
        <v>2</v>
      </c>
      <c r="U2248">
        <v>0</v>
      </c>
      <c r="V2248">
        <v>0.13700000000000001</v>
      </c>
      <c r="W2248">
        <v>9.4500000000000001E-2</v>
      </c>
      <c r="X2248">
        <v>24</v>
      </c>
      <c r="Y2248">
        <v>0</v>
      </c>
      <c r="Z2248" t="s">
        <v>133</v>
      </c>
      <c r="AB2248">
        <v>0</v>
      </c>
      <c r="AC2248">
        <v>2</v>
      </c>
      <c r="AD2248">
        <v>34</v>
      </c>
      <c r="AE2248">
        <v>1</v>
      </c>
      <c r="AF2248">
        <v>1</v>
      </c>
      <c r="AG2248">
        <v>1.6</v>
      </c>
      <c r="AH2248">
        <v>0</v>
      </c>
      <c r="BA2248">
        <v>5</v>
      </c>
      <c r="BB2248">
        <v>4</v>
      </c>
      <c r="BC2248">
        <v>40</v>
      </c>
      <c r="BD2248">
        <v>10</v>
      </c>
      <c r="BE2248">
        <v>0</v>
      </c>
      <c r="BF2248">
        <v>6</v>
      </c>
      <c r="BG2248">
        <v>55</v>
      </c>
      <c r="BH2248">
        <v>12</v>
      </c>
      <c r="BI2248">
        <v>85</v>
      </c>
      <c r="BJ2248">
        <v>4</v>
      </c>
      <c r="BK2248">
        <v>2</v>
      </c>
      <c r="BL2248">
        <v>42</v>
      </c>
      <c r="BM2248">
        <v>0</v>
      </c>
      <c r="BN2248">
        <v>0</v>
      </c>
      <c r="BO2248">
        <v>0</v>
      </c>
      <c r="BP2248">
        <v>0</v>
      </c>
      <c r="BQ2248" t="s">
        <v>18</v>
      </c>
      <c r="BR2248">
        <v>22</v>
      </c>
      <c r="BS2248">
        <v>12</v>
      </c>
      <c r="BT2248">
        <v>2</v>
      </c>
      <c r="BU2248">
        <v>0</v>
      </c>
      <c r="BV2248">
        <v>0.13700000000000001</v>
      </c>
      <c r="BW2248">
        <v>9.4500000000000001E-2</v>
      </c>
      <c r="BX2248">
        <v>24</v>
      </c>
      <c r="BY2248">
        <v>0</v>
      </c>
      <c r="BZ2248" t="s">
        <v>133</v>
      </c>
      <c r="CB2248">
        <v>0</v>
      </c>
      <c r="CC2248">
        <v>2</v>
      </c>
      <c r="CD2248">
        <v>34</v>
      </c>
      <c r="CE2248">
        <v>1</v>
      </c>
      <c r="CF2248">
        <v>1</v>
      </c>
      <c r="CG2248">
        <v>1.6</v>
      </c>
      <c r="CH2248">
        <v>0</v>
      </c>
    </row>
    <row r="2249" spans="1:86">
      <c r="A2249">
        <v>6</v>
      </c>
      <c r="B2249">
        <v>3</v>
      </c>
      <c r="C2249">
        <v>20</v>
      </c>
      <c r="D2249">
        <v>25</v>
      </c>
      <c r="E2249">
        <v>0</v>
      </c>
      <c r="F2249" s="24">
        <f t="shared" si="178"/>
        <v>30</v>
      </c>
      <c r="G2249">
        <v>60</v>
      </c>
      <c r="H2249" s="24">
        <f t="shared" si="179"/>
        <v>15</v>
      </c>
      <c r="I2249" s="24">
        <f t="shared" si="176"/>
        <v>11</v>
      </c>
      <c r="J2249" s="24">
        <f t="shared" si="177"/>
        <v>80</v>
      </c>
      <c r="K2249" s="24" t="str">
        <f t="shared" si="180"/>
        <v>03</v>
      </c>
      <c r="L2249">
        <v>42</v>
      </c>
      <c r="M2249">
        <v>0</v>
      </c>
      <c r="N2249">
        <v>0</v>
      </c>
      <c r="O2249">
        <v>0</v>
      </c>
      <c r="P2249">
        <v>0</v>
      </c>
      <c r="Q2249" t="s">
        <v>18</v>
      </c>
      <c r="R2249">
        <v>22</v>
      </c>
      <c r="S2249">
        <v>12</v>
      </c>
      <c r="T2249">
        <v>2</v>
      </c>
      <c r="U2249">
        <v>0</v>
      </c>
      <c r="V2249">
        <v>8.1000000000000003E-2</v>
      </c>
      <c r="W2249">
        <v>5.91E-2</v>
      </c>
      <c r="X2249">
        <v>24</v>
      </c>
      <c r="Y2249">
        <v>0</v>
      </c>
      <c r="Z2249" t="s">
        <v>133</v>
      </c>
      <c r="AB2249">
        <v>4.5</v>
      </c>
      <c r="AC2249">
        <v>2</v>
      </c>
      <c r="AD2249">
        <v>34</v>
      </c>
      <c r="AE2249">
        <v>1</v>
      </c>
      <c r="AF2249">
        <v>1</v>
      </c>
      <c r="AG2249">
        <v>1.6</v>
      </c>
      <c r="AH2249">
        <v>0</v>
      </c>
      <c r="BA2249">
        <v>6</v>
      </c>
      <c r="BB2249">
        <v>3</v>
      </c>
      <c r="BC2249">
        <v>20</v>
      </c>
      <c r="BD2249">
        <v>25</v>
      </c>
      <c r="BE2249">
        <v>0</v>
      </c>
      <c r="BF2249">
        <v>3</v>
      </c>
      <c r="BG2249">
        <v>60</v>
      </c>
      <c r="BH2249">
        <v>12</v>
      </c>
      <c r="BI2249">
        <v>85</v>
      </c>
      <c r="BJ2249">
        <v>4</v>
      </c>
      <c r="BK2249">
        <v>2</v>
      </c>
      <c r="BL2249">
        <v>42</v>
      </c>
      <c r="BM2249">
        <v>0</v>
      </c>
      <c r="BN2249">
        <v>0</v>
      </c>
      <c r="BO2249">
        <v>0</v>
      </c>
      <c r="BP2249">
        <v>0</v>
      </c>
      <c r="BQ2249" t="s">
        <v>18</v>
      </c>
      <c r="BR2249">
        <v>22</v>
      </c>
      <c r="BS2249">
        <v>12</v>
      </c>
      <c r="BT2249">
        <v>2</v>
      </c>
      <c r="BU2249">
        <v>0</v>
      </c>
      <c r="BV2249">
        <v>8.1000000000000003E-2</v>
      </c>
      <c r="BW2249">
        <v>5.91E-2</v>
      </c>
      <c r="BX2249">
        <v>24</v>
      </c>
      <c r="BY2249">
        <v>0</v>
      </c>
      <c r="BZ2249" t="s">
        <v>133</v>
      </c>
      <c r="CB2249">
        <v>4.5</v>
      </c>
      <c r="CC2249">
        <v>2</v>
      </c>
      <c r="CD2249">
        <v>34</v>
      </c>
      <c r="CE2249">
        <v>1</v>
      </c>
      <c r="CF2249">
        <v>1</v>
      </c>
      <c r="CG2249">
        <v>1.6</v>
      </c>
      <c r="CH2249">
        <v>0</v>
      </c>
    </row>
    <row r="2250" spans="1:86">
      <c r="A2250">
        <v>7</v>
      </c>
      <c r="B2250">
        <v>2</v>
      </c>
      <c r="C2250">
        <v>14</v>
      </c>
      <c r="D2250">
        <v>20</v>
      </c>
      <c r="E2250">
        <v>0</v>
      </c>
      <c r="F2250" s="24">
        <f t="shared" si="178"/>
        <v>20</v>
      </c>
      <c r="G2250">
        <v>60</v>
      </c>
      <c r="H2250" s="24">
        <f t="shared" si="179"/>
        <v>15</v>
      </c>
      <c r="I2250" s="24">
        <f t="shared" si="176"/>
        <v>11</v>
      </c>
      <c r="J2250" s="24">
        <f t="shared" si="177"/>
        <v>75</v>
      </c>
      <c r="K2250" s="24" t="str">
        <f t="shared" si="180"/>
        <v>00</v>
      </c>
      <c r="L2250">
        <v>42</v>
      </c>
      <c r="M2250">
        <v>0</v>
      </c>
      <c r="N2250">
        <v>0</v>
      </c>
      <c r="O2250">
        <v>10</v>
      </c>
      <c r="P2250">
        <v>0</v>
      </c>
      <c r="Q2250" t="s">
        <v>18</v>
      </c>
      <c r="R2250">
        <v>22</v>
      </c>
      <c r="S2250">
        <v>12</v>
      </c>
      <c r="T2250">
        <v>2</v>
      </c>
      <c r="U2250">
        <v>0</v>
      </c>
      <c r="V2250">
        <v>3.5999999999999997E-2</v>
      </c>
      <c r="W2250">
        <v>3.2800000000000003E-2</v>
      </c>
      <c r="X2250">
        <v>24</v>
      </c>
      <c r="Y2250">
        <v>0</v>
      </c>
      <c r="Z2250" t="s">
        <v>133</v>
      </c>
      <c r="AB2250">
        <v>2.8</v>
      </c>
      <c r="AC2250">
        <v>2</v>
      </c>
      <c r="AD2250">
        <v>34</v>
      </c>
      <c r="AE2250">
        <v>1</v>
      </c>
      <c r="AF2250">
        <v>1</v>
      </c>
      <c r="AG2250">
        <v>1.6</v>
      </c>
      <c r="AH2250">
        <v>0</v>
      </c>
      <c r="BA2250">
        <v>7</v>
      </c>
      <c r="BB2250">
        <v>2</v>
      </c>
      <c r="BC2250">
        <v>14</v>
      </c>
      <c r="BD2250">
        <v>20</v>
      </c>
      <c r="BE2250">
        <v>0</v>
      </c>
      <c r="BF2250">
        <v>2</v>
      </c>
      <c r="BG2250">
        <v>60</v>
      </c>
      <c r="BH2250">
        <v>18</v>
      </c>
      <c r="BI2250">
        <v>85</v>
      </c>
      <c r="BJ2250">
        <v>3</v>
      </c>
      <c r="BK2250">
        <v>2</v>
      </c>
      <c r="BL2250">
        <v>42</v>
      </c>
      <c r="BM2250">
        <v>0</v>
      </c>
      <c r="BN2250">
        <v>0</v>
      </c>
      <c r="BO2250">
        <v>10</v>
      </c>
      <c r="BP2250">
        <v>0</v>
      </c>
      <c r="BQ2250" t="s">
        <v>18</v>
      </c>
      <c r="BR2250">
        <v>22</v>
      </c>
      <c r="BS2250">
        <v>12</v>
      </c>
      <c r="BT2250">
        <v>2</v>
      </c>
      <c r="BU2250">
        <v>0</v>
      </c>
      <c r="BV2250">
        <v>3.5999999999999997E-2</v>
      </c>
      <c r="BW2250">
        <v>3.2800000000000003E-2</v>
      </c>
      <c r="BX2250">
        <v>24</v>
      </c>
      <c r="BY2250">
        <v>0</v>
      </c>
      <c r="BZ2250" t="s">
        <v>133</v>
      </c>
      <c r="CB2250">
        <v>2.8</v>
      </c>
      <c r="CC2250">
        <v>2</v>
      </c>
      <c r="CD2250">
        <v>34</v>
      </c>
      <c r="CE2250">
        <v>1</v>
      </c>
      <c r="CF2250">
        <v>1</v>
      </c>
      <c r="CG2250">
        <v>1.6</v>
      </c>
      <c r="CH2250">
        <v>0</v>
      </c>
    </row>
    <row r="2251" spans="1:86">
      <c r="A2251">
        <v>8</v>
      </c>
      <c r="B2251">
        <v>1</v>
      </c>
      <c r="C2251">
        <v>8</v>
      </c>
      <c r="D2251">
        <v>20</v>
      </c>
      <c r="E2251">
        <v>0</v>
      </c>
      <c r="F2251" s="24">
        <f t="shared" si="178"/>
        <v>10</v>
      </c>
      <c r="G2251">
        <v>60</v>
      </c>
      <c r="H2251" s="24">
        <f t="shared" si="179"/>
        <v>12</v>
      </c>
      <c r="I2251" s="24">
        <f t="shared" si="176"/>
        <v>11</v>
      </c>
      <c r="J2251" s="24">
        <f t="shared" si="177"/>
        <v>50</v>
      </c>
      <c r="K2251" s="24" t="str">
        <f t="shared" si="180"/>
        <v>00</v>
      </c>
      <c r="L2251">
        <v>43</v>
      </c>
      <c r="M2251">
        <v>0</v>
      </c>
      <c r="N2251">
        <v>0</v>
      </c>
      <c r="O2251">
        <v>10</v>
      </c>
      <c r="P2251">
        <v>0</v>
      </c>
      <c r="Q2251" t="s">
        <v>18</v>
      </c>
      <c r="R2251">
        <v>22</v>
      </c>
      <c r="S2251">
        <v>8</v>
      </c>
      <c r="T2251">
        <v>2</v>
      </c>
      <c r="U2251">
        <v>0</v>
      </c>
      <c r="V2251">
        <v>2.7E-2</v>
      </c>
      <c r="W2251">
        <v>2.5000000000000001E-2</v>
      </c>
      <c r="X2251">
        <v>24</v>
      </c>
      <c r="Y2251">
        <v>0</v>
      </c>
      <c r="Z2251" t="s">
        <v>133</v>
      </c>
      <c r="AB2251">
        <v>1.6</v>
      </c>
      <c r="AC2251">
        <v>2</v>
      </c>
      <c r="AD2251">
        <v>34</v>
      </c>
      <c r="AE2251">
        <v>1</v>
      </c>
      <c r="AF2251">
        <v>1</v>
      </c>
      <c r="AG2251">
        <v>1.6</v>
      </c>
      <c r="AH2251">
        <v>0</v>
      </c>
      <c r="BA2251">
        <v>8</v>
      </c>
      <c r="BB2251">
        <v>1</v>
      </c>
      <c r="BC2251">
        <v>8</v>
      </c>
      <c r="BD2251">
        <v>20</v>
      </c>
      <c r="BE2251">
        <v>0</v>
      </c>
      <c r="BF2251">
        <v>1</v>
      </c>
      <c r="BG2251">
        <v>60</v>
      </c>
      <c r="BH2251">
        <v>18</v>
      </c>
      <c r="BI2251">
        <v>85</v>
      </c>
      <c r="BJ2251">
        <v>2</v>
      </c>
      <c r="BK2251">
        <v>2</v>
      </c>
      <c r="BL2251">
        <v>43</v>
      </c>
      <c r="BM2251">
        <v>0</v>
      </c>
      <c r="BN2251">
        <v>0</v>
      </c>
      <c r="BO2251">
        <v>10</v>
      </c>
      <c r="BP2251">
        <v>0</v>
      </c>
      <c r="BQ2251" t="s">
        <v>18</v>
      </c>
      <c r="BR2251">
        <v>22</v>
      </c>
      <c r="BS2251">
        <v>8</v>
      </c>
      <c r="BT2251">
        <v>2</v>
      </c>
      <c r="BU2251">
        <v>0</v>
      </c>
      <c r="BV2251">
        <v>2.7E-2</v>
      </c>
      <c r="BW2251">
        <v>2.5000000000000001E-2</v>
      </c>
      <c r="BX2251">
        <v>24</v>
      </c>
      <c r="BY2251">
        <v>0</v>
      </c>
      <c r="BZ2251" t="s">
        <v>133</v>
      </c>
      <c r="CB2251">
        <v>1.6</v>
      </c>
      <c r="CC2251">
        <v>2</v>
      </c>
      <c r="CD2251">
        <v>34</v>
      </c>
      <c r="CE2251">
        <v>1</v>
      </c>
      <c r="CF2251">
        <v>1</v>
      </c>
      <c r="CG2251">
        <v>1.6</v>
      </c>
      <c r="CH2251">
        <v>0</v>
      </c>
    </row>
    <row r="2252" spans="1:86">
      <c r="F2252" s="24" t="str">
        <f t="shared" si="178"/>
        <v/>
      </c>
      <c r="H2252" s="24" t="str">
        <f t="shared" si="179"/>
        <v/>
      </c>
      <c r="I2252" s="24" t="str">
        <f t="shared" si="176"/>
        <v/>
      </c>
      <c r="J2252" s="24" t="str">
        <f t="shared" si="177"/>
        <v/>
      </c>
      <c r="K2252" s="24" t="str">
        <f t="shared" si="180"/>
        <v/>
      </c>
      <c r="AF2252">
        <v>1</v>
      </c>
      <c r="AH2252">
        <v>0</v>
      </c>
      <c r="CF2252">
        <v>1</v>
      </c>
      <c r="CH2252">
        <v>0</v>
      </c>
    </row>
    <row r="2253" spans="1:86">
      <c r="A2253">
        <v>1</v>
      </c>
      <c r="B2253">
        <v>7</v>
      </c>
      <c r="C2253">
        <v>140</v>
      </c>
      <c r="D2253">
        <v>55</v>
      </c>
      <c r="E2253">
        <v>1000</v>
      </c>
      <c r="F2253" s="24">
        <f t="shared" si="178"/>
        <v>310</v>
      </c>
      <c r="G2253">
        <v>71</v>
      </c>
      <c r="H2253" s="24">
        <f t="shared" si="179"/>
        <v>15</v>
      </c>
      <c r="I2253" s="24">
        <f t="shared" si="176"/>
        <v>11</v>
      </c>
      <c r="J2253" s="24">
        <f t="shared" si="177"/>
        <v>80</v>
      </c>
      <c r="K2253" s="24" t="str">
        <f t="shared" si="180"/>
        <v>03</v>
      </c>
      <c r="L2253">
        <v>42</v>
      </c>
      <c r="M2253">
        <v>0</v>
      </c>
      <c r="N2253">
        <v>141</v>
      </c>
      <c r="O2253">
        <v>0</v>
      </c>
      <c r="P2253">
        <v>0</v>
      </c>
      <c r="Q2253" t="s">
        <v>18</v>
      </c>
      <c r="R2253">
        <v>22</v>
      </c>
      <c r="S2253">
        <v>15</v>
      </c>
      <c r="T2253">
        <v>2</v>
      </c>
      <c r="U2253">
        <v>0</v>
      </c>
      <c r="V2253">
        <v>0.39</v>
      </c>
      <c r="W2253">
        <v>0.5</v>
      </c>
      <c r="X2253">
        <v>24</v>
      </c>
      <c r="Y2253">
        <v>0</v>
      </c>
      <c r="Z2253" t="s">
        <v>133</v>
      </c>
      <c r="AB2253">
        <v>0</v>
      </c>
      <c r="AC2253">
        <v>2</v>
      </c>
      <c r="AD2253">
        <v>34</v>
      </c>
      <c r="AE2253">
        <v>1</v>
      </c>
      <c r="AF2253">
        <v>1</v>
      </c>
      <c r="AG2253">
        <v>2</v>
      </c>
      <c r="AH2253">
        <v>0</v>
      </c>
      <c r="BA2253">
        <v>1</v>
      </c>
      <c r="BB2253">
        <v>7</v>
      </c>
      <c r="BC2253">
        <v>140</v>
      </c>
      <c r="BD2253">
        <v>55</v>
      </c>
      <c r="BE2253">
        <v>1000</v>
      </c>
      <c r="BF2253">
        <v>31</v>
      </c>
      <c r="BG2253">
        <v>71</v>
      </c>
      <c r="BH2253">
        <v>11</v>
      </c>
      <c r="BI2253">
        <v>85</v>
      </c>
      <c r="BJ2253">
        <v>5</v>
      </c>
      <c r="BK2253">
        <v>2</v>
      </c>
      <c r="BL2253">
        <v>42</v>
      </c>
      <c r="BM2253">
        <v>0</v>
      </c>
      <c r="BN2253">
        <v>141</v>
      </c>
      <c r="BO2253">
        <v>0</v>
      </c>
      <c r="BP2253">
        <v>0</v>
      </c>
      <c r="BQ2253" t="s">
        <v>18</v>
      </c>
      <c r="BR2253">
        <v>22</v>
      </c>
      <c r="BS2253">
        <v>15</v>
      </c>
      <c r="BT2253">
        <v>2</v>
      </c>
      <c r="BU2253">
        <v>0</v>
      </c>
      <c r="BV2253">
        <v>0.39</v>
      </c>
      <c r="BW2253">
        <v>0.5</v>
      </c>
      <c r="BX2253">
        <v>24</v>
      </c>
      <c r="BY2253">
        <v>0</v>
      </c>
      <c r="BZ2253" t="s">
        <v>133</v>
      </c>
      <c r="CB2253">
        <v>0</v>
      </c>
      <c r="CC2253">
        <v>2</v>
      </c>
      <c r="CD2253">
        <v>34</v>
      </c>
      <c r="CE2253">
        <v>1</v>
      </c>
      <c r="CF2253">
        <v>1</v>
      </c>
      <c r="CG2253">
        <v>2</v>
      </c>
      <c r="CH2253">
        <v>0</v>
      </c>
    </row>
    <row r="2254" spans="1:86">
      <c r="A2254">
        <v>2</v>
      </c>
      <c r="B2254">
        <v>6</v>
      </c>
      <c r="C2254">
        <v>110</v>
      </c>
      <c r="D2254">
        <v>55</v>
      </c>
      <c r="E2254">
        <v>1000</v>
      </c>
      <c r="F2254" s="24">
        <f t="shared" si="178"/>
        <v>220</v>
      </c>
      <c r="G2254">
        <v>50</v>
      </c>
      <c r="H2254" s="24">
        <f t="shared" si="179"/>
        <v>15</v>
      </c>
      <c r="I2254" s="24">
        <f t="shared" si="176"/>
        <v>11</v>
      </c>
      <c r="J2254" s="24">
        <f t="shared" si="177"/>
        <v>80</v>
      </c>
      <c r="K2254" s="24" t="str">
        <f t="shared" si="180"/>
        <v>03</v>
      </c>
      <c r="L2254">
        <v>42</v>
      </c>
      <c r="M2254">
        <v>0</v>
      </c>
      <c r="N2254">
        <v>0</v>
      </c>
      <c r="O2254">
        <v>0</v>
      </c>
      <c r="P2254">
        <v>0</v>
      </c>
      <c r="Q2254" t="s">
        <v>18</v>
      </c>
      <c r="R2254">
        <v>22</v>
      </c>
      <c r="S2254">
        <v>12</v>
      </c>
      <c r="T2254">
        <v>2</v>
      </c>
      <c r="U2254">
        <v>0</v>
      </c>
      <c r="V2254">
        <v>0.35199999999999998</v>
      </c>
      <c r="W2254">
        <v>0.2429</v>
      </c>
      <c r="X2254">
        <v>24</v>
      </c>
      <c r="Y2254">
        <v>0</v>
      </c>
      <c r="Z2254" t="s">
        <v>133</v>
      </c>
      <c r="AB2254">
        <v>0</v>
      </c>
      <c r="AC2254">
        <v>2</v>
      </c>
      <c r="AD2254">
        <v>34</v>
      </c>
      <c r="AE2254">
        <v>1</v>
      </c>
      <c r="AF2254">
        <v>1</v>
      </c>
      <c r="AG2254">
        <v>2</v>
      </c>
      <c r="AH2254">
        <v>0</v>
      </c>
      <c r="BA2254">
        <v>2</v>
      </c>
      <c r="BB2254">
        <v>6</v>
      </c>
      <c r="BC2254">
        <v>110</v>
      </c>
      <c r="BD2254">
        <v>55</v>
      </c>
      <c r="BE2254">
        <v>1000</v>
      </c>
      <c r="BF2254">
        <v>22</v>
      </c>
      <c r="BG2254">
        <v>50</v>
      </c>
      <c r="BH2254">
        <v>12</v>
      </c>
      <c r="BI2254">
        <v>85</v>
      </c>
      <c r="BJ2254">
        <v>4</v>
      </c>
      <c r="BK2254">
        <v>2</v>
      </c>
      <c r="BL2254">
        <v>42</v>
      </c>
      <c r="BM2254">
        <v>0</v>
      </c>
      <c r="BN2254">
        <v>0</v>
      </c>
      <c r="BO2254">
        <v>0</v>
      </c>
      <c r="BP2254">
        <v>0</v>
      </c>
      <c r="BQ2254" t="s">
        <v>18</v>
      </c>
      <c r="BR2254">
        <v>22</v>
      </c>
      <c r="BS2254">
        <v>12</v>
      </c>
      <c r="BT2254">
        <v>2</v>
      </c>
      <c r="BU2254">
        <v>0</v>
      </c>
      <c r="BV2254">
        <v>0.35199999999999998</v>
      </c>
      <c r="BW2254">
        <v>0.2429</v>
      </c>
      <c r="BX2254">
        <v>24</v>
      </c>
      <c r="BY2254">
        <v>0</v>
      </c>
      <c r="BZ2254" t="s">
        <v>133</v>
      </c>
      <c r="CB2254">
        <v>0</v>
      </c>
      <c r="CC2254">
        <v>2</v>
      </c>
      <c r="CD2254">
        <v>34</v>
      </c>
      <c r="CE2254">
        <v>1</v>
      </c>
      <c r="CF2254">
        <v>1</v>
      </c>
      <c r="CG2254">
        <v>2</v>
      </c>
      <c r="CH2254">
        <v>0</v>
      </c>
    </row>
    <row r="2255" spans="1:86">
      <c r="A2255">
        <v>3</v>
      </c>
      <c r="B2255">
        <v>5</v>
      </c>
      <c r="C2255">
        <v>80</v>
      </c>
      <c r="D2255">
        <v>20</v>
      </c>
      <c r="E2255">
        <v>1000</v>
      </c>
      <c r="F2255" s="24">
        <f t="shared" si="178"/>
        <v>160</v>
      </c>
      <c r="G2255">
        <v>55</v>
      </c>
      <c r="H2255" s="24">
        <f t="shared" si="179"/>
        <v>15</v>
      </c>
      <c r="I2255" s="24">
        <f t="shared" si="176"/>
        <v>11</v>
      </c>
      <c r="J2255" s="24">
        <f t="shared" si="177"/>
        <v>80</v>
      </c>
      <c r="K2255" s="24" t="str">
        <f t="shared" si="180"/>
        <v>03</v>
      </c>
      <c r="L2255">
        <v>42</v>
      </c>
      <c r="M2255">
        <v>0</v>
      </c>
      <c r="N2255">
        <v>0</v>
      </c>
      <c r="O2255">
        <v>0</v>
      </c>
      <c r="P2255">
        <v>0</v>
      </c>
      <c r="Q2255" t="s">
        <v>18</v>
      </c>
      <c r="R2255">
        <v>22</v>
      </c>
      <c r="S2255">
        <v>12</v>
      </c>
      <c r="T2255">
        <v>2</v>
      </c>
      <c r="U2255">
        <v>0</v>
      </c>
      <c r="V2255">
        <v>0.26400000000000001</v>
      </c>
      <c r="W2255">
        <v>0.1769</v>
      </c>
      <c r="X2255">
        <v>24</v>
      </c>
      <c r="Y2255">
        <v>0</v>
      </c>
      <c r="Z2255" t="s">
        <v>133</v>
      </c>
      <c r="AB2255">
        <v>0</v>
      </c>
      <c r="AC2255">
        <v>2</v>
      </c>
      <c r="AD2255">
        <v>34</v>
      </c>
      <c r="AE2255">
        <v>1</v>
      </c>
      <c r="AF2255">
        <v>1</v>
      </c>
      <c r="AG2255">
        <v>2</v>
      </c>
      <c r="AH2255">
        <v>0</v>
      </c>
      <c r="BA2255">
        <v>3</v>
      </c>
      <c r="BB2255">
        <v>5</v>
      </c>
      <c r="BC2255">
        <v>80</v>
      </c>
      <c r="BD2255">
        <v>20</v>
      </c>
      <c r="BE2255">
        <v>1000</v>
      </c>
      <c r="BF2255">
        <v>16</v>
      </c>
      <c r="BG2255">
        <v>55</v>
      </c>
      <c r="BH2255">
        <v>12</v>
      </c>
      <c r="BI2255">
        <v>85</v>
      </c>
      <c r="BJ2255">
        <v>4</v>
      </c>
      <c r="BK2255">
        <v>2</v>
      </c>
      <c r="BL2255">
        <v>42</v>
      </c>
      <c r="BM2255">
        <v>0</v>
      </c>
      <c r="BN2255">
        <v>0</v>
      </c>
      <c r="BO2255">
        <v>0</v>
      </c>
      <c r="BP2255">
        <v>0</v>
      </c>
      <c r="BQ2255" t="s">
        <v>18</v>
      </c>
      <c r="BR2255">
        <v>22</v>
      </c>
      <c r="BS2255">
        <v>12</v>
      </c>
      <c r="BT2255">
        <v>2</v>
      </c>
      <c r="BU2255">
        <v>0</v>
      </c>
      <c r="BV2255">
        <v>0.26400000000000001</v>
      </c>
      <c r="BW2255">
        <v>0.1769</v>
      </c>
      <c r="BX2255">
        <v>24</v>
      </c>
      <c r="BY2255">
        <v>0</v>
      </c>
      <c r="BZ2255" t="s">
        <v>133</v>
      </c>
      <c r="CB2255">
        <v>0</v>
      </c>
      <c r="CC2255">
        <v>2</v>
      </c>
      <c r="CD2255">
        <v>34</v>
      </c>
      <c r="CE2255">
        <v>1</v>
      </c>
      <c r="CF2255">
        <v>1</v>
      </c>
      <c r="CG2255">
        <v>2</v>
      </c>
      <c r="CH2255">
        <v>0</v>
      </c>
    </row>
    <row r="2256" spans="1:86">
      <c r="A2256">
        <v>4</v>
      </c>
      <c r="B2256">
        <v>4</v>
      </c>
      <c r="C2256">
        <v>60</v>
      </c>
      <c r="D2256">
        <v>15</v>
      </c>
      <c r="E2256">
        <v>0</v>
      </c>
      <c r="F2256" s="24">
        <f t="shared" si="178"/>
        <v>90</v>
      </c>
      <c r="G2256">
        <v>60</v>
      </c>
      <c r="H2256" s="24">
        <f t="shared" si="179"/>
        <v>15</v>
      </c>
      <c r="I2256" s="24">
        <f t="shared" si="176"/>
        <v>11</v>
      </c>
      <c r="J2256" s="24">
        <f t="shared" si="177"/>
        <v>80</v>
      </c>
      <c r="K2256" s="24" t="str">
        <f t="shared" si="180"/>
        <v>03</v>
      </c>
      <c r="L2256">
        <v>42</v>
      </c>
      <c r="M2256">
        <v>0</v>
      </c>
      <c r="N2256">
        <v>0</v>
      </c>
      <c r="O2256">
        <v>0</v>
      </c>
      <c r="P2256">
        <v>0</v>
      </c>
      <c r="Q2256" t="s">
        <v>18</v>
      </c>
      <c r="R2256">
        <v>22</v>
      </c>
      <c r="S2256">
        <v>12</v>
      </c>
      <c r="T2256">
        <v>2</v>
      </c>
      <c r="U2256">
        <v>0</v>
      </c>
      <c r="V2256">
        <v>0.187</v>
      </c>
      <c r="W2256">
        <v>0.129</v>
      </c>
      <c r="X2256">
        <v>24</v>
      </c>
      <c r="Y2256">
        <v>0</v>
      </c>
      <c r="Z2256" t="s">
        <v>133</v>
      </c>
      <c r="AB2256">
        <v>0</v>
      </c>
      <c r="AC2256">
        <v>2</v>
      </c>
      <c r="AD2256">
        <v>34</v>
      </c>
      <c r="AE2256">
        <v>1</v>
      </c>
      <c r="AF2256">
        <v>1</v>
      </c>
      <c r="AG2256">
        <v>2</v>
      </c>
      <c r="AH2256">
        <v>0</v>
      </c>
      <c r="BA2256">
        <v>4</v>
      </c>
      <c r="BB2256">
        <v>4</v>
      </c>
      <c r="BC2256">
        <v>60</v>
      </c>
      <c r="BD2256">
        <v>15</v>
      </c>
      <c r="BE2256">
        <v>0</v>
      </c>
      <c r="BF2256">
        <v>9</v>
      </c>
      <c r="BG2256">
        <v>60</v>
      </c>
      <c r="BH2256">
        <v>12</v>
      </c>
      <c r="BI2256">
        <v>85</v>
      </c>
      <c r="BJ2256">
        <v>4</v>
      </c>
      <c r="BK2256">
        <v>2</v>
      </c>
      <c r="BL2256">
        <v>42</v>
      </c>
      <c r="BM2256">
        <v>0</v>
      </c>
      <c r="BN2256">
        <v>0</v>
      </c>
      <c r="BO2256">
        <v>0</v>
      </c>
      <c r="BP2256">
        <v>0</v>
      </c>
      <c r="BQ2256" t="s">
        <v>18</v>
      </c>
      <c r="BR2256">
        <v>22</v>
      </c>
      <c r="BS2256">
        <v>12</v>
      </c>
      <c r="BT2256">
        <v>2</v>
      </c>
      <c r="BU2256">
        <v>0</v>
      </c>
      <c r="BV2256">
        <v>0.187</v>
      </c>
      <c r="BW2256">
        <v>0.129</v>
      </c>
      <c r="BX2256">
        <v>24</v>
      </c>
      <c r="BY2256">
        <v>0</v>
      </c>
      <c r="BZ2256" t="s">
        <v>133</v>
      </c>
      <c r="CB2256">
        <v>0</v>
      </c>
      <c r="CC2256">
        <v>2</v>
      </c>
      <c r="CD2256">
        <v>34</v>
      </c>
      <c r="CE2256">
        <v>1</v>
      </c>
      <c r="CF2256">
        <v>1</v>
      </c>
      <c r="CG2256">
        <v>2</v>
      </c>
      <c r="CH2256">
        <v>0</v>
      </c>
    </row>
    <row r="2257" spans="1:86">
      <c r="A2257">
        <v>5</v>
      </c>
      <c r="B2257">
        <v>3</v>
      </c>
      <c r="C2257">
        <v>40</v>
      </c>
      <c r="D2257">
        <v>10</v>
      </c>
      <c r="E2257">
        <v>0</v>
      </c>
      <c r="F2257" s="24">
        <f t="shared" si="178"/>
        <v>60</v>
      </c>
      <c r="G2257">
        <v>55</v>
      </c>
      <c r="H2257" s="24">
        <f t="shared" si="179"/>
        <v>15</v>
      </c>
      <c r="I2257" s="24">
        <f t="shared" si="176"/>
        <v>11</v>
      </c>
      <c r="J2257" s="24">
        <f t="shared" si="177"/>
        <v>80</v>
      </c>
      <c r="K2257" s="24" t="str">
        <f t="shared" si="180"/>
        <v>03</v>
      </c>
      <c r="L2257">
        <v>42</v>
      </c>
      <c r="M2257">
        <v>0</v>
      </c>
      <c r="N2257">
        <v>0</v>
      </c>
      <c r="O2257">
        <v>0</v>
      </c>
      <c r="P2257">
        <v>0</v>
      </c>
      <c r="Q2257" t="s">
        <v>18</v>
      </c>
      <c r="R2257">
        <v>22</v>
      </c>
      <c r="S2257">
        <v>12</v>
      </c>
      <c r="T2257">
        <v>2</v>
      </c>
      <c r="U2257">
        <v>0</v>
      </c>
      <c r="V2257">
        <v>0.13100000000000001</v>
      </c>
      <c r="W2257">
        <v>9.0399999999999994E-2</v>
      </c>
      <c r="X2257">
        <v>24</v>
      </c>
      <c r="Y2257">
        <v>0</v>
      </c>
      <c r="Z2257" t="s">
        <v>133</v>
      </c>
      <c r="AB2257">
        <v>0</v>
      </c>
      <c r="AC2257">
        <v>2</v>
      </c>
      <c r="AD2257">
        <v>34</v>
      </c>
      <c r="AE2257">
        <v>1</v>
      </c>
      <c r="AF2257">
        <v>1</v>
      </c>
      <c r="AG2257">
        <v>2</v>
      </c>
      <c r="AH2257">
        <v>0</v>
      </c>
      <c r="BA2257">
        <v>5</v>
      </c>
      <c r="BB2257">
        <v>3</v>
      </c>
      <c r="BC2257">
        <v>40</v>
      </c>
      <c r="BD2257">
        <v>10</v>
      </c>
      <c r="BE2257">
        <v>0</v>
      </c>
      <c r="BF2257">
        <v>6</v>
      </c>
      <c r="BG2257">
        <v>55</v>
      </c>
      <c r="BH2257">
        <v>12</v>
      </c>
      <c r="BI2257">
        <v>85</v>
      </c>
      <c r="BJ2257">
        <v>4</v>
      </c>
      <c r="BK2257">
        <v>2</v>
      </c>
      <c r="BL2257">
        <v>42</v>
      </c>
      <c r="BM2257">
        <v>0</v>
      </c>
      <c r="BN2257">
        <v>0</v>
      </c>
      <c r="BO2257">
        <v>0</v>
      </c>
      <c r="BP2257">
        <v>0</v>
      </c>
      <c r="BQ2257" t="s">
        <v>18</v>
      </c>
      <c r="BR2257">
        <v>22</v>
      </c>
      <c r="BS2257">
        <v>12</v>
      </c>
      <c r="BT2257">
        <v>2</v>
      </c>
      <c r="BU2257">
        <v>0</v>
      </c>
      <c r="BV2257">
        <v>0.13100000000000001</v>
      </c>
      <c r="BW2257">
        <v>9.0399999999999994E-2</v>
      </c>
      <c r="BX2257">
        <v>24</v>
      </c>
      <c r="BY2257">
        <v>0</v>
      </c>
      <c r="BZ2257" t="s">
        <v>133</v>
      </c>
      <c r="CB2257">
        <v>0</v>
      </c>
      <c r="CC2257">
        <v>2</v>
      </c>
      <c r="CD2257">
        <v>34</v>
      </c>
      <c r="CE2257">
        <v>1</v>
      </c>
      <c r="CF2257">
        <v>1</v>
      </c>
      <c r="CG2257">
        <v>2</v>
      </c>
      <c r="CH2257">
        <v>0</v>
      </c>
    </row>
    <row r="2258" spans="1:86">
      <c r="A2258">
        <v>6</v>
      </c>
      <c r="B2258">
        <v>2</v>
      </c>
      <c r="C2258">
        <v>20</v>
      </c>
      <c r="D2258">
        <v>25</v>
      </c>
      <c r="E2258">
        <v>0</v>
      </c>
      <c r="F2258" s="24">
        <f t="shared" si="178"/>
        <v>30</v>
      </c>
      <c r="G2258">
        <v>60</v>
      </c>
      <c r="H2258" s="24">
        <f t="shared" si="179"/>
        <v>15</v>
      </c>
      <c r="I2258" s="24">
        <f t="shared" si="176"/>
        <v>11</v>
      </c>
      <c r="J2258" s="24">
        <f t="shared" si="177"/>
        <v>80</v>
      </c>
      <c r="K2258" s="24" t="str">
        <f t="shared" si="180"/>
        <v>03</v>
      </c>
      <c r="L2258">
        <v>42</v>
      </c>
      <c r="M2258">
        <v>0</v>
      </c>
      <c r="N2258">
        <v>0</v>
      </c>
      <c r="O2258">
        <v>0</v>
      </c>
      <c r="P2258">
        <v>0</v>
      </c>
      <c r="Q2258" t="s">
        <v>18</v>
      </c>
      <c r="R2258">
        <v>22</v>
      </c>
      <c r="S2258">
        <v>12</v>
      </c>
      <c r="T2258">
        <v>2</v>
      </c>
      <c r="U2258">
        <v>0</v>
      </c>
      <c r="V2258">
        <v>7.4999999999999997E-2</v>
      </c>
      <c r="W2258">
        <v>5.4800000000000001E-2</v>
      </c>
      <c r="X2258">
        <v>24</v>
      </c>
      <c r="Y2258">
        <v>0</v>
      </c>
      <c r="Z2258" t="s">
        <v>133</v>
      </c>
      <c r="AB2258">
        <v>4.5</v>
      </c>
      <c r="AC2258">
        <v>2</v>
      </c>
      <c r="AD2258">
        <v>34</v>
      </c>
      <c r="AE2258">
        <v>1</v>
      </c>
      <c r="AF2258">
        <v>1</v>
      </c>
      <c r="AG2258">
        <v>2</v>
      </c>
      <c r="AH2258">
        <v>0</v>
      </c>
      <c r="BA2258">
        <v>6</v>
      </c>
      <c r="BB2258">
        <v>2</v>
      </c>
      <c r="BC2258">
        <v>20</v>
      </c>
      <c r="BD2258">
        <v>25</v>
      </c>
      <c r="BE2258">
        <v>0</v>
      </c>
      <c r="BF2258">
        <v>3</v>
      </c>
      <c r="BG2258">
        <v>60</v>
      </c>
      <c r="BH2258">
        <v>12</v>
      </c>
      <c r="BI2258">
        <v>85</v>
      </c>
      <c r="BJ2258">
        <v>4</v>
      </c>
      <c r="BK2258">
        <v>2</v>
      </c>
      <c r="BL2258">
        <v>42</v>
      </c>
      <c r="BM2258">
        <v>0</v>
      </c>
      <c r="BN2258">
        <v>0</v>
      </c>
      <c r="BO2258">
        <v>0</v>
      </c>
      <c r="BP2258">
        <v>0</v>
      </c>
      <c r="BQ2258" t="s">
        <v>18</v>
      </c>
      <c r="BR2258">
        <v>22</v>
      </c>
      <c r="BS2258">
        <v>12</v>
      </c>
      <c r="BT2258">
        <v>2</v>
      </c>
      <c r="BU2258">
        <v>0</v>
      </c>
      <c r="BV2258">
        <v>7.4999999999999997E-2</v>
      </c>
      <c r="BW2258">
        <v>5.4800000000000001E-2</v>
      </c>
      <c r="BX2258">
        <v>24</v>
      </c>
      <c r="BY2258">
        <v>0</v>
      </c>
      <c r="BZ2258" t="s">
        <v>133</v>
      </c>
      <c r="CB2258">
        <v>4.5</v>
      </c>
      <c r="CC2258">
        <v>2</v>
      </c>
      <c r="CD2258">
        <v>34</v>
      </c>
      <c r="CE2258">
        <v>1</v>
      </c>
      <c r="CF2258">
        <v>1</v>
      </c>
      <c r="CG2258">
        <v>2</v>
      </c>
      <c r="CH2258">
        <v>0</v>
      </c>
    </row>
    <row r="2259" spans="1:86">
      <c r="A2259">
        <v>7</v>
      </c>
      <c r="B2259">
        <v>1</v>
      </c>
      <c r="C2259">
        <v>14</v>
      </c>
      <c r="D2259">
        <v>20</v>
      </c>
      <c r="E2259">
        <v>0</v>
      </c>
      <c r="F2259" s="24">
        <f t="shared" si="178"/>
        <v>20</v>
      </c>
      <c r="G2259">
        <v>60</v>
      </c>
      <c r="H2259" s="24">
        <f t="shared" si="179"/>
        <v>15</v>
      </c>
      <c r="I2259" s="24">
        <f t="shared" si="176"/>
        <v>11</v>
      </c>
      <c r="J2259" s="24">
        <f t="shared" si="177"/>
        <v>75</v>
      </c>
      <c r="K2259" s="24" t="str">
        <f t="shared" si="180"/>
        <v>00</v>
      </c>
      <c r="L2259">
        <v>42</v>
      </c>
      <c r="M2259">
        <v>0</v>
      </c>
      <c r="N2259">
        <v>0</v>
      </c>
      <c r="O2259">
        <v>10</v>
      </c>
      <c r="P2259">
        <v>0</v>
      </c>
      <c r="Q2259" t="s">
        <v>18</v>
      </c>
      <c r="R2259">
        <v>22</v>
      </c>
      <c r="S2259">
        <v>12</v>
      </c>
      <c r="T2259">
        <v>2</v>
      </c>
      <c r="U2259">
        <v>0</v>
      </c>
      <c r="V2259">
        <v>3.9E-2</v>
      </c>
      <c r="W2259">
        <v>3.5000000000000003E-2</v>
      </c>
      <c r="X2259">
        <v>24</v>
      </c>
      <c r="Y2259">
        <v>0</v>
      </c>
      <c r="Z2259" t="s">
        <v>133</v>
      </c>
      <c r="AB2259">
        <v>2</v>
      </c>
      <c r="AC2259">
        <v>2</v>
      </c>
      <c r="AD2259">
        <v>34</v>
      </c>
      <c r="AE2259">
        <v>1</v>
      </c>
      <c r="AF2259">
        <v>1</v>
      </c>
      <c r="AG2259">
        <v>2</v>
      </c>
      <c r="AH2259">
        <v>0</v>
      </c>
      <c r="BA2259">
        <v>7</v>
      </c>
      <c r="BB2259">
        <v>1</v>
      </c>
      <c r="BC2259">
        <v>14</v>
      </c>
      <c r="BD2259">
        <v>20</v>
      </c>
      <c r="BE2259">
        <v>0</v>
      </c>
      <c r="BF2259">
        <v>2</v>
      </c>
      <c r="BG2259">
        <v>60</v>
      </c>
      <c r="BH2259">
        <v>18</v>
      </c>
      <c r="BI2259">
        <v>85</v>
      </c>
      <c r="BJ2259">
        <v>3</v>
      </c>
      <c r="BK2259">
        <v>2</v>
      </c>
      <c r="BL2259">
        <v>42</v>
      </c>
      <c r="BM2259">
        <v>0</v>
      </c>
      <c r="BN2259">
        <v>0</v>
      </c>
      <c r="BO2259">
        <v>10</v>
      </c>
      <c r="BP2259">
        <v>0</v>
      </c>
      <c r="BQ2259" t="s">
        <v>18</v>
      </c>
      <c r="BR2259">
        <v>22</v>
      </c>
      <c r="BS2259">
        <v>12</v>
      </c>
      <c r="BT2259">
        <v>2</v>
      </c>
      <c r="BU2259">
        <v>0</v>
      </c>
      <c r="BV2259">
        <v>3.9E-2</v>
      </c>
      <c r="BW2259">
        <v>3.5000000000000003E-2</v>
      </c>
      <c r="BX2259">
        <v>24</v>
      </c>
      <c r="BY2259">
        <v>0</v>
      </c>
      <c r="BZ2259" t="s">
        <v>133</v>
      </c>
      <c r="CB2259">
        <v>2</v>
      </c>
      <c r="CC2259">
        <v>2</v>
      </c>
      <c r="CD2259">
        <v>34</v>
      </c>
      <c r="CE2259">
        <v>1</v>
      </c>
      <c r="CF2259">
        <v>1</v>
      </c>
      <c r="CG2259">
        <v>2</v>
      </c>
      <c r="CH2259">
        <v>0</v>
      </c>
    </row>
    <row r="2260" spans="1:86">
      <c r="F2260" s="24" t="str">
        <f t="shared" si="178"/>
        <v/>
      </c>
      <c r="H2260" s="24" t="str">
        <f t="shared" si="179"/>
        <v/>
      </c>
      <c r="I2260" s="24" t="str">
        <f t="shared" si="176"/>
        <v/>
      </c>
      <c r="J2260" s="24" t="str">
        <f t="shared" si="177"/>
        <v/>
      </c>
      <c r="K2260" s="24" t="str">
        <f t="shared" si="180"/>
        <v/>
      </c>
      <c r="AF2260">
        <v>1</v>
      </c>
      <c r="AH2260">
        <v>0</v>
      </c>
      <c r="CF2260">
        <v>1</v>
      </c>
      <c r="CH2260">
        <v>0</v>
      </c>
    </row>
    <row r="2261" spans="1:86">
      <c r="A2261">
        <v>1</v>
      </c>
      <c r="B2261">
        <v>7</v>
      </c>
      <c r="C2261">
        <v>140</v>
      </c>
      <c r="D2261">
        <v>55</v>
      </c>
      <c r="E2261">
        <v>1000</v>
      </c>
      <c r="F2261" s="24">
        <f t="shared" si="178"/>
        <v>310</v>
      </c>
      <c r="G2261">
        <v>71</v>
      </c>
      <c r="H2261" s="24">
        <f t="shared" si="179"/>
        <v>15</v>
      </c>
      <c r="I2261" s="24">
        <f t="shared" si="176"/>
        <v>11</v>
      </c>
      <c r="J2261" s="24">
        <f t="shared" si="177"/>
        <v>80</v>
      </c>
      <c r="K2261" s="24" t="str">
        <f t="shared" si="180"/>
        <v>03</v>
      </c>
      <c r="L2261">
        <v>42</v>
      </c>
      <c r="M2261">
        <v>0</v>
      </c>
      <c r="N2261">
        <v>141</v>
      </c>
      <c r="O2261">
        <v>0</v>
      </c>
      <c r="P2261">
        <v>0</v>
      </c>
      <c r="Q2261" t="s">
        <v>18</v>
      </c>
      <c r="R2261">
        <v>22</v>
      </c>
      <c r="S2261">
        <v>15</v>
      </c>
      <c r="T2261">
        <v>2</v>
      </c>
      <c r="U2261">
        <v>0</v>
      </c>
      <c r="V2261">
        <v>0.39</v>
      </c>
      <c r="W2261">
        <v>0.5</v>
      </c>
      <c r="X2261">
        <v>24</v>
      </c>
      <c r="Y2261">
        <v>0</v>
      </c>
      <c r="Z2261" t="s">
        <v>133</v>
      </c>
      <c r="AB2261">
        <v>0</v>
      </c>
      <c r="AC2261">
        <v>2</v>
      </c>
      <c r="AD2261">
        <v>34</v>
      </c>
      <c r="AE2261">
        <v>1</v>
      </c>
      <c r="AF2261">
        <v>1</v>
      </c>
      <c r="AG2261">
        <v>2.8</v>
      </c>
      <c r="AH2261">
        <v>0</v>
      </c>
      <c r="BA2261">
        <v>1</v>
      </c>
      <c r="BB2261">
        <v>7</v>
      </c>
      <c r="BC2261">
        <v>140</v>
      </c>
      <c r="BD2261">
        <v>55</v>
      </c>
      <c r="BE2261">
        <v>1000</v>
      </c>
      <c r="BF2261">
        <v>31</v>
      </c>
      <c r="BG2261">
        <v>71</v>
      </c>
      <c r="BH2261">
        <v>11</v>
      </c>
      <c r="BI2261">
        <v>85</v>
      </c>
      <c r="BJ2261">
        <v>5</v>
      </c>
      <c r="BK2261">
        <v>2</v>
      </c>
      <c r="BL2261">
        <v>42</v>
      </c>
      <c r="BM2261">
        <v>0</v>
      </c>
      <c r="BN2261">
        <v>141</v>
      </c>
      <c r="BO2261">
        <v>0</v>
      </c>
      <c r="BP2261">
        <v>0</v>
      </c>
      <c r="BQ2261" t="s">
        <v>18</v>
      </c>
      <c r="BR2261">
        <v>22</v>
      </c>
      <c r="BS2261">
        <v>15</v>
      </c>
      <c r="BT2261">
        <v>2</v>
      </c>
      <c r="BU2261">
        <v>0</v>
      </c>
      <c r="BV2261">
        <v>0.39</v>
      </c>
      <c r="BW2261">
        <v>0.5</v>
      </c>
      <c r="BX2261">
        <v>24</v>
      </c>
      <c r="BY2261">
        <v>0</v>
      </c>
      <c r="BZ2261" t="s">
        <v>133</v>
      </c>
      <c r="CB2261">
        <v>0</v>
      </c>
      <c r="CC2261">
        <v>2</v>
      </c>
      <c r="CD2261">
        <v>34</v>
      </c>
      <c r="CE2261">
        <v>1</v>
      </c>
      <c r="CF2261">
        <v>1</v>
      </c>
      <c r="CG2261">
        <v>2.8</v>
      </c>
      <c r="CH2261">
        <v>0</v>
      </c>
    </row>
    <row r="2262" spans="1:86">
      <c r="A2262">
        <v>2</v>
      </c>
      <c r="B2262">
        <v>6</v>
      </c>
      <c r="C2262">
        <v>110</v>
      </c>
      <c r="D2262">
        <v>55</v>
      </c>
      <c r="E2262">
        <v>1000</v>
      </c>
      <c r="F2262" s="24">
        <f t="shared" si="178"/>
        <v>220</v>
      </c>
      <c r="G2262">
        <v>50</v>
      </c>
      <c r="H2262" s="24">
        <f t="shared" si="179"/>
        <v>15</v>
      </c>
      <c r="I2262" s="24">
        <f t="shared" si="176"/>
        <v>11</v>
      </c>
      <c r="J2262" s="24">
        <f t="shared" si="177"/>
        <v>80</v>
      </c>
      <c r="K2262" s="24" t="str">
        <f t="shared" si="180"/>
        <v>03</v>
      </c>
      <c r="L2262">
        <v>42</v>
      </c>
      <c r="M2262">
        <v>0</v>
      </c>
      <c r="N2262">
        <v>0</v>
      </c>
      <c r="O2262">
        <v>0</v>
      </c>
      <c r="P2262">
        <v>0</v>
      </c>
      <c r="Q2262" t="s">
        <v>18</v>
      </c>
      <c r="R2262">
        <v>22</v>
      </c>
      <c r="S2262">
        <v>12</v>
      </c>
      <c r="T2262">
        <v>2</v>
      </c>
      <c r="U2262">
        <v>0</v>
      </c>
      <c r="V2262">
        <v>0.35199999999999998</v>
      </c>
      <c r="W2262">
        <v>0.2429</v>
      </c>
      <c r="X2262">
        <v>24</v>
      </c>
      <c r="Y2262">
        <v>0</v>
      </c>
      <c r="Z2262" t="s">
        <v>133</v>
      </c>
      <c r="AB2262">
        <v>0</v>
      </c>
      <c r="AC2262">
        <v>2</v>
      </c>
      <c r="AD2262">
        <v>34</v>
      </c>
      <c r="AE2262">
        <v>1</v>
      </c>
      <c r="AF2262">
        <v>1</v>
      </c>
      <c r="AG2262">
        <v>2.8</v>
      </c>
      <c r="AH2262">
        <v>0</v>
      </c>
      <c r="BA2262">
        <v>2</v>
      </c>
      <c r="BB2262">
        <v>6</v>
      </c>
      <c r="BC2262">
        <v>110</v>
      </c>
      <c r="BD2262">
        <v>55</v>
      </c>
      <c r="BE2262">
        <v>1000</v>
      </c>
      <c r="BF2262">
        <v>22</v>
      </c>
      <c r="BG2262">
        <v>50</v>
      </c>
      <c r="BH2262">
        <v>12</v>
      </c>
      <c r="BI2262">
        <v>85</v>
      </c>
      <c r="BJ2262">
        <v>4</v>
      </c>
      <c r="BK2262">
        <v>2</v>
      </c>
      <c r="BL2262">
        <v>42</v>
      </c>
      <c r="BM2262">
        <v>0</v>
      </c>
      <c r="BN2262">
        <v>0</v>
      </c>
      <c r="BO2262">
        <v>0</v>
      </c>
      <c r="BP2262">
        <v>0</v>
      </c>
      <c r="BQ2262" t="s">
        <v>18</v>
      </c>
      <c r="BR2262">
        <v>22</v>
      </c>
      <c r="BS2262">
        <v>12</v>
      </c>
      <c r="BT2262">
        <v>2</v>
      </c>
      <c r="BU2262">
        <v>0</v>
      </c>
      <c r="BV2262">
        <v>0.35199999999999998</v>
      </c>
      <c r="BW2262">
        <v>0.2429</v>
      </c>
      <c r="BX2262">
        <v>24</v>
      </c>
      <c r="BY2262">
        <v>0</v>
      </c>
      <c r="BZ2262" t="s">
        <v>133</v>
      </c>
      <c r="CB2262">
        <v>0</v>
      </c>
      <c r="CC2262">
        <v>2</v>
      </c>
      <c r="CD2262">
        <v>34</v>
      </c>
      <c r="CE2262">
        <v>1</v>
      </c>
      <c r="CF2262">
        <v>1</v>
      </c>
      <c r="CG2262">
        <v>2.8</v>
      </c>
      <c r="CH2262">
        <v>0</v>
      </c>
    </row>
    <row r="2263" spans="1:86">
      <c r="A2263">
        <v>3</v>
      </c>
      <c r="B2263">
        <v>5</v>
      </c>
      <c r="C2263">
        <v>80</v>
      </c>
      <c r="D2263">
        <v>20</v>
      </c>
      <c r="E2263">
        <v>1000</v>
      </c>
      <c r="F2263" s="24">
        <f t="shared" si="178"/>
        <v>160</v>
      </c>
      <c r="G2263">
        <v>55</v>
      </c>
      <c r="H2263" s="24">
        <f t="shared" si="179"/>
        <v>15</v>
      </c>
      <c r="I2263" s="24">
        <f t="shared" si="176"/>
        <v>11</v>
      </c>
      <c r="J2263" s="24">
        <f t="shared" si="177"/>
        <v>80</v>
      </c>
      <c r="K2263" s="24" t="str">
        <f t="shared" si="180"/>
        <v>03</v>
      </c>
      <c r="L2263">
        <v>42</v>
      </c>
      <c r="M2263">
        <v>0</v>
      </c>
      <c r="N2263">
        <v>0</v>
      </c>
      <c r="O2263">
        <v>0</v>
      </c>
      <c r="P2263">
        <v>0</v>
      </c>
      <c r="Q2263" t="s">
        <v>18</v>
      </c>
      <c r="R2263">
        <v>22</v>
      </c>
      <c r="S2263">
        <v>12</v>
      </c>
      <c r="T2263">
        <v>2</v>
      </c>
      <c r="U2263">
        <v>0</v>
      </c>
      <c r="V2263">
        <v>0.26400000000000001</v>
      </c>
      <c r="W2263">
        <v>0.1769</v>
      </c>
      <c r="X2263">
        <v>24</v>
      </c>
      <c r="Y2263">
        <v>0</v>
      </c>
      <c r="Z2263" t="s">
        <v>133</v>
      </c>
      <c r="AB2263">
        <v>0</v>
      </c>
      <c r="AC2263">
        <v>2</v>
      </c>
      <c r="AD2263">
        <v>34</v>
      </c>
      <c r="AE2263">
        <v>1</v>
      </c>
      <c r="AF2263">
        <v>1</v>
      </c>
      <c r="AG2263">
        <v>2.8</v>
      </c>
      <c r="AH2263">
        <v>0</v>
      </c>
      <c r="BA2263">
        <v>3</v>
      </c>
      <c r="BB2263">
        <v>5</v>
      </c>
      <c r="BC2263">
        <v>80</v>
      </c>
      <c r="BD2263">
        <v>20</v>
      </c>
      <c r="BE2263">
        <v>1000</v>
      </c>
      <c r="BF2263">
        <v>16</v>
      </c>
      <c r="BG2263">
        <v>55</v>
      </c>
      <c r="BH2263">
        <v>12</v>
      </c>
      <c r="BI2263">
        <v>85</v>
      </c>
      <c r="BJ2263">
        <v>4</v>
      </c>
      <c r="BK2263">
        <v>2</v>
      </c>
      <c r="BL2263">
        <v>42</v>
      </c>
      <c r="BM2263">
        <v>0</v>
      </c>
      <c r="BN2263">
        <v>0</v>
      </c>
      <c r="BO2263">
        <v>0</v>
      </c>
      <c r="BP2263">
        <v>0</v>
      </c>
      <c r="BQ2263" t="s">
        <v>18</v>
      </c>
      <c r="BR2263">
        <v>22</v>
      </c>
      <c r="BS2263">
        <v>12</v>
      </c>
      <c r="BT2263">
        <v>2</v>
      </c>
      <c r="BU2263">
        <v>0</v>
      </c>
      <c r="BV2263">
        <v>0.26400000000000001</v>
      </c>
      <c r="BW2263">
        <v>0.1769</v>
      </c>
      <c r="BX2263">
        <v>24</v>
      </c>
      <c r="BY2263">
        <v>0</v>
      </c>
      <c r="BZ2263" t="s">
        <v>133</v>
      </c>
      <c r="CB2263">
        <v>0</v>
      </c>
      <c r="CC2263">
        <v>2</v>
      </c>
      <c r="CD2263">
        <v>34</v>
      </c>
      <c r="CE2263">
        <v>1</v>
      </c>
      <c r="CF2263">
        <v>1</v>
      </c>
      <c r="CG2263">
        <v>2.8</v>
      </c>
      <c r="CH2263">
        <v>0</v>
      </c>
    </row>
    <row r="2264" spans="1:86">
      <c r="A2264">
        <v>4</v>
      </c>
      <c r="B2264">
        <v>4</v>
      </c>
      <c r="C2264">
        <v>60</v>
      </c>
      <c r="D2264">
        <v>15</v>
      </c>
      <c r="E2264">
        <v>0</v>
      </c>
      <c r="F2264" s="24">
        <f t="shared" si="178"/>
        <v>90</v>
      </c>
      <c r="G2264">
        <v>60</v>
      </c>
      <c r="H2264" s="24">
        <f t="shared" si="179"/>
        <v>15</v>
      </c>
      <c r="I2264" s="24">
        <f t="shared" si="176"/>
        <v>11</v>
      </c>
      <c r="J2264" s="24">
        <f t="shared" si="177"/>
        <v>80</v>
      </c>
      <c r="K2264" s="24" t="str">
        <f t="shared" si="180"/>
        <v>03</v>
      </c>
      <c r="L2264">
        <v>42</v>
      </c>
      <c r="M2264">
        <v>0</v>
      </c>
      <c r="N2264">
        <v>0</v>
      </c>
      <c r="O2264">
        <v>0</v>
      </c>
      <c r="P2264">
        <v>0</v>
      </c>
      <c r="Q2264" t="s">
        <v>18</v>
      </c>
      <c r="R2264">
        <v>22</v>
      </c>
      <c r="S2264">
        <v>12</v>
      </c>
      <c r="T2264">
        <v>2</v>
      </c>
      <c r="U2264">
        <v>0</v>
      </c>
      <c r="V2264">
        <v>0.187</v>
      </c>
      <c r="W2264">
        <v>0.129</v>
      </c>
      <c r="X2264">
        <v>24</v>
      </c>
      <c r="Y2264">
        <v>0</v>
      </c>
      <c r="Z2264" t="s">
        <v>133</v>
      </c>
      <c r="AB2264">
        <v>0</v>
      </c>
      <c r="AC2264">
        <v>2</v>
      </c>
      <c r="AD2264">
        <v>34</v>
      </c>
      <c r="AE2264">
        <v>1</v>
      </c>
      <c r="AF2264">
        <v>1</v>
      </c>
      <c r="AG2264">
        <v>2.8</v>
      </c>
      <c r="AH2264">
        <v>0</v>
      </c>
      <c r="BA2264">
        <v>4</v>
      </c>
      <c r="BB2264">
        <v>4</v>
      </c>
      <c r="BC2264">
        <v>60</v>
      </c>
      <c r="BD2264">
        <v>15</v>
      </c>
      <c r="BE2264">
        <v>0</v>
      </c>
      <c r="BF2264">
        <v>9</v>
      </c>
      <c r="BG2264">
        <v>60</v>
      </c>
      <c r="BH2264">
        <v>12</v>
      </c>
      <c r="BI2264">
        <v>85</v>
      </c>
      <c r="BJ2264">
        <v>4</v>
      </c>
      <c r="BK2264">
        <v>2</v>
      </c>
      <c r="BL2264">
        <v>42</v>
      </c>
      <c r="BM2264">
        <v>0</v>
      </c>
      <c r="BN2264">
        <v>0</v>
      </c>
      <c r="BO2264">
        <v>0</v>
      </c>
      <c r="BP2264">
        <v>0</v>
      </c>
      <c r="BQ2264" t="s">
        <v>18</v>
      </c>
      <c r="BR2264">
        <v>22</v>
      </c>
      <c r="BS2264">
        <v>12</v>
      </c>
      <c r="BT2264">
        <v>2</v>
      </c>
      <c r="BU2264">
        <v>0</v>
      </c>
      <c r="BV2264">
        <v>0.187</v>
      </c>
      <c r="BW2264">
        <v>0.129</v>
      </c>
      <c r="BX2264">
        <v>24</v>
      </c>
      <c r="BY2264">
        <v>0</v>
      </c>
      <c r="BZ2264" t="s">
        <v>133</v>
      </c>
      <c r="CB2264">
        <v>0</v>
      </c>
      <c r="CC2264">
        <v>2</v>
      </c>
      <c r="CD2264">
        <v>34</v>
      </c>
      <c r="CE2264">
        <v>1</v>
      </c>
      <c r="CF2264">
        <v>1</v>
      </c>
      <c r="CG2264">
        <v>2.8</v>
      </c>
      <c r="CH2264">
        <v>0</v>
      </c>
    </row>
    <row r="2265" spans="1:86">
      <c r="A2265">
        <v>5</v>
      </c>
      <c r="B2265">
        <v>3</v>
      </c>
      <c r="C2265">
        <v>40</v>
      </c>
      <c r="D2265">
        <v>10</v>
      </c>
      <c r="E2265">
        <v>0</v>
      </c>
      <c r="F2265" s="24">
        <f t="shared" si="178"/>
        <v>60</v>
      </c>
      <c r="G2265">
        <v>55</v>
      </c>
      <c r="H2265" s="24">
        <f t="shared" si="179"/>
        <v>15</v>
      </c>
      <c r="I2265" s="24">
        <f t="shared" si="176"/>
        <v>11</v>
      </c>
      <c r="J2265" s="24">
        <f t="shared" si="177"/>
        <v>80</v>
      </c>
      <c r="K2265" s="24" t="str">
        <f t="shared" si="180"/>
        <v>03</v>
      </c>
      <c r="L2265">
        <v>42</v>
      </c>
      <c r="M2265">
        <v>0</v>
      </c>
      <c r="N2265">
        <v>0</v>
      </c>
      <c r="O2265">
        <v>0</v>
      </c>
      <c r="P2265">
        <v>0</v>
      </c>
      <c r="Q2265" t="s">
        <v>18</v>
      </c>
      <c r="R2265">
        <v>22</v>
      </c>
      <c r="S2265">
        <v>12</v>
      </c>
      <c r="T2265">
        <v>2</v>
      </c>
      <c r="U2265">
        <v>0</v>
      </c>
      <c r="V2265">
        <v>0.13100000000000001</v>
      </c>
      <c r="W2265">
        <v>9.0399999999999994E-2</v>
      </c>
      <c r="X2265">
        <v>24</v>
      </c>
      <c r="Y2265">
        <v>0</v>
      </c>
      <c r="Z2265" t="s">
        <v>133</v>
      </c>
      <c r="AB2265">
        <v>0</v>
      </c>
      <c r="AC2265">
        <v>2</v>
      </c>
      <c r="AD2265">
        <v>34</v>
      </c>
      <c r="AE2265">
        <v>1</v>
      </c>
      <c r="AF2265">
        <v>1</v>
      </c>
      <c r="AG2265">
        <v>2.8</v>
      </c>
      <c r="AH2265">
        <v>0</v>
      </c>
      <c r="BA2265">
        <v>5</v>
      </c>
      <c r="BB2265">
        <v>3</v>
      </c>
      <c r="BC2265">
        <v>40</v>
      </c>
      <c r="BD2265">
        <v>10</v>
      </c>
      <c r="BE2265">
        <v>0</v>
      </c>
      <c r="BF2265">
        <v>6</v>
      </c>
      <c r="BG2265">
        <v>55</v>
      </c>
      <c r="BH2265">
        <v>12</v>
      </c>
      <c r="BI2265">
        <v>85</v>
      </c>
      <c r="BJ2265">
        <v>4</v>
      </c>
      <c r="BK2265">
        <v>2</v>
      </c>
      <c r="BL2265">
        <v>42</v>
      </c>
      <c r="BM2265">
        <v>0</v>
      </c>
      <c r="BN2265">
        <v>0</v>
      </c>
      <c r="BO2265">
        <v>0</v>
      </c>
      <c r="BP2265">
        <v>0</v>
      </c>
      <c r="BQ2265" t="s">
        <v>18</v>
      </c>
      <c r="BR2265">
        <v>22</v>
      </c>
      <c r="BS2265">
        <v>12</v>
      </c>
      <c r="BT2265">
        <v>2</v>
      </c>
      <c r="BU2265">
        <v>0</v>
      </c>
      <c r="BV2265">
        <v>0.13100000000000001</v>
      </c>
      <c r="BW2265">
        <v>9.0399999999999994E-2</v>
      </c>
      <c r="BX2265">
        <v>24</v>
      </c>
      <c r="BY2265">
        <v>0</v>
      </c>
      <c r="BZ2265" t="s">
        <v>133</v>
      </c>
      <c r="CB2265">
        <v>0</v>
      </c>
      <c r="CC2265">
        <v>2</v>
      </c>
      <c r="CD2265">
        <v>34</v>
      </c>
      <c r="CE2265">
        <v>1</v>
      </c>
      <c r="CF2265">
        <v>1</v>
      </c>
      <c r="CG2265">
        <v>2.8</v>
      </c>
      <c r="CH2265">
        <v>0</v>
      </c>
    </row>
    <row r="2266" spans="1:86">
      <c r="A2266">
        <v>6</v>
      </c>
      <c r="B2266">
        <v>2</v>
      </c>
      <c r="C2266">
        <v>20</v>
      </c>
      <c r="D2266">
        <v>25</v>
      </c>
      <c r="E2266">
        <v>0</v>
      </c>
      <c r="F2266" s="24">
        <f t="shared" si="178"/>
        <v>30</v>
      </c>
      <c r="G2266">
        <v>60</v>
      </c>
      <c r="H2266" s="24">
        <f t="shared" si="179"/>
        <v>15</v>
      </c>
      <c r="I2266" s="24">
        <f t="shared" si="176"/>
        <v>11</v>
      </c>
      <c r="J2266" s="24">
        <f t="shared" si="177"/>
        <v>80</v>
      </c>
      <c r="K2266" s="24" t="str">
        <f t="shared" si="180"/>
        <v>03</v>
      </c>
      <c r="L2266">
        <v>42</v>
      </c>
      <c r="M2266">
        <v>0</v>
      </c>
      <c r="N2266">
        <v>0</v>
      </c>
      <c r="O2266">
        <v>0</v>
      </c>
      <c r="P2266">
        <v>0</v>
      </c>
      <c r="Q2266" t="s">
        <v>18</v>
      </c>
      <c r="R2266">
        <v>22</v>
      </c>
      <c r="S2266">
        <v>12</v>
      </c>
      <c r="T2266">
        <v>2</v>
      </c>
      <c r="U2266">
        <v>0</v>
      </c>
      <c r="V2266">
        <v>7.4999999999999997E-2</v>
      </c>
      <c r="W2266">
        <v>5.4800000000000001E-2</v>
      </c>
      <c r="X2266">
        <v>24</v>
      </c>
      <c r="Y2266">
        <v>0</v>
      </c>
      <c r="Z2266" t="s">
        <v>133</v>
      </c>
      <c r="AB2266">
        <v>4.5</v>
      </c>
      <c r="AC2266">
        <v>2</v>
      </c>
      <c r="AD2266">
        <v>34</v>
      </c>
      <c r="AE2266">
        <v>1</v>
      </c>
      <c r="AF2266">
        <v>1</v>
      </c>
      <c r="AG2266">
        <v>2.8</v>
      </c>
      <c r="AH2266">
        <v>0</v>
      </c>
      <c r="BA2266">
        <v>6</v>
      </c>
      <c r="BB2266">
        <v>2</v>
      </c>
      <c r="BC2266">
        <v>20</v>
      </c>
      <c r="BD2266">
        <v>25</v>
      </c>
      <c r="BE2266">
        <v>0</v>
      </c>
      <c r="BF2266">
        <v>3</v>
      </c>
      <c r="BG2266">
        <v>60</v>
      </c>
      <c r="BH2266">
        <v>12</v>
      </c>
      <c r="BI2266">
        <v>85</v>
      </c>
      <c r="BJ2266">
        <v>4</v>
      </c>
      <c r="BK2266">
        <v>2</v>
      </c>
      <c r="BL2266">
        <v>42</v>
      </c>
      <c r="BM2266">
        <v>0</v>
      </c>
      <c r="BN2266">
        <v>0</v>
      </c>
      <c r="BO2266">
        <v>0</v>
      </c>
      <c r="BP2266">
        <v>0</v>
      </c>
      <c r="BQ2266" t="s">
        <v>18</v>
      </c>
      <c r="BR2266">
        <v>22</v>
      </c>
      <c r="BS2266">
        <v>12</v>
      </c>
      <c r="BT2266">
        <v>2</v>
      </c>
      <c r="BU2266">
        <v>0</v>
      </c>
      <c r="BV2266">
        <v>7.4999999999999997E-2</v>
      </c>
      <c r="BW2266">
        <v>5.4800000000000001E-2</v>
      </c>
      <c r="BX2266">
        <v>24</v>
      </c>
      <c r="BY2266">
        <v>0</v>
      </c>
      <c r="BZ2266" t="s">
        <v>133</v>
      </c>
      <c r="CB2266">
        <v>4.5</v>
      </c>
      <c r="CC2266">
        <v>2</v>
      </c>
      <c r="CD2266">
        <v>34</v>
      </c>
      <c r="CE2266">
        <v>1</v>
      </c>
      <c r="CF2266">
        <v>1</v>
      </c>
      <c r="CG2266">
        <v>2.8</v>
      </c>
      <c r="CH2266">
        <v>0</v>
      </c>
    </row>
    <row r="2267" spans="1:86">
      <c r="A2267">
        <v>7</v>
      </c>
      <c r="B2267">
        <v>1</v>
      </c>
      <c r="C2267">
        <v>16</v>
      </c>
      <c r="D2267">
        <v>30</v>
      </c>
      <c r="E2267">
        <v>0</v>
      </c>
      <c r="F2267" s="24">
        <f t="shared" si="178"/>
        <v>25</v>
      </c>
      <c r="G2267">
        <v>60</v>
      </c>
      <c r="H2267" s="24">
        <f t="shared" si="179"/>
        <v>15</v>
      </c>
      <c r="I2267" s="24">
        <f t="shared" si="176"/>
        <v>11</v>
      </c>
      <c r="J2267" s="24">
        <f t="shared" si="177"/>
        <v>75</v>
      </c>
      <c r="K2267" s="24" t="str">
        <f t="shared" si="180"/>
        <v>00</v>
      </c>
      <c r="L2267">
        <v>42</v>
      </c>
      <c r="M2267">
        <v>0</v>
      </c>
      <c r="N2267">
        <v>0</v>
      </c>
      <c r="O2267">
        <v>10</v>
      </c>
      <c r="P2267">
        <v>0</v>
      </c>
      <c r="Q2267" t="s">
        <v>18</v>
      </c>
      <c r="R2267">
        <v>22</v>
      </c>
      <c r="S2267">
        <v>12</v>
      </c>
      <c r="T2267">
        <v>2</v>
      </c>
      <c r="U2267">
        <v>0</v>
      </c>
      <c r="V2267">
        <v>4.2999999999999997E-2</v>
      </c>
      <c r="W2267">
        <v>0.04</v>
      </c>
      <c r="X2267">
        <v>24</v>
      </c>
      <c r="Y2267">
        <v>0</v>
      </c>
      <c r="Z2267" t="s">
        <v>133</v>
      </c>
      <c r="AB2267">
        <v>2.8</v>
      </c>
      <c r="AC2267">
        <v>2</v>
      </c>
      <c r="AD2267">
        <v>34</v>
      </c>
      <c r="AE2267">
        <v>1</v>
      </c>
      <c r="AF2267">
        <v>1</v>
      </c>
      <c r="AG2267">
        <v>2.8</v>
      </c>
      <c r="AH2267">
        <v>0</v>
      </c>
      <c r="BA2267">
        <v>7</v>
      </c>
      <c r="BB2267">
        <v>1</v>
      </c>
      <c r="BC2267">
        <v>16</v>
      </c>
      <c r="BD2267">
        <v>30</v>
      </c>
      <c r="BE2267">
        <v>0</v>
      </c>
      <c r="BF2267">
        <v>2.4</v>
      </c>
      <c r="BG2267">
        <v>60</v>
      </c>
      <c r="BH2267">
        <v>18</v>
      </c>
      <c r="BI2267">
        <v>85</v>
      </c>
      <c r="BJ2267">
        <v>3</v>
      </c>
      <c r="BK2267">
        <v>2</v>
      </c>
      <c r="BL2267">
        <v>42</v>
      </c>
      <c r="BM2267">
        <v>0</v>
      </c>
      <c r="BN2267">
        <v>0</v>
      </c>
      <c r="BO2267">
        <v>10</v>
      </c>
      <c r="BP2267">
        <v>0</v>
      </c>
      <c r="BQ2267" t="s">
        <v>18</v>
      </c>
      <c r="BR2267">
        <v>22</v>
      </c>
      <c r="BS2267">
        <v>12</v>
      </c>
      <c r="BT2267">
        <v>2</v>
      </c>
      <c r="BU2267">
        <v>0</v>
      </c>
      <c r="BV2267">
        <v>4.2999999999999997E-2</v>
      </c>
      <c r="BW2267">
        <v>0.04</v>
      </c>
      <c r="BX2267">
        <v>24</v>
      </c>
      <c r="BY2267">
        <v>0</v>
      </c>
      <c r="BZ2267" t="s">
        <v>133</v>
      </c>
      <c r="CB2267">
        <v>2.8</v>
      </c>
      <c r="CC2267">
        <v>2</v>
      </c>
      <c r="CD2267">
        <v>34</v>
      </c>
      <c r="CE2267">
        <v>1</v>
      </c>
      <c r="CF2267">
        <v>1</v>
      </c>
      <c r="CG2267">
        <v>2.8</v>
      </c>
      <c r="CH2267">
        <v>0</v>
      </c>
    </row>
    <row r="2268" spans="1:86">
      <c r="F2268" s="24" t="str">
        <f t="shared" si="178"/>
        <v/>
      </c>
      <c r="H2268" s="24" t="str">
        <f t="shared" si="179"/>
        <v/>
      </c>
      <c r="I2268" s="24" t="str">
        <f t="shared" si="176"/>
        <v/>
      </c>
      <c r="J2268" s="24" t="str">
        <f t="shared" si="177"/>
        <v/>
      </c>
      <c r="K2268" s="24" t="str">
        <f t="shared" si="180"/>
        <v/>
      </c>
      <c r="AF2268">
        <v>1</v>
      </c>
      <c r="AH2268">
        <v>0</v>
      </c>
      <c r="CF2268">
        <v>1</v>
      </c>
      <c r="CH2268">
        <v>0</v>
      </c>
    </row>
    <row r="2269" spans="1:86">
      <c r="A2269">
        <v>1</v>
      </c>
      <c r="B2269">
        <v>6</v>
      </c>
      <c r="C2269">
        <v>140</v>
      </c>
      <c r="D2269">
        <v>55</v>
      </c>
      <c r="E2269">
        <v>1000</v>
      </c>
      <c r="F2269" s="24">
        <f t="shared" si="178"/>
        <v>310</v>
      </c>
      <c r="G2269">
        <v>71</v>
      </c>
      <c r="H2269" s="24">
        <f t="shared" si="179"/>
        <v>15</v>
      </c>
      <c r="I2269" s="24">
        <f t="shared" si="176"/>
        <v>11</v>
      </c>
      <c r="J2269" s="24">
        <f t="shared" si="177"/>
        <v>80</v>
      </c>
      <c r="K2269" s="24" t="str">
        <f t="shared" si="180"/>
        <v>03</v>
      </c>
      <c r="L2269">
        <v>42</v>
      </c>
      <c r="M2269">
        <v>0</v>
      </c>
      <c r="N2269">
        <v>141</v>
      </c>
      <c r="O2269">
        <v>0</v>
      </c>
      <c r="P2269">
        <v>0</v>
      </c>
      <c r="Q2269" t="s">
        <v>18</v>
      </c>
      <c r="R2269">
        <v>22</v>
      </c>
      <c r="S2269">
        <v>15</v>
      </c>
      <c r="T2269">
        <v>2</v>
      </c>
      <c r="U2269">
        <v>0</v>
      </c>
      <c r="V2269">
        <v>0.38400000000000001</v>
      </c>
      <c r="W2269">
        <v>0.5</v>
      </c>
      <c r="X2269">
        <v>24</v>
      </c>
      <c r="Y2269">
        <v>0</v>
      </c>
      <c r="Z2269" t="s">
        <v>133</v>
      </c>
      <c r="AB2269">
        <v>0</v>
      </c>
      <c r="AC2269">
        <v>2</v>
      </c>
      <c r="AD2269">
        <v>34</v>
      </c>
      <c r="AE2269">
        <v>1</v>
      </c>
      <c r="AF2269">
        <v>1</v>
      </c>
      <c r="AG2269">
        <v>3.5</v>
      </c>
      <c r="AH2269">
        <v>0</v>
      </c>
      <c r="BA2269">
        <v>1</v>
      </c>
      <c r="BB2269">
        <v>6</v>
      </c>
      <c r="BC2269">
        <v>140</v>
      </c>
      <c r="BD2269">
        <v>55</v>
      </c>
      <c r="BE2269">
        <v>1000</v>
      </c>
      <c r="BF2269">
        <v>31</v>
      </c>
      <c r="BG2269">
        <v>71</v>
      </c>
      <c r="BH2269">
        <v>11</v>
      </c>
      <c r="BI2269">
        <v>85</v>
      </c>
      <c r="BJ2269">
        <v>5</v>
      </c>
      <c r="BK2269">
        <v>2</v>
      </c>
      <c r="BL2269">
        <v>42</v>
      </c>
      <c r="BM2269">
        <v>0</v>
      </c>
      <c r="BN2269">
        <v>141</v>
      </c>
      <c r="BO2269">
        <v>0</v>
      </c>
      <c r="BP2269">
        <v>0</v>
      </c>
      <c r="BQ2269" t="s">
        <v>18</v>
      </c>
      <c r="BR2269">
        <v>22</v>
      </c>
      <c r="BS2269">
        <v>15</v>
      </c>
      <c r="BT2269">
        <v>2</v>
      </c>
      <c r="BU2269">
        <v>0</v>
      </c>
      <c r="BV2269">
        <v>0.38400000000000001</v>
      </c>
      <c r="BW2269">
        <v>0.5</v>
      </c>
      <c r="BX2269">
        <v>24</v>
      </c>
      <c r="BY2269">
        <v>0</v>
      </c>
      <c r="BZ2269" t="s">
        <v>133</v>
      </c>
      <c r="CB2269">
        <v>0</v>
      </c>
      <c r="CC2269">
        <v>2</v>
      </c>
      <c r="CD2269">
        <v>34</v>
      </c>
      <c r="CE2269">
        <v>1</v>
      </c>
      <c r="CF2269">
        <v>1</v>
      </c>
      <c r="CG2269">
        <v>3.5</v>
      </c>
      <c r="CH2269">
        <v>0</v>
      </c>
    </row>
    <row r="2270" spans="1:86">
      <c r="A2270">
        <v>2</v>
      </c>
      <c r="B2270">
        <v>5</v>
      </c>
      <c r="C2270">
        <v>110</v>
      </c>
      <c r="D2270">
        <v>55</v>
      </c>
      <c r="E2270">
        <v>1000</v>
      </c>
      <c r="F2270" s="24">
        <f t="shared" si="178"/>
        <v>220</v>
      </c>
      <c r="G2270">
        <v>50</v>
      </c>
      <c r="H2270" s="24">
        <f t="shared" si="179"/>
        <v>15</v>
      </c>
      <c r="I2270" s="24">
        <f t="shared" si="176"/>
        <v>11</v>
      </c>
      <c r="J2270" s="24">
        <f t="shared" si="177"/>
        <v>80</v>
      </c>
      <c r="K2270" s="24" t="str">
        <f t="shared" si="180"/>
        <v>03</v>
      </c>
      <c r="L2270">
        <v>42</v>
      </c>
      <c r="M2270">
        <v>0</v>
      </c>
      <c r="N2270">
        <v>0</v>
      </c>
      <c r="O2270">
        <v>0</v>
      </c>
      <c r="P2270">
        <v>0</v>
      </c>
      <c r="Q2270" t="s">
        <v>18</v>
      </c>
      <c r="R2270">
        <v>22</v>
      </c>
      <c r="S2270">
        <v>12</v>
      </c>
      <c r="T2270">
        <v>2</v>
      </c>
      <c r="U2270">
        <v>0</v>
      </c>
      <c r="V2270">
        <v>0.34599999999999997</v>
      </c>
      <c r="W2270">
        <v>0.2387</v>
      </c>
      <c r="X2270">
        <v>24</v>
      </c>
      <c r="Y2270">
        <v>0</v>
      </c>
      <c r="Z2270" t="s">
        <v>133</v>
      </c>
      <c r="AB2270">
        <v>0</v>
      </c>
      <c r="AC2270">
        <v>2</v>
      </c>
      <c r="AD2270">
        <v>34</v>
      </c>
      <c r="AE2270">
        <v>1</v>
      </c>
      <c r="AF2270">
        <v>1</v>
      </c>
      <c r="AG2270">
        <v>3.5</v>
      </c>
      <c r="AH2270">
        <v>0</v>
      </c>
      <c r="BA2270">
        <v>2</v>
      </c>
      <c r="BB2270">
        <v>5</v>
      </c>
      <c r="BC2270">
        <v>110</v>
      </c>
      <c r="BD2270">
        <v>55</v>
      </c>
      <c r="BE2270">
        <v>1000</v>
      </c>
      <c r="BF2270">
        <v>22</v>
      </c>
      <c r="BG2270">
        <v>50</v>
      </c>
      <c r="BH2270">
        <v>12</v>
      </c>
      <c r="BI2270">
        <v>85</v>
      </c>
      <c r="BJ2270">
        <v>4</v>
      </c>
      <c r="BK2270">
        <v>2</v>
      </c>
      <c r="BL2270">
        <v>42</v>
      </c>
      <c r="BM2270">
        <v>0</v>
      </c>
      <c r="BN2270">
        <v>0</v>
      </c>
      <c r="BO2270">
        <v>0</v>
      </c>
      <c r="BP2270">
        <v>0</v>
      </c>
      <c r="BQ2270" t="s">
        <v>18</v>
      </c>
      <c r="BR2270">
        <v>22</v>
      </c>
      <c r="BS2270">
        <v>12</v>
      </c>
      <c r="BT2270">
        <v>2</v>
      </c>
      <c r="BU2270">
        <v>0</v>
      </c>
      <c r="BV2270">
        <v>0.34599999999999997</v>
      </c>
      <c r="BW2270">
        <v>0.2387</v>
      </c>
      <c r="BX2270">
        <v>24</v>
      </c>
      <c r="BY2270">
        <v>0</v>
      </c>
      <c r="BZ2270" t="s">
        <v>133</v>
      </c>
      <c r="CB2270">
        <v>0</v>
      </c>
      <c r="CC2270">
        <v>2</v>
      </c>
      <c r="CD2270">
        <v>34</v>
      </c>
      <c r="CE2270">
        <v>1</v>
      </c>
      <c r="CF2270">
        <v>1</v>
      </c>
      <c r="CG2270">
        <v>3.5</v>
      </c>
      <c r="CH2270">
        <v>0</v>
      </c>
    </row>
    <row r="2271" spans="1:86">
      <c r="A2271">
        <v>3</v>
      </c>
      <c r="B2271">
        <v>4</v>
      </c>
      <c r="C2271">
        <v>80</v>
      </c>
      <c r="D2271">
        <v>20</v>
      </c>
      <c r="E2271">
        <v>1000</v>
      </c>
      <c r="F2271" s="24">
        <f t="shared" si="178"/>
        <v>160</v>
      </c>
      <c r="G2271">
        <v>55</v>
      </c>
      <c r="H2271" s="24">
        <f t="shared" si="179"/>
        <v>15</v>
      </c>
      <c r="I2271" s="24">
        <f t="shared" si="176"/>
        <v>11</v>
      </c>
      <c r="J2271" s="24">
        <f t="shared" si="177"/>
        <v>80</v>
      </c>
      <c r="K2271" s="24" t="str">
        <f t="shared" si="180"/>
        <v>03</v>
      </c>
      <c r="L2271">
        <v>42</v>
      </c>
      <c r="M2271">
        <v>0</v>
      </c>
      <c r="N2271">
        <v>0</v>
      </c>
      <c r="O2271">
        <v>0</v>
      </c>
      <c r="P2271">
        <v>0</v>
      </c>
      <c r="Q2271" t="s">
        <v>18</v>
      </c>
      <c r="R2271">
        <v>22</v>
      </c>
      <c r="S2271">
        <v>12</v>
      </c>
      <c r="T2271">
        <v>2</v>
      </c>
      <c r="U2271">
        <v>0</v>
      </c>
      <c r="V2271">
        <v>0.25800000000000001</v>
      </c>
      <c r="W2271">
        <v>0.1729</v>
      </c>
      <c r="X2271">
        <v>24</v>
      </c>
      <c r="Y2271">
        <v>0</v>
      </c>
      <c r="Z2271" t="s">
        <v>133</v>
      </c>
      <c r="AB2271">
        <v>0</v>
      </c>
      <c r="AC2271">
        <v>2</v>
      </c>
      <c r="AD2271">
        <v>34</v>
      </c>
      <c r="AE2271">
        <v>1</v>
      </c>
      <c r="AF2271">
        <v>1</v>
      </c>
      <c r="AG2271">
        <v>3.5</v>
      </c>
      <c r="AH2271">
        <v>0</v>
      </c>
      <c r="BA2271">
        <v>3</v>
      </c>
      <c r="BB2271">
        <v>4</v>
      </c>
      <c r="BC2271">
        <v>80</v>
      </c>
      <c r="BD2271">
        <v>20</v>
      </c>
      <c r="BE2271">
        <v>1000</v>
      </c>
      <c r="BF2271">
        <v>16</v>
      </c>
      <c r="BG2271">
        <v>55</v>
      </c>
      <c r="BH2271">
        <v>12</v>
      </c>
      <c r="BI2271">
        <v>85</v>
      </c>
      <c r="BJ2271">
        <v>4</v>
      </c>
      <c r="BK2271">
        <v>2</v>
      </c>
      <c r="BL2271">
        <v>42</v>
      </c>
      <c r="BM2271">
        <v>0</v>
      </c>
      <c r="BN2271">
        <v>0</v>
      </c>
      <c r="BO2271">
        <v>0</v>
      </c>
      <c r="BP2271">
        <v>0</v>
      </c>
      <c r="BQ2271" t="s">
        <v>18</v>
      </c>
      <c r="BR2271">
        <v>22</v>
      </c>
      <c r="BS2271">
        <v>12</v>
      </c>
      <c r="BT2271">
        <v>2</v>
      </c>
      <c r="BU2271">
        <v>0</v>
      </c>
      <c r="BV2271">
        <v>0.25800000000000001</v>
      </c>
      <c r="BW2271">
        <v>0.1729</v>
      </c>
      <c r="BX2271">
        <v>24</v>
      </c>
      <c r="BY2271">
        <v>0</v>
      </c>
      <c r="BZ2271" t="s">
        <v>133</v>
      </c>
      <c r="CB2271">
        <v>0</v>
      </c>
      <c r="CC2271">
        <v>2</v>
      </c>
      <c r="CD2271">
        <v>34</v>
      </c>
      <c r="CE2271">
        <v>1</v>
      </c>
      <c r="CF2271">
        <v>1</v>
      </c>
      <c r="CG2271">
        <v>3.5</v>
      </c>
      <c r="CH2271">
        <v>0</v>
      </c>
    </row>
    <row r="2272" spans="1:86">
      <c r="A2272">
        <v>4</v>
      </c>
      <c r="B2272">
        <v>3</v>
      </c>
      <c r="C2272">
        <v>60</v>
      </c>
      <c r="D2272">
        <v>15</v>
      </c>
      <c r="E2272">
        <v>0</v>
      </c>
      <c r="F2272" s="24">
        <f t="shared" si="178"/>
        <v>90</v>
      </c>
      <c r="G2272">
        <v>60</v>
      </c>
      <c r="H2272" s="24">
        <f t="shared" si="179"/>
        <v>15</v>
      </c>
      <c r="I2272" s="24">
        <f t="shared" si="176"/>
        <v>11</v>
      </c>
      <c r="J2272" s="24">
        <f t="shared" si="177"/>
        <v>80</v>
      </c>
      <c r="K2272" s="24" t="str">
        <f t="shared" si="180"/>
        <v>03</v>
      </c>
      <c r="L2272">
        <v>42</v>
      </c>
      <c r="M2272">
        <v>0</v>
      </c>
      <c r="N2272">
        <v>0</v>
      </c>
      <c r="O2272">
        <v>0</v>
      </c>
      <c r="P2272">
        <v>0</v>
      </c>
      <c r="Q2272" t="s">
        <v>18</v>
      </c>
      <c r="R2272">
        <v>22</v>
      </c>
      <c r="S2272">
        <v>12</v>
      </c>
      <c r="T2272">
        <v>2</v>
      </c>
      <c r="U2272">
        <v>0</v>
      </c>
      <c r="V2272">
        <v>0.18099999999999999</v>
      </c>
      <c r="W2272">
        <v>0.1249</v>
      </c>
      <c r="X2272">
        <v>24</v>
      </c>
      <c r="Y2272">
        <v>0</v>
      </c>
      <c r="Z2272" t="s">
        <v>133</v>
      </c>
      <c r="AB2272">
        <v>0</v>
      </c>
      <c r="AC2272">
        <v>2</v>
      </c>
      <c r="AD2272">
        <v>34</v>
      </c>
      <c r="AE2272">
        <v>1</v>
      </c>
      <c r="AF2272">
        <v>1</v>
      </c>
      <c r="AG2272">
        <v>3.5</v>
      </c>
      <c r="AH2272">
        <v>0</v>
      </c>
      <c r="BA2272">
        <v>4</v>
      </c>
      <c r="BB2272">
        <v>3</v>
      </c>
      <c r="BC2272">
        <v>60</v>
      </c>
      <c r="BD2272">
        <v>15</v>
      </c>
      <c r="BE2272">
        <v>0</v>
      </c>
      <c r="BF2272">
        <v>9</v>
      </c>
      <c r="BG2272">
        <v>60</v>
      </c>
      <c r="BH2272">
        <v>12</v>
      </c>
      <c r="BI2272">
        <v>85</v>
      </c>
      <c r="BJ2272">
        <v>4</v>
      </c>
      <c r="BK2272">
        <v>2</v>
      </c>
      <c r="BL2272">
        <v>42</v>
      </c>
      <c r="BM2272">
        <v>0</v>
      </c>
      <c r="BN2272">
        <v>0</v>
      </c>
      <c r="BO2272">
        <v>0</v>
      </c>
      <c r="BP2272">
        <v>0</v>
      </c>
      <c r="BQ2272" t="s">
        <v>18</v>
      </c>
      <c r="BR2272">
        <v>22</v>
      </c>
      <c r="BS2272">
        <v>12</v>
      </c>
      <c r="BT2272">
        <v>2</v>
      </c>
      <c r="BU2272">
        <v>0</v>
      </c>
      <c r="BV2272">
        <v>0.18099999999999999</v>
      </c>
      <c r="BW2272">
        <v>0.1249</v>
      </c>
      <c r="BX2272">
        <v>24</v>
      </c>
      <c r="BY2272">
        <v>0</v>
      </c>
      <c r="BZ2272" t="s">
        <v>133</v>
      </c>
      <c r="CB2272">
        <v>0</v>
      </c>
      <c r="CC2272">
        <v>2</v>
      </c>
      <c r="CD2272">
        <v>34</v>
      </c>
      <c r="CE2272">
        <v>1</v>
      </c>
      <c r="CF2272">
        <v>1</v>
      </c>
      <c r="CG2272">
        <v>3.5</v>
      </c>
      <c r="CH2272">
        <v>0</v>
      </c>
    </row>
    <row r="2273" spans="1:86">
      <c r="A2273">
        <v>5</v>
      </c>
      <c r="B2273">
        <v>2</v>
      </c>
      <c r="C2273">
        <v>40</v>
      </c>
      <c r="D2273">
        <v>10</v>
      </c>
      <c r="E2273">
        <v>0</v>
      </c>
      <c r="F2273" s="24">
        <f t="shared" si="178"/>
        <v>60</v>
      </c>
      <c r="G2273">
        <v>55</v>
      </c>
      <c r="H2273" s="24">
        <f t="shared" si="179"/>
        <v>15</v>
      </c>
      <c r="I2273" s="24">
        <f t="shared" si="176"/>
        <v>11</v>
      </c>
      <c r="J2273" s="24">
        <f t="shared" si="177"/>
        <v>80</v>
      </c>
      <c r="K2273" s="24" t="str">
        <f t="shared" si="180"/>
        <v>03</v>
      </c>
      <c r="L2273">
        <v>42</v>
      </c>
      <c r="M2273">
        <v>0</v>
      </c>
      <c r="N2273">
        <v>0</v>
      </c>
      <c r="O2273">
        <v>0</v>
      </c>
      <c r="P2273">
        <v>0</v>
      </c>
      <c r="Q2273" t="s">
        <v>18</v>
      </c>
      <c r="R2273">
        <v>22</v>
      </c>
      <c r="S2273">
        <v>12</v>
      </c>
      <c r="T2273">
        <v>2</v>
      </c>
      <c r="U2273">
        <v>0</v>
      </c>
      <c r="V2273">
        <v>0.125</v>
      </c>
      <c r="W2273">
        <v>8.6199999999999999E-2</v>
      </c>
      <c r="X2273">
        <v>24</v>
      </c>
      <c r="Y2273">
        <v>0</v>
      </c>
      <c r="Z2273" t="s">
        <v>133</v>
      </c>
      <c r="AB2273">
        <v>0</v>
      </c>
      <c r="AC2273">
        <v>2</v>
      </c>
      <c r="AD2273">
        <v>34</v>
      </c>
      <c r="AE2273">
        <v>1</v>
      </c>
      <c r="AF2273">
        <v>1</v>
      </c>
      <c r="AG2273">
        <v>3.5</v>
      </c>
      <c r="AH2273">
        <v>0</v>
      </c>
      <c r="BA2273">
        <v>5</v>
      </c>
      <c r="BB2273">
        <v>2</v>
      </c>
      <c r="BC2273">
        <v>40</v>
      </c>
      <c r="BD2273">
        <v>10</v>
      </c>
      <c r="BE2273">
        <v>0</v>
      </c>
      <c r="BF2273">
        <v>6</v>
      </c>
      <c r="BG2273">
        <v>55</v>
      </c>
      <c r="BH2273">
        <v>12</v>
      </c>
      <c r="BI2273">
        <v>85</v>
      </c>
      <c r="BJ2273">
        <v>4</v>
      </c>
      <c r="BK2273">
        <v>2</v>
      </c>
      <c r="BL2273">
        <v>42</v>
      </c>
      <c r="BM2273">
        <v>0</v>
      </c>
      <c r="BN2273">
        <v>0</v>
      </c>
      <c r="BO2273">
        <v>0</v>
      </c>
      <c r="BP2273">
        <v>0</v>
      </c>
      <c r="BQ2273" t="s">
        <v>18</v>
      </c>
      <c r="BR2273">
        <v>22</v>
      </c>
      <c r="BS2273">
        <v>12</v>
      </c>
      <c r="BT2273">
        <v>2</v>
      </c>
      <c r="BU2273">
        <v>0</v>
      </c>
      <c r="BV2273">
        <v>0.125</v>
      </c>
      <c r="BW2273">
        <v>8.6199999999999999E-2</v>
      </c>
      <c r="BX2273">
        <v>24</v>
      </c>
      <c r="BY2273">
        <v>0</v>
      </c>
      <c r="BZ2273" t="s">
        <v>133</v>
      </c>
      <c r="CB2273">
        <v>0</v>
      </c>
      <c r="CC2273">
        <v>2</v>
      </c>
      <c r="CD2273">
        <v>34</v>
      </c>
      <c r="CE2273">
        <v>1</v>
      </c>
      <c r="CF2273">
        <v>1</v>
      </c>
      <c r="CG2273">
        <v>3.5</v>
      </c>
      <c r="CH2273">
        <v>0</v>
      </c>
    </row>
    <row r="2274" spans="1:86">
      <c r="A2274">
        <v>6</v>
      </c>
      <c r="B2274">
        <v>1</v>
      </c>
      <c r="C2274">
        <v>25</v>
      </c>
      <c r="D2274">
        <v>30</v>
      </c>
      <c r="E2274">
        <v>0</v>
      </c>
      <c r="F2274" s="24">
        <f t="shared" si="178"/>
        <v>40</v>
      </c>
      <c r="G2274">
        <v>60</v>
      </c>
      <c r="H2274" s="24">
        <f t="shared" si="179"/>
        <v>15</v>
      </c>
      <c r="I2274" s="24">
        <f t="shared" si="176"/>
        <v>11</v>
      </c>
      <c r="J2274" s="24">
        <f t="shared" si="177"/>
        <v>75</v>
      </c>
      <c r="K2274" s="24" t="str">
        <f t="shared" si="180"/>
        <v>00</v>
      </c>
      <c r="L2274">
        <v>42</v>
      </c>
      <c r="M2274">
        <v>0</v>
      </c>
      <c r="N2274">
        <v>0</v>
      </c>
      <c r="O2274">
        <v>10</v>
      </c>
      <c r="P2274">
        <v>0</v>
      </c>
      <c r="Q2274" t="s">
        <v>18</v>
      </c>
      <c r="R2274">
        <v>22</v>
      </c>
      <c r="S2274">
        <v>18</v>
      </c>
      <c r="T2274">
        <v>2</v>
      </c>
      <c r="U2274">
        <v>0</v>
      </c>
      <c r="V2274">
        <v>5.7000000000000002E-2</v>
      </c>
      <c r="W2274">
        <v>0.05</v>
      </c>
      <c r="X2274">
        <v>24</v>
      </c>
      <c r="Y2274">
        <v>0</v>
      </c>
      <c r="Z2274" t="s">
        <v>133</v>
      </c>
      <c r="AB2274">
        <v>3.5</v>
      </c>
      <c r="AC2274">
        <v>2</v>
      </c>
      <c r="AD2274">
        <v>34</v>
      </c>
      <c r="AE2274">
        <v>1</v>
      </c>
      <c r="AF2274">
        <v>1</v>
      </c>
      <c r="AG2274">
        <v>3.5</v>
      </c>
      <c r="AH2274">
        <v>0</v>
      </c>
      <c r="BA2274">
        <v>6</v>
      </c>
      <c r="BB2274">
        <v>1</v>
      </c>
      <c r="BC2274">
        <v>25</v>
      </c>
      <c r="BD2274">
        <v>30</v>
      </c>
      <c r="BE2274">
        <v>0</v>
      </c>
      <c r="BF2274">
        <v>4</v>
      </c>
      <c r="BG2274">
        <v>60</v>
      </c>
      <c r="BH2274">
        <v>15</v>
      </c>
      <c r="BI2274">
        <v>85</v>
      </c>
      <c r="BJ2274">
        <v>3</v>
      </c>
      <c r="BK2274">
        <v>2</v>
      </c>
      <c r="BL2274">
        <v>42</v>
      </c>
      <c r="BM2274">
        <v>0</v>
      </c>
      <c r="BN2274">
        <v>0</v>
      </c>
      <c r="BO2274">
        <v>10</v>
      </c>
      <c r="BP2274">
        <v>0</v>
      </c>
      <c r="BQ2274" t="s">
        <v>18</v>
      </c>
      <c r="BR2274">
        <v>22</v>
      </c>
      <c r="BS2274">
        <v>18</v>
      </c>
      <c r="BT2274">
        <v>2</v>
      </c>
      <c r="BU2274">
        <v>0</v>
      </c>
      <c r="BV2274">
        <v>5.7000000000000002E-2</v>
      </c>
      <c r="BW2274">
        <v>0.05</v>
      </c>
      <c r="BX2274">
        <v>24</v>
      </c>
      <c r="BY2274">
        <v>0</v>
      </c>
      <c r="BZ2274" t="s">
        <v>133</v>
      </c>
      <c r="CB2274">
        <v>3.5</v>
      </c>
      <c r="CC2274">
        <v>2</v>
      </c>
      <c r="CD2274">
        <v>34</v>
      </c>
      <c r="CE2274">
        <v>1</v>
      </c>
      <c r="CF2274">
        <v>1</v>
      </c>
      <c r="CG2274">
        <v>3.5</v>
      </c>
      <c r="CH2274">
        <v>0</v>
      </c>
    </row>
    <row r="2275" spans="1:86">
      <c r="F2275" s="24" t="str">
        <f t="shared" si="178"/>
        <v/>
      </c>
      <c r="H2275" s="24" t="str">
        <f t="shared" si="179"/>
        <v/>
      </c>
      <c r="I2275" s="24" t="str">
        <f t="shared" si="176"/>
        <v/>
      </c>
      <c r="J2275" s="24" t="str">
        <f t="shared" si="177"/>
        <v/>
      </c>
      <c r="K2275" s="24" t="str">
        <f t="shared" si="180"/>
        <v/>
      </c>
      <c r="AF2275">
        <v>1</v>
      </c>
      <c r="AH2275">
        <v>0</v>
      </c>
      <c r="CF2275">
        <v>1</v>
      </c>
      <c r="CH2275">
        <v>0</v>
      </c>
    </row>
    <row r="2276" spans="1:86">
      <c r="A2276">
        <v>1</v>
      </c>
      <c r="B2276">
        <v>6</v>
      </c>
      <c r="C2276">
        <v>140</v>
      </c>
      <c r="D2276">
        <v>55</v>
      </c>
      <c r="E2276">
        <v>1000</v>
      </c>
      <c r="F2276" s="24">
        <f t="shared" si="178"/>
        <v>310</v>
      </c>
      <c r="G2276">
        <v>71</v>
      </c>
      <c r="H2276" s="24">
        <f t="shared" si="179"/>
        <v>15</v>
      </c>
      <c r="I2276" s="24">
        <f t="shared" si="176"/>
        <v>11</v>
      </c>
      <c r="J2276" s="24">
        <f t="shared" si="177"/>
        <v>80</v>
      </c>
      <c r="K2276" s="24" t="str">
        <f t="shared" si="180"/>
        <v>03</v>
      </c>
      <c r="L2276">
        <v>42</v>
      </c>
      <c r="M2276">
        <v>0</v>
      </c>
      <c r="N2276">
        <v>141</v>
      </c>
      <c r="O2276">
        <v>0</v>
      </c>
      <c r="P2276">
        <v>0</v>
      </c>
      <c r="Q2276" t="s">
        <v>18</v>
      </c>
      <c r="R2276">
        <v>22</v>
      </c>
      <c r="S2276">
        <v>15</v>
      </c>
      <c r="T2276">
        <v>2</v>
      </c>
      <c r="U2276">
        <v>0</v>
      </c>
      <c r="V2276">
        <v>0.38400000000000001</v>
      </c>
      <c r="W2276">
        <v>0.5</v>
      </c>
      <c r="X2276">
        <v>24</v>
      </c>
      <c r="Y2276">
        <v>0</v>
      </c>
      <c r="Z2276" t="s">
        <v>133</v>
      </c>
      <c r="AB2276">
        <v>0</v>
      </c>
      <c r="AC2276">
        <v>2</v>
      </c>
      <c r="AD2276">
        <v>34</v>
      </c>
      <c r="AE2276">
        <v>1</v>
      </c>
      <c r="AF2276">
        <v>1</v>
      </c>
      <c r="AG2276">
        <v>4.5</v>
      </c>
      <c r="AH2276">
        <v>0</v>
      </c>
      <c r="BA2276">
        <v>1</v>
      </c>
      <c r="BB2276">
        <v>6</v>
      </c>
      <c r="BC2276">
        <v>140</v>
      </c>
      <c r="BD2276">
        <v>55</v>
      </c>
      <c r="BE2276">
        <v>1000</v>
      </c>
      <c r="BF2276">
        <v>31</v>
      </c>
      <c r="BG2276">
        <v>71</v>
      </c>
      <c r="BH2276">
        <v>11</v>
      </c>
      <c r="BI2276">
        <v>85</v>
      </c>
      <c r="BJ2276">
        <v>5</v>
      </c>
      <c r="BK2276">
        <v>2</v>
      </c>
      <c r="BL2276">
        <v>42</v>
      </c>
      <c r="BM2276">
        <v>0</v>
      </c>
      <c r="BN2276">
        <v>141</v>
      </c>
      <c r="BO2276">
        <v>0</v>
      </c>
      <c r="BP2276">
        <v>0</v>
      </c>
      <c r="BQ2276" t="s">
        <v>18</v>
      </c>
      <c r="BR2276">
        <v>22</v>
      </c>
      <c r="BS2276">
        <v>15</v>
      </c>
      <c r="BT2276">
        <v>2</v>
      </c>
      <c r="BU2276">
        <v>0</v>
      </c>
      <c r="BV2276">
        <v>0.38400000000000001</v>
      </c>
      <c r="BW2276">
        <v>0.5</v>
      </c>
      <c r="BX2276">
        <v>24</v>
      </c>
      <c r="BY2276">
        <v>0</v>
      </c>
      <c r="BZ2276" t="s">
        <v>133</v>
      </c>
      <c r="CB2276">
        <v>0</v>
      </c>
      <c r="CC2276">
        <v>2</v>
      </c>
      <c r="CD2276">
        <v>34</v>
      </c>
      <c r="CE2276">
        <v>1</v>
      </c>
      <c r="CF2276">
        <v>1</v>
      </c>
      <c r="CG2276">
        <v>4.5</v>
      </c>
      <c r="CH2276">
        <v>0</v>
      </c>
    </row>
    <row r="2277" spans="1:86">
      <c r="A2277">
        <v>2</v>
      </c>
      <c r="B2277">
        <v>5</v>
      </c>
      <c r="C2277">
        <v>110</v>
      </c>
      <c r="D2277">
        <v>55</v>
      </c>
      <c r="E2277">
        <v>1000</v>
      </c>
      <c r="F2277" s="24">
        <f t="shared" si="178"/>
        <v>220</v>
      </c>
      <c r="G2277">
        <v>50</v>
      </c>
      <c r="H2277" s="24">
        <f t="shared" si="179"/>
        <v>15</v>
      </c>
      <c r="I2277" s="24">
        <f t="shared" si="176"/>
        <v>11</v>
      </c>
      <c r="J2277" s="24">
        <f t="shared" si="177"/>
        <v>80</v>
      </c>
      <c r="K2277" s="24" t="str">
        <f t="shared" si="180"/>
        <v>03</v>
      </c>
      <c r="L2277">
        <v>42</v>
      </c>
      <c r="M2277">
        <v>0</v>
      </c>
      <c r="N2277">
        <v>0</v>
      </c>
      <c r="O2277">
        <v>0</v>
      </c>
      <c r="P2277">
        <v>0</v>
      </c>
      <c r="Q2277" t="s">
        <v>18</v>
      </c>
      <c r="R2277">
        <v>22</v>
      </c>
      <c r="S2277">
        <v>12</v>
      </c>
      <c r="T2277">
        <v>2</v>
      </c>
      <c r="U2277">
        <v>0</v>
      </c>
      <c r="V2277">
        <v>0.34599999999999997</v>
      </c>
      <c r="W2277">
        <v>0.2387</v>
      </c>
      <c r="X2277">
        <v>24</v>
      </c>
      <c r="Y2277">
        <v>0</v>
      </c>
      <c r="Z2277" t="s">
        <v>133</v>
      </c>
      <c r="AB2277">
        <v>0</v>
      </c>
      <c r="AC2277">
        <v>2</v>
      </c>
      <c r="AD2277">
        <v>34</v>
      </c>
      <c r="AE2277">
        <v>1</v>
      </c>
      <c r="AF2277">
        <v>1</v>
      </c>
      <c r="AG2277">
        <v>4.5</v>
      </c>
      <c r="AH2277">
        <v>0</v>
      </c>
      <c r="BA2277">
        <v>2</v>
      </c>
      <c r="BB2277">
        <v>5</v>
      </c>
      <c r="BC2277">
        <v>110</v>
      </c>
      <c r="BD2277">
        <v>55</v>
      </c>
      <c r="BE2277">
        <v>1000</v>
      </c>
      <c r="BF2277">
        <v>22</v>
      </c>
      <c r="BG2277">
        <v>50</v>
      </c>
      <c r="BH2277">
        <v>12</v>
      </c>
      <c r="BI2277">
        <v>85</v>
      </c>
      <c r="BJ2277">
        <v>4</v>
      </c>
      <c r="BK2277">
        <v>2</v>
      </c>
      <c r="BL2277">
        <v>42</v>
      </c>
      <c r="BM2277">
        <v>0</v>
      </c>
      <c r="BN2277">
        <v>0</v>
      </c>
      <c r="BO2277">
        <v>0</v>
      </c>
      <c r="BP2277">
        <v>0</v>
      </c>
      <c r="BQ2277" t="s">
        <v>18</v>
      </c>
      <c r="BR2277">
        <v>22</v>
      </c>
      <c r="BS2277">
        <v>12</v>
      </c>
      <c r="BT2277">
        <v>2</v>
      </c>
      <c r="BU2277">
        <v>0</v>
      </c>
      <c r="BV2277">
        <v>0.34599999999999997</v>
      </c>
      <c r="BW2277">
        <v>0.2387</v>
      </c>
      <c r="BX2277">
        <v>24</v>
      </c>
      <c r="BY2277">
        <v>0</v>
      </c>
      <c r="BZ2277" t="s">
        <v>133</v>
      </c>
      <c r="CB2277">
        <v>0</v>
      </c>
      <c r="CC2277">
        <v>2</v>
      </c>
      <c r="CD2277">
        <v>34</v>
      </c>
      <c r="CE2277">
        <v>1</v>
      </c>
      <c r="CF2277">
        <v>1</v>
      </c>
      <c r="CG2277">
        <v>4.5</v>
      </c>
      <c r="CH2277">
        <v>0</v>
      </c>
    </row>
    <row r="2278" spans="1:86">
      <c r="A2278">
        <v>3</v>
      </c>
      <c r="B2278">
        <v>4</v>
      </c>
      <c r="C2278">
        <v>80</v>
      </c>
      <c r="D2278">
        <v>20</v>
      </c>
      <c r="E2278">
        <v>1000</v>
      </c>
      <c r="F2278" s="24">
        <f t="shared" si="178"/>
        <v>160</v>
      </c>
      <c r="G2278">
        <v>55</v>
      </c>
      <c r="H2278" s="24">
        <f t="shared" si="179"/>
        <v>15</v>
      </c>
      <c r="I2278" s="24">
        <f t="shared" si="176"/>
        <v>11</v>
      </c>
      <c r="J2278" s="24">
        <f t="shared" si="177"/>
        <v>80</v>
      </c>
      <c r="K2278" s="24" t="str">
        <f t="shared" si="180"/>
        <v>03</v>
      </c>
      <c r="L2278">
        <v>42</v>
      </c>
      <c r="M2278">
        <v>0</v>
      </c>
      <c r="N2278">
        <v>0</v>
      </c>
      <c r="O2278">
        <v>0</v>
      </c>
      <c r="P2278">
        <v>0</v>
      </c>
      <c r="Q2278" t="s">
        <v>18</v>
      </c>
      <c r="R2278">
        <v>22</v>
      </c>
      <c r="S2278">
        <v>12</v>
      </c>
      <c r="T2278">
        <v>2</v>
      </c>
      <c r="U2278">
        <v>0</v>
      </c>
      <c r="V2278">
        <v>0.25800000000000001</v>
      </c>
      <c r="W2278">
        <v>0.1729</v>
      </c>
      <c r="X2278">
        <v>24</v>
      </c>
      <c r="Y2278">
        <v>0</v>
      </c>
      <c r="Z2278" t="s">
        <v>133</v>
      </c>
      <c r="AB2278">
        <v>0</v>
      </c>
      <c r="AC2278">
        <v>2</v>
      </c>
      <c r="AD2278">
        <v>34</v>
      </c>
      <c r="AE2278">
        <v>1</v>
      </c>
      <c r="AF2278">
        <v>1</v>
      </c>
      <c r="AG2278">
        <v>4.5</v>
      </c>
      <c r="AH2278">
        <v>0</v>
      </c>
      <c r="BA2278">
        <v>3</v>
      </c>
      <c r="BB2278">
        <v>4</v>
      </c>
      <c r="BC2278">
        <v>80</v>
      </c>
      <c r="BD2278">
        <v>20</v>
      </c>
      <c r="BE2278">
        <v>1000</v>
      </c>
      <c r="BF2278">
        <v>16</v>
      </c>
      <c r="BG2278">
        <v>55</v>
      </c>
      <c r="BH2278">
        <v>12</v>
      </c>
      <c r="BI2278">
        <v>85</v>
      </c>
      <c r="BJ2278">
        <v>4</v>
      </c>
      <c r="BK2278">
        <v>2</v>
      </c>
      <c r="BL2278">
        <v>42</v>
      </c>
      <c r="BM2278">
        <v>0</v>
      </c>
      <c r="BN2278">
        <v>0</v>
      </c>
      <c r="BO2278">
        <v>0</v>
      </c>
      <c r="BP2278">
        <v>0</v>
      </c>
      <c r="BQ2278" t="s">
        <v>18</v>
      </c>
      <c r="BR2278">
        <v>22</v>
      </c>
      <c r="BS2278">
        <v>12</v>
      </c>
      <c r="BT2278">
        <v>2</v>
      </c>
      <c r="BU2278">
        <v>0</v>
      </c>
      <c r="BV2278">
        <v>0.25800000000000001</v>
      </c>
      <c r="BW2278">
        <v>0.1729</v>
      </c>
      <c r="BX2278">
        <v>24</v>
      </c>
      <c r="BY2278">
        <v>0</v>
      </c>
      <c r="BZ2278" t="s">
        <v>133</v>
      </c>
      <c r="CB2278">
        <v>0</v>
      </c>
      <c r="CC2278">
        <v>2</v>
      </c>
      <c r="CD2278">
        <v>34</v>
      </c>
      <c r="CE2278">
        <v>1</v>
      </c>
      <c r="CF2278">
        <v>1</v>
      </c>
      <c r="CG2278">
        <v>4.5</v>
      </c>
      <c r="CH2278">
        <v>0</v>
      </c>
    </row>
    <row r="2279" spans="1:86">
      <c r="A2279">
        <v>4</v>
      </c>
      <c r="B2279">
        <v>3</v>
      </c>
      <c r="C2279">
        <v>60</v>
      </c>
      <c r="D2279">
        <v>15</v>
      </c>
      <c r="E2279">
        <v>0</v>
      </c>
      <c r="F2279" s="24">
        <f t="shared" si="178"/>
        <v>90</v>
      </c>
      <c r="G2279">
        <v>60</v>
      </c>
      <c r="H2279" s="24">
        <f t="shared" si="179"/>
        <v>15</v>
      </c>
      <c r="I2279" s="24">
        <f t="shared" si="176"/>
        <v>11</v>
      </c>
      <c r="J2279" s="24">
        <f t="shared" si="177"/>
        <v>80</v>
      </c>
      <c r="K2279" s="24" t="str">
        <f t="shared" si="180"/>
        <v>03</v>
      </c>
      <c r="L2279">
        <v>42</v>
      </c>
      <c r="M2279">
        <v>0</v>
      </c>
      <c r="N2279">
        <v>0</v>
      </c>
      <c r="O2279">
        <v>0</v>
      </c>
      <c r="P2279">
        <v>0</v>
      </c>
      <c r="Q2279" t="s">
        <v>18</v>
      </c>
      <c r="R2279">
        <v>22</v>
      </c>
      <c r="S2279">
        <v>12</v>
      </c>
      <c r="T2279">
        <v>2</v>
      </c>
      <c r="U2279">
        <v>0</v>
      </c>
      <c r="V2279">
        <v>0.18099999999999999</v>
      </c>
      <c r="W2279">
        <v>0.1249</v>
      </c>
      <c r="X2279">
        <v>24</v>
      </c>
      <c r="Y2279">
        <v>0</v>
      </c>
      <c r="Z2279" t="s">
        <v>133</v>
      </c>
      <c r="AB2279">
        <v>0</v>
      </c>
      <c r="AC2279">
        <v>2</v>
      </c>
      <c r="AD2279">
        <v>34</v>
      </c>
      <c r="AE2279">
        <v>1</v>
      </c>
      <c r="AF2279">
        <v>1</v>
      </c>
      <c r="AG2279">
        <v>4.5</v>
      </c>
      <c r="AH2279">
        <v>0</v>
      </c>
      <c r="BA2279">
        <v>4</v>
      </c>
      <c r="BB2279">
        <v>3</v>
      </c>
      <c r="BC2279">
        <v>60</v>
      </c>
      <c r="BD2279">
        <v>15</v>
      </c>
      <c r="BE2279">
        <v>0</v>
      </c>
      <c r="BF2279">
        <v>9</v>
      </c>
      <c r="BG2279">
        <v>60</v>
      </c>
      <c r="BH2279">
        <v>12</v>
      </c>
      <c r="BI2279">
        <v>85</v>
      </c>
      <c r="BJ2279">
        <v>4</v>
      </c>
      <c r="BK2279">
        <v>2</v>
      </c>
      <c r="BL2279">
        <v>42</v>
      </c>
      <c r="BM2279">
        <v>0</v>
      </c>
      <c r="BN2279">
        <v>0</v>
      </c>
      <c r="BO2279">
        <v>0</v>
      </c>
      <c r="BP2279">
        <v>0</v>
      </c>
      <c r="BQ2279" t="s">
        <v>18</v>
      </c>
      <c r="BR2279">
        <v>22</v>
      </c>
      <c r="BS2279">
        <v>12</v>
      </c>
      <c r="BT2279">
        <v>2</v>
      </c>
      <c r="BU2279">
        <v>0</v>
      </c>
      <c r="BV2279">
        <v>0.18099999999999999</v>
      </c>
      <c r="BW2279">
        <v>0.1249</v>
      </c>
      <c r="BX2279">
        <v>24</v>
      </c>
      <c r="BY2279">
        <v>0</v>
      </c>
      <c r="BZ2279" t="s">
        <v>133</v>
      </c>
      <c r="CB2279">
        <v>0</v>
      </c>
      <c r="CC2279">
        <v>2</v>
      </c>
      <c r="CD2279">
        <v>34</v>
      </c>
      <c r="CE2279">
        <v>1</v>
      </c>
      <c r="CF2279">
        <v>1</v>
      </c>
      <c r="CG2279">
        <v>4.5</v>
      </c>
      <c r="CH2279">
        <v>0</v>
      </c>
    </row>
    <row r="2280" spans="1:86">
      <c r="A2280">
        <v>5</v>
      </c>
      <c r="B2280">
        <v>2</v>
      </c>
      <c r="C2280">
        <v>40</v>
      </c>
      <c r="D2280">
        <v>10</v>
      </c>
      <c r="E2280">
        <v>0</v>
      </c>
      <c r="F2280" s="24">
        <f t="shared" si="178"/>
        <v>60</v>
      </c>
      <c r="G2280">
        <v>55</v>
      </c>
      <c r="H2280" s="24">
        <f t="shared" si="179"/>
        <v>15</v>
      </c>
      <c r="I2280" s="24">
        <f t="shared" si="176"/>
        <v>11</v>
      </c>
      <c r="J2280" s="24">
        <f t="shared" si="177"/>
        <v>80</v>
      </c>
      <c r="K2280" s="24" t="str">
        <f t="shared" si="180"/>
        <v>03</v>
      </c>
      <c r="L2280">
        <v>42</v>
      </c>
      <c r="M2280">
        <v>0</v>
      </c>
      <c r="N2280">
        <v>0</v>
      </c>
      <c r="O2280">
        <v>0</v>
      </c>
      <c r="P2280">
        <v>0</v>
      </c>
      <c r="Q2280" t="s">
        <v>18</v>
      </c>
      <c r="R2280">
        <v>22</v>
      </c>
      <c r="S2280">
        <v>12</v>
      </c>
      <c r="T2280">
        <v>2</v>
      </c>
      <c r="U2280">
        <v>0</v>
      </c>
      <c r="V2280">
        <v>0.125</v>
      </c>
      <c r="W2280">
        <v>8.6199999999999999E-2</v>
      </c>
      <c r="X2280">
        <v>24</v>
      </c>
      <c r="Y2280">
        <v>0</v>
      </c>
      <c r="Z2280" t="s">
        <v>133</v>
      </c>
      <c r="AB2280">
        <v>0</v>
      </c>
      <c r="AC2280">
        <v>2</v>
      </c>
      <c r="AD2280">
        <v>34</v>
      </c>
      <c r="AE2280">
        <v>1</v>
      </c>
      <c r="AF2280">
        <v>1</v>
      </c>
      <c r="AG2280">
        <v>4.5</v>
      </c>
      <c r="AH2280">
        <v>0</v>
      </c>
      <c r="BA2280">
        <v>5</v>
      </c>
      <c r="BB2280">
        <v>2</v>
      </c>
      <c r="BC2280">
        <v>40</v>
      </c>
      <c r="BD2280">
        <v>10</v>
      </c>
      <c r="BE2280">
        <v>0</v>
      </c>
      <c r="BF2280">
        <v>6</v>
      </c>
      <c r="BG2280">
        <v>55</v>
      </c>
      <c r="BH2280">
        <v>12</v>
      </c>
      <c r="BI2280">
        <v>85</v>
      </c>
      <c r="BJ2280">
        <v>4</v>
      </c>
      <c r="BK2280">
        <v>2</v>
      </c>
      <c r="BL2280">
        <v>42</v>
      </c>
      <c r="BM2280">
        <v>0</v>
      </c>
      <c r="BN2280">
        <v>0</v>
      </c>
      <c r="BO2280">
        <v>0</v>
      </c>
      <c r="BP2280">
        <v>0</v>
      </c>
      <c r="BQ2280" t="s">
        <v>18</v>
      </c>
      <c r="BR2280">
        <v>22</v>
      </c>
      <c r="BS2280">
        <v>12</v>
      </c>
      <c r="BT2280">
        <v>2</v>
      </c>
      <c r="BU2280">
        <v>0</v>
      </c>
      <c r="BV2280">
        <v>0.125</v>
      </c>
      <c r="BW2280">
        <v>8.6199999999999999E-2</v>
      </c>
      <c r="BX2280">
        <v>24</v>
      </c>
      <c r="BY2280">
        <v>0</v>
      </c>
      <c r="BZ2280" t="s">
        <v>133</v>
      </c>
      <c r="CB2280">
        <v>0</v>
      </c>
      <c r="CC2280">
        <v>2</v>
      </c>
      <c r="CD2280">
        <v>34</v>
      </c>
      <c r="CE2280">
        <v>1</v>
      </c>
      <c r="CF2280">
        <v>1</v>
      </c>
      <c r="CG2280">
        <v>4.5</v>
      </c>
      <c r="CH2280">
        <v>0</v>
      </c>
    </row>
    <row r="2281" spans="1:86">
      <c r="A2281">
        <v>6</v>
      </c>
      <c r="B2281">
        <v>1</v>
      </c>
      <c r="C2281">
        <v>30</v>
      </c>
      <c r="D2281">
        <v>30</v>
      </c>
      <c r="E2281">
        <v>0</v>
      </c>
      <c r="F2281" s="24">
        <f t="shared" si="178"/>
        <v>50</v>
      </c>
      <c r="G2281">
        <v>60</v>
      </c>
      <c r="H2281" s="24">
        <f t="shared" si="179"/>
        <v>15</v>
      </c>
      <c r="I2281" s="24">
        <f t="shared" si="176"/>
        <v>11</v>
      </c>
      <c r="J2281" s="24">
        <f t="shared" si="177"/>
        <v>75</v>
      </c>
      <c r="K2281" s="24" t="str">
        <f t="shared" si="180"/>
        <v>03</v>
      </c>
      <c r="L2281">
        <v>42</v>
      </c>
      <c r="M2281">
        <v>0</v>
      </c>
      <c r="N2281">
        <v>0</v>
      </c>
      <c r="O2281">
        <v>10</v>
      </c>
      <c r="P2281">
        <v>0</v>
      </c>
      <c r="Q2281" t="s">
        <v>18</v>
      </c>
      <c r="R2281">
        <v>22</v>
      </c>
      <c r="S2281">
        <v>18</v>
      </c>
      <c r="T2281">
        <v>2</v>
      </c>
      <c r="U2281">
        <v>0</v>
      </c>
      <c r="V2281">
        <v>0.10199999999999999</v>
      </c>
      <c r="W2281">
        <v>6.8000000000000005E-2</v>
      </c>
      <c r="X2281">
        <v>24</v>
      </c>
      <c r="Y2281">
        <v>0</v>
      </c>
      <c r="Z2281" t="s">
        <v>133</v>
      </c>
      <c r="AB2281">
        <v>4.5</v>
      </c>
      <c r="AC2281">
        <v>2</v>
      </c>
      <c r="AD2281">
        <v>34</v>
      </c>
      <c r="AE2281">
        <v>1</v>
      </c>
      <c r="AF2281">
        <v>1</v>
      </c>
      <c r="AG2281">
        <v>4.5</v>
      </c>
      <c r="AH2281">
        <v>0</v>
      </c>
      <c r="BA2281">
        <v>6</v>
      </c>
      <c r="BB2281">
        <v>1</v>
      </c>
      <c r="BC2281">
        <v>30</v>
      </c>
      <c r="BD2281">
        <v>30</v>
      </c>
      <c r="BE2281">
        <v>0</v>
      </c>
      <c r="BF2281">
        <v>5</v>
      </c>
      <c r="BG2281">
        <v>60</v>
      </c>
      <c r="BH2281">
        <v>15</v>
      </c>
      <c r="BI2281">
        <v>85</v>
      </c>
      <c r="BJ2281">
        <v>3</v>
      </c>
      <c r="BK2281">
        <v>2</v>
      </c>
      <c r="BL2281">
        <v>42</v>
      </c>
      <c r="BM2281">
        <v>0</v>
      </c>
      <c r="BN2281">
        <v>0</v>
      </c>
      <c r="BO2281">
        <v>10</v>
      </c>
      <c r="BP2281">
        <v>0</v>
      </c>
      <c r="BQ2281" t="s">
        <v>18</v>
      </c>
      <c r="BR2281">
        <v>22</v>
      </c>
      <c r="BS2281">
        <v>18</v>
      </c>
      <c r="BT2281">
        <v>2</v>
      </c>
      <c r="BU2281">
        <v>0</v>
      </c>
      <c r="BV2281">
        <v>0.10199999999999999</v>
      </c>
      <c r="BW2281">
        <v>6.8000000000000005E-2</v>
      </c>
      <c r="BX2281">
        <v>24</v>
      </c>
      <c r="BY2281">
        <v>0</v>
      </c>
      <c r="BZ2281" t="s">
        <v>133</v>
      </c>
      <c r="CB2281">
        <v>4.5</v>
      </c>
      <c r="CC2281">
        <v>2</v>
      </c>
      <c r="CD2281">
        <v>34</v>
      </c>
      <c r="CE2281">
        <v>1</v>
      </c>
      <c r="CF2281">
        <v>1</v>
      </c>
      <c r="CG2281">
        <v>4.5</v>
      </c>
      <c r="CH2281">
        <v>0</v>
      </c>
    </row>
    <row r="2282" spans="1:86">
      <c r="F2282" s="24" t="str">
        <f t="shared" si="178"/>
        <v/>
      </c>
      <c r="H2282" s="24" t="str">
        <f t="shared" si="179"/>
        <v/>
      </c>
      <c r="I2282" s="24" t="str">
        <f t="shared" si="176"/>
        <v/>
      </c>
      <c r="J2282" s="24" t="str">
        <f t="shared" si="177"/>
        <v/>
      </c>
      <c r="K2282" s="24" t="str">
        <f t="shared" si="180"/>
        <v/>
      </c>
      <c r="AF2282">
        <v>1</v>
      </c>
      <c r="AH2282">
        <v>0</v>
      </c>
      <c r="CF2282">
        <v>1</v>
      </c>
      <c r="CH2282">
        <v>0</v>
      </c>
    </row>
    <row r="2283" spans="1:86">
      <c r="A2283">
        <v>1</v>
      </c>
      <c r="B2283">
        <v>11</v>
      </c>
      <c r="C2283">
        <v>140</v>
      </c>
      <c r="D2283">
        <v>55</v>
      </c>
      <c r="E2283">
        <v>1000</v>
      </c>
      <c r="F2283" s="24">
        <f t="shared" si="178"/>
        <v>310</v>
      </c>
      <c r="G2283">
        <v>71</v>
      </c>
      <c r="H2283" s="24">
        <f t="shared" si="179"/>
        <v>11</v>
      </c>
      <c r="I2283" s="24">
        <f t="shared" si="176"/>
        <v>11</v>
      </c>
      <c r="J2283" s="24">
        <f t="shared" si="177"/>
        <v>75</v>
      </c>
      <c r="K2283" s="24" t="str">
        <f t="shared" si="180"/>
        <v>03</v>
      </c>
      <c r="L2283">
        <v>42</v>
      </c>
      <c r="M2283">
        <v>0</v>
      </c>
      <c r="N2283">
        <v>141</v>
      </c>
      <c r="O2283">
        <v>0</v>
      </c>
      <c r="P2283">
        <v>0</v>
      </c>
      <c r="Q2283" t="s">
        <v>18</v>
      </c>
      <c r="R2283">
        <v>22</v>
      </c>
      <c r="S2283">
        <v>15</v>
      </c>
      <c r="T2283">
        <v>2</v>
      </c>
      <c r="U2283">
        <v>0</v>
      </c>
      <c r="V2283">
        <v>0.40500000000000003</v>
      </c>
      <c r="W2283">
        <v>0.5</v>
      </c>
      <c r="X2283">
        <v>24</v>
      </c>
      <c r="Y2283">
        <v>0</v>
      </c>
      <c r="Z2283" t="s">
        <v>133</v>
      </c>
      <c r="AB2283">
        <v>0</v>
      </c>
      <c r="AC2283">
        <v>2</v>
      </c>
      <c r="AD2283">
        <v>45</v>
      </c>
      <c r="AE2283">
        <v>1</v>
      </c>
      <c r="AF2283">
        <v>1</v>
      </c>
      <c r="AG2283">
        <v>0.5</v>
      </c>
      <c r="AH2283">
        <v>0</v>
      </c>
      <c r="BA2283">
        <v>1</v>
      </c>
      <c r="BB2283">
        <v>11</v>
      </c>
      <c r="BC2283">
        <v>140</v>
      </c>
      <c r="BD2283">
        <v>55</v>
      </c>
      <c r="BE2283">
        <v>1000</v>
      </c>
      <c r="BF2283">
        <v>31</v>
      </c>
      <c r="BG2283">
        <v>71</v>
      </c>
      <c r="BH2283">
        <v>11</v>
      </c>
      <c r="BI2283">
        <v>90</v>
      </c>
      <c r="BJ2283">
        <v>3</v>
      </c>
      <c r="BK2283">
        <v>2</v>
      </c>
      <c r="BL2283">
        <v>42</v>
      </c>
      <c r="BM2283">
        <v>0</v>
      </c>
      <c r="BN2283">
        <v>141</v>
      </c>
      <c r="BO2283">
        <v>0</v>
      </c>
      <c r="BP2283">
        <v>0</v>
      </c>
      <c r="BQ2283" t="s">
        <v>18</v>
      </c>
      <c r="BR2283">
        <v>22</v>
      </c>
      <c r="BS2283">
        <v>15</v>
      </c>
      <c r="BT2283">
        <v>2</v>
      </c>
      <c r="BU2283">
        <v>0</v>
      </c>
      <c r="BV2283">
        <v>0.40500000000000003</v>
      </c>
      <c r="BW2283">
        <v>0.5</v>
      </c>
      <c r="BX2283">
        <v>24</v>
      </c>
      <c r="BY2283">
        <v>0</v>
      </c>
      <c r="BZ2283" t="s">
        <v>133</v>
      </c>
      <c r="CB2283">
        <v>0</v>
      </c>
      <c r="CC2283">
        <v>2</v>
      </c>
      <c r="CD2283">
        <v>45</v>
      </c>
      <c r="CE2283">
        <v>1</v>
      </c>
      <c r="CF2283">
        <v>1</v>
      </c>
      <c r="CG2283">
        <v>0.5</v>
      </c>
      <c r="CH2283">
        <v>0</v>
      </c>
    </row>
    <row r="2284" spans="1:86">
      <c r="A2284">
        <v>2</v>
      </c>
      <c r="B2284">
        <v>10</v>
      </c>
      <c r="C2284">
        <v>110</v>
      </c>
      <c r="D2284">
        <v>55</v>
      </c>
      <c r="E2284">
        <v>1000</v>
      </c>
      <c r="F2284" s="24">
        <f t="shared" si="178"/>
        <v>220</v>
      </c>
      <c r="G2284">
        <v>50</v>
      </c>
      <c r="H2284" s="24">
        <f t="shared" si="179"/>
        <v>12</v>
      </c>
      <c r="I2284" s="24">
        <f t="shared" si="176"/>
        <v>11</v>
      </c>
      <c r="J2284" s="24">
        <f t="shared" si="177"/>
        <v>75</v>
      </c>
      <c r="K2284" s="24" t="str">
        <f t="shared" si="180"/>
        <v>03</v>
      </c>
      <c r="L2284">
        <v>42</v>
      </c>
      <c r="M2284">
        <v>0</v>
      </c>
      <c r="N2284">
        <v>0</v>
      </c>
      <c r="O2284">
        <v>0</v>
      </c>
      <c r="P2284">
        <v>0</v>
      </c>
      <c r="Q2284" t="s">
        <v>18</v>
      </c>
      <c r="R2284">
        <v>22</v>
      </c>
      <c r="S2284">
        <v>12</v>
      </c>
      <c r="T2284">
        <v>2</v>
      </c>
      <c r="U2284">
        <v>0</v>
      </c>
      <c r="V2284">
        <v>0.36699999999999999</v>
      </c>
      <c r="W2284">
        <v>0.25319999999999998</v>
      </c>
      <c r="X2284">
        <v>24</v>
      </c>
      <c r="Y2284">
        <v>0</v>
      </c>
      <c r="Z2284" t="s">
        <v>133</v>
      </c>
      <c r="AB2284">
        <v>0</v>
      </c>
      <c r="AC2284">
        <v>2</v>
      </c>
      <c r="AD2284">
        <v>45</v>
      </c>
      <c r="AE2284">
        <v>1</v>
      </c>
      <c r="AF2284">
        <v>1</v>
      </c>
      <c r="AG2284">
        <v>0.5</v>
      </c>
      <c r="AH2284">
        <v>0</v>
      </c>
      <c r="BA2284">
        <v>2</v>
      </c>
      <c r="BB2284">
        <v>10</v>
      </c>
      <c r="BC2284">
        <v>110</v>
      </c>
      <c r="BD2284">
        <v>55</v>
      </c>
      <c r="BE2284">
        <v>1000</v>
      </c>
      <c r="BF2284">
        <v>22</v>
      </c>
      <c r="BG2284">
        <v>50</v>
      </c>
      <c r="BH2284">
        <v>12</v>
      </c>
      <c r="BI2284">
        <v>90</v>
      </c>
      <c r="BJ2284">
        <v>3</v>
      </c>
      <c r="BK2284">
        <v>2</v>
      </c>
      <c r="BL2284">
        <v>42</v>
      </c>
      <c r="BM2284">
        <v>0</v>
      </c>
      <c r="BN2284">
        <v>0</v>
      </c>
      <c r="BO2284">
        <v>0</v>
      </c>
      <c r="BP2284">
        <v>0</v>
      </c>
      <c r="BQ2284" t="s">
        <v>18</v>
      </c>
      <c r="BR2284">
        <v>22</v>
      </c>
      <c r="BS2284">
        <v>12</v>
      </c>
      <c r="BT2284">
        <v>2</v>
      </c>
      <c r="BU2284">
        <v>0</v>
      </c>
      <c r="BV2284">
        <v>0.36699999999999999</v>
      </c>
      <c r="BW2284">
        <v>0.25319999999999998</v>
      </c>
      <c r="BX2284">
        <v>24</v>
      </c>
      <c r="BY2284">
        <v>0</v>
      </c>
      <c r="BZ2284" t="s">
        <v>133</v>
      </c>
      <c r="CB2284">
        <v>0</v>
      </c>
      <c r="CC2284">
        <v>2</v>
      </c>
      <c r="CD2284">
        <v>45</v>
      </c>
      <c r="CE2284">
        <v>1</v>
      </c>
      <c r="CF2284">
        <v>1</v>
      </c>
      <c r="CG2284">
        <v>0.5</v>
      </c>
      <c r="CH2284">
        <v>0</v>
      </c>
    </row>
    <row r="2285" spans="1:86">
      <c r="A2285">
        <v>3</v>
      </c>
      <c r="B2285">
        <v>9</v>
      </c>
      <c r="C2285">
        <v>80</v>
      </c>
      <c r="D2285">
        <v>20</v>
      </c>
      <c r="E2285">
        <v>1000</v>
      </c>
      <c r="F2285" s="24">
        <f t="shared" si="178"/>
        <v>160</v>
      </c>
      <c r="G2285">
        <v>55</v>
      </c>
      <c r="H2285" s="24">
        <f t="shared" si="179"/>
        <v>12</v>
      </c>
      <c r="I2285" s="24">
        <f t="shared" si="176"/>
        <v>11</v>
      </c>
      <c r="J2285" s="24">
        <f t="shared" si="177"/>
        <v>75</v>
      </c>
      <c r="K2285" s="24" t="str">
        <f t="shared" si="180"/>
        <v>03</v>
      </c>
      <c r="L2285">
        <v>42</v>
      </c>
      <c r="M2285">
        <v>0</v>
      </c>
      <c r="N2285">
        <v>0</v>
      </c>
      <c r="O2285">
        <v>0</v>
      </c>
      <c r="P2285">
        <v>0</v>
      </c>
      <c r="Q2285" t="s">
        <v>18</v>
      </c>
      <c r="R2285">
        <v>22</v>
      </c>
      <c r="S2285">
        <v>12</v>
      </c>
      <c r="T2285">
        <v>2</v>
      </c>
      <c r="U2285">
        <v>0</v>
      </c>
      <c r="V2285">
        <v>0.27900000000000003</v>
      </c>
      <c r="W2285">
        <v>0.18690000000000001</v>
      </c>
      <c r="X2285">
        <v>24</v>
      </c>
      <c r="Y2285">
        <v>0</v>
      </c>
      <c r="Z2285" t="s">
        <v>133</v>
      </c>
      <c r="AB2285">
        <v>0</v>
      </c>
      <c r="AC2285">
        <v>2</v>
      </c>
      <c r="AD2285">
        <v>45</v>
      </c>
      <c r="AE2285">
        <v>1</v>
      </c>
      <c r="AF2285">
        <v>1</v>
      </c>
      <c r="AG2285">
        <v>0.5</v>
      </c>
      <c r="AH2285">
        <v>0</v>
      </c>
      <c r="BA2285">
        <v>3</v>
      </c>
      <c r="BB2285">
        <v>9</v>
      </c>
      <c r="BC2285">
        <v>80</v>
      </c>
      <c r="BD2285">
        <v>20</v>
      </c>
      <c r="BE2285">
        <v>1000</v>
      </c>
      <c r="BF2285">
        <v>16</v>
      </c>
      <c r="BG2285">
        <v>55</v>
      </c>
      <c r="BH2285">
        <v>12</v>
      </c>
      <c r="BI2285">
        <v>90</v>
      </c>
      <c r="BJ2285">
        <v>3</v>
      </c>
      <c r="BK2285">
        <v>2</v>
      </c>
      <c r="BL2285">
        <v>42</v>
      </c>
      <c r="BM2285">
        <v>0</v>
      </c>
      <c r="BN2285">
        <v>0</v>
      </c>
      <c r="BO2285">
        <v>0</v>
      </c>
      <c r="BP2285">
        <v>0</v>
      </c>
      <c r="BQ2285" t="s">
        <v>18</v>
      </c>
      <c r="BR2285">
        <v>22</v>
      </c>
      <c r="BS2285">
        <v>12</v>
      </c>
      <c r="BT2285">
        <v>2</v>
      </c>
      <c r="BU2285">
        <v>0</v>
      </c>
      <c r="BV2285">
        <v>0.27900000000000003</v>
      </c>
      <c r="BW2285">
        <v>0.18690000000000001</v>
      </c>
      <c r="BX2285">
        <v>24</v>
      </c>
      <c r="BY2285">
        <v>0</v>
      </c>
      <c r="BZ2285" t="s">
        <v>133</v>
      </c>
      <c r="CB2285">
        <v>0</v>
      </c>
      <c r="CC2285">
        <v>2</v>
      </c>
      <c r="CD2285">
        <v>45</v>
      </c>
      <c r="CE2285">
        <v>1</v>
      </c>
      <c r="CF2285">
        <v>1</v>
      </c>
      <c r="CG2285">
        <v>0.5</v>
      </c>
      <c r="CH2285">
        <v>0</v>
      </c>
    </row>
    <row r="2286" spans="1:86">
      <c r="A2286">
        <v>4</v>
      </c>
      <c r="B2286">
        <v>8</v>
      </c>
      <c r="C2286">
        <v>60</v>
      </c>
      <c r="D2286">
        <v>20</v>
      </c>
      <c r="E2286">
        <v>0</v>
      </c>
      <c r="F2286" s="24">
        <f t="shared" si="178"/>
        <v>90</v>
      </c>
      <c r="G2286">
        <v>60</v>
      </c>
      <c r="H2286" s="24">
        <f t="shared" si="179"/>
        <v>12</v>
      </c>
      <c r="I2286" s="24">
        <f t="shared" si="176"/>
        <v>11</v>
      </c>
      <c r="J2286" s="24">
        <f t="shared" si="177"/>
        <v>75</v>
      </c>
      <c r="K2286" s="24" t="str">
        <f t="shared" si="180"/>
        <v>03</v>
      </c>
      <c r="L2286">
        <v>42</v>
      </c>
      <c r="M2286">
        <v>0</v>
      </c>
      <c r="N2286">
        <v>0</v>
      </c>
      <c r="O2286">
        <v>0</v>
      </c>
      <c r="P2286">
        <v>0</v>
      </c>
      <c r="Q2286" t="s">
        <v>18</v>
      </c>
      <c r="R2286">
        <v>22</v>
      </c>
      <c r="S2286">
        <v>12</v>
      </c>
      <c r="T2286">
        <v>2</v>
      </c>
      <c r="U2286">
        <v>0</v>
      </c>
      <c r="V2286">
        <v>0.20200000000000001</v>
      </c>
      <c r="W2286">
        <v>0.1394</v>
      </c>
      <c r="X2286">
        <v>24</v>
      </c>
      <c r="Y2286">
        <v>0</v>
      </c>
      <c r="Z2286" t="s">
        <v>133</v>
      </c>
      <c r="AB2286">
        <v>0</v>
      </c>
      <c r="AC2286">
        <v>2</v>
      </c>
      <c r="AD2286">
        <v>45</v>
      </c>
      <c r="AE2286">
        <v>1</v>
      </c>
      <c r="AF2286">
        <v>1</v>
      </c>
      <c r="AG2286">
        <v>0.5</v>
      </c>
      <c r="AH2286">
        <v>0</v>
      </c>
      <c r="BA2286">
        <v>4</v>
      </c>
      <c r="BB2286">
        <v>8</v>
      </c>
      <c r="BC2286">
        <v>60</v>
      </c>
      <c r="BD2286">
        <v>20</v>
      </c>
      <c r="BE2286">
        <v>0</v>
      </c>
      <c r="BF2286">
        <v>9</v>
      </c>
      <c r="BG2286">
        <v>60</v>
      </c>
      <c r="BH2286">
        <v>12</v>
      </c>
      <c r="BI2286">
        <v>90</v>
      </c>
      <c r="BJ2286">
        <v>3</v>
      </c>
      <c r="BK2286">
        <v>2</v>
      </c>
      <c r="BL2286">
        <v>42</v>
      </c>
      <c r="BM2286">
        <v>0</v>
      </c>
      <c r="BN2286">
        <v>0</v>
      </c>
      <c r="BO2286">
        <v>0</v>
      </c>
      <c r="BP2286">
        <v>0</v>
      </c>
      <c r="BQ2286" t="s">
        <v>18</v>
      </c>
      <c r="BR2286">
        <v>22</v>
      </c>
      <c r="BS2286">
        <v>12</v>
      </c>
      <c r="BT2286">
        <v>2</v>
      </c>
      <c r="BU2286">
        <v>0</v>
      </c>
      <c r="BV2286">
        <v>0.20200000000000001</v>
      </c>
      <c r="BW2286">
        <v>0.1394</v>
      </c>
      <c r="BX2286">
        <v>24</v>
      </c>
      <c r="BY2286">
        <v>0</v>
      </c>
      <c r="BZ2286" t="s">
        <v>133</v>
      </c>
      <c r="CB2286">
        <v>0</v>
      </c>
      <c r="CC2286">
        <v>2</v>
      </c>
      <c r="CD2286">
        <v>45</v>
      </c>
      <c r="CE2286">
        <v>1</v>
      </c>
      <c r="CF2286">
        <v>1</v>
      </c>
      <c r="CG2286">
        <v>0.5</v>
      </c>
      <c r="CH2286">
        <v>0</v>
      </c>
    </row>
    <row r="2287" spans="1:86">
      <c r="A2287">
        <v>5</v>
      </c>
      <c r="B2287">
        <v>7</v>
      </c>
      <c r="C2287">
        <v>40</v>
      </c>
      <c r="D2287">
        <v>20</v>
      </c>
      <c r="E2287">
        <v>0</v>
      </c>
      <c r="F2287" s="24">
        <f t="shared" si="178"/>
        <v>60</v>
      </c>
      <c r="G2287">
        <v>55</v>
      </c>
      <c r="H2287" s="24">
        <f t="shared" si="179"/>
        <v>12</v>
      </c>
      <c r="I2287" s="24">
        <f t="shared" si="176"/>
        <v>11</v>
      </c>
      <c r="J2287" s="24">
        <f t="shared" si="177"/>
        <v>75</v>
      </c>
      <c r="K2287" s="24" t="str">
        <f t="shared" si="180"/>
        <v>03</v>
      </c>
      <c r="L2287">
        <v>42</v>
      </c>
      <c r="M2287">
        <v>0</v>
      </c>
      <c r="N2287">
        <v>0</v>
      </c>
      <c r="O2287">
        <v>0</v>
      </c>
      <c r="P2287">
        <v>0</v>
      </c>
      <c r="Q2287" t="s">
        <v>18</v>
      </c>
      <c r="R2287">
        <v>22</v>
      </c>
      <c r="S2287">
        <v>12</v>
      </c>
      <c r="T2287">
        <v>2</v>
      </c>
      <c r="U2287">
        <v>0</v>
      </c>
      <c r="V2287">
        <v>0.14599999999999999</v>
      </c>
      <c r="W2287">
        <v>0.1007</v>
      </c>
      <c r="X2287">
        <v>24</v>
      </c>
      <c r="Y2287">
        <v>0</v>
      </c>
      <c r="Z2287" t="s">
        <v>133</v>
      </c>
      <c r="AB2287">
        <v>0</v>
      </c>
      <c r="AC2287">
        <v>2</v>
      </c>
      <c r="AD2287">
        <v>45</v>
      </c>
      <c r="AE2287">
        <v>1</v>
      </c>
      <c r="AF2287">
        <v>1</v>
      </c>
      <c r="AG2287">
        <v>0.5</v>
      </c>
      <c r="AH2287">
        <v>0</v>
      </c>
      <c r="BA2287">
        <v>5</v>
      </c>
      <c r="BB2287">
        <v>7</v>
      </c>
      <c r="BC2287">
        <v>40</v>
      </c>
      <c r="BD2287">
        <v>20</v>
      </c>
      <c r="BE2287">
        <v>0</v>
      </c>
      <c r="BF2287">
        <v>6</v>
      </c>
      <c r="BG2287">
        <v>55</v>
      </c>
      <c r="BH2287">
        <v>12</v>
      </c>
      <c r="BI2287">
        <v>90</v>
      </c>
      <c r="BJ2287">
        <v>3</v>
      </c>
      <c r="BK2287">
        <v>2</v>
      </c>
      <c r="BL2287">
        <v>42</v>
      </c>
      <c r="BM2287">
        <v>0</v>
      </c>
      <c r="BN2287">
        <v>0</v>
      </c>
      <c r="BO2287">
        <v>0</v>
      </c>
      <c r="BP2287">
        <v>0</v>
      </c>
      <c r="BQ2287" t="s">
        <v>18</v>
      </c>
      <c r="BR2287">
        <v>22</v>
      </c>
      <c r="BS2287">
        <v>12</v>
      </c>
      <c r="BT2287">
        <v>2</v>
      </c>
      <c r="BU2287">
        <v>0</v>
      </c>
      <c r="BV2287">
        <v>0.14599999999999999</v>
      </c>
      <c r="BW2287">
        <v>0.1007</v>
      </c>
      <c r="BX2287">
        <v>24</v>
      </c>
      <c r="BY2287">
        <v>0</v>
      </c>
      <c r="BZ2287" t="s">
        <v>133</v>
      </c>
      <c r="CB2287">
        <v>0</v>
      </c>
      <c r="CC2287">
        <v>2</v>
      </c>
      <c r="CD2287">
        <v>45</v>
      </c>
      <c r="CE2287">
        <v>1</v>
      </c>
      <c r="CF2287">
        <v>1</v>
      </c>
      <c r="CG2287">
        <v>0.5</v>
      </c>
      <c r="CH2287">
        <v>0</v>
      </c>
    </row>
    <row r="2288" spans="1:86">
      <c r="A2288">
        <v>6</v>
      </c>
      <c r="B2288">
        <v>6</v>
      </c>
      <c r="C2288">
        <v>20</v>
      </c>
      <c r="D2288">
        <v>25</v>
      </c>
      <c r="E2288">
        <v>0</v>
      </c>
      <c r="F2288" s="24">
        <f t="shared" si="178"/>
        <v>30</v>
      </c>
      <c r="G2288">
        <v>60</v>
      </c>
      <c r="H2288" s="24">
        <f t="shared" si="179"/>
        <v>12</v>
      </c>
      <c r="I2288" s="24">
        <f t="shared" ref="I2288:I2351" si="181">IF(BI2288="","",ROUND(BI2288*10/80,0))</f>
        <v>11</v>
      </c>
      <c r="J2288" s="24">
        <f t="shared" si="177"/>
        <v>75</v>
      </c>
      <c r="K2288" s="24" t="str">
        <f t="shared" si="180"/>
        <v>03</v>
      </c>
      <c r="L2288">
        <v>42</v>
      </c>
      <c r="M2288">
        <v>0</v>
      </c>
      <c r="N2288">
        <v>0</v>
      </c>
      <c r="O2288">
        <v>0</v>
      </c>
      <c r="P2288">
        <v>0</v>
      </c>
      <c r="Q2288" t="s">
        <v>18</v>
      </c>
      <c r="R2288">
        <v>22</v>
      </c>
      <c r="S2288">
        <v>12</v>
      </c>
      <c r="T2288">
        <v>2</v>
      </c>
      <c r="U2288">
        <v>0</v>
      </c>
      <c r="V2288">
        <v>0.09</v>
      </c>
      <c r="W2288">
        <v>6.5699999999999995E-2</v>
      </c>
      <c r="X2288">
        <v>24</v>
      </c>
      <c r="Y2288">
        <v>0</v>
      </c>
      <c r="Z2288" t="s">
        <v>133</v>
      </c>
      <c r="AB2288">
        <v>4.5</v>
      </c>
      <c r="AC2288">
        <v>2</v>
      </c>
      <c r="AD2288">
        <v>45</v>
      </c>
      <c r="AE2288">
        <v>1</v>
      </c>
      <c r="AF2288">
        <v>1</v>
      </c>
      <c r="AG2288">
        <v>0.5</v>
      </c>
      <c r="AH2288">
        <v>0</v>
      </c>
      <c r="BA2288">
        <v>6</v>
      </c>
      <c r="BB2288">
        <v>6</v>
      </c>
      <c r="BC2288">
        <v>20</v>
      </c>
      <c r="BD2288">
        <v>25</v>
      </c>
      <c r="BE2288">
        <v>0</v>
      </c>
      <c r="BF2288">
        <v>3</v>
      </c>
      <c r="BG2288">
        <v>60</v>
      </c>
      <c r="BH2288">
        <v>12</v>
      </c>
      <c r="BI2288">
        <v>90</v>
      </c>
      <c r="BJ2288">
        <v>3</v>
      </c>
      <c r="BK2288">
        <v>2</v>
      </c>
      <c r="BL2288">
        <v>42</v>
      </c>
      <c r="BM2288">
        <v>0</v>
      </c>
      <c r="BN2288">
        <v>0</v>
      </c>
      <c r="BO2288">
        <v>0</v>
      </c>
      <c r="BP2288">
        <v>0</v>
      </c>
      <c r="BQ2288" t="s">
        <v>18</v>
      </c>
      <c r="BR2288">
        <v>22</v>
      </c>
      <c r="BS2288">
        <v>12</v>
      </c>
      <c r="BT2288">
        <v>2</v>
      </c>
      <c r="BU2288">
        <v>0</v>
      </c>
      <c r="BV2288">
        <v>0.09</v>
      </c>
      <c r="BW2288">
        <v>6.5699999999999995E-2</v>
      </c>
      <c r="BX2288">
        <v>24</v>
      </c>
      <c r="BY2288">
        <v>0</v>
      </c>
      <c r="BZ2288" t="s">
        <v>133</v>
      </c>
      <c r="CB2288">
        <v>4.5</v>
      </c>
      <c r="CC2288">
        <v>2</v>
      </c>
      <c r="CD2288">
        <v>45</v>
      </c>
      <c r="CE2288">
        <v>1</v>
      </c>
      <c r="CF2288">
        <v>1</v>
      </c>
      <c r="CG2288">
        <v>0.5</v>
      </c>
      <c r="CH2288">
        <v>0</v>
      </c>
    </row>
    <row r="2289" spans="1:86">
      <c r="A2289">
        <v>7</v>
      </c>
      <c r="B2289">
        <v>5</v>
      </c>
      <c r="C2289">
        <v>14</v>
      </c>
      <c r="D2289">
        <v>20</v>
      </c>
      <c r="E2289">
        <v>0</v>
      </c>
      <c r="F2289" s="24">
        <f t="shared" si="178"/>
        <v>20</v>
      </c>
      <c r="G2289">
        <v>60</v>
      </c>
      <c r="H2289" s="24">
        <f t="shared" si="179"/>
        <v>15</v>
      </c>
      <c r="I2289" s="24">
        <f t="shared" si="181"/>
        <v>11</v>
      </c>
      <c r="J2289" s="24">
        <f t="shared" si="177"/>
        <v>75</v>
      </c>
      <c r="K2289" s="24" t="str">
        <f t="shared" si="180"/>
        <v>00</v>
      </c>
      <c r="L2289">
        <v>42</v>
      </c>
      <c r="M2289">
        <v>0</v>
      </c>
      <c r="N2289">
        <v>0</v>
      </c>
      <c r="O2289">
        <v>10</v>
      </c>
      <c r="P2289">
        <v>0</v>
      </c>
      <c r="Q2289" t="s">
        <v>18</v>
      </c>
      <c r="R2289">
        <v>22</v>
      </c>
      <c r="S2289">
        <v>12</v>
      </c>
      <c r="T2289">
        <v>2</v>
      </c>
      <c r="U2289">
        <v>0</v>
      </c>
      <c r="V2289">
        <v>4.4999999999999998E-2</v>
      </c>
      <c r="W2289">
        <v>4.1000000000000002E-2</v>
      </c>
      <c r="X2289">
        <v>24</v>
      </c>
      <c r="Y2289">
        <v>0</v>
      </c>
      <c r="Z2289" t="s">
        <v>133</v>
      </c>
      <c r="AB2289">
        <v>2.8</v>
      </c>
      <c r="AC2289">
        <v>2</v>
      </c>
      <c r="AD2289">
        <v>45</v>
      </c>
      <c r="AE2289">
        <v>1</v>
      </c>
      <c r="AF2289">
        <v>1</v>
      </c>
      <c r="AG2289">
        <v>0.5</v>
      </c>
      <c r="AH2289">
        <v>0</v>
      </c>
      <c r="BA2289">
        <v>7</v>
      </c>
      <c r="BB2289">
        <v>5</v>
      </c>
      <c r="BC2289">
        <v>14</v>
      </c>
      <c r="BD2289">
        <v>20</v>
      </c>
      <c r="BE2289">
        <v>0</v>
      </c>
      <c r="BF2289">
        <v>2</v>
      </c>
      <c r="BG2289">
        <v>60</v>
      </c>
      <c r="BH2289">
        <v>18</v>
      </c>
      <c r="BI2289">
        <v>90</v>
      </c>
      <c r="BJ2289">
        <v>3</v>
      </c>
      <c r="BK2289">
        <v>2</v>
      </c>
      <c r="BL2289">
        <v>42</v>
      </c>
      <c r="BM2289">
        <v>0</v>
      </c>
      <c r="BN2289">
        <v>0</v>
      </c>
      <c r="BO2289">
        <v>10</v>
      </c>
      <c r="BP2289">
        <v>0</v>
      </c>
      <c r="BQ2289" t="s">
        <v>18</v>
      </c>
      <c r="BR2289">
        <v>22</v>
      </c>
      <c r="BS2289">
        <v>12</v>
      </c>
      <c r="BT2289">
        <v>2</v>
      </c>
      <c r="BU2289">
        <v>0</v>
      </c>
      <c r="BV2289">
        <v>4.4999999999999998E-2</v>
      </c>
      <c r="BW2289">
        <v>4.1000000000000002E-2</v>
      </c>
      <c r="BX2289">
        <v>24</v>
      </c>
      <c r="BY2289">
        <v>0</v>
      </c>
      <c r="BZ2289" t="s">
        <v>133</v>
      </c>
      <c r="CB2289">
        <v>2.8</v>
      </c>
      <c r="CC2289">
        <v>2</v>
      </c>
      <c r="CD2289">
        <v>45</v>
      </c>
      <c r="CE2289">
        <v>1</v>
      </c>
      <c r="CF2289">
        <v>1</v>
      </c>
      <c r="CG2289">
        <v>0.5</v>
      </c>
      <c r="CH2289">
        <v>0</v>
      </c>
    </row>
    <row r="2290" spans="1:86">
      <c r="A2290">
        <v>8</v>
      </c>
      <c r="B2290">
        <v>4</v>
      </c>
      <c r="C2290">
        <v>8</v>
      </c>
      <c r="D2290">
        <v>20</v>
      </c>
      <c r="E2290">
        <v>0</v>
      </c>
      <c r="F2290" s="24">
        <f t="shared" si="178"/>
        <v>10</v>
      </c>
      <c r="G2290">
        <v>75</v>
      </c>
      <c r="H2290" s="24">
        <f t="shared" si="179"/>
        <v>12</v>
      </c>
      <c r="I2290" s="24">
        <f t="shared" si="181"/>
        <v>11</v>
      </c>
      <c r="J2290" s="24">
        <f t="shared" si="177"/>
        <v>50</v>
      </c>
      <c r="K2290" s="24" t="str">
        <f t="shared" si="180"/>
        <v>00</v>
      </c>
      <c r="L2290">
        <v>42</v>
      </c>
      <c r="M2290">
        <v>0</v>
      </c>
      <c r="N2290">
        <v>0</v>
      </c>
      <c r="O2290">
        <v>20</v>
      </c>
      <c r="P2290">
        <v>0</v>
      </c>
      <c r="Q2290" t="s">
        <v>18</v>
      </c>
      <c r="R2290">
        <v>22</v>
      </c>
      <c r="S2290">
        <v>0</v>
      </c>
      <c r="T2290">
        <v>2</v>
      </c>
      <c r="U2290">
        <v>0</v>
      </c>
      <c r="V2290">
        <v>3.1E-2</v>
      </c>
      <c r="W2290">
        <v>2.9100000000000001E-2</v>
      </c>
      <c r="X2290">
        <v>24</v>
      </c>
      <c r="Y2290">
        <v>0</v>
      </c>
      <c r="Z2290" t="s">
        <v>133</v>
      </c>
      <c r="AB2290">
        <v>1.6</v>
      </c>
      <c r="AC2290">
        <v>2</v>
      </c>
      <c r="AD2290">
        <v>45</v>
      </c>
      <c r="AE2290">
        <v>1</v>
      </c>
      <c r="AF2290">
        <v>1</v>
      </c>
      <c r="AG2290">
        <v>0.5</v>
      </c>
      <c r="AH2290">
        <v>0</v>
      </c>
      <c r="BA2290">
        <v>8</v>
      </c>
      <c r="BB2290">
        <v>4</v>
      </c>
      <c r="BC2290">
        <v>8</v>
      </c>
      <c r="BD2290">
        <v>20</v>
      </c>
      <c r="BE2290">
        <v>0</v>
      </c>
      <c r="BF2290">
        <v>1</v>
      </c>
      <c r="BG2290">
        <v>75</v>
      </c>
      <c r="BH2290">
        <v>18</v>
      </c>
      <c r="BI2290">
        <v>90</v>
      </c>
      <c r="BJ2290">
        <v>2</v>
      </c>
      <c r="BK2290">
        <v>2</v>
      </c>
      <c r="BL2290">
        <v>42</v>
      </c>
      <c r="BM2290">
        <v>0</v>
      </c>
      <c r="BN2290">
        <v>0</v>
      </c>
      <c r="BO2290">
        <v>20</v>
      </c>
      <c r="BP2290">
        <v>0</v>
      </c>
      <c r="BQ2290" t="s">
        <v>18</v>
      </c>
      <c r="BR2290">
        <v>22</v>
      </c>
      <c r="BS2290">
        <v>0</v>
      </c>
      <c r="BT2290">
        <v>2</v>
      </c>
      <c r="BU2290">
        <v>0</v>
      </c>
      <c r="BV2290">
        <v>3.1E-2</v>
      </c>
      <c r="BW2290">
        <v>2.9100000000000001E-2</v>
      </c>
      <c r="BX2290">
        <v>24</v>
      </c>
      <c r="BY2290">
        <v>0</v>
      </c>
      <c r="BZ2290" t="s">
        <v>133</v>
      </c>
      <c r="CB2290">
        <v>1.6</v>
      </c>
      <c r="CC2290">
        <v>2</v>
      </c>
      <c r="CD2290">
        <v>45</v>
      </c>
      <c r="CE2290">
        <v>1</v>
      </c>
      <c r="CF2290">
        <v>1</v>
      </c>
      <c r="CG2290">
        <v>0.5</v>
      </c>
      <c r="CH2290">
        <v>0</v>
      </c>
    </row>
    <row r="2291" spans="1:86">
      <c r="A2291">
        <v>9</v>
      </c>
      <c r="B2291">
        <v>3</v>
      </c>
      <c r="C2291">
        <v>1</v>
      </c>
      <c r="D2291">
        <v>16</v>
      </c>
      <c r="E2291">
        <v>0</v>
      </c>
      <c r="F2291" s="24">
        <f t="shared" si="178"/>
        <v>0</v>
      </c>
      <c r="G2291">
        <v>90</v>
      </c>
      <c r="H2291" s="24">
        <f t="shared" si="179"/>
        <v>8</v>
      </c>
      <c r="I2291" s="24">
        <f t="shared" si="181"/>
        <v>11</v>
      </c>
      <c r="J2291" s="24">
        <f t="shared" si="177"/>
        <v>25</v>
      </c>
      <c r="K2291" s="24" t="str">
        <f t="shared" si="180"/>
        <v>00</v>
      </c>
      <c r="L2291">
        <v>63</v>
      </c>
      <c r="M2291">
        <v>0</v>
      </c>
      <c r="N2291">
        <v>7</v>
      </c>
      <c r="O2291">
        <v>10</v>
      </c>
      <c r="P2291">
        <v>2</v>
      </c>
      <c r="Q2291" t="s">
        <v>19</v>
      </c>
      <c r="R2291">
        <v>22</v>
      </c>
      <c r="S2291">
        <v>0</v>
      </c>
      <c r="T2291">
        <v>2</v>
      </c>
      <c r="U2291">
        <v>0</v>
      </c>
      <c r="V2291">
        <v>1.9E-2</v>
      </c>
      <c r="W2291">
        <v>1.9E-2</v>
      </c>
      <c r="X2291">
        <v>24</v>
      </c>
      <c r="Y2291">
        <v>0</v>
      </c>
      <c r="Z2291" t="s">
        <v>133</v>
      </c>
      <c r="AB2291">
        <v>0.8</v>
      </c>
      <c r="AC2291">
        <v>2</v>
      </c>
      <c r="AD2291">
        <v>45</v>
      </c>
      <c r="AE2291">
        <v>1</v>
      </c>
      <c r="AF2291">
        <v>1</v>
      </c>
      <c r="AG2291">
        <v>0.5</v>
      </c>
      <c r="AH2291">
        <v>0</v>
      </c>
      <c r="BA2291">
        <v>9</v>
      </c>
      <c r="BB2291">
        <v>3</v>
      </c>
      <c r="BC2291">
        <v>1</v>
      </c>
      <c r="BD2291">
        <v>16</v>
      </c>
      <c r="BE2291">
        <v>0</v>
      </c>
      <c r="BF2291">
        <v>0</v>
      </c>
      <c r="BG2291">
        <v>90</v>
      </c>
      <c r="BH2291">
        <v>23</v>
      </c>
      <c r="BI2291">
        <v>90</v>
      </c>
      <c r="BJ2291">
        <v>1</v>
      </c>
      <c r="BK2291">
        <v>2</v>
      </c>
      <c r="BL2291">
        <v>63</v>
      </c>
      <c r="BM2291">
        <v>0</v>
      </c>
      <c r="BN2291">
        <v>7</v>
      </c>
      <c r="BO2291">
        <v>10</v>
      </c>
      <c r="BP2291">
        <v>2</v>
      </c>
      <c r="BQ2291" t="s">
        <v>19</v>
      </c>
      <c r="BR2291">
        <v>22</v>
      </c>
      <c r="BS2291">
        <v>0</v>
      </c>
      <c r="BT2291">
        <v>2</v>
      </c>
      <c r="BU2291">
        <v>0</v>
      </c>
      <c r="BV2291">
        <v>1.9E-2</v>
      </c>
      <c r="BW2291">
        <v>1.9E-2</v>
      </c>
      <c r="BX2291">
        <v>24</v>
      </c>
      <c r="BY2291">
        <v>0</v>
      </c>
      <c r="BZ2291" t="s">
        <v>133</v>
      </c>
      <c r="CB2291">
        <v>0.8</v>
      </c>
      <c r="CC2291">
        <v>2</v>
      </c>
      <c r="CD2291">
        <v>45</v>
      </c>
      <c r="CE2291">
        <v>1</v>
      </c>
      <c r="CF2291">
        <v>1</v>
      </c>
      <c r="CG2291">
        <v>0.5</v>
      </c>
      <c r="CH2291">
        <v>0</v>
      </c>
    </row>
    <row r="2292" spans="1:86">
      <c r="A2292">
        <v>10</v>
      </c>
      <c r="B2292">
        <v>2</v>
      </c>
      <c r="C2292">
        <v>1</v>
      </c>
      <c r="D2292">
        <v>16</v>
      </c>
      <c r="E2292">
        <v>0</v>
      </c>
      <c r="F2292" s="24">
        <f t="shared" si="178"/>
        <v>0</v>
      </c>
      <c r="G2292">
        <v>90</v>
      </c>
      <c r="H2292" s="24">
        <f t="shared" si="179"/>
        <v>8</v>
      </c>
      <c r="I2292" s="24">
        <f t="shared" si="181"/>
        <v>11</v>
      </c>
      <c r="J2292" s="24">
        <f t="shared" si="177"/>
        <v>25</v>
      </c>
      <c r="K2292" s="24" t="str">
        <f t="shared" si="180"/>
        <v>00</v>
      </c>
      <c r="L2292">
        <v>63</v>
      </c>
      <c r="M2292">
        <v>0</v>
      </c>
      <c r="N2292">
        <v>4</v>
      </c>
      <c r="O2292">
        <v>10</v>
      </c>
      <c r="P2292">
        <v>1</v>
      </c>
      <c r="Q2292" t="s">
        <v>19</v>
      </c>
      <c r="R2292">
        <v>22</v>
      </c>
      <c r="S2292">
        <v>0</v>
      </c>
      <c r="T2292">
        <v>2</v>
      </c>
      <c r="U2292">
        <v>0</v>
      </c>
      <c r="V2292">
        <v>8.9999999999999993E-3</v>
      </c>
      <c r="W2292">
        <v>8.9999999999999993E-3</v>
      </c>
      <c r="X2292">
        <v>24</v>
      </c>
      <c r="Y2292">
        <v>0</v>
      </c>
      <c r="Z2292" t="s">
        <v>133</v>
      </c>
      <c r="AB2292">
        <v>0.63</v>
      </c>
      <c r="AC2292">
        <v>2</v>
      </c>
      <c r="AD2292">
        <v>45</v>
      </c>
      <c r="AE2292">
        <v>1</v>
      </c>
      <c r="AF2292">
        <v>1</v>
      </c>
      <c r="AG2292">
        <v>0.5</v>
      </c>
      <c r="AH2292">
        <v>0</v>
      </c>
      <c r="BA2292">
        <v>10</v>
      </c>
      <c r="BB2292">
        <v>2</v>
      </c>
      <c r="BC2292">
        <v>1</v>
      </c>
      <c r="BD2292">
        <v>16</v>
      </c>
      <c r="BE2292">
        <v>0</v>
      </c>
      <c r="BF2292">
        <v>0</v>
      </c>
      <c r="BG2292">
        <v>90</v>
      </c>
      <c r="BH2292">
        <v>23</v>
      </c>
      <c r="BI2292">
        <v>90</v>
      </c>
      <c r="BJ2292">
        <v>1</v>
      </c>
      <c r="BK2292">
        <v>2</v>
      </c>
      <c r="BL2292">
        <v>63</v>
      </c>
      <c r="BM2292">
        <v>0</v>
      </c>
      <c r="BN2292">
        <v>4</v>
      </c>
      <c r="BO2292">
        <v>10</v>
      </c>
      <c r="BP2292">
        <v>1</v>
      </c>
      <c r="BQ2292" t="s">
        <v>19</v>
      </c>
      <c r="BR2292">
        <v>22</v>
      </c>
      <c r="BS2292">
        <v>0</v>
      </c>
      <c r="BT2292">
        <v>2</v>
      </c>
      <c r="BU2292">
        <v>0</v>
      </c>
      <c r="BV2292">
        <v>8.9999999999999993E-3</v>
      </c>
      <c r="BW2292">
        <v>8.9999999999999993E-3</v>
      </c>
      <c r="BX2292">
        <v>24</v>
      </c>
      <c r="BY2292">
        <v>0</v>
      </c>
      <c r="BZ2292" t="s">
        <v>133</v>
      </c>
      <c r="CB2292">
        <v>0.63</v>
      </c>
      <c r="CC2292">
        <v>2</v>
      </c>
      <c r="CD2292">
        <v>45</v>
      </c>
      <c r="CE2292">
        <v>1</v>
      </c>
      <c r="CF2292">
        <v>1</v>
      </c>
      <c r="CG2292">
        <v>0.5</v>
      </c>
      <c r="CH2292">
        <v>0</v>
      </c>
    </row>
    <row r="2293" spans="1:86">
      <c r="A2293">
        <v>11</v>
      </c>
      <c r="B2293">
        <v>1</v>
      </c>
      <c r="C2293">
        <v>1</v>
      </c>
      <c r="D2293">
        <v>16</v>
      </c>
      <c r="E2293">
        <v>0</v>
      </c>
      <c r="F2293" s="24">
        <f t="shared" si="178"/>
        <v>0</v>
      </c>
      <c r="G2293">
        <v>90</v>
      </c>
      <c r="H2293" s="24">
        <f t="shared" si="179"/>
        <v>8</v>
      </c>
      <c r="I2293" s="24">
        <f t="shared" si="181"/>
        <v>11</v>
      </c>
      <c r="J2293" s="24">
        <f t="shared" si="177"/>
        <v>25</v>
      </c>
      <c r="K2293" s="24" t="str">
        <f t="shared" si="180"/>
        <v>00</v>
      </c>
      <c r="L2293">
        <v>63</v>
      </c>
      <c r="M2293">
        <v>0</v>
      </c>
      <c r="N2293">
        <v>1</v>
      </c>
      <c r="O2293">
        <v>10</v>
      </c>
      <c r="P2293">
        <v>0</v>
      </c>
      <c r="Q2293" t="s">
        <v>19</v>
      </c>
      <c r="R2293">
        <v>22</v>
      </c>
      <c r="S2293">
        <v>0</v>
      </c>
      <c r="T2293">
        <v>2</v>
      </c>
      <c r="U2293">
        <v>0</v>
      </c>
      <c r="V2293">
        <v>3.0000000000000001E-3</v>
      </c>
      <c r="W2293">
        <v>3.0000000000000001E-3</v>
      </c>
      <c r="X2293">
        <v>24</v>
      </c>
      <c r="Y2293">
        <v>0</v>
      </c>
      <c r="Z2293" t="s">
        <v>133</v>
      </c>
      <c r="AB2293">
        <v>0.5</v>
      </c>
      <c r="AC2293">
        <v>2</v>
      </c>
      <c r="AD2293">
        <v>45</v>
      </c>
      <c r="AE2293">
        <v>1</v>
      </c>
      <c r="AF2293">
        <v>1</v>
      </c>
      <c r="AG2293">
        <v>0.5</v>
      </c>
      <c r="AH2293">
        <v>0</v>
      </c>
      <c r="BA2293">
        <v>11</v>
      </c>
      <c r="BB2293">
        <v>1</v>
      </c>
      <c r="BC2293">
        <v>1</v>
      </c>
      <c r="BD2293">
        <v>16</v>
      </c>
      <c r="BE2293">
        <v>0</v>
      </c>
      <c r="BF2293">
        <v>0</v>
      </c>
      <c r="BG2293">
        <v>90</v>
      </c>
      <c r="BH2293">
        <v>23</v>
      </c>
      <c r="BI2293">
        <v>90</v>
      </c>
      <c r="BJ2293">
        <v>1</v>
      </c>
      <c r="BK2293">
        <v>2</v>
      </c>
      <c r="BL2293">
        <v>63</v>
      </c>
      <c r="BM2293">
        <v>0</v>
      </c>
      <c r="BN2293">
        <v>1</v>
      </c>
      <c r="BO2293">
        <v>10</v>
      </c>
      <c r="BP2293">
        <v>0</v>
      </c>
      <c r="BQ2293" t="s">
        <v>19</v>
      </c>
      <c r="BR2293">
        <v>22</v>
      </c>
      <c r="BS2293">
        <v>0</v>
      </c>
      <c r="BT2293">
        <v>2</v>
      </c>
      <c r="BU2293">
        <v>0</v>
      </c>
      <c r="BV2293">
        <v>3.0000000000000001E-3</v>
      </c>
      <c r="BW2293">
        <v>3.0000000000000001E-3</v>
      </c>
      <c r="BX2293">
        <v>24</v>
      </c>
      <c r="BY2293">
        <v>0</v>
      </c>
      <c r="BZ2293" t="s">
        <v>133</v>
      </c>
      <c r="CB2293">
        <v>0.5</v>
      </c>
      <c r="CC2293">
        <v>2</v>
      </c>
      <c r="CD2293">
        <v>45</v>
      </c>
      <c r="CE2293">
        <v>1</v>
      </c>
      <c r="CF2293">
        <v>1</v>
      </c>
      <c r="CG2293">
        <v>0.5</v>
      </c>
      <c r="CH2293">
        <v>0</v>
      </c>
    </row>
    <row r="2294" spans="1:86">
      <c r="F2294" s="24" t="str">
        <f t="shared" si="178"/>
        <v/>
      </c>
      <c r="H2294" s="24" t="str">
        <f t="shared" si="179"/>
        <v/>
      </c>
      <c r="I2294" s="24" t="str">
        <f t="shared" si="181"/>
        <v/>
      </c>
      <c r="J2294" s="24" t="str">
        <f t="shared" si="177"/>
        <v/>
      </c>
      <c r="K2294" s="24" t="str">
        <f t="shared" si="180"/>
        <v/>
      </c>
      <c r="AF2294">
        <v>1</v>
      </c>
      <c r="AH2294">
        <v>0</v>
      </c>
      <c r="CF2294">
        <v>1</v>
      </c>
      <c r="CH2294">
        <v>0</v>
      </c>
    </row>
    <row r="2295" spans="1:86">
      <c r="A2295">
        <v>1</v>
      </c>
      <c r="B2295">
        <v>10</v>
      </c>
      <c r="C2295">
        <v>140</v>
      </c>
      <c r="D2295">
        <v>55</v>
      </c>
      <c r="E2295">
        <v>1000</v>
      </c>
      <c r="F2295" s="24">
        <f t="shared" si="178"/>
        <v>310</v>
      </c>
      <c r="G2295">
        <v>71</v>
      </c>
      <c r="H2295" s="24">
        <f t="shared" si="179"/>
        <v>11</v>
      </c>
      <c r="I2295" s="24">
        <f t="shared" si="181"/>
        <v>11</v>
      </c>
      <c r="J2295" s="24">
        <f t="shared" si="177"/>
        <v>75</v>
      </c>
      <c r="K2295" s="24" t="str">
        <f t="shared" si="180"/>
        <v>03</v>
      </c>
      <c r="L2295">
        <v>42</v>
      </c>
      <c r="M2295">
        <v>0</v>
      </c>
      <c r="N2295">
        <v>141</v>
      </c>
      <c r="O2295">
        <v>0</v>
      </c>
      <c r="P2295">
        <v>0</v>
      </c>
      <c r="Q2295" t="s">
        <v>18</v>
      </c>
      <c r="R2295">
        <v>22</v>
      </c>
      <c r="S2295">
        <v>15</v>
      </c>
      <c r="T2295">
        <v>2</v>
      </c>
      <c r="U2295">
        <v>0</v>
      </c>
      <c r="V2295">
        <v>0.40300000000000002</v>
      </c>
      <c r="W2295">
        <v>0.5</v>
      </c>
      <c r="X2295">
        <v>24</v>
      </c>
      <c r="Y2295">
        <v>0</v>
      </c>
      <c r="Z2295" t="s">
        <v>133</v>
      </c>
      <c r="AB2295">
        <v>0</v>
      </c>
      <c r="AC2295">
        <v>2</v>
      </c>
      <c r="AD2295">
        <v>45</v>
      </c>
      <c r="AE2295">
        <v>1</v>
      </c>
      <c r="AF2295">
        <v>1</v>
      </c>
      <c r="AG2295">
        <v>0.63</v>
      </c>
      <c r="AH2295">
        <v>0</v>
      </c>
      <c r="BA2295">
        <v>1</v>
      </c>
      <c r="BB2295">
        <v>10</v>
      </c>
      <c r="BC2295">
        <v>140</v>
      </c>
      <c r="BD2295">
        <v>55</v>
      </c>
      <c r="BE2295">
        <v>1000</v>
      </c>
      <c r="BF2295">
        <v>31</v>
      </c>
      <c r="BG2295">
        <v>71</v>
      </c>
      <c r="BH2295">
        <v>11</v>
      </c>
      <c r="BI2295">
        <v>90</v>
      </c>
      <c r="BJ2295">
        <v>3</v>
      </c>
      <c r="BK2295">
        <v>2</v>
      </c>
      <c r="BL2295">
        <v>42</v>
      </c>
      <c r="BM2295">
        <v>0</v>
      </c>
      <c r="BN2295">
        <v>141</v>
      </c>
      <c r="BO2295">
        <v>0</v>
      </c>
      <c r="BP2295">
        <v>0</v>
      </c>
      <c r="BQ2295" t="s">
        <v>18</v>
      </c>
      <c r="BR2295">
        <v>22</v>
      </c>
      <c r="BS2295">
        <v>15</v>
      </c>
      <c r="BT2295">
        <v>2</v>
      </c>
      <c r="BU2295">
        <v>0</v>
      </c>
      <c r="BV2295">
        <v>0.40300000000000002</v>
      </c>
      <c r="BW2295">
        <v>0.5</v>
      </c>
      <c r="BX2295">
        <v>24</v>
      </c>
      <c r="BY2295">
        <v>0</v>
      </c>
      <c r="BZ2295" t="s">
        <v>133</v>
      </c>
      <c r="CB2295">
        <v>0</v>
      </c>
      <c r="CC2295">
        <v>2</v>
      </c>
      <c r="CD2295">
        <v>45</v>
      </c>
      <c r="CE2295">
        <v>1</v>
      </c>
      <c r="CF2295">
        <v>1</v>
      </c>
      <c r="CG2295">
        <v>0.63</v>
      </c>
      <c r="CH2295">
        <v>0</v>
      </c>
    </row>
    <row r="2296" spans="1:86">
      <c r="A2296">
        <v>2</v>
      </c>
      <c r="B2296">
        <v>9</v>
      </c>
      <c r="C2296">
        <v>110</v>
      </c>
      <c r="D2296">
        <v>55</v>
      </c>
      <c r="E2296">
        <v>1000</v>
      </c>
      <c r="F2296" s="24">
        <f t="shared" si="178"/>
        <v>220</v>
      </c>
      <c r="G2296">
        <v>50</v>
      </c>
      <c r="H2296" s="24">
        <f t="shared" si="179"/>
        <v>12</v>
      </c>
      <c r="I2296" s="24">
        <f t="shared" si="181"/>
        <v>11</v>
      </c>
      <c r="J2296" s="24">
        <f t="shared" si="177"/>
        <v>75</v>
      </c>
      <c r="K2296" s="24" t="str">
        <f t="shared" si="180"/>
        <v>03</v>
      </c>
      <c r="L2296">
        <v>42</v>
      </c>
      <c r="M2296">
        <v>0</v>
      </c>
      <c r="N2296">
        <v>0</v>
      </c>
      <c r="O2296">
        <v>0</v>
      </c>
      <c r="P2296">
        <v>0</v>
      </c>
      <c r="Q2296" t="s">
        <v>18</v>
      </c>
      <c r="R2296">
        <v>22</v>
      </c>
      <c r="S2296">
        <v>12</v>
      </c>
      <c r="T2296">
        <v>2</v>
      </c>
      <c r="U2296">
        <v>0</v>
      </c>
      <c r="V2296">
        <v>0.36499999999999999</v>
      </c>
      <c r="W2296">
        <v>0.25190000000000001</v>
      </c>
      <c r="X2296">
        <v>24</v>
      </c>
      <c r="Y2296">
        <v>0</v>
      </c>
      <c r="Z2296" t="s">
        <v>133</v>
      </c>
      <c r="AB2296">
        <v>0</v>
      </c>
      <c r="AC2296">
        <v>2</v>
      </c>
      <c r="AD2296">
        <v>45</v>
      </c>
      <c r="AE2296">
        <v>1</v>
      </c>
      <c r="AF2296">
        <v>1</v>
      </c>
      <c r="AG2296">
        <v>0.63</v>
      </c>
      <c r="AH2296">
        <v>0</v>
      </c>
      <c r="BA2296">
        <v>2</v>
      </c>
      <c r="BB2296">
        <v>9</v>
      </c>
      <c r="BC2296">
        <v>110</v>
      </c>
      <c r="BD2296">
        <v>55</v>
      </c>
      <c r="BE2296">
        <v>1000</v>
      </c>
      <c r="BF2296">
        <v>22</v>
      </c>
      <c r="BG2296">
        <v>50</v>
      </c>
      <c r="BH2296">
        <v>12</v>
      </c>
      <c r="BI2296">
        <v>90</v>
      </c>
      <c r="BJ2296">
        <v>3</v>
      </c>
      <c r="BK2296">
        <v>2</v>
      </c>
      <c r="BL2296">
        <v>42</v>
      </c>
      <c r="BM2296">
        <v>0</v>
      </c>
      <c r="BN2296">
        <v>0</v>
      </c>
      <c r="BO2296">
        <v>0</v>
      </c>
      <c r="BP2296">
        <v>0</v>
      </c>
      <c r="BQ2296" t="s">
        <v>18</v>
      </c>
      <c r="BR2296">
        <v>22</v>
      </c>
      <c r="BS2296">
        <v>12</v>
      </c>
      <c r="BT2296">
        <v>2</v>
      </c>
      <c r="BU2296">
        <v>0</v>
      </c>
      <c r="BV2296">
        <v>0.36499999999999999</v>
      </c>
      <c r="BW2296">
        <v>0.25190000000000001</v>
      </c>
      <c r="BX2296">
        <v>24</v>
      </c>
      <c r="BY2296">
        <v>0</v>
      </c>
      <c r="BZ2296" t="s">
        <v>133</v>
      </c>
      <c r="CB2296">
        <v>0</v>
      </c>
      <c r="CC2296">
        <v>2</v>
      </c>
      <c r="CD2296">
        <v>45</v>
      </c>
      <c r="CE2296">
        <v>1</v>
      </c>
      <c r="CF2296">
        <v>1</v>
      </c>
      <c r="CG2296">
        <v>0.63</v>
      </c>
      <c r="CH2296">
        <v>0</v>
      </c>
    </row>
    <row r="2297" spans="1:86">
      <c r="A2297">
        <v>3</v>
      </c>
      <c r="B2297">
        <v>8</v>
      </c>
      <c r="C2297">
        <v>80</v>
      </c>
      <c r="D2297">
        <v>20</v>
      </c>
      <c r="E2297">
        <v>1000</v>
      </c>
      <c r="F2297" s="24">
        <f t="shared" si="178"/>
        <v>160</v>
      </c>
      <c r="G2297">
        <v>55</v>
      </c>
      <c r="H2297" s="24">
        <f t="shared" si="179"/>
        <v>12</v>
      </c>
      <c r="I2297" s="24">
        <f t="shared" si="181"/>
        <v>11</v>
      </c>
      <c r="J2297" s="24">
        <f t="shared" si="177"/>
        <v>75</v>
      </c>
      <c r="K2297" s="24" t="str">
        <f t="shared" si="180"/>
        <v>03</v>
      </c>
      <c r="L2297">
        <v>42</v>
      </c>
      <c r="M2297">
        <v>0</v>
      </c>
      <c r="N2297">
        <v>0</v>
      </c>
      <c r="O2297">
        <v>0</v>
      </c>
      <c r="P2297">
        <v>0</v>
      </c>
      <c r="Q2297" t="s">
        <v>18</v>
      </c>
      <c r="R2297">
        <v>22</v>
      </c>
      <c r="S2297">
        <v>12</v>
      </c>
      <c r="T2297">
        <v>2</v>
      </c>
      <c r="U2297">
        <v>0</v>
      </c>
      <c r="V2297">
        <v>0.27700000000000002</v>
      </c>
      <c r="W2297">
        <v>0.18559999999999999</v>
      </c>
      <c r="X2297">
        <v>24</v>
      </c>
      <c r="Y2297">
        <v>0</v>
      </c>
      <c r="Z2297" t="s">
        <v>133</v>
      </c>
      <c r="AB2297">
        <v>0</v>
      </c>
      <c r="AC2297">
        <v>2</v>
      </c>
      <c r="AD2297">
        <v>45</v>
      </c>
      <c r="AE2297">
        <v>1</v>
      </c>
      <c r="AF2297">
        <v>1</v>
      </c>
      <c r="AG2297">
        <v>0.63</v>
      </c>
      <c r="AH2297">
        <v>0</v>
      </c>
      <c r="BA2297">
        <v>3</v>
      </c>
      <c r="BB2297">
        <v>8</v>
      </c>
      <c r="BC2297">
        <v>80</v>
      </c>
      <c r="BD2297">
        <v>20</v>
      </c>
      <c r="BE2297">
        <v>1000</v>
      </c>
      <c r="BF2297">
        <v>16</v>
      </c>
      <c r="BG2297">
        <v>55</v>
      </c>
      <c r="BH2297">
        <v>12</v>
      </c>
      <c r="BI2297">
        <v>90</v>
      </c>
      <c r="BJ2297">
        <v>3</v>
      </c>
      <c r="BK2297">
        <v>2</v>
      </c>
      <c r="BL2297">
        <v>42</v>
      </c>
      <c r="BM2297">
        <v>0</v>
      </c>
      <c r="BN2297">
        <v>0</v>
      </c>
      <c r="BO2297">
        <v>0</v>
      </c>
      <c r="BP2297">
        <v>0</v>
      </c>
      <c r="BQ2297" t="s">
        <v>18</v>
      </c>
      <c r="BR2297">
        <v>22</v>
      </c>
      <c r="BS2297">
        <v>12</v>
      </c>
      <c r="BT2297">
        <v>2</v>
      </c>
      <c r="BU2297">
        <v>0</v>
      </c>
      <c r="BV2297">
        <v>0.27700000000000002</v>
      </c>
      <c r="BW2297">
        <v>0.18559999999999999</v>
      </c>
      <c r="BX2297">
        <v>24</v>
      </c>
      <c r="BY2297">
        <v>0</v>
      </c>
      <c r="BZ2297" t="s">
        <v>133</v>
      </c>
      <c r="CB2297">
        <v>0</v>
      </c>
      <c r="CC2297">
        <v>2</v>
      </c>
      <c r="CD2297">
        <v>45</v>
      </c>
      <c r="CE2297">
        <v>1</v>
      </c>
      <c r="CF2297">
        <v>1</v>
      </c>
      <c r="CG2297">
        <v>0.63</v>
      </c>
      <c r="CH2297">
        <v>0</v>
      </c>
    </row>
    <row r="2298" spans="1:86">
      <c r="A2298">
        <v>4</v>
      </c>
      <c r="B2298">
        <v>7</v>
      </c>
      <c r="C2298">
        <v>60</v>
      </c>
      <c r="D2298">
        <v>20</v>
      </c>
      <c r="E2298">
        <v>0</v>
      </c>
      <c r="F2298" s="24">
        <f t="shared" si="178"/>
        <v>90</v>
      </c>
      <c r="G2298">
        <v>60</v>
      </c>
      <c r="H2298" s="24">
        <f t="shared" si="179"/>
        <v>12</v>
      </c>
      <c r="I2298" s="24">
        <f t="shared" si="181"/>
        <v>11</v>
      </c>
      <c r="J2298" s="24">
        <f t="shared" si="177"/>
        <v>75</v>
      </c>
      <c r="K2298" s="24" t="str">
        <f t="shared" si="180"/>
        <v>03</v>
      </c>
      <c r="L2298">
        <v>42</v>
      </c>
      <c r="M2298">
        <v>0</v>
      </c>
      <c r="N2298">
        <v>0</v>
      </c>
      <c r="O2298">
        <v>0</v>
      </c>
      <c r="P2298">
        <v>0</v>
      </c>
      <c r="Q2298" t="s">
        <v>18</v>
      </c>
      <c r="R2298">
        <v>22</v>
      </c>
      <c r="S2298">
        <v>12</v>
      </c>
      <c r="T2298">
        <v>2</v>
      </c>
      <c r="U2298">
        <v>0</v>
      </c>
      <c r="V2298">
        <v>0.2</v>
      </c>
      <c r="W2298">
        <v>0.13800000000000001</v>
      </c>
      <c r="X2298">
        <v>24</v>
      </c>
      <c r="Y2298">
        <v>0</v>
      </c>
      <c r="Z2298" t="s">
        <v>133</v>
      </c>
      <c r="AB2298">
        <v>0</v>
      </c>
      <c r="AC2298">
        <v>2</v>
      </c>
      <c r="AD2298">
        <v>45</v>
      </c>
      <c r="AE2298">
        <v>1</v>
      </c>
      <c r="AF2298">
        <v>1</v>
      </c>
      <c r="AG2298">
        <v>0.63</v>
      </c>
      <c r="AH2298">
        <v>0</v>
      </c>
      <c r="BA2298">
        <v>4</v>
      </c>
      <c r="BB2298">
        <v>7</v>
      </c>
      <c r="BC2298">
        <v>60</v>
      </c>
      <c r="BD2298">
        <v>20</v>
      </c>
      <c r="BE2298">
        <v>0</v>
      </c>
      <c r="BF2298">
        <v>9</v>
      </c>
      <c r="BG2298">
        <v>60</v>
      </c>
      <c r="BH2298">
        <v>12</v>
      </c>
      <c r="BI2298">
        <v>90</v>
      </c>
      <c r="BJ2298">
        <v>3</v>
      </c>
      <c r="BK2298">
        <v>2</v>
      </c>
      <c r="BL2298">
        <v>42</v>
      </c>
      <c r="BM2298">
        <v>0</v>
      </c>
      <c r="BN2298">
        <v>0</v>
      </c>
      <c r="BO2298">
        <v>0</v>
      </c>
      <c r="BP2298">
        <v>0</v>
      </c>
      <c r="BQ2298" t="s">
        <v>18</v>
      </c>
      <c r="BR2298">
        <v>22</v>
      </c>
      <c r="BS2298">
        <v>12</v>
      </c>
      <c r="BT2298">
        <v>2</v>
      </c>
      <c r="BU2298">
        <v>0</v>
      </c>
      <c r="BV2298">
        <v>0.2</v>
      </c>
      <c r="BW2298">
        <v>0.13800000000000001</v>
      </c>
      <c r="BX2298">
        <v>24</v>
      </c>
      <c r="BY2298">
        <v>0</v>
      </c>
      <c r="BZ2298" t="s">
        <v>133</v>
      </c>
      <c r="CB2298">
        <v>0</v>
      </c>
      <c r="CC2298">
        <v>2</v>
      </c>
      <c r="CD2298">
        <v>45</v>
      </c>
      <c r="CE2298">
        <v>1</v>
      </c>
      <c r="CF2298">
        <v>1</v>
      </c>
      <c r="CG2298">
        <v>0.63</v>
      </c>
      <c r="CH2298">
        <v>0</v>
      </c>
    </row>
    <row r="2299" spans="1:86">
      <c r="A2299">
        <v>5</v>
      </c>
      <c r="B2299">
        <v>6</v>
      </c>
      <c r="C2299">
        <v>40</v>
      </c>
      <c r="D2299">
        <v>20</v>
      </c>
      <c r="E2299">
        <v>0</v>
      </c>
      <c r="F2299" s="24">
        <f t="shared" si="178"/>
        <v>60</v>
      </c>
      <c r="G2299">
        <v>55</v>
      </c>
      <c r="H2299" s="24">
        <f t="shared" si="179"/>
        <v>12</v>
      </c>
      <c r="I2299" s="24">
        <f t="shared" si="181"/>
        <v>11</v>
      </c>
      <c r="J2299" s="24">
        <f t="shared" si="177"/>
        <v>75</v>
      </c>
      <c r="K2299" s="24" t="str">
        <f t="shared" si="180"/>
        <v>03</v>
      </c>
      <c r="L2299">
        <v>42</v>
      </c>
      <c r="M2299">
        <v>0</v>
      </c>
      <c r="N2299">
        <v>0</v>
      </c>
      <c r="O2299">
        <v>0</v>
      </c>
      <c r="P2299">
        <v>0</v>
      </c>
      <c r="Q2299" t="s">
        <v>18</v>
      </c>
      <c r="R2299">
        <v>22</v>
      </c>
      <c r="S2299">
        <v>12</v>
      </c>
      <c r="T2299">
        <v>2</v>
      </c>
      <c r="U2299">
        <v>0</v>
      </c>
      <c r="V2299">
        <v>0.14399999999999999</v>
      </c>
      <c r="W2299">
        <v>9.9400000000000002E-2</v>
      </c>
      <c r="X2299">
        <v>24</v>
      </c>
      <c r="Y2299">
        <v>0</v>
      </c>
      <c r="Z2299" t="s">
        <v>133</v>
      </c>
      <c r="AB2299">
        <v>0</v>
      </c>
      <c r="AC2299">
        <v>2</v>
      </c>
      <c r="AD2299">
        <v>45</v>
      </c>
      <c r="AE2299">
        <v>1</v>
      </c>
      <c r="AF2299">
        <v>1</v>
      </c>
      <c r="AG2299">
        <v>0.63</v>
      </c>
      <c r="AH2299">
        <v>0</v>
      </c>
      <c r="BA2299">
        <v>5</v>
      </c>
      <c r="BB2299">
        <v>6</v>
      </c>
      <c r="BC2299">
        <v>40</v>
      </c>
      <c r="BD2299">
        <v>20</v>
      </c>
      <c r="BE2299">
        <v>0</v>
      </c>
      <c r="BF2299">
        <v>6</v>
      </c>
      <c r="BG2299">
        <v>55</v>
      </c>
      <c r="BH2299">
        <v>12</v>
      </c>
      <c r="BI2299">
        <v>90</v>
      </c>
      <c r="BJ2299">
        <v>3</v>
      </c>
      <c r="BK2299">
        <v>2</v>
      </c>
      <c r="BL2299">
        <v>42</v>
      </c>
      <c r="BM2299">
        <v>0</v>
      </c>
      <c r="BN2299">
        <v>0</v>
      </c>
      <c r="BO2299">
        <v>0</v>
      </c>
      <c r="BP2299">
        <v>0</v>
      </c>
      <c r="BQ2299" t="s">
        <v>18</v>
      </c>
      <c r="BR2299">
        <v>22</v>
      </c>
      <c r="BS2299">
        <v>12</v>
      </c>
      <c r="BT2299">
        <v>2</v>
      </c>
      <c r="BU2299">
        <v>0</v>
      </c>
      <c r="BV2299">
        <v>0.14399999999999999</v>
      </c>
      <c r="BW2299">
        <v>9.9400000000000002E-2</v>
      </c>
      <c r="BX2299">
        <v>24</v>
      </c>
      <c r="BY2299">
        <v>0</v>
      </c>
      <c r="BZ2299" t="s">
        <v>133</v>
      </c>
      <c r="CB2299">
        <v>0</v>
      </c>
      <c r="CC2299">
        <v>2</v>
      </c>
      <c r="CD2299">
        <v>45</v>
      </c>
      <c r="CE2299">
        <v>1</v>
      </c>
      <c r="CF2299">
        <v>1</v>
      </c>
      <c r="CG2299">
        <v>0.63</v>
      </c>
      <c r="CH2299">
        <v>0</v>
      </c>
    </row>
    <row r="2300" spans="1:86">
      <c r="A2300">
        <v>6</v>
      </c>
      <c r="B2300">
        <v>5</v>
      </c>
      <c r="C2300">
        <v>20</v>
      </c>
      <c r="D2300">
        <v>25</v>
      </c>
      <c r="E2300">
        <v>0</v>
      </c>
      <c r="F2300" s="24">
        <f t="shared" si="178"/>
        <v>30</v>
      </c>
      <c r="G2300">
        <v>60</v>
      </c>
      <c r="H2300" s="24">
        <f t="shared" si="179"/>
        <v>12</v>
      </c>
      <c r="I2300" s="24">
        <f t="shared" si="181"/>
        <v>11</v>
      </c>
      <c r="J2300" s="24">
        <f t="shared" si="177"/>
        <v>75</v>
      </c>
      <c r="K2300" s="24" t="str">
        <f t="shared" si="180"/>
        <v>03</v>
      </c>
      <c r="L2300">
        <v>42</v>
      </c>
      <c r="M2300">
        <v>0</v>
      </c>
      <c r="N2300">
        <v>0</v>
      </c>
      <c r="O2300">
        <v>0</v>
      </c>
      <c r="P2300">
        <v>0</v>
      </c>
      <c r="Q2300" t="s">
        <v>18</v>
      </c>
      <c r="R2300">
        <v>22</v>
      </c>
      <c r="S2300">
        <v>12</v>
      </c>
      <c r="T2300">
        <v>2</v>
      </c>
      <c r="U2300">
        <v>0</v>
      </c>
      <c r="V2300">
        <v>8.7999999999999995E-2</v>
      </c>
      <c r="W2300">
        <v>6.4199999999999993E-2</v>
      </c>
      <c r="X2300">
        <v>24</v>
      </c>
      <c r="Y2300">
        <v>0</v>
      </c>
      <c r="Z2300" t="s">
        <v>133</v>
      </c>
      <c r="AB2300">
        <v>4.5</v>
      </c>
      <c r="AC2300">
        <v>2</v>
      </c>
      <c r="AD2300">
        <v>45</v>
      </c>
      <c r="AE2300">
        <v>1</v>
      </c>
      <c r="AF2300">
        <v>1</v>
      </c>
      <c r="AG2300">
        <v>0.63</v>
      </c>
      <c r="AH2300">
        <v>0</v>
      </c>
      <c r="BA2300">
        <v>6</v>
      </c>
      <c r="BB2300">
        <v>5</v>
      </c>
      <c r="BC2300">
        <v>20</v>
      </c>
      <c r="BD2300">
        <v>25</v>
      </c>
      <c r="BE2300">
        <v>0</v>
      </c>
      <c r="BF2300">
        <v>3</v>
      </c>
      <c r="BG2300">
        <v>60</v>
      </c>
      <c r="BH2300">
        <v>12</v>
      </c>
      <c r="BI2300">
        <v>90</v>
      </c>
      <c r="BJ2300">
        <v>3</v>
      </c>
      <c r="BK2300">
        <v>2</v>
      </c>
      <c r="BL2300">
        <v>42</v>
      </c>
      <c r="BM2300">
        <v>0</v>
      </c>
      <c r="BN2300">
        <v>0</v>
      </c>
      <c r="BO2300">
        <v>0</v>
      </c>
      <c r="BP2300">
        <v>0</v>
      </c>
      <c r="BQ2300" t="s">
        <v>18</v>
      </c>
      <c r="BR2300">
        <v>22</v>
      </c>
      <c r="BS2300">
        <v>12</v>
      </c>
      <c r="BT2300">
        <v>2</v>
      </c>
      <c r="BU2300">
        <v>0</v>
      </c>
      <c r="BV2300">
        <v>8.7999999999999995E-2</v>
      </c>
      <c r="BW2300">
        <v>6.4199999999999993E-2</v>
      </c>
      <c r="BX2300">
        <v>24</v>
      </c>
      <c r="BY2300">
        <v>0</v>
      </c>
      <c r="BZ2300" t="s">
        <v>133</v>
      </c>
      <c r="CB2300">
        <v>4.5</v>
      </c>
      <c r="CC2300">
        <v>2</v>
      </c>
      <c r="CD2300">
        <v>45</v>
      </c>
      <c r="CE2300">
        <v>1</v>
      </c>
      <c r="CF2300">
        <v>1</v>
      </c>
      <c r="CG2300">
        <v>0.63</v>
      </c>
      <c r="CH2300">
        <v>0</v>
      </c>
    </row>
    <row r="2301" spans="1:86">
      <c r="A2301">
        <v>7</v>
      </c>
      <c r="B2301">
        <v>4</v>
      </c>
      <c r="C2301">
        <v>14</v>
      </c>
      <c r="D2301">
        <v>20</v>
      </c>
      <c r="E2301">
        <v>0</v>
      </c>
      <c r="F2301" s="24">
        <f t="shared" si="178"/>
        <v>20</v>
      </c>
      <c r="G2301">
        <v>60</v>
      </c>
      <c r="H2301" s="24">
        <f t="shared" si="179"/>
        <v>15</v>
      </c>
      <c r="I2301" s="24">
        <f t="shared" si="181"/>
        <v>11</v>
      </c>
      <c r="J2301" s="24">
        <f t="shared" si="177"/>
        <v>75</v>
      </c>
      <c r="K2301" s="24" t="str">
        <f t="shared" si="180"/>
        <v>00</v>
      </c>
      <c r="L2301">
        <v>42</v>
      </c>
      <c r="M2301">
        <v>0</v>
      </c>
      <c r="N2301">
        <v>0</v>
      </c>
      <c r="O2301">
        <v>10</v>
      </c>
      <c r="P2301">
        <v>0</v>
      </c>
      <c r="Q2301" t="s">
        <v>18</v>
      </c>
      <c r="R2301">
        <v>22</v>
      </c>
      <c r="S2301">
        <v>12</v>
      </c>
      <c r="T2301">
        <v>2</v>
      </c>
      <c r="U2301">
        <v>0</v>
      </c>
      <c r="V2301">
        <v>4.2999999999999997E-2</v>
      </c>
      <c r="W2301">
        <v>3.9100000000000003E-2</v>
      </c>
      <c r="X2301">
        <v>24</v>
      </c>
      <c r="Y2301">
        <v>0</v>
      </c>
      <c r="Z2301" t="s">
        <v>133</v>
      </c>
      <c r="AB2301">
        <v>2.8</v>
      </c>
      <c r="AC2301">
        <v>2</v>
      </c>
      <c r="AD2301">
        <v>45</v>
      </c>
      <c r="AE2301">
        <v>1</v>
      </c>
      <c r="AF2301">
        <v>1</v>
      </c>
      <c r="AG2301">
        <v>0.63</v>
      </c>
      <c r="AH2301">
        <v>0</v>
      </c>
      <c r="BA2301">
        <v>7</v>
      </c>
      <c r="BB2301">
        <v>4</v>
      </c>
      <c r="BC2301">
        <v>14</v>
      </c>
      <c r="BD2301">
        <v>20</v>
      </c>
      <c r="BE2301">
        <v>0</v>
      </c>
      <c r="BF2301">
        <v>2</v>
      </c>
      <c r="BG2301">
        <v>60</v>
      </c>
      <c r="BH2301">
        <v>18</v>
      </c>
      <c r="BI2301">
        <v>90</v>
      </c>
      <c r="BJ2301">
        <v>3</v>
      </c>
      <c r="BK2301">
        <v>2</v>
      </c>
      <c r="BL2301">
        <v>42</v>
      </c>
      <c r="BM2301">
        <v>0</v>
      </c>
      <c r="BN2301">
        <v>0</v>
      </c>
      <c r="BO2301">
        <v>10</v>
      </c>
      <c r="BP2301">
        <v>0</v>
      </c>
      <c r="BQ2301" t="s">
        <v>18</v>
      </c>
      <c r="BR2301">
        <v>22</v>
      </c>
      <c r="BS2301">
        <v>12</v>
      </c>
      <c r="BT2301">
        <v>2</v>
      </c>
      <c r="BU2301">
        <v>0</v>
      </c>
      <c r="BV2301">
        <v>4.2999999999999997E-2</v>
      </c>
      <c r="BW2301">
        <v>3.9100000000000003E-2</v>
      </c>
      <c r="BX2301">
        <v>24</v>
      </c>
      <c r="BY2301">
        <v>0</v>
      </c>
      <c r="BZ2301" t="s">
        <v>133</v>
      </c>
      <c r="CB2301">
        <v>2.8</v>
      </c>
      <c r="CC2301">
        <v>2</v>
      </c>
      <c r="CD2301">
        <v>45</v>
      </c>
      <c r="CE2301">
        <v>1</v>
      </c>
      <c r="CF2301">
        <v>1</v>
      </c>
      <c r="CG2301">
        <v>0.63</v>
      </c>
      <c r="CH2301">
        <v>0</v>
      </c>
    </row>
    <row r="2302" spans="1:86">
      <c r="A2302">
        <v>8</v>
      </c>
      <c r="B2302">
        <v>3</v>
      </c>
      <c r="C2302">
        <v>8</v>
      </c>
      <c r="D2302">
        <v>20</v>
      </c>
      <c r="E2302">
        <v>0</v>
      </c>
      <c r="F2302" s="24">
        <f t="shared" si="178"/>
        <v>10</v>
      </c>
      <c r="G2302">
        <v>75</v>
      </c>
      <c r="H2302" s="24">
        <f t="shared" si="179"/>
        <v>12</v>
      </c>
      <c r="I2302" s="24">
        <f t="shared" si="181"/>
        <v>11</v>
      </c>
      <c r="J2302" s="24">
        <f t="shared" si="177"/>
        <v>50</v>
      </c>
      <c r="K2302" s="24" t="str">
        <f t="shared" si="180"/>
        <v>00</v>
      </c>
      <c r="L2302">
        <v>42</v>
      </c>
      <c r="M2302">
        <v>0</v>
      </c>
      <c r="N2302">
        <v>0</v>
      </c>
      <c r="O2302">
        <v>20</v>
      </c>
      <c r="P2302">
        <v>0</v>
      </c>
      <c r="Q2302" t="s">
        <v>18</v>
      </c>
      <c r="R2302">
        <v>22</v>
      </c>
      <c r="S2302">
        <v>0</v>
      </c>
      <c r="T2302">
        <v>2</v>
      </c>
      <c r="U2302">
        <v>0</v>
      </c>
      <c r="V2302">
        <v>2.9000000000000001E-2</v>
      </c>
      <c r="W2302">
        <v>2.7300000000000001E-2</v>
      </c>
      <c r="X2302">
        <v>24</v>
      </c>
      <c r="Y2302">
        <v>0</v>
      </c>
      <c r="Z2302" t="s">
        <v>133</v>
      </c>
      <c r="AB2302">
        <v>1.6</v>
      </c>
      <c r="AC2302">
        <v>2</v>
      </c>
      <c r="AD2302">
        <v>45</v>
      </c>
      <c r="AE2302">
        <v>1</v>
      </c>
      <c r="AF2302">
        <v>1</v>
      </c>
      <c r="AG2302">
        <v>0.63</v>
      </c>
      <c r="AH2302">
        <v>0</v>
      </c>
      <c r="BA2302">
        <v>8</v>
      </c>
      <c r="BB2302">
        <v>3</v>
      </c>
      <c r="BC2302">
        <v>8</v>
      </c>
      <c r="BD2302">
        <v>20</v>
      </c>
      <c r="BE2302">
        <v>0</v>
      </c>
      <c r="BF2302">
        <v>1</v>
      </c>
      <c r="BG2302">
        <v>75</v>
      </c>
      <c r="BH2302">
        <v>18</v>
      </c>
      <c r="BI2302">
        <v>90</v>
      </c>
      <c r="BJ2302">
        <v>2</v>
      </c>
      <c r="BK2302">
        <v>2</v>
      </c>
      <c r="BL2302">
        <v>42</v>
      </c>
      <c r="BM2302">
        <v>0</v>
      </c>
      <c r="BN2302">
        <v>0</v>
      </c>
      <c r="BO2302">
        <v>20</v>
      </c>
      <c r="BP2302">
        <v>0</v>
      </c>
      <c r="BQ2302" t="s">
        <v>18</v>
      </c>
      <c r="BR2302">
        <v>22</v>
      </c>
      <c r="BS2302">
        <v>0</v>
      </c>
      <c r="BT2302">
        <v>2</v>
      </c>
      <c r="BU2302">
        <v>0</v>
      </c>
      <c r="BV2302">
        <v>2.9000000000000001E-2</v>
      </c>
      <c r="BW2302">
        <v>2.7300000000000001E-2</v>
      </c>
      <c r="BX2302">
        <v>24</v>
      </c>
      <c r="BY2302">
        <v>0</v>
      </c>
      <c r="BZ2302" t="s">
        <v>133</v>
      </c>
      <c r="CB2302">
        <v>1.6</v>
      </c>
      <c r="CC2302">
        <v>2</v>
      </c>
      <c r="CD2302">
        <v>45</v>
      </c>
      <c r="CE2302">
        <v>1</v>
      </c>
      <c r="CF2302">
        <v>1</v>
      </c>
      <c r="CG2302">
        <v>0.63</v>
      </c>
      <c r="CH2302">
        <v>0</v>
      </c>
    </row>
    <row r="2303" spans="1:86">
      <c r="A2303">
        <v>9</v>
      </c>
      <c r="B2303">
        <v>2</v>
      </c>
      <c r="C2303">
        <v>1</v>
      </c>
      <c r="D2303">
        <v>16</v>
      </c>
      <c r="E2303">
        <v>0</v>
      </c>
      <c r="F2303" s="24">
        <f t="shared" si="178"/>
        <v>0</v>
      </c>
      <c r="G2303">
        <v>90</v>
      </c>
      <c r="H2303" s="24">
        <f t="shared" si="179"/>
        <v>8</v>
      </c>
      <c r="I2303" s="24">
        <f t="shared" si="181"/>
        <v>11</v>
      </c>
      <c r="J2303" s="24">
        <f t="shared" si="177"/>
        <v>25</v>
      </c>
      <c r="K2303" s="24" t="str">
        <f t="shared" si="180"/>
        <v>00</v>
      </c>
      <c r="L2303">
        <v>63</v>
      </c>
      <c r="M2303">
        <v>0</v>
      </c>
      <c r="N2303">
        <v>7</v>
      </c>
      <c r="O2303">
        <v>10</v>
      </c>
      <c r="P2303">
        <v>2</v>
      </c>
      <c r="Q2303" t="s">
        <v>19</v>
      </c>
      <c r="R2303">
        <v>22</v>
      </c>
      <c r="S2303">
        <v>0</v>
      </c>
      <c r="T2303">
        <v>2</v>
      </c>
      <c r="U2303">
        <v>0</v>
      </c>
      <c r="V2303">
        <v>1.7000000000000001E-2</v>
      </c>
      <c r="W2303">
        <v>1.7000000000000001E-2</v>
      </c>
      <c r="X2303">
        <v>24</v>
      </c>
      <c r="Y2303">
        <v>0</v>
      </c>
      <c r="Z2303" t="s">
        <v>133</v>
      </c>
      <c r="AB2303">
        <v>0.8</v>
      </c>
      <c r="AC2303">
        <v>2</v>
      </c>
      <c r="AD2303">
        <v>45</v>
      </c>
      <c r="AE2303">
        <v>1</v>
      </c>
      <c r="AF2303">
        <v>1</v>
      </c>
      <c r="AG2303">
        <v>0.63</v>
      </c>
      <c r="AH2303">
        <v>0</v>
      </c>
      <c r="BA2303">
        <v>9</v>
      </c>
      <c r="BB2303">
        <v>2</v>
      </c>
      <c r="BC2303">
        <v>1</v>
      </c>
      <c r="BD2303">
        <v>16</v>
      </c>
      <c r="BE2303">
        <v>0</v>
      </c>
      <c r="BF2303">
        <v>0</v>
      </c>
      <c r="BG2303">
        <v>90</v>
      </c>
      <c r="BH2303">
        <v>23</v>
      </c>
      <c r="BI2303">
        <v>90</v>
      </c>
      <c r="BJ2303">
        <v>1</v>
      </c>
      <c r="BK2303">
        <v>2</v>
      </c>
      <c r="BL2303">
        <v>63</v>
      </c>
      <c r="BM2303">
        <v>0</v>
      </c>
      <c r="BN2303">
        <v>7</v>
      </c>
      <c r="BO2303">
        <v>10</v>
      </c>
      <c r="BP2303">
        <v>2</v>
      </c>
      <c r="BQ2303" t="s">
        <v>19</v>
      </c>
      <c r="BR2303">
        <v>22</v>
      </c>
      <c r="BS2303">
        <v>0</v>
      </c>
      <c r="BT2303">
        <v>2</v>
      </c>
      <c r="BU2303">
        <v>0</v>
      </c>
      <c r="BV2303">
        <v>1.7000000000000001E-2</v>
      </c>
      <c r="BW2303">
        <v>1.7000000000000001E-2</v>
      </c>
      <c r="BX2303">
        <v>24</v>
      </c>
      <c r="BY2303">
        <v>0</v>
      </c>
      <c r="BZ2303" t="s">
        <v>133</v>
      </c>
      <c r="CB2303">
        <v>0.8</v>
      </c>
      <c r="CC2303">
        <v>2</v>
      </c>
      <c r="CD2303">
        <v>45</v>
      </c>
      <c r="CE2303">
        <v>1</v>
      </c>
      <c r="CF2303">
        <v>1</v>
      </c>
      <c r="CG2303">
        <v>0.63</v>
      </c>
      <c r="CH2303">
        <v>0</v>
      </c>
    </row>
    <row r="2304" spans="1:86">
      <c r="A2304">
        <v>10</v>
      </c>
      <c r="B2304">
        <v>1</v>
      </c>
      <c r="C2304">
        <v>1</v>
      </c>
      <c r="D2304">
        <v>16</v>
      </c>
      <c r="E2304">
        <v>0</v>
      </c>
      <c r="F2304" s="24">
        <f t="shared" si="178"/>
        <v>0</v>
      </c>
      <c r="G2304">
        <v>90</v>
      </c>
      <c r="H2304" s="24">
        <f t="shared" si="179"/>
        <v>8</v>
      </c>
      <c r="I2304" s="24">
        <f t="shared" si="181"/>
        <v>11</v>
      </c>
      <c r="J2304" s="24">
        <f t="shared" ref="J2304:J2367" si="182">IF(BJ2304="","",IF(BJ2304&gt;100,100+IF(RIGHT(BJ2304,1)*25&gt;=100,80,RIGHT(BJ2304,1)*25),IF(RIGHT(BJ2304,1)*25&gt;=100,80,RIGHT(BJ2304,1)*25)))</f>
        <v>25</v>
      </c>
      <c r="K2304" s="24" t="str">
        <f t="shared" si="180"/>
        <v>00</v>
      </c>
      <c r="L2304">
        <v>63</v>
      </c>
      <c r="M2304">
        <v>0</v>
      </c>
      <c r="N2304">
        <v>4</v>
      </c>
      <c r="O2304">
        <v>10</v>
      </c>
      <c r="P2304">
        <v>1</v>
      </c>
      <c r="Q2304" t="s">
        <v>19</v>
      </c>
      <c r="R2304">
        <v>22</v>
      </c>
      <c r="S2304">
        <v>0</v>
      </c>
      <c r="T2304">
        <v>2</v>
      </c>
      <c r="U2304">
        <v>0</v>
      </c>
      <c r="V2304">
        <v>8.9999999999999993E-3</v>
      </c>
      <c r="W2304">
        <v>8.9999999999999993E-3</v>
      </c>
      <c r="X2304">
        <v>24</v>
      </c>
      <c r="Y2304">
        <v>0</v>
      </c>
      <c r="Z2304" t="s">
        <v>133</v>
      </c>
      <c r="AB2304">
        <v>0.6</v>
      </c>
      <c r="AC2304">
        <v>2</v>
      </c>
      <c r="AD2304">
        <v>45</v>
      </c>
      <c r="AE2304">
        <v>1</v>
      </c>
      <c r="AF2304">
        <v>1</v>
      </c>
      <c r="AG2304">
        <v>0.63</v>
      </c>
      <c r="AH2304">
        <v>0</v>
      </c>
      <c r="BA2304">
        <v>10</v>
      </c>
      <c r="BB2304">
        <v>1</v>
      </c>
      <c r="BC2304">
        <v>1</v>
      </c>
      <c r="BD2304">
        <v>16</v>
      </c>
      <c r="BE2304">
        <v>0</v>
      </c>
      <c r="BF2304">
        <v>0</v>
      </c>
      <c r="BG2304">
        <v>90</v>
      </c>
      <c r="BH2304">
        <v>23</v>
      </c>
      <c r="BI2304">
        <v>90</v>
      </c>
      <c r="BJ2304">
        <v>1</v>
      </c>
      <c r="BK2304">
        <v>2</v>
      </c>
      <c r="BL2304">
        <v>63</v>
      </c>
      <c r="BM2304">
        <v>0</v>
      </c>
      <c r="BN2304">
        <v>4</v>
      </c>
      <c r="BO2304">
        <v>10</v>
      </c>
      <c r="BP2304">
        <v>1</v>
      </c>
      <c r="BQ2304" t="s">
        <v>19</v>
      </c>
      <c r="BR2304">
        <v>22</v>
      </c>
      <c r="BS2304">
        <v>0</v>
      </c>
      <c r="BT2304">
        <v>2</v>
      </c>
      <c r="BU2304">
        <v>0</v>
      </c>
      <c r="BV2304">
        <v>8.9999999999999993E-3</v>
      </c>
      <c r="BW2304">
        <v>8.9999999999999993E-3</v>
      </c>
      <c r="BX2304">
        <v>24</v>
      </c>
      <c r="BY2304">
        <v>0</v>
      </c>
      <c r="BZ2304" t="s">
        <v>133</v>
      </c>
      <c r="CB2304">
        <v>0.6</v>
      </c>
      <c r="CC2304">
        <v>2</v>
      </c>
      <c r="CD2304">
        <v>45</v>
      </c>
      <c r="CE2304">
        <v>1</v>
      </c>
      <c r="CF2304">
        <v>1</v>
      </c>
      <c r="CG2304">
        <v>0.63</v>
      </c>
      <c r="CH2304">
        <v>0</v>
      </c>
    </row>
    <row r="2305" spans="1:86">
      <c r="F2305" s="24" t="str">
        <f t="shared" si="178"/>
        <v/>
      </c>
      <c r="H2305" s="24" t="str">
        <f t="shared" si="179"/>
        <v/>
      </c>
      <c r="I2305" s="24" t="str">
        <f t="shared" si="181"/>
        <v/>
      </c>
      <c r="J2305" s="24" t="str">
        <f t="shared" si="182"/>
        <v/>
      </c>
      <c r="K2305" s="24" t="str">
        <f t="shared" si="180"/>
        <v/>
      </c>
      <c r="AF2305">
        <v>1</v>
      </c>
      <c r="AH2305">
        <v>0</v>
      </c>
      <c r="CF2305">
        <v>1</v>
      </c>
      <c r="CH2305">
        <v>0</v>
      </c>
    </row>
    <row r="2306" spans="1:86">
      <c r="A2306">
        <v>1</v>
      </c>
      <c r="B2306">
        <v>9</v>
      </c>
      <c r="C2306">
        <v>140</v>
      </c>
      <c r="D2306">
        <v>55</v>
      </c>
      <c r="E2306">
        <v>1000</v>
      </c>
      <c r="F2306" s="24">
        <f t="shared" si="178"/>
        <v>310</v>
      </c>
      <c r="G2306">
        <v>71</v>
      </c>
      <c r="H2306" s="24">
        <f t="shared" si="179"/>
        <v>11</v>
      </c>
      <c r="I2306" s="24">
        <f t="shared" si="181"/>
        <v>11</v>
      </c>
      <c r="J2306" s="24">
        <f t="shared" si="182"/>
        <v>75</v>
      </c>
      <c r="K2306" s="24" t="str">
        <f t="shared" si="180"/>
        <v>03</v>
      </c>
      <c r="L2306">
        <v>42</v>
      </c>
      <c r="M2306">
        <v>0</v>
      </c>
      <c r="N2306">
        <v>141</v>
      </c>
      <c r="O2306">
        <v>0</v>
      </c>
      <c r="P2306">
        <v>0</v>
      </c>
      <c r="Q2306" t="s">
        <v>18</v>
      </c>
      <c r="R2306">
        <v>22</v>
      </c>
      <c r="S2306">
        <v>15</v>
      </c>
      <c r="T2306">
        <v>2</v>
      </c>
      <c r="U2306">
        <v>0</v>
      </c>
      <c r="V2306">
        <v>0.40100000000000002</v>
      </c>
      <c r="W2306">
        <v>0.5</v>
      </c>
      <c r="X2306">
        <v>24</v>
      </c>
      <c r="Y2306">
        <v>0</v>
      </c>
      <c r="Z2306" t="s">
        <v>133</v>
      </c>
      <c r="AB2306">
        <v>0</v>
      </c>
      <c r="AC2306">
        <v>2</v>
      </c>
      <c r="AD2306">
        <v>45</v>
      </c>
      <c r="AE2306">
        <v>1</v>
      </c>
      <c r="AF2306">
        <v>1</v>
      </c>
      <c r="AG2306">
        <v>0.8</v>
      </c>
      <c r="AH2306">
        <v>0</v>
      </c>
      <c r="BA2306">
        <v>1</v>
      </c>
      <c r="BB2306">
        <v>9</v>
      </c>
      <c r="BC2306">
        <v>140</v>
      </c>
      <c r="BD2306">
        <v>55</v>
      </c>
      <c r="BE2306">
        <v>1000</v>
      </c>
      <c r="BF2306">
        <v>31</v>
      </c>
      <c r="BG2306">
        <v>71</v>
      </c>
      <c r="BH2306">
        <v>11</v>
      </c>
      <c r="BI2306">
        <v>90</v>
      </c>
      <c r="BJ2306">
        <v>3</v>
      </c>
      <c r="BK2306">
        <v>2</v>
      </c>
      <c r="BL2306">
        <v>42</v>
      </c>
      <c r="BM2306">
        <v>0</v>
      </c>
      <c r="BN2306">
        <v>141</v>
      </c>
      <c r="BO2306">
        <v>0</v>
      </c>
      <c r="BP2306">
        <v>0</v>
      </c>
      <c r="BQ2306" t="s">
        <v>18</v>
      </c>
      <c r="BR2306">
        <v>22</v>
      </c>
      <c r="BS2306">
        <v>15</v>
      </c>
      <c r="BT2306">
        <v>2</v>
      </c>
      <c r="BU2306">
        <v>0</v>
      </c>
      <c r="BV2306">
        <v>0.40100000000000002</v>
      </c>
      <c r="BW2306">
        <v>0.5</v>
      </c>
      <c r="BX2306">
        <v>24</v>
      </c>
      <c r="BY2306">
        <v>0</v>
      </c>
      <c r="BZ2306" t="s">
        <v>133</v>
      </c>
      <c r="CB2306">
        <v>0</v>
      </c>
      <c r="CC2306">
        <v>2</v>
      </c>
      <c r="CD2306">
        <v>45</v>
      </c>
      <c r="CE2306">
        <v>1</v>
      </c>
      <c r="CF2306">
        <v>1</v>
      </c>
      <c r="CG2306">
        <v>0.8</v>
      </c>
      <c r="CH2306">
        <v>0</v>
      </c>
    </row>
    <row r="2307" spans="1:86">
      <c r="A2307">
        <v>2</v>
      </c>
      <c r="B2307">
        <v>8</v>
      </c>
      <c r="C2307">
        <v>110</v>
      </c>
      <c r="D2307">
        <v>55</v>
      </c>
      <c r="E2307">
        <v>1000</v>
      </c>
      <c r="F2307" s="24">
        <f t="shared" ref="F2307:F2370" si="183">IF(BF2307="","",IF(OR(ROUND(MOD(BF2307,1),1)=0.2,ROUND(MOD(BF2307,1),1)=0.4,ROUND(MOD(BF2307,1),1)=0.7),BF2307+0.1,IF(OR(ROUND(MOD(BF2307,1),1)=0.1,ROUND(MOD(BF2307,1),1)=0.6,ROUND(MOD(BF2307,1),1)=0.9),BF2307-0.1,BF2307))*10)</f>
        <v>220</v>
      </c>
      <c r="G2307">
        <v>50</v>
      </c>
      <c r="H2307" s="24">
        <f t="shared" si="179"/>
        <v>12</v>
      </c>
      <c r="I2307" s="24">
        <f t="shared" si="181"/>
        <v>11</v>
      </c>
      <c r="J2307" s="24">
        <f t="shared" si="182"/>
        <v>75</v>
      </c>
      <c r="K2307" s="24" t="str">
        <f t="shared" si="180"/>
        <v>03</v>
      </c>
      <c r="L2307">
        <v>42</v>
      </c>
      <c r="M2307">
        <v>0</v>
      </c>
      <c r="N2307">
        <v>0</v>
      </c>
      <c r="O2307">
        <v>0</v>
      </c>
      <c r="P2307">
        <v>0</v>
      </c>
      <c r="Q2307" t="s">
        <v>18</v>
      </c>
      <c r="R2307">
        <v>22</v>
      </c>
      <c r="S2307">
        <v>12</v>
      </c>
      <c r="T2307">
        <v>2</v>
      </c>
      <c r="U2307">
        <v>0</v>
      </c>
      <c r="V2307">
        <v>0.36299999999999999</v>
      </c>
      <c r="W2307">
        <v>0.2505</v>
      </c>
      <c r="X2307">
        <v>24</v>
      </c>
      <c r="Y2307">
        <v>0</v>
      </c>
      <c r="Z2307" t="s">
        <v>133</v>
      </c>
      <c r="AB2307">
        <v>0</v>
      </c>
      <c r="AC2307">
        <v>2</v>
      </c>
      <c r="AD2307">
        <v>45</v>
      </c>
      <c r="AE2307">
        <v>1</v>
      </c>
      <c r="AF2307">
        <v>1</v>
      </c>
      <c r="AG2307">
        <v>0.8</v>
      </c>
      <c r="AH2307">
        <v>0</v>
      </c>
      <c r="BA2307">
        <v>2</v>
      </c>
      <c r="BB2307">
        <v>8</v>
      </c>
      <c r="BC2307">
        <v>110</v>
      </c>
      <c r="BD2307">
        <v>55</v>
      </c>
      <c r="BE2307">
        <v>1000</v>
      </c>
      <c r="BF2307">
        <v>22</v>
      </c>
      <c r="BG2307">
        <v>50</v>
      </c>
      <c r="BH2307">
        <v>12</v>
      </c>
      <c r="BI2307">
        <v>90</v>
      </c>
      <c r="BJ2307">
        <v>3</v>
      </c>
      <c r="BK2307">
        <v>2</v>
      </c>
      <c r="BL2307">
        <v>42</v>
      </c>
      <c r="BM2307">
        <v>0</v>
      </c>
      <c r="BN2307">
        <v>0</v>
      </c>
      <c r="BO2307">
        <v>0</v>
      </c>
      <c r="BP2307">
        <v>0</v>
      </c>
      <c r="BQ2307" t="s">
        <v>18</v>
      </c>
      <c r="BR2307">
        <v>22</v>
      </c>
      <c r="BS2307">
        <v>12</v>
      </c>
      <c r="BT2307">
        <v>2</v>
      </c>
      <c r="BU2307">
        <v>0</v>
      </c>
      <c r="BV2307">
        <v>0.36299999999999999</v>
      </c>
      <c r="BW2307">
        <v>0.2505</v>
      </c>
      <c r="BX2307">
        <v>24</v>
      </c>
      <c r="BY2307">
        <v>0</v>
      </c>
      <c r="BZ2307" t="s">
        <v>133</v>
      </c>
      <c r="CB2307">
        <v>0</v>
      </c>
      <c r="CC2307">
        <v>2</v>
      </c>
      <c r="CD2307">
        <v>45</v>
      </c>
      <c r="CE2307">
        <v>1</v>
      </c>
      <c r="CF2307">
        <v>1</v>
      </c>
      <c r="CG2307">
        <v>0.8</v>
      </c>
      <c r="CH2307">
        <v>0</v>
      </c>
    </row>
    <row r="2308" spans="1:86">
      <c r="A2308">
        <v>3</v>
      </c>
      <c r="B2308">
        <v>7</v>
      </c>
      <c r="C2308">
        <v>80</v>
      </c>
      <c r="D2308">
        <v>20</v>
      </c>
      <c r="E2308">
        <v>1000</v>
      </c>
      <c r="F2308" s="24">
        <f t="shared" si="183"/>
        <v>160</v>
      </c>
      <c r="G2308">
        <v>55</v>
      </c>
      <c r="H2308" s="24">
        <f t="shared" ref="H2308:H2371" si="184">IF(BH2308="","",IF(ROUNDUP((BH2308/100)*IF(BJ2308&gt;100,RIGHT(BJ2308,2),BJ2308)*250*4/60*2/IF(BK2308&gt;=10,10,1),0)&gt;15,15,ROUNDUP((BH2308/100)*IF(BJ2308&gt;100,RIGHT(BJ2308,2),BJ2308)*250*4/60*2/IF(BK2308&gt;=10,10,1),0)))</f>
        <v>12</v>
      </c>
      <c r="I2308" s="24">
        <f t="shared" si="181"/>
        <v>11</v>
      </c>
      <c r="J2308" s="24">
        <f t="shared" si="182"/>
        <v>75</v>
      </c>
      <c r="K2308" s="24" t="str">
        <f t="shared" ref="K2308:K2371" si="185">TEXT(IF(W2308=0,"",IF(BK2308&gt;=10,LEFT(BK2308,1),0)&amp;IF(V2308&gt;=0.06,3,0)),"00")</f>
        <v>03</v>
      </c>
      <c r="L2308">
        <v>42</v>
      </c>
      <c r="M2308">
        <v>0</v>
      </c>
      <c r="N2308">
        <v>0</v>
      </c>
      <c r="O2308">
        <v>0</v>
      </c>
      <c r="P2308">
        <v>0</v>
      </c>
      <c r="Q2308" t="s">
        <v>18</v>
      </c>
      <c r="R2308">
        <v>22</v>
      </c>
      <c r="S2308">
        <v>12</v>
      </c>
      <c r="T2308">
        <v>2</v>
      </c>
      <c r="U2308">
        <v>0</v>
      </c>
      <c r="V2308">
        <v>0.27500000000000002</v>
      </c>
      <c r="W2308">
        <v>0.18429999999999999</v>
      </c>
      <c r="X2308">
        <v>24</v>
      </c>
      <c r="Y2308">
        <v>0</v>
      </c>
      <c r="Z2308" t="s">
        <v>133</v>
      </c>
      <c r="AB2308">
        <v>0</v>
      </c>
      <c r="AC2308">
        <v>2</v>
      </c>
      <c r="AD2308">
        <v>45</v>
      </c>
      <c r="AE2308">
        <v>1</v>
      </c>
      <c r="AF2308">
        <v>1</v>
      </c>
      <c r="AG2308">
        <v>0.8</v>
      </c>
      <c r="AH2308">
        <v>0</v>
      </c>
      <c r="BA2308">
        <v>3</v>
      </c>
      <c r="BB2308">
        <v>7</v>
      </c>
      <c r="BC2308">
        <v>80</v>
      </c>
      <c r="BD2308">
        <v>20</v>
      </c>
      <c r="BE2308">
        <v>1000</v>
      </c>
      <c r="BF2308">
        <v>16</v>
      </c>
      <c r="BG2308">
        <v>55</v>
      </c>
      <c r="BH2308">
        <v>12</v>
      </c>
      <c r="BI2308">
        <v>90</v>
      </c>
      <c r="BJ2308">
        <v>3</v>
      </c>
      <c r="BK2308">
        <v>2</v>
      </c>
      <c r="BL2308">
        <v>42</v>
      </c>
      <c r="BM2308">
        <v>0</v>
      </c>
      <c r="BN2308">
        <v>0</v>
      </c>
      <c r="BO2308">
        <v>0</v>
      </c>
      <c r="BP2308">
        <v>0</v>
      </c>
      <c r="BQ2308" t="s">
        <v>18</v>
      </c>
      <c r="BR2308">
        <v>22</v>
      </c>
      <c r="BS2308">
        <v>12</v>
      </c>
      <c r="BT2308">
        <v>2</v>
      </c>
      <c r="BU2308">
        <v>0</v>
      </c>
      <c r="BV2308">
        <v>0.27500000000000002</v>
      </c>
      <c r="BW2308">
        <v>0.18429999999999999</v>
      </c>
      <c r="BX2308">
        <v>24</v>
      </c>
      <c r="BY2308">
        <v>0</v>
      </c>
      <c r="BZ2308" t="s">
        <v>133</v>
      </c>
      <c r="CB2308">
        <v>0</v>
      </c>
      <c r="CC2308">
        <v>2</v>
      </c>
      <c r="CD2308">
        <v>45</v>
      </c>
      <c r="CE2308">
        <v>1</v>
      </c>
      <c r="CF2308">
        <v>1</v>
      </c>
      <c r="CG2308">
        <v>0.8</v>
      </c>
      <c r="CH2308">
        <v>0</v>
      </c>
    </row>
    <row r="2309" spans="1:86">
      <c r="A2309">
        <v>4</v>
      </c>
      <c r="B2309">
        <v>6</v>
      </c>
      <c r="C2309">
        <v>60</v>
      </c>
      <c r="D2309">
        <v>20</v>
      </c>
      <c r="E2309">
        <v>0</v>
      </c>
      <c r="F2309" s="24">
        <f t="shared" si="183"/>
        <v>90</v>
      </c>
      <c r="G2309">
        <v>60</v>
      </c>
      <c r="H2309" s="24">
        <f t="shared" si="184"/>
        <v>12</v>
      </c>
      <c r="I2309" s="24">
        <f t="shared" si="181"/>
        <v>11</v>
      </c>
      <c r="J2309" s="24">
        <f t="shared" si="182"/>
        <v>75</v>
      </c>
      <c r="K2309" s="24" t="str">
        <f t="shared" si="185"/>
        <v>03</v>
      </c>
      <c r="L2309">
        <v>42</v>
      </c>
      <c r="M2309">
        <v>0</v>
      </c>
      <c r="N2309">
        <v>0</v>
      </c>
      <c r="O2309">
        <v>0</v>
      </c>
      <c r="P2309">
        <v>0</v>
      </c>
      <c r="Q2309" t="s">
        <v>18</v>
      </c>
      <c r="R2309">
        <v>22</v>
      </c>
      <c r="S2309">
        <v>12</v>
      </c>
      <c r="T2309">
        <v>2</v>
      </c>
      <c r="U2309">
        <v>0</v>
      </c>
      <c r="V2309">
        <v>0.19800000000000001</v>
      </c>
      <c r="W2309">
        <v>0.1366</v>
      </c>
      <c r="X2309">
        <v>24</v>
      </c>
      <c r="Y2309">
        <v>0</v>
      </c>
      <c r="Z2309" t="s">
        <v>133</v>
      </c>
      <c r="AB2309">
        <v>0</v>
      </c>
      <c r="AC2309">
        <v>2</v>
      </c>
      <c r="AD2309">
        <v>45</v>
      </c>
      <c r="AE2309">
        <v>1</v>
      </c>
      <c r="AF2309">
        <v>1</v>
      </c>
      <c r="AG2309">
        <v>0.8</v>
      </c>
      <c r="AH2309">
        <v>0</v>
      </c>
      <c r="BA2309">
        <v>4</v>
      </c>
      <c r="BB2309">
        <v>6</v>
      </c>
      <c r="BC2309">
        <v>60</v>
      </c>
      <c r="BD2309">
        <v>20</v>
      </c>
      <c r="BE2309">
        <v>0</v>
      </c>
      <c r="BF2309">
        <v>9</v>
      </c>
      <c r="BG2309">
        <v>60</v>
      </c>
      <c r="BH2309">
        <v>12</v>
      </c>
      <c r="BI2309">
        <v>90</v>
      </c>
      <c r="BJ2309">
        <v>3</v>
      </c>
      <c r="BK2309">
        <v>2</v>
      </c>
      <c r="BL2309">
        <v>42</v>
      </c>
      <c r="BM2309">
        <v>0</v>
      </c>
      <c r="BN2309">
        <v>0</v>
      </c>
      <c r="BO2309">
        <v>0</v>
      </c>
      <c r="BP2309">
        <v>0</v>
      </c>
      <c r="BQ2309" t="s">
        <v>18</v>
      </c>
      <c r="BR2309">
        <v>22</v>
      </c>
      <c r="BS2309">
        <v>12</v>
      </c>
      <c r="BT2309">
        <v>2</v>
      </c>
      <c r="BU2309">
        <v>0</v>
      </c>
      <c r="BV2309">
        <v>0.19800000000000001</v>
      </c>
      <c r="BW2309">
        <v>0.1366</v>
      </c>
      <c r="BX2309">
        <v>24</v>
      </c>
      <c r="BY2309">
        <v>0</v>
      </c>
      <c r="BZ2309" t="s">
        <v>133</v>
      </c>
      <c r="CB2309">
        <v>0</v>
      </c>
      <c r="CC2309">
        <v>2</v>
      </c>
      <c r="CD2309">
        <v>45</v>
      </c>
      <c r="CE2309">
        <v>1</v>
      </c>
      <c r="CF2309">
        <v>1</v>
      </c>
      <c r="CG2309">
        <v>0.8</v>
      </c>
      <c r="CH2309">
        <v>0</v>
      </c>
    </row>
    <row r="2310" spans="1:86">
      <c r="A2310">
        <v>5</v>
      </c>
      <c r="B2310">
        <v>5</v>
      </c>
      <c r="C2310">
        <v>40</v>
      </c>
      <c r="D2310">
        <v>20</v>
      </c>
      <c r="E2310">
        <v>0</v>
      </c>
      <c r="F2310" s="24">
        <f t="shared" si="183"/>
        <v>60</v>
      </c>
      <c r="G2310">
        <v>55</v>
      </c>
      <c r="H2310" s="24">
        <f t="shared" si="184"/>
        <v>12</v>
      </c>
      <c r="I2310" s="24">
        <f t="shared" si="181"/>
        <v>11</v>
      </c>
      <c r="J2310" s="24">
        <f t="shared" si="182"/>
        <v>75</v>
      </c>
      <c r="K2310" s="24" t="str">
        <f t="shared" si="185"/>
        <v>03</v>
      </c>
      <c r="L2310">
        <v>42</v>
      </c>
      <c r="M2310">
        <v>0</v>
      </c>
      <c r="N2310">
        <v>0</v>
      </c>
      <c r="O2310">
        <v>0</v>
      </c>
      <c r="P2310">
        <v>0</v>
      </c>
      <c r="Q2310" t="s">
        <v>18</v>
      </c>
      <c r="R2310">
        <v>22</v>
      </c>
      <c r="S2310">
        <v>12</v>
      </c>
      <c r="T2310">
        <v>2</v>
      </c>
      <c r="U2310">
        <v>0</v>
      </c>
      <c r="V2310">
        <v>0.14199999999999999</v>
      </c>
      <c r="W2310">
        <v>9.8000000000000004E-2</v>
      </c>
      <c r="X2310">
        <v>24</v>
      </c>
      <c r="Y2310">
        <v>0</v>
      </c>
      <c r="Z2310" t="s">
        <v>133</v>
      </c>
      <c r="AB2310">
        <v>0</v>
      </c>
      <c r="AC2310">
        <v>2</v>
      </c>
      <c r="AD2310">
        <v>45</v>
      </c>
      <c r="AE2310">
        <v>1</v>
      </c>
      <c r="AF2310">
        <v>1</v>
      </c>
      <c r="AG2310">
        <v>0.8</v>
      </c>
      <c r="AH2310">
        <v>0</v>
      </c>
      <c r="BA2310">
        <v>5</v>
      </c>
      <c r="BB2310">
        <v>5</v>
      </c>
      <c r="BC2310">
        <v>40</v>
      </c>
      <c r="BD2310">
        <v>20</v>
      </c>
      <c r="BE2310">
        <v>0</v>
      </c>
      <c r="BF2310">
        <v>6</v>
      </c>
      <c r="BG2310">
        <v>55</v>
      </c>
      <c r="BH2310">
        <v>12</v>
      </c>
      <c r="BI2310">
        <v>90</v>
      </c>
      <c r="BJ2310">
        <v>3</v>
      </c>
      <c r="BK2310">
        <v>2</v>
      </c>
      <c r="BL2310">
        <v>42</v>
      </c>
      <c r="BM2310">
        <v>0</v>
      </c>
      <c r="BN2310">
        <v>0</v>
      </c>
      <c r="BO2310">
        <v>0</v>
      </c>
      <c r="BP2310">
        <v>0</v>
      </c>
      <c r="BQ2310" t="s">
        <v>18</v>
      </c>
      <c r="BR2310">
        <v>22</v>
      </c>
      <c r="BS2310">
        <v>12</v>
      </c>
      <c r="BT2310">
        <v>2</v>
      </c>
      <c r="BU2310">
        <v>0</v>
      </c>
      <c r="BV2310">
        <v>0.14199999999999999</v>
      </c>
      <c r="BW2310">
        <v>9.8000000000000004E-2</v>
      </c>
      <c r="BX2310">
        <v>24</v>
      </c>
      <c r="BY2310">
        <v>0</v>
      </c>
      <c r="BZ2310" t="s">
        <v>133</v>
      </c>
      <c r="CB2310">
        <v>0</v>
      </c>
      <c r="CC2310">
        <v>2</v>
      </c>
      <c r="CD2310">
        <v>45</v>
      </c>
      <c r="CE2310">
        <v>1</v>
      </c>
      <c r="CF2310">
        <v>1</v>
      </c>
      <c r="CG2310">
        <v>0.8</v>
      </c>
      <c r="CH2310">
        <v>0</v>
      </c>
    </row>
    <row r="2311" spans="1:86">
      <c r="A2311">
        <v>6</v>
      </c>
      <c r="B2311">
        <v>4</v>
      </c>
      <c r="C2311">
        <v>20</v>
      </c>
      <c r="D2311">
        <v>25</v>
      </c>
      <c r="E2311">
        <v>0</v>
      </c>
      <c r="F2311" s="24">
        <f t="shared" si="183"/>
        <v>30</v>
      </c>
      <c r="G2311">
        <v>60</v>
      </c>
      <c r="H2311" s="24">
        <f t="shared" si="184"/>
        <v>12</v>
      </c>
      <c r="I2311" s="24">
        <f t="shared" si="181"/>
        <v>11</v>
      </c>
      <c r="J2311" s="24">
        <f t="shared" si="182"/>
        <v>75</v>
      </c>
      <c r="K2311" s="24" t="str">
        <f t="shared" si="185"/>
        <v>03</v>
      </c>
      <c r="L2311">
        <v>42</v>
      </c>
      <c r="M2311">
        <v>0</v>
      </c>
      <c r="N2311">
        <v>0</v>
      </c>
      <c r="O2311">
        <v>0</v>
      </c>
      <c r="P2311">
        <v>0</v>
      </c>
      <c r="Q2311" t="s">
        <v>18</v>
      </c>
      <c r="R2311">
        <v>22</v>
      </c>
      <c r="S2311">
        <v>12</v>
      </c>
      <c r="T2311">
        <v>2</v>
      </c>
      <c r="U2311">
        <v>0</v>
      </c>
      <c r="V2311">
        <v>8.5999999999999993E-2</v>
      </c>
      <c r="W2311">
        <v>6.2799999999999995E-2</v>
      </c>
      <c r="X2311">
        <v>24</v>
      </c>
      <c r="Y2311">
        <v>0</v>
      </c>
      <c r="Z2311" t="s">
        <v>133</v>
      </c>
      <c r="AB2311">
        <v>4.5</v>
      </c>
      <c r="AC2311">
        <v>2</v>
      </c>
      <c r="AD2311">
        <v>45</v>
      </c>
      <c r="AE2311">
        <v>1</v>
      </c>
      <c r="AF2311">
        <v>1</v>
      </c>
      <c r="AG2311">
        <v>0.8</v>
      </c>
      <c r="AH2311">
        <v>0</v>
      </c>
      <c r="BA2311">
        <v>6</v>
      </c>
      <c r="BB2311">
        <v>4</v>
      </c>
      <c r="BC2311">
        <v>20</v>
      </c>
      <c r="BD2311">
        <v>25</v>
      </c>
      <c r="BE2311">
        <v>0</v>
      </c>
      <c r="BF2311">
        <v>3</v>
      </c>
      <c r="BG2311">
        <v>60</v>
      </c>
      <c r="BH2311">
        <v>12</v>
      </c>
      <c r="BI2311">
        <v>90</v>
      </c>
      <c r="BJ2311">
        <v>3</v>
      </c>
      <c r="BK2311">
        <v>2</v>
      </c>
      <c r="BL2311">
        <v>42</v>
      </c>
      <c r="BM2311">
        <v>0</v>
      </c>
      <c r="BN2311">
        <v>0</v>
      </c>
      <c r="BO2311">
        <v>0</v>
      </c>
      <c r="BP2311">
        <v>0</v>
      </c>
      <c r="BQ2311" t="s">
        <v>18</v>
      </c>
      <c r="BR2311">
        <v>22</v>
      </c>
      <c r="BS2311">
        <v>12</v>
      </c>
      <c r="BT2311">
        <v>2</v>
      </c>
      <c r="BU2311">
        <v>0</v>
      </c>
      <c r="BV2311">
        <v>8.5999999999999993E-2</v>
      </c>
      <c r="BW2311">
        <v>6.2799999999999995E-2</v>
      </c>
      <c r="BX2311">
        <v>24</v>
      </c>
      <c r="BY2311">
        <v>0</v>
      </c>
      <c r="BZ2311" t="s">
        <v>133</v>
      </c>
      <c r="CB2311">
        <v>4.5</v>
      </c>
      <c r="CC2311">
        <v>2</v>
      </c>
      <c r="CD2311">
        <v>45</v>
      </c>
      <c r="CE2311">
        <v>1</v>
      </c>
      <c r="CF2311">
        <v>1</v>
      </c>
      <c r="CG2311">
        <v>0.8</v>
      </c>
      <c r="CH2311">
        <v>0</v>
      </c>
    </row>
    <row r="2312" spans="1:86">
      <c r="A2312">
        <v>7</v>
      </c>
      <c r="B2312">
        <v>3</v>
      </c>
      <c r="C2312">
        <v>14</v>
      </c>
      <c r="D2312">
        <v>20</v>
      </c>
      <c r="E2312">
        <v>0</v>
      </c>
      <c r="F2312" s="24">
        <f t="shared" si="183"/>
        <v>20</v>
      </c>
      <c r="G2312">
        <v>60</v>
      </c>
      <c r="H2312" s="24">
        <f t="shared" si="184"/>
        <v>15</v>
      </c>
      <c r="I2312" s="24">
        <f t="shared" si="181"/>
        <v>11</v>
      </c>
      <c r="J2312" s="24">
        <f t="shared" si="182"/>
        <v>75</v>
      </c>
      <c r="K2312" s="24" t="str">
        <f t="shared" si="185"/>
        <v>00</v>
      </c>
      <c r="L2312">
        <v>42</v>
      </c>
      <c r="M2312">
        <v>0</v>
      </c>
      <c r="N2312">
        <v>0</v>
      </c>
      <c r="O2312">
        <v>10</v>
      </c>
      <c r="P2312">
        <v>0</v>
      </c>
      <c r="Q2312" t="s">
        <v>18</v>
      </c>
      <c r="R2312">
        <v>22</v>
      </c>
      <c r="S2312">
        <v>12</v>
      </c>
      <c r="T2312">
        <v>2</v>
      </c>
      <c r="U2312">
        <v>0</v>
      </c>
      <c r="V2312">
        <v>4.1000000000000002E-2</v>
      </c>
      <c r="W2312">
        <v>3.73E-2</v>
      </c>
      <c r="X2312">
        <v>24</v>
      </c>
      <c r="Y2312">
        <v>0</v>
      </c>
      <c r="Z2312" t="s">
        <v>133</v>
      </c>
      <c r="AB2312">
        <v>2.8</v>
      </c>
      <c r="AC2312">
        <v>2</v>
      </c>
      <c r="AD2312">
        <v>45</v>
      </c>
      <c r="AE2312">
        <v>1</v>
      </c>
      <c r="AF2312">
        <v>1</v>
      </c>
      <c r="AG2312">
        <v>0.8</v>
      </c>
      <c r="AH2312">
        <v>0</v>
      </c>
      <c r="BA2312">
        <v>7</v>
      </c>
      <c r="BB2312">
        <v>3</v>
      </c>
      <c r="BC2312">
        <v>14</v>
      </c>
      <c r="BD2312">
        <v>20</v>
      </c>
      <c r="BE2312">
        <v>0</v>
      </c>
      <c r="BF2312">
        <v>2</v>
      </c>
      <c r="BG2312">
        <v>60</v>
      </c>
      <c r="BH2312">
        <v>18</v>
      </c>
      <c r="BI2312">
        <v>90</v>
      </c>
      <c r="BJ2312">
        <v>3</v>
      </c>
      <c r="BK2312">
        <v>2</v>
      </c>
      <c r="BL2312">
        <v>42</v>
      </c>
      <c r="BM2312">
        <v>0</v>
      </c>
      <c r="BN2312">
        <v>0</v>
      </c>
      <c r="BO2312">
        <v>10</v>
      </c>
      <c r="BP2312">
        <v>0</v>
      </c>
      <c r="BQ2312" t="s">
        <v>18</v>
      </c>
      <c r="BR2312">
        <v>22</v>
      </c>
      <c r="BS2312">
        <v>12</v>
      </c>
      <c r="BT2312">
        <v>2</v>
      </c>
      <c r="BU2312">
        <v>0</v>
      </c>
      <c r="BV2312">
        <v>4.1000000000000002E-2</v>
      </c>
      <c r="BW2312">
        <v>3.73E-2</v>
      </c>
      <c r="BX2312">
        <v>24</v>
      </c>
      <c r="BY2312">
        <v>0</v>
      </c>
      <c r="BZ2312" t="s">
        <v>133</v>
      </c>
      <c r="CB2312">
        <v>2.8</v>
      </c>
      <c r="CC2312">
        <v>2</v>
      </c>
      <c r="CD2312">
        <v>45</v>
      </c>
      <c r="CE2312">
        <v>1</v>
      </c>
      <c r="CF2312">
        <v>1</v>
      </c>
      <c r="CG2312">
        <v>0.8</v>
      </c>
      <c r="CH2312">
        <v>0</v>
      </c>
    </row>
    <row r="2313" spans="1:86">
      <c r="A2313">
        <v>8</v>
      </c>
      <c r="B2313">
        <v>2</v>
      </c>
      <c r="C2313">
        <v>8</v>
      </c>
      <c r="D2313">
        <v>20</v>
      </c>
      <c r="E2313">
        <v>0</v>
      </c>
      <c r="F2313" s="24">
        <f t="shared" si="183"/>
        <v>10</v>
      </c>
      <c r="G2313">
        <v>75</v>
      </c>
      <c r="H2313" s="24">
        <f t="shared" si="184"/>
        <v>12</v>
      </c>
      <c r="I2313" s="24">
        <f t="shared" si="181"/>
        <v>11</v>
      </c>
      <c r="J2313" s="24">
        <f t="shared" si="182"/>
        <v>50</v>
      </c>
      <c r="K2313" s="24" t="str">
        <f t="shared" si="185"/>
        <v>00</v>
      </c>
      <c r="L2313">
        <v>42</v>
      </c>
      <c r="M2313">
        <v>0</v>
      </c>
      <c r="N2313">
        <v>0</v>
      </c>
      <c r="O2313">
        <v>20</v>
      </c>
      <c r="P2313">
        <v>0</v>
      </c>
      <c r="Q2313" t="s">
        <v>18</v>
      </c>
      <c r="R2313">
        <v>22</v>
      </c>
      <c r="S2313">
        <v>0</v>
      </c>
      <c r="T2313">
        <v>2</v>
      </c>
      <c r="U2313">
        <v>0</v>
      </c>
      <c r="V2313">
        <v>2.7E-2</v>
      </c>
      <c r="W2313">
        <v>2.5399999999999999E-2</v>
      </c>
      <c r="X2313">
        <v>24</v>
      </c>
      <c r="Y2313">
        <v>0</v>
      </c>
      <c r="Z2313" t="s">
        <v>133</v>
      </c>
      <c r="AB2313">
        <v>1.6</v>
      </c>
      <c r="AC2313">
        <v>2</v>
      </c>
      <c r="AD2313">
        <v>45</v>
      </c>
      <c r="AE2313">
        <v>1</v>
      </c>
      <c r="AF2313">
        <v>1</v>
      </c>
      <c r="AG2313">
        <v>0.8</v>
      </c>
      <c r="AH2313">
        <v>0</v>
      </c>
      <c r="BA2313">
        <v>8</v>
      </c>
      <c r="BB2313">
        <v>2</v>
      </c>
      <c r="BC2313">
        <v>8</v>
      </c>
      <c r="BD2313">
        <v>20</v>
      </c>
      <c r="BE2313">
        <v>0</v>
      </c>
      <c r="BF2313">
        <v>1</v>
      </c>
      <c r="BG2313">
        <v>75</v>
      </c>
      <c r="BH2313">
        <v>18</v>
      </c>
      <c r="BI2313">
        <v>90</v>
      </c>
      <c r="BJ2313">
        <v>2</v>
      </c>
      <c r="BK2313">
        <v>2</v>
      </c>
      <c r="BL2313">
        <v>42</v>
      </c>
      <c r="BM2313">
        <v>0</v>
      </c>
      <c r="BN2313">
        <v>0</v>
      </c>
      <c r="BO2313">
        <v>20</v>
      </c>
      <c r="BP2313">
        <v>0</v>
      </c>
      <c r="BQ2313" t="s">
        <v>18</v>
      </c>
      <c r="BR2313">
        <v>22</v>
      </c>
      <c r="BS2313">
        <v>0</v>
      </c>
      <c r="BT2313">
        <v>2</v>
      </c>
      <c r="BU2313">
        <v>0</v>
      </c>
      <c r="BV2313">
        <v>2.7E-2</v>
      </c>
      <c r="BW2313">
        <v>2.5399999999999999E-2</v>
      </c>
      <c r="BX2313">
        <v>24</v>
      </c>
      <c r="BY2313">
        <v>0</v>
      </c>
      <c r="BZ2313" t="s">
        <v>133</v>
      </c>
      <c r="CB2313">
        <v>1.6</v>
      </c>
      <c r="CC2313">
        <v>2</v>
      </c>
      <c r="CD2313">
        <v>45</v>
      </c>
      <c r="CE2313">
        <v>1</v>
      </c>
      <c r="CF2313">
        <v>1</v>
      </c>
      <c r="CG2313">
        <v>0.8</v>
      </c>
      <c r="CH2313">
        <v>0</v>
      </c>
    </row>
    <row r="2314" spans="1:86">
      <c r="A2314">
        <v>9</v>
      </c>
      <c r="B2314">
        <v>1</v>
      </c>
      <c r="C2314">
        <v>1</v>
      </c>
      <c r="D2314">
        <v>16</v>
      </c>
      <c r="E2314">
        <v>0</v>
      </c>
      <c r="F2314" s="24">
        <f t="shared" si="183"/>
        <v>0</v>
      </c>
      <c r="G2314">
        <v>90</v>
      </c>
      <c r="H2314" s="24">
        <f t="shared" si="184"/>
        <v>8</v>
      </c>
      <c r="I2314" s="24">
        <f t="shared" si="181"/>
        <v>11</v>
      </c>
      <c r="J2314" s="24">
        <f t="shared" si="182"/>
        <v>25</v>
      </c>
      <c r="K2314" s="24" t="str">
        <f t="shared" si="185"/>
        <v>00</v>
      </c>
      <c r="L2314">
        <v>63</v>
      </c>
      <c r="M2314">
        <v>0</v>
      </c>
      <c r="N2314">
        <v>7</v>
      </c>
      <c r="O2314">
        <v>10</v>
      </c>
      <c r="P2314">
        <v>2</v>
      </c>
      <c r="Q2314" s="25" t="s">
        <v>175</v>
      </c>
      <c r="R2314">
        <v>22</v>
      </c>
      <c r="S2314">
        <v>0</v>
      </c>
      <c r="T2314">
        <v>2</v>
      </c>
      <c r="U2314">
        <v>0</v>
      </c>
      <c r="V2314">
        <v>1.9E-2</v>
      </c>
      <c r="W2314">
        <v>1.9E-2</v>
      </c>
      <c r="X2314">
        <v>24</v>
      </c>
      <c r="Y2314">
        <v>0</v>
      </c>
      <c r="Z2314" t="s">
        <v>133</v>
      </c>
      <c r="AB2314">
        <v>0.8</v>
      </c>
      <c r="AC2314">
        <v>2</v>
      </c>
      <c r="AD2314">
        <v>45</v>
      </c>
      <c r="AE2314">
        <v>1</v>
      </c>
      <c r="AF2314">
        <v>1</v>
      </c>
      <c r="AG2314">
        <v>0.8</v>
      </c>
      <c r="AH2314">
        <v>0</v>
      </c>
      <c r="BA2314">
        <v>9</v>
      </c>
      <c r="BB2314">
        <v>1</v>
      </c>
      <c r="BC2314">
        <v>1</v>
      </c>
      <c r="BD2314">
        <v>16</v>
      </c>
      <c r="BE2314">
        <v>0</v>
      </c>
      <c r="BF2314">
        <v>0</v>
      </c>
      <c r="BG2314">
        <v>90</v>
      </c>
      <c r="BH2314">
        <v>23</v>
      </c>
      <c r="BI2314">
        <v>90</v>
      </c>
      <c r="BJ2314">
        <v>1</v>
      </c>
      <c r="BK2314">
        <v>2</v>
      </c>
      <c r="BL2314">
        <v>63</v>
      </c>
      <c r="BM2314">
        <v>0</v>
      </c>
      <c r="BN2314">
        <v>7</v>
      </c>
      <c r="BO2314">
        <v>10</v>
      </c>
      <c r="BP2314">
        <v>2</v>
      </c>
      <c r="BQ2314" s="25" t="s">
        <v>175</v>
      </c>
      <c r="BR2314">
        <v>22</v>
      </c>
      <c r="BS2314">
        <v>0</v>
      </c>
      <c r="BT2314">
        <v>2</v>
      </c>
      <c r="BU2314">
        <v>0</v>
      </c>
      <c r="BV2314">
        <v>1.9E-2</v>
      </c>
      <c r="BW2314">
        <v>1.9E-2</v>
      </c>
      <c r="BX2314">
        <v>24</v>
      </c>
      <c r="BY2314">
        <v>0</v>
      </c>
      <c r="BZ2314" t="s">
        <v>133</v>
      </c>
      <c r="CB2314">
        <v>0.8</v>
      </c>
      <c r="CC2314">
        <v>2</v>
      </c>
      <c r="CD2314">
        <v>45</v>
      </c>
      <c r="CE2314">
        <v>1</v>
      </c>
      <c r="CF2314">
        <v>1</v>
      </c>
      <c r="CG2314">
        <v>0.8</v>
      </c>
      <c r="CH2314">
        <v>0</v>
      </c>
    </row>
    <row r="2315" spans="1:86">
      <c r="F2315" s="24" t="str">
        <f t="shared" si="183"/>
        <v/>
      </c>
      <c r="H2315" s="24" t="str">
        <f t="shared" si="184"/>
        <v/>
      </c>
      <c r="I2315" s="24" t="str">
        <f t="shared" si="181"/>
        <v/>
      </c>
      <c r="J2315" s="24" t="str">
        <f t="shared" si="182"/>
        <v/>
      </c>
      <c r="K2315" s="24" t="str">
        <f t="shared" si="185"/>
        <v/>
      </c>
      <c r="AF2315">
        <v>1</v>
      </c>
      <c r="AH2315">
        <v>0</v>
      </c>
      <c r="CF2315">
        <v>1</v>
      </c>
      <c r="CH2315">
        <v>0</v>
      </c>
    </row>
    <row r="2316" spans="1:86">
      <c r="A2316">
        <v>1</v>
      </c>
      <c r="B2316">
        <v>8</v>
      </c>
      <c r="C2316">
        <v>140</v>
      </c>
      <c r="D2316">
        <v>55</v>
      </c>
      <c r="E2316">
        <v>1000</v>
      </c>
      <c r="F2316" s="24">
        <f t="shared" si="183"/>
        <v>310</v>
      </c>
      <c r="G2316">
        <v>71</v>
      </c>
      <c r="H2316" s="24">
        <f t="shared" si="184"/>
        <v>11</v>
      </c>
      <c r="I2316" s="24">
        <f t="shared" si="181"/>
        <v>11</v>
      </c>
      <c r="J2316" s="24">
        <f t="shared" si="182"/>
        <v>75</v>
      </c>
      <c r="K2316" s="24" t="str">
        <f t="shared" si="185"/>
        <v>03</v>
      </c>
      <c r="L2316">
        <v>42</v>
      </c>
      <c r="M2316">
        <v>0</v>
      </c>
      <c r="N2316">
        <v>141</v>
      </c>
      <c r="O2316">
        <v>0</v>
      </c>
      <c r="P2316">
        <v>0</v>
      </c>
      <c r="Q2316" t="s">
        <v>18</v>
      </c>
      <c r="R2316">
        <v>22</v>
      </c>
      <c r="S2316">
        <v>15</v>
      </c>
      <c r="T2316">
        <v>2</v>
      </c>
      <c r="U2316">
        <v>0</v>
      </c>
      <c r="V2316">
        <v>0.39600000000000002</v>
      </c>
      <c r="W2316">
        <v>0.5</v>
      </c>
      <c r="X2316">
        <v>24</v>
      </c>
      <c r="Y2316">
        <v>0</v>
      </c>
      <c r="Z2316" t="s">
        <v>133</v>
      </c>
      <c r="AB2316">
        <v>0</v>
      </c>
      <c r="AC2316">
        <v>2</v>
      </c>
      <c r="AD2316">
        <v>45</v>
      </c>
      <c r="AE2316">
        <v>1</v>
      </c>
      <c r="AF2316">
        <v>1</v>
      </c>
      <c r="AG2316">
        <v>1.6</v>
      </c>
      <c r="AH2316">
        <v>0</v>
      </c>
      <c r="BA2316">
        <v>1</v>
      </c>
      <c r="BB2316">
        <v>8</v>
      </c>
      <c r="BC2316">
        <v>140</v>
      </c>
      <c r="BD2316">
        <v>55</v>
      </c>
      <c r="BE2316">
        <v>1000</v>
      </c>
      <c r="BF2316">
        <v>31</v>
      </c>
      <c r="BG2316">
        <v>71</v>
      </c>
      <c r="BH2316">
        <v>11</v>
      </c>
      <c r="BI2316">
        <v>90</v>
      </c>
      <c r="BJ2316">
        <v>3</v>
      </c>
      <c r="BK2316">
        <v>2</v>
      </c>
      <c r="BL2316">
        <v>42</v>
      </c>
      <c r="BM2316">
        <v>0</v>
      </c>
      <c r="BN2316">
        <v>141</v>
      </c>
      <c r="BO2316">
        <v>0</v>
      </c>
      <c r="BP2316">
        <v>0</v>
      </c>
      <c r="BQ2316" t="s">
        <v>18</v>
      </c>
      <c r="BR2316">
        <v>22</v>
      </c>
      <c r="BS2316">
        <v>15</v>
      </c>
      <c r="BT2316">
        <v>2</v>
      </c>
      <c r="BU2316">
        <v>0</v>
      </c>
      <c r="BV2316">
        <v>0.39600000000000002</v>
      </c>
      <c r="BW2316">
        <v>0.5</v>
      </c>
      <c r="BX2316">
        <v>24</v>
      </c>
      <c r="BY2316">
        <v>0</v>
      </c>
      <c r="BZ2316" t="s">
        <v>133</v>
      </c>
      <c r="CB2316">
        <v>0</v>
      </c>
      <c r="CC2316">
        <v>2</v>
      </c>
      <c r="CD2316">
        <v>45</v>
      </c>
      <c r="CE2316">
        <v>1</v>
      </c>
      <c r="CF2316">
        <v>1</v>
      </c>
      <c r="CG2316">
        <v>1.6</v>
      </c>
      <c r="CH2316">
        <v>0</v>
      </c>
    </row>
    <row r="2317" spans="1:86">
      <c r="A2317">
        <v>2</v>
      </c>
      <c r="B2317">
        <v>7</v>
      </c>
      <c r="C2317">
        <v>110</v>
      </c>
      <c r="D2317">
        <v>55</v>
      </c>
      <c r="E2317">
        <v>1000</v>
      </c>
      <c r="F2317" s="24">
        <f t="shared" si="183"/>
        <v>220</v>
      </c>
      <c r="G2317">
        <v>50</v>
      </c>
      <c r="H2317" s="24">
        <f t="shared" si="184"/>
        <v>12</v>
      </c>
      <c r="I2317" s="24">
        <f t="shared" si="181"/>
        <v>11</v>
      </c>
      <c r="J2317" s="24">
        <f t="shared" si="182"/>
        <v>75</v>
      </c>
      <c r="K2317" s="24" t="str">
        <f t="shared" si="185"/>
        <v>03</v>
      </c>
      <c r="L2317">
        <v>42</v>
      </c>
      <c r="M2317">
        <v>0</v>
      </c>
      <c r="N2317">
        <v>0</v>
      </c>
      <c r="O2317">
        <v>0</v>
      </c>
      <c r="P2317">
        <v>0</v>
      </c>
      <c r="Q2317" t="s">
        <v>18</v>
      </c>
      <c r="R2317">
        <v>22</v>
      </c>
      <c r="S2317">
        <v>12</v>
      </c>
      <c r="T2317">
        <v>2</v>
      </c>
      <c r="U2317">
        <v>0</v>
      </c>
      <c r="V2317">
        <v>0.35799999999999998</v>
      </c>
      <c r="W2317">
        <v>0.247</v>
      </c>
      <c r="X2317">
        <v>24</v>
      </c>
      <c r="Y2317">
        <v>0</v>
      </c>
      <c r="Z2317" t="s">
        <v>133</v>
      </c>
      <c r="AB2317">
        <v>0</v>
      </c>
      <c r="AC2317">
        <v>2</v>
      </c>
      <c r="AD2317">
        <v>45</v>
      </c>
      <c r="AE2317">
        <v>1</v>
      </c>
      <c r="AF2317">
        <v>1</v>
      </c>
      <c r="AG2317">
        <v>1.6</v>
      </c>
      <c r="AH2317">
        <v>0</v>
      </c>
      <c r="BA2317">
        <v>2</v>
      </c>
      <c r="BB2317">
        <v>7</v>
      </c>
      <c r="BC2317">
        <v>110</v>
      </c>
      <c r="BD2317">
        <v>55</v>
      </c>
      <c r="BE2317">
        <v>1000</v>
      </c>
      <c r="BF2317">
        <v>22</v>
      </c>
      <c r="BG2317">
        <v>50</v>
      </c>
      <c r="BH2317">
        <v>12</v>
      </c>
      <c r="BI2317">
        <v>90</v>
      </c>
      <c r="BJ2317">
        <v>3</v>
      </c>
      <c r="BK2317">
        <v>2</v>
      </c>
      <c r="BL2317">
        <v>42</v>
      </c>
      <c r="BM2317">
        <v>0</v>
      </c>
      <c r="BN2317">
        <v>0</v>
      </c>
      <c r="BO2317">
        <v>0</v>
      </c>
      <c r="BP2317">
        <v>0</v>
      </c>
      <c r="BQ2317" t="s">
        <v>18</v>
      </c>
      <c r="BR2317">
        <v>22</v>
      </c>
      <c r="BS2317">
        <v>12</v>
      </c>
      <c r="BT2317">
        <v>2</v>
      </c>
      <c r="BU2317">
        <v>0</v>
      </c>
      <c r="BV2317">
        <v>0.35799999999999998</v>
      </c>
      <c r="BW2317">
        <v>0.247</v>
      </c>
      <c r="BX2317">
        <v>24</v>
      </c>
      <c r="BY2317">
        <v>0</v>
      </c>
      <c r="BZ2317" t="s">
        <v>133</v>
      </c>
      <c r="CB2317">
        <v>0</v>
      </c>
      <c r="CC2317">
        <v>2</v>
      </c>
      <c r="CD2317">
        <v>45</v>
      </c>
      <c r="CE2317">
        <v>1</v>
      </c>
      <c r="CF2317">
        <v>1</v>
      </c>
      <c r="CG2317">
        <v>1.6</v>
      </c>
      <c r="CH2317">
        <v>0</v>
      </c>
    </row>
    <row r="2318" spans="1:86">
      <c r="A2318">
        <v>3</v>
      </c>
      <c r="B2318">
        <v>6</v>
      </c>
      <c r="C2318">
        <v>80</v>
      </c>
      <c r="D2318">
        <v>20</v>
      </c>
      <c r="E2318">
        <v>1000</v>
      </c>
      <c r="F2318" s="24">
        <f t="shared" si="183"/>
        <v>160</v>
      </c>
      <c r="G2318">
        <v>55</v>
      </c>
      <c r="H2318" s="24">
        <f t="shared" si="184"/>
        <v>12</v>
      </c>
      <c r="I2318" s="24">
        <f t="shared" si="181"/>
        <v>11</v>
      </c>
      <c r="J2318" s="24">
        <f t="shared" si="182"/>
        <v>75</v>
      </c>
      <c r="K2318" s="24" t="str">
        <f t="shared" si="185"/>
        <v>03</v>
      </c>
      <c r="L2318">
        <v>42</v>
      </c>
      <c r="M2318">
        <v>0</v>
      </c>
      <c r="N2318">
        <v>0</v>
      </c>
      <c r="O2318">
        <v>0</v>
      </c>
      <c r="P2318">
        <v>0</v>
      </c>
      <c r="Q2318" t="s">
        <v>18</v>
      </c>
      <c r="R2318">
        <v>22</v>
      </c>
      <c r="S2318">
        <v>12</v>
      </c>
      <c r="T2318">
        <v>2</v>
      </c>
      <c r="U2318">
        <v>0</v>
      </c>
      <c r="V2318">
        <v>0.27</v>
      </c>
      <c r="W2318">
        <v>0.18090000000000001</v>
      </c>
      <c r="X2318">
        <v>24</v>
      </c>
      <c r="Y2318">
        <v>0</v>
      </c>
      <c r="Z2318" t="s">
        <v>133</v>
      </c>
      <c r="AB2318">
        <v>0</v>
      </c>
      <c r="AC2318">
        <v>2</v>
      </c>
      <c r="AD2318">
        <v>45</v>
      </c>
      <c r="AE2318">
        <v>1</v>
      </c>
      <c r="AF2318">
        <v>1</v>
      </c>
      <c r="AG2318">
        <v>1.6</v>
      </c>
      <c r="AH2318">
        <v>0</v>
      </c>
      <c r="BA2318">
        <v>3</v>
      </c>
      <c r="BB2318">
        <v>6</v>
      </c>
      <c r="BC2318">
        <v>80</v>
      </c>
      <c r="BD2318">
        <v>20</v>
      </c>
      <c r="BE2318">
        <v>1000</v>
      </c>
      <c r="BF2318">
        <v>16</v>
      </c>
      <c r="BG2318">
        <v>55</v>
      </c>
      <c r="BH2318">
        <v>12</v>
      </c>
      <c r="BI2318">
        <v>90</v>
      </c>
      <c r="BJ2318">
        <v>3</v>
      </c>
      <c r="BK2318">
        <v>2</v>
      </c>
      <c r="BL2318">
        <v>42</v>
      </c>
      <c r="BM2318">
        <v>0</v>
      </c>
      <c r="BN2318">
        <v>0</v>
      </c>
      <c r="BO2318">
        <v>0</v>
      </c>
      <c r="BP2318">
        <v>0</v>
      </c>
      <c r="BQ2318" t="s">
        <v>18</v>
      </c>
      <c r="BR2318">
        <v>22</v>
      </c>
      <c r="BS2318">
        <v>12</v>
      </c>
      <c r="BT2318">
        <v>2</v>
      </c>
      <c r="BU2318">
        <v>0</v>
      </c>
      <c r="BV2318">
        <v>0.27</v>
      </c>
      <c r="BW2318">
        <v>0.18090000000000001</v>
      </c>
      <c r="BX2318">
        <v>24</v>
      </c>
      <c r="BY2318">
        <v>0</v>
      </c>
      <c r="BZ2318" t="s">
        <v>133</v>
      </c>
      <c r="CB2318">
        <v>0</v>
      </c>
      <c r="CC2318">
        <v>2</v>
      </c>
      <c r="CD2318">
        <v>45</v>
      </c>
      <c r="CE2318">
        <v>1</v>
      </c>
      <c r="CF2318">
        <v>1</v>
      </c>
      <c r="CG2318">
        <v>1.6</v>
      </c>
      <c r="CH2318">
        <v>0</v>
      </c>
    </row>
    <row r="2319" spans="1:86">
      <c r="A2319">
        <v>4</v>
      </c>
      <c r="B2319">
        <v>5</v>
      </c>
      <c r="C2319">
        <v>60</v>
      </c>
      <c r="D2319">
        <v>20</v>
      </c>
      <c r="E2319">
        <v>0</v>
      </c>
      <c r="F2319" s="24">
        <f t="shared" si="183"/>
        <v>90</v>
      </c>
      <c r="G2319">
        <v>60</v>
      </c>
      <c r="H2319" s="24">
        <f t="shared" si="184"/>
        <v>12</v>
      </c>
      <c r="I2319" s="24">
        <f t="shared" si="181"/>
        <v>11</v>
      </c>
      <c r="J2319" s="24">
        <f t="shared" si="182"/>
        <v>75</v>
      </c>
      <c r="K2319" s="24" t="str">
        <f t="shared" si="185"/>
        <v>03</v>
      </c>
      <c r="L2319">
        <v>42</v>
      </c>
      <c r="M2319">
        <v>0</v>
      </c>
      <c r="N2319">
        <v>0</v>
      </c>
      <c r="O2319">
        <v>0</v>
      </c>
      <c r="P2319">
        <v>0</v>
      </c>
      <c r="Q2319" t="s">
        <v>18</v>
      </c>
      <c r="R2319">
        <v>22</v>
      </c>
      <c r="S2319">
        <v>12</v>
      </c>
      <c r="T2319">
        <v>2</v>
      </c>
      <c r="U2319">
        <v>0</v>
      </c>
      <c r="V2319">
        <v>0.193</v>
      </c>
      <c r="W2319">
        <v>0.13320000000000001</v>
      </c>
      <c r="X2319">
        <v>24</v>
      </c>
      <c r="Y2319">
        <v>0</v>
      </c>
      <c r="Z2319" t="s">
        <v>133</v>
      </c>
      <c r="AB2319">
        <v>0</v>
      </c>
      <c r="AC2319">
        <v>2</v>
      </c>
      <c r="AD2319">
        <v>45</v>
      </c>
      <c r="AE2319">
        <v>1</v>
      </c>
      <c r="AF2319">
        <v>1</v>
      </c>
      <c r="AG2319">
        <v>1.6</v>
      </c>
      <c r="AH2319">
        <v>0</v>
      </c>
      <c r="BA2319">
        <v>4</v>
      </c>
      <c r="BB2319">
        <v>5</v>
      </c>
      <c r="BC2319">
        <v>60</v>
      </c>
      <c r="BD2319">
        <v>20</v>
      </c>
      <c r="BE2319">
        <v>0</v>
      </c>
      <c r="BF2319">
        <v>9</v>
      </c>
      <c r="BG2319">
        <v>60</v>
      </c>
      <c r="BH2319">
        <v>12</v>
      </c>
      <c r="BI2319">
        <v>90</v>
      </c>
      <c r="BJ2319">
        <v>3</v>
      </c>
      <c r="BK2319">
        <v>2</v>
      </c>
      <c r="BL2319">
        <v>42</v>
      </c>
      <c r="BM2319">
        <v>0</v>
      </c>
      <c r="BN2319">
        <v>0</v>
      </c>
      <c r="BO2319">
        <v>0</v>
      </c>
      <c r="BP2319">
        <v>0</v>
      </c>
      <c r="BQ2319" t="s">
        <v>18</v>
      </c>
      <c r="BR2319">
        <v>22</v>
      </c>
      <c r="BS2319">
        <v>12</v>
      </c>
      <c r="BT2319">
        <v>2</v>
      </c>
      <c r="BU2319">
        <v>0</v>
      </c>
      <c r="BV2319">
        <v>0.193</v>
      </c>
      <c r="BW2319">
        <v>0.13320000000000001</v>
      </c>
      <c r="BX2319">
        <v>24</v>
      </c>
      <c r="BY2319">
        <v>0</v>
      </c>
      <c r="BZ2319" t="s">
        <v>133</v>
      </c>
      <c r="CB2319">
        <v>0</v>
      </c>
      <c r="CC2319">
        <v>2</v>
      </c>
      <c r="CD2319">
        <v>45</v>
      </c>
      <c r="CE2319">
        <v>1</v>
      </c>
      <c r="CF2319">
        <v>1</v>
      </c>
      <c r="CG2319">
        <v>1.6</v>
      </c>
      <c r="CH2319">
        <v>0</v>
      </c>
    </row>
    <row r="2320" spans="1:86">
      <c r="A2320">
        <v>5</v>
      </c>
      <c r="B2320">
        <v>4</v>
      </c>
      <c r="C2320">
        <v>40</v>
      </c>
      <c r="D2320">
        <v>20</v>
      </c>
      <c r="E2320">
        <v>0</v>
      </c>
      <c r="F2320" s="24">
        <f t="shared" si="183"/>
        <v>60</v>
      </c>
      <c r="G2320">
        <v>55</v>
      </c>
      <c r="H2320" s="24">
        <f t="shared" si="184"/>
        <v>12</v>
      </c>
      <c r="I2320" s="24">
        <f t="shared" si="181"/>
        <v>11</v>
      </c>
      <c r="J2320" s="24">
        <f t="shared" si="182"/>
        <v>75</v>
      </c>
      <c r="K2320" s="24" t="str">
        <f t="shared" si="185"/>
        <v>03</v>
      </c>
      <c r="L2320">
        <v>42</v>
      </c>
      <c r="M2320">
        <v>0</v>
      </c>
      <c r="N2320">
        <v>0</v>
      </c>
      <c r="O2320">
        <v>0</v>
      </c>
      <c r="P2320">
        <v>0</v>
      </c>
      <c r="Q2320" t="s">
        <v>18</v>
      </c>
      <c r="R2320">
        <v>22</v>
      </c>
      <c r="S2320">
        <v>12</v>
      </c>
      <c r="T2320">
        <v>2</v>
      </c>
      <c r="U2320">
        <v>0</v>
      </c>
      <c r="V2320">
        <v>0.13700000000000001</v>
      </c>
      <c r="W2320">
        <v>9.4500000000000001E-2</v>
      </c>
      <c r="X2320">
        <v>24</v>
      </c>
      <c r="Y2320">
        <v>0</v>
      </c>
      <c r="Z2320" t="s">
        <v>133</v>
      </c>
      <c r="AB2320">
        <v>0</v>
      </c>
      <c r="AC2320">
        <v>2</v>
      </c>
      <c r="AD2320">
        <v>45</v>
      </c>
      <c r="AE2320">
        <v>1</v>
      </c>
      <c r="AF2320">
        <v>1</v>
      </c>
      <c r="AG2320">
        <v>1.6</v>
      </c>
      <c r="AH2320">
        <v>0</v>
      </c>
      <c r="BA2320">
        <v>5</v>
      </c>
      <c r="BB2320">
        <v>4</v>
      </c>
      <c r="BC2320">
        <v>40</v>
      </c>
      <c r="BD2320">
        <v>20</v>
      </c>
      <c r="BE2320">
        <v>0</v>
      </c>
      <c r="BF2320">
        <v>6</v>
      </c>
      <c r="BG2320">
        <v>55</v>
      </c>
      <c r="BH2320">
        <v>12</v>
      </c>
      <c r="BI2320">
        <v>90</v>
      </c>
      <c r="BJ2320">
        <v>3</v>
      </c>
      <c r="BK2320">
        <v>2</v>
      </c>
      <c r="BL2320">
        <v>42</v>
      </c>
      <c r="BM2320">
        <v>0</v>
      </c>
      <c r="BN2320">
        <v>0</v>
      </c>
      <c r="BO2320">
        <v>0</v>
      </c>
      <c r="BP2320">
        <v>0</v>
      </c>
      <c r="BQ2320" t="s">
        <v>18</v>
      </c>
      <c r="BR2320">
        <v>22</v>
      </c>
      <c r="BS2320">
        <v>12</v>
      </c>
      <c r="BT2320">
        <v>2</v>
      </c>
      <c r="BU2320">
        <v>0</v>
      </c>
      <c r="BV2320">
        <v>0.13700000000000001</v>
      </c>
      <c r="BW2320">
        <v>9.4500000000000001E-2</v>
      </c>
      <c r="BX2320">
        <v>24</v>
      </c>
      <c r="BY2320">
        <v>0</v>
      </c>
      <c r="BZ2320" t="s">
        <v>133</v>
      </c>
      <c r="CB2320">
        <v>0</v>
      </c>
      <c r="CC2320">
        <v>2</v>
      </c>
      <c r="CD2320">
        <v>45</v>
      </c>
      <c r="CE2320">
        <v>1</v>
      </c>
      <c r="CF2320">
        <v>1</v>
      </c>
      <c r="CG2320">
        <v>1.6</v>
      </c>
      <c r="CH2320">
        <v>0</v>
      </c>
    </row>
    <row r="2321" spans="1:86">
      <c r="A2321">
        <v>6</v>
      </c>
      <c r="B2321">
        <v>3</v>
      </c>
      <c r="C2321">
        <v>20</v>
      </c>
      <c r="D2321">
        <v>25</v>
      </c>
      <c r="E2321">
        <v>0</v>
      </c>
      <c r="F2321" s="24">
        <f t="shared" si="183"/>
        <v>30</v>
      </c>
      <c r="G2321">
        <v>60</v>
      </c>
      <c r="H2321" s="24">
        <f t="shared" si="184"/>
        <v>12</v>
      </c>
      <c r="I2321" s="24">
        <f t="shared" si="181"/>
        <v>11</v>
      </c>
      <c r="J2321" s="24">
        <f t="shared" si="182"/>
        <v>75</v>
      </c>
      <c r="K2321" s="24" t="str">
        <f t="shared" si="185"/>
        <v>03</v>
      </c>
      <c r="L2321">
        <v>42</v>
      </c>
      <c r="M2321">
        <v>0</v>
      </c>
      <c r="N2321">
        <v>0</v>
      </c>
      <c r="O2321">
        <v>0</v>
      </c>
      <c r="P2321">
        <v>0</v>
      </c>
      <c r="Q2321" t="s">
        <v>18</v>
      </c>
      <c r="R2321">
        <v>22</v>
      </c>
      <c r="S2321">
        <v>12</v>
      </c>
      <c r="T2321">
        <v>2</v>
      </c>
      <c r="U2321">
        <v>0</v>
      </c>
      <c r="V2321">
        <v>8.1000000000000003E-2</v>
      </c>
      <c r="W2321">
        <v>5.91E-2</v>
      </c>
      <c r="X2321">
        <v>24</v>
      </c>
      <c r="Y2321">
        <v>0</v>
      </c>
      <c r="Z2321" t="s">
        <v>133</v>
      </c>
      <c r="AB2321">
        <v>4.5</v>
      </c>
      <c r="AC2321">
        <v>2</v>
      </c>
      <c r="AD2321">
        <v>45</v>
      </c>
      <c r="AE2321">
        <v>1</v>
      </c>
      <c r="AF2321">
        <v>1</v>
      </c>
      <c r="AG2321">
        <v>1.6</v>
      </c>
      <c r="AH2321">
        <v>0</v>
      </c>
      <c r="BA2321">
        <v>6</v>
      </c>
      <c r="BB2321">
        <v>3</v>
      </c>
      <c r="BC2321">
        <v>20</v>
      </c>
      <c r="BD2321">
        <v>25</v>
      </c>
      <c r="BE2321">
        <v>0</v>
      </c>
      <c r="BF2321">
        <v>3</v>
      </c>
      <c r="BG2321">
        <v>60</v>
      </c>
      <c r="BH2321">
        <v>12</v>
      </c>
      <c r="BI2321">
        <v>90</v>
      </c>
      <c r="BJ2321">
        <v>3</v>
      </c>
      <c r="BK2321">
        <v>2</v>
      </c>
      <c r="BL2321">
        <v>42</v>
      </c>
      <c r="BM2321">
        <v>0</v>
      </c>
      <c r="BN2321">
        <v>0</v>
      </c>
      <c r="BO2321">
        <v>0</v>
      </c>
      <c r="BP2321">
        <v>0</v>
      </c>
      <c r="BQ2321" t="s">
        <v>18</v>
      </c>
      <c r="BR2321">
        <v>22</v>
      </c>
      <c r="BS2321">
        <v>12</v>
      </c>
      <c r="BT2321">
        <v>2</v>
      </c>
      <c r="BU2321">
        <v>0</v>
      </c>
      <c r="BV2321">
        <v>8.1000000000000003E-2</v>
      </c>
      <c r="BW2321">
        <v>5.91E-2</v>
      </c>
      <c r="BX2321">
        <v>24</v>
      </c>
      <c r="BY2321">
        <v>0</v>
      </c>
      <c r="BZ2321" t="s">
        <v>133</v>
      </c>
      <c r="CB2321">
        <v>4.5</v>
      </c>
      <c r="CC2321">
        <v>2</v>
      </c>
      <c r="CD2321">
        <v>45</v>
      </c>
      <c r="CE2321">
        <v>1</v>
      </c>
      <c r="CF2321">
        <v>1</v>
      </c>
      <c r="CG2321">
        <v>1.6</v>
      </c>
      <c r="CH2321">
        <v>0</v>
      </c>
    </row>
    <row r="2322" spans="1:86">
      <c r="A2322">
        <v>7</v>
      </c>
      <c r="B2322">
        <v>2</v>
      </c>
      <c r="C2322">
        <v>14</v>
      </c>
      <c r="D2322">
        <v>20</v>
      </c>
      <c r="E2322">
        <v>0</v>
      </c>
      <c r="F2322" s="24">
        <f t="shared" si="183"/>
        <v>20</v>
      </c>
      <c r="G2322">
        <v>60</v>
      </c>
      <c r="H2322" s="24">
        <f t="shared" si="184"/>
        <v>15</v>
      </c>
      <c r="I2322" s="24">
        <f t="shared" si="181"/>
        <v>11</v>
      </c>
      <c r="J2322" s="24">
        <f t="shared" si="182"/>
        <v>75</v>
      </c>
      <c r="K2322" s="24" t="str">
        <f t="shared" si="185"/>
        <v>00</v>
      </c>
      <c r="L2322">
        <v>42</v>
      </c>
      <c r="M2322">
        <v>0</v>
      </c>
      <c r="N2322">
        <v>0</v>
      </c>
      <c r="O2322">
        <v>10</v>
      </c>
      <c r="P2322">
        <v>0</v>
      </c>
      <c r="Q2322" t="s">
        <v>18</v>
      </c>
      <c r="R2322">
        <v>22</v>
      </c>
      <c r="S2322">
        <v>12</v>
      </c>
      <c r="T2322">
        <v>2</v>
      </c>
      <c r="U2322">
        <v>0</v>
      </c>
      <c r="V2322">
        <v>3.5999999999999997E-2</v>
      </c>
      <c r="W2322">
        <v>3.2800000000000003E-2</v>
      </c>
      <c r="X2322">
        <v>24</v>
      </c>
      <c r="Y2322">
        <v>0</v>
      </c>
      <c r="Z2322" t="s">
        <v>133</v>
      </c>
      <c r="AB2322">
        <v>2.8</v>
      </c>
      <c r="AC2322">
        <v>2</v>
      </c>
      <c r="AD2322">
        <v>45</v>
      </c>
      <c r="AE2322">
        <v>1</v>
      </c>
      <c r="AF2322">
        <v>1</v>
      </c>
      <c r="AG2322">
        <v>1.6</v>
      </c>
      <c r="AH2322">
        <v>0</v>
      </c>
      <c r="BA2322">
        <v>7</v>
      </c>
      <c r="BB2322">
        <v>2</v>
      </c>
      <c r="BC2322">
        <v>14</v>
      </c>
      <c r="BD2322">
        <v>20</v>
      </c>
      <c r="BE2322">
        <v>0</v>
      </c>
      <c r="BF2322">
        <v>2</v>
      </c>
      <c r="BG2322">
        <v>60</v>
      </c>
      <c r="BH2322">
        <v>18</v>
      </c>
      <c r="BI2322">
        <v>90</v>
      </c>
      <c r="BJ2322">
        <v>3</v>
      </c>
      <c r="BK2322">
        <v>2</v>
      </c>
      <c r="BL2322">
        <v>42</v>
      </c>
      <c r="BM2322">
        <v>0</v>
      </c>
      <c r="BN2322">
        <v>0</v>
      </c>
      <c r="BO2322">
        <v>10</v>
      </c>
      <c r="BP2322">
        <v>0</v>
      </c>
      <c r="BQ2322" t="s">
        <v>18</v>
      </c>
      <c r="BR2322">
        <v>22</v>
      </c>
      <c r="BS2322">
        <v>12</v>
      </c>
      <c r="BT2322">
        <v>2</v>
      </c>
      <c r="BU2322">
        <v>0</v>
      </c>
      <c r="BV2322">
        <v>3.5999999999999997E-2</v>
      </c>
      <c r="BW2322">
        <v>3.2800000000000003E-2</v>
      </c>
      <c r="BX2322">
        <v>24</v>
      </c>
      <c r="BY2322">
        <v>0</v>
      </c>
      <c r="BZ2322" t="s">
        <v>133</v>
      </c>
      <c r="CB2322">
        <v>2.8</v>
      </c>
      <c r="CC2322">
        <v>2</v>
      </c>
      <c r="CD2322">
        <v>45</v>
      </c>
      <c r="CE2322">
        <v>1</v>
      </c>
      <c r="CF2322">
        <v>1</v>
      </c>
      <c r="CG2322">
        <v>1.6</v>
      </c>
      <c r="CH2322">
        <v>0</v>
      </c>
    </row>
    <row r="2323" spans="1:86">
      <c r="A2323">
        <v>8</v>
      </c>
      <c r="B2323">
        <v>1</v>
      </c>
      <c r="C2323">
        <v>8</v>
      </c>
      <c r="D2323">
        <v>20</v>
      </c>
      <c r="E2323">
        <v>0</v>
      </c>
      <c r="F2323" s="24">
        <f t="shared" si="183"/>
        <v>10</v>
      </c>
      <c r="G2323">
        <v>60</v>
      </c>
      <c r="H2323" s="24">
        <f t="shared" si="184"/>
        <v>12</v>
      </c>
      <c r="I2323" s="24">
        <f t="shared" si="181"/>
        <v>11</v>
      </c>
      <c r="J2323" s="24">
        <f t="shared" si="182"/>
        <v>50</v>
      </c>
      <c r="K2323" s="24" t="str">
        <f t="shared" si="185"/>
        <v>00</v>
      </c>
      <c r="L2323">
        <v>43</v>
      </c>
      <c r="M2323">
        <v>0</v>
      </c>
      <c r="N2323">
        <v>0</v>
      </c>
      <c r="O2323">
        <v>10</v>
      </c>
      <c r="P2323">
        <v>0</v>
      </c>
      <c r="Q2323" t="s">
        <v>18</v>
      </c>
      <c r="R2323">
        <v>22</v>
      </c>
      <c r="S2323">
        <v>8</v>
      </c>
      <c r="T2323">
        <v>2</v>
      </c>
      <c r="U2323">
        <v>0</v>
      </c>
      <c r="V2323">
        <v>2.7E-2</v>
      </c>
      <c r="W2323">
        <v>2.5000000000000001E-2</v>
      </c>
      <c r="X2323">
        <v>24</v>
      </c>
      <c r="Y2323">
        <v>0</v>
      </c>
      <c r="Z2323" t="s">
        <v>133</v>
      </c>
      <c r="AB2323">
        <v>1.6</v>
      </c>
      <c r="AC2323">
        <v>2</v>
      </c>
      <c r="AD2323">
        <v>45</v>
      </c>
      <c r="AE2323">
        <v>1</v>
      </c>
      <c r="AF2323">
        <v>1</v>
      </c>
      <c r="AG2323">
        <v>1.6</v>
      </c>
      <c r="AH2323">
        <v>0</v>
      </c>
      <c r="BA2323">
        <v>8</v>
      </c>
      <c r="BB2323">
        <v>1</v>
      </c>
      <c r="BC2323">
        <v>8</v>
      </c>
      <c r="BD2323">
        <v>20</v>
      </c>
      <c r="BE2323">
        <v>0</v>
      </c>
      <c r="BF2323">
        <v>1</v>
      </c>
      <c r="BG2323">
        <v>60</v>
      </c>
      <c r="BH2323">
        <v>18</v>
      </c>
      <c r="BI2323">
        <v>90</v>
      </c>
      <c r="BJ2323">
        <v>2</v>
      </c>
      <c r="BK2323">
        <v>2</v>
      </c>
      <c r="BL2323">
        <v>43</v>
      </c>
      <c r="BM2323">
        <v>0</v>
      </c>
      <c r="BN2323">
        <v>0</v>
      </c>
      <c r="BO2323">
        <v>10</v>
      </c>
      <c r="BP2323">
        <v>0</v>
      </c>
      <c r="BQ2323" t="s">
        <v>18</v>
      </c>
      <c r="BR2323">
        <v>22</v>
      </c>
      <c r="BS2323">
        <v>8</v>
      </c>
      <c r="BT2323">
        <v>2</v>
      </c>
      <c r="BU2323">
        <v>0</v>
      </c>
      <c r="BV2323">
        <v>2.7E-2</v>
      </c>
      <c r="BW2323">
        <v>2.5000000000000001E-2</v>
      </c>
      <c r="BX2323">
        <v>24</v>
      </c>
      <c r="BY2323">
        <v>0</v>
      </c>
      <c r="BZ2323" t="s">
        <v>133</v>
      </c>
      <c r="CB2323">
        <v>1.6</v>
      </c>
      <c r="CC2323">
        <v>2</v>
      </c>
      <c r="CD2323">
        <v>45</v>
      </c>
      <c r="CE2323">
        <v>1</v>
      </c>
      <c r="CF2323">
        <v>1</v>
      </c>
      <c r="CG2323">
        <v>1.6</v>
      </c>
      <c r="CH2323">
        <v>0</v>
      </c>
    </row>
    <row r="2324" spans="1:86">
      <c r="F2324" s="24" t="str">
        <f t="shared" si="183"/>
        <v/>
      </c>
      <c r="H2324" s="24" t="str">
        <f t="shared" si="184"/>
        <v/>
      </c>
      <c r="I2324" s="24" t="str">
        <f t="shared" si="181"/>
        <v/>
      </c>
      <c r="J2324" s="24" t="str">
        <f t="shared" si="182"/>
        <v/>
      </c>
      <c r="K2324" s="24" t="str">
        <f t="shared" si="185"/>
        <v/>
      </c>
      <c r="AF2324">
        <v>1</v>
      </c>
      <c r="AH2324">
        <v>0</v>
      </c>
      <c r="CF2324">
        <v>1</v>
      </c>
      <c r="CH2324">
        <v>0</v>
      </c>
    </row>
    <row r="2325" spans="1:86">
      <c r="A2325">
        <v>1</v>
      </c>
      <c r="B2325">
        <v>7</v>
      </c>
      <c r="C2325">
        <v>140</v>
      </c>
      <c r="D2325">
        <v>55</v>
      </c>
      <c r="E2325">
        <v>1000</v>
      </c>
      <c r="F2325" s="24">
        <f t="shared" si="183"/>
        <v>310</v>
      </c>
      <c r="G2325">
        <v>71</v>
      </c>
      <c r="H2325" s="24">
        <f t="shared" si="184"/>
        <v>11</v>
      </c>
      <c r="I2325" s="24">
        <f t="shared" si="181"/>
        <v>11</v>
      </c>
      <c r="J2325" s="24">
        <f t="shared" si="182"/>
        <v>75</v>
      </c>
      <c r="K2325" s="24" t="str">
        <f t="shared" si="185"/>
        <v>03</v>
      </c>
      <c r="L2325">
        <v>42</v>
      </c>
      <c r="M2325">
        <v>0</v>
      </c>
      <c r="N2325">
        <v>141</v>
      </c>
      <c r="O2325">
        <v>0</v>
      </c>
      <c r="P2325">
        <v>0</v>
      </c>
      <c r="Q2325" t="s">
        <v>18</v>
      </c>
      <c r="R2325">
        <v>22</v>
      </c>
      <c r="S2325">
        <v>15</v>
      </c>
      <c r="T2325">
        <v>2</v>
      </c>
      <c r="U2325">
        <v>0</v>
      </c>
      <c r="V2325">
        <v>0.39</v>
      </c>
      <c r="W2325">
        <v>0.5</v>
      </c>
      <c r="X2325">
        <v>24</v>
      </c>
      <c r="Y2325">
        <v>0</v>
      </c>
      <c r="Z2325" t="s">
        <v>133</v>
      </c>
      <c r="AB2325">
        <v>0</v>
      </c>
      <c r="AC2325">
        <v>2</v>
      </c>
      <c r="AD2325">
        <v>45</v>
      </c>
      <c r="AE2325">
        <v>1</v>
      </c>
      <c r="AF2325">
        <v>1</v>
      </c>
      <c r="AG2325">
        <v>2</v>
      </c>
      <c r="AH2325">
        <v>0</v>
      </c>
      <c r="BA2325">
        <v>1</v>
      </c>
      <c r="BB2325">
        <v>7</v>
      </c>
      <c r="BC2325">
        <v>140</v>
      </c>
      <c r="BD2325">
        <v>55</v>
      </c>
      <c r="BE2325">
        <v>1000</v>
      </c>
      <c r="BF2325">
        <v>31</v>
      </c>
      <c r="BG2325">
        <v>71</v>
      </c>
      <c r="BH2325">
        <v>11</v>
      </c>
      <c r="BI2325">
        <v>90</v>
      </c>
      <c r="BJ2325">
        <v>3</v>
      </c>
      <c r="BK2325">
        <v>2</v>
      </c>
      <c r="BL2325">
        <v>42</v>
      </c>
      <c r="BM2325">
        <v>0</v>
      </c>
      <c r="BN2325">
        <v>141</v>
      </c>
      <c r="BO2325">
        <v>0</v>
      </c>
      <c r="BP2325">
        <v>0</v>
      </c>
      <c r="BQ2325" t="s">
        <v>18</v>
      </c>
      <c r="BR2325">
        <v>22</v>
      </c>
      <c r="BS2325">
        <v>15</v>
      </c>
      <c r="BT2325">
        <v>2</v>
      </c>
      <c r="BU2325">
        <v>0</v>
      </c>
      <c r="BV2325">
        <v>0.39</v>
      </c>
      <c r="BW2325">
        <v>0.5</v>
      </c>
      <c r="BX2325">
        <v>24</v>
      </c>
      <c r="BY2325">
        <v>0</v>
      </c>
      <c r="BZ2325" t="s">
        <v>133</v>
      </c>
      <c r="CB2325">
        <v>0</v>
      </c>
      <c r="CC2325">
        <v>2</v>
      </c>
      <c r="CD2325">
        <v>45</v>
      </c>
      <c r="CE2325">
        <v>1</v>
      </c>
      <c r="CF2325">
        <v>1</v>
      </c>
      <c r="CG2325">
        <v>2</v>
      </c>
      <c r="CH2325">
        <v>0</v>
      </c>
    </row>
    <row r="2326" spans="1:86">
      <c r="A2326">
        <v>2</v>
      </c>
      <c r="B2326">
        <v>6</v>
      </c>
      <c r="C2326">
        <v>110</v>
      </c>
      <c r="D2326">
        <v>55</v>
      </c>
      <c r="E2326">
        <v>1000</v>
      </c>
      <c r="F2326" s="24">
        <f t="shared" si="183"/>
        <v>220</v>
      </c>
      <c r="G2326">
        <v>50</v>
      </c>
      <c r="H2326" s="24">
        <f t="shared" si="184"/>
        <v>12</v>
      </c>
      <c r="I2326" s="24">
        <f t="shared" si="181"/>
        <v>11</v>
      </c>
      <c r="J2326" s="24">
        <f t="shared" si="182"/>
        <v>75</v>
      </c>
      <c r="K2326" s="24" t="str">
        <f t="shared" si="185"/>
        <v>03</v>
      </c>
      <c r="L2326">
        <v>42</v>
      </c>
      <c r="M2326">
        <v>0</v>
      </c>
      <c r="N2326">
        <v>0</v>
      </c>
      <c r="O2326">
        <v>0</v>
      </c>
      <c r="P2326">
        <v>0</v>
      </c>
      <c r="Q2326" t="s">
        <v>18</v>
      </c>
      <c r="R2326">
        <v>22</v>
      </c>
      <c r="S2326">
        <v>12</v>
      </c>
      <c r="T2326">
        <v>2</v>
      </c>
      <c r="U2326">
        <v>0</v>
      </c>
      <c r="V2326">
        <v>0.35199999999999998</v>
      </c>
      <c r="W2326">
        <v>0.2429</v>
      </c>
      <c r="X2326">
        <v>24</v>
      </c>
      <c r="Y2326">
        <v>0</v>
      </c>
      <c r="Z2326" t="s">
        <v>133</v>
      </c>
      <c r="AB2326">
        <v>0</v>
      </c>
      <c r="AC2326">
        <v>2</v>
      </c>
      <c r="AD2326">
        <v>45</v>
      </c>
      <c r="AE2326">
        <v>1</v>
      </c>
      <c r="AF2326">
        <v>1</v>
      </c>
      <c r="AG2326">
        <v>2</v>
      </c>
      <c r="AH2326">
        <v>0</v>
      </c>
      <c r="BA2326">
        <v>2</v>
      </c>
      <c r="BB2326">
        <v>6</v>
      </c>
      <c r="BC2326">
        <v>110</v>
      </c>
      <c r="BD2326">
        <v>55</v>
      </c>
      <c r="BE2326">
        <v>1000</v>
      </c>
      <c r="BF2326">
        <v>22</v>
      </c>
      <c r="BG2326">
        <v>50</v>
      </c>
      <c r="BH2326">
        <v>12</v>
      </c>
      <c r="BI2326">
        <v>90</v>
      </c>
      <c r="BJ2326">
        <v>3</v>
      </c>
      <c r="BK2326">
        <v>2</v>
      </c>
      <c r="BL2326">
        <v>42</v>
      </c>
      <c r="BM2326">
        <v>0</v>
      </c>
      <c r="BN2326">
        <v>0</v>
      </c>
      <c r="BO2326">
        <v>0</v>
      </c>
      <c r="BP2326">
        <v>0</v>
      </c>
      <c r="BQ2326" t="s">
        <v>18</v>
      </c>
      <c r="BR2326">
        <v>22</v>
      </c>
      <c r="BS2326">
        <v>12</v>
      </c>
      <c r="BT2326">
        <v>2</v>
      </c>
      <c r="BU2326">
        <v>0</v>
      </c>
      <c r="BV2326">
        <v>0.35199999999999998</v>
      </c>
      <c r="BW2326">
        <v>0.2429</v>
      </c>
      <c r="BX2326">
        <v>24</v>
      </c>
      <c r="BY2326">
        <v>0</v>
      </c>
      <c r="BZ2326" t="s">
        <v>133</v>
      </c>
      <c r="CB2326">
        <v>0</v>
      </c>
      <c r="CC2326">
        <v>2</v>
      </c>
      <c r="CD2326">
        <v>45</v>
      </c>
      <c r="CE2326">
        <v>1</v>
      </c>
      <c r="CF2326">
        <v>1</v>
      </c>
      <c r="CG2326">
        <v>2</v>
      </c>
      <c r="CH2326">
        <v>0</v>
      </c>
    </row>
    <row r="2327" spans="1:86">
      <c r="A2327">
        <v>3</v>
      </c>
      <c r="B2327">
        <v>5</v>
      </c>
      <c r="C2327">
        <v>80</v>
      </c>
      <c r="D2327">
        <v>20</v>
      </c>
      <c r="E2327">
        <v>1000</v>
      </c>
      <c r="F2327" s="24">
        <f t="shared" si="183"/>
        <v>160</v>
      </c>
      <c r="G2327">
        <v>55</v>
      </c>
      <c r="H2327" s="24">
        <f t="shared" si="184"/>
        <v>12</v>
      </c>
      <c r="I2327" s="24">
        <f t="shared" si="181"/>
        <v>11</v>
      </c>
      <c r="J2327" s="24">
        <f t="shared" si="182"/>
        <v>75</v>
      </c>
      <c r="K2327" s="24" t="str">
        <f t="shared" si="185"/>
        <v>03</v>
      </c>
      <c r="L2327">
        <v>42</v>
      </c>
      <c r="M2327">
        <v>0</v>
      </c>
      <c r="N2327">
        <v>0</v>
      </c>
      <c r="O2327">
        <v>0</v>
      </c>
      <c r="P2327">
        <v>0</v>
      </c>
      <c r="Q2327" t="s">
        <v>18</v>
      </c>
      <c r="R2327">
        <v>22</v>
      </c>
      <c r="S2327">
        <v>12</v>
      </c>
      <c r="T2327">
        <v>2</v>
      </c>
      <c r="U2327">
        <v>0</v>
      </c>
      <c r="V2327">
        <v>0.26400000000000001</v>
      </c>
      <c r="W2327">
        <v>0.1769</v>
      </c>
      <c r="X2327">
        <v>24</v>
      </c>
      <c r="Y2327">
        <v>0</v>
      </c>
      <c r="Z2327" t="s">
        <v>133</v>
      </c>
      <c r="AB2327">
        <v>0</v>
      </c>
      <c r="AC2327">
        <v>2</v>
      </c>
      <c r="AD2327">
        <v>45</v>
      </c>
      <c r="AE2327">
        <v>1</v>
      </c>
      <c r="AF2327">
        <v>1</v>
      </c>
      <c r="AG2327">
        <v>2</v>
      </c>
      <c r="AH2327">
        <v>0</v>
      </c>
      <c r="BA2327">
        <v>3</v>
      </c>
      <c r="BB2327">
        <v>5</v>
      </c>
      <c r="BC2327">
        <v>80</v>
      </c>
      <c r="BD2327">
        <v>20</v>
      </c>
      <c r="BE2327">
        <v>1000</v>
      </c>
      <c r="BF2327">
        <v>16</v>
      </c>
      <c r="BG2327">
        <v>55</v>
      </c>
      <c r="BH2327">
        <v>12</v>
      </c>
      <c r="BI2327">
        <v>90</v>
      </c>
      <c r="BJ2327">
        <v>3</v>
      </c>
      <c r="BK2327">
        <v>2</v>
      </c>
      <c r="BL2327">
        <v>42</v>
      </c>
      <c r="BM2327">
        <v>0</v>
      </c>
      <c r="BN2327">
        <v>0</v>
      </c>
      <c r="BO2327">
        <v>0</v>
      </c>
      <c r="BP2327">
        <v>0</v>
      </c>
      <c r="BQ2327" t="s">
        <v>18</v>
      </c>
      <c r="BR2327">
        <v>22</v>
      </c>
      <c r="BS2327">
        <v>12</v>
      </c>
      <c r="BT2327">
        <v>2</v>
      </c>
      <c r="BU2327">
        <v>0</v>
      </c>
      <c r="BV2327">
        <v>0.26400000000000001</v>
      </c>
      <c r="BW2327">
        <v>0.1769</v>
      </c>
      <c r="BX2327">
        <v>24</v>
      </c>
      <c r="BY2327">
        <v>0</v>
      </c>
      <c r="BZ2327" t="s">
        <v>133</v>
      </c>
      <c r="CB2327">
        <v>0</v>
      </c>
      <c r="CC2327">
        <v>2</v>
      </c>
      <c r="CD2327">
        <v>45</v>
      </c>
      <c r="CE2327">
        <v>1</v>
      </c>
      <c r="CF2327">
        <v>1</v>
      </c>
      <c r="CG2327">
        <v>2</v>
      </c>
      <c r="CH2327">
        <v>0</v>
      </c>
    </row>
    <row r="2328" spans="1:86">
      <c r="A2328">
        <v>4</v>
      </c>
      <c r="B2328">
        <v>4</v>
      </c>
      <c r="C2328">
        <v>60</v>
      </c>
      <c r="D2328">
        <v>20</v>
      </c>
      <c r="E2328">
        <v>0</v>
      </c>
      <c r="F2328" s="24">
        <f t="shared" si="183"/>
        <v>90</v>
      </c>
      <c r="G2328">
        <v>60</v>
      </c>
      <c r="H2328" s="24">
        <f t="shared" si="184"/>
        <v>12</v>
      </c>
      <c r="I2328" s="24">
        <f t="shared" si="181"/>
        <v>11</v>
      </c>
      <c r="J2328" s="24">
        <f t="shared" si="182"/>
        <v>75</v>
      </c>
      <c r="K2328" s="24" t="str">
        <f t="shared" si="185"/>
        <v>03</v>
      </c>
      <c r="L2328">
        <v>42</v>
      </c>
      <c r="M2328">
        <v>0</v>
      </c>
      <c r="N2328">
        <v>0</v>
      </c>
      <c r="O2328">
        <v>0</v>
      </c>
      <c r="P2328">
        <v>0</v>
      </c>
      <c r="Q2328" t="s">
        <v>18</v>
      </c>
      <c r="R2328">
        <v>22</v>
      </c>
      <c r="S2328">
        <v>12</v>
      </c>
      <c r="T2328">
        <v>2</v>
      </c>
      <c r="U2328">
        <v>0</v>
      </c>
      <c r="V2328">
        <v>0.187</v>
      </c>
      <c r="W2328">
        <v>0.129</v>
      </c>
      <c r="X2328">
        <v>24</v>
      </c>
      <c r="Y2328">
        <v>0</v>
      </c>
      <c r="Z2328" t="s">
        <v>133</v>
      </c>
      <c r="AB2328">
        <v>0</v>
      </c>
      <c r="AC2328">
        <v>2</v>
      </c>
      <c r="AD2328">
        <v>45</v>
      </c>
      <c r="AE2328">
        <v>1</v>
      </c>
      <c r="AF2328">
        <v>1</v>
      </c>
      <c r="AG2328">
        <v>2</v>
      </c>
      <c r="AH2328">
        <v>0</v>
      </c>
      <c r="BA2328">
        <v>4</v>
      </c>
      <c r="BB2328">
        <v>4</v>
      </c>
      <c r="BC2328">
        <v>60</v>
      </c>
      <c r="BD2328">
        <v>20</v>
      </c>
      <c r="BE2328">
        <v>0</v>
      </c>
      <c r="BF2328">
        <v>9</v>
      </c>
      <c r="BG2328">
        <v>60</v>
      </c>
      <c r="BH2328">
        <v>12</v>
      </c>
      <c r="BI2328">
        <v>90</v>
      </c>
      <c r="BJ2328">
        <v>3</v>
      </c>
      <c r="BK2328">
        <v>2</v>
      </c>
      <c r="BL2328">
        <v>42</v>
      </c>
      <c r="BM2328">
        <v>0</v>
      </c>
      <c r="BN2328">
        <v>0</v>
      </c>
      <c r="BO2328">
        <v>0</v>
      </c>
      <c r="BP2328">
        <v>0</v>
      </c>
      <c r="BQ2328" t="s">
        <v>18</v>
      </c>
      <c r="BR2328">
        <v>22</v>
      </c>
      <c r="BS2328">
        <v>12</v>
      </c>
      <c r="BT2328">
        <v>2</v>
      </c>
      <c r="BU2328">
        <v>0</v>
      </c>
      <c r="BV2328">
        <v>0.187</v>
      </c>
      <c r="BW2328">
        <v>0.129</v>
      </c>
      <c r="BX2328">
        <v>24</v>
      </c>
      <c r="BY2328">
        <v>0</v>
      </c>
      <c r="BZ2328" t="s">
        <v>133</v>
      </c>
      <c r="CB2328">
        <v>0</v>
      </c>
      <c r="CC2328">
        <v>2</v>
      </c>
      <c r="CD2328">
        <v>45</v>
      </c>
      <c r="CE2328">
        <v>1</v>
      </c>
      <c r="CF2328">
        <v>1</v>
      </c>
      <c r="CG2328">
        <v>2</v>
      </c>
      <c r="CH2328">
        <v>0</v>
      </c>
    </row>
    <row r="2329" spans="1:86">
      <c r="A2329">
        <v>5</v>
      </c>
      <c r="B2329">
        <v>3</v>
      </c>
      <c r="C2329">
        <v>40</v>
      </c>
      <c r="D2329">
        <v>20</v>
      </c>
      <c r="E2329">
        <v>0</v>
      </c>
      <c r="F2329" s="24">
        <f t="shared" si="183"/>
        <v>60</v>
      </c>
      <c r="G2329">
        <v>55</v>
      </c>
      <c r="H2329" s="24">
        <f t="shared" si="184"/>
        <v>12</v>
      </c>
      <c r="I2329" s="24">
        <f t="shared" si="181"/>
        <v>11</v>
      </c>
      <c r="J2329" s="24">
        <f t="shared" si="182"/>
        <v>75</v>
      </c>
      <c r="K2329" s="24" t="str">
        <f t="shared" si="185"/>
        <v>03</v>
      </c>
      <c r="L2329">
        <v>42</v>
      </c>
      <c r="M2329">
        <v>0</v>
      </c>
      <c r="N2329">
        <v>0</v>
      </c>
      <c r="O2329">
        <v>0</v>
      </c>
      <c r="P2329">
        <v>0</v>
      </c>
      <c r="Q2329" t="s">
        <v>18</v>
      </c>
      <c r="R2329">
        <v>22</v>
      </c>
      <c r="S2329">
        <v>12</v>
      </c>
      <c r="T2329">
        <v>2</v>
      </c>
      <c r="U2329">
        <v>0</v>
      </c>
      <c r="V2329">
        <v>0.13100000000000001</v>
      </c>
      <c r="W2329">
        <v>9.0399999999999994E-2</v>
      </c>
      <c r="X2329">
        <v>24</v>
      </c>
      <c r="Y2329">
        <v>0</v>
      </c>
      <c r="Z2329" t="s">
        <v>133</v>
      </c>
      <c r="AB2329">
        <v>0</v>
      </c>
      <c r="AC2329">
        <v>2</v>
      </c>
      <c r="AD2329">
        <v>45</v>
      </c>
      <c r="AE2329">
        <v>1</v>
      </c>
      <c r="AF2329">
        <v>1</v>
      </c>
      <c r="AG2329">
        <v>2</v>
      </c>
      <c r="AH2329">
        <v>0</v>
      </c>
      <c r="BA2329">
        <v>5</v>
      </c>
      <c r="BB2329">
        <v>3</v>
      </c>
      <c r="BC2329">
        <v>40</v>
      </c>
      <c r="BD2329">
        <v>20</v>
      </c>
      <c r="BE2329">
        <v>0</v>
      </c>
      <c r="BF2329">
        <v>6</v>
      </c>
      <c r="BG2329">
        <v>55</v>
      </c>
      <c r="BH2329">
        <v>12</v>
      </c>
      <c r="BI2329">
        <v>90</v>
      </c>
      <c r="BJ2329">
        <v>3</v>
      </c>
      <c r="BK2329">
        <v>2</v>
      </c>
      <c r="BL2329">
        <v>42</v>
      </c>
      <c r="BM2329">
        <v>0</v>
      </c>
      <c r="BN2329">
        <v>0</v>
      </c>
      <c r="BO2329">
        <v>0</v>
      </c>
      <c r="BP2329">
        <v>0</v>
      </c>
      <c r="BQ2329" t="s">
        <v>18</v>
      </c>
      <c r="BR2329">
        <v>22</v>
      </c>
      <c r="BS2329">
        <v>12</v>
      </c>
      <c r="BT2329">
        <v>2</v>
      </c>
      <c r="BU2329">
        <v>0</v>
      </c>
      <c r="BV2329">
        <v>0.13100000000000001</v>
      </c>
      <c r="BW2329">
        <v>9.0399999999999994E-2</v>
      </c>
      <c r="BX2329">
        <v>24</v>
      </c>
      <c r="BY2329">
        <v>0</v>
      </c>
      <c r="BZ2329" t="s">
        <v>133</v>
      </c>
      <c r="CB2329">
        <v>0</v>
      </c>
      <c r="CC2329">
        <v>2</v>
      </c>
      <c r="CD2329">
        <v>45</v>
      </c>
      <c r="CE2329">
        <v>1</v>
      </c>
      <c r="CF2329">
        <v>1</v>
      </c>
      <c r="CG2329">
        <v>2</v>
      </c>
      <c r="CH2329">
        <v>0</v>
      </c>
    </row>
    <row r="2330" spans="1:86">
      <c r="A2330">
        <v>6</v>
      </c>
      <c r="B2330">
        <v>2</v>
      </c>
      <c r="C2330">
        <v>20</v>
      </c>
      <c r="D2330">
        <v>25</v>
      </c>
      <c r="E2330">
        <v>0</v>
      </c>
      <c r="F2330" s="24">
        <f t="shared" si="183"/>
        <v>30</v>
      </c>
      <c r="G2330">
        <v>60</v>
      </c>
      <c r="H2330" s="24">
        <f t="shared" si="184"/>
        <v>12</v>
      </c>
      <c r="I2330" s="24">
        <f t="shared" si="181"/>
        <v>11</v>
      </c>
      <c r="J2330" s="24">
        <f t="shared" si="182"/>
        <v>75</v>
      </c>
      <c r="K2330" s="24" t="str">
        <f t="shared" si="185"/>
        <v>03</v>
      </c>
      <c r="L2330">
        <v>42</v>
      </c>
      <c r="M2330">
        <v>0</v>
      </c>
      <c r="N2330">
        <v>0</v>
      </c>
      <c r="O2330">
        <v>0</v>
      </c>
      <c r="P2330">
        <v>0</v>
      </c>
      <c r="Q2330" t="s">
        <v>18</v>
      </c>
      <c r="R2330">
        <v>22</v>
      </c>
      <c r="S2330">
        <v>12</v>
      </c>
      <c r="T2330">
        <v>2</v>
      </c>
      <c r="U2330">
        <v>0</v>
      </c>
      <c r="V2330">
        <v>7.4999999999999997E-2</v>
      </c>
      <c r="W2330">
        <v>5.4800000000000001E-2</v>
      </c>
      <c r="X2330">
        <v>24</v>
      </c>
      <c r="Y2330">
        <v>0</v>
      </c>
      <c r="Z2330" t="s">
        <v>133</v>
      </c>
      <c r="AB2330">
        <v>4.5</v>
      </c>
      <c r="AC2330">
        <v>2</v>
      </c>
      <c r="AD2330">
        <v>45</v>
      </c>
      <c r="AE2330">
        <v>1</v>
      </c>
      <c r="AF2330">
        <v>1</v>
      </c>
      <c r="AG2330">
        <v>2</v>
      </c>
      <c r="AH2330">
        <v>0</v>
      </c>
      <c r="BA2330">
        <v>6</v>
      </c>
      <c r="BB2330">
        <v>2</v>
      </c>
      <c r="BC2330">
        <v>20</v>
      </c>
      <c r="BD2330">
        <v>25</v>
      </c>
      <c r="BE2330">
        <v>0</v>
      </c>
      <c r="BF2330">
        <v>3</v>
      </c>
      <c r="BG2330">
        <v>60</v>
      </c>
      <c r="BH2330">
        <v>12</v>
      </c>
      <c r="BI2330">
        <v>90</v>
      </c>
      <c r="BJ2330">
        <v>3</v>
      </c>
      <c r="BK2330">
        <v>2</v>
      </c>
      <c r="BL2330">
        <v>42</v>
      </c>
      <c r="BM2330">
        <v>0</v>
      </c>
      <c r="BN2330">
        <v>0</v>
      </c>
      <c r="BO2330">
        <v>0</v>
      </c>
      <c r="BP2330">
        <v>0</v>
      </c>
      <c r="BQ2330" t="s">
        <v>18</v>
      </c>
      <c r="BR2330">
        <v>22</v>
      </c>
      <c r="BS2330">
        <v>12</v>
      </c>
      <c r="BT2330">
        <v>2</v>
      </c>
      <c r="BU2330">
        <v>0</v>
      </c>
      <c r="BV2330">
        <v>7.4999999999999997E-2</v>
      </c>
      <c r="BW2330">
        <v>5.4800000000000001E-2</v>
      </c>
      <c r="BX2330">
        <v>24</v>
      </c>
      <c r="BY2330">
        <v>0</v>
      </c>
      <c r="BZ2330" t="s">
        <v>133</v>
      </c>
      <c r="CB2330">
        <v>4.5</v>
      </c>
      <c r="CC2330">
        <v>2</v>
      </c>
      <c r="CD2330">
        <v>45</v>
      </c>
      <c r="CE2330">
        <v>1</v>
      </c>
      <c r="CF2330">
        <v>1</v>
      </c>
      <c r="CG2330">
        <v>2</v>
      </c>
      <c r="CH2330">
        <v>0</v>
      </c>
    </row>
    <row r="2331" spans="1:86">
      <c r="A2331">
        <v>7</v>
      </c>
      <c r="B2331">
        <v>1</v>
      </c>
      <c r="C2331">
        <v>14</v>
      </c>
      <c r="D2331">
        <v>20</v>
      </c>
      <c r="E2331">
        <v>0</v>
      </c>
      <c r="F2331" s="24">
        <f t="shared" si="183"/>
        <v>20</v>
      </c>
      <c r="G2331">
        <v>60</v>
      </c>
      <c r="H2331" s="24">
        <f t="shared" si="184"/>
        <v>15</v>
      </c>
      <c r="I2331" s="24">
        <f t="shared" si="181"/>
        <v>11</v>
      </c>
      <c r="J2331" s="24">
        <f t="shared" si="182"/>
        <v>75</v>
      </c>
      <c r="K2331" s="24" t="str">
        <f t="shared" si="185"/>
        <v>00</v>
      </c>
      <c r="L2331">
        <v>42</v>
      </c>
      <c r="M2331">
        <v>0</v>
      </c>
      <c r="N2331">
        <v>0</v>
      </c>
      <c r="O2331">
        <v>10</v>
      </c>
      <c r="P2331">
        <v>0</v>
      </c>
      <c r="Q2331" t="s">
        <v>18</v>
      </c>
      <c r="R2331">
        <v>22</v>
      </c>
      <c r="S2331">
        <v>12</v>
      </c>
      <c r="T2331">
        <v>2</v>
      </c>
      <c r="U2331">
        <v>0</v>
      </c>
      <c r="V2331">
        <v>3.9E-2</v>
      </c>
      <c r="W2331">
        <v>3.5000000000000003E-2</v>
      </c>
      <c r="X2331">
        <v>24</v>
      </c>
      <c r="Y2331">
        <v>0</v>
      </c>
      <c r="Z2331" t="s">
        <v>133</v>
      </c>
      <c r="AB2331">
        <v>2</v>
      </c>
      <c r="AC2331">
        <v>2</v>
      </c>
      <c r="AD2331">
        <v>45</v>
      </c>
      <c r="AE2331">
        <v>1</v>
      </c>
      <c r="AF2331">
        <v>1</v>
      </c>
      <c r="AG2331">
        <v>2</v>
      </c>
      <c r="AH2331">
        <v>0</v>
      </c>
      <c r="BA2331">
        <v>7</v>
      </c>
      <c r="BB2331">
        <v>1</v>
      </c>
      <c r="BC2331">
        <v>14</v>
      </c>
      <c r="BD2331">
        <v>20</v>
      </c>
      <c r="BE2331">
        <v>0</v>
      </c>
      <c r="BF2331">
        <v>2</v>
      </c>
      <c r="BG2331">
        <v>60</v>
      </c>
      <c r="BH2331">
        <v>18</v>
      </c>
      <c r="BI2331">
        <v>90</v>
      </c>
      <c r="BJ2331">
        <v>3</v>
      </c>
      <c r="BK2331">
        <v>2</v>
      </c>
      <c r="BL2331">
        <v>42</v>
      </c>
      <c r="BM2331">
        <v>0</v>
      </c>
      <c r="BN2331">
        <v>0</v>
      </c>
      <c r="BO2331">
        <v>10</v>
      </c>
      <c r="BP2331">
        <v>0</v>
      </c>
      <c r="BQ2331" t="s">
        <v>18</v>
      </c>
      <c r="BR2331">
        <v>22</v>
      </c>
      <c r="BS2331">
        <v>12</v>
      </c>
      <c r="BT2331">
        <v>2</v>
      </c>
      <c r="BU2331">
        <v>0</v>
      </c>
      <c r="BV2331">
        <v>3.9E-2</v>
      </c>
      <c r="BW2331">
        <v>3.5000000000000003E-2</v>
      </c>
      <c r="BX2331">
        <v>24</v>
      </c>
      <c r="BY2331">
        <v>0</v>
      </c>
      <c r="BZ2331" t="s">
        <v>133</v>
      </c>
      <c r="CB2331">
        <v>2</v>
      </c>
      <c r="CC2331">
        <v>2</v>
      </c>
      <c r="CD2331">
        <v>45</v>
      </c>
      <c r="CE2331">
        <v>1</v>
      </c>
      <c r="CF2331">
        <v>1</v>
      </c>
      <c r="CG2331">
        <v>2</v>
      </c>
      <c r="CH2331">
        <v>0</v>
      </c>
    </row>
    <row r="2332" spans="1:86">
      <c r="F2332" s="24" t="str">
        <f t="shared" si="183"/>
        <v/>
      </c>
      <c r="H2332" s="24" t="str">
        <f t="shared" si="184"/>
        <v/>
      </c>
      <c r="I2332" s="24" t="str">
        <f t="shared" si="181"/>
        <v/>
      </c>
      <c r="J2332" s="24" t="str">
        <f t="shared" si="182"/>
        <v/>
      </c>
      <c r="K2332" s="24" t="str">
        <f t="shared" si="185"/>
        <v/>
      </c>
      <c r="AF2332">
        <v>1</v>
      </c>
      <c r="AH2332">
        <v>0</v>
      </c>
      <c r="CF2332">
        <v>1</v>
      </c>
      <c r="CH2332">
        <v>0</v>
      </c>
    </row>
    <row r="2333" spans="1:86">
      <c r="A2333">
        <v>1</v>
      </c>
      <c r="B2333">
        <v>7</v>
      </c>
      <c r="C2333">
        <v>140</v>
      </c>
      <c r="D2333">
        <v>55</v>
      </c>
      <c r="E2333">
        <v>1000</v>
      </c>
      <c r="F2333" s="24">
        <f t="shared" si="183"/>
        <v>310</v>
      </c>
      <c r="G2333">
        <v>71</v>
      </c>
      <c r="H2333" s="24">
        <f t="shared" si="184"/>
        <v>11</v>
      </c>
      <c r="I2333" s="24">
        <f t="shared" si="181"/>
        <v>11</v>
      </c>
      <c r="J2333" s="24">
        <f t="shared" si="182"/>
        <v>75</v>
      </c>
      <c r="K2333" s="24" t="str">
        <f t="shared" si="185"/>
        <v>03</v>
      </c>
      <c r="L2333">
        <v>42</v>
      </c>
      <c r="M2333">
        <v>0</v>
      </c>
      <c r="N2333">
        <v>141</v>
      </c>
      <c r="O2333">
        <v>0</v>
      </c>
      <c r="P2333">
        <v>0</v>
      </c>
      <c r="Q2333" t="s">
        <v>18</v>
      </c>
      <c r="R2333">
        <v>22</v>
      </c>
      <c r="S2333">
        <v>15</v>
      </c>
      <c r="T2333">
        <v>2</v>
      </c>
      <c r="U2333">
        <v>0</v>
      </c>
      <c r="V2333">
        <v>0.39</v>
      </c>
      <c r="W2333">
        <v>0.5</v>
      </c>
      <c r="X2333">
        <v>24</v>
      </c>
      <c r="Y2333">
        <v>0</v>
      </c>
      <c r="Z2333" t="s">
        <v>133</v>
      </c>
      <c r="AB2333">
        <v>0</v>
      </c>
      <c r="AC2333">
        <v>2</v>
      </c>
      <c r="AD2333">
        <v>45</v>
      </c>
      <c r="AE2333">
        <v>1</v>
      </c>
      <c r="AF2333">
        <v>1</v>
      </c>
      <c r="AG2333">
        <v>2.8</v>
      </c>
      <c r="AH2333">
        <v>0</v>
      </c>
      <c r="BA2333">
        <v>1</v>
      </c>
      <c r="BB2333">
        <v>7</v>
      </c>
      <c r="BC2333">
        <v>140</v>
      </c>
      <c r="BD2333">
        <v>55</v>
      </c>
      <c r="BE2333">
        <v>1000</v>
      </c>
      <c r="BF2333">
        <v>31</v>
      </c>
      <c r="BG2333">
        <v>71</v>
      </c>
      <c r="BH2333">
        <v>11</v>
      </c>
      <c r="BI2333">
        <v>90</v>
      </c>
      <c r="BJ2333">
        <v>3</v>
      </c>
      <c r="BK2333">
        <v>2</v>
      </c>
      <c r="BL2333">
        <v>42</v>
      </c>
      <c r="BM2333">
        <v>0</v>
      </c>
      <c r="BN2333">
        <v>141</v>
      </c>
      <c r="BO2333">
        <v>0</v>
      </c>
      <c r="BP2333">
        <v>0</v>
      </c>
      <c r="BQ2333" t="s">
        <v>18</v>
      </c>
      <c r="BR2333">
        <v>22</v>
      </c>
      <c r="BS2333">
        <v>15</v>
      </c>
      <c r="BT2333">
        <v>2</v>
      </c>
      <c r="BU2333">
        <v>0</v>
      </c>
      <c r="BV2333">
        <v>0.39</v>
      </c>
      <c r="BW2333">
        <v>0.5</v>
      </c>
      <c r="BX2333">
        <v>24</v>
      </c>
      <c r="BY2333">
        <v>0</v>
      </c>
      <c r="BZ2333" t="s">
        <v>133</v>
      </c>
      <c r="CB2333">
        <v>0</v>
      </c>
      <c r="CC2333">
        <v>2</v>
      </c>
      <c r="CD2333">
        <v>45</v>
      </c>
      <c r="CE2333">
        <v>1</v>
      </c>
      <c r="CF2333">
        <v>1</v>
      </c>
      <c r="CG2333">
        <v>2.8</v>
      </c>
      <c r="CH2333">
        <v>0</v>
      </c>
    </row>
    <row r="2334" spans="1:86">
      <c r="A2334">
        <v>2</v>
      </c>
      <c r="B2334">
        <v>6</v>
      </c>
      <c r="C2334">
        <v>110</v>
      </c>
      <c r="D2334">
        <v>55</v>
      </c>
      <c r="E2334">
        <v>1000</v>
      </c>
      <c r="F2334" s="24">
        <f t="shared" si="183"/>
        <v>220</v>
      </c>
      <c r="G2334">
        <v>50</v>
      </c>
      <c r="H2334" s="24">
        <f t="shared" si="184"/>
        <v>12</v>
      </c>
      <c r="I2334" s="24">
        <f t="shared" si="181"/>
        <v>11</v>
      </c>
      <c r="J2334" s="24">
        <f t="shared" si="182"/>
        <v>75</v>
      </c>
      <c r="K2334" s="24" t="str">
        <f t="shared" si="185"/>
        <v>03</v>
      </c>
      <c r="L2334">
        <v>42</v>
      </c>
      <c r="M2334">
        <v>0</v>
      </c>
      <c r="N2334">
        <v>0</v>
      </c>
      <c r="O2334">
        <v>0</v>
      </c>
      <c r="P2334">
        <v>0</v>
      </c>
      <c r="Q2334" t="s">
        <v>18</v>
      </c>
      <c r="R2334">
        <v>22</v>
      </c>
      <c r="S2334">
        <v>12</v>
      </c>
      <c r="T2334">
        <v>2</v>
      </c>
      <c r="U2334">
        <v>0</v>
      </c>
      <c r="V2334">
        <v>0.35199999999999998</v>
      </c>
      <c r="W2334">
        <v>0.2429</v>
      </c>
      <c r="X2334">
        <v>24</v>
      </c>
      <c r="Y2334">
        <v>0</v>
      </c>
      <c r="Z2334" t="s">
        <v>133</v>
      </c>
      <c r="AB2334">
        <v>0</v>
      </c>
      <c r="AC2334">
        <v>2</v>
      </c>
      <c r="AD2334">
        <v>45</v>
      </c>
      <c r="AE2334">
        <v>1</v>
      </c>
      <c r="AF2334">
        <v>1</v>
      </c>
      <c r="AG2334">
        <v>2.8</v>
      </c>
      <c r="AH2334">
        <v>0</v>
      </c>
      <c r="BA2334">
        <v>2</v>
      </c>
      <c r="BB2334">
        <v>6</v>
      </c>
      <c r="BC2334">
        <v>110</v>
      </c>
      <c r="BD2334">
        <v>55</v>
      </c>
      <c r="BE2334">
        <v>1000</v>
      </c>
      <c r="BF2334">
        <v>22</v>
      </c>
      <c r="BG2334">
        <v>50</v>
      </c>
      <c r="BH2334">
        <v>12</v>
      </c>
      <c r="BI2334">
        <v>90</v>
      </c>
      <c r="BJ2334">
        <v>3</v>
      </c>
      <c r="BK2334">
        <v>2</v>
      </c>
      <c r="BL2334">
        <v>42</v>
      </c>
      <c r="BM2334">
        <v>0</v>
      </c>
      <c r="BN2334">
        <v>0</v>
      </c>
      <c r="BO2334">
        <v>0</v>
      </c>
      <c r="BP2334">
        <v>0</v>
      </c>
      <c r="BQ2334" t="s">
        <v>18</v>
      </c>
      <c r="BR2334">
        <v>22</v>
      </c>
      <c r="BS2334">
        <v>12</v>
      </c>
      <c r="BT2334">
        <v>2</v>
      </c>
      <c r="BU2334">
        <v>0</v>
      </c>
      <c r="BV2334">
        <v>0.35199999999999998</v>
      </c>
      <c r="BW2334">
        <v>0.2429</v>
      </c>
      <c r="BX2334">
        <v>24</v>
      </c>
      <c r="BY2334">
        <v>0</v>
      </c>
      <c r="BZ2334" t="s">
        <v>133</v>
      </c>
      <c r="CB2334">
        <v>0</v>
      </c>
      <c r="CC2334">
        <v>2</v>
      </c>
      <c r="CD2334">
        <v>45</v>
      </c>
      <c r="CE2334">
        <v>1</v>
      </c>
      <c r="CF2334">
        <v>1</v>
      </c>
      <c r="CG2334">
        <v>2.8</v>
      </c>
      <c r="CH2334">
        <v>0</v>
      </c>
    </row>
    <row r="2335" spans="1:86">
      <c r="A2335">
        <v>3</v>
      </c>
      <c r="B2335">
        <v>5</v>
      </c>
      <c r="C2335">
        <v>80</v>
      </c>
      <c r="D2335">
        <v>20</v>
      </c>
      <c r="E2335">
        <v>1000</v>
      </c>
      <c r="F2335" s="24">
        <f t="shared" si="183"/>
        <v>160</v>
      </c>
      <c r="G2335">
        <v>55</v>
      </c>
      <c r="H2335" s="24">
        <f t="shared" si="184"/>
        <v>12</v>
      </c>
      <c r="I2335" s="24">
        <f t="shared" si="181"/>
        <v>11</v>
      </c>
      <c r="J2335" s="24">
        <f t="shared" si="182"/>
        <v>75</v>
      </c>
      <c r="K2335" s="24" t="str">
        <f t="shared" si="185"/>
        <v>03</v>
      </c>
      <c r="L2335">
        <v>42</v>
      </c>
      <c r="M2335">
        <v>0</v>
      </c>
      <c r="N2335">
        <v>0</v>
      </c>
      <c r="O2335">
        <v>0</v>
      </c>
      <c r="P2335">
        <v>0</v>
      </c>
      <c r="Q2335" t="s">
        <v>18</v>
      </c>
      <c r="R2335">
        <v>22</v>
      </c>
      <c r="S2335">
        <v>12</v>
      </c>
      <c r="T2335">
        <v>2</v>
      </c>
      <c r="U2335">
        <v>0</v>
      </c>
      <c r="V2335">
        <v>0.26400000000000001</v>
      </c>
      <c r="W2335">
        <v>0.1769</v>
      </c>
      <c r="X2335">
        <v>24</v>
      </c>
      <c r="Y2335">
        <v>0</v>
      </c>
      <c r="Z2335" t="s">
        <v>133</v>
      </c>
      <c r="AB2335">
        <v>0</v>
      </c>
      <c r="AC2335">
        <v>2</v>
      </c>
      <c r="AD2335">
        <v>45</v>
      </c>
      <c r="AE2335">
        <v>1</v>
      </c>
      <c r="AF2335">
        <v>1</v>
      </c>
      <c r="AG2335">
        <v>2.8</v>
      </c>
      <c r="AH2335">
        <v>0</v>
      </c>
      <c r="BA2335">
        <v>3</v>
      </c>
      <c r="BB2335">
        <v>5</v>
      </c>
      <c r="BC2335">
        <v>80</v>
      </c>
      <c r="BD2335">
        <v>20</v>
      </c>
      <c r="BE2335">
        <v>1000</v>
      </c>
      <c r="BF2335">
        <v>16</v>
      </c>
      <c r="BG2335">
        <v>55</v>
      </c>
      <c r="BH2335">
        <v>12</v>
      </c>
      <c r="BI2335">
        <v>90</v>
      </c>
      <c r="BJ2335">
        <v>3</v>
      </c>
      <c r="BK2335">
        <v>2</v>
      </c>
      <c r="BL2335">
        <v>42</v>
      </c>
      <c r="BM2335">
        <v>0</v>
      </c>
      <c r="BN2335">
        <v>0</v>
      </c>
      <c r="BO2335">
        <v>0</v>
      </c>
      <c r="BP2335">
        <v>0</v>
      </c>
      <c r="BQ2335" t="s">
        <v>18</v>
      </c>
      <c r="BR2335">
        <v>22</v>
      </c>
      <c r="BS2335">
        <v>12</v>
      </c>
      <c r="BT2335">
        <v>2</v>
      </c>
      <c r="BU2335">
        <v>0</v>
      </c>
      <c r="BV2335">
        <v>0.26400000000000001</v>
      </c>
      <c r="BW2335">
        <v>0.1769</v>
      </c>
      <c r="BX2335">
        <v>24</v>
      </c>
      <c r="BY2335">
        <v>0</v>
      </c>
      <c r="BZ2335" t="s">
        <v>133</v>
      </c>
      <c r="CB2335">
        <v>0</v>
      </c>
      <c r="CC2335">
        <v>2</v>
      </c>
      <c r="CD2335">
        <v>45</v>
      </c>
      <c r="CE2335">
        <v>1</v>
      </c>
      <c r="CF2335">
        <v>1</v>
      </c>
      <c r="CG2335">
        <v>2.8</v>
      </c>
      <c r="CH2335">
        <v>0</v>
      </c>
    </row>
    <row r="2336" spans="1:86">
      <c r="A2336">
        <v>4</v>
      </c>
      <c r="B2336">
        <v>4</v>
      </c>
      <c r="C2336">
        <v>60</v>
      </c>
      <c r="D2336">
        <v>20</v>
      </c>
      <c r="E2336">
        <v>0</v>
      </c>
      <c r="F2336" s="24">
        <f t="shared" si="183"/>
        <v>90</v>
      </c>
      <c r="G2336">
        <v>60</v>
      </c>
      <c r="H2336" s="24">
        <f t="shared" si="184"/>
        <v>12</v>
      </c>
      <c r="I2336" s="24">
        <f t="shared" si="181"/>
        <v>11</v>
      </c>
      <c r="J2336" s="24">
        <f t="shared" si="182"/>
        <v>75</v>
      </c>
      <c r="K2336" s="24" t="str">
        <f t="shared" si="185"/>
        <v>03</v>
      </c>
      <c r="L2336">
        <v>42</v>
      </c>
      <c r="M2336">
        <v>0</v>
      </c>
      <c r="N2336">
        <v>0</v>
      </c>
      <c r="O2336">
        <v>0</v>
      </c>
      <c r="P2336">
        <v>0</v>
      </c>
      <c r="Q2336" t="s">
        <v>18</v>
      </c>
      <c r="R2336">
        <v>22</v>
      </c>
      <c r="S2336">
        <v>12</v>
      </c>
      <c r="T2336">
        <v>2</v>
      </c>
      <c r="U2336">
        <v>0</v>
      </c>
      <c r="V2336">
        <v>0.187</v>
      </c>
      <c r="W2336">
        <v>0.129</v>
      </c>
      <c r="X2336">
        <v>24</v>
      </c>
      <c r="Y2336">
        <v>0</v>
      </c>
      <c r="Z2336" t="s">
        <v>133</v>
      </c>
      <c r="AB2336">
        <v>0</v>
      </c>
      <c r="AC2336">
        <v>2</v>
      </c>
      <c r="AD2336">
        <v>45</v>
      </c>
      <c r="AE2336">
        <v>1</v>
      </c>
      <c r="AF2336">
        <v>1</v>
      </c>
      <c r="AG2336">
        <v>2.8</v>
      </c>
      <c r="AH2336">
        <v>0</v>
      </c>
      <c r="BA2336">
        <v>4</v>
      </c>
      <c r="BB2336">
        <v>4</v>
      </c>
      <c r="BC2336">
        <v>60</v>
      </c>
      <c r="BD2336">
        <v>20</v>
      </c>
      <c r="BE2336">
        <v>0</v>
      </c>
      <c r="BF2336">
        <v>9</v>
      </c>
      <c r="BG2336">
        <v>60</v>
      </c>
      <c r="BH2336">
        <v>12</v>
      </c>
      <c r="BI2336">
        <v>90</v>
      </c>
      <c r="BJ2336">
        <v>3</v>
      </c>
      <c r="BK2336">
        <v>2</v>
      </c>
      <c r="BL2336">
        <v>42</v>
      </c>
      <c r="BM2336">
        <v>0</v>
      </c>
      <c r="BN2336">
        <v>0</v>
      </c>
      <c r="BO2336">
        <v>0</v>
      </c>
      <c r="BP2336">
        <v>0</v>
      </c>
      <c r="BQ2336" t="s">
        <v>18</v>
      </c>
      <c r="BR2336">
        <v>22</v>
      </c>
      <c r="BS2336">
        <v>12</v>
      </c>
      <c r="BT2336">
        <v>2</v>
      </c>
      <c r="BU2336">
        <v>0</v>
      </c>
      <c r="BV2336">
        <v>0.187</v>
      </c>
      <c r="BW2336">
        <v>0.129</v>
      </c>
      <c r="BX2336">
        <v>24</v>
      </c>
      <c r="BY2336">
        <v>0</v>
      </c>
      <c r="BZ2336" t="s">
        <v>133</v>
      </c>
      <c r="CB2336">
        <v>0</v>
      </c>
      <c r="CC2336">
        <v>2</v>
      </c>
      <c r="CD2336">
        <v>45</v>
      </c>
      <c r="CE2336">
        <v>1</v>
      </c>
      <c r="CF2336">
        <v>1</v>
      </c>
      <c r="CG2336">
        <v>2.8</v>
      </c>
      <c r="CH2336">
        <v>0</v>
      </c>
    </row>
    <row r="2337" spans="1:86">
      <c r="A2337">
        <v>5</v>
      </c>
      <c r="B2337">
        <v>3</v>
      </c>
      <c r="C2337">
        <v>40</v>
      </c>
      <c r="D2337">
        <v>20</v>
      </c>
      <c r="E2337">
        <v>0</v>
      </c>
      <c r="F2337" s="24">
        <f t="shared" si="183"/>
        <v>60</v>
      </c>
      <c r="G2337">
        <v>55</v>
      </c>
      <c r="H2337" s="24">
        <f t="shared" si="184"/>
        <v>12</v>
      </c>
      <c r="I2337" s="24">
        <f t="shared" si="181"/>
        <v>11</v>
      </c>
      <c r="J2337" s="24">
        <f t="shared" si="182"/>
        <v>75</v>
      </c>
      <c r="K2337" s="24" t="str">
        <f t="shared" si="185"/>
        <v>03</v>
      </c>
      <c r="L2337">
        <v>42</v>
      </c>
      <c r="M2337">
        <v>0</v>
      </c>
      <c r="N2337">
        <v>0</v>
      </c>
      <c r="O2337">
        <v>0</v>
      </c>
      <c r="P2337">
        <v>0</v>
      </c>
      <c r="Q2337" t="s">
        <v>18</v>
      </c>
      <c r="R2337">
        <v>22</v>
      </c>
      <c r="S2337">
        <v>12</v>
      </c>
      <c r="T2337">
        <v>2</v>
      </c>
      <c r="U2337">
        <v>0</v>
      </c>
      <c r="V2337">
        <v>0.13100000000000001</v>
      </c>
      <c r="W2337">
        <v>9.0399999999999994E-2</v>
      </c>
      <c r="X2337">
        <v>24</v>
      </c>
      <c r="Y2337">
        <v>0</v>
      </c>
      <c r="Z2337" t="s">
        <v>133</v>
      </c>
      <c r="AB2337">
        <v>0</v>
      </c>
      <c r="AC2337">
        <v>2</v>
      </c>
      <c r="AD2337">
        <v>45</v>
      </c>
      <c r="AE2337">
        <v>1</v>
      </c>
      <c r="AF2337">
        <v>1</v>
      </c>
      <c r="AG2337">
        <v>2.8</v>
      </c>
      <c r="AH2337">
        <v>0</v>
      </c>
      <c r="BA2337">
        <v>5</v>
      </c>
      <c r="BB2337">
        <v>3</v>
      </c>
      <c r="BC2337">
        <v>40</v>
      </c>
      <c r="BD2337">
        <v>20</v>
      </c>
      <c r="BE2337">
        <v>0</v>
      </c>
      <c r="BF2337">
        <v>6</v>
      </c>
      <c r="BG2337">
        <v>55</v>
      </c>
      <c r="BH2337">
        <v>12</v>
      </c>
      <c r="BI2337">
        <v>90</v>
      </c>
      <c r="BJ2337">
        <v>3</v>
      </c>
      <c r="BK2337">
        <v>2</v>
      </c>
      <c r="BL2337">
        <v>42</v>
      </c>
      <c r="BM2337">
        <v>0</v>
      </c>
      <c r="BN2337">
        <v>0</v>
      </c>
      <c r="BO2337">
        <v>0</v>
      </c>
      <c r="BP2337">
        <v>0</v>
      </c>
      <c r="BQ2337" t="s">
        <v>18</v>
      </c>
      <c r="BR2337">
        <v>22</v>
      </c>
      <c r="BS2337">
        <v>12</v>
      </c>
      <c r="BT2337">
        <v>2</v>
      </c>
      <c r="BU2337">
        <v>0</v>
      </c>
      <c r="BV2337">
        <v>0.13100000000000001</v>
      </c>
      <c r="BW2337">
        <v>9.0399999999999994E-2</v>
      </c>
      <c r="BX2337">
        <v>24</v>
      </c>
      <c r="BY2337">
        <v>0</v>
      </c>
      <c r="BZ2337" t="s">
        <v>133</v>
      </c>
      <c r="CB2337">
        <v>0</v>
      </c>
      <c r="CC2337">
        <v>2</v>
      </c>
      <c r="CD2337">
        <v>45</v>
      </c>
      <c r="CE2337">
        <v>1</v>
      </c>
      <c r="CF2337">
        <v>1</v>
      </c>
      <c r="CG2337">
        <v>2.8</v>
      </c>
      <c r="CH2337">
        <v>0</v>
      </c>
    </row>
    <row r="2338" spans="1:86">
      <c r="A2338">
        <v>6</v>
      </c>
      <c r="B2338">
        <v>2</v>
      </c>
      <c r="C2338">
        <v>20</v>
      </c>
      <c r="D2338">
        <v>25</v>
      </c>
      <c r="E2338">
        <v>0</v>
      </c>
      <c r="F2338" s="24">
        <f t="shared" si="183"/>
        <v>30</v>
      </c>
      <c r="G2338">
        <v>60</v>
      </c>
      <c r="H2338" s="24">
        <f t="shared" si="184"/>
        <v>12</v>
      </c>
      <c r="I2338" s="24">
        <f t="shared" si="181"/>
        <v>11</v>
      </c>
      <c r="J2338" s="24">
        <f t="shared" si="182"/>
        <v>75</v>
      </c>
      <c r="K2338" s="24" t="str">
        <f t="shared" si="185"/>
        <v>03</v>
      </c>
      <c r="L2338">
        <v>42</v>
      </c>
      <c r="M2338">
        <v>0</v>
      </c>
      <c r="N2338">
        <v>0</v>
      </c>
      <c r="O2338">
        <v>0</v>
      </c>
      <c r="P2338">
        <v>0</v>
      </c>
      <c r="Q2338" t="s">
        <v>18</v>
      </c>
      <c r="R2338">
        <v>22</v>
      </c>
      <c r="S2338">
        <v>12</v>
      </c>
      <c r="T2338">
        <v>2</v>
      </c>
      <c r="U2338">
        <v>0</v>
      </c>
      <c r="V2338">
        <v>7.4999999999999997E-2</v>
      </c>
      <c r="W2338">
        <v>5.4800000000000001E-2</v>
      </c>
      <c r="X2338">
        <v>24</v>
      </c>
      <c r="Y2338">
        <v>0</v>
      </c>
      <c r="Z2338" t="s">
        <v>133</v>
      </c>
      <c r="AB2338">
        <v>4.5</v>
      </c>
      <c r="AC2338">
        <v>2</v>
      </c>
      <c r="AD2338">
        <v>45</v>
      </c>
      <c r="AE2338">
        <v>1</v>
      </c>
      <c r="AF2338">
        <v>1</v>
      </c>
      <c r="AG2338">
        <v>2.8</v>
      </c>
      <c r="AH2338">
        <v>0</v>
      </c>
      <c r="BA2338">
        <v>6</v>
      </c>
      <c r="BB2338">
        <v>2</v>
      </c>
      <c r="BC2338">
        <v>20</v>
      </c>
      <c r="BD2338">
        <v>25</v>
      </c>
      <c r="BE2338">
        <v>0</v>
      </c>
      <c r="BF2338">
        <v>3</v>
      </c>
      <c r="BG2338">
        <v>60</v>
      </c>
      <c r="BH2338">
        <v>12</v>
      </c>
      <c r="BI2338">
        <v>90</v>
      </c>
      <c r="BJ2338">
        <v>3</v>
      </c>
      <c r="BK2338">
        <v>2</v>
      </c>
      <c r="BL2338">
        <v>42</v>
      </c>
      <c r="BM2338">
        <v>0</v>
      </c>
      <c r="BN2338">
        <v>0</v>
      </c>
      <c r="BO2338">
        <v>0</v>
      </c>
      <c r="BP2338">
        <v>0</v>
      </c>
      <c r="BQ2338" t="s">
        <v>18</v>
      </c>
      <c r="BR2338">
        <v>22</v>
      </c>
      <c r="BS2338">
        <v>12</v>
      </c>
      <c r="BT2338">
        <v>2</v>
      </c>
      <c r="BU2338">
        <v>0</v>
      </c>
      <c r="BV2338">
        <v>7.4999999999999997E-2</v>
      </c>
      <c r="BW2338">
        <v>5.4800000000000001E-2</v>
      </c>
      <c r="BX2338">
        <v>24</v>
      </c>
      <c r="BY2338">
        <v>0</v>
      </c>
      <c r="BZ2338" t="s">
        <v>133</v>
      </c>
      <c r="CB2338">
        <v>4.5</v>
      </c>
      <c r="CC2338">
        <v>2</v>
      </c>
      <c r="CD2338">
        <v>45</v>
      </c>
      <c r="CE2338">
        <v>1</v>
      </c>
      <c r="CF2338">
        <v>1</v>
      </c>
      <c r="CG2338">
        <v>2.8</v>
      </c>
      <c r="CH2338">
        <v>0</v>
      </c>
    </row>
    <row r="2339" spans="1:86">
      <c r="A2339">
        <v>7</v>
      </c>
      <c r="B2339">
        <v>1</v>
      </c>
      <c r="C2339">
        <v>16</v>
      </c>
      <c r="D2339">
        <v>30</v>
      </c>
      <c r="E2339">
        <v>0</v>
      </c>
      <c r="F2339" s="24">
        <f t="shared" si="183"/>
        <v>25</v>
      </c>
      <c r="G2339">
        <v>60</v>
      </c>
      <c r="H2339" s="24">
        <f t="shared" si="184"/>
        <v>15</v>
      </c>
      <c r="I2339" s="24">
        <f t="shared" si="181"/>
        <v>11</v>
      </c>
      <c r="J2339" s="24">
        <f t="shared" si="182"/>
        <v>75</v>
      </c>
      <c r="K2339" s="24" t="str">
        <f t="shared" si="185"/>
        <v>00</v>
      </c>
      <c r="L2339">
        <v>42</v>
      </c>
      <c r="M2339">
        <v>0</v>
      </c>
      <c r="N2339">
        <v>0</v>
      </c>
      <c r="O2339">
        <v>10</v>
      </c>
      <c r="P2339">
        <v>0</v>
      </c>
      <c r="Q2339" t="s">
        <v>18</v>
      </c>
      <c r="R2339">
        <v>22</v>
      </c>
      <c r="S2339">
        <v>12</v>
      </c>
      <c r="T2339">
        <v>2</v>
      </c>
      <c r="U2339">
        <v>0</v>
      </c>
      <c r="V2339">
        <v>4.2999999999999997E-2</v>
      </c>
      <c r="W2339">
        <v>0.04</v>
      </c>
      <c r="X2339">
        <v>24</v>
      </c>
      <c r="Y2339">
        <v>0</v>
      </c>
      <c r="Z2339" t="s">
        <v>133</v>
      </c>
      <c r="AB2339">
        <v>2.8</v>
      </c>
      <c r="AC2339">
        <v>2</v>
      </c>
      <c r="AD2339">
        <v>45</v>
      </c>
      <c r="AE2339">
        <v>1</v>
      </c>
      <c r="AF2339">
        <v>1</v>
      </c>
      <c r="AG2339">
        <v>2.8</v>
      </c>
      <c r="AH2339">
        <v>0</v>
      </c>
      <c r="BA2339">
        <v>7</v>
      </c>
      <c r="BB2339">
        <v>1</v>
      </c>
      <c r="BC2339">
        <v>16</v>
      </c>
      <c r="BD2339">
        <v>30</v>
      </c>
      <c r="BE2339">
        <v>0</v>
      </c>
      <c r="BF2339">
        <v>2.4</v>
      </c>
      <c r="BG2339">
        <v>60</v>
      </c>
      <c r="BH2339">
        <v>18</v>
      </c>
      <c r="BI2339">
        <v>90</v>
      </c>
      <c r="BJ2339">
        <v>3</v>
      </c>
      <c r="BK2339">
        <v>2</v>
      </c>
      <c r="BL2339">
        <v>42</v>
      </c>
      <c r="BM2339">
        <v>0</v>
      </c>
      <c r="BN2339">
        <v>0</v>
      </c>
      <c r="BO2339">
        <v>10</v>
      </c>
      <c r="BP2339">
        <v>0</v>
      </c>
      <c r="BQ2339" t="s">
        <v>18</v>
      </c>
      <c r="BR2339">
        <v>22</v>
      </c>
      <c r="BS2339">
        <v>12</v>
      </c>
      <c r="BT2339">
        <v>2</v>
      </c>
      <c r="BU2339">
        <v>0</v>
      </c>
      <c r="BV2339">
        <v>4.2999999999999997E-2</v>
      </c>
      <c r="BW2339">
        <v>0.04</v>
      </c>
      <c r="BX2339">
        <v>24</v>
      </c>
      <c r="BY2339">
        <v>0</v>
      </c>
      <c r="BZ2339" t="s">
        <v>133</v>
      </c>
      <c r="CB2339">
        <v>2.8</v>
      </c>
      <c r="CC2339">
        <v>2</v>
      </c>
      <c r="CD2339">
        <v>45</v>
      </c>
      <c r="CE2339">
        <v>1</v>
      </c>
      <c r="CF2339">
        <v>1</v>
      </c>
      <c r="CG2339">
        <v>2.8</v>
      </c>
      <c r="CH2339">
        <v>0</v>
      </c>
    </row>
    <row r="2340" spans="1:86">
      <c r="F2340" s="24" t="str">
        <f t="shared" si="183"/>
        <v/>
      </c>
      <c r="H2340" s="24" t="str">
        <f t="shared" si="184"/>
        <v/>
      </c>
      <c r="I2340" s="24" t="str">
        <f t="shared" si="181"/>
        <v/>
      </c>
      <c r="J2340" s="24" t="str">
        <f t="shared" si="182"/>
        <v/>
      </c>
      <c r="K2340" s="24" t="str">
        <f t="shared" si="185"/>
        <v/>
      </c>
      <c r="AF2340">
        <v>1</v>
      </c>
      <c r="AH2340">
        <v>0</v>
      </c>
      <c r="CF2340">
        <v>1</v>
      </c>
      <c r="CH2340">
        <v>0</v>
      </c>
    </row>
    <row r="2341" spans="1:86">
      <c r="A2341">
        <v>1</v>
      </c>
      <c r="B2341">
        <v>6</v>
      </c>
      <c r="C2341">
        <v>140</v>
      </c>
      <c r="D2341">
        <v>55</v>
      </c>
      <c r="E2341">
        <v>1000</v>
      </c>
      <c r="F2341" s="24">
        <f t="shared" si="183"/>
        <v>310</v>
      </c>
      <c r="G2341">
        <v>71</v>
      </c>
      <c r="H2341" s="24">
        <f t="shared" si="184"/>
        <v>11</v>
      </c>
      <c r="I2341" s="24">
        <f t="shared" si="181"/>
        <v>11</v>
      </c>
      <c r="J2341" s="24">
        <f t="shared" si="182"/>
        <v>75</v>
      </c>
      <c r="K2341" s="24" t="str">
        <f t="shared" si="185"/>
        <v>03</v>
      </c>
      <c r="L2341">
        <v>42</v>
      </c>
      <c r="M2341">
        <v>0</v>
      </c>
      <c r="N2341">
        <v>141</v>
      </c>
      <c r="O2341">
        <v>0</v>
      </c>
      <c r="P2341">
        <v>0</v>
      </c>
      <c r="Q2341" t="s">
        <v>18</v>
      </c>
      <c r="R2341">
        <v>22</v>
      </c>
      <c r="S2341">
        <v>15</v>
      </c>
      <c r="T2341">
        <v>2</v>
      </c>
      <c r="U2341">
        <v>0</v>
      </c>
      <c r="V2341">
        <v>0.38400000000000001</v>
      </c>
      <c r="W2341">
        <v>0.5</v>
      </c>
      <c r="X2341">
        <v>24</v>
      </c>
      <c r="Y2341">
        <v>0</v>
      </c>
      <c r="Z2341" t="s">
        <v>133</v>
      </c>
      <c r="AB2341">
        <v>0</v>
      </c>
      <c r="AC2341">
        <v>2</v>
      </c>
      <c r="AD2341">
        <v>45</v>
      </c>
      <c r="AE2341">
        <v>1</v>
      </c>
      <c r="AF2341">
        <v>1</v>
      </c>
      <c r="AG2341">
        <v>3.5</v>
      </c>
      <c r="AH2341">
        <v>0</v>
      </c>
      <c r="BA2341">
        <v>1</v>
      </c>
      <c r="BB2341">
        <v>6</v>
      </c>
      <c r="BC2341">
        <v>140</v>
      </c>
      <c r="BD2341">
        <v>55</v>
      </c>
      <c r="BE2341">
        <v>1000</v>
      </c>
      <c r="BF2341">
        <v>31</v>
      </c>
      <c r="BG2341">
        <v>71</v>
      </c>
      <c r="BH2341">
        <v>11</v>
      </c>
      <c r="BI2341">
        <v>90</v>
      </c>
      <c r="BJ2341">
        <v>3</v>
      </c>
      <c r="BK2341">
        <v>2</v>
      </c>
      <c r="BL2341">
        <v>42</v>
      </c>
      <c r="BM2341">
        <v>0</v>
      </c>
      <c r="BN2341">
        <v>141</v>
      </c>
      <c r="BO2341">
        <v>0</v>
      </c>
      <c r="BP2341">
        <v>0</v>
      </c>
      <c r="BQ2341" t="s">
        <v>18</v>
      </c>
      <c r="BR2341">
        <v>22</v>
      </c>
      <c r="BS2341">
        <v>15</v>
      </c>
      <c r="BT2341">
        <v>2</v>
      </c>
      <c r="BU2341">
        <v>0</v>
      </c>
      <c r="BV2341">
        <v>0.38400000000000001</v>
      </c>
      <c r="BW2341">
        <v>0.5</v>
      </c>
      <c r="BX2341">
        <v>24</v>
      </c>
      <c r="BY2341">
        <v>0</v>
      </c>
      <c r="BZ2341" t="s">
        <v>133</v>
      </c>
      <c r="CB2341">
        <v>0</v>
      </c>
      <c r="CC2341">
        <v>2</v>
      </c>
      <c r="CD2341">
        <v>45</v>
      </c>
      <c r="CE2341">
        <v>1</v>
      </c>
      <c r="CF2341">
        <v>1</v>
      </c>
      <c r="CG2341">
        <v>3.5</v>
      </c>
      <c r="CH2341">
        <v>0</v>
      </c>
    </row>
    <row r="2342" spans="1:86">
      <c r="A2342">
        <v>2</v>
      </c>
      <c r="B2342">
        <v>5</v>
      </c>
      <c r="C2342">
        <v>110</v>
      </c>
      <c r="D2342">
        <v>55</v>
      </c>
      <c r="E2342">
        <v>1000</v>
      </c>
      <c r="F2342" s="24">
        <f t="shared" si="183"/>
        <v>220</v>
      </c>
      <c r="G2342">
        <v>50</v>
      </c>
      <c r="H2342" s="24">
        <f t="shared" si="184"/>
        <v>12</v>
      </c>
      <c r="I2342" s="24">
        <f t="shared" si="181"/>
        <v>11</v>
      </c>
      <c r="J2342" s="24">
        <f t="shared" si="182"/>
        <v>75</v>
      </c>
      <c r="K2342" s="24" t="str">
        <f t="shared" si="185"/>
        <v>03</v>
      </c>
      <c r="L2342">
        <v>42</v>
      </c>
      <c r="M2342">
        <v>0</v>
      </c>
      <c r="N2342">
        <v>0</v>
      </c>
      <c r="O2342">
        <v>0</v>
      </c>
      <c r="P2342">
        <v>0</v>
      </c>
      <c r="Q2342" t="s">
        <v>18</v>
      </c>
      <c r="R2342">
        <v>22</v>
      </c>
      <c r="S2342">
        <v>12</v>
      </c>
      <c r="T2342">
        <v>2</v>
      </c>
      <c r="U2342">
        <v>0</v>
      </c>
      <c r="V2342">
        <v>0.34599999999999997</v>
      </c>
      <c r="W2342">
        <v>0.2387</v>
      </c>
      <c r="X2342">
        <v>24</v>
      </c>
      <c r="Y2342">
        <v>0</v>
      </c>
      <c r="Z2342" t="s">
        <v>133</v>
      </c>
      <c r="AB2342">
        <v>0</v>
      </c>
      <c r="AC2342">
        <v>2</v>
      </c>
      <c r="AD2342">
        <v>45</v>
      </c>
      <c r="AE2342">
        <v>1</v>
      </c>
      <c r="AF2342">
        <v>1</v>
      </c>
      <c r="AG2342">
        <v>3.5</v>
      </c>
      <c r="AH2342">
        <v>0</v>
      </c>
      <c r="BA2342">
        <v>2</v>
      </c>
      <c r="BB2342">
        <v>5</v>
      </c>
      <c r="BC2342">
        <v>110</v>
      </c>
      <c r="BD2342">
        <v>55</v>
      </c>
      <c r="BE2342">
        <v>1000</v>
      </c>
      <c r="BF2342">
        <v>22</v>
      </c>
      <c r="BG2342">
        <v>50</v>
      </c>
      <c r="BH2342">
        <v>12</v>
      </c>
      <c r="BI2342">
        <v>90</v>
      </c>
      <c r="BJ2342">
        <v>3</v>
      </c>
      <c r="BK2342">
        <v>2</v>
      </c>
      <c r="BL2342">
        <v>42</v>
      </c>
      <c r="BM2342">
        <v>0</v>
      </c>
      <c r="BN2342">
        <v>0</v>
      </c>
      <c r="BO2342">
        <v>0</v>
      </c>
      <c r="BP2342">
        <v>0</v>
      </c>
      <c r="BQ2342" t="s">
        <v>18</v>
      </c>
      <c r="BR2342">
        <v>22</v>
      </c>
      <c r="BS2342">
        <v>12</v>
      </c>
      <c r="BT2342">
        <v>2</v>
      </c>
      <c r="BU2342">
        <v>0</v>
      </c>
      <c r="BV2342">
        <v>0.34599999999999997</v>
      </c>
      <c r="BW2342">
        <v>0.2387</v>
      </c>
      <c r="BX2342">
        <v>24</v>
      </c>
      <c r="BY2342">
        <v>0</v>
      </c>
      <c r="BZ2342" t="s">
        <v>133</v>
      </c>
      <c r="CB2342">
        <v>0</v>
      </c>
      <c r="CC2342">
        <v>2</v>
      </c>
      <c r="CD2342">
        <v>45</v>
      </c>
      <c r="CE2342">
        <v>1</v>
      </c>
      <c r="CF2342">
        <v>1</v>
      </c>
      <c r="CG2342">
        <v>3.5</v>
      </c>
      <c r="CH2342">
        <v>0</v>
      </c>
    </row>
    <row r="2343" spans="1:86">
      <c r="A2343">
        <v>3</v>
      </c>
      <c r="B2343">
        <v>4</v>
      </c>
      <c r="C2343">
        <v>80</v>
      </c>
      <c r="D2343">
        <v>20</v>
      </c>
      <c r="E2343">
        <v>1000</v>
      </c>
      <c r="F2343" s="24">
        <f t="shared" si="183"/>
        <v>160</v>
      </c>
      <c r="G2343">
        <v>55</v>
      </c>
      <c r="H2343" s="24">
        <f t="shared" si="184"/>
        <v>12</v>
      </c>
      <c r="I2343" s="24">
        <f t="shared" si="181"/>
        <v>11</v>
      </c>
      <c r="J2343" s="24">
        <f t="shared" si="182"/>
        <v>75</v>
      </c>
      <c r="K2343" s="24" t="str">
        <f t="shared" si="185"/>
        <v>03</v>
      </c>
      <c r="L2343">
        <v>42</v>
      </c>
      <c r="M2343">
        <v>0</v>
      </c>
      <c r="N2343">
        <v>0</v>
      </c>
      <c r="O2343">
        <v>0</v>
      </c>
      <c r="P2343">
        <v>0</v>
      </c>
      <c r="Q2343" t="s">
        <v>18</v>
      </c>
      <c r="R2343">
        <v>22</v>
      </c>
      <c r="S2343">
        <v>12</v>
      </c>
      <c r="T2343">
        <v>2</v>
      </c>
      <c r="U2343">
        <v>0</v>
      </c>
      <c r="V2343">
        <v>0.25800000000000001</v>
      </c>
      <c r="W2343">
        <v>0.1729</v>
      </c>
      <c r="X2343">
        <v>24</v>
      </c>
      <c r="Y2343">
        <v>0</v>
      </c>
      <c r="Z2343" t="s">
        <v>133</v>
      </c>
      <c r="AB2343">
        <v>0</v>
      </c>
      <c r="AC2343">
        <v>2</v>
      </c>
      <c r="AD2343">
        <v>45</v>
      </c>
      <c r="AE2343">
        <v>1</v>
      </c>
      <c r="AF2343">
        <v>1</v>
      </c>
      <c r="AG2343">
        <v>3.5</v>
      </c>
      <c r="AH2343">
        <v>0</v>
      </c>
      <c r="BA2343">
        <v>3</v>
      </c>
      <c r="BB2343">
        <v>4</v>
      </c>
      <c r="BC2343">
        <v>80</v>
      </c>
      <c r="BD2343">
        <v>20</v>
      </c>
      <c r="BE2343">
        <v>1000</v>
      </c>
      <c r="BF2343">
        <v>16</v>
      </c>
      <c r="BG2343">
        <v>55</v>
      </c>
      <c r="BH2343">
        <v>12</v>
      </c>
      <c r="BI2343">
        <v>90</v>
      </c>
      <c r="BJ2343">
        <v>3</v>
      </c>
      <c r="BK2343">
        <v>2</v>
      </c>
      <c r="BL2343">
        <v>42</v>
      </c>
      <c r="BM2343">
        <v>0</v>
      </c>
      <c r="BN2343">
        <v>0</v>
      </c>
      <c r="BO2343">
        <v>0</v>
      </c>
      <c r="BP2343">
        <v>0</v>
      </c>
      <c r="BQ2343" t="s">
        <v>18</v>
      </c>
      <c r="BR2343">
        <v>22</v>
      </c>
      <c r="BS2343">
        <v>12</v>
      </c>
      <c r="BT2343">
        <v>2</v>
      </c>
      <c r="BU2343">
        <v>0</v>
      </c>
      <c r="BV2343">
        <v>0.25800000000000001</v>
      </c>
      <c r="BW2343">
        <v>0.1729</v>
      </c>
      <c r="BX2343">
        <v>24</v>
      </c>
      <c r="BY2343">
        <v>0</v>
      </c>
      <c r="BZ2343" t="s">
        <v>133</v>
      </c>
      <c r="CB2343">
        <v>0</v>
      </c>
      <c r="CC2343">
        <v>2</v>
      </c>
      <c r="CD2343">
        <v>45</v>
      </c>
      <c r="CE2343">
        <v>1</v>
      </c>
      <c r="CF2343">
        <v>1</v>
      </c>
      <c r="CG2343">
        <v>3.5</v>
      </c>
      <c r="CH2343">
        <v>0</v>
      </c>
    </row>
    <row r="2344" spans="1:86">
      <c r="A2344">
        <v>4</v>
      </c>
      <c r="B2344">
        <v>3</v>
      </c>
      <c r="C2344">
        <v>60</v>
      </c>
      <c r="D2344">
        <v>20</v>
      </c>
      <c r="E2344">
        <v>0</v>
      </c>
      <c r="F2344" s="24">
        <f t="shared" si="183"/>
        <v>90</v>
      </c>
      <c r="G2344">
        <v>60</v>
      </c>
      <c r="H2344" s="24">
        <f t="shared" si="184"/>
        <v>12</v>
      </c>
      <c r="I2344" s="24">
        <f t="shared" si="181"/>
        <v>11</v>
      </c>
      <c r="J2344" s="24">
        <f t="shared" si="182"/>
        <v>75</v>
      </c>
      <c r="K2344" s="24" t="str">
        <f t="shared" si="185"/>
        <v>03</v>
      </c>
      <c r="L2344">
        <v>42</v>
      </c>
      <c r="M2344">
        <v>0</v>
      </c>
      <c r="N2344">
        <v>0</v>
      </c>
      <c r="O2344">
        <v>0</v>
      </c>
      <c r="P2344">
        <v>0</v>
      </c>
      <c r="Q2344" t="s">
        <v>18</v>
      </c>
      <c r="R2344">
        <v>22</v>
      </c>
      <c r="S2344">
        <v>12</v>
      </c>
      <c r="T2344">
        <v>2</v>
      </c>
      <c r="U2344">
        <v>0</v>
      </c>
      <c r="V2344">
        <v>0.18099999999999999</v>
      </c>
      <c r="W2344">
        <v>0.1249</v>
      </c>
      <c r="X2344">
        <v>24</v>
      </c>
      <c r="Y2344">
        <v>0</v>
      </c>
      <c r="Z2344" t="s">
        <v>133</v>
      </c>
      <c r="AB2344">
        <v>0</v>
      </c>
      <c r="AC2344">
        <v>2</v>
      </c>
      <c r="AD2344">
        <v>45</v>
      </c>
      <c r="AE2344">
        <v>1</v>
      </c>
      <c r="AF2344">
        <v>1</v>
      </c>
      <c r="AG2344">
        <v>3.5</v>
      </c>
      <c r="AH2344">
        <v>0</v>
      </c>
      <c r="BA2344">
        <v>4</v>
      </c>
      <c r="BB2344">
        <v>3</v>
      </c>
      <c r="BC2344">
        <v>60</v>
      </c>
      <c r="BD2344">
        <v>20</v>
      </c>
      <c r="BE2344">
        <v>0</v>
      </c>
      <c r="BF2344">
        <v>9</v>
      </c>
      <c r="BG2344">
        <v>60</v>
      </c>
      <c r="BH2344">
        <v>12</v>
      </c>
      <c r="BI2344">
        <v>90</v>
      </c>
      <c r="BJ2344">
        <v>3</v>
      </c>
      <c r="BK2344">
        <v>2</v>
      </c>
      <c r="BL2344">
        <v>42</v>
      </c>
      <c r="BM2344">
        <v>0</v>
      </c>
      <c r="BN2344">
        <v>0</v>
      </c>
      <c r="BO2344">
        <v>0</v>
      </c>
      <c r="BP2344">
        <v>0</v>
      </c>
      <c r="BQ2344" t="s">
        <v>18</v>
      </c>
      <c r="BR2344">
        <v>22</v>
      </c>
      <c r="BS2344">
        <v>12</v>
      </c>
      <c r="BT2344">
        <v>2</v>
      </c>
      <c r="BU2344">
        <v>0</v>
      </c>
      <c r="BV2344">
        <v>0.18099999999999999</v>
      </c>
      <c r="BW2344">
        <v>0.1249</v>
      </c>
      <c r="BX2344">
        <v>24</v>
      </c>
      <c r="BY2344">
        <v>0</v>
      </c>
      <c r="BZ2344" t="s">
        <v>133</v>
      </c>
      <c r="CB2344">
        <v>0</v>
      </c>
      <c r="CC2344">
        <v>2</v>
      </c>
      <c r="CD2344">
        <v>45</v>
      </c>
      <c r="CE2344">
        <v>1</v>
      </c>
      <c r="CF2344">
        <v>1</v>
      </c>
      <c r="CG2344">
        <v>3.5</v>
      </c>
      <c r="CH2344">
        <v>0</v>
      </c>
    </row>
    <row r="2345" spans="1:86">
      <c r="A2345">
        <v>5</v>
      </c>
      <c r="B2345">
        <v>2</v>
      </c>
      <c r="C2345">
        <v>40</v>
      </c>
      <c r="D2345">
        <v>20</v>
      </c>
      <c r="E2345">
        <v>0</v>
      </c>
      <c r="F2345" s="24">
        <f t="shared" si="183"/>
        <v>60</v>
      </c>
      <c r="G2345">
        <v>55</v>
      </c>
      <c r="H2345" s="24">
        <f t="shared" si="184"/>
        <v>12</v>
      </c>
      <c r="I2345" s="24">
        <f t="shared" si="181"/>
        <v>11</v>
      </c>
      <c r="J2345" s="24">
        <f t="shared" si="182"/>
        <v>75</v>
      </c>
      <c r="K2345" s="24" t="str">
        <f t="shared" si="185"/>
        <v>03</v>
      </c>
      <c r="L2345">
        <v>42</v>
      </c>
      <c r="M2345">
        <v>0</v>
      </c>
      <c r="N2345">
        <v>0</v>
      </c>
      <c r="O2345">
        <v>0</v>
      </c>
      <c r="P2345">
        <v>0</v>
      </c>
      <c r="Q2345" t="s">
        <v>18</v>
      </c>
      <c r="R2345">
        <v>22</v>
      </c>
      <c r="S2345">
        <v>12</v>
      </c>
      <c r="T2345">
        <v>2</v>
      </c>
      <c r="U2345">
        <v>0</v>
      </c>
      <c r="V2345">
        <v>0.125</v>
      </c>
      <c r="W2345">
        <v>8.6199999999999999E-2</v>
      </c>
      <c r="X2345">
        <v>24</v>
      </c>
      <c r="Y2345">
        <v>0</v>
      </c>
      <c r="Z2345" t="s">
        <v>133</v>
      </c>
      <c r="AB2345">
        <v>0</v>
      </c>
      <c r="AC2345">
        <v>2</v>
      </c>
      <c r="AD2345">
        <v>45</v>
      </c>
      <c r="AE2345">
        <v>1</v>
      </c>
      <c r="AF2345">
        <v>1</v>
      </c>
      <c r="AG2345">
        <v>3.5</v>
      </c>
      <c r="AH2345">
        <v>0</v>
      </c>
      <c r="BA2345">
        <v>5</v>
      </c>
      <c r="BB2345">
        <v>2</v>
      </c>
      <c r="BC2345">
        <v>40</v>
      </c>
      <c r="BD2345">
        <v>20</v>
      </c>
      <c r="BE2345">
        <v>0</v>
      </c>
      <c r="BF2345">
        <v>6</v>
      </c>
      <c r="BG2345">
        <v>55</v>
      </c>
      <c r="BH2345">
        <v>12</v>
      </c>
      <c r="BI2345">
        <v>90</v>
      </c>
      <c r="BJ2345">
        <v>3</v>
      </c>
      <c r="BK2345">
        <v>2</v>
      </c>
      <c r="BL2345">
        <v>42</v>
      </c>
      <c r="BM2345">
        <v>0</v>
      </c>
      <c r="BN2345">
        <v>0</v>
      </c>
      <c r="BO2345">
        <v>0</v>
      </c>
      <c r="BP2345">
        <v>0</v>
      </c>
      <c r="BQ2345" t="s">
        <v>18</v>
      </c>
      <c r="BR2345">
        <v>22</v>
      </c>
      <c r="BS2345">
        <v>12</v>
      </c>
      <c r="BT2345">
        <v>2</v>
      </c>
      <c r="BU2345">
        <v>0</v>
      </c>
      <c r="BV2345">
        <v>0.125</v>
      </c>
      <c r="BW2345">
        <v>8.6199999999999999E-2</v>
      </c>
      <c r="BX2345">
        <v>24</v>
      </c>
      <c r="BY2345">
        <v>0</v>
      </c>
      <c r="BZ2345" t="s">
        <v>133</v>
      </c>
      <c r="CB2345">
        <v>0</v>
      </c>
      <c r="CC2345">
        <v>2</v>
      </c>
      <c r="CD2345">
        <v>45</v>
      </c>
      <c r="CE2345">
        <v>1</v>
      </c>
      <c r="CF2345">
        <v>1</v>
      </c>
      <c r="CG2345">
        <v>3.5</v>
      </c>
      <c r="CH2345">
        <v>0</v>
      </c>
    </row>
    <row r="2346" spans="1:86">
      <c r="A2346">
        <v>6</v>
      </c>
      <c r="B2346">
        <v>1</v>
      </c>
      <c r="C2346">
        <v>25</v>
      </c>
      <c r="D2346">
        <v>30</v>
      </c>
      <c r="E2346">
        <v>0</v>
      </c>
      <c r="F2346" s="24">
        <f t="shared" si="183"/>
        <v>40</v>
      </c>
      <c r="G2346">
        <v>60</v>
      </c>
      <c r="H2346" s="24">
        <f t="shared" si="184"/>
        <v>15</v>
      </c>
      <c r="I2346" s="24">
        <f t="shared" si="181"/>
        <v>11</v>
      </c>
      <c r="J2346" s="24">
        <f t="shared" si="182"/>
        <v>75</v>
      </c>
      <c r="K2346" s="24" t="str">
        <f t="shared" si="185"/>
        <v>00</v>
      </c>
      <c r="L2346">
        <v>42</v>
      </c>
      <c r="M2346">
        <v>0</v>
      </c>
      <c r="N2346">
        <v>0</v>
      </c>
      <c r="O2346">
        <v>10</v>
      </c>
      <c r="P2346">
        <v>0</v>
      </c>
      <c r="Q2346" t="s">
        <v>18</v>
      </c>
      <c r="R2346">
        <v>22</v>
      </c>
      <c r="S2346">
        <v>18</v>
      </c>
      <c r="T2346">
        <v>2</v>
      </c>
      <c r="U2346">
        <v>0</v>
      </c>
      <c r="V2346">
        <v>5.7000000000000002E-2</v>
      </c>
      <c r="W2346">
        <v>0.05</v>
      </c>
      <c r="X2346">
        <v>24</v>
      </c>
      <c r="Y2346">
        <v>0</v>
      </c>
      <c r="Z2346" t="s">
        <v>133</v>
      </c>
      <c r="AB2346">
        <v>3.5</v>
      </c>
      <c r="AC2346">
        <v>2</v>
      </c>
      <c r="AD2346">
        <v>45</v>
      </c>
      <c r="AE2346">
        <v>1</v>
      </c>
      <c r="AF2346">
        <v>1</v>
      </c>
      <c r="AG2346">
        <v>3.5</v>
      </c>
      <c r="AH2346">
        <v>0</v>
      </c>
      <c r="BA2346">
        <v>6</v>
      </c>
      <c r="BB2346">
        <v>1</v>
      </c>
      <c r="BC2346">
        <v>25</v>
      </c>
      <c r="BD2346">
        <v>30</v>
      </c>
      <c r="BE2346">
        <v>0</v>
      </c>
      <c r="BF2346">
        <v>4</v>
      </c>
      <c r="BG2346">
        <v>60</v>
      </c>
      <c r="BH2346">
        <v>15</v>
      </c>
      <c r="BI2346">
        <v>90</v>
      </c>
      <c r="BJ2346">
        <v>3</v>
      </c>
      <c r="BK2346">
        <v>2</v>
      </c>
      <c r="BL2346">
        <v>42</v>
      </c>
      <c r="BM2346">
        <v>0</v>
      </c>
      <c r="BN2346">
        <v>0</v>
      </c>
      <c r="BO2346">
        <v>10</v>
      </c>
      <c r="BP2346">
        <v>0</v>
      </c>
      <c r="BQ2346" t="s">
        <v>18</v>
      </c>
      <c r="BR2346">
        <v>22</v>
      </c>
      <c r="BS2346">
        <v>18</v>
      </c>
      <c r="BT2346">
        <v>2</v>
      </c>
      <c r="BU2346">
        <v>0</v>
      </c>
      <c r="BV2346">
        <v>5.7000000000000002E-2</v>
      </c>
      <c r="BW2346">
        <v>0.05</v>
      </c>
      <c r="BX2346">
        <v>24</v>
      </c>
      <c r="BY2346">
        <v>0</v>
      </c>
      <c r="BZ2346" t="s">
        <v>133</v>
      </c>
      <c r="CB2346">
        <v>3.5</v>
      </c>
      <c r="CC2346">
        <v>2</v>
      </c>
      <c r="CD2346">
        <v>45</v>
      </c>
      <c r="CE2346">
        <v>1</v>
      </c>
      <c r="CF2346">
        <v>1</v>
      </c>
      <c r="CG2346">
        <v>3.5</v>
      </c>
      <c r="CH2346">
        <v>0</v>
      </c>
    </row>
    <row r="2347" spans="1:86">
      <c r="F2347" s="24" t="str">
        <f t="shared" si="183"/>
        <v/>
      </c>
      <c r="H2347" s="24" t="str">
        <f t="shared" si="184"/>
        <v/>
      </c>
      <c r="I2347" s="24" t="str">
        <f t="shared" si="181"/>
        <v/>
      </c>
      <c r="J2347" s="24" t="str">
        <f t="shared" si="182"/>
        <v/>
      </c>
      <c r="K2347" s="24" t="str">
        <f t="shared" si="185"/>
        <v/>
      </c>
      <c r="AF2347">
        <v>1</v>
      </c>
      <c r="AH2347">
        <v>0</v>
      </c>
      <c r="CF2347">
        <v>1</v>
      </c>
      <c r="CH2347">
        <v>0</v>
      </c>
    </row>
    <row r="2348" spans="1:86">
      <c r="A2348">
        <v>1</v>
      </c>
      <c r="B2348">
        <v>6</v>
      </c>
      <c r="C2348">
        <v>140</v>
      </c>
      <c r="D2348">
        <v>55</v>
      </c>
      <c r="E2348">
        <v>1000</v>
      </c>
      <c r="F2348" s="24">
        <f t="shared" si="183"/>
        <v>310</v>
      </c>
      <c r="G2348">
        <v>71</v>
      </c>
      <c r="H2348" s="24">
        <f t="shared" si="184"/>
        <v>11</v>
      </c>
      <c r="I2348" s="24">
        <f t="shared" si="181"/>
        <v>11</v>
      </c>
      <c r="J2348" s="24">
        <f t="shared" si="182"/>
        <v>75</v>
      </c>
      <c r="K2348" s="24" t="str">
        <f t="shared" si="185"/>
        <v>03</v>
      </c>
      <c r="L2348">
        <v>42</v>
      </c>
      <c r="M2348">
        <v>0</v>
      </c>
      <c r="N2348">
        <v>141</v>
      </c>
      <c r="O2348">
        <v>0</v>
      </c>
      <c r="P2348">
        <v>0</v>
      </c>
      <c r="Q2348" t="s">
        <v>18</v>
      </c>
      <c r="R2348">
        <v>22</v>
      </c>
      <c r="S2348">
        <v>15</v>
      </c>
      <c r="T2348">
        <v>2</v>
      </c>
      <c r="U2348">
        <v>0</v>
      </c>
      <c r="V2348">
        <v>0.38400000000000001</v>
      </c>
      <c r="W2348">
        <v>0.5</v>
      </c>
      <c r="X2348">
        <v>24</v>
      </c>
      <c r="Y2348">
        <v>0</v>
      </c>
      <c r="Z2348" t="s">
        <v>133</v>
      </c>
      <c r="AB2348">
        <v>0</v>
      </c>
      <c r="AC2348">
        <v>2</v>
      </c>
      <c r="AD2348">
        <v>45</v>
      </c>
      <c r="AE2348">
        <v>1</v>
      </c>
      <c r="AF2348">
        <v>1</v>
      </c>
      <c r="AG2348">
        <v>4.5</v>
      </c>
      <c r="AH2348">
        <v>0</v>
      </c>
      <c r="BA2348">
        <v>1</v>
      </c>
      <c r="BB2348">
        <v>6</v>
      </c>
      <c r="BC2348">
        <v>140</v>
      </c>
      <c r="BD2348">
        <v>55</v>
      </c>
      <c r="BE2348">
        <v>1000</v>
      </c>
      <c r="BF2348">
        <v>31</v>
      </c>
      <c r="BG2348">
        <v>71</v>
      </c>
      <c r="BH2348">
        <v>11</v>
      </c>
      <c r="BI2348">
        <v>90</v>
      </c>
      <c r="BJ2348">
        <v>3</v>
      </c>
      <c r="BK2348">
        <v>2</v>
      </c>
      <c r="BL2348">
        <v>42</v>
      </c>
      <c r="BM2348">
        <v>0</v>
      </c>
      <c r="BN2348">
        <v>141</v>
      </c>
      <c r="BO2348">
        <v>0</v>
      </c>
      <c r="BP2348">
        <v>0</v>
      </c>
      <c r="BQ2348" t="s">
        <v>18</v>
      </c>
      <c r="BR2348">
        <v>22</v>
      </c>
      <c r="BS2348">
        <v>15</v>
      </c>
      <c r="BT2348">
        <v>2</v>
      </c>
      <c r="BU2348">
        <v>0</v>
      </c>
      <c r="BV2348">
        <v>0.38400000000000001</v>
      </c>
      <c r="BW2348">
        <v>0.5</v>
      </c>
      <c r="BX2348">
        <v>24</v>
      </c>
      <c r="BY2348">
        <v>0</v>
      </c>
      <c r="BZ2348" t="s">
        <v>133</v>
      </c>
      <c r="CB2348">
        <v>0</v>
      </c>
      <c r="CC2348">
        <v>2</v>
      </c>
      <c r="CD2348">
        <v>45</v>
      </c>
      <c r="CE2348">
        <v>1</v>
      </c>
      <c r="CF2348">
        <v>1</v>
      </c>
      <c r="CG2348">
        <v>4.5</v>
      </c>
      <c r="CH2348">
        <v>0</v>
      </c>
    </row>
    <row r="2349" spans="1:86">
      <c r="A2349">
        <v>2</v>
      </c>
      <c r="B2349">
        <v>5</v>
      </c>
      <c r="C2349">
        <v>110</v>
      </c>
      <c r="D2349">
        <v>55</v>
      </c>
      <c r="E2349">
        <v>1000</v>
      </c>
      <c r="F2349" s="24">
        <f t="shared" si="183"/>
        <v>220</v>
      </c>
      <c r="G2349">
        <v>50</v>
      </c>
      <c r="H2349" s="24">
        <f t="shared" si="184"/>
        <v>12</v>
      </c>
      <c r="I2349" s="24">
        <f t="shared" si="181"/>
        <v>11</v>
      </c>
      <c r="J2349" s="24">
        <f t="shared" si="182"/>
        <v>75</v>
      </c>
      <c r="K2349" s="24" t="str">
        <f t="shared" si="185"/>
        <v>03</v>
      </c>
      <c r="L2349">
        <v>42</v>
      </c>
      <c r="M2349">
        <v>0</v>
      </c>
      <c r="N2349">
        <v>0</v>
      </c>
      <c r="O2349">
        <v>0</v>
      </c>
      <c r="P2349">
        <v>0</v>
      </c>
      <c r="Q2349" t="s">
        <v>18</v>
      </c>
      <c r="R2349">
        <v>22</v>
      </c>
      <c r="S2349">
        <v>12</v>
      </c>
      <c r="T2349">
        <v>2</v>
      </c>
      <c r="U2349">
        <v>0</v>
      </c>
      <c r="V2349">
        <v>0.34599999999999997</v>
      </c>
      <c r="W2349">
        <v>0.2387</v>
      </c>
      <c r="X2349">
        <v>24</v>
      </c>
      <c r="Y2349">
        <v>0</v>
      </c>
      <c r="Z2349" t="s">
        <v>133</v>
      </c>
      <c r="AB2349">
        <v>0</v>
      </c>
      <c r="AC2349">
        <v>2</v>
      </c>
      <c r="AD2349">
        <v>45</v>
      </c>
      <c r="AE2349">
        <v>1</v>
      </c>
      <c r="AF2349">
        <v>1</v>
      </c>
      <c r="AG2349">
        <v>4.5</v>
      </c>
      <c r="AH2349">
        <v>0</v>
      </c>
      <c r="BA2349">
        <v>2</v>
      </c>
      <c r="BB2349">
        <v>5</v>
      </c>
      <c r="BC2349">
        <v>110</v>
      </c>
      <c r="BD2349">
        <v>55</v>
      </c>
      <c r="BE2349">
        <v>1000</v>
      </c>
      <c r="BF2349">
        <v>22</v>
      </c>
      <c r="BG2349">
        <v>50</v>
      </c>
      <c r="BH2349">
        <v>12</v>
      </c>
      <c r="BI2349">
        <v>90</v>
      </c>
      <c r="BJ2349">
        <v>3</v>
      </c>
      <c r="BK2349">
        <v>2</v>
      </c>
      <c r="BL2349">
        <v>42</v>
      </c>
      <c r="BM2349">
        <v>0</v>
      </c>
      <c r="BN2349">
        <v>0</v>
      </c>
      <c r="BO2349">
        <v>0</v>
      </c>
      <c r="BP2349">
        <v>0</v>
      </c>
      <c r="BQ2349" t="s">
        <v>18</v>
      </c>
      <c r="BR2349">
        <v>22</v>
      </c>
      <c r="BS2349">
        <v>12</v>
      </c>
      <c r="BT2349">
        <v>2</v>
      </c>
      <c r="BU2349">
        <v>0</v>
      </c>
      <c r="BV2349">
        <v>0.34599999999999997</v>
      </c>
      <c r="BW2349">
        <v>0.2387</v>
      </c>
      <c r="BX2349">
        <v>24</v>
      </c>
      <c r="BY2349">
        <v>0</v>
      </c>
      <c r="BZ2349" t="s">
        <v>133</v>
      </c>
      <c r="CB2349">
        <v>0</v>
      </c>
      <c r="CC2349">
        <v>2</v>
      </c>
      <c r="CD2349">
        <v>45</v>
      </c>
      <c r="CE2349">
        <v>1</v>
      </c>
      <c r="CF2349">
        <v>1</v>
      </c>
      <c r="CG2349">
        <v>4.5</v>
      </c>
      <c r="CH2349">
        <v>0</v>
      </c>
    </row>
    <row r="2350" spans="1:86">
      <c r="A2350">
        <v>3</v>
      </c>
      <c r="B2350">
        <v>4</v>
      </c>
      <c r="C2350">
        <v>80</v>
      </c>
      <c r="D2350">
        <v>20</v>
      </c>
      <c r="E2350">
        <v>1000</v>
      </c>
      <c r="F2350" s="24">
        <f t="shared" si="183"/>
        <v>160</v>
      </c>
      <c r="G2350">
        <v>55</v>
      </c>
      <c r="H2350" s="24">
        <f t="shared" si="184"/>
        <v>12</v>
      </c>
      <c r="I2350" s="24">
        <f t="shared" si="181"/>
        <v>11</v>
      </c>
      <c r="J2350" s="24">
        <f t="shared" si="182"/>
        <v>75</v>
      </c>
      <c r="K2350" s="24" t="str">
        <f t="shared" si="185"/>
        <v>03</v>
      </c>
      <c r="L2350">
        <v>42</v>
      </c>
      <c r="M2350">
        <v>0</v>
      </c>
      <c r="N2350">
        <v>0</v>
      </c>
      <c r="O2350">
        <v>0</v>
      </c>
      <c r="P2350">
        <v>0</v>
      </c>
      <c r="Q2350" t="s">
        <v>18</v>
      </c>
      <c r="R2350">
        <v>22</v>
      </c>
      <c r="S2350">
        <v>12</v>
      </c>
      <c r="T2350">
        <v>2</v>
      </c>
      <c r="U2350">
        <v>0</v>
      </c>
      <c r="V2350">
        <v>0.25800000000000001</v>
      </c>
      <c r="W2350">
        <v>0.1729</v>
      </c>
      <c r="X2350">
        <v>24</v>
      </c>
      <c r="Y2350">
        <v>0</v>
      </c>
      <c r="Z2350" t="s">
        <v>133</v>
      </c>
      <c r="AB2350">
        <v>0</v>
      </c>
      <c r="AC2350">
        <v>2</v>
      </c>
      <c r="AD2350">
        <v>45</v>
      </c>
      <c r="AE2350">
        <v>1</v>
      </c>
      <c r="AF2350">
        <v>1</v>
      </c>
      <c r="AG2350">
        <v>4.5</v>
      </c>
      <c r="AH2350">
        <v>0</v>
      </c>
      <c r="BA2350">
        <v>3</v>
      </c>
      <c r="BB2350">
        <v>4</v>
      </c>
      <c r="BC2350">
        <v>80</v>
      </c>
      <c r="BD2350">
        <v>20</v>
      </c>
      <c r="BE2350">
        <v>1000</v>
      </c>
      <c r="BF2350">
        <v>16</v>
      </c>
      <c r="BG2350">
        <v>55</v>
      </c>
      <c r="BH2350">
        <v>12</v>
      </c>
      <c r="BI2350">
        <v>90</v>
      </c>
      <c r="BJ2350">
        <v>3</v>
      </c>
      <c r="BK2350">
        <v>2</v>
      </c>
      <c r="BL2350">
        <v>42</v>
      </c>
      <c r="BM2350">
        <v>0</v>
      </c>
      <c r="BN2350">
        <v>0</v>
      </c>
      <c r="BO2350">
        <v>0</v>
      </c>
      <c r="BP2350">
        <v>0</v>
      </c>
      <c r="BQ2350" t="s">
        <v>18</v>
      </c>
      <c r="BR2350">
        <v>22</v>
      </c>
      <c r="BS2350">
        <v>12</v>
      </c>
      <c r="BT2350">
        <v>2</v>
      </c>
      <c r="BU2350">
        <v>0</v>
      </c>
      <c r="BV2350">
        <v>0.25800000000000001</v>
      </c>
      <c r="BW2350">
        <v>0.1729</v>
      </c>
      <c r="BX2350">
        <v>24</v>
      </c>
      <c r="BY2350">
        <v>0</v>
      </c>
      <c r="BZ2350" t="s">
        <v>133</v>
      </c>
      <c r="CB2350">
        <v>0</v>
      </c>
      <c r="CC2350">
        <v>2</v>
      </c>
      <c r="CD2350">
        <v>45</v>
      </c>
      <c r="CE2350">
        <v>1</v>
      </c>
      <c r="CF2350">
        <v>1</v>
      </c>
      <c r="CG2350">
        <v>4.5</v>
      </c>
      <c r="CH2350">
        <v>0</v>
      </c>
    </row>
    <row r="2351" spans="1:86">
      <c r="A2351">
        <v>4</v>
      </c>
      <c r="B2351">
        <v>3</v>
      </c>
      <c r="C2351">
        <v>60</v>
      </c>
      <c r="D2351">
        <v>20</v>
      </c>
      <c r="E2351">
        <v>0</v>
      </c>
      <c r="F2351" s="24">
        <f t="shared" si="183"/>
        <v>90</v>
      </c>
      <c r="G2351">
        <v>60</v>
      </c>
      <c r="H2351" s="24">
        <f t="shared" si="184"/>
        <v>12</v>
      </c>
      <c r="I2351" s="24">
        <f t="shared" si="181"/>
        <v>11</v>
      </c>
      <c r="J2351" s="24">
        <f t="shared" si="182"/>
        <v>75</v>
      </c>
      <c r="K2351" s="24" t="str">
        <f t="shared" si="185"/>
        <v>03</v>
      </c>
      <c r="L2351">
        <v>42</v>
      </c>
      <c r="M2351">
        <v>0</v>
      </c>
      <c r="N2351">
        <v>0</v>
      </c>
      <c r="O2351">
        <v>0</v>
      </c>
      <c r="P2351">
        <v>0</v>
      </c>
      <c r="Q2351" t="s">
        <v>18</v>
      </c>
      <c r="R2351">
        <v>22</v>
      </c>
      <c r="S2351">
        <v>12</v>
      </c>
      <c r="T2351">
        <v>2</v>
      </c>
      <c r="U2351">
        <v>0</v>
      </c>
      <c r="V2351">
        <v>0.18099999999999999</v>
      </c>
      <c r="W2351">
        <v>0.1249</v>
      </c>
      <c r="X2351">
        <v>24</v>
      </c>
      <c r="Y2351">
        <v>0</v>
      </c>
      <c r="Z2351" t="s">
        <v>133</v>
      </c>
      <c r="AB2351">
        <v>0</v>
      </c>
      <c r="AC2351">
        <v>2</v>
      </c>
      <c r="AD2351">
        <v>45</v>
      </c>
      <c r="AE2351">
        <v>1</v>
      </c>
      <c r="AF2351">
        <v>1</v>
      </c>
      <c r="AG2351">
        <v>4.5</v>
      </c>
      <c r="AH2351">
        <v>0</v>
      </c>
      <c r="BA2351">
        <v>4</v>
      </c>
      <c r="BB2351">
        <v>3</v>
      </c>
      <c r="BC2351">
        <v>60</v>
      </c>
      <c r="BD2351">
        <v>20</v>
      </c>
      <c r="BE2351">
        <v>0</v>
      </c>
      <c r="BF2351">
        <v>9</v>
      </c>
      <c r="BG2351">
        <v>60</v>
      </c>
      <c r="BH2351">
        <v>12</v>
      </c>
      <c r="BI2351">
        <v>90</v>
      </c>
      <c r="BJ2351">
        <v>3</v>
      </c>
      <c r="BK2351">
        <v>2</v>
      </c>
      <c r="BL2351">
        <v>42</v>
      </c>
      <c r="BM2351">
        <v>0</v>
      </c>
      <c r="BN2351">
        <v>0</v>
      </c>
      <c r="BO2351">
        <v>0</v>
      </c>
      <c r="BP2351">
        <v>0</v>
      </c>
      <c r="BQ2351" t="s">
        <v>18</v>
      </c>
      <c r="BR2351">
        <v>22</v>
      </c>
      <c r="BS2351">
        <v>12</v>
      </c>
      <c r="BT2351">
        <v>2</v>
      </c>
      <c r="BU2351">
        <v>0</v>
      </c>
      <c r="BV2351">
        <v>0.18099999999999999</v>
      </c>
      <c r="BW2351">
        <v>0.1249</v>
      </c>
      <c r="BX2351">
        <v>24</v>
      </c>
      <c r="BY2351">
        <v>0</v>
      </c>
      <c r="BZ2351" t="s">
        <v>133</v>
      </c>
      <c r="CB2351">
        <v>0</v>
      </c>
      <c r="CC2351">
        <v>2</v>
      </c>
      <c r="CD2351">
        <v>45</v>
      </c>
      <c r="CE2351">
        <v>1</v>
      </c>
      <c r="CF2351">
        <v>1</v>
      </c>
      <c r="CG2351">
        <v>4.5</v>
      </c>
      <c r="CH2351">
        <v>0</v>
      </c>
    </row>
    <row r="2352" spans="1:86">
      <c r="A2352">
        <v>5</v>
      </c>
      <c r="B2352">
        <v>2</v>
      </c>
      <c r="C2352">
        <v>40</v>
      </c>
      <c r="D2352">
        <v>20</v>
      </c>
      <c r="E2352">
        <v>0</v>
      </c>
      <c r="F2352" s="24">
        <f t="shared" si="183"/>
        <v>60</v>
      </c>
      <c r="G2352">
        <v>55</v>
      </c>
      <c r="H2352" s="24">
        <f t="shared" si="184"/>
        <v>12</v>
      </c>
      <c r="I2352" s="24">
        <f t="shared" ref="I2352:I2415" si="186">IF(BI2352="","",ROUND(BI2352*10/80,0))</f>
        <v>11</v>
      </c>
      <c r="J2352" s="24">
        <f t="shared" si="182"/>
        <v>75</v>
      </c>
      <c r="K2352" s="24" t="str">
        <f t="shared" si="185"/>
        <v>03</v>
      </c>
      <c r="L2352">
        <v>42</v>
      </c>
      <c r="M2352">
        <v>0</v>
      </c>
      <c r="N2352">
        <v>0</v>
      </c>
      <c r="O2352">
        <v>0</v>
      </c>
      <c r="P2352">
        <v>0</v>
      </c>
      <c r="Q2352" t="s">
        <v>18</v>
      </c>
      <c r="R2352">
        <v>22</v>
      </c>
      <c r="S2352">
        <v>12</v>
      </c>
      <c r="T2352">
        <v>2</v>
      </c>
      <c r="U2352">
        <v>0</v>
      </c>
      <c r="V2352">
        <v>0.125</v>
      </c>
      <c r="W2352">
        <v>8.6199999999999999E-2</v>
      </c>
      <c r="X2352">
        <v>24</v>
      </c>
      <c r="Y2352">
        <v>0</v>
      </c>
      <c r="Z2352" t="s">
        <v>133</v>
      </c>
      <c r="AB2352">
        <v>0</v>
      </c>
      <c r="AC2352">
        <v>2</v>
      </c>
      <c r="AD2352">
        <v>45</v>
      </c>
      <c r="AE2352">
        <v>1</v>
      </c>
      <c r="AF2352">
        <v>1</v>
      </c>
      <c r="AG2352">
        <v>4.5</v>
      </c>
      <c r="AH2352">
        <v>0</v>
      </c>
      <c r="BA2352">
        <v>5</v>
      </c>
      <c r="BB2352">
        <v>2</v>
      </c>
      <c r="BC2352">
        <v>40</v>
      </c>
      <c r="BD2352">
        <v>20</v>
      </c>
      <c r="BE2352">
        <v>0</v>
      </c>
      <c r="BF2352">
        <v>6</v>
      </c>
      <c r="BG2352">
        <v>55</v>
      </c>
      <c r="BH2352">
        <v>12</v>
      </c>
      <c r="BI2352">
        <v>90</v>
      </c>
      <c r="BJ2352">
        <v>3</v>
      </c>
      <c r="BK2352">
        <v>2</v>
      </c>
      <c r="BL2352">
        <v>42</v>
      </c>
      <c r="BM2352">
        <v>0</v>
      </c>
      <c r="BN2352">
        <v>0</v>
      </c>
      <c r="BO2352">
        <v>0</v>
      </c>
      <c r="BP2352">
        <v>0</v>
      </c>
      <c r="BQ2352" t="s">
        <v>18</v>
      </c>
      <c r="BR2352">
        <v>22</v>
      </c>
      <c r="BS2352">
        <v>12</v>
      </c>
      <c r="BT2352">
        <v>2</v>
      </c>
      <c r="BU2352">
        <v>0</v>
      </c>
      <c r="BV2352">
        <v>0.125</v>
      </c>
      <c r="BW2352">
        <v>8.6199999999999999E-2</v>
      </c>
      <c r="BX2352">
        <v>24</v>
      </c>
      <c r="BY2352">
        <v>0</v>
      </c>
      <c r="BZ2352" t="s">
        <v>133</v>
      </c>
      <c r="CB2352">
        <v>0</v>
      </c>
      <c r="CC2352">
        <v>2</v>
      </c>
      <c r="CD2352">
        <v>45</v>
      </c>
      <c r="CE2352">
        <v>1</v>
      </c>
      <c r="CF2352">
        <v>1</v>
      </c>
      <c r="CG2352">
        <v>4.5</v>
      </c>
      <c r="CH2352">
        <v>0</v>
      </c>
    </row>
    <row r="2353" spans="1:86">
      <c r="A2353">
        <v>6</v>
      </c>
      <c r="B2353">
        <v>1</v>
      </c>
      <c r="C2353">
        <v>30</v>
      </c>
      <c r="D2353">
        <v>30</v>
      </c>
      <c r="E2353">
        <v>0</v>
      </c>
      <c r="F2353" s="24">
        <f t="shared" si="183"/>
        <v>50</v>
      </c>
      <c r="G2353">
        <v>60</v>
      </c>
      <c r="H2353" s="24">
        <f t="shared" si="184"/>
        <v>15</v>
      </c>
      <c r="I2353" s="24">
        <f t="shared" si="186"/>
        <v>11</v>
      </c>
      <c r="J2353" s="24">
        <f t="shared" si="182"/>
        <v>75</v>
      </c>
      <c r="K2353" s="24" t="str">
        <f t="shared" si="185"/>
        <v>03</v>
      </c>
      <c r="L2353">
        <v>42</v>
      </c>
      <c r="M2353">
        <v>0</v>
      </c>
      <c r="N2353">
        <v>0</v>
      </c>
      <c r="O2353">
        <v>10</v>
      </c>
      <c r="P2353">
        <v>0</v>
      </c>
      <c r="Q2353" t="s">
        <v>18</v>
      </c>
      <c r="R2353">
        <v>22</v>
      </c>
      <c r="S2353">
        <v>18</v>
      </c>
      <c r="T2353">
        <v>2</v>
      </c>
      <c r="U2353">
        <v>0</v>
      </c>
      <c r="V2353">
        <v>0.10199999999999999</v>
      </c>
      <c r="W2353">
        <v>6.8000000000000005E-2</v>
      </c>
      <c r="X2353">
        <v>24</v>
      </c>
      <c r="Y2353">
        <v>0</v>
      </c>
      <c r="Z2353" t="s">
        <v>133</v>
      </c>
      <c r="AB2353">
        <v>4.5</v>
      </c>
      <c r="AC2353">
        <v>2</v>
      </c>
      <c r="AD2353">
        <v>45</v>
      </c>
      <c r="AE2353">
        <v>1</v>
      </c>
      <c r="AF2353">
        <v>1</v>
      </c>
      <c r="AG2353">
        <v>4.5</v>
      </c>
      <c r="AH2353">
        <v>0</v>
      </c>
      <c r="BA2353">
        <v>6</v>
      </c>
      <c r="BB2353">
        <v>1</v>
      </c>
      <c r="BC2353">
        <v>30</v>
      </c>
      <c r="BD2353">
        <v>30</v>
      </c>
      <c r="BE2353">
        <v>0</v>
      </c>
      <c r="BF2353">
        <v>5</v>
      </c>
      <c r="BG2353">
        <v>60</v>
      </c>
      <c r="BH2353">
        <v>15</v>
      </c>
      <c r="BI2353">
        <v>90</v>
      </c>
      <c r="BJ2353">
        <v>3</v>
      </c>
      <c r="BK2353">
        <v>2</v>
      </c>
      <c r="BL2353">
        <v>42</v>
      </c>
      <c r="BM2353">
        <v>0</v>
      </c>
      <c r="BN2353">
        <v>0</v>
      </c>
      <c r="BO2353">
        <v>10</v>
      </c>
      <c r="BP2353">
        <v>0</v>
      </c>
      <c r="BQ2353" t="s">
        <v>18</v>
      </c>
      <c r="BR2353">
        <v>22</v>
      </c>
      <c r="BS2353">
        <v>18</v>
      </c>
      <c r="BT2353">
        <v>2</v>
      </c>
      <c r="BU2353">
        <v>0</v>
      </c>
      <c r="BV2353">
        <v>0.10199999999999999</v>
      </c>
      <c r="BW2353">
        <v>6.8000000000000005E-2</v>
      </c>
      <c r="BX2353">
        <v>24</v>
      </c>
      <c r="BY2353">
        <v>0</v>
      </c>
      <c r="BZ2353" t="s">
        <v>133</v>
      </c>
      <c r="CB2353">
        <v>4.5</v>
      </c>
      <c r="CC2353">
        <v>2</v>
      </c>
      <c r="CD2353">
        <v>45</v>
      </c>
      <c r="CE2353">
        <v>1</v>
      </c>
      <c r="CF2353">
        <v>1</v>
      </c>
      <c r="CG2353">
        <v>4.5</v>
      </c>
      <c r="CH2353">
        <v>0</v>
      </c>
    </row>
    <row r="2354" spans="1:86">
      <c r="F2354" s="24" t="str">
        <f t="shared" si="183"/>
        <v/>
      </c>
      <c r="H2354" s="24" t="str">
        <f t="shared" si="184"/>
        <v/>
      </c>
      <c r="I2354" s="24" t="str">
        <f t="shared" si="186"/>
        <v/>
      </c>
      <c r="J2354" s="24" t="str">
        <f t="shared" si="182"/>
        <v/>
      </c>
      <c r="K2354" s="24" t="str">
        <f t="shared" si="185"/>
        <v/>
      </c>
      <c r="AF2354">
        <v>1</v>
      </c>
      <c r="AH2354">
        <v>0</v>
      </c>
      <c r="CF2354">
        <v>1</v>
      </c>
      <c r="CH2354">
        <v>0</v>
      </c>
    </row>
    <row r="2355" spans="1:86">
      <c r="A2355">
        <v>1</v>
      </c>
      <c r="B2355">
        <v>10</v>
      </c>
      <c r="C2355">
        <v>140</v>
      </c>
      <c r="D2355">
        <v>55</v>
      </c>
      <c r="E2355">
        <v>1000</v>
      </c>
      <c r="F2355" s="24">
        <f t="shared" si="183"/>
        <v>310</v>
      </c>
      <c r="G2355">
        <v>71</v>
      </c>
      <c r="H2355" s="24">
        <f t="shared" si="184"/>
        <v>5</v>
      </c>
      <c r="I2355" s="24">
        <f t="shared" si="186"/>
        <v>13</v>
      </c>
      <c r="J2355" s="24">
        <f t="shared" si="182"/>
        <v>125</v>
      </c>
      <c r="K2355" s="24" t="str">
        <f t="shared" si="185"/>
        <v>03</v>
      </c>
      <c r="L2355">
        <v>43</v>
      </c>
      <c r="M2355">
        <v>0</v>
      </c>
      <c r="N2355">
        <v>141</v>
      </c>
      <c r="O2355">
        <v>0</v>
      </c>
      <c r="P2355">
        <v>0</v>
      </c>
      <c r="Q2355" t="s">
        <v>18</v>
      </c>
      <c r="R2355">
        <v>22</v>
      </c>
      <c r="S2355">
        <v>15</v>
      </c>
      <c r="T2355">
        <v>2</v>
      </c>
      <c r="U2355">
        <v>0</v>
      </c>
      <c r="V2355">
        <v>0.40500000000000003</v>
      </c>
      <c r="W2355">
        <v>0.5</v>
      </c>
      <c r="X2355">
        <v>24</v>
      </c>
      <c r="Y2355">
        <v>0</v>
      </c>
      <c r="Z2355" t="s">
        <v>133</v>
      </c>
      <c r="AB2355">
        <v>0</v>
      </c>
      <c r="AC2355">
        <v>2</v>
      </c>
      <c r="AD2355">
        <v>56</v>
      </c>
      <c r="AE2355">
        <v>1</v>
      </c>
      <c r="AF2355">
        <v>1</v>
      </c>
      <c r="AG2355">
        <v>0.63</v>
      </c>
      <c r="AH2355">
        <v>0</v>
      </c>
      <c r="BA2355">
        <v>1</v>
      </c>
      <c r="BB2355">
        <v>10</v>
      </c>
      <c r="BC2355">
        <v>140</v>
      </c>
      <c r="BD2355">
        <v>55</v>
      </c>
      <c r="BE2355">
        <v>1000</v>
      </c>
      <c r="BF2355">
        <v>31</v>
      </c>
      <c r="BG2355">
        <v>71</v>
      </c>
      <c r="BH2355">
        <v>15</v>
      </c>
      <c r="BI2355">
        <v>100</v>
      </c>
      <c r="BJ2355">
        <v>101</v>
      </c>
      <c r="BK2355">
        <v>2</v>
      </c>
      <c r="BL2355">
        <v>43</v>
      </c>
      <c r="BM2355">
        <v>0</v>
      </c>
      <c r="BN2355">
        <v>141</v>
      </c>
      <c r="BO2355">
        <v>0</v>
      </c>
      <c r="BP2355">
        <v>0</v>
      </c>
      <c r="BQ2355" t="s">
        <v>18</v>
      </c>
      <c r="BR2355">
        <v>22</v>
      </c>
      <c r="BS2355">
        <v>15</v>
      </c>
      <c r="BT2355">
        <v>2</v>
      </c>
      <c r="BU2355">
        <v>0</v>
      </c>
      <c r="BV2355">
        <v>0.40500000000000003</v>
      </c>
      <c r="BW2355">
        <v>0.5</v>
      </c>
      <c r="BX2355">
        <v>24</v>
      </c>
      <c r="BY2355">
        <v>0</v>
      </c>
      <c r="BZ2355" t="s">
        <v>133</v>
      </c>
      <c r="CB2355">
        <v>0</v>
      </c>
      <c r="CC2355">
        <v>2</v>
      </c>
      <c r="CD2355">
        <v>56</v>
      </c>
      <c r="CE2355">
        <v>1</v>
      </c>
      <c r="CF2355">
        <v>1</v>
      </c>
      <c r="CG2355">
        <v>0.63</v>
      </c>
      <c r="CH2355">
        <v>0</v>
      </c>
    </row>
    <row r="2356" spans="1:86">
      <c r="A2356">
        <v>2</v>
      </c>
      <c r="B2356">
        <v>9</v>
      </c>
      <c r="C2356">
        <v>110</v>
      </c>
      <c r="D2356">
        <v>55</v>
      </c>
      <c r="E2356">
        <v>1000</v>
      </c>
      <c r="F2356" s="24">
        <f t="shared" si="183"/>
        <v>220</v>
      </c>
      <c r="G2356">
        <v>50</v>
      </c>
      <c r="H2356" s="24">
        <f t="shared" si="184"/>
        <v>9</v>
      </c>
      <c r="I2356" s="24">
        <f t="shared" si="186"/>
        <v>15</v>
      </c>
      <c r="J2356" s="24">
        <f t="shared" si="182"/>
        <v>125</v>
      </c>
      <c r="K2356" s="24" t="str">
        <f t="shared" si="185"/>
        <v>03</v>
      </c>
      <c r="L2356">
        <v>63</v>
      </c>
      <c r="M2356">
        <v>0</v>
      </c>
      <c r="N2356">
        <v>0</v>
      </c>
      <c r="O2356">
        <v>0</v>
      </c>
      <c r="P2356">
        <v>0</v>
      </c>
      <c r="Q2356" t="s">
        <v>18</v>
      </c>
      <c r="R2356">
        <v>22</v>
      </c>
      <c r="S2356">
        <v>12</v>
      </c>
      <c r="T2356">
        <v>2</v>
      </c>
      <c r="U2356">
        <v>0</v>
      </c>
      <c r="V2356">
        <v>0.36699999999999999</v>
      </c>
      <c r="W2356">
        <v>0.25319999999999998</v>
      </c>
      <c r="X2356">
        <v>24</v>
      </c>
      <c r="Y2356">
        <v>0</v>
      </c>
      <c r="Z2356" t="s">
        <v>133</v>
      </c>
      <c r="AB2356">
        <v>0</v>
      </c>
      <c r="AC2356">
        <v>2</v>
      </c>
      <c r="AD2356">
        <v>56</v>
      </c>
      <c r="AE2356">
        <v>1</v>
      </c>
      <c r="AF2356">
        <v>1</v>
      </c>
      <c r="AG2356">
        <v>0.63</v>
      </c>
      <c r="AH2356">
        <v>0</v>
      </c>
      <c r="BA2356">
        <v>2</v>
      </c>
      <c r="BB2356">
        <v>9</v>
      </c>
      <c r="BC2356">
        <v>110</v>
      </c>
      <c r="BD2356">
        <v>55</v>
      </c>
      <c r="BE2356">
        <v>1000</v>
      </c>
      <c r="BF2356">
        <v>22</v>
      </c>
      <c r="BG2356">
        <v>50</v>
      </c>
      <c r="BH2356">
        <v>25</v>
      </c>
      <c r="BI2356">
        <v>120</v>
      </c>
      <c r="BJ2356">
        <v>101</v>
      </c>
      <c r="BK2356">
        <v>2</v>
      </c>
      <c r="BL2356">
        <v>63</v>
      </c>
      <c r="BM2356">
        <v>0</v>
      </c>
      <c r="BN2356">
        <v>0</v>
      </c>
      <c r="BO2356">
        <v>0</v>
      </c>
      <c r="BP2356">
        <v>0</v>
      </c>
      <c r="BQ2356" t="s">
        <v>18</v>
      </c>
      <c r="BR2356">
        <v>22</v>
      </c>
      <c r="BS2356">
        <v>12</v>
      </c>
      <c r="BT2356">
        <v>2</v>
      </c>
      <c r="BU2356">
        <v>0</v>
      </c>
      <c r="BV2356">
        <v>0.36699999999999999</v>
      </c>
      <c r="BW2356">
        <v>0.25319999999999998</v>
      </c>
      <c r="BX2356">
        <v>24</v>
      </c>
      <c r="BY2356">
        <v>0</v>
      </c>
      <c r="BZ2356" t="s">
        <v>133</v>
      </c>
      <c r="CB2356">
        <v>0</v>
      </c>
      <c r="CC2356">
        <v>2</v>
      </c>
      <c r="CD2356">
        <v>56</v>
      </c>
      <c r="CE2356">
        <v>1</v>
      </c>
      <c r="CF2356">
        <v>1</v>
      </c>
      <c r="CG2356">
        <v>0.63</v>
      </c>
      <c r="CH2356">
        <v>0</v>
      </c>
    </row>
    <row r="2357" spans="1:86">
      <c r="A2357">
        <v>3</v>
      </c>
      <c r="B2357">
        <v>8</v>
      </c>
      <c r="C2357">
        <v>80</v>
      </c>
      <c r="D2357">
        <v>20</v>
      </c>
      <c r="E2357">
        <v>1000</v>
      </c>
      <c r="F2357" s="24">
        <f t="shared" si="183"/>
        <v>160</v>
      </c>
      <c r="G2357">
        <v>55</v>
      </c>
      <c r="H2357" s="24">
        <f t="shared" si="184"/>
        <v>9</v>
      </c>
      <c r="I2357" s="24">
        <f t="shared" si="186"/>
        <v>15</v>
      </c>
      <c r="J2357" s="24">
        <f t="shared" si="182"/>
        <v>125</v>
      </c>
      <c r="K2357" s="24" t="str">
        <f t="shared" si="185"/>
        <v>03</v>
      </c>
      <c r="L2357">
        <v>63</v>
      </c>
      <c r="M2357">
        <v>0</v>
      </c>
      <c r="N2357">
        <v>0</v>
      </c>
      <c r="O2357">
        <v>0</v>
      </c>
      <c r="P2357">
        <v>0</v>
      </c>
      <c r="Q2357" t="s">
        <v>18</v>
      </c>
      <c r="R2357">
        <v>22</v>
      </c>
      <c r="S2357">
        <v>12</v>
      </c>
      <c r="T2357">
        <v>2</v>
      </c>
      <c r="U2357">
        <v>0</v>
      </c>
      <c r="V2357">
        <v>0.27900000000000003</v>
      </c>
      <c r="W2357">
        <v>0.18690000000000001</v>
      </c>
      <c r="X2357">
        <v>24</v>
      </c>
      <c r="Y2357">
        <v>0</v>
      </c>
      <c r="Z2357" t="s">
        <v>133</v>
      </c>
      <c r="AB2357">
        <v>0</v>
      </c>
      <c r="AC2357">
        <v>2</v>
      </c>
      <c r="AD2357">
        <v>56</v>
      </c>
      <c r="AE2357">
        <v>1</v>
      </c>
      <c r="AF2357">
        <v>1</v>
      </c>
      <c r="AG2357">
        <v>0.63</v>
      </c>
      <c r="AH2357">
        <v>0</v>
      </c>
      <c r="BA2357">
        <v>3</v>
      </c>
      <c r="BB2357">
        <v>8</v>
      </c>
      <c r="BC2357">
        <v>80</v>
      </c>
      <c r="BD2357">
        <v>20</v>
      </c>
      <c r="BE2357">
        <v>1000</v>
      </c>
      <c r="BF2357">
        <v>16</v>
      </c>
      <c r="BG2357">
        <v>55</v>
      </c>
      <c r="BH2357">
        <v>25</v>
      </c>
      <c r="BI2357">
        <v>120</v>
      </c>
      <c r="BJ2357">
        <v>101</v>
      </c>
      <c r="BK2357">
        <v>2</v>
      </c>
      <c r="BL2357">
        <v>63</v>
      </c>
      <c r="BM2357">
        <v>0</v>
      </c>
      <c r="BN2357">
        <v>0</v>
      </c>
      <c r="BO2357">
        <v>0</v>
      </c>
      <c r="BP2357">
        <v>0</v>
      </c>
      <c r="BQ2357" t="s">
        <v>18</v>
      </c>
      <c r="BR2357">
        <v>22</v>
      </c>
      <c r="BS2357">
        <v>12</v>
      </c>
      <c r="BT2357">
        <v>2</v>
      </c>
      <c r="BU2357">
        <v>0</v>
      </c>
      <c r="BV2357">
        <v>0.27900000000000003</v>
      </c>
      <c r="BW2357">
        <v>0.18690000000000001</v>
      </c>
      <c r="BX2357">
        <v>24</v>
      </c>
      <c r="BY2357">
        <v>0</v>
      </c>
      <c r="BZ2357" t="s">
        <v>133</v>
      </c>
      <c r="CB2357">
        <v>0</v>
      </c>
      <c r="CC2357">
        <v>2</v>
      </c>
      <c r="CD2357">
        <v>56</v>
      </c>
      <c r="CE2357">
        <v>1</v>
      </c>
      <c r="CF2357">
        <v>1</v>
      </c>
      <c r="CG2357">
        <v>0.63</v>
      </c>
      <c r="CH2357">
        <v>0</v>
      </c>
    </row>
    <row r="2358" spans="1:86">
      <c r="A2358">
        <v>4</v>
      </c>
      <c r="B2358">
        <v>7</v>
      </c>
      <c r="C2358">
        <v>60</v>
      </c>
      <c r="D2358">
        <v>15</v>
      </c>
      <c r="E2358">
        <v>0</v>
      </c>
      <c r="F2358" s="24">
        <f t="shared" si="183"/>
        <v>90</v>
      </c>
      <c r="G2358">
        <v>60</v>
      </c>
      <c r="H2358" s="24">
        <f t="shared" si="184"/>
        <v>9</v>
      </c>
      <c r="I2358" s="24">
        <f t="shared" si="186"/>
        <v>15</v>
      </c>
      <c r="J2358" s="24">
        <f t="shared" si="182"/>
        <v>125</v>
      </c>
      <c r="K2358" s="24" t="str">
        <f t="shared" si="185"/>
        <v>03</v>
      </c>
      <c r="L2358">
        <v>73</v>
      </c>
      <c r="M2358">
        <v>0</v>
      </c>
      <c r="N2358">
        <v>0</v>
      </c>
      <c r="O2358">
        <v>0</v>
      </c>
      <c r="P2358">
        <v>0</v>
      </c>
      <c r="Q2358" t="s">
        <v>18</v>
      </c>
      <c r="R2358">
        <v>22</v>
      </c>
      <c r="S2358">
        <v>12</v>
      </c>
      <c r="T2358">
        <v>2</v>
      </c>
      <c r="U2358">
        <v>0</v>
      </c>
      <c r="V2358">
        <v>0.20200000000000001</v>
      </c>
      <c r="W2358">
        <v>0.1394</v>
      </c>
      <c r="X2358">
        <v>24</v>
      </c>
      <c r="Y2358">
        <v>0</v>
      </c>
      <c r="Z2358" t="s">
        <v>133</v>
      </c>
      <c r="AB2358">
        <v>0</v>
      </c>
      <c r="AC2358">
        <v>2</v>
      </c>
      <c r="AD2358">
        <v>56</v>
      </c>
      <c r="AE2358">
        <v>1</v>
      </c>
      <c r="AF2358">
        <v>1</v>
      </c>
      <c r="AG2358">
        <v>0.63</v>
      </c>
      <c r="AH2358">
        <v>0</v>
      </c>
      <c r="BA2358">
        <v>4</v>
      </c>
      <c r="BB2358">
        <v>7</v>
      </c>
      <c r="BC2358">
        <v>60</v>
      </c>
      <c r="BD2358">
        <v>15</v>
      </c>
      <c r="BE2358">
        <v>0</v>
      </c>
      <c r="BF2358">
        <v>9</v>
      </c>
      <c r="BG2358">
        <v>60</v>
      </c>
      <c r="BH2358">
        <v>25</v>
      </c>
      <c r="BI2358">
        <v>120</v>
      </c>
      <c r="BJ2358">
        <v>101</v>
      </c>
      <c r="BK2358">
        <v>2</v>
      </c>
      <c r="BL2358">
        <v>73</v>
      </c>
      <c r="BM2358">
        <v>0</v>
      </c>
      <c r="BN2358">
        <v>0</v>
      </c>
      <c r="BO2358">
        <v>0</v>
      </c>
      <c r="BP2358">
        <v>0</v>
      </c>
      <c r="BQ2358" t="s">
        <v>18</v>
      </c>
      <c r="BR2358">
        <v>22</v>
      </c>
      <c r="BS2358">
        <v>12</v>
      </c>
      <c r="BT2358">
        <v>2</v>
      </c>
      <c r="BU2358">
        <v>0</v>
      </c>
      <c r="BV2358">
        <v>0.20200000000000001</v>
      </c>
      <c r="BW2358">
        <v>0.1394</v>
      </c>
      <c r="BX2358">
        <v>24</v>
      </c>
      <c r="BY2358">
        <v>0</v>
      </c>
      <c r="BZ2358" t="s">
        <v>133</v>
      </c>
      <c r="CB2358">
        <v>0</v>
      </c>
      <c r="CC2358">
        <v>2</v>
      </c>
      <c r="CD2358">
        <v>56</v>
      </c>
      <c r="CE2358">
        <v>1</v>
      </c>
      <c r="CF2358">
        <v>1</v>
      </c>
      <c r="CG2358">
        <v>0.63</v>
      </c>
      <c r="CH2358">
        <v>0</v>
      </c>
    </row>
    <row r="2359" spans="1:86">
      <c r="A2359">
        <v>5</v>
      </c>
      <c r="B2359">
        <v>6</v>
      </c>
      <c r="C2359">
        <v>40</v>
      </c>
      <c r="D2359">
        <v>10</v>
      </c>
      <c r="E2359">
        <v>0</v>
      </c>
      <c r="F2359" s="24">
        <f t="shared" si="183"/>
        <v>60</v>
      </c>
      <c r="G2359">
        <v>55</v>
      </c>
      <c r="H2359" s="24">
        <f t="shared" si="184"/>
        <v>9</v>
      </c>
      <c r="I2359" s="24">
        <f t="shared" si="186"/>
        <v>15</v>
      </c>
      <c r="J2359" s="24">
        <f t="shared" si="182"/>
        <v>125</v>
      </c>
      <c r="K2359" s="24" t="str">
        <f t="shared" si="185"/>
        <v>03</v>
      </c>
      <c r="L2359">
        <v>73</v>
      </c>
      <c r="M2359">
        <v>0</v>
      </c>
      <c r="N2359">
        <v>0</v>
      </c>
      <c r="O2359">
        <v>0</v>
      </c>
      <c r="P2359">
        <v>0</v>
      </c>
      <c r="Q2359" t="s">
        <v>18</v>
      </c>
      <c r="R2359">
        <v>22</v>
      </c>
      <c r="S2359">
        <v>12</v>
      </c>
      <c r="T2359">
        <v>2</v>
      </c>
      <c r="U2359">
        <v>0</v>
      </c>
      <c r="V2359">
        <v>0.14599999999999999</v>
      </c>
      <c r="W2359">
        <v>0.1007</v>
      </c>
      <c r="X2359">
        <v>24</v>
      </c>
      <c r="Y2359">
        <v>0</v>
      </c>
      <c r="Z2359" t="s">
        <v>133</v>
      </c>
      <c r="AB2359">
        <v>0</v>
      </c>
      <c r="AC2359">
        <v>2</v>
      </c>
      <c r="AD2359">
        <v>56</v>
      </c>
      <c r="AE2359">
        <v>1</v>
      </c>
      <c r="AF2359">
        <v>1</v>
      </c>
      <c r="AG2359">
        <v>0.63</v>
      </c>
      <c r="AH2359">
        <v>0</v>
      </c>
      <c r="BA2359">
        <v>5</v>
      </c>
      <c r="BB2359">
        <v>6</v>
      </c>
      <c r="BC2359">
        <v>40</v>
      </c>
      <c r="BD2359">
        <v>10</v>
      </c>
      <c r="BE2359">
        <v>0</v>
      </c>
      <c r="BF2359">
        <v>6</v>
      </c>
      <c r="BG2359">
        <v>55</v>
      </c>
      <c r="BH2359">
        <v>25</v>
      </c>
      <c r="BI2359">
        <v>120</v>
      </c>
      <c r="BJ2359">
        <v>101</v>
      </c>
      <c r="BK2359">
        <v>2</v>
      </c>
      <c r="BL2359">
        <v>73</v>
      </c>
      <c r="BM2359">
        <v>0</v>
      </c>
      <c r="BN2359">
        <v>0</v>
      </c>
      <c r="BO2359">
        <v>0</v>
      </c>
      <c r="BP2359">
        <v>0</v>
      </c>
      <c r="BQ2359" t="s">
        <v>18</v>
      </c>
      <c r="BR2359">
        <v>22</v>
      </c>
      <c r="BS2359">
        <v>12</v>
      </c>
      <c r="BT2359">
        <v>2</v>
      </c>
      <c r="BU2359">
        <v>0</v>
      </c>
      <c r="BV2359">
        <v>0.14599999999999999</v>
      </c>
      <c r="BW2359">
        <v>0.1007</v>
      </c>
      <c r="BX2359">
        <v>24</v>
      </c>
      <c r="BY2359">
        <v>0</v>
      </c>
      <c r="BZ2359" t="s">
        <v>133</v>
      </c>
      <c r="CB2359">
        <v>0</v>
      </c>
      <c r="CC2359">
        <v>2</v>
      </c>
      <c r="CD2359">
        <v>56</v>
      </c>
      <c r="CE2359">
        <v>1</v>
      </c>
      <c r="CF2359">
        <v>1</v>
      </c>
      <c r="CG2359">
        <v>0.63</v>
      </c>
      <c r="CH2359">
        <v>0</v>
      </c>
    </row>
    <row r="2360" spans="1:86">
      <c r="A2360">
        <v>6</v>
      </c>
      <c r="B2360">
        <v>5</v>
      </c>
      <c r="C2360">
        <v>20</v>
      </c>
      <c r="D2360">
        <v>30</v>
      </c>
      <c r="E2360">
        <v>0</v>
      </c>
      <c r="F2360" s="24">
        <f t="shared" si="183"/>
        <v>30</v>
      </c>
      <c r="G2360">
        <v>60</v>
      </c>
      <c r="H2360" s="24">
        <f t="shared" si="184"/>
        <v>9</v>
      </c>
      <c r="I2360" s="24">
        <f t="shared" si="186"/>
        <v>15</v>
      </c>
      <c r="J2360" s="24">
        <f t="shared" si="182"/>
        <v>125</v>
      </c>
      <c r="K2360" s="24" t="str">
        <f t="shared" si="185"/>
        <v>03</v>
      </c>
      <c r="L2360">
        <v>73</v>
      </c>
      <c r="M2360">
        <v>0</v>
      </c>
      <c r="N2360">
        <v>0</v>
      </c>
      <c r="O2360">
        <v>0</v>
      </c>
      <c r="P2360">
        <v>0</v>
      </c>
      <c r="Q2360" t="s">
        <v>18</v>
      </c>
      <c r="R2360">
        <v>22</v>
      </c>
      <c r="S2360">
        <v>12</v>
      </c>
      <c r="T2360">
        <v>2</v>
      </c>
      <c r="U2360">
        <v>0</v>
      </c>
      <c r="V2360">
        <v>0.09</v>
      </c>
      <c r="W2360">
        <v>6.5699999999999995E-2</v>
      </c>
      <c r="X2360">
        <v>24</v>
      </c>
      <c r="Y2360">
        <v>0</v>
      </c>
      <c r="Z2360" t="s">
        <v>133</v>
      </c>
      <c r="AB2360">
        <v>4.5</v>
      </c>
      <c r="AC2360">
        <v>2</v>
      </c>
      <c r="AD2360">
        <v>56</v>
      </c>
      <c r="AE2360">
        <v>1</v>
      </c>
      <c r="AF2360">
        <v>1</v>
      </c>
      <c r="AG2360">
        <v>0.63</v>
      </c>
      <c r="AH2360">
        <v>0</v>
      </c>
      <c r="BA2360">
        <v>6</v>
      </c>
      <c r="BB2360">
        <v>5</v>
      </c>
      <c r="BC2360">
        <v>20</v>
      </c>
      <c r="BD2360">
        <v>30</v>
      </c>
      <c r="BE2360">
        <v>0</v>
      </c>
      <c r="BF2360">
        <v>3</v>
      </c>
      <c r="BG2360">
        <v>60</v>
      </c>
      <c r="BH2360">
        <v>25</v>
      </c>
      <c r="BI2360">
        <v>120</v>
      </c>
      <c r="BJ2360">
        <v>101</v>
      </c>
      <c r="BK2360">
        <v>2</v>
      </c>
      <c r="BL2360">
        <v>73</v>
      </c>
      <c r="BM2360">
        <v>0</v>
      </c>
      <c r="BN2360">
        <v>0</v>
      </c>
      <c r="BO2360">
        <v>0</v>
      </c>
      <c r="BP2360">
        <v>0</v>
      </c>
      <c r="BQ2360" t="s">
        <v>18</v>
      </c>
      <c r="BR2360">
        <v>22</v>
      </c>
      <c r="BS2360">
        <v>12</v>
      </c>
      <c r="BT2360">
        <v>2</v>
      </c>
      <c r="BU2360">
        <v>0</v>
      </c>
      <c r="BV2360">
        <v>0.09</v>
      </c>
      <c r="BW2360">
        <v>6.5699999999999995E-2</v>
      </c>
      <c r="BX2360">
        <v>24</v>
      </c>
      <c r="BY2360">
        <v>0</v>
      </c>
      <c r="BZ2360" t="s">
        <v>133</v>
      </c>
      <c r="CB2360">
        <v>4.5</v>
      </c>
      <c r="CC2360">
        <v>2</v>
      </c>
      <c r="CD2360">
        <v>56</v>
      </c>
      <c r="CE2360">
        <v>1</v>
      </c>
      <c r="CF2360">
        <v>1</v>
      </c>
      <c r="CG2360">
        <v>0.63</v>
      </c>
      <c r="CH2360">
        <v>0</v>
      </c>
    </row>
    <row r="2361" spans="1:86">
      <c r="A2361">
        <v>7</v>
      </c>
      <c r="B2361">
        <v>4</v>
      </c>
      <c r="C2361">
        <v>14</v>
      </c>
      <c r="D2361">
        <v>25</v>
      </c>
      <c r="E2361">
        <v>0</v>
      </c>
      <c r="F2361" s="24">
        <f t="shared" si="183"/>
        <v>20</v>
      </c>
      <c r="G2361">
        <v>60</v>
      </c>
      <c r="H2361" s="24">
        <f t="shared" si="184"/>
        <v>8</v>
      </c>
      <c r="I2361" s="24">
        <f t="shared" si="186"/>
        <v>15</v>
      </c>
      <c r="J2361" s="24">
        <f t="shared" si="182"/>
        <v>125</v>
      </c>
      <c r="K2361" s="24" t="str">
        <f t="shared" si="185"/>
        <v>00</v>
      </c>
      <c r="L2361">
        <v>73</v>
      </c>
      <c r="M2361">
        <v>0</v>
      </c>
      <c r="N2361">
        <v>0</v>
      </c>
      <c r="O2361">
        <v>10</v>
      </c>
      <c r="P2361">
        <v>0</v>
      </c>
      <c r="Q2361" t="s">
        <v>18</v>
      </c>
      <c r="R2361">
        <v>22</v>
      </c>
      <c r="S2361">
        <v>12</v>
      </c>
      <c r="T2361">
        <v>2</v>
      </c>
      <c r="U2361">
        <v>0</v>
      </c>
      <c r="V2361">
        <v>4.4999999999999998E-2</v>
      </c>
      <c r="W2361">
        <v>4.1000000000000002E-2</v>
      </c>
      <c r="X2361">
        <v>24</v>
      </c>
      <c r="Y2361">
        <v>0</v>
      </c>
      <c r="Z2361" t="s">
        <v>133</v>
      </c>
      <c r="AB2361">
        <v>2.8</v>
      </c>
      <c r="AC2361">
        <v>2</v>
      </c>
      <c r="AD2361">
        <v>56</v>
      </c>
      <c r="AE2361">
        <v>1</v>
      </c>
      <c r="AF2361">
        <v>1</v>
      </c>
      <c r="AG2361">
        <v>0.63</v>
      </c>
      <c r="AH2361">
        <v>0</v>
      </c>
      <c r="BA2361">
        <v>7</v>
      </c>
      <c r="BB2361">
        <v>4</v>
      </c>
      <c r="BC2361">
        <v>14</v>
      </c>
      <c r="BD2361">
        <v>25</v>
      </c>
      <c r="BE2361">
        <v>0</v>
      </c>
      <c r="BF2361">
        <v>2</v>
      </c>
      <c r="BG2361">
        <v>60</v>
      </c>
      <c r="BH2361">
        <v>23</v>
      </c>
      <c r="BI2361">
        <v>120</v>
      </c>
      <c r="BJ2361">
        <v>101</v>
      </c>
      <c r="BK2361">
        <v>2</v>
      </c>
      <c r="BL2361">
        <v>73</v>
      </c>
      <c r="BM2361">
        <v>0</v>
      </c>
      <c r="BN2361">
        <v>0</v>
      </c>
      <c r="BO2361">
        <v>10</v>
      </c>
      <c r="BP2361">
        <v>0</v>
      </c>
      <c r="BQ2361" t="s">
        <v>18</v>
      </c>
      <c r="BR2361">
        <v>22</v>
      </c>
      <c r="BS2361">
        <v>12</v>
      </c>
      <c r="BT2361">
        <v>2</v>
      </c>
      <c r="BU2361">
        <v>0</v>
      </c>
      <c r="BV2361">
        <v>4.4999999999999998E-2</v>
      </c>
      <c r="BW2361">
        <v>4.1000000000000002E-2</v>
      </c>
      <c r="BX2361">
        <v>24</v>
      </c>
      <c r="BY2361">
        <v>0</v>
      </c>
      <c r="BZ2361" t="s">
        <v>133</v>
      </c>
      <c r="CB2361">
        <v>2.8</v>
      </c>
      <c r="CC2361">
        <v>2</v>
      </c>
      <c r="CD2361">
        <v>56</v>
      </c>
      <c r="CE2361">
        <v>1</v>
      </c>
      <c r="CF2361">
        <v>1</v>
      </c>
      <c r="CG2361">
        <v>0.63</v>
      </c>
      <c r="CH2361">
        <v>0</v>
      </c>
    </row>
    <row r="2362" spans="1:86">
      <c r="A2362">
        <v>8</v>
      </c>
      <c r="B2362">
        <v>3</v>
      </c>
      <c r="C2362">
        <v>8</v>
      </c>
      <c r="D2362">
        <v>20</v>
      </c>
      <c r="E2362">
        <v>0</v>
      </c>
      <c r="F2362" s="24">
        <f t="shared" si="183"/>
        <v>10</v>
      </c>
      <c r="G2362">
        <v>75</v>
      </c>
      <c r="H2362" s="24">
        <f t="shared" si="184"/>
        <v>8</v>
      </c>
      <c r="I2362" s="24">
        <f t="shared" si="186"/>
        <v>15</v>
      </c>
      <c r="J2362" s="24">
        <f t="shared" si="182"/>
        <v>125</v>
      </c>
      <c r="K2362" s="24" t="str">
        <f t="shared" si="185"/>
        <v>00</v>
      </c>
      <c r="L2362">
        <v>73</v>
      </c>
      <c r="M2362">
        <v>0</v>
      </c>
      <c r="N2362">
        <v>0</v>
      </c>
      <c r="O2362">
        <v>20</v>
      </c>
      <c r="P2362">
        <v>0</v>
      </c>
      <c r="Q2362" t="s">
        <v>18</v>
      </c>
      <c r="R2362">
        <v>22</v>
      </c>
      <c r="S2362">
        <v>0</v>
      </c>
      <c r="T2362">
        <v>2</v>
      </c>
      <c r="U2362">
        <v>0</v>
      </c>
      <c r="V2362">
        <v>3.1E-2</v>
      </c>
      <c r="W2362">
        <v>2.9100000000000001E-2</v>
      </c>
      <c r="X2362">
        <v>24</v>
      </c>
      <c r="Y2362">
        <v>0</v>
      </c>
      <c r="Z2362" t="s">
        <v>133</v>
      </c>
      <c r="AB2362">
        <v>1.6</v>
      </c>
      <c r="AC2362">
        <v>2</v>
      </c>
      <c r="AD2362">
        <v>56</v>
      </c>
      <c r="AE2362">
        <v>1</v>
      </c>
      <c r="AF2362">
        <v>1</v>
      </c>
      <c r="AG2362">
        <v>0.63</v>
      </c>
      <c r="AH2362">
        <v>0</v>
      </c>
      <c r="BA2362">
        <v>8</v>
      </c>
      <c r="BB2362">
        <v>3</v>
      </c>
      <c r="BC2362">
        <v>8</v>
      </c>
      <c r="BD2362">
        <v>20</v>
      </c>
      <c r="BE2362">
        <v>0</v>
      </c>
      <c r="BF2362">
        <v>1</v>
      </c>
      <c r="BG2362">
        <v>75</v>
      </c>
      <c r="BH2362">
        <v>23</v>
      </c>
      <c r="BI2362">
        <v>120</v>
      </c>
      <c r="BJ2362">
        <v>101</v>
      </c>
      <c r="BK2362">
        <v>2</v>
      </c>
      <c r="BL2362">
        <v>73</v>
      </c>
      <c r="BM2362">
        <v>0</v>
      </c>
      <c r="BN2362">
        <v>0</v>
      </c>
      <c r="BO2362">
        <v>20</v>
      </c>
      <c r="BP2362">
        <v>0</v>
      </c>
      <c r="BQ2362" t="s">
        <v>18</v>
      </c>
      <c r="BR2362">
        <v>22</v>
      </c>
      <c r="BS2362">
        <v>0</v>
      </c>
      <c r="BT2362">
        <v>2</v>
      </c>
      <c r="BU2362">
        <v>0</v>
      </c>
      <c r="BV2362">
        <v>3.1E-2</v>
      </c>
      <c r="BW2362">
        <v>2.9100000000000001E-2</v>
      </c>
      <c r="BX2362">
        <v>24</v>
      </c>
      <c r="BY2362">
        <v>0</v>
      </c>
      <c r="BZ2362" t="s">
        <v>133</v>
      </c>
      <c r="CB2362">
        <v>1.6</v>
      </c>
      <c r="CC2362">
        <v>2</v>
      </c>
      <c r="CD2362">
        <v>56</v>
      </c>
      <c r="CE2362">
        <v>1</v>
      </c>
      <c r="CF2362">
        <v>1</v>
      </c>
      <c r="CG2362">
        <v>0.63</v>
      </c>
      <c r="CH2362">
        <v>0</v>
      </c>
    </row>
    <row r="2363" spans="1:86">
      <c r="A2363">
        <v>9</v>
      </c>
      <c r="B2363">
        <v>802</v>
      </c>
      <c r="C2363">
        <v>1</v>
      </c>
      <c r="D2363">
        <v>16</v>
      </c>
      <c r="E2363">
        <v>0</v>
      </c>
      <c r="F2363" s="24">
        <f t="shared" si="183"/>
        <v>0</v>
      </c>
      <c r="G2363">
        <v>90</v>
      </c>
      <c r="H2363" s="24">
        <f t="shared" si="184"/>
        <v>8</v>
      </c>
      <c r="I2363" s="24">
        <f t="shared" si="186"/>
        <v>15</v>
      </c>
      <c r="J2363" s="24">
        <f t="shared" si="182"/>
        <v>125</v>
      </c>
      <c r="K2363" s="24" t="str">
        <f t="shared" si="185"/>
        <v>00</v>
      </c>
      <c r="L2363">
        <v>63</v>
      </c>
      <c r="M2363">
        <v>0</v>
      </c>
      <c r="N2363">
        <v>7</v>
      </c>
      <c r="O2363">
        <v>10</v>
      </c>
      <c r="P2363">
        <v>2</v>
      </c>
      <c r="Q2363" t="s">
        <v>19</v>
      </c>
      <c r="R2363">
        <v>22</v>
      </c>
      <c r="S2363">
        <v>0</v>
      </c>
      <c r="T2363">
        <v>2</v>
      </c>
      <c r="U2363">
        <v>0</v>
      </c>
      <c r="V2363">
        <v>1.9E-2</v>
      </c>
      <c r="W2363">
        <v>3.4000000000000002E-2</v>
      </c>
      <c r="X2363">
        <v>24</v>
      </c>
      <c r="Y2363">
        <v>1</v>
      </c>
      <c r="Z2363" t="s">
        <v>57</v>
      </c>
      <c r="AA2363">
        <v>4140</v>
      </c>
      <c r="AB2363">
        <v>0.8</v>
      </c>
      <c r="AC2363">
        <v>2</v>
      </c>
      <c r="AD2363">
        <v>56</v>
      </c>
      <c r="AE2363">
        <v>1</v>
      </c>
      <c r="AF2363">
        <v>1</v>
      </c>
      <c r="AG2363">
        <v>0.63</v>
      </c>
      <c r="AH2363">
        <v>0</v>
      </c>
      <c r="BA2363">
        <v>9</v>
      </c>
      <c r="BB2363">
        <v>802</v>
      </c>
      <c r="BC2363">
        <v>1</v>
      </c>
      <c r="BD2363">
        <v>16</v>
      </c>
      <c r="BE2363">
        <v>0</v>
      </c>
      <c r="BF2363">
        <v>0</v>
      </c>
      <c r="BG2363">
        <v>90</v>
      </c>
      <c r="BH2363">
        <v>23</v>
      </c>
      <c r="BI2363">
        <v>120</v>
      </c>
      <c r="BJ2363">
        <v>101</v>
      </c>
      <c r="BK2363">
        <v>2</v>
      </c>
      <c r="BL2363">
        <v>63</v>
      </c>
      <c r="BM2363">
        <v>0</v>
      </c>
      <c r="BN2363">
        <v>7</v>
      </c>
      <c r="BO2363">
        <v>10</v>
      </c>
      <c r="BP2363">
        <v>2</v>
      </c>
      <c r="BQ2363" t="s">
        <v>19</v>
      </c>
      <c r="BR2363">
        <v>22</v>
      </c>
      <c r="BS2363">
        <v>0</v>
      </c>
      <c r="BT2363">
        <v>2</v>
      </c>
      <c r="BU2363">
        <v>0</v>
      </c>
      <c r="BV2363">
        <v>1.9E-2</v>
      </c>
      <c r="BW2363">
        <v>3.4000000000000002E-2</v>
      </c>
      <c r="BX2363">
        <v>24</v>
      </c>
      <c r="BY2363">
        <v>1</v>
      </c>
      <c r="BZ2363" t="s">
        <v>57</v>
      </c>
      <c r="CA2363">
        <v>4140</v>
      </c>
      <c r="CB2363">
        <v>0.8</v>
      </c>
      <c r="CC2363">
        <v>2</v>
      </c>
      <c r="CD2363">
        <v>56</v>
      </c>
      <c r="CE2363">
        <v>1</v>
      </c>
      <c r="CF2363">
        <v>1</v>
      </c>
      <c r="CG2363">
        <v>0.63</v>
      </c>
      <c r="CH2363">
        <v>0</v>
      </c>
    </row>
    <row r="2364" spans="1:86">
      <c r="A2364">
        <v>10</v>
      </c>
      <c r="B2364">
        <v>802</v>
      </c>
      <c r="C2364">
        <v>1</v>
      </c>
      <c r="D2364">
        <v>16</v>
      </c>
      <c r="E2364">
        <v>0</v>
      </c>
      <c r="F2364" s="24">
        <f t="shared" si="183"/>
        <v>0</v>
      </c>
      <c r="G2364">
        <v>90</v>
      </c>
      <c r="H2364" s="24">
        <f t="shared" si="184"/>
        <v>8</v>
      </c>
      <c r="I2364" s="24">
        <f t="shared" si="186"/>
        <v>15</v>
      </c>
      <c r="J2364" s="24">
        <f t="shared" si="182"/>
        <v>125</v>
      </c>
      <c r="K2364" s="24" t="str">
        <f t="shared" si="185"/>
        <v>00</v>
      </c>
      <c r="L2364">
        <v>63</v>
      </c>
      <c r="M2364">
        <v>0</v>
      </c>
      <c r="N2364">
        <v>7</v>
      </c>
      <c r="O2364">
        <v>10</v>
      </c>
      <c r="P2364">
        <v>2</v>
      </c>
      <c r="Q2364" t="s">
        <v>19</v>
      </c>
      <c r="R2364">
        <v>22</v>
      </c>
      <c r="S2364">
        <v>0</v>
      </c>
      <c r="T2364">
        <v>2</v>
      </c>
      <c r="U2364">
        <v>0</v>
      </c>
      <c r="V2364">
        <v>3.9E-2</v>
      </c>
      <c r="W2364">
        <v>1.9099999999999999E-2</v>
      </c>
      <c r="X2364">
        <v>24</v>
      </c>
      <c r="Y2364">
        <v>1</v>
      </c>
      <c r="Z2364" t="s">
        <v>57</v>
      </c>
      <c r="AA2364">
        <v>320</v>
      </c>
      <c r="AB2364">
        <v>0.8</v>
      </c>
      <c r="AC2364">
        <v>2</v>
      </c>
      <c r="AD2364">
        <v>56</v>
      </c>
      <c r="AE2364">
        <v>1</v>
      </c>
      <c r="AF2364">
        <v>1</v>
      </c>
      <c r="AG2364">
        <v>0.63</v>
      </c>
      <c r="AH2364">
        <v>0</v>
      </c>
      <c r="BA2364">
        <v>10</v>
      </c>
      <c r="BB2364">
        <v>802</v>
      </c>
      <c r="BC2364">
        <v>1</v>
      </c>
      <c r="BD2364">
        <v>16</v>
      </c>
      <c r="BE2364">
        <v>0</v>
      </c>
      <c r="BF2364">
        <v>0</v>
      </c>
      <c r="BG2364">
        <v>90</v>
      </c>
      <c r="BH2364">
        <v>23</v>
      </c>
      <c r="BI2364">
        <v>120</v>
      </c>
      <c r="BJ2364">
        <v>101</v>
      </c>
      <c r="BK2364">
        <v>2</v>
      </c>
      <c r="BL2364">
        <v>63</v>
      </c>
      <c r="BM2364">
        <v>0</v>
      </c>
      <c r="BN2364">
        <v>7</v>
      </c>
      <c r="BO2364">
        <v>10</v>
      </c>
      <c r="BP2364">
        <v>2</v>
      </c>
      <c r="BQ2364" t="s">
        <v>19</v>
      </c>
      <c r="BR2364">
        <v>22</v>
      </c>
      <c r="BS2364">
        <v>0</v>
      </c>
      <c r="BT2364">
        <v>2</v>
      </c>
      <c r="BU2364">
        <v>0</v>
      </c>
      <c r="BV2364">
        <v>3.9E-2</v>
      </c>
      <c r="BW2364">
        <v>1.9099999999999999E-2</v>
      </c>
      <c r="BX2364">
        <v>24</v>
      </c>
      <c r="BY2364">
        <v>1</v>
      </c>
      <c r="BZ2364" t="s">
        <v>57</v>
      </c>
      <c r="CA2364">
        <v>320</v>
      </c>
      <c r="CB2364">
        <v>0.8</v>
      </c>
      <c r="CC2364">
        <v>2</v>
      </c>
      <c r="CD2364">
        <v>56</v>
      </c>
      <c r="CE2364">
        <v>1</v>
      </c>
      <c r="CF2364">
        <v>1</v>
      </c>
      <c r="CG2364">
        <v>0.63</v>
      </c>
      <c r="CH2364">
        <v>0</v>
      </c>
    </row>
    <row r="2365" spans="1:86">
      <c r="A2365">
        <v>11</v>
      </c>
      <c r="B2365">
        <v>801</v>
      </c>
      <c r="C2365">
        <v>1</v>
      </c>
      <c r="D2365">
        <v>16</v>
      </c>
      <c r="E2365">
        <v>0</v>
      </c>
      <c r="F2365" s="24">
        <f t="shared" si="183"/>
        <v>0</v>
      </c>
      <c r="G2365">
        <v>90</v>
      </c>
      <c r="H2365" s="24">
        <f t="shared" si="184"/>
        <v>8</v>
      </c>
      <c r="I2365" s="24">
        <f t="shared" si="186"/>
        <v>15</v>
      </c>
      <c r="J2365" s="24">
        <f t="shared" si="182"/>
        <v>125</v>
      </c>
      <c r="K2365" s="24" t="str">
        <f t="shared" si="185"/>
        <v>00</v>
      </c>
      <c r="L2365">
        <v>63</v>
      </c>
      <c r="M2365">
        <v>0</v>
      </c>
      <c r="N2365">
        <v>4</v>
      </c>
      <c r="O2365">
        <v>10</v>
      </c>
      <c r="P2365">
        <v>1</v>
      </c>
      <c r="Q2365" t="s">
        <v>19</v>
      </c>
      <c r="R2365">
        <v>22</v>
      </c>
      <c r="S2365">
        <v>0</v>
      </c>
      <c r="T2365">
        <v>2</v>
      </c>
      <c r="U2365">
        <v>0</v>
      </c>
      <c r="V2365">
        <v>8.9999999999999993E-3</v>
      </c>
      <c r="W2365">
        <v>2.4E-2</v>
      </c>
      <c r="X2365">
        <v>24</v>
      </c>
      <c r="Y2365">
        <v>1</v>
      </c>
      <c r="Z2365" t="s">
        <v>57</v>
      </c>
      <c r="AA2365">
        <v>4140</v>
      </c>
      <c r="AB2365">
        <v>0.63</v>
      </c>
      <c r="AC2365">
        <v>2</v>
      </c>
      <c r="AD2365">
        <v>56</v>
      </c>
      <c r="AE2365">
        <v>1</v>
      </c>
      <c r="AF2365">
        <v>1</v>
      </c>
      <c r="AG2365">
        <v>0.63</v>
      </c>
      <c r="AH2365">
        <v>0</v>
      </c>
      <c r="BA2365">
        <v>11</v>
      </c>
      <c r="BB2365">
        <v>801</v>
      </c>
      <c r="BC2365">
        <v>1</v>
      </c>
      <c r="BD2365">
        <v>16</v>
      </c>
      <c r="BE2365">
        <v>0</v>
      </c>
      <c r="BF2365">
        <v>0</v>
      </c>
      <c r="BG2365">
        <v>90</v>
      </c>
      <c r="BH2365">
        <v>23</v>
      </c>
      <c r="BI2365">
        <v>120</v>
      </c>
      <c r="BJ2365">
        <v>101</v>
      </c>
      <c r="BK2365">
        <v>2</v>
      </c>
      <c r="BL2365">
        <v>63</v>
      </c>
      <c r="BM2365">
        <v>0</v>
      </c>
      <c r="BN2365">
        <v>4</v>
      </c>
      <c r="BO2365">
        <v>10</v>
      </c>
      <c r="BP2365">
        <v>1</v>
      </c>
      <c r="BQ2365" t="s">
        <v>19</v>
      </c>
      <c r="BR2365">
        <v>22</v>
      </c>
      <c r="BS2365">
        <v>0</v>
      </c>
      <c r="BT2365">
        <v>2</v>
      </c>
      <c r="BU2365">
        <v>0</v>
      </c>
      <c r="BV2365">
        <v>8.9999999999999993E-3</v>
      </c>
      <c r="BW2365">
        <v>2.4E-2</v>
      </c>
      <c r="BX2365">
        <v>24</v>
      </c>
      <c r="BY2365">
        <v>1</v>
      </c>
      <c r="BZ2365" t="s">
        <v>57</v>
      </c>
      <c r="CA2365">
        <v>4140</v>
      </c>
      <c r="CB2365">
        <v>0.63</v>
      </c>
      <c r="CC2365">
        <v>2</v>
      </c>
      <c r="CD2365">
        <v>56</v>
      </c>
      <c r="CE2365">
        <v>1</v>
      </c>
      <c r="CF2365">
        <v>1</v>
      </c>
      <c r="CG2365">
        <v>0.63</v>
      </c>
      <c r="CH2365">
        <v>0</v>
      </c>
    </row>
    <row r="2366" spans="1:86">
      <c r="A2366">
        <v>12</v>
      </c>
      <c r="B2366">
        <v>801</v>
      </c>
      <c r="C2366">
        <v>1</v>
      </c>
      <c r="D2366">
        <v>16</v>
      </c>
      <c r="E2366">
        <v>0</v>
      </c>
      <c r="F2366" s="24">
        <f t="shared" si="183"/>
        <v>0</v>
      </c>
      <c r="G2366">
        <v>90</v>
      </c>
      <c r="H2366" s="24">
        <f t="shared" si="184"/>
        <v>8</v>
      </c>
      <c r="I2366" s="24">
        <f t="shared" si="186"/>
        <v>15</v>
      </c>
      <c r="J2366" s="24">
        <f t="shared" si="182"/>
        <v>125</v>
      </c>
      <c r="K2366" s="24" t="str">
        <f t="shared" si="185"/>
        <v>00</v>
      </c>
      <c r="L2366">
        <v>63</v>
      </c>
      <c r="M2366">
        <v>0</v>
      </c>
      <c r="N2366">
        <v>4</v>
      </c>
      <c r="O2366">
        <v>10</v>
      </c>
      <c r="P2366">
        <v>1</v>
      </c>
      <c r="Q2366" t="s">
        <v>19</v>
      </c>
      <c r="R2366">
        <v>22</v>
      </c>
      <c r="S2366">
        <v>0</v>
      </c>
      <c r="T2366">
        <v>2</v>
      </c>
      <c r="U2366">
        <v>0</v>
      </c>
      <c r="V2366">
        <v>2.9000000000000001E-2</v>
      </c>
      <c r="W2366">
        <v>8.9999999999999993E-3</v>
      </c>
      <c r="X2366">
        <v>24</v>
      </c>
      <c r="Y2366">
        <v>1</v>
      </c>
      <c r="Z2366" t="s">
        <v>57</v>
      </c>
      <c r="AA2366">
        <v>320</v>
      </c>
      <c r="AB2366">
        <v>0.63</v>
      </c>
      <c r="AC2366">
        <v>2</v>
      </c>
      <c r="AD2366">
        <v>56</v>
      </c>
      <c r="AE2366">
        <v>1</v>
      </c>
      <c r="AF2366">
        <v>1</v>
      </c>
      <c r="AG2366">
        <v>0.63</v>
      </c>
      <c r="AH2366">
        <v>0</v>
      </c>
      <c r="BA2366">
        <v>12</v>
      </c>
      <c r="BB2366">
        <v>801</v>
      </c>
      <c r="BC2366">
        <v>1</v>
      </c>
      <c r="BD2366">
        <v>16</v>
      </c>
      <c r="BE2366">
        <v>0</v>
      </c>
      <c r="BF2366">
        <v>0</v>
      </c>
      <c r="BG2366">
        <v>90</v>
      </c>
      <c r="BH2366">
        <v>23</v>
      </c>
      <c r="BI2366">
        <v>120</v>
      </c>
      <c r="BJ2366">
        <v>101</v>
      </c>
      <c r="BK2366">
        <v>2</v>
      </c>
      <c r="BL2366">
        <v>63</v>
      </c>
      <c r="BM2366">
        <v>0</v>
      </c>
      <c r="BN2366">
        <v>4</v>
      </c>
      <c r="BO2366">
        <v>10</v>
      </c>
      <c r="BP2366">
        <v>1</v>
      </c>
      <c r="BQ2366" t="s">
        <v>19</v>
      </c>
      <c r="BR2366">
        <v>22</v>
      </c>
      <c r="BS2366">
        <v>0</v>
      </c>
      <c r="BT2366">
        <v>2</v>
      </c>
      <c r="BU2366">
        <v>0</v>
      </c>
      <c r="BV2366">
        <v>2.9000000000000001E-2</v>
      </c>
      <c r="BW2366">
        <v>8.9999999999999993E-3</v>
      </c>
      <c r="BX2366">
        <v>24</v>
      </c>
      <c r="BY2366">
        <v>1</v>
      </c>
      <c r="BZ2366" t="s">
        <v>57</v>
      </c>
      <c r="CA2366">
        <v>320</v>
      </c>
      <c r="CB2366">
        <v>0.63</v>
      </c>
      <c r="CC2366">
        <v>2</v>
      </c>
      <c r="CD2366">
        <v>56</v>
      </c>
      <c r="CE2366">
        <v>1</v>
      </c>
      <c r="CF2366">
        <v>1</v>
      </c>
      <c r="CG2366">
        <v>0.63</v>
      </c>
      <c r="CH2366">
        <v>0</v>
      </c>
    </row>
    <row r="2367" spans="1:86">
      <c r="F2367" s="24" t="str">
        <f t="shared" si="183"/>
        <v/>
      </c>
      <c r="H2367" s="24" t="str">
        <f t="shared" si="184"/>
        <v/>
      </c>
      <c r="I2367" s="24" t="str">
        <f t="shared" si="186"/>
        <v/>
      </c>
      <c r="J2367" s="24" t="str">
        <f t="shared" si="182"/>
        <v/>
      </c>
      <c r="K2367" s="24" t="str">
        <f t="shared" si="185"/>
        <v/>
      </c>
      <c r="AF2367">
        <v>1</v>
      </c>
      <c r="AH2367">
        <v>0</v>
      </c>
      <c r="CF2367">
        <v>1</v>
      </c>
      <c r="CH2367">
        <v>0</v>
      </c>
    </row>
    <row r="2368" spans="1:86">
      <c r="A2368">
        <v>1</v>
      </c>
      <c r="B2368">
        <v>9</v>
      </c>
      <c r="C2368">
        <v>140</v>
      </c>
      <c r="D2368">
        <v>55</v>
      </c>
      <c r="E2368">
        <v>1000</v>
      </c>
      <c r="F2368" s="24">
        <f t="shared" si="183"/>
        <v>310</v>
      </c>
      <c r="G2368">
        <v>71</v>
      </c>
      <c r="H2368" s="24">
        <f t="shared" si="184"/>
        <v>5</v>
      </c>
      <c r="I2368" s="24">
        <f t="shared" si="186"/>
        <v>13</v>
      </c>
      <c r="J2368" s="24">
        <f t="shared" ref="J2368:J2431" si="187">IF(BJ2368="","",IF(BJ2368&gt;100,100+IF(RIGHT(BJ2368,1)*25&gt;=100,80,RIGHT(BJ2368,1)*25),IF(RIGHT(BJ2368,1)*25&gt;=100,80,RIGHT(BJ2368,1)*25)))</f>
        <v>125</v>
      </c>
      <c r="K2368" s="24" t="str">
        <f t="shared" si="185"/>
        <v>03</v>
      </c>
      <c r="L2368">
        <v>43</v>
      </c>
      <c r="M2368">
        <v>0</v>
      </c>
      <c r="N2368">
        <v>141</v>
      </c>
      <c r="O2368">
        <v>0</v>
      </c>
      <c r="P2368">
        <v>0</v>
      </c>
      <c r="Q2368" t="s">
        <v>18</v>
      </c>
      <c r="R2368">
        <v>22</v>
      </c>
      <c r="S2368">
        <v>15</v>
      </c>
      <c r="T2368">
        <v>2</v>
      </c>
      <c r="U2368">
        <v>0</v>
      </c>
      <c r="V2368">
        <v>0.40300000000000002</v>
      </c>
      <c r="W2368">
        <v>0.5</v>
      </c>
      <c r="X2368">
        <v>24</v>
      </c>
      <c r="Y2368">
        <v>0</v>
      </c>
      <c r="Z2368" t="s">
        <v>133</v>
      </c>
      <c r="AB2368">
        <v>0</v>
      </c>
      <c r="AC2368">
        <v>2</v>
      </c>
      <c r="AD2368">
        <v>56</v>
      </c>
      <c r="AE2368">
        <v>1</v>
      </c>
      <c r="AF2368">
        <v>1</v>
      </c>
      <c r="AG2368">
        <v>0.8</v>
      </c>
      <c r="AH2368">
        <v>0</v>
      </c>
      <c r="BA2368">
        <v>1</v>
      </c>
      <c r="BB2368">
        <v>9</v>
      </c>
      <c r="BC2368">
        <v>140</v>
      </c>
      <c r="BD2368">
        <v>55</v>
      </c>
      <c r="BE2368">
        <v>1000</v>
      </c>
      <c r="BF2368">
        <v>31</v>
      </c>
      <c r="BG2368">
        <v>71</v>
      </c>
      <c r="BH2368">
        <v>15</v>
      </c>
      <c r="BI2368">
        <v>100</v>
      </c>
      <c r="BJ2368">
        <v>101</v>
      </c>
      <c r="BK2368">
        <v>2</v>
      </c>
      <c r="BL2368">
        <v>43</v>
      </c>
      <c r="BM2368">
        <v>0</v>
      </c>
      <c r="BN2368">
        <v>141</v>
      </c>
      <c r="BO2368">
        <v>0</v>
      </c>
      <c r="BP2368">
        <v>0</v>
      </c>
      <c r="BQ2368" t="s">
        <v>18</v>
      </c>
      <c r="BR2368">
        <v>22</v>
      </c>
      <c r="BS2368">
        <v>15</v>
      </c>
      <c r="BT2368">
        <v>2</v>
      </c>
      <c r="BU2368">
        <v>0</v>
      </c>
      <c r="BV2368">
        <v>0.40300000000000002</v>
      </c>
      <c r="BW2368">
        <v>0.5</v>
      </c>
      <c r="BX2368">
        <v>24</v>
      </c>
      <c r="BY2368">
        <v>0</v>
      </c>
      <c r="BZ2368" t="s">
        <v>133</v>
      </c>
      <c r="CB2368">
        <v>0</v>
      </c>
      <c r="CC2368">
        <v>2</v>
      </c>
      <c r="CD2368">
        <v>56</v>
      </c>
      <c r="CE2368">
        <v>1</v>
      </c>
      <c r="CF2368">
        <v>1</v>
      </c>
      <c r="CG2368">
        <v>0.8</v>
      </c>
      <c r="CH2368">
        <v>0</v>
      </c>
    </row>
    <row r="2369" spans="1:86">
      <c r="A2369">
        <v>2</v>
      </c>
      <c r="B2369">
        <v>8</v>
      </c>
      <c r="C2369">
        <v>110</v>
      </c>
      <c r="D2369">
        <v>55</v>
      </c>
      <c r="E2369">
        <v>1000</v>
      </c>
      <c r="F2369" s="24">
        <f t="shared" si="183"/>
        <v>220</v>
      </c>
      <c r="G2369">
        <v>50</v>
      </c>
      <c r="H2369" s="24">
        <f t="shared" si="184"/>
        <v>9</v>
      </c>
      <c r="I2369" s="24">
        <f t="shared" si="186"/>
        <v>13</v>
      </c>
      <c r="J2369" s="24">
        <f t="shared" si="187"/>
        <v>125</v>
      </c>
      <c r="K2369" s="24" t="str">
        <f t="shared" si="185"/>
        <v>03</v>
      </c>
      <c r="L2369">
        <v>63</v>
      </c>
      <c r="M2369">
        <v>0</v>
      </c>
      <c r="N2369">
        <v>0</v>
      </c>
      <c r="O2369">
        <v>0</v>
      </c>
      <c r="P2369">
        <v>0</v>
      </c>
      <c r="Q2369" t="s">
        <v>18</v>
      </c>
      <c r="R2369">
        <v>22</v>
      </c>
      <c r="S2369">
        <v>12</v>
      </c>
      <c r="T2369">
        <v>2</v>
      </c>
      <c r="U2369">
        <v>0</v>
      </c>
      <c r="V2369">
        <v>0.36499999999999999</v>
      </c>
      <c r="W2369">
        <v>0.25190000000000001</v>
      </c>
      <c r="X2369">
        <v>24</v>
      </c>
      <c r="Y2369">
        <v>0</v>
      </c>
      <c r="Z2369" t="s">
        <v>133</v>
      </c>
      <c r="AB2369">
        <v>0</v>
      </c>
      <c r="AC2369">
        <v>2</v>
      </c>
      <c r="AD2369">
        <v>56</v>
      </c>
      <c r="AE2369">
        <v>1</v>
      </c>
      <c r="AF2369">
        <v>1</v>
      </c>
      <c r="AG2369">
        <v>0.8</v>
      </c>
      <c r="AH2369">
        <v>0</v>
      </c>
      <c r="BA2369">
        <v>2</v>
      </c>
      <c r="BB2369">
        <v>8</v>
      </c>
      <c r="BC2369">
        <v>110</v>
      </c>
      <c r="BD2369">
        <v>55</v>
      </c>
      <c r="BE2369">
        <v>1000</v>
      </c>
      <c r="BF2369">
        <v>22</v>
      </c>
      <c r="BG2369">
        <v>50</v>
      </c>
      <c r="BH2369">
        <v>25</v>
      </c>
      <c r="BI2369">
        <v>101</v>
      </c>
      <c r="BJ2369">
        <v>101</v>
      </c>
      <c r="BK2369">
        <v>2</v>
      </c>
      <c r="BL2369">
        <v>63</v>
      </c>
      <c r="BM2369">
        <v>0</v>
      </c>
      <c r="BN2369">
        <v>0</v>
      </c>
      <c r="BO2369">
        <v>0</v>
      </c>
      <c r="BP2369">
        <v>0</v>
      </c>
      <c r="BQ2369" t="s">
        <v>18</v>
      </c>
      <c r="BR2369">
        <v>22</v>
      </c>
      <c r="BS2369">
        <v>12</v>
      </c>
      <c r="BT2369">
        <v>2</v>
      </c>
      <c r="BU2369">
        <v>0</v>
      </c>
      <c r="BV2369">
        <v>0.36499999999999999</v>
      </c>
      <c r="BW2369">
        <v>0.25190000000000001</v>
      </c>
      <c r="BX2369">
        <v>24</v>
      </c>
      <c r="BY2369">
        <v>0</v>
      </c>
      <c r="BZ2369" t="s">
        <v>133</v>
      </c>
      <c r="CB2369">
        <v>0</v>
      </c>
      <c r="CC2369">
        <v>2</v>
      </c>
      <c r="CD2369">
        <v>56</v>
      </c>
      <c r="CE2369">
        <v>1</v>
      </c>
      <c r="CF2369">
        <v>1</v>
      </c>
      <c r="CG2369">
        <v>0.8</v>
      </c>
      <c r="CH2369">
        <v>0</v>
      </c>
    </row>
    <row r="2370" spans="1:86">
      <c r="A2370">
        <v>3</v>
      </c>
      <c r="B2370">
        <v>7</v>
      </c>
      <c r="C2370">
        <v>80</v>
      </c>
      <c r="D2370">
        <v>20</v>
      </c>
      <c r="E2370">
        <v>1000</v>
      </c>
      <c r="F2370" s="24">
        <f t="shared" si="183"/>
        <v>160</v>
      </c>
      <c r="G2370">
        <v>55</v>
      </c>
      <c r="H2370" s="24">
        <f t="shared" si="184"/>
        <v>9</v>
      </c>
      <c r="I2370" s="24">
        <f t="shared" si="186"/>
        <v>15</v>
      </c>
      <c r="J2370" s="24">
        <f t="shared" si="187"/>
        <v>125</v>
      </c>
      <c r="K2370" s="24" t="str">
        <f t="shared" si="185"/>
        <v>03</v>
      </c>
      <c r="L2370">
        <v>63</v>
      </c>
      <c r="M2370">
        <v>0</v>
      </c>
      <c r="N2370">
        <v>0</v>
      </c>
      <c r="O2370">
        <v>0</v>
      </c>
      <c r="P2370">
        <v>0</v>
      </c>
      <c r="Q2370" t="s">
        <v>18</v>
      </c>
      <c r="R2370">
        <v>22</v>
      </c>
      <c r="S2370">
        <v>12</v>
      </c>
      <c r="T2370">
        <v>2</v>
      </c>
      <c r="U2370">
        <v>0</v>
      </c>
      <c r="V2370">
        <v>0.27700000000000002</v>
      </c>
      <c r="W2370">
        <v>0.18559999999999999</v>
      </c>
      <c r="X2370">
        <v>24</v>
      </c>
      <c r="Y2370">
        <v>0</v>
      </c>
      <c r="Z2370" t="s">
        <v>133</v>
      </c>
      <c r="AB2370">
        <v>0</v>
      </c>
      <c r="AC2370">
        <v>2</v>
      </c>
      <c r="AD2370">
        <v>56</v>
      </c>
      <c r="AE2370">
        <v>1</v>
      </c>
      <c r="AF2370">
        <v>1</v>
      </c>
      <c r="AG2370">
        <v>0.8</v>
      </c>
      <c r="AH2370">
        <v>0</v>
      </c>
      <c r="BA2370">
        <v>3</v>
      </c>
      <c r="BB2370">
        <v>7</v>
      </c>
      <c r="BC2370">
        <v>80</v>
      </c>
      <c r="BD2370">
        <v>20</v>
      </c>
      <c r="BE2370">
        <v>1000</v>
      </c>
      <c r="BF2370">
        <v>16</v>
      </c>
      <c r="BG2370">
        <v>55</v>
      </c>
      <c r="BH2370">
        <v>25</v>
      </c>
      <c r="BI2370">
        <v>120</v>
      </c>
      <c r="BJ2370">
        <v>101</v>
      </c>
      <c r="BK2370">
        <v>2</v>
      </c>
      <c r="BL2370">
        <v>63</v>
      </c>
      <c r="BM2370">
        <v>0</v>
      </c>
      <c r="BN2370">
        <v>0</v>
      </c>
      <c r="BO2370">
        <v>0</v>
      </c>
      <c r="BP2370">
        <v>0</v>
      </c>
      <c r="BQ2370" t="s">
        <v>18</v>
      </c>
      <c r="BR2370">
        <v>22</v>
      </c>
      <c r="BS2370">
        <v>12</v>
      </c>
      <c r="BT2370">
        <v>2</v>
      </c>
      <c r="BU2370">
        <v>0</v>
      </c>
      <c r="BV2370">
        <v>0.27700000000000002</v>
      </c>
      <c r="BW2370">
        <v>0.18559999999999999</v>
      </c>
      <c r="BX2370">
        <v>24</v>
      </c>
      <c r="BY2370">
        <v>0</v>
      </c>
      <c r="BZ2370" t="s">
        <v>133</v>
      </c>
      <c r="CB2370">
        <v>0</v>
      </c>
      <c r="CC2370">
        <v>2</v>
      </c>
      <c r="CD2370">
        <v>56</v>
      </c>
      <c r="CE2370">
        <v>1</v>
      </c>
      <c r="CF2370">
        <v>1</v>
      </c>
      <c r="CG2370">
        <v>0.8</v>
      </c>
      <c r="CH2370">
        <v>0</v>
      </c>
    </row>
    <row r="2371" spans="1:86">
      <c r="A2371">
        <v>4</v>
      </c>
      <c r="B2371">
        <v>6</v>
      </c>
      <c r="C2371">
        <v>60</v>
      </c>
      <c r="D2371">
        <v>15</v>
      </c>
      <c r="E2371">
        <v>0</v>
      </c>
      <c r="F2371" s="24">
        <f t="shared" ref="F2371:F2434" si="188">IF(BF2371="","",IF(OR(ROUND(MOD(BF2371,1),1)=0.2,ROUND(MOD(BF2371,1),1)=0.4,ROUND(MOD(BF2371,1),1)=0.7),BF2371+0.1,IF(OR(ROUND(MOD(BF2371,1),1)=0.1,ROUND(MOD(BF2371,1),1)=0.6,ROUND(MOD(BF2371,1),1)=0.9),BF2371-0.1,BF2371))*10)</f>
        <v>90</v>
      </c>
      <c r="G2371">
        <v>60</v>
      </c>
      <c r="H2371" s="24">
        <f t="shared" si="184"/>
        <v>9</v>
      </c>
      <c r="I2371" s="24">
        <f t="shared" si="186"/>
        <v>15</v>
      </c>
      <c r="J2371" s="24">
        <f t="shared" si="187"/>
        <v>125</v>
      </c>
      <c r="K2371" s="24" t="str">
        <f t="shared" si="185"/>
        <v>03</v>
      </c>
      <c r="L2371">
        <v>73</v>
      </c>
      <c r="M2371">
        <v>0</v>
      </c>
      <c r="N2371">
        <v>0</v>
      </c>
      <c r="O2371">
        <v>0</v>
      </c>
      <c r="P2371">
        <v>0</v>
      </c>
      <c r="Q2371" t="s">
        <v>18</v>
      </c>
      <c r="R2371">
        <v>22</v>
      </c>
      <c r="S2371">
        <v>12</v>
      </c>
      <c r="T2371">
        <v>2</v>
      </c>
      <c r="U2371">
        <v>0</v>
      </c>
      <c r="V2371">
        <v>0.2</v>
      </c>
      <c r="W2371">
        <v>0.13800000000000001</v>
      </c>
      <c r="X2371">
        <v>24</v>
      </c>
      <c r="Y2371">
        <v>0</v>
      </c>
      <c r="Z2371" t="s">
        <v>133</v>
      </c>
      <c r="AB2371">
        <v>0</v>
      </c>
      <c r="AC2371">
        <v>2</v>
      </c>
      <c r="AD2371">
        <v>56</v>
      </c>
      <c r="AE2371">
        <v>1</v>
      </c>
      <c r="AF2371">
        <v>1</v>
      </c>
      <c r="AG2371">
        <v>0.8</v>
      </c>
      <c r="AH2371">
        <v>0</v>
      </c>
      <c r="BA2371">
        <v>4</v>
      </c>
      <c r="BB2371">
        <v>6</v>
      </c>
      <c r="BC2371">
        <v>60</v>
      </c>
      <c r="BD2371">
        <v>15</v>
      </c>
      <c r="BE2371">
        <v>0</v>
      </c>
      <c r="BF2371">
        <v>9</v>
      </c>
      <c r="BG2371">
        <v>60</v>
      </c>
      <c r="BH2371">
        <v>25</v>
      </c>
      <c r="BI2371">
        <v>120</v>
      </c>
      <c r="BJ2371">
        <v>101</v>
      </c>
      <c r="BK2371">
        <v>2</v>
      </c>
      <c r="BL2371">
        <v>73</v>
      </c>
      <c r="BM2371">
        <v>0</v>
      </c>
      <c r="BN2371">
        <v>0</v>
      </c>
      <c r="BO2371">
        <v>0</v>
      </c>
      <c r="BP2371">
        <v>0</v>
      </c>
      <c r="BQ2371" t="s">
        <v>18</v>
      </c>
      <c r="BR2371">
        <v>22</v>
      </c>
      <c r="BS2371">
        <v>12</v>
      </c>
      <c r="BT2371">
        <v>2</v>
      </c>
      <c r="BU2371">
        <v>0</v>
      </c>
      <c r="BV2371">
        <v>0.2</v>
      </c>
      <c r="BW2371">
        <v>0.13800000000000001</v>
      </c>
      <c r="BX2371">
        <v>24</v>
      </c>
      <c r="BY2371">
        <v>0</v>
      </c>
      <c r="BZ2371" t="s">
        <v>133</v>
      </c>
      <c r="CB2371">
        <v>0</v>
      </c>
      <c r="CC2371">
        <v>2</v>
      </c>
      <c r="CD2371">
        <v>56</v>
      </c>
      <c r="CE2371">
        <v>1</v>
      </c>
      <c r="CF2371">
        <v>1</v>
      </c>
      <c r="CG2371">
        <v>0.8</v>
      </c>
      <c r="CH2371">
        <v>0</v>
      </c>
    </row>
    <row r="2372" spans="1:86">
      <c r="A2372">
        <v>5</v>
      </c>
      <c r="B2372">
        <v>5</v>
      </c>
      <c r="C2372">
        <v>40</v>
      </c>
      <c r="D2372">
        <v>10</v>
      </c>
      <c r="E2372">
        <v>0</v>
      </c>
      <c r="F2372" s="24">
        <f t="shared" si="188"/>
        <v>60</v>
      </c>
      <c r="G2372">
        <v>55</v>
      </c>
      <c r="H2372" s="24">
        <f t="shared" ref="H2372:H2435" si="189">IF(BH2372="","",IF(ROUNDUP((BH2372/100)*IF(BJ2372&gt;100,RIGHT(BJ2372,2),BJ2372)*250*4/60*2/IF(BK2372&gt;=10,10,1),0)&gt;15,15,ROUNDUP((BH2372/100)*IF(BJ2372&gt;100,RIGHT(BJ2372,2),BJ2372)*250*4/60*2/IF(BK2372&gt;=10,10,1),0)))</f>
        <v>9</v>
      </c>
      <c r="I2372" s="24">
        <f t="shared" si="186"/>
        <v>15</v>
      </c>
      <c r="J2372" s="24">
        <f t="shared" si="187"/>
        <v>125</v>
      </c>
      <c r="K2372" s="24" t="str">
        <f t="shared" ref="K2372:K2435" si="190">TEXT(IF(W2372=0,"",IF(BK2372&gt;=10,LEFT(BK2372,1),0)&amp;IF(V2372&gt;=0.06,3,0)),"00")</f>
        <v>03</v>
      </c>
      <c r="L2372">
        <v>73</v>
      </c>
      <c r="M2372">
        <v>0</v>
      </c>
      <c r="N2372">
        <v>0</v>
      </c>
      <c r="O2372">
        <v>0</v>
      </c>
      <c r="P2372">
        <v>0</v>
      </c>
      <c r="Q2372" t="s">
        <v>18</v>
      </c>
      <c r="R2372">
        <v>22</v>
      </c>
      <c r="S2372">
        <v>12</v>
      </c>
      <c r="T2372">
        <v>2</v>
      </c>
      <c r="U2372">
        <v>0</v>
      </c>
      <c r="V2372">
        <v>0.14399999999999999</v>
      </c>
      <c r="W2372">
        <v>9.9400000000000002E-2</v>
      </c>
      <c r="X2372">
        <v>24</v>
      </c>
      <c r="Y2372">
        <v>0</v>
      </c>
      <c r="Z2372" t="s">
        <v>133</v>
      </c>
      <c r="AB2372">
        <v>0</v>
      </c>
      <c r="AC2372">
        <v>2</v>
      </c>
      <c r="AD2372">
        <v>56</v>
      </c>
      <c r="AE2372">
        <v>1</v>
      </c>
      <c r="AF2372">
        <v>1</v>
      </c>
      <c r="AG2372">
        <v>0.8</v>
      </c>
      <c r="AH2372">
        <v>0</v>
      </c>
      <c r="BA2372">
        <v>5</v>
      </c>
      <c r="BB2372">
        <v>5</v>
      </c>
      <c r="BC2372">
        <v>40</v>
      </c>
      <c r="BD2372">
        <v>10</v>
      </c>
      <c r="BE2372">
        <v>0</v>
      </c>
      <c r="BF2372">
        <v>6</v>
      </c>
      <c r="BG2372">
        <v>55</v>
      </c>
      <c r="BH2372">
        <v>25</v>
      </c>
      <c r="BI2372">
        <v>120</v>
      </c>
      <c r="BJ2372">
        <v>101</v>
      </c>
      <c r="BK2372">
        <v>2</v>
      </c>
      <c r="BL2372">
        <v>73</v>
      </c>
      <c r="BM2372">
        <v>0</v>
      </c>
      <c r="BN2372">
        <v>0</v>
      </c>
      <c r="BO2372">
        <v>0</v>
      </c>
      <c r="BP2372">
        <v>0</v>
      </c>
      <c r="BQ2372" t="s">
        <v>18</v>
      </c>
      <c r="BR2372">
        <v>22</v>
      </c>
      <c r="BS2372">
        <v>12</v>
      </c>
      <c r="BT2372">
        <v>2</v>
      </c>
      <c r="BU2372">
        <v>0</v>
      </c>
      <c r="BV2372">
        <v>0.14399999999999999</v>
      </c>
      <c r="BW2372">
        <v>9.9400000000000002E-2</v>
      </c>
      <c r="BX2372">
        <v>24</v>
      </c>
      <c r="BY2372">
        <v>0</v>
      </c>
      <c r="BZ2372" t="s">
        <v>133</v>
      </c>
      <c r="CB2372">
        <v>0</v>
      </c>
      <c r="CC2372">
        <v>2</v>
      </c>
      <c r="CD2372">
        <v>56</v>
      </c>
      <c r="CE2372">
        <v>1</v>
      </c>
      <c r="CF2372">
        <v>1</v>
      </c>
      <c r="CG2372">
        <v>0.8</v>
      </c>
      <c r="CH2372">
        <v>0</v>
      </c>
    </row>
    <row r="2373" spans="1:86">
      <c r="A2373">
        <v>6</v>
      </c>
      <c r="B2373">
        <v>4</v>
      </c>
      <c r="C2373">
        <v>20</v>
      </c>
      <c r="D2373">
        <v>30</v>
      </c>
      <c r="E2373">
        <v>0</v>
      </c>
      <c r="F2373" s="24">
        <f t="shared" si="188"/>
        <v>30</v>
      </c>
      <c r="G2373">
        <v>60</v>
      </c>
      <c r="H2373" s="24">
        <f t="shared" si="189"/>
        <v>9</v>
      </c>
      <c r="I2373" s="24">
        <f t="shared" si="186"/>
        <v>15</v>
      </c>
      <c r="J2373" s="24">
        <f t="shared" si="187"/>
        <v>125</v>
      </c>
      <c r="K2373" s="24" t="str">
        <f t="shared" si="190"/>
        <v>03</v>
      </c>
      <c r="L2373">
        <v>73</v>
      </c>
      <c r="M2373">
        <v>0</v>
      </c>
      <c r="N2373">
        <v>0</v>
      </c>
      <c r="O2373">
        <v>0</v>
      </c>
      <c r="P2373">
        <v>0</v>
      </c>
      <c r="Q2373" t="s">
        <v>18</v>
      </c>
      <c r="R2373">
        <v>22</v>
      </c>
      <c r="S2373">
        <v>12</v>
      </c>
      <c r="T2373">
        <v>2</v>
      </c>
      <c r="U2373">
        <v>0</v>
      </c>
      <c r="V2373">
        <v>8.7999999999999995E-2</v>
      </c>
      <c r="W2373">
        <v>6.4199999999999993E-2</v>
      </c>
      <c r="X2373">
        <v>24</v>
      </c>
      <c r="Y2373">
        <v>0</v>
      </c>
      <c r="Z2373" t="s">
        <v>133</v>
      </c>
      <c r="AB2373">
        <v>4.5</v>
      </c>
      <c r="AC2373">
        <v>2</v>
      </c>
      <c r="AD2373">
        <v>56</v>
      </c>
      <c r="AE2373">
        <v>1</v>
      </c>
      <c r="AF2373">
        <v>1</v>
      </c>
      <c r="AG2373">
        <v>0.8</v>
      </c>
      <c r="AH2373">
        <v>0</v>
      </c>
      <c r="BA2373">
        <v>6</v>
      </c>
      <c r="BB2373">
        <v>4</v>
      </c>
      <c r="BC2373">
        <v>20</v>
      </c>
      <c r="BD2373">
        <v>30</v>
      </c>
      <c r="BE2373">
        <v>0</v>
      </c>
      <c r="BF2373">
        <v>3</v>
      </c>
      <c r="BG2373">
        <v>60</v>
      </c>
      <c r="BH2373">
        <v>25</v>
      </c>
      <c r="BI2373">
        <v>120</v>
      </c>
      <c r="BJ2373">
        <v>101</v>
      </c>
      <c r="BK2373">
        <v>2</v>
      </c>
      <c r="BL2373">
        <v>73</v>
      </c>
      <c r="BM2373">
        <v>0</v>
      </c>
      <c r="BN2373">
        <v>0</v>
      </c>
      <c r="BO2373">
        <v>0</v>
      </c>
      <c r="BP2373">
        <v>0</v>
      </c>
      <c r="BQ2373" t="s">
        <v>18</v>
      </c>
      <c r="BR2373">
        <v>22</v>
      </c>
      <c r="BS2373">
        <v>12</v>
      </c>
      <c r="BT2373">
        <v>2</v>
      </c>
      <c r="BU2373">
        <v>0</v>
      </c>
      <c r="BV2373">
        <v>8.7999999999999995E-2</v>
      </c>
      <c r="BW2373">
        <v>6.4199999999999993E-2</v>
      </c>
      <c r="BX2373">
        <v>24</v>
      </c>
      <c r="BY2373">
        <v>0</v>
      </c>
      <c r="BZ2373" t="s">
        <v>133</v>
      </c>
      <c r="CB2373">
        <v>4.5</v>
      </c>
      <c r="CC2373">
        <v>2</v>
      </c>
      <c r="CD2373">
        <v>56</v>
      </c>
      <c r="CE2373">
        <v>1</v>
      </c>
      <c r="CF2373">
        <v>1</v>
      </c>
      <c r="CG2373">
        <v>0.8</v>
      </c>
      <c r="CH2373">
        <v>0</v>
      </c>
    </row>
    <row r="2374" spans="1:86">
      <c r="A2374">
        <v>7</v>
      </c>
      <c r="B2374">
        <v>3</v>
      </c>
      <c r="C2374">
        <v>14</v>
      </c>
      <c r="D2374">
        <v>25</v>
      </c>
      <c r="E2374">
        <v>0</v>
      </c>
      <c r="F2374" s="24">
        <f t="shared" si="188"/>
        <v>20</v>
      </c>
      <c r="G2374">
        <v>60</v>
      </c>
      <c r="H2374" s="24">
        <f t="shared" si="189"/>
        <v>8</v>
      </c>
      <c r="I2374" s="24">
        <f t="shared" si="186"/>
        <v>15</v>
      </c>
      <c r="J2374" s="24">
        <f t="shared" si="187"/>
        <v>125</v>
      </c>
      <c r="K2374" s="24" t="str">
        <f t="shared" si="190"/>
        <v>00</v>
      </c>
      <c r="L2374">
        <v>73</v>
      </c>
      <c r="M2374">
        <v>0</v>
      </c>
      <c r="N2374">
        <v>0</v>
      </c>
      <c r="O2374">
        <v>10</v>
      </c>
      <c r="P2374">
        <v>0</v>
      </c>
      <c r="Q2374" t="s">
        <v>18</v>
      </c>
      <c r="R2374">
        <v>22</v>
      </c>
      <c r="S2374">
        <v>12</v>
      </c>
      <c r="T2374">
        <v>2</v>
      </c>
      <c r="U2374">
        <v>0</v>
      </c>
      <c r="V2374">
        <v>4.2999999999999997E-2</v>
      </c>
      <c r="W2374">
        <v>3.9100000000000003E-2</v>
      </c>
      <c r="X2374">
        <v>24</v>
      </c>
      <c r="Y2374">
        <v>0</v>
      </c>
      <c r="Z2374" t="s">
        <v>133</v>
      </c>
      <c r="AB2374">
        <v>2.8</v>
      </c>
      <c r="AC2374">
        <v>2</v>
      </c>
      <c r="AD2374">
        <v>56</v>
      </c>
      <c r="AE2374">
        <v>1</v>
      </c>
      <c r="AF2374">
        <v>1</v>
      </c>
      <c r="AG2374">
        <v>0.8</v>
      </c>
      <c r="AH2374">
        <v>0</v>
      </c>
      <c r="BA2374">
        <v>7</v>
      </c>
      <c r="BB2374">
        <v>3</v>
      </c>
      <c r="BC2374">
        <v>14</v>
      </c>
      <c r="BD2374">
        <v>25</v>
      </c>
      <c r="BE2374">
        <v>0</v>
      </c>
      <c r="BF2374">
        <v>2</v>
      </c>
      <c r="BG2374">
        <v>60</v>
      </c>
      <c r="BH2374">
        <v>23</v>
      </c>
      <c r="BI2374">
        <v>120</v>
      </c>
      <c r="BJ2374">
        <v>101</v>
      </c>
      <c r="BK2374">
        <v>2</v>
      </c>
      <c r="BL2374">
        <v>73</v>
      </c>
      <c r="BM2374">
        <v>0</v>
      </c>
      <c r="BN2374">
        <v>0</v>
      </c>
      <c r="BO2374">
        <v>10</v>
      </c>
      <c r="BP2374">
        <v>0</v>
      </c>
      <c r="BQ2374" t="s">
        <v>18</v>
      </c>
      <c r="BR2374">
        <v>22</v>
      </c>
      <c r="BS2374">
        <v>12</v>
      </c>
      <c r="BT2374">
        <v>2</v>
      </c>
      <c r="BU2374">
        <v>0</v>
      </c>
      <c r="BV2374">
        <v>4.2999999999999997E-2</v>
      </c>
      <c r="BW2374">
        <v>3.9100000000000003E-2</v>
      </c>
      <c r="BX2374">
        <v>24</v>
      </c>
      <c r="BY2374">
        <v>0</v>
      </c>
      <c r="BZ2374" t="s">
        <v>133</v>
      </c>
      <c r="CB2374">
        <v>2.8</v>
      </c>
      <c r="CC2374">
        <v>2</v>
      </c>
      <c r="CD2374">
        <v>56</v>
      </c>
      <c r="CE2374">
        <v>1</v>
      </c>
      <c r="CF2374">
        <v>1</v>
      </c>
      <c r="CG2374">
        <v>0.8</v>
      </c>
      <c r="CH2374">
        <v>0</v>
      </c>
    </row>
    <row r="2375" spans="1:86">
      <c r="A2375">
        <v>8</v>
      </c>
      <c r="B2375">
        <v>2</v>
      </c>
      <c r="C2375">
        <v>8</v>
      </c>
      <c r="D2375">
        <v>20</v>
      </c>
      <c r="E2375">
        <v>0</v>
      </c>
      <c r="F2375" s="24">
        <f t="shared" si="188"/>
        <v>10</v>
      </c>
      <c r="G2375">
        <v>75</v>
      </c>
      <c r="H2375" s="24">
        <f t="shared" si="189"/>
        <v>8</v>
      </c>
      <c r="I2375" s="24">
        <f t="shared" si="186"/>
        <v>15</v>
      </c>
      <c r="J2375" s="24">
        <f t="shared" si="187"/>
        <v>125</v>
      </c>
      <c r="K2375" s="24" t="str">
        <f t="shared" si="190"/>
        <v>00</v>
      </c>
      <c r="L2375">
        <v>73</v>
      </c>
      <c r="M2375">
        <v>0</v>
      </c>
      <c r="N2375">
        <v>0</v>
      </c>
      <c r="O2375">
        <v>0</v>
      </c>
      <c r="P2375">
        <v>0</v>
      </c>
      <c r="Q2375" t="s">
        <v>18</v>
      </c>
      <c r="R2375">
        <v>22</v>
      </c>
      <c r="S2375">
        <v>0</v>
      </c>
      <c r="T2375">
        <v>2</v>
      </c>
      <c r="U2375">
        <v>0</v>
      </c>
      <c r="V2375">
        <v>2.9000000000000001E-2</v>
      </c>
      <c r="W2375">
        <v>2.7300000000000001E-2</v>
      </c>
      <c r="X2375">
        <v>24</v>
      </c>
      <c r="Y2375">
        <v>0</v>
      </c>
      <c r="Z2375" t="s">
        <v>133</v>
      </c>
      <c r="AB2375">
        <v>1.6</v>
      </c>
      <c r="AC2375">
        <v>2</v>
      </c>
      <c r="AD2375">
        <v>56</v>
      </c>
      <c r="AE2375">
        <v>1</v>
      </c>
      <c r="AF2375">
        <v>1</v>
      </c>
      <c r="AG2375">
        <v>0.8</v>
      </c>
      <c r="AH2375">
        <v>0</v>
      </c>
      <c r="BA2375">
        <v>8</v>
      </c>
      <c r="BB2375">
        <v>2</v>
      </c>
      <c r="BC2375">
        <v>8</v>
      </c>
      <c r="BD2375">
        <v>20</v>
      </c>
      <c r="BE2375">
        <v>0</v>
      </c>
      <c r="BF2375">
        <v>1</v>
      </c>
      <c r="BG2375">
        <v>75</v>
      </c>
      <c r="BH2375">
        <v>23</v>
      </c>
      <c r="BI2375">
        <v>120</v>
      </c>
      <c r="BJ2375">
        <v>101</v>
      </c>
      <c r="BK2375">
        <v>2</v>
      </c>
      <c r="BL2375">
        <v>73</v>
      </c>
      <c r="BM2375">
        <v>0</v>
      </c>
      <c r="BN2375">
        <v>0</v>
      </c>
      <c r="BO2375">
        <v>0</v>
      </c>
      <c r="BP2375">
        <v>0</v>
      </c>
      <c r="BQ2375" t="s">
        <v>18</v>
      </c>
      <c r="BR2375">
        <v>22</v>
      </c>
      <c r="BS2375">
        <v>0</v>
      </c>
      <c r="BT2375">
        <v>2</v>
      </c>
      <c r="BU2375">
        <v>0</v>
      </c>
      <c r="BV2375">
        <v>2.9000000000000001E-2</v>
      </c>
      <c r="BW2375">
        <v>2.7300000000000001E-2</v>
      </c>
      <c r="BX2375">
        <v>24</v>
      </c>
      <c r="BY2375">
        <v>0</v>
      </c>
      <c r="BZ2375" t="s">
        <v>133</v>
      </c>
      <c r="CB2375">
        <v>1.6</v>
      </c>
      <c r="CC2375">
        <v>2</v>
      </c>
      <c r="CD2375">
        <v>56</v>
      </c>
      <c r="CE2375">
        <v>1</v>
      </c>
      <c r="CF2375">
        <v>1</v>
      </c>
      <c r="CG2375">
        <v>0.8</v>
      </c>
      <c r="CH2375">
        <v>0</v>
      </c>
    </row>
    <row r="2376" spans="1:86">
      <c r="A2376">
        <v>9</v>
      </c>
      <c r="B2376">
        <v>801</v>
      </c>
      <c r="C2376">
        <v>1</v>
      </c>
      <c r="D2376">
        <v>16</v>
      </c>
      <c r="E2376">
        <v>0</v>
      </c>
      <c r="F2376" s="24">
        <f t="shared" si="188"/>
        <v>0</v>
      </c>
      <c r="G2376">
        <v>90</v>
      </c>
      <c r="H2376" s="24">
        <f t="shared" si="189"/>
        <v>8</v>
      </c>
      <c r="I2376" s="24">
        <f t="shared" si="186"/>
        <v>15</v>
      </c>
      <c r="J2376" s="24">
        <f t="shared" si="187"/>
        <v>125</v>
      </c>
      <c r="K2376" s="24" t="str">
        <f t="shared" si="190"/>
        <v>00</v>
      </c>
      <c r="L2376">
        <v>63</v>
      </c>
      <c r="M2376">
        <v>0</v>
      </c>
      <c r="N2376">
        <v>7</v>
      </c>
      <c r="O2376">
        <v>10</v>
      </c>
      <c r="P2376">
        <v>2</v>
      </c>
      <c r="Q2376" t="s">
        <v>19</v>
      </c>
      <c r="R2376">
        <v>22</v>
      </c>
      <c r="S2376">
        <v>0</v>
      </c>
      <c r="T2376">
        <v>2</v>
      </c>
      <c r="U2376">
        <v>0</v>
      </c>
      <c r="V2376">
        <v>1.9E-2</v>
      </c>
      <c r="W2376">
        <v>3.4000000000000002E-2</v>
      </c>
      <c r="X2376">
        <v>24</v>
      </c>
      <c r="Y2376">
        <v>1</v>
      </c>
      <c r="Z2376" t="s">
        <v>57</v>
      </c>
      <c r="AA2376">
        <v>4140</v>
      </c>
      <c r="AB2376">
        <v>0.8</v>
      </c>
      <c r="AC2376">
        <v>2</v>
      </c>
      <c r="AD2376">
        <v>56</v>
      </c>
      <c r="AE2376">
        <v>1</v>
      </c>
      <c r="AF2376">
        <v>1</v>
      </c>
      <c r="AG2376">
        <v>0.8</v>
      </c>
      <c r="AH2376">
        <v>0</v>
      </c>
      <c r="BA2376">
        <v>9</v>
      </c>
      <c r="BB2376">
        <v>801</v>
      </c>
      <c r="BC2376">
        <v>1</v>
      </c>
      <c r="BD2376">
        <v>16</v>
      </c>
      <c r="BE2376">
        <v>0</v>
      </c>
      <c r="BF2376">
        <v>0</v>
      </c>
      <c r="BG2376">
        <v>90</v>
      </c>
      <c r="BH2376">
        <v>23</v>
      </c>
      <c r="BI2376">
        <v>120</v>
      </c>
      <c r="BJ2376">
        <v>101</v>
      </c>
      <c r="BK2376">
        <v>2</v>
      </c>
      <c r="BL2376">
        <v>63</v>
      </c>
      <c r="BM2376">
        <v>0</v>
      </c>
      <c r="BN2376">
        <v>7</v>
      </c>
      <c r="BO2376">
        <v>10</v>
      </c>
      <c r="BP2376">
        <v>2</v>
      </c>
      <c r="BQ2376" t="s">
        <v>19</v>
      </c>
      <c r="BR2376">
        <v>22</v>
      </c>
      <c r="BS2376">
        <v>0</v>
      </c>
      <c r="BT2376">
        <v>2</v>
      </c>
      <c r="BU2376">
        <v>0</v>
      </c>
      <c r="BV2376">
        <v>1.9E-2</v>
      </c>
      <c r="BW2376">
        <v>3.4000000000000002E-2</v>
      </c>
      <c r="BX2376">
        <v>24</v>
      </c>
      <c r="BY2376">
        <v>1</v>
      </c>
      <c r="BZ2376" t="s">
        <v>57</v>
      </c>
      <c r="CA2376">
        <v>4140</v>
      </c>
      <c r="CB2376">
        <v>0.8</v>
      </c>
      <c r="CC2376">
        <v>2</v>
      </c>
      <c r="CD2376">
        <v>56</v>
      </c>
      <c r="CE2376">
        <v>1</v>
      </c>
      <c r="CF2376">
        <v>1</v>
      </c>
      <c r="CG2376">
        <v>0.8</v>
      </c>
      <c r="CH2376">
        <v>0</v>
      </c>
    </row>
    <row r="2377" spans="1:86">
      <c r="A2377">
        <v>10</v>
      </c>
      <c r="B2377">
        <v>801</v>
      </c>
      <c r="C2377">
        <v>1</v>
      </c>
      <c r="D2377">
        <v>16</v>
      </c>
      <c r="E2377">
        <v>0</v>
      </c>
      <c r="F2377" s="24">
        <f t="shared" si="188"/>
        <v>0</v>
      </c>
      <c r="G2377">
        <v>90</v>
      </c>
      <c r="H2377" s="24">
        <f t="shared" si="189"/>
        <v>8</v>
      </c>
      <c r="I2377" s="24">
        <f t="shared" si="186"/>
        <v>15</v>
      </c>
      <c r="J2377" s="24">
        <f t="shared" si="187"/>
        <v>125</v>
      </c>
      <c r="K2377" s="24" t="str">
        <f t="shared" si="190"/>
        <v>00</v>
      </c>
      <c r="L2377">
        <v>63</v>
      </c>
      <c r="M2377">
        <v>0</v>
      </c>
      <c r="N2377">
        <v>7</v>
      </c>
      <c r="O2377">
        <v>10</v>
      </c>
      <c r="P2377">
        <v>2</v>
      </c>
      <c r="Q2377" t="s">
        <v>19</v>
      </c>
      <c r="R2377">
        <v>22</v>
      </c>
      <c r="S2377">
        <v>0</v>
      </c>
      <c r="T2377">
        <v>2</v>
      </c>
      <c r="U2377">
        <v>0</v>
      </c>
      <c r="V2377">
        <v>3.9E-2</v>
      </c>
      <c r="W2377">
        <v>1.9E-2</v>
      </c>
      <c r="X2377">
        <v>24</v>
      </c>
      <c r="Y2377">
        <v>1</v>
      </c>
      <c r="Z2377" t="s">
        <v>57</v>
      </c>
      <c r="AA2377">
        <v>320</v>
      </c>
      <c r="AB2377">
        <v>0.8</v>
      </c>
      <c r="AC2377">
        <v>2</v>
      </c>
      <c r="AD2377">
        <v>56</v>
      </c>
      <c r="AE2377">
        <v>1</v>
      </c>
      <c r="AF2377">
        <v>1</v>
      </c>
      <c r="AG2377">
        <v>0.8</v>
      </c>
      <c r="AH2377">
        <v>0</v>
      </c>
      <c r="BA2377">
        <v>10</v>
      </c>
      <c r="BB2377">
        <v>801</v>
      </c>
      <c r="BC2377">
        <v>1</v>
      </c>
      <c r="BD2377">
        <v>16</v>
      </c>
      <c r="BE2377">
        <v>0</v>
      </c>
      <c r="BF2377">
        <v>0</v>
      </c>
      <c r="BG2377">
        <v>90</v>
      </c>
      <c r="BH2377">
        <v>23</v>
      </c>
      <c r="BI2377">
        <v>120</v>
      </c>
      <c r="BJ2377">
        <v>101</v>
      </c>
      <c r="BK2377">
        <v>2</v>
      </c>
      <c r="BL2377">
        <v>63</v>
      </c>
      <c r="BM2377">
        <v>0</v>
      </c>
      <c r="BN2377">
        <v>7</v>
      </c>
      <c r="BO2377">
        <v>10</v>
      </c>
      <c r="BP2377">
        <v>2</v>
      </c>
      <c r="BQ2377" t="s">
        <v>19</v>
      </c>
      <c r="BR2377">
        <v>22</v>
      </c>
      <c r="BS2377">
        <v>0</v>
      </c>
      <c r="BT2377">
        <v>2</v>
      </c>
      <c r="BU2377">
        <v>0</v>
      </c>
      <c r="BV2377">
        <v>3.9E-2</v>
      </c>
      <c r="BW2377">
        <v>1.9E-2</v>
      </c>
      <c r="BX2377">
        <v>24</v>
      </c>
      <c r="BY2377">
        <v>1</v>
      </c>
      <c r="BZ2377" t="s">
        <v>57</v>
      </c>
      <c r="CA2377">
        <v>320</v>
      </c>
      <c r="CB2377">
        <v>0.8</v>
      </c>
      <c r="CC2377">
        <v>2</v>
      </c>
      <c r="CD2377">
        <v>56</v>
      </c>
      <c r="CE2377">
        <v>1</v>
      </c>
      <c r="CF2377">
        <v>1</v>
      </c>
      <c r="CG2377">
        <v>0.8</v>
      </c>
      <c r="CH2377">
        <v>0</v>
      </c>
    </row>
    <row r="2378" spans="1:86">
      <c r="F2378" s="24" t="str">
        <f t="shared" si="188"/>
        <v/>
      </c>
      <c r="H2378" s="24" t="str">
        <f t="shared" si="189"/>
        <v/>
      </c>
      <c r="I2378" s="24" t="str">
        <f t="shared" si="186"/>
        <v/>
      </c>
      <c r="J2378" s="24" t="str">
        <f t="shared" si="187"/>
        <v/>
      </c>
      <c r="K2378" s="24" t="str">
        <f t="shared" si="190"/>
        <v/>
      </c>
      <c r="AF2378">
        <v>1</v>
      </c>
      <c r="AH2378">
        <v>0</v>
      </c>
      <c r="CF2378">
        <v>1</v>
      </c>
      <c r="CH2378">
        <v>0</v>
      </c>
    </row>
    <row r="2379" spans="1:86">
      <c r="A2379">
        <v>1</v>
      </c>
      <c r="B2379">
        <v>8</v>
      </c>
      <c r="C2379">
        <v>140</v>
      </c>
      <c r="D2379">
        <v>55</v>
      </c>
      <c r="E2379">
        <v>1000</v>
      </c>
      <c r="F2379" s="24">
        <f t="shared" si="188"/>
        <v>310</v>
      </c>
      <c r="G2379">
        <v>71</v>
      </c>
      <c r="H2379" s="24">
        <f t="shared" si="189"/>
        <v>5</v>
      </c>
      <c r="I2379" s="24">
        <f t="shared" si="186"/>
        <v>13</v>
      </c>
      <c r="J2379" s="24">
        <f t="shared" si="187"/>
        <v>125</v>
      </c>
      <c r="K2379" s="24" t="str">
        <f t="shared" si="190"/>
        <v>03</v>
      </c>
      <c r="L2379">
        <v>43</v>
      </c>
      <c r="M2379">
        <v>0</v>
      </c>
      <c r="N2379">
        <v>141</v>
      </c>
      <c r="O2379">
        <v>0</v>
      </c>
      <c r="P2379">
        <v>0</v>
      </c>
      <c r="Q2379" t="s">
        <v>18</v>
      </c>
      <c r="R2379">
        <v>22</v>
      </c>
      <c r="S2379">
        <v>15</v>
      </c>
      <c r="T2379">
        <v>2</v>
      </c>
      <c r="U2379">
        <v>0</v>
      </c>
      <c r="V2379">
        <v>0.39800000000000002</v>
      </c>
      <c r="W2379">
        <v>0.5</v>
      </c>
      <c r="X2379">
        <v>24</v>
      </c>
      <c r="Y2379">
        <v>0</v>
      </c>
      <c r="Z2379" t="s">
        <v>133</v>
      </c>
      <c r="AB2379">
        <v>0</v>
      </c>
      <c r="AC2379">
        <v>2</v>
      </c>
      <c r="AD2379">
        <v>56</v>
      </c>
      <c r="AE2379">
        <v>1</v>
      </c>
      <c r="AF2379">
        <v>1</v>
      </c>
      <c r="AG2379">
        <v>1.6</v>
      </c>
      <c r="AH2379">
        <v>0</v>
      </c>
      <c r="BA2379">
        <v>1</v>
      </c>
      <c r="BB2379">
        <v>8</v>
      </c>
      <c r="BC2379">
        <v>140</v>
      </c>
      <c r="BD2379">
        <v>55</v>
      </c>
      <c r="BE2379">
        <v>1000</v>
      </c>
      <c r="BF2379">
        <v>31</v>
      </c>
      <c r="BG2379">
        <v>71</v>
      </c>
      <c r="BH2379">
        <v>15</v>
      </c>
      <c r="BI2379">
        <v>100</v>
      </c>
      <c r="BJ2379">
        <v>101</v>
      </c>
      <c r="BK2379">
        <v>2</v>
      </c>
      <c r="BL2379">
        <v>43</v>
      </c>
      <c r="BM2379">
        <v>0</v>
      </c>
      <c r="BN2379">
        <v>141</v>
      </c>
      <c r="BO2379">
        <v>0</v>
      </c>
      <c r="BP2379">
        <v>0</v>
      </c>
      <c r="BQ2379" t="s">
        <v>18</v>
      </c>
      <c r="BR2379">
        <v>22</v>
      </c>
      <c r="BS2379">
        <v>15</v>
      </c>
      <c r="BT2379">
        <v>2</v>
      </c>
      <c r="BU2379">
        <v>0</v>
      </c>
      <c r="BV2379">
        <v>0.39800000000000002</v>
      </c>
      <c r="BW2379">
        <v>0.5</v>
      </c>
      <c r="BX2379">
        <v>24</v>
      </c>
      <c r="BY2379">
        <v>0</v>
      </c>
      <c r="BZ2379" t="s">
        <v>133</v>
      </c>
      <c r="CB2379">
        <v>0</v>
      </c>
      <c r="CC2379">
        <v>2</v>
      </c>
      <c r="CD2379">
        <v>56</v>
      </c>
      <c r="CE2379">
        <v>1</v>
      </c>
      <c r="CF2379">
        <v>1</v>
      </c>
      <c r="CG2379">
        <v>1.6</v>
      </c>
      <c r="CH2379">
        <v>0</v>
      </c>
    </row>
    <row r="2380" spans="1:86">
      <c r="A2380">
        <v>2</v>
      </c>
      <c r="B2380">
        <v>7</v>
      </c>
      <c r="C2380">
        <v>110</v>
      </c>
      <c r="D2380">
        <v>55</v>
      </c>
      <c r="E2380">
        <v>1000</v>
      </c>
      <c r="F2380" s="24">
        <f t="shared" si="188"/>
        <v>220</v>
      </c>
      <c r="G2380">
        <v>50</v>
      </c>
      <c r="H2380" s="24">
        <f t="shared" si="189"/>
        <v>9</v>
      </c>
      <c r="I2380" s="24">
        <f t="shared" si="186"/>
        <v>15</v>
      </c>
      <c r="J2380" s="24">
        <f t="shared" si="187"/>
        <v>125</v>
      </c>
      <c r="K2380" s="24" t="str">
        <f t="shared" si="190"/>
        <v>03</v>
      </c>
      <c r="L2380">
        <v>63</v>
      </c>
      <c r="M2380">
        <v>0</v>
      </c>
      <c r="N2380">
        <v>0</v>
      </c>
      <c r="O2380">
        <v>0</v>
      </c>
      <c r="P2380">
        <v>0</v>
      </c>
      <c r="Q2380" t="s">
        <v>18</v>
      </c>
      <c r="R2380">
        <v>22</v>
      </c>
      <c r="S2380">
        <v>12</v>
      </c>
      <c r="T2380">
        <v>2</v>
      </c>
      <c r="U2380">
        <v>0</v>
      </c>
      <c r="V2380">
        <v>0.36</v>
      </c>
      <c r="W2380">
        <v>0.24840000000000001</v>
      </c>
      <c r="X2380">
        <v>24</v>
      </c>
      <c r="Y2380">
        <v>0</v>
      </c>
      <c r="Z2380" t="s">
        <v>133</v>
      </c>
      <c r="AB2380">
        <v>0</v>
      </c>
      <c r="AC2380">
        <v>2</v>
      </c>
      <c r="AD2380">
        <v>56</v>
      </c>
      <c r="AE2380">
        <v>1</v>
      </c>
      <c r="AF2380">
        <v>1</v>
      </c>
      <c r="AG2380">
        <v>1.6</v>
      </c>
      <c r="AH2380">
        <v>0</v>
      </c>
      <c r="BA2380">
        <v>2</v>
      </c>
      <c r="BB2380">
        <v>7</v>
      </c>
      <c r="BC2380">
        <v>110</v>
      </c>
      <c r="BD2380">
        <v>55</v>
      </c>
      <c r="BE2380">
        <v>1000</v>
      </c>
      <c r="BF2380">
        <v>22</v>
      </c>
      <c r="BG2380">
        <v>50</v>
      </c>
      <c r="BH2380">
        <v>25</v>
      </c>
      <c r="BI2380">
        <v>120</v>
      </c>
      <c r="BJ2380">
        <v>101</v>
      </c>
      <c r="BK2380">
        <v>2</v>
      </c>
      <c r="BL2380">
        <v>63</v>
      </c>
      <c r="BM2380">
        <v>0</v>
      </c>
      <c r="BN2380">
        <v>0</v>
      </c>
      <c r="BO2380">
        <v>0</v>
      </c>
      <c r="BP2380">
        <v>0</v>
      </c>
      <c r="BQ2380" t="s">
        <v>18</v>
      </c>
      <c r="BR2380">
        <v>22</v>
      </c>
      <c r="BS2380">
        <v>12</v>
      </c>
      <c r="BT2380">
        <v>2</v>
      </c>
      <c r="BU2380">
        <v>0</v>
      </c>
      <c r="BV2380">
        <v>0.36</v>
      </c>
      <c r="BW2380">
        <v>0.24840000000000001</v>
      </c>
      <c r="BX2380">
        <v>24</v>
      </c>
      <c r="BY2380">
        <v>0</v>
      </c>
      <c r="BZ2380" t="s">
        <v>133</v>
      </c>
      <c r="CB2380">
        <v>0</v>
      </c>
      <c r="CC2380">
        <v>2</v>
      </c>
      <c r="CD2380">
        <v>56</v>
      </c>
      <c r="CE2380">
        <v>1</v>
      </c>
      <c r="CF2380">
        <v>1</v>
      </c>
      <c r="CG2380">
        <v>1.6</v>
      </c>
      <c r="CH2380">
        <v>0</v>
      </c>
    </row>
    <row r="2381" spans="1:86">
      <c r="A2381">
        <v>3</v>
      </c>
      <c r="B2381">
        <v>6</v>
      </c>
      <c r="C2381">
        <v>80</v>
      </c>
      <c r="D2381">
        <v>20</v>
      </c>
      <c r="E2381">
        <v>1000</v>
      </c>
      <c r="F2381" s="24">
        <f t="shared" si="188"/>
        <v>160</v>
      </c>
      <c r="G2381">
        <v>55</v>
      </c>
      <c r="H2381" s="24">
        <f t="shared" si="189"/>
        <v>9</v>
      </c>
      <c r="I2381" s="24">
        <f t="shared" si="186"/>
        <v>15</v>
      </c>
      <c r="J2381" s="24">
        <f t="shared" si="187"/>
        <v>125</v>
      </c>
      <c r="K2381" s="24" t="str">
        <f t="shared" si="190"/>
        <v>03</v>
      </c>
      <c r="L2381">
        <v>63</v>
      </c>
      <c r="M2381">
        <v>0</v>
      </c>
      <c r="N2381">
        <v>0</v>
      </c>
      <c r="O2381">
        <v>0</v>
      </c>
      <c r="P2381">
        <v>0</v>
      </c>
      <c r="Q2381" t="s">
        <v>18</v>
      </c>
      <c r="R2381">
        <v>22</v>
      </c>
      <c r="S2381">
        <v>12</v>
      </c>
      <c r="T2381">
        <v>2</v>
      </c>
      <c r="U2381">
        <v>0</v>
      </c>
      <c r="V2381">
        <v>0.27200000000000002</v>
      </c>
      <c r="W2381">
        <v>0.1822</v>
      </c>
      <c r="X2381">
        <v>24</v>
      </c>
      <c r="Y2381">
        <v>0</v>
      </c>
      <c r="Z2381" t="s">
        <v>133</v>
      </c>
      <c r="AB2381">
        <v>0</v>
      </c>
      <c r="AC2381">
        <v>2</v>
      </c>
      <c r="AD2381">
        <v>56</v>
      </c>
      <c r="AE2381">
        <v>1</v>
      </c>
      <c r="AF2381">
        <v>1</v>
      </c>
      <c r="AG2381">
        <v>1.6</v>
      </c>
      <c r="AH2381">
        <v>0</v>
      </c>
      <c r="BA2381">
        <v>3</v>
      </c>
      <c r="BB2381">
        <v>6</v>
      </c>
      <c r="BC2381">
        <v>80</v>
      </c>
      <c r="BD2381">
        <v>20</v>
      </c>
      <c r="BE2381">
        <v>1000</v>
      </c>
      <c r="BF2381">
        <v>16</v>
      </c>
      <c r="BG2381">
        <v>55</v>
      </c>
      <c r="BH2381">
        <v>25</v>
      </c>
      <c r="BI2381">
        <v>120</v>
      </c>
      <c r="BJ2381">
        <v>101</v>
      </c>
      <c r="BK2381">
        <v>2</v>
      </c>
      <c r="BL2381">
        <v>63</v>
      </c>
      <c r="BM2381">
        <v>0</v>
      </c>
      <c r="BN2381">
        <v>0</v>
      </c>
      <c r="BO2381">
        <v>0</v>
      </c>
      <c r="BP2381">
        <v>0</v>
      </c>
      <c r="BQ2381" t="s">
        <v>18</v>
      </c>
      <c r="BR2381">
        <v>22</v>
      </c>
      <c r="BS2381">
        <v>12</v>
      </c>
      <c r="BT2381">
        <v>2</v>
      </c>
      <c r="BU2381">
        <v>0</v>
      </c>
      <c r="BV2381">
        <v>0.27200000000000002</v>
      </c>
      <c r="BW2381">
        <v>0.1822</v>
      </c>
      <c r="BX2381">
        <v>24</v>
      </c>
      <c r="BY2381">
        <v>0</v>
      </c>
      <c r="BZ2381" t="s">
        <v>133</v>
      </c>
      <c r="CB2381">
        <v>0</v>
      </c>
      <c r="CC2381">
        <v>2</v>
      </c>
      <c r="CD2381">
        <v>56</v>
      </c>
      <c r="CE2381">
        <v>1</v>
      </c>
      <c r="CF2381">
        <v>1</v>
      </c>
      <c r="CG2381">
        <v>1.6</v>
      </c>
      <c r="CH2381">
        <v>0</v>
      </c>
    </row>
    <row r="2382" spans="1:86">
      <c r="A2382">
        <v>4</v>
      </c>
      <c r="B2382">
        <v>5</v>
      </c>
      <c r="C2382">
        <v>60</v>
      </c>
      <c r="D2382">
        <v>15</v>
      </c>
      <c r="E2382">
        <v>0</v>
      </c>
      <c r="F2382" s="24">
        <f t="shared" si="188"/>
        <v>90</v>
      </c>
      <c r="G2382">
        <v>60</v>
      </c>
      <c r="H2382" s="24">
        <f t="shared" si="189"/>
        <v>9</v>
      </c>
      <c r="I2382" s="24">
        <f t="shared" si="186"/>
        <v>15</v>
      </c>
      <c r="J2382" s="24">
        <f t="shared" si="187"/>
        <v>125</v>
      </c>
      <c r="K2382" s="24" t="str">
        <f t="shared" si="190"/>
        <v>03</v>
      </c>
      <c r="L2382">
        <v>73</v>
      </c>
      <c r="M2382">
        <v>0</v>
      </c>
      <c r="N2382">
        <v>0</v>
      </c>
      <c r="O2382">
        <v>0</v>
      </c>
      <c r="P2382">
        <v>0</v>
      </c>
      <c r="Q2382" t="s">
        <v>18</v>
      </c>
      <c r="R2382">
        <v>22</v>
      </c>
      <c r="S2382">
        <v>12</v>
      </c>
      <c r="T2382">
        <v>2</v>
      </c>
      <c r="U2382">
        <v>0</v>
      </c>
      <c r="V2382">
        <v>0.19500000000000001</v>
      </c>
      <c r="W2382">
        <v>0.1346</v>
      </c>
      <c r="X2382">
        <v>24</v>
      </c>
      <c r="Y2382">
        <v>0</v>
      </c>
      <c r="Z2382" t="s">
        <v>133</v>
      </c>
      <c r="AB2382">
        <v>0</v>
      </c>
      <c r="AC2382">
        <v>2</v>
      </c>
      <c r="AD2382">
        <v>56</v>
      </c>
      <c r="AE2382">
        <v>1</v>
      </c>
      <c r="AF2382">
        <v>1</v>
      </c>
      <c r="AG2382">
        <v>1.6</v>
      </c>
      <c r="AH2382">
        <v>0</v>
      </c>
      <c r="BA2382">
        <v>4</v>
      </c>
      <c r="BB2382">
        <v>5</v>
      </c>
      <c r="BC2382">
        <v>60</v>
      </c>
      <c r="BD2382">
        <v>15</v>
      </c>
      <c r="BE2382">
        <v>0</v>
      </c>
      <c r="BF2382">
        <v>9</v>
      </c>
      <c r="BG2382">
        <v>60</v>
      </c>
      <c r="BH2382">
        <v>25</v>
      </c>
      <c r="BI2382">
        <v>120</v>
      </c>
      <c r="BJ2382">
        <v>101</v>
      </c>
      <c r="BK2382">
        <v>2</v>
      </c>
      <c r="BL2382">
        <v>73</v>
      </c>
      <c r="BM2382">
        <v>0</v>
      </c>
      <c r="BN2382">
        <v>0</v>
      </c>
      <c r="BO2382">
        <v>0</v>
      </c>
      <c r="BP2382">
        <v>0</v>
      </c>
      <c r="BQ2382" t="s">
        <v>18</v>
      </c>
      <c r="BR2382">
        <v>22</v>
      </c>
      <c r="BS2382">
        <v>12</v>
      </c>
      <c r="BT2382">
        <v>2</v>
      </c>
      <c r="BU2382">
        <v>0</v>
      </c>
      <c r="BV2382">
        <v>0.19500000000000001</v>
      </c>
      <c r="BW2382">
        <v>0.1346</v>
      </c>
      <c r="BX2382">
        <v>24</v>
      </c>
      <c r="BY2382">
        <v>0</v>
      </c>
      <c r="BZ2382" t="s">
        <v>133</v>
      </c>
      <c r="CB2382">
        <v>0</v>
      </c>
      <c r="CC2382">
        <v>2</v>
      </c>
      <c r="CD2382">
        <v>56</v>
      </c>
      <c r="CE2382">
        <v>1</v>
      </c>
      <c r="CF2382">
        <v>1</v>
      </c>
      <c r="CG2382">
        <v>1.6</v>
      </c>
      <c r="CH2382">
        <v>0</v>
      </c>
    </row>
    <row r="2383" spans="1:86">
      <c r="A2383">
        <v>5</v>
      </c>
      <c r="B2383">
        <v>4</v>
      </c>
      <c r="C2383">
        <v>40</v>
      </c>
      <c r="D2383">
        <v>10</v>
      </c>
      <c r="E2383">
        <v>0</v>
      </c>
      <c r="F2383" s="24">
        <f t="shared" si="188"/>
        <v>60</v>
      </c>
      <c r="G2383">
        <v>55</v>
      </c>
      <c r="H2383" s="24">
        <f t="shared" si="189"/>
        <v>9</v>
      </c>
      <c r="I2383" s="24">
        <f t="shared" si="186"/>
        <v>15</v>
      </c>
      <c r="J2383" s="24">
        <f t="shared" si="187"/>
        <v>125</v>
      </c>
      <c r="K2383" s="24" t="str">
        <f t="shared" si="190"/>
        <v>03</v>
      </c>
      <c r="L2383">
        <v>73</v>
      </c>
      <c r="M2383">
        <v>0</v>
      </c>
      <c r="N2383">
        <v>0</v>
      </c>
      <c r="O2383">
        <v>0</v>
      </c>
      <c r="P2383">
        <v>0</v>
      </c>
      <c r="Q2383" t="s">
        <v>18</v>
      </c>
      <c r="R2383">
        <v>22</v>
      </c>
      <c r="S2383">
        <v>12</v>
      </c>
      <c r="T2383">
        <v>2</v>
      </c>
      <c r="U2383">
        <v>0</v>
      </c>
      <c r="V2383">
        <v>0.13900000000000001</v>
      </c>
      <c r="W2383">
        <v>9.5899999999999999E-2</v>
      </c>
      <c r="X2383">
        <v>24</v>
      </c>
      <c r="Y2383">
        <v>0</v>
      </c>
      <c r="Z2383" t="s">
        <v>133</v>
      </c>
      <c r="AB2383">
        <v>0</v>
      </c>
      <c r="AC2383">
        <v>2</v>
      </c>
      <c r="AD2383">
        <v>56</v>
      </c>
      <c r="AE2383">
        <v>1</v>
      </c>
      <c r="AF2383">
        <v>1</v>
      </c>
      <c r="AG2383">
        <v>1.6</v>
      </c>
      <c r="AH2383">
        <v>0</v>
      </c>
      <c r="BA2383">
        <v>5</v>
      </c>
      <c r="BB2383">
        <v>4</v>
      </c>
      <c r="BC2383">
        <v>40</v>
      </c>
      <c r="BD2383">
        <v>10</v>
      </c>
      <c r="BE2383">
        <v>0</v>
      </c>
      <c r="BF2383">
        <v>6</v>
      </c>
      <c r="BG2383">
        <v>55</v>
      </c>
      <c r="BH2383">
        <v>25</v>
      </c>
      <c r="BI2383">
        <v>120</v>
      </c>
      <c r="BJ2383">
        <v>101</v>
      </c>
      <c r="BK2383">
        <v>2</v>
      </c>
      <c r="BL2383">
        <v>73</v>
      </c>
      <c r="BM2383">
        <v>0</v>
      </c>
      <c r="BN2383">
        <v>0</v>
      </c>
      <c r="BO2383">
        <v>0</v>
      </c>
      <c r="BP2383">
        <v>0</v>
      </c>
      <c r="BQ2383" t="s">
        <v>18</v>
      </c>
      <c r="BR2383">
        <v>22</v>
      </c>
      <c r="BS2383">
        <v>12</v>
      </c>
      <c r="BT2383">
        <v>2</v>
      </c>
      <c r="BU2383">
        <v>0</v>
      </c>
      <c r="BV2383">
        <v>0.13900000000000001</v>
      </c>
      <c r="BW2383">
        <v>9.5899999999999999E-2</v>
      </c>
      <c r="BX2383">
        <v>24</v>
      </c>
      <c r="BY2383">
        <v>0</v>
      </c>
      <c r="BZ2383" t="s">
        <v>133</v>
      </c>
      <c r="CB2383">
        <v>0</v>
      </c>
      <c r="CC2383">
        <v>2</v>
      </c>
      <c r="CD2383">
        <v>56</v>
      </c>
      <c r="CE2383">
        <v>1</v>
      </c>
      <c r="CF2383">
        <v>1</v>
      </c>
      <c r="CG2383">
        <v>1.6</v>
      </c>
      <c r="CH2383">
        <v>0</v>
      </c>
    </row>
    <row r="2384" spans="1:86">
      <c r="A2384">
        <v>6</v>
      </c>
      <c r="B2384">
        <v>3</v>
      </c>
      <c r="C2384">
        <v>20</v>
      </c>
      <c r="D2384">
        <v>30</v>
      </c>
      <c r="E2384">
        <v>0</v>
      </c>
      <c r="F2384" s="24">
        <f t="shared" si="188"/>
        <v>30</v>
      </c>
      <c r="G2384">
        <v>60</v>
      </c>
      <c r="H2384" s="24">
        <f t="shared" si="189"/>
        <v>9</v>
      </c>
      <c r="I2384" s="24">
        <f t="shared" si="186"/>
        <v>15</v>
      </c>
      <c r="J2384" s="24">
        <f t="shared" si="187"/>
        <v>125</v>
      </c>
      <c r="K2384" s="24" t="str">
        <f t="shared" si="190"/>
        <v>03</v>
      </c>
      <c r="L2384">
        <v>73</v>
      </c>
      <c r="M2384">
        <v>0</v>
      </c>
      <c r="N2384">
        <v>0</v>
      </c>
      <c r="O2384">
        <v>0</v>
      </c>
      <c r="P2384">
        <v>0</v>
      </c>
      <c r="Q2384" t="s">
        <v>18</v>
      </c>
      <c r="R2384">
        <v>22</v>
      </c>
      <c r="S2384">
        <v>12</v>
      </c>
      <c r="T2384">
        <v>2</v>
      </c>
      <c r="U2384">
        <v>0</v>
      </c>
      <c r="V2384">
        <v>8.3000000000000004E-2</v>
      </c>
      <c r="W2384">
        <v>6.0600000000000001E-2</v>
      </c>
      <c r="X2384">
        <v>24</v>
      </c>
      <c r="Y2384">
        <v>0</v>
      </c>
      <c r="Z2384" t="s">
        <v>133</v>
      </c>
      <c r="AB2384">
        <v>4.5</v>
      </c>
      <c r="AC2384">
        <v>2</v>
      </c>
      <c r="AD2384">
        <v>56</v>
      </c>
      <c r="AE2384">
        <v>1</v>
      </c>
      <c r="AF2384">
        <v>1</v>
      </c>
      <c r="AG2384">
        <v>1.6</v>
      </c>
      <c r="AH2384">
        <v>0</v>
      </c>
      <c r="BA2384">
        <v>6</v>
      </c>
      <c r="BB2384">
        <v>3</v>
      </c>
      <c r="BC2384">
        <v>20</v>
      </c>
      <c r="BD2384">
        <v>30</v>
      </c>
      <c r="BE2384">
        <v>0</v>
      </c>
      <c r="BF2384">
        <v>3</v>
      </c>
      <c r="BG2384">
        <v>60</v>
      </c>
      <c r="BH2384">
        <v>25</v>
      </c>
      <c r="BI2384">
        <v>120</v>
      </c>
      <c r="BJ2384">
        <v>101</v>
      </c>
      <c r="BK2384">
        <v>2</v>
      </c>
      <c r="BL2384">
        <v>73</v>
      </c>
      <c r="BM2384">
        <v>0</v>
      </c>
      <c r="BN2384">
        <v>0</v>
      </c>
      <c r="BO2384">
        <v>0</v>
      </c>
      <c r="BP2384">
        <v>0</v>
      </c>
      <c r="BQ2384" t="s">
        <v>18</v>
      </c>
      <c r="BR2384">
        <v>22</v>
      </c>
      <c r="BS2384">
        <v>12</v>
      </c>
      <c r="BT2384">
        <v>2</v>
      </c>
      <c r="BU2384">
        <v>0</v>
      </c>
      <c r="BV2384">
        <v>8.3000000000000004E-2</v>
      </c>
      <c r="BW2384">
        <v>6.0600000000000001E-2</v>
      </c>
      <c r="BX2384">
        <v>24</v>
      </c>
      <c r="BY2384">
        <v>0</v>
      </c>
      <c r="BZ2384" t="s">
        <v>133</v>
      </c>
      <c r="CB2384">
        <v>4.5</v>
      </c>
      <c r="CC2384">
        <v>2</v>
      </c>
      <c r="CD2384">
        <v>56</v>
      </c>
      <c r="CE2384">
        <v>1</v>
      </c>
      <c r="CF2384">
        <v>1</v>
      </c>
      <c r="CG2384">
        <v>1.6</v>
      </c>
      <c r="CH2384">
        <v>0</v>
      </c>
    </row>
    <row r="2385" spans="1:86">
      <c r="A2385">
        <v>7</v>
      </c>
      <c r="B2385">
        <v>2</v>
      </c>
      <c r="C2385">
        <v>14</v>
      </c>
      <c r="D2385">
        <v>25</v>
      </c>
      <c r="E2385">
        <v>0</v>
      </c>
      <c r="F2385" s="24">
        <f t="shared" si="188"/>
        <v>20</v>
      </c>
      <c r="G2385">
        <v>60</v>
      </c>
      <c r="H2385" s="24">
        <f t="shared" si="189"/>
        <v>8</v>
      </c>
      <c r="I2385" s="24">
        <f t="shared" si="186"/>
        <v>15</v>
      </c>
      <c r="J2385" s="24">
        <f t="shared" si="187"/>
        <v>125</v>
      </c>
      <c r="K2385" s="24" t="str">
        <f t="shared" si="190"/>
        <v>00</v>
      </c>
      <c r="L2385">
        <v>73</v>
      </c>
      <c r="M2385">
        <v>0</v>
      </c>
      <c r="N2385">
        <v>0</v>
      </c>
      <c r="O2385">
        <v>10</v>
      </c>
      <c r="P2385">
        <v>0</v>
      </c>
      <c r="Q2385" t="s">
        <v>18</v>
      </c>
      <c r="R2385">
        <v>22</v>
      </c>
      <c r="S2385">
        <v>12</v>
      </c>
      <c r="T2385">
        <v>2</v>
      </c>
      <c r="U2385">
        <v>0</v>
      </c>
      <c r="V2385">
        <v>3.7999999999999999E-2</v>
      </c>
      <c r="W2385">
        <v>3.4599999999999999E-2</v>
      </c>
      <c r="X2385">
        <v>24</v>
      </c>
      <c r="Y2385">
        <v>0</v>
      </c>
      <c r="Z2385" t="s">
        <v>133</v>
      </c>
      <c r="AB2385">
        <v>2.8</v>
      </c>
      <c r="AC2385">
        <v>2</v>
      </c>
      <c r="AD2385">
        <v>56</v>
      </c>
      <c r="AE2385">
        <v>1</v>
      </c>
      <c r="AF2385">
        <v>1</v>
      </c>
      <c r="AG2385">
        <v>1.6</v>
      </c>
      <c r="AH2385">
        <v>0</v>
      </c>
      <c r="BA2385">
        <v>7</v>
      </c>
      <c r="BB2385">
        <v>2</v>
      </c>
      <c r="BC2385">
        <v>14</v>
      </c>
      <c r="BD2385">
        <v>25</v>
      </c>
      <c r="BE2385">
        <v>0</v>
      </c>
      <c r="BF2385">
        <v>2</v>
      </c>
      <c r="BG2385">
        <v>60</v>
      </c>
      <c r="BH2385">
        <v>23</v>
      </c>
      <c r="BI2385">
        <v>120</v>
      </c>
      <c r="BJ2385">
        <v>101</v>
      </c>
      <c r="BK2385">
        <v>2</v>
      </c>
      <c r="BL2385">
        <v>73</v>
      </c>
      <c r="BM2385">
        <v>0</v>
      </c>
      <c r="BN2385">
        <v>0</v>
      </c>
      <c r="BO2385">
        <v>10</v>
      </c>
      <c r="BP2385">
        <v>0</v>
      </c>
      <c r="BQ2385" t="s">
        <v>18</v>
      </c>
      <c r="BR2385">
        <v>22</v>
      </c>
      <c r="BS2385">
        <v>12</v>
      </c>
      <c r="BT2385">
        <v>2</v>
      </c>
      <c r="BU2385">
        <v>0</v>
      </c>
      <c r="BV2385">
        <v>3.7999999999999999E-2</v>
      </c>
      <c r="BW2385">
        <v>3.4599999999999999E-2</v>
      </c>
      <c r="BX2385">
        <v>24</v>
      </c>
      <c r="BY2385">
        <v>0</v>
      </c>
      <c r="BZ2385" t="s">
        <v>133</v>
      </c>
      <c r="CB2385">
        <v>2.8</v>
      </c>
      <c r="CC2385">
        <v>2</v>
      </c>
      <c r="CD2385">
        <v>56</v>
      </c>
      <c r="CE2385">
        <v>1</v>
      </c>
      <c r="CF2385">
        <v>1</v>
      </c>
      <c r="CG2385">
        <v>1.6</v>
      </c>
      <c r="CH2385">
        <v>0</v>
      </c>
    </row>
    <row r="2386" spans="1:86">
      <c r="A2386">
        <v>8</v>
      </c>
      <c r="B2386">
        <v>1</v>
      </c>
      <c r="C2386">
        <v>8</v>
      </c>
      <c r="D2386">
        <v>20</v>
      </c>
      <c r="E2386">
        <v>0</v>
      </c>
      <c r="F2386" s="24">
        <f t="shared" si="188"/>
        <v>10</v>
      </c>
      <c r="G2386">
        <v>60</v>
      </c>
      <c r="H2386" s="24">
        <f t="shared" si="189"/>
        <v>8</v>
      </c>
      <c r="I2386" s="24">
        <f t="shared" si="186"/>
        <v>15</v>
      </c>
      <c r="J2386" s="24">
        <f t="shared" si="187"/>
        <v>125</v>
      </c>
      <c r="K2386" s="24" t="str">
        <f t="shared" si="190"/>
        <v>00</v>
      </c>
      <c r="L2386">
        <v>73</v>
      </c>
      <c r="M2386">
        <v>0</v>
      </c>
      <c r="N2386">
        <v>0</v>
      </c>
      <c r="O2386">
        <v>0</v>
      </c>
      <c r="P2386">
        <v>0</v>
      </c>
      <c r="Q2386" t="s">
        <v>18</v>
      </c>
      <c r="R2386">
        <v>22</v>
      </c>
      <c r="S2386">
        <v>8</v>
      </c>
      <c r="T2386">
        <v>2</v>
      </c>
      <c r="U2386">
        <v>0</v>
      </c>
      <c r="V2386">
        <v>2.7E-2</v>
      </c>
      <c r="W2386">
        <v>2.5000000000000001E-2</v>
      </c>
      <c r="X2386">
        <v>24</v>
      </c>
      <c r="Y2386">
        <v>0</v>
      </c>
      <c r="Z2386" t="s">
        <v>133</v>
      </c>
      <c r="AB2386">
        <v>1.6</v>
      </c>
      <c r="AC2386">
        <v>2</v>
      </c>
      <c r="AD2386">
        <v>56</v>
      </c>
      <c r="AE2386">
        <v>1</v>
      </c>
      <c r="AF2386">
        <v>1</v>
      </c>
      <c r="AG2386">
        <v>1.6</v>
      </c>
      <c r="AH2386">
        <v>0</v>
      </c>
      <c r="BA2386">
        <v>8</v>
      </c>
      <c r="BB2386">
        <v>1</v>
      </c>
      <c r="BC2386">
        <v>8</v>
      </c>
      <c r="BD2386">
        <v>20</v>
      </c>
      <c r="BE2386">
        <v>0</v>
      </c>
      <c r="BF2386">
        <v>1</v>
      </c>
      <c r="BG2386">
        <v>60</v>
      </c>
      <c r="BH2386">
        <v>23</v>
      </c>
      <c r="BI2386">
        <v>120</v>
      </c>
      <c r="BJ2386">
        <v>101</v>
      </c>
      <c r="BK2386">
        <v>2</v>
      </c>
      <c r="BL2386">
        <v>73</v>
      </c>
      <c r="BM2386">
        <v>0</v>
      </c>
      <c r="BN2386">
        <v>0</v>
      </c>
      <c r="BO2386">
        <v>0</v>
      </c>
      <c r="BP2386">
        <v>0</v>
      </c>
      <c r="BQ2386" t="s">
        <v>18</v>
      </c>
      <c r="BR2386">
        <v>22</v>
      </c>
      <c r="BS2386">
        <v>8</v>
      </c>
      <c r="BT2386">
        <v>2</v>
      </c>
      <c r="BU2386">
        <v>0</v>
      </c>
      <c r="BV2386">
        <v>2.7E-2</v>
      </c>
      <c r="BW2386">
        <v>2.5000000000000001E-2</v>
      </c>
      <c r="BX2386">
        <v>24</v>
      </c>
      <c r="BY2386">
        <v>0</v>
      </c>
      <c r="BZ2386" t="s">
        <v>133</v>
      </c>
      <c r="CB2386">
        <v>1.6</v>
      </c>
      <c r="CC2386">
        <v>2</v>
      </c>
      <c r="CD2386">
        <v>56</v>
      </c>
      <c r="CE2386">
        <v>1</v>
      </c>
      <c r="CF2386">
        <v>1</v>
      </c>
      <c r="CG2386">
        <v>1.6</v>
      </c>
      <c r="CH2386">
        <v>0</v>
      </c>
    </row>
    <row r="2387" spans="1:86">
      <c r="F2387" s="24" t="str">
        <f t="shared" si="188"/>
        <v/>
      </c>
      <c r="H2387" s="24" t="str">
        <f t="shared" si="189"/>
        <v/>
      </c>
      <c r="I2387" s="24" t="str">
        <f t="shared" si="186"/>
        <v/>
      </c>
      <c r="J2387" s="24" t="str">
        <f t="shared" si="187"/>
        <v/>
      </c>
      <c r="K2387" s="24" t="str">
        <f t="shared" si="190"/>
        <v/>
      </c>
      <c r="AF2387">
        <v>1</v>
      </c>
      <c r="AH2387">
        <v>0</v>
      </c>
      <c r="CF2387">
        <v>1</v>
      </c>
      <c r="CH2387">
        <v>0</v>
      </c>
    </row>
    <row r="2388" spans="1:86">
      <c r="A2388">
        <v>1</v>
      </c>
      <c r="B2388">
        <v>7</v>
      </c>
      <c r="C2388">
        <v>140</v>
      </c>
      <c r="D2388">
        <v>55</v>
      </c>
      <c r="E2388">
        <v>1000</v>
      </c>
      <c r="F2388" s="24">
        <f t="shared" si="188"/>
        <v>310</v>
      </c>
      <c r="G2388">
        <v>71</v>
      </c>
      <c r="H2388" s="24">
        <f t="shared" si="189"/>
        <v>5</v>
      </c>
      <c r="I2388" s="24">
        <f t="shared" si="186"/>
        <v>13</v>
      </c>
      <c r="J2388" s="24">
        <f t="shared" si="187"/>
        <v>125</v>
      </c>
      <c r="K2388" s="24" t="str">
        <f t="shared" si="190"/>
        <v>03</v>
      </c>
      <c r="L2388">
        <v>43</v>
      </c>
      <c r="M2388">
        <v>0</v>
      </c>
      <c r="N2388">
        <v>141</v>
      </c>
      <c r="O2388">
        <v>0</v>
      </c>
      <c r="P2388">
        <v>0</v>
      </c>
      <c r="Q2388" t="s">
        <v>18</v>
      </c>
      <c r="R2388">
        <v>22</v>
      </c>
      <c r="S2388">
        <v>15</v>
      </c>
      <c r="T2388">
        <v>2</v>
      </c>
      <c r="U2388">
        <v>0</v>
      </c>
      <c r="V2388">
        <v>0.39200000000000002</v>
      </c>
      <c r="W2388">
        <v>0.5</v>
      </c>
      <c r="X2388">
        <v>24</v>
      </c>
      <c r="Y2388">
        <v>0</v>
      </c>
      <c r="Z2388" t="s">
        <v>133</v>
      </c>
      <c r="AB2388">
        <v>0</v>
      </c>
      <c r="AC2388">
        <v>2</v>
      </c>
      <c r="AD2388">
        <v>56</v>
      </c>
      <c r="AE2388">
        <v>1</v>
      </c>
      <c r="AF2388">
        <v>1</v>
      </c>
      <c r="AG2388">
        <v>2</v>
      </c>
      <c r="AH2388">
        <v>0</v>
      </c>
      <c r="BA2388">
        <v>1</v>
      </c>
      <c r="BB2388">
        <v>7</v>
      </c>
      <c r="BC2388">
        <v>140</v>
      </c>
      <c r="BD2388">
        <v>55</v>
      </c>
      <c r="BE2388">
        <v>1000</v>
      </c>
      <c r="BF2388">
        <v>31</v>
      </c>
      <c r="BG2388">
        <v>71</v>
      </c>
      <c r="BH2388">
        <v>15</v>
      </c>
      <c r="BI2388">
        <v>100</v>
      </c>
      <c r="BJ2388">
        <v>101</v>
      </c>
      <c r="BK2388">
        <v>2</v>
      </c>
      <c r="BL2388">
        <v>43</v>
      </c>
      <c r="BM2388">
        <v>0</v>
      </c>
      <c r="BN2388">
        <v>141</v>
      </c>
      <c r="BO2388">
        <v>0</v>
      </c>
      <c r="BP2388">
        <v>0</v>
      </c>
      <c r="BQ2388" t="s">
        <v>18</v>
      </c>
      <c r="BR2388">
        <v>22</v>
      </c>
      <c r="BS2388">
        <v>15</v>
      </c>
      <c r="BT2388">
        <v>2</v>
      </c>
      <c r="BU2388">
        <v>0</v>
      </c>
      <c r="BV2388">
        <v>0.39200000000000002</v>
      </c>
      <c r="BW2388">
        <v>0.5</v>
      </c>
      <c r="BX2388">
        <v>24</v>
      </c>
      <c r="BY2388">
        <v>0</v>
      </c>
      <c r="BZ2388" t="s">
        <v>133</v>
      </c>
      <c r="CB2388">
        <v>0</v>
      </c>
      <c r="CC2388">
        <v>2</v>
      </c>
      <c r="CD2388">
        <v>56</v>
      </c>
      <c r="CE2388">
        <v>1</v>
      </c>
      <c r="CF2388">
        <v>1</v>
      </c>
      <c r="CG2388">
        <v>2</v>
      </c>
      <c r="CH2388">
        <v>0</v>
      </c>
    </row>
    <row r="2389" spans="1:86">
      <c r="A2389">
        <v>2</v>
      </c>
      <c r="B2389">
        <v>6</v>
      </c>
      <c r="C2389">
        <v>110</v>
      </c>
      <c r="D2389">
        <v>55</v>
      </c>
      <c r="E2389">
        <v>1000</v>
      </c>
      <c r="F2389" s="24">
        <f t="shared" si="188"/>
        <v>220</v>
      </c>
      <c r="G2389">
        <v>50</v>
      </c>
      <c r="H2389" s="24">
        <f t="shared" si="189"/>
        <v>9</v>
      </c>
      <c r="I2389" s="24">
        <f t="shared" si="186"/>
        <v>15</v>
      </c>
      <c r="J2389" s="24">
        <f t="shared" si="187"/>
        <v>125</v>
      </c>
      <c r="K2389" s="24" t="str">
        <f t="shared" si="190"/>
        <v>03</v>
      </c>
      <c r="L2389">
        <v>63</v>
      </c>
      <c r="M2389">
        <v>0</v>
      </c>
      <c r="N2389">
        <v>0</v>
      </c>
      <c r="O2389">
        <v>0</v>
      </c>
      <c r="P2389">
        <v>0</v>
      </c>
      <c r="Q2389" t="s">
        <v>18</v>
      </c>
      <c r="R2389">
        <v>22</v>
      </c>
      <c r="S2389">
        <v>12</v>
      </c>
      <c r="T2389">
        <v>2</v>
      </c>
      <c r="U2389">
        <v>0</v>
      </c>
      <c r="V2389">
        <v>0.35399999999999998</v>
      </c>
      <c r="W2389">
        <v>0.24429999999999999</v>
      </c>
      <c r="X2389">
        <v>24</v>
      </c>
      <c r="Y2389">
        <v>0</v>
      </c>
      <c r="Z2389" t="s">
        <v>133</v>
      </c>
      <c r="AB2389">
        <v>0</v>
      </c>
      <c r="AC2389">
        <v>2</v>
      </c>
      <c r="AD2389">
        <v>56</v>
      </c>
      <c r="AE2389">
        <v>1</v>
      </c>
      <c r="AF2389">
        <v>1</v>
      </c>
      <c r="AG2389">
        <v>2</v>
      </c>
      <c r="AH2389">
        <v>0</v>
      </c>
      <c r="BA2389">
        <v>2</v>
      </c>
      <c r="BB2389">
        <v>6</v>
      </c>
      <c r="BC2389">
        <v>110</v>
      </c>
      <c r="BD2389">
        <v>55</v>
      </c>
      <c r="BE2389">
        <v>1000</v>
      </c>
      <c r="BF2389">
        <v>22</v>
      </c>
      <c r="BG2389">
        <v>50</v>
      </c>
      <c r="BH2389">
        <v>25</v>
      </c>
      <c r="BI2389">
        <v>120</v>
      </c>
      <c r="BJ2389">
        <v>101</v>
      </c>
      <c r="BK2389">
        <v>2</v>
      </c>
      <c r="BL2389">
        <v>63</v>
      </c>
      <c r="BM2389">
        <v>0</v>
      </c>
      <c r="BN2389">
        <v>0</v>
      </c>
      <c r="BO2389">
        <v>0</v>
      </c>
      <c r="BP2389">
        <v>0</v>
      </c>
      <c r="BQ2389" t="s">
        <v>18</v>
      </c>
      <c r="BR2389">
        <v>22</v>
      </c>
      <c r="BS2389">
        <v>12</v>
      </c>
      <c r="BT2389">
        <v>2</v>
      </c>
      <c r="BU2389">
        <v>0</v>
      </c>
      <c r="BV2389">
        <v>0.35399999999999998</v>
      </c>
      <c r="BW2389">
        <v>0.24429999999999999</v>
      </c>
      <c r="BX2389">
        <v>24</v>
      </c>
      <c r="BY2389">
        <v>0</v>
      </c>
      <c r="BZ2389" t="s">
        <v>133</v>
      </c>
      <c r="CB2389">
        <v>0</v>
      </c>
      <c r="CC2389">
        <v>2</v>
      </c>
      <c r="CD2389">
        <v>56</v>
      </c>
      <c r="CE2389">
        <v>1</v>
      </c>
      <c r="CF2389">
        <v>1</v>
      </c>
      <c r="CG2389">
        <v>2</v>
      </c>
      <c r="CH2389">
        <v>0</v>
      </c>
    </row>
    <row r="2390" spans="1:86">
      <c r="A2390">
        <v>3</v>
      </c>
      <c r="B2390">
        <v>5</v>
      </c>
      <c r="C2390">
        <v>80</v>
      </c>
      <c r="D2390">
        <v>20</v>
      </c>
      <c r="E2390">
        <v>1000</v>
      </c>
      <c r="F2390" s="24">
        <f t="shared" si="188"/>
        <v>160</v>
      </c>
      <c r="G2390">
        <v>55</v>
      </c>
      <c r="H2390" s="24">
        <f t="shared" si="189"/>
        <v>9</v>
      </c>
      <c r="I2390" s="24">
        <f t="shared" si="186"/>
        <v>15</v>
      </c>
      <c r="J2390" s="24">
        <f t="shared" si="187"/>
        <v>125</v>
      </c>
      <c r="K2390" s="24" t="str">
        <f t="shared" si="190"/>
        <v>03</v>
      </c>
      <c r="L2390">
        <v>63</v>
      </c>
      <c r="M2390">
        <v>0</v>
      </c>
      <c r="N2390">
        <v>0</v>
      </c>
      <c r="O2390">
        <v>0</v>
      </c>
      <c r="P2390">
        <v>0</v>
      </c>
      <c r="Q2390" t="s">
        <v>18</v>
      </c>
      <c r="R2390">
        <v>22</v>
      </c>
      <c r="S2390">
        <v>12</v>
      </c>
      <c r="T2390">
        <v>2</v>
      </c>
      <c r="U2390">
        <v>0</v>
      </c>
      <c r="V2390">
        <v>0.26600000000000001</v>
      </c>
      <c r="W2390">
        <v>0.1782</v>
      </c>
      <c r="X2390">
        <v>24</v>
      </c>
      <c r="Y2390">
        <v>0</v>
      </c>
      <c r="Z2390" t="s">
        <v>133</v>
      </c>
      <c r="AB2390">
        <v>0</v>
      </c>
      <c r="AC2390">
        <v>2</v>
      </c>
      <c r="AD2390">
        <v>56</v>
      </c>
      <c r="AE2390">
        <v>1</v>
      </c>
      <c r="AF2390">
        <v>1</v>
      </c>
      <c r="AG2390">
        <v>2</v>
      </c>
      <c r="AH2390">
        <v>0</v>
      </c>
      <c r="BA2390">
        <v>3</v>
      </c>
      <c r="BB2390">
        <v>5</v>
      </c>
      <c r="BC2390">
        <v>80</v>
      </c>
      <c r="BD2390">
        <v>20</v>
      </c>
      <c r="BE2390">
        <v>1000</v>
      </c>
      <c r="BF2390">
        <v>16</v>
      </c>
      <c r="BG2390">
        <v>55</v>
      </c>
      <c r="BH2390">
        <v>25</v>
      </c>
      <c r="BI2390">
        <v>120</v>
      </c>
      <c r="BJ2390">
        <v>101</v>
      </c>
      <c r="BK2390">
        <v>2</v>
      </c>
      <c r="BL2390">
        <v>63</v>
      </c>
      <c r="BM2390">
        <v>0</v>
      </c>
      <c r="BN2390">
        <v>0</v>
      </c>
      <c r="BO2390">
        <v>0</v>
      </c>
      <c r="BP2390">
        <v>0</v>
      </c>
      <c r="BQ2390" t="s">
        <v>18</v>
      </c>
      <c r="BR2390">
        <v>22</v>
      </c>
      <c r="BS2390">
        <v>12</v>
      </c>
      <c r="BT2390">
        <v>2</v>
      </c>
      <c r="BU2390">
        <v>0</v>
      </c>
      <c r="BV2390">
        <v>0.26600000000000001</v>
      </c>
      <c r="BW2390">
        <v>0.1782</v>
      </c>
      <c r="BX2390">
        <v>24</v>
      </c>
      <c r="BY2390">
        <v>0</v>
      </c>
      <c r="BZ2390" t="s">
        <v>133</v>
      </c>
      <c r="CB2390">
        <v>0</v>
      </c>
      <c r="CC2390">
        <v>2</v>
      </c>
      <c r="CD2390">
        <v>56</v>
      </c>
      <c r="CE2390">
        <v>1</v>
      </c>
      <c r="CF2390">
        <v>1</v>
      </c>
      <c r="CG2390">
        <v>2</v>
      </c>
      <c r="CH2390">
        <v>0</v>
      </c>
    </row>
    <row r="2391" spans="1:86">
      <c r="A2391">
        <v>4</v>
      </c>
      <c r="B2391">
        <v>4</v>
      </c>
      <c r="C2391">
        <v>60</v>
      </c>
      <c r="D2391">
        <v>15</v>
      </c>
      <c r="E2391">
        <v>0</v>
      </c>
      <c r="F2391" s="24">
        <f t="shared" si="188"/>
        <v>90</v>
      </c>
      <c r="G2391">
        <v>60</v>
      </c>
      <c r="H2391" s="24">
        <f t="shared" si="189"/>
        <v>9</v>
      </c>
      <c r="I2391" s="24">
        <f t="shared" si="186"/>
        <v>15</v>
      </c>
      <c r="J2391" s="24">
        <f t="shared" si="187"/>
        <v>125</v>
      </c>
      <c r="K2391" s="24" t="str">
        <f t="shared" si="190"/>
        <v>03</v>
      </c>
      <c r="L2391">
        <v>73</v>
      </c>
      <c r="M2391">
        <v>0</v>
      </c>
      <c r="N2391">
        <v>0</v>
      </c>
      <c r="O2391">
        <v>0</v>
      </c>
      <c r="P2391">
        <v>0</v>
      </c>
      <c r="Q2391" t="s">
        <v>18</v>
      </c>
      <c r="R2391">
        <v>22</v>
      </c>
      <c r="S2391">
        <v>12</v>
      </c>
      <c r="T2391">
        <v>2</v>
      </c>
      <c r="U2391">
        <v>0</v>
      </c>
      <c r="V2391">
        <v>0.189</v>
      </c>
      <c r="W2391">
        <v>0.13039999999999999</v>
      </c>
      <c r="X2391">
        <v>24</v>
      </c>
      <c r="Y2391">
        <v>0</v>
      </c>
      <c r="Z2391" t="s">
        <v>133</v>
      </c>
      <c r="AB2391">
        <v>0</v>
      </c>
      <c r="AC2391">
        <v>2</v>
      </c>
      <c r="AD2391">
        <v>56</v>
      </c>
      <c r="AE2391">
        <v>1</v>
      </c>
      <c r="AF2391">
        <v>1</v>
      </c>
      <c r="AG2391">
        <v>2</v>
      </c>
      <c r="AH2391">
        <v>0</v>
      </c>
      <c r="BA2391">
        <v>4</v>
      </c>
      <c r="BB2391">
        <v>4</v>
      </c>
      <c r="BC2391">
        <v>60</v>
      </c>
      <c r="BD2391">
        <v>15</v>
      </c>
      <c r="BE2391">
        <v>0</v>
      </c>
      <c r="BF2391">
        <v>9</v>
      </c>
      <c r="BG2391">
        <v>60</v>
      </c>
      <c r="BH2391">
        <v>25</v>
      </c>
      <c r="BI2391">
        <v>120</v>
      </c>
      <c r="BJ2391">
        <v>101</v>
      </c>
      <c r="BK2391">
        <v>2</v>
      </c>
      <c r="BL2391">
        <v>73</v>
      </c>
      <c r="BM2391">
        <v>0</v>
      </c>
      <c r="BN2391">
        <v>0</v>
      </c>
      <c r="BO2391">
        <v>0</v>
      </c>
      <c r="BP2391">
        <v>0</v>
      </c>
      <c r="BQ2391" t="s">
        <v>18</v>
      </c>
      <c r="BR2391">
        <v>22</v>
      </c>
      <c r="BS2391">
        <v>12</v>
      </c>
      <c r="BT2391">
        <v>2</v>
      </c>
      <c r="BU2391">
        <v>0</v>
      </c>
      <c r="BV2391">
        <v>0.189</v>
      </c>
      <c r="BW2391">
        <v>0.13039999999999999</v>
      </c>
      <c r="BX2391">
        <v>24</v>
      </c>
      <c r="BY2391">
        <v>0</v>
      </c>
      <c r="BZ2391" t="s">
        <v>133</v>
      </c>
      <c r="CB2391">
        <v>0</v>
      </c>
      <c r="CC2391">
        <v>2</v>
      </c>
      <c r="CD2391">
        <v>56</v>
      </c>
      <c r="CE2391">
        <v>1</v>
      </c>
      <c r="CF2391">
        <v>1</v>
      </c>
      <c r="CG2391">
        <v>2</v>
      </c>
      <c r="CH2391">
        <v>0</v>
      </c>
    </row>
    <row r="2392" spans="1:86">
      <c r="A2392">
        <v>5</v>
      </c>
      <c r="B2392">
        <v>3</v>
      </c>
      <c r="C2392">
        <v>40</v>
      </c>
      <c r="D2392">
        <v>10</v>
      </c>
      <c r="E2392">
        <v>0</v>
      </c>
      <c r="F2392" s="24">
        <f t="shared" si="188"/>
        <v>60</v>
      </c>
      <c r="G2392">
        <v>55</v>
      </c>
      <c r="H2392" s="24">
        <f t="shared" si="189"/>
        <v>9</v>
      </c>
      <c r="I2392" s="24">
        <f t="shared" si="186"/>
        <v>15</v>
      </c>
      <c r="J2392" s="24">
        <f t="shared" si="187"/>
        <v>125</v>
      </c>
      <c r="K2392" s="24" t="str">
        <f t="shared" si="190"/>
        <v>03</v>
      </c>
      <c r="L2392">
        <v>73</v>
      </c>
      <c r="M2392">
        <v>0</v>
      </c>
      <c r="N2392">
        <v>0</v>
      </c>
      <c r="O2392">
        <v>0</v>
      </c>
      <c r="P2392">
        <v>0</v>
      </c>
      <c r="Q2392" t="s">
        <v>18</v>
      </c>
      <c r="R2392">
        <v>22</v>
      </c>
      <c r="S2392">
        <v>12</v>
      </c>
      <c r="T2392">
        <v>2</v>
      </c>
      <c r="U2392">
        <v>0</v>
      </c>
      <c r="V2392">
        <v>0.13300000000000001</v>
      </c>
      <c r="W2392">
        <v>9.1800000000000007E-2</v>
      </c>
      <c r="X2392">
        <v>24</v>
      </c>
      <c r="Y2392">
        <v>0</v>
      </c>
      <c r="Z2392" t="s">
        <v>133</v>
      </c>
      <c r="AB2392">
        <v>0</v>
      </c>
      <c r="AC2392">
        <v>2</v>
      </c>
      <c r="AD2392">
        <v>56</v>
      </c>
      <c r="AE2392">
        <v>1</v>
      </c>
      <c r="AF2392">
        <v>1</v>
      </c>
      <c r="AG2392">
        <v>2</v>
      </c>
      <c r="AH2392">
        <v>0</v>
      </c>
      <c r="BA2392">
        <v>5</v>
      </c>
      <c r="BB2392">
        <v>3</v>
      </c>
      <c r="BC2392">
        <v>40</v>
      </c>
      <c r="BD2392">
        <v>10</v>
      </c>
      <c r="BE2392">
        <v>0</v>
      </c>
      <c r="BF2392">
        <v>6</v>
      </c>
      <c r="BG2392">
        <v>55</v>
      </c>
      <c r="BH2392">
        <v>25</v>
      </c>
      <c r="BI2392">
        <v>120</v>
      </c>
      <c r="BJ2392">
        <v>101</v>
      </c>
      <c r="BK2392">
        <v>2</v>
      </c>
      <c r="BL2392">
        <v>73</v>
      </c>
      <c r="BM2392">
        <v>0</v>
      </c>
      <c r="BN2392">
        <v>0</v>
      </c>
      <c r="BO2392">
        <v>0</v>
      </c>
      <c r="BP2392">
        <v>0</v>
      </c>
      <c r="BQ2392" t="s">
        <v>18</v>
      </c>
      <c r="BR2392">
        <v>22</v>
      </c>
      <c r="BS2392">
        <v>12</v>
      </c>
      <c r="BT2392">
        <v>2</v>
      </c>
      <c r="BU2392">
        <v>0</v>
      </c>
      <c r="BV2392">
        <v>0.13300000000000001</v>
      </c>
      <c r="BW2392">
        <v>9.1800000000000007E-2</v>
      </c>
      <c r="BX2392">
        <v>24</v>
      </c>
      <c r="BY2392">
        <v>0</v>
      </c>
      <c r="BZ2392" t="s">
        <v>133</v>
      </c>
      <c r="CB2392">
        <v>0</v>
      </c>
      <c r="CC2392">
        <v>2</v>
      </c>
      <c r="CD2392">
        <v>56</v>
      </c>
      <c r="CE2392">
        <v>1</v>
      </c>
      <c r="CF2392">
        <v>1</v>
      </c>
      <c r="CG2392">
        <v>2</v>
      </c>
      <c r="CH2392">
        <v>0</v>
      </c>
    </row>
    <row r="2393" spans="1:86">
      <c r="A2393">
        <v>6</v>
      </c>
      <c r="B2393">
        <v>2</v>
      </c>
      <c r="C2393">
        <v>20</v>
      </c>
      <c r="D2393">
        <v>30</v>
      </c>
      <c r="E2393">
        <v>0</v>
      </c>
      <c r="F2393" s="24">
        <f t="shared" si="188"/>
        <v>30</v>
      </c>
      <c r="G2393">
        <v>60</v>
      </c>
      <c r="H2393" s="24">
        <f t="shared" si="189"/>
        <v>9</v>
      </c>
      <c r="I2393" s="24">
        <f t="shared" si="186"/>
        <v>15</v>
      </c>
      <c r="J2393" s="24">
        <f t="shared" si="187"/>
        <v>125</v>
      </c>
      <c r="K2393" s="24" t="str">
        <f t="shared" si="190"/>
        <v>03</v>
      </c>
      <c r="L2393">
        <v>73</v>
      </c>
      <c r="M2393">
        <v>0</v>
      </c>
      <c r="N2393">
        <v>0</v>
      </c>
      <c r="O2393">
        <v>0</v>
      </c>
      <c r="P2393">
        <v>0</v>
      </c>
      <c r="Q2393" t="s">
        <v>18</v>
      </c>
      <c r="R2393">
        <v>22</v>
      </c>
      <c r="S2393">
        <v>12</v>
      </c>
      <c r="T2393">
        <v>2</v>
      </c>
      <c r="U2393">
        <v>0</v>
      </c>
      <c r="V2393">
        <v>7.6999999999999999E-2</v>
      </c>
      <c r="W2393">
        <v>5.62E-2</v>
      </c>
      <c r="X2393">
        <v>24</v>
      </c>
      <c r="Y2393">
        <v>0</v>
      </c>
      <c r="Z2393" t="s">
        <v>133</v>
      </c>
      <c r="AB2393">
        <v>4.5</v>
      </c>
      <c r="AC2393">
        <v>2</v>
      </c>
      <c r="AD2393">
        <v>56</v>
      </c>
      <c r="AE2393">
        <v>1</v>
      </c>
      <c r="AF2393">
        <v>1</v>
      </c>
      <c r="AG2393">
        <v>2</v>
      </c>
      <c r="AH2393">
        <v>0</v>
      </c>
      <c r="BA2393">
        <v>6</v>
      </c>
      <c r="BB2393">
        <v>2</v>
      </c>
      <c r="BC2393">
        <v>20</v>
      </c>
      <c r="BD2393">
        <v>30</v>
      </c>
      <c r="BE2393">
        <v>0</v>
      </c>
      <c r="BF2393">
        <v>3</v>
      </c>
      <c r="BG2393">
        <v>60</v>
      </c>
      <c r="BH2393">
        <v>25</v>
      </c>
      <c r="BI2393">
        <v>120</v>
      </c>
      <c r="BJ2393">
        <v>101</v>
      </c>
      <c r="BK2393">
        <v>2</v>
      </c>
      <c r="BL2393">
        <v>73</v>
      </c>
      <c r="BM2393">
        <v>0</v>
      </c>
      <c r="BN2393">
        <v>0</v>
      </c>
      <c r="BO2393">
        <v>0</v>
      </c>
      <c r="BP2393">
        <v>0</v>
      </c>
      <c r="BQ2393" t="s">
        <v>18</v>
      </c>
      <c r="BR2393">
        <v>22</v>
      </c>
      <c r="BS2393">
        <v>12</v>
      </c>
      <c r="BT2393">
        <v>2</v>
      </c>
      <c r="BU2393">
        <v>0</v>
      </c>
      <c r="BV2393">
        <v>7.6999999999999999E-2</v>
      </c>
      <c r="BW2393">
        <v>5.62E-2</v>
      </c>
      <c r="BX2393">
        <v>24</v>
      </c>
      <c r="BY2393">
        <v>0</v>
      </c>
      <c r="BZ2393" t="s">
        <v>133</v>
      </c>
      <c r="CB2393">
        <v>4.5</v>
      </c>
      <c r="CC2393">
        <v>2</v>
      </c>
      <c r="CD2393">
        <v>56</v>
      </c>
      <c r="CE2393">
        <v>1</v>
      </c>
      <c r="CF2393">
        <v>1</v>
      </c>
      <c r="CG2393">
        <v>2</v>
      </c>
      <c r="CH2393">
        <v>0</v>
      </c>
    </row>
    <row r="2394" spans="1:86">
      <c r="A2394">
        <v>7</v>
      </c>
      <c r="B2394">
        <v>1</v>
      </c>
      <c r="C2394">
        <v>14</v>
      </c>
      <c r="D2394">
        <v>20</v>
      </c>
      <c r="E2394">
        <v>0</v>
      </c>
      <c r="F2394" s="24">
        <f t="shared" si="188"/>
        <v>20</v>
      </c>
      <c r="G2394">
        <v>60</v>
      </c>
      <c r="H2394" s="24">
        <f t="shared" si="189"/>
        <v>8</v>
      </c>
      <c r="I2394" s="24">
        <f t="shared" si="186"/>
        <v>15</v>
      </c>
      <c r="J2394" s="24">
        <f t="shared" si="187"/>
        <v>125</v>
      </c>
      <c r="K2394" s="24" t="str">
        <f t="shared" si="190"/>
        <v>00</v>
      </c>
      <c r="L2394">
        <v>73</v>
      </c>
      <c r="M2394">
        <v>0</v>
      </c>
      <c r="N2394">
        <v>0</v>
      </c>
      <c r="O2394">
        <v>10</v>
      </c>
      <c r="P2394">
        <v>0</v>
      </c>
      <c r="Q2394" t="s">
        <v>18</v>
      </c>
      <c r="R2394">
        <v>22</v>
      </c>
      <c r="S2394">
        <v>12</v>
      </c>
      <c r="T2394">
        <v>2</v>
      </c>
      <c r="U2394">
        <v>0</v>
      </c>
      <c r="V2394">
        <v>3.9E-2</v>
      </c>
      <c r="W2394">
        <v>2.9000000000000001E-2</v>
      </c>
      <c r="X2394">
        <v>24</v>
      </c>
      <c r="Y2394">
        <v>0</v>
      </c>
      <c r="Z2394" t="s">
        <v>133</v>
      </c>
      <c r="AB2394">
        <v>2</v>
      </c>
      <c r="AC2394">
        <v>2</v>
      </c>
      <c r="AD2394">
        <v>56</v>
      </c>
      <c r="AE2394">
        <v>1</v>
      </c>
      <c r="AF2394">
        <v>1</v>
      </c>
      <c r="AG2394">
        <v>2</v>
      </c>
      <c r="AH2394">
        <v>0</v>
      </c>
      <c r="BA2394">
        <v>7</v>
      </c>
      <c r="BB2394">
        <v>1</v>
      </c>
      <c r="BC2394">
        <v>14</v>
      </c>
      <c r="BD2394">
        <v>20</v>
      </c>
      <c r="BE2394">
        <v>0</v>
      </c>
      <c r="BF2394">
        <v>2</v>
      </c>
      <c r="BG2394">
        <v>60</v>
      </c>
      <c r="BH2394">
        <v>23</v>
      </c>
      <c r="BI2394">
        <v>120</v>
      </c>
      <c r="BJ2394">
        <v>101</v>
      </c>
      <c r="BK2394">
        <v>2</v>
      </c>
      <c r="BL2394">
        <v>73</v>
      </c>
      <c r="BM2394">
        <v>0</v>
      </c>
      <c r="BN2394">
        <v>0</v>
      </c>
      <c r="BO2394">
        <v>10</v>
      </c>
      <c r="BP2394">
        <v>0</v>
      </c>
      <c r="BQ2394" t="s">
        <v>18</v>
      </c>
      <c r="BR2394">
        <v>22</v>
      </c>
      <c r="BS2394">
        <v>12</v>
      </c>
      <c r="BT2394">
        <v>2</v>
      </c>
      <c r="BU2394">
        <v>0</v>
      </c>
      <c r="BV2394">
        <v>3.9E-2</v>
      </c>
      <c r="BW2394">
        <v>2.9000000000000001E-2</v>
      </c>
      <c r="BX2394">
        <v>24</v>
      </c>
      <c r="BY2394">
        <v>0</v>
      </c>
      <c r="BZ2394" t="s">
        <v>133</v>
      </c>
      <c r="CB2394">
        <v>2</v>
      </c>
      <c r="CC2394">
        <v>2</v>
      </c>
      <c r="CD2394">
        <v>56</v>
      </c>
      <c r="CE2394">
        <v>1</v>
      </c>
      <c r="CF2394">
        <v>1</v>
      </c>
      <c r="CG2394">
        <v>2</v>
      </c>
      <c r="CH2394">
        <v>0</v>
      </c>
    </row>
    <row r="2395" spans="1:86">
      <c r="F2395" s="24" t="str">
        <f t="shared" si="188"/>
        <v/>
      </c>
      <c r="H2395" s="24" t="str">
        <f t="shared" si="189"/>
        <v/>
      </c>
      <c r="I2395" s="24" t="str">
        <f t="shared" si="186"/>
        <v/>
      </c>
      <c r="J2395" s="24" t="str">
        <f t="shared" si="187"/>
        <v/>
      </c>
      <c r="K2395" s="24" t="str">
        <f t="shared" si="190"/>
        <v/>
      </c>
      <c r="AF2395">
        <v>1</v>
      </c>
      <c r="AH2395">
        <v>0</v>
      </c>
      <c r="CF2395">
        <v>1</v>
      </c>
      <c r="CH2395">
        <v>0</v>
      </c>
    </row>
    <row r="2396" spans="1:86">
      <c r="A2396">
        <v>1</v>
      </c>
      <c r="B2396">
        <v>7</v>
      </c>
      <c r="C2396">
        <v>140</v>
      </c>
      <c r="D2396">
        <v>55</v>
      </c>
      <c r="E2396">
        <v>1000</v>
      </c>
      <c r="F2396" s="24">
        <f t="shared" si="188"/>
        <v>310</v>
      </c>
      <c r="G2396">
        <v>71</v>
      </c>
      <c r="H2396" s="24">
        <f t="shared" si="189"/>
        <v>5</v>
      </c>
      <c r="I2396" s="24">
        <f t="shared" si="186"/>
        <v>13</v>
      </c>
      <c r="J2396" s="24">
        <f t="shared" si="187"/>
        <v>125</v>
      </c>
      <c r="K2396" s="24" t="str">
        <f t="shared" si="190"/>
        <v>03</v>
      </c>
      <c r="L2396">
        <v>43</v>
      </c>
      <c r="M2396">
        <v>0</v>
      </c>
      <c r="N2396">
        <v>141</v>
      </c>
      <c r="O2396">
        <v>0</v>
      </c>
      <c r="P2396">
        <v>0</v>
      </c>
      <c r="Q2396" t="s">
        <v>18</v>
      </c>
      <c r="R2396">
        <v>22</v>
      </c>
      <c r="S2396">
        <v>15</v>
      </c>
      <c r="T2396">
        <v>2</v>
      </c>
      <c r="U2396">
        <v>0</v>
      </c>
      <c r="V2396">
        <v>0.39200000000000002</v>
      </c>
      <c r="W2396">
        <v>0.5</v>
      </c>
      <c r="X2396">
        <v>24</v>
      </c>
      <c r="Y2396">
        <v>0</v>
      </c>
      <c r="Z2396" t="s">
        <v>133</v>
      </c>
      <c r="AB2396">
        <v>0</v>
      </c>
      <c r="AC2396">
        <v>2</v>
      </c>
      <c r="AD2396">
        <v>56</v>
      </c>
      <c r="AE2396">
        <v>1</v>
      </c>
      <c r="AF2396">
        <v>1</v>
      </c>
      <c r="AG2396">
        <v>2</v>
      </c>
      <c r="AH2396">
        <v>0</v>
      </c>
      <c r="BA2396">
        <v>1</v>
      </c>
      <c r="BB2396">
        <v>7</v>
      </c>
      <c r="BC2396">
        <v>140</v>
      </c>
      <c r="BD2396">
        <v>55</v>
      </c>
      <c r="BE2396">
        <v>1000</v>
      </c>
      <c r="BF2396">
        <v>31</v>
      </c>
      <c r="BG2396">
        <v>71</v>
      </c>
      <c r="BH2396">
        <v>15</v>
      </c>
      <c r="BI2396">
        <v>100</v>
      </c>
      <c r="BJ2396">
        <v>101</v>
      </c>
      <c r="BK2396">
        <v>2</v>
      </c>
      <c r="BL2396">
        <v>43</v>
      </c>
      <c r="BM2396">
        <v>0</v>
      </c>
      <c r="BN2396">
        <v>141</v>
      </c>
      <c r="BO2396">
        <v>0</v>
      </c>
      <c r="BP2396">
        <v>0</v>
      </c>
      <c r="BQ2396" t="s">
        <v>18</v>
      </c>
      <c r="BR2396">
        <v>22</v>
      </c>
      <c r="BS2396">
        <v>15</v>
      </c>
      <c r="BT2396">
        <v>2</v>
      </c>
      <c r="BU2396">
        <v>0</v>
      </c>
      <c r="BV2396">
        <v>0.39200000000000002</v>
      </c>
      <c r="BW2396">
        <v>0.5</v>
      </c>
      <c r="BX2396">
        <v>24</v>
      </c>
      <c r="BY2396">
        <v>0</v>
      </c>
      <c r="BZ2396" t="s">
        <v>133</v>
      </c>
      <c r="CB2396">
        <v>0</v>
      </c>
      <c r="CC2396">
        <v>2</v>
      </c>
      <c r="CD2396">
        <v>56</v>
      </c>
      <c r="CE2396">
        <v>1</v>
      </c>
      <c r="CF2396">
        <v>1</v>
      </c>
      <c r="CG2396">
        <v>2</v>
      </c>
      <c r="CH2396">
        <v>0</v>
      </c>
    </row>
    <row r="2397" spans="1:86">
      <c r="A2397">
        <v>2</v>
      </c>
      <c r="B2397">
        <v>6</v>
      </c>
      <c r="C2397">
        <v>110</v>
      </c>
      <c r="D2397">
        <v>55</v>
      </c>
      <c r="E2397">
        <v>1000</v>
      </c>
      <c r="F2397" s="24">
        <f t="shared" si="188"/>
        <v>220</v>
      </c>
      <c r="G2397">
        <v>50</v>
      </c>
      <c r="H2397" s="24">
        <f t="shared" si="189"/>
        <v>9</v>
      </c>
      <c r="I2397" s="24">
        <f t="shared" si="186"/>
        <v>15</v>
      </c>
      <c r="J2397" s="24">
        <f t="shared" si="187"/>
        <v>125</v>
      </c>
      <c r="K2397" s="24" t="str">
        <f t="shared" si="190"/>
        <v>03</v>
      </c>
      <c r="L2397">
        <v>63</v>
      </c>
      <c r="M2397">
        <v>0</v>
      </c>
      <c r="N2397">
        <v>0</v>
      </c>
      <c r="O2397">
        <v>0</v>
      </c>
      <c r="P2397">
        <v>0</v>
      </c>
      <c r="Q2397" t="s">
        <v>18</v>
      </c>
      <c r="R2397">
        <v>22</v>
      </c>
      <c r="S2397">
        <v>12</v>
      </c>
      <c r="T2397">
        <v>2</v>
      </c>
      <c r="U2397">
        <v>0</v>
      </c>
      <c r="V2397">
        <v>0.35399999999999998</v>
      </c>
      <c r="W2397">
        <v>0.24429999999999999</v>
      </c>
      <c r="X2397">
        <v>24</v>
      </c>
      <c r="Y2397">
        <v>0</v>
      </c>
      <c r="Z2397" t="s">
        <v>133</v>
      </c>
      <c r="AB2397">
        <v>0</v>
      </c>
      <c r="AC2397">
        <v>2</v>
      </c>
      <c r="AD2397">
        <v>56</v>
      </c>
      <c r="AE2397">
        <v>1</v>
      </c>
      <c r="AF2397">
        <v>1</v>
      </c>
      <c r="AG2397">
        <v>2</v>
      </c>
      <c r="AH2397">
        <v>0</v>
      </c>
      <c r="BA2397">
        <v>2</v>
      </c>
      <c r="BB2397">
        <v>6</v>
      </c>
      <c r="BC2397">
        <v>110</v>
      </c>
      <c r="BD2397">
        <v>55</v>
      </c>
      <c r="BE2397">
        <v>1000</v>
      </c>
      <c r="BF2397">
        <v>22</v>
      </c>
      <c r="BG2397">
        <v>50</v>
      </c>
      <c r="BH2397">
        <v>25</v>
      </c>
      <c r="BI2397">
        <v>120</v>
      </c>
      <c r="BJ2397">
        <v>101</v>
      </c>
      <c r="BK2397">
        <v>2</v>
      </c>
      <c r="BL2397">
        <v>63</v>
      </c>
      <c r="BM2397">
        <v>0</v>
      </c>
      <c r="BN2397">
        <v>0</v>
      </c>
      <c r="BO2397">
        <v>0</v>
      </c>
      <c r="BP2397">
        <v>0</v>
      </c>
      <c r="BQ2397" t="s">
        <v>18</v>
      </c>
      <c r="BR2397">
        <v>22</v>
      </c>
      <c r="BS2397">
        <v>12</v>
      </c>
      <c r="BT2397">
        <v>2</v>
      </c>
      <c r="BU2397">
        <v>0</v>
      </c>
      <c r="BV2397">
        <v>0.35399999999999998</v>
      </c>
      <c r="BW2397">
        <v>0.24429999999999999</v>
      </c>
      <c r="BX2397">
        <v>24</v>
      </c>
      <c r="BY2397">
        <v>0</v>
      </c>
      <c r="BZ2397" t="s">
        <v>133</v>
      </c>
      <c r="CB2397">
        <v>0</v>
      </c>
      <c r="CC2397">
        <v>2</v>
      </c>
      <c r="CD2397">
        <v>56</v>
      </c>
      <c r="CE2397">
        <v>1</v>
      </c>
      <c r="CF2397">
        <v>1</v>
      </c>
      <c r="CG2397">
        <v>2</v>
      </c>
      <c r="CH2397">
        <v>0</v>
      </c>
    </row>
    <row r="2398" spans="1:86">
      <c r="A2398">
        <v>3</v>
      </c>
      <c r="B2398">
        <v>5</v>
      </c>
      <c r="C2398">
        <v>80</v>
      </c>
      <c r="D2398">
        <v>20</v>
      </c>
      <c r="E2398">
        <v>1000</v>
      </c>
      <c r="F2398" s="24">
        <f t="shared" si="188"/>
        <v>160</v>
      </c>
      <c r="G2398">
        <v>55</v>
      </c>
      <c r="H2398" s="24">
        <f t="shared" si="189"/>
        <v>9</v>
      </c>
      <c r="I2398" s="24">
        <f t="shared" si="186"/>
        <v>15</v>
      </c>
      <c r="J2398" s="24">
        <f t="shared" si="187"/>
        <v>125</v>
      </c>
      <c r="K2398" s="24" t="str">
        <f t="shared" si="190"/>
        <v>03</v>
      </c>
      <c r="L2398">
        <v>63</v>
      </c>
      <c r="M2398">
        <v>0</v>
      </c>
      <c r="N2398">
        <v>0</v>
      </c>
      <c r="O2398">
        <v>0</v>
      </c>
      <c r="P2398">
        <v>0</v>
      </c>
      <c r="Q2398" t="s">
        <v>18</v>
      </c>
      <c r="R2398">
        <v>22</v>
      </c>
      <c r="S2398">
        <v>12</v>
      </c>
      <c r="T2398">
        <v>2</v>
      </c>
      <c r="U2398">
        <v>0</v>
      </c>
      <c r="V2398">
        <v>0.26600000000000001</v>
      </c>
      <c r="W2398">
        <v>0.1782</v>
      </c>
      <c r="X2398">
        <v>24</v>
      </c>
      <c r="Y2398">
        <v>0</v>
      </c>
      <c r="Z2398" t="s">
        <v>133</v>
      </c>
      <c r="AB2398">
        <v>0</v>
      </c>
      <c r="AC2398">
        <v>2</v>
      </c>
      <c r="AD2398">
        <v>56</v>
      </c>
      <c r="AE2398">
        <v>1</v>
      </c>
      <c r="AF2398">
        <v>1</v>
      </c>
      <c r="AG2398">
        <v>2</v>
      </c>
      <c r="AH2398">
        <v>0</v>
      </c>
      <c r="BA2398">
        <v>3</v>
      </c>
      <c r="BB2398">
        <v>5</v>
      </c>
      <c r="BC2398">
        <v>80</v>
      </c>
      <c r="BD2398">
        <v>20</v>
      </c>
      <c r="BE2398">
        <v>1000</v>
      </c>
      <c r="BF2398">
        <v>16</v>
      </c>
      <c r="BG2398">
        <v>55</v>
      </c>
      <c r="BH2398">
        <v>25</v>
      </c>
      <c r="BI2398">
        <v>120</v>
      </c>
      <c r="BJ2398">
        <v>101</v>
      </c>
      <c r="BK2398">
        <v>2</v>
      </c>
      <c r="BL2398">
        <v>63</v>
      </c>
      <c r="BM2398">
        <v>0</v>
      </c>
      <c r="BN2398">
        <v>0</v>
      </c>
      <c r="BO2398">
        <v>0</v>
      </c>
      <c r="BP2398">
        <v>0</v>
      </c>
      <c r="BQ2398" t="s">
        <v>18</v>
      </c>
      <c r="BR2398">
        <v>22</v>
      </c>
      <c r="BS2398">
        <v>12</v>
      </c>
      <c r="BT2398">
        <v>2</v>
      </c>
      <c r="BU2398">
        <v>0</v>
      </c>
      <c r="BV2398">
        <v>0.26600000000000001</v>
      </c>
      <c r="BW2398">
        <v>0.1782</v>
      </c>
      <c r="BX2398">
        <v>24</v>
      </c>
      <c r="BY2398">
        <v>0</v>
      </c>
      <c r="BZ2398" t="s">
        <v>133</v>
      </c>
      <c r="CB2398">
        <v>0</v>
      </c>
      <c r="CC2398">
        <v>2</v>
      </c>
      <c r="CD2398">
        <v>56</v>
      </c>
      <c r="CE2398">
        <v>1</v>
      </c>
      <c r="CF2398">
        <v>1</v>
      </c>
      <c r="CG2398">
        <v>2</v>
      </c>
      <c r="CH2398">
        <v>0</v>
      </c>
    </row>
    <row r="2399" spans="1:86">
      <c r="A2399">
        <v>4</v>
      </c>
      <c r="B2399">
        <v>4</v>
      </c>
      <c r="C2399">
        <v>60</v>
      </c>
      <c r="D2399">
        <v>15</v>
      </c>
      <c r="E2399">
        <v>0</v>
      </c>
      <c r="F2399" s="24">
        <f t="shared" si="188"/>
        <v>90</v>
      </c>
      <c r="G2399">
        <v>60</v>
      </c>
      <c r="H2399" s="24">
        <f t="shared" si="189"/>
        <v>9</v>
      </c>
      <c r="I2399" s="24">
        <f t="shared" si="186"/>
        <v>15</v>
      </c>
      <c r="J2399" s="24">
        <f t="shared" si="187"/>
        <v>125</v>
      </c>
      <c r="K2399" s="24" t="str">
        <f t="shared" si="190"/>
        <v>03</v>
      </c>
      <c r="L2399">
        <v>73</v>
      </c>
      <c r="M2399">
        <v>0</v>
      </c>
      <c r="N2399">
        <v>0</v>
      </c>
      <c r="O2399">
        <v>0</v>
      </c>
      <c r="P2399">
        <v>0</v>
      </c>
      <c r="Q2399" t="s">
        <v>18</v>
      </c>
      <c r="R2399">
        <v>22</v>
      </c>
      <c r="S2399">
        <v>12</v>
      </c>
      <c r="T2399">
        <v>2</v>
      </c>
      <c r="U2399">
        <v>0</v>
      </c>
      <c r="V2399">
        <v>0.189</v>
      </c>
      <c r="W2399">
        <v>0.13039999999999999</v>
      </c>
      <c r="X2399">
        <v>24</v>
      </c>
      <c r="Y2399">
        <v>0</v>
      </c>
      <c r="Z2399" t="s">
        <v>133</v>
      </c>
      <c r="AB2399">
        <v>0</v>
      </c>
      <c r="AC2399">
        <v>2</v>
      </c>
      <c r="AD2399">
        <v>56</v>
      </c>
      <c r="AE2399">
        <v>1</v>
      </c>
      <c r="AF2399">
        <v>1</v>
      </c>
      <c r="AG2399">
        <v>2</v>
      </c>
      <c r="AH2399">
        <v>0</v>
      </c>
      <c r="BA2399">
        <v>4</v>
      </c>
      <c r="BB2399">
        <v>4</v>
      </c>
      <c r="BC2399">
        <v>60</v>
      </c>
      <c r="BD2399">
        <v>15</v>
      </c>
      <c r="BE2399">
        <v>0</v>
      </c>
      <c r="BF2399">
        <v>9</v>
      </c>
      <c r="BG2399">
        <v>60</v>
      </c>
      <c r="BH2399">
        <v>25</v>
      </c>
      <c r="BI2399">
        <v>120</v>
      </c>
      <c r="BJ2399">
        <v>101</v>
      </c>
      <c r="BK2399">
        <v>2</v>
      </c>
      <c r="BL2399">
        <v>73</v>
      </c>
      <c r="BM2399">
        <v>0</v>
      </c>
      <c r="BN2399">
        <v>0</v>
      </c>
      <c r="BO2399">
        <v>0</v>
      </c>
      <c r="BP2399">
        <v>0</v>
      </c>
      <c r="BQ2399" t="s">
        <v>18</v>
      </c>
      <c r="BR2399">
        <v>22</v>
      </c>
      <c r="BS2399">
        <v>12</v>
      </c>
      <c r="BT2399">
        <v>2</v>
      </c>
      <c r="BU2399">
        <v>0</v>
      </c>
      <c r="BV2399">
        <v>0.189</v>
      </c>
      <c r="BW2399">
        <v>0.13039999999999999</v>
      </c>
      <c r="BX2399">
        <v>24</v>
      </c>
      <c r="BY2399">
        <v>0</v>
      </c>
      <c r="BZ2399" t="s">
        <v>133</v>
      </c>
      <c r="CB2399">
        <v>0</v>
      </c>
      <c r="CC2399">
        <v>2</v>
      </c>
      <c r="CD2399">
        <v>56</v>
      </c>
      <c r="CE2399">
        <v>1</v>
      </c>
      <c r="CF2399">
        <v>1</v>
      </c>
      <c r="CG2399">
        <v>2</v>
      </c>
      <c r="CH2399">
        <v>0</v>
      </c>
    </row>
    <row r="2400" spans="1:86">
      <c r="A2400">
        <v>5</v>
      </c>
      <c r="B2400">
        <v>3</v>
      </c>
      <c r="C2400">
        <v>40</v>
      </c>
      <c r="D2400">
        <v>10</v>
      </c>
      <c r="E2400">
        <v>0</v>
      </c>
      <c r="F2400" s="24">
        <f t="shared" si="188"/>
        <v>60</v>
      </c>
      <c r="G2400">
        <v>55</v>
      </c>
      <c r="H2400" s="24">
        <f t="shared" si="189"/>
        <v>9</v>
      </c>
      <c r="I2400" s="24">
        <f t="shared" si="186"/>
        <v>15</v>
      </c>
      <c r="J2400" s="24">
        <f t="shared" si="187"/>
        <v>125</v>
      </c>
      <c r="K2400" s="24" t="str">
        <f t="shared" si="190"/>
        <v>03</v>
      </c>
      <c r="L2400">
        <v>73</v>
      </c>
      <c r="M2400">
        <v>0</v>
      </c>
      <c r="N2400">
        <v>0</v>
      </c>
      <c r="O2400">
        <v>0</v>
      </c>
      <c r="P2400">
        <v>0</v>
      </c>
      <c r="Q2400" t="s">
        <v>18</v>
      </c>
      <c r="R2400">
        <v>22</v>
      </c>
      <c r="S2400">
        <v>12</v>
      </c>
      <c r="T2400">
        <v>2</v>
      </c>
      <c r="U2400">
        <v>0</v>
      </c>
      <c r="V2400">
        <v>0.13300000000000001</v>
      </c>
      <c r="W2400">
        <v>9.1800000000000007E-2</v>
      </c>
      <c r="X2400">
        <v>24</v>
      </c>
      <c r="Y2400">
        <v>0</v>
      </c>
      <c r="Z2400" t="s">
        <v>133</v>
      </c>
      <c r="AB2400">
        <v>0</v>
      </c>
      <c r="AC2400">
        <v>2</v>
      </c>
      <c r="AD2400">
        <v>56</v>
      </c>
      <c r="AE2400">
        <v>1</v>
      </c>
      <c r="AF2400">
        <v>1</v>
      </c>
      <c r="AG2400">
        <v>2</v>
      </c>
      <c r="AH2400">
        <v>0</v>
      </c>
      <c r="BA2400">
        <v>5</v>
      </c>
      <c r="BB2400">
        <v>3</v>
      </c>
      <c r="BC2400">
        <v>40</v>
      </c>
      <c r="BD2400">
        <v>10</v>
      </c>
      <c r="BE2400">
        <v>0</v>
      </c>
      <c r="BF2400">
        <v>6</v>
      </c>
      <c r="BG2400">
        <v>55</v>
      </c>
      <c r="BH2400">
        <v>25</v>
      </c>
      <c r="BI2400">
        <v>120</v>
      </c>
      <c r="BJ2400">
        <v>101</v>
      </c>
      <c r="BK2400">
        <v>2</v>
      </c>
      <c r="BL2400">
        <v>73</v>
      </c>
      <c r="BM2400">
        <v>0</v>
      </c>
      <c r="BN2400">
        <v>0</v>
      </c>
      <c r="BO2400">
        <v>0</v>
      </c>
      <c r="BP2400">
        <v>0</v>
      </c>
      <c r="BQ2400" t="s">
        <v>18</v>
      </c>
      <c r="BR2400">
        <v>22</v>
      </c>
      <c r="BS2400">
        <v>12</v>
      </c>
      <c r="BT2400">
        <v>2</v>
      </c>
      <c r="BU2400">
        <v>0</v>
      </c>
      <c r="BV2400">
        <v>0.13300000000000001</v>
      </c>
      <c r="BW2400">
        <v>9.1800000000000007E-2</v>
      </c>
      <c r="BX2400">
        <v>24</v>
      </c>
      <c r="BY2400">
        <v>0</v>
      </c>
      <c r="BZ2400" t="s">
        <v>133</v>
      </c>
      <c r="CB2400">
        <v>0</v>
      </c>
      <c r="CC2400">
        <v>2</v>
      </c>
      <c r="CD2400">
        <v>56</v>
      </c>
      <c r="CE2400">
        <v>1</v>
      </c>
      <c r="CF2400">
        <v>1</v>
      </c>
      <c r="CG2400">
        <v>2</v>
      </c>
      <c r="CH2400">
        <v>0</v>
      </c>
    </row>
    <row r="2401" spans="1:86">
      <c r="A2401">
        <v>6</v>
      </c>
      <c r="B2401">
        <v>2</v>
      </c>
      <c r="C2401">
        <v>20</v>
      </c>
      <c r="D2401">
        <v>30</v>
      </c>
      <c r="E2401">
        <v>0</v>
      </c>
      <c r="F2401" s="24">
        <f t="shared" si="188"/>
        <v>30</v>
      </c>
      <c r="G2401">
        <v>60</v>
      </c>
      <c r="H2401" s="24">
        <f t="shared" si="189"/>
        <v>9</v>
      </c>
      <c r="I2401" s="24">
        <f t="shared" si="186"/>
        <v>15</v>
      </c>
      <c r="J2401" s="24">
        <f t="shared" si="187"/>
        <v>125</v>
      </c>
      <c r="K2401" s="24" t="str">
        <f t="shared" si="190"/>
        <v>03</v>
      </c>
      <c r="L2401">
        <v>73</v>
      </c>
      <c r="M2401">
        <v>0</v>
      </c>
      <c r="N2401">
        <v>0</v>
      </c>
      <c r="O2401">
        <v>0</v>
      </c>
      <c r="P2401">
        <v>0</v>
      </c>
      <c r="Q2401" t="s">
        <v>18</v>
      </c>
      <c r="R2401">
        <v>22</v>
      </c>
      <c r="S2401">
        <v>12</v>
      </c>
      <c r="T2401">
        <v>2</v>
      </c>
      <c r="U2401">
        <v>0</v>
      </c>
      <c r="V2401">
        <v>7.6999999999999999E-2</v>
      </c>
      <c r="W2401">
        <v>5.62E-2</v>
      </c>
      <c r="X2401">
        <v>24</v>
      </c>
      <c r="Y2401">
        <v>0</v>
      </c>
      <c r="Z2401" t="s">
        <v>133</v>
      </c>
      <c r="AB2401">
        <v>4.5</v>
      </c>
      <c r="AC2401">
        <v>2</v>
      </c>
      <c r="AD2401">
        <v>56</v>
      </c>
      <c r="AE2401">
        <v>1</v>
      </c>
      <c r="AF2401">
        <v>1</v>
      </c>
      <c r="AG2401">
        <v>2</v>
      </c>
      <c r="AH2401">
        <v>0</v>
      </c>
      <c r="BA2401">
        <v>6</v>
      </c>
      <c r="BB2401">
        <v>2</v>
      </c>
      <c r="BC2401">
        <v>20</v>
      </c>
      <c r="BD2401">
        <v>30</v>
      </c>
      <c r="BE2401">
        <v>0</v>
      </c>
      <c r="BF2401">
        <v>3</v>
      </c>
      <c r="BG2401">
        <v>60</v>
      </c>
      <c r="BH2401">
        <v>25</v>
      </c>
      <c r="BI2401">
        <v>120</v>
      </c>
      <c r="BJ2401">
        <v>101</v>
      </c>
      <c r="BK2401">
        <v>2</v>
      </c>
      <c r="BL2401">
        <v>73</v>
      </c>
      <c r="BM2401">
        <v>0</v>
      </c>
      <c r="BN2401">
        <v>0</v>
      </c>
      <c r="BO2401">
        <v>0</v>
      </c>
      <c r="BP2401">
        <v>0</v>
      </c>
      <c r="BQ2401" t="s">
        <v>18</v>
      </c>
      <c r="BR2401">
        <v>22</v>
      </c>
      <c r="BS2401">
        <v>12</v>
      </c>
      <c r="BT2401">
        <v>2</v>
      </c>
      <c r="BU2401">
        <v>0</v>
      </c>
      <c r="BV2401">
        <v>7.6999999999999999E-2</v>
      </c>
      <c r="BW2401">
        <v>5.62E-2</v>
      </c>
      <c r="BX2401">
        <v>24</v>
      </c>
      <c r="BY2401">
        <v>0</v>
      </c>
      <c r="BZ2401" t="s">
        <v>133</v>
      </c>
      <c r="CB2401">
        <v>4.5</v>
      </c>
      <c r="CC2401">
        <v>2</v>
      </c>
      <c r="CD2401">
        <v>56</v>
      </c>
      <c r="CE2401">
        <v>1</v>
      </c>
      <c r="CF2401">
        <v>1</v>
      </c>
      <c r="CG2401">
        <v>2</v>
      </c>
      <c r="CH2401">
        <v>0</v>
      </c>
    </row>
    <row r="2402" spans="1:86">
      <c r="A2402">
        <v>7</v>
      </c>
      <c r="B2402">
        <v>1</v>
      </c>
      <c r="C2402">
        <v>16</v>
      </c>
      <c r="D2402">
        <v>20</v>
      </c>
      <c r="E2402">
        <v>0</v>
      </c>
      <c r="F2402" s="24">
        <f t="shared" si="188"/>
        <v>25</v>
      </c>
      <c r="G2402">
        <v>60</v>
      </c>
      <c r="H2402" s="24">
        <f t="shared" si="189"/>
        <v>9</v>
      </c>
      <c r="I2402" s="24">
        <f t="shared" si="186"/>
        <v>15</v>
      </c>
      <c r="J2402" s="24">
        <f t="shared" si="187"/>
        <v>125</v>
      </c>
      <c r="K2402" s="24" t="str">
        <f t="shared" si="190"/>
        <v>00</v>
      </c>
      <c r="L2402">
        <v>73</v>
      </c>
      <c r="M2402">
        <v>0</v>
      </c>
      <c r="N2402">
        <v>0</v>
      </c>
      <c r="O2402">
        <v>10</v>
      </c>
      <c r="P2402">
        <v>0</v>
      </c>
      <c r="Q2402" t="s">
        <v>18</v>
      </c>
      <c r="R2402">
        <v>22</v>
      </c>
      <c r="S2402">
        <v>12</v>
      </c>
      <c r="T2402">
        <v>2</v>
      </c>
      <c r="U2402">
        <v>0</v>
      </c>
      <c r="V2402">
        <v>4.2999999999999997E-2</v>
      </c>
      <c r="W2402">
        <v>0.04</v>
      </c>
      <c r="X2402">
        <v>24</v>
      </c>
      <c r="Y2402">
        <v>0</v>
      </c>
      <c r="Z2402" t="s">
        <v>133</v>
      </c>
      <c r="AB2402">
        <v>2.8</v>
      </c>
      <c r="AC2402">
        <v>2</v>
      </c>
      <c r="AD2402">
        <v>56</v>
      </c>
      <c r="AE2402">
        <v>1</v>
      </c>
      <c r="AF2402">
        <v>1</v>
      </c>
      <c r="AG2402">
        <v>2</v>
      </c>
      <c r="AH2402">
        <v>0</v>
      </c>
      <c r="BA2402">
        <v>7</v>
      </c>
      <c r="BB2402">
        <v>1</v>
      </c>
      <c r="BC2402">
        <v>16</v>
      </c>
      <c r="BD2402">
        <v>20</v>
      </c>
      <c r="BE2402">
        <v>0</v>
      </c>
      <c r="BF2402">
        <v>2.4</v>
      </c>
      <c r="BG2402">
        <v>60</v>
      </c>
      <c r="BH2402">
        <v>25</v>
      </c>
      <c r="BI2402">
        <v>120</v>
      </c>
      <c r="BJ2402">
        <v>101</v>
      </c>
      <c r="BK2402">
        <v>2</v>
      </c>
      <c r="BL2402">
        <v>73</v>
      </c>
      <c r="BM2402">
        <v>0</v>
      </c>
      <c r="BN2402">
        <v>0</v>
      </c>
      <c r="BO2402">
        <v>10</v>
      </c>
      <c r="BP2402">
        <v>0</v>
      </c>
      <c r="BQ2402" t="s">
        <v>18</v>
      </c>
      <c r="BR2402">
        <v>22</v>
      </c>
      <c r="BS2402">
        <v>12</v>
      </c>
      <c r="BT2402">
        <v>2</v>
      </c>
      <c r="BU2402">
        <v>0</v>
      </c>
      <c r="BV2402">
        <v>4.2999999999999997E-2</v>
      </c>
      <c r="BW2402">
        <v>0.04</v>
      </c>
      <c r="BX2402">
        <v>24</v>
      </c>
      <c r="BY2402">
        <v>0</v>
      </c>
      <c r="BZ2402" t="s">
        <v>133</v>
      </c>
      <c r="CB2402">
        <v>2.8</v>
      </c>
      <c r="CC2402">
        <v>2</v>
      </c>
      <c r="CD2402">
        <v>56</v>
      </c>
      <c r="CE2402">
        <v>1</v>
      </c>
      <c r="CF2402">
        <v>1</v>
      </c>
      <c r="CG2402">
        <v>2</v>
      </c>
      <c r="CH2402">
        <v>0</v>
      </c>
    </row>
    <row r="2403" spans="1:86">
      <c r="F2403" s="24" t="str">
        <f t="shared" si="188"/>
        <v/>
      </c>
      <c r="H2403" s="24" t="str">
        <f t="shared" si="189"/>
        <v/>
      </c>
      <c r="I2403" s="24" t="str">
        <f t="shared" si="186"/>
        <v/>
      </c>
      <c r="J2403" s="24" t="str">
        <f t="shared" si="187"/>
        <v/>
      </c>
      <c r="K2403" s="24" t="str">
        <f t="shared" si="190"/>
        <v/>
      </c>
      <c r="AF2403">
        <v>1</v>
      </c>
      <c r="AH2403">
        <v>0</v>
      </c>
      <c r="CF2403">
        <v>1</v>
      </c>
      <c r="CH2403">
        <v>0</v>
      </c>
    </row>
    <row r="2404" spans="1:86">
      <c r="A2404">
        <v>1</v>
      </c>
      <c r="B2404">
        <v>6</v>
      </c>
      <c r="C2404">
        <v>140</v>
      </c>
      <c r="D2404">
        <v>55</v>
      </c>
      <c r="E2404">
        <v>1000</v>
      </c>
      <c r="F2404" s="24">
        <f t="shared" si="188"/>
        <v>310</v>
      </c>
      <c r="G2404">
        <v>71</v>
      </c>
      <c r="H2404" s="24">
        <f t="shared" si="189"/>
        <v>5</v>
      </c>
      <c r="I2404" s="24">
        <f t="shared" si="186"/>
        <v>13</v>
      </c>
      <c r="J2404" s="24">
        <f t="shared" si="187"/>
        <v>125</v>
      </c>
      <c r="K2404" s="24" t="str">
        <f t="shared" si="190"/>
        <v>03</v>
      </c>
      <c r="L2404">
        <v>43</v>
      </c>
      <c r="M2404">
        <v>0</v>
      </c>
      <c r="N2404">
        <v>141</v>
      </c>
      <c r="O2404">
        <v>0</v>
      </c>
      <c r="P2404">
        <v>0</v>
      </c>
      <c r="Q2404" t="s">
        <v>18</v>
      </c>
      <c r="R2404">
        <v>22</v>
      </c>
      <c r="S2404">
        <v>15</v>
      </c>
      <c r="T2404">
        <v>2</v>
      </c>
      <c r="U2404">
        <v>0</v>
      </c>
      <c r="V2404">
        <v>0.38600000000000001</v>
      </c>
      <c r="W2404">
        <v>0.5</v>
      </c>
      <c r="X2404">
        <v>24</v>
      </c>
      <c r="Y2404">
        <v>0</v>
      </c>
      <c r="Z2404" t="s">
        <v>133</v>
      </c>
      <c r="AB2404">
        <v>0</v>
      </c>
      <c r="AC2404">
        <v>2</v>
      </c>
      <c r="AD2404">
        <v>56</v>
      </c>
      <c r="AE2404">
        <v>1</v>
      </c>
      <c r="AF2404">
        <v>1</v>
      </c>
      <c r="AG2404">
        <v>2</v>
      </c>
      <c r="AH2404">
        <v>0</v>
      </c>
      <c r="BA2404">
        <v>1</v>
      </c>
      <c r="BB2404">
        <v>6</v>
      </c>
      <c r="BC2404">
        <v>140</v>
      </c>
      <c r="BD2404">
        <v>55</v>
      </c>
      <c r="BE2404">
        <v>1000</v>
      </c>
      <c r="BF2404">
        <v>31</v>
      </c>
      <c r="BG2404">
        <v>71</v>
      </c>
      <c r="BH2404">
        <v>15</v>
      </c>
      <c r="BI2404">
        <v>100</v>
      </c>
      <c r="BJ2404">
        <v>101</v>
      </c>
      <c r="BK2404">
        <v>2</v>
      </c>
      <c r="BL2404">
        <v>43</v>
      </c>
      <c r="BM2404">
        <v>0</v>
      </c>
      <c r="BN2404">
        <v>141</v>
      </c>
      <c r="BO2404">
        <v>0</v>
      </c>
      <c r="BP2404">
        <v>0</v>
      </c>
      <c r="BQ2404" t="s">
        <v>18</v>
      </c>
      <c r="BR2404">
        <v>22</v>
      </c>
      <c r="BS2404">
        <v>15</v>
      </c>
      <c r="BT2404">
        <v>2</v>
      </c>
      <c r="BU2404">
        <v>0</v>
      </c>
      <c r="BV2404">
        <v>0.38600000000000001</v>
      </c>
      <c r="BW2404">
        <v>0.5</v>
      </c>
      <c r="BX2404">
        <v>24</v>
      </c>
      <c r="BY2404">
        <v>0</v>
      </c>
      <c r="BZ2404" t="s">
        <v>133</v>
      </c>
      <c r="CB2404">
        <v>0</v>
      </c>
      <c r="CC2404">
        <v>2</v>
      </c>
      <c r="CD2404">
        <v>56</v>
      </c>
      <c r="CE2404">
        <v>1</v>
      </c>
      <c r="CF2404">
        <v>1</v>
      </c>
      <c r="CG2404">
        <v>2</v>
      </c>
      <c r="CH2404">
        <v>0</v>
      </c>
    </row>
    <row r="2405" spans="1:86">
      <c r="A2405">
        <v>2</v>
      </c>
      <c r="B2405">
        <v>5</v>
      </c>
      <c r="C2405">
        <v>110</v>
      </c>
      <c r="D2405">
        <v>55</v>
      </c>
      <c r="E2405">
        <v>1000</v>
      </c>
      <c r="F2405" s="24">
        <f t="shared" si="188"/>
        <v>220</v>
      </c>
      <c r="G2405">
        <v>50</v>
      </c>
      <c r="H2405" s="24">
        <f t="shared" si="189"/>
        <v>9</v>
      </c>
      <c r="I2405" s="24">
        <f t="shared" si="186"/>
        <v>15</v>
      </c>
      <c r="J2405" s="24">
        <f t="shared" si="187"/>
        <v>125</v>
      </c>
      <c r="K2405" s="24" t="str">
        <f t="shared" si="190"/>
        <v>03</v>
      </c>
      <c r="L2405">
        <v>63</v>
      </c>
      <c r="M2405">
        <v>0</v>
      </c>
      <c r="N2405">
        <v>0</v>
      </c>
      <c r="O2405">
        <v>0</v>
      </c>
      <c r="P2405">
        <v>0</v>
      </c>
      <c r="Q2405" t="s">
        <v>18</v>
      </c>
      <c r="R2405">
        <v>22</v>
      </c>
      <c r="S2405">
        <v>12</v>
      </c>
      <c r="T2405">
        <v>2</v>
      </c>
      <c r="U2405">
        <v>0</v>
      </c>
      <c r="V2405">
        <v>0.34799999999999998</v>
      </c>
      <c r="W2405">
        <v>0.24010000000000001</v>
      </c>
      <c r="X2405">
        <v>24</v>
      </c>
      <c r="Y2405">
        <v>0</v>
      </c>
      <c r="Z2405" t="s">
        <v>133</v>
      </c>
      <c r="AB2405">
        <v>0</v>
      </c>
      <c r="AC2405">
        <v>2</v>
      </c>
      <c r="AD2405">
        <v>56</v>
      </c>
      <c r="AE2405">
        <v>1</v>
      </c>
      <c r="AF2405">
        <v>1</v>
      </c>
      <c r="AG2405">
        <v>2</v>
      </c>
      <c r="AH2405">
        <v>0</v>
      </c>
      <c r="BA2405">
        <v>2</v>
      </c>
      <c r="BB2405">
        <v>5</v>
      </c>
      <c r="BC2405">
        <v>110</v>
      </c>
      <c r="BD2405">
        <v>55</v>
      </c>
      <c r="BE2405">
        <v>1000</v>
      </c>
      <c r="BF2405">
        <v>22</v>
      </c>
      <c r="BG2405">
        <v>50</v>
      </c>
      <c r="BH2405">
        <v>25</v>
      </c>
      <c r="BI2405">
        <v>120</v>
      </c>
      <c r="BJ2405">
        <v>101</v>
      </c>
      <c r="BK2405">
        <v>2</v>
      </c>
      <c r="BL2405">
        <v>63</v>
      </c>
      <c r="BM2405">
        <v>0</v>
      </c>
      <c r="BN2405">
        <v>0</v>
      </c>
      <c r="BO2405">
        <v>0</v>
      </c>
      <c r="BP2405">
        <v>0</v>
      </c>
      <c r="BQ2405" t="s">
        <v>18</v>
      </c>
      <c r="BR2405">
        <v>22</v>
      </c>
      <c r="BS2405">
        <v>12</v>
      </c>
      <c r="BT2405">
        <v>2</v>
      </c>
      <c r="BU2405">
        <v>0</v>
      </c>
      <c r="BV2405">
        <v>0.34799999999999998</v>
      </c>
      <c r="BW2405">
        <v>0.24010000000000001</v>
      </c>
      <c r="BX2405">
        <v>24</v>
      </c>
      <c r="BY2405">
        <v>0</v>
      </c>
      <c r="BZ2405" t="s">
        <v>133</v>
      </c>
      <c r="CB2405">
        <v>0</v>
      </c>
      <c r="CC2405">
        <v>2</v>
      </c>
      <c r="CD2405">
        <v>56</v>
      </c>
      <c r="CE2405">
        <v>1</v>
      </c>
      <c r="CF2405">
        <v>1</v>
      </c>
      <c r="CG2405">
        <v>2</v>
      </c>
      <c r="CH2405">
        <v>0</v>
      </c>
    </row>
    <row r="2406" spans="1:86">
      <c r="A2406">
        <v>3</v>
      </c>
      <c r="B2406">
        <v>4</v>
      </c>
      <c r="C2406">
        <v>80</v>
      </c>
      <c r="D2406">
        <v>20</v>
      </c>
      <c r="E2406">
        <v>1000</v>
      </c>
      <c r="F2406" s="24">
        <f t="shared" si="188"/>
        <v>160</v>
      </c>
      <c r="G2406">
        <v>55</v>
      </c>
      <c r="H2406" s="24">
        <f t="shared" si="189"/>
        <v>9</v>
      </c>
      <c r="I2406" s="24">
        <f t="shared" si="186"/>
        <v>15</v>
      </c>
      <c r="J2406" s="24">
        <f t="shared" si="187"/>
        <v>125</v>
      </c>
      <c r="K2406" s="24" t="str">
        <f t="shared" si="190"/>
        <v>03</v>
      </c>
      <c r="L2406">
        <v>63</v>
      </c>
      <c r="M2406">
        <v>0</v>
      </c>
      <c r="N2406">
        <v>0</v>
      </c>
      <c r="O2406">
        <v>0</v>
      </c>
      <c r="P2406">
        <v>0</v>
      </c>
      <c r="Q2406" t="s">
        <v>18</v>
      </c>
      <c r="R2406">
        <v>22</v>
      </c>
      <c r="S2406">
        <v>12</v>
      </c>
      <c r="T2406">
        <v>2</v>
      </c>
      <c r="U2406">
        <v>0</v>
      </c>
      <c r="V2406">
        <v>0.26</v>
      </c>
      <c r="W2406">
        <v>0.17419999999999999</v>
      </c>
      <c r="X2406">
        <v>24</v>
      </c>
      <c r="Y2406">
        <v>0</v>
      </c>
      <c r="Z2406" t="s">
        <v>133</v>
      </c>
      <c r="AB2406">
        <v>0</v>
      </c>
      <c r="AC2406">
        <v>2</v>
      </c>
      <c r="AD2406">
        <v>56</v>
      </c>
      <c r="AE2406">
        <v>1</v>
      </c>
      <c r="AF2406">
        <v>1</v>
      </c>
      <c r="AG2406">
        <v>2</v>
      </c>
      <c r="AH2406">
        <v>0</v>
      </c>
      <c r="BA2406">
        <v>3</v>
      </c>
      <c r="BB2406">
        <v>4</v>
      </c>
      <c r="BC2406">
        <v>80</v>
      </c>
      <c r="BD2406">
        <v>20</v>
      </c>
      <c r="BE2406">
        <v>1000</v>
      </c>
      <c r="BF2406">
        <v>16</v>
      </c>
      <c r="BG2406">
        <v>55</v>
      </c>
      <c r="BH2406">
        <v>25</v>
      </c>
      <c r="BI2406">
        <v>120</v>
      </c>
      <c r="BJ2406">
        <v>101</v>
      </c>
      <c r="BK2406">
        <v>2</v>
      </c>
      <c r="BL2406">
        <v>63</v>
      </c>
      <c r="BM2406">
        <v>0</v>
      </c>
      <c r="BN2406">
        <v>0</v>
      </c>
      <c r="BO2406">
        <v>0</v>
      </c>
      <c r="BP2406">
        <v>0</v>
      </c>
      <c r="BQ2406" t="s">
        <v>18</v>
      </c>
      <c r="BR2406">
        <v>22</v>
      </c>
      <c r="BS2406">
        <v>12</v>
      </c>
      <c r="BT2406">
        <v>2</v>
      </c>
      <c r="BU2406">
        <v>0</v>
      </c>
      <c r="BV2406">
        <v>0.26</v>
      </c>
      <c r="BW2406">
        <v>0.17419999999999999</v>
      </c>
      <c r="BX2406">
        <v>24</v>
      </c>
      <c r="BY2406">
        <v>0</v>
      </c>
      <c r="BZ2406" t="s">
        <v>133</v>
      </c>
      <c r="CB2406">
        <v>0</v>
      </c>
      <c r="CC2406">
        <v>2</v>
      </c>
      <c r="CD2406">
        <v>56</v>
      </c>
      <c r="CE2406">
        <v>1</v>
      </c>
      <c r="CF2406">
        <v>1</v>
      </c>
      <c r="CG2406">
        <v>2</v>
      </c>
      <c r="CH2406">
        <v>0</v>
      </c>
    </row>
    <row r="2407" spans="1:86">
      <c r="A2407">
        <v>4</v>
      </c>
      <c r="B2407">
        <v>3</v>
      </c>
      <c r="C2407">
        <v>60</v>
      </c>
      <c r="D2407">
        <v>15</v>
      </c>
      <c r="E2407">
        <v>0</v>
      </c>
      <c r="F2407" s="24">
        <f t="shared" si="188"/>
        <v>90</v>
      </c>
      <c r="G2407">
        <v>60</v>
      </c>
      <c r="H2407" s="24">
        <f t="shared" si="189"/>
        <v>9</v>
      </c>
      <c r="I2407" s="24">
        <f t="shared" si="186"/>
        <v>15</v>
      </c>
      <c r="J2407" s="24">
        <f t="shared" si="187"/>
        <v>125</v>
      </c>
      <c r="K2407" s="24" t="str">
        <f t="shared" si="190"/>
        <v>03</v>
      </c>
      <c r="L2407">
        <v>73</v>
      </c>
      <c r="M2407">
        <v>0</v>
      </c>
      <c r="N2407">
        <v>0</v>
      </c>
      <c r="O2407">
        <v>0</v>
      </c>
      <c r="P2407">
        <v>0</v>
      </c>
      <c r="Q2407" t="s">
        <v>18</v>
      </c>
      <c r="R2407">
        <v>22</v>
      </c>
      <c r="S2407">
        <v>12</v>
      </c>
      <c r="T2407">
        <v>2</v>
      </c>
      <c r="U2407">
        <v>0</v>
      </c>
      <c r="V2407">
        <v>0.183</v>
      </c>
      <c r="W2407">
        <v>0.1263</v>
      </c>
      <c r="X2407">
        <v>24</v>
      </c>
      <c r="Y2407">
        <v>0</v>
      </c>
      <c r="Z2407" t="s">
        <v>133</v>
      </c>
      <c r="AB2407">
        <v>0</v>
      </c>
      <c r="AC2407">
        <v>2</v>
      </c>
      <c r="AD2407">
        <v>56</v>
      </c>
      <c r="AE2407">
        <v>1</v>
      </c>
      <c r="AF2407">
        <v>1</v>
      </c>
      <c r="AG2407">
        <v>2</v>
      </c>
      <c r="AH2407">
        <v>0</v>
      </c>
      <c r="BA2407">
        <v>4</v>
      </c>
      <c r="BB2407">
        <v>3</v>
      </c>
      <c r="BC2407">
        <v>60</v>
      </c>
      <c r="BD2407">
        <v>15</v>
      </c>
      <c r="BE2407">
        <v>0</v>
      </c>
      <c r="BF2407">
        <v>9</v>
      </c>
      <c r="BG2407">
        <v>60</v>
      </c>
      <c r="BH2407">
        <v>25</v>
      </c>
      <c r="BI2407">
        <v>120</v>
      </c>
      <c r="BJ2407">
        <v>101</v>
      </c>
      <c r="BK2407">
        <v>2</v>
      </c>
      <c r="BL2407">
        <v>73</v>
      </c>
      <c r="BM2407">
        <v>0</v>
      </c>
      <c r="BN2407">
        <v>0</v>
      </c>
      <c r="BO2407">
        <v>0</v>
      </c>
      <c r="BP2407">
        <v>0</v>
      </c>
      <c r="BQ2407" t="s">
        <v>18</v>
      </c>
      <c r="BR2407">
        <v>22</v>
      </c>
      <c r="BS2407">
        <v>12</v>
      </c>
      <c r="BT2407">
        <v>2</v>
      </c>
      <c r="BU2407">
        <v>0</v>
      </c>
      <c r="BV2407">
        <v>0.183</v>
      </c>
      <c r="BW2407">
        <v>0.1263</v>
      </c>
      <c r="BX2407">
        <v>24</v>
      </c>
      <c r="BY2407">
        <v>0</v>
      </c>
      <c r="BZ2407" t="s">
        <v>133</v>
      </c>
      <c r="CB2407">
        <v>0</v>
      </c>
      <c r="CC2407">
        <v>2</v>
      </c>
      <c r="CD2407">
        <v>56</v>
      </c>
      <c r="CE2407">
        <v>1</v>
      </c>
      <c r="CF2407">
        <v>1</v>
      </c>
      <c r="CG2407">
        <v>2</v>
      </c>
      <c r="CH2407">
        <v>0</v>
      </c>
    </row>
    <row r="2408" spans="1:86">
      <c r="A2408">
        <v>5</v>
      </c>
      <c r="B2408">
        <v>2</v>
      </c>
      <c r="C2408">
        <v>40</v>
      </c>
      <c r="D2408">
        <v>10</v>
      </c>
      <c r="E2408">
        <v>0</v>
      </c>
      <c r="F2408" s="24">
        <f t="shared" si="188"/>
        <v>60</v>
      </c>
      <c r="G2408">
        <v>55</v>
      </c>
      <c r="H2408" s="24">
        <f t="shared" si="189"/>
        <v>9</v>
      </c>
      <c r="I2408" s="24">
        <f t="shared" si="186"/>
        <v>15</v>
      </c>
      <c r="J2408" s="24">
        <f t="shared" si="187"/>
        <v>125</v>
      </c>
      <c r="K2408" s="24" t="str">
        <f t="shared" si="190"/>
        <v>03</v>
      </c>
      <c r="L2408">
        <v>73</v>
      </c>
      <c r="M2408">
        <v>0</v>
      </c>
      <c r="N2408">
        <v>0</v>
      </c>
      <c r="O2408">
        <v>0</v>
      </c>
      <c r="P2408">
        <v>0</v>
      </c>
      <c r="Q2408" t="s">
        <v>18</v>
      </c>
      <c r="R2408">
        <v>22</v>
      </c>
      <c r="S2408">
        <v>12</v>
      </c>
      <c r="T2408">
        <v>2</v>
      </c>
      <c r="U2408">
        <v>0</v>
      </c>
      <c r="V2408">
        <v>0.127</v>
      </c>
      <c r="W2408">
        <v>8.7599999999999997E-2</v>
      </c>
      <c r="X2408">
        <v>24</v>
      </c>
      <c r="Y2408">
        <v>0</v>
      </c>
      <c r="Z2408" t="s">
        <v>133</v>
      </c>
      <c r="AB2408">
        <v>0</v>
      </c>
      <c r="AC2408">
        <v>2</v>
      </c>
      <c r="AD2408">
        <v>56</v>
      </c>
      <c r="AE2408">
        <v>1</v>
      </c>
      <c r="AF2408">
        <v>1</v>
      </c>
      <c r="AG2408">
        <v>2</v>
      </c>
      <c r="AH2408">
        <v>0</v>
      </c>
      <c r="BA2408">
        <v>5</v>
      </c>
      <c r="BB2408">
        <v>2</v>
      </c>
      <c r="BC2408">
        <v>40</v>
      </c>
      <c r="BD2408">
        <v>10</v>
      </c>
      <c r="BE2408">
        <v>0</v>
      </c>
      <c r="BF2408">
        <v>6</v>
      </c>
      <c r="BG2408">
        <v>55</v>
      </c>
      <c r="BH2408">
        <v>25</v>
      </c>
      <c r="BI2408">
        <v>120</v>
      </c>
      <c r="BJ2408">
        <v>101</v>
      </c>
      <c r="BK2408">
        <v>2</v>
      </c>
      <c r="BL2408">
        <v>73</v>
      </c>
      <c r="BM2408">
        <v>0</v>
      </c>
      <c r="BN2408">
        <v>0</v>
      </c>
      <c r="BO2408">
        <v>0</v>
      </c>
      <c r="BP2408">
        <v>0</v>
      </c>
      <c r="BQ2408" t="s">
        <v>18</v>
      </c>
      <c r="BR2408">
        <v>22</v>
      </c>
      <c r="BS2408">
        <v>12</v>
      </c>
      <c r="BT2408">
        <v>2</v>
      </c>
      <c r="BU2408">
        <v>0</v>
      </c>
      <c r="BV2408">
        <v>0.127</v>
      </c>
      <c r="BW2408">
        <v>8.7599999999999997E-2</v>
      </c>
      <c r="BX2408">
        <v>24</v>
      </c>
      <c r="BY2408">
        <v>0</v>
      </c>
      <c r="BZ2408" t="s">
        <v>133</v>
      </c>
      <c r="CB2408">
        <v>0</v>
      </c>
      <c r="CC2408">
        <v>2</v>
      </c>
      <c r="CD2408">
        <v>56</v>
      </c>
      <c r="CE2408">
        <v>1</v>
      </c>
      <c r="CF2408">
        <v>1</v>
      </c>
      <c r="CG2408">
        <v>2</v>
      </c>
      <c r="CH2408">
        <v>0</v>
      </c>
    </row>
    <row r="2409" spans="1:86">
      <c r="A2409">
        <v>6</v>
      </c>
      <c r="B2409">
        <v>1</v>
      </c>
      <c r="C2409">
        <v>25</v>
      </c>
      <c r="D2409">
        <v>25</v>
      </c>
      <c r="E2409">
        <v>0</v>
      </c>
      <c r="F2409" s="24">
        <f t="shared" si="188"/>
        <v>40</v>
      </c>
      <c r="G2409">
        <v>60</v>
      </c>
      <c r="H2409" s="24">
        <f t="shared" si="189"/>
        <v>9</v>
      </c>
      <c r="I2409" s="24">
        <f t="shared" si="186"/>
        <v>15</v>
      </c>
      <c r="J2409" s="24">
        <f t="shared" si="187"/>
        <v>125</v>
      </c>
      <c r="K2409" s="24" t="str">
        <f t="shared" si="190"/>
        <v>00</v>
      </c>
      <c r="L2409">
        <v>73</v>
      </c>
      <c r="M2409">
        <v>0</v>
      </c>
      <c r="N2409">
        <v>0</v>
      </c>
      <c r="O2409">
        <v>10</v>
      </c>
      <c r="P2409">
        <v>0</v>
      </c>
      <c r="Q2409" t="s">
        <v>18</v>
      </c>
      <c r="R2409">
        <v>22</v>
      </c>
      <c r="S2409">
        <v>18</v>
      </c>
      <c r="T2409">
        <v>2</v>
      </c>
      <c r="U2409">
        <v>0</v>
      </c>
      <c r="V2409">
        <v>5.7000000000000002E-2</v>
      </c>
      <c r="W2409">
        <v>0.05</v>
      </c>
      <c r="X2409">
        <v>24</v>
      </c>
      <c r="Y2409">
        <v>0</v>
      </c>
      <c r="Z2409" t="s">
        <v>133</v>
      </c>
      <c r="AB2409">
        <v>3.5</v>
      </c>
      <c r="AC2409">
        <v>2</v>
      </c>
      <c r="AD2409">
        <v>56</v>
      </c>
      <c r="AE2409">
        <v>1</v>
      </c>
      <c r="AF2409">
        <v>1</v>
      </c>
      <c r="AG2409">
        <v>2</v>
      </c>
      <c r="AH2409">
        <v>0</v>
      </c>
      <c r="BA2409">
        <v>6</v>
      </c>
      <c r="BB2409">
        <v>1</v>
      </c>
      <c r="BC2409">
        <v>25</v>
      </c>
      <c r="BD2409">
        <v>25</v>
      </c>
      <c r="BE2409">
        <v>0</v>
      </c>
      <c r="BF2409">
        <v>4</v>
      </c>
      <c r="BG2409">
        <v>60</v>
      </c>
      <c r="BH2409">
        <v>25</v>
      </c>
      <c r="BI2409">
        <v>120</v>
      </c>
      <c r="BJ2409">
        <v>101</v>
      </c>
      <c r="BK2409">
        <v>2</v>
      </c>
      <c r="BL2409">
        <v>73</v>
      </c>
      <c r="BM2409">
        <v>0</v>
      </c>
      <c r="BN2409">
        <v>0</v>
      </c>
      <c r="BO2409">
        <v>10</v>
      </c>
      <c r="BP2409">
        <v>0</v>
      </c>
      <c r="BQ2409" t="s">
        <v>18</v>
      </c>
      <c r="BR2409">
        <v>22</v>
      </c>
      <c r="BS2409">
        <v>18</v>
      </c>
      <c r="BT2409">
        <v>2</v>
      </c>
      <c r="BU2409">
        <v>0</v>
      </c>
      <c r="BV2409">
        <v>5.7000000000000002E-2</v>
      </c>
      <c r="BW2409">
        <v>0.05</v>
      </c>
      <c r="BX2409">
        <v>24</v>
      </c>
      <c r="BY2409">
        <v>0</v>
      </c>
      <c r="BZ2409" t="s">
        <v>133</v>
      </c>
      <c r="CB2409">
        <v>3.5</v>
      </c>
      <c r="CC2409">
        <v>2</v>
      </c>
      <c r="CD2409">
        <v>56</v>
      </c>
      <c r="CE2409">
        <v>1</v>
      </c>
      <c r="CF2409">
        <v>1</v>
      </c>
      <c r="CG2409">
        <v>2</v>
      </c>
      <c r="CH2409">
        <v>0</v>
      </c>
    </row>
    <row r="2410" spans="1:86">
      <c r="F2410" s="24" t="str">
        <f t="shared" si="188"/>
        <v/>
      </c>
      <c r="H2410" s="24" t="str">
        <f t="shared" si="189"/>
        <v/>
      </c>
      <c r="I2410" s="24" t="str">
        <f t="shared" si="186"/>
        <v/>
      </c>
      <c r="J2410" s="24" t="str">
        <f t="shared" si="187"/>
        <v/>
      </c>
      <c r="K2410" s="24" t="str">
        <f t="shared" si="190"/>
        <v/>
      </c>
      <c r="AF2410">
        <v>1</v>
      </c>
      <c r="AH2410">
        <v>0</v>
      </c>
      <c r="CF2410">
        <v>1</v>
      </c>
      <c r="CH2410">
        <v>0</v>
      </c>
    </row>
    <row r="2411" spans="1:86">
      <c r="A2411">
        <v>1</v>
      </c>
      <c r="B2411">
        <v>6</v>
      </c>
      <c r="C2411">
        <v>140</v>
      </c>
      <c r="D2411">
        <v>55</v>
      </c>
      <c r="E2411">
        <v>1000</v>
      </c>
      <c r="F2411" s="24">
        <f t="shared" si="188"/>
        <v>310</v>
      </c>
      <c r="G2411">
        <v>71</v>
      </c>
      <c r="H2411" s="24">
        <f t="shared" si="189"/>
        <v>5</v>
      </c>
      <c r="I2411" s="24">
        <f t="shared" si="186"/>
        <v>13</v>
      </c>
      <c r="J2411" s="24">
        <f t="shared" si="187"/>
        <v>125</v>
      </c>
      <c r="K2411" s="24" t="str">
        <f t="shared" si="190"/>
        <v>03</v>
      </c>
      <c r="L2411">
        <v>43</v>
      </c>
      <c r="M2411">
        <v>0</v>
      </c>
      <c r="N2411">
        <v>141</v>
      </c>
      <c r="O2411">
        <v>0</v>
      </c>
      <c r="P2411">
        <v>0</v>
      </c>
      <c r="Q2411" t="s">
        <v>18</v>
      </c>
      <c r="R2411">
        <v>22</v>
      </c>
      <c r="S2411">
        <v>15</v>
      </c>
      <c r="T2411">
        <v>2</v>
      </c>
      <c r="U2411">
        <v>0</v>
      </c>
      <c r="V2411">
        <v>0.38600000000000001</v>
      </c>
      <c r="W2411">
        <v>0.5</v>
      </c>
      <c r="X2411">
        <v>24</v>
      </c>
      <c r="Y2411">
        <v>0</v>
      </c>
      <c r="Z2411" t="s">
        <v>133</v>
      </c>
      <c r="AB2411">
        <v>0</v>
      </c>
      <c r="AC2411">
        <v>2</v>
      </c>
      <c r="AD2411">
        <v>56</v>
      </c>
      <c r="AE2411">
        <v>1</v>
      </c>
      <c r="AF2411">
        <v>1</v>
      </c>
      <c r="AG2411">
        <v>2</v>
      </c>
      <c r="AH2411">
        <v>0</v>
      </c>
      <c r="BA2411">
        <v>1</v>
      </c>
      <c r="BB2411">
        <v>6</v>
      </c>
      <c r="BC2411">
        <v>140</v>
      </c>
      <c r="BD2411">
        <v>55</v>
      </c>
      <c r="BE2411">
        <v>1000</v>
      </c>
      <c r="BF2411">
        <v>31</v>
      </c>
      <c r="BG2411">
        <v>71</v>
      </c>
      <c r="BH2411">
        <v>15</v>
      </c>
      <c r="BI2411">
        <v>100</v>
      </c>
      <c r="BJ2411">
        <v>101</v>
      </c>
      <c r="BK2411">
        <v>2</v>
      </c>
      <c r="BL2411">
        <v>43</v>
      </c>
      <c r="BM2411">
        <v>0</v>
      </c>
      <c r="BN2411">
        <v>141</v>
      </c>
      <c r="BO2411">
        <v>0</v>
      </c>
      <c r="BP2411">
        <v>0</v>
      </c>
      <c r="BQ2411" t="s">
        <v>18</v>
      </c>
      <c r="BR2411">
        <v>22</v>
      </c>
      <c r="BS2411">
        <v>15</v>
      </c>
      <c r="BT2411">
        <v>2</v>
      </c>
      <c r="BU2411">
        <v>0</v>
      </c>
      <c r="BV2411">
        <v>0.38600000000000001</v>
      </c>
      <c r="BW2411">
        <v>0.5</v>
      </c>
      <c r="BX2411">
        <v>24</v>
      </c>
      <c r="BY2411">
        <v>0</v>
      </c>
      <c r="BZ2411" t="s">
        <v>133</v>
      </c>
      <c r="CB2411">
        <v>0</v>
      </c>
      <c r="CC2411">
        <v>2</v>
      </c>
      <c r="CD2411">
        <v>56</v>
      </c>
      <c r="CE2411">
        <v>1</v>
      </c>
      <c r="CF2411">
        <v>1</v>
      </c>
      <c r="CG2411">
        <v>2</v>
      </c>
      <c r="CH2411">
        <v>0</v>
      </c>
    </row>
    <row r="2412" spans="1:86">
      <c r="A2412">
        <v>2</v>
      </c>
      <c r="B2412">
        <v>5</v>
      </c>
      <c r="C2412">
        <v>110</v>
      </c>
      <c r="D2412">
        <v>55</v>
      </c>
      <c r="E2412">
        <v>1000</v>
      </c>
      <c r="F2412" s="24">
        <f t="shared" si="188"/>
        <v>220</v>
      </c>
      <c r="G2412">
        <v>50</v>
      </c>
      <c r="H2412" s="24">
        <f t="shared" si="189"/>
        <v>9</v>
      </c>
      <c r="I2412" s="24">
        <f t="shared" si="186"/>
        <v>15</v>
      </c>
      <c r="J2412" s="24">
        <f t="shared" si="187"/>
        <v>125</v>
      </c>
      <c r="K2412" s="24" t="str">
        <f t="shared" si="190"/>
        <v>03</v>
      </c>
      <c r="L2412">
        <v>63</v>
      </c>
      <c r="M2412">
        <v>0</v>
      </c>
      <c r="N2412">
        <v>0</v>
      </c>
      <c r="O2412">
        <v>0</v>
      </c>
      <c r="P2412">
        <v>0</v>
      </c>
      <c r="Q2412" t="s">
        <v>18</v>
      </c>
      <c r="R2412">
        <v>22</v>
      </c>
      <c r="S2412">
        <v>12</v>
      </c>
      <c r="T2412">
        <v>2</v>
      </c>
      <c r="U2412">
        <v>0</v>
      </c>
      <c r="V2412">
        <v>0.34799999999999998</v>
      </c>
      <c r="W2412">
        <v>0.24010000000000001</v>
      </c>
      <c r="X2412">
        <v>24</v>
      </c>
      <c r="Y2412">
        <v>0</v>
      </c>
      <c r="Z2412" t="s">
        <v>133</v>
      </c>
      <c r="AB2412">
        <v>0</v>
      </c>
      <c r="AC2412">
        <v>2</v>
      </c>
      <c r="AD2412">
        <v>56</v>
      </c>
      <c r="AE2412">
        <v>1</v>
      </c>
      <c r="AF2412">
        <v>1</v>
      </c>
      <c r="AG2412">
        <v>2</v>
      </c>
      <c r="AH2412">
        <v>0</v>
      </c>
      <c r="BA2412">
        <v>2</v>
      </c>
      <c r="BB2412">
        <v>5</v>
      </c>
      <c r="BC2412">
        <v>110</v>
      </c>
      <c r="BD2412">
        <v>55</v>
      </c>
      <c r="BE2412">
        <v>1000</v>
      </c>
      <c r="BF2412">
        <v>22</v>
      </c>
      <c r="BG2412">
        <v>50</v>
      </c>
      <c r="BH2412">
        <v>25</v>
      </c>
      <c r="BI2412">
        <v>120</v>
      </c>
      <c r="BJ2412">
        <v>101</v>
      </c>
      <c r="BK2412">
        <v>2</v>
      </c>
      <c r="BL2412">
        <v>63</v>
      </c>
      <c r="BM2412">
        <v>0</v>
      </c>
      <c r="BN2412">
        <v>0</v>
      </c>
      <c r="BO2412">
        <v>0</v>
      </c>
      <c r="BP2412">
        <v>0</v>
      </c>
      <c r="BQ2412" t="s">
        <v>18</v>
      </c>
      <c r="BR2412">
        <v>22</v>
      </c>
      <c r="BS2412">
        <v>12</v>
      </c>
      <c r="BT2412">
        <v>2</v>
      </c>
      <c r="BU2412">
        <v>0</v>
      </c>
      <c r="BV2412">
        <v>0.34799999999999998</v>
      </c>
      <c r="BW2412">
        <v>0.24010000000000001</v>
      </c>
      <c r="BX2412">
        <v>24</v>
      </c>
      <c r="BY2412">
        <v>0</v>
      </c>
      <c r="BZ2412" t="s">
        <v>133</v>
      </c>
      <c r="CB2412">
        <v>0</v>
      </c>
      <c r="CC2412">
        <v>2</v>
      </c>
      <c r="CD2412">
        <v>56</v>
      </c>
      <c r="CE2412">
        <v>1</v>
      </c>
      <c r="CF2412">
        <v>1</v>
      </c>
      <c r="CG2412">
        <v>2</v>
      </c>
      <c r="CH2412">
        <v>0</v>
      </c>
    </row>
    <row r="2413" spans="1:86">
      <c r="A2413">
        <v>3</v>
      </c>
      <c r="B2413">
        <v>4</v>
      </c>
      <c r="C2413">
        <v>80</v>
      </c>
      <c r="D2413">
        <v>20</v>
      </c>
      <c r="E2413">
        <v>1000</v>
      </c>
      <c r="F2413" s="24">
        <f t="shared" si="188"/>
        <v>160</v>
      </c>
      <c r="G2413">
        <v>55</v>
      </c>
      <c r="H2413" s="24">
        <f t="shared" si="189"/>
        <v>9</v>
      </c>
      <c r="I2413" s="24">
        <f t="shared" si="186"/>
        <v>15</v>
      </c>
      <c r="J2413" s="24">
        <f t="shared" si="187"/>
        <v>125</v>
      </c>
      <c r="K2413" s="24" t="str">
        <f t="shared" si="190"/>
        <v>03</v>
      </c>
      <c r="L2413">
        <v>63</v>
      </c>
      <c r="M2413">
        <v>0</v>
      </c>
      <c r="N2413">
        <v>0</v>
      </c>
      <c r="O2413">
        <v>0</v>
      </c>
      <c r="P2413">
        <v>0</v>
      </c>
      <c r="Q2413" t="s">
        <v>18</v>
      </c>
      <c r="R2413">
        <v>22</v>
      </c>
      <c r="S2413">
        <v>12</v>
      </c>
      <c r="T2413">
        <v>2</v>
      </c>
      <c r="U2413">
        <v>0</v>
      </c>
      <c r="V2413">
        <v>0.26</v>
      </c>
      <c r="W2413">
        <v>0.17419999999999999</v>
      </c>
      <c r="X2413">
        <v>24</v>
      </c>
      <c r="Y2413">
        <v>0</v>
      </c>
      <c r="Z2413" t="s">
        <v>133</v>
      </c>
      <c r="AB2413">
        <v>0</v>
      </c>
      <c r="AC2413">
        <v>2</v>
      </c>
      <c r="AD2413">
        <v>56</v>
      </c>
      <c r="AE2413">
        <v>1</v>
      </c>
      <c r="AF2413">
        <v>1</v>
      </c>
      <c r="AG2413">
        <v>2</v>
      </c>
      <c r="AH2413">
        <v>0</v>
      </c>
      <c r="BA2413">
        <v>3</v>
      </c>
      <c r="BB2413">
        <v>4</v>
      </c>
      <c r="BC2413">
        <v>80</v>
      </c>
      <c r="BD2413">
        <v>20</v>
      </c>
      <c r="BE2413">
        <v>1000</v>
      </c>
      <c r="BF2413">
        <v>16</v>
      </c>
      <c r="BG2413">
        <v>55</v>
      </c>
      <c r="BH2413">
        <v>25</v>
      </c>
      <c r="BI2413">
        <v>120</v>
      </c>
      <c r="BJ2413">
        <v>101</v>
      </c>
      <c r="BK2413">
        <v>2</v>
      </c>
      <c r="BL2413">
        <v>63</v>
      </c>
      <c r="BM2413">
        <v>0</v>
      </c>
      <c r="BN2413">
        <v>0</v>
      </c>
      <c r="BO2413">
        <v>0</v>
      </c>
      <c r="BP2413">
        <v>0</v>
      </c>
      <c r="BQ2413" t="s">
        <v>18</v>
      </c>
      <c r="BR2413">
        <v>22</v>
      </c>
      <c r="BS2413">
        <v>12</v>
      </c>
      <c r="BT2413">
        <v>2</v>
      </c>
      <c r="BU2413">
        <v>0</v>
      </c>
      <c r="BV2413">
        <v>0.26</v>
      </c>
      <c r="BW2413">
        <v>0.17419999999999999</v>
      </c>
      <c r="BX2413">
        <v>24</v>
      </c>
      <c r="BY2413">
        <v>0</v>
      </c>
      <c r="BZ2413" t="s">
        <v>133</v>
      </c>
      <c r="CB2413">
        <v>0</v>
      </c>
      <c r="CC2413">
        <v>2</v>
      </c>
      <c r="CD2413">
        <v>56</v>
      </c>
      <c r="CE2413">
        <v>1</v>
      </c>
      <c r="CF2413">
        <v>1</v>
      </c>
      <c r="CG2413">
        <v>2</v>
      </c>
      <c r="CH2413">
        <v>0</v>
      </c>
    </row>
    <row r="2414" spans="1:86">
      <c r="A2414">
        <v>4</v>
      </c>
      <c r="B2414">
        <v>3</v>
      </c>
      <c r="C2414">
        <v>60</v>
      </c>
      <c r="D2414">
        <v>15</v>
      </c>
      <c r="E2414">
        <v>0</v>
      </c>
      <c r="F2414" s="24">
        <f t="shared" si="188"/>
        <v>90</v>
      </c>
      <c r="G2414">
        <v>60</v>
      </c>
      <c r="H2414" s="24">
        <f t="shared" si="189"/>
        <v>9</v>
      </c>
      <c r="I2414" s="24">
        <f t="shared" si="186"/>
        <v>15</v>
      </c>
      <c r="J2414" s="24">
        <f t="shared" si="187"/>
        <v>125</v>
      </c>
      <c r="K2414" s="24" t="str">
        <f t="shared" si="190"/>
        <v>03</v>
      </c>
      <c r="L2414">
        <v>73</v>
      </c>
      <c r="M2414">
        <v>0</v>
      </c>
      <c r="N2414">
        <v>0</v>
      </c>
      <c r="O2414">
        <v>0</v>
      </c>
      <c r="P2414">
        <v>0</v>
      </c>
      <c r="Q2414" t="s">
        <v>18</v>
      </c>
      <c r="R2414">
        <v>22</v>
      </c>
      <c r="S2414">
        <v>12</v>
      </c>
      <c r="T2414">
        <v>2</v>
      </c>
      <c r="U2414">
        <v>0</v>
      </c>
      <c r="V2414">
        <v>0.183</v>
      </c>
      <c r="W2414">
        <v>0.1263</v>
      </c>
      <c r="X2414">
        <v>24</v>
      </c>
      <c r="Y2414">
        <v>0</v>
      </c>
      <c r="Z2414" t="s">
        <v>133</v>
      </c>
      <c r="AB2414">
        <v>0</v>
      </c>
      <c r="AC2414">
        <v>2</v>
      </c>
      <c r="AD2414">
        <v>56</v>
      </c>
      <c r="AE2414">
        <v>1</v>
      </c>
      <c r="AF2414">
        <v>1</v>
      </c>
      <c r="AG2414">
        <v>2</v>
      </c>
      <c r="AH2414">
        <v>0</v>
      </c>
      <c r="BA2414">
        <v>4</v>
      </c>
      <c r="BB2414">
        <v>3</v>
      </c>
      <c r="BC2414">
        <v>60</v>
      </c>
      <c r="BD2414">
        <v>15</v>
      </c>
      <c r="BE2414">
        <v>0</v>
      </c>
      <c r="BF2414">
        <v>9</v>
      </c>
      <c r="BG2414">
        <v>60</v>
      </c>
      <c r="BH2414">
        <v>25</v>
      </c>
      <c r="BI2414">
        <v>120</v>
      </c>
      <c r="BJ2414">
        <v>101</v>
      </c>
      <c r="BK2414">
        <v>2</v>
      </c>
      <c r="BL2414">
        <v>73</v>
      </c>
      <c r="BM2414">
        <v>0</v>
      </c>
      <c r="BN2414">
        <v>0</v>
      </c>
      <c r="BO2414">
        <v>0</v>
      </c>
      <c r="BP2414">
        <v>0</v>
      </c>
      <c r="BQ2414" t="s">
        <v>18</v>
      </c>
      <c r="BR2414">
        <v>22</v>
      </c>
      <c r="BS2414">
        <v>12</v>
      </c>
      <c r="BT2414">
        <v>2</v>
      </c>
      <c r="BU2414">
        <v>0</v>
      </c>
      <c r="BV2414">
        <v>0.183</v>
      </c>
      <c r="BW2414">
        <v>0.1263</v>
      </c>
      <c r="BX2414">
        <v>24</v>
      </c>
      <c r="BY2414">
        <v>0</v>
      </c>
      <c r="BZ2414" t="s">
        <v>133</v>
      </c>
      <c r="CB2414">
        <v>0</v>
      </c>
      <c r="CC2414">
        <v>2</v>
      </c>
      <c r="CD2414">
        <v>56</v>
      </c>
      <c r="CE2414">
        <v>1</v>
      </c>
      <c r="CF2414">
        <v>1</v>
      </c>
      <c r="CG2414">
        <v>2</v>
      </c>
      <c r="CH2414">
        <v>0</v>
      </c>
    </row>
    <row r="2415" spans="1:86">
      <c r="A2415">
        <v>5</v>
      </c>
      <c r="B2415">
        <v>2</v>
      </c>
      <c r="C2415">
        <v>40</v>
      </c>
      <c r="D2415">
        <v>10</v>
      </c>
      <c r="E2415">
        <v>0</v>
      </c>
      <c r="F2415" s="24">
        <f t="shared" si="188"/>
        <v>60</v>
      </c>
      <c r="G2415">
        <v>55</v>
      </c>
      <c r="H2415" s="24">
        <f t="shared" si="189"/>
        <v>9</v>
      </c>
      <c r="I2415" s="24">
        <f t="shared" si="186"/>
        <v>15</v>
      </c>
      <c r="J2415" s="24">
        <f t="shared" si="187"/>
        <v>125</v>
      </c>
      <c r="K2415" s="24" t="str">
        <f t="shared" si="190"/>
        <v>03</v>
      </c>
      <c r="L2415">
        <v>73</v>
      </c>
      <c r="M2415">
        <v>0</v>
      </c>
      <c r="N2415">
        <v>0</v>
      </c>
      <c r="O2415">
        <v>0</v>
      </c>
      <c r="P2415">
        <v>0</v>
      </c>
      <c r="Q2415" t="s">
        <v>18</v>
      </c>
      <c r="R2415">
        <v>22</v>
      </c>
      <c r="S2415">
        <v>12</v>
      </c>
      <c r="T2415">
        <v>2</v>
      </c>
      <c r="U2415">
        <v>0</v>
      </c>
      <c r="V2415">
        <v>0.127</v>
      </c>
      <c r="W2415">
        <v>8.7599999999999997E-2</v>
      </c>
      <c r="X2415">
        <v>24</v>
      </c>
      <c r="Y2415">
        <v>0</v>
      </c>
      <c r="Z2415" t="s">
        <v>133</v>
      </c>
      <c r="AB2415">
        <v>0</v>
      </c>
      <c r="AC2415">
        <v>2</v>
      </c>
      <c r="AD2415">
        <v>56</v>
      </c>
      <c r="AE2415">
        <v>1</v>
      </c>
      <c r="AF2415">
        <v>1</v>
      </c>
      <c r="AG2415">
        <v>2</v>
      </c>
      <c r="AH2415">
        <v>0</v>
      </c>
      <c r="BA2415">
        <v>5</v>
      </c>
      <c r="BB2415">
        <v>2</v>
      </c>
      <c r="BC2415">
        <v>40</v>
      </c>
      <c r="BD2415">
        <v>10</v>
      </c>
      <c r="BE2415">
        <v>0</v>
      </c>
      <c r="BF2415">
        <v>6</v>
      </c>
      <c r="BG2415">
        <v>55</v>
      </c>
      <c r="BH2415">
        <v>25</v>
      </c>
      <c r="BI2415">
        <v>120</v>
      </c>
      <c r="BJ2415">
        <v>101</v>
      </c>
      <c r="BK2415">
        <v>2</v>
      </c>
      <c r="BL2415">
        <v>73</v>
      </c>
      <c r="BM2415">
        <v>0</v>
      </c>
      <c r="BN2415">
        <v>0</v>
      </c>
      <c r="BO2415">
        <v>0</v>
      </c>
      <c r="BP2415">
        <v>0</v>
      </c>
      <c r="BQ2415" t="s">
        <v>18</v>
      </c>
      <c r="BR2415">
        <v>22</v>
      </c>
      <c r="BS2415">
        <v>12</v>
      </c>
      <c r="BT2415">
        <v>2</v>
      </c>
      <c r="BU2415">
        <v>0</v>
      </c>
      <c r="BV2415">
        <v>0.127</v>
      </c>
      <c r="BW2415">
        <v>8.7599999999999997E-2</v>
      </c>
      <c r="BX2415">
        <v>24</v>
      </c>
      <c r="BY2415">
        <v>0</v>
      </c>
      <c r="BZ2415" t="s">
        <v>133</v>
      </c>
      <c r="CB2415">
        <v>0</v>
      </c>
      <c r="CC2415">
        <v>2</v>
      </c>
      <c r="CD2415">
        <v>56</v>
      </c>
      <c r="CE2415">
        <v>1</v>
      </c>
      <c r="CF2415">
        <v>1</v>
      </c>
      <c r="CG2415">
        <v>2</v>
      </c>
      <c r="CH2415">
        <v>0</v>
      </c>
    </row>
    <row r="2416" spans="1:86">
      <c r="A2416">
        <v>6</v>
      </c>
      <c r="B2416">
        <v>1</v>
      </c>
      <c r="C2416">
        <v>30</v>
      </c>
      <c r="D2416">
        <v>30</v>
      </c>
      <c r="E2416">
        <v>0</v>
      </c>
      <c r="F2416" s="24">
        <f t="shared" si="188"/>
        <v>50</v>
      </c>
      <c r="G2416">
        <v>60</v>
      </c>
      <c r="H2416" s="24">
        <f t="shared" si="189"/>
        <v>9</v>
      </c>
      <c r="I2416" s="24">
        <f t="shared" ref="I2416:I2479" si="191">IF(BI2416="","",ROUND(BI2416*10/80,0))</f>
        <v>15</v>
      </c>
      <c r="J2416" s="24">
        <f t="shared" si="187"/>
        <v>125</v>
      </c>
      <c r="K2416" s="24" t="str">
        <f t="shared" si="190"/>
        <v>03</v>
      </c>
      <c r="L2416">
        <v>73</v>
      </c>
      <c r="M2416">
        <v>0</v>
      </c>
      <c r="N2416">
        <v>0</v>
      </c>
      <c r="O2416">
        <v>10</v>
      </c>
      <c r="P2416">
        <v>0</v>
      </c>
      <c r="Q2416" t="s">
        <v>18</v>
      </c>
      <c r="R2416">
        <v>22</v>
      </c>
      <c r="S2416">
        <v>18</v>
      </c>
      <c r="T2416">
        <v>2</v>
      </c>
      <c r="U2416">
        <v>0</v>
      </c>
      <c r="V2416">
        <v>0.10199999999999999</v>
      </c>
      <c r="W2416">
        <v>6.8000000000000005E-2</v>
      </c>
      <c r="X2416">
        <v>24</v>
      </c>
      <c r="Y2416">
        <v>0</v>
      </c>
      <c r="Z2416" t="s">
        <v>133</v>
      </c>
      <c r="AB2416">
        <v>4.5</v>
      </c>
      <c r="AC2416">
        <v>2</v>
      </c>
      <c r="AD2416">
        <v>56</v>
      </c>
      <c r="AE2416">
        <v>1</v>
      </c>
      <c r="AF2416">
        <v>1</v>
      </c>
      <c r="AG2416">
        <v>2</v>
      </c>
      <c r="AH2416">
        <v>0</v>
      </c>
      <c r="BA2416">
        <v>6</v>
      </c>
      <c r="BB2416">
        <v>1</v>
      </c>
      <c r="BC2416">
        <v>30</v>
      </c>
      <c r="BD2416">
        <v>30</v>
      </c>
      <c r="BE2416">
        <v>0</v>
      </c>
      <c r="BF2416">
        <v>5</v>
      </c>
      <c r="BG2416">
        <v>60</v>
      </c>
      <c r="BH2416">
        <v>25</v>
      </c>
      <c r="BI2416">
        <v>120</v>
      </c>
      <c r="BJ2416">
        <v>101</v>
      </c>
      <c r="BK2416">
        <v>2</v>
      </c>
      <c r="BL2416">
        <v>73</v>
      </c>
      <c r="BM2416">
        <v>0</v>
      </c>
      <c r="BN2416">
        <v>0</v>
      </c>
      <c r="BO2416">
        <v>10</v>
      </c>
      <c r="BP2416">
        <v>0</v>
      </c>
      <c r="BQ2416" t="s">
        <v>18</v>
      </c>
      <c r="BR2416">
        <v>22</v>
      </c>
      <c r="BS2416">
        <v>18</v>
      </c>
      <c r="BT2416">
        <v>2</v>
      </c>
      <c r="BU2416">
        <v>0</v>
      </c>
      <c r="BV2416">
        <v>0.10199999999999999</v>
      </c>
      <c r="BW2416">
        <v>6.8000000000000005E-2</v>
      </c>
      <c r="BX2416">
        <v>24</v>
      </c>
      <c r="BY2416">
        <v>0</v>
      </c>
      <c r="BZ2416" t="s">
        <v>133</v>
      </c>
      <c r="CB2416">
        <v>4.5</v>
      </c>
      <c r="CC2416">
        <v>2</v>
      </c>
      <c r="CD2416">
        <v>56</v>
      </c>
      <c r="CE2416">
        <v>1</v>
      </c>
      <c r="CF2416">
        <v>1</v>
      </c>
      <c r="CG2416">
        <v>2</v>
      </c>
      <c r="CH2416">
        <v>0</v>
      </c>
    </row>
    <row r="2417" spans="1:86">
      <c r="F2417" s="24" t="str">
        <f t="shared" si="188"/>
        <v/>
      </c>
      <c r="H2417" s="24" t="str">
        <f t="shared" si="189"/>
        <v/>
      </c>
      <c r="I2417" s="24" t="str">
        <f t="shared" si="191"/>
        <v/>
      </c>
      <c r="J2417" s="24" t="str">
        <f t="shared" si="187"/>
        <v/>
      </c>
      <c r="K2417" s="24" t="str">
        <f t="shared" si="190"/>
        <v/>
      </c>
      <c r="AF2417">
        <v>1</v>
      </c>
      <c r="AH2417">
        <v>0</v>
      </c>
      <c r="CF2417">
        <v>1</v>
      </c>
      <c r="CH2417">
        <v>0</v>
      </c>
    </row>
    <row r="2418" spans="1:86">
      <c r="A2418">
        <v>1</v>
      </c>
      <c r="B2418">
        <v>10</v>
      </c>
      <c r="C2418">
        <v>140</v>
      </c>
      <c r="D2418">
        <v>55</v>
      </c>
      <c r="E2418">
        <v>1000</v>
      </c>
      <c r="F2418" s="24">
        <f t="shared" si="188"/>
        <v>310</v>
      </c>
      <c r="G2418">
        <v>71</v>
      </c>
      <c r="H2418" s="24">
        <f t="shared" si="189"/>
        <v>5</v>
      </c>
      <c r="I2418" s="24">
        <f t="shared" si="191"/>
        <v>13</v>
      </c>
      <c r="J2418" s="24">
        <f t="shared" si="187"/>
        <v>125</v>
      </c>
      <c r="K2418" s="24" t="str">
        <f t="shared" si="190"/>
        <v>03</v>
      </c>
      <c r="L2418">
        <v>43</v>
      </c>
      <c r="M2418">
        <v>0</v>
      </c>
      <c r="N2418">
        <v>141</v>
      </c>
      <c r="O2418">
        <v>0</v>
      </c>
      <c r="P2418">
        <v>0</v>
      </c>
      <c r="Q2418" t="s">
        <v>18</v>
      </c>
      <c r="R2418">
        <v>22</v>
      </c>
      <c r="S2418">
        <v>15</v>
      </c>
      <c r="T2418">
        <v>2</v>
      </c>
      <c r="U2418">
        <v>0</v>
      </c>
      <c r="V2418">
        <v>0.40500000000000003</v>
      </c>
      <c r="W2418">
        <v>0.5</v>
      </c>
      <c r="X2418">
        <v>24</v>
      </c>
      <c r="Y2418">
        <v>0</v>
      </c>
      <c r="Z2418" t="s">
        <v>133</v>
      </c>
      <c r="AB2418">
        <v>0</v>
      </c>
      <c r="AC2418">
        <v>2</v>
      </c>
      <c r="AD2418">
        <v>90</v>
      </c>
      <c r="AE2418">
        <v>1</v>
      </c>
      <c r="AF2418">
        <v>1</v>
      </c>
      <c r="AG2418">
        <v>0.63</v>
      </c>
      <c r="AH2418">
        <v>0</v>
      </c>
      <c r="BA2418">
        <v>1</v>
      </c>
      <c r="BB2418">
        <v>10</v>
      </c>
      <c r="BC2418">
        <v>140</v>
      </c>
      <c r="BD2418">
        <v>55</v>
      </c>
      <c r="BE2418">
        <v>1000</v>
      </c>
      <c r="BF2418">
        <v>31</v>
      </c>
      <c r="BG2418">
        <v>71</v>
      </c>
      <c r="BH2418">
        <v>15</v>
      </c>
      <c r="BI2418">
        <v>100</v>
      </c>
      <c r="BJ2418">
        <v>101</v>
      </c>
      <c r="BK2418">
        <v>2</v>
      </c>
      <c r="BL2418">
        <v>43</v>
      </c>
      <c r="BM2418">
        <v>0</v>
      </c>
      <c r="BN2418">
        <v>141</v>
      </c>
      <c r="BO2418">
        <v>0</v>
      </c>
      <c r="BP2418">
        <v>0</v>
      </c>
      <c r="BQ2418" t="s">
        <v>18</v>
      </c>
      <c r="BR2418">
        <v>22</v>
      </c>
      <c r="BS2418">
        <v>15</v>
      </c>
      <c r="BT2418">
        <v>2</v>
      </c>
      <c r="BU2418">
        <v>0</v>
      </c>
      <c r="BV2418">
        <v>0.40500000000000003</v>
      </c>
      <c r="BW2418">
        <v>0.5</v>
      </c>
      <c r="BX2418">
        <v>24</v>
      </c>
      <c r="BY2418">
        <v>0</v>
      </c>
      <c r="BZ2418" t="s">
        <v>133</v>
      </c>
      <c r="CB2418">
        <v>0</v>
      </c>
      <c r="CC2418">
        <v>2</v>
      </c>
      <c r="CD2418">
        <v>90</v>
      </c>
      <c r="CE2418">
        <v>1</v>
      </c>
      <c r="CF2418">
        <v>1</v>
      </c>
      <c r="CG2418">
        <v>0.63</v>
      </c>
      <c r="CH2418">
        <v>0</v>
      </c>
    </row>
    <row r="2419" spans="1:86">
      <c r="A2419">
        <v>2</v>
      </c>
      <c r="B2419">
        <v>9</v>
      </c>
      <c r="C2419">
        <v>110</v>
      </c>
      <c r="D2419">
        <v>55</v>
      </c>
      <c r="E2419">
        <v>1000</v>
      </c>
      <c r="F2419" s="24">
        <f t="shared" si="188"/>
        <v>220</v>
      </c>
      <c r="G2419">
        <v>50</v>
      </c>
      <c r="H2419" s="24">
        <f t="shared" si="189"/>
        <v>9</v>
      </c>
      <c r="I2419" s="24">
        <f t="shared" si="191"/>
        <v>15</v>
      </c>
      <c r="J2419" s="24">
        <f t="shared" si="187"/>
        <v>125</v>
      </c>
      <c r="K2419" s="24" t="str">
        <f t="shared" si="190"/>
        <v>03</v>
      </c>
      <c r="L2419">
        <v>63</v>
      </c>
      <c r="M2419">
        <v>0</v>
      </c>
      <c r="N2419">
        <v>0</v>
      </c>
      <c r="O2419">
        <v>0</v>
      </c>
      <c r="P2419">
        <v>0</v>
      </c>
      <c r="Q2419" t="s">
        <v>18</v>
      </c>
      <c r="R2419">
        <v>22</v>
      </c>
      <c r="S2419">
        <v>12</v>
      </c>
      <c r="T2419">
        <v>2</v>
      </c>
      <c r="U2419">
        <v>0</v>
      </c>
      <c r="V2419">
        <v>0.36699999999999999</v>
      </c>
      <c r="W2419">
        <v>0.25319999999999998</v>
      </c>
      <c r="X2419">
        <v>24</v>
      </c>
      <c r="Y2419">
        <v>0</v>
      </c>
      <c r="Z2419" t="s">
        <v>133</v>
      </c>
      <c r="AB2419">
        <v>0</v>
      </c>
      <c r="AC2419">
        <v>2</v>
      </c>
      <c r="AD2419">
        <v>90</v>
      </c>
      <c r="AE2419">
        <v>1</v>
      </c>
      <c r="AF2419">
        <v>1</v>
      </c>
      <c r="AG2419">
        <v>0.63</v>
      </c>
      <c r="AH2419">
        <v>0</v>
      </c>
      <c r="BA2419">
        <v>2</v>
      </c>
      <c r="BB2419">
        <v>9</v>
      </c>
      <c r="BC2419">
        <v>110</v>
      </c>
      <c r="BD2419">
        <v>55</v>
      </c>
      <c r="BE2419">
        <v>1000</v>
      </c>
      <c r="BF2419">
        <v>22</v>
      </c>
      <c r="BG2419">
        <v>50</v>
      </c>
      <c r="BH2419">
        <v>25</v>
      </c>
      <c r="BI2419">
        <v>120</v>
      </c>
      <c r="BJ2419">
        <v>101</v>
      </c>
      <c r="BK2419">
        <v>2</v>
      </c>
      <c r="BL2419">
        <v>63</v>
      </c>
      <c r="BM2419">
        <v>0</v>
      </c>
      <c r="BN2419">
        <v>0</v>
      </c>
      <c r="BO2419">
        <v>0</v>
      </c>
      <c r="BP2419">
        <v>0</v>
      </c>
      <c r="BQ2419" t="s">
        <v>18</v>
      </c>
      <c r="BR2419">
        <v>22</v>
      </c>
      <c r="BS2419">
        <v>12</v>
      </c>
      <c r="BT2419">
        <v>2</v>
      </c>
      <c r="BU2419">
        <v>0</v>
      </c>
      <c r="BV2419">
        <v>0.36699999999999999</v>
      </c>
      <c r="BW2419">
        <v>0.25319999999999998</v>
      </c>
      <c r="BX2419">
        <v>24</v>
      </c>
      <c r="BY2419">
        <v>0</v>
      </c>
      <c r="BZ2419" t="s">
        <v>133</v>
      </c>
      <c r="CB2419">
        <v>0</v>
      </c>
      <c r="CC2419">
        <v>2</v>
      </c>
      <c r="CD2419">
        <v>90</v>
      </c>
      <c r="CE2419">
        <v>1</v>
      </c>
      <c r="CF2419">
        <v>1</v>
      </c>
      <c r="CG2419">
        <v>0.63</v>
      </c>
      <c r="CH2419">
        <v>0</v>
      </c>
    </row>
    <row r="2420" spans="1:86">
      <c r="A2420">
        <v>3</v>
      </c>
      <c r="B2420">
        <v>8</v>
      </c>
      <c r="C2420">
        <v>80</v>
      </c>
      <c r="D2420">
        <v>20</v>
      </c>
      <c r="E2420">
        <v>1000</v>
      </c>
      <c r="F2420" s="24">
        <f t="shared" si="188"/>
        <v>160</v>
      </c>
      <c r="G2420">
        <v>55</v>
      </c>
      <c r="H2420" s="24">
        <f t="shared" si="189"/>
        <v>9</v>
      </c>
      <c r="I2420" s="24">
        <f t="shared" si="191"/>
        <v>15</v>
      </c>
      <c r="J2420" s="24">
        <f t="shared" si="187"/>
        <v>125</v>
      </c>
      <c r="K2420" s="24" t="str">
        <f t="shared" si="190"/>
        <v>03</v>
      </c>
      <c r="L2420">
        <v>63</v>
      </c>
      <c r="M2420">
        <v>0</v>
      </c>
      <c r="N2420">
        <v>0</v>
      </c>
      <c r="O2420">
        <v>0</v>
      </c>
      <c r="P2420">
        <v>0</v>
      </c>
      <c r="Q2420" t="s">
        <v>18</v>
      </c>
      <c r="R2420">
        <v>22</v>
      </c>
      <c r="S2420">
        <v>12</v>
      </c>
      <c r="T2420">
        <v>2</v>
      </c>
      <c r="U2420">
        <v>0</v>
      </c>
      <c r="V2420">
        <v>0.27900000000000003</v>
      </c>
      <c r="W2420">
        <v>0.18690000000000001</v>
      </c>
      <c r="X2420">
        <v>24</v>
      </c>
      <c r="Y2420">
        <v>0</v>
      </c>
      <c r="Z2420" t="s">
        <v>133</v>
      </c>
      <c r="AB2420">
        <v>0</v>
      </c>
      <c r="AC2420">
        <v>2</v>
      </c>
      <c r="AD2420">
        <v>90</v>
      </c>
      <c r="AE2420">
        <v>1</v>
      </c>
      <c r="AF2420">
        <v>1</v>
      </c>
      <c r="AG2420">
        <v>0.63</v>
      </c>
      <c r="AH2420">
        <v>0</v>
      </c>
      <c r="BA2420">
        <v>3</v>
      </c>
      <c r="BB2420">
        <v>8</v>
      </c>
      <c r="BC2420">
        <v>80</v>
      </c>
      <c r="BD2420">
        <v>20</v>
      </c>
      <c r="BE2420">
        <v>1000</v>
      </c>
      <c r="BF2420">
        <v>16</v>
      </c>
      <c r="BG2420">
        <v>55</v>
      </c>
      <c r="BH2420">
        <v>25</v>
      </c>
      <c r="BI2420">
        <v>120</v>
      </c>
      <c r="BJ2420">
        <v>101</v>
      </c>
      <c r="BK2420">
        <v>2</v>
      </c>
      <c r="BL2420">
        <v>63</v>
      </c>
      <c r="BM2420">
        <v>0</v>
      </c>
      <c r="BN2420">
        <v>0</v>
      </c>
      <c r="BO2420">
        <v>0</v>
      </c>
      <c r="BP2420">
        <v>0</v>
      </c>
      <c r="BQ2420" t="s">
        <v>18</v>
      </c>
      <c r="BR2420">
        <v>22</v>
      </c>
      <c r="BS2420">
        <v>12</v>
      </c>
      <c r="BT2420">
        <v>2</v>
      </c>
      <c r="BU2420">
        <v>0</v>
      </c>
      <c r="BV2420">
        <v>0.27900000000000003</v>
      </c>
      <c r="BW2420">
        <v>0.18690000000000001</v>
      </c>
      <c r="BX2420">
        <v>24</v>
      </c>
      <c r="BY2420">
        <v>0</v>
      </c>
      <c r="BZ2420" t="s">
        <v>133</v>
      </c>
      <c r="CB2420">
        <v>0</v>
      </c>
      <c r="CC2420">
        <v>2</v>
      </c>
      <c r="CD2420">
        <v>90</v>
      </c>
      <c r="CE2420">
        <v>1</v>
      </c>
      <c r="CF2420">
        <v>1</v>
      </c>
      <c r="CG2420">
        <v>0.63</v>
      </c>
      <c r="CH2420">
        <v>0</v>
      </c>
    </row>
    <row r="2421" spans="1:86">
      <c r="A2421">
        <v>4</v>
      </c>
      <c r="B2421">
        <v>7</v>
      </c>
      <c r="C2421">
        <v>60</v>
      </c>
      <c r="D2421">
        <v>15</v>
      </c>
      <c r="E2421">
        <v>0</v>
      </c>
      <c r="F2421" s="24">
        <f t="shared" si="188"/>
        <v>90</v>
      </c>
      <c r="G2421">
        <v>60</v>
      </c>
      <c r="H2421" s="24">
        <f t="shared" si="189"/>
        <v>9</v>
      </c>
      <c r="I2421" s="24">
        <f t="shared" si="191"/>
        <v>15</v>
      </c>
      <c r="J2421" s="24">
        <f t="shared" si="187"/>
        <v>125</v>
      </c>
      <c r="K2421" s="24" t="str">
        <f t="shared" si="190"/>
        <v>03</v>
      </c>
      <c r="L2421">
        <v>73</v>
      </c>
      <c r="M2421">
        <v>0</v>
      </c>
      <c r="N2421">
        <v>0</v>
      </c>
      <c r="O2421">
        <v>0</v>
      </c>
      <c r="P2421">
        <v>0</v>
      </c>
      <c r="Q2421" t="s">
        <v>18</v>
      </c>
      <c r="R2421">
        <v>22</v>
      </c>
      <c r="S2421">
        <v>12</v>
      </c>
      <c r="T2421">
        <v>2</v>
      </c>
      <c r="U2421">
        <v>0</v>
      </c>
      <c r="V2421">
        <v>0.20200000000000001</v>
      </c>
      <c r="W2421">
        <v>0.1394</v>
      </c>
      <c r="X2421">
        <v>24</v>
      </c>
      <c r="Y2421">
        <v>0</v>
      </c>
      <c r="Z2421" t="s">
        <v>133</v>
      </c>
      <c r="AB2421">
        <v>0</v>
      </c>
      <c r="AC2421">
        <v>2</v>
      </c>
      <c r="AD2421">
        <v>90</v>
      </c>
      <c r="AE2421">
        <v>1</v>
      </c>
      <c r="AF2421">
        <v>1</v>
      </c>
      <c r="AG2421">
        <v>0.63</v>
      </c>
      <c r="AH2421">
        <v>0</v>
      </c>
      <c r="BA2421">
        <v>4</v>
      </c>
      <c r="BB2421">
        <v>7</v>
      </c>
      <c r="BC2421">
        <v>60</v>
      </c>
      <c r="BD2421">
        <v>15</v>
      </c>
      <c r="BE2421">
        <v>0</v>
      </c>
      <c r="BF2421">
        <v>9</v>
      </c>
      <c r="BG2421">
        <v>60</v>
      </c>
      <c r="BH2421">
        <v>25</v>
      </c>
      <c r="BI2421">
        <v>120</v>
      </c>
      <c r="BJ2421">
        <v>101</v>
      </c>
      <c r="BK2421">
        <v>2</v>
      </c>
      <c r="BL2421">
        <v>73</v>
      </c>
      <c r="BM2421">
        <v>0</v>
      </c>
      <c r="BN2421">
        <v>0</v>
      </c>
      <c r="BO2421">
        <v>0</v>
      </c>
      <c r="BP2421">
        <v>0</v>
      </c>
      <c r="BQ2421" t="s">
        <v>18</v>
      </c>
      <c r="BR2421">
        <v>22</v>
      </c>
      <c r="BS2421">
        <v>12</v>
      </c>
      <c r="BT2421">
        <v>2</v>
      </c>
      <c r="BU2421">
        <v>0</v>
      </c>
      <c r="BV2421">
        <v>0.20200000000000001</v>
      </c>
      <c r="BW2421">
        <v>0.1394</v>
      </c>
      <c r="BX2421">
        <v>24</v>
      </c>
      <c r="BY2421">
        <v>0</v>
      </c>
      <c r="BZ2421" t="s">
        <v>133</v>
      </c>
      <c r="CB2421">
        <v>0</v>
      </c>
      <c r="CC2421">
        <v>2</v>
      </c>
      <c r="CD2421">
        <v>90</v>
      </c>
      <c r="CE2421">
        <v>1</v>
      </c>
      <c r="CF2421">
        <v>1</v>
      </c>
      <c r="CG2421">
        <v>0.63</v>
      </c>
      <c r="CH2421">
        <v>0</v>
      </c>
    </row>
    <row r="2422" spans="1:86">
      <c r="A2422">
        <v>5</v>
      </c>
      <c r="B2422">
        <v>6</v>
      </c>
      <c r="C2422">
        <v>40</v>
      </c>
      <c r="D2422">
        <v>10</v>
      </c>
      <c r="E2422">
        <v>0</v>
      </c>
      <c r="F2422" s="24">
        <f t="shared" si="188"/>
        <v>60</v>
      </c>
      <c r="G2422">
        <v>55</v>
      </c>
      <c r="H2422" s="24">
        <f t="shared" si="189"/>
        <v>9</v>
      </c>
      <c r="I2422" s="24">
        <f t="shared" si="191"/>
        <v>15</v>
      </c>
      <c r="J2422" s="24">
        <f t="shared" si="187"/>
        <v>125</v>
      </c>
      <c r="K2422" s="24" t="str">
        <f t="shared" si="190"/>
        <v>03</v>
      </c>
      <c r="L2422">
        <v>73</v>
      </c>
      <c r="M2422">
        <v>0</v>
      </c>
      <c r="N2422">
        <v>0</v>
      </c>
      <c r="O2422">
        <v>0</v>
      </c>
      <c r="P2422">
        <v>0</v>
      </c>
      <c r="Q2422" t="s">
        <v>18</v>
      </c>
      <c r="R2422">
        <v>22</v>
      </c>
      <c r="S2422">
        <v>12</v>
      </c>
      <c r="T2422">
        <v>2</v>
      </c>
      <c r="U2422">
        <v>0</v>
      </c>
      <c r="V2422">
        <v>0.14599999999999999</v>
      </c>
      <c r="W2422">
        <v>0.1007</v>
      </c>
      <c r="X2422">
        <v>24</v>
      </c>
      <c r="Y2422">
        <v>0</v>
      </c>
      <c r="Z2422" t="s">
        <v>133</v>
      </c>
      <c r="AB2422">
        <v>0</v>
      </c>
      <c r="AC2422">
        <v>2</v>
      </c>
      <c r="AD2422">
        <v>90</v>
      </c>
      <c r="AE2422">
        <v>1</v>
      </c>
      <c r="AF2422">
        <v>1</v>
      </c>
      <c r="AG2422">
        <v>0.63</v>
      </c>
      <c r="AH2422">
        <v>0</v>
      </c>
      <c r="BA2422">
        <v>5</v>
      </c>
      <c r="BB2422">
        <v>6</v>
      </c>
      <c r="BC2422">
        <v>40</v>
      </c>
      <c r="BD2422">
        <v>10</v>
      </c>
      <c r="BE2422">
        <v>0</v>
      </c>
      <c r="BF2422">
        <v>6</v>
      </c>
      <c r="BG2422">
        <v>55</v>
      </c>
      <c r="BH2422">
        <v>25</v>
      </c>
      <c r="BI2422">
        <v>120</v>
      </c>
      <c r="BJ2422">
        <v>101</v>
      </c>
      <c r="BK2422">
        <v>2</v>
      </c>
      <c r="BL2422">
        <v>73</v>
      </c>
      <c r="BM2422">
        <v>0</v>
      </c>
      <c r="BN2422">
        <v>0</v>
      </c>
      <c r="BO2422">
        <v>0</v>
      </c>
      <c r="BP2422">
        <v>0</v>
      </c>
      <c r="BQ2422" t="s">
        <v>18</v>
      </c>
      <c r="BR2422">
        <v>22</v>
      </c>
      <c r="BS2422">
        <v>12</v>
      </c>
      <c r="BT2422">
        <v>2</v>
      </c>
      <c r="BU2422">
        <v>0</v>
      </c>
      <c r="BV2422">
        <v>0.14599999999999999</v>
      </c>
      <c r="BW2422">
        <v>0.1007</v>
      </c>
      <c r="BX2422">
        <v>24</v>
      </c>
      <c r="BY2422">
        <v>0</v>
      </c>
      <c r="BZ2422" t="s">
        <v>133</v>
      </c>
      <c r="CB2422">
        <v>0</v>
      </c>
      <c r="CC2422">
        <v>2</v>
      </c>
      <c r="CD2422">
        <v>90</v>
      </c>
      <c r="CE2422">
        <v>1</v>
      </c>
      <c r="CF2422">
        <v>1</v>
      </c>
      <c r="CG2422">
        <v>0.63</v>
      </c>
      <c r="CH2422">
        <v>0</v>
      </c>
    </row>
    <row r="2423" spans="1:86">
      <c r="A2423">
        <v>6</v>
      </c>
      <c r="B2423">
        <v>5</v>
      </c>
      <c r="C2423">
        <v>20</v>
      </c>
      <c r="D2423">
        <v>30</v>
      </c>
      <c r="E2423">
        <v>0</v>
      </c>
      <c r="F2423" s="24">
        <f t="shared" si="188"/>
        <v>30</v>
      </c>
      <c r="G2423">
        <v>60</v>
      </c>
      <c r="H2423" s="24">
        <f t="shared" si="189"/>
        <v>9</v>
      </c>
      <c r="I2423" s="24">
        <f t="shared" si="191"/>
        <v>15</v>
      </c>
      <c r="J2423" s="24">
        <f t="shared" si="187"/>
        <v>125</v>
      </c>
      <c r="K2423" s="24" t="str">
        <f t="shared" si="190"/>
        <v>03</v>
      </c>
      <c r="L2423">
        <v>73</v>
      </c>
      <c r="M2423">
        <v>0</v>
      </c>
      <c r="N2423">
        <v>0</v>
      </c>
      <c r="O2423">
        <v>0</v>
      </c>
      <c r="P2423">
        <v>0</v>
      </c>
      <c r="Q2423" t="s">
        <v>18</v>
      </c>
      <c r="R2423">
        <v>22</v>
      </c>
      <c r="S2423">
        <v>12</v>
      </c>
      <c r="T2423">
        <v>2</v>
      </c>
      <c r="U2423">
        <v>0</v>
      </c>
      <c r="V2423">
        <v>0.09</v>
      </c>
      <c r="W2423">
        <v>6.5699999999999995E-2</v>
      </c>
      <c r="X2423">
        <v>24</v>
      </c>
      <c r="Y2423">
        <v>0</v>
      </c>
      <c r="Z2423" t="s">
        <v>133</v>
      </c>
      <c r="AB2423">
        <v>4.5</v>
      </c>
      <c r="AC2423">
        <v>2</v>
      </c>
      <c r="AD2423">
        <v>90</v>
      </c>
      <c r="AE2423">
        <v>1</v>
      </c>
      <c r="AF2423">
        <v>1</v>
      </c>
      <c r="AG2423">
        <v>0.63</v>
      </c>
      <c r="AH2423">
        <v>0</v>
      </c>
      <c r="BA2423">
        <v>6</v>
      </c>
      <c r="BB2423">
        <v>5</v>
      </c>
      <c r="BC2423">
        <v>20</v>
      </c>
      <c r="BD2423">
        <v>30</v>
      </c>
      <c r="BE2423">
        <v>0</v>
      </c>
      <c r="BF2423">
        <v>3</v>
      </c>
      <c r="BG2423">
        <v>60</v>
      </c>
      <c r="BH2423">
        <v>25</v>
      </c>
      <c r="BI2423">
        <v>120</v>
      </c>
      <c r="BJ2423">
        <v>101</v>
      </c>
      <c r="BK2423">
        <v>2</v>
      </c>
      <c r="BL2423">
        <v>73</v>
      </c>
      <c r="BM2423">
        <v>0</v>
      </c>
      <c r="BN2423">
        <v>0</v>
      </c>
      <c r="BO2423">
        <v>0</v>
      </c>
      <c r="BP2423">
        <v>0</v>
      </c>
      <c r="BQ2423" t="s">
        <v>18</v>
      </c>
      <c r="BR2423">
        <v>22</v>
      </c>
      <c r="BS2423">
        <v>12</v>
      </c>
      <c r="BT2423">
        <v>2</v>
      </c>
      <c r="BU2423">
        <v>0</v>
      </c>
      <c r="BV2423">
        <v>0.09</v>
      </c>
      <c r="BW2423">
        <v>6.5699999999999995E-2</v>
      </c>
      <c r="BX2423">
        <v>24</v>
      </c>
      <c r="BY2423">
        <v>0</v>
      </c>
      <c r="BZ2423" t="s">
        <v>133</v>
      </c>
      <c r="CB2423">
        <v>4.5</v>
      </c>
      <c r="CC2423">
        <v>2</v>
      </c>
      <c r="CD2423">
        <v>90</v>
      </c>
      <c r="CE2423">
        <v>1</v>
      </c>
      <c r="CF2423">
        <v>1</v>
      </c>
      <c r="CG2423">
        <v>0.63</v>
      </c>
      <c r="CH2423">
        <v>0</v>
      </c>
    </row>
    <row r="2424" spans="1:86">
      <c r="A2424">
        <v>7</v>
      </c>
      <c r="B2424">
        <v>4</v>
      </c>
      <c r="C2424">
        <v>14</v>
      </c>
      <c r="D2424">
        <v>25</v>
      </c>
      <c r="E2424">
        <v>0</v>
      </c>
      <c r="F2424" s="24">
        <f t="shared" si="188"/>
        <v>20</v>
      </c>
      <c r="G2424">
        <v>60</v>
      </c>
      <c r="H2424" s="24">
        <f t="shared" si="189"/>
        <v>8</v>
      </c>
      <c r="I2424" s="24">
        <f t="shared" si="191"/>
        <v>15</v>
      </c>
      <c r="J2424" s="24">
        <f t="shared" si="187"/>
        <v>125</v>
      </c>
      <c r="K2424" s="24" t="str">
        <f t="shared" si="190"/>
        <v>00</v>
      </c>
      <c r="L2424">
        <v>73</v>
      </c>
      <c r="M2424">
        <v>0</v>
      </c>
      <c r="N2424">
        <v>0</v>
      </c>
      <c r="O2424">
        <v>10</v>
      </c>
      <c r="P2424">
        <v>0</v>
      </c>
      <c r="Q2424" t="s">
        <v>18</v>
      </c>
      <c r="R2424">
        <v>22</v>
      </c>
      <c r="S2424">
        <v>12</v>
      </c>
      <c r="T2424">
        <v>2</v>
      </c>
      <c r="U2424">
        <v>0</v>
      </c>
      <c r="V2424">
        <v>4.4999999999999998E-2</v>
      </c>
      <c r="W2424">
        <v>4.1000000000000002E-2</v>
      </c>
      <c r="X2424">
        <v>24</v>
      </c>
      <c r="Y2424">
        <v>0</v>
      </c>
      <c r="Z2424" t="s">
        <v>133</v>
      </c>
      <c r="AB2424">
        <v>2.8</v>
      </c>
      <c r="AC2424">
        <v>2</v>
      </c>
      <c r="AD2424">
        <v>90</v>
      </c>
      <c r="AE2424">
        <v>1</v>
      </c>
      <c r="AF2424">
        <v>1</v>
      </c>
      <c r="AG2424">
        <v>0.63</v>
      </c>
      <c r="AH2424">
        <v>0</v>
      </c>
      <c r="BA2424">
        <v>7</v>
      </c>
      <c r="BB2424">
        <v>4</v>
      </c>
      <c r="BC2424">
        <v>14</v>
      </c>
      <c r="BD2424">
        <v>25</v>
      </c>
      <c r="BE2424">
        <v>0</v>
      </c>
      <c r="BF2424">
        <v>2</v>
      </c>
      <c r="BG2424">
        <v>60</v>
      </c>
      <c r="BH2424">
        <v>23</v>
      </c>
      <c r="BI2424">
        <v>120</v>
      </c>
      <c r="BJ2424">
        <v>101</v>
      </c>
      <c r="BK2424">
        <v>2</v>
      </c>
      <c r="BL2424">
        <v>73</v>
      </c>
      <c r="BM2424">
        <v>0</v>
      </c>
      <c r="BN2424">
        <v>0</v>
      </c>
      <c r="BO2424">
        <v>10</v>
      </c>
      <c r="BP2424">
        <v>0</v>
      </c>
      <c r="BQ2424" t="s">
        <v>18</v>
      </c>
      <c r="BR2424">
        <v>22</v>
      </c>
      <c r="BS2424">
        <v>12</v>
      </c>
      <c r="BT2424">
        <v>2</v>
      </c>
      <c r="BU2424">
        <v>0</v>
      </c>
      <c r="BV2424">
        <v>4.4999999999999998E-2</v>
      </c>
      <c r="BW2424">
        <v>4.1000000000000002E-2</v>
      </c>
      <c r="BX2424">
        <v>24</v>
      </c>
      <c r="BY2424">
        <v>0</v>
      </c>
      <c r="BZ2424" t="s">
        <v>133</v>
      </c>
      <c r="CB2424">
        <v>2.8</v>
      </c>
      <c r="CC2424">
        <v>2</v>
      </c>
      <c r="CD2424">
        <v>90</v>
      </c>
      <c r="CE2424">
        <v>1</v>
      </c>
      <c r="CF2424">
        <v>1</v>
      </c>
      <c r="CG2424">
        <v>0.63</v>
      </c>
      <c r="CH2424">
        <v>0</v>
      </c>
    </row>
    <row r="2425" spans="1:86">
      <c r="A2425">
        <v>8</v>
      </c>
      <c r="B2425">
        <v>3</v>
      </c>
      <c r="C2425">
        <v>8</v>
      </c>
      <c r="D2425">
        <v>20</v>
      </c>
      <c r="E2425">
        <v>0</v>
      </c>
      <c r="F2425" s="24">
        <f t="shared" si="188"/>
        <v>10</v>
      </c>
      <c r="G2425">
        <v>75</v>
      </c>
      <c r="H2425" s="24">
        <f t="shared" si="189"/>
        <v>8</v>
      </c>
      <c r="I2425" s="24">
        <f t="shared" si="191"/>
        <v>15</v>
      </c>
      <c r="J2425" s="24">
        <f t="shared" si="187"/>
        <v>125</v>
      </c>
      <c r="K2425" s="24" t="str">
        <f t="shared" si="190"/>
        <v>00</v>
      </c>
      <c r="L2425">
        <v>73</v>
      </c>
      <c r="M2425">
        <v>0</v>
      </c>
      <c r="N2425">
        <v>0</v>
      </c>
      <c r="O2425">
        <v>20</v>
      </c>
      <c r="P2425">
        <v>0</v>
      </c>
      <c r="Q2425" t="s">
        <v>18</v>
      </c>
      <c r="R2425">
        <v>22</v>
      </c>
      <c r="S2425">
        <v>0</v>
      </c>
      <c r="T2425">
        <v>2</v>
      </c>
      <c r="U2425">
        <v>0</v>
      </c>
      <c r="V2425">
        <v>3.1E-2</v>
      </c>
      <c r="W2425">
        <v>2.9100000000000001E-2</v>
      </c>
      <c r="X2425">
        <v>24</v>
      </c>
      <c r="Y2425">
        <v>0</v>
      </c>
      <c r="Z2425" t="s">
        <v>133</v>
      </c>
      <c r="AB2425">
        <v>1.6</v>
      </c>
      <c r="AC2425">
        <v>2</v>
      </c>
      <c r="AD2425">
        <v>90</v>
      </c>
      <c r="AE2425">
        <v>1</v>
      </c>
      <c r="AF2425">
        <v>1</v>
      </c>
      <c r="AG2425">
        <v>0.63</v>
      </c>
      <c r="AH2425">
        <v>0</v>
      </c>
      <c r="BA2425">
        <v>8</v>
      </c>
      <c r="BB2425">
        <v>3</v>
      </c>
      <c r="BC2425">
        <v>8</v>
      </c>
      <c r="BD2425">
        <v>20</v>
      </c>
      <c r="BE2425">
        <v>0</v>
      </c>
      <c r="BF2425">
        <v>1</v>
      </c>
      <c r="BG2425">
        <v>75</v>
      </c>
      <c r="BH2425">
        <v>23</v>
      </c>
      <c r="BI2425">
        <v>120</v>
      </c>
      <c r="BJ2425">
        <v>101</v>
      </c>
      <c r="BK2425">
        <v>2</v>
      </c>
      <c r="BL2425">
        <v>73</v>
      </c>
      <c r="BM2425">
        <v>0</v>
      </c>
      <c r="BN2425">
        <v>0</v>
      </c>
      <c r="BO2425">
        <v>20</v>
      </c>
      <c r="BP2425">
        <v>0</v>
      </c>
      <c r="BQ2425" t="s">
        <v>18</v>
      </c>
      <c r="BR2425">
        <v>22</v>
      </c>
      <c r="BS2425">
        <v>0</v>
      </c>
      <c r="BT2425">
        <v>2</v>
      </c>
      <c r="BU2425">
        <v>0</v>
      </c>
      <c r="BV2425">
        <v>3.1E-2</v>
      </c>
      <c r="BW2425">
        <v>2.9100000000000001E-2</v>
      </c>
      <c r="BX2425">
        <v>24</v>
      </c>
      <c r="BY2425">
        <v>0</v>
      </c>
      <c r="BZ2425" t="s">
        <v>133</v>
      </c>
      <c r="CB2425">
        <v>1.6</v>
      </c>
      <c r="CC2425">
        <v>2</v>
      </c>
      <c r="CD2425">
        <v>90</v>
      </c>
      <c r="CE2425">
        <v>1</v>
      </c>
      <c r="CF2425">
        <v>1</v>
      </c>
      <c r="CG2425">
        <v>0.63</v>
      </c>
      <c r="CH2425">
        <v>0</v>
      </c>
    </row>
    <row r="2426" spans="1:86">
      <c r="A2426">
        <v>9</v>
      </c>
      <c r="B2426">
        <v>802</v>
      </c>
      <c r="C2426">
        <v>1</v>
      </c>
      <c r="D2426">
        <v>16</v>
      </c>
      <c r="E2426">
        <v>0</v>
      </c>
      <c r="F2426" s="24">
        <f t="shared" si="188"/>
        <v>0</v>
      </c>
      <c r="G2426">
        <v>90</v>
      </c>
      <c r="H2426" s="24">
        <f t="shared" si="189"/>
        <v>8</v>
      </c>
      <c r="I2426" s="24">
        <f t="shared" si="191"/>
        <v>15</v>
      </c>
      <c r="J2426" s="24">
        <f t="shared" si="187"/>
        <v>125</v>
      </c>
      <c r="K2426" s="24" t="str">
        <f t="shared" si="190"/>
        <v>00</v>
      </c>
      <c r="L2426">
        <v>63</v>
      </c>
      <c r="M2426">
        <v>0</v>
      </c>
      <c r="N2426">
        <v>7</v>
      </c>
      <c r="O2426">
        <v>10</v>
      </c>
      <c r="P2426">
        <v>2</v>
      </c>
      <c r="Q2426" t="s">
        <v>19</v>
      </c>
      <c r="R2426">
        <v>22</v>
      </c>
      <c r="S2426">
        <v>0</v>
      </c>
      <c r="T2426">
        <v>2</v>
      </c>
      <c r="U2426">
        <v>0</v>
      </c>
      <c r="V2426">
        <v>1.9E-2</v>
      </c>
      <c r="W2426">
        <v>3.4000000000000002E-2</v>
      </c>
      <c r="X2426">
        <v>24</v>
      </c>
      <c r="Y2426">
        <v>1</v>
      </c>
      <c r="Z2426" t="s">
        <v>57</v>
      </c>
      <c r="AA2426">
        <v>14640</v>
      </c>
      <c r="AB2426">
        <v>0.8</v>
      </c>
      <c r="AC2426">
        <v>2</v>
      </c>
      <c r="AD2426">
        <v>90</v>
      </c>
      <c r="AE2426">
        <v>1</v>
      </c>
      <c r="AF2426">
        <v>1</v>
      </c>
      <c r="AG2426">
        <v>0.63</v>
      </c>
      <c r="AH2426">
        <v>0</v>
      </c>
      <c r="BA2426">
        <v>9</v>
      </c>
      <c r="BB2426">
        <v>802</v>
      </c>
      <c r="BC2426">
        <v>1</v>
      </c>
      <c r="BD2426">
        <v>16</v>
      </c>
      <c r="BE2426">
        <v>0</v>
      </c>
      <c r="BF2426">
        <v>0</v>
      </c>
      <c r="BG2426">
        <v>90</v>
      </c>
      <c r="BH2426">
        <v>23</v>
      </c>
      <c r="BI2426">
        <v>120</v>
      </c>
      <c r="BJ2426">
        <v>101</v>
      </c>
      <c r="BK2426">
        <v>2</v>
      </c>
      <c r="BL2426">
        <v>63</v>
      </c>
      <c r="BM2426">
        <v>0</v>
      </c>
      <c r="BN2426">
        <v>7</v>
      </c>
      <c r="BO2426">
        <v>10</v>
      </c>
      <c r="BP2426">
        <v>2</v>
      </c>
      <c r="BQ2426" t="s">
        <v>19</v>
      </c>
      <c r="BR2426">
        <v>22</v>
      </c>
      <c r="BS2426">
        <v>0</v>
      </c>
      <c r="BT2426">
        <v>2</v>
      </c>
      <c r="BU2426">
        <v>0</v>
      </c>
      <c r="BV2426">
        <v>1.9E-2</v>
      </c>
      <c r="BW2426">
        <v>3.4000000000000002E-2</v>
      </c>
      <c r="BX2426">
        <v>24</v>
      </c>
      <c r="BY2426">
        <v>1</v>
      </c>
      <c r="BZ2426" t="s">
        <v>57</v>
      </c>
      <c r="CA2426">
        <v>14640</v>
      </c>
      <c r="CB2426">
        <v>0.8</v>
      </c>
      <c r="CC2426">
        <v>2</v>
      </c>
      <c r="CD2426">
        <v>90</v>
      </c>
      <c r="CE2426">
        <v>1</v>
      </c>
      <c r="CF2426">
        <v>1</v>
      </c>
      <c r="CG2426">
        <v>0.63</v>
      </c>
      <c r="CH2426">
        <v>0</v>
      </c>
    </row>
    <row r="2427" spans="1:86">
      <c r="A2427">
        <v>10</v>
      </c>
      <c r="B2427">
        <v>802</v>
      </c>
      <c r="C2427">
        <v>1</v>
      </c>
      <c r="D2427">
        <v>16</v>
      </c>
      <c r="E2427">
        <v>0</v>
      </c>
      <c r="F2427" s="24">
        <f t="shared" si="188"/>
        <v>0</v>
      </c>
      <c r="G2427">
        <v>90</v>
      </c>
      <c r="H2427" s="24">
        <f t="shared" si="189"/>
        <v>8</v>
      </c>
      <c r="I2427" s="24">
        <f t="shared" si="191"/>
        <v>15</v>
      </c>
      <c r="J2427" s="24">
        <f t="shared" si="187"/>
        <v>125</v>
      </c>
      <c r="K2427" s="24" t="str">
        <f t="shared" si="190"/>
        <v>00</v>
      </c>
      <c r="L2427">
        <v>63</v>
      </c>
      <c r="M2427">
        <v>0</v>
      </c>
      <c r="N2427">
        <v>7</v>
      </c>
      <c r="O2427">
        <v>10</v>
      </c>
      <c r="P2427">
        <v>2</v>
      </c>
      <c r="Q2427" t="s">
        <v>19</v>
      </c>
      <c r="R2427">
        <v>22</v>
      </c>
      <c r="S2427">
        <v>0</v>
      </c>
      <c r="T2427">
        <v>2</v>
      </c>
      <c r="U2427">
        <v>0</v>
      </c>
      <c r="V2427">
        <v>3.9E-2</v>
      </c>
      <c r="W2427">
        <v>1.9099999999999999E-2</v>
      </c>
      <c r="X2427">
        <v>24</v>
      </c>
      <c r="Y2427">
        <v>1</v>
      </c>
      <c r="Z2427" t="s">
        <v>57</v>
      </c>
      <c r="AA2427">
        <v>520</v>
      </c>
      <c r="AB2427">
        <v>0.8</v>
      </c>
      <c r="AC2427">
        <v>2</v>
      </c>
      <c r="AD2427">
        <v>90</v>
      </c>
      <c r="AE2427">
        <v>1</v>
      </c>
      <c r="AF2427">
        <v>1</v>
      </c>
      <c r="AG2427">
        <v>0.63</v>
      </c>
      <c r="AH2427">
        <v>0</v>
      </c>
      <c r="BA2427">
        <v>10</v>
      </c>
      <c r="BB2427">
        <v>802</v>
      </c>
      <c r="BC2427">
        <v>1</v>
      </c>
      <c r="BD2427">
        <v>16</v>
      </c>
      <c r="BE2427">
        <v>0</v>
      </c>
      <c r="BF2427">
        <v>0</v>
      </c>
      <c r="BG2427">
        <v>90</v>
      </c>
      <c r="BH2427">
        <v>23</v>
      </c>
      <c r="BI2427">
        <v>120</v>
      </c>
      <c r="BJ2427">
        <v>101</v>
      </c>
      <c r="BK2427">
        <v>2</v>
      </c>
      <c r="BL2427">
        <v>63</v>
      </c>
      <c r="BM2427">
        <v>0</v>
      </c>
      <c r="BN2427">
        <v>7</v>
      </c>
      <c r="BO2427">
        <v>10</v>
      </c>
      <c r="BP2427">
        <v>2</v>
      </c>
      <c r="BQ2427" t="s">
        <v>19</v>
      </c>
      <c r="BR2427">
        <v>22</v>
      </c>
      <c r="BS2427">
        <v>0</v>
      </c>
      <c r="BT2427">
        <v>2</v>
      </c>
      <c r="BU2427">
        <v>0</v>
      </c>
      <c r="BV2427">
        <v>3.9E-2</v>
      </c>
      <c r="BW2427">
        <v>1.9099999999999999E-2</v>
      </c>
      <c r="BX2427">
        <v>24</v>
      </c>
      <c r="BY2427">
        <v>1</v>
      </c>
      <c r="BZ2427" t="s">
        <v>57</v>
      </c>
      <c r="CA2427">
        <v>520</v>
      </c>
      <c r="CB2427">
        <v>0.8</v>
      </c>
      <c r="CC2427">
        <v>2</v>
      </c>
      <c r="CD2427">
        <v>90</v>
      </c>
      <c r="CE2427">
        <v>1</v>
      </c>
      <c r="CF2427">
        <v>1</v>
      </c>
      <c r="CG2427">
        <v>0.63</v>
      </c>
      <c r="CH2427">
        <v>0</v>
      </c>
    </row>
    <row r="2428" spans="1:86">
      <c r="A2428">
        <v>11</v>
      </c>
      <c r="B2428">
        <v>801</v>
      </c>
      <c r="C2428">
        <v>1</v>
      </c>
      <c r="D2428">
        <v>16</v>
      </c>
      <c r="E2428">
        <v>0</v>
      </c>
      <c r="F2428" s="24">
        <f t="shared" si="188"/>
        <v>0</v>
      </c>
      <c r="G2428">
        <v>90</v>
      </c>
      <c r="H2428" s="24">
        <f t="shared" si="189"/>
        <v>8</v>
      </c>
      <c r="I2428" s="24">
        <f t="shared" si="191"/>
        <v>15</v>
      </c>
      <c r="J2428" s="24">
        <f t="shared" si="187"/>
        <v>125</v>
      </c>
      <c r="K2428" s="24" t="str">
        <f t="shared" si="190"/>
        <v>00</v>
      </c>
      <c r="L2428">
        <v>63</v>
      </c>
      <c r="M2428">
        <v>0</v>
      </c>
      <c r="N2428">
        <v>4</v>
      </c>
      <c r="O2428">
        <v>10</v>
      </c>
      <c r="P2428">
        <v>1</v>
      </c>
      <c r="Q2428" t="s">
        <v>19</v>
      </c>
      <c r="R2428">
        <v>22</v>
      </c>
      <c r="S2428">
        <v>0</v>
      </c>
      <c r="T2428">
        <v>2</v>
      </c>
      <c r="U2428">
        <v>0</v>
      </c>
      <c r="V2428">
        <v>8.9999999999999993E-3</v>
      </c>
      <c r="W2428">
        <v>2.4E-2</v>
      </c>
      <c r="X2428">
        <v>24</v>
      </c>
      <c r="Y2428">
        <v>1</v>
      </c>
      <c r="Z2428" t="s">
        <v>57</v>
      </c>
      <c r="AA2428">
        <v>14640</v>
      </c>
      <c r="AB2428">
        <v>0.63</v>
      </c>
      <c r="AC2428">
        <v>2</v>
      </c>
      <c r="AD2428">
        <v>90</v>
      </c>
      <c r="AE2428">
        <v>1</v>
      </c>
      <c r="AF2428">
        <v>1</v>
      </c>
      <c r="AG2428">
        <v>0.63</v>
      </c>
      <c r="AH2428">
        <v>0</v>
      </c>
      <c r="BA2428">
        <v>11</v>
      </c>
      <c r="BB2428">
        <v>801</v>
      </c>
      <c r="BC2428">
        <v>1</v>
      </c>
      <c r="BD2428">
        <v>16</v>
      </c>
      <c r="BE2428">
        <v>0</v>
      </c>
      <c r="BF2428">
        <v>0</v>
      </c>
      <c r="BG2428">
        <v>90</v>
      </c>
      <c r="BH2428">
        <v>23</v>
      </c>
      <c r="BI2428">
        <v>120</v>
      </c>
      <c r="BJ2428">
        <v>101</v>
      </c>
      <c r="BK2428">
        <v>2</v>
      </c>
      <c r="BL2428">
        <v>63</v>
      </c>
      <c r="BM2428">
        <v>0</v>
      </c>
      <c r="BN2428">
        <v>4</v>
      </c>
      <c r="BO2428">
        <v>10</v>
      </c>
      <c r="BP2428">
        <v>1</v>
      </c>
      <c r="BQ2428" t="s">
        <v>19</v>
      </c>
      <c r="BR2428">
        <v>22</v>
      </c>
      <c r="BS2428">
        <v>0</v>
      </c>
      <c r="BT2428">
        <v>2</v>
      </c>
      <c r="BU2428">
        <v>0</v>
      </c>
      <c r="BV2428">
        <v>8.9999999999999993E-3</v>
      </c>
      <c r="BW2428">
        <v>2.4E-2</v>
      </c>
      <c r="BX2428">
        <v>24</v>
      </c>
      <c r="BY2428">
        <v>1</v>
      </c>
      <c r="BZ2428" t="s">
        <v>57</v>
      </c>
      <c r="CA2428">
        <v>14640</v>
      </c>
      <c r="CB2428">
        <v>0.63</v>
      </c>
      <c r="CC2428">
        <v>2</v>
      </c>
      <c r="CD2428">
        <v>90</v>
      </c>
      <c r="CE2428">
        <v>1</v>
      </c>
      <c r="CF2428">
        <v>1</v>
      </c>
      <c r="CG2428">
        <v>0.63</v>
      </c>
      <c r="CH2428">
        <v>0</v>
      </c>
    </row>
    <row r="2429" spans="1:86">
      <c r="A2429">
        <v>12</v>
      </c>
      <c r="B2429">
        <v>801</v>
      </c>
      <c r="C2429">
        <v>1</v>
      </c>
      <c r="D2429">
        <v>16</v>
      </c>
      <c r="E2429">
        <v>0</v>
      </c>
      <c r="F2429" s="24">
        <f t="shared" si="188"/>
        <v>0</v>
      </c>
      <c r="G2429">
        <v>90</v>
      </c>
      <c r="H2429" s="24">
        <f t="shared" si="189"/>
        <v>8</v>
      </c>
      <c r="I2429" s="24">
        <f t="shared" si="191"/>
        <v>15</v>
      </c>
      <c r="J2429" s="24">
        <f t="shared" si="187"/>
        <v>125</v>
      </c>
      <c r="K2429" s="24" t="str">
        <f t="shared" si="190"/>
        <v>00</v>
      </c>
      <c r="L2429">
        <v>63</v>
      </c>
      <c r="M2429">
        <v>0</v>
      </c>
      <c r="N2429">
        <v>4</v>
      </c>
      <c r="O2429">
        <v>10</v>
      </c>
      <c r="P2429">
        <v>1</v>
      </c>
      <c r="Q2429" t="s">
        <v>19</v>
      </c>
      <c r="R2429">
        <v>22</v>
      </c>
      <c r="S2429">
        <v>0</v>
      </c>
      <c r="T2429">
        <v>2</v>
      </c>
      <c r="U2429">
        <v>0</v>
      </c>
      <c r="V2429">
        <v>2.9000000000000001E-2</v>
      </c>
      <c r="W2429">
        <v>8.9999999999999993E-3</v>
      </c>
      <c r="X2429">
        <v>24</v>
      </c>
      <c r="Y2429">
        <v>1</v>
      </c>
      <c r="Z2429" t="s">
        <v>57</v>
      </c>
      <c r="AA2429">
        <v>520</v>
      </c>
      <c r="AB2429">
        <v>0.63</v>
      </c>
      <c r="AC2429">
        <v>2</v>
      </c>
      <c r="AD2429">
        <v>90</v>
      </c>
      <c r="AE2429">
        <v>1</v>
      </c>
      <c r="AF2429">
        <v>1</v>
      </c>
      <c r="AG2429">
        <v>0.63</v>
      </c>
      <c r="AH2429">
        <v>0</v>
      </c>
      <c r="BA2429">
        <v>12</v>
      </c>
      <c r="BB2429">
        <v>801</v>
      </c>
      <c r="BC2429">
        <v>1</v>
      </c>
      <c r="BD2429">
        <v>16</v>
      </c>
      <c r="BE2429">
        <v>0</v>
      </c>
      <c r="BF2429">
        <v>0</v>
      </c>
      <c r="BG2429">
        <v>90</v>
      </c>
      <c r="BH2429">
        <v>23</v>
      </c>
      <c r="BI2429">
        <v>120</v>
      </c>
      <c r="BJ2429">
        <v>101</v>
      </c>
      <c r="BK2429">
        <v>2</v>
      </c>
      <c r="BL2429">
        <v>63</v>
      </c>
      <c r="BM2429">
        <v>0</v>
      </c>
      <c r="BN2429">
        <v>4</v>
      </c>
      <c r="BO2429">
        <v>10</v>
      </c>
      <c r="BP2429">
        <v>1</v>
      </c>
      <c r="BQ2429" t="s">
        <v>19</v>
      </c>
      <c r="BR2429">
        <v>22</v>
      </c>
      <c r="BS2429">
        <v>0</v>
      </c>
      <c r="BT2429">
        <v>2</v>
      </c>
      <c r="BU2429">
        <v>0</v>
      </c>
      <c r="BV2429">
        <v>2.9000000000000001E-2</v>
      </c>
      <c r="BW2429">
        <v>8.9999999999999993E-3</v>
      </c>
      <c r="BX2429">
        <v>24</v>
      </c>
      <c r="BY2429">
        <v>1</v>
      </c>
      <c r="BZ2429" t="s">
        <v>57</v>
      </c>
      <c r="CA2429">
        <v>520</v>
      </c>
      <c r="CB2429">
        <v>0.63</v>
      </c>
      <c r="CC2429">
        <v>2</v>
      </c>
      <c r="CD2429">
        <v>90</v>
      </c>
      <c r="CE2429">
        <v>1</v>
      </c>
      <c r="CF2429">
        <v>1</v>
      </c>
      <c r="CG2429">
        <v>0.63</v>
      </c>
      <c r="CH2429">
        <v>0</v>
      </c>
    </row>
    <row r="2430" spans="1:86">
      <c r="F2430" s="24" t="str">
        <f t="shared" si="188"/>
        <v/>
      </c>
      <c r="H2430" s="24" t="str">
        <f t="shared" si="189"/>
        <v/>
      </c>
      <c r="I2430" s="24" t="str">
        <f t="shared" si="191"/>
        <v/>
      </c>
      <c r="J2430" s="24" t="str">
        <f t="shared" si="187"/>
        <v/>
      </c>
      <c r="K2430" s="24" t="str">
        <f t="shared" si="190"/>
        <v/>
      </c>
      <c r="AF2430">
        <v>1</v>
      </c>
      <c r="AH2430">
        <v>0</v>
      </c>
      <c r="CF2430">
        <v>1</v>
      </c>
      <c r="CH2430">
        <v>0</v>
      </c>
    </row>
    <row r="2431" spans="1:86">
      <c r="A2431">
        <v>1</v>
      </c>
      <c r="B2431">
        <v>9</v>
      </c>
      <c r="C2431">
        <v>140</v>
      </c>
      <c r="D2431">
        <v>55</v>
      </c>
      <c r="E2431">
        <v>1000</v>
      </c>
      <c r="F2431" s="24">
        <f t="shared" si="188"/>
        <v>310</v>
      </c>
      <c r="G2431">
        <v>71</v>
      </c>
      <c r="H2431" s="24">
        <f t="shared" si="189"/>
        <v>5</v>
      </c>
      <c r="I2431" s="24">
        <f t="shared" si="191"/>
        <v>13</v>
      </c>
      <c r="J2431" s="24">
        <f t="shared" si="187"/>
        <v>125</v>
      </c>
      <c r="K2431" s="24" t="str">
        <f t="shared" si="190"/>
        <v>03</v>
      </c>
      <c r="L2431">
        <v>43</v>
      </c>
      <c r="M2431">
        <v>0</v>
      </c>
      <c r="N2431">
        <v>141</v>
      </c>
      <c r="O2431">
        <v>0</v>
      </c>
      <c r="P2431">
        <v>0</v>
      </c>
      <c r="Q2431" t="s">
        <v>18</v>
      </c>
      <c r="R2431">
        <v>22</v>
      </c>
      <c r="S2431">
        <v>15</v>
      </c>
      <c r="T2431">
        <v>2</v>
      </c>
      <c r="U2431">
        <v>0</v>
      </c>
      <c r="V2431">
        <v>0.40300000000000002</v>
      </c>
      <c r="W2431">
        <v>0.5</v>
      </c>
      <c r="X2431">
        <v>24</v>
      </c>
      <c r="Y2431">
        <v>0</v>
      </c>
      <c r="Z2431" t="s">
        <v>133</v>
      </c>
      <c r="AB2431">
        <v>0</v>
      </c>
      <c r="AC2431">
        <v>2</v>
      </c>
      <c r="AD2431">
        <v>90</v>
      </c>
      <c r="AE2431">
        <v>1</v>
      </c>
      <c r="AF2431">
        <v>1</v>
      </c>
      <c r="AG2431">
        <v>0.8</v>
      </c>
      <c r="AH2431">
        <v>0</v>
      </c>
      <c r="BA2431">
        <v>1</v>
      </c>
      <c r="BB2431">
        <v>9</v>
      </c>
      <c r="BC2431">
        <v>140</v>
      </c>
      <c r="BD2431">
        <v>55</v>
      </c>
      <c r="BE2431">
        <v>1000</v>
      </c>
      <c r="BF2431">
        <v>31</v>
      </c>
      <c r="BG2431">
        <v>71</v>
      </c>
      <c r="BH2431">
        <v>15</v>
      </c>
      <c r="BI2431">
        <v>100</v>
      </c>
      <c r="BJ2431">
        <v>101</v>
      </c>
      <c r="BK2431">
        <v>2</v>
      </c>
      <c r="BL2431">
        <v>43</v>
      </c>
      <c r="BM2431">
        <v>0</v>
      </c>
      <c r="BN2431">
        <v>141</v>
      </c>
      <c r="BO2431">
        <v>0</v>
      </c>
      <c r="BP2431">
        <v>0</v>
      </c>
      <c r="BQ2431" t="s">
        <v>18</v>
      </c>
      <c r="BR2431">
        <v>22</v>
      </c>
      <c r="BS2431">
        <v>15</v>
      </c>
      <c r="BT2431">
        <v>2</v>
      </c>
      <c r="BU2431">
        <v>0</v>
      </c>
      <c r="BV2431">
        <v>0.40300000000000002</v>
      </c>
      <c r="BW2431">
        <v>0.5</v>
      </c>
      <c r="BX2431">
        <v>24</v>
      </c>
      <c r="BY2431">
        <v>0</v>
      </c>
      <c r="BZ2431" t="s">
        <v>133</v>
      </c>
      <c r="CB2431">
        <v>0</v>
      </c>
      <c r="CC2431">
        <v>2</v>
      </c>
      <c r="CD2431">
        <v>90</v>
      </c>
      <c r="CE2431">
        <v>1</v>
      </c>
      <c r="CF2431">
        <v>1</v>
      </c>
      <c r="CG2431">
        <v>0.8</v>
      </c>
      <c r="CH2431">
        <v>0</v>
      </c>
    </row>
    <row r="2432" spans="1:86">
      <c r="A2432">
        <v>2</v>
      </c>
      <c r="B2432">
        <v>8</v>
      </c>
      <c r="C2432">
        <v>110</v>
      </c>
      <c r="D2432">
        <v>55</v>
      </c>
      <c r="E2432">
        <v>1000</v>
      </c>
      <c r="F2432" s="24">
        <f t="shared" si="188"/>
        <v>220</v>
      </c>
      <c r="G2432">
        <v>50</v>
      </c>
      <c r="H2432" s="24">
        <f t="shared" si="189"/>
        <v>9</v>
      </c>
      <c r="I2432" s="24">
        <f t="shared" si="191"/>
        <v>15</v>
      </c>
      <c r="J2432" s="24">
        <f t="shared" ref="J2432:J2495" si="192">IF(BJ2432="","",IF(BJ2432&gt;100,100+IF(RIGHT(BJ2432,1)*25&gt;=100,80,RIGHT(BJ2432,1)*25),IF(RIGHT(BJ2432,1)*25&gt;=100,80,RIGHT(BJ2432,1)*25)))</f>
        <v>125</v>
      </c>
      <c r="K2432" s="24" t="str">
        <f t="shared" si="190"/>
        <v>03</v>
      </c>
      <c r="L2432">
        <v>63</v>
      </c>
      <c r="M2432">
        <v>0</v>
      </c>
      <c r="N2432">
        <v>0</v>
      </c>
      <c r="O2432">
        <v>0</v>
      </c>
      <c r="P2432">
        <v>0</v>
      </c>
      <c r="Q2432" t="s">
        <v>18</v>
      </c>
      <c r="R2432">
        <v>22</v>
      </c>
      <c r="S2432">
        <v>12</v>
      </c>
      <c r="T2432">
        <v>2</v>
      </c>
      <c r="U2432">
        <v>0</v>
      </c>
      <c r="V2432">
        <v>0.36699999999999999</v>
      </c>
      <c r="W2432">
        <v>0.25319999999999998</v>
      </c>
      <c r="X2432">
        <v>24</v>
      </c>
      <c r="Y2432">
        <v>0</v>
      </c>
      <c r="Z2432" t="s">
        <v>133</v>
      </c>
      <c r="AB2432">
        <v>0</v>
      </c>
      <c r="AC2432">
        <v>2</v>
      </c>
      <c r="AD2432">
        <v>90</v>
      </c>
      <c r="AE2432">
        <v>1</v>
      </c>
      <c r="AF2432">
        <v>1</v>
      </c>
      <c r="AG2432">
        <v>0.8</v>
      </c>
      <c r="AH2432">
        <v>0</v>
      </c>
      <c r="BA2432">
        <v>2</v>
      </c>
      <c r="BB2432">
        <v>8</v>
      </c>
      <c r="BC2432">
        <v>110</v>
      </c>
      <c r="BD2432">
        <v>55</v>
      </c>
      <c r="BE2432">
        <v>1000</v>
      </c>
      <c r="BF2432">
        <v>22</v>
      </c>
      <c r="BG2432">
        <v>50</v>
      </c>
      <c r="BH2432">
        <v>25</v>
      </c>
      <c r="BI2432">
        <v>120</v>
      </c>
      <c r="BJ2432">
        <v>101</v>
      </c>
      <c r="BK2432">
        <v>2</v>
      </c>
      <c r="BL2432">
        <v>63</v>
      </c>
      <c r="BM2432">
        <v>0</v>
      </c>
      <c r="BN2432">
        <v>0</v>
      </c>
      <c r="BO2432">
        <v>0</v>
      </c>
      <c r="BP2432">
        <v>0</v>
      </c>
      <c r="BQ2432" t="s">
        <v>18</v>
      </c>
      <c r="BR2432">
        <v>22</v>
      </c>
      <c r="BS2432">
        <v>12</v>
      </c>
      <c r="BT2432">
        <v>2</v>
      </c>
      <c r="BU2432">
        <v>0</v>
      </c>
      <c r="BV2432">
        <v>0.36699999999999999</v>
      </c>
      <c r="BW2432">
        <v>0.25319999999999998</v>
      </c>
      <c r="BX2432">
        <v>24</v>
      </c>
      <c r="BY2432">
        <v>0</v>
      </c>
      <c r="BZ2432" t="s">
        <v>133</v>
      </c>
      <c r="CB2432">
        <v>0</v>
      </c>
      <c r="CC2432">
        <v>2</v>
      </c>
      <c r="CD2432">
        <v>90</v>
      </c>
      <c r="CE2432">
        <v>1</v>
      </c>
      <c r="CF2432">
        <v>1</v>
      </c>
      <c r="CG2432">
        <v>0.8</v>
      </c>
      <c r="CH2432">
        <v>0</v>
      </c>
    </row>
    <row r="2433" spans="1:86">
      <c r="A2433">
        <v>3</v>
      </c>
      <c r="B2433">
        <v>7</v>
      </c>
      <c r="C2433">
        <v>80</v>
      </c>
      <c r="D2433">
        <v>20</v>
      </c>
      <c r="E2433">
        <v>1000</v>
      </c>
      <c r="F2433" s="24">
        <f t="shared" si="188"/>
        <v>160</v>
      </c>
      <c r="G2433">
        <v>55</v>
      </c>
      <c r="H2433" s="24">
        <f t="shared" si="189"/>
        <v>9</v>
      </c>
      <c r="I2433" s="24">
        <f t="shared" si="191"/>
        <v>15</v>
      </c>
      <c r="J2433" s="24">
        <f t="shared" si="192"/>
        <v>125</v>
      </c>
      <c r="K2433" s="24" t="str">
        <f t="shared" si="190"/>
        <v>03</v>
      </c>
      <c r="L2433">
        <v>63</v>
      </c>
      <c r="M2433">
        <v>0</v>
      </c>
      <c r="N2433">
        <v>0</v>
      </c>
      <c r="O2433">
        <v>0</v>
      </c>
      <c r="P2433">
        <v>0</v>
      </c>
      <c r="Q2433" t="s">
        <v>18</v>
      </c>
      <c r="R2433">
        <v>22</v>
      </c>
      <c r="S2433">
        <v>12</v>
      </c>
      <c r="T2433">
        <v>2</v>
      </c>
      <c r="U2433">
        <v>0</v>
      </c>
      <c r="V2433">
        <v>0.27900000000000003</v>
      </c>
      <c r="W2433">
        <v>0.18690000000000001</v>
      </c>
      <c r="X2433">
        <v>24</v>
      </c>
      <c r="Y2433">
        <v>0</v>
      </c>
      <c r="Z2433" t="s">
        <v>133</v>
      </c>
      <c r="AB2433">
        <v>0</v>
      </c>
      <c r="AC2433">
        <v>2</v>
      </c>
      <c r="AD2433">
        <v>90</v>
      </c>
      <c r="AE2433">
        <v>1</v>
      </c>
      <c r="AF2433">
        <v>1</v>
      </c>
      <c r="AG2433">
        <v>0.8</v>
      </c>
      <c r="AH2433">
        <v>0</v>
      </c>
      <c r="BA2433">
        <v>3</v>
      </c>
      <c r="BB2433">
        <v>7</v>
      </c>
      <c r="BC2433">
        <v>80</v>
      </c>
      <c r="BD2433">
        <v>20</v>
      </c>
      <c r="BE2433">
        <v>1000</v>
      </c>
      <c r="BF2433">
        <v>16</v>
      </c>
      <c r="BG2433">
        <v>55</v>
      </c>
      <c r="BH2433">
        <v>25</v>
      </c>
      <c r="BI2433">
        <v>120</v>
      </c>
      <c r="BJ2433">
        <v>101</v>
      </c>
      <c r="BK2433">
        <v>2</v>
      </c>
      <c r="BL2433">
        <v>63</v>
      </c>
      <c r="BM2433">
        <v>0</v>
      </c>
      <c r="BN2433">
        <v>0</v>
      </c>
      <c r="BO2433">
        <v>0</v>
      </c>
      <c r="BP2433">
        <v>0</v>
      </c>
      <c r="BQ2433" t="s">
        <v>18</v>
      </c>
      <c r="BR2433">
        <v>22</v>
      </c>
      <c r="BS2433">
        <v>12</v>
      </c>
      <c r="BT2433">
        <v>2</v>
      </c>
      <c r="BU2433">
        <v>0</v>
      </c>
      <c r="BV2433">
        <v>0.27900000000000003</v>
      </c>
      <c r="BW2433">
        <v>0.18690000000000001</v>
      </c>
      <c r="BX2433">
        <v>24</v>
      </c>
      <c r="BY2433">
        <v>0</v>
      </c>
      <c r="BZ2433" t="s">
        <v>133</v>
      </c>
      <c r="CB2433">
        <v>0</v>
      </c>
      <c r="CC2433">
        <v>2</v>
      </c>
      <c r="CD2433">
        <v>90</v>
      </c>
      <c r="CE2433">
        <v>1</v>
      </c>
      <c r="CF2433">
        <v>1</v>
      </c>
      <c r="CG2433">
        <v>0.8</v>
      </c>
      <c r="CH2433">
        <v>0</v>
      </c>
    </row>
    <row r="2434" spans="1:86">
      <c r="A2434">
        <v>4</v>
      </c>
      <c r="B2434">
        <v>6</v>
      </c>
      <c r="C2434">
        <v>60</v>
      </c>
      <c r="D2434">
        <v>15</v>
      </c>
      <c r="E2434">
        <v>0</v>
      </c>
      <c r="F2434" s="24">
        <f t="shared" si="188"/>
        <v>90</v>
      </c>
      <c r="G2434">
        <v>60</v>
      </c>
      <c r="H2434" s="24">
        <f t="shared" si="189"/>
        <v>9</v>
      </c>
      <c r="I2434" s="24">
        <f t="shared" si="191"/>
        <v>15</v>
      </c>
      <c r="J2434" s="24">
        <f t="shared" si="192"/>
        <v>125</v>
      </c>
      <c r="K2434" s="24" t="str">
        <f t="shared" si="190"/>
        <v>03</v>
      </c>
      <c r="L2434">
        <v>73</v>
      </c>
      <c r="M2434">
        <v>0</v>
      </c>
      <c r="N2434">
        <v>0</v>
      </c>
      <c r="O2434">
        <v>0</v>
      </c>
      <c r="P2434">
        <v>0</v>
      </c>
      <c r="Q2434" t="s">
        <v>18</v>
      </c>
      <c r="R2434">
        <v>22</v>
      </c>
      <c r="S2434">
        <v>12</v>
      </c>
      <c r="T2434">
        <v>2</v>
      </c>
      <c r="U2434">
        <v>0</v>
      </c>
      <c r="V2434">
        <v>0.20200000000000001</v>
      </c>
      <c r="W2434">
        <v>0.1394</v>
      </c>
      <c r="X2434">
        <v>24</v>
      </c>
      <c r="Y2434">
        <v>0</v>
      </c>
      <c r="Z2434" t="s">
        <v>133</v>
      </c>
      <c r="AB2434">
        <v>0</v>
      </c>
      <c r="AC2434">
        <v>2</v>
      </c>
      <c r="AD2434">
        <v>90</v>
      </c>
      <c r="AE2434">
        <v>1</v>
      </c>
      <c r="AF2434">
        <v>1</v>
      </c>
      <c r="AG2434">
        <v>0.8</v>
      </c>
      <c r="AH2434">
        <v>0</v>
      </c>
      <c r="BA2434">
        <v>4</v>
      </c>
      <c r="BB2434">
        <v>6</v>
      </c>
      <c r="BC2434">
        <v>60</v>
      </c>
      <c r="BD2434">
        <v>15</v>
      </c>
      <c r="BE2434">
        <v>0</v>
      </c>
      <c r="BF2434">
        <v>9</v>
      </c>
      <c r="BG2434">
        <v>60</v>
      </c>
      <c r="BH2434">
        <v>25</v>
      </c>
      <c r="BI2434">
        <v>120</v>
      </c>
      <c r="BJ2434">
        <v>101</v>
      </c>
      <c r="BK2434">
        <v>2</v>
      </c>
      <c r="BL2434">
        <v>73</v>
      </c>
      <c r="BM2434">
        <v>0</v>
      </c>
      <c r="BN2434">
        <v>0</v>
      </c>
      <c r="BO2434">
        <v>0</v>
      </c>
      <c r="BP2434">
        <v>0</v>
      </c>
      <c r="BQ2434" t="s">
        <v>18</v>
      </c>
      <c r="BR2434">
        <v>22</v>
      </c>
      <c r="BS2434">
        <v>12</v>
      </c>
      <c r="BT2434">
        <v>2</v>
      </c>
      <c r="BU2434">
        <v>0</v>
      </c>
      <c r="BV2434">
        <v>0.20200000000000001</v>
      </c>
      <c r="BW2434">
        <v>0.1394</v>
      </c>
      <c r="BX2434">
        <v>24</v>
      </c>
      <c r="BY2434">
        <v>0</v>
      </c>
      <c r="BZ2434" t="s">
        <v>133</v>
      </c>
      <c r="CB2434">
        <v>0</v>
      </c>
      <c r="CC2434">
        <v>2</v>
      </c>
      <c r="CD2434">
        <v>90</v>
      </c>
      <c r="CE2434">
        <v>1</v>
      </c>
      <c r="CF2434">
        <v>1</v>
      </c>
      <c r="CG2434">
        <v>0.8</v>
      </c>
      <c r="CH2434">
        <v>0</v>
      </c>
    </row>
    <row r="2435" spans="1:86">
      <c r="A2435">
        <v>5</v>
      </c>
      <c r="B2435">
        <v>5</v>
      </c>
      <c r="C2435">
        <v>40</v>
      </c>
      <c r="D2435">
        <v>10</v>
      </c>
      <c r="E2435">
        <v>0</v>
      </c>
      <c r="F2435" s="24">
        <f t="shared" ref="F2435:F2498" si="193">IF(BF2435="","",IF(OR(ROUND(MOD(BF2435,1),1)=0.2,ROUND(MOD(BF2435,1),1)=0.4,ROUND(MOD(BF2435,1),1)=0.7),BF2435+0.1,IF(OR(ROUND(MOD(BF2435,1),1)=0.1,ROUND(MOD(BF2435,1),1)=0.6,ROUND(MOD(BF2435,1),1)=0.9),BF2435-0.1,BF2435))*10)</f>
        <v>60</v>
      </c>
      <c r="G2435">
        <v>55</v>
      </c>
      <c r="H2435" s="24">
        <f t="shared" si="189"/>
        <v>9</v>
      </c>
      <c r="I2435" s="24">
        <f t="shared" si="191"/>
        <v>15</v>
      </c>
      <c r="J2435" s="24">
        <f t="shared" si="192"/>
        <v>125</v>
      </c>
      <c r="K2435" s="24" t="str">
        <f t="shared" si="190"/>
        <v>03</v>
      </c>
      <c r="L2435">
        <v>73</v>
      </c>
      <c r="M2435">
        <v>0</v>
      </c>
      <c r="N2435">
        <v>0</v>
      </c>
      <c r="O2435">
        <v>0</v>
      </c>
      <c r="P2435">
        <v>0</v>
      </c>
      <c r="Q2435" t="s">
        <v>18</v>
      </c>
      <c r="R2435">
        <v>22</v>
      </c>
      <c r="S2435">
        <v>12</v>
      </c>
      <c r="T2435">
        <v>2</v>
      </c>
      <c r="U2435">
        <v>0</v>
      </c>
      <c r="V2435">
        <v>0.14599999999999999</v>
      </c>
      <c r="W2435">
        <v>0.1007</v>
      </c>
      <c r="X2435">
        <v>24</v>
      </c>
      <c r="Y2435">
        <v>0</v>
      </c>
      <c r="Z2435" t="s">
        <v>133</v>
      </c>
      <c r="AB2435">
        <v>0</v>
      </c>
      <c r="AC2435">
        <v>2</v>
      </c>
      <c r="AD2435">
        <v>90</v>
      </c>
      <c r="AE2435">
        <v>1</v>
      </c>
      <c r="AF2435">
        <v>1</v>
      </c>
      <c r="AG2435">
        <v>0.8</v>
      </c>
      <c r="AH2435">
        <v>0</v>
      </c>
      <c r="BA2435">
        <v>5</v>
      </c>
      <c r="BB2435">
        <v>5</v>
      </c>
      <c r="BC2435">
        <v>40</v>
      </c>
      <c r="BD2435">
        <v>10</v>
      </c>
      <c r="BE2435">
        <v>0</v>
      </c>
      <c r="BF2435">
        <v>6</v>
      </c>
      <c r="BG2435">
        <v>55</v>
      </c>
      <c r="BH2435">
        <v>25</v>
      </c>
      <c r="BI2435">
        <v>120</v>
      </c>
      <c r="BJ2435">
        <v>101</v>
      </c>
      <c r="BK2435">
        <v>2</v>
      </c>
      <c r="BL2435">
        <v>73</v>
      </c>
      <c r="BM2435">
        <v>0</v>
      </c>
      <c r="BN2435">
        <v>0</v>
      </c>
      <c r="BO2435">
        <v>0</v>
      </c>
      <c r="BP2435">
        <v>0</v>
      </c>
      <c r="BQ2435" t="s">
        <v>18</v>
      </c>
      <c r="BR2435">
        <v>22</v>
      </c>
      <c r="BS2435">
        <v>12</v>
      </c>
      <c r="BT2435">
        <v>2</v>
      </c>
      <c r="BU2435">
        <v>0</v>
      </c>
      <c r="BV2435">
        <v>0.14599999999999999</v>
      </c>
      <c r="BW2435">
        <v>0.1007</v>
      </c>
      <c r="BX2435">
        <v>24</v>
      </c>
      <c r="BY2435">
        <v>0</v>
      </c>
      <c r="BZ2435" t="s">
        <v>133</v>
      </c>
      <c r="CB2435">
        <v>0</v>
      </c>
      <c r="CC2435">
        <v>2</v>
      </c>
      <c r="CD2435">
        <v>90</v>
      </c>
      <c r="CE2435">
        <v>1</v>
      </c>
      <c r="CF2435">
        <v>1</v>
      </c>
      <c r="CG2435">
        <v>0.8</v>
      </c>
      <c r="CH2435">
        <v>0</v>
      </c>
    </row>
    <row r="2436" spans="1:86">
      <c r="A2436">
        <v>6</v>
      </c>
      <c r="B2436">
        <v>4</v>
      </c>
      <c r="C2436">
        <v>20</v>
      </c>
      <c r="D2436">
        <v>30</v>
      </c>
      <c r="E2436">
        <v>0</v>
      </c>
      <c r="F2436" s="24">
        <f t="shared" si="193"/>
        <v>30</v>
      </c>
      <c r="G2436">
        <v>60</v>
      </c>
      <c r="H2436" s="24">
        <f t="shared" ref="H2436:H2499" si="194">IF(BH2436="","",IF(ROUNDUP((BH2436/100)*IF(BJ2436&gt;100,RIGHT(BJ2436,2),BJ2436)*250*4/60*2/IF(BK2436&gt;=10,10,1),0)&gt;15,15,ROUNDUP((BH2436/100)*IF(BJ2436&gt;100,RIGHT(BJ2436,2),BJ2436)*250*4/60*2/IF(BK2436&gt;=10,10,1),0)))</f>
        <v>9</v>
      </c>
      <c r="I2436" s="24">
        <f t="shared" si="191"/>
        <v>15</v>
      </c>
      <c r="J2436" s="24">
        <f t="shared" si="192"/>
        <v>125</v>
      </c>
      <c r="K2436" s="24" t="str">
        <f t="shared" ref="K2436:K2499" si="195">TEXT(IF(W2436=0,"",IF(BK2436&gt;=10,LEFT(BK2436,1),0)&amp;IF(V2436&gt;=0.06,3,0)),"00")</f>
        <v>03</v>
      </c>
      <c r="L2436">
        <v>73</v>
      </c>
      <c r="M2436">
        <v>0</v>
      </c>
      <c r="N2436">
        <v>0</v>
      </c>
      <c r="O2436">
        <v>0</v>
      </c>
      <c r="P2436">
        <v>0</v>
      </c>
      <c r="Q2436" t="s">
        <v>18</v>
      </c>
      <c r="R2436">
        <v>22</v>
      </c>
      <c r="S2436">
        <v>12</v>
      </c>
      <c r="T2436">
        <v>2</v>
      </c>
      <c r="U2436">
        <v>0</v>
      </c>
      <c r="V2436">
        <v>0.09</v>
      </c>
      <c r="W2436">
        <v>6.5699999999999995E-2</v>
      </c>
      <c r="X2436">
        <v>24</v>
      </c>
      <c r="Y2436">
        <v>0</v>
      </c>
      <c r="Z2436" t="s">
        <v>133</v>
      </c>
      <c r="AB2436">
        <v>4.5</v>
      </c>
      <c r="AC2436">
        <v>2</v>
      </c>
      <c r="AD2436">
        <v>90</v>
      </c>
      <c r="AE2436">
        <v>1</v>
      </c>
      <c r="AF2436">
        <v>1</v>
      </c>
      <c r="AG2436">
        <v>0.8</v>
      </c>
      <c r="AH2436">
        <v>0</v>
      </c>
      <c r="BA2436">
        <v>6</v>
      </c>
      <c r="BB2436">
        <v>4</v>
      </c>
      <c r="BC2436">
        <v>20</v>
      </c>
      <c r="BD2436">
        <v>30</v>
      </c>
      <c r="BE2436">
        <v>0</v>
      </c>
      <c r="BF2436">
        <v>3</v>
      </c>
      <c r="BG2436">
        <v>60</v>
      </c>
      <c r="BH2436">
        <v>25</v>
      </c>
      <c r="BI2436">
        <v>120</v>
      </c>
      <c r="BJ2436">
        <v>101</v>
      </c>
      <c r="BK2436">
        <v>2</v>
      </c>
      <c r="BL2436">
        <v>73</v>
      </c>
      <c r="BM2436">
        <v>0</v>
      </c>
      <c r="BN2436">
        <v>0</v>
      </c>
      <c r="BO2436">
        <v>0</v>
      </c>
      <c r="BP2436">
        <v>0</v>
      </c>
      <c r="BQ2436" t="s">
        <v>18</v>
      </c>
      <c r="BR2436">
        <v>22</v>
      </c>
      <c r="BS2436">
        <v>12</v>
      </c>
      <c r="BT2436">
        <v>2</v>
      </c>
      <c r="BU2436">
        <v>0</v>
      </c>
      <c r="BV2436">
        <v>0.09</v>
      </c>
      <c r="BW2436">
        <v>6.5699999999999995E-2</v>
      </c>
      <c r="BX2436">
        <v>24</v>
      </c>
      <c r="BY2436">
        <v>0</v>
      </c>
      <c r="BZ2436" t="s">
        <v>133</v>
      </c>
      <c r="CB2436">
        <v>4.5</v>
      </c>
      <c r="CC2436">
        <v>2</v>
      </c>
      <c r="CD2436">
        <v>90</v>
      </c>
      <c r="CE2436">
        <v>1</v>
      </c>
      <c r="CF2436">
        <v>1</v>
      </c>
      <c r="CG2436">
        <v>0.8</v>
      </c>
      <c r="CH2436">
        <v>0</v>
      </c>
    </row>
    <row r="2437" spans="1:86">
      <c r="A2437">
        <v>7</v>
      </c>
      <c r="B2437">
        <v>3</v>
      </c>
      <c r="C2437">
        <v>14</v>
      </c>
      <c r="D2437">
        <v>25</v>
      </c>
      <c r="E2437">
        <v>0</v>
      </c>
      <c r="F2437" s="24">
        <f t="shared" si="193"/>
        <v>20</v>
      </c>
      <c r="G2437">
        <v>60</v>
      </c>
      <c r="H2437" s="24">
        <f t="shared" si="194"/>
        <v>8</v>
      </c>
      <c r="I2437" s="24">
        <f t="shared" si="191"/>
        <v>15</v>
      </c>
      <c r="J2437" s="24">
        <f t="shared" si="192"/>
        <v>125</v>
      </c>
      <c r="K2437" s="24" t="str">
        <f t="shared" si="195"/>
        <v>00</v>
      </c>
      <c r="L2437">
        <v>73</v>
      </c>
      <c r="M2437">
        <v>0</v>
      </c>
      <c r="N2437">
        <v>0</v>
      </c>
      <c r="O2437">
        <v>10</v>
      </c>
      <c r="P2437">
        <v>0</v>
      </c>
      <c r="Q2437" t="s">
        <v>18</v>
      </c>
      <c r="R2437">
        <v>22</v>
      </c>
      <c r="S2437">
        <v>12</v>
      </c>
      <c r="T2437">
        <v>2</v>
      </c>
      <c r="U2437">
        <v>0</v>
      </c>
      <c r="V2437">
        <v>4.4999999999999998E-2</v>
      </c>
      <c r="W2437">
        <v>4.1000000000000002E-2</v>
      </c>
      <c r="X2437">
        <v>24</v>
      </c>
      <c r="Y2437">
        <v>0</v>
      </c>
      <c r="Z2437" t="s">
        <v>133</v>
      </c>
      <c r="AB2437">
        <v>2.8</v>
      </c>
      <c r="AC2437">
        <v>2</v>
      </c>
      <c r="AD2437">
        <v>90</v>
      </c>
      <c r="AE2437">
        <v>1</v>
      </c>
      <c r="AF2437">
        <v>1</v>
      </c>
      <c r="AG2437">
        <v>0.8</v>
      </c>
      <c r="AH2437">
        <v>0</v>
      </c>
      <c r="BA2437">
        <v>7</v>
      </c>
      <c r="BB2437">
        <v>3</v>
      </c>
      <c r="BC2437">
        <v>14</v>
      </c>
      <c r="BD2437">
        <v>25</v>
      </c>
      <c r="BE2437">
        <v>0</v>
      </c>
      <c r="BF2437">
        <v>2</v>
      </c>
      <c r="BG2437">
        <v>60</v>
      </c>
      <c r="BH2437">
        <v>23</v>
      </c>
      <c r="BI2437">
        <v>120</v>
      </c>
      <c r="BJ2437">
        <v>101</v>
      </c>
      <c r="BK2437">
        <v>2</v>
      </c>
      <c r="BL2437">
        <v>73</v>
      </c>
      <c r="BM2437">
        <v>0</v>
      </c>
      <c r="BN2437">
        <v>0</v>
      </c>
      <c r="BO2437">
        <v>10</v>
      </c>
      <c r="BP2437">
        <v>0</v>
      </c>
      <c r="BQ2437" t="s">
        <v>18</v>
      </c>
      <c r="BR2437">
        <v>22</v>
      </c>
      <c r="BS2437">
        <v>12</v>
      </c>
      <c r="BT2437">
        <v>2</v>
      </c>
      <c r="BU2437">
        <v>0</v>
      </c>
      <c r="BV2437">
        <v>4.4999999999999998E-2</v>
      </c>
      <c r="BW2437">
        <v>4.1000000000000002E-2</v>
      </c>
      <c r="BX2437">
        <v>24</v>
      </c>
      <c r="BY2437">
        <v>0</v>
      </c>
      <c r="BZ2437" t="s">
        <v>133</v>
      </c>
      <c r="CB2437">
        <v>2.8</v>
      </c>
      <c r="CC2437">
        <v>2</v>
      </c>
      <c r="CD2437">
        <v>90</v>
      </c>
      <c r="CE2437">
        <v>1</v>
      </c>
      <c r="CF2437">
        <v>1</v>
      </c>
      <c r="CG2437">
        <v>0.8</v>
      </c>
      <c r="CH2437">
        <v>0</v>
      </c>
    </row>
    <row r="2438" spans="1:86">
      <c r="A2438">
        <v>8</v>
      </c>
      <c r="B2438">
        <v>2</v>
      </c>
      <c r="C2438">
        <v>8</v>
      </c>
      <c r="D2438">
        <v>20</v>
      </c>
      <c r="E2438">
        <v>0</v>
      </c>
      <c r="F2438" s="24">
        <f t="shared" si="193"/>
        <v>10</v>
      </c>
      <c r="G2438">
        <v>75</v>
      </c>
      <c r="H2438" s="24">
        <f t="shared" si="194"/>
        <v>8</v>
      </c>
      <c r="I2438" s="24">
        <f t="shared" si="191"/>
        <v>15</v>
      </c>
      <c r="J2438" s="24">
        <f t="shared" si="192"/>
        <v>125</v>
      </c>
      <c r="K2438" s="24" t="str">
        <f t="shared" si="195"/>
        <v>00</v>
      </c>
      <c r="L2438">
        <v>73</v>
      </c>
      <c r="M2438">
        <v>0</v>
      </c>
      <c r="N2438">
        <v>0</v>
      </c>
      <c r="O2438">
        <v>20</v>
      </c>
      <c r="P2438">
        <v>0</v>
      </c>
      <c r="Q2438" t="s">
        <v>18</v>
      </c>
      <c r="R2438">
        <v>22</v>
      </c>
      <c r="S2438">
        <v>0</v>
      </c>
      <c r="T2438">
        <v>2</v>
      </c>
      <c r="U2438">
        <v>0</v>
      </c>
      <c r="V2438">
        <v>3.1E-2</v>
      </c>
      <c r="W2438">
        <v>2.9100000000000001E-2</v>
      </c>
      <c r="X2438">
        <v>24</v>
      </c>
      <c r="Y2438">
        <v>0</v>
      </c>
      <c r="Z2438" t="s">
        <v>133</v>
      </c>
      <c r="AB2438">
        <v>1.6</v>
      </c>
      <c r="AC2438">
        <v>2</v>
      </c>
      <c r="AD2438">
        <v>90</v>
      </c>
      <c r="AE2438">
        <v>1</v>
      </c>
      <c r="AF2438">
        <v>1</v>
      </c>
      <c r="AG2438">
        <v>0.8</v>
      </c>
      <c r="AH2438">
        <v>0</v>
      </c>
      <c r="BA2438">
        <v>8</v>
      </c>
      <c r="BB2438">
        <v>2</v>
      </c>
      <c r="BC2438">
        <v>8</v>
      </c>
      <c r="BD2438">
        <v>20</v>
      </c>
      <c r="BE2438">
        <v>0</v>
      </c>
      <c r="BF2438">
        <v>1</v>
      </c>
      <c r="BG2438">
        <v>75</v>
      </c>
      <c r="BH2438">
        <v>23</v>
      </c>
      <c r="BI2438">
        <v>120</v>
      </c>
      <c r="BJ2438">
        <v>101</v>
      </c>
      <c r="BK2438">
        <v>2</v>
      </c>
      <c r="BL2438">
        <v>73</v>
      </c>
      <c r="BM2438">
        <v>0</v>
      </c>
      <c r="BN2438">
        <v>0</v>
      </c>
      <c r="BO2438">
        <v>20</v>
      </c>
      <c r="BP2438">
        <v>0</v>
      </c>
      <c r="BQ2438" t="s">
        <v>18</v>
      </c>
      <c r="BR2438">
        <v>22</v>
      </c>
      <c r="BS2438">
        <v>0</v>
      </c>
      <c r="BT2438">
        <v>2</v>
      </c>
      <c r="BU2438">
        <v>0</v>
      </c>
      <c r="BV2438">
        <v>3.1E-2</v>
      </c>
      <c r="BW2438">
        <v>2.9100000000000001E-2</v>
      </c>
      <c r="BX2438">
        <v>24</v>
      </c>
      <c r="BY2438">
        <v>0</v>
      </c>
      <c r="BZ2438" t="s">
        <v>133</v>
      </c>
      <c r="CB2438">
        <v>1.6</v>
      </c>
      <c r="CC2438">
        <v>2</v>
      </c>
      <c r="CD2438">
        <v>90</v>
      </c>
      <c r="CE2438">
        <v>1</v>
      </c>
      <c r="CF2438">
        <v>1</v>
      </c>
      <c r="CG2438">
        <v>0.8</v>
      </c>
      <c r="CH2438">
        <v>0</v>
      </c>
    </row>
    <row r="2439" spans="1:86">
      <c r="A2439">
        <v>9</v>
      </c>
      <c r="B2439">
        <v>801</v>
      </c>
      <c r="C2439">
        <v>1</v>
      </c>
      <c r="D2439">
        <v>16</v>
      </c>
      <c r="E2439">
        <v>0</v>
      </c>
      <c r="F2439" s="24">
        <f t="shared" si="193"/>
        <v>0</v>
      </c>
      <c r="G2439">
        <v>90</v>
      </c>
      <c r="H2439" s="24">
        <f t="shared" si="194"/>
        <v>8</v>
      </c>
      <c r="I2439" s="24">
        <f t="shared" si="191"/>
        <v>15</v>
      </c>
      <c r="J2439" s="24">
        <f t="shared" si="192"/>
        <v>125</v>
      </c>
      <c r="K2439" s="24" t="str">
        <f t="shared" si="195"/>
        <v>00</v>
      </c>
      <c r="L2439">
        <v>63</v>
      </c>
      <c r="M2439">
        <v>0</v>
      </c>
      <c r="N2439">
        <v>7</v>
      </c>
      <c r="O2439">
        <v>10</v>
      </c>
      <c r="P2439">
        <v>2</v>
      </c>
      <c r="Q2439" t="s">
        <v>19</v>
      </c>
      <c r="R2439">
        <v>22</v>
      </c>
      <c r="S2439">
        <v>0</v>
      </c>
      <c r="T2439">
        <v>2</v>
      </c>
      <c r="U2439">
        <v>0</v>
      </c>
      <c r="V2439">
        <v>1.9E-2</v>
      </c>
      <c r="W2439">
        <v>3.4000000000000002E-2</v>
      </c>
      <c r="X2439">
        <v>24</v>
      </c>
      <c r="Y2439">
        <v>1</v>
      </c>
      <c r="Z2439" t="s">
        <v>57</v>
      </c>
      <c r="AA2439">
        <v>4140</v>
      </c>
      <c r="AB2439">
        <v>0.8</v>
      </c>
      <c r="AC2439">
        <v>2</v>
      </c>
      <c r="AD2439">
        <v>90</v>
      </c>
      <c r="AE2439">
        <v>1</v>
      </c>
      <c r="AF2439">
        <v>1</v>
      </c>
      <c r="AG2439">
        <v>0.8</v>
      </c>
      <c r="AH2439">
        <v>0</v>
      </c>
      <c r="BA2439">
        <v>9</v>
      </c>
      <c r="BB2439">
        <v>801</v>
      </c>
      <c r="BC2439">
        <v>1</v>
      </c>
      <c r="BD2439">
        <v>16</v>
      </c>
      <c r="BE2439">
        <v>0</v>
      </c>
      <c r="BF2439">
        <v>0</v>
      </c>
      <c r="BG2439">
        <v>90</v>
      </c>
      <c r="BH2439">
        <v>23</v>
      </c>
      <c r="BI2439">
        <v>120</v>
      </c>
      <c r="BJ2439">
        <v>101</v>
      </c>
      <c r="BK2439">
        <v>2</v>
      </c>
      <c r="BL2439">
        <v>63</v>
      </c>
      <c r="BM2439">
        <v>0</v>
      </c>
      <c r="BN2439">
        <v>7</v>
      </c>
      <c r="BO2439">
        <v>10</v>
      </c>
      <c r="BP2439">
        <v>2</v>
      </c>
      <c r="BQ2439" t="s">
        <v>19</v>
      </c>
      <c r="BR2439">
        <v>22</v>
      </c>
      <c r="BS2439">
        <v>0</v>
      </c>
      <c r="BT2439">
        <v>2</v>
      </c>
      <c r="BU2439">
        <v>0</v>
      </c>
      <c r="BV2439">
        <v>1.9E-2</v>
      </c>
      <c r="BW2439">
        <v>3.4000000000000002E-2</v>
      </c>
      <c r="BX2439">
        <v>24</v>
      </c>
      <c r="BY2439">
        <v>1</v>
      </c>
      <c r="BZ2439" t="s">
        <v>57</v>
      </c>
      <c r="CA2439">
        <v>4140</v>
      </c>
      <c r="CB2439">
        <v>0.8</v>
      </c>
      <c r="CC2439">
        <v>2</v>
      </c>
      <c r="CD2439">
        <v>90</v>
      </c>
      <c r="CE2439">
        <v>1</v>
      </c>
      <c r="CF2439">
        <v>1</v>
      </c>
      <c r="CG2439">
        <v>0.8</v>
      </c>
      <c r="CH2439">
        <v>0</v>
      </c>
    </row>
    <row r="2440" spans="1:86">
      <c r="A2440">
        <v>10</v>
      </c>
      <c r="B2440">
        <v>801</v>
      </c>
      <c r="C2440">
        <v>1</v>
      </c>
      <c r="D2440">
        <v>16</v>
      </c>
      <c r="E2440">
        <v>0</v>
      </c>
      <c r="F2440" s="24">
        <f t="shared" si="193"/>
        <v>0</v>
      </c>
      <c r="G2440">
        <v>90</v>
      </c>
      <c r="H2440" s="24">
        <f t="shared" si="194"/>
        <v>8</v>
      </c>
      <c r="I2440" s="24">
        <f t="shared" si="191"/>
        <v>15</v>
      </c>
      <c r="J2440" s="24">
        <f t="shared" si="192"/>
        <v>125</v>
      </c>
      <c r="K2440" s="24" t="str">
        <f t="shared" si="195"/>
        <v>00</v>
      </c>
      <c r="L2440">
        <v>63</v>
      </c>
      <c r="M2440">
        <v>0</v>
      </c>
      <c r="N2440">
        <v>7</v>
      </c>
      <c r="O2440">
        <v>10</v>
      </c>
      <c r="P2440">
        <v>2</v>
      </c>
      <c r="Q2440" t="s">
        <v>19</v>
      </c>
      <c r="R2440">
        <v>22</v>
      </c>
      <c r="S2440">
        <v>0</v>
      </c>
      <c r="T2440">
        <v>2</v>
      </c>
      <c r="U2440">
        <v>0</v>
      </c>
      <c r="V2440">
        <v>3.9E-2</v>
      </c>
      <c r="W2440">
        <v>1.9E-2</v>
      </c>
      <c r="X2440">
        <v>24</v>
      </c>
      <c r="Y2440">
        <v>1</v>
      </c>
      <c r="Z2440" t="s">
        <v>57</v>
      </c>
      <c r="AA2440">
        <v>320</v>
      </c>
      <c r="AB2440">
        <v>0.8</v>
      </c>
      <c r="AC2440">
        <v>2</v>
      </c>
      <c r="AD2440">
        <v>90</v>
      </c>
      <c r="AE2440">
        <v>1</v>
      </c>
      <c r="AF2440">
        <v>1</v>
      </c>
      <c r="AG2440">
        <v>0.8</v>
      </c>
      <c r="AH2440">
        <v>0</v>
      </c>
      <c r="BA2440">
        <v>10</v>
      </c>
      <c r="BB2440">
        <v>801</v>
      </c>
      <c r="BC2440">
        <v>1</v>
      </c>
      <c r="BD2440">
        <v>16</v>
      </c>
      <c r="BE2440">
        <v>0</v>
      </c>
      <c r="BF2440">
        <v>0</v>
      </c>
      <c r="BG2440">
        <v>90</v>
      </c>
      <c r="BH2440">
        <v>23</v>
      </c>
      <c r="BI2440">
        <v>120</v>
      </c>
      <c r="BJ2440">
        <v>101</v>
      </c>
      <c r="BK2440">
        <v>2</v>
      </c>
      <c r="BL2440">
        <v>63</v>
      </c>
      <c r="BM2440">
        <v>0</v>
      </c>
      <c r="BN2440">
        <v>7</v>
      </c>
      <c r="BO2440">
        <v>10</v>
      </c>
      <c r="BP2440">
        <v>2</v>
      </c>
      <c r="BQ2440" t="s">
        <v>19</v>
      </c>
      <c r="BR2440">
        <v>22</v>
      </c>
      <c r="BS2440">
        <v>0</v>
      </c>
      <c r="BT2440">
        <v>2</v>
      </c>
      <c r="BU2440">
        <v>0</v>
      </c>
      <c r="BV2440">
        <v>3.9E-2</v>
      </c>
      <c r="BW2440">
        <v>1.9E-2</v>
      </c>
      <c r="BX2440">
        <v>24</v>
      </c>
      <c r="BY2440">
        <v>1</v>
      </c>
      <c r="BZ2440" t="s">
        <v>57</v>
      </c>
      <c r="CA2440">
        <v>320</v>
      </c>
      <c r="CB2440">
        <v>0.8</v>
      </c>
      <c r="CC2440">
        <v>2</v>
      </c>
      <c r="CD2440">
        <v>90</v>
      </c>
      <c r="CE2440">
        <v>1</v>
      </c>
      <c r="CF2440">
        <v>1</v>
      </c>
      <c r="CG2440">
        <v>0.8</v>
      </c>
      <c r="CH2440">
        <v>0</v>
      </c>
    </row>
    <row r="2441" spans="1:86">
      <c r="F2441" s="24" t="str">
        <f t="shared" si="193"/>
        <v/>
      </c>
      <c r="H2441" s="24" t="str">
        <f t="shared" si="194"/>
        <v/>
      </c>
      <c r="I2441" s="24" t="str">
        <f t="shared" si="191"/>
        <v/>
      </c>
      <c r="J2441" s="24" t="str">
        <f t="shared" si="192"/>
        <v/>
      </c>
      <c r="K2441" s="24" t="str">
        <f t="shared" si="195"/>
        <v/>
      </c>
      <c r="AF2441">
        <v>1</v>
      </c>
      <c r="AH2441">
        <v>0</v>
      </c>
      <c r="CF2441">
        <v>1</v>
      </c>
      <c r="CH2441">
        <v>0</v>
      </c>
    </row>
    <row r="2442" spans="1:86">
      <c r="A2442">
        <v>1</v>
      </c>
      <c r="B2442">
        <v>8</v>
      </c>
      <c r="C2442">
        <v>140</v>
      </c>
      <c r="D2442">
        <v>55</v>
      </c>
      <c r="E2442">
        <v>1000</v>
      </c>
      <c r="F2442" s="24">
        <f t="shared" si="193"/>
        <v>310</v>
      </c>
      <c r="G2442">
        <v>71</v>
      </c>
      <c r="H2442" s="24">
        <f t="shared" si="194"/>
        <v>5</v>
      </c>
      <c r="I2442" s="24">
        <f t="shared" si="191"/>
        <v>13</v>
      </c>
      <c r="J2442" s="24">
        <f t="shared" si="192"/>
        <v>125</v>
      </c>
      <c r="K2442" s="24" t="str">
        <f t="shared" si="195"/>
        <v>03</v>
      </c>
      <c r="L2442">
        <v>43</v>
      </c>
      <c r="M2442">
        <v>0</v>
      </c>
      <c r="N2442">
        <v>141</v>
      </c>
      <c r="O2442">
        <v>0</v>
      </c>
      <c r="P2442">
        <v>0</v>
      </c>
      <c r="Q2442" t="s">
        <v>18</v>
      </c>
      <c r="R2442">
        <v>22</v>
      </c>
      <c r="S2442">
        <v>15</v>
      </c>
      <c r="T2442">
        <v>2</v>
      </c>
      <c r="U2442">
        <v>0</v>
      </c>
      <c r="V2442">
        <v>0.39800000000000002</v>
      </c>
      <c r="W2442">
        <v>0.5</v>
      </c>
      <c r="X2442">
        <v>24</v>
      </c>
      <c r="Y2442">
        <v>0</v>
      </c>
      <c r="Z2442" t="s">
        <v>133</v>
      </c>
      <c r="AB2442">
        <v>0</v>
      </c>
      <c r="AC2442">
        <v>2</v>
      </c>
      <c r="AD2442">
        <v>90</v>
      </c>
      <c r="AE2442">
        <v>1</v>
      </c>
      <c r="AF2442">
        <v>1</v>
      </c>
      <c r="AG2442">
        <v>1.6</v>
      </c>
      <c r="AH2442">
        <v>0</v>
      </c>
      <c r="BA2442">
        <v>1</v>
      </c>
      <c r="BB2442">
        <v>8</v>
      </c>
      <c r="BC2442">
        <v>140</v>
      </c>
      <c r="BD2442">
        <v>55</v>
      </c>
      <c r="BE2442">
        <v>1000</v>
      </c>
      <c r="BF2442">
        <v>31</v>
      </c>
      <c r="BG2442">
        <v>71</v>
      </c>
      <c r="BH2442">
        <v>15</v>
      </c>
      <c r="BI2442">
        <v>100</v>
      </c>
      <c r="BJ2442">
        <v>101</v>
      </c>
      <c r="BK2442">
        <v>2</v>
      </c>
      <c r="BL2442">
        <v>43</v>
      </c>
      <c r="BM2442">
        <v>0</v>
      </c>
      <c r="BN2442">
        <v>141</v>
      </c>
      <c r="BO2442">
        <v>0</v>
      </c>
      <c r="BP2442">
        <v>0</v>
      </c>
      <c r="BQ2442" t="s">
        <v>18</v>
      </c>
      <c r="BR2442">
        <v>22</v>
      </c>
      <c r="BS2442">
        <v>15</v>
      </c>
      <c r="BT2442">
        <v>2</v>
      </c>
      <c r="BU2442">
        <v>0</v>
      </c>
      <c r="BV2442">
        <v>0.39800000000000002</v>
      </c>
      <c r="BW2442">
        <v>0.5</v>
      </c>
      <c r="BX2442">
        <v>24</v>
      </c>
      <c r="BY2442">
        <v>0</v>
      </c>
      <c r="BZ2442" t="s">
        <v>133</v>
      </c>
      <c r="CB2442">
        <v>0</v>
      </c>
      <c r="CC2442">
        <v>2</v>
      </c>
      <c r="CD2442">
        <v>90</v>
      </c>
      <c r="CE2442">
        <v>1</v>
      </c>
      <c r="CF2442">
        <v>1</v>
      </c>
      <c r="CG2442">
        <v>1.6</v>
      </c>
      <c r="CH2442">
        <v>0</v>
      </c>
    </row>
    <row r="2443" spans="1:86">
      <c r="A2443">
        <v>2</v>
      </c>
      <c r="B2443">
        <v>7</v>
      </c>
      <c r="C2443">
        <v>110</v>
      </c>
      <c r="D2443">
        <v>55</v>
      </c>
      <c r="E2443">
        <v>1000</v>
      </c>
      <c r="F2443" s="24">
        <f t="shared" si="193"/>
        <v>220</v>
      </c>
      <c r="G2443">
        <v>50</v>
      </c>
      <c r="H2443" s="24">
        <f t="shared" si="194"/>
        <v>9</v>
      </c>
      <c r="I2443" s="24">
        <f t="shared" si="191"/>
        <v>15</v>
      </c>
      <c r="J2443" s="24">
        <f t="shared" si="192"/>
        <v>125</v>
      </c>
      <c r="K2443" s="24" t="str">
        <f t="shared" si="195"/>
        <v>03</v>
      </c>
      <c r="L2443">
        <v>63</v>
      </c>
      <c r="M2443">
        <v>0</v>
      </c>
      <c r="N2443">
        <v>0</v>
      </c>
      <c r="O2443">
        <v>0</v>
      </c>
      <c r="P2443">
        <v>0</v>
      </c>
      <c r="Q2443" t="s">
        <v>18</v>
      </c>
      <c r="R2443">
        <v>22</v>
      </c>
      <c r="S2443">
        <v>12</v>
      </c>
      <c r="T2443">
        <v>2</v>
      </c>
      <c r="U2443">
        <v>0</v>
      </c>
      <c r="V2443">
        <v>0.36</v>
      </c>
      <c r="W2443">
        <v>0.24840000000000001</v>
      </c>
      <c r="X2443">
        <v>24</v>
      </c>
      <c r="Y2443">
        <v>0</v>
      </c>
      <c r="Z2443" t="s">
        <v>133</v>
      </c>
      <c r="AB2443">
        <v>0</v>
      </c>
      <c r="AC2443">
        <v>2</v>
      </c>
      <c r="AD2443">
        <v>90</v>
      </c>
      <c r="AE2443">
        <v>1</v>
      </c>
      <c r="AF2443">
        <v>1</v>
      </c>
      <c r="AG2443">
        <v>1.6</v>
      </c>
      <c r="AH2443">
        <v>0</v>
      </c>
      <c r="BA2443">
        <v>2</v>
      </c>
      <c r="BB2443">
        <v>7</v>
      </c>
      <c r="BC2443">
        <v>110</v>
      </c>
      <c r="BD2443">
        <v>55</v>
      </c>
      <c r="BE2443">
        <v>1000</v>
      </c>
      <c r="BF2443">
        <v>22</v>
      </c>
      <c r="BG2443">
        <v>50</v>
      </c>
      <c r="BH2443">
        <v>25</v>
      </c>
      <c r="BI2443">
        <v>120</v>
      </c>
      <c r="BJ2443">
        <v>101</v>
      </c>
      <c r="BK2443">
        <v>2</v>
      </c>
      <c r="BL2443">
        <v>63</v>
      </c>
      <c r="BM2443">
        <v>0</v>
      </c>
      <c r="BN2443">
        <v>0</v>
      </c>
      <c r="BO2443">
        <v>0</v>
      </c>
      <c r="BP2443">
        <v>0</v>
      </c>
      <c r="BQ2443" t="s">
        <v>18</v>
      </c>
      <c r="BR2443">
        <v>22</v>
      </c>
      <c r="BS2443">
        <v>12</v>
      </c>
      <c r="BT2443">
        <v>2</v>
      </c>
      <c r="BU2443">
        <v>0</v>
      </c>
      <c r="BV2443">
        <v>0.36</v>
      </c>
      <c r="BW2443">
        <v>0.24840000000000001</v>
      </c>
      <c r="BX2443">
        <v>24</v>
      </c>
      <c r="BY2443">
        <v>0</v>
      </c>
      <c r="BZ2443" t="s">
        <v>133</v>
      </c>
      <c r="CB2443">
        <v>0</v>
      </c>
      <c r="CC2443">
        <v>2</v>
      </c>
      <c r="CD2443">
        <v>90</v>
      </c>
      <c r="CE2443">
        <v>1</v>
      </c>
      <c r="CF2443">
        <v>1</v>
      </c>
      <c r="CG2443">
        <v>1.6</v>
      </c>
      <c r="CH2443">
        <v>0</v>
      </c>
    </row>
    <row r="2444" spans="1:86">
      <c r="A2444">
        <v>3</v>
      </c>
      <c r="B2444">
        <v>6</v>
      </c>
      <c r="C2444">
        <v>80</v>
      </c>
      <c r="D2444">
        <v>20</v>
      </c>
      <c r="E2444">
        <v>1000</v>
      </c>
      <c r="F2444" s="24">
        <f t="shared" si="193"/>
        <v>160</v>
      </c>
      <c r="G2444">
        <v>55</v>
      </c>
      <c r="H2444" s="24">
        <f t="shared" si="194"/>
        <v>9</v>
      </c>
      <c r="I2444" s="24">
        <f t="shared" si="191"/>
        <v>15</v>
      </c>
      <c r="J2444" s="24">
        <f t="shared" si="192"/>
        <v>125</v>
      </c>
      <c r="K2444" s="24" t="str">
        <f t="shared" si="195"/>
        <v>03</v>
      </c>
      <c r="L2444">
        <v>63</v>
      </c>
      <c r="M2444">
        <v>0</v>
      </c>
      <c r="N2444">
        <v>0</v>
      </c>
      <c r="O2444">
        <v>0</v>
      </c>
      <c r="P2444">
        <v>0</v>
      </c>
      <c r="Q2444" t="s">
        <v>18</v>
      </c>
      <c r="R2444">
        <v>22</v>
      </c>
      <c r="S2444">
        <v>12</v>
      </c>
      <c r="T2444">
        <v>2</v>
      </c>
      <c r="U2444">
        <v>0</v>
      </c>
      <c r="V2444">
        <v>0.27200000000000002</v>
      </c>
      <c r="W2444">
        <v>0.1822</v>
      </c>
      <c r="X2444">
        <v>24</v>
      </c>
      <c r="Y2444">
        <v>0</v>
      </c>
      <c r="Z2444" t="s">
        <v>133</v>
      </c>
      <c r="AB2444">
        <v>0</v>
      </c>
      <c r="AC2444">
        <v>2</v>
      </c>
      <c r="AD2444">
        <v>90</v>
      </c>
      <c r="AE2444">
        <v>1</v>
      </c>
      <c r="AF2444">
        <v>1</v>
      </c>
      <c r="AG2444">
        <v>1.6</v>
      </c>
      <c r="AH2444">
        <v>0</v>
      </c>
      <c r="BA2444">
        <v>3</v>
      </c>
      <c r="BB2444">
        <v>6</v>
      </c>
      <c r="BC2444">
        <v>80</v>
      </c>
      <c r="BD2444">
        <v>20</v>
      </c>
      <c r="BE2444">
        <v>1000</v>
      </c>
      <c r="BF2444">
        <v>16</v>
      </c>
      <c r="BG2444">
        <v>55</v>
      </c>
      <c r="BH2444">
        <v>25</v>
      </c>
      <c r="BI2444">
        <v>120</v>
      </c>
      <c r="BJ2444">
        <v>101</v>
      </c>
      <c r="BK2444">
        <v>2</v>
      </c>
      <c r="BL2444">
        <v>63</v>
      </c>
      <c r="BM2444">
        <v>0</v>
      </c>
      <c r="BN2444">
        <v>0</v>
      </c>
      <c r="BO2444">
        <v>0</v>
      </c>
      <c r="BP2444">
        <v>0</v>
      </c>
      <c r="BQ2444" t="s">
        <v>18</v>
      </c>
      <c r="BR2444">
        <v>22</v>
      </c>
      <c r="BS2444">
        <v>12</v>
      </c>
      <c r="BT2444">
        <v>2</v>
      </c>
      <c r="BU2444">
        <v>0</v>
      </c>
      <c r="BV2444">
        <v>0.27200000000000002</v>
      </c>
      <c r="BW2444">
        <v>0.1822</v>
      </c>
      <c r="BX2444">
        <v>24</v>
      </c>
      <c r="BY2444">
        <v>0</v>
      </c>
      <c r="BZ2444" t="s">
        <v>133</v>
      </c>
      <c r="CB2444">
        <v>0</v>
      </c>
      <c r="CC2444">
        <v>2</v>
      </c>
      <c r="CD2444">
        <v>90</v>
      </c>
      <c r="CE2444">
        <v>1</v>
      </c>
      <c r="CF2444">
        <v>1</v>
      </c>
      <c r="CG2444">
        <v>1.6</v>
      </c>
      <c r="CH2444">
        <v>0</v>
      </c>
    </row>
    <row r="2445" spans="1:86">
      <c r="A2445">
        <v>4</v>
      </c>
      <c r="B2445">
        <v>5</v>
      </c>
      <c r="C2445">
        <v>60</v>
      </c>
      <c r="D2445">
        <v>15</v>
      </c>
      <c r="E2445">
        <v>0</v>
      </c>
      <c r="F2445" s="24">
        <f t="shared" si="193"/>
        <v>90</v>
      </c>
      <c r="G2445">
        <v>60</v>
      </c>
      <c r="H2445" s="24">
        <f t="shared" si="194"/>
        <v>9</v>
      </c>
      <c r="I2445" s="24">
        <f t="shared" si="191"/>
        <v>15</v>
      </c>
      <c r="J2445" s="24">
        <f t="shared" si="192"/>
        <v>125</v>
      </c>
      <c r="K2445" s="24" t="str">
        <f t="shared" si="195"/>
        <v>03</v>
      </c>
      <c r="L2445">
        <v>73</v>
      </c>
      <c r="M2445">
        <v>0</v>
      </c>
      <c r="N2445">
        <v>0</v>
      </c>
      <c r="O2445">
        <v>0</v>
      </c>
      <c r="P2445">
        <v>0</v>
      </c>
      <c r="Q2445" t="s">
        <v>18</v>
      </c>
      <c r="R2445">
        <v>22</v>
      </c>
      <c r="S2445">
        <v>12</v>
      </c>
      <c r="T2445">
        <v>2</v>
      </c>
      <c r="U2445">
        <v>0</v>
      </c>
      <c r="V2445">
        <v>0.19500000000000001</v>
      </c>
      <c r="W2445">
        <v>0.1346</v>
      </c>
      <c r="X2445">
        <v>24</v>
      </c>
      <c r="Y2445">
        <v>0</v>
      </c>
      <c r="Z2445" t="s">
        <v>133</v>
      </c>
      <c r="AB2445">
        <v>0</v>
      </c>
      <c r="AC2445">
        <v>2</v>
      </c>
      <c r="AD2445">
        <v>90</v>
      </c>
      <c r="AE2445">
        <v>1</v>
      </c>
      <c r="AF2445">
        <v>1</v>
      </c>
      <c r="AG2445">
        <v>1.6</v>
      </c>
      <c r="AH2445">
        <v>0</v>
      </c>
      <c r="BA2445">
        <v>4</v>
      </c>
      <c r="BB2445">
        <v>5</v>
      </c>
      <c r="BC2445">
        <v>60</v>
      </c>
      <c r="BD2445">
        <v>15</v>
      </c>
      <c r="BE2445">
        <v>0</v>
      </c>
      <c r="BF2445">
        <v>9</v>
      </c>
      <c r="BG2445">
        <v>60</v>
      </c>
      <c r="BH2445">
        <v>25</v>
      </c>
      <c r="BI2445">
        <v>120</v>
      </c>
      <c r="BJ2445">
        <v>101</v>
      </c>
      <c r="BK2445">
        <v>2</v>
      </c>
      <c r="BL2445">
        <v>73</v>
      </c>
      <c r="BM2445">
        <v>0</v>
      </c>
      <c r="BN2445">
        <v>0</v>
      </c>
      <c r="BO2445">
        <v>0</v>
      </c>
      <c r="BP2445">
        <v>0</v>
      </c>
      <c r="BQ2445" t="s">
        <v>18</v>
      </c>
      <c r="BR2445">
        <v>22</v>
      </c>
      <c r="BS2445">
        <v>12</v>
      </c>
      <c r="BT2445">
        <v>2</v>
      </c>
      <c r="BU2445">
        <v>0</v>
      </c>
      <c r="BV2445">
        <v>0.19500000000000001</v>
      </c>
      <c r="BW2445">
        <v>0.1346</v>
      </c>
      <c r="BX2445">
        <v>24</v>
      </c>
      <c r="BY2445">
        <v>0</v>
      </c>
      <c r="BZ2445" t="s">
        <v>133</v>
      </c>
      <c r="CB2445">
        <v>0</v>
      </c>
      <c r="CC2445">
        <v>2</v>
      </c>
      <c r="CD2445">
        <v>90</v>
      </c>
      <c r="CE2445">
        <v>1</v>
      </c>
      <c r="CF2445">
        <v>1</v>
      </c>
      <c r="CG2445">
        <v>1.6</v>
      </c>
      <c r="CH2445">
        <v>0</v>
      </c>
    </row>
    <row r="2446" spans="1:86">
      <c r="A2446">
        <v>5</v>
      </c>
      <c r="B2446">
        <v>4</v>
      </c>
      <c r="C2446">
        <v>40</v>
      </c>
      <c r="D2446">
        <v>10</v>
      </c>
      <c r="E2446">
        <v>0</v>
      </c>
      <c r="F2446" s="24">
        <f t="shared" si="193"/>
        <v>60</v>
      </c>
      <c r="G2446">
        <v>55</v>
      </c>
      <c r="H2446" s="24">
        <f t="shared" si="194"/>
        <v>9</v>
      </c>
      <c r="I2446" s="24">
        <f t="shared" si="191"/>
        <v>15</v>
      </c>
      <c r="J2446" s="24">
        <f t="shared" si="192"/>
        <v>125</v>
      </c>
      <c r="K2446" s="24" t="str">
        <f t="shared" si="195"/>
        <v>03</v>
      </c>
      <c r="L2446">
        <v>73</v>
      </c>
      <c r="M2446">
        <v>0</v>
      </c>
      <c r="N2446">
        <v>0</v>
      </c>
      <c r="O2446">
        <v>0</v>
      </c>
      <c r="P2446">
        <v>0</v>
      </c>
      <c r="Q2446" t="s">
        <v>18</v>
      </c>
      <c r="R2446">
        <v>22</v>
      </c>
      <c r="S2446">
        <v>12</v>
      </c>
      <c r="T2446">
        <v>2</v>
      </c>
      <c r="U2446">
        <v>0</v>
      </c>
      <c r="V2446">
        <v>0.13900000000000001</v>
      </c>
      <c r="W2446">
        <v>9.5899999999999999E-2</v>
      </c>
      <c r="X2446">
        <v>24</v>
      </c>
      <c r="Y2446">
        <v>0</v>
      </c>
      <c r="Z2446" t="s">
        <v>133</v>
      </c>
      <c r="AB2446">
        <v>0</v>
      </c>
      <c r="AC2446">
        <v>2</v>
      </c>
      <c r="AD2446">
        <v>90</v>
      </c>
      <c r="AE2446">
        <v>1</v>
      </c>
      <c r="AF2446">
        <v>1</v>
      </c>
      <c r="AG2446">
        <v>1.6</v>
      </c>
      <c r="AH2446">
        <v>0</v>
      </c>
      <c r="BA2446">
        <v>5</v>
      </c>
      <c r="BB2446">
        <v>4</v>
      </c>
      <c r="BC2446">
        <v>40</v>
      </c>
      <c r="BD2446">
        <v>10</v>
      </c>
      <c r="BE2446">
        <v>0</v>
      </c>
      <c r="BF2446">
        <v>6</v>
      </c>
      <c r="BG2446">
        <v>55</v>
      </c>
      <c r="BH2446">
        <v>25</v>
      </c>
      <c r="BI2446">
        <v>120</v>
      </c>
      <c r="BJ2446">
        <v>101</v>
      </c>
      <c r="BK2446">
        <v>2</v>
      </c>
      <c r="BL2446">
        <v>73</v>
      </c>
      <c r="BM2446">
        <v>0</v>
      </c>
      <c r="BN2446">
        <v>0</v>
      </c>
      <c r="BO2446">
        <v>0</v>
      </c>
      <c r="BP2446">
        <v>0</v>
      </c>
      <c r="BQ2446" t="s">
        <v>18</v>
      </c>
      <c r="BR2446">
        <v>22</v>
      </c>
      <c r="BS2446">
        <v>12</v>
      </c>
      <c r="BT2446">
        <v>2</v>
      </c>
      <c r="BU2446">
        <v>0</v>
      </c>
      <c r="BV2446">
        <v>0.13900000000000001</v>
      </c>
      <c r="BW2446">
        <v>9.5899999999999999E-2</v>
      </c>
      <c r="BX2446">
        <v>24</v>
      </c>
      <c r="BY2446">
        <v>0</v>
      </c>
      <c r="BZ2446" t="s">
        <v>133</v>
      </c>
      <c r="CB2446">
        <v>0</v>
      </c>
      <c r="CC2446">
        <v>2</v>
      </c>
      <c r="CD2446">
        <v>90</v>
      </c>
      <c r="CE2446">
        <v>1</v>
      </c>
      <c r="CF2446">
        <v>1</v>
      </c>
      <c r="CG2446">
        <v>1.6</v>
      </c>
      <c r="CH2446">
        <v>0</v>
      </c>
    </row>
    <row r="2447" spans="1:86">
      <c r="A2447">
        <v>6</v>
      </c>
      <c r="B2447">
        <v>3</v>
      </c>
      <c r="C2447">
        <v>20</v>
      </c>
      <c r="D2447">
        <v>30</v>
      </c>
      <c r="E2447">
        <v>0</v>
      </c>
      <c r="F2447" s="24">
        <f t="shared" si="193"/>
        <v>30</v>
      </c>
      <c r="G2447">
        <v>60</v>
      </c>
      <c r="H2447" s="24">
        <f t="shared" si="194"/>
        <v>9</v>
      </c>
      <c r="I2447" s="24">
        <f t="shared" si="191"/>
        <v>15</v>
      </c>
      <c r="J2447" s="24">
        <f t="shared" si="192"/>
        <v>125</v>
      </c>
      <c r="K2447" s="24" t="str">
        <f t="shared" si="195"/>
        <v>03</v>
      </c>
      <c r="L2447">
        <v>73</v>
      </c>
      <c r="M2447">
        <v>0</v>
      </c>
      <c r="N2447">
        <v>0</v>
      </c>
      <c r="O2447">
        <v>0</v>
      </c>
      <c r="P2447">
        <v>0</v>
      </c>
      <c r="Q2447" t="s">
        <v>18</v>
      </c>
      <c r="R2447">
        <v>22</v>
      </c>
      <c r="S2447">
        <v>12</v>
      </c>
      <c r="T2447">
        <v>2</v>
      </c>
      <c r="U2447">
        <v>0</v>
      </c>
      <c r="V2447">
        <v>8.3000000000000004E-2</v>
      </c>
      <c r="W2447">
        <v>6.0600000000000001E-2</v>
      </c>
      <c r="X2447">
        <v>24</v>
      </c>
      <c r="Y2447">
        <v>0</v>
      </c>
      <c r="Z2447" t="s">
        <v>133</v>
      </c>
      <c r="AB2447">
        <v>4.5</v>
      </c>
      <c r="AC2447">
        <v>2</v>
      </c>
      <c r="AD2447">
        <v>90</v>
      </c>
      <c r="AE2447">
        <v>1</v>
      </c>
      <c r="AF2447">
        <v>1</v>
      </c>
      <c r="AG2447">
        <v>1.6</v>
      </c>
      <c r="AH2447">
        <v>0</v>
      </c>
      <c r="BA2447">
        <v>6</v>
      </c>
      <c r="BB2447">
        <v>3</v>
      </c>
      <c r="BC2447">
        <v>20</v>
      </c>
      <c r="BD2447">
        <v>30</v>
      </c>
      <c r="BE2447">
        <v>0</v>
      </c>
      <c r="BF2447">
        <v>3</v>
      </c>
      <c r="BG2447">
        <v>60</v>
      </c>
      <c r="BH2447">
        <v>25</v>
      </c>
      <c r="BI2447">
        <v>120</v>
      </c>
      <c r="BJ2447">
        <v>101</v>
      </c>
      <c r="BK2447">
        <v>2</v>
      </c>
      <c r="BL2447">
        <v>73</v>
      </c>
      <c r="BM2447">
        <v>0</v>
      </c>
      <c r="BN2447">
        <v>0</v>
      </c>
      <c r="BO2447">
        <v>0</v>
      </c>
      <c r="BP2447">
        <v>0</v>
      </c>
      <c r="BQ2447" t="s">
        <v>18</v>
      </c>
      <c r="BR2447">
        <v>22</v>
      </c>
      <c r="BS2447">
        <v>12</v>
      </c>
      <c r="BT2447">
        <v>2</v>
      </c>
      <c r="BU2447">
        <v>0</v>
      </c>
      <c r="BV2447">
        <v>8.3000000000000004E-2</v>
      </c>
      <c r="BW2447">
        <v>6.0600000000000001E-2</v>
      </c>
      <c r="BX2447">
        <v>24</v>
      </c>
      <c r="BY2447">
        <v>0</v>
      </c>
      <c r="BZ2447" t="s">
        <v>133</v>
      </c>
      <c r="CB2447">
        <v>4.5</v>
      </c>
      <c r="CC2447">
        <v>2</v>
      </c>
      <c r="CD2447">
        <v>90</v>
      </c>
      <c r="CE2447">
        <v>1</v>
      </c>
      <c r="CF2447">
        <v>1</v>
      </c>
      <c r="CG2447">
        <v>1.6</v>
      </c>
      <c r="CH2447">
        <v>0</v>
      </c>
    </row>
    <row r="2448" spans="1:86">
      <c r="A2448">
        <v>7</v>
      </c>
      <c r="B2448">
        <v>2</v>
      </c>
      <c r="C2448">
        <v>14</v>
      </c>
      <c r="D2448">
        <v>25</v>
      </c>
      <c r="E2448">
        <v>0</v>
      </c>
      <c r="F2448" s="24">
        <f t="shared" si="193"/>
        <v>20</v>
      </c>
      <c r="G2448">
        <v>60</v>
      </c>
      <c r="H2448" s="24">
        <f t="shared" si="194"/>
        <v>8</v>
      </c>
      <c r="I2448" s="24">
        <f t="shared" si="191"/>
        <v>15</v>
      </c>
      <c r="J2448" s="24">
        <f t="shared" si="192"/>
        <v>125</v>
      </c>
      <c r="K2448" s="24" t="str">
        <f t="shared" si="195"/>
        <v>00</v>
      </c>
      <c r="L2448">
        <v>73</v>
      </c>
      <c r="M2448">
        <v>0</v>
      </c>
      <c r="N2448">
        <v>0</v>
      </c>
      <c r="O2448">
        <v>10</v>
      </c>
      <c r="P2448">
        <v>0</v>
      </c>
      <c r="Q2448" t="s">
        <v>18</v>
      </c>
      <c r="R2448">
        <v>22</v>
      </c>
      <c r="S2448">
        <v>12</v>
      </c>
      <c r="T2448">
        <v>2</v>
      </c>
      <c r="U2448">
        <v>0</v>
      </c>
      <c r="V2448">
        <v>3.7999999999999999E-2</v>
      </c>
      <c r="W2448">
        <v>3.4599999999999999E-2</v>
      </c>
      <c r="X2448">
        <v>24</v>
      </c>
      <c r="Y2448">
        <v>0</v>
      </c>
      <c r="Z2448" t="s">
        <v>133</v>
      </c>
      <c r="AB2448">
        <v>2.8</v>
      </c>
      <c r="AC2448">
        <v>2</v>
      </c>
      <c r="AD2448">
        <v>90</v>
      </c>
      <c r="AE2448">
        <v>1</v>
      </c>
      <c r="AF2448">
        <v>1</v>
      </c>
      <c r="AG2448">
        <v>1.6</v>
      </c>
      <c r="AH2448">
        <v>0</v>
      </c>
      <c r="BA2448">
        <v>7</v>
      </c>
      <c r="BB2448">
        <v>2</v>
      </c>
      <c r="BC2448">
        <v>14</v>
      </c>
      <c r="BD2448">
        <v>25</v>
      </c>
      <c r="BE2448">
        <v>0</v>
      </c>
      <c r="BF2448">
        <v>2</v>
      </c>
      <c r="BG2448">
        <v>60</v>
      </c>
      <c r="BH2448">
        <v>23</v>
      </c>
      <c r="BI2448">
        <v>120</v>
      </c>
      <c r="BJ2448">
        <v>101</v>
      </c>
      <c r="BK2448">
        <v>2</v>
      </c>
      <c r="BL2448">
        <v>73</v>
      </c>
      <c r="BM2448">
        <v>0</v>
      </c>
      <c r="BN2448">
        <v>0</v>
      </c>
      <c r="BO2448">
        <v>10</v>
      </c>
      <c r="BP2448">
        <v>0</v>
      </c>
      <c r="BQ2448" t="s">
        <v>18</v>
      </c>
      <c r="BR2448">
        <v>22</v>
      </c>
      <c r="BS2448">
        <v>12</v>
      </c>
      <c r="BT2448">
        <v>2</v>
      </c>
      <c r="BU2448">
        <v>0</v>
      </c>
      <c r="BV2448">
        <v>3.7999999999999999E-2</v>
      </c>
      <c r="BW2448">
        <v>3.4599999999999999E-2</v>
      </c>
      <c r="BX2448">
        <v>24</v>
      </c>
      <c r="BY2448">
        <v>0</v>
      </c>
      <c r="BZ2448" t="s">
        <v>133</v>
      </c>
      <c r="CB2448">
        <v>2.8</v>
      </c>
      <c r="CC2448">
        <v>2</v>
      </c>
      <c r="CD2448">
        <v>90</v>
      </c>
      <c r="CE2448">
        <v>1</v>
      </c>
      <c r="CF2448">
        <v>1</v>
      </c>
      <c r="CG2448">
        <v>1.6</v>
      </c>
      <c r="CH2448">
        <v>0</v>
      </c>
    </row>
    <row r="2449" spans="1:86">
      <c r="A2449">
        <v>8</v>
      </c>
      <c r="B2449">
        <v>1</v>
      </c>
      <c r="C2449">
        <v>8</v>
      </c>
      <c r="D2449">
        <v>20</v>
      </c>
      <c r="E2449">
        <v>0</v>
      </c>
      <c r="F2449" s="24">
        <f t="shared" si="193"/>
        <v>10</v>
      </c>
      <c r="G2449">
        <v>60</v>
      </c>
      <c r="H2449" s="24">
        <f t="shared" si="194"/>
        <v>8</v>
      </c>
      <c r="I2449" s="24">
        <f t="shared" si="191"/>
        <v>15</v>
      </c>
      <c r="J2449" s="24">
        <f t="shared" si="192"/>
        <v>125</v>
      </c>
      <c r="K2449" s="24" t="str">
        <f t="shared" si="195"/>
        <v>00</v>
      </c>
      <c r="L2449">
        <v>73</v>
      </c>
      <c r="M2449">
        <v>0</v>
      </c>
      <c r="N2449">
        <v>0</v>
      </c>
      <c r="O2449">
        <v>10</v>
      </c>
      <c r="P2449">
        <v>0</v>
      </c>
      <c r="Q2449" t="s">
        <v>18</v>
      </c>
      <c r="R2449">
        <v>22</v>
      </c>
      <c r="S2449">
        <v>8</v>
      </c>
      <c r="T2449">
        <v>2</v>
      </c>
      <c r="U2449">
        <v>0</v>
      </c>
      <c r="V2449">
        <v>2.7E-2</v>
      </c>
      <c r="W2449">
        <v>2.5000000000000001E-2</v>
      </c>
      <c r="X2449">
        <v>24</v>
      </c>
      <c r="Y2449">
        <v>0</v>
      </c>
      <c r="Z2449" t="s">
        <v>133</v>
      </c>
      <c r="AB2449">
        <v>1.6</v>
      </c>
      <c r="AC2449">
        <v>2</v>
      </c>
      <c r="AD2449">
        <v>90</v>
      </c>
      <c r="AE2449">
        <v>1</v>
      </c>
      <c r="AF2449">
        <v>1</v>
      </c>
      <c r="AG2449">
        <v>1.6</v>
      </c>
      <c r="AH2449">
        <v>0</v>
      </c>
      <c r="BA2449">
        <v>8</v>
      </c>
      <c r="BB2449">
        <v>1</v>
      </c>
      <c r="BC2449">
        <v>8</v>
      </c>
      <c r="BD2449">
        <v>20</v>
      </c>
      <c r="BE2449">
        <v>0</v>
      </c>
      <c r="BF2449">
        <v>1</v>
      </c>
      <c r="BG2449">
        <v>60</v>
      </c>
      <c r="BH2449">
        <v>23</v>
      </c>
      <c r="BI2449">
        <v>120</v>
      </c>
      <c r="BJ2449">
        <v>101</v>
      </c>
      <c r="BK2449">
        <v>2</v>
      </c>
      <c r="BL2449">
        <v>73</v>
      </c>
      <c r="BM2449">
        <v>0</v>
      </c>
      <c r="BN2449">
        <v>0</v>
      </c>
      <c r="BO2449">
        <v>10</v>
      </c>
      <c r="BP2449">
        <v>0</v>
      </c>
      <c r="BQ2449" t="s">
        <v>18</v>
      </c>
      <c r="BR2449">
        <v>22</v>
      </c>
      <c r="BS2449">
        <v>8</v>
      </c>
      <c r="BT2449">
        <v>2</v>
      </c>
      <c r="BU2449">
        <v>0</v>
      </c>
      <c r="BV2449">
        <v>2.7E-2</v>
      </c>
      <c r="BW2449">
        <v>2.5000000000000001E-2</v>
      </c>
      <c r="BX2449">
        <v>24</v>
      </c>
      <c r="BY2449">
        <v>0</v>
      </c>
      <c r="BZ2449" t="s">
        <v>133</v>
      </c>
      <c r="CB2449">
        <v>1.6</v>
      </c>
      <c r="CC2449">
        <v>2</v>
      </c>
      <c r="CD2449">
        <v>90</v>
      </c>
      <c r="CE2449">
        <v>1</v>
      </c>
      <c r="CF2449">
        <v>1</v>
      </c>
      <c r="CG2449">
        <v>1.6</v>
      </c>
      <c r="CH2449">
        <v>0</v>
      </c>
    </row>
    <row r="2450" spans="1:86">
      <c r="F2450" s="24" t="str">
        <f t="shared" si="193"/>
        <v/>
      </c>
      <c r="H2450" s="24" t="str">
        <f t="shared" si="194"/>
        <v/>
      </c>
      <c r="I2450" s="24" t="str">
        <f t="shared" si="191"/>
        <v/>
      </c>
      <c r="J2450" s="24" t="str">
        <f t="shared" si="192"/>
        <v/>
      </c>
      <c r="K2450" s="24" t="str">
        <f t="shared" si="195"/>
        <v/>
      </c>
      <c r="AF2450">
        <v>1</v>
      </c>
      <c r="AH2450">
        <v>0</v>
      </c>
      <c r="CF2450">
        <v>1</v>
      </c>
      <c r="CH2450">
        <v>0</v>
      </c>
    </row>
    <row r="2451" spans="1:86">
      <c r="A2451">
        <v>1</v>
      </c>
      <c r="B2451">
        <v>7</v>
      </c>
      <c r="C2451">
        <v>140</v>
      </c>
      <c r="D2451">
        <v>55</v>
      </c>
      <c r="E2451">
        <v>1000</v>
      </c>
      <c r="F2451" s="24">
        <f t="shared" si="193"/>
        <v>310</v>
      </c>
      <c r="G2451">
        <v>71</v>
      </c>
      <c r="H2451" s="24">
        <f t="shared" si="194"/>
        <v>5</v>
      </c>
      <c r="I2451" s="24">
        <f t="shared" si="191"/>
        <v>13</v>
      </c>
      <c r="J2451" s="24">
        <f t="shared" si="192"/>
        <v>125</v>
      </c>
      <c r="K2451" s="24" t="str">
        <f t="shared" si="195"/>
        <v>03</v>
      </c>
      <c r="L2451">
        <v>43</v>
      </c>
      <c r="M2451">
        <v>0</v>
      </c>
      <c r="N2451">
        <v>141</v>
      </c>
      <c r="O2451">
        <v>0</v>
      </c>
      <c r="P2451">
        <v>0</v>
      </c>
      <c r="Q2451" t="s">
        <v>18</v>
      </c>
      <c r="R2451">
        <v>22</v>
      </c>
      <c r="S2451">
        <v>15</v>
      </c>
      <c r="T2451">
        <v>2</v>
      </c>
      <c r="U2451">
        <v>0</v>
      </c>
      <c r="V2451">
        <v>0.39200000000000002</v>
      </c>
      <c r="W2451">
        <v>0.5</v>
      </c>
      <c r="X2451">
        <v>24</v>
      </c>
      <c r="Y2451">
        <v>0</v>
      </c>
      <c r="Z2451" t="s">
        <v>133</v>
      </c>
      <c r="AB2451">
        <v>0</v>
      </c>
      <c r="AC2451">
        <v>2</v>
      </c>
      <c r="AD2451">
        <v>90</v>
      </c>
      <c r="AE2451">
        <v>1</v>
      </c>
      <c r="AF2451">
        <v>1</v>
      </c>
      <c r="AG2451">
        <v>2</v>
      </c>
      <c r="AH2451">
        <v>0</v>
      </c>
      <c r="BA2451">
        <v>1</v>
      </c>
      <c r="BB2451">
        <v>7</v>
      </c>
      <c r="BC2451">
        <v>140</v>
      </c>
      <c r="BD2451">
        <v>55</v>
      </c>
      <c r="BE2451">
        <v>1000</v>
      </c>
      <c r="BF2451">
        <v>31</v>
      </c>
      <c r="BG2451">
        <v>71</v>
      </c>
      <c r="BH2451">
        <v>15</v>
      </c>
      <c r="BI2451">
        <v>100</v>
      </c>
      <c r="BJ2451">
        <v>101</v>
      </c>
      <c r="BK2451">
        <v>2</v>
      </c>
      <c r="BL2451">
        <v>43</v>
      </c>
      <c r="BM2451">
        <v>0</v>
      </c>
      <c r="BN2451">
        <v>141</v>
      </c>
      <c r="BO2451">
        <v>0</v>
      </c>
      <c r="BP2451">
        <v>0</v>
      </c>
      <c r="BQ2451" t="s">
        <v>18</v>
      </c>
      <c r="BR2451">
        <v>22</v>
      </c>
      <c r="BS2451">
        <v>15</v>
      </c>
      <c r="BT2451">
        <v>2</v>
      </c>
      <c r="BU2451">
        <v>0</v>
      </c>
      <c r="BV2451">
        <v>0.39200000000000002</v>
      </c>
      <c r="BW2451">
        <v>0.5</v>
      </c>
      <c r="BX2451">
        <v>24</v>
      </c>
      <c r="BY2451">
        <v>0</v>
      </c>
      <c r="BZ2451" t="s">
        <v>133</v>
      </c>
      <c r="CB2451">
        <v>0</v>
      </c>
      <c r="CC2451">
        <v>2</v>
      </c>
      <c r="CD2451">
        <v>90</v>
      </c>
      <c r="CE2451">
        <v>1</v>
      </c>
      <c r="CF2451">
        <v>1</v>
      </c>
      <c r="CG2451">
        <v>2</v>
      </c>
      <c r="CH2451">
        <v>0</v>
      </c>
    </row>
    <row r="2452" spans="1:86">
      <c r="A2452">
        <v>2</v>
      </c>
      <c r="B2452">
        <v>6</v>
      </c>
      <c r="C2452">
        <v>110</v>
      </c>
      <c r="D2452">
        <v>55</v>
      </c>
      <c r="E2452">
        <v>1000</v>
      </c>
      <c r="F2452" s="24">
        <f t="shared" si="193"/>
        <v>220</v>
      </c>
      <c r="G2452">
        <v>50</v>
      </c>
      <c r="H2452" s="24">
        <f t="shared" si="194"/>
        <v>9</v>
      </c>
      <c r="I2452" s="24">
        <f t="shared" si="191"/>
        <v>15</v>
      </c>
      <c r="J2452" s="24">
        <f t="shared" si="192"/>
        <v>125</v>
      </c>
      <c r="K2452" s="24" t="str">
        <f t="shared" si="195"/>
        <v>03</v>
      </c>
      <c r="L2452">
        <v>63</v>
      </c>
      <c r="M2452">
        <v>0</v>
      </c>
      <c r="N2452">
        <v>0</v>
      </c>
      <c r="O2452">
        <v>0</v>
      </c>
      <c r="P2452">
        <v>0</v>
      </c>
      <c r="Q2452" t="s">
        <v>18</v>
      </c>
      <c r="R2452">
        <v>22</v>
      </c>
      <c r="S2452">
        <v>12</v>
      </c>
      <c r="T2452">
        <v>2</v>
      </c>
      <c r="U2452">
        <v>0</v>
      </c>
      <c r="V2452">
        <v>0.35399999999999998</v>
      </c>
      <c r="W2452">
        <v>0.24429999999999999</v>
      </c>
      <c r="X2452">
        <v>24</v>
      </c>
      <c r="Y2452">
        <v>0</v>
      </c>
      <c r="Z2452" t="s">
        <v>133</v>
      </c>
      <c r="AB2452">
        <v>0</v>
      </c>
      <c r="AC2452">
        <v>2</v>
      </c>
      <c r="AD2452">
        <v>90</v>
      </c>
      <c r="AE2452">
        <v>1</v>
      </c>
      <c r="AF2452">
        <v>1</v>
      </c>
      <c r="AG2452">
        <v>2</v>
      </c>
      <c r="AH2452">
        <v>0</v>
      </c>
      <c r="BA2452">
        <v>2</v>
      </c>
      <c r="BB2452">
        <v>6</v>
      </c>
      <c r="BC2452">
        <v>110</v>
      </c>
      <c r="BD2452">
        <v>55</v>
      </c>
      <c r="BE2452">
        <v>1000</v>
      </c>
      <c r="BF2452">
        <v>22</v>
      </c>
      <c r="BG2452">
        <v>50</v>
      </c>
      <c r="BH2452">
        <v>25</v>
      </c>
      <c r="BI2452">
        <v>120</v>
      </c>
      <c r="BJ2452">
        <v>101</v>
      </c>
      <c r="BK2452">
        <v>2</v>
      </c>
      <c r="BL2452">
        <v>63</v>
      </c>
      <c r="BM2452">
        <v>0</v>
      </c>
      <c r="BN2452">
        <v>0</v>
      </c>
      <c r="BO2452">
        <v>0</v>
      </c>
      <c r="BP2452">
        <v>0</v>
      </c>
      <c r="BQ2452" t="s">
        <v>18</v>
      </c>
      <c r="BR2452">
        <v>22</v>
      </c>
      <c r="BS2452">
        <v>12</v>
      </c>
      <c r="BT2452">
        <v>2</v>
      </c>
      <c r="BU2452">
        <v>0</v>
      </c>
      <c r="BV2452">
        <v>0.35399999999999998</v>
      </c>
      <c r="BW2452">
        <v>0.24429999999999999</v>
      </c>
      <c r="BX2452">
        <v>24</v>
      </c>
      <c r="BY2452">
        <v>0</v>
      </c>
      <c r="BZ2452" t="s">
        <v>133</v>
      </c>
      <c r="CB2452">
        <v>0</v>
      </c>
      <c r="CC2452">
        <v>2</v>
      </c>
      <c r="CD2452">
        <v>90</v>
      </c>
      <c r="CE2452">
        <v>1</v>
      </c>
      <c r="CF2452">
        <v>1</v>
      </c>
      <c r="CG2452">
        <v>2</v>
      </c>
      <c r="CH2452">
        <v>0</v>
      </c>
    </row>
    <row r="2453" spans="1:86">
      <c r="A2453">
        <v>3</v>
      </c>
      <c r="B2453">
        <v>5</v>
      </c>
      <c r="C2453">
        <v>80</v>
      </c>
      <c r="D2453">
        <v>20</v>
      </c>
      <c r="E2453">
        <v>1000</v>
      </c>
      <c r="F2453" s="24">
        <f t="shared" si="193"/>
        <v>160</v>
      </c>
      <c r="G2453">
        <v>55</v>
      </c>
      <c r="H2453" s="24">
        <f t="shared" si="194"/>
        <v>9</v>
      </c>
      <c r="I2453" s="24">
        <f t="shared" si="191"/>
        <v>15</v>
      </c>
      <c r="J2453" s="24">
        <f t="shared" si="192"/>
        <v>125</v>
      </c>
      <c r="K2453" s="24" t="str">
        <f t="shared" si="195"/>
        <v>03</v>
      </c>
      <c r="L2453">
        <v>63</v>
      </c>
      <c r="M2453">
        <v>0</v>
      </c>
      <c r="N2453">
        <v>0</v>
      </c>
      <c r="O2453">
        <v>0</v>
      </c>
      <c r="P2453">
        <v>0</v>
      </c>
      <c r="Q2453" t="s">
        <v>18</v>
      </c>
      <c r="R2453">
        <v>22</v>
      </c>
      <c r="S2453">
        <v>12</v>
      </c>
      <c r="T2453">
        <v>2</v>
      </c>
      <c r="U2453">
        <v>0</v>
      </c>
      <c r="V2453">
        <v>0.26600000000000001</v>
      </c>
      <c r="W2453">
        <v>0.1782</v>
      </c>
      <c r="X2453">
        <v>24</v>
      </c>
      <c r="Y2453">
        <v>0</v>
      </c>
      <c r="Z2453" t="s">
        <v>133</v>
      </c>
      <c r="AB2453">
        <v>0</v>
      </c>
      <c r="AC2453">
        <v>2</v>
      </c>
      <c r="AD2453">
        <v>90</v>
      </c>
      <c r="AE2453">
        <v>1</v>
      </c>
      <c r="AF2453">
        <v>1</v>
      </c>
      <c r="AG2453">
        <v>2</v>
      </c>
      <c r="AH2453">
        <v>0</v>
      </c>
      <c r="BA2453">
        <v>3</v>
      </c>
      <c r="BB2453">
        <v>5</v>
      </c>
      <c r="BC2453">
        <v>80</v>
      </c>
      <c r="BD2453">
        <v>20</v>
      </c>
      <c r="BE2453">
        <v>1000</v>
      </c>
      <c r="BF2453">
        <v>16</v>
      </c>
      <c r="BG2453">
        <v>55</v>
      </c>
      <c r="BH2453">
        <v>25</v>
      </c>
      <c r="BI2453">
        <v>120</v>
      </c>
      <c r="BJ2453">
        <v>101</v>
      </c>
      <c r="BK2453">
        <v>2</v>
      </c>
      <c r="BL2453">
        <v>63</v>
      </c>
      <c r="BM2453">
        <v>0</v>
      </c>
      <c r="BN2453">
        <v>0</v>
      </c>
      <c r="BO2453">
        <v>0</v>
      </c>
      <c r="BP2453">
        <v>0</v>
      </c>
      <c r="BQ2453" t="s">
        <v>18</v>
      </c>
      <c r="BR2453">
        <v>22</v>
      </c>
      <c r="BS2453">
        <v>12</v>
      </c>
      <c r="BT2453">
        <v>2</v>
      </c>
      <c r="BU2453">
        <v>0</v>
      </c>
      <c r="BV2453">
        <v>0.26600000000000001</v>
      </c>
      <c r="BW2453">
        <v>0.1782</v>
      </c>
      <c r="BX2453">
        <v>24</v>
      </c>
      <c r="BY2453">
        <v>0</v>
      </c>
      <c r="BZ2453" t="s">
        <v>133</v>
      </c>
      <c r="CB2453">
        <v>0</v>
      </c>
      <c r="CC2453">
        <v>2</v>
      </c>
      <c r="CD2453">
        <v>90</v>
      </c>
      <c r="CE2453">
        <v>1</v>
      </c>
      <c r="CF2453">
        <v>1</v>
      </c>
      <c r="CG2453">
        <v>2</v>
      </c>
      <c r="CH2453">
        <v>0</v>
      </c>
    </row>
    <row r="2454" spans="1:86">
      <c r="A2454">
        <v>4</v>
      </c>
      <c r="B2454">
        <v>4</v>
      </c>
      <c r="C2454">
        <v>60</v>
      </c>
      <c r="D2454">
        <v>15</v>
      </c>
      <c r="E2454">
        <v>0</v>
      </c>
      <c r="F2454" s="24">
        <f t="shared" si="193"/>
        <v>90</v>
      </c>
      <c r="G2454">
        <v>60</v>
      </c>
      <c r="H2454" s="24">
        <f t="shared" si="194"/>
        <v>9</v>
      </c>
      <c r="I2454" s="24">
        <f t="shared" si="191"/>
        <v>15</v>
      </c>
      <c r="J2454" s="24">
        <f t="shared" si="192"/>
        <v>125</v>
      </c>
      <c r="K2454" s="24" t="str">
        <f t="shared" si="195"/>
        <v>03</v>
      </c>
      <c r="L2454">
        <v>73</v>
      </c>
      <c r="M2454">
        <v>0</v>
      </c>
      <c r="N2454">
        <v>0</v>
      </c>
      <c r="O2454">
        <v>0</v>
      </c>
      <c r="P2454">
        <v>0</v>
      </c>
      <c r="Q2454" t="s">
        <v>18</v>
      </c>
      <c r="R2454">
        <v>22</v>
      </c>
      <c r="S2454">
        <v>12</v>
      </c>
      <c r="T2454">
        <v>2</v>
      </c>
      <c r="U2454">
        <v>0</v>
      </c>
      <c r="V2454">
        <v>0.189</v>
      </c>
      <c r="W2454">
        <v>0.13039999999999999</v>
      </c>
      <c r="X2454">
        <v>24</v>
      </c>
      <c r="Y2454">
        <v>0</v>
      </c>
      <c r="Z2454" t="s">
        <v>133</v>
      </c>
      <c r="AB2454">
        <v>0</v>
      </c>
      <c r="AC2454">
        <v>2</v>
      </c>
      <c r="AD2454">
        <v>90</v>
      </c>
      <c r="AE2454">
        <v>1</v>
      </c>
      <c r="AF2454">
        <v>1</v>
      </c>
      <c r="AG2454">
        <v>2</v>
      </c>
      <c r="AH2454">
        <v>0</v>
      </c>
      <c r="BA2454">
        <v>4</v>
      </c>
      <c r="BB2454">
        <v>4</v>
      </c>
      <c r="BC2454">
        <v>60</v>
      </c>
      <c r="BD2454">
        <v>15</v>
      </c>
      <c r="BE2454">
        <v>0</v>
      </c>
      <c r="BF2454">
        <v>9</v>
      </c>
      <c r="BG2454">
        <v>60</v>
      </c>
      <c r="BH2454">
        <v>25</v>
      </c>
      <c r="BI2454">
        <v>120</v>
      </c>
      <c r="BJ2454">
        <v>101</v>
      </c>
      <c r="BK2454">
        <v>2</v>
      </c>
      <c r="BL2454">
        <v>73</v>
      </c>
      <c r="BM2454">
        <v>0</v>
      </c>
      <c r="BN2454">
        <v>0</v>
      </c>
      <c r="BO2454">
        <v>0</v>
      </c>
      <c r="BP2454">
        <v>0</v>
      </c>
      <c r="BQ2454" t="s">
        <v>18</v>
      </c>
      <c r="BR2454">
        <v>22</v>
      </c>
      <c r="BS2454">
        <v>12</v>
      </c>
      <c r="BT2454">
        <v>2</v>
      </c>
      <c r="BU2454">
        <v>0</v>
      </c>
      <c r="BV2454">
        <v>0.189</v>
      </c>
      <c r="BW2454">
        <v>0.13039999999999999</v>
      </c>
      <c r="BX2454">
        <v>24</v>
      </c>
      <c r="BY2454">
        <v>0</v>
      </c>
      <c r="BZ2454" t="s">
        <v>133</v>
      </c>
      <c r="CB2454">
        <v>0</v>
      </c>
      <c r="CC2454">
        <v>2</v>
      </c>
      <c r="CD2454">
        <v>90</v>
      </c>
      <c r="CE2454">
        <v>1</v>
      </c>
      <c r="CF2454">
        <v>1</v>
      </c>
      <c r="CG2454">
        <v>2</v>
      </c>
      <c r="CH2454">
        <v>0</v>
      </c>
    </row>
    <row r="2455" spans="1:86">
      <c r="A2455">
        <v>5</v>
      </c>
      <c r="B2455">
        <v>3</v>
      </c>
      <c r="C2455">
        <v>40</v>
      </c>
      <c r="D2455">
        <v>10</v>
      </c>
      <c r="E2455">
        <v>0</v>
      </c>
      <c r="F2455" s="24">
        <f t="shared" si="193"/>
        <v>60</v>
      </c>
      <c r="G2455">
        <v>55</v>
      </c>
      <c r="H2455" s="24">
        <f t="shared" si="194"/>
        <v>9</v>
      </c>
      <c r="I2455" s="24">
        <f t="shared" si="191"/>
        <v>15</v>
      </c>
      <c r="J2455" s="24">
        <f t="shared" si="192"/>
        <v>125</v>
      </c>
      <c r="K2455" s="24" t="str">
        <f t="shared" si="195"/>
        <v>03</v>
      </c>
      <c r="L2455">
        <v>73</v>
      </c>
      <c r="M2455">
        <v>0</v>
      </c>
      <c r="N2455">
        <v>0</v>
      </c>
      <c r="O2455">
        <v>0</v>
      </c>
      <c r="P2455">
        <v>0</v>
      </c>
      <c r="Q2455" t="s">
        <v>18</v>
      </c>
      <c r="R2455">
        <v>22</v>
      </c>
      <c r="S2455">
        <v>12</v>
      </c>
      <c r="T2455">
        <v>2</v>
      </c>
      <c r="U2455">
        <v>0</v>
      </c>
      <c r="V2455">
        <v>0.13300000000000001</v>
      </c>
      <c r="W2455">
        <v>9.1800000000000007E-2</v>
      </c>
      <c r="X2455">
        <v>24</v>
      </c>
      <c r="Y2455">
        <v>0</v>
      </c>
      <c r="Z2455" t="s">
        <v>133</v>
      </c>
      <c r="AB2455">
        <v>0</v>
      </c>
      <c r="AC2455">
        <v>2</v>
      </c>
      <c r="AD2455">
        <v>90</v>
      </c>
      <c r="AE2455">
        <v>1</v>
      </c>
      <c r="AF2455">
        <v>1</v>
      </c>
      <c r="AG2455">
        <v>2</v>
      </c>
      <c r="AH2455">
        <v>0</v>
      </c>
      <c r="BA2455">
        <v>5</v>
      </c>
      <c r="BB2455">
        <v>3</v>
      </c>
      <c r="BC2455">
        <v>40</v>
      </c>
      <c r="BD2455">
        <v>10</v>
      </c>
      <c r="BE2455">
        <v>0</v>
      </c>
      <c r="BF2455">
        <v>6</v>
      </c>
      <c r="BG2455">
        <v>55</v>
      </c>
      <c r="BH2455">
        <v>25</v>
      </c>
      <c r="BI2455">
        <v>120</v>
      </c>
      <c r="BJ2455">
        <v>101</v>
      </c>
      <c r="BK2455">
        <v>2</v>
      </c>
      <c r="BL2455">
        <v>73</v>
      </c>
      <c r="BM2455">
        <v>0</v>
      </c>
      <c r="BN2455">
        <v>0</v>
      </c>
      <c r="BO2455">
        <v>0</v>
      </c>
      <c r="BP2455">
        <v>0</v>
      </c>
      <c r="BQ2455" t="s">
        <v>18</v>
      </c>
      <c r="BR2455">
        <v>22</v>
      </c>
      <c r="BS2455">
        <v>12</v>
      </c>
      <c r="BT2455">
        <v>2</v>
      </c>
      <c r="BU2455">
        <v>0</v>
      </c>
      <c r="BV2455">
        <v>0.13300000000000001</v>
      </c>
      <c r="BW2455">
        <v>9.1800000000000007E-2</v>
      </c>
      <c r="BX2455">
        <v>24</v>
      </c>
      <c r="BY2455">
        <v>0</v>
      </c>
      <c r="BZ2455" t="s">
        <v>133</v>
      </c>
      <c r="CB2455">
        <v>0</v>
      </c>
      <c r="CC2455">
        <v>2</v>
      </c>
      <c r="CD2455">
        <v>90</v>
      </c>
      <c r="CE2455">
        <v>1</v>
      </c>
      <c r="CF2455">
        <v>1</v>
      </c>
      <c r="CG2455">
        <v>2</v>
      </c>
      <c r="CH2455">
        <v>0</v>
      </c>
    </row>
    <row r="2456" spans="1:86">
      <c r="A2456">
        <v>6</v>
      </c>
      <c r="B2456">
        <v>2</v>
      </c>
      <c r="C2456">
        <v>20</v>
      </c>
      <c r="D2456">
        <v>30</v>
      </c>
      <c r="E2456">
        <v>0</v>
      </c>
      <c r="F2456" s="24">
        <f t="shared" si="193"/>
        <v>30</v>
      </c>
      <c r="G2456">
        <v>60</v>
      </c>
      <c r="H2456" s="24">
        <f t="shared" si="194"/>
        <v>9</v>
      </c>
      <c r="I2456" s="24">
        <f t="shared" si="191"/>
        <v>15</v>
      </c>
      <c r="J2456" s="24">
        <f t="shared" si="192"/>
        <v>125</v>
      </c>
      <c r="K2456" s="24" t="str">
        <f t="shared" si="195"/>
        <v>03</v>
      </c>
      <c r="L2456">
        <v>73</v>
      </c>
      <c r="M2456">
        <v>0</v>
      </c>
      <c r="N2456">
        <v>0</v>
      </c>
      <c r="O2456">
        <v>0</v>
      </c>
      <c r="P2456">
        <v>0</v>
      </c>
      <c r="Q2456" t="s">
        <v>18</v>
      </c>
      <c r="R2456">
        <v>22</v>
      </c>
      <c r="S2456">
        <v>12</v>
      </c>
      <c r="T2456">
        <v>2</v>
      </c>
      <c r="U2456">
        <v>0</v>
      </c>
      <c r="V2456">
        <v>7.6999999999999999E-2</v>
      </c>
      <c r="W2456">
        <v>5.62E-2</v>
      </c>
      <c r="X2456">
        <v>24</v>
      </c>
      <c r="Y2456">
        <v>0</v>
      </c>
      <c r="Z2456" t="s">
        <v>133</v>
      </c>
      <c r="AB2456">
        <v>4.5</v>
      </c>
      <c r="AC2456">
        <v>2</v>
      </c>
      <c r="AD2456">
        <v>90</v>
      </c>
      <c r="AE2456">
        <v>1</v>
      </c>
      <c r="AF2456">
        <v>1</v>
      </c>
      <c r="AG2456">
        <v>2</v>
      </c>
      <c r="AH2456">
        <v>0</v>
      </c>
      <c r="BA2456">
        <v>6</v>
      </c>
      <c r="BB2456">
        <v>2</v>
      </c>
      <c r="BC2456">
        <v>20</v>
      </c>
      <c r="BD2456">
        <v>30</v>
      </c>
      <c r="BE2456">
        <v>0</v>
      </c>
      <c r="BF2456">
        <v>3</v>
      </c>
      <c r="BG2456">
        <v>60</v>
      </c>
      <c r="BH2456">
        <v>25</v>
      </c>
      <c r="BI2456">
        <v>120</v>
      </c>
      <c r="BJ2456">
        <v>101</v>
      </c>
      <c r="BK2456">
        <v>2</v>
      </c>
      <c r="BL2456">
        <v>73</v>
      </c>
      <c r="BM2456">
        <v>0</v>
      </c>
      <c r="BN2456">
        <v>0</v>
      </c>
      <c r="BO2456">
        <v>0</v>
      </c>
      <c r="BP2456">
        <v>0</v>
      </c>
      <c r="BQ2456" t="s">
        <v>18</v>
      </c>
      <c r="BR2456">
        <v>22</v>
      </c>
      <c r="BS2456">
        <v>12</v>
      </c>
      <c r="BT2456">
        <v>2</v>
      </c>
      <c r="BU2456">
        <v>0</v>
      </c>
      <c r="BV2456">
        <v>7.6999999999999999E-2</v>
      </c>
      <c r="BW2456">
        <v>5.62E-2</v>
      </c>
      <c r="BX2456">
        <v>24</v>
      </c>
      <c r="BY2456">
        <v>0</v>
      </c>
      <c r="BZ2456" t="s">
        <v>133</v>
      </c>
      <c r="CB2456">
        <v>4.5</v>
      </c>
      <c r="CC2456">
        <v>2</v>
      </c>
      <c r="CD2456">
        <v>90</v>
      </c>
      <c r="CE2456">
        <v>1</v>
      </c>
      <c r="CF2456">
        <v>1</v>
      </c>
      <c r="CG2456">
        <v>2</v>
      </c>
      <c r="CH2456">
        <v>0</v>
      </c>
    </row>
    <row r="2457" spans="1:86">
      <c r="A2457">
        <v>7</v>
      </c>
      <c r="B2457">
        <v>1</v>
      </c>
      <c r="C2457">
        <v>14</v>
      </c>
      <c r="D2457">
        <v>20</v>
      </c>
      <c r="E2457">
        <v>0</v>
      </c>
      <c r="F2457" s="24">
        <f t="shared" si="193"/>
        <v>20</v>
      </c>
      <c r="G2457">
        <v>60</v>
      </c>
      <c r="H2457" s="24">
        <f t="shared" si="194"/>
        <v>8</v>
      </c>
      <c r="I2457" s="24">
        <f t="shared" si="191"/>
        <v>15</v>
      </c>
      <c r="J2457" s="24">
        <f t="shared" si="192"/>
        <v>125</v>
      </c>
      <c r="K2457" s="24" t="str">
        <f t="shared" si="195"/>
        <v>00</v>
      </c>
      <c r="L2457">
        <v>73</v>
      </c>
      <c r="M2457">
        <v>0</v>
      </c>
      <c r="N2457">
        <v>0</v>
      </c>
      <c r="O2457">
        <v>10</v>
      </c>
      <c r="P2457">
        <v>0</v>
      </c>
      <c r="Q2457" t="s">
        <v>18</v>
      </c>
      <c r="R2457">
        <v>22</v>
      </c>
      <c r="S2457">
        <v>12</v>
      </c>
      <c r="T2457">
        <v>2</v>
      </c>
      <c r="U2457">
        <v>0</v>
      </c>
      <c r="V2457">
        <v>3.9E-2</v>
      </c>
      <c r="W2457">
        <v>2.9000000000000001E-2</v>
      </c>
      <c r="X2457">
        <v>24</v>
      </c>
      <c r="Y2457">
        <v>0</v>
      </c>
      <c r="Z2457" t="s">
        <v>133</v>
      </c>
      <c r="AB2457">
        <v>2</v>
      </c>
      <c r="AC2457">
        <v>2</v>
      </c>
      <c r="AD2457">
        <v>90</v>
      </c>
      <c r="AE2457">
        <v>1</v>
      </c>
      <c r="AF2457">
        <v>1</v>
      </c>
      <c r="AG2457">
        <v>2</v>
      </c>
      <c r="AH2457">
        <v>0</v>
      </c>
      <c r="BA2457">
        <v>7</v>
      </c>
      <c r="BB2457">
        <v>1</v>
      </c>
      <c r="BC2457">
        <v>14</v>
      </c>
      <c r="BD2457">
        <v>20</v>
      </c>
      <c r="BE2457">
        <v>0</v>
      </c>
      <c r="BF2457">
        <v>2</v>
      </c>
      <c r="BG2457">
        <v>60</v>
      </c>
      <c r="BH2457">
        <v>23</v>
      </c>
      <c r="BI2457">
        <v>120</v>
      </c>
      <c r="BJ2457">
        <v>101</v>
      </c>
      <c r="BK2457">
        <v>2</v>
      </c>
      <c r="BL2457">
        <v>73</v>
      </c>
      <c r="BM2457">
        <v>0</v>
      </c>
      <c r="BN2457">
        <v>0</v>
      </c>
      <c r="BO2457">
        <v>10</v>
      </c>
      <c r="BP2457">
        <v>0</v>
      </c>
      <c r="BQ2457" t="s">
        <v>18</v>
      </c>
      <c r="BR2457">
        <v>22</v>
      </c>
      <c r="BS2457">
        <v>12</v>
      </c>
      <c r="BT2457">
        <v>2</v>
      </c>
      <c r="BU2457">
        <v>0</v>
      </c>
      <c r="BV2457">
        <v>3.9E-2</v>
      </c>
      <c r="BW2457">
        <v>2.9000000000000001E-2</v>
      </c>
      <c r="BX2457">
        <v>24</v>
      </c>
      <c r="BY2457">
        <v>0</v>
      </c>
      <c r="BZ2457" t="s">
        <v>133</v>
      </c>
      <c r="CB2457">
        <v>2</v>
      </c>
      <c r="CC2457">
        <v>2</v>
      </c>
      <c r="CD2457">
        <v>90</v>
      </c>
      <c r="CE2457">
        <v>1</v>
      </c>
      <c r="CF2457">
        <v>1</v>
      </c>
      <c r="CG2457">
        <v>2</v>
      </c>
      <c r="CH2457">
        <v>0</v>
      </c>
    </row>
    <row r="2458" spans="1:86">
      <c r="F2458" s="24" t="str">
        <f t="shared" si="193"/>
        <v/>
      </c>
      <c r="H2458" s="24" t="str">
        <f t="shared" si="194"/>
        <v/>
      </c>
      <c r="I2458" s="24" t="str">
        <f t="shared" si="191"/>
        <v/>
      </c>
      <c r="J2458" s="24" t="str">
        <f t="shared" si="192"/>
        <v/>
      </c>
      <c r="K2458" s="24" t="str">
        <f t="shared" si="195"/>
        <v/>
      </c>
      <c r="AF2458">
        <v>1</v>
      </c>
      <c r="AH2458">
        <v>0</v>
      </c>
      <c r="CF2458">
        <v>1</v>
      </c>
      <c r="CH2458">
        <v>0</v>
      </c>
    </row>
    <row r="2459" spans="1:86">
      <c r="A2459">
        <v>1</v>
      </c>
      <c r="B2459">
        <v>7</v>
      </c>
      <c r="C2459">
        <v>140</v>
      </c>
      <c r="D2459">
        <v>55</v>
      </c>
      <c r="E2459">
        <v>1000</v>
      </c>
      <c r="F2459" s="24">
        <f t="shared" si="193"/>
        <v>310</v>
      </c>
      <c r="G2459">
        <v>71</v>
      </c>
      <c r="H2459" s="24">
        <f t="shared" si="194"/>
        <v>5</v>
      </c>
      <c r="I2459" s="24">
        <f t="shared" si="191"/>
        <v>13</v>
      </c>
      <c r="J2459" s="24">
        <f t="shared" si="192"/>
        <v>125</v>
      </c>
      <c r="K2459" s="24" t="str">
        <f t="shared" si="195"/>
        <v>03</v>
      </c>
      <c r="L2459">
        <v>43</v>
      </c>
      <c r="M2459">
        <v>0</v>
      </c>
      <c r="N2459">
        <v>141</v>
      </c>
      <c r="O2459">
        <v>0</v>
      </c>
      <c r="P2459">
        <v>0</v>
      </c>
      <c r="Q2459" t="s">
        <v>18</v>
      </c>
      <c r="R2459">
        <v>22</v>
      </c>
      <c r="S2459">
        <v>15</v>
      </c>
      <c r="T2459">
        <v>2</v>
      </c>
      <c r="U2459">
        <v>0</v>
      </c>
      <c r="V2459">
        <v>0.39200000000000002</v>
      </c>
      <c r="W2459">
        <v>0.5</v>
      </c>
      <c r="X2459">
        <v>24</v>
      </c>
      <c r="Y2459">
        <v>0</v>
      </c>
      <c r="Z2459" t="s">
        <v>133</v>
      </c>
      <c r="AB2459">
        <v>0</v>
      </c>
      <c r="AC2459">
        <v>2</v>
      </c>
      <c r="AD2459">
        <v>90</v>
      </c>
      <c r="AE2459">
        <v>1</v>
      </c>
      <c r="AF2459">
        <v>1</v>
      </c>
      <c r="AG2459">
        <v>2.8</v>
      </c>
      <c r="AH2459">
        <v>0</v>
      </c>
      <c r="BA2459">
        <v>1</v>
      </c>
      <c r="BB2459">
        <v>7</v>
      </c>
      <c r="BC2459">
        <v>140</v>
      </c>
      <c r="BD2459">
        <v>55</v>
      </c>
      <c r="BE2459">
        <v>1000</v>
      </c>
      <c r="BF2459">
        <v>31</v>
      </c>
      <c r="BG2459">
        <v>71</v>
      </c>
      <c r="BH2459">
        <v>15</v>
      </c>
      <c r="BI2459">
        <v>100</v>
      </c>
      <c r="BJ2459">
        <v>101</v>
      </c>
      <c r="BK2459">
        <v>2</v>
      </c>
      <c r="BL2459">
        <v>43</v>
      </c>
      <c r="BM2459">
        <v>0</v>
      </c>
      <c r="BN2459">
        <v>141</v>
      </c>
      <c r="BO2459">
        <v>0</v>
      </c>
      <c r="BP2459">
        <v>0</v>
      </c>
      <c r="BQ2459" t="s">
        <v>18</v>
      </c>
      <c r="BR2459">
        <v>22</v>
      </c>
      <c r="BS2459">
        <v>15</v>
      </c>
      <c r="BT2459">
        <v>2</v>
      </c>
      <c r="BU2459">
        <v>0</v>
      </c>
      <c r="BV2459">
        <v>0.39200000000000002</v>
      </c>
      <c r="BW2459">
        <v>0.5</v>
      </c>
      <c r="BX2459">
        <v>24</v>
      </c>
      <c r="BY2459">
        <v>0</v>
      </c>
      <c r="BZ2459" t="s">
        <v>133</v>
      </c>
      <c r="CB2459">
        <v>0</v>
      </c>
      <c r="CC2459">
        <v>2</v>
      </c>
      <c r="CD2459">
        <v>90</v>
      </c>
      <c r="CE2459">
        <v>1</v>
      </c>
      <c r="CF2459">
        <v>1</v>
      </c>
      <c r="CG2459">
        <v>2.8</v>
      </c>
      <c r="CH2459">
        <v>0</v>
      </c>
    </row>
    <row r="2460" spans="1:86">
      <c r="A2460">
        <v>2</v>
      </c>
      <c r="B2460">
        <v>6</v>
      </c>
      <c r="C2460">
        <v>110</v>
      </c>
      <c r="D2460">
        <v>55</v>
      </c>
      <c r="E2460">
        <v>1000</v>
      </c>
      <c r="F2460" s="24">
        <f t="shared" si="193"/>
        <v>220</v>
      </c>
      <c r="G2460">
        <v>50</v>
      </c>
      <c r="H2460" s="24">
        <f t="shared" si="194"/>
        <v>9</v>
      </c>
      <c r="I2460" s="24">
        <f t="shared" si="191"/>
        <v>15</v>
      </c>
      <c r="J2460" s="24">
        <f t="shared" si="192"/>
        <v>125</v>
      </c>
      <c r="K2460" s="24" t="str">
        <f t="shared" si="195"/>
        <v>03</v>
      </c>
      <c r="L2460">
        <v>63</v>
      </c>
      <c r="M2460">
        <v>0</v>
      </c>
      <c r="N2460">
        <v>0</v>
      </c>
      <c r="O2460">
        <v>0</v>
      </c>
      <c r="P2460">
        <v>0</v>
      </c>
      <c r="Q2460" t="s">
        <v>18</v>
      </c>
      <c r="R2460">
        <v>22</v>
      </c>
      <c r="S2460">
        <v>12</v>
      </c>
      <c r="T2460">
        <v>2</v>
      </c>
      <c r="U2460">
        <v>0</v>
      </c>
      <c r="V2460">
        <v>0.35399999999999998</v>
      </c>
      <c r="W2460">
        <v>0.24429999999999999</v>
      </c>
      <c r="X2460">
        <v>24</v>
      </c>
      <c r="Y2460">
        <v>0</v>
      </c>
      <c r="Z2460" t="s">
        <v>133</v>
      </c>
      <c r="AB2460">
        <v>0</v>
      </c>
      <c r="AC2460">
        <v>2</v>
      </c>
      <c r="AD2460">
        <v>90</v>
      </c>
      <c r="AE2460">
        <v>1</v>
      </c>
      <c r="AF2460">
        <v>1</v>
      </c>
      <c r="AG2460">
        <v>2.8</v>
      </c>
      <c r="AH2460">
        <v>0</v>
      </c>
      <c r="BA2460">
        <v>2</v>
      </c>
      <c r="BB2460">
        <v>6</v>
      </c>
      <c r="BC2460">
        <v>110</v>
      </c>
      <c r="BD2460">
        <v>55</v>
      </c>
      <c r="BE2460">
        <v>1000</v>
      </c>
      <c r="BF2460">
        <v>22</v>
      </c>
      <c r="BG2460">
        <v>50</v>
      </c>
      <c r="BH2460">
        <v>25</v>
      </c>
      <c r="BI2460">
        <v>120</v>
      </c>
      <c r="BJ2460">
        <v>101</v>
      </c>
      <c r="BK2460">
        <v>2</v>
      </c>
      <c r="BL2460">
        <v>63</v>
      </c>
      <c r="BM2460">
        <v>0</v>
      </c>
      <c r="BN2460">
        <v>0</v>
      </c>
      <c r="BO2460">
        <v>0</v>
      </c>
      <c r="BP2460">
        <v>0</v>
      </c>
      <c r="BQ2460" t="s">
        <v>18</v>
      </c>
      <c r="BR2460">
        <v>22</v>
      </c>
      <c r="BS2460">
        <v>12</v>
      </c>
      <c r="BT2460">
        <v>2</v>
      </c>
      <c r="BU2460">
        <v>0</v>
      </c>
      <c r="BV2460">
        <v>0.35399999999999998</v>
      </c>
      <c r="BW2460">
        <v>0.24429999999999999</v>
      </c>
      <c r="BX2460">
        <v>24</v>
      </c>
      <c r="BY2460">
        <v>0</v>
      </c>
      <c r="BZ2460" t="s">
        <v>133</v>
      </c>
      <c r="CB2460">
        <v>0</v>
      </c>
      <c r="CC2460">
        <v>2</v>
      </c>
      <c r="CD2460">
        <v>90</v>
      </c>
      <c r="CE2460">
        <v>1</v>
      </c>
      <c r="CF2460">
        <v>1</v>
      </c>
      <c r="CG2460">
        <v>2.8</v>
      </c>
      <c r="CH2460">
        <v>0</v>
      </c>
    </row>
    <row r="2461" spans="1:86">
      <c r="A2461">
        <v>3</v>
      </c>
      <c r="B2461">
        <v>5</v>
      </c>
      <c r="C2461">
        <v>80</v>
      </c>
      <c r="D2461">
        <v>20</v>
      </c>
      <c r="E2461">
        <v>1000</v>
      </c>
      <c r="F2461" s="24">
        <f t="shared" si="193"/>
        <v>160</v>
      </c>
      <c r="G2461">
        <v>55</v>
      </c>
      <c r="H2461" s="24">
        <f t="shared" si="194"/>
        <v>9</v>
      </c>
      <c r="I2461" s="24">
        <f t="shared" si="191"/>
        <v>15</v>
      </c>
      <c r="J2461" s="24">
        <f t="shared" si="192"/>
        <v>125</v>
      </c>
      <c r="K2461" s="24" t="str">
        <f t="shared" si="195"/>
        <v>03</v>
      </c>
      <c r="L2461">
        <v>63</v>
      </c>
      <c r="M2461">
        <v>0</v>
      </c>
      <c r="N2461">
        <v>0</v>
      </c>
      <c r="O2461">
        <v>0</v>
      </c>
      <c r="P2461">
        <v>0</v>
      </c>
      <c r="Q2461" t="s">
        <v>18</v>
      </c>
      <c r="R2461">
        <v>22</v>
      </c>
      <c r="S2461">
        <v>12</v>
      </c>
      <c r="T2461">
        <v>2</v>
      </c>
      <c r="U2461">
        <v>0</v>
      </c>
      <c r="V2461">
        <v>0.26600000000000001</v>
      </c>
      <c r="W2461">
        <v>0.1782</v>
      </c>
      <c r="X2461">
        <v>24</v>
      </c>
      <c r="Y2461">
        <v>0</v>
      </c>
      <c r="Z2461" t="s">
        <v>133</v>
      </c>
      <c r="AB2461">
        <v>0</v>
      </c>
      <c r="AC2461">
        <v>2</v>
      </c>
      <c r="AD2461">
        <v>90</v>
      </c>
      <c r="AE2461">
        <v>1</v>
      </c>
      <c r="AF2461">
        <v>1</v>
      </c>
      <c r="AG2461">
        <v>2.8</v>
      </c>
      <c r="AH2461">
        <v>0</v>
      </c>
      <c r="BA2461">
        <v>3</v>
      </c>
      <c r="BB2461">
        <v>5</v>
      </c>
      <c r="BC2461">
        <v>80</v>
      </c>
      <c r="BD2461">
        <v>20</v>
      </c>
      <c r="BE2461">
        <v>1000</v>
      </c>
      <c r="BF2461">
        <v>16</v>
      </c>
      <c r="BG2461">
        <v>55</v>
      </c>
      <c r="BH2461">
        <v>25</v>
      </c>
      <c r="BI2461">
        <v>120</v>
      </c>
      <c r="BJ2461">
        <v>101</v>
      </c>
      <c r="BK2461">
        <v>2</v>
      </c>
      <c r="BL2461">
        <v>63</v>
      </c>
      <c r="BM2461">
        <v>0</v>
      </c>
      <c r="BN2461">
        <v>0</v>
      </c>
      <c r="BO2461">
        <v>0</v>
      </c>
      <c r="BP2461">
        <v>0</v>
      </c>
      <c r="BQ2461" t="s">
        <v>18</v>
      </c>
      <c r="BR2461">
        <v>22</v>
      </c>
      <c r="BS2461">
        <v>12</v>
      </c>
      <c r="BT2461">
        <v>2</v>
      </c>
      <c r="BU2461">
        <v>0</v>
      </c>
      <c r="BV2461">
        <v>0.26600000000000001</v>
      </c>
      <c r="BW2461">
        <v>0.1782</v>
      </c>
      <c r="BX2461">
        <v>24</v>
      </c>
      <c r="BY2461">
        <v>0</v>
      </c>
      <c r="BZ2461" t="s">
        <v>133</v>
      </c>
      <c r="CB2461">
        <v>0</v>
      </c>
      <c r="CC2461">
        <v>2</v>
      </c>
      <c r="CD2461">
        <v>90</v>
      </c>
      <c r="CE2461">
        <v>1</v>
      </c>
      <c r="CF2461">
        <v>1</v>
      </c>
      <c r="CG2461">
        <v>2.8</v>
      </c>
      <c r="CH2461">
        <v>0</v>
      </c>
    </row>
    <row r="2462" spans="1:86">
      <c r="A2462">
        <v>4</v>
      </c>
      <c r="B2462">
        <v>4</v>
      </c>
      <c r="C2462">
        <v>60</v>
      </c>
      <c r="D2462">
        <v>15</v>
      </c>
      <c r="E2462">
        <v>0</v>
      </c>
      <c r="F2462" s="24">
        <f t="shared" si="193"/>
        <v>90</v>
      </c>
      <c r="G2462">
        <v>60</v>
      </c>
      <c r="H2462" s="24">
        <f t="shared" si="194"/>
        <v>9</v>
      </c>
      <c r="I2462" s="24">
        <f t="shared" si="191"/>
        <v>15</v>
      </c>
      <c r="J2462" s="24">
        <f t="shared" si="192"/>
        <v>125</v>
      </c>
      <c r="K2462" s="24" t="str">
        <f t="shared" si="195"/>
        <v>03</v>
      </c>
      <c r="L2462">
        <v>73</v>
      </c>
      <c r="M2462">
        <v>0</v>
      </c>
      <c r="N2462">
        <v>0</v>
      </c>
      <c r="O2462">
        <v>0</v>
      </c>
      <c r="P2462">
        <v>0</v>
      </c>
      <c r="Q2462" t="s">
        <v>18</v>
      </c>
      <c r="R2462">
        <v>22</v>
      </c>
      <c r="S2462">
        <v>12</v>
      </c>
      <c r="T2462">
        <v>2</v>
      </c>
      <c r="U2462">
        <v>0</v>
      </c>
      <c r="V2462">
        <v>0.189</v>
      </c>
      <c r="W2462">
        <v>0.13039999999999999</v>
      </c>
      <c r="X2462">
        <v>24</v>
      </c>
      <c r="Y2462">
        <v>0</v>
      </c>
      <c r="Z2462" t="s">
        <v>133</v>
      </c>
      <c r="AB2462">
        <v>0</v>
      </c>
      <c r="AC2462">
        <v>2</v>
      </c>
      <c r="AD2462">
        <v>90</v>
      </c>
      <c r="AE2462">
        <v>1</v>
      </c>
      <c r="AF2462">
        <v>1</v>
      </c>
      <c r="AG2462">
        <v>2.8</v>
      </c>
      <c r="AH2462">
        <v>0</v>
      </c>
      <c r="BA2462">
        <v>4</v>
      </c>
      <c r="BB2462">
        <v>4</v>
      </c>
      <c r="BC2462">
        <v>60</v>
      </c>
      <c r="BD2462">
        <v>15</v>
      </c>
      <c r="BE2462">
        <v>0</v>
      </c>
      <c r="BF2462">
        <v>9</v>
      </c>
      <c r="BG2462">
        <v>60</v>
      </c>
      <c r="BH2462">
        <v>25</v>
      </c>
      <c r="BI2462">
        <v>120</v>
      </c>
      <c r="BJ2462">
        <v>101</v>
      </c>
      <c r="BK2462">
        <v>2</v>
      </c>
      <c r="BL2462">
        <v>73</v>
      </c>
      <c r="BM2462">
        <v>0</v>
      </c>
      <c r="BN2462">
        <v>0</v>
      </c>
      <c r="BO2462">
        <v>0</v>
      </c>
      <c r="BP2462">
        <v>0</v>
      </c>
      <c r="BQ2462" t="s">
        <v>18</v>
      </c>
      <c r="BR2462">
        <v>22</v>
      </c>
      <c r="BS2462">
        <v>12</v>
      </c>
      <c r="BT2462">
        <v>2</v>
      </c>
      <c r="BU2462">
        <v>0</v>
      </c>
      <c r="BV2462">
        <v>0.189</v>
      </c>
      <c r="BW2462">
        <v>0.13039999999999999</v>
      </c>
      <c r="BX2462">
        <v>24</v>
      </c>
      <c r="BY2462">
        <v>0</v>
      </c>
      <c r="BZ2462" t="s">
        <v>133</v>
      </c>
      <c r="CB2462">
        <v>0</v>
      </c>
      <c r="CC2462">
        <v>2</v>
      </c>
      <c r="CD2462">
        <v>90</v>
      </c>
      <c r="CE2462">
        <v>1</v>
      </c>
      <c r="CF2462">
        <v>1</v>
      </c>
      <c r="CG2462">
        <v>2.8</v>
      </c>
      <c r="CH2462">
        <v>0</v>
      </c>
    </row>
    <row r="2463" spans="1:86">
      <c r="A2463">
        <v>5</v>
      </c>
      <c r="B2463">
        <v>3</v>
      </c>
      <c r="C2463">
        <v>40</v>
      </c>
      <c r="D2463">
        <v>10</v>
      </c>
      <c r="E2463">
        <v>0</v>
      </c>
      <c r="F2463" s="24">
        <f t="shared" si="193"/>
        <v>60</v>
      </c>
      <c r="G2463">
        <v>55</v>
      </c>
      <c r="H2463" s="24">
        <f t="shared" si="194"/>
        <v>9</v>
      </c>
      <c r="I2463" s="24">
        <f t="shared" si="191"/>
        <v>15</v>
      </c>
      <c r="J2463" s="24">
        <f t="shared" si="192"/>
        <v>125</v>
      </c>
      <c r="K2463" s="24" t="str">
        <f t="shared" si="195"/>
        <v>03</v>
      </c>
      <c r="L2463">
        <v>73</v>
      </c>
      <c r="M2463">
        <v>0</v>
      </c>
      <c r="N2463">
        <v>0</v>
      </c>
      <c r="O2463">
        <v>0</v>
      </c>
      <c r="P2463">
        <v>0</v>
      </c>
      <c r="Q2463" t="s">
        <v>18</v>
      </c>
      <c r="R2463">
        <v>22</v>
      </c>
      <c r="S2463">
        <v>12</v>
      </c>
      <c r="T2463">
        <v>2</v>
      </c>
      <c r="U2463">
        <v>0</v>
      </c>
      <c r="V2463">
        <v>0.13300000000000001</v>
      </c>
      <c r="W2463">
        <v>9.1800000000000007E-2</v>
      </c>
      <c r="X2463">
        <v>24</v>
      </c>
      <c r="Y2463">
        <v>0</v>
      </c>
      <c r="Z2463" t="s">
        <v>133</v>
      </c>
      <c r="AB2463">
        <v>0</v>
      </c>
      <c r="AC2463">
        <v>2</v>
      </c>
      <c r="AD2463">
        <v>90</v>
      </c>
      <c r="AE2463">
        <v>1</v>
      </c>
      <c r="AF2463">
        <v>1</v>
      </c>
      <c r="AG2463">
        <v>2.8</v>
      </c>
      <c r="AH2463">
        <v>0</v>
      </c>
      <c r="BA2463">
        <v>5</v>
      </c>
      <c r="BB2463">
        <v>3</v>
      </c>
      <c r="BC2463">
        <v>40</v>
      </c>
      <c r="BD2463">
        <v>10</v>
      </c>
      <c r="BE2463">
        <v>0</v>
      </c>
      <c r="BF2463">
        <v>6</v>
      </c>
      <c r="BG2463">
        <v>55</v>
      </c>
      <c r="BH2463">
        <v>25</v>
      </c>
      <c r="BI2463">
        <v>120</v>
      </c>
      <c r="BJ2463">
        <v>101</v>
      </c>
      <c r="BK2463">
        <v>2</v>
      </c>
      <c r="BL2463">
        <v>73</v>
      </c>
      <c r="BM2463">
        <v>0</v>
      </c>
      <c r="BN2463">
        <v>0</v>
      </c>
      <c r="BO2463">
        <v>0</v>
      </c>
      <c r="BP2463">
        <v>0</v>
      </c>
      <c r="BQ2463" t="s">
        <v>18</v>
      </c>
      <c r="BR2463">
        <v>22</v>
      </c>
      <c r="BS2463">
        <v>12</v>
      </c>
      <c r="BT2463">
        <v>2</v>
      </c>
      <c r="BU2463">
        <v>0</v>
      </c>
      <c r="BV2463">
        <v>0.13300000000000001</v>
      </c>
      <c r="BW2463">
        <v>9.1800000000000007E-2</v>
      </c>
      <c r="BX2463">
        <v>24</v>
      </c>
      <c r="BY2463">
        <v>0</v>
      </c>
      <c r="BZ2463" t="s">
        <v>133</v>
      </c>
      <c r="CB2463">
        <v>0</v>
      </c>
      <c r="CC2463">
        <v>2</v>
      </c>
      <c r="CD2463">
        <v>90</v>
      </c>
      <c r="CE2463">
        <v>1</v>
      </c>
      <c r="CF2463">
        <v>1</v>
      </c>
      <c r="CG2463">
        <v>2.8</v>
      </c>
      <c r="CH2463">
        <v>0</v>
      </c>
    </row>
    <row r="2464" spans="1:86">
      <c r="A2464">
        <v>6</v>
      </c>
      <c r="B2464">
        <v>2</v>
      </c>
      <c r="C2464">
        <v>20</v>
      </c>
      <c r="D2464">
        <v>30</v>
      </c>
      <c r="E2464">
        <v>0</v>
      </c>
      <c r="F2464" s="24">
        <f t="shared" si="193"/>
        <v>30</v>
      </c>
      <c r="G2464">
        <v>60</v>
      </c>
      <c r="H2464" s="24">
        <f t="shared" si="194"/>
        <v>9</v>
      </c>
      <c r="I2464" s="24">
        <f t="shared" si="191"/>
        <v>15</v>
      </c>
      <c r="J2464" s="24">
        <f t="shared" si="192"/>
        <v>125</v>
      </c>
      <c r="K2464" s="24" t="str">
        <f t="shared" si="195"/>
        <v>03</v>
      </c>
      <c r="L2464">
        <v>73</v>
      </c>
      <c r="M2464">
        <v>0</v>
      </c>
      <c r="N2464">
        <v>0</v>
      </c>
      <c r="O2464">
        <v>0</v>
      </c>
      <c r="P2464">
        <v>0</v>
      </c>
      <c r="Q2464" t="s">
        <v>18</v>
      </c>
      <c r="R2464">
        <v>22</v>
      </c>
      <c r="S2464">
        <v>12</v>
      </c>
      <c r="T2464">
        <v>2</v>
      </c>
      <c r="U2464">
        <v>0</v>
      </c>
      <c r="V2464">
        <v>7.6999999999999999E-2</v>
      </c>
      <c r="W2464">
        <v>5.62E-2</v>
      </c>
      <c r="X2464">
        <v>24</v>
      </c>
      <c r="Y2464">
        <v>0</v>
      </c>
      <c r="Z2464" t="s">
        <v>133</v>
      </c>
      <c r="AB2464">
        <v>4.5</v>
      </c>
      <c r="AC2464">
        <v>2</v>
      </c>
      <c r="AD2464">
        <v>90</v>
      </c>
      <c r="AE2464">
        <v>1</v>
      </c>
      <c r="AF2464">
        <v>1</v>
      </c>
      <c r="AG2464">
        <v>2.8</v>
      </c>
      <c r="AH2464">
        <v>0</v>
      </c>
      <c r="BA2464">
        <v>6</v>
      </c>
      <c r="BB2464">
        <v>2</v>
      </c>
      <c r="BC2464">
        <v>20</v>
      </c>
      <c r="BD2464">
        <v>30</v>
      </c>
      <c r="BE2464">
        <v>0</v>
      </c>
      <c r="BF2464">
        <v>3</v>
      </c>
      <c r="BG2464">
        <v>60</v>
      </c>
      <c r="BH2464">
        <v>25</v>
      </c>
      <c r="BI2464">
        <v>120</v>
      </c>
      <c r="BJ2464">
        <v>101</v>
      </c>
      <c r="BK2464">
        <v>2</v>
      </c>
      <c r="BL2464">
        <v>73</v>
      </c>
      <c r="BM2464">
        <v>0</v>
      </c>
      <c r="BN2464">
        <v>0</v>
      </c>
      <c r="BO2464">
        <v>0</v>
      </c>
      <c r="BP2464">
        <v>0</v>
      </c>
      <c r="BQ2464" t="s">
        <v>18</v>
      </c>
      <c r="BR2464">
        <v>22</v>
      </c>
      <c r="BS2464">
        <v>12</v>
      </c>
      <c r="BT2464">
        <v>2</v>
      </c>
      <c r="BU2464">
        <v>0</v>
      </c>
      <c r="BV2464">
        <v>7.6999999999999999E-2</v>
      </c>
      <c r="BW2464">
        <v>5.62E-2</v>
      </c>
      <c r="BX2464">
        <v>24</v>
      </c>
      <c r="BY2464">
        <v>0</v>
      </c>
      <c r="BZ2464" t="s">
        <v>133</v>
      </c>
      <c r="CB2464">
        <v>4.5</v>
      </c>
      <c r="CC2464">
        <v>2</v>
      </c>
      <c r="CD2464">
        <v>90</v>
      </c>
      <c r="CE2464">
        <v>1</v>
      </c>
      <c r="CF2464">
        <v>1</v>
      </c>
      <c r="CG2464">
        <v>2.8</v>
      </c>
      <c r="CH2464">
        <v>0</v>
      </c>
    </row>
    <row r="2465" spans="1:86">
      <c r="A2465">
        <v>7</v>
      </c>
      <c r="B2465">
        <v>1</v>
      </c>
      <c r="C2465">
        <v>16</v>
      </c>
      <c r="D2465">
        <v>20</v>
      </c>
      <c r="E2465">
        <v>0</v>
      </c>
      <c r="F2465" s="24">
        <f t="shared" si="193"/>
        <v>25</v>
      </c>
      <c r="G2465">
        <v>60</v>
      </c>
      <c r="H2465" s="24">
        <f t="shared" si="194"/>
        <v>9</v>
      </c>
      <c r="I2465" s="24">
        <f t="shared" si="191"/>
        <v>15</v>
      </c>
      <c r="J2465" s="24">
        <f t="shared" si="192"/>
        <v>125</v>
      </c>
      <c r="K2465" s="24" t="str">
        <f t="shared" si="195"/>
        <v>00</v>
      </c>
      <c r="L2465">
        <v>73</v>
      </c>
      <c r="M2465">
        <v>0</v>
      </c>
      <c r="N2465">
        <v>0</v>
      </c>
      <c r="O2465">
        <v>10</v>
      </c>
      <c r="P2465">
        <v>0</v>
      </c>
      <c r="Q2465" t="s">
        <v>18</v>
      </c>
      <c r="R2465">
        <v>22</v>
      </c>
      <c r="S2465">
        <v>12</v>
      </c>
      <c r="T2465">
        <v>2</v>
      </c>
      <c r="U2465">
        <v>0</v>
      </c>
      <c r="V2465">
        <v>4.2999999999999997E-2</v>
      </c>
      <c r="W2465">
        <v>0.04</v>
      </c>
      <c r="X2465">
        <v>24</v>
      </c>
      <c r="Y2465">
        <v>0</v>
      </c>
      <c r="Z2465" t="s">
        <v>133</v>
      </c>
      <c r="AB2465">
        <v>2.8</v>
      </c>
      <c r="AC2465">
        <v>2</v>
      </c>
      <c r="AD2465">
        <v>90</v>
      </c>
      <c r="AE2465">
        <v>1</v>
      </c>
      <c r="AF2465">
        <v>1</v>
      </c>
      <c r="AG2465">
        <v>2.8</v>
      </c>
      <c r="AH2465">
        <v>0</v>
      </c>
      <c r="BA2465">
        <v>7</v>
      </c>
      <c r="BB2465">
        <v>1</v>
      </c>
      <c r="BC2465">
        <v>16</v>
      </c>
      <c r="BD2465">
        <v>20</v>
      </c>
      <c r="BE2465">
        <v>0</v>
      </c>
      <c r="BF2465">
        <v>2.4</v>
      </c>
      <c r="BG2465">
        <v>60</v>
      </c>
      <c r="BH2465">
        <v>25</v>
      </c>
      <c r="BI2465">
        <v>120</v>
      </c>
      <c r="BJ2465">
        <v>101</v>
      </c>
      <c r="BK2465">
        <v>2</v>
      </c>
      <c r="BL2465">
        <v>73</v>
      </c>
      <c r="BM2465">
        <v>0</v>
      </c>
      <c r="BN2465">
        <v>0</v>
      </c>
      <c r="BO2465">
        <v>10</v>
      </c>
      <c r="BP2465">
        <v>0</v>
      </c>
      <c r="BQ2465" t="s">
        <v>18</v>
      </c>
      <c r="BR2465">
        <v>22</v>
      </c>
      <c r="BS2465">
        <v>12</v>
      </c>
      <c r="BT2465">
        <v>2</v>
      </c>
      <c r="BU2465">
        <v>0</v>
      </c>
      <c r="BV2465">
        <v>4.2999999999999997E-2</v>
      </c>
      <c r="BW2465">
        <v>0.04</v>
      </c>
      <c r="BX2465">
        <v>24</v>
      </c>
      <c r="BY2465">
        <v>0</v>
      </c>
      <c r="BZ2465" t="s">
        <v>133</v>
      </c>
      <c r="CB2465">
        <v>2.8</v>
      </c>
      <c r="CC2465">
        <v>2</v>
      </c>
      <c r="CD2465">
        <v>90</v>
      </c>
      <c r="CE2465">
        <v>1</v>
      </c>
      <c r="CF2465">
        <v>1</v>
      </c>
      <c r="CG2465">
        <v>2.8</v>
      </c>
      <c r="CH2465">
        <v>0</v>
      </c>
    </row>
    <row r="2466" spans="1:86">
      <c r="F2466" s="24" t="str">
        <f t="shared" si="193"/>
        <v/>
      </c>
      <c r="H2466" s="24" t="str">
        <f t="shared" si="194"/>
        <v/>
      </c>
      <c r="I2466" s="24" t="str">
        <f t="shared" si="191"/>
        <v/>
      </c>
      <c r="J2466" s="24" t="str">
        <f t="shared" si="192"/>
        <v/>
      </c>
      <c r="K2466" s="24" t="str">
        <f t="shared" si="195"/>
        <v/>
      </c>
      <c r="AF2466">
        <v>1</v>
      </c>
      <c r="AH2466">
        <v>0</v>
      </c>
      <c r="CF2466">
        <v>1</v>
      </c>
      <c r="CH2466">
        <v>0</v>
      </c>
    </row>
    <row r="2467" spans="1:86">
      <c r="A2467">
        <v>1</v>
      </c>
      <c r="B2467">
        <v>6</v>
      </c>
      <c r="C2467">
        <v>140</v>
      </c>
      <c r="D2467">
        <v>55</v>
      </c>
      <c r="E2467">
        <v>1000</v>
      </c>
      <c r="F2467" s="24">
        <f t="shared" si="193"/>
        <v>310</v>
      </c>
      <c r="G2467">
        <v>71</v>
      </c>
      <c r="H2467" s="24">
        <f t="shared" si="194"/>
        <v>5</v>
      </c>
      <c r="I2467" s="24">
        <f t="shared" si="191"/>
        <v>13</v>
      </c>
      <c r="J2467" s="24">
        <f t="shared" si="192"/>
        <v>125</v>
      </c>
      <c r="K2467" s="24" t="str">
        <f t="shared" si="195"/>
        <v>03</v>
      </c>
      <c r="L2467">
        <v>43</v>
      </c>
      <c r="M2467">
        <v>0</v>
      </c>
      <c r="N2467">
        <v>141</v>
      </c>
      <c r="O2467">
        <v>0</v>
      </c>
      <c r="P2467">
        <v>0</v>
      </c>
      <c r="Q2467" t="s">
        <v>18</v>
      </c>
      <c r="R2467">
        <v>22</v>
      </c>
      <c r="S2467">
        <v>15</v>
      </c>
      <c r="T2467">
        <v>2</v>
      </c>
      <c r="U2467">
        <v>0</v>
      </c>
      <c r="V2467">
        <v>0.38600000000000001</v>
      </c>
      <c r="W2467">
        <v>0.5</v>
      </c>
      <c r="X2467">
        <v>24</v>
      </c>
      <c r="Y2467">
        <v>0</v>
      </c>
      <c r="Z2467" t="s">
        <v>133</v>
      </c>
      <c r="AB2467">
        <v>0</v>
      </c>
      <c r="AC2467">
        <v>2</v>
      </c>
      <c r="AD2467">
        <v>90</v>
      </c>
      <c r="AE2467">
        <v>1</v>
      </c>
      <c r="AF2467">
        <v>1</v>
      </c>
      <c r="AG2467">
        <v>3.5</v>
      </c>
      <c r="AH2467">
        <v>0</v>
      </c>
      <c r="BA2467">
        <v>1</v>
      </c>
      <c r="BB2467">
        <v>6</v>
      </c>
      <c r="BC2467">
        <v>140</v>
      </c>
      <c r="BD2467">
        <v>55</v>
      </c>
      <c r="BE2467">
        <v>1000</v>
      </c>
      <c r="BF2467">
        <v>31</v>
      </c>
      <c r="BG2467">
        <v>71</v>
      </c>
      <c r="BH2467">
        <v>15</v>
      </c>
      <c r="BI2467">
        <v>100</v>
      </c>
      <c r="BJ2467">
        <v>101</v>
      </c>
      <c r="BK2467">
        <v>2</v>
      </c>
      <c r="BL2467">
        <v>43</v>
      </c>
      <c r="BM2467">
        <v>0</v>
      </c>
      <c r="BN2467">
        <v>141</v>
      </c>
      <c r="BO2467">
        <v>0</v>
      </c>
      <c r="BP2467">
        <v>0</v>
      </c>
      <c r="BQ2467" t="s">
        <v>18</v>
      </c>
      <c r="BR2467">
        <v>22</v>
      </c>
      <c r="BS2467">
        <v>15</v>
      </c>
      <c r="BT2467">
        <v>2</v>
      </c>
      <c r="BU2467">
        <v>0</v>
      </c>
      <c r="BV2467">
        <v>0.38600000000000001</v>
      </c>
      <c r="BW2467">
        <v>0.5</v>
      </c>
      <c r="BX2467">
        <v>24</v>
      </c>
      <c r="BY2467">
        <v>0</v>
      </c>
      <c r="BZ2467" t="s">
        <v>133</v>
      </c>
      <c r="CB2467">
        <v>0</v>
      </c>
      <c r="CC2467">
        <v>2</v>
      </c>
      <c r="CD2467">
        <v>90</v>
      </c>
      <c r="CE2467">
        <v>1</v>
      </c>
      <c r="CF2467">
        <v>1</v>
      </c>
      <c r="CG2467">
        <v>3.5</v>
      </c>
      <c r="CH2467">
        <v>0</v>
      </c>
    </row>
    <row r="2468" spans="1:86">
      <c r="A2468">
        <v>2</v>
      </c>
      <c r="B2468">
        <v>5</v>
      </c>
      <c r="C2468">
        <v>110</v>
      </c>
      <c r="D2468">
        <v>55</v>
      </c>
      <c r="E2468">
        <v>1000</v>
      </c>
      <c r="F2468" s="24">
        <f t="shared" si="193"/>
        <v>220</v>
      </c>
      <c r="G2468">
        <v>50</v>
      </c>
      <c r="H2468" s="24">
        <f t="shared" si="194"/>
        <v>9</v>
      </c>
      <c r="I2468" s="24">
        <f t="shared" si="191"/>
        <v>15</v>
      </c>
      <c r="J2468" s="24">
        <f t="shared" si="192"/>
        <v>125</v>
      </c>
      <c r="K2468" s="24" t="str">
        <f t="shared" si="195"/>
        <v>03</v>
      </c>
      <c r="L2468">
        <v>63</v>
      </c>
      <c r="M2468">
        <v>0</v>
      </c>
      <c r="N2468">
        <v>0</v>
      </c>
      <c r="O2468">
        <v>0</v>
      </c>
      <c r="P2468">
        <v>0</v>
      </c>
      <c r="Q2468" t="s">
        <v>18</v>
      </c>
      <c r="R2468">
        <v>22</v>
      </c>
      <c r="S2468">
        <v>12</v>
      </c>
      <c r="T2468">
        <v>2</v>
      </c>
      <c r="U2468">
        <v>0</v>
      </c>
      <c r="V2468">
        <v>0.34799999999999998</v>
      </c>
      <c r="W2468">
        <v>0.24010000000000001</v>
      </c>
      <c r="X2468">
        <v>24</v>
      </c>
      <c r="Y2468">
        <v>0</v>
      </c>
      <c r="Z2468" t="s">
        <v>133</v>
      </c>
      <c r="AB2468">
        <v>0</v>
      </c>
      <c r="AC2468">
        <v>2</v>
      </c>
      <c r="AD2468">
        <v>90</v>
      </c>
      <c r="AE2468">
        <v>1</v>
      </c>
      <c r="AF2468">
        <v>1</v>
      </c>
      <c r="AG2468">
        <v>3.5</v>
      </c>
      <c r="AH2468">
        <v>0</v>
      </c>
      <c r="BA2468">
        <v>2</v>
      </c>
      <c r="BB2468">
        <v>5</v>
      </c>
      <c r="BC2468">
        <v>110</v>
      </c>
      <c r="BD2468">
        <v>55</v>
      </c>
      <c r="BE2468">
        <v>1000</v>
      </c>
      <c r="BF2468">
        <v>22</v>
      </c>
      <c r="BG2468">
        <v>50</v>
      </c>
      <c r="BH2468">
        <v>25</v>
      </c>
      <c r="BI2468">
        <v>120</v>
      </c>
      <c r="BJ2468">
        <v>101</v>
      </c>
      <c r="BK2468">
        <v>2</v>
      </c>
      <c r="BL2468">
        <v>63</v>
      </c>
      <c r="BM2468">
        <v>0</v>
      </c>
      <c r="BN2468">
        <v>0</v>
      </c>
      <c r="BO2468">
        <v>0</v>
      </c>
      <c r="BP2468">
        <v>0</v>
      </c>
      <c r="BQ2468" t="s">
        <v>18</v>
      </c>
      <c r="BR2468">
        <v>22</v>
      </c>
      <c r="BS2468">
        <v>12</v>
      </c>
      <c r="BT2468">
        <v>2</v>
      </c>
      <c r="BU2468">
        <v>0</v>
      </c>
      <c r="BV2468">
        <v>0.34799999999999998</v>
      </c>
      <c r="BW2468">
        <v>0.24010000000000001</v>
      </c>
      <c r="BX2468">
        <v>24</v>
      </c>
      <c r="BY2468">
        <v>0</v>
      </c>
      <c r="BZ2468" t="s">
        <v>133</v>
      </c>
      <c r="CB2468">
        <v>0</v>
      </c>
      <c r="CC2468">
        <v>2</v>
      </c>
      <c r="CD2468">
        <v>90</v>
      </c>
      <c r="CE2468">
        <v>1</v>
      </c>
      <c r="CF2468">
        <v>1</v>
      </c>
      <c r="CG2468">
        <v>3.5</v>
      </c>
      <c r="CH2468">
        <v>0</v>
      </c>
    </row>
    <row r="2469" spans="1:86">
      <c r="A2469">
        <v>3</v>
      </c>
      <c r="B2469">
        <v>4</v>
      </c>
      <c r="C2469">
        <v>80</v>
      </c>
      <c r="D2469">
        <v>20</v>
      </c>
      <c r="E2469">
        <v>1000</v>
      </c>
      <c r="F2469" s="24">
        <f t="shared" si="193"/>
        <v>160</v>
      </c>
      <c r="G2469">
        <v>55</v>
      </c>
      <c r="H2469" s="24">
        <f t="shared" si="194"/>
        <v>9</v>
      </c>
      <c r="I2469" s="24">
        <f t="shared" si="191"/>
        <v>15</v>
      </c>
      <c r="J2469" s="24">
        <f t="shared" si="192"/>
        <v>125</v>
      </c>
      <c r="K2469" s="24" t="str">
        <f t="shared" si="195"/>
        <v>03</v>
      </c>
      <c r="L2469">
        <v>63</v>
      </c>
      <c r="M2469">
        <v>0</v>
      </c>
      <c r="N2469">
        <v>0</v>
      </c>
      <c r="O2469">
        <v>0</v>
      </c>
      <c r="P2469">
        <v>0</v>
      </c>
      <c r="Q2469" t="s">
        <v>18</v>
      </c>
      <c r="R2469">
        <v>22</v>
      </c>
      <c r="S2469">
        <v>12</v>
      </c>
      <c r="T2469">
        <v>2</v>
      </c>
      <c r="U2469">
        <v>0</v>
      </c>
      <c r="V2469">
        <v>0.26</v>
      </c>
      <c r="W2469">
        <v>0.17419999999999999</v>
      </c>
      <c r="X2469">
        <v>24</v>
      </c>
      <c r="Y2469">
        <v>0</v>
      </c>
      <c r="Z2469" t="s">
        <v>133</v>
      </c>
      <c r="AB2469">
        <v>0</v>
      </c>
      <c r="AC2469">
        <v>2</v>
      </c>
      <c r="AD2469">
        <v>90</v>
      </c>
      <c r="AE2469">
        <v>1</v>
      </c>
      <c r="AF2469">
        <v>1</v>
      </c>
      <c r="AG2469">
        <v>3.5</v>
      </c>
      <c r="AH2469">
        <v>0</v>
      </c>
      <c r="BA2469">
        <v>3</v>
      </c>
      <c r="BB2469">
        <v>4</v>
      </c>
      <c r="BC2469">
        <v>80</v>
      </c>
      <c r="BD2469">
        <v>20</v>
      </c>
      <c r="BE2469">
        <v>1000</v>
      </c>
      <c r="BF2469">
        <v>16</v>
      </c>
      <c r="BG2469">
        <v>55</v>
      </c>
      <c r="BH2469">
        <v>25</v>
      </c>
      <c r="BI2469">
        <v>120</v>
      </c>
      <c r="BJ2469">
        <v>101</v>
      </c>
      <c r="BK2469">
        <v>2</v>
      </c>
      <c r="BL2469">
        <v>63</v>
      </c>
      <c r="BM2469">
        <v>0</v>
      </c>
      <c r="BN2469">
        <v>0</v>
      </c>
      <c r="BO2469">
        <v>0</v>
      </c>
      <c r="BP2469">
        <v>0</v>
      </c>
      <c r="BQ2469" t="s">
        <v>18</v>
      </c>
      <c r="BR2469">
        <v>22</v>
      </c>
      <c r="BS2469">
        <v>12</v>
      </c>
      <c r="BT2469">
        <v>2</v>
      </c>
      <c r="BU2469">
        <v>0</v>
      </c>
      <c r="BV2469">
        <v>0.26</v>
      </c>
      <c r="BW2469">
        <v>0.17419999999999999</v>
      </c>
      <c r="BX2469">
        <v>24</v>
      </c>
      <c r="BY2469">
        <v>0</v>
      </c>
      <c r="BZ2469" t="s">
        <v>133</v>
      </c>
      <c r="CB2469">
        <v>0</v>
      </c>
      <c r="CC2469">
        <v>2</v>
      </c>
      <c r="CD2469">
        <v>90</v>
      </c>
      <c r="CE2469">
        <v>1</v>
      </c>
      <c r="CF2469">
        <v>1</v>
      </c>
      <c r="CG2469">
        <v>3.5</v>
      </c>
      <c r="CH2469">
        <v>0</v>
      </c>
    </row>
    <row r="2470" spans="1:86">
      <c r="A2470">
        <v>4</v>
      </c>
      <c r="B2470">
        <v>3</v>
      </c>
      <c r="C2470">
        <v>60</v>
      </c>
      <c r="D2470">
        <v>15</v>
      </c>
      <c r="E2470">
        <v>0</v>
      </c>
      <c r="F2470" s="24">
        <f t="shared" si="193"/>
        <v>90</v>
      </c>
      <c r="G2470">
        <v>60</v>
      </c>
      <c r="H2470" s="24">
        <f t="shared" si="194"/>
        <v>9</v>
      </c>
      <c r="I2470" s="24">
        <f t="shared" si="191"/>
        <v>15</v>
      </c>
      <c r="J2470" s="24">
        <f t="shared" si="192"/>
        <v>125</v>
      </c>
      <c r="K2470" s="24" t="str">
        <f t="shared" si="195"/>
        <v>03</v>
      </c>
      <c r="L2470">
        <v>73</v>
      </c>
      <c r="M2470">
        <v>0</v>
      </c>
      <c r="N2470">
        <v>0</v>
      </c>
      <c r="O2470">
        <v>0</v>
      </c>
      <c r="P2470">
        <v>0</v>
      </c>
      <c r="Q2470" t="s">
        <v>18</v>
      </c>
      <c r="R2470">
        <v>22</v>
      </c>
      <c r="S2470">
        <v>12</v>
      </c>
      <c r="T2470">
        <v>2</v>
      </c>
      <c r="U2470">
        <v>0</v>
      </c>
      <c r="V2470">
        <v>0.183</v>
      </c>
      <c r="W2470">
        <v>0.1263</v>
      </c>
      <c r="X2470">
        <v>24</v>
      </c>
      <c r="Y2470">
        <v>0</v>
      </c>
      <c r="Z2470" t="s">
        <v>133</v>
      </c>
      <c r="AB2470">
        <v>0</v>
      </c>
      <c r="AC2470">
        <v>2</v>
      </c>
      <c r="AD2470">
        <v>90</v>
      </c>
      <c r="AE2470">
        <v>1</v>
      </c>
      <c r="AF2470">
        <v>1</v>
      </c>
      <c r="AG2470">
        <v>3.5</v>
      </c>
      <c r="AH2470">
        <v>0</v>
      </c>
      <c r="BA2470">
        <v>4</v>
      </c>
      <c r="BB2470">
        <v>3</v>
      </c>
      <c r="BC2470">
        <v>60</v>
      </c>
      <c r="BD2470">
        <v>15</v>
      </c>
      <c r="BE2470">
        <v>0</v>
      </c>
      <c r="BF2470">
        <v>9</v>
      </c>
      <c r="BG2470">
        <v>60</v>
      </c>
      <c r="BH2470">
        <v>25</v>
      </c>
      <c r="BI2470">
        <v>120</v>
      </c>
      <c r="BJ2470">
        <v>101</v>
      </c>
      <c r="BK2470">
        <v>2</v>
      </c>
      <c r="BL2470">
        <v>73</v>
      </c>
      <c r="BM2470">
        <v>0</v>
      </c>
      <c r="BN2470">
        <v>0</v>
      </c>
      <c r="BO2470">
        <v>0</v>
      </c>
      <c r="BP2470">
        <v>0</v>
      </c>
      <c r="BQ2470" t="s">
        <v>18</v>
      </c>
      <c r="BR2470">
        <v>22</v>
      </c>
      <c r="BS2470">
        <v>12</v>
      </c>
      <c r="BT2470">
        <v>2</v>
      </c>
      <c r="BU2470">
        <v>0</v>
      </c>
      <c r="BV2470">
        <v>0.183</v>
      </c>
      <c r="BW2470">
        <v>0.1263</v>
      </c>
      <c r="BX2470">
        <v>24</v>
      </c>
      <c r="BY2470">
        <v>0</v>
      </c>
      <c r="BZ2470" t="s">
        <v>133</v>
      </c>
      <c r="CB2470">
        <v>0</v>
      </c>
      <c r="CC2470">
        <v>2</v>
      </c>
      <c r="CD2470">
        <v>90</v>
      </c>
      <c r="CE2470">
        <v>1</v>
      </c>
      <c r="CF2470">
        <v>1</v>
      </c>
      <c r="CG2470">
        <v>3.5</v>
      </c>
      <c r="CH2470">
        <v>0</v>
      </c>
    </row>
    <row r="2471" spans="1:86">
      <c r="A2471">
        <v>5</v>
      </c>
      <c r="B2471">
        <v>2</v>
      </c>
      <c r="C2471">
        <v>40</v>
      </c>
      <c r="D2471">
        <v>10</v>
      </c>
      <c r="E2471">
        <v>0</v>
      </c>
      <c r="F2471" s="24">
        <f t="shared" si="193"/>
        <v>60</v>
      </c>
      <c r="G2471">
        <v>55</v>
      </c>
      <c r="H2471" s="24">
        <f t="shared" si="194"/>
        <v>9</v>
      </c>
      <c r="I2471" s="24">
        <f t="shared" si="191"/>
        <v>15</v>
      </c>
      <c r="J2471" s="24">
        <f t="shared" si="192"/>
        <v>125</v>
      </c>
      <c r="K2471" s="24" t="str">
        <f t="shared" si="195"/>
        <v>03</v>
      </c>
      <c r="L2471">
        <v>73</v>
      </c>
      <c r="M2471">
        <v>0</v>
      </c>
      <c r="N2471">
        <v>0</v>
      </c>
      <c r="O2471">
        <v>0</v>
      </c>
      <c r="P2471">
        <v>0</v>
      </c>
      <c r="Q2471" t="s">
        <v>18</v>
      </c>
      <c r="R2471">
        <v>22</v>
      </c>
      <c r="S2471">
        <v>12</v>
      </c>
      <c r="T2471">
        <v>2</v>
      </c>
      <c r="U2471">
        <v>0</v>
      </c>
      <c r="V2471">
        <v>0.127</v>
      </c>
      <c r="W2471">
        <v>8.7599999999999997E-2</v>
      </c>
      <c r="X2471">
        <v>24</v>
      </c>
      <c r="Y2471">
        <v>0</v>
      </c>
      <c r="Z2471" t="s">
        <v>133</v>
      </c>
      <c r="AB2471">
        <v>0</v>
      </c>
      <c r="AC2471">
        <v>2</v>
      </c>
      <c r="AD2471">
        <v>90</v>
      </c>
      <c r="AE2471">
        <v>1</v>
      </c>
      <c r="AF2471">
        <v>1</v>
      </c>
      <c r="AG2471">
        <v>3.5</v>
      </c>
      <c r="AH2471">
        <v>0</v>
      </c>
      <c r="BA2471">
        <v>5</v>
      </c>
      <c r="BB2471">
        <v>2</v>
      </c>
      <c r="BC2471">
        <v>40</v>
      </c>
      <c r="BD2471">
        <v>10</v>
      </c>
      <c r="BE2471">
        <v>0</v>
      </c>
      <c r="BF2471">
        <v>6</v>
      </c>
      <c r="BG2471">
        <v>55</v>
      </c>
      <c r="BH2471">
        <v>25</v>
      </c>
      <c r="BI2471">
        <v>120</v>
      </c>
      <c r="BJ2471">
        <v>101</v>
      </c>
      <c r="BK2471">
        <v>2</v>
      </c>
      <c r="BL2471">
        <v>73</v>
      </c>
      <c r="BM2471">
        <v>0</v>
      </c>
      <c r="BN2471">
        <v>0</v>
      </c>
      <c r="BO2471">
        <v>0</v>
      </c>
      <c r="BP2471">
        <v>0</v>
      </c>
      <c r="BQ2471" t="s">
        <v>18</v>
      </c>
      <c r="BR2471">
        <v>22</v>
      </c>
      <c r="BS2471">
        <v>12</v>
      </c>
      <c r="BT2471">
        <v>2</v>
      </c>
      <c r="BU2471">
        <v>0</v>
      </c>
      <c r="BV2471">
        <v>0.127</v>
      </c>
      <c r="BW2471">
        <v>8.7599999999999997E-2</v>
      </c>
      <c r="BX2471">
        <v>24</v>
      </c>
      <c r="BY2471">
        <v>0</v>
      </c>
      <c r="BZ2471" t="s">
        <v>133</v>
      </c>
      <c r="CB2471">
        <v>0</v>
      </c>
      <c r="CC2471">
        <v>2</v>
      </c>
      <c r="CD2471">
        <v>90</v>
      </c>
      <c r="CE2471">
        <v>1</v>
      </c>
      <c r="CF2471">
        <v>1</v>
      </c>
      <c r="CG2471">
        <v>3.5</v>
      </c>
      <c r="CH2471">
        <v>0</v>
      </c>
    </row>
    <row r="2472" spans="1:86">
      <c r="A2472">
        <v>6</v>
      </c>
      <c r="B2472">
        <v>1</v>
      </c>
      <c r="C2472">
        <v>25</v>
      </c>
      <c r="D2472">
        <v>25</v>
      </c>
      <c r="E2472">
        <v>0</v>
      </c>
      <c r="F2472" s="24">
        <f t="shared" si="193"/>
        <v>40</v>
      </c>
      <c r="G2472">
        <v>60</v>
      </c>
      <c r="H2472" s="24">
        <f t="shared" si="194"/>
        <v>9</v>
      </c>
      <c r="I2472" s="24">
        <f t="shared" si="191"/>
        <v>15</v>
      </c>
      <c r="J2472" s="24">
        <f t="shared" si="192"/>
        <v>125</v>
      </c>
      <c r="K2472" s="24" t="str">
        <f t="shared" si="195"/>
        <v>00</v>
      </c>
      <c r="L2472">
        <v>73</v>
      </c>
      <c r="M2472">
        <v>0</v>
      </c>
      <c r="N2472">
        <v>0</v>
      </c>
      <c r="O2472">
        <v>10</v>
      </c>
      <c r="P2472">
        <v>0</v>
      </c>
      <c r="Q2472" t="s">
        <v>18</v>
      </c>
      <c r="R2472">
        <v>22</v>
      </c>
      <c r="S2472">
        <v>18</v>
      </c>
      <c r="T2472">
        <v>2</v>
      </c>
      <c r="U2472">
        <v>0</v>
      </c>
      <c r="V2472">
        <v>5.7000000000000002E-2</v>
      </c>
      <c r="W2472">
        <v>0.05</v>
      </c>
      <c r="X2472">
        <v>24</v>
      </c>
      <c r="Y2472">
        <v>0</v>
      </c>
      <c r="Z2472" t="s">
        <v>133</v>
      </c>
      <c r="AB2472">
        <v>3.5</v>
      </c>
      <c r="AC2472">
        <v>2</v>
      </c>
      <c r="AD2472">
        <v>90</v>
      </c>
      <c r="AE2472">
        <v>1</v>
      </c>
      <c r="AF2472">
        <v>1</v>
      </c>
      <c r="AG2472">
        <v>3.5</v>
      </c>
      <c r="AH2472">
        <v>0</v>
      </c>
      <c r="BA2472">
        <v>6</v>
      </c>
      <c r="BB2472">
        <v>1</v>
      </c>
      <c r="BC2472">
        <v>25</v>
      </c>
      <c r="BD2472">
        <v>25</v>
      </c>
      <c r="BE2472">
        <v>0</v>
      </c>
      <c r="BF2472">
        <v>4</v>
      </c>
      <c r="BG2472">
        <v>60</v>
      </c>
      <c r="BH2472">
        <v>25</v>
      </c>
      <c r="BI2472">
        <v>120</v>
      </c>
      <c r="BJ2472">
        <v>101</v>
      </c>
      <c r="BK2472">
        <v>2</v>
      </c>
      <c r="BL2472">
        <v>73</v>
      </c>
      <c r="BM2472">
        <v>0</v>
      </c>
      <c r="BN2472">
        <v>0</v>
      </c>
      <c r="BO2472">
        <v>10</v>
      </c>
      <c r="BP2472">
        <v>0</v>
      </c>
      <c r="BQ2472" t="s">
        <v>18</v>
      </c>
      <c r="BR2472">
        <v>22</v>
      </c>
      <c r="BS2472">
        <v>18</v>
      </c>
      <c r="BT2472">
        <v>2</v>
      </c>
      <c r="BU2472">
        <v>0</v>
      </c>
      <c r="BV2472">
        <v>5.7000000000000002E-2</v>
      </c>
      <c r="BW2472">
        <v>0.05</v>
      </c>
      <c r="BX2472">
        <v>24</v>
      </c>
      <c r="BY2472">
        <v>0</v>
      </c>
      <c r="BZ2472" t="s">
        <v>133</v>
      </c>
      <c r="CB2472">
        <v>3.5</v>
      </c>
      <c r="CC2472">
        <v>2</v>
      </c>
      <c r="CD2472">
        <v>90</v>
      </c>
      <c r="CE2472">
        <v>1</v>
      </c>
      <c r="CF2472">
        <v>1</v>
      </c>
      <c r="CG2472">
        <v>3.5</v>
      </c>
      <c r="CH2472">
        <v>0</v>
      </c>
    </row>
    <row r="2473" spans="1:86">
      <c r="F2473" s="24" t="str">
        <f t="shared" si="193"/>
        <v/>
      </c>
      <c r="H2473" s="24" t="str">
        <f t="shared" si="194"/>
        <v/>
      </c>
      <c r="I2473" s="24" t="str">
        <f t="shared" si="191"/>
        <v/>
      </c>
      <c r="J2473" s="24" t="str">
        <f t="shared" si="192"/>
        <v/>
      </c>
      <c r="K2473" s="24" t="str">
        <f t="shared" si="195"/>
        <v/>
      </c>
      <c r="AF2473">
        <v>1</v>
      </c>
      <c r="AH2473">
        <v>0</v>
      </c>
      <c r="CF2473">
        <v>1</v>
      </c>
      <c r="CH2473">
        <v>0</v>
      </c>
    </row>
    <row r="2474" spans="1:86">
      <c r="A2474">
        <v>1</v>
      </c>
      <c r="B2474">
        <v>6</v>
      </c>
      <c r="C2474">
        <v>140</v>
      </c>
      <c r="D2474">
        <v>55</v>
      </c>
      <c r="E2474">
        <v>1000</v>
      </c>
      <c r="F2474" s="24">
        <f t="shared" si="193"/>
        <v>310</v>
      </c>
      <c r="G2474">
        <v>71</v>
      </c>
      <c r="H2474" s="24">
        <f t="shared" si="194"/>
        <v>5</v>
      </c>
      <c r="I2474" s="24">
        <f t="shared" si="191"/>
        <v>13</v>
      </c>
      <c r="J2474" s="24">
        <f t="shared" si="192"/>
        <v>125</v>
      </c>
      <c r="K2474" s="24" t="str">
        <f t="shared" si="195"/>
        <v>03</v>
      </c>
      <c r="L2474">
        <v>43</v>
      </c>
      <c r="M2474">
        <v>0</v>
      </c>
      <c r="N2474">
        <v>141</v>
      </c>
      <c r="O2474">
        <v>0</v>
      </c>
      <c r="P2474">
        <v>0</v>
      </c>
      <c r="Q2474" t="s">
        <v>18</v>
      </c>
      <c r="R2474">
        <v>22</v>
      </c>
      <c r="S2474">
        <v>15</v>
      </c>
      <c r="T2474">
        <v>2</v>
      </c>
      <c r="U2474">
        <v>0</v>
      </c>
      <c r="V2474">
        <v>0.38600000000000001</v>
      </c>
      <c r="W2474">
        <v>0.5</v>
      </c>
      <c r="X2474">
        <v>24</v>
      </c>
      <c r="Y2474">
        <v>0</v>
      </c>
      <c r="Z2474" t="s">
        <v>133</v>
      </c>
      <c r="AB2474">
        <v>0</v>
      </c>
      <c r="AC2474">
        <v>2</v>
      </c>
      <c r="AD2474">
        <v>90</v>
      </c>
      <c r="AE2474">
        <v>1</v>
      </c>
      <c r="AF2474">
        <v>1</v>
      </c>
      <c r="AG2474">
        <v>4.5</v>
      </c>
      <c r="AH2474">
        <v>0</v>
      </c>
      <c r="BA2474">
        <v>1</v>
      </c>
      <c r="BB2474">
        <v>6</v>
      </c>
      <c r="BC2474">
        <v>140</v>
      </c>
      <c r="BD2474">
        <v>55</v>
      </c>
      <c r="BE2474">
        <v>1000</v>
      </c>
      <c r="BF2474">
        <v>31</v>
      </c>
      <c r="BG2474">
        <v>71</v>
      </c>
      <c r="BH2474">
        <v>15</v>
      </c>
      <c r="BI2474">
        <v>100</v>
      </c>
      <c r="BJ2474">
        <v>101</v>
      </c>
      <c r="BK2474">
        <v>2</v>
      </c>
      <c r="BL2474">
        <v>43</v>
      </c>
      <c r="BM2474">
        <v>0</v>
      </c>
      <c r="BN2474">
        <v>141</v>
      </c>
      <c r="BO2474">
        <v>0</v>
      </c>
      <c r="BP2474">
        <v>0</v>
      </c>
      <c r="BQ2474" t="s">
        <v>18</v>
      </c>
      <c r="BR2474">
        <v>22</v>
      </c>
      <c r="BS2474">
        <v>15</v>
      </c>
      <c r="BT2474">
        <v>2</v>
      </c>
      <c r="BU2474">
        <v>0</v>
      </c>
      <c r="BV2474">
        <v>0.38600000000000001</v>
      </c>
      <c r="BW2474">
        <v>0.5</v>
      </c>
      <c r="BX2474">
        <v>24</v>
      </c>
      <c r="BY2474">
        <v>0</v>
      </c>
      <c r="BZ2474" t="s">
        <v>133</v>
      </c>
      <c r="CB2474">
        <v>0</v>
      </c>
      <c r="CC2474">
        <v>2</v>
      </c>
      <c r="CD2474">
        <v>90</v>
      </c>
      <c r="CE2474">
        <v>1</v>
      </c>
      <c r="CF2474">
        <v>1</v>
      </c>
      <c r="CG2474">
        <v>4.5</v>
      </c>
      <c r="CH2474">
        <v>0</v>
      </c>
    </row>
    <row r="2475" spans="1:86">
      <c r="A2475">
        <v>2</v>
      </c>
      <c r="B2475">
        <v>5</v>
      </c>
      <c r="C2475">
        <v>110</v>
      </c>
      <c r="D2475">
        <v>55</v>
      </c>
      <c r="E2475">
        <v>1000</v>
      </c>
      <c r="F2475" s="24">
        <f t="shared" si="193"/>
        <v>220</v>
      </c>
      <c r="G2475">
        <v>50</v>
      </c>
      <c r="H2475" s="24">
        <f t="shared" si="194"/>
        <v>9</v>
      </c>
      <c r="I2475" s="24">
        <f t="shared" si="191"/>
        <v>15</v>
      </c>
      <c r="J2475" s="24">
        <f t="shared" si="192"/>
        <v>125</v>
      </c>
      <c r="K2475" s="24" t="str">
        <f t="shared" si="195"/>
        <v>03</v>
      </c>
      <c r="L2475">
        <v>63</v>
      </c>
      <c r="M2475">
        <v>0</v>
      </c>
      <c r="N2475">
        <v>0</v>
      </c>
      <c r="O2475">
        <v>0</v>
      </c>
      <c r="P2475">
        <v>0</v>
      </c>
      <c r="Q2475" t="s">
        <v>18</v>
      </c>
      <c r="R2475">
        <v>22</v>
      </c>
      <c r="S2475">
        <v>12</v>
      </c>
      <c r="T2475">
        <v>2</v>
      </c>
      <c r="U2475">
        <v>0</v>
      </c>
      <c r="V2475">
        <v>0.34799999999999998</v>
      </c>
      <c r="W2475">
        <v>0.24010000000000001</v>
      </c>
      <c r="X2475">
        <v>24</v>
      </c>
      <c r="Y2475">
        <v>0</v>
      </c>
      <c r="Z2475" t="s">
        <v>133</v>
      </c>
      <c r="AB2475">
        <v>0</v>
      </c>
      <c r="AC2475">
        <v>2</v>
      </c>
      <c r="AD2475">
        <v>90</v>
      </c>
      <c r="AE2475">
        <v>1</v>
      </c>
      <c r="AF2475">
        <v>1</v>
      </c>
      <c r="AG2475">
        <v>4.5</v>
      </c>
      <c r="AH2475">
        <v>0</v>
      </c>
      <c r="BA2475">
        <v>2</v>
      </c>
      <c r="BB2475">
        <v>5</v>
      </c>
      <c r="BC2475">
        <v>110</v>
      </c>
      <c r="BD2475">
        <v>55</v>
      </c>
      <c r="BE2475">
        <v>1000</v>
      </c>
      <c r="BF2475">
        <v>22</v>
      </c>
      <c r="BG2475">
        <v>50</v>
      </c>
      <c r="BH2475">
        <v>25</v>
      </c>
      <c r="BI2475">
        <v>120</v>
      </c>
      <c r="BJ2475">
        <v>101</v>
      </c>
      <c r="BK2475">
        <v>2</v>
      </c>
      <c r="BL2475">
        <v>63</v>
      </c>
      <c r="BM2475">
        <v>0</v>
      </c>
      <c r="BN2475">
        <v>0</v>
      </c>
      <c r="BO2475">
        <v>0</v>
      </c>
      <c r="BP2475">
        <v>0</v>
      </c>
      <c r="BQ2475" t="s">
        <v>18</v>
      </c>
      <c r="BR2475">
        <v>22</v>
      </c>
      <c r="BS2475">
        <v>12</v>
      </c>
      <c r="BT2475">
        <v>2</v>
      </c>
      <c r="BU2475">
        <v>0</v>
      </c>
      <c r="BV2475">
        <v>0.34799999999999998</v>
      </c>
      <c r="BW2475">
        <v>0.24010000000000001</v>
      </c>
      <c r="BX2475">
        <v>24</v>
      </c>
      <c r="BY2475">
        <v>0</v>
      </c>
      <c r="BZ2475" t="s">
        <v>133</v>
      </c>
      <c r="CB2475">
        <v>0</v>
      </c>
      <c r="CC2475">
        <v>2</v>
      </c>
      <c r="CD2475">
        <v>90</v>
      </c>
      <c r="CE2475">
        <v>1</v>
      </c>
      <c r="CF2475">
        <v>1</v>
      </c>
      <c r="CG2475">
        <v>4.5</v>
      </c>
      <c r="CH2475">
        <v>0</v>
      </c>
    </row>
    <row r="2476" spans="1:86">
      <c r="A2476">
        <v>3</v>
      </c>
      <c r="B2476">
        <v>4</v>
      </c>
      <c r="C2476">
        <v>80</v>
      </c>
      <c r="D2476">
        <v>20</v>
      </c>
      <c r="E2476">
        <v>1000</v>
      </c>
      <c r="F2476" s="24">
        <f t="shared" si="193"/>
        <v>160</v>
      </c>
      <c r="G2476">
        <v>55</v>
      </c>
      <c r="H2476" s="24">
        <f t="shared" si="194"/>
        <v>9</v>
      </c>
      <c r="I2476" s="24">
        <f t="shared" si="191"/>
        <v>15</v>
      </c>
      <c r="J2476" s="24">
        <f t="shared" si="192"/>
        <v>125</v>
      </c>
      <c r="K2476" s="24" t="str">
        <f t="shared" si="195"/>
        <v>03</v>
      </c>
      <c r="L2476">
        <v>63</v>
      </c>
      <c r="M2476">
        <v>0</v>
      </c>
      <c r="N2476">
        <v>0</v>
      </c>
      <c r="O2476">
        <v>0</v>
      </c>
      <c r="P2476">
        <v>0</v>
      </c>
      <c r="Q2476" t="s">
        <v>18</v>
      </c>
      <c r="R2476">
        <v>22</v>
      </c>
      <c r="S2476">
        <v>12</v>
      </c>
      <c r="T2476">
        <v>2</v>
      </c>
      <c r="U2476">
        <v>0</v>
      </c>
      <c r="V2476">
        <v>0.26</v>
      </c>
      <c r="W2476">
        <v>0.17419999999999999</v>
      </c>
      <c r="X2476">
        <v>24</v>
      </c>
      <c r="Y2476">
        <v>0</v>
      </c>
      <c r="Z2476" t="s">
        <v>133</v>
      </c>
      <c r="AB2476">
        <v>0</v>
      </c>
      <c r="AC2476">
        <v>2</v>
      </c>
      <c r="AD2476">
        <v>90</v>
      </c>
      <c r="AE2476">
        <v>1</v>
      </c>
      <c r="AF2476">
        <v>1</v>
      </c>
      <c r="AG2476">
        <v>4.5</v>
      </c>
      <c r="AH2476">
        <v>0</v>
      </c>
      <c r="BA2476">
        <v>3</v>
      </c>
      <c r="BB2476">
        <v>4</v>
      </c>
      <c r="BC2476">
        <v>80</v>
      </c>
      <c r="BD2476">
        <v>20</v>
      </c>
      <c r="BE2476">
        <v>1000</v>
      </c>
      <c r="BF2476">
        <v>16</v>
      </c>
      <c r="BG2476">
        <v>55</v>
      </c>
      <c r="BH2476">
        <v>25</v>
      </c>
      <c r="BI2476">
        <v>120</v>
      </c>
      <c r="BJ2476">
        <v>101</v>
      </c>
      <c r="BK2476">
        <v>2</v>
      </c>
      <c r="BL2476">
        <v>63</v>
      </c>
      <c r="BM2476">
        <v>0</v>
      </c>
      <c r="BN2476">
        <v>0</v>
      </c>
      <c r="BO2476">
        <v>0</v>
      </c>
      <c r="BP2476">
        <v>0</v>
      </c>
      <c r="BQ2476" t="s">
        <v>18</v>
      </c>
      <c r="BR2476">
        <v>22</v>
      </c>
      <c r="BS2476">
        <v>12</v>
      </c>
      <c r="BT2476">
        <v>2</v>
      </c>
      <c r="BU2476">
        <v>0</v>
      </c>
      <c r="BV2476">
        <v>0.26</v>
      </c>
      <c r="BW2476">
        <v>0.17419999999999999</v>
      </c>
      <c r="BX2476">
        <v>24</v>
      </c>
      <c r="BY2476">
        <v>0</v>
      </c>
      <c r="BZ2476" t="s">
        <v>133</v>
      </c>
      <c r="CB2476">
        <v>0</v>
      </c>
      <c r="CC2476">
        <v>2</v>
      </c>
      <c r="CD2476">
        <v>90</v>
      </c>
      <c r="CE2476">
        <v>1</v>
      </c>
      <c r="CF2476">
        <v>1</v>
      </c>
      <c r="CG2476">
        <v>4.5</v>
      </c>
      <c r="CH2476">
        <v>0</v>
      </c>
    </row>
    <row r="2477" spans="1:86">
      <c r="A2477">
        <v>4</v>
      </c>
      <c r="B2477">
        <v>3</v>
      </c>
      <c r="C2477">
        <v>60</v>
      </c>
      <c r="D2477">
        <v>15</v>
      </c>
      <c r="E2477">
        <v>0</v>
      </c>
      <c r="F2477" s="24">
        <f t="shared" si="193"/>
        <v>90</v>
      </c>
      <c r="G2477">
        <v>60</v>
      </c>
      <c r="H2477" s="24">
        <f t="shared" si="194"/>
        <v>9</v>
      </c>
      <c r="I2477" s="24">
        <f t="shared" si="191"/>
        <v>15</v>
      </c>
      <c r="J2477" s="24">
        <f t="shared" si="192"/>
        <v>125</v>
      </c>
      <c r="K2477" s="24" t="str">
        <f t="shared" si="195"/>
        <v>03</v>
      </c>
      <c r="L2477">
        <v>73</v>
      </c>
      <c r="M2477">
        <v>0</v>
      </c>
      <c r="N2477">
        <v>0</v>
      </c>
      <c r="O2477">
        <v>0</v>
      </c>
      <c r="P2477">
        <v>0</v>
      </c>
      <c r="Q2477" t="s">
        <v>18</v>
      </c>
      <c r="R2477">
        <v>22</v>
      </c>
      <c r="S2477">
        <v>12</v>
      </c>
      <c r="T2477">
        <v>2</v>
      </c>
      <c r="U2477">
        <v>0</v>
      </c>
      <c r="V2477">
        <v>0.183</v>
      </c>
      <c r="W2477">
        <v>0.1263</v>
      </c>
      <c r="X2477">
        <v>24</v>
      </c>
      <c r="Y2477">
        <v>0</v>
      </c>
      <c r="Z2477" t="s">
        <v>133</v>
      </c>
      <c r="AB2477">
        <v>0</v>
      </c>
      <c r="AC2477">
        <v>2</v>
      </c>
      <c r="AD2477">
        <v>90</v>
      </c>
      <c r="AE2477">
        <v>1</v>
      </c>
      <c r="AF2477">
        <v>1</v>
      </c>
      <c r="AG2477">
        <v>4.5</v>
      </c>
      <c r="AH2477">
        <v>0</v>
      </c>
      <c r="BA2477">
        <v>4</v>
      </c>
      <c r="BB2477">
        <v>3</v>
      </c>
      <c r="BC2477">
        <v>60</v>
      </c>
      <c r="BD2477">
        <v>15</v>
      </c>
      <c r="BE2477">
        <v>0</v>
      </c>
      <c r="BF2477">
        <v>9</v>
      </c>
      <c r="BG2477">
        <v>60</v>
      </c>
      <c r="BH2477">
        <v>25</v>
      </c>
      <c r="BI2477">
        <v>120</v>
      </c>
      <c r="BJ2477">
        <v>101</v>
      </c>
      <c r="BK2477">
        <v>2</v>
      </c>
      <c r="BL2477">
        <v>73</v>
      </c>
      <c r="BM2477">
        <v>0</v>
      </c>
      <c r="BN2477">
        <v>0</v>
      </c>
      <c r="BO2477">
        <v>0</v>
      </c>
      <c r="BP2477">
        <v>0</v>
      </c>
      <c r="BQ2477" t="s">
        <v>18</v>
      </c>
      <c r="BR2477">
        <v>22</v>
      </c>
      <c r="BS2477">
        <v>12</v>
      </c>
      <c r="BT2477">
        <v>2</v>
      </c>
      <c r="BU2477">
        <v>0</v>
      </c>
      <c r="BV2477">
        <v>0.183</v>
      </c>
      <c r="BW2477">
        <v>0.1263</v>
      </c>
      <c r="BX2477">
        <v>24</v>
      </c>
      <c r="BY2477">
        <v>0</v>
      </c>
      <c r="BZ2477" t="s">
        <v>133</v>
      </c>
      <c r="CB2477">
        <v>0</v>
      </c>
      <c r="CC2477">
        <v>2</v>
      </c>
      <c r="CD2477">
        <v>90</v>
      </c>
      <c r="CE2477">
        <v>1</v>
      </c>
      <c r="CF2477">
        <v>1</v>
      </c>
      <c r="CG2477">
        <v>4.5</v>
      </c>
      <c r="CH2477">
        <v>0</v>
      </c>
    </row>
    <row r="2478" spans="1:86">
      <c r="A2478">
        <v>5</v>
      </c>
      <c r="B2478">
        <v>2</v>
      </c>
      <c r="C2478">
        <v>40</v>
      </c>
      <c r="D2478">
        <v>10</v>
      </c>
      <c r="E2478">
        <v>0</v>
      </c>
      <c r="F2478" s="24">
        <f t="shared" si="193"/>
        <v>60</v>
      </c>
      <c r="G2478">
        <v>55</v>
      </c>
      <c r="H2478" s="24">
        <f t="shared" si="194"/>
        <v>9</v>
      </c>
      <c r="I2478" s="24">
        <f t="shared" si="191"/>
        <v>15</v>
      </c>
      <c r="J2478" s="24">
        <f t="shared" si="192"/>
        <v>125</v>
      </c>
      <c r="K2478" s="24" t="str">
        <f t="shared" si="195"/>
        <v>03</v>
      </c>
      <c r="L2478">
        <v>73</v>
      </c>
      <c r="M2478">
        <v>0</v>
      </c>
      <c r="N2478">
        <v>0</v>
      </c>
      <c r="O2478">
        <v>0</v>
      </c>
      <c r="P2478">
        <v>0</v>
      </c>
      <c r="Q2478" t="s">
        <v>18</v>
      </c>
      <c r="R2478">
        <v>22</v>
      </c>
      <c r="S2478">
        <v>12</v>
      </c>
      <c r="T2478">
        <v>2</v>
      </c>
      <c r="U2478">
        <v>0</v>
      </c>
      <c r="V2478">
        <v>0.127</v>
      </c>
      <c r="W2478">
        <v>8.7599999999999997E-2</v>
      </c>
      <c r="X2478">
        <v>24</v>
      </c>
      <c r="Y2478">
        <v>0</v>
      </c>
      <c r="Z2478" t="s">
        <v>133</v>
      </c>
      <c r="AB2478">
        <v>0</v>
      </c>
      <c r="AC2478">
        <v>2</v>
      </c>
      <c r="AD2478">
        <v>90</v>
      </c>
      <c r="AE2478">
        <v>1</v>
      </c>
      <c r="AF2478">
        <v>1</v>
      </c>
      <c r="AG2478">
        <v>4.5</v>
      </c>
      <c r="AH2478">
        <v>0</v>
      </c>
      <c r="BA2478">
        <v>5</v>
      </c>
      <c r="BB2478">
        <v>2</v>
      </c>
      <c r="BC2478">
        <v>40</v>
      </c>
      <c r="BD2478">
        <v>10</v>
      </c>
      <c r="BE2478">
        <v>0</v>
      </c>
      <c r="BF2478">
        <v>6</v>
      </c>
      <c r="BG2478">
        <v>55</v>
      </c>
      <c r="BH2478">
        <v>25</v>
      </c>
      <c r="BI2478">
        <v>120</v>
      </c>
      <c r="BJ2478">
        <v>101</v>
      </c>
      <c r="BK2478">
        <v>2</v>
      </c>
      <c r="BL2478">
        <v>73</v>
      </c>
      <c r="BM2478">
        <v>0</v>
      </c>
      <c r="BN2478">
        <v>0</v>
      </c>
      <c r="BO2478">
        <v>0</v>
      </c>
      <c r="BP2478">
        <v>0</v>
      </c>
      <c r="BQ2478" t="s">
        <v>18</v>
      </c>
      <c r="BR2478">
        <v>22</v>
      </c>
      <c r="BS2478">
        <v>12</v>
      </c>
      <c r="BT2478">
        <v>2</v>
      </c>
      <c r="BU2478">
        <v>0</v>
      </c>
      <c r="BV2478">
        <v>0.127</v>
      </c>
      <c r="BW2478">
        <v>8.7599999999999997E-2</v>
      </c>
      <c r="BX2478">
        <v>24</v>
      </c>
      <c r="BY2478">
        <v>0</v>
      </c>
      <c r="BZ2478" t="s">
        <v>133</v>
      </c>
      <c r="CB2478">
        <v>0</v>
      </c>
      <c r="CC2478">
        <v>2</v>
      </c>
      <c r="CD2478">
        <v>90</v>
      </c>
      <c r="CE2478">
        <v>1</v>
      </c>
      <c r="CF2478">
        <v>1</v>
      </c>
      <c r="CG2478">
        <v>4.5</v>
      </c>
      <c r="CH2478">
        <v>0</v>
      </c>
    </row>
    <row r="2479" spans="1:86">
      <c r="A2479">
        <v>6</v>
      </c>
      <c r="B2479">
        <v>1</v>
      </c>
      <c r="C2479">
        <v>30</v>
      </c>
      <c r="D2479">
        <v>30</v>
      </c>
      <c r="E2479">
        <v>0</v>
      </c>
      <c r="F2479" s="24">
        <f t="shared" si="193"/>
        <v>50</v>
      </c>
      <c r="G2479">
        <v>60</v>
      </c>
      <c r="H2479" s="24">
        <f t="shared" si="194"/>
        <v>9</v>
      </c>
      <c r="I2479" s="24">
        <f t="shared" si="191"/>
        <v>15</v>
      </c>
      <c r="J2479" s="24">
        <f t="shared" si="192"/>
        <v>125</v>
      </c>
      <c r="K2479" s="24" t="str">
        <f t="shared" si="195"/>
        <v>03</v>
      </c>
      <c r="L2479">
        <v>73</v>
      </c>
      <c r="M2479">
        <v>0</v>
      </c>
      <c r="N2479">
        <v>0</v>
      </c>
      <c r="O2479">
        <v>10</v>
      </c>
      <c r="P2479">
        <v>0</v>
      </c>
      <c r="Q2479" t="s">
        <v>18</v>
      </c>
      <c r="R2479">
        <v>22</v>
      </c>
      <c r="S2479">
        <v>18</v>
      </c>
      <c r="T2479">
        <v>2</v>
      </c>
      <c r="U2479">
        <v>0</v>
      </c>
      <c r="V2479">
        <v>0.10199999999999999</v>
      </c>
      <c r="W2479">
        <v>6.8000000000000005E-2</v>
      </c>
      <c r="X2479">
        <v>24</v>
      </c>
      <c r="Y2479">
        <v>0</v>
      </c>
      <c r="Z2479" t="s">
        <v>133</v>
      </c>
      <c r="AB2479">
        <v>4.5</v>
      </c>
      <c r="AC2479">
        <v>2</v>
      </c>
      <c r="AD2479">
        <v>90</v>
      </c>
      <c r="AE2479">
        <v>1</v>
      </c>
      <c r="AF2479">
        <v>1</v>
      </c>
      <c r="AG2479">
        <v>4.5</v>
      </c>
      <c r="AH2479">
        <v>0</v>
      </c>
      <c r="BA2479">
        <v>6</v>
      </c>
      <c r="BB2479">
        <v>1</v>
      </c>
      <c r="BC2479">
        <v>30</v>
      </c>
      <c r="BD2479">
        <v>30</v>
      </c>
      <c r="BE2479">
        <v>0</v>
      </c>
      <c r="BF2479">
        <v>5</v>
      </c>
      <c r="BG2479">
        <v>60</v>
      </c>
      <c r="BH2479">
        <v>25</v>
      </c>
      <c r="BI2479">
        <v>120</v>
      </c>
      <c r="BJ2479">
        <v>101</v>
      </c>
      <c r="BK2479">
        <v>2</v>
      </c>
      <c r="BL2479">
        <v>73</v>
      </c>
      <c r="BM2479">
        <v>0</v>
      </c>
      <c r="BN2479">
        <v>0</v>
      </c>
      <c r="BO2479">
        <v>10</v>
      </c>
      <c r="BP2479">
        <v>0</v>
      </c>
      <c r="BQ2479" t="s">
        <v>18</v>
      </c>
      <c r="BR2479">
        <v>22</v>
      </c>
      <c r="BS2479">
        <v>18</v>
      </c>
      <c r="BT2479">
        <v>2</v>
      </c>
      <c r="BU2479">
        <v>0</v>
      </c>
      <c r="BV2479">
        <v>0.10199999999999999</v>
      </c>
      <c r="BW2479">
        <v>6.8000000000000005E-2</v>
      </c>
      <c r="BX2479">
        <v>24</v>
      </c>
      <c r="BY2479">
        <v>0</v>
      </c>
      <c r="BZ2479" t="s">
        <v>133</v>
      </c>
      <c r="CB2479">
        <v>4.5</v>
      </c>
      <c r="CC2479">
        <v>2</v>
      </c>
      <c r="CD2479">
        <v>90</v>
      </c>
      <c r="CE2479">
        <v>1</v>
      </c>
      <c r="CF2479">
        <v>1</v>
      </c>
      <c r="CG2479">
        <v>4.5</v>
      </c>
      <c r="CH2479">
        <v>0</v>
      </c>
    </row>
    <row r="2480" spans="1:86">
      <c r="F2480" s="24" t="str">
        <f t="shared" si="193"/>
        <v/>
      </c>
      <c r="H2480" s="24" t="str">
        <f t="shared" si="194"/>
        <v/>
      </c>
      <c r="I2480" s="24" t="str">
        <f t="shared" ref="I2480:I2543" si="196">IF(BI2480="","",ROUND(BI2480*10/80,0))</f>
        <v/>
      </c>
      <c r="J2480" s="24" t="str">
        <f t="shared" si="192"/>
        <v/>
      </c>
      <c r="K2480" s="24" t="str">
        <f t="shared" si="195"/>
        <v/>
      </c>
      <c r="AF2480">
        <v>1</v>
      </c>
      <c r="AH2480">
        <v>0</v>
      </c>
      <c r="CF2480">
        <v>1</v>
      </c>
      <c r="CH2480">
        <v>0</v>
      </c>
    </row>
    <row r="2481" spans="1:86">
      <c r="A2481">
        <v>1</v>
      </c>
      <c r="B2481">
        <v>10</v>
      </c>
      <c r="C2481">
        <v>140</v>
      </c>
      <c r="D2481">
        <v>55</v>
      </c>
      <c r="E2481">
        <v>1000</v>
      </c>
      <c r="F2481" s="24">
        <f t="shared" si="193"/>
        <v>310</v>
      </c>
      <c r="G2481">
        <v>71</v>
      </c>
      <c r="H2481" s="24">
        <f t="shared" si="194"/>
        <v>5</v>
      </c>
      <c r="I2481" s="24">
        <f t="shared" si="196"/>
        <v>15</v>
      </c>
      <c r="J2481" s="24">
        <f t="shared" si="192"/>
        <v>125</v>
      </c>
      <c r="K2481" s="24" t="str">
        <f t="shared" si="195"/>
        <v>03</v>
      </c>
      <c r="L2481">
        <v>43</v>
      </c>
      <c r="M2481">
        <v>0</v>
      </c>
      <c r="N2481">
        <v>141</v>
      </c>
      <c r="O2481">
        <v>0</v>
      </c>
      <c r="P2481">
        <v>0</v>
      </c>
      <c r="Q2481" t="s">
        <v>18</v>
      </c>
      <c r="R2481">
        <v>22</v>
      </c>
      <c r="S2481">
        <v>15</v>
      </c>
      <c r="T2481">
        <v>2</v>
      </c>
      <c r="U2481">
        <v>0</v>
      </c>
      <c r="V2481">
        <v>0.40500000000000003</v>
      </c>
      <c r="W2481">
        <v>0.5</v>
      </c>
      <c r="X2481">
        <v>24</v>
      </c>
      <c r="Y2481">
        <v>0</v>
      </c>
      <c r="Z2481" t="s">
        <v>133</v>
      </c>
      <c r="AB2481">
        <v>0</v>
      </c>
      <c r="AC2481">
        <v>2</v>
      </c>
      <c r="AD2481">
        <v>113</v>
      </c>
      <c r="AE2481">
        <v>1</v>
      </c>
      <c r="AF2481">
        <v>1</v>
      </c>
      <c r="AG2481">
        <v>0.63</v>
      </c>
      <c r="AH2481">
        <v>0</v>
      </c>
      <c r="BA2481">
        <v>1</v>
      </c>
      <c r="BB2481">
        <v>10</v>
      </c>
      <c r="BC2481">
        <v>140</v>
      </c>
      <c r="BD2481">
        <v>55</v>
      </c>
      <c r="BE2481">
        <v>1000</v>
      </c>
      <c r="BF2481">
        <v>31</v>
      </c>
      <c r="BG2481">
        <v>71</v>
      </c>
      <c r="BH2481">
        <v>15</v>
      </c>
      <c r="BI2481">
        <v>120</v>
      </c>
      <c r="BJ2481">
        <v>101</v>
      </c>
      <c r="BK2481">
        <v>2</v>
      </c>
      <c r="BL2481">
        <v>43</v>
      </c>
      <c r="BM2481">
        <v>0</v>
      </c>
      <c r="BN2481">
        <v>141</v>
      </c>
      <c r="BO2481">
        <v>0</v>
      </c>
      <c r="BP2481">
        <v>0</v>
      </c>
      <c r="BQ2481" t="s">
        <v>18</v>
      </c>
      <c r="BR2481">
        <v>22</v>
      </c>
      <c r="BS2481">
        <v>15</v>
      </c>
      <c r="BT2481">
        <v>2</v>
      </c>
      <c r="BU2481">
        <v>0</v>
      </c>
      <c r="BV2481">
        <v>0.40500000000000003</v>
      </c>
      <c r="BW2481">
        <v>0.5</v>
      </c>
      <c r="BX2481">
        <v>24</v>
      </c>
      <c r="BY2481">
        <v>0</v>
      </c>
      <c r="BZ2481" t="s">
        <v>133</v>
      </c>
      <c r="CB2481">
        <v>0</v>
      </c>
      <c r="CC2481">
        <v>2</v>
      </c>
      <c r="CD2481">
        <v>113</v>
      </c>
      <c r="CE2481">
        <v>1</v>
      </c>
      <c r="CF2481">
        <v>1</v>
      </c>
      <c r="CG2481">
        <v>0.63</v>
      </c>
      <c r="CH2481">
        <v>0</v>
      </c>
    </row>
    <row r="2482" spans="1:86">
      <c r="A2482">
        <v>2</v>
      </c>
      <c r="B2482">
        <v>9</v>
      </c>
      <c r="C2482">
        <v>110</v>
      </c>
      <c r="D2482">
        <v>55</v>
      </c>
      <c r="E2482">
        <v>1000</v>
      </c>
      <c r="F2482" s="24">
        <f t="shared" si="193"/>
        <v>220</v>
      </c>
      <c r="G2482">
        <v>50</v>
      </c>
      <c r="H2482" s="24">
        <f t="shared" si="194"/>
        <v>9</v>
      </c>
      <c r="I2482" s="24">
        <f t="shared" si="196"/>
        <v>20</v>
      </c>
      <c r="J2482" s="24">
        <f t="shared" si="192"/>
        <v>125</v>
      </c>
      <c r="K2482" s="24" t="str">
        <f t="shared" si="195"/>
        <v>03</v>
      </c>
      <c r="L2482">
        <v>63</v>
      </c>
      <c r="M2482">
        <v>0</v>
      </c>
      <c r="N2482">
        <v>0</v>
      </c>
      <c r="O2482">
        <v>0</v>
      </c>
      <c r="P2482">
        <v>0</v>
      </c>
      <c r="Q2482" t="s">
        <v>18</v>
      </c>
      <c r="R2482">
        <v>22</v>
      </c>
      <c r="S2482">
        <v>12</v>
      </c>
      <c r="T2482">
        <v>2</v>
      </c>
      <c r="U2482">
        <v>0</v>
      </c>
      <c r="V2482">
        <v>0.36699999999999999</v>
      </c>
      <c r="W2482">
        <v>0.25319999999999998</v>
      </c>
      <c r="X2482">
        <v>24</v>
      </c>
      <c r="Y2482">
        <v>0</v>
      </c>
      <c r="Z2482" t="s">
        <v>133</v>
      </c>
      <c r="AB2482">
        <v>0</v>
      </c>
      <c r="AC2482">
        <v>2</v>
      </c>
      <c r="AD2482">
        <v>113</v>
      </c>
      <c r="AE2482">
        <v>1</v>
      </c>
      <c r="AF2482">
        <v>1</v>
      </c>
      <c r="AG2482">
        <v>0.63</v>
      </c>
      <c r="AH2482">
        <v>0</v>
      </c>
      <c r="BA2482">
        <v>2</v>
      </c>
      <c r="BB2482">
        <v>9</v>
      </c>
      <c r="BC2482">
        <v>110</v>
      </c>
      <c r="BD2482">
        <v>55</v>
      </c>
      <c r="BE2482">
        <v>1000</v>
      </c>
      <c r="BF2482">
        <v>22</v>
      </c>
      <c r="BG2482">
        <v>50</v>
      </c>
      <c r="BH2482">
        <v>25</v>
      </c>
      <c r="BI2482">
        <v>160</v>
      </c>
      <c r="BJ2482">
        <v>101</v>
      </c>
      <c r="BK2482">
        <v>2</v>
      </c>
      <c r="BL2482">
        <v>63</v>
      </c>
      <c r="BM2482">
        <v>0</v>
      </c>
      <c r="BN2482">
        <v>0</v>
      </c>
      <c r="BO2482">
        <v>0</v>
      </c>
      <c r="BP2482">
        <v>0</v>
      </c>
      <c r="BQ2482" t="s">
        <v>18</v>
      </c>
      <c r="BR2482">
        <v>22</v>
      </c>
      <c r="BS2482">
        <v>12</v>
      </c>
      <c r="BT2482">
        <v>2</v>
      </c>
      <c r="BU2482">
        <v>0</v>
      </c>
      <c r="BV2482">
        <v>0.36699999999999999</v>
      </c>
      <c r="BW2482">
        <v>0.25319999999999998</v>
      </c>
      <c r="BX2482">
        <v>24</v>
      </c>
      <c r="BY2482">
        <v>0</v>
      </c>
      <c r="BZ2482" t="s">
        <v>133</v>
      </c>
      <c r="CB2482">
        <v>0</v>
      </c>
      <c r="CC2482">
        <v>2</v>
      </c>
      <c r="CD2482">
        <v>113</v>
      </c>
      <c r="CE2482">
        <v>1</v>
      </c>
      <c r="CF2482">
        <v>1</v>
      </c>
      <c r="CG2482">
        <v>0.63</v>
      </c>
      <c r="CH2482">
        <v>0</v>
      </c>
    </row>
    <row r="2483" spans="1:86">
      <c r="A2483">
        <v>3</v>
      </c>
      <c r="B2483">
        <v>8</v>
      </c>
      <c r="C2483">
        <v>80</v>
      </c>
      <c r="D2483">
        <v>20</v>
      </c>
      <c r="E2483">
        <v>1000</v>
      </c>
      <c r="F2483" s="24">
        <f t="shared" si="193"/>
        <v>160</v>
      </c>
      <c r="G2483">
        <v>55</v>
      </c>
      <c r="H2483" s="24">
        <f t="shared" si="194"/>
        <v>9</v>
      </c>
      <c r="I2483" s="24">
        <f t="shared" si="196"/>
        <v>20</v>
      </c>
      <c r="J2483" s="24">
        <f t="shared" si="192"/>
        <v>125</v>
      </c>
      <c r="K2483" s="24" t="str">
        <f t="shared" si="195"/>
        <v>03</v>
      </c>
      <c r="L2483">
        <v>63</v>
      </c>
      <c r="M2483">
        <v>0</v>
      </c>
      <c r="N2483">
        <v>0</v>
      </c>
      <c r="O2483">
        <v>0</v>
      </c>
      <c r="P2483">
        <v>0</v>
      </c>
      <c r="Q2483" t="s">
        <v>18</v>
      </c>
      <c r="R2483">
        <v>22</v>
      </c>
      <c r="S2483">
        <v>12</v>
      </c>
      <c r="T2483">
        <v>2</v>
      </c>
      <c r="U2483">
        <v>0</v>
      </c>
      <c r="V2483">
        <v>0.27900000000000003</v>
      </c>
      <c r="W2483">
        <v>0.18690000000000001</v>
      </c>
      <c r="X2483">
        <v>24</v>
      </c>
      <c r="Y2483">
        <v>0</v>
      </c>
      <c r="Z2483" t="s">
        <v>133</v>
      </c>
      <c r="AB2483">
        <v>0</v>
      </c>
      <c r="AC2483">
        <v>2</v>
      </c>
      <c r="AD2483">
        <v>113</v>
      </c>
      <c r="AE2483">
        <v>1</v>
      </c>
      <c r="AF2483">
        <v>1</v>
      </c>
      <c r="AG2483">
        <v>0.63</v>
      </c>
      <c r="AH2483">
        <v>0</v>
      </c>
      <c r="BA2483">
        <v>3</v>
      </c>
      <c r="BB2483">
        <v>8</v>
      </c>
      <c r="BC2483">
        <v>80</v>
      </c>
      <c r="BD2483">
        <v>20</v>
      </c>
      <c r="BE2483">
        <v>1000</v>
      </c>
      <c r="BF2483">
        <v>16</v>
      </c>
      <c r="BG2483">
        <v>55</v>
      </c>
      <c r="BH2483">
        <v>25</v>
      </c>
      <c r="BI2483">
        <v>160</v>
      </c>
      <c r="BJ2483">
        <v>101</v>
      </c>
      <c r="BK2483">
        <v>2</v>
      </c>
      <c r="BL2483">
        <v>63</v>
      </c>
      <c r="BM2483">
        <v>0</v>
      </c>
      <c r="BN2483">
        <v>0</v>
      </c>
      <c r="BO2483">
        <v>0</v>
      </c>
      <c r="BP2483">
        <v>0</v>
      </c>
      <c r="BQ2483" t="s">
        <v>18</v>
      </c>
      <c r="BR2483">
        <v>22</v>
      </c>
      <c r="BS2483">
        <v>12</v>
      </c>
      <c r="BT2483">
        <v>2</v>
      </c>
      <c r="BU2483">
        <v>0</v>
      </c>
      <c r="BV2483">
        <v>0.27900000000000003</v>
      </c>
      <c r="BW2483">
        <v>0.18690000000000001</v>
      </c>
      <c r="BX2483">
        <v>24</v>
      </c>
      <c r="BY2483">
        <v>0</v>
      </c>
      <c r="BZ2483" t="s">
        <v>133</v>
      </c>
      <c r="CB2483">
        <v>0</v>
      </c>
      <c r="CC2483">
        <v>2</v>
      </c>
      <c r="CD2483">
        <v>113</v>
      </c>
      <c r="CE2483">
        <v>1</v>
      </c>
      <c r="CF2483">
        <v>1</v>
      </c>
      <c r="CG2483">
        <v>0.63</v>
      </c>
      <c r="CH2483">
        <v>0</v>
      </c>
    </row>
    <row r="2484" spans="1:86">
      <c r="A2484">
        <v>4</v>
      </c>
      <c r="B2484">
        <v>7</v>
      </c>
      <c r="C2484">
        <v>60</v>
      </c>
      <c r="D2484">
        <v>15</v>
      </c>
      <c r="E2484">
        <v>0</v>
      </c>
      <c r="F2484" s="24">
        <f t="shared" si="193"/>
        <v>90</v>
      </c>
      <c r="G2484">
        <v>60</v>
      </c>
      <c r="H2484" s="24">
        <f t="shared" si="194"/>
        <v>9</v>
      </c>
      <c r="I2484" s="24">
        <f t="shared" si="196"/>
        <v>20</v>
      </c>
      <c r="J2484" s="24">
        <f t="shared" si="192"/>
        <v>125</v>
      </c>
      <c r="K2484" s="24" t="str">
        <f t="shared" si="195"/>
        <v>03</v>
      </c>
      <c r="L2484">
        <v>73</v>
      </c>
      <c r="M2484">
        <v>0</v>
      </c>
      <c r="N2484">
        <v>0</v>
      </c>
      <c r="O2484">
        <v>0</v>
      </c>
      <c r="P2484">
        <v>0</v>
      </c>
      <c r="Q2484" t="s">
        <v>18</v>
      </c>
      <c r="R2484">
        <v>22</v>
      </c>
      <c r="S2484">
        <v>12</v>
      </c>
      <c r="T2484">
        <v>2</v>
      </c>
      <c r="U2484">
        <v>0</v>
      </c>
      <c r="V2484">
        <v>0.20200000000000001</v>
      </c>
      <c r="W2484">
        <v>0.1394</v>
      </c>
      <c r="X2484">
        <v>24</v>
      </c>
      <c r="Y2484">
        <v>0</v>
      </c>
      <c r="Z2484" t="s">
        <v>133</v>
      </c>
      <c r="AB2484">
        <v>0</v>
      </c>
      <c r="AC2484">
        <v>2</v>
      </c>
      <c r="AD2484">
        <v>113</v>
      </c>
      <c r="AE2484">
        <v>1</v>
      </c>
      <c r="AF2484">
        <v>1</v>
      </c>
      <c r="AG2484">
        <v>0.63</v>
      </c>
      <c r="AH2484">
        <v>0</v>
      </c>
      <c r="BA2484">
        <v>4</v>
      </c>
      <c r="BB2484">
        <v>7</v>
      </c>
      <c r="BC2484">
        <v>60</v>
      </c>
      <c r="BD2484">
        <v>15</v>
      </c>
      <c r="BE2484">
        <v>0</v>
      </c>
      <c r="BF2484">
        <v>9</v>
      </c>
      <c r="BG2484">
        <v>60</v>
      </c>
      <c r="BH2484">
        <v>25</v>
      </c>
      <c r="BI2484">
        <v>160</v>
      </c>
      <c r="BJ2484">
        <v>101</v>
      </c>
      <c r="BK2484">
        <v>2</v>
      </c>
      <c r="BL2484">
        <v>73</v>
      </c>
      <c r="BM2484">
        <v>0</v>
      </c>
      <c r="BN2484">
        <v>0</v>
      </c>
      <c r="BO2484">
        <v>0</v>
      </c>
      <c r="BP2484">
        <v>0</v>
      </c>
      <c r="BQ2484" t="s">
        <v>18</v>
      </c>
      <c r="BR2484">
        <v>22</v>
      </c>
      <c r="BS2484">
        <v>12</v>
      </c>
      <c r="BT2484">
        <v>2</v>
      </c>
      <c r="BU2484">
        <v>0</v>
      </c>
      <c r="BV2484">
        <v>0.20200000000000001</v>
      </c>
      <c r="BW2484">
        <v>0.1394</v>
      </c>
      <c r="BX2484">
        <v>24</v>
      </c>
      <c r="BY2484">
        <v>0</v>
      </c>
      <c r="BZ2484" t="s">
        <v>133</v>
      </c>
      <c r="CB2484">
        <v>0</v>
      </c>
      <c r="CC2484">
        <v>2</v>
      </c>
      <c r="CD2484">
        <v>113</v>
      </c>
      <c r="CE2484">
        <v>1</v>
      </c>
      <c r="CF2484">
        <v>1</v>
      </c>
      <c r="CG2484">
        <v>0.63</v>
      </c>
      <c r="CH2484">
        <v>0</v>
      </c>
    </row>
    <row r="2485" spans="1:86">
      <c r="A2485">
        <v>5</v>
      </c>
      <c r="B2485">
        <v>6</v>
      </c>
      <c r="C2485">
        <v>40</v>
      </c>
      <c r="D2485">
        <v>10</v>
      </c>
      <c r="E2485">
        <v>0</v>
      </c>
      <c r="F2485" s="24">
        <f t="shared" si="193"/>
        <v>60</v>
      </c>
      <c r="G2485">
        <v>55</v>
      </c>
      <c r="H2485" s="24">
        <f t="shared" si="194"/>
        <v>9</v>
      </c>
      <c r="I2485" s="24">
        <f t="shared" si="196"/>
        <v>20</v>
      </c>
      <c r="J2485" s="24">
        <f t="shared" si="192"/>
        <v>125</v>
      </c>
      <c r="K2485" s="24" t="str">
        <f t="shared" si="195"/>
        <v>03</v>
      </c>
      <c r="L2485">
        <v>73</v>
      </c>
      <c r="M2485">
        <v>0</v>
      </c>
      <c r="N2485">
        <v>0</v>
      </c>
      <c r="O2485">
        <v>0</v>
      </c>
      <c r="P2485">
        <v>0</v>
      </c>
      <c r="Q2485" t="s">
        <v>18</v>
      </c>
      <c r="R2485">
        <v>22</v>
      </c>
      <c r="S2485">
        <v>12</v>
      </c>
      <c r="T2485">
        <v>2</v>
      </c>
      <c r="U2485">
        <v>0</v>
      </c>
      <c r="V2485">
        <v>0.14599999999999999</v>
      </c>
      <c r="W2485">
        <v>0.1007</v>
      </c>
      <c r="X2485">
        <v>24</v>
      </c>
      <c r="Y2485">
        <v>0</v>
      </c>
      <c r="Z2485" t="s">
        <v>133</v>
      </c>
      <c r="AB2485">
        <v>0</v>
      </c>
      <c r="AC2485">
        <v>2</v>
      </c>
      <c r="AD2485">
        <v>113</v>
      </c>
      <c r="AE2485">
        <v>1</v>
      </c>
      <c r="AF2485">
        <v>1</v>
      </c>
      <c r="AG2485">
        <v>0.63</v>
      </c>
      <c r="AH2485">
        <v>0</v>
      </c>
      <c r="BA2485">
        <v>5</v>
      </c>
      <c r="BB2485">
        <v>6</v>
      </c>
      <c r="BC2485">
        <v>40</v>
      </c>
      <c r="BD2485">
        <v>10</v>
      </c>
      <c r="BE2485">
        <v>0</v>
      </c>
      <c r="BF2485">
        <v>6</v>
      </c>
      <c r="BG2485">
        <v>55</v>
      </c>
      <c r="BH2485">
        <v>25</v>
      </c>
      <c r="BI2485">
        <v>160</v>
      </c>
      <c r="BJ2485">
        <v>101</v>
      </c>
      <c r="BK2485">
        <v>2</v>
      </c>
      <c r="BL2485">
        <v>73</v>
      </c>
      <c r="BM2485">
        <v>0</v>
      </c>
      <c r="BN2485">
        <v>0</v>
      </c>
      <c r="BO2485">
        <v>0</v>
      </c>
      <c r="BP2485">
        <v>0</v>
      </c>
      <c r="BQ2485" t="s">
        <v>18</v>
      </c>
      <c r="BR2485">
        <v>22</v>
      </c>
      <c r="BS2485">
        <v>12</v>
      </c>
      <c r="BT2485">
        <v>2</v>
      </c>
      <c r="BU2485">
        <v>0</v>
      </c>
      <c r="BV2485">
        <v>0.14599999999999999</v>
      </c>
      <c r="BW2485">
        <v>0.1007</v>
      </c>
      <c r="BX2485">
        <v>24</v>
      </c>
      <c r="BY2485">
        <v>0</v>
      </c>
      <c r="BZ2485" t="s">
        <v>133</v>
      </c>
      <c r="CB2485">
        <v>0</v>
      </c>
      <c r="CC2485">
        <v>2</v>
      </c>
      <c r="CD2485">
        <v>113</v>
      </c>
      <c r="CE2485">
        <v>1</v>
      </c>
      <c r="CF2485">
        <v>1</v>
      </c>
      <c r="CG2485">
        <v>0.63</v>
      </c>
      <c r="CH2485">
        <v>0</v>
      </c>
    </row>
    <row r="2486" spans="1:86">
      <c r="A2486">
        <v>6</v>
      </c>
      <c r="B2486">
        <v>5</v>
      </c>
      <c r="C2486">
        <v>20</v>
      </c>
      <c r="D2486">
        <v>30</v>
      </c>
      <c r="E2486">
        <v>0</v>
      </c>
      <c r="F2486" s="24">
        <f t="shared" si="193"/>
        <v>30</v>
      </c>
      <c r="G2486">
        <v>60</v>
      </c>
      <c r="H2486" s="24">
        <f t="shared" si="194"/>
        <v>9</v>
      </c>
      <c r="I2486" s="24">
        <f t="shared" si="196"/>
        <v>20</v>
      </c>
      <c r="J2486" s="24">
        <f t="shared" si="192"/>
        <v>125</v>
      </c>
      <c r="K2486" s="24" t="str">
        <f t="shared" si="195"/>
        <v>03</v>
      </c>
      <c r="L2486">
        <v>73</v>
      </c>
      <c r="M2486">
        <v>0</v>
      </c>
      <c r="N2486">
        <v>0</v>
      </c>
      <c r="O2486">
        <v>0</v>
      </c>
      <c r="P2486">
        <v>0</v>
      </c>
      <c r="Q2486" t="s">
        <v>18</v>
      </c>
      <c r="R2486">
        <v>22</v>
      </c>
      <c r="S2486">
        <v>12</v>
      </c>
      <c r="T2486">
        <v>2</v>
      </c>
      <c r="U2486">
        <v>0</v>
      </c>
      <c r="V2486">
        <v>0.09</v>
      </c>
      <c r="W2486">
        <v>6.5699999999999995E-2</v>
      </c>
      <c r="X2486">
        <v>24</v>
      </c>
      <c r="Y2486">
        <v>0</v>
      </c>
      <c r="Z2486" t="s">
        <v>133</v>
      </c>
      <c r="AB2486">
        <v>4.5</v>
      </c>
      <c r="AC2486">
        <v>2</v>
      </c>
      <c r="AD2486">
        <v>113</v>
      </c>
      <c r="AE2486">
        <v>1</v>
      </c>
      <c r="AF2486">
        <v>1</v>
      </c>
      <c r="AG2486">
        <v>0.63</v>
      </c>
      <c r="AH2486">
        <v>0</v>
      </c>
      <c r="BA2486">
        <v>6</v>
      </c>
      <c r="BB2486">
        <v>5</v>
      </c>
      <c r="BC2486">
        <v>20</v>
      </c>
      <c r="BD2486">
        <v>30</v>
      </c>
      <c r="BE2486">
        <v>0</v>
      </c>
      <c r="BF2486">
        <v>3</v>
      </c>
      <c r="BG2486">
        <v>60</v>
      </c>
      <c r="BH2486">
        <v>25</v>
      </c>
      <c r="BI2486">
        <v>160</v>
      </c>
      <c r="BJ2486">
        <v>101</v>
      </c>
      <c r="BK2486">
        <v>2</v>
      </c>
      <c r="BL2486">
        <v>73</v>
      </c>
      <c r="BM2486">
        <v>0</v>
      </c>
      <c r="BN2486">
        <v>0</v>
      </c>
      <c r="BO2486">
        <v>0</v>
      </c>
      <c r="BP2486">
        <v>0</v>
      </c>
      <c r="BQ2486" t="s">
        <v>18</v>
      </c>
      <c r="BR2486">
        <v>22</v>
      </c>
      <c r="BS2486">
        <v>12</v>
      </c>
      <c r="BT2486">
        <v>2</v>
      </c>
      <c r="BU2486">
        <v>0</v>
      </c>
      <c r="BV2486">
        <v>0.09</v>
      </c>
      <c r="BW2486">
        <v>6.5699999999999995E-2</v>
      </c>
      <c r="BX2486">
        <v>24</v>
      </c>
      <c r="BY2486">
        <v>0</v>
      </c>
      <c r="BZ2486" t="s">
        <v>133</v>
      </c>
      <c r="CB2486">
        <v>4.5</v>
      </c>
      <c r="CC2486">
        <v>2</v>
      </c>
      <c r="CD2486">
        <v>113</v>
      </c>
      <c r="CE2486">
        <v>1</v>
      </c>
      <c r="CF2486">
        <v>1</v>
      </c>
      <c r="CG2486">
        <v>0.63</v>
      </c>
      <c r="CH2486">
        <v>0</v>
      </c>
    </row>
    <row r="2487" spans="1:86">
      <c r="A2487">
        <v>7</v>
      </c>
      <c r="B2487">
        <v>4</v>
      </c>
      <c r="C2487">
        <v>14</v>
      </c>
      <c r="D2487">
        <v>25</v>
      </c>
      <c r="E2487">
        <v>0</v>
      </c>
      <c r="F2487" s="24">
        <f t="shared" si="193"/>
        <v>20</v>
      </c>
      <c r="G2487">
        <v>60</v>
      </c>
      <c r="H2487" s="24">
        <f t="shared" si="194"/>
        <v>8</v>
      </c>
      <c r="I2487" s="24">
        <f t="shared" si="196"/>
        <v>20</v>
      </c>
      <c r="J2487" s="24">
        <f t="shared" si="192"/>
        <v>125</v>
      </c>
      <c r="K2487" s="24" t="str">
        <f t="shared" si="195"/>
        <v>00</v>
      </c>
      <c r="L2487">
        <v>73</v>
      </c>
      <c r="M2487">
        <v>0</v>
      </c>
      <c r="N2487">
        <v>0</v>
      </c>
      <c r="O2487">
        <v>10</v>
      </c>
      <c r="P2487">
        <v>0</v>
      </c>
      <c r="Q2487" t="s">
        <v>18</v>
      </c>
      <c r="R2487">
        <v>22</v>
      </c>
      <c r="S2487">
        <v>12</v>
      </c>
      <c r="T2487">
        <v>2</v>
      </c>
      <c r="U2487">
        <v>0</v>
      </c>
      <c r="V2487">
        <v>4.4999999999999998E-2</v>
      </c>
      <c r="W2487">
        <v>4.1000000000000002E-2</v>
      </c>
      <c r="X2487">
        <v>24</v>
      </c>
      <c r="Y2487">
        <v>0</v>
      </c>
      <c r="Z2487" t="s">
        <v>133</v>
      </c>
      <c r="AB2487">
        <v>2.8</v>
      </c>
      <c r="AC2487">
        <v>2</v>
      </c>
      <c r="AD2487">
        <v>113</v>
      </c>
      <c r="AE2487">
        <v>1</v>
      </c>
      <c r="AF2487">
        <v>1</v>
      </c>
      <c r="AG2487">
        <v>0.63</v>
      </c>
      <c r="AH2487">
        <v>0</v>
      </c>
      <c r="BA2487">
        <v>7</v>
      </c>
      <c r="BB2487">
        <v>4</v>
      </c>
      <c r="BC2487">
        <v>14</v>
      </c>
      <c r="BD2487">
        <v>25</v>
      </c>
      <c r="BE2487">
        <v>0</v>
      </c>
      <c r="BF2487">
        <v>2</v>
      </c>
      <c r="BG2487">
        <v>60</v>
      </c>
      <c r="BH2487">
        <v>23</v>
      </c>
      <c r="BI2487">
        <v>160</v>
      </c>
      <c r="BJ2487">
        <v>101</v>
      </c>
      <c r="BK2487">
        <v>2</v>
      </c>
      <c r="BL2487">
        <v>73</v>
      </c>
      <c r="BM2487">
        <v>0</v>
      </c>
      <c r="BN2487">
        <v>0</v>
      </c>
      <c r="BO2487">
        <v>10</v>
      </c>
      <c r="BP2487">
        <v>0</v>
      </c>
      <c r="BQ2487" t="s">
        <v>18</v>
      </c>
      <c r="BR2487">
        <v>22</v>
      </c>
      <c r="BS2487">
        <v>12</v>
      </c>
      <c r="BT2487">
        <v>2</v>
      </c>
      <c r="BU2487">
        <v>0</v>
      </c>
      <c r="BV2487">
        <v>4.4999999999999998E-2</v>
      </c>
      <c r="BW2487">
        <v>4.1000000000000002E-2</v>
      </c>
      <c r="BX2487">
        <v>24</v>
      </c>
      <c r="BY2487">
        <v>0</v>
      </c>
      <c r="BZ2487" t="s">
        <v>133</v>
      </c>
      <c r="CB2487">
        <v>2.8</v>
      </c>
      <c r="CC2487">
        <v>2</v>
      </c>
      <c r="CD2487">
        <v>113</v>
      </c>
      <c r="CE2487">
        <v>1</v>
      </c>
      <c r="CF2487">
        <v>1</v>
      </c>
      <c r="CG2487">
        <v>0.63</v>
      </c>
      <c r="CH2487">
        <v>0</v>
      </c>
    </row>
    <row r="2488" spans="1:86">
      <c r="A2488">
        <v>8</v>
      </c>
      <c r="B2488">
        <v>3</v>
      </c>
      <c r="C2488">
        <v>8</v>
      </c>
      <c r="D2488">
        <v>20</v>
      </c>
      <c r="E2488">
        <v>0</v>
      </c>
      <c r="F2488" s="24">
        <f t="shared" si="193"/>
        <v>10</v>
      </c>
      <c r="G2488">
        <v>75</v>
      </c>
      <c r="H2488" s="24">
        <f t="shared" si="194"/>
        <v>8</v>
      </c>
      <c r="I2488" s="24">
        <f t="shared" si="196"/>
        <v>20</v>
      </c>
      <c r="J2488" s="24">
        <f t="shared" si="192"/>
        <v>125</v>
      </c>
      <c r="K2488" s="24" t="str">
        <f t="shared" si="195"/>
        <v>00</v>
      </c>
      <c r="L2488">
        <v>73</v>
      </c>
      <c r="M2488">
        <v>0</v>
      </c>
      <c r="N2488">
        <v>0</v>
      </c>
      <c r="O2488">
        <v>20</v>
      </c>
      <c r="P2488">
        <v>0</v>
      </c>
      <c r="Q2488" t="s">
        <v>18</v>
      </c>
      <c r="R2488">
        <v>22</v>
      </c>
      <c r="S2488">
        <v>0</v>
      </c>
      <c r="T2488">
        <v>2</v>
      </c>
      <c r="U2488">
        <v>0</v>
      </c>
      <c r="V2488">
        <v>3.1E-2</v>
      </c>
      <c r="W2488">
        <v>2.9100000000000001E-2</v>
      </c>
      <c r="X2488">
        <v>24</v>
      </c>
      <c r="Y2488">
        <v>0</v>
      </c>
      <c r="Z2488" t="s">
        <v>133</v>
      </c>
      <c r="AB2488">
        <v>1.6</v>
      </c>
      <c r="AC2488">
        <v>2</v>
      </c>
      <c r="AD2488">
        <v>113</v>
      </c>
      <c r="AE2488">
        <v>1</v>
      </c>
      <c r="AF2488">
        <v>1</v>
      </c>
      <c r="AG2488">
        <v>0.63</v>
      </c>
      <c r="AH2488">
        <v>0</v>
      </c>
      <c r="BA2488">
        <v>8</v>
      </c>
      <c r="BB2488">
        <v>3</v>
      </c>
      <c r="BC2488">
        <v>8</v>
      </c>
      <c r="BD2488">
        <v>20</v>
      </c>
      <c r="BE2488">
        <v>0</v>
      </c>
      <c r="BF2488">
        <v>1</v>
      </c>
      <c r="BG2488">
        <v>75</v>
      </c>
      <c r="BH2488">
        <v>23</v>
      </c>
      <c r="BI2488">
        <v>160</v>
      </c>
      <c r="BJ2488">
        <v>101</v>
      </c>
      <c r="BK2488">
        <v>2</v>
      </c>
      <c r="BL2488">
        <v>73</v>
      </c>
      <c r="BM2488">
        <v>0</v>
      </c>
      <c r="BN2488">
        <v>0</v>
      </c>
      <c r="BO2488">
        <v>20</v>
      </c>
      <c r="BP2488">
        <v>0</v>
      </c>
      <c r="BQ2488" t="s">
        <v>18</v>
      </c>
      <c r="BR2488">
        <v>22</v>
      </c>
      <c r="BS2488">
        <v>0</v>
      </c>
      <c r="BT2488">
        <v>2</v>
      </c>
      <c r="BU2488">
        <v>0</v>
      </c>
      <c r="BV2488">
        <v>3.1E-2</v>
      </c>
      <c r="BW2488">
        <v>2.9100000000000001E-2</v>
      </c>
      <c r="BX2488">
        <v>24</v>
      </c>
      <c r="BY2488">
        <v>0</v>
      </c>
      <c r="BZ2488" t="s">
        <v>133</v>
      </c>
      <c r="CB2488">
        <v>1.6</v>
      </c>
      <c r="CC2488">
        <v>2</v>
      </c>
      <c r="CD2488">
        <v>113</v>
      </c>
      <c r="CE2488">
        <v>1</v>
      </c>
      <c r="CF2488">
        <v>1</v>
      </c>
      <c r="CG2488">
        <v>0.63</v>
      </c>
      <c r="CH2488">
        <v>0</v>
      </c>
    </row>
    <row r="2489" spans="1:86">
      <c r="A2489">
        <v>9</v>
      </c>
      <c r="B2489">
        <v>802</v>
      </c>
      <c r="C2489">
        <v>1</v>
      </c>
      <c r="D2489">
        <v>16</v>
      </c>
      <c r="E2489">
        <v>0</v>
      </c>
      <c r="F2489" s="24">
        <f t="shared" si="193"/>
        <v>0</v>
      </c>
      <c r="G2489">
        <v>90</v>
      </c>
      <c r="H2489" s="24">
        <f t="shared" si="194"/>
        <v>8</v>
      </c>
      <c r="I2489" s="24">
        <f t="shared" si="196"/>
        <v>20</v>
      </c>
      <c r="J2489" s="24">
        <f t="shared" si="192"/>
        <v>125</v>
      </c>
      <c r="K2489" s="24" t="str">
        <f t="shared" si="195"/>
        <v>00</v>
      </c>
      <c r="L2489">
        <v>63</v>
      </c>
      <c r="M2489">
        <v>0</v>
      </c>
      <c r="N2489">
        <v>7</v>
      </c>
      <c r="O2489">
        <v>10</v>
      </c>
      <c r="P2489">
        <v>2</v>
      </c>
      <c r="Q2489" t="s">
        <v>19</v>
      </c>
      <c r="R2489">
        <v>22</v>
      </c>
      <c r="S2489">
        <v>0</v>
      </c>
      <c r="T2489">
        <v>2</v>
      </c>
      <c r="U2489">
        <v>0</v>
      </c>
      <c r="V2489">
        <v>1.9E-2</v>
      </c>
      <c r="W2489">
        <v>3.4000000000000002E-2</v>
      </c>
      <c r="X2489">
        <v>24</v>
      </c>
      <c r="Y2489">
        <v>1</v>
      </c>
      <c r="Z2489" t="s">
        <v>57</v>
      </c>
      <c r="AA2489">
        <v>24640</v>
      </c>
      <c r="AB2489">
        <v>0.8</v>
      </c>
      <c r="AC2489">
        <v>2</v>
      </c>
      <c r="AD2489">
        <v>113</v>
      </c>
      <c r="AE2489">
        <v>1</v>
      </c>
      <c r="AF2489">
        <v>1</v>
      </c>
      <c r="AG2489">
        <v>0.63</v>
      </c>
      <c r="AH2489">
        <v>0</v>
      </c>
      <c r="BA2489">
        <v>9</v>
      </c>
      <c r="BB2489">
        <v>802</v>
      </c>
      <c r="BC2489">
        <v>1</v>
      </c>
      <c r="BD2489">
        <v>16</v>
      </c>
      <c r="BE2489">
        <v>0</v>
      </c>
      <c r="BF2489">
        <v>0</v>
      </c>
      <c r="BG2489">
        <v>90</v>
      </c>
      <c r="BH2489">
        <v>23</v>
      </c>
      <c r="BI2489">
        <v>160</v>
      </c>
      <c r="BJ2489">
        <v>101</v>
      </c>
      <c r="BK2489">
        <v>2</v>
      </c>
      <c r="BL2489">
        <v>63</v>
      </c>
      <c r="BM2489">
        <v>0</v>
      </c>
      <c r="BN2489">
        <v>7</v>
      </c>
      <c r="BO2489">
        <v>10</v>
      </c>
      <c r="BP2489">
        <v>2</v>
      </c>
      <c r="BQ2489" t="s">
        <v>19</v>
      </c>
      <c r="BR2489">
        <v>22</v>
      </c>
      <c r="BS2489">
        <v>0</v>
      </c>
      <c r="BT2489">
        <v>2</v>
      </c>
      <c r="BU2489">
        <v>0</v>
      </c>
      <c r="BV2489">
        <v>1.9E-2</v>
      </c>
      <c r="BW2489">
        <v>3.4000000000000002E-2</v>
      </c>
      <c r="BX2489">
        <v>24</v>
      </c>
      <c r="BY2489">
        <v>1</v>
      </c>
      <c r="BZ2489" t="s">
        <v>57</v>
      </c>
      <c r="CA2489">
        <v>24640</v>
      </c>
      <c r="CB2489">
        <v>0.8</v>
      </c>
      <c r="CC2489">
        <v>2</v>
      </c>
      <c r="CD2489">
        <v>113</v>
      </c>
      <c r="CE2489">
        <v>1</v>
      </c>
      <c r="CF2489">
        <v>1</v>
      </c>
      <c r="CG2489">
        <v>0.63</v>
      </c>
      <c r="CH2489">
        <v>0</v>
      </c>
    </row>
    <row r="2490" spans="1:86">
      <c r="A2490">
        <v>10</v>
      </c>
      <c r="B2490">
        <v>802</v>
      </c>
      <c r="C2490">
        <v>1</v>
      </c>
      <c r="D2490">
        <v>16</v>
      </c>
      <c r="E2490">
        <v>0</v>
      </c>
      <c r="F2490" s="24">
        <f t="shared" si="193"/>
        <v>0</v>
      </c>
      <c r="G2490">
        <v>90</v>
      </c>
      <c r="H2490" s="24">
        <f t="shared" si="194"/>
        <v>8</v>
      </c>
      <c r="I2490" s="24">
        <f t="shared" si="196"/>
        <v>20</v>
      </c>
      <c r="J2490" s="24">
        <f t="shared" si="192"/>
        <v>125</v>
      </c>
      <c r="K2490" s="24" t="str">
        <f t="shared" si="195"/>
        <v>00</v>
      </c>
      <c r="L2490">
        <v>63</v>
      </c>
      <c r="M2490">
        <v>0</v>
      </c>
      <c r="N2490">
        <v>7</v>
      </c>
      <c r="O2490">
        <v>10</v>
      </c>
      <c r="P2490">
        <v>2</v>
      </c>
      <c r="Q2490" t="s">
        <v>19</v>
      </c>
      <c r="R2490">
        <v>22</v>
      </c>
      <c r="S2490">
        <v>0</v>
      </c>
      <c r="T2490">
        <v>2</v>
      </c>
      <c r="U2490">
        <v>0</v>
      </c>
      <c r="V2490">
        <v>3.9E-2</v>
      </c>
      <c r="W2490">
        <v>1.9099999999999999E-2</v>
      </c>
      <c r="X2490">
        <v>24</v>
      </c>
      <c r="Y2490">
        <v>1</v>
      </c>
      <c r="Z2490" t="s">
        <v>57</v>
      </c>
      <c r="AA2490">
        <v>640</v>
      </c>
      <c r="AB2490">
        <v>0.8</v>
      </c>
      <c r="AC2490">
        <v>2</v>
      </c>
      <c r="AD2490">
        <v>113</v>
      </c>
      <c r="AE2490">
        <v>1</v>
      </c>
      <c r="AF2490">
        <v>1</v>
      </c>
      <c r="AG2490">
        <v>0.63</v>
      </c>
      <c r="AH2490">
        <v>0</v>
      </c>
      <c r="BA2490">
        <v>10</v>
      </c>
      <c r="BB2490">
        <v>802</v>
      </c>
      <c r="BC2490">
        <v>1</v>
      </c>
      <c r="BD2490">
        <v>16</v>
      </c>
      <c r="BE2490">
        <v>0</v>
      </c>
      <c r="BF2490">
        <v>0</v>
      </c>
      <c r="BG2490">
        <v>90</v>
      </c>
      <c r="BH2490">
        <v>23</v>
      </c>
      <c r="BI2490">
        <v>160</v>
      </c>
      <c r="BJ2490">
        <v>101</v>
      </c>
      <c r="BK2490">
        <v>2</v>
      </c>
      <c r="BL2490">
        <v>63</v>
      </c>
      <c r="BM2490">
        <v>0</v>
      </c>
      <c r="BN2490">
        <v>7</v>
      </c>
      <c r="BO2490">
        <v>10</v>
      </c>
      <c r="BP2490">
        <v>2</v>
      </c>
      <c r="BQ2490" t="s">
        <v>19</v>
      </c>
      <c r="BR2490">
        <v>22</v>
      </c>
      <c r="BS2490">
        <v>0</v>
      </c>
      <c r="BT2490">
        <v>2</v>
      </c>
      <c r="BU2490">
        <v>0</v>
      </c>
      <c r="BV2490">
        <v>3.9E-2</v>
      </c>
      <c r="BW2490">
        <v>1.9099999999999999E-2</v>
      </c>
      <c r="BX2490">
        <v>24</v>
      </c>
      <c r="BY2490">
        <v>1</v>
      </c>
      <c r="BZ2490" t="s">
        <v>57</v>
      </c>
      <c r="CA2490">
        <v>640</v>
      </c>
      <c r="CB2490">
        <v>0.8</v>
      </c>
      <c r="CC2490">
        <v>2</v>
      </c>
      <c r="CD2490">
        <v>113</v>
      </c>
      <c r="CE2490">
        <v>1</v>
      </c>
      <c r="CF2490">
        <v>1</v>
      </c>
      <c r="CG2490">
        <v>0.63</v>
      </c>
      <c r="CH2490">
        <v>0</v>
      </c>
    </row>
    <row r="2491" spans="1:86">
      <c r="A2491">
        <v>11</v>
      </c>
      <c r="B2491">
        <v>801</v>
      </c>
      <c r="C2491">
        <v>1</v>
      </c>
      <c r="D2491">
        <v>16</v>
      </c>
      <c r="E2491">
        <v>0</v>
      </c>
      <c r="F2491" s="24">
        <f t="shared" si="193"/>
        <v>0</v>
      </c>
      <c r="G2491">
        <v>90</v>
      </c>
      <c r="H2491" s="24">
        <f t="shared" si="194"/>
        <v>8</v>
      </c>
      <c r="I2491" s="24">
        <f t="shared" si="196"/>
        <v>20</v>
      </c>
      <c r="J2491" s="24">
        <f t="shared" si="192"/>
        <v>125</v>
      </c>
      <c r="K2491" s="24" t="str">
        <f t="shared" si="195"/>
        <v>00</v>
      </c>
      <c r="L2491">
        <v>63</v>
      </c>
      <c r="M2491">
        <v>0</v>
      </c>
      <c r="N2491">
        <v>4</v>
      </c>
      <c r="O2491">
        <v>10</v>
      </c>
      <c r="P2491">
        <v>1</v>
      </c>
      <c r="Q2491" t="s">
        <v>19</v>
      </c>
      <c r="R2491">
        <v>22</v>
      </c>
      <c r="S2491">
        <v>0</v>
      </c>
      <c r="T2491">
        <v>2</v>
      </c>
      <c r="U2491">
        <v>0</v>
      </c>
      <c r="V2491">
        <v>8.9999999999999993E-3</v>
      </c>
      <c r="W2491">
        <v>2.4E-2</v>
      </c>
      <c r="X2491">
        <v>24</v>
      </c>
      <c r="Y2491">
        <v>1</v>
      </c>
      <c r="Z2491" t="s">
        <v>57</v>
      </c>
      <c r="AA2491">
        <v>24640</v>
      </c>
      <c r="AB2491">
        <v>0.63</v>
      </c>
      <c r="AC2491">
        <v>2</v>
      </c>
      <c r="AD2491">
        <v>113</v>
      </c>
      <c r="AE2491">
        <v>1</v>
      </c>
      <c r="AF2491">
        <v>1</v>
      </c>
      <c r="AG2491">
        <v>0.63</v>
      </c>
      <c r="AH2491">
        <v>0</v>
      </c>
      <c r="BA2491">
        <v>11</v>
      </c>
      <c r="BB2491">
        <v>801</v>
      </c>
      <c r="BC2491">
        <v>1</v>
      </c>
      <c r="BD2491">
        <v>16</v>
      </c>
      <c r="BE2491">
        <v>0</v>
      </c>
      <c r="BF2491">
        <v>0</v>
      </c>
      <c r="BG2491">
        <v>90</v>
      </c>
      <c r="BH2491">
        <v>23</v>
      </c>
      <c r="BI2491">
        <v>160</v>
      </c>
      <c r="BJ2491">
        <v>101</v>
      </c>
      <c r="BK2491">
        <v>2</v>
      </c>
      <c r="BL2491">
        <v>63</v>
      </c>
      <c r="BM2491">
        <v>0</v>
      </c>
      <c r="BN2491">
        <v>4</v>
      </c>
      <c r="BO2491">
        <v>10</v>
      </c>
      <c r="BP2491">
        <v>1</v>
      </c>
      <c r="BQ2491" t="s">
        <v>19</v>
      </c>
      <c r="BR2491">
        <v>22</v>
      </c>
      <c r="BS2491">
        <v>0</v>
      </c>
      <c r="BT2491">
        <v>2</v>
      </c>
      <c r="BU2491">
        <v>0</v>
      </c>
      <c r="BV2491">
        <v>8.9999999999999993E-3</v>
      </c>
      <c r="BW2491">
        <v>2.4E-2</v>
      </c>
      <c r="BX2491">
        <v>24</v>
      </c>
      <c r="BY2491">
        <v>1</v>
      </c>
      <c r="BZ2491" t="s">
        <v>57</v>
      </c>
      <c r="CA2491">
        <v>24640</v>
      </c>
      <c r="CB2491">
        <v>0.63</v>
      </c>
      <c r="CC2491">
        <v>2</v>
      </c>
      <c r="CD2491">
        <v>113</v>
      </c>
      <c r="CE2491">
        <v>1</v>
      </c>
      <c r="CF2491">
        <v>1</v>
      </c>
      <c r="CG2491">
        <v>0.63</v>
      </c>
      <c r="CH2491">
        <v>0</v>
      </c>
    </row>
    <row r="2492" spans="1:86">
      <c r="A2492">
        <v>12</v>
      </c>
      <c r="B2492">
        <v>801</v>
      </c>
      <c r="C2492">
        <v>1</v>
      </c>
      <c r="D2492">
        <v>16</v>
      </c>
      <c r="E2492">
        <v>0</v>
      </c>
      <c r="F2492" s="24">
        <f t="shared" si="193"/>
        <v>0</v>
      </c>
      <c r="G2492">
        <v>90</v>
      </c>
      <c r="H2492" s="24">
        <f t="shared" si="194"/>
        <v>8</v>
      </c>
      <c r="I2492" s="24">
        <f t="shared" si="196"/>
        <v>20</v>
      </c>
      <c r="J2492" s="24">
        <f t="shared" si="192"/>
        <v>125</v>
      </c>
      <c r="K2492" s="24" t="str">
        <f t="shared" si="195"/>
        <v>00</v>
      </c>
      <c r="L2492">
        <v>63</v>
      </c>
      <c r="M2492">
        <v>0</v>
      </c>
      <c r="N2492">
        <v>4</v>
      </c>
      <c r="O2492">
        <v>10</v>
      </c>
      <c r="P2492">
        <v>1</v>
      </c>
      <c r="Q2492" t="s">
        <v>19</v>
      </c>
      <c r="R2492">
        <v>22</v>
      </c>
      <c r="S2492">
        <v>0</v>
      </c>
      <c r="T2492">
        <v>2</v>
      </c>
      <c r="U2492">
        <v>0</v>
      </c>
      <c r="V2492">
        <v>2.9000000000000001E-2</v>
      </c>
      <c r="W2492">
        <v>8.9999999999999993E-3</v>
      </c>
      <c r="X2492">
        <v>24</v>
      </c>
      <c r="Y2492">
        <v>1</v>
      </c>
      <c r="Z2492" t="s">
        <v>57</v>
      </c>
      <c r="AA2492">
        <v>640</v>
      </c>
      <c r="AB2492">
        <v>0.63</v>
      </c>
      <c r="AC2492">
        <v>2</v>
      </c>
      <c r="AD2492">
        <v>113</v>
      </c>
      <c r="AE2492">
        <v>1</v>
      </c>
      <c r="AF2492">
        <v>1</v>
      </c>
      <c r="AG2492">
        <v>0.63</v>
      </c>
      <c r="AH2492">
        <v>0</v>
      </c>
      <c r="BA2492">
        <v>12</v>
      </c>
      <c r="BB2492">
        <v>801</v>
      </c>
      <c r="BC2492">
        <v>1</v>
      </c>
      <c r="BD2492">
        <v>16</v>
      </c>
      <c r="BE2492">
        <v>0</v>
      </c>
      <c r="BF2492">
        <v>0</v>
      </c>
      <c r="BG2492">
        <v>90</v>
      </c>
      <c r="BH2492">
        <v>23</v>
      </c>
      <c r="BI2492">
        <v>160</v>
      </c>
      <c r="BJ2492">
        <v>101</v>
      </c>
      <c r="BK2492">
        <v>2</v>
      </c>
      <c r="BL2492">
        <v>63</v>
      </c>
      <c r="BM2492">
        <v>0</v>
      </c>
      <c r="BN2492">
        <v>4</v>
      </c>
      <c r="BO2492">
        <v>10</v>
      </c>
      <c r="BP2492">
        <v>1</v>
      </c>
      <c r="BQ2492" t="s">
        <v>19</v>
      </c>
      <c r="BR2492">
        <v>22</v>
      </c>
      <c r="BS2492">
        <v>0</v>
      </c>
      <c r="BT2492">
        <v>2</v>
      </c>
      <c r="BU2492">
        <v>0</v>
      </c>
      <c r="BV2492">
        <v>2.9000000000000001E-2</v>
      </c>
      <c r="BW2492">
        <v>8.9999999999999993E-3</v>
      </c>
      <c r="BX2492">
        <v>24</v>
      </c>
      <c r="BY2492">
        <v>1</v>
      </c>
      <c r="BZ2492" t="s">
        <v>57</v>
      </c>
      <c r="CA2492">
        <v>640</v>
      </c>
      <c r="CB2492">
        <v>0.63</v>
      </c>
      <c r="CC2492">
        <v>2</v>
      </c>
      <c r="CD2492">
        <v>113</v>
      </c>
      <c r="CE2492">
        <v>1</v>
      </c>
      <c r="CF2492">
        <v>1</v>
      </c>
      <c r="CG2492">
        <v>0.63</v>
      </c>
      <c r="CH2492">
        <v>0</v>
      </c>
    </row>
    <row r="2493" spans="1:86">
      <c r="F2493" s="24" t="str">
        <f t="shared" si="193"/>
        <v/>
      </c>
      <c r="H2493" s="24" t="str">
        <f t="shared" si="194"/>
        <v/>
      </c>
      <c r="I2493" s="24" t="str">
        <f t="shared" si="196"/>
        <v/>
      </c>
      <c r="J2493" s="24" t="str">
        <f t="shared" si="192"/>
        <v/>
      </c>
      <c r="K2493" s="24" t="str">
        <f t="shared" si="195"/>
        <v/>
      </c>
      <c r="AF2493">
        <v>1</v>
      </c>
      <c r="AH2493">
        <v>0</v>
      </c>
      <c r="CF2493">
        <v>1</v>
      </c>
      <c r="CH2493">
        <v>0</v>
      </c>
    </row>
    <row r="2494" spans="1:86">
      <c r="A2494">
        <v>1</v>
      </c>
      <c r="B2494">
        <v>9</v>
      </c>
      <c r="C2494">
        <v>140</v>
      </c>
      <c r="D2494">
        <v>55</v>
      </c>
      <c r="E2494">
        <v>1000</v>
      </c>
      <c r="F2494" s="24">
        <f t="shared" si="193"/>
        <v>310</v>
      </c>
      <c r="G2494">
        <v>71</v>
      </c>
      <c r="H2494" s="24">
        <f t="shared" si="194"/>
        <v>5</v>
      </c>
      <c r="I2494" s="24">
        <f t="shared" si="196"/>
        <v>15</v>
      </c>
      <c r="J2494" s="24">
        <f t="shared" si="192"/>
        <v>125</v>
      </c>
      <c r="K2494" s="24" t="str">
        <f t="shared" si="195"/>
        <v>03</v>
      </c>
      <c r="L2494">
        <v>43</v>
      </c>
      <c r="M2494">
        <v>0</v>
      </c>
      <c r="N2494">
        <v>141</v>
      </c>
      <c r="O2494">
        <v>0</v>
      </c>
      <c r="P2494">
        <v>0</v>
      </c>
      <c r="Q2494" t="s">
        <v>18</v>
      </c>
      <c r="R2494">
        <v>22</v>
      </c>
      <c r="S2494">
        <v>15</v>
      </c>
      <c r="T2494">
        <v>2</v>
      </c>
      <c r="U2494">
        <v>0</v>
      </c>
      <c r="V2494">
        <v>0.40300000000000002</v>
      </c>
      <c r="W2494">
        <v>0.5</v>
      </c>
      <c r="X2494">
        <v>24</v>
      </c>
      <c r="Y2494">
        <v>0</v>
      </c>
      <c r="Z2494" t="s">
        <v>133</v>
      </c>
      <c r="AB2494">
        <v>0</v>
      </c>
      <c r="AC2494">
        <v>2</v>
      </c>
      <c r="AD2494">
        <v>113</v>
      </c>
      <c r="AE2494">
        <v>1</v>
      </c>
      <c r="AF2494">
        <v>1</v>
      </c>
      <c r="AG2494">
        <v>0.8</v>
      </c>
      <c r="AH2494">
        <v>0</v>
      </c>
      <c r="BA2494">
        <v>1</v>
      </c>
      <c r="BB2494">
        <v>9</v>
      </c>
      <c r="BC2494">
        <v>140</v>
      </c>
      <c r="BD2494">
        <v>55</v>
      </c>
      <c r="BE2494">
        <v>1000</v>
      </c>
      <c r="BF2494">
        <v>31</v>
      </c>
      <c r="BG2494">
        <v>71</v>
      </c>
      <c r="BH2494">
        <v>15</v>
      </c>
      <c r="BI2494">
        <v>120</v>
      </c>
      <c r="BJ2494">
        <v>101</v>
      </c>
      <c r="BK2494">
        <v>2</v>
      </c>
      <c r="BL2494">
        <v>43</v>
      </c>
      <c r="BM2494">
        <v>0</v>
      </c>
      <c r="BN2494">
        <v>141</v>
      </c>
      <c r="BO2494">
        <v>0</v>
      </c>
      <c r="BP2494">
        <v>0</v>
      </c>
      <c r="BQ2494" t="s">
        <v>18</v>
      </c>
      <c r="BR2494">
        <v>22</v>
      </c>
      <c r="BS2494">
        <v>15</v>
      </c>
      <c r="BT2494">
        <v>2</v>
      </c>
      <c r="BU2494">
        <v>0</v>
      </c>
      <c r="BV2494">
        <v>0.40300000000000002</v>
      </c>
      <c r="BW2494">
        <v>0.5</v>
      </c>
      <c r="BX2494">
        <v>24</v>
      </c>
      <c r="BY2494">
        <v>0</v>
      </c>
      <c r="BZ2494" t="s">
        <v>133</v>
      </c>
      <c r="CB2494">
        <v>0</v>
      </c>
      <c r="CC2494">
        <v>2</v>
      </c>
      <c r="CD2494">
        <v>113</v>
      </c>
      <c r="CE2494">
        <v>1</v>
      </c>
      <c r="CF2494">
        <v>1</v>
      </c>
      <c r="CG2494">
        <v>0.8</v>
      </c>
      <c r="CH2494">
        <v>0</v>
      </c>
    </row>
    <row r="2495" spans="1:86">
      <c r="A2495">
        <v>2</v>
      </c>
      <c r="B2495">
        <v>8</v>
      </c>
      <c r="C2495">
        <v>110</v>
      </c>
      <c r="D2495">
        <v>55</v>
      </c>
      <c r="E2495">
        <v>1000</v>
      </c>
      <c r="F2495" s="24">
        <f t="shared" si="193"/>
        <v>220</v>
      </c>
      <c r="G2495">
        <v>50</v>
      </c>
      <c r="H2495" s="24">
        <f t="shared" si="194"/>
        <v>9</v>
      </c>
      <c r="I2495" s="24">
        <f t="shared" si="196"/>
        <v>20</v>
      </c>
      <c r="J2495" s="24">
        <f t="shared" si="192"/>
        <v>125</v>
      </c>
      <c r="K2495" s="24" t="str">
        <f t="shared" si="195"/>
        <v>03</v>
      </c>
      <c r="L2495">
        <v>63</v>
      </c>
      <c r="M2495">
        <v>0</v>
      </c>
      <c r="N2495">
        <v>0</v>
      </c>
      <c r="O2495">
        <v>0</v>
      </c>
      <c r="P2495">
        <v>0</v>
      </c>
      <c r="Q2495" t="s">
        <v>18</v>
      </c>
      <c r="R2495">
        <v>22</v>
      </c>
      <c r="S2495">
        <v>12</v>
      </c>
      <c r="T2495">
        <v>2</v>
      </c>
      <c r="U2495">
        <v>0</v>
      </c>
      <c r="V2495">
        <v>0.36499999999999999</v>
      </c>
      <c r="W2495">
        <v>0.25190000000000001</v>
      </c>
      <c r="X2495">
        <v>24</v>
      </c>
      <c r="Y2495">
        <v>0</v>
      </c>
      <c r="Z2495" t="s">
        <v>133</v>
      </c>
      <c r="AB2495">
        <v>0</v>
      </c>
      <c r="AC2495">
        <v>2</v>
      </c>
      <c r="AD2495">
        <v>113</v>
      </c>
      <c r="AE2495">
        <v>1</v>
      </c>
      <c r="AF2495">
        <v>1</v>
      </c>
      <c r="AG2495">
        <v>0.8</v>
      </c>
      <c r="AH2495">
        <v>0</v>
      </c>
      <c r="BA2495">
        <v>2</v>
      </c>
      <c r="BB2495">
        <v>8</v>
      </c>
      <c r="BC2495">
        <v>110</v>
      </c>
      <c r="BD2495">
        <v>55</v>
      </c>
      <c r="BE2495">
        <v>1000</v>
      </c>
      <c r="BF2495">
        <v>22</v>
      </c>
      <c r="BG2495">
        <v>50</v>
      </c>
      <c r="BH2495">
        <v>25</v>
      </c>
      <c r="BI2495">
        <v>160</v>
      </c>
      <c r="BJ2495">
        <v>101</v>
      </c>
      <c r="BK2495">
        <v>2</v>
      </c>
      <c r="BL2495">
        <v>63</v>
      </c>
      <c r="BM2495">
        <v>0</v>
      </c>
      <c r="BN2495">
        <v>0</v>
      </c>
      <c r="BO2495">
        <v>0</v>
      </c>
      <c r="BP2495">
        <v>0</v>
      </c>
      <c r="BQ2495" t="s">
        <v>18</v>
      </c>
      <c r="BR2495">
        <v>22</v>
      </c>
      <c r="BS2495">
        <v>12</v>
      </c>
      <c r="BT2495">
        <v>2</v>
      </c>
      <c r="BU2495">
        <v>0</v>
      </c>
      <c r="BV2495">
        <v>0.36499999999999999</v>
      </c>
      <c r="BW2495">
        <v>0.25190000000000001</v>
      </c>
      <c r="BX2495">
        <v>24</v>
      </c>
      <c r="BY2495">
        <v>0</v>
      </c>
      <c r="BZ2495" t="s">
        <v>133</v>
      </c>
      <c r="CB2495">
        <v>0</v>
      </c>
      <c r="CC2495">
        <v>2</v>
      </c>
      <c r="CD2495">
        <v>113</v>
      </c>
      <c r="CE2495">
        <v>1</v>
      </c>
      <c r="CF2495">
        <v>1</v>
      </c>
      <c r="CG2495">
        <v>0.8</v>
      </c>
      <c r="CH2495">
        <v>0</v>
      </c>
    </row>
    <row r="2496" spans="1:86">
      <c r="A2496">
        <v>3</v>
      </c>
      <c r="B2496">
        <v>7</v>
      </c>
      <c r="C2496">
        <v>80</v>
      </c>
      <c r="D2496">
        <v>20</v>
      </c>
      <c r="E2496">
        <v>1000</v>
      </c>
      <c r="F2496" s="24">
        <f t="shared" si="193"/>
        <v>160</v>
      </c>
      <c r="G2496">
        <v>55</v>
      </c>
      <c r="H2496" s="24">
        <f t="shared" si="194"/>
        <v>9</v>
      </c>
      <c r="I2496" s="24">
        <f t="shared" si="196"/>
        <v>20</v>
      </c>
      <c r="J2496" s="24">
        <f t="shared" ref="J2496:J2559" si="197">IF(BJ2496="","",IF(BJ2496&gt;100,100+IF(RIGHT(BJ2496,1)*25&gt;=100,80,RIGHT(BJ2496,1)*25),IF(RIGHT(BJ2496,1)*25&gt;=100,80,RIGHT(BJ2496,1)*25)))</f>
        <v>125</v>
      </c>
      <c r="K2496" s="24" t="str">
        <f t="shared" si="195"/>
        <v>03</v>
      </c>
      <c r="L2496">
        <v>63</v>
      </c>
      <c r="M2496">
        <v>0</v>
      </c>
      <c r="N2496">
        <v>0</v>
      </c>
      <c r="O2496">
        <v>0</v>
      </c>
      <c r="P2496">
        <v>0</v>
      </c>
      <c r="Q2496" t="s">
        <v>18</v>
      </c>
      <c r="R2496">
        <v>22</v>
      </c>
      <c r="S2496">
        <v>12</v>
      </c>
      <c r="T2496">
        <v>2</v>
      </c>
      <c r="U2496">
        <v>0</v>
      </c>
      <c r="V2496">
        <v>0.27700000000000002</v>
      </c>
      <c r="W2496">
        <v>0.18559999999999999</v>
      </c>
      <c r="X2496">
        <v>24</v>
      </c>
      <c r="Y2496">
        <v>0</v>
      </c>
      <c r="Z2496" t="s">
        <v>133</v>
      </c>
      <c r="AB2496">
        <v>0</v>
      </c>
      <c r="AC2496">
        <v>2</v>
      </c>
      <c r="AD2496">
        <v>113</v>
      </c>
      <c r="AE2496">
        <v>1</v>
      </c>
      <c r="AF2496">
        <v>1</v>
      </c>
      <c r="AG2496">
        <v>0.8</v>
      </c>
      <c r="AH2496">
        <v>0</v>
      </c>
      <c r="BA2496">
        <v>3</v>
      </c>
      <c r="BB2496">
        <v>7</v>
      </c>
      <c r="BC2496">
        <v>80</v>
      </c>
      <c r="BD2496">
        <v>20</v>
      </c>
      <c r="BE2496">
        <v>1000</v>
      </c>
      <c r="BF2496">
        <v>16</v>
      </c>
      <c r="BG2496">
        <v>55</v>
      </c>
      <c r="BH2496">
        <v>25</v>
      </c>
      <c r="BI2496">
        <v>160</v>
      </c>
      <c r="BJ2496">
        <v>101</v>
      </c>
      <c r="BK2496">
        <v>2</v>
      </c>
      <c r="BL2496">
        <v>63</v>
      </c>
      <c r="BM2496">
        <v>0</v>
      </c>
      <c r="BN2496">
        <v>0</v>
      </c>
      <c r="BO2496">
        <v>0</v>
      </c>
      <c r="BP2496">
        <v>0</v>
      </c>
      <c r="BQ2496" t="s">
        <v>18</v>
      </c>
      <c r="BR2496">
        <v>22</v>
      </c>
      <c r="BS2496">
        <v>12</v>
      </c>
      <c r="BT2496">
        <v>2</v>
      </c>
      <c r="BU2496">
        <v>0</v>
      </c>
      <c r="BV2496">
        <v>0.27700000000000002</v>
      </c>
      <c r="BW2496">
        <v>0.18559999999999999</v>
      </c>
      <c r="BX2496">
        <v>24</v>
      </c>
      <c r="BY2496">
        <v>0</v>
      </c>
      <c r="BZ2496" t="s">
        <v>133</v>
      </c>
      <c r="CB2496">
        <v>0</v>
      </c>
      <c r="CC2496">
        <v>2</v>
      </c>
      <c r="CD2496">
        <v>113</v>
      </c>
      <c r="CE2496">
        <v>1</v>
      </c>
      <c r="CF2496">
        <v>1</v>
      </c>
      <c r="CG2496">
        <v>0.8</v>
      </c>
      <c r="CH2496">
        <v>0</v>
      </c>
    </row>
    <row r="2497" spans="1:86">
      <c r="A2497">
        <v>4</v>
      </c>
      <c r="B2497">
        <v>6</v>
      </c>
      <c r="C2497">
        <v>60</v>
      </c>
      <c r="D2497">
        <v>15</v>
      </c>
      <c r="E2497">
        <v>0</v>
      </c>
      <c r="F2497" s="24">
        <f t="shared" si="193"/>
        <v>90</v>
      </c>
      <c r="G2497">
        <v>60</v>
      </c>
      <c r="H2497" s="24">
        <f t="shared" si="194"/>
        <v>9</v>
      </c>
      <c r="I2497" s="24">
        <f t="shared" si="196"/>
        <v>20</v>
      </c>
      <c r="J2497" s="24">
        <f t="shared" si="197"/>
        <v>125</v>
      </c>
      <c r="K2497" s="24" t="str">
        <f t="shared" si="195"/>
        <v>03</v>
      </c>
      <c r="L2497">
        <v>73</v>
      </c>
      <c r="M2497">
        <v>0</v>
      </c>
      <c r="N2497">
        <v>0</v>
      </c>
      <c r="O2497">
        <v>0</v>
      </c>
      <c r="P2497">
        <v>0</v>
      </c>
      <c r="Q2497" t="s">
        <v>18</v>
      </c>
      <c r="R2497">
        <v>22</v>
      </c>
      <c r="S2497">
        <v>12</v>
      </c>
      <c r="T2497">
        <v>2</v>
      </c>
      <c r="U2497">
        <v>0</v>
      </c>
      <c r="V2497">
        <v>0.2</v>
      </c>
      <c r="W2497">
        <v>0.13800000000000001</v>
      </c>
      <c r="X2497">
        <v>24</v>
      </c>
      <c r="Y2497">
        <v>0</v>
      </c>
      <c r="Z2497" t="s">
        <v>133</v>
      </c>
      <c r="AB2497">
        <v>0</v>
      </c>
      <c r="AC2497">
        <v>2</v>
      </c>
      <c r="AD2497">
        <v>113</v>
      </c>
      <c r="AE2497">
        <v>1</v>
      </c>
      <c r="AF2497">
        <v>1</v>
      </c>
      <c r="AG2497">
        <v>0.8</v>
      </c>
      <c r="AH2497">
        <v>0</v>
      </c>
      <c r="BA2497">
        <v>4</v>
      </c>
      <c r="BB2497">
        <v>6</v>
      </c>
      <c r="BC2497">
        <v>60</v>
      </c>
      <c r="BD2497">
        <v>15</v>
      </c>
      <c r="BE2497">
        <v>0</v>
      </c>
      <c r="BF2497">
        <v>9</v>
      </c>
      <c r="BG2497">
        <v>60</v>
      </c>
      <c r="BH2497">
        <v>25</v>
      </c>
      <c r="BI2497">
        <v>160</v>
      </c>
      <c r="BJ2497">
        <v>101</v>
      </c>
      <c r="BK2497">
        <v>2</v>
      </c>
      <c r="BL2497">
        <v>73</v>
      </c>
      <c r="BM2497">
        <v>0</v>
      </c>
      <c r="BN2497">
        <v>0</v>
      </c>
      <c r="BO2497">
        <v>0</v>
      </c>
      <c r="BP2497">
        <v>0</v>
      </c>
      <c r="BQ2497" t="s">
        <v>18</v>
      </c>
      <c r="BR2497">
        <v>22</v>
      </c>
      <c r="BS2497">
        <v>12</v>
      </c>
      <c r="BT2497">
        <v>2</v>
      </c>
      <c r="BU2497">
        <v>0</v>
      </c>
      <c r="BV2497">
        <v>0.2</v>
      </c>
      <c r="BW2497">
        <v>0.13800000000000001</v>
      </c>
      <c r="BX2497">
        <v>24</v>
      </c>
      <c r="BY2497">
        <v>0</v>
      </c>
      <c r="BZ2497" t="s">
        <v>133</v>
      </c>
      <c r="CB2497">
        <v>0</v>
      </c>
      <c r="CC2497">
        <v>2</v>
      </c>
      <c r="CD2497">
        <v>113</v>
      </c>
      <c r="CE2497">
        <v>1</v>
      </c>
      <c r="CF2497">
        <v>1</v>
      </c>
      <c r="CG2497">
        <v>0.8</v>
      </c>
      <c r="CH2497">
        <v>0</v>
      </c>
    </row>
    <row r="2498" spans="1:86">
      <c r="A2498">
        <v>5</v>
      </c>
      <c r="B2498">
        <v>5</v>
      </c>
      <c r="C2498">
        <v>40</v>
      </c>
      <c r="D2498">
        <v>10</v>
      </c>
      <c r="E2498">
        <v>0</v>
      </c>
      <c r="F2498" s="24">
        <f t="shared" si="193"/>
        <v>60</v>
      </c>
      <c r="G2498">
        <v>55</v>
      </c>
      <c r="H2498" s="24">
        <f t="shared" si="194"/>
        <v>9</v>
      </c>
      <c r="I2498" s="24">
        <f t="shared" si="196"/>
        <v>20</v>
      </c>
      <c r="J2498" s="24">
        <f t="shared" si="197"/>
        <v>125</v>
      </c>
      <c r="K2498" s="24" t="str">
        <f t="shared" si="195"/>
        <v>03</v>
      </c>
      <c r="L2498">
        <v>73</v>
      </c>
      <c r="M2498">
        <v>0</v>
      </c>
      <c r="N2498">
        <v>0</v>
      </c>
      <c r="O2498">
        <v>0</v>
      </c>
      <c r="P2498">
        <v>0</v>
      </c>
      <c r="Q2498" t="s">
        <v>18</v>
      </c>
      <c r="R2498">
        <v>22</v>
      </c>
      <c r="S2498">
        <v>12</v>
      </c>
      <c r="T2498">
        <v>2</v>
      </c>
      <c r="U2498">
        <v>0</v>
      </c>
      <c r="V2498">
        <v>0.14399999999999999</v>
      </c>
      <c r="W2498">
        <v>9.9400000000000002E-2</v>
      </c>
      <c r="X2498">
        <v>24</v>
      </c>
      <c r="Y2498">
        <v>0</v>
      </c>
      <c r="Z2498" t="s">
        <v>133</v>
      </c>
      <c r="AB2498">
        <v>0</v>
      </c>
      <c r="AC2498">
        <v>2</v>
      </c>
      <c r="AD2498">
        <v>113</v>
      </c>
      <c r="AE2498">
        <v>1</v>
      </c>
      <c r="AF2498">
        <v>1</v>
      </c>
      <c r="AG2498">
        <v>0.8</v>
      </c>
      <c r="AH2498">
        <v>0</v>
      </c>
      <c r="BA2498">
        <v>5</v>
      </c>
      <c r="BB2498">
        <v>5</v>
      </c>
      <c r="BC2498">
        <v>40</v>
      </c>
      <c r="BD2498">
        <v>10</v>
      </c>
      <c r="BE2498">
        <v>0</v>
      </c>
      <c r="BF2498">
        <v>6</v>
      </c>
      <c r="BG2498">
        <v>55</v>
      </c>
      <c r="BH2498">
        <v>25</v>
      </c>
      <c r="BI2498">
        <v>160</v>
      </c>
      <c r="BJ2498">
        <v>101</v>
      </c>
      <c r="BK2498">
        <v>2</v>
      </c>
      <c r="BL2498">
        <v>73</v>
      </c>
      <c r="BM2498">
        <v>0</v>
      </c>
      <c r="BN2498">
        <v>0</v>
      </c>
      <c r="BO2498">
        <v>0</v>
      </c>
      <c r="BP2498">
        <v>0</v>
      </c>
      <c r="BQ2498" t="s">
        <v>18</v>
      </c>
      <c r="BR2498">
        <v>22</v>
      </c>
      <c r="BS2498">
        <v>12</v>
      </c>
      <c r="BT2498">
        <v>2</v>
      </c>
      <c r="BU2498">
        <v>0</v>
      </c>
      <c r="BV2498">
        <v>0.14399999999999999</v>
      </c>
      <c r="BW2498">
        <v>9.9400000000000002E-2</v>
      </c>
      <c r="BX2498">
        <v>24</v>
      </c>
      <c r="BY2498">
        <v>0</v>
      </c>
      <c r="BZ2498" t="s">
        <v>133</v>
      </c>
      <c r="CB2498">
        <v>0</v>
      </c>
      <c r="CC2498">
        <v>2</v>
      </c>
      <c r="CD2498">
        <v>113</v>
      </c>
      <c r="CE2498">
        <v>1</v>
      </c>
      <c r="CF2498">
        <v>1</v>
      </c>
      <c r="CG2498">
        <v>0.8</v>
      </c>
      <c r="CH2498">
        <v>0</v>
      </c>
    </row>
    <row r="2499" spans="1:86">
      <c r="A2499">
        <v>6</v>
      </c>
      <c r="B2499">
        <v>4</v>
      </c>
      <c r="C2499">
        <v>20</v>
      </c>
      <c r="D2499">
        <v>30</v>
      </c>
      <c r="E2499">
        <v>0</v>
      </c>
      <c r="F2499" s="24">
        <f t="shared" ref="F2499:F2562" si="198">IF(BF2499="","",IF(OR(ROUND(MOD(BF2499,1),1)=0.2,ROUND(MOD(BF2499,1),1)=0.4,ROUND(MOD(BF2499,1),1)=0.7),BF2499+0.1,IF(OR(ROUND(MOD(BF2499,1),1)=0.1,ROUND(MOD(BF2499,1),1)=0.6,ROUND(MOD(BF2499,1),1)=0.9),BF2499-0.1,BF2499))*10)</f>
        <v>30</v>
      </c>
      <c r="G2499">
        <v>60</v>
      </c>
      <c r="H2499" s="24">
        <f t="shared" si="194"/>
        <v>9</v>
      </c>
      <c r="I2499" s="24">
        <f t="shared" si="196"/>
        <v>20</v>
      </c>
      <c r="J2499" s="24">
        <f t="shared" si="197"/>
        <v>125</v>
      </c>
      <c r="K2499" s="24" t="str">
        <f t="shared" si="195"/>
        <v>03</v>
      </c>
      <c r="L2499">
        <v>73</v>
      </c>
      <c r="M2499">
        <v>0</v>
      </c>
      <c r="N2499">
        <v>0</v>
      </c>
      <c r="O2499">
        <v>0</v>
      </c>
      <c r="P2499">
        <v>0</v>
      </c>
      <c r="Q2499" t="s">
        <v>18</v>
      </c>
      <c r="R2499">
        <v>22</v>
      </c>
      <c r="S2499">
        <v>12</v>
      </c>
      <c r="T2499">
        <v>2</v>
      </c>
      <c r="U2499">
        <v>0</v>
      </c>
      <c r="V2499">
        <v>8.7999999999999995E-2</v>
      </c>
      <c r="W2499">
        <v>6.4199999999999993E-2</v>
      </c>
      <c r="X2499">
        <v>24</v>
      </c>
      <c r="Y2499">
        <v>0</v>
      </c>
      <c r="Z2499" t="s">
        <v>133</v>
      </c>
      <c r="AB2499">
        <v>4.5</v>
      </c>
      <c r="AC2499">
        <v>2</v>
      </c>
      <c r="AD2499">
        <v>113</v>
      </c>
      <c r="AE2499">
        <v>1</v>
      </c>
      <c r="AF2499">
        <v>1</v>
      </c>
      <c r="AG2499">
        <v>0.8</v>
      </c>
      <c r="AH2499">
        <v>0</v>
      </c>
      <c r="BA2499">
        <v>6</v>
      </c>
      <c r="BB2499">
        <v>4</v>
      </c>
      <c r="BC2499">
        <v>20</v>
      </c>
      <c r="BD2499">
        <v>30</v>
      </c>
      <c r="BE2499">
        <v>0</v>
      </c>
      <c r="BF2499">
        <v>3</v>
      </c>
      <c r="BG2499">
        <v>60</v>
      </c>
      <c r="BH2499">
        <v>25</v>
      </c>
      <c r="BI2499">
        <v>160</v>
      </c>
      <c r="BJ2499">
        <v>101</v>
      </c>
      <c r="BK2499">
        <v>2</v>
      </c>
      <c r="BL2499">
        <v>73</v>
      </c>
      <c r="BM2499">
        <v>0</v>
      </c>
      <c r="BN2499">
        <v>0</v>
      </c>
      <c r="BO2499">
        <v>0</v>
      </c>
      <c r="BP2499">
        <v>0</v>
      </c>
      <c r="BQ2499" t="s">
        <v>18</v>
      </c>
      <c r="BR2499">
        <v>22</v>
      </c>
      <c r="BS2499">
        <v>12</v>
      </c>
      <c r="BT2499">
        <v>2</v>
      </c>
      <c r="BU2499">
        <v>0</v>
      </c>
      <c r="BV2499">
        <v>8.7999999999999995E-2</v>
      </c>
      <c r="BW2499">
        <v>6.4199999999999993E-2</v>
      </c>
      <c r="BX2499">
        <v>24</v>
      </c>
      <c r="BY2499">
        <v>0</v>
      </c>
      <c r="BZ2499" t="s">
        <v>133</v>
      </c>
      <c r="CB2499">
        <v>4.5</v>
      </c>
      <c r="CC2499">
        <v>2</v>
      </c>
      <c r="CD2499">
        <v>113</v>
      </c>
      <c r="CE2499">
        <v>1</v>
      </c>
      <c r="CF2499">
        <v>1</v>
      </c>
      <c r="CG2499">
        <v>0.8</v>
      </c>
      <c r="CH2499">
        <v>0</v>
      </c>
    </row>
    <row r="2500" spans="1:86">
      <c r="A2500">
        <v>7</v>
      </c>
      <c r="B2500">
        <v>3</v>
      </c>
      <c r="C2500">
        <v>14</v>
      </c>
      <c r="D2500">
        <v>25</v>
      </c>
      <c r="E2500">
        <v>0</v>
      </c>
      <c r="F2500" s="24">
        <f t="shared" si="198"/>
        <v>20</v>
      </c>
      <c r="G2500">
        <v>60</v>
      </c>
      <c r="H2500" s="24">
        <f t="shared" ref="H2500:H2563" si="199">IF(BH2500="","",IF(ROUNDUP((BH2500/100)*IF(BJ2500&gt;100,RIGHT(BJ2500,2),BJ2500)*250*4/60*2/IF(BK2500&gt;=10,10,1),0)&gt;15,15,ROUNDUP((BH2500/100)*IF(BJ2500&gt;100,RIGHT(BJ2500,2),BJ2500)*250*4/60*2/IF(BK2500&gt;=10,10,1),0)))</f>
        <v>8</v>
      </c>
      <c r="I2500" s="24">
        <f t="shared" si="196"/>
        <v>20</v>
      </c>
      <c r="J2500" s="24">
        <f t="shared" si="197"/>
        <v>125</v>
      </c>
      <c r="K2500" s="24" t="str">
        <f t="shared" ref="K2500:K2563" si="200">TEXT(IF(W2500=0,"",IF(BK2500&gt;=10,LEFT(BK2500,1),0)&amp;IF(V2500&gt;=0.06,3,0)),"00")</f>
        <v>00</v>
      </c>
      <c r="L2500">
        <v>73</v>
      </c>
      <c r="M2500">
        <v>0</v>
      </c>
      <c r="N2500">
        <v>0</v>
      </c>
      <c r="O2500">
        <v>10</v>
      </c>
      <c r="P2500">
        <v>0</v>
      </c>
      <c r="Q2500" t="s">
        <v>18</v>
      </c>
      <c r="R2500">
        <v>22</v>
      </c>
      <c r="S2500">
        <v>12</v>
      </c>
      <c r="T2500">
        <v>2</v>
      </c>
      <c r="U2500">
        <v>0</v>
      </c>
      <c r="V2500">
        <v>4.2999999999999997E-2</v>
      </c>
      <c r="W2500">
        <v>3.9100000000000003E-2</v>
      </c>
      <c r="X2500">
        <v>24</v>
      </c>
      <c r="Y2500">
        <v>0</v>
      </c>
      <c r="Z2500" t="s">
        <v>133</v>
      </c>
      <c r="AB2500">
        <v>2.8</v>
      </c>
      <c r="AC2500">
        <v>2</v>
      </c>
      <c r="AD2500">
        <v>113</v>
      </c>
      <c r="AE2500">
        <v>1</v>
      </c>
      <c r="AF2500">
        <v>1</v>
      </c>
      <c r="AG2500">
        <v>0.8</v>
      </c>
      <c r="AH2500">
        <v>0</v>
      </c>
      <c r="BA2500">
        <v>7</v>
      </c>
      <c r="BB2500">
        <v>3</v>
      </c>
      <c r="BC2500">
        <v>14</v>
      </c>
      <c r="BD2500">
        <v>25</v>
      </c>
      <c r="BE2500">
        <v>0</v>
      </c>
      <c r="BF2500">
        <v>2</v>
      </c>
      <c r="BG2500">
        <v>60</v>
      </c>
      <c r="BH2500">
        <v>23</v>
      </c>
      <c r="BI2500">
        <v>160</v>
      </c>
      <c r="BJ2500">
        <v>101</v>
      </c>
      <c r="BK2500">
        <v>2</v>
      </c>
      <c r="BL2500">
        <v>73</v>
      </c>
      <c r="BM2500">
        <v>0</v>
      </c>
      <c r="BN2500">
        <v>0</v>
      </c>
      <c r="BO2500">
        <v>10</v>
      </c>
      <c r="BP2500">
        <v>0</v>
      </c>
      <c r="BQ2500" t="s">
        <v>18</v>
      </c>
      <c r="BR2500">
        <v>22</v>
      </c>
      <c r="BS2500">
        <v>12</v>
      </c>
      <c r="BT2500">
        <v>2</v>
      </c>
      <c r="BU2500">
        <v>0</v>
      </c>
      <c r="BV2500">
        <v>4.2999999999999997E-2</v>
      </c>
      <c r="BW2500">
        <v>3.9100000000000003E-2</v>
      </c>
      <c r="BX2500">
        <v>24</v>
      </c>
      <c r="BY2500">
        <v>0</v>
      </c>
      <c r="BZ2500" t="s">
        <v>133</v>
      </c>
      <c r="CB2500">
        <v>2.8</v>
      </c>
      <c r="CC2500">
        <v>2</v>
      </c>
      <c r="CD2500">
        <v>113</v>
      </c>
      <c r="CE2500">
        <v>1</v>
      </c>
      <c r="CF2500">
        <v>1</v>
      </c>
      <c r="CG2500">
        <v>0.8</v>
      </c>
      <c r="CH2500">
        <v>0</v>
      </c>
    </row>
    <row r="2501" spans="1:86">
      <c r="A2501">
        <v>8</v>
      </c>
      <c r="B2501">
        <v>2</v>
      </c>
      <c r="C2501">
        <v>8</v>
      </c>
      <c r="D2501">
        <v>20</v>
      </c>
      <c r="E2501">
        <v>0</v>
      </c>
      <c r="F2501" s="24">
        <f t="shared" si="198"/>
        <v>10</v>
      </c>
      <c r="G2501">
        <v>75</v>
      </c>
      <c r="H2501" s="24">
        <f t="shared" si="199"/>
        <v>8</v>
      </c>
      <c r="I2501" s="24">
        <f t="shared" si="196"/>
        <v>20</v>
      </c>
      <c r="J2501" s="24">
        <f t="shared" si="197"/>
        <v>125</v>
      </c>
      <c r="K2501" s="24" t="str">
        <f t="shared" si="200"/>
        <v>00</v>
      </c>
      <c r="L2501">
        <v>73</v>
      </c>
      <c r="M2501">
        <v>0</v>
      </c>
      <c r="N2501">
        <v>0</v>
      </c>
      <c r="O2501">
        <v>20</v>
      </c>
      <c r="P2501">
        <v>0</v>
      </c>
      <c r="Q2501" t="s">
        <v>18</v>
      </c>
      <c r="R2501">
        <v>22</v>
      </c>
      <c r="S2501">
        <v>0</v>
      </c>
      <c r="T2501">
        <v>2</v>
      </c>
      <c r="U2501">
        <v>0</v>
      </c>
      <c r="V2501">
        <v>2.9000000000000001E-2</v>
      </c>
      <c r="W2501">
        <v>2.7300000000000001E-2</v>
      </c>
      <c r="X2501">
        <v>24</v>
      </c>
      <c r="Y2501">
        <v>0</v>
      </c>
      <c r="Z2501" t="s">
        <v>133</v>
      </c>
      <c r="AB2501">
        <v>1.6</v>
      </c>
      <c r="AC2501">
        <v>2</v>
      </c>
      <c r="AD2501">
        <v>113</v>
      </c>
      <c r="AE2501">
        <v>1</v>
      </c>
      <c r="AF2501">
        <v>1</v>
      </c>
      <c r="AG2501">
        <v>0.8</v>
      </c>
      <c r="AH2501">
        <v>0</v>
      </c>
      <c r="BA2501">
        <v>8</v>
      </c>
      <c r="BB2501">
        <v>2</v>
      </c>
      <c r="BC2501">
        <v>8</v>
      </c>
      <c r="BD2501">
        <v>20</v>
      </c>
      <c r="BE2501">
        <v>0</v>
      </c>
      <c r="BF2501">
        <v>1</v>
      </c>
      <c r="BG2501">
        <v>75</v>
      </c>
      <c r="BH2501">
        <v>23</v>
      </c>
      <c r="BI2501">
        <v>160</v>
      </c>
      <c r="BJ2501">
        <v>101</v>
      </c>
      <c r="BK2501">
        <v>2</v>
      </c>
      <c r="BL2501">
        <v>73</v>
      </c>
      <c r="BM2501">
        <v>0</v>
      </c>
      <c r="BN2501">
        <v>0</v>
      </c>
      <c r="BO2501">
        <v>20</v>
      </c>
      <c r="BP2501">
        <v>0</v>
      </c>
      <c r="BQ2501" t="s">
        <v>18</v>
      </c>
      <c r="BR2501">
        <v>22</v>
      </c>
      <c r="BS2501">
        <v>0</v>
      </c>
      <c r="BT2501">
        <v>2</v>
      </c>
      <c r="BU2501">
        <v>0</v>
      </c>
      <c r="BV2501">
        <v>2.9000000000000001E-2</v>
      </c>
      <c r="BW2501">
        <v>2.7300000000000001E-2</v>
      </c>
      <c r="BX2501">
        <v>24</v>
      </c>
      <c r="BY2501">
        <v>0</v>
      </c>
      <c r="BZ2501" t="s">
        <v>133</v>
      </c>
      <c r="CB2501">
        <v>1.6</v>
      </c>
      <c r="CC2501">
        <v>2</v>
      </c>
      <c r="CD2501">
        <v>113</v>
      </c>
      <c r="CE2501">
        <v>1</v>
      </c>
      <c r="CF2501">
        <v>1</v>
      </c>
      <c r="CG2501">
        <v>0.8</v>
      </c>
      <c r="CH2501">
        <v>0</v>
      </c>
    </row>
    <row r="2502" spans="1:86">
      <c r="A2502">
        <v>9</v>
      </c>
      <c r="B2502">
        <v>801</v>
      </c>
      <c r="C2502">
        <v>1</v>
      </c>
      <c r="D2502">
        <v>16</v>
      </c>
      <c r="E2502">
        <v>0</v>
      </c>
      <c r="F2502" s="24">
        <f t="shared" si="198"/>
        <v>0</v>
      </c>
      <c r="G2502">
        <v>90</v>
      </c>
      <c r="H2502" s="24">
        <f t="shared" si="199"/>
        <v>8</v>
      </c>
      <c r="I2502" s="24">
        <f t="shared" si="196"/>
        <v>20</v>
      </c>
      <c r="J2502" s="24">
        <f t="shared" si="197"/>
        <v>125</v>
      </c>
      <c r="K2502" s="24" t="str">
        <f t="shared" si="200"/>
        <v>00</v>
      </c>
      <c r="L2502">
        <v>63</v>
      </c>
      <c r="M2502">
        <v>0</v>
      </c>
      <c r="N2502">
        <v>7</v>
      </c>
      <c r="O2502">
        <v>10</v>
      </c>
      <c r="P2502">
        <v>2</v>
      </c>
      <c r="Q2502" t="s">
        <v>19</v>
      </c>
      <c r="R2502">
        <v>22</v>
      </c>
      <c r="S2502">
        <v>0</v>
      </c>
      <c r="T2502">
        <v>2</v>
      </c>
      <c r="U2502">
        <v>0</v>
      </c>
      <c r="V2502">
        <v>1.9E-2</v>
      </c>
      <c r="W2502">
        <v>3.4000000000000002E-2</v>
      </c>
      <c r="X2502">
        <v>24</v>
      </c>
      <c r="Y2502">
        <v>1</v>
      </c>
      <c r="Z2502" t="s">
        <v>57</v>
      </c>
      <c r="AA2502">
        <v>24640</v>
      </c>
      <c r="AB2502">
        <v>0.8</v>
      </c>
      <c r="AC2502">
        <v>2</v>
      </c>
      <c r="AD2502">
        <v>113</v>
      </c>
      <c r="AE2502">
        <v>1</v>
      </c>
      <c r="AF2502">
        <v>1</v>
      </c>
      <c r="AG2502">
        <v>0.8</v>
      </c>
      <c r="AH2502">
        <v>0</v>
      </c>
      <c r="BA2502">
        <v>9</v>
      </c>
      <c r="BB2502">
        <v>801</v>
      </c>
      <c r="BC2502">
        <v>1</v>
      </c>
      <c r="BD2502">
        <v>16</v>
      </c>
      <c r="BE2502">
        <v>0</v>
      </c>
      <c r="BF2502">
        <v>0</v>
      </c>
      <c r="BG2502">
        <v>90</v>
      </c>
      <c r="BH2502">
        <v>23</v>
      </c>
      <c r="BI2502">
        <v>160</v>
      </c>
      <c r="BJ2502">
        <v>101</v>
      </c>
      <c r="BK2502">
        <v>2</v>
      </c>
      <c r="BL2502">
        <v>63</v>
      </c>
      <c r="BM2502">
        <v>0</v>
      </c>
      <c r="BN2502">
        <v>7</v>
      </c>
      <c r="BO2502">
        <v>10</v>
      </c>
      <c r="BP2502">
        <v>2</v>
      </c>
      <c r="BQ2502" t="s">
        <v>19</v>
      </c>
      <c r="BR2502">
        <v>22</v>
      </c>
      <c r="BS2502">
        <v>0</v>
      </c>
      <c r="BT2502">
        <v>2</v>
      </c>
      <c r="BU2502">
        <v>0</v>
      </c>
      <c r="BV2502">
        <v>1.9E-2</v>
      </c>
      <c r="BW2502">
        <v>3.4000000000000002E-2</v>
      </c>
      <c r="BX2502">
        <v>24</v>
      </c>
      <c r="BY2502">
        <v>1</v>
      </c>
      <c r="BZ2502" t="s">
        <v>57</v>
      </c>
      <c r="CA2502">
        <v>24640</v>
      </c>
      <c r="CB2502">
        <v>0.8</v>
      </c>
      <c r="CC2502">
        <v>2</v>
      </c>
      <c r="CD2502">
        <v>113</v>
      </c>
      <c r="CE2502">
        <v>1</v>
      </c>
      <c r="CF2502">
        <v>1</v>
      </c>
      <c r="CG2502">
        <v>0.8</v>
      </c>
      <c r="CH2502">
        <v>0</v>
      </c>
    </row>
    <row r="2503" spans="1:86">
      <c r="A2503">
        <v>10</v>
      </c>
      <c r="B2503">
        <v>801</v>
      </c>
      <c r="C2503">
        <v>1</v>
      </c>
      <c r="D2503">
        <v>16</v>
      </c>
      <c r="E2503">
        <v>0</v>
      </c>
      <c r="F2503" s="24">
        <f t="shared" si="198"/>
        <v>0</v>
      </c>
      <c r="G2503">
        <v>90</v>
      </c>
      <c r="H2503" s="24">
        <f t="shared" si="199"/>
        <v>8</v>
      </c>
      <c r="I2503" s="24">
        <f t="shared" si="196"/>
        <v>20</v>
      </c>
      <c r="J2503" s="24">
        <f t="shared" si="197"/>
        <v>125</v>
      </c>
      <c r="K2503" s="24" t="str">
        <f t="shared" si="200"/>
        <v>00</v>
      </c>
      <c r="L2503">
        <v>63</v>
      </c>
      <c r="M2503">
        <v>0</v>
      </c>
      <c r="N2503">
        <v>7</v>
      </c>
      <c r="O2503">
        <v>10</v>
      </c>
      <c r="P2503">
        <v>2</v>
      </c>
      <c r="Q2503" t="s">
        <v>19</v>
      </c>
      <c r="R2503">
        <v>22</v>
      </c>
      <c r="S2503">
        <v>0</v>
      </c>
      <c r="T2503">
        <v>2</v>
      </c>
      <c r="U2503">
        <v>0</v>
      </c>
      <c r="V2503">
        <v>3.9E-2</v>
      </c>
      <c r="W2503">
        <v>1.9E-2</v>
      </c>
      <c r="X2503">
        <v>24</v>
      </c>
      <c r="Y2503">
        <v>1</v>
      </c>
      <c r="Z2503" t="s">
        <v>57</v>
      </c>
      <c r="AA2503">
        <v>640</v>
      </c>
      <c r="AB2503">
        <v>0.8</v>
      </c>
      <c r="AC2503">
        <v>2</v>
      </c>
      <c r="AD2503">
        <v>113</v>
      </c>
      <c r="AE2503">
        <v>1</v>
      </c>
      <c r="AF2503">
        <v>1</v>
      </c>
      <c r="AG2503">
        <v>0.8</v>
      </c>
      <c r="AH2503">
        <v>0</v>
      </c>
      <c r="BA2503">
        <v>10</v>
      </c>
      <c r="BB2503">
        <v>801</v>
      </c>
      <c r="BC2503">
        <v>1</v>
      </c>
      <c r="BD2503">
        <v>16</v>
      </c>
      <c r="BE2503">
        <v>0</v>
      </c>
      <c r="BF2503">
        <v>0</v>
      </c>
      <c r="BG2503">
        <v>90</v>
      </c>
      <c r="BH2503">
        <v>23</v>
      </c>
      <c r="BI2503">
        <v>160</v>
      </c>
      <c r="BJ2503">
        <v>101</v>
      </c>
      <c r="BK2503">
        <v>2</v>
      </c>
      <c r="BL2503">
        <v>63</v>
      </c>
      <c r="BM2503">
        <v>0</v>
      </c>
      <c r="BN2503">
        <v>7</v>
      </c>
      <c r="BO2503">
        <v>10</v>
      </c>
      <c r="BP2503">
        <v>2</v>
      </c>
      <c r="BQ2503" t="s">
        <v>19</v>
      </c>
      <c r="BR2503">
        <v>22</v>
      </c>
      <c r="BS2503">
        <v>0</v>
      </c>
      <c r="BT2503">
        <v>2</v>
      </c>
      <c r="BU2503">
        <v>0</v>
      </c>
      <c r="BV2503">
        <v>3.9E-2</v>
      </c>
      <c r="BW2503">
        <v>1.9E-2</v>
      </c>
      <c r="BX2503">
        <v>24</v>
      </c>
      <c r="BY2503">
        <v>1</v>
      </c>
      <c r="BZ2503" t="s">
        <v>57</v>
      </c>
      <c r="CA2503">
        <v>640</v>
      </c>
      <c r="CB2503">
        <v>0.8</v>
      </c>
      <c r="CC2503">
        <v>2</v>
      </c>
      <c r="CD2503">
        <v>113</v>
      </c>
      <c r="CE2503">
        <v>1</v>
      </c>
      <c r="CF2503">
        <v>1</v>
      </c>
      <c r="CG2503">
        <v>0.8</v>
      </c>
      <c r="CH2503">
        <v>0</v>
      </c>
    </row>
    <row r="2504" spans="1:86">
      <c r="F2504" s="24" t="str">
        <f t="shared" si="198"/>
        <v/>
      </c>
      <c r="H2504" s="24" t="str">
        <f t="shared" si="199"/>
        <v/>
      </c>
      <c r="I2504" s="24" t="str">
        <f t="shared" si="196"/>
        <v/>
      </c>
      <c r="J2504" s="24" t="str">
        <f t="shared" si="197"/>
        <v/>
      </c>
      <c r="K2504" s="24" t="str">
        <f t="shared" si="200"/>
        <v/>
      </c>
      <c r="AF2504">
        <v>1</v>
      </c>
      <c r="AH2504">
        <v>0</v>
      </c>
      <c r="CF2504">
        <v>1</v>
      </c>
      <c r="CH2504">
        <v>0</v>
      </c>
    </row>
    <row r="2505" spans="1:86">
      <c r="A2505">
        <v>1</v>
      </c>
      <c r="B2505">
        <v>8</v>
      </c>
      <c r="C2505">
        <v>140</v>
      </c>
      <c r="D2505">
        <v>55</v>
      </c>
      <c r="E2505">
        <v>1000</v>
      </c>
      <c r="F2505" s="24">
        <f t="shared" si="198"/>
        <v>310</v>
      </c>
      <c r="G2505">
        <v>71</v>
      </c>
      <c r="H2505" s="24">
        <f t="shared" si="199"/>
        <v>5</v>
      </c>
      <c r="I2505" s="24">
        <f t="shared" si="196"/>
        <v>15</v>
      </c>
      <c r="J2505" s="24">
        <f t="shared" si="197"/>
        <v>125</v>
      </c>
      <c r="K2505" s="24" t="str">
        <f t="shared" si="200"/>
        <v>03</v>
      </c>
      <c r="L2505">
        <v>43</v>
      </c>
      <c r="M2505">
        <v>0</v>
      </c>
      <c r="N2505">
        <v>141</v>
      </c>
      <c r="O2505">
        <v>0</v>
      </c>
      <c r="P2505">
        <v>0</v>
      </c>
      <c r="Q2505" t="s">
        <v>18</v>
      </c>
      <c r="R2505">
        <v>22</v>
      </c>
      <c r="S2505">
        <v>15</v>
      </c>
      <c r="T2505">
        <v>2</v>
      </c>
      <c r="U2505">
        <v>0</v>
      </c>
      <c r="V2505">
        <v>0.39800000000000002</v>
      </c>
      <c r="W2505">
        <v>0.5</v>
      </c>
      <c r="X2505">
        <v>24</v>
      </c>
      <c r="Y2505">
        <v>0</v>
      </c>
      <c r="Z2505" t="s">
        <v>133</v>
      </c>
      <c r="AB2505">
        <v>0</v>
      </c>
      <c r="AC2505">
        <v>2</v>
      </c>
      <c r="AD2505">
        <v>113</v>
      </c>
      <c r="AE2505">
        <v>1</v>
      </c>
      <c r="AF2505">
        <v>1</v>
      </c>
      <c r="AG2505">
        <v>1.6</v>
      </c>
      <c r="AH2505">
        <v>0</v>
      </c>
      <c r="BA2505">
        <v>1</v>
      </c>
      <c r="BB2505">
        <v>8</v>
      </c>
      <c r="BC2505">
        <v>140</v>
      </c>
      <c r="BD2505">
        <v>55</v>
      </c>
      <c r="BE2505">
        <v>1000</v>
      </c>
      <c r="BF2505">
        <v>31</v>
      </c>
      <c r="BG2505">
        <v>71</v>
      </c>
      <c r="BH2505">
        <v>15</v>
      </c>
      <c r="BI2505">
        <v>120</v>
      </c>
      <c r="BJ2505">
        <v>101</v>
      </c>
      <c r="BK2505">
        <v>2</v>
      </c>
      <c r="BL2505">
        <v>43</v>
      </c>
      <c r="BM2505">
        <v>0</v>
      </c>
      <c r="BN2505">
        <v>141</v>
      </c>
      <c r="BO2505">
        <v>0</v>
      </c>
      <c r="BP2505">
        <v>0</v>
      </c>
      <c r="BQ2505" t="s">
        <v>18</v>
      </c>
      <c r="BR2505">
        <v>22</v>
      </c>
      <c r="BS2505">
        <v>15</v>
      </c>
      <c r="BT2505">
        <v>2</v>
      </c>
      <c r="BU2505">
        <v>0</v>
      </c>
      <c r="BV2505">
        <v>0.39800000000000002</v>
      </c>
      <c r="BW2505">
        <v>0.5</v>
      </c>
      <c r="BX2505">
        <v>24</v>
      </c>
      <c r="BY2505">
        <v>0</v>
      </c>
      <c r="BZ2505" t="s">
        <v>133</v>
      </c>
      <c r="CB2505">
        <v>0</v>
      </c>
      <c r="CC2505">
        <v>2</v>
      </c>
      <c r="CD2505">
        <v>113</v>
      </c>
      <c r="CE2505">
        <v>1</v>
      </c>
      <c r="CF2505">
        <v>1</v>
      </c>
      <c r="CG2505">
        <v>1.6</v>
      </c>
      <c r="CH2505">
        <v>0</v>
      </c>
    </row>
    <row r="2506" spans="1:86">
      <c r="A2506">
        <v>2</v>
      </c>
      <c r="B2506">
        <v>7</v>
      </c>
      <c r="C2506">
        <v>110</v>
      </c>
      <c r="D2506">
        <v>55</v>
      </c>
      <c r="E2506">
        <v>1000</v>
      </c>
      <c r="F2506" s="24">
        <f t="shared" si="198"/>
        <v>220</v>
      </c>
      <c r="G2506">
        <v>50</v>
      </c>
      <c r="H2506" s="24">
        <f t="shared" si="199"/>
        <v>9</v>
      </c>
      <c r="I2506" s="24">
        <f t="shared" si="196"/>
        <v>20</v>
      </c>
      <c r="J2506" s="24">
        <f t="shared" si="197"/>
        <v>125</v>
      </c>
      <c r="K2506" s="24" t="str">
        <f t="shared" si="200"/>
        <v>03</v>
      </c>
      <c r="L2506">
        <v>63</v>
      </c>
      <c r="M2506">
        <v>0</v>
      </c>
      <c r="N2506">
        <v>0</v>
      </c>
      <c r="O2506">
        <v>0</v>
      </c>
      <c r="P2506">
        <v>0</v>
      </c>
      <c r="Q2506" t="s">
        <v>18</v>
      </c>
      <c r="R2506">
        <v>22</v>
      </c>
      <c r="S2506">
        <v>12</v>
      </c>
      <c r="T2506">
        <v>2</v>
      </c>
      <c r="U2506">
        <v>0</v>
      </c>
      <c r="V2506">
        <v>0.36</v>
      </c>
      <c r="W2506">
        <v>0.24840000000000001</v>
      </c>
      <c r="X2506">
        <v>24</v>
      </c>
      <c r="Y2506">
        <v>0</v>
      </c>
      <c r="Z2506" t="s">
        <v>133</v>
      </c>
      <c r="AB2506">
        <v>0</v>
      </c>
      <c r="AC2506">
        <v>2</v>
      </c>
      <c r="AD2506">
        <v>113</v>
      </c>
      <c r="AE2506">
        <v>1</v>
      </c>
      <c r="AF2506">
        <v>1</v>
      </c>
      <c r="AG2506">
        <v>1.6</v>
      </c>
      <c r="AH2506">
        <v>0</v>
      </c>
      <c r="BA2506">
        <v>2</v>
      </c>
      <c r="BB2506">
        <v>7</v>
      </c>
      <c r="BC2506">
        <v>110</v>
      </c>
      <c r="BD2506">
        <v>55</v>
      </c>
      <c r="BE2506">
        <v>1000</v>
      </c>
      <c r="BF2506">
        <v>22</v>
      </c>
      <c r="BG2506">
        <v>50</v>
      </c>
      <c r="BH2506">
        <v>25</v>
      </c>
      <c r="BI2506">
        <v>160</v>
      </c>
      <c r="BJ2506">
        <v>101</v>
      </c>
      <c r="BK2506">
        <v>2</v>
      </c>
      <c r="BL2506">
        <v>63</v>
      </c>
      <c r="BM2506">
        <v>0</v>
      </c>
      <c r="BN2506">
        <v>0</v>
      </c>
      <c r="BO2506">
        <v>0</v>
      </c>
      <c r="BP2506">
        <v>0</v>
      </c>
      <c r="BQ2506" t="s">
        <v>18</v>
      </c>
      <c r="BR2506">
        <v>22</v>
      </c>
      <c r="BS2506">
        <v>12</v>
      </c>
      <c r="BT2506">
        <v>2</v>
      </c>
      <c r="BU2506">
        <v>0</v>
      </c>
      <c r="BV2506">
        <v>0.36</v>
      </c>
      <c r="BW2506">
        <v>0.24840000000000001</v>
      </c>
      <c r="BX2506">
        <v>24</v>
      </c>
      <c r="BY2506">
        <v>0</v>
      </c>
      <c r="BZ2506" t="s">
        <v>133</v>
      </c>
      <c r="CB2506">
        <v>0</v>
      </c>
      <c r="CC2506">
        <v>2</v>
      </c>
      <c r="CD2506">
        <v>113</v>
      </c>
      <c r="CE2506">
        <v>1</v>
      </c>
      <c r="CF2506">
        <v>1</v>
      </c>
      <c r="CG2506">
        <v>1.6</v>
      </c>
      <c r="CH2506">
        <v>0</v>
      </c>
    </row>
    <row r="2507" spans="1:86">
      <c r="A2507">
        <v>3</v>
      </c>
      <c r="B2507">
        <v>6</v>
      </c>
      <c r="C2507">
        <v>80</v>
      </c>
      <c r="D2507">
        <v>20</v>
      </c>
      <c r="E2507">
        <v>1000</v>
      </c>
      <c r="F2507" s="24">
        <f t="shared" si="198"/>
        <v>160</v>
      </c>
      <c r="G2507">
        <v>55</v>
      </c>
      <c r="H2507" s="24">
        <f t="shared" si="199"/>
        <v>9</v>
      </c>
      <c r="I2507" s="24">
        <f t="shared" si="196"/>
        <v>20</v>
      </c>
      <c r="J2507" s="24">
        <f t="shared" si="197"/>
        <v>125</v>
      </c>
      <c r="K2507" s="24" t="str">
        <f t="shared" si="200"/>
        <v>03</v>
      </c>
      <c r="L2507">
        <v>63</v>
      </c>
      <c r="M2507">
        <v>0</v>
      </c>
      <c r="N2507">
        <v>0</v>
      </c>
      <c r="O2507">
        <v>0</v>
      </c>
      <c r="P2507">
        <v>0</v>
      </c>
      <c r="Q2507" t="s">
        <v>18</v>
      </c>
      <c r="R2507">
        <v>22</v>
      </c>
      <c r="S2507">
        <v>12</v>
      </c>
      <c r="T2507">
        <v>2</v>
      </c>
      <c r="U2507">
        <v>0</v>
      </c>
      <c r="V2507">
        <v>0.27200000000000002</v>
      </c>
      <c r="W2507">
        <v>0.1822</v>
      </c>
      <c r="X2507">
        <v>24</v>
      </c>
      <c r="Y2507">
        <v>0</v>
      </c>
      <c r="Z2507" t="s">
        <v>133</v>
      </c>
      <c r="AB2507">
        <v>0</v>
      </c>
      <c r="AC2507">
        <v>2</v>
      </c>
      <c r="AD2507">
        <v>113</v>
      </c>
      <c r="AE2507">
        <v>1</v>
      </c>
      <c r="AF2507">
        <v>1</v>
      </c>
      <c r="AG2507">
        <v>1.6</v>
      </c>
      <c r="AH2507">
        <v>0</v>
      </c>
      <c r="BA2507">
        <v>3</v>
      </c>
      <c r="BB2507">
        <v>6</v>
      </c>
      <c r="BC2507">
        <v>80</v>
      </c>
      <c r="BD2507">
        <v>20</v>
      </c>
      <c r="BE2507">
        <v>1000</v>
      </c>
      <c r="BF2507">
        <v>16</v>
      </c>
      <c r="BG2507">
        <v>55</v>
      </c>
      <c r="BH2507">
        <v>25</v>
      </c>
      <c r="BI2507">
        <v>160</v>
      </c>
      <c r="BJ2507">
        <v>101</v>
      </c>
      <c r="BK2507">
        <v>2</v>
      </c>
      <c r="BL2507">
        <v>63</v>
      </c>
      <c r="BM2507">
        <v>0</v>
      </c>
      <c r="BN2507">
        <v>0</v>
      </c>
      <c r="BO2507">
        <v>0</v>
      </c>
      <c r="BP2507">
        <v>0</v>
      </c>
      <c r="BQ2507" t="s">
        <v>18</v>
      </c>
      <c r="BR2507">
        <v>22</v>
      </c>
      <c r="BS2507">
        <v>12</v>
      </c>
      <c r="BT2507">
        <v>2</v>
      </c>
      <c r="BU2507">
        <v>0</v>
      </c>
      <c r="BV2507">
        <v>0.27200000000000002</v>
      </c>
      <c r="BW2507">
        <v>0.1822</v>
      </c>
      <c r="BX2507">
        <v>24</v>
      </c>
      <c r="BY2507">
        <v>0</v>
      </c>
      <c r="BZ2507" t="s">
        <v>133</v>
      </c>
      <c r="CB2507">
        <v>0</v>
      </c>
      <c r="CC2507">
        <v>2</v>
      </c>
      <c r="CD2507">
        <v>113</v>
      </c>
      <c r="CE2507">
        <v>1</v>
      </c>
      <c r="CF2507">
        <v>1</v>
      </c>
      <c r="CG2507">
        <v>1.6</v>
      </c>
      <c r="CH2507">
        <v>0</v>
      </c>
    </row>
    <row r="2508" spans="1:86">
      <c r="A2508">
        <v>4</v>
      </c>
      <c r="B2508">
        <v>5</v>
      </c>
      <c r="C2508">
        <v>60</v>
      </c>
      <c r="D2508">
        <v>15</v>
      </c>
      <c r="E2508">
        <v>0</v>
      </c>
      <c r="F2508" s="24">
        <f t="shared" si="198"/>
        <v>90</v>
      </c>
      <c r="G2508">
        <v>60</v>
      </c>
      <c r="H2508" s="24">
        <f t="shared" si="199"/>
        <v>9</v>
      </c>
      <c r="I2508" s="24">
        <f t="shared" si="196"/>
        <v>20</v>
      </c>
      <c r="J2508" s="24">
        <f t="shared" si="197"/>
        <v>125</v>
      </c>
      <c r="K2508" s="24" t="str">
        <f t="shared" si="200"/>
        <v>03</v>
      </c>
      <c r="L2508">
        <v>73</v>
      </c>
      <c r="M2508">
        <v>0</v>
      </c>
      <c r="N2508">
        <v>0</v>
      </c>
      <c r="O2508">
        <v>0</v>
      </c>
      <c r="P2508">
        <v>0</v>
      </c>
      <c r="Q2508" t="s">
        <v>18</v>
      </c>
      <c r="R2508">
        <v>22</v>
      </c>
      <c r="S2508">
        <v>12</v>
      </c>
      <c r="T2508">
        <v>2</v>
      </c>
      <c r="U2508">
        <v>0</v>
      </c>
      <c r="V2508">
        <v>0.19500000000000001</v>
      </c>
      <c r="W2508">
        <v>0.1346</v>
      </c>
      <c r="X2508">
        <v>24</v>
      </c>
      <c r="Y2508">
        <v>0</v>
      </c>
      <c r="Z2508" t="s">
        <v>133</v>
      </c>
      <c r="AB2508">
        <v>0</v>
      </c>
      <c r="AC2508">
        <v>2</v>
      </c>
      <c r="AD2508">
        <v>113</v>
      </c>
      <c r="AE2508">
        <v>1</v>
      </c>
      <c r="AF2508">
        <v>1</v>
      </c>
      <c r="AG2508">
        <v>1.6</v>
      </c>
      <c r="AH2508">
        <v>0</v>
      </c>
      <c r="BA2508">
        <v>4</v>
      </c>
      <c r="BB2508">
        <v>5</v>
      </c>
      <c r="BC2508">
        <v>60</v>
      </c>
      <c r="BD2508">
        <v>15</v>
      </c>
      <c r="BE2508">
        <v>0</v>
      </c>
      <c r="BF2508">
        <v>9</v>
      </c>
      <c r="BG2508">
        <v>60</v>
      </c>
      <c r="BH2508">
        <v>25</v>
      </c>
      <c r="BI2508">
        <v>160</v>
      </c>
      <c r="BJ2508">
        <v>101</v>
      </c>
      <c r="BK2508">
        <v>2</v>
      </c>
      <c r="BL2508">
        <v>73</v>
      </c>
      <c r="BM2508">
        <v>0</v>
      </c>
      <c r="BN2508">
        <v>0</v>
      </c>
      <c r="BO2508">
        <v>0</v>
      </c>
      <c r="BP2508">
        <v>0</v>
      </c>
      <c r="BQ2508" t="s">
        <v>18</v>
      </c>
      <c r="BR2508">
        <v>22</v>
      </c>
      <c r="BS2508">
        <v>12</v>
      </c>
      <c r="BT2508">
        <v>2</v>
      </c>
      <c r="BU2508">
        <v>0</v>
      </c>
      <c r="BV2508">
        <v>0.19500000000000001</v>
      </c>
      <c r="BW2508">
        <v>0.1346</v>
      </c>
      <c r="BX2508">
        <v>24</v>
      </c>
      <c r="BY2508">
        <v>0</v>
      </c>
      <c r="BZ2508" t="s">
        <v>133</v>
      </c>
      <c r="CB2508">
        <v>0</v>
      </c>
      <c r="CC2508">
        <v>2</v>
      </c>
      <c r="CD2508">
        <v>113</v>
      </c>
      <c r="CE2508">
        <v>1</v>
      </c>
      <c r="CF2508">
        <v>1</v>
      </c>
      <c r="CG2508">
        <v>1.6</v>
      </c>
      <c r="CH2508">
        <v>0</v>
      </c>
    </row>
    <row r="2509" spans="1:86">
      <c r="A2509">
        <v>5</v>
      </c>
      <c r="B2509">
        <v>4</v>
      </c>
      <c r="C2509">
        <v>40</v>
      </c>
      <c r="D2509">
        <v>10</v>
      </c>
      <c r="E2509">
        <v>0</v>
      </c>
      <c r="F2509" s="24">
        <f t="shared" si="198"/>
        <v>60</v>
      </c>
      <c r="G2509">
        <v>55</v>
      </c>
      <c r="H2509" s="24">
        <f t="shared" si="199"/>
        <v>9</v>
      </c>
      <c r="I2509" s="24">
        <f t="shared" si="196"/>
        <v>20</v>
      </c>
      <c r="J2509" s="24">
        <f t="shared" si="197"/>
        <v>125</v>
      </c>
      <c r="K2509" s="24" t="str">
        <f t="shared" si="200"/>
        <v>03</v>
      </c>
      <c r="L2509">
        <v>73</v>
      </c>
      <c r="M2509">
        <v>0</v>
      </c>
      <c r="N2509">
        <v>0</v>
      </c>
      <c r="O2509">
        <v>0</v>
      </c>
      <c r="P2509">
        <v>0</v>
      </c>
      <c r="Q2509" t="s">
        <v>18</v>
      </c>
      <c r="R2509">
        <v>22</v>
      </c>
      <c r="S2509">
        <v>12</v>
      </c>
      <c r="T2509">
        <v>2</v>
      </c>
      <c r="U2509">
        <v>0</v>
      </c>
      <c r="V2509">
        <v>0.13900000000000001</v>
      </c>
      <c r="W2509">
        <v>9.5899999999999999E-2</v>
      </c>
      <c r="X2509">
        <v>24</v>
      </c>
      <c r="Y2509">
        <v>0</v>
      </c>
      <c r="Z2509" t="s">
        <v>133</v>
      </c>
      <c r="AB2509">
        <v>0</v>
      </c>
      <c r="AC2509">
        <v>2</v>
      </c>
      <c r="AD2509">
        <v>113</v>
      </c>
      <c r="AE2509">
        <v>1</v>
      </c>
      <c r="AF2509">
        <v>1</v>
      </c>
      <c r="AG2509">
        <v>1.6</v>
      </c>
      <c r="AH2509">
        <v>0</v>
      </c>
      <c r="BA2509">
        <v>5</v>
      </c>
      <c r="BB2509">
        <v>4</v>
      </c>
      <c r="BC2509">
        <v>40</v>
      </c>
      <c r="BD2509">
        <v>10</v>
      </c>
      <c r="BE2509">
        <v>0</v>
      </c>
      <c r="BF2509">
        <v>6</v>
      </c>
      <c r="BG2509">
        <v>55</v>
      </c>
      <c r="BH2509">
        <v>25</v>
      </c>
      <c r="BI2509">
        <v>160</v>
      </c>
      <c r="BJ2509">
        <v>101</v>
      </c>
      <c r="BK2509">
        <v>2</v>
      </c>
      <c r="BL2509">
        <v>73</v>
      </c>
      <c r="BM2509">
        <v>0</v>
      </c>
      <c r="BN2509">
        <v>0</v>
      </c>
      <c r="BO2509">
        <v>0</v>
      </c>
      <c r="BP2509">
        <v>0</v>
      </c>
      <c r="BQ2509" t="s">
        <v>18</v>
      </c>
      <c r="BR2509">
        <v>22</v>
      </c>
      <c r="BS2509">
        <v>12</v>
      </c>
      <c r="BT2509">
        <v>2</v>
      </c>
      <c r="BU2509">
        <v>0</v>
      </c>
      <c r="BV2509">
        <v>0.13900000000000001</v>
      </c>
      <c r="BW2509">
        <v>9.5899999999999999E-2</v>
      </c>
      <c r="BX2509">
        <v>24</v>
      </c>
      <c r="BY2509">
        <v>0</v>
      </c>
      <c r="BZ2509" t="s">
        <v>133</v>
      </c>
      <c r="CB2509">
        <v>0</v>
      </c>
      <c r="CC2509">
        <v>2</v>
      </c>
      <c r="CD2509">
        <v>113</v>
      </c>
      <c r="CE2509">
        <v>1</v>
      </c>
      <c r="CF2509">
        <v>1</v>
      </c>
      <c r="CG2509">
        <v>1.6</v>
      </c>
      <c r="CH2509">
        <v>0</v>
      </c>
    </row>
    <row r="2510" spans="1:86">
      <c r="A2510">
        <v>6</v>
      </c>
      <c r="B2510">
        <v>3</v>
      </c>
      <c r="C2510">
        <v>20</v>
      </c>
      <c r="D2510">
        <v>30</v>
      </c>
      <c r="E2510">
        <v>0</v>
      </c>
      <c r="F2510" s="24">
        <f t="shared" si="198"/>
        <v>30</v>
      </c>
      <c r="G2510">
        <v>60</v>
      </c>
      <c r="H2510" s="24">
        <f t="shared" si="199"/>
        <v>9</v>
      </c>
      <c r="I2510" s="24">
        <f t="shared" si="196"/>
        <v>20</v>
      </c>
      <c r="J2510" s="24">
        <f t="shared" si="197"/>
        <v>125</v>
      </c>
      <c r="K2510" s="24" t="str">
        <f t="shared" si="200"/>
        <v>03</v>
      </c>
      <c r="L2510">
        <v>73</v>
      </c>
      <c r="M2510">
        <v>0</v>
      </c>
      <c r="N2510">
        <v>0</v>
      </c>
      <c r="O2510">
        <v>0</v>
      </c>
      <c r="P2510">
        <v>0</v>
      </c>
      <c r="Q2510" t="s">
        <v>18</v>
      </c>
      <c r="R2510">
        <v>22</v>
      </c>
      <c r="S2510">
        <v>12</v>
      </c>
      <c r="T2510">
        <v>2</v>
      </c>
      <c r="U2510">
        <v>0</v>
      </c>
      <c r="V2510">
        <v>8.3000000000000004E-2</v>
      </c>
      <c r="W2510">
        <v>6.0600000000000001E-2</v>
      </c>
      <c r="X2510">
        <v>24</v>
      </c>
      <c r="Y2510">
        <v>0</v>
      </c>
      <c r="Z2510" t="s">
        <v>133</v>
      </c>
      <c r="AB2510">
        <v>4.5</v>
      </c>
      <c r="AC2510">
        <v>2</v>
      </c>
      <c r="AD2510">
        <v>113</v>
      </c>
      <c r="AE2510">
        <v>1</v>
      </c>
      <c r="AF2510">
        <v>1</v>
      </c>
      <c r="AG2510">
        <v>1.6</v>
      </c>
      <c r="AH2510">
        <v>0</v>
      </c>
      <c r="BA2510">
        <v>6</v>
      </c>
      <c r="BB2510">
        <v>3</v>
      </c>
      <c r="BC2510">
        <v>20</v>
      </c>
      <c r="BD2510">
        <v>30</v>
      </c>
      <c r="BE2510">
        <v>0</v>
      </c>
      <c r="BF2510">
        <v>3</v>
      </c>
      <c r="BG2510">
        <v>60</v>
      </c>
      <c r="BH2510">
        <v>25</v>
      </c>
      <c r="BI2510">
        <v>160</v>
      </c>
      <c r="BJ2510">
        <v>101</v>
      </c>
      <c r="BK2510">
        <v>2</v>
      </c>
      <c r="BL2510">
        <v>73</v>
      </c>
      <c r="BM2510">
        <v>0</v>
      </c>
      <c r="BN2510">
        <v>0</v>
      </c>
      <c r="BO2510">
        <v>0</v>
      </c>
      <c r="BP2510">
        <v>0</v>
      </c>
      <c r="BQ2510" t="s">
        <v>18</v>
      </c>
      <c r="BR2510">
        <v>22</v>
      </c>
      <c r="BS2510">
        <v>12</v>
      </c>
      <c r="BT2510">
        <v>2</v>
      </c>
      <c r="BU2510">
        <v>0</v>
      </c>
      <c r="BV2510">
        <v>8.3000000000000004E-2</v>
      </c>
      <c r="BW2510">
        <v>6.0600000000000001E-2</v>
      </c>
      <c r="BX2510">
        <v>24</v>
      </c>
      <c r="BY2510">
        <v>0</v>
      </c>
      <c r="BZ2510" t="s">
        <v>133</v>
      </c>
      <c r="CB2510">
        <v>4.5</v>
      </c>
      <c r="CC2510">
        <v>2</v>
      </c>
      <c r="CD2510">
        <v>113</v>
      </c>
      <c r="CE2510">
        <v>1</v>
      </c>
      <c r="CF2510">
        <v>1</v>
      </c>
      <c r="CG2510">
        <v>1.6</v>
      </c>
      <c r="CH2510">
        <v>0</v>
      </c>
    </row>
    <row r="2511" spans="1:86">
      <c r="A2511">
        <v>7</v>
      </c>
      <c r="B2511">
        <v>2</v>
      </c>
      <c r="C2511">
        <v>14</v>
      </c>
      <c r="D2511">
        <v>25</v>
      </c>
      <c r="E2511">
        <v>0</v>
      </c>
      <c r="F2511" s="24">
        <f t="shared" si="198"/>
        <v>20</v>
      </c>
      <c r="G2511">
        <v>60</v>
      </c>
      <c r="H2511" s="24">
        <f t="shared" si="199"/>
        <v>8</v>
      </c>
      <c r="I2511" s="24">
        <f t="shared" si="196"/>
        <v>20</v>
      </c>
      <c r="J2511" s="24">
        <f t="shared" si="197"/>
        <v>125</v>
      </c>
      <c r="K2511" s="24" t="str">
        <f t="shared" si="200"/>
        <v>00</v>
      </c>
      <c r="L2511">
        <v>73</v>
      </c>
      <c r="M2511">
        <v>0</v>
      </c>
      <c r="N2511">
        <v>0</v>
      </c>
      <c r="O2511">
        <v>10</v>
      </c>
      <c r="P2511">
        <v>0</v>
      </c>
      <c r="Q2511" t="s">
        <v>18</v>
      </c>
      <c r="R2511">
        <v>22</v>
      </c>
      <c r="S2511">
        <v>12</v>
      </c>
      <c r="T2511">
        <v>2</v>
      </c>
      <c r="U2511">
        <v>0</v>
      </c>
      <c r="V2511">
        <v>3.7999999999999999E-2</v>
      </c>
      <c r="W2511">
        <v>3.4599999999999999E-2</v>
      </c>
      <c r="X2511">
        <v>24</v>
      </c>
      <c r="Y2511">
        <v>0</v>
      </c>
      <c r="Z2511" t="s">
        <v>133</v>
      </c>
      <c r="AB2511">
        <v>2.8</v>
      </c>
      <c r="AC2511">
        <v>2</v>
      </c>
      <c r="AD2511">
        <v>113</v>
      </c>
      <c r="AE2511">
        <v>1</v>
      </c>
      <c r="AF2511">
        <v>1</v>
      </c>
      <c r="AG2511">
        <v>1.6</v>
      </c>
      <c r="AH2511">
        <v>0</v>
      </c>
      <c r="BA2511">
        <v>7</v>
      </c>
      <c r="BB2511">
        <v>2</v>
      </c>
      <c r="BC2511">
        <v>14</v>
      </c>
      <c r="BD2511">
        <v>25</v>
      </c>
      <c r="BE2511">
        <v>0</v>
      </c>
      <c r="BF2511">
        <v>2</v>
      </c>
      <c r="BG2511">
        <v>60</v>
      </c>
      <c r="BH2511">
        <v>23</v>
      </c>
      <c r="BI2511">
        <v>160</v>
      </c>
      <c r="BJ2511">
        <v>101</v>
      </c>
      <c r="BK2511">
        <v>2</v>
      </c>
      <c r="BL2511">
        <v>73</v>
      </c>
      <c r="BM2511">
        <v>0</v>
      </c>
      <c r="BN2511">
        <v>0</v>
      </c>
      <c r="BO2511">
        <v>10</v>
      </c>
      <c r="BP2511">
        <v>0</v>
      </c>
      <c r="BQ2511" t="s">
        <v>18</v>
      </c>
      <c r="BR2511">
        <v>22</v>
      </c>
      <c r="BS2511">
        <v>12</v>
      </c>
      <c r="BT2511">
        <v>2</v>
      </c>
      <c r="BU2511">
        <v>0</v>
      </c>
      <c r="BV2511">
        <v>3.7999999999999999E-2</v>
      </c>
      <c r="BW2511">
        <v>3.4599999999999999E-2</v>
      </c>
      <c r="BX2511">
        <v>24</v>
      </c>
      <c r="BY2511">
        <v>0</v>
      </c>
      <c r="BZ2511" t="s">
        <v>133</v>
      </c>
      <c r="CB2511">
        <v>2.8</v>
      </c>
      <c r="CC2511">
        <v>2</v>
      </c>
      <c r="CD2511">
        <v>113</v>
      </c>
      <c r="CE2511">
        <v>1</v>
      </c>
      <c r="CF2511">
        <v>1</v>
      </c>
      <c r="CG2511">
        <v>1.6</v>
      </c>
      <c r="CH2511">
        <v>0</v>
      </c>
    </row>
    <row r="2512" spans="1:86">
      <c r="A2512">
        <v>8</v>
      </c>
      <c r="B2512">
        <v>1</v>
      </c>
      <c r="C2512">
        <v>8</v>
      </c>
      <c r="D2512">
        <v>20</v>
      </c>
      <c r="E2512">
        <v>0</v>
      </c>
      <c r="F2512" s="24">
        <f t="shared" si="198"/>
        <v>10</v>
      </c>
      <c r="G2512">
        <v>60</v>
      </c>
      <c r="H2512" s="24">
        <f t="shared" si="199"/>
        <v>8</v>
      </c>
      <c r="I2512" s="24">
        <f t="shared" si="196"/>
        <v>20</v>
      </c>
      <c r="J2512" s="24">
        <f t="shared" si="197"/>
        <v>125</v>
      </c>
      <c r="K2512" s="24" t="str">
        <f t="shared" si="200"/>
        <v>00</v>
      </c>
      <c r="L2512">
        <v>73</v>
      </c>
      <c r="M2512">
        <v>0</v>
      </c>
      <c r="N2512">
        <v>0</v>
      </c>
      <c r="O2512">
        <v>10</v>
      </c>
      <c r="P2512">
        <v>0</v>
      </c>
      <c r="Q2512" t="s">
        <v>18</v>
      </c>
      <c r="R2512">
        <v>22</v>
      </c>
      <c r="S2512">
        <v>8</v>
      </c>
      <c r="T2512">
        <v>2</v>
      </c>
      <c r="U2512">
        <v>0</v>
      </c>
      <c r="V2512">
        <v>2.7E-2</v>
      </c>
      <c r="W2512">
        <v>2.5000000000000001E-2</v>
      </c>
      <c r="X2512">
        <v>24</v>
      </c>
      <c r="Y2512">
        <v>0</v>
      </c>
      <c r="Z2512" t="s">
        <v>133</v>
      </c>
      <c r="AB2512">
        <v>1.6</v>
      </c>
      <c r="AC2512">
        <v>2</v>
      </c>
      <c r="AD2512">
        <v>113</v>
      </c>
      <c r="AE2512">
        <v>1</v>
      </c>
      <c r="AF2512">
        <v>1</v>
      </c>
      <c r="AG2512">
        <v>1.6</v>
      </c>
      <c r="AH2512">
        <v>0</v>
      </c>
      <c r="BA2512">
        <v>8</v>
      </c>
      <c r="BB2512">
        <v>1</v>
      </c>
      <c r="BC2512">
        <v>8</v>
      </c>
      <c r="BD2512">
        <v>20</v>
      </c>
      <c r="BE2512">
        <v>0</v>
      </c>
      <c r="BF2512">
        <v>1</v>
      </c>
      <c r="BG2512">
        <v>60</v>
      </c>
      <c r="BH2512">
        <v>23</v>
      </c>
      <c r="BI2512">
        <v>160</v>
      </c>
      <c r="BJ2512">
        <v>101</v>
      </c>
      <c r="BK2512">
        <v>2</v>
      </c>
      <c r="BL2512">
        <v>73</v>
      </c>
      <c r="BM2512">
        <v>0</v>
      </c>
      <c r="BN2512">
        <v>0</v>
      </c>
      <c r="BO2512">
        <v>10</v>
      </c>
      <c r="BP2512">
        <v>0</v>
      </c>
      <c r="BQ2512" t="s">
        <v>18</v>
      </c>
      <c r="BR2512">
        <v>22</v>
      </c>
      <c r="BS2512">
        <v>8</v>
      </c>
      <c r="BT2512">
        <v>2</v>
      </c>
      <c r="BU2512">
        <v>0</v>
      </c>
      <c r="BV2512">
        <v>2.7E-2</v>
      </c>
      <c r="BW2512">
        <v>2.5000000000000001E-2</v>
      </c>
      <c r="BX2512">
        <v>24</v>
      </c>
      <c r="BY2512">
        <v>0</v>
      </c>
      <c r="BZ2512" t="s">
        <v>133</v>
      </c>
      <c r="CB2512">
        <v>1.6</v>
      </c>
      <c r="CC2512">
        <v>2</v>
      </c>
      <c r="CD2512">
        <v>113</v>
      </c>
      <c r="CE2512">
        <v>1</v>
      </c>
      <c r="CF2512">
        <v>1</v>
      </c>
      <c r="CG2512">
        <v>1.6</v>
      </c>
      <c r="CH2512">
        <v>0</v>
      </c>
    </row>
    <row r="2513" spans="1:86">
      <c r="F2513" s="24" t="str">
        <f t="shared" si="198"/>
        <v/>
      </c>
      <c r="H2513" s="24" t="str">
        <f t="shared" si="199"/>
        <v/>
      </c>
      <c r="I2513" s="24" t="str">
        <f t="shared" si="196"/>
        <v/>
      </c>
      <c r="J2513" s="24" t="str">
        <f t="shared" si="197"/>
        <v/>
      </c>
      <c r="K2513" s="24" t="str">
        <f t="shared" si="200"/>
        <v/>
      </c>
      <c r="AF2513">
        <v>1</v>
      </c>
      <c r="AH2513">
        <v>0</v>
      </c>
      <c r="CF2513">
        <v>1</v>
      </c>
      <c r="CH2513">
        <v>0</v>
      </c>
    </row>
    <row r="2514" spans="1:86">
      <c r="A2514">
        <v>1</v>
      </c>
      <c r="B2514">
        <v>7</v>
      </c>
      <c r="C2514">
        <v>140</v>
      </c>
      <c r="D2514">
        <v>55</v>
      </c>
      <c r="E2514">
        <v>1000</v>
      </c>
      <c r="F2514" s="24">
        <f t="shared" si="198"/>
        <v>310</v>
      </c>
      <c r="G2514">
        <v>71</v>
      </c>
      <c r="H2514" s="24">
        <f t="shared" si="199"/>
        <v>5</v>
      </c>
      <c r="I2514" s="24">
        <f t="shared" si="196"/>
        <v>15</v>
      </c>
      <c r="J2514" s="24">
        <f t="shared" si="197"/>
        <v>125</v>
      </c>
      <c r="K2514" s="24" t="str">
        <f t="shared" si="200"/>
        <v>03</v>
      </c>
      <c r="L2514">
        <v>43</v>
      </c>
      <c r="M2514">
        <v>0</v>
      </c>
      <c r="N2514">
        <v>141</v>
      </c>
      <c r="O2514">
        <v>0</v>
      </c>
      <c r="P2514">
        <v>0</v>
      </c>
      <c r="Q2514" t="s">
        <v>18</v>
      </c>
      <c r="R2514">
        <v>22</v>
      </c>
      <c r="S2514">
        <v>15</v>
      </c>
      <c r="T2514">
        <v>2</v>
      </c>
      <c r="U2514">
        <v>0</v>
      </c>
      <c r="V2514">
        <v>0.39200000000000002</v>
      </c>
      <c r="W2514">
        <v>0.5</v>
      </c>
      <c r="X2514">
        <v>24</v>
      </c>
      <c r="Y2514">
        <v>0</v>
      </c>
      <c r="Z2514" t="s">
        <v>133</v>
      </c>
      <c r="AB2514">
        <v>0</v>
      </c>
      <c r="AC2514">
        <v>2</v>
      </c>
      <c r="AD2514">
        <v>113</v>
      </c>
      <c r="AE2514">
        <v>1</v>
      </c>
      <c r="AF2514">
        <v>1</v>
      </c>
      <c r="AG2514">
        <v>2</v>
      </c>
      <c r="AH2514">
        <v>0</v>
      </c>
      <c r="BA2514">
        <v>1</v>
      </c>
      <c r="BB2514">
        <v>7</v>
      </c>
      <c r="BC2514">
        <v>140</v>
      </c>
      <c r="BD2514">
        <v>55</v>
      </c>
      <c r="BE2514">
        <v>1000</v>
      </c>
      <c r="BF2514">
        <v>31</v>
      </c>
      <c r="BG2514">
        <v>71</v>
      </c>
      <c r="BH2514">
        <v>15</v>
      </c>
      <c r="BI2514">
        <v>120</v>
      </c>
      <c r="BJ2514">
        <v>101</v>
      </c>
      <c r="BK2514">
        <v>2</v>
      </c>
      <c r="BL2514">
        <v>43</v>
      </c>
      <c r="BM2514">
        <v>0</v>
      </c>
      <c r="BN2514">
        <v>141</v>
      </c>
      <c r="BO2514">
        <v>0</v>
      </c>
      <c r="BP2514">
        <v>0</v>
      </c>
      <c r="BQ2514" t="s">
        <v>18</v>
      </c>
      <c r="BR2514">
        <v>22</v>
      </c>
      <c r="BS2514">
        <v>15</v>
      </c>
      <c r="BT2514">
        <v>2</v>
      </c>
      <c r="BU2514">
        <v>0</v>
      </c>
      <c r="BV2514">
        <v>0.39200000000000002</v>
      </c>
      <c r="BW2514">
        <v>0.5</v>
      </c>
      <c r="BX2514">
        <v>24</v>
      </c>
      <c r="BY2514">
        <v>0</v>
      </c>
      <c r="BZ2514" t="s">
        <v>133</v>
      </c>
      <c r="CB2514">
        <v>0</v>
      </c>
      <c r="CC2514">
        <v>2</v>
      </c>
      <c r="CD2514">
        <v>113</v>
      </c>
      <c r="CE2514">
        <v>1</v>
      </c>
      <c r="CF2514">
        <v>1</v>
      </c>
      <c r="CG2514">
        <v>2</v>
      </c>
      <c r="CH2514">
        <v>0</v>
      </c>
    </row>
    <row r="2515" spans="1:86">
      <c r="A2515">
        <v>2</v>
      </c>
      <c r="B2515">
        <v>6</v>
      </c>
      <c r="C2515">
        <v>110</v>
      </c>
      <c r="D2515">
        <v>55</v>
      </c>
      <c r="E2515">
        <v>1000</v>
      </c>
      <c r="F2515" s="24">
        <f t="shared" si="198"/>
        <v>220</v>
      </c>
      <c r="G2515">
        <v>50</v>
      </c>
      <c r="H2515" s="24">
        <f t="shared" si="199"/>
        <v>9</v>
      </c>
      <c r="I2515" s="24">
        <f t="shared" si="196"/>
        <v>20</v>
      </c>
      <c r="J2515" s="24">
        <f t="shared" si="197"/>
        <v>125</v>
      </c>
      <c r="K2515" s="24" t="str">
        <f t="shared" si="200"/>
        <v>03</v>
      </c>
      <c r="L2515">
        <v>63</v>
      </c>
      <c r="M2515">
        <v>0</v>
      </c>
      <c r="N2515">
        <v>0</v>
      </c>
      <c r="O2515">
        <v>0</v>
      </c>
      <c r="P2515">
        <v>0</v>
      </c>
      <c r="Q2515" t="s">
        <v>18</v>
      </c>
      <c r="R2515">
        <v>22</v>
      </c>
      <c r="S2515">
        <v>12</v>
      </c>
      <c r="T2515">
        <v>2</v>
      </c>
      <c r="U2515">
        <v>0</v>
      </c>
      <c r="V2515">
        <v>0.35399999999999998</v>
      </c>
      <c r="W2515">
        <v>0.24429999999999999</v>
      </c>
      <c r="X2515">
        <v>24</v>
      </c>
      <c r="Y2515">
        <v>0</v>
      </c>
      <c r="Z2515" t="s">
        <v>133</v>
      </c>
      <c r="AB2515">
        <v>0</v>
      </c>
      <c r="AC2515">
        <v>2</v>
      </c>
      <c r="AD2515">
        <v>113</v>
      </c>
      <c r="AE2515">
        <v>1</v>
      </c>
      <c r="AF2515">
        <v>1</v>
      </c>
      <c r="AG2515">
        <v>2</v>
      </c>
      <c r="AH2515">
        <v>0</v>
      </c>
      <c r="BA2515">
        <v>2</v>
      </c>
      <c r="BB2515">
        <v>6</v>
      </c>
      <c r="BC2515">
        <v>110</v>
      </c>
      <c r="BD2515">
        <v>55</v>
      </c>
      <c r="BE2515">
        <v>1000</v>
      </c>
      <c r="BF2515">
        <v>22</v>
      </c>
      <c r="BG2515">
        <v>50</v>
      </c>
      <c r="BH2515">
        <v>25</v>
      </c>
      <c r="BI2515">
        <v>160</v>
      </c>
      <c r="BJ2515">
        <v>101</v>
      </c>
      <c r="BK2515">
        <v>2</v>
      </c>
      <c r="BL2515">
        <v>63</v>
      </c>
      <c r="BM2515">
        <v>0</v>
      </c>
      <c r="BN2515">
        <v>0</v>
      </c>
      <c r="BO2515">
        <v>0</v>
      </c>
      <c r="BP2515">
        <v>0</v>
      </c>
      <c r="BQ2515" t="s">
        <v>18</v>
      </c>
      <c r="BR2515">
        <v>22</v>
      </c>
      <c r="BS2515">
        <v>12</v>
      </c>
      <c r="BT2515">
        <v>2</v>
      </c>
      <c r="BU2515">
        <v>0</v>
      </c>
      <c r="BV2515">
        <v>0.35399999999999998</v>
      </c>
      <c r="BW2515">
        <v>0.24429999999999999</v>
      </c>
      <c r="BX2515">
        <v>24</v>
      </c>
      <c r="BY2515">
        <v>0</v>
      </c>
      <c r="BZ2515" t="s">
        <v>133</v>
      </c>
      <c r="CB2515">
        <v>0</v>
      </c>
      <c r="CC2515">
        <v>2</v>
      </c>
      <c r="CD2515">
        <v>113</v>
      </c>
      <c r="CE2515">
        <v>1</v>
      </c>
      <c r="CF2515">
        <v>1</v>
      </c>
      <c r="CG2515">
        <v>2</v>
      </c>
      <c r="CH2515">
        <v>0</v>
      </c>
    </row>
    <row r="2516" spans="1:86">
      <c r="A2516">
        <v>3</v>
      </c>
      <c r="B2516">
        <v>5</v>
      </c>
      <c r="C2516">
        <v>80</v>
      </c>
      <c r="D2516">
        <v>20</v>
      </c>
      <c r="E2516">
        <v>1000</v>
      </c>
      <c r="F2516" s="24">
        <f t="shared" si="198"/>
        <v>160</v>
      </c>
      <c r="G2516">
        <v>55</v>
      </c>
      <c r="H2516" s="24">
        <f t="shared" si="199"/>
        <v>9</v>
      </c>
      <c r="I2516" s="24">
        <f t="shared" si="196"/>
        <v>20</v>
      </c>
      <c r="J2516" s="24">
        <f t="shared" si="197"/>
        <v>125</v>
      </c>
      <c r="K2516" s="24" t="str">
        <f t="shared" si="200"/>
        <v>03</v>
      </c>
      <c r="L2516">
        <v>63</v>
      </c>
      <c r="M2516">
        <v>0</v>
      </c>
      <c r="N2516">
        <v>0</v>
      </c>
      <c r="O2516">
        <v>0</v>
      </c>
      <c r="P2516">
        <v>0</v>
      </c>
      <c r="Q2516" t="s">
        <v>18</v>
      </c>
      <c r="R2516">
        <v>22</v>
      </c>
      <c r="S2516">
        <v>12</v>
      </c>
      <c r="T2516">
        <v>2</v>
      </c>
      <c r="U2516">
        <v>0</v>
      </c>
      <c r="V2516">
        <v>0.26600000000000001</v>
      </c>
      <c r="W2516">
        <v>0.1782</v>
      </c>
      <c r="X2516">
        <v>24</v>
      </c>
      <c r="Y2516">
        <v>0</v>
      </c>
      <c r="Z2516" t="s">
        <v>133</v>
      </c>
      <c r="AB2516">
        <v>0</v>
      </c>
      <c r="AC2516">
        <v>2</v>
      </c>
      <c r="AD2516">
        <v>113</v>
      </c>
      <c r="AE2516">
        <v>1</v>
      </c>
      <c r="AF2516">
        <v>1</v>
      </c>
      <c r="AG2516">
        <v>2</v>
      </c>
      <c r="AH2516">
        <v>0</v>
      </c>
      <c r="BA2516">
        <v>3</v>
      </c>
      <c r="BB2516">
        <v>5</v>
      </c>
      <c r="BC2516">
        <v>80</v>
      </c>
      <c r="BD2516">
        <v>20</v>
      </c>
      <c r="BE2516">
        <v>1000</v>
      </c>
      <c r="BF2516">
        <v>16</v>
      </c>
      <c r="BG2516">
        <v>55</v>
      </c>
      <c r="BH2516">
        <v>25</v>
      </c>
      <c r="BI2516">
        <v>160</v>
      </c>
      <c r="BJ2516">
        <v>101</v>
      </c>
      <c r="BK2516">
        <v>2</v>
      </c>
      <c r="BL2516">
        <v>63</v>
      </c>
      <c r="BM2516">
        <v>0</v>
      </c>
      <c r="BN2516">
        <v>0</v>
      </c>
      <c r="BO2516">
        <v>0</v>
      </c>
      <c r="BP2516">
        <v>0</v>
      </c>
      <c r="BQ2516" t="s">
        <v>18</v>
      </c>
      <c r="BR2516">
        <v>22</v>
      </c>
      <c r="BS2516">
        <v>12</v>
      </c>
      <c r="BT2516">
        <v>2</v>
      </c>
      <c r="BU2516">
        <v>0</v>
      </c>
      <c r="BV2516">
        <v>0.26600000000000001</v>
      </c>
      <c r="BW2516">
        <v>0.1782</v>
      </c>
      <c r="BX2516">
        <v>24</v>
      </c>
      <c r="BY2516">
        <v>0</v>
      </c>
      <c r="BZ2516" t="s">
        <v>133</v>
      </c>
      <c r="CB2516">
        <v>0</v>
      </c>
      <c r="CC2516">
        <v>2</v>
      </c>
      <c r="CD2516">
        <v>113</v>
      </c>
      <c r="CE2516">
        <v>1</v>
      </c>
      <c r="CF2516">
        <v>1</v>
      </c>
      <c r="CG2516">
        <v>2</v>
      </c>
      <c r="CH2516">
        <v>0</v>
      </c>
    </row>
    <row r="2517" spans="1:86">
      <c r="A2517">
        <v>4</v>
      </c>
      <c r="B2517">
        <v>4</v>
      </c>
      <c r="C2517">
        <v>60</v>
      </c>
      <c r="D2517">
        <v>15</v>
      </c>
      <c r="E2517">
        <v>0</v>
      </c>
      <c r="F2517" s="24">
        <f t="shared" si="198"/>
        <v>90</v>
      </c>
      <c r="G2517">
        <v>60</v>
      </c>
      <c r="H2517" s="24">
        <f t="shared" si="199"/>
        <v>9</v>
      </c>
      <c r="I2517" s="24">
        <f t="shared" si="196"/>
        <v>20</v>
      </c>
      <c r="J2517" s="24">
        <f t="shared" si="197"/>
        <v>125</v>
      </c>
      <c r="K2517" s="24" t="str">
        <f t="shared" si="200"/>
        <v>03</v>
      </c>
      <c r="L2517">
        <v>73</v>
      </c>
      <c r="M2517">
        <v>0</v>
      </c>
      <c r="N2517">
        <v>0</v>
      </c>
      <c r="O2517">
        <v>0</v>
      </c>
      <c r="P2517">
        <v>0</v>
      </c>
      <c r="Q2517" t="s">
        <v>18</v>
      </c>
      <c r="R2517">
        <v>22</v>
      </c>
      <c r="S2517">
        <v>12</v>
      </c>
      <c r="T2517">
        <v>2</v>
      </c>
      <c r="U2517">
        <v>0</v>
      </c>
      <c r="V2517">
        <v>0.189</v>
      </c>
      <c r="W2517">
        <v>0.13039999999999999</v>
      </c>
      <c r="X2517">
        <v>24</v>
      </c>
      <c r="Y2517">
        <v>0</v>
      </c>
      <c r="Z2517" t="s">
        <v>133</v>
      </c>
      <c r="AB2517">
        <v>0</v>
      </c>
      <c r="AC2517">
        <v>2</v>
      </c>
      <c r="AD2517">
        <v>113</v>
      </c>
      <c r="AE2517">
        <v>1</v>
      </c>
      <c r="AF2517">
        <v>1</v>
      </c>
      <c r="AG2517">
        <v>2</v>
      </c>
      <c r="AH2517">
        <v>0</v>
      </c>
      <c r="BA2517">
        <v>4</v>
      </c>
      <c r="BB2517">
        <v>4</v>
      </c>
      <c r="BC2517">
        <v>60</v>
      </c>
      <c r="BD2517">
        <v>15</v>
      </c>
      <c r="BE2517">
        <v>0</v>
      </c>
      <c r="BF2517">
        <v>9</v>
      </c>
      <c r="BG2517">
        <v>60</v>
      </c>
      <c r="BH2517">
        <v>25</v>
      </c>
      <c r="BI2517">
        <v>160</v>
      </c>
      <c r="BJ2517">
        <v>101</v>
      </c>
      <c r="BK2517">
        <v>2</v>
      </c>
      <c r="BL2517">
        <v>73</v>
      </c>
      <c r="BM2517">
        <v>0</v>
      </c>
      <c r="BN2517">
        <v>0</v>
      </c>
      <c r="BO2517">
        <v>0</v>
      </c>
      <c r="BP2517">
        <v>0</v>
      </c>
      <c r="BQ2517" t="s">
        <v>18</v>
      </c>
      <c r="BR2517">
        <v>22</v>
      </c>
      <c r="BS2517">
        <v>12</v>
      </c>
      <c r="BT2517">
        <v>2</v>
      </c>
      <c r="BU2517">
        <v>0</v>
      </c>
      <c r="BV2517">
        <v>0.189</v>
      </c>
      <c r="BW2517">
        <v>0.13039999999999999</v>
      </c>
      <c r="BX2517">
        <v>24</v>
      </c>
      <c r="BY2517">
        <v>0</v>
      </c>
      <c r="BZ2517" t="s">
        <v>133</v>
      </c>
      <c r="CB2517">
        <v>0</v>
      </c>
      <c r="CC2517">
        <v>2</v>
      </c>
      <c r="CD2517">
        <v>113</v>
      </c>
      <c r="CE2517">
        <v>1</v>
      </c>
      <c r="CF2517">
        <v>1</v>
      </c>
      <c r="CG2517">
        <v>2</v>
      </c>
      <c r="CH2517">
        <v>0</v>
      </c>
    </row>
    <row r="2518" spans="1:86">
      <c r="A2518">
        <v>5</v>
      </c>
      <c r="B2518">
        <v>3</v>
      </c>
      <c r="C2518">
        <v>40</v>
      </c>
      <c r="D2518">
        <v>10</v>
      </c>
      <c r="E2518">
        <v>0</v>
      </c>
      <c r="F2518" s="24">
        <f t="shared" si="198"/>
        <v>60</v>
      </c>
      <c r="G2518">
        <v>55</v>
      </c>
      <c r="H2518" s="24">
        <f t="shared" si="199"/>
        <v>9</v>
      </c>
      <c r="I2518" s="24">
        <f t="shared" si="196"/>
        <v>20</v>
      </c>
      <c r="J2518" s="24">
        <f t="shared" si="197"/>
        <v>125</v>
      </c>
      <c r="K2518" s="24" t="str">
        <f t="shared" si="200"/>
        <v>03</v>
      </c>
      <c r="L2518">
        <v>73</v>
      </c>
      <c r="M2518">
        <v>0</v>
      </c>
      <c r="N2518">
        <v>0</v>
      </c>
      <c r="O2518">
        <v>0</v>
      </c>
      <c r="P2518">
        <v>0</v>
      </c>
      <c r="Q2518" t="s">
        <v>18</v>
      </c>
      <c r="R2518">
        <v>22</v>
      </c>
      <c r="S2518">
        <v>12</v>
      </c>
      <c r="T2518">
        <v>2</v>
      </c>
      <c r="U2518">
        <v>0</v>
      </c>
      <c r="V2518">
        <v>0.13300000000000001</v>
      </c>
      <c r="W2518">
        <v>9.1800000000000007E-2</v>
      </c>
      <c r="X2518">
        <v>24</v>
      </c>
      <c r="Y2518">
        <v>0</v>
      </c>
      <c r="Z2518" t="s">
        <v>133</v>
      </c>
      <c r="AB2518">
        <v>0</v>
      </c>
      <c r="AC2518">
        <v>2</v>
      </c>
      <c r="AD2518">
        <v>113</v>
      </c>
      <c r="AE2518">
        <v>1</v>
      </c>
      <c r="AF2518">
        <v>1</v>
      </c>
      <c r="AG2518">
        <v>2</v>
      </c>
      <c r="AH2518">
        <v>0</v>
      </c>
      <c r="BA2518">
        <v>5</v>
      </c>
      <c r="BB2518">
        <v>3</v>
      </c>
      <c r="BC2518">
        <v>40</v>
      </c>
      <c r="BD2518">
        <v>10</v>
      </c>
      <c r="BE2518">
        <v>0</v>
      </c>
      <c r="BF2518">
        <v>6</v>
      </c>
      <c r="BG2518">
        <v>55</v>
      </c>
      <c r="BH2518">
        <v>25</v>
      </c>
      <c r="BI2518">
        <v>160</v>
      </c>
      <c r="BJ2518">
        <v>101</v>
      </c>
      <c r="BK2518">
        <v>2</v>
      </c>
      <c r="BL2518">
        <v>73</v>
      </c>
      <c r="BM2518">
        <v>0</v>
      </c>
      <c r="BN2518">
        <v>0</v>
      </c>
      <c r="BO2518">
        <v>0</v>
      </c>
      <c r="BP2518">
        <v>0</v>
      </c>
      <c r="BQ2518" t="s">
        <v>18</v>
      </c>
      <c r="BR2518">
        <v>22</v>
      </c>
      <c r="BS2518">
        <v>12</v>
      </c>
      <c r="BT2518">
        <v>2</v>
      </c>
      <c r="BU2518">
        <v>0</v>
      </c>
      <c r="BV2518">
        <v>0.13300000000000001</v>
      </c>
      <c r="BW2518">
        <v>9.1800000000000007E-2</v>
      </c>
      <c r="BX2518">
        <v>24</v>
      </c>
      <c r="BY2518">
        <v>0</v>
      </c>
      <c r="BZ2518" t="s">
        <v>133</v>
      </c>
      <c r="CB2518">
        <v>0</v>
      </c>
      <c r="CC2518">
        <v>2</v>
      </c>
      <c r="CD2518">
        <v>113</v>
      </c>
      <c r="CE2518">
        <v>1</v>
      </c>
      <c r="CF2518">
        <v>1</v>
      </c>
      <c r="CG2518">
        <v>2</v>
      </c>
      <c r="CH2518">
        <v>0</v>
      </c>
    </row>
    <row r="2519" spans="1:86">
      <c r="A2519">
        <v>6</v>
      </c>
      <c r="B2519">
        <v>2</v>
      </c>
      <c r="C2519">
        <v>20</v>
      </c>
      <c r="D2519">
        <v>30</v>
      </c>
      <c r="E2519">
        <v>0</v>
      </c>
      <c r="F2519" s="24">
        <f t="shared" si="198"/>
        <v>30</v>
      </c>
      <c r="G2519">
        <v>60</v>
      </c>
      <c r="H2519" s="24">
        <f t="shared" si="199"/>
        <v>9</v>
      </c>
      <c r="I2519" s="24">
        <f t="shared" si="196"/>
        <v>20</v>
      </c>
      <c r="J2519" s="24">
        <f t="shared" si="197"/>
        <v>125</v>
      </c>
      <c r="K2519" s="24" t="str">
        <f t="shared" si="200"/>
        <v>03</v>
      </c>
      <c r="L2519">
        <v>73</v>
      </c>
      <c r="M2519">
        <v>0</v>
      </c>
      <c r="N2519">
        <v>0</v>
      </c>
      <c r="O2519">
        <v>0</v>
      </c>
      <c r="P2519">
        <v>0</v>
      </c>
      <c r="Q2519" t="s">
        <v>18</v>
      </c>
      <c r="R2519">
        <v>22</v>
      </c>
      <c r="S2519">
        <v>12</v>
      </c>
      <c r="T2519">
        <v>2</v>
      </c>
      <c r="U2519">
        <v>0</v>
      </c>
      <c r="V2519">
        <v>7.6999999999999999E-2</v>
      </c>
      <c r="W2519">
        <v>5.62E-2</v>
      </c>
      <c r="X2519">
        <v>24</v>
      </c>
      <c r="Y2519">
        <v>0</v>
      </c>
      <c r="Z2519" t="s">
        <v>133</v>
      </c>
      <c r="AB2519">
        <v>4.5</v>
      </c>
      <c r="AC2519">
        <v>2</v>
      </c>
      <c r="AD2519">
        <v>113</v>
      </c>
      <c r="AE2519">
        <v>1</v>
      </c>
      <c r="AF2519">
        <v>1</v>
      </c>
      <c r="AG2519">
        <v>2</v>
      </c>
      <c r="AH2519">
        <v>0</v>
      </c>
      <c r="BA2519">
        <v>6</v>
      </c>
      <c r="BB2519">
        <v>2</v>
      </c>
      <c r="BC2519">
        <v>20</v>
      </c>
      <c r="BD2519">
        <v>30</v>
      </c>
      <c r="BE2519">
        <v>0</v>
      </c>
      <c r="BF2519">
        <v>3</v>
      </c>
      <c r="BG2519">
        <v>60</v>
      </c>
      <c r="BH2519">
        <v>25</v>
      </c>
      <c r="BI2519">
        <v>160</v>
      </c>
      <c r="BJ2519">
        <v>101</v>
      </c>
      <c r="BK2519">
        <v>2</v>
      </c>
      <c r="BL2519">
        <v>73</v>
      </c>
      <c r="BM2519">
        <v>0</v>
      </c>
      <c r="BN2519">
        <v>0</v>
      </c>
      <c r="BO2519">
        <v>0</v>
      </c>
      <c r="BP2519">
        <v>0</v>
      </c>
      <c r="BQ2519" t="s">
        <v>18</v>
      </c>
      <c r="BR2519">
        <v>22</v>
      </c>
      <c r="BS2519">
        <v>12</v>
      </c>
      <c r="BT2519">
        <v>2</v>
      </c>
      <c r="BU2519">
        <v>0</v>
      </c>
      <c r="BV2519">
        <v>7.6999999999999999E-2</v>
      </c>
      <c r="BW2519">
        <v>5.62E-2</v>
      </c>
      <c r="BX2519">
        <v>24</v>
      </c>
      <c r="BY2519">
        <v>0</v>
      </c>
      <c r="BZ2519" t="s">
        <v>133</v>
      </c>
      <c r="CB2519">
        <v>4.5</v>
      </c>
      <c r="CC2519">
        <v>2</v>
      </c>
      <c r="CD2519">
        <v>113</v>
      </c>
      <c r="CE2519">
        <v>1</v>
      </c>
      <c r="CF2519">
        <v>1</v>
      </c>
      <c r="CG2519">
        <v>2</v>
      </c>
      <c r="CH2519">
        <v>0</v>
      </c>
    </row>
    <row r="2520" spans="1:86">
      <c r="A2520">
        <v>7</v>
      </c>
      <c r="B2520">
        <v>1</v>
      </c>
      <c r="C2520">
        <v>14</v>
      </c>
      <c r="D2520">
        <v>20</v>
      </c>
      <c r="E2520">
        <v>0</v>
      </c>
      <c r="F2520" s="24">
        <f t="shared" si="198"/>
        <v>20</v>
      </c>
      <c r="G2520">
        <v>60</v>
      </c>
      <c r="H2520" s="24">
        <f t="shared" si="199"/>
        <v>8</v>
      </c>
      <c r="I2520" s="24">
        <f t="shared" si="196"/>
        <v>20</v>
      </c>
      <c r="J2520" s="24">
        <f t="shared" si="197"/>
        <v>125</v>
      </c>
      <c r="K2520" s="24" t="str">
        <f t="shared" si="200"/>
        <v>00</v>
      </c>
      <c r="L2520">
        <v>73</v>
      </c>
      <c r="M2520">
        <v>0</v>
      </c>
      <c r="N2520">
        <v>0</v>
      </c>
      <c r="O2520">
        <v>10</v>
      </c>
      <c r="P2520">
        <v>0</v>
      </c>
      <c r="Q2520" t="s">
        <v>18</v>
      </c>
      <c r="R2520">
        <v>22</v>
      </c>
      <c r="S2520">
        <v>12</v>
      </c>
      <c r="T2520">
        <v>2</v>
      </c>
      <c r="U2520">
        <v>0</v>
      </c>
      <c r="V2520">
        <v>3.9E-2</v>
      </c>
      <c r="W2520">
        <v>2.9000000000000001E-2</v>
      </c>
      <c r="X2520">
        <v>24</v>
      </c>
      <c r="Y2520">
        <v>0</v>
      </c>
      <c r="Z2520" t="s">
        <v>133</v>
      </c>
      <c r="AB2520">
        <v>2</v>
      </c>
      <c r="AC2520">
        <v>2</v>
      </c>
      <c r="AD2520">
        <v>113</v>
      </c>
      <c r="AE2520">
        <v>1</v>
      </c>
      <c r="AF2520">
        <v>1</v>
      </c>
      <c r="AG2520">
        <v>2</v>
      </c>
      <c r="AH2520">
        <v>0</v>
      </c>
      <c r="BA2520">
        <v>7</v>
      </c>
      <c r="BB2520">
        <v>1</v>
      </c>
      <c r="BC2520">
        <v>14</v>
      </c>
      <c r="BD2520">
        <v>20</v>
      </c>
      <c r="BE2520">
        <v>0</v>
      </c>
      <c r="BF2520">
        <v>2</v>
      </c>
      <c r="BG2520">
        <v>60</v>
      </c>
      <c r="BH2520">
        <v>23</v>
      </c>
      <c r="BI2520">
        <v>160</v>
      </c>
      <c r="BJ2520">
        <v>101</v>
      </c>
      <c r="BK2520">
        <v>2</v>
      </c>
      <c r="BL2520">
        <v>73</v>
      </c>
      <c r="BM2520">
        <v>0</v>
      </c>
      <c r="BN2520">
        <v>0</v>
      </c>
      <c r="BO2520">
        <v>10</v>
      </c>
      <c r="BP2520">
        <v>0</v>
      </c>
      <c r="BQ2520" t="s">
        <v>18</v>
      </c>
      <c r="BR2520">
        <v>22</v>
      </c>
      <c r="BS2520">
        <v>12</v>
      </c>
      <c r="BT2520">
        <v>2</v>
      </c>
      <c r="BU2520">
        <v>0</v>
      </c>
      <c r="BV2520">
        <v>3.9E-2</v>
      </c>
      <c r="BW2520">
        <v>2.9000000000000001E-2</v>
      </c>
      <c r="BX2520">
        <v>24</v>
      </c>
      <c r="BY2520">
        <v>0</v>
      </c>
      <c r="BZ2520" t="s">
        <v>133</v>
      </c>
      <c r="CB2520">
        <v>2</v>
      </c>
      <c r="CC2520">
        <v>2</v>
      </c>
      <c r="CD2520">
        <v>113</v>
      </c>
      <c r="CE2520">
        <v>1</v>
      </c>
      <c r="CF2520">
        <v>1</v>
      </c>
      <c r="CG2520">
        <v>2</v>
      </c>
      <c r="CH2520">
        <v>0</v>
      </c>
    </row>
    <row r="2521" spans="1:86">
      <c r="F2521" s="24" t="str">
        <f t="shared" si="198"/>
        <v/>
      </c>
      <c r="H2521" s="24" t="str">
        <f t="shared" si="199"/>
        <v/>
      </c>
      <c r="I2521" s="24" t="str">
        <f t="shared" si="196"/>
        <v/>
      </c>
      <c r="J2521" s="24" t="str">
        <f t="shared" si="197"/>
        <v/>
      </c>
      <c r="K2521" s="24" t="str">
        <f t="shared" si="200"/>
        <v/>
      </c>
      <c r="AF2521">
        <v>1</v>
      </c>
      <c r="AH2521">
        <v>0</v>
      </c>
      <c r="CF2521">
        <v>1</v>
      </c>
      <c r="CH2521">
        <v>0</v>
      </c>
    </row>
    <row r="2522" spans="1:86" ht="15" customHeight="1">
      <c r="A2522">
        <v>1</v>
      </c>
      <c r="B2522">
        <v>7</v>
      </c>
      <c r="C2522">
        <v>140</v>
      </c>
      <c r="D2522">
        <v>55</v>
      </c>
      <c r="E2522">
        <v>1000</v>
      </c>
      <c r="F2522" s="24">
        <f t="shared" si="198"/>
        <v>310</v>
      </c>
      <c r="G2522">
        <v>71</v>
      </c>
      <c r="H2522" s="24">
        <f t="shared" si="199"/>
        <v>5</v>
      </c>
      <c r="I2522" s="24">
        <f t="shared" si="196"/>
        <v>15</v>
      </c>
      <c r="J2522" s="24">
        <f t="shared" si="197"/>
        <v>125</v>
      </c>
      <c r="K2522" s="24" t="str">
        <f t="shared" si="200"/>
        <v>03</v>
      </c>
      <c r="L2522">
        <v>43</v>
      </c>
      <c r="M2522">
        <v>0</v>
      </c>
      <c r="N2522">
        <v>141</v>
      </c>
      <c r="O2522">
        <v>0</v>
      </c>
      <c r="P2522">
        <v>0</v>
      </c>
      <c r="Q2522" t="s">
        <v>18</v>
      </c>
      <c r="R2522">
        <v>22</v>
      </c>
      <c r="S2522">
        <v>15</v>
      </c>
      <c r="T2522">
        <v>2</v>
      </c>
      <c r="U2522">
        <v>0</v>
      </c>
      <c r="V2522">
        <v>0.39200000000000002</v>
      </c>
      <c r="W2522">
        <v>0.5</v>
      </c>
      <c r="X2522">
        <v>24</v>
      </c>
      <c r="Y2522">
        <v>0</v>
      </c>
      <c r="Z2522" t="s">
        <v>133</v>
      </c>
      <c r="AB2522">
        <v>0</v>
      </c>
      <c r="AC2522">
        <v>2</v>
      </c>
      <c r="AD2522">
        <v>113</v>
      </c>
      <c r="AE2522">
        <v>1</v>
      </c>
      <c r="AF2522">
        <v>1</v>
      </c>
      <c r="AG2522">
        <v>2.8</v>
      </c>
      <c r="AH2522">
        <v>0</v>
      </c>
      <c r="BA2522">
        <v>1</v>
      </c>
      <c r="BB2522">
        <v>7</v>
      </c>
      <c r="BC2522">
        <v>140</v>
      </c>
      <c r="BD2522">
        <v>55</v>
      </c>
      <c r="BE2522">
        <v>1000</v>
      </c>
      <c r="BF2522">
        <v>31</v>
      </c>
      <c r="BG2522">
        <v>71</v>
      </c>
      <c r="BH2522">
        <v>15</v>
      </c>
      <c r="BI2522">
        <v>120</v>
      </c>
      <c r="BJ2522">
        <v>101</v>
      </c>
      <c r="BK2522">
        <v>2</v>
      </c>
      <c r="BL2522">
        <v>43</v>
      </c>
      <c r="BM2522">
        <v>0</v>
      </c>
      <c r="BN2522">
        <v>141</v>
      </c>
      <c r="BO2522">
        <v>0</v>
      </c>
      <c r="BP2522">
        <v>0</v>
      </c>
      <c r="BQ2522" t="s">
        <v>18</v>
      </c>
      <c r="BR2522">
        <v>22</v>
      </c>
      <c r="BS2522">
        <v>15</v>
      </c>
      <c r="BT2522">
        <v>2</v>
      </c>
      <c r="BU2522">
        <v>0</v>
      </c>
      <c r="BV2522">
        <v>0.39200000000000002</v>
      </c>
      <c r="BW2522">
        <v>0.5</v>
      </c>
      <c r="BX2522">
        <v>24</v>
      </c>
      <c r="BY2522">
        <v>0</v>
      </c>
      <c r="BZ2522" t="s">
        <v>133</v>
      </c>
      <c r="CB2522">
        <v>0</v>
      </c>
      <c r="CC2522">
        <v>2</v>
      </c>
      <c r="CD2522">
        <v>113</v>
      </c>
      <c r="CE2522">
        <v>1</v>
      </c>
      <c r="CF2522">
        <v>1</v>
      </c>
      <c r="CG2522">
        <v>2.8</v>
      </c>
      <c r="CH2522">
        <v>0</v>
      </c>
    </row>
    <row r="2523" spans="1:86" ht="15" customHeight="1">
      <c r="A2523">
        <v>2</v>
      </c>
      <c r="B2523">
        <v>6</v>
      </c>
      <c r="C2523">
        <v>110</v>
      </c>
      <c r="D2523">
        <v>55</v>
      </c>
      <c r="E2523">
        <v>1000</v>
      </c>
      <c r="F2523" s="24">
        <f t="shared" si="198"/>
        <v>220</v>
      </c>
      <c r="G2523">
        <v>50</v>
      </c>
      <c r="H2523" s="24">
        <f t="shared" si="199"/>
        <v>9</v>
      </c>
      <c r="I2523" s="24">
        <f t="shared" si="196"/>
        <v>20</v>
      </c>
      <c r="J2523" s="24">
        <f t="shared" si="197"/>
        <v>125</v>
      </c>
      <c r="K2523" s="24" t="str">
        <f t="shared" si="200"/>
        <v>03</v>
      </c>
      <c r="L2523">
        <v>63</v>
      </c>
      <c r="M2523">
        <v>0</v>
      </c>
      <c r="N2523">
        <v>0</v>
      </c>
      <c r="O2523">
        <v>0</v>
      </c>
      <c r="P2523">
        <v>0</v>
      </c>
      <c r="Q2523" t="s">
        <v>18</v>
      </c>
      <c r="R2523">
        <v>22</v>
      </c>
      <c r="S2523">
        <v>12</v>
      </c>
      <c r="T2523">
        <v>2</v>
      </c>
      <c r="U2523">
        <v>0</v>
      </c>
      <c r="V2523">
        <v>0.35399999999999998</v>
      </c>
      <c r="W2523">
        <v>0.24429999999999999</v>
      </c>
      <c r="X2523">
        <v>24</v>
      </c>
      <c r="Y2523">
        <v>0</v>
      </c>
      <c r="Z2523" t="s">
        <v>133</v>
      </c>
      <c r="AB2523">
        <v>0</v>
      </c>
      <c r="AC2523">
        <v>2</v>
      </c>
      <c r="AD2523">
        <v>113</v>
      </c>
      <c r="AE2523">
        <v>1</v>
      </c>
      <c r="AF2523">
        <v>1</v>
      </c>
      <c r="AG2523">
        <v>2.8</v>
      </c>
      <c r="AH2523">
        <v>0</v>
      </c>
      <c r="BA2523">
        <v>2</v>
      </c>
      <c r="BB2523">
        <v>6</v>
      </c>
      <c r="BC2523">
        <v>110</v>
      </c>
      <c r="BD2523">
        <v>55</v>
      </c>
      <c r="BE2523">
        <v>1000</v>
      </c>
      <c r="BF2523">
        <v>22</v>
      </c>
      <c r="BG2523">
        <v>50</v>
      </c>
      <c r="BH2523">
        <v>25</v>
      </c>
      <c r="BI2523">
        <v>160</v>
      </c>
      <c r="BJ2523">
        <v>101</v>
      </c>
      <c r="BK2523">
        <v>2</v>
      </c>
      <c r="BL2523">
        <v>63</v>
      </c>
      <c r="BM2523">
        <v>0</v>
      </c>
      <c r="BN2523">
        <v>0</v>
      </c>
      <c r="BO2523">
        <v>0</v>
      </c>
      <c r="BP2523">
        <v>0</v>
      </c>
      <c r="BQ2523" t="s">
        <v>18</v>
      </c>
      <c r="BR2523">
        <v>22</v>
      </c>
      <c r="BS2523">
        <v>12</v>
      </c>
      <c r="BT2523">
        <v>2</v>
      </c>
      <c r="BU2523">
        <v>0</v>
      </c>
      <c r="BV2523">
        <v>0.35399999999999998</v>
      </c>
      <c r="BW2523">
        <v>0.24429999999999999</v>
      </c>
      <c r="BX2523">
        <v>24</v>
      </c>
      <c r="BY2523">
        <v>0</v>
      </c>
      <c r="BZ2523" t="s">
        <v>133</v>
      </c>
      <c r="CB2523">
        <v>0</v>
      </c>
      <c r="CC2523">
        <v>2</v>
      </c>
      <c r="CD2523">
        <v>113</v>
      </c>
      <c r="CE2523">
        <v>1</v>
      </c>
      <c r="CF2523">
        <v>1</v>
      </c>
      <c r="CG2523">
        <v>2.8</v>
      </c>
      <c r="CH2523">
        <v>0</v>
      </c>
    </row>
    <row r="2524" spans="1:86" ht="15" customHeight="1">
      <c r="A2524">
        <v>3</v>
      </c>
      <c r="B2524">
        <v>5</v>
      </c>
      <c r="C2524">
        <v>80</v>
      </c>
      <c r="D2524">
        <v>20</v>
      </c>
      <c r="E2524">
        <v>1000</v>
      </c>
      <c r="F2524" s="24">
        <f t="shared" si="198"/>
        <v>160</v>
      </c>
      <c r="G2524">
        <v>55</v>
      </c>
      <c r="H2524" s="24">
        <f t="shared" si="199"/>
        <v>9</v>
      </c>
      <c r="I2524" s="24">
        <f t="shared" si="196"/>
        <v>20</v>
      </c>
      <c r="J2524" s="24">
        <f t="shared" si="197"/>
        <v>125</v>
      </c>
      <c r="K2524" s="24" t="str">
        <f t="shared" si="200"/>
        <v>03</v>
      </c>
      <c r="L2524">
        <v>63</v>
      </c>
      <c r="M2524">
        <v>0</v>
      </c>
      <c r="N2524">
        <v>0</v>
      </c>
      <c r="O2524">
        <v>0</v>
      </c>
      <c r="P2524">
        <v>0</v>
      </c>
      <c r="Q2524" t="s">
        <v>18</v>
      </c>
      <c r="R2524">
        <v>22</v>
      </c>
      <c r="S2524">
        <v>12</v>
      </c>
      <c r="T2524">
        <v>2</v>
      </c>
      <c r="U2524">
        <v>0</v>
      </c>
      <c r="V2524">
        <v>0.26600000000000001</v>
      </c>
      <c r="W2524">
        <v>0.1782</v>
      </c>
      <c r="X2524">
        <v>24</v>
      </c>
      <c r="Y2524">
        <v>0</v>
      </c>
      <c r="Z2524" t="s">
        <v>133</v>
      </c>
      <c r="AB2524">
        <v>0</v>
      </c>
      <c r="AC2524">
        <v>2</v>
      </c>
      <c r="AD2524">
        <v>113</v>
      </c>
      <c r="AE2524">
        <v>1</v>
      </c>
      <c r="AF2524">
        <v>1</v>
      </c>
      <c r="AG2524">
        <v>2.8</v>
      </c>
      <c r="AH2524">
        <v>0</v>
      </c>
      <c r="BA2524">
        <v>3</v>
      </c>
      <c r="BB2524">
        <v>5</v>
      </c>
      <c r="BC2524">
        <v>80</v>
      </c>
      <c r="BD2524">
        <v>20</v>
      </c>
      <c r="BE2524">
        <v>1000</v>
      </c>
      <c r="BF2524">
        <v>16</v>
      </c>
      <c r="BG2524">
        <v>55</v>
      </c>
      <c r="BH2524">
        <v>25</v>
      </c>
      <c r="BI2524">
        <v>160</v>
      </c>
      <c r="BJ2524">
        <v>101</v>
      </c>
      <c r="BK2524">
        <v>2</v>
      </c>
      <c r="BL2524">
        <v>63</v>
      </c>
      <c r="BM2524">
        <v>0</v>
      </c>
      <c r="BN2524">
        <v>0</v>
      </c>
      <c r="BO2524">
        <v>0</v>
      </c>
      <c r="BP2524">
        <v>0</v>
      </c>
      <c r="BQ2524" t="s">
        <v>18</v>
      </c>
      <c r="BR2524">
        <v>22</v>
      </c>
      <c r="BS2524">
        <v>12</v>
      </c>
      <c r="BT2524">
        <v>2</v>
      </c>
      <c r="BU2524">
        <v>0</v>
      </c>
      <c r="BV2524">
        <v>0.26600000000000001</v>
      </c>
      <c r="BW2524">
        <v>0.1782</v>
      </c>
      <c r="BX2524">
        <v>24</v>
      </c>
      <c r="BY2524">
        <v>0</v>
      </c>
      <c r="BZ2524" t="s">
        <v>133</v>
      </c>
      <c r="CB2524">
        <v>0</v>
      </c>
      <c r="CC2524">
        <v>2</v>
      </c>
      <c r="CD2524">
        <v>113</v>
      </c>
      <c r="CE2524">
        <v>1</v>
      </c>
      <c r="CF2524">
        <v>1</v>
      </c>
      <c r="CG2524">
        <v>2.8</v>
      </c>
      <c r="CH2524">
        <v>0</v>
      </c>
    </row>
    <row r="2525" spans="1:86" ht="15" customHeight="1">
      <c r="A2525">
        <v>4</v>
      </c>
      <c r="B2525">
        <v>4</v>
      </c>
      <c r="C2525">
        <v>60</v>
      </c>
      <c r="D2525">
        <v>15</v>
      </c>
      <c r="E2525">
        <v>0</v>
      </c>
      <c r="F2525" s="24">
        <f t="shared" si="198"/>
        <v>90</v>
      </c>
      <c r="G2525">
        <v>60</v>
      </c>
      <c r="H2525" s="24">
        <f t="shared" si="199"/>
        <v>9</v>
      </c>
      <c r="I2525" s="24">
        <f t="shared" si="196"/>
        <v>20</v>
      </c>
      <c r="J2525" s="24">
        <f t="shared" si="197"/>
        <v>125</v>
      </c>
      <c r="K2525" s="24" t="str">
        <f t="shared" si="200"/>
        <v>03</v>
      </c>
      <c r="L2525">
        <v>73</v>
      </c>
      <c r="M2525">
        <v>0</v>
      </c>
      <c r="N2525">
        <v>0</v>
      </c>
      <c r="O2525">
        <v>0</v>
      </c>
      <c r="P2525">
        <v>0</v>
      </c>
      <c r="Q2525" t="s">
        <v>18</v>
      </c>
      <c r="R2525">
        <v>22</v>
      </c>
      <c r="S2525">
        <v>12</v>
      </c>
      <c r="T2525">
        <v>2</v>
      </c>
      <c r="U2525">
        <v>0</v>
      </c>
      <c r="V2525">
        <v>0.189</v>
      </c>
      <c r="W2525">
        <v>0.13039999999999999</v>
      </c>
      <c r="X2525">
        <v>24</v>
      </c>
      <c r="Y2525">
        <v>0</v>
      </c>
      <c r="Z2525" t="s">
        <v>133</v>
      </c>
      <c r="AB2525">
        <v>0</v>
      </c>
      <c r="AC2525">
        <v>2</v>
      </c>
      <c r="AD2525">
        <v>113</v>
      </c>
      <c r="AE2525">
        <v>1</v>
      </c>
      <c r="AF2525">
        <v>1</v>
      </c>
      <c r="AG2525">
        <v>2.8</v>
      </c>
      <c r="AH2525">
        <v>0</v>
      </c>
      <c r="BA2525">
        <v>4</v>
      </c>
      <c r="BB2525">
        <v>4</v>
      </c>
      <c r="BC2525">
        <v>60</v>
      </c>
      <c r="BD2525">
        <v>15</v>
      </c>
      <c r="BE2525">
        <v>0</v>
      </c>
      <c r="BF2525">
        <v>9</v>
      </c>
      <c r="BG2525">
        <v>60</v>
      </c>
      <c r="BH2525">
        <v>25</v>
      </c>
      <c r="BI2525">
        <v>160</v>
      </c>
      <c r="BJ2525">
        <v>101</v>
      </c>
      <c r="BK2525">
        <v>2</v>
      </c>
      <c r="BL2525">
        <v>73</v>
      </c>
      <c r="BM2525">
        <v>0</v>
      </c>
      <c r="BN2525">
        <v>0</v>
      </c>
      <c r="BO2525">
        <v>0</v>
      </c>
      <c r="BP2525">
        <v>0</v>
      </c>
      <c r="BQ2525" t="s">
        <v>18</v>
      </c>
      <c r="BR2525">
        <v>22</v>
      </c>
      <c r="BS2525">
        <v>12</v>
      </c>
      <c r="BT2525">
        <v>2</v>
      </c>
      <c r="BU2525">
        <v>0</v>
      </c>
      <c r="BV2525">
        <v>0.189</v>
      </c>
      <c r="BW2525">
        <v>0.13039999999999999</v>
      </c>
      <c r="BX2525">
        <v>24</v>
      </c>
      <c r="BY2525">
        <v>0</v>
      </c>
      <c r="BZ2525" t="s">
        <v>133</v>
      </c>
      <c r="CB2525">
        <v>0</v>
      </c>
      <c r="CC2525">
        <v>2</v>
      </c>
      <c r="CD2525">
        <v>113</v>
      </c>
      <c r="CE2525">
        <v>1</v>
      </c>
      <c r="CF2525">
        <v>1</v>
      </c>
      <c r="CG2525">
        <v>2.8</v>
      </c>
      <c r="CH2525">
        <v>0</v>
      </c>
    </row>
    <row r="2526" spans="1:86" ht="15" customHeight="1">
      <c r="A2526">
        <v>5</v>
      </c>
      <c r="B2526">
        <v>3</v>
      </c>
      <c r="C2526">
        <v>40</v>
      </c>
      <c r="D2526">
        <v>10</v>
      </c>
      <c r="E2526">
        <v>0</v>
      </c>
      <c r="F2526" s="24">
        <f t="shared" si="198"/>
        <v>60</v>
      </c>
      <c r="G2526">
        <v>55</v>
      </c>
      <c r="H2526" s="24">
        <f t="shared" si="199"/>
        <v>9</v>
      </c>
      <c r="I2526" s="24">
        <f t="shared" si="196"/>
        <v>20</v>
      </c>
      <c r="J2526" s="24">
        <f t="shared" si="197"/>
        <v>125</v>
      </c>
      <c r="K2526" s="24" t="str">
        <f t="shared" si="200"/>
        <v>03</v>
      </c>
      <c r="L2526">
        <v>73</v>
      </c>
      <c r="M2526">
        <v>0</v>
      </c>
      <c r="N2526">
        <v>0</v>
      </c>
      <c r="O2526">
        <v>0</v>
      </c>
      <c r="P2526">
        <v>0</v>
      </c>
      <c r="Q2526" t="s">
        <v>18</v>
      </c>
      <c r="R2526">
        <v>22</v>
      </c>
      <c r="S2526">
        <v>12</v>
      </c>
      <c r="T2526">
        <v>2</v>
      </c>
      <c r="U2526">
        <v>0</v>
      </c>
      <c r="V2526">
        <v>0.13300000000000001</v>
      </c>
      <c r="W2526">
        <v>9.1800000000000007E-2</v>
      </c>
      <c r="X2526">
        <v>24</v>
      </c>
      <c r="Y2526">
        <v>0</v>
      </c>
      <c r="Z2526" t="s">
        <v>133</v>
      </c>
      <c r="AB2526">
        <v>0</v>
      </c>
      <c r="AC2526">
        <v>2</v>
      </c>
      <c r="AD2526">
        <v>113</v>
      </c>
      <c r="AE2526">
        <v>1</v>
      </c>
      <c r="AF2526">
        <v>1</v>
      </c>
      <c r="AG2526">
        <v>2.8</v>
      </c>
      <c r="AH2526">
        <v>0</v>
      </c>
      <c r="BA2526">
        <v>5</v>
      </c>
      <c r="BB2526">
        <v>3</v>
      </c>
      <c r="BC2526">
        <v>40</v>
      </c>
      <c r="BD2526">
        <v>10</v>
      </c>
      <c r="BE2526">
        <v>0</v>
      </c>
      <c r="BF2526">
        <v>6</v>
      </c>
      <c r="BG2526">
        <v>55</v>
      </c>
      <c r="BH2526">
        <v>25</v>
      </c>
      <c r="BI2526">
        <v>160</v>
      </c>
      <c r="BJ2526">
        <v>101</v>
      </c>
      <c r="BK2526">
        <v>2</v>
      </c>
      <c r="BL2526">
        <v>73</v>
      </c>
      <c r="BM2526">
        <v>0</v>
      </c>
      <c r="BN2526">
        <v>0</v>
      </c>
      <c r="BO2526">
        <v>0</v>
      </c>
      <c r="BP2526">
        <v>0</v>
      </c>
      <c r="BQ2526" t="s">
        <v>18</v>
      </c>
      <c r="BR2526">
        <v>22</v>
      </c>
      <c r="BS2526">
        <v>12</v>
      </c>
      <c r="BT2526">
        <v>2</v>
      </c>
      <c r="BU2526">
        <v>0</v>
      </c>
      <c r="BV2526">
        <v>0.13300000000000001</v>
      </c>
      <c r="BW2526">
        <v>9.1800000000000007E-2</v>
      </c>
      <c r="BX2526">
        <v>24</v>
      </c>
      <c r="BY2526">
        <v>0</v>
      </c>
      <c r="BZ2526" t="s">
        <v>133</v>
      </c>
      <c r="CB2526">
        <v>0</v>
      </c>
      <c r="CC2526">
        <v>2</v>
      </c>
      <c r="CD2526">
        <v>113</v>
      </c>
      <c r="CE2526">
        <v>1</v>
      </c>
      <c r="CF2526">
        <v>1</v>
      </c>
      <c r="CG2526">
        <v>2.8</v>
      </c>
      <c r="CH2526">
        <v>0</v>
      </c>
    </row>
    <row r="2527" spans="1:86" ht="15" customHeight="1">
      <c r="A2527">
        <v>6</v>
      </c>
      <c r="B2527">
        <v>2</v>
      </c>
      <c r="C2527">
        <v>20</v>
      </c>
      <c r="D2527">
        <v>30</v>
      </c>
      <c r="E2527">
        <v>0</v>
      </c>
      <c r="F2527" s="24">
        <f t="shared" si="198"/>
        <v>30</v>
      </c>
      <c r="G2527">
        <v>60</v>
      </c>
      <c r="H2527" s="24">
        <f t="shared" si="199"/>
        <v>9</v>
      </c>
      <c r="I2527" s="24">
        <f t="shared" si="196"/>
        <v>20</v>
      </c>
      <c r="J2527" s="24">
        <f t="shared" si="197"/>
        <v>125</v>
      </c>
      <c r="K2527" s="24" t="str">
        <f t="shared" si="200"/>
        <v>03</v>
      </c>
      <c r="L2527">
        <v>73</v>
      </c>
      <c r="M2527">
        <v>0</v>
      </c>
      <c r="N2527">
        <v>0</v>
      </c>
      <c r="O2527">
        <v>0</v>
      </c>
      <c r="P2527">
        <v>0</v>
      </c>
      <c r="Q2527" t="s">
        <v>18</v>
      </c>
      <c r="R2527">
        <v>22</v>
      </c>
      <c r="S2527">
        <v>12</v>
      </c>
      <c r="T2527">
        <v>2</v>
      </c>
      <c r="U2527">
        <v>0</v>
      </c>
      <c r="V2527">
        <v>7.6999999999999999E-2</v>
      </c>
      <c r="W2527">
        <v>5.62E-2</v>
      </c>
      <c r="X2527">
        <v>24</v>
      </c>
      <c r="Y2527">
        <v>0</v>
      </c>
      <c r="Z2527" t="s">
        <v>133</v>
      </c>
      <c r="AB2527">
        <v>4.5</v>
      </c>
      <c r="AC2527">
        <v>2</v>
      </c>
      <c r="AD2527">
        <v>113</v>
      </c>
      <c r="AE2527">
        <v>1</v>
      </c>
      <c r="AF2527">
        <v>1</v>
      </c>
      <c r="AG2527">
        <v>2.8</v>
      </c>
      <c r="AH2527">
        <v>0</v>
      </c>
      <c r="BA2527">
        <v>6</v>
      </c>
      <c r="BB2527">
        <v>2</v>
      </c>
      <c r="BC2527">
        <v>20</v>
      </c>
      <c r="BD2527">
        <v>30</v>
      </c>
      <c r="BE2527">
        <v>0</v>
      </c>
      <c r="BF2527">
        <v>3</v>
      </c>
      <c r="BG2527">
        <v>60</v>
      </c>
      <c r="BH2527">
        <v>25</v>
      </c>
      <c r="BI2527">
        <v>160</v>
      </c>
      <c r="BJ2527">
        <v>101</v>
      </c>
      <c r="BK2527">
        <v>2</v>
      </c>
      <c r="BL2527">
        <v>73</v>
      </c>
      <c r="BM2527">
        <v>0</v>
      </c>
      <c r="BN2527">
        <v>0</v>
      </c>
      <c r="BO2527">
        <v>0</v>
      </c>
      <c r="BP2527">
        <v>0</v>
      </c>
      <c r="BQ2527" t="s">
        <v>18</v>
      </c>
      <c r="BR2527">
        <v>22</v>
      </c>
      <c r="BS2527">
        <v>12</v>
      </c>
      <c r="BT2527">
        <v>2</v>
      </c>
      <c r="BU2527">
        <v>0</v>
      </c>
      <c r="BV2527">
        <v>7.6999999999999999E-2</v>
      </c>
      <c r="BW2527">
        <v>5.62E-2</v>
      </c>
      <c r="BX2527">
        <v>24</v>
      </c>
      <c r="BY2527">
        <v>0</v>
      </c>
      <c r="BZ2527" t="s">
        <v>133</v>
      </c>
      <c r="CB2527">
        <v>4.5</v>
      </c>
      <c r="CC2527">
        <v>2</v>
      </c>
      <c r="CD2527">
        <v>113</v>
      </c>
      <c r="CE2527">
        <v>1</v>
      </c>
      <c r="CF2527">
        <v>1</v>
      </c>
      <c r="CG2527">
        <v>2.8</v>
      </c>
      <c r="CH2527">
        <v>0</v>
      </c>
    </row>
    <row r="2528" spans="1:86" ht="15" customHeight="1">
      <c r="A2528">
        <v>7</v>
      </c>
      <c r="B2528">
        <v>1</v>
      </c>
      <c r="C2528">
        <v>16</v>
      </c>
      <c r="D2528">
        <v>20</v>
      </c>
      <c r="E2528">
        <v>0</v>
      </c>
      <c r="F2528" s="24">
        <f t="shared" si="198"/>
        <v>25</v>
      </c>
      <c r="G2528">
        <v>60</v>
      </c>
      <c r="H2528" s="24">
        <f t="shared" si="199"/>
        <v>9</v>
      </c>
      <c r="I2528" s="24">
        <f t="shared" si="196"/>
        <v>20</v>
      </c>
      <c r="J2528" s="24">
        <f t="shared" si="197"/>
        <v>125</v>
      </c>
      <c r="K2528" s="24" t="str">
        <f t="shared" si="200"/>
        <v>00</v>
      </c>
      <c r="L2528">
        <v>73</v>
      </c>
      <c r="M2528">
        <v>0</v>
      </c>
      <c r="N2528">
        <v>0</v>
      </c>
      <c r="O2528">
        <v>10</v>
      </c>
      <c r="P2528">
        <v>0</v>
      </c>
      <c r="Q2528" t="s">
        <v>18</v>
      </c>
      <c r="R2528">
        <v>22</v>
      </c>
      <c r="S2528">
        <v>12</v>
      </c>
      <c r="T2528">
        <v>2</v>
      </c>
      <c r="U2528">
        <v>0</v>
      </c>
      <c r="V2528">
        <v>4.2999999999999997E-2</v>
      </c>
      <c r="W2528">
        <v>0.04</v>
      </c>
      <c r="X2528">
        <v>24</v>
      </c>
      <c r="Y2528">
        <v>0</v>
      </c>
      <c r="Z2528" t="s">
        <v>133</v>
      </c>
      <c r="AB2528">
        <v>2.8</v>
      </c>
      <c r="AC2528">
        <v>2</v>
      </c>
      <c r="AD2528">
        <v>113</v>
      </c>
      <c r="AE2528">
        <v>1</v>
      </c>
      <c r="AF2528">
        <v>1</v>
      </c>
      <c r="AG2528">
        <v>2.8</v>
      </c>
      <c r="AH2528">
        <v>0</v>
      </c>
      <c r="BA2528">
        <v>7</v>
      </c>
      <c r="BB2528">
        <v>1</v>
      </c>
      <c r="BC2528">
        <v>16</v>
      </c>
      <c r="BD2528">
        <v>20</v>
      </c>
      <c r="BE2528">
        <v>0</v>
      </c>
      <c r="BF2528">
        <v>2.4</v>
      </c>
      <c r="BG2528">
        <v>60</v>
      </c>
      <c r="BH2528">
        <v>25</v>
      </c>
      <c r="BI2528">
        <v>160</v>
      </c>
      <c r="BJ2528">
        <v>101</v>
      </c>
      <c r="BK2528">
        <v>2</v>
      </c>
      <c r="BL2528">
        <v>73</v>
      </c>
      <c r="BM2528">
        <v>0</v>
      </c>
      <c r="BN2528">
        <v>0</v>
      </c>
      <c r="BO2528">
        <v>10</v>
      </c>
      <c r="BP2528">
        <v>0</v>
      </c>
      <c r="BQ2528" t="s">
        <v>18</v>
      </c>
      <c r="BR2528">
        <v>22</v>
      </c>
      <c r="BS2528">
        <v>12</v>
      </c>
      <c r="BT2528">
        <v>2</v>
      </c>
      <c r="BU2528">
        <v>0</v>
      </c>
      <c r="BV2528">
        <v>4.2999999999999997E-2</v>
      </c>
      <c r="BW2528">
        <v>0.04</v>
      </c>
      <c r="BX2528">
        <v>24</v>
      </c>
      <c r="BY2528">
        <v>0</v>
      </c>
      <c r="BZ2528" t="s">
        <v>133</v>
      </c>
      <c r="CB2528">
        <v>2.8</v>
      </c>
      <c r="CC2528">
        <v>2</v>
      </c>
      <c r="CD2528">
        <v>113</v>
      </c>
      <c r="CE2528">
        <v>1</v>
      </c>
      <c r="CF2528">
        <v>1</v>
      </c>
      <c r="CG2528">
        <v>2.8</v>
      </c>
      <c r="CH2528">
        <v>0</v>
      </c>
    </row>
    <row r="2529" spans="1:86">
      <c r="F2529" s="24" t="str">
        <f t="shared" si="198"/>
        <v/>
      </c>
      <c r="H2529" s="24" t="str">
        <f t="shared" si="199"/>
        <v/>
      </c>
      <c r="I2529" s="24" t="str">
        <f t="shared" si="196"/>
        <v/>
      </c>
      <c r="J2529" s="24" t="str">
        <f t="shared" si="197"/>
        <v/>
      </c>
      <c r="K2529" s="24" t="str">
        <f t="shared" si="200"/>
        <v/>
      </c>
      <c r="AF2529">
        <v>1</v>
      </c>
      <c r="AH2529">
        <v>0</v>
      </c>
      <c r="CF2529">
        <v>1</v>
      </c>
      <c r="CH2529">
        <v>0</v>
      </c>
    </row>
    <row r="2530" spans="1:86">
      <c r="A2530">
        <v>1</v>
      </c>
      <c r="B2530">
        <v>6</v>
      </c>
      <c r="C2530">
        <v>140</v>
      </c>
      <c r="D2530">
        <v>55</v>
      </c>
      <c r="E2530">
        <v>1000</v>
      </c>
      <c r="F2530" s="24">
        <f t="shared" si="198"/>
        <v>310</v>
      </c>
      <c r="G2530">
        <v>71</v>
      </c>
      <c r="H2530" s="24">
        <f t="shared" si="199"/>
        <v>5</v>
      </c>
      <c r="I2530" s="24">
        <f t="shared" si="196"/>
        <v>15</v>
      </c>
      <c r="J2530" s="24">
        <f t="shared" si="197"/>
        <v>125</v>
      </c>
      <c r="K2530" s="24" t="str">
        <f t="shared" si="200"/>
        <v>03</v>
      </c>
      <c r="L2530">
        <v>43</v>
      </c>
      <c r="M2530">
        <v>0</v>
      </c>
      <c r="N2530">
        <v>141</v>
      </c>
      <c r="O2530">
        <v>0</v>
      </c>
      <c r="P2530">
        <v>0</v>
      </c>
      <c r="Q2530" t="s">
        <v>18</v>
      </c>
      <c r="R2530">
        <v>22</v>
      </c>
      <c r="S2530">
        <v>15</v>
      </c>
      <c r="T2530">
        <v>2</v>
      </c>
      <c r="U2530">
        <v>0</v>
      </c>
      <c r="V2530">
        <v>0.38600000000000001</v>
      </c>
      <c r="W2530">
        <v>0.5</v>
      </c>
      <c r="X2530">
        <v>24</v>
      </c>
      <c r="Y2530">
        <v>0</v>
      </c>
      <c r="Z2530" t="s">
        <v>133</v>
      </c>
      <c r="AB2530">
        <v>0</v>
      </c>
      <c r="AC2530">
        <v>2</v>
      </c>
      <c r="AD2530">
        <v>113</v>
      </c>
      <c r="AE2530">
        <v>1</v>
      </c>
      <c r="AF2530">
        <v>1</v>
      </c>
      <c r="AG2530">
        <v>3.5</v>
      </c>
      <c r="AH2530">
        <v>0</v>
      </c>
      <c r="BA2530">
        <v>1</v>
      </c>
      <c r="BB2530">
        <v>6</v>
      </c>
      <c r="BC2530">
        <v>140</v>
      </c>
      <c r="BD2530">
        <v>55</v>
      </c>
      <c r="BE2530">
        <v>1000</v>
      </c>
      <c r="BF2530">
        <v>31</v>
      </c>
      <c r="BG2530">
        <v>71</v>
      </c>
      <c r="BH2530">
        <v>15</v>
      </c>
      <c r="BI2530">
        <v>120</v>
      </c>
      <c r="BJ2530">
        <v>101</v>
      </c>
      <c r="BK2530">
        <v>2</v>
      </c>
      <c r="BL2530">
        <v>43</v>
      </c>
      <c r="BM2530">
        <v>0</v>
      </c>
      <c r="BN2530">
        <v>141</v>
      </c>
      <c r="BO2530">
        <v>0</v>
      </c>
      <c r="BP2530">
        <v>0</v>
      </c>
      <c r="BQ2530" t="s">
        <v>18</v>
      </c>
      <c r="BR2530">
        <v>22</v>
      </c>
      <c r="BS2530">
        <v>15</v>
      </c>
      <c r="BT2530">
        <v>2</v>
      </c>
      <c r="BU2530">
        <v>0</v>
      </c>
      <c r="BV2530">
        <v>0.38600000000000001</v>
      </c>
      <c r="BW2530">
        <v>0.5</v>
      </c>
      <c r="BX2530">
        <v>24</v>
      </c>
      <c r="BY2530">
        <v>0</v>
      </c>
      <c r="BZ2530" t="s">
        <v>133</v>
      </c>
      <c r="CB2530">
        <v>0</v>
      </c>
      <c r="CC2530">
        <v>2</v>
      </c>
      <c r="CD2530">
        <v>113</v>
      </c>
      <c r="CE2530">
        <v>1</v>
      </c>
      <c r="CF2530">
        <v>1</v>
      </c>
      <c r="CG2530">
        <v>3.5</v>
      </c>
      <c r="CH2530">
        <v>0</v>
      </c>
    </row>
    <row r="2531" spans="1:86">
      <c r="A2531">
        <v>2</v>
      </c>
      <c r="B2531">
        <v>5</v>
      </c>
      <c r="C2531">
        <v>110</v>
      </c>
      <c r="D2531">
        <v>55</v>
      </c>
      <c r="E2531">
        <v>1000</v>
      </c>
      <c r="F2531" s="24">
        <f t="shared" si="198"/>
        <v>220</v>
      </c>
      <c r="G2531">
        <v>50</v>
      </c>
      <c r="H2531" s="24">
        <f t="shared" si="199"/>
        <v>9</v>
      </c>
      <c r="I2531" s="24">
        <f t="shared" si="196"/>
        <v>20</v>
      </c>
      <c r="J2531" s="24">
        <f t="shared" si="197"/>
        <v>125</v>
      </c>
      <c r="K2531" s="24" t="str">
        <f t="shared" si="200"/>
        <v>03</v>
      </c>
      <c r="L2531">
        <v>63</v>
      </c>
      <c r="M2531">
        <v>0</v>
      </c>
      <c r="N2531">
        <v>0</v>
      </c>
      <c r="O2531">
        <v>0</v>
      </c>
      <c r="P2531">
        <v>0</v>
      </c>
      <c r="Q2531" t="s">
        <v>18</v>
      </c>
      <c r="R2531">
        <v>22</v>
      </c>
      <c r="S2531">
        <v>12</v>
      </c>
      <c r="T2531">
        <v>2</v>
      </c>
      <c r="U2531">
        <v>0</v>
      </c>
      <c r="V2531">
        <v>0.34799999999999998</v>
      </c>
      <c r="W2531">
        <v>0.24010000000000001</v>
      </c>
      <c r="X2531">
        <v>24</v>
      </c>
      <c r="Y2531">
        <v>0</v>
      </c>
      <c r="Z2531" t="s">
        <v>133</v>
      </c>
      <c r="AB2531">
        <v>0</v>
      </c>
      <c r="AC2531">
        <v>2</v>
      </c>
      <c r="AD2531">
        <v>113</v>
      </c>
      <c r="AE2531">
        <v>1</v>
      </c>
      <c r="AF2531">
        <v>1</v>
      </c>
      <c r="AG2531">
        <v>3.5</v>
      </c>
      <c r="AH2531">
        <v>0</v>
      </c>
      <c r="BA2531">
        <v>2</v>
      </c>
      <c r="BB2531">
        <v>5</v>
      </c>
      <c r="BC2531">
        <v>110</v>
      </c>
      <c r="BD2531">
        <v>55</v>
      </c>
      <c r="BE2531">
        <v>1000</v>
      </c>
      <c r="BF2531">
        <v>22</v>
      </c>
      <c r="BG2531">
        <v>50</v>
      </c>
      <c r="BH2531">
        <v>25</v>
      </c>
      <c r="BI2531">
        <v>160</v>
      </c>
      <c r="BJ2531">
        <v>101</v>
      </c>
      <c r="BK2531">
        <v>2</v>
      </c>
      <c r="BL2531">
        <v>63</v>
      </c>
      <c r="BM2531">
        <v>0</v>
      </c>
      <c r="BN2531">
        <v>0</v>
      </c>
      <c r="BO2531">
        <v>0</v>
      </c>
      <c r="BP2531">
        <v>0</v>
      </c>
      <c r="BQ2531" t="s">
        <v>18</v>
      </c>
      <c r="BR2531">
        <v>22</v>
      </c>
      <c r="BS2531">
        <v>12</v>
      </c>
      <c r="BT2531">
        <v>2</v>
      </c>
      <c r="BU2531">
        <v>0</v>
      </c>
      <c r="BV2531">
        <v>0.34799999999999998</v>
      </c>
      <c r="BW2531">
        <v>0.24010000000000001</v>
      </c>
      <c r="BX2531">
        <v>24</v>
      </c>
      <c r="BY2531">
        <v>0</v>
      </c>
      <c r="BZ2531" t="s">
        <v>133</v>
      </c>
      <c r="CB2531">
        <v>0</v>
      </c>
      <c r="CC2531">
        <v>2</v>
      </c>
      <c r="CD2531">
        <v>113</v>
      </c>
      <c r="CE2531">
        <v>1</v>
      </c>
      <c r="CF2531">
        <v>1</v>
      </c>
      <c r="CG2531">
        <v>3.5</v>
      </c>
      <c r="CH2531">
        <v>0</v>
      </c>
    </row>
    <row r="2532" spans="1:86">
      <c r="A2532">
        <v>3</v>
      </c>
      <c r="B2532">
        <v>4</v>
      </c>
      <c r="C2532">
        <v>80</v>
      </c>
      <c r="D2532">
        <v>20</v>
      </c>
      <c r="E2532">
        <v>1000</v>
      </c>
      <c r="F2532" s="24">
        <f t="shared" si="198"/>
        <v>160</v>
      </c>
      <c r="G2532">
        <v>55</v>
      </c>
      <c r="H2532" s="24">
        <f t="shared" si="199"/>
        <v>9</v>
      </c>
      <c r="I2532" s="24">
        <f t="shared" si="196"/>
        <v>20</v>
      </c>
      <c r="J2532" s="24">
        <f t="shared" si="197"/>
        <v>125</v>
      </c>
      <c r="K2532" s="24" t="str">
        <f t="shared" si="200"/>
        <v>03</v>
      </c>
      <c r="L2532">
        <v>63</v>
      </c>
      <c r="M2532">
        <v>0</v>
      </c>
      <c r="N2532">
        <v>0</v>
      </c>
      <c r="O2532">
        <v>0</v>
      </c>
      <c r="P2532">
        <v>0</v>
      </c>
      <c r="Q2532" t="s">
        <v>18</v>
      </c>
      <c r="R2532">
        <v>22</v>
      </c>
      <c r="S2532">
        <v>12</v>
      </c>
      <c r="T2532">
        <v>2</v>
      </c>
      <c r="U2532">
        <v>0</v>
      </c>
      <c r="V2532">
        <v>0.26</v>
      </c>
      <c r="W2532">
        <v>0.17419999999999999</v>
      </c>
      <c r="X2532">
        <v>24</v>
      </c>
      <c r="Y2532">
        <v>0</v>
      </c>
      <c r="Z2532" t="s">
        <v>133</v>
      </c>
      <c r="AB2532">
        <v>0</v>
      </c>
      <c r="AC2532">
        <v>2</v>
      </c>
      <c r="AD2532">
        <v>113</v>
      </c>
      <c r="AE2532">
        <v>1</v>
      </c>
      <c r="AF2532">
        <v>1</v>
      </c>
      <c r="AG2532">
        <v>3.5</v>
      </c>
      <c r="AH2532">
        <v>0</v>
      </c>
      <c r="BA2532">
        <v>3</v>
      </c>
      <c r="BB2532">
        <v>4</v>
      </c>
      <c r="BC2532">
        <v>80</v>
      </c>
      <c r="BD2532">
        <v>20</v>
      </c>
      <c r="BE2532">
        <v>1000</v>
      </c>
      <c r="BF2532">
        <v>16</v>
      </c>
      <c r="BG2532">
        <v>55</v>
      </c>
      <c r="BH2532">
        <v>25</v>
      </c>
      <c r="BI2532">
        <v>160</v>
      </c>
      <c r="BJ2532">
        <v>101</v>
      </c>
      <c r="BK2532">
        <v>2</v>
      </c>
      <c r="BL2532">
        <v>63</v>
      </c>
      <c r="BM2532">
        <v>0</v>
      </c>
      <c r="BN2532">
        <v>0</v>
      </c>
      <c r="BO2532">
        <v>0</v>
      </c>
      <c r="BP2532">
        <v>0</v>
      </c>
      <c r="BQ2532" t="s">
        <v>18</v>
      </c>
      <c r="BR2532">
        <v>22</v>
      </c>
      <c r="BS2532">
        <v>12</v>
      </c>
      <c r="BT2532">
        <v>2</v>
      </c>
      <c r="BU2532">
        <v>0</v>
      </c>
      <c r="BV2532">
        <v>0.26</v>
      </c>
      <c r="BW2532">
        <v>0.17419999999999999</v>
      </c>
      <c r="BX2532">
        <v>24</v>
      </c>
      <c r="BY2532">
        <v>0</v>
      </c>
      <c r="BZ2532" t="s">
        <v>133</v>
      </c>
      <c r="CB2532">
        <v>0</v>
      </c>
      <c r="CC2532">
        <v>2</v>
      </c>
      <c r="CD2532">
        <v>113</v>
      </c>
      <c r="CE2532">
        <v>1</v>
      </c>
      <c r="CF2532">
        <v>1</v>
      </c>
      <c r="CG2532">
        <v>3.5</v>
      </c>
      <c r="CH2532">
        <v>0</v>
      </c>
    </row>
    <row r="2533" spans="1:86">
      <c r="A2533">
        <v>4</v>
      </c>
      <c r="B2533">
        <v>3</v>
      </c>
      <c r="C2533">
        <v>60</v>
      </c>
      <c r="D2533">
        <v>15</v>
      </c>
      <c r="E2533">
        <v>0</v>
      </c>
      <c r="F2533" s="24">
        <f t="shared" si="198"/>
        <v>90</v>
      </c>
      <c r="G2533">
        <v>60</v>
      </c>
      <c r="H2533" s="24">
        <f t="shared" si="199"/>
        <v>9</v>
      </c>
      <c r="I2533" s="24">
        <f t="shared" si="196"/>
        <v>20</v>
      </c>
      <c r="J2533" s="24">
        <f t="shared" si="197"/>
        <v>125</v>
      </c>
      <c r="K2533" s="24" t="str">
        <f t="shared" si="200"/>
        <v>03</v>
      </c>
      <c r="L2533">
        <v>73</v>
      </c>
      <c r="M2533">
        <v>0</v>
      </c>
      <c r="N2533">
        <v>0</v>
      </c>
      <c r="O2533">
        <v>0</v>
      </c>
      <c r="P2533">
        <v>0</v>
      </c>
      <c r="Q2533" t="s">
        <v>18</v>
      </c>
      <c r="R2533">
        <v>22</v>
      </c>
      <c r="S2533">
        <v>12</v>
      </c>
      <c r="T2533">
        <v>2</v>
      </c>
      <c r="U2533">
        <v>0</v>
      </c>
      <c r="V2533">
        <v>0.183</v>
      </c>
      <c r="W2533">
        <v>0.1263</v>
      </c>
      <c r="X2533">
        <v>24</v>
      </c>
      <c r="Y2533">
        <v>0</v>
      </c>
      <c r="Z2533" t="s">
        <v>133</v>
      </c>
      <c r="AB2533">
        <v>0</v>
      </c>
      <c r="AC2533">
        <v>2</v>
      </c>
      <c r="AD2533">
        <v>113</v>
      </c>
      <c r="AE2533">
        <v>1</v>
      </c>
      <c r="AF2533">
        <v>1</v>
      </c>
      <c r="AG2533">
        <v>3.5</v>
      </c>
      <c r="AH2533">
        <v>0</v>
      </c>
      <c r="BA2533">
        <v>4</v>
      </c>
      <c r="BB2533">
        <v>3</v>
      </c>
      <c r="BC2533">
        <v>60</v>
      </c>
      <c r="BD2533">
        <v>15</v>
      </c>
      <c r="BE2533">
        <v>0</v>
      </c>
      <c r="BF2533">
        <v>9</v>
      </c>
      <c r="BG2533">
        <v>60</v>
      </c>
      <c r="BH2533">
        <v>25</v>
      </c>
      <c r="BI2533">
        <v>160</v>
      </c>
      <c r="BJ2533">
        <v>101</v>
      </c>
      <c r="BK2533">
        <v>2</v>
      </c>
      <c r="BL2533">
        <v>73</v>
      </c>
      <c r="BM2533">
        <v>0</v>
      </c>
      <c r="BN2533">
        <v>0</v>
      </c>
      <c r="BO2533">
        <v>0</v>
      </c>
      <c r="BP2533">
        <v>0</v>
      </c>
      <c r="BQ2533" t="s">
        <v>18</v>
      </c>
      <c r="BR2533">
        <v>22</v>
      </c>
      <c r="BS2533">
        <v>12</v>
      </c>
      <c r="BT2533">
        <v>2</v>
      </c>
      <c r="BU2533">
        <v>0</v>
      </c>
      <c r="BV2533">
        <v>0.183</v>
      </c>
      <c r="BW2533">
        <v>0.1263</v>
      </c>
      <c r="BX2533">
        <v>24</v>
      </c>
      <c r="BY2533">
        <v>0</v>
      </c>
      <c r="BZ2533" t="s">
        <v>133</v>
      </c>
      <c r="CB2533">
        <v>0</v>
      </c>
      <c r="CC2533">
        <v>2</v>
      </c>
      <c r="CD2533">
        <v>113</v>
      </c>
      <c r="CE2533">
        <v>1</v>
      </c>
      <c r="CF2533">
        <v>1</v>
      </c>
      <c r="CG2533">
        <v>3.5</v>
      </c>
      <c r="CH2533">
        <v>0</v>
      </c>
    </row>
    <row r="2534" spans="1:86">
      <c r="A2534">
        <v>5</v>
      </c>
      <c r="B2534">
        <v>2</v>
      </c>
      <c r="C2534">
        <v>40</v>
      </c>
      <c r="D2534">
        <v>10</v>
      </c>
      <c r="E2534">
        <v>0</v>
      </c>
      <c r="F2534" s="24">
        <f t="shared" si="198"/>
        <v>60</v>
      </c>
      <c r="G2534">
        <v>55</v>
      </c>
      <c r="H2534" s="24">
        <f t="shared" si="199"/>
        <v>9</v>
      </c>
      <c r="I2534" s="24">
        <f t="shared" si="196"/>
        <v>20</v>
      </c>
      <c r="J2534" s="24">
        <f t="shared" si="197"/>
        <v>125</v>
      </c>
      <c r="K2534" s="24" t="str">
        <f t="shared" si="200"/>
        <v>03</v>
      </c>
      <c r="L2534">
        <v>73</v>
      </c>
      <c r="M2534">
        <v>0</v>
      </c>
      <c r="N2534">
        <v>0</v>
      </c>
      <c r="O2534">
        <v>0</v>
      </c>
      <c r="P2534">
        <v>0</v>
      </c>
      <c r="Q2534" t="s">
        <v>18</v>
      </c>
      <c r="R2534">
        <v>22</v>
      </c>
      <c r="S2534">
        <v>12</v>
      </c>
      <c r="T2534">
        <v>2</v>
      </c>
      <c r="U2534">
        <v>0</v>
      </c>
      <c r="V2534">
        <v>0.127</v>
      </c>
      <c r="W2534">
        <v>8.7599999999999997E-2</v>
      </c>
      <c r="X2534">
        <v>24</v>
      </c>
      <c r="Y2534">
        <v>0</v>
      </c>
      <c r="Z2534" t="s">
        <v>133</v>
      </c>
      <c r="AB2534">
        <v>0</v>
      </c>
      <c r="AC2534">
        <v>2</v>
      </c>
      <c r="AD2534">
        <v>113</v>
      </c>
      <c r="AE2534">
        <v>1</v>
      </c>
      <c r="AF2534">
        <v>1</v>
      </c>
      <c r="AG2534">
        <v>3.5</v>
      </c>
      <c r="AH2534">
        <v>0</v>
      </c>
      <c r="BA2534">
        <v>5</v>
      </c>
      <c r="BB2534">
        <v>2</v>
      </c>
      <c r="BC2534">
        <v>40</v>
      </c>
      <c r="BD2534">
        <v>10</v>
      </c>
      <c r="BE2534">
        <v>0</v>
      </c>
      <c r="BF2534">
        <v>6</v>
      </c>
      <c r="BG2534">
        <v>55</v>
      </c>
      <c r="BH2534">
        <v>25</v>
      </c>
      <c r="BI2534">
        <v>160</v>
      </c>
      <c r="BJ2534">
        <v>101</v>
      </c>
      <c r="BK2534">
        <v>2</v>
      </c>
      <c r="BL2534">
        <v>73</v>
      </c>
      <c r="BM2534">
        <v>0</v>
      </c>
      <c r="BN2534">
        <v>0</v>
      </c>
      <c r="BO2534">
        <v>0</v>
      </c>
      <c r="BP2534">
        <v>0</v>
      </c>
      <c r="BQ2534" t="s">
        <v>18</v>
      </c>
      <c r="BR2534">
        <v>22</v>
      </c>
      <c r="BS2534">
        <v>12</v>
      </c>
      <c r="BT2534">
        <v>2</v>
      </c>
      <c r="BU2534">
        <v>0</v>
      </c>
      <c r="BV2534">
        <v>0.127</v>
      </c>
      <c r="BW2534">
        <v>8.7599999999999997E-2</v>
      </c>
      <c r="BX2534">
        <v>24</v>
      </c>
      <c r="BY2534">
        <v>0</v>
      </c>
      <c r="BZ2534" t="s">
        <v>133</v>
      </c>
      <c r="CB2534">
        <v>0</v>
      </c>
      <c r="CC2534">
        <v>2</v>
      </c>
      <c r="CD2534">
        <v>113</v>
      </c>
      <c r="CE2534">
        <v>1</v>
      </c>
      <c r="CF2534">
        <v>1</v>
      </c>
      <c r="CG2534">
        <v>3.5</v>
      </c>
      <c r="CH2534">
        <v>0</v>
      </c>
    </row>
    <row r="2535" spans="1:86">
      <c r="A2535">
        <v>6</v>
      </c>
      <c r="B2535">
        <v>1</v>
      </c>
      <c r="C2535">
        <v>25</v>
      </c>
      <c r="D2535">
        <v>25</v>
      </c>
      <c r="E2535">
        <v>0</v>
      </c>
      <c r="F2535" s="24">
        <f t="shared" si="198"/>
        <v>40</v>
      </c>
      <c r="G2535">
        <v>60</v>
      </c>
      <c r="H2535" s="24">
        <f t="shared" si="199"/>
        <v>9</v>
      </c>
      <c r="I2535" s="24">
        <f t="shared" si="196"/>
        <v>20</v>
      </c>
      <c r="J2535" s="24">
        <f t="shared" si="197"/>
        <v>125</v>
      </c>
      <c r="K2535" s="24" t="str">
        <f t="shared" si="200"/>
        <v>00</v>
      </c>
      <c r="L2535">
        <v>73</v>
      </c>
      <c r="M2535">
        <v>0</v>
      </c>
      <c r="N2535">
        <v>0</v>
      </c>
      <c r="O2535">
        <v>10</v>
      </c>
      <c r="P2535">
        <v>0</v>
      </c>
      <c r="Q2535" t="s">
        <v>18</v>
      </c>
      <c r="R2535">
        <v>22</v>
      </c>
      <c r="S2535">
        <v>18</v>
      </c>
      <c r="T2535">
        <v>2</v>
      </c>
      <c r="U2535">
        <v>0</v>
      </c>
      <c r="V2535">
        <v>5.7000000000000002E-2</v>
      </c>
      <c r="W2535">
        <v>0.05</v>
      </c>
      <c r="X2535">
        <v>24</v>
      </c>
      <c r="Y2535">
        <v>0</v>
      </c>
      <c r="Z2535" t="s">
        <v>133</v>
      </c>
      <c r="AB2535">
        <v>3.5</v>
      </c>
      <c r="AC2535">
        <v>2</v>
      </c>
      <c r="AD2535">
        <v>113</v>
      </c>
      <c r="AE2535">
        <v>1</v>
      </c>
      <c r="AF2535">
        <v>1</v>
      </c>
      <c r="AG2535">
        <v>3.5</v>
      </c>
      <c r="AH2535">
        <v>0</v>
      </c>
      <c r="BA2535">
        <v>6</v>
      </c>
      <c r="BB2535">
        <v>1</v>
      </c>
      <c r="BC2535">
        <v>25</v>
      </c>
      <c r="BD2535">
        <v>25</v>
      </c>
      <c r="BE2535">
        <v>0</v>
      </c>
      <c r="BF2535">
        <v>4</v>
      </c>
      <c r="BG2535">
        <v>60</v>
      </c>
      <c r="BH2535">
        <v>25</v>
      </c>
      <c r="BI2535">
        <v>160</v>
      </c>
      <c r="BJ2535">
        <v>101</v>
      </c>
      <c r="BK2535">
        <v>2</v>
      </c>
      <c r="BL2535">
        <v>73</v>
      </c>
      <c r="BM2535">
        <v>0</v>
      </c>
      <c r="BN2535">
        <v>0</v>
      </c>
      <c r="BO2535">
        <v>10</v>
      </c>
      <c r="BP2535">
        <v>0</v>
      </c>
      <c r="BQ2535" t="s">
        <v>18</v>
      </c>
      <c r="BR2535">
        <v>22</v>
      </c>
      <c r="BS2535">
        <v>18</v>
      </c>
      <c r="BT2535">
        <v>2</v>
      </c>
      <c r="BU2535">
        <v>0</v>
      </c>
      <c r="BV2535">
        <v>5.7000000000000002E-2</v>
      </c>
      <c r="BW2535">
        <v>0.05</v>
      </c>
      <c r="BX2535">
        <v>24</v>
      </c>
      <c r="BY2535">
        <v>0</v>
      </c>
      <c r="BZ2535" t="s">
        <v>133</v>
      </c>
      <c r="CB2535">
        <v>3.5</v>
      </c>
      <c r="CC2535">
        <v>2</v>
      </c>
      <c r="CD2535">
        <v>113</v>
      </c>
      <c r="CE2535">
        <v>1</v>
      </c>
      <c r="CF2535">
        <v>1</v>
      </c>
      <c r="CG2535">
        <v>3.5</v>
      </c>
      <c r="CH2535">
        <v>0</v>
      </c>
    </row>
    <row r="2536" spans="1:86">
      <c r="F2536" s="24" t="str">
        <f t="shared" si="198"/>
        <v/>
      </c>
      <c r="H2536" s="24" t="str">
        <f t="shared" si="199"/>
        <v/>
      </c>
      <c r="I2536" s="24" t="str">
        <f t="shared" si="196"/>
        <v/>
      </c>
      <c r="J2536" s="24" t="str">
        <f t="shared" si="197"/>
        <v/>
      </c>
      <c r="K2536" s="24" t="str">
        <f t="shared" si="200"/>
        <v/>
      </c>
      <c r="AF2536">
        <v>1</v>
      </c>
      <c r="AH2536">
        <v>0</v>
      </c>
      <c r="CF2536">
        <v>1</v>
      </c>
      <c r="CH2536">
        <v>0</v>
      </c>
    </row>
    <row r="2537" spans="1:86">
      <c r="A2537">
        <v>1</v>
      </c>
      <c r="B2537">
        <v>6</v>
      </c>
      <c r="C2537">
        <v>140</v>
      </c>
      <c r="D2537">
        <v>55</v>
      </c>
      <c r="E2537">
        <v>1000</v>
      </c>
      <c r="F2537" s="24">
        <f t="shared" si="198"/>
        <v>310</v>
      </c>
      <c r="G2537">
        <v>71</v>
      </c>
      <c r="H2537" s="24">
        <f t="shared" si="199"/>
        <v>5</v>
      </c>
      <c r="I2537" s="24">
        <f t="shared" si="196"/>
        <v>15</v>
      </c>
      <c r="J2537" s="24">
        <f t="shared" si="197"/>
        <v>125</v>
      </c>
      <c r="K2537" s="24" t="str">
        <f t="shared" si="200"/>
        <v>03</v>
      </c>
      <c r="L2537">
        <v>43</v>
      </c>
      <c r="M2537">
        <v>0</v>
      </c>
      <c r="N2537">
        <v>141</v>
      </c>
      <c r="O2537">
        <v>0</v>
      </c>
      <c r="P2537">
        <v>0</v>
      </c>
      <c r="Q2537" t="s">
        <v>18</v>
      </c>
      <c r="R2537">
        <v>22</v>
      </c>
      <c r="S2537">
        <v>15</v>
      </c>
      <c r="T2537">
        <v>2</v>
      </c>
      <c r="U2537">
        <v>0</v>
      </c>
      <c r="V2537">
        <v>0.38600000000000001</v>
      </c>
      <c r="W2537">
        <v>0.5</v>
      </c>
      <c r="X2537">
        <v>24</v>
      </c>
      <c r="Y2537">
        <v>0</v>
      </c>
      <c r="Z2537" t="s">
        <v>133</v>
      </c>
      <c r="AB2537">
        <v>0</v>
      </c>
      <c r="AC2537">
        <v>2</v>
      </c>
      <c r="AD2537">
        <v>113</v>
      </c>
      <c r="AE2537">
        <v>1</v>
      </c>
      <c r="AF2537">
        <v>1</v>
      </c>
      <c r="AG2537">
        <v>4.5</v>
      </c>
      <c r="AH2537">
        <v>0</v>
      </c>
      <c r="BA2537">
        <v>1</v>
      </c>
      <c r="BB2537">
        <v>6</v>
      </c>
      <c r="BC2537">
        <v>140</v>
      </c>
      <c r="BD2537">
        <v>55</v>
      </c>
      <c r="BE2537">
        <v>1000</v>
      </c>
      <c r="BF2537">
        <v>31</v>
      </c>
      <c r="BG2537">
        <v>71</v>
      </c>
      <c r="BH2537">
        <v>15</v>
      </c>
      <c r="BI2537">
        <v>120</v>
      </c>
      <c r="BJ2537">
        <v>101</v>
      </c>
      <c r="BK2537">
        <v>2</v>
      </c>
      <c r="BL2537">
        <v>43</v>
      </c>
      <c r="BM2537">
        <v>0</v>
      </c>
      <c r="BN2537">
        <v>141</v>
      </c>
      <c r="BO2537">
        <v>0</v>
      </c>
      <c r="BP2537">
        <v>0</v>
      </c>
      <c r="BQ2537" t="s">
        <v>18</v>
      </c>
      <c r="BR2537">
        <v>22</v>
      </c>
      <c r="BS2537">
        <v>15</v>
      </c>
      <c r="BT2537">
        <v>2</v>
      </c>
      <c r="BU2537">
        <v>0</v>
      </c>
      <c r="BV2537">
        <v>0.38600000000000001</v>
      </c>
      <c r="BW2537">
        <v>0.5</v>
      </c>
      <c r="BX2537">
        <v>24</v>
      </c>
      <c r="BY2537">
        <v>0</v>
      </c>
      <c r="BZ2537" t="s">
        <v>133</v>
      </c>
      <c r="CB2537">
        <v>0</v>
      </c>
      <c r="CC2537">
        <v>2</v>
      </c>
      <c r="CD2537">
        <v>113</v>
      </c>
      <c r="CE2537">
        <v>1</v>
      </c>
      <c r="CF2537">
        <v>1</v>
      </c>
      <c r="CG2537">
        <v>4.5</v>
      </c>
      <c r="CH2537">
        <v>0</v>
      </c>
    </row>
    <row r="2538" spans="1:86">
      <c r="A2538">
        <v>2</v>
      </c>
      <c r="B2538">
        <v>5</v>
      </c>
      <c r="C2538">
        <v>110</v>
      </c>
      <c r="D2538">
        <v>55</v>
      </c>
      <c r="E2538">
        <v>1000</v>
      </c>
      <c r="F2538" s="24">
        <f t="shared" si="198"/>
        <v>220</v>
      </c>
      <c r="G2538">
        <v>50</v>
      </c>
      <c r="H2538" s="24">
        <f t="shared" si="199"/>
        <v>9</v>
      </c>
      <c r="I2538" s="24">
        <f t="shared" si="196"/>
        <v>20</v>
      </c>
      <c r="J2538" s="24">
        <f t="shared" si="197"/>
        <v>125</v>
      </c>
      <c r="K2538" s="24" t="str">
        <f t="shared" si="200"/>
        <v>03</v>
      </c>
      <c r="L2538">
        <v>63</v>
      </c>
      <c r="M2538">
        <v>0</v>
      </c>
      <c r="N2538">
        <v>0</v>
      </c>
      <c r="O2538">
        <v>0</v>
      </c>
      <c r="P2538">
        <v>0</v>
      </c>
      <c r="Q2538" t="s">
        <v>18</v>
      </c>
      <c r="R2538">
        <v>22</v>
      </c>
      <c r="S2538">
        <v>12</v>
      </c>
      <c r="T2538">
        <v>2</v>
      </c>
      <c r="U2538">
        <v>0</v>
      </c>
      <c r="V2538">
        <v>0.34799999999999998</v>
      </c>
      <c r="W2538">
        <v>0.24010000000000001</v>
      </c>
      <c r="X2538">
        <v>24</v>
      </c>
      <c r="Y2538">
        <v>0</v>
      </c>
      <c r="Z2538" t="s">
        <v>133</v>
      </c>
      <c r="AB2538">
        <v>0</v>
      </c>
      <c r="AC2538">
        <v>2</v>
      </c>
      <c r="AD2538">
        <v>113</v>
      </c>
      <c r="AE2538">
        <v>1</v>
      </c>
      <c r="AF2538">
        <v>1</v>
      </c>
      <c r="AG2538">
        <v>4.5</v>
      </c>
      <c r="AH2538">
        <v>0</v>
      </c>
      <c r="BA2538">
        <v>2</v>
      </c>
      <c r="BB2538">
        <v>5</v>
      </c>
      <c r="BC2538">
        <v>110</v>
      </c>
      <c r="BD2538">
        <v>55</v>
      </c>
      <c r="BE2538">
        <v>1000</v>
      </c>
      <c r="BF2538">
        <v>22</v>
      </c>
      <c r="BG2538">
        <v>50</v>
      </c>
      <c r="BH2538">
        <v>25</v>
      </c>
      <c r="BI2538">
        <v>160</v>
      </c>
      <c r="BJ2538">
        <v>101</v>
      </c>
      <c r="BK2538">
        <v>2</v>
      </c>
      <c r="BL2538">
        <v>63</v>
      </c>
      <c r="BM2538">
        <v>0</v>
      </c>
      <c r="BN2538">
        <v>0</v>
      </c>
      <c r="BO2538">
        <v>0</v>
      </c>
      <c r="BP2538">
        <v>0</v>
      </c>
      <c r="BQ2538" t="s">
        <v>18</v>
      </c>
      <c r="BR2538">
        <v>22</v>
      </c>
      <c r="BS2538">
        <v>12</v>
      </c>
      <c r="BT2538">
        <v>2</v>
      </c>
      <c r="BU2538">
        <v>0</v>
      </c>
      <c r="BV2538">
        <v>0.34799999999999998</v>
      </c>
      <c r="BW2538">
        <v>0.24010000000000001</v>
      </c>
      <c r="BX2538">
        <v>24</v>
      </c>
      <c r="BY2538">
        <v>0</v>
      </c>
      <c r="BZ2538" t="s">
        <v>133</v>
      </c>
      <c r="CB2538">
        <v>0</v>
      </c>
      <c r="CC2538">
        <v>2</v>
      </c>
      <c r="CD2538">
        <v>113</v>
      </c>
      <c r="CE2538">
        <v>1</v>
      </c>
      <c r="CF2538">
        <v>1</v>
      </c>
      <c r="CG2538">
        <v>4.5</v>
      </c>
      <c r="CH2538">
        <v>0</v>
      </c>
    </row>
    <row r="2539" spans="1:86">
      <c r="A2539">
        <v>3</v>
      </c>
      <c r="B2539">
        <v>4</v>
      </c>
      <c r="C2539">
        <v>80</v>
      </c>
      <c r="D2539">
        <v>20</v>
      </c>
      <c r="E2539">
        <v>1000</v>
      </c>
      <c r="F2539" s="24">
        <f t="shared" si="198"/>
        <v>160</v>
      </c>
      <c r="G2539">
        <v>55</v>
      </c>
      <c r="H2539" s="24">
        <f t="shared" si="199"/>
        <v>9</v>
      </c>
      <c r="I2539" s="24">
        <f t="shared" si="196"/>
        <v>20</v>
      </c>
      <c r="J2539" s="24">
        <f t="shared" si="197"/>
        <v>125</v>
      </c>
      <c r="K2539" s="24" t="str">
        <f t="shared" si="200"/>
        <v>03</v>
      </c>
      <c r="L2539">
        <v>63</v>
      </c>
      <c r="M2539">
        <v>0</v>
      </c>
      <c r="N2539">
        <v>0</v>
      </c>
      <c r="O2539">
        <v>0</v>
      </c>
      <c r="P2539">
        <v>0</v>
      </c>
      <c r="Q2539" t="s">
        <v>18</v>
      </c>
      <c r="R2539">
        <v>22</v>
      </c>
      <c r="S2539">
        <v>12</v>
      </c>
      <c r="T2539">
        <v>2</v>
      </c>
      <c r="U2539">
        <v>0</v>
      </c>
      <c r="V2539">
        <v>0.26</v>
      </c>
      <c r="W2539">
        <v>0.17419999999999999</v>
      </c>
      <c r="X2539">
        <v>24</v>
      </c>
      <c r="Y2539">
        <v>0</v>
      </c>
      <c r="Z2539" t="s">
        <v>133</v>
      </c>
      <c r="AB2539">
        <v>0</v>
      </c>
      <c r="AC2539">
        <v>2</v>
      </c>
      <c r="AD2539">
        <v>113</v>
      </c>
      <c r="AE2539">
        <v>1</v>
      </c>
      <c r="AF2539">
        <v>1</v>
      </c>
      <c r="AG2539">
        <v>4.5</v>
      </c>
      <c r="AH2539">
        <v>0</v>
      </c>
      <c r="BA2539">
        <v>3</v>
      </c>
      <c r="BB2539">
        <v>4</v>
      </c>
      <c r="BC2539">
        <v>80</v>
      </c>
      <c r="BD2539">
        <v>20</v>
      </c>
      <c r="BE2539">
        <v>1000</v>
      </c>
      <c r="BF2539">
        <v>16</v>
      </c>
      <c r="BG2539">
        <v>55</v>
      </c>
      <c r="BH2539">
        <v>25</v>
      </c>
      <c r="BI2539">
        <v>160</v>
      </c>
      <c r="BJ2539">
        <v>101</v>
      </c>
      <c r="BK2539">
        <v>2</v>
      </c>
      <c r="BL2539">
        <v>63</v>
      </c>
      <c r="BM2539">
        <v>0</v>
      </c>
      <c r="BN2539">
        <v>0</v>
      </c>
      <c r="BO2539">
        <v>0</v>
      </c>
      <c r="BP2539">
        <v>0</v>
      </c>
      <c r="BQ2539" t="s">
        <v>18</v>
      </c>
      <c r="BR2539">
        <v>22</v>
      </c>
      <c r="BS2539">
        <v>12</v>
      </c>
      <c r="BT2539">
        <v>2</v>
      </c>
      <c r="BU2539">
        <v>0</v>
      </c>
      <c r="BV2539">
        <v>0.26</v>
      </c>
      <c r="BW2539">
        <v>0.17419999999999999</v>
      </c>
      <c r="BX2539">
        <v>24</v>
      </c>
      <c r="BY2539">
        <v>0</v>
      </c>
      <c r="BZ2539" t="s">
        <v>133</v>
      </c>
      <c r="CB2539">
        <v>0</v>
      </c>
      <c r="CC2539">
        <v>2</v>
      </c>
      <c r="CD2539">
        <v>113</v>
      </c>
      <c r="CE2539">
        <v>1</v>
      </c>
      <c r="CF2539">
        <v>1</v>
      </c>
      <c r="CG2539">
        <v>4.5</v>
      </c>
      <c r="CH2539">
        <v>0</v>
      </c>
    </row>
    <row r="2540" spans="1:86">
      <c r="A2540">
        <v>4</v>
      </c>
      <c r="B2540">
        <v>3</v>
      </c>
      <c r="C2540">
        <v>60</v>
      </c>
      <c r="D2540">
        <v>15</v>
      </c>
      <c r="E2540">
        <v>0</v>
      </c>
      <c r="F2540" s="24">
        <f t="shared" si="198"/>
        <v>90</v>
      </c>
      <c r="G2540">
        <v>60</v>
      </c>
      <c r="H2540" s="24">
        <f t="shared" si="199"/>
        <v>9</v>
      </c>
      <c r="I2540" s="24">
        <f t="shared" si="196"/>
        <v>20</v>
      </c>
      <c r="J2540" s="24">
        <f t="shared" si="197"/>
        <v>125</v>
      </c>
      <c r="K2540" s="24" t="str">
        <f t="shared" si="200"/>
        <v>03</v>
      </c>
      <c r="L2540">
        <v>73</v>
      </c>
      <c r="M2540">
        <v>0</v>
      </c>
      <c r="N2540">
        <v>0</v>
      </c>
      <c r="O2540">
        <v>0</v>
      </c>
      <c r="P2540">
        <v>0</v>
      </c>
      <c r="Q2540" t="s">
        <v>18</v>
      </c>
      <c r="R2540">
        <v>22</v>
      </c>
      <c r="S2540">
        <v>12</v>
      </c>
      <c r="T2540">
        <v>2</v>
      </c>
      <c r="U2540">
        <v>0</v>
      </c>
      <c r="V2540">
        <v>0.183</v>
      </c>
      <c r="W2540">
        <v>0.1263</v>
      </c>
      <c r="X2540">
        <v>24</v>
      </c>
      <c r="Y2540">
        <v>0</v>
      </c>
      <c r="Z2540" t="s">
        <v>133</v>
      </c>
      <c r="AB2540">
        <v>0</v>
      </c>
      <c r="AC2540">
        <v>2</v>
      </c>
      <c r="AD2540">
        <v>113</v>
      </c>
      <c r="AE2540">
        <v>1</v>
      </c>
      <c r="AF2540">
        <v>1</v>
      </c>
      <c r="AG2540">
        <v>4.5</v>
      </c>
      <c r="AH2540">
        <v>0</v>
      </c>
      <c r="BA2540">
        <v>4</v>
      </c>
      <c r="BB2540">
        <v>3</v>
      </c>
      <c r="BC2540">
        <v>60</v>
      </c>
      <c r="BD2540">
        <v>15</v>
      </c>
      <c r="BE2540">
        <v>0</v>
      </c>
      <c r="BF2540">
        <v>9</v>
      </c>
      <c r="BG2540">
        <v>60</v>
      </c>
      <c r="BH2540">
        <v>25</v>
      </c>
      <c r="BI2540">
        <v>160</v>
      </c>
      <c r="BJ2540">
        <v>101</v>
      </c>
      <c r="BK2540">
        <v>2</v>
      </c>
      <c r="BL2540">
        <v>73</v>
      </c>
      <c r="BM2540">
        <v>0</v>
      </c>
      <c r="BN2540">
        <v>0</v>
      </c>
      <c r="BO2540">
        <v>0</v>
      </c>
      <c r="BP2540">
        <v>0</v>
      </c>
      <c r="BQ2540" t="s">
        <v>18</v>
      </c>
      <c r="BR2540">
        <v>22</v>
      </c>
      <c r="BS2540">
        <v>12</v>
      </c>
      <c r="BT2540">
        <v>2</v>
      </c>
      <c r="BU2540">
        <v>0</v>
      </c>
      <c r="BV2540">
        <v>0.183</v>
      </c>
      <c r="BW2540">
        <v>0.1263</v>
      </c>
      <c r="BX2540">
        <v>24</v>
      </c>
      <c r="BY2540">
        <v>0</v>
      </c>
      <c r="BZ2540" t="s">
        <v>133</v>
      </c>
      <c r="CB2540">
        <v>0</v>
      </c>
      <c r="CC2540">
        <v>2</v>
      </c>
      <c r="CD2540">
        <v>113</v>
      </c>
      <c r="CE2540">
        <v>1</v>
      </c>
      <c r="CF2540">
        <v>1</v>
      </c>
      <c r="CG2540">
        <v>4.5</v>
      </c>
      <c r="CH2540">
        <v>0</v>
      </c>
    </row>
    <row r="2541" spans="1:86">
      <c r="A2541">
        <v>5</v>
      </c>
      <c r="B2541">
        <v>2</v>
      </c>
      <c r="C2541">
        <v>40</v>
      </c>
      <c r="D2541">
        <v>10</v>
      </c>
      <c r="E2541">
        <v>0</v>
      </c>
      <c r="F2541" s="24">
        <f t="shared" si="198"/>
        <v>60</v>
      </c>
      <c r="G2541">
        <v>55</v>
      </c>
      <c r="H2541" s="24">
        <f t="shared" si="199"/>
        <v>9</v>
      </c>
      <c r="I2541" s="24">
        <f t="shared" si="196"/>
        <v>20</v>
      </c>
      <c r="J2541" s="24">
        <f t="shared" si="197"/>
        <v>125</v>
      </c>
      <c r="K2541" s="24" t="str">
        <f t="shared" si="200"/>
        <v>03</v>
      </c>
      <c r="L2541">
        <v>73</v>
      </c>
      <c r="M2541">
        <v>0</v>
      </c>
      <c r="N2541">
        <v>0</v>
      </c>
      <c r="O2541">
        <v>0</v>
      </c>
      <c r="P2541">
        <v>0</v>
      </c>
      <c r="Q2541" t="s">
        <v>18</v>
      </c>
      <c r="R2541">
        <v>22</v>
      </c>
      <c r="S2541">
        <v>12</v>
      </c>
      <c r="T2541">
        <v>2</v>
      </c>
      <c r="U2541">
        <v>0</v>
      </c>
      <c r="V2541">
        <v>0.127</v>
      </c>
      <c r="W2541">
        <v>8.7599999999999997E-2</v>
      </c>
      <c r="X2541">
        <v>24</v>
      </c>
      <c r="Y2541">
        <v>0</v>
      </c>
      <c r="Z2541" t="s">
        <v>133</v>
      </c>
      <c r="AB2541">
        <v>0</v>
      </c>
      <c r="AC2541">
        <v>2</v>
      </c>
      <c r="AD2541">
        <v>113</v>
      </c>
      <c r="AE2541">
        <v>1</v>
      </c>
      <c r="AF2541">
        <v>1</v>
      </c>
      <c r="AG2541">
        <v>4.5</v>
      </c>
      <c r="AH2541">
        <v>0</v>
      </c>
      <c r="BA2541">
        <v>5</v>
      </c>
      <c r="BB2541">
        <v>2</v>
      </c>
      <c r="BC2541">
        <v>40</v>
      </c>
      <c r="BD2541">
        <v>10</v>
      </c>
      <c r="BE2541">
        <v>0</v>
      </c>
      <c r="BF2541">
        <v>6</v>
      </c>
      <c r="BG2541">
        <v>55</v>
      </c>
      <c r="BH2541">
        <v>25</v>
      </c>
      <c r="BI2541">
        <v>160</v>
      </c>
      <c r="BJ2541">
        <v>101</v>
      </c>
      <c r="BK2541">
        <v>2</v>
      </c>
      <c r="BL2541">
        <v>73</v>
      </c>
      <c r="BM2541">
        <v>0</v>
      </c>
      <c r="BN2541">
        <v>0</v>
      </c>
      <c r="BO2541">
        <v>0</v>
      </c>
      <c r="BP2541">
        <v>0</v>
      </c>
      <c r="BQ2541" t="s">
        <v>18</v>
      </c>
      <c r="BR2541">
        <v>22</v>
      </c>
      <c r="BS2541">
        <v>12</v>
      </c>
      <c r="BT2541">
        <v>2</v>
      </c>
      <c r="BU2541">
        <v>0</v>
      </c>
      <c r="BV2541">
        <v>0.127</v>
      </c>
      <c r="BW2541">
        <v>8.7599999999999997E-2</v>
      </c>
      <c r="BX2541">
        <v>24</v>
      </c>
      <c r="BY2541">
        <v>0</v>
      </c>
      <c r="BZ2541" t="s">
        <v>133</v>
      </c>
      <c r="CB2541">
        <v>0</v>
      </c>
      <c r="CC2541">
        <v>2</v>
      </c>
      <c r="CD2541">
        <v>113</v>
      </c>
      <c r="CE2541">
        <v>1</v>
      </c>
      <c r="CF2541">
        <v>1</v>
      </c>
      <c r="CG2541">
        <v>4.5</v>
      </c>
      <c r="CH2541">
        <v>0</v>
      </c>
    </row>
    <row r="2542" spans="1:86">
      <c r="A2542">
        <v>6</v>
      </c>
      <c r="B2542">
        <v>1</v>
      </c>
      <c r="C2542">
        <v>30</v>
      </c>
      <c r="D2542">
        <v>30</v>
      </c>
      <c r="E2542">
        <v>0</v>
      </c>
      <c r="F2542" s="24">
        <f t="shared" si="198"/>
        <v>50</v>
      </c>
      <c r="G2542">
        <v>60</v>
      </c>
      <c r="H2542" s="24">
        <f t="shared" si="199"/>
        <v>9</v>
      </c>
      <c r="I2542" s="24">
        <f t="shared" si="196"/>
        <v>20</v>
      </c>
      <c r="J2542" s="24">
        <f t="shared" si="197"/>
        <v>125</v>
      </c>
      <c r="K2542" s="24" t="str">
        <f t="shared" si="200"/>
        <v>03</v>
      </c>
      <c r="L2542">
        <v>73</v>
      </c>
      <c r="M2542">
        <v>0</v>
      </c>
      <c r="N2542">
        <v>0</v>
      </c>
      <c r="O2542">
        <v>10</v>
      </c>
      <c r="P2542">
        <v>0</v>
      </c>
      <c r="Q2542" t="s">
        <v>18</v>
      </c>
      <c r="R2542">
        <v>22</v>
      </c>
      <c r="S2542">
        <v>18</v>
      </c>
      <c r="T2542">
        <v>2</v>
      </c>
      <c r="U2542">
        <v>0</v>
      </c>
      <c r="V2542">
        <v>0.10199999999999999</v>
      </c>
      <c r="W2542">
        <v>6.8000000000000005E-2</v>
      </c>
      <c r="X2542">
        <v>24</v>
      </c>
      <c r="Y2542">
        <v>0</v>
      </c>
      <c r="Z2542" t="s">
        <v>133</v>
      </c>
      <c r="AB2542">
        <v>4.5</v>
      </c>
      <c r="AC2542">
        <v>2</v>
      </c>
      <c r="AD2542">
        <v>113</v>
      </c>
      <c r="AE2542">
        <v>1</v>
      </c>
      <c r="AF2542">
        <v>1</v>
      </c>
      <c r="AG2542">
        <v>4.5</v>
      </c>
      <c r="AH2542">
        <v>0</v>
      </c>
      <c r="BA2542">
        <v>6</v>
      </c>
      <c r="BB2542">
        <v>1</v>
      </c>
      <c r="BC2542">
        <v>30</v>
      </c>
      <c r="BD2542">
        <v>30</v>
      </c>
      <c r="BE2542">
        <v>0</v>
      </c>
      <c r="BF2542">
        <v>5</v>
      </c>
      <c r="BG2542">
        <v>60</v>
      </c>
      <c r="BH2542">
        <v>25</v>
      </c>
      <c r="BI2542">
        <v>160</v>
      </c>
      <c r="BJ2542">
        <v>101</v>
      </c>
      <c r="BK2542">
        <v>2</v>
      </c>
      <c r="BL2542">
        <v>73</v>
      </c>
      <c r="BM2542">
        <v>0</v>
      </c>
      <c r="BN2542">
        <v>0</v>
      </c>
      <c r="BO2542">
        <v>10</v>
      </c>
      <c r="BP2542">
        <v>0</v>
      </c>
      <c r="BQ2542" t="s">
        <v>18</v>
      </c>
      <c r="BR2542">
        <v>22</v>
      </c>
      <c r="BS2542">
        <v>18</v>
      </c>
      <c r="BT2542">
        <v>2</v>
      </c>
      <c r="BU2542">
        <v>0</v>
      </c>
      <c r="BV2542">
        <v>0.10199999999999999</v>
      </c>
      <c r="BW2542">
        <v>6.8000000000000005E-2</v>
      </c>
      <c r="BX2542">
        <v>24</v>
      </c>
      <c r="BY2542">
        <v>0</v>
      </c>
      <c r="BZ2542" t="s">
        <v>133</v>
      </c>
      <c r="CB2542">
        <v>4.5</v>
      </c>
      <c r="CC2542">
        <v>2</v>
      </c>
      <c r="CD2542">
        <v>113</v>
      </c>
      <c r="CE2542">
        <v>1</v>
      </c>
      <c r="CF2542">
        <v>1</v>
      </c>
      <c r="CG2542">
        <v>4.5</v>
      </c>
      <c r="CH2542">
        <v>0</v>
      </c>
    </row>
    <row r="2543" spans="1:86">
      <c r="F2543" s="24" t="str">
        <f t="shared" si="198"/>
        <v/>
      </c>
      <c r="H2543" s="24" t="str">
        <f t="shared" si="199"/>
        <v/>
      </c>
      <c r="I2543" s="24" t="str">
        <f t="shared" si="196"/>
        <v/>
      </c>
      <c r="J2543" s="24" t="str">
        <f t="shared" si="197"/>
        <v/>
      </c>
      <c r="K2543" s="24" t="str">
        <f t="shared" si="200"/>
        <v/>
      </c>
      <c r="AF2543">
        <v>1</v>
      </c>
      <c r="AH2543">
        <v>0</v>
      </c>
      <c r="CF2543">
        <v>1</v>
      </c>
      <c r="CH2543">
        <v>0</v>
      </c>
    </row>
    <row r="2544" spans="1:86">
      <c r="A2544">
        <v>1</v>
      </c>
      <c r="B2544">
        <v>10</v>
      </c>
      <c r="C2544">
        <v>140</v>
      </c>
      <c r="D2544">
        <v>55</v>
      </c>
      <c r="E2544">
        <v>1000</v>
      </c>
      <c r="F2544" s="24">
        <f t="shared" si="198"/>
        <v>310</v>
      </c>
      <c r="G2544">
        <v>71</v>
      </c>
      <c r="H2544" s="24">
        <f t="shared" si="199"/>
        <v>5</v>
      </c>
      <c r="I2544" s="24">
        <f t="shared" ref="I2544:I2607" si="201">IF(BI2544="","",ROUND(BI2544*10/80,0))</f>
        <v>15</v>
      </c>
      <c r="J2544" s="24">
        <f t="shared" si="197"/>
        <v>125</v>
      </c>
      <c r="K2544" s="24" t="str">
        <f t="shared" si="200"/>
        <v>03</v>
      </c>
      <c r="L2544">
        <v>43</v>
      </c>
      <c r="M2544">
        <v>0</v>
      </c>
      <c r="N2544">
        <v>141</v>
      </c>
      <c r="O2544">
        <v>0</v>
      </c>
      <c r="P2544">
        <v>0</v>
      </c>
      <c r="Q2544" t="s">
        <v>18</v>
      </c>
      <c r="R2544">
        <v>22</v>
      </c>
      <c r="S2544">
        <v>15</v>
      </c>
      <c r="T2544">
        <v>2</v>
      </c>
      <c r="U2544">
        <v>0</v>
      </c>
      <c r="V2544">
        <v>0.40500000000000003</v>
      </c>
      <c r="W2544">
        <v>0.5</v>
      </c>
      <c r="X2544">
        <v>24</v>
      </c>
      <c r="Y2544">
        <v>0</v>
      </c>
      <c r="Z2544" t="s">
        <v>133</v>
      </c>
      <c r="AB2544">
        <v>0</v>
      </c>
      <c r="AC2544">
        <v>2</v>
      </c>
      <c r="AD2544">
        <v>169</v>
      </c>
      <c r="AE2544">
        <v>1</v>
      </c>
      <c r="AF2544">
        <v>1</v>
      </c>
      <c r="AG2544">
        <v>0.63</v>
      </c>
      <c r="AH2544">
        <v>0</v>
      </c>
      <c r="BA2544">
        <v>1</v>
      </c>
      <c r="BB2544">
        <v>10</v>
      </c>
      <c r="BC2544">
        <v>140</v>
      </c>
      <c r="BD2544">
        <v>55</v>
      </c>
      <c r="BE2544">
        <v>1000</v>
      </c>
      <c r="BF2544">
        <v>31</v>
      </c>
      <c r="BG2544">
        <v>71</v>
      </c>
      <c r="BH2544">
        <v>15</v>
      </c>
      <c r="BI2544">
        <v>120</v>
      </c>
      <c r="BJ2544">
        <v>101</v>
      </c>
      <c r="BK2544">
        <v>2</v>
      </c>
      <c r="BL2544">
        <v>43</v>
      </c>
      <c r="BM2544">
        <v>0</v>
      </c>
      <c r="BN2544">
        <v>141</v>
      </c>
      <c r="BO2544">
        <v>0</v>
      </c>
      <c r="BP2544">
        <v>0</v>
      </c>
      <c r="BQ2544" t="s">
        <v>18</v>
      </c>
      <c r="BR2544">
        <v>22</v>
      </c>
      <c r="BS2544">
        <v>15</v>
      </c>
      <c r="BT2544">
        <v>2</v>
      </c>
      <c r="BU2544">
        <v>0</v>
      </c>
      <c r="BV2544">
        <v>0.40500000000000003</v>
      </c>
      <c r="BW2544">
        <v>0.5</v>
      </c>
      <c r="BX2544">
        <v>24</v>
      </c>
      <c r="BY2544">
        <v>0</v>
      </c>
      <c r="BZ2544" t="s">
        <v>133</v>
      </c>
      <c r="CB2544">
        <v>0</v>
      </c>
      <c r="CC2544">
        <v>2</v>
      </c>
      <c r="CD2544">
        <v>169</v>
      </c>
      <c r="CE2544">
        <v>1</v>
      </c>
      <c r="CF2544">
        <v>1</v>
      </c>
      <c r="CG2544">
        <v>0.63</v>
      </c>
      <c r="CH2544">
        <v>0</v>
      </c>
    </row>
    <row r="2545" spans="1:86">
      <c r="A2545">
        <v>2</v>
      </c>
      <c r="B2545">
        <v>9</v>
      </c>
      <c r="C2545">
        <v>110</v>
      </c>
      <c r="D2545">
        <v>55</v>
      </c>
      <c r="E2545">
        <v>1000</v>
      </c>
      <c r="F2545" s="24">
        <f t="shared" si="198"/>
        <v>220</v>
      </c>
      <c r="G2545">
        <v>50</v>
      </c>
      <c r="H2545" s="24">
        <f t="shared" si="199"/>
        <v>9</v>
      </c>
      <c r="I2545" s="24">
        <f t="shared" si="201"/>
        <v>20</v>
      </c>
      <c r="J2545" s="24">
        <f t="shared" si="197"/>
        <v>125</v>
      </c>
      <c r="K2545" s="24" t="str">
        <f t="shared" si="200"/>
        <v>03</v>
      </c>
      <c r="L2545">
        <v>63</v>
      </c>
      <c r="M2545">
        <v>0</v>
      </c>
      <c r="N2545">
        <v>0</v>
      </c>
      <c r="O2545">
        <v>0</v>
      </c>
      <c r="P2545">
        <v>0</v>
      </c>
      <c r="Q2545" t="s">
        <v>18</v>
      </c>
      <c r="R2545">
        <v>22</v>
      </c>
      <c r="S2545">
        <v>12</v>
      </c>
      <c r="T2545">
        <v>2</v>
      </c>
      <c r="U2545">
        <v>0</v>
      </c>
      <c r="V2545">
        <v>0.36699999999999999</v>
      </c>
      <c r="W2545">
        <v>0.25319999999999998</v>
      </c>
      <c r="X2545">
        <v>24</v>
      </c>
      <c r="Y2545">
        <v>0</v>
      </c>
      <c r="Z2545" t="s">
        <v>133</v>
      </c>
      <c r="AB2545">
        <v>0</v>
      </c>
      <c r="AC2545">
        <v>2</v>
      </c>
      <c r="AD2545">
        <v>169</v>
      </c>
      <c r="AE2545">
        <v>1</v>
      </c>
      <c r="AF2545">
        <v>1</v>
      </c>
      <c r="AG2545">
        <v>0.63</v>
      </c>
      <c r="AH2545">
        <v>0</v>
      </c>
      <c r="BA2545">
        <v>2</v>
      </c>
      <c r="BB2545">
        <v>9</v>
      </c>
      <c r="BC2545">
        <v>110</v>
      </c>
      <c r="BD2545">
        <v>55</v>
      </c>
      <c r="BE2545">
        <v>1000</v>
      </c>
      <c r="BF2545">
        <v>22</v>
      </c>
      <c r="BG2545">
        <v>50</v>
      </c>
      <c r="BH2545">
        <v>25</v>
      </c>
      <c r="BI2545">
        <v>160</v>
      </c>
      <c r="BJ2545">
        <v>101</v>
      </c>
      <c r="BK2545">
        <v>2</v>
      </c>
      <c r="BL2545">
        <v>63</v>
      </c>
      <c r="BM2545">
        <v>0</v>
      </c>
      <c r="BN2545">
        <v>0</v>
      </c>
      <c r="BO2545">
        <v>0</v>
      </c>
      <c r="BP2545">
        <v>0</v>
      </c>
      <c r="BQ2545" t="s">
        <v>18</v>
      </c>
      <c r="BR2545">
        <v>22</v>
      </c>
      <c r="BS2545">
        <v>12</v>
      </c>
      <c r="BT2545">
        <v>2</v>
      </c>
      <c r="BU2545">
        <v>0</v>
      </c>
      <c r="BV2545">
        <v>0.36699999999999999</v>
      </c>
      <c r="BW2545">
        <v>0.25319999999999998</v>
      </c>
      <c r="BX2545">
        <v>24</v>
      </c>
      <c r="BY2545">
        <v>0</v>
      </c>
      <c r="BZ2545" t="s">
        <v>133</v>
      </c>
      <c r="CB2545">
        <v>0</v>
      </c>
      <c r="CC2545">
        <v>2</v>
      </c>
      <c r="CD2545">
        <v>169</v>
      </c>
      <c r="CE2545">
        <v>1</v>
      </c>
      <c r="CF2545">
        <v>1</v>
      </c>
      <c r="CG2545">
        <v>0.63</v>
      </c>
      <c r="CH2545">
        <v>0</v>
      </c>
    </row>
    <row r="2546" spans="1:86">
      <c r="A2546">
        <v>3</v>
      </c>
      <c r="B2546">
        <v>8</v>
      </c>
      <c r="C2546">
        <v>80</v>
      </c>
      <c r="D2546">
        <v>20</v>
      </c>
      <c r="E2546">
        <v>1000</v>
      </c>
      <c r="F2546" s="24">
        <f t="shared" si="198"/>
        <v>160</v>
      </c>
      <c r="G2546">
        <v>55</v>
      </c>
      <c r="H2546" s="24">
        <f t="shared" si="199"/>
        <v>9</v>
      </c>
      <c r="I2546" s="24">
        <f t="shared" si="201"/>
        <v>20</v>
      </c>
      <c r="J2546" s="24">
        <f t="shared" si="197"/>
        <v>125</v>
      </c>
      <c r="K2546" s="24" t="str">
        <f t="shared" si="200"/>
        <v>03</v>
      </c>
      <c r="L2546">
        <v>63</v>
      </c>
      <c r="M2546">
        <v>0</v>
      </c>
      <c r="N2546">
        <v>0</v>
      </c>
      <c r="O2546">
        <v>0</v>
      </c>
      <c r="P2546">
        <v>0</v>
      </c>
      <c r="Q2546" t="s">
        <v>18</v>
      </c>
      <c r="R2546">
        <v>22</v>
      </c>
      <c r="S2546">
        <v>12</v>
      </c>
      <c r="T2546">
        <v>2</v>
      </c>
      <c r="U2546">
        <v>0</v>
      </c>
      <c r="V2546">
        <v>0.27900000000000003</v>
      </c>
      <c r="W2546">
        <v>0.18690000000000001</v>
      </c>
      <c r="X2546">
        <v>24</v>
      </c>
      <c r="Y2546">
        <v>0</v>
      </c>
      <c r="Z2546" t="s">
        <v>133</v>
      </c>
      <c r="AB2546">
        <v>0</v>
      </c>
      <c r="AC2546">
        <v>2</v>
      </c>
      <c r="AD2546">
        <v>169</v>
      </c>
      <c r="AE2546">
        <v>1</v>
      </c>
      <c r="AF2546">
        <v>1</v>
      </c>
      <c r="AG2546">
        <v>0.63</v>
      </c>
      <c r="AH2546">
        <v>0</v>
      </c>
      <c r="BA2546">
        <v>3</v>
      </c>
      <c r="BB2546">
        <v>8</v>
      </c>
      <c r="BC2546">
        <v>80</v>
      </c>
      <c r="BD2546">
        <v>20</v>
      </c>
      <c r="BE2546">
        <v>1000</v>
      </c>
      <c r="BF2546">
        <v>16</v>
      </c>
      <c r="BG2546">
        <v>55</v>
      </c>
      <c r="BH2546">
        <v>25</v>
      </c>
      <c r="BI2546">
        <v>160</v>
      </c>
      <c r="BJ2546">
        <v>101</v>
      </c>
      <c r="BK2546">
        <v>2</v>
      </c>
      <c r="BL2546">
        <v>63</v>
      </c>
      <c r="BM2546">
        <v>0</v>
      </c>
      <c r="BN2546">
        <v>0</v>
      </c>
      <c r="BO2546">
        <v>0</v>
      </c>
      <c r="BP2546">
        <v>0</v>
      </c>
      <c r="BQ2546" t="s">
        <v>18</v>
      </c>
      <c r="BR2546">
        <v>22</v>
      </c>
      <c r="BS2546">
        <v>12</v>
      </c>
      <c r="BT2546">
        <v>2</v>
      </c>
      <c r="BU2546">
        <v>0</v>
      </c>
      <c r="BV2546">
        <v>0.27900000000000003</v>
      </c>
      <c r="BW2546">
        <v>0.18690000000000001</v>
      </c>
      <c r="BX2546">
        <v>24</v>
      </c>
      <c r="BY2546">
        <v>0</v>
      </c>
      <c r="BZ2546" t="s">
        <v>133</v>
      </c>
      <c r="CB2546">
        <v>0</v>
      </c>
      <c r="CC2546">
        <v>2</v>
      </c>
      <c r="CD2546">
        <v>169</v>
      </c>
      <c r="CE2546">
        <v>1</v>
      </c>
      <c r="CF2546">
        <v>1</v>
      </c>
      <c r="CG2546">
        <v>0.63</v>
      </c>
      <c r="CH2546">
        <v>0</v>
      </c>
    </row>
    <row r="2547" spans="1:86">
      <c r="A2547">
        <v>4</v>
      </c>
      <c r="B2547">
        <v>7</v>
      </c>
      <c r="C2547">
        <v>60</v>
      </c>
      <c r="D2547">
        <v>20</v>
      </c>
      <c r="E2547">
        <v>0</v>
      </c>
      <c r="F2547" s="24">
        <f t="shared" si="198"/>
        <v>90</v>
      </c>
      <c r="G2547">
        <v>60</v>
      </c>
      <c r="H2547" s="24">
        <f t="shared" si="199"/>
        <v>9</v>
      </c>
      <c r="I2547" s="24">
        <f t="shared" si="201"/>
        <v>20</v>
      </c>
      <c r="J2547" s="24">
        <f t="shared" si="197"/>
        <v>125</v>
      </c>
      <c r="K2547" s="24" t="str">
        <f t="shared" si="200"/>
        <v>03</v>
      </c>
      <c r="L2547">
        <v>73</v>
      </c>
      <c r="M2547">
        <v>0</v>
      </c>
      <c r="N2547">
        <v>0</v>
      </c>
      <c r="O2547">
        <v>0</v>
      </c>
      <c r="P2547">
        <v>0</v>
      </c>
      <c r="Q2547" t="s">
        <v>18</v>
      </c>
      <c r="R2547">
        <v>22</v>
      </c>
      <c r="S2547">
        <v>12</v>
      </c>
      <c r="T2547">
        <v>2</v>
      </c>
      <c r="U2547">
        <v>0</v>
      </c>
      <c r="V2547">
        <v>0.20200000000000001</v>
      </c>
      <c r="W2547">
        <v>0.1394</v>
      </c>
      <c r="X2547">
        <v>24</v>
      </c>
      <c r="Y2547">
        <v>0</v>
      </c>
      <c r="Z2547" t="s">
        <v>133</v>
      </c>
      <c r="AB2547">
        <v>0</v>
      </c>
      <c r="AC2547">
        <v>2</v>
      </c>
      <c r="AD2547">
        <v>169</v>
      </c>
      <c r="AE2547">
        <v>1</v>
      </c>
      <c r="AF2547">
        <v>1</v>
      </c>
      <c r="AG2547">
        <v>0.63</v>
      </c>
      <c r="AH2547">
        <v>0</v>
      </c>
      <c r="BA2547">
        <v>4</v>
      </c>
      <c r="BB2547">
        <v>7</v>
      </c>
      <c r="BC2547">
        <v>60</v>
      </c>
      <c r="BD2547">
        <v>20</v>
      </c>
      <c r="BE2547">
        <v>0</v>
      </c>
      <c r="BF2547">
        <v>9</v>
      </c>
      <c r="BG2547">
        <v>60</v>
      </c>
      <c r="BH2547">
        <v>25</v>
      </c>
      <c r="BI2547">
        <v>160</v>
      </c>
      <c r="BJ2547">
        <v>101</v>
      </c>
      <c r="BK2547">
        <v>2</v>
      </c>
      <c r="BL2547">
        <v>73</v>
      </c>
      <c r="BM2547">
        <v>0</v>
      </c>
      <c r="BN2547">
        <v>0</v>
      </c>
      <c r="BO2547">
        <v>0</v>
      </c>
      <c r="BP2547">
        <v>0</v>
      </c>
      <c r="BQ2547" t="s">
        <v>18</v>
      </c>
      <c r="BR2547">
        <v>22</v>
      </c>
      <c r="BS2547">
        <v>12</v>
      </c>
      <c r="BT2547">
        <v>2</v>
      </c>
      <c r="BU2547">
        <v>0</v>
      </c>
      <c r="BV2547">
        <v>0.20200000000000001</v>
      </c>
      <c r="BW2547">
        <v>0.1394</v>
      </c>
      <c r="BX2547">
        <v>24</v>
      </c>
      <c r="BY2547">
        <v>0</v>
      </c>
      <c r="BZ2547" t="s">
        <v>133</v>
      </c>
      <c r="CB2547">
        <v>0</v>
      </c>
      <c r="CC2547">
        <v>2</v>
      </c>
      <c r="CD2547">
        <v>169</v>
      </c>
      <c r="CE2547">
        <v>1</v>
      </c>
      <c r="CF2547">
        <v>1</v>
      </c>
      <c r="CG2547">
        <v>0.63</v>
      </c>
      <c r="CH2547">
        <v>0</v>
      </c>
    </row>
    <row r="2548" spans="1:86">
      <c r="A2548">
        <v>5</v>
      </c>
      <c r="B2548">
        <v>6</v>
      </c>
      <c r="C2548">
        <v>40</v>
      </c>
      <c r="D2548">
        <v>20</v>
      </c>
      <c r="E2548">
        <v>0</v>
      </c>
      <c r="F2548" s="24">
        <f t="shared" si="198"/>
        <v>60</v>
      </c>
      <c r="G2548">
        <v>55</v>
      </c>
      <c r="H2548" s="24">
        <f t="shared" si="199"/>
        <v>9</v>
      </c>
      <c r="I2548" s="24">
        <f t="shared" si="201"/>
        <v>20</v>
      </c>
      <c r="J2548" s="24">
        <f t="shared" si="197"/>
        <v>125</v>
      </c>
      <c r="K2548" s="24" t="str">
        <f t="shared" si="200"/>
        <v>03</v>
      </c>
      <c r="L2548">
        <v>73</v>
      </c>
      <c r="M2548">
        <v>0</v>
      </c>
      <c r="N2548">
        <v>0</v>
      </c>
      <c r="O2548">
        <v>0</v>
      </c>
      <c r="P2548">
        <v>0</v>
      </c>
      <c r="Q2548" t="s">
        <v>18</v>
      </c>
      <c r="R2548">
        <v>22</v>
      </c>
      <c r="S2548">
        <v>12</v>
      </c>
      <c r="T2548">
        <v>2</v>
      </c>
      <c r="U2548">
        <v>0</v>
      </c>
      <c r="V2548">
        <v>0.14599999999999999</v>
      </c>
      <c r="W2548">
        <v>0.1007</v>
      </c>
      <c r="X2548">
        <v>24</v>
      </c>
      <c r="Y2548">
        <v>0</v>
      </c>
      <c r="Z2548" t="s">
        <v>133</v>
      </c>
      <c r="AB2548">
        <v>0</v>
      </c>
      <c r="AC2548">
        <v>2</v>
      </c>
      <c r="AD2548">
        <v>169</v>
      </c>
      <c r="AE2548">
        <v>1</v>
      </c>
      <c r="AF2548">
        <v>1</v>
      </c>
      <c r="AG2548">
        <v>0.63</v>
      </c>
      <c r="AH2548">
        <v>0</v>
      </c>
      <c r="BA2548">
        <v>5</v>
      </c>
      <c r="BB2548">
        <v>6</v>
      </c>
      <c r="BC2548">
        <v>40</v>
      </c>
      <c r="BD2548">
        <v>20</v>
      </c>
      <c r="BE2548">
        <v>0</v>
      </c>
      <c r="BF2548">
        <v>6</v>
      </c>
      <c r="BG2548">
        <v>55</v>
      </c>
      <c r="BH2548">
        <v>25</v>
      </c>
      <c r="BI2548">
        <v>160</v>
      </c>
      <c r="BJ2548">
        <v>101</v>
      </c>
      <c r="BK2548">
        <v>2</v>
      </c>
      <c r="BL2548">
        <v>73</v>
      </c>
      <c r="BM2548">
        <v>0</v>
      </c>
      <c r="BN2548">
        <v>0</v>
      </c>
      <c r="BO2548">
        <v>0</v>
      </c>
      <c r="BP2548">
        <v>0</v>
      </c>
      <c r="BQ2548" t="s">
        <v>18</v>
      </c>
      <c r="BR2548">
        <v>22</v>
      </c>
      <c r="BS2548">
        <v>12</v>
      </c>
      <c r="BT2548">
        <v>2</v>
      </c>
      <c r="BU2548">
        <v>0</v>
      </c>
      <c r="BV2548">
        <v>0.14599999999999999</v>
      </c>
      <c r="BW2548">
        <v>0.1007</v>
      </c>
      <c r="BX2548">
        <v>24</v>
      </c>
      <c r="BY2548">
        <v>0</v>
      </c>
      <c r="BZ2548" t="s">
        <v>133</v>
      </c>
      <c r="CB2548">
        <v>0</v>
      </c>
      <c r="CC2548">
        <v>2</v>
      </c>
      <c r="CD2548">
        <v>169</v>
      </c>
      <c r="CE2548">
        <v>1</v>
      </c>
      <c r="CF2548">
        <v>1</v>
      </c>
      <c r="CG2548">
        <v>0.63</v>
      </c>
      <c r="CH2548">
        <v>0</v>
      </c>
    </row>
    <row r="2549" spans="1:86">
      <c r="A2549">
        <v>6</v>
      </c>
      <c r="B2549">
        <v>5</v>
      </c>
      <c r="C2549">
        <v>20</v>
      </c>
      <c r="D2549">
        <v>30</v>
      </c>
      <c r="E2549">
        <v>0</v>
      </c>
      <c r="F2549" s="24">
        <f t="shared" si="198"/>
        <v>30</v>
      </c>
      <c r="G2549">
        <v>60</v>
      </c>
      <c r="H2549" s="24">
        <f t="shared" si="199"/>
        <v>9</v>
      </c>
      <c r="I2549" s="24">
        <f t="shared" si="201"/>
        <v>20</v>
      </c>
      <c r="J2549" s="24">
        <f t="shared" si="197"/>
        <v>125</v>
      </c>
      <c r="K2549" s="24" t="str">
        <f t="shared" si="200"/>
        <v>03</v>
      </c>
      <c r="L2549">
        <v>73</v>
      </c>
      <c r="M2549">
        <v>0</v>
      </c>
      <c r="N2549">
        <v>0</v>
      </c>
      <c r="O2549">
        <v>0</v>
      </c>
      <c r="P2549">
        <v>0</v>
      </c>
      <c r="Q2549" t="s">
        <v>18</v>
      </c>
      <c r="R2549">
        <v>22</v>
      </c>
      <c r="S2549">
        <v>12</v>
      </c>
      <c r="T2549">
        <v>2</v>
      </c>
      <c r="U2549">
        <v>0</v>
      </c>
      <c r="V2549">
        <v>0.09</v>
      </c>
      <c r="W2549">
        <v>6.5699999999999995E-2</v>
      </c>
      <c r="X2549">
        <v>24</v>
      </c>
      <c r="Y2549">
        <v>0</v>
      </c>
      <c r="Z2549" t="s">
        <v>133</v>
      </c>
      <c r="AB2549">
        <v>4.5</v>
      </c>
      <c r="AC2549">
        <v>2</v>
      </c>
      <c r="AD2549">
        <v>169</v>
      </c>
      <c r="AE2549">
        <v>1</v>
      </c>
      <c r="AF2549">
        <v>1</v>
      </c>
      <c r="AG2549">
        <v>0.63</v>
      </c>
      <c r="AH2549">
        <v>0</v>
      </c>
      <c r="BA2549">
        <v>6</v>
      </c>
      <c r="BB2549">
        <v>5</v>
      </c>
      <c r="BC2549">
        <v>20</v>
      </c>
      <c r="BD2549">
        <v>30</v>
      </c>
      <c r="BE2549">
        <v>0</v>
      </c>
      <c r="BF2549">
        <v>3</v>
      </c>
      <c r="BG2549">
        <v>60</v>
      </c>
      <c r="BH2549">
        <v>25</v>
      </c>
      <c r="BI2549">
        <v>160</v>
      </c>
      <c r="BJ2549">
        <v>101</v>
      </c>
      <c r="BK2549">
        <v>2</v>
      </c>
      <c r="BL2549">
        <v>73</v>
      </c>
      <c r="BM2549">
        <v>0</v>
      </c>
      <c r="BN2549">
        <v>0</v>
      </c>
      <c r="BO2549">
        <v>0</v>
      </c>
      <c r="BP2549">
        <v>0</v>
      </c>
      <c r="BQ2549" t="s">
        <v>18</v>
      </c>
      <c r="BR2549">
        <v>22</v>
      </c>
      <c r="BS2549">
        <v>12</v>
      </c>
      <c r="BT2549">
        <v>2</v>
      </c>
      <c r="BU2549">
        <v>0</v>
      </c>
      <c r="BV2549">
        <v>0.09</v>
      </c>
      <c r="BW2549">
        <v>6.5699999999999995E-2</v>
      </c>
      <c r="BX2549">
        <v>24</v>
      </c>
      <c r="BY2549">
        <v>0</v>
      </c>
      <c r="BZ2549" t="s">
        <v>133</v>
      </c>
      <c r="CB2549">
        <v>4.5</v>
      </c>
      <c r="CC2549">
        <v>2</v>
      </c>
      <c r="CD2549">
        <v>169</v>
      </c>
      <c r="CE2549">
        <v>1</v>
      </c>
      <c r="CF2549">
        <v>1</v>
      </c>
      <c r="CG2549">
        <v>0.63</v>
      </c>
      <c r="CH2549">
        <v>0</v>
      </c>
    </row>
    <row r="2550" spans="1:86">
      <c r="A2550">
        <v>7</v>
      </c>
      <c r="B2550">
        <v>4</v>
      </c>
      <c r="C2550">
        <v>14</v>
      </c>
      <c r="D2550">
        <v>25</v>
      </c>
      <c r="E2550">
        <v>0</v>
      </c>
      <c r="F2550" s="24">
        <f t="shared" si="198"/>
        <v>20</v>
      </c>
      <c r="G2550">
        <v>60</v>
      </c>
      <c r="H2550" s="24">
        <f t="shared" si="199"/>
        <v>8</v>
      </c>
      <c r="I2550" s="24">
        <f t="shared" si="201"/>
        <v>20</v>
      </c>
      <c r="J2550" s="24">
        <f t="shared" si="197"/>
        <v>125</v>
      </c>
      <c r="K2550" s="24" t="str">
        <f t="shared" si="200"/>
        <v>00</v>
      </c>
      <c r="L2550">
        <v>73</v>
      </c>
      <c r="M2550">
        <v>0</v>
      </c>
      <c r="N2550">
        <v>0</v>
      </c>
      <c r="O2550">
        <v>10</v>
      </c>
      <c r="P2550">
        <v>0</v>
      </c>
      <c r="Q2550" t="s">
        <v>18</v>
      </c>
      <c r="R2550">
        <v>22</v>
      </c>
      <c r="S2550">
        <v>12</v>
      </c>
      <c r="T2550">
        <v>2</v>
      </c>
      <c r="U2550">
        <v>0</v>
      </c>
      <c r="V2550">
        <v>4.4999999999999998E-2</v>
      </c>
      <c r="W2550">
        <v>4.1000000000000002E-2</v>
      </c>
      <c r="X2550">
        <v>24</v>
      </c>
      <c r="Y2550">
        <v>0</v>
      </c>
      <c r="Z2550" t="s">
        <v>133</v>
      </c>
      <c r="AB2550">
        <v>2.8</v>
      </c>
      <c r="AC2550">
        <v>2</v>
      </c>
      <c r="AD2550">
        <v>169</v>
      </c>
      <c r="AE2550">
        <v>1</v>
      </c>
      <c r="AF2550">
        <v>1</v>
      </c>
      <c r="AG2550">
        <v>0.63</v>
      </c>
      <c r="AH2550">
        <v>0</v>
      </c>
      <c r="BA2550">
        <v>7</v>
      </c>
      <c r="BB2550">
        <v>4</v>
      </c>
      <c r="BC2550">
        <v>14</v>
      </c>
      <c r="BD2550">
        <v>25</v>
      </c>
      <c r="BE2550">
        <v>0</v>
      </c>
      <c r="BF2550">
        <v>2</v>
      </c>
      <c r="BG2550">
        <v>60</v>
      </c>
      <c r="BH2550">
        <v>23</v>
      </c>
      <c r="BI2550">
        <v>160</v>
      </c>
      <c r="BJ2550">
        <v>101</v>
      </c>
      <c r="BK2550">
        <v>2</v>
      </c>
      <c r="BL2550">
        <v>73</v>
      </c>
      <c r="BM2550">
        <v>0</v>
      </c>
      <c r="BN2550">
        <v>0</v>
      </c>
      <c r="BO2550">
        <v>10</v>
      </c>
      <c r="BP2550">
        <v>0</v>
      </c>
      <c r="BQ2550" t="s">
        <v>18</v>
      </c>
      <c r="BR2550">
        <v>22</v>
      </c>
      <c r="BS2550">
        <v>12</v>
      </c>
      <c r="BT2550">
        <v>2</v>
      </c>
      <c r="BU2550">
        <v>0</v>
      </c>
      <c r="BV2550">
        <v>4.4999999999999998E-2</v>
      </c>
      <c r="BW2550">
        <v>4.1000000000000002E-2</v>
      </c>
      <c r="BX2550">
        <v>24</v>
      </c>
      <c r="BY2550">
        <v>0</v>
      </c>
      <c r="BZ2550" t="s">
        <v>133</v>
      </c>
      <c r="CB2550">
        <v>2.8</v>
      </c>
      <c r="CC2550">
        <v>2</v>
      </c>
      <c r="CD2550">
        <v>169</v>
      </c>
      <c r="CE2550">
        <v>1</v>
      </c>
      <c r="CF2550">
        <v>1</v>
      </c>
      <c r="CG2550">
        <v>0.63</v>
      </c>
      <c r="CH2550">
        <v>0</v>
      </c>
    </row>
    <row r="2551" spans="1:86">
      <c r="A2551">
        <v>8</v>
      </c>
      <c r="B2551">
        <v>3</v>
      </c>
      <c r="C2551">
        <v>8</v>
      </c>
      <c r="D2551">
        <v>20</v>
      </c>
      <c r="E2551">
        <v>0</v>
      </c>
      <c r="F2551" s="24">
        <f t="shared" si="198"/>
        <v>10</v>
      </c>
      <c r="G2551">
        <v>75</v>
      </c>
      <c r="H2551" s="24">
        <f t="shared" si="199"/>
        <v>8</v>
      </c>
      <c r="I2551" s="24">
        <f t="shared" si="201"/>
        <v>20</v>
      </c>
      <c r="J2551" s="24">
        <f t="shared" si="197"/>
        <v>125</v>
      </c>
      <c r="K2551" s="24" t="str">
        <f t="shared" si="200"/>
        <v>00</v>
      </c>
      <c r="L2551">
        <v>73</v>
      </c>
      <c r="M2551">
        <v>0</v>
      </c>
      <c r="N2551">
        <v>0</v>
      </c>
      <c r="O2551">
        <v>20</v>
      </c>
      <c r="P2551">
        <v>0</v>
      </c>
      <c r="Q2551" t="s">
        <v>18</v>
      </c>
      <c r="R2551">
        <v>22</v>
      </c>
      <c r="S2551">
        <v>22</v>
      </c>
      <c r="T2551">
        <v>2</v>
      </c>
      <c r="U2551">
        <v>0</v>
      </c>
      <c r="V2551">
        <v>3.1E-2</v>
      </c>
      <c r="W2551">
        <v>2.9100000000000001E-2</v>
      </c>
      <c r="X2551">
        <v>24</v>
      </c>
      <c r="Y2551">
        <v>0</v>
      </c>
      <c r="Z2551" t="s">
        <v>133</v>
      </c>
      <c r="AB2551">
        <v>1.6</v>
      </c>
      <c r="AC2551">
        <v>2</v>
      </c>
      <c r="AD2551">
        <v>169</v>
      </c>
      <c r="AE2551">
        <v>1</v>
      </c>
      <c r="AF2551">
        <v>1</v>
      </c>
      <c r="AG2551">
        <v>0.63</v>
      </c>
      <c r="AH2551">
        <v>0</v>
      </c>
      <c r="BA2551">
        <v>8</v>
      </c>
      <c r="BB2551">
        <v>3</v>
      </c>
      <c r="BC2551">
        <v>8</v>
      </c>
      <c r="BD2551">
        <v>20</v>
      </c>
      <c r="BE2551">
        <v>0</v>
      </c>
      <c r="BF2551">
        <v>1</v>
      </c>
      <c r="BG2551">
        <v>75</v>
      </c>
      <c r="BH2551">
        <v>23</v>
      </c>
      <c r="BI2551">
        <v>160</v>
      </c>
      <c r="BJ2551">
        <v>101</v>
      </c>
      <c r="BK2551">
        <v>2</v>
      </c>
      <c r="BL2551">
        <v>73</v>
      </c>
      <c r="BM2551">
        <v>0</v>
      </c>
      <c r="BN2551">
        <v>0</v>
      </c>
      <c r="BO2551">
        <v>20</v>
      </c>
      <c r="BP2551">
        <v>0</v>
      </c>
      <c r="BQ2551" t="s">
        <v>18</v>
      </c>
      <c r="BR2551">
        <v>22</v>
      </c>
      <c r="BS2551">
        <v>22</v>
      </c>
      <c r="BT2551">
        <v>2</v>
      </c>
      <c r="BU2551">
        <v>0</v>
      </c>
      <c r="BV2551">
        <v>3.1E-2</v>
      </c>
      <c r="BW2551">
        <v>2.9100000000000001E-2</v>
      </c>
      <c r="BX2551">
        <v>24</v>
      </c>
      <c r="BY2551">
        <v>0</v>
      </c>
      <c r="BZ2551" t="s">
        <v>133</v>
      </c>
      <c r="CB2551">
        <v>1.6</v>
      </c>
      <c r="CC2551">
        <v>2</v>
      </c>
      <c r="CD2551">
        <v>169</v>
      </c>
      <c r="CE2551">
        <v>1</v>
      </c>
      <c r="CF2551">
        <v>1</v>
      </c>
      <c r="CG2551">
        <v>0.63</v>
      </c>
      <c r="CH2551">
        <v>0</v>
      </c>
    </row>
    <row r="2552" spans="1:86">
      <c r="A2552">
        <v>9</v>
      </c>
      <c r="B2552">
        <v>802</v>
      </c>
      <c r="C2552">
        <v>1</v>
      </c>
      <c r="D2552">
        <v>16</v>
      </c>
      <c r="E2552">
        <v>0</v>
      </c>
      <c r="F2552" s="24">
        <f t="shared" si="198"/>
        <v>0</v>
      </c>
      <c r="G2552">
        <v>90</v>
      </c>
      <c r="H2552" s="24">
        <f t="shared" si="199"/>
        <v>8</v>
      </c>
      <c r="I2552" s="24">
        <f t="shared" si="201"/>
        <v>20</v>
      </c>
      <c r="J2552" s="24">
        <f t="shared" si="197"/>
        <v>125</v>
      </c>
      <c r="K2552" s="24" t="str">
        <f t="shared" si="200"/>
        <v>00</v>
      </c>
      <c r="L2552">
        <v>63</v>
      </c>
      <c r="M2552">
        <v>0</v>
      </c>
      <c r="N2552">
        <v>7</v>
      </c>
      <c r="O2552">
        <v>10</v>
      </c>
      <c r="P2552">
        <v>2</v>
      </c>
      <c r="Q2552" t="s">
        <v>19</v>
      </c>
      <c r="R2552">
        <v>22</v>
      </c>
      <c r="S2552">
        <v>22</v>
      </c>
      <c r="T2552">
        <v>2</v>
      </c>
      <c r="U2552">
        <v>0</v>
      </c>
      <c r="V2552">
        <v>1.9E-2</v>
      </c>
      <c r="W2552">
        <v>3.4000000000000002E-2</v>
      </c>
      <c r="X2552">
        <v>24</v>
      </c>
      <c r="Y2552">
        <v>1</v>
      </c>
      <c r="Z2552" t="s">
        <v>57</v>
      </c>
      <c r="AA2552">
        <v>61500</v>
      </c>
      <c r="AB2552">
        <v>0.8</v>
      </c>
      <c r="AC2552">
        <v>2</v>
      </c>
      <c r="AD2552">
        <v>169</v>
      </c>
      <c r="AE2552">
        <v>1</v>
      </c>
      <c r="AF2552">
        <v>1</v>
      </c>
      <c r="AG2552">
        <v>0.63</v>
      </c>
      <c r="AH2552">
        <v>0</v>
      </c>
      <c r="BA2552">
        <v>9</v>
      </c>
      <c r="BB2552">
        <v>802</v>
      </c>
      <c r="BC2552">
        <v>1</v>
      </c>
      <c r="BD2552">
        <v>16</v>
      </c>
      <c r="BE2552">
        <v>0</v>
      </c>
      <c r="BF2552">
        <v>0</v>
      </c>
      <c r="BG2552">
        <v>90</v>
      </c>
      <c r="BH2552">
        <v>23</v>
      </c>
      <c r="BI2552">
        <v>160</v>
      </c>
      <c r="BJ2552">
        <v>101</v>
      </c>
      <c r="BK2552">
        <v>2</v>
      </c>
      <c r="BL2552">
        <v>63</v>
      </c>
      <c r="BM2552">
        <v>0</v>
      </c>
      <c r="BN2552">
        <v>7</v>
      </c>
      <c r="BO2552">
        <v>10</v>
      </c>
      <c r="BP2552">
        <v>2</v>
      </c>
      <c r="BQ2552" t="s">
        <v>19</v>
      </c>
      <c r="BR2552">
        <v>22</v>
      </c>
      <c r="BS2552">
        <v>22</v>
      </c>
      <c r="BT2552">
        <v>2</v>
      </c>
      <c r="BU2552">
        <v>0</v>
      </c>
      <c r="BV2552">
        <v>1.9E-2</v>
      </c>
      <c r="BW2552">
        <v>3.4000000000000002E-2</v>
      </c>
      <c r="BX2552">
        <v>24</v>
      </c>
      <c r="BY2552">
        <v>1</v>
      </c>
      <c r="BZ2552" t="s">
        <v>57</v>
      </c>
      <c r="CA2552">
        <v>61500</v>
      </c>
      <c r="CB2552">
        <v>0.8</v>
      </c>
      <c r="CC2552">
        <v>2</v>
      </c>
      <c r="CD2552">
        <v>169</v>
      </c>
      <c r="CE2552">
        <v>1</v>
      </c>
      <c r="CF2552">
        <v>1</v>
      </c>
      <c r="CG2552">
        <v>0.63</v>
      </c>
      <c r="CH2552">
        <v>0</v>
      </c>
    </row>
    <row r="2553" spans="1:86">
      <c r="A2553">
        <v>10</v>
      </c>
      <c r="B2553">
        <v>802</v>
      </c>
      <c r="C2553">
        <v>1</v>
      </c>
      <c r="D2553">
        <v>16</v>
      </c>
      <c r="E2553">
        <v>0</v>
      </c>
      <c r="F2553" s="24">
        <f t="shared" si="198"/>
        <v>0</v>
      </c>
      <c r="G2553">
        <v>90</v>
      </c>
      <c r="H2553" s="24">
        <f t="shared" si="199"/>
        <v>8</v>
      </c>
      <c r="I2553" s="24">
        <f t="shared" si="201"/>
        <v>20</v>
      </c>
      <c r="J2553" s="24">
        <f t="shared" si="197"/>
        <v>125</v>
      </c>
      <c r="K2553" s="24" t="str">
        <f t="shared" si="200"/>
        <v>00</v>
      </c>
      <c r="L2553">
        <v>63</v>
      </c>
      <c r="M2553">
        <v>0</v>
      </c>
      <c r="N2553">
        <v>7</v>
      </c>
      <c r="O2553">
        <v>10</v>
      </c>
      <c r="P2553">
        <v>2</v>
      </c>
      <c r="Q2553" t="s">
        <v>19</v>
      </c>
      <c r="R2553">
        <v>22</v>
      </c>
      <c r="S2553">
        <v>22</v>
      </c>
      <c r="T2553">
        <v>2</v>
      </c>
      <c r="U2553">
        <v>0</v>
      </c>
      <c r="V2553">
        <v>3.9E-2</v>
      </c>
      <c r="W2553">
        <v>1.9E-2</v>
      </c>
      <c r="X2553">
        <v>24</v>
      </c>
      <c r="Y2553">
        <v>1</v>
      </c>
      <c r="Z2553" t="s">
        <v>57</v>
      </c>
      <c r="AA2553">
        <v>1000</v>
      </c>
      <c r="AB2553">
        <v>0.8</v>
      </c>
      <c r="AC2553">
        <v>2</v>
      </c>
      <c r="AD2553">
        <v>169</v>
      </c>
      <c r="AE2553">
        <v>1</v>
      </c>
      <c r="AF2553">
        <v>1</v>
      </c>
      <c r="AG2553">
        <v>0.63</v>
      </c>
      <c r="AH2553">
        <v>0</v>
      </c>
      <c r="BA2553">
        <v>10</v>
      </c>
      <c r="BB2553">
        <v>802</v>
      </c>
      <c r="BC2553">
        <v>1</v>
      </c>
      <c r="BD2553">
        <v>16</v>
      </c>
      <c r="BE2553">
        <v>0</v>
      </c>
      <c r="BF2553">
        <v>0</v>
      </c>
      <c r="BG2553">
        <v>90</v>
      </c>
      <c r="BH2553">
        <v>23</v>
      </c>
      <c r="BI2553">
        <v>160</v>
      </c>
      <c r="BJ2553">
        <v>101</v>
      </c>
      <c r="BK2553">
        <v>2</v>
      </c>
      <c r="BL2553">
        <v>63</v>
      </c>
      <c r="BM2553">
        <v>0</v>
      </c>
      <c r="BN2553">
        <v>7</v>
      </c>
      <c r="BO2553">
        <v>10</v>
      </c>
      <c r="BP2553">
        <v>2</v>
      </c>
      <c r="BQ2553" t="s">
        <v>19</v>
      </c>
      <c r="BR2553">
        <v>22</v>
      </c>
      <c r="BS2553">
        <v>22</v>
      </c>
      <c r="BT2553">
        <v>2</v>
      </c>
      <c r="BU2553">
        <v>0</v>
      </c>
      <c r="BV2553">
        <v>3.9E-2</v>
      </c>
      <c r="BW2553">
        <v>1.9E-2</v>
      </c>
      <c r="BX2553">
        <v>24</v>
      </c>
      <c r="BY2553">
        <v>1</v>
      </c>
      <c r="BZ2553" t="s">
        <v>57</v>
      </c>
      <c r="CA2553">
        <v>1000</v>
      </c>
      <c r="CB2553">
        <v>0.8</v>
      </c>
      <c r="CC2553">
        <v>2</v>
      </c>
      <c r="CD2553">
        <v>169</v>
      </c>
      <c r="CE2553">
        <v>1</v>
      </c>
      <c r="CF2553">
        <v>1</v>
      </c>
      <c r="CG2553">
        <v>0.63</v>
      </c>
      <c r="CH2553">
        <v>0</v>
      </c>
    </row>
    <row r="2554" spans="1:86">
      <c r="A2554">
        <v>11</v>
      </c>
      <c r="B2554">
        <v>801</v>
      </c>
      <c r="C2554">
        <v>1</v>
      </c>
      <c r="D2554">
        <v>16</v>
      </c>
      <c r="E2554">
        <v>0</v>
      </c>
      <c r="F2554" s="24">
        <f t="shared" si="198"/>
        <v>0</v>
      </c>
      <c r="G2554">
        <v>90</v>
      </c>
      <c r="H2554" s="24">
        <f t="shared" si="199"/>
        <v>8</v>
      </c>
      <c r="I2554" s="24">
        <f t="shared" si="201"/>
        <v>20</v>
      </c>
      <c r="J2554" s="24">
        <f t="shared" si="197"/>
        <v>125</v>
      </c>
      <c r="K2554" s="24" t="str">
        <f t="shared" si="200"/>
        <v>00</v>
      </c>
      <c r="L2554">
        <v>63</v>
      </c>
      <c r="M2554">
        <v>0</v>
      </c>
      <c r="N2554">
        <v>4</v>
      </c>
      <c r="O2554">
        <v>10</v>
      </c>
      <c r="P2554">
        <v>1</v>
      </c>
      <c r="Q2554" t="s">
        <v>19</v>
      </c>
      <c r="R2554">
        <v>22</v>
      </c>
      <c r="S2554">
        <v>22</v>
      </c>
      <c r="T2554">
        <v>2</v>
      </c>
      <c r="U2554">
        <v>0</v>
      </c>
      <c r="V2554">
        <v>8.9999999999999993E-3</v>
      </c>
      <c r="W2554">
        <v>2.4E-2</v>
      </c>
      <c r="X2554">
        <v>24</v>
      </c>
      <c r="Y2554">
        <v>1</v>
      </c>
      <c r="Z2554" t="s">
        <v>57</v>
      </c>
      <c r="AA2554">
        <v>61500</v>
      </c>
      <c r="AB2554">
        <v>0.63</v>
      </c>
      <c r="AC2554">
        <v>2</v>
      </c>
      <c r="AD2554">
        <v>169</v>
      </c>
      <c r="AE2554">
        <v>1</v>
      </c>
      <c r="AF2554">
        <v>1</v>
      </c>
      <c r="AG2554">
        <v>0.63</v>
      </c>
      <c r="AH2554">
        <v>0</v>
      </c>
      <c r="BA2554">
        <v>11</v>
      </c>
      <c r="BB2554">
        <v>801</v>
      </c>
      <c r="BC2554">
        <v>1</v>
      </c>
      <c r="BD2554">
        <v>16</v>
      </c>
      <c r="BE2554">
        <v>0</v>
      </c>
      <c r="BF2554">
        <v>0</v>
      </c>
      <c r="BG2554">
        <v>90</v>
      </c>
      <c r="BH2554">
        <v>23</v>
      </c>
      <c r="BI2554">
        <v>160</v>
      </c>
      <c r="BJ2554">
        <v>101</v>
      </c>
      <c r="BK2554">
        <v>2</v>
      </c>
      <c r="BL2554">
        <v>63</v>
      </c>
      <c r="BM2554">
        <v>0</v>
      </c>
      <c r="BN2554">
        <v>4</v>
      </c>
      <c r="BO2554">
        <v>10</v>
      </c>
      <c r="BP2554">
        <v>1</v>
      </c>
      <c r="BQ2554" t="s">
        <v>19</v>
      </c>
      <c r="BR2554">
        <v>22</v>
      </c>
      <c r="BS2554">
        <v>22</v>
      </c>
      <c r="BT2554">
        <v>2</v>
      </c>
      <c r="BU2554">
        <v>0</v>
      </c>
      <c r="BV2554">
        <v>8.9999999999999993E-3</v>
      </c>
      <c r="BW2554">
        <v>2.4E-2</v>
      </c>
      <c r="BX2554">
        <v>24</v>
      </c>
      <c r="BY2554">
        <v>1</v>
      </c>
      <c r="BZ2554" t="s">
        <v>57</v>
      </c>
      <c r="CA2554">
        <v>61500</v>
      </c>
      <c r="CB2554">
        <v>0.63</v>
      </c>
      <c r="CC2554">
        <v>2</v>
      </c>
      <c r="CD2554">
        <v>169</v>
      </c>
      <c r="CE2554">
        <v>1</v>
      </c>
      <c r="CF2554">
        <v>1</v>
      </c>
      <c r="CG2554">
        <v>0.63</v>
      </c>
      <c r="CH2554">
        <v>0</v>
      </c>
    </row>
    <row r="2555" spans="1:86">
      <c r="A2555">
        <v>12</v>
      </c>
      <c r="B2555">
        <v>801</v>
      </c>
      <c r="C2555">
        <v>1</v>
      </c>
      <c r="D2555">
        <v>16</v>
      </c>
      <c r="E2555">
        <v>0</v>
      </c>
      <c r="F2555" s="24">
        <f t="shared" si="198"/>
        <v>0</v>
      </c>
      <c r="G2555">
        <v>90</v>
      </c>
      <c r="H2555" s="24">
        <f t="shared" si="199"/>
        <v>8</v>
      </c>
      <c r="I2555" s="24">
        <f t="shared" si="201"/>
        <v>20</v>
      </c>
      <c r="J2555" s="24">
        <f t="shared" si="197"/>
        <v>125</v>
      </c>
      <c r="K2555" s="24" t="str">
        <f t="shared" si="200"/>
        <v>00</v>
      </c>
      <c r="L2555">
        <v>63</v>
      </c>
      <c r="M2555">
        <v>0</v>
      </c>
      <c r="N2555">
        <v>4</v>
      </c>
      <c r="O2555">
        <v>10</v>
      </c>
      <c r="P2555">
        <v>1</v>
      </c>
      <c r="Q2555" t="s">
        <v>19</v>
      </c>
      <c r="R2555">
        <v>22</v>
      </c>
      <c r="S2555">
        <v>22</v>
      </c>
      <c r="T2555">
        <v>2</v>
      </c>
      <c r="U2555">
        <v>0</v>
      </c>
      <c r="V2555">
        <v>2.9000000000000001E-2</v>
      </c>
      <c r="W2555">
        <v>8.9999999999999993E-3</v>
      </c>
      <c r="X2555">
        <v>24</v>
      </c>
      <c r="Y2555">
        <v>1</v>
      </c>
      <c r="Z2555" t="s">
        <v>57</v>
      </c>
      <c r="AA2555">
        <v>1000</v>
      </c>
      <c r="AB2555">
        <v>0.63</v>
      </c>
      <c r="AC2555">
        <v>2</v>
      </c>
      <c r="AD2555">
        <v>169</v>
      </c>
      <c r="AE2555">
        <v>1</v>
      </c>
      <c r="AF2555">
        <v>1</v>
      </c>
      <c r="AG2555">
        <v>0.63</v>
      </c>
      <c r="AH2555">
        <v>0</v>
      </c>
      <c r="BA2555">
        <v>12</v>
      </c>
      <c r="BB2555">
        <v>801</v>
      </c>
      <c r="BC2555">
        <v>1</v>
      </c>
      <c r="BD2555">
        <v>16</v>
      </c>
      <c r="BE2555">
        <v>0</v>
      </c>
      <c r="BF2555">
        <v>0</v>
      </c>
      <c r="BG2555">
        <v>90</v>
      </c>
      <c r="BH2555">
        <v>23</v>
      </c>
      <c r="BI2555">
        <v>160</v>
      </c>
      <c r="BJ2555">
        <v>101</v>
      </c>
      <c r="BK2555">
        <v>2</v>
      </c>
      <c r="BL2555">
        <v>63</v>
      </c>
      <c r="BM2555">
        <v>0</v>
      </c>
      <c r="BN2555">
        <v>4</v>
      </c>
      <c r="BO2555">
        <v>10</v>
      </c>
      <c r="BP2555">
        <v>1</v>
      </c>
      <c r="BQ2555" t="s">
        <v>19</v>
      </c>
      <c r="BR2555">
        <v>22</v>
      </c>
      <c r="BS2555">
        <v>22</v>
      </c>
      <c r="BT2555">
        <v>2</v>
      </c>
      <c r="BU2555">
        <v>0</v>
      </c>
      <c r="BV2555">
        <v>2.9000000000000001E-2</v>
      </c>
      <c r="BW2555">
        <v>8.9999999999999993E-3</v>
      </c>
      <c r="BX2555">
        <v>24</v>
      </c>
      <c r="BY2555">
        <v>1</v>
      </c>
      <c r="BZ2555" t="s">
        <v>57</v>
      </c>
      <c r="CA2555">
        <v>1000</v>
      </c>
      <c r="CB2555">
        <v>0.63</v>
      </c>
      <c r="CC2555">
        <v>2</v>
      </c>
      <c r="CD2555">
        <v>169</v>
      </c>
      <c r="CE2555">
        <v>1</v>
      </c>
      <c r="CF2555">
        <v>1</v>
      </c>
      <c r="CG2555">
        <v>0.63</v>
      </c>
      <c r="CH2555">
        <v>0</v>
      </c>
    </row>
    <row r="2556" spans="1:86">
      <c r="F2556" s="24" t="str">
        <f t="shared" si="198"/>
        <v/>
      </c>
      <c r="H2556" s="24" t="str">
        <f t="shared" si="199"/>
        <v/>
      </c>
      <c r="I2556" s="24" t="str">
        <f t="shared" si="201"/>
        <v/>
      </c>
      <c r="J2556" s="24" t="str">
        <f t="shared" si="197"/>
        <v/>
      </c>
      <c r="K2556" s="24" t="str">
        <f t="shared" si="200"/>
        <v/>
      </c>
      <c r="AF2556">
        <v>1</v>
      </c>
      <c r="AH2556">
        <v>0</v>
      </c>
      <c r="CF2556">
        <v>1</v>
      </c>
      <c r="CH2556">
        <v>0</v>
      </c>
    </row>
    <row r="2557" spans="1:86">
      <c r="A2557">
        <v>1</v>
      </c>
      <c r="B2557">
        <v>9</v>
      </c>
      <c r="C2557">
        <v>140</v>
      </c>
      <c r="D2557">
        <v>55</v>
      </c>
      <c r="E2557">
        <v>1000</v>
      </c>
      <c r="F2557" s="24">
        <f t="shared" si="198"/>
        <v>310</v>
      </c>
      <c r="G2557">
        <v>71</v>
      </c>
      <c r="H2557" s="24">
        <f t="shared" si="199"/>
        <v>5</v>
      </c>
      <c r="I2557" s="24">
        <f t="shared" si="201"/>
        <v>15</v>
      </c>
      <c r="J2557" s="24">
        <f t="shared" si="197"/>
        <v>125</v>
      </c>
      <c r="K2557" s="24" t="str">
        <f t="shared" si="200"/>
        <v>03</v>
      </c>
      <c r="L2557">
        <v>43</v>
      </c>
      <c r="M2557">
        <v>0</v>
      </c>
      <c r="N2557">
        <v>141</v>
      </c>
      <c r="O2557">
        <v>0</v>
      </c>
      <c r="P2557">
        <v>0</v>
      </c>
      <c r="Q2557" t="s">
        <v>18</v>
      </c>
      <c r="R2557">
        <v>22</v>
      </c>
      <c r="S2557">
        <v>15</v>
      </c>
      <c r="T2557">
        <v>2</v>
      </c>
      <c r="U2557">
        <v>0</v>
      </c>
      <c r="V2557">
        <v>0.40300000000000002</v>
      </c>
      <c r="W2557">
        <v>0.5</v>
      </c>
      <c r="X2557">
        <v>24</v>
      </c>
      <c r="Y2557">
        <v>0</v>
      </c>
      <c r="Z2557" t="s">
        <v>133</v>
      </c>
      <c r="AB2557">
        <v>0</v>
      </c>
      <c r="AC2557">
        <v>2</v>
      </c>
      <c r="AD2557">
        <v>169</v>
      </c>
      <c r="AE2557">
        <v>1</v>
      </c>
      <c r="AF2557">
        <v>1</v>
      </c>
      <c r="AG2557">
        <v>0.8</v>
      </c>
      <c r="AH2557">
        <v>0</v>
      </c>
      <c r="BA2557">
        <v>1</v>
      </c>
      <c r="BB2557">
        <v>9</v>
      </c>
      <c r="BC2557">
        <v>140</v>
      </c>
      <c r="BD2557">
        <v>55</v>
      </c>
      <c r="BE2557">
        <v>1000</v>
      </c>
      <c r="BF2557">
        <v>31</v>
      </c>
      <c r="BG2557">
        <v>71</v>
      </c>
      <c r="BH2557">
        <v>15</v>
      </c>
      <c r="BI2557">
        <v>120</v>
      </c>
      <c r="BJ2557">
        <v>101</v>
      </c>
      <c r="BK2557">
        <v>2</v>
      </c>
      <c r="BL2557">
        <v>43</v>
      </c>
      <c r="BM2557">
        <v>0</v>
      </c>
      <c r="BN2557">
        <v>141</v>
      </c>
      <c r="BO2557">
        <v>0</v>
      </c>
      <c r="BP2557">
        <v>0</v>
      </c>
      <c r="BQ2557" t="s">
        <v>18</v>
      </c>
      <c r="BR2557">
        <v>22</v>
      </c>
      <c r="BS2557">
        <v>15</v>
      </c>
      <c r="BT2557">
        <v>2</v>
      </c>
      <c r="BU2557">
        <v>0</v>
      </c>
      <c r="BV2557">
        <v>0.40300000000000002</v>
      </c>
      <c r="BW2557">
        <v>0.5</v>
      </c>
      <c r="BX2557">
        <v>24</v>
      </c>
      <c r="BY2557">
        <v>0</v>
      </c>
      <c r="BZ2557" t="s">
        <v>133</v>
      </c>
      <c r="CB2557">
        <v>0</v>
      </c>
      <c r="CC2557">
        <v>2</v>
      </c>
      <c r="CD2557">
        <v>169</v>
      </c>
      <c r="CE2557">
        <v>1</v>
      </c>
      <c r="CF2557">
        <v>1</v>
      </c>
      <c r="CG2557">
        <v>0.8</v>
      </c>
      <c r="CH2557">
        <v>0</v>
      </c>
    </row>
    <row r="2558" spans="1:86">
      <c r="A2558">
        <v>2</v>
      </c>
      <c r="B2558">
        <v>8</v>
      </c>
      <c r="C2558">
        <v>110</v>
      </c>
      <c r="D2558">
        <v>55</v>
      </c>
      <c r="E2558">
        <v>1000</v>
      </c>
      <c r="F2558" s="24">
        <f t="shared" si="198"/>
        <v>220</v>
      </c>
      <c r="G2558">
        <v>50</v>
      </c>
      <c r="H2558" s="24">
        <f t="shared" si="199"/>
        <v>9</v>
      </c>
      <c r="I2558" s="24">
        <f t="shared" si="201"/>
        <v>20</v>
      </c>
      <c r="J2558" s="24">
        <f t="shared" si="197"/>
        <v>125</v>
      </c>
      <c r="K2558" s="24" t="str">
        <f t="shared" si="200"/>
        <v>03</v>
      </c>
      <c r="L2558">
        <v>63</v>
      </c>
      <c r="M2558">
        <v>0</v>
      </c>
      <c r="N2558">
        <v>0</v>
      </c>
      <c r="O2558">
        <v>0</v>
      </c>
      <c r="P2558">
        <v>0</v>
      </c>
      <c r="Q2558" t="s">
        <v>18</v>
      </c>
      <c r="R2558">
        <v>22</v>
      </c>
      <c r="S2558">
        <v>12</v>
      </c>
      <c r="T2558">
        <v>2</v>
      </c>
      <c r="U2558">
        <v>0</v>
      </c>
      <c r="V2558">
        <v>0.36499999999999999</v>
      </c>
      <c r="W2558">
        <v>0.25190000000000001</v>
      </c>
      <c r="X2558">
        <v>24</v>
      </c>
      <c r="Y2558">
        <v>0</v>
      </c>
      <c r="Z2558" t="s">
        <v>133</v>
      </c>
      <c r="AB2558">
        <v>0</v>
      </c>
      <c r="AC2558">
        <v>2</v>
      </c>
      <c r="AD2558">
        <v>169</v>
      </c>
      <c r="AE2558">
        <v>1</v>
      </c>
      <c r="AF2558">
        <v>1</v>
      </c>
      <c r="AG2558">
        <v>0.8</v>
      </c>
      <c r="AH2558">
        <v>0</v>
      </c>
      <c r="BA2558">
        <v>2</v>
      </c>
      <c r="BB2558">
        <v>8</v>
      </c>
      <c r="BC2558">
        <v>110</v>
      </c>
      <c r="BD2558">
        <v>55</v>
      </c>
      <c r="BE2558">
        <v>1000</v>
      </c>
      <c r="BF2558">
        <v>22</v>
      </c>
      <c r="BG2558">
        <v>50</v>
      </c>
      <c r="BH2558">
        <v>25</v>
      </c>
      <c r="BI2558">
        <v>160</v>
      </c>
      <c r="BJ2558">
        <v>101</v>
      </c>
      <c r="BK2558">
        <v>2</v>
      </c>
      <c r="BL2558">
        <v>63</v>
      </c>
      <c r="BM2558">
        <v>0</v>
      </c>
      <c r="BN2558">
        <v>0</v>
      </c>
      <c r="BO2558">
        <v>0</v>
      </c>
      <c r="BP2558">
        <v>0</v>
      </c>
      <c r="BQ2558" t="s">
        <v>18</v>
      </c>
      <c r="BR2558">
        <v>22</v>
      </c>
      <c r="BS2558">
        <v>12</v>
      </c>
      <c r="BT2558">
        <v>2</v>
      </c>
      <c r="BU2558">
        <v>0</v>
      </c>
      <c r="BV2558">
        <v>0.36499999999999999</v>
      </c>
      <c r="BW2558">
        <v>0.25190000000000001</v>
      </c>
      <c r="BX2558">
        <v>24</v>
      </c>
      <c r="BY2558">
        <v>0</v>
      </c>
      <c r="BZ2558" t="s">
        <v>133</v>
      </c>
      <c r="CB2558">
        <v>0</v>
      </c>
      <c r="CC2558">
        <v>2</v>
      </c>
      <c r="CD2558">
        <v>169</v>
      </c>
      <c r="CE2558">
        <v>1</v>
      </c>
      <c r="CF2558">
        <v>1</v>
      </c>
      <c r="CG2558">
        <v>0.8</v>
      </c>
      <c r="CH2558">
        <v>0</v>
      </c>
    </row>
    <row r="2559" spans="1:86">
      <c r="A2559">
        <v>3</v>
      </c>
      <c r="B2559">
        <v>7</v>
      </c>
      <c r="C2559">
        <v>80</v>
      </c>
      <c r="D2559">
        <v>20</v>
      </c>
      <c r="E2559">
        <v>1000</v>
      </c>
      <c r="F2559" s="24">
        <f t="shared" si="198"/>
        <v>160</v>
      </c>
      <c r="G2559">
        <v>55</v>
      </c>
      <c r="H2559" s="24">
        <f t="shared" si="199"/>
        <v>9</v>
      </c>
      <c r="I2559" s="24">
        <f t="shared" si="201"/>
        <v>20</v>
      </c>
      <c r="J2559" s="24">
        <f t="shared" si="197"/>
        <v>125</v>
      </c>
      <c r="K2559" s="24" t="str">
        <f t="shared" si="200"/>
        <v>03</v>
      </c>
      <c r="L2559">
        <v>63</v>
      </c>
      <c r="M2559">
        <v>0</v>
      </c>
      <c r="N2559">
        <v>0</v>
      </c>
      <c r="O2559">
        <v>0</v>
      </c>
      <c r="P2559">
        <v>0</v>
      </c>
      <c r="Q2559" t="s">
        <v>18</v>
      </c>
      <c r="R2559">
        <v>22</v>
      </c>
      <c r="S2559">
        <v>12</v>
      </c>
      <c r="T2559">
        <v>2</v>
      </c>
      <c r="U2559">
        <v>0</v>
      </c>
      <c r="V2559">
        <v>0.27700000000000002</v>
      </c>
      <c r="W2559">
        <v>0.18559999999999999</v>
      </c>
      <c r="X2559">
        <v>24</v>
      </c>
      <c r="Y2559">
        <v>0</v>
      </c>
      <c r="Z2559" t="s">
        <v>133</v>
      </c>
      <c r="AB2559">
        <v>0</v>
      </c>
      <c r="AC2559">
        <v>2</v>
      </c>
      <c r="AD2559">
        <v>169</v>
      </c>
      <c r="AE2559">
        <v>1</v>
      </c>
      <c r="AF2559">
        <v>1</v>
      </c>
      <c r="AG2559">
        <v>0.8</v>
      </c>
      <c r="AH2559">
        <v>0</v>
      </c>
      <c r="BA2559">
        <v>3</v>
      </c>
      <c r="BB2559">
        <v>7</v>
      </c>
      <c r="BC2559">
        <v>80</v>
      </c>
      <c r="BD2559">
        <v>20</v>
      </c>
      <c r="BE2559">
        <v>1000</v>
      </c>
      <c r="BF2559">
        <v>16</v>
      </c>
      <c r="BG2559">
        <v>55</v>
      </c>
      <c r="BH2559">
        <v>25</v>
      </c>
      <c r="BI2559">
        <v>160</v>
      </c>
      <c r="BJ2559">
        <v>101</v>
      </c>
      <c r="BK2559">
        <v>2</v>
      </c>
      <c r="BL2559">
        <v>63</v>
      </c>
      <c r="BM2559">
        <v>0</v>
      </c>
      <c r="BN2559">
        <v>0</v>
      </c>
      <c r="BO2559">
        <v>0</v>
      </c>
      <c r="BP2559">
        <v>0</v>
      </c>
      <c r="BQ2559" t="s">
        <v>18</v>
      </c>
      <c r="BR2559">
        <v>22</v>
      </c>
      <c r="BS2559">
        <v>12</v>
      </c>
      <c r="BT2559">
        <v>2</v>
      </c>
      <c r="BU2559">
        <v>0</v>
      </c>
      <c r="BV2559">
        <v>0.27700000000000002</v>
      </c>
      <c r="BW2559">
        <v>0.18559999999999999</v>
      </c>
      <c r="BX2559">
        <v>24</v>
      </c>
      <c r="BY2559">
        <v>0</v>
      </c>
      <c r="BZ2559" t="s">
        <v>133</v>
      </c>
      <c r="CB2559">
        <v>0</v>
      </c>
      <c r="CC2559">
        <v>2</v>
      </c>
      <c r="CD2559">
        <v>169</v>
      </c>
      <c r="CE2559">
        <v>1</v>
      </c>
      <c r="CF2559">
        <v>1</v>
      </c>
      <c r="CG2559">
        <v>0.8</v>
      </c>
      <c r="CH2559">
        <v>0</v>
      </c>
    </row>
    <row r="2560" spans="1:86">
      <c r="A2560">
        <v>4</v>
      </c>
      <c r="B2560">
        <v>6</v>
      </c>
      <c r="C2560">
        <v>60</v>
      </c>
      <c r="D2560">
        <v>20</v>
      </c>
      <c r="E2560">
        <v>0</v>
      </c>
      <c r="F2560" s="24">
        <f t="shared" si="198"/>
        <v>90</v>
      </c>
      <c r="G2560">
        <v>60</v>
      </c>
      <c r="H2560" s="24">
        <f t="shared" si="199"/>
        <v>9</v>
      </c>
      <c r="I2560" s="24">
        <f t="shared" si="201"/>
        <v>20</v>
      </c>
      <c r="J2560" s="24">
        <f t="shared" ref="J2560:J2623" si="202">IF(BJ2560="","",IF(BJ2560&gt;100,100+IF(RIGHT(BJ2560,1)*25&gt;=100,80,RIGHT(BJ2560,1)*25),IF(RIGHT(BJ2560,1)*25&gt;=100,80,RIGHT(BJ2560,1)*25)))</f>
        <v>125</v>
      </c>
      <c r="K2560" s="24" t="str">
        <f t="shared" si="200"/>
        <v>03</v>
      </c>
      <c r="L2560">
        <v>73</v>
      </c>
      <c r="M2560">
        <v>0</v>
      </c>
      <c r="N2560">
        <v>0</v>
      </c>
      <c r="O2560">
        <v>0</v>
      </c>
      <c r="P2560">
        <v>0</v>
      </c>
      <c r="Q2560" t="s">
        <v>18</v>
      </c>
      <c r="R2560">
        <v>22</v>
      </c>
      <c r="S2560">
        <v>12</v>
      </c>
      <c r="T2560">
        <v>2</v>
      </c>
      <c r="U2560">
        <v>0</v>
      </c>
      <c r="V2560">
        <v>0.2</v>
      </c>
      <c r="W2560">
        <v>0.13800000000000001</v>
      </c>
      <c r="X2560">
        <v>24</v>
      </c>
      <c r="Y2560">
        <v>0</v>
      </c>
      <c r="Z2560" t="s">
        <v>133</v>
      </c>
      <c r="AB2560">
        <v>0</v>
      </c>
      <c r="AC2560">
        <v>2</v>
      </c>
      <c r="AD2560">
        <v>169</v>
      </c>
      <c r="AE2560">
        <v>1</v>
      </c>
      <c r="AF2560">
        <v>1</v>
      </c>
      <c r="AG2560">
        <v>0.8</v>
      </c>
      <c r="AH2560">
        <v>0</v>
      </c>
      <c r="BA2560">
        <v>4</v>
      </c>
      <c r="BB2560">
        <v>6</v>
      </c>
      <c r="BC2560">
        <v>60</v>
      </c>
      <c r="BD2560">
        <v>20</v>
      </c>
      <c r="BE2560">
        <v>0</v>
      </c>
      <c r="BF2560">
        <v>9</v>
      </c>
      <c r="BG2560">
        <v>60</v>
      </c>
      <c r="BH2560">
        <v>25</v>
      </c>
      <c r="BI2560">
        <v>160</v>
      </c>
      <c r="BJ2560">
        <v>101</v>
      </c>
      <c r="BK2560">
        <v>2</v>
      </c>
      <c r="BL2560">
        <v>73</v>
      </c>
      <c r="BM2560">
        <v>0</v>
      </c>
      <c r="BN2560">
        <v>0</v>
      </c>
      <c r="BO2560">
        <v>0</v>
      </c>
      <c r="BP2560">
        <v>0</v>
      </c>
      <c r="BQ2560" t="s">
        <v>18</v>
      </c>
      <c r="BR2560">
        <v>22</v>
      </c>
      <c r="BS2560">
        <v>12</v>
      </c>
      <c r="BT2560">
        <v>2</v>
      </c>
      <c r="BU2560">
        <v>0</v>
      </c>
      <c r="BV2560">
        <v>0.2</v>
      </c>
      <c r="BW2560">
        <v>0.13800000000000001</v>
      </c>
      <c r="BX2560">
        <v>24</v>
      </c>
      <c r="BY2560">
        <v>0</v>
      </c>
      <c r="BZ2560" t="s">
        <v>133</v>
      </c>
      <c r="CB2560">
        <v>0</v>
      </c>
      <c r="CC2560">
        <v>2</v>
      </c>
      <c r="CD2560">
        <v>169</v>
      </c>
      <c r="CE2560">
        <v>1</v>
      </c>
      <c r="CF2560">
        <v>1</v>
      </c>
      <c r="CG2560">
        <v>0.8</v>
      </c>
      <c r="CH2560">
        <v>0</v>
      </c>
    </row>
    <row r="2561" spans="1:86">
      <c r="A2561">
        <v>5</v>
      </c>
      <c r="B2561">
        <v>5</v>
      </c>
      <c r="C2561">
        <v>40</v>
      </c>
      <c r="D2561">
        <v>20</v>
      </c>
      <c r="E2561">
        <v>0</v>
      </c>
      <c r="F2561" s="24">
        <f t="shared" si="198"/>
        <v>60</v>
      </c>
      <c r="G2561">
        <v>55</v>
      </c>
      <c r="H2561" s="24">
        <f t="shared" si="199"/>
        <v>9</v>
      </c>
      <c r="I2561" s="24">
        <f t="shared" si="201"/>
        <v>20</v>
      </c>
      <c r="J2561" s="24">
        <f t="shared" si="202"/>
        <v>125</v>
      </c>
      <c r="K2561" s="24" t="str">
        <f t="shared" si="200"/>
        <v>03</v>
      </c>
      <c r="L2561">
        <v>73</v>
      </c>
      <c r="M2561">
        <v>0</v>
      </c>
      <c r="N2561">
        <v>0</v>
      </c>
      <c r="O2561">
        <v>0</v>
      </c>
      <c r="P2561">
        <v>0</v>
      </c>
      <c r="Q2561" t="s">
        <v>18</v>
      </c>
      <c r="R2561">
        <v>22</v>
      </c>
      <c r="S2561">
        <v>12</v>
      </c>
      <c r="T2561">
        <v>2</v>
      </c>
      <c r="U2561">
        <v>0</v>
      </c>
      <c r="V2561">
        <v>0.14399999999999999</v>
      </c>
      <c r="W2561">
        <v>9.9400000000000002E-2</v>
      </c>
      <c r="X2561">
        <v>24</v>
      </c>
      <c r="Y2561">
        <v>0</v>
      </c>
      <c r="Z2561" t="s">
        <v>133</v>
      </c>
      <c r="AB2561">
        <v>0</v>
      </c>
      <c r="AC2561">
        <v>2</v>
      </c>
      <c r="AD2561">
        <v>169</v>
      </c>
      <c r="AE2561">
        <v>1</v>
      </c>
      <c r="AF2561">
        <v>1</v>
      </c>
      <c r="AG2561">
        <v>0.8</v>
      </c>
      <c r="AH2561">
        <v>0</v>
      </c>
      <c r="BA2561">
        <v>5</v>
      </c>
      <c r="BB2561">
        <v>5</v>
      </c>
      <c r="BC2561">
        <v>40</v>
      </c>
      <c r="BD2561">
        <v>20</v>
      </c>
      <c r="BE2561">
        <v>0</v>
      </c>
      <c r="BF2561">
        <v>6</v>
      </c>
      <c r="BG2561">
        <v>55</v>
      </c>
      <c r="BH2561">
        <v>25</v>
      </c>
      <c r="BI2561">
        <v>160</v>
      </c>
      <c r="BJ2561">
        <v>101</v>
      </c>
      <c r="BK2561">
        <v>2</v>
      </c>
      <c r="BL2561">
        <v>73</v>
      </c>
      <c r="BM2561">
        <v>0</v>
      </c>
      <c r="BN2561">
        <v>0</v>
      </c>
      <c r="BO2561">
        <v>0</v>
      </c>
      <c r="BP2561">
        <v>0</v>
      </c>
      <c r="BQ2561" t="s">
        <v>18</v>
      </c>
      <c r="BR2561">
        <v>22</v>
      </c>
      <c r="BS2561">
        <v>12</v>
      </c>
      <c r="BT2561">
        <v>2</v>
      </c>
      <c r="BU2561">
        <v>0</v>
      </c>
      <c r="BV2561">
        <v>0.14399999999999999</v>
      </c>
      <c r="BW2561">
        <v>9.9400000000000002E-2</v>
      </c>
      <c r="BX2561">
        <v>24</v>
      </c>
      <c r="BY2561">
        <v>0</v>
      </c>
      <c r="BZ2561" t="s">
        <v>133</v>
      </c>
      <c r="CB2561">
        <v>0</v>
      </c>
      <c r="CC2561">
        <v>2</v>
      </c>
      <c r="CD2561">
        <v>169</v>
      </c>
      <c r="CE2561">
        <v>1</v>
      </c>
      <c r="CF2561">
        <v>1</v>
      </c>
      <c r="CG2561">
        <v>0.8</v>
      </c>
      <c r="CH2561">
        <v>0</v>
      </c>
    </row>
    <row r="2562" spans="1:86">
      <c r="A2562">
        <v>6</v>
      </c>
      <c r="B2562">
        <v>4</v>
      </c>
      <c r="C2562">
        <v>20</v>
      </c>
      <c r="D2562">
        <v>30</v>
      </c>
      <c r="E2562">
        <v>0</v>
      </c>
      <c r="F2562" s="24">
        <f t="shared" si="198"/>
        <v>30</v>
      </c>
      <c r="G2562">
        <v>60</v>
      </c>
      <c r="H2562" s="24">
        <f t="shared" si="199"/>
        <v>9</v>
      </c>
      <c r="I2562" s="24">
        <f t="shared" si="201"/>
        <v>20</v>
      </c>
      <c r="J2562" s="24">
        <f t="shared" si="202"/>
        <v>125</v>
      </c>
      <c r="K2562" s="24" t="str">
        <f t="shared" si="200"/>
        <v>03</v>
      </c>
      <c r="L2562">
        <v>73</v>
      </c>
      <c r="M2562">
        <v>0</v>
      </c>
      <c r="N2562">
        <v>0</v>
      </c>
      <c r="O2562">
        <v>0</v>
      </c>
      <c r="P2562">
        <v>0</v>
      </c>
      <c r="Q2562" t="s">
        <v>18</v>
      </c>
      <c r="R2562">
        <v>22</v>
      </c>
      <c r="S2562">
        <v>12</v>
      </c>
      <c r="T2562">
        <v>2</v>
      </c>
      <c r="U2562">
        <v>0</v>
      </c>
      <c r="V2562">
        <v>8.7999999999999995E-2</v>
      </c>
      <c r="W2562">
        <v>6.4199999999999993E-2</v>
      </c>
      <c r="X2562">
        <v>24</v>
      </c>
      <c r="Y2562">
        <v>0</v>
      </c>
      <c r="Z2562" t="s">
        <v>133</v>
      </c>
      <c r="AB2562">
        <v>4.5</v>
      </c>
      <c r="AC2562">
        <v>2</v>
      </c>
      <c r="AD2562">
        <v>169</v>
      </c>
      <c r="AE2562">
        <v>1</v>
      </c>
      <c r="AF2562">
        <v>1</v>
      </c>
      <c r="AG2562">
        <v>0.8</v>
      </c>
      <c r="AH2562">
        <v>0</v>
      </c>
      <c r="BA2562">
        <v>6</v>
      </c>
      <c r="BB2562">
        <v>4</v>
      </c>
      <c r="BC2562">
        <v>20</v>
      </c>
      <c r="BD2562">
        <v>30</v>
      </c>
      <c r="BE2562">
        <v>0</v>
      </c>
      <c r="BF2562">
        <v>3</v>
      </c>
      <c r="BG2562">
        <v>60</v>
      </c>
      <c r="BH2562">
        <v>25</v>
      </c>
      <c r="BI2562">
        <v>160</v>
      </c>
      <c r="BJ2562">
        <v>101</v>
      </c>
      <c r="BK2562">
        <v>2</v>
      </c>
      <c r="BL2562">
        <v>73</v>
      </c>
      <c r="BM2562">
        <v>0</v>
      </c>
      <c r="BN2562">
        <v>0</v>
      </c>
      <c r="BO2562">
        <v>0</v>
      </c>
      <c r="BP2562">
        <v>0</v>
      </c>
      <c r="BQ2562" t="s">
        <v>18</v>
      </c>
      <c r="BR2562">
        <v>22</v>
      </c>
      <c r="BS2562">
        <v>12</v>
      </c>
      <c r="BT2562">
        <v>2</v>
      </c>
      <c r="BU2562">
        <v>0</v>
      </c>
      <c r="BV2562">
        <v>8.7999999999999995E-2</v>
      </c>
      <c r="BW2562">
        <v>6.4199999999999993E-2</v>
      </c>
      <c r="BX2562">
        <v>24</v>
      </c>
      <c r="BY2562">
        <v>0</v>
      </c>
      <c r="BZ2562" t="s">
        <v>133</v>
      </c>
      <c r="CB2562">
        <v>4.5</v>
      </c>
      <c r="CC2562">
        <v>2</v>
      </c>
      <c r="CD2562">
        <v>169</v>
      </c>
      <c r="CE2562">
        <v>1</v>
      </c>
      <c r="CF2562">
        <v>1</v>
      </c>
      <c r="CG2562">
        <v>0.8</v>
      </c>
      <c r="CH2562">
        <v>0</v>
      </c>
    </row>
    <row r="2563" spans="1:86">
      <c r="A2563">
        <v>7</v>
      </c>
      <c r="B2563">
        <v>3</v>
      </c>
      <c r="C2563">
        <v>14</v>
      </c>
      <c r="D2563">
        <v>25</v>
      </c>
      <c r="E2563">
        <v>0</v>
      </c>
      <c r="F2563" s="24">
        <f t="shared" ref="F2563:F2626" si="203">IF(BF2563="","",IF(OR(ROUND(MOD(BF2563,1),1)=0.2,ROUND(MOD(BF2563,1),1)=0.4,ROUND(MOD(BF2563,1),1)=0.7),BF2563+0.1,IF(OR(ROUND(MOD(BF2563,1),1)=0.1,ROUND(MOD(BF2563,1),1)=0.6,ROUND(MOD(BF2563,1),1)=0.9),BF2563-0.1,BF2563))*10)</f>
        <v>20</v>
      </c>
      <c r="G2563">
        <v>60</v>
      </c>
      <c r="H2563" s="24">
        <f t="shared" si="199"/>
        <v>8</v>
      </c>
      <c r="I2563" s="24">
        <f t="shared" si="201"/>
        <v>20</v>
      </c>
      <c r="J2563" s="24">
        <f t="shared" si="202"/>
        <v>125</v>
      </c>
      <c r="K2563" s="24" t="str">
        <f t="shared" si="200"/>
        <v>00</v>
      </c>
      <c r="L2563">
        <v>73</v>
      </c>
      <c r="M2563">
        <v>0</v>
      </c>
      <c r="N2563">
        <v>0</v>
      </c>
      <c r="O2563">
        <v>10</v>
      </c>
      <c r="P2563">
        <v>0</v>
      </c>
      <c r="Q2563" t="s">
        <v>18</v>
      </c>
      <c r="R2563">
        <v>22</v>
      </c>
      <c r="S2563">
        <v>12</v>
      </c>
      <c r="T2563">
        <v>2</v>
      </c>
      <c r="U2563">
        <v>0</v>
      </c>
      <c r="V2563">
        <v>4.2999999999999997E-2</v>
      </c>
      <c r="W2563">
        <v>3.9100000000000003E-2</v>
      </c>
      <c r="X2563">
        <v>24</v>
      </c>
      <c r="Y2563">
        <v>0</v>
      </c>
      <c r="Z2563" t="s">
        <v>133</v>
      </c>
      <c r="AB2563">
        <v>2.8</v>
      </c>
      <c r="AC2563">
        <v>2</v>
      </c>
      <c r="AD2563">
        <v>169</v>
      </c>
      <c r="AE2563">
        <v>1</v>
      </c>
      <c r="AF2563">
        <v>1</v>
      </c>
      <c r="AG2563">
        <v>0.8</v>
      </c>
      <c r="AH2563">
        <v>0</v>
      </c>
      <c r="BA2563">
        <v>7</v>
      </c>
      <c r="BB2563">
        <v>3</v>
      </c>
      <c r="BC2563">
        <v>14</v>
      </c>
      <c r="BD2563">
        <v>25</v>
      </c>
      <c r="BE2563">
        <v>0</v>
      </c>
      <c r="BF2563">
        <v>2</v>
      </c>
      <c r="BG2563">
        <v>60</v>
      </c>
      <c r="BH2563">
        <v>23</v>
      </c>
      <c r="BI2563">
        <v>160</v>
      </c>
      <c r="BJ2563">
        <v>101</v>
      </c>
      <c r="BK2563">
        <v>2</v>
      </c>
      <c r="BL2563">
        <v>73</v>
      </c>
      <c r="BM2563">
        <v>0</v>
      </c>
      <c r="BN2563">
        <v>0</v>
      </c>
      <c r="BO2563">
        <v>10</v>
      </c>
      <c r="BP2563">
        <v>0</v>
      </c>
      <c r="BQ2563" t="s">
        <v>18</v>
      </c>
      <c r="BR2563">
        <v>22</v>
      </c>
      <c r="BS2563">
        <v>12</v>
      </c>
      <c r="BT2563">
        <v>2</v>
      </c>
      <c r="BU2563">
        <v>0</v>
      </c>
      <c r="BV2563">
        <v>4.2999999999999997E-2</v>
      </c>
      <c r="BW2563">
        <v>3.9100000000000003E-2</v>
      </c>
      <c r="BX2563">
        <v>24</v>
      </c>
      <c r="BY2563">
        <v>0</v>
      </c>
      <c r="BZ2563" t="s">
        <v>133</v>
      </c>
      <c r="CB2563">
        <v>2.8</v>
      </c>
      <c r="CC2563">
        <v>2</v>
      </c>
      <c r="CD2563">
        <v>169</v>
      </c>
      <c r="CE2563">
        <v>1</v>
      </c>
      <c r="CF2563">
        <v>1</v>
      </c>
      <c r="CG2563">
        <v>0.8</v>
      </c>
      <c r="CH2563">
        <v>0</v>
      </c>
    </row>
    <row r="2564" spans="1:86">
      <c r="A2564">
        <v>8</v>
      </c>
      <c r="B2564">
        <v>2</v>
      </c>
      <c r="C2564">
        <v>8</v>
      </c>
      <c r="D2564">
        <v>20</v>
      </c>
      <c r="E2564">
        <v>0</v>
      </c>
      <c r="F2564" s="24">
        <f t="shared" si="203"/>
        <v>10</v>
      </c>
      <c r="G2564">
        <v>75</v>
      </c>
      <c r="H2564" s="24">
        <f t="shared" ref="H2564:H2627" si="204">IF(BH2564="","",IF(ROUNDUP((BH2564/100)*IF(BJ2564&gt;100,RIGHT(BJ2564,2),BJ2564)*250*4/60*2/IF(BK2564&gt;=10,10,1),0)&gt;15,15,ROUNDUP((BH2564/100)*IF(BJ2564&gt;100,RIGHT(BJ2564,2),BJ2564)*250*4/60*2/IF(BK2564&gt;=10,10,1),0)))</f>
        <v>8</v>
      </c>
      <c r="I2564" s="24">
        <f t="shared" si="201"/>
        <v>20</v>
      </c>
      <c r="J2564" s="24">
        <f t="shared" si="202"/>
        <v>125</v>
      </c>
      <c r="K2564" s="24" t="str">
        <f t="shared" ref="K2564:K2627" si="205">TEXT(IF(W2564=0,"",IF(BK2564&gt;=10,LEFT(BK2564,1),0)&amp;IF(V2564&gt;=0.06,3,0)),"00")</f>
        <v>00</v>
      </c>
      <c r="L2564">
        <v>73</v>
      </c>
      <c r="M2564">
        <v>0</v>
      </c>
      <c r="N2564">
        <v>0</v>
      </c>
      <c r="O2564">
        <v>0</v>
      </c>
      <c r="P2564">
        <v>0</v>
      </c>
      <c r="Q2564" t="s">
        <v>18</v>
      </c>
      <c r="R2564">
        <v>22</v>
      </c>
      <c r="S2564">
        <v>0</v>
      </c>
      <c r="T2564">
        <v>2</v>
      </c>
      <c r="U2564">
        <v>0</v>
      </c>
      <c r="V2564">
        <v>2.9000000000000001E-2</v>
      </c>
      <c r="W2564">
        <v>2.7300000000000001E-2</v>
      </c>
      <c r="X2564">
        <v>24</v>
      </c>
      <c r="Y2564">
        <v>0</v>
      </c>
      <c r="Z2564" t="s">
        <v>133</v>
      </c>
      <c r="AB2564">
        <v>1.6</v>
      </c>
      <c r="AC2564">
        <v>2</v>
      </c>
      <c r="AD2564">
        <v>169</v>
      </c>
      <c r="AE2564">
        <v>1</v>
      </c>
      <c r="AF2564">
        <v>1</v>
      </c>
      <c r="AG2564">
        <v>0.8</v>
      </c>
      <c r="AH2564">
        <v>0</v>
      </c>
      <c r="BA2564">
        <v>8</v>
      </c>
      <c r="BB2564">
        <v>2</v>
      </c>
      <c r="BC2564">
        <v>8</v>
      </c>
      <c r="BD2564">
        <v>20</v>
      </c>
      <c r="BE2564">
        <v>0</v>
      </c>
      <c r="BF2564">
        <v>1</v>
      </c>
      <c r="BG2564">
        <v>75</v>
      </c>
      <c r="BH2564">
        <v>23</v>
      </c>
      <c r="BI2564">
        <v>160</v>
      </c>
      <c r="BJ2564">
        <v>101</v>
      </c>
      <c r="BK2564">
        <v>2</v>
      </c>
      <c r="BL2564">
        <v>73</v>
      </c>
      <c r="BM2564">
        <v>0</v>
      </c>
      <c r="BN2564">
        <v>0</v>
      </c>
      <c r="BO2564">
        <v>0</v>
      </c>
      <c r="BP2564">
        <v>0</v>
      </c>
      <c r="BQ2564" t="s">
        <v>18</v>
      </c>
      <c r="BR2564">
        <v>22</v>
      </c>
      <c r="BS2564">
        <v>0</v>
      </c>
      <c r="BT2564">
        <v>2</v>
      </c>
      <c r="BU2564">
        <v>0</v>
      </c>
      <c r="BV2564">
        <v>2.9000000000000001E-2</v>
      </c>
      <c r="BW2564">
        <v>2.7300000000000001E-2</v>
      </c>
      <c r="BX2564">
        <v>24</v>
      </c>
      <c r="BY2564">
        <v>0</v>
      </c>
      <c r="BZ2564" t="s">
        <v>133</v>
      </c>
      <c r="CB2564">
        <v>1.6</v>
      </c>
      <c r="CC2564">
        <v>2</v>
      </c>
      <c r="CD2564">
        <v>169</v>
      </c>
      <c r="CE2564">
        <v>1</v>
      </c>
      <c r="CF2564">
        <v>1</v>
      </c>
      <c r="CG2564">
        <v>0.8</v>
      </c>
      <c r="CH2564">
        <v>0</v>
      </c>
    </row>
    <row r="2565" spans="1:86">
      <c r="A2565">
        <v>9</v>
      </c>
      <c r="B2565">
        <v>801</v>
      </c>
      <c r="C2565">
        <v>1</v>
      </c>
      <c r="D2565">
        <v>16</v>
      </c>
      <c r="E2565">
        <v>0</v>
      </c>
      <c r="F2565" s="24">
        <f t="shared" si="203"/>
        <v>0</v>
      </c>
      <c r="G2565">
        <v>90</v>
      </c>
      <c r="H2565" s="24">
        <f t="shared" si="204"/>
        <v>8</v>
      </c>
      <c r="I2565" s="24">
        <f t="shared" si="201"/>
        <v>20</v>
      </c>
      <c r="J2565" s="24">
        <f t="shared" si="202"/>
        <v>125</v>
      </c>
      <c r="K2565" s="24" t="str">
        <f t="shared" si="205"/>
        <v>00</v>
      </c>
      <c r="L2565">
        <v>63</v>
      </c>
      <c r="M2565">
        <v>0</v>
      </c>
      <c r="N2565">
        <v>7</v>
      </c>
      <c r="O2565">
        <v>10</v>
      </c>
      <c r="P2565">
        <v>2</v>
      </c>
      <c r="Q2565" t="s">
        <v>19</v>
      </c>
      <c r="R2565">
        <v>22</v>
      </c>
      <c r="S2565">
        <v>0</v>
      </c>
      <c r="T2565">
        <v>2</v>
      </c>
      <c r="U2565">
        <v>0</v>
      </c>
      <c r="V2565">
        <v>1.9E-2</v>
      </c>
      <c r="W2565">
        <v>3.4000000000000002E-2</v>
      </c>
      <c r="X2565">
        <v>24</v>
      </c>
      <c r="Y2565">
        <v>1</v>
      </c>
      <c r="Z2565" t="s">
        <v>57</v>
      </c>
      <c r="AA2565">
        <v>61500</v>
      </c>
      <c r="AB2565">
        <v>0.8</v>
      </c>
      <c r="AC2565">
        <v>2</v>
      </c>
      <c r="AD2565">
        <v>169</v>
      </c>
      <c r="AE2565">
        <v>1</v>
      </c>
      <c r="AF2565">
        <v>1</v>
      </c>
      <c r="AG2565">
        <v>0.8</v>
      </c>
      <c r="AH2565">
        <v>0</v>
      </c>
      <c r="BA2565">
        <v>9</v>
      </c>
      <c r="BB2565">
        <v>801</v>
      </c>
      <c r="BC2565">
        <v>1</v>
      </c>
      <c r="BD2565">
        <v>16</v>
      </c>
      <c r="BE2565">
        <v>0</v>
      </c>
      <c r="BF2565">
        <v>0</v>
      </c>
      <c r="BG2565">
        <v>90</v>
      </c>
      <c r="BH2565">
        <v>23</v>
      </c>
      <c r="BI2565">
        <v>160</v>
      </c>
      <c r="BJ2565">
        <v>101</v>
      </c>
      <c r="BK2565">
        <v>2</v>
      </c>
      <c r="BL2565">
        <v>63</v>
      </c>
      <c r="BM2565">
        <v>0</v>
      </c>
      <c r="BN2565">
        <v>7</v>
      </c>
      <c r="BO2565">
        <v>10</v>
      </c>
      <c r="BP2565">
        <v>2</v>
      </c>
      <c r="BQ2565" t="s">
        <v>19</v>
      </c>
      <c r="BR2565">
        <v>22</v>
      </c>
      <c r="BS2565">
        <v>0</v>
      </c>
      <c r="BT2565">
        <v>2</v>
      </c>
      <c r="BU2565">
        <v>0</v>
      </c>
      <c r="BV2565">
        <v>1.9E-2</v>
      </c>
      <c r="BW2565">
        <v>3.4000000000000002E-2</v>
      </c>
      <c r="BX2565">
        <v>24</v>
      </c>
      <c r="BY2565">
        <v>1</v>
      </c>
      <c r="BZ2565" t="s">
        <v>57</v>
      </c>
      <c r="CA2565">
        <v>61500</v>
      </c>
      <c r="CB2565">
        <v>0.8</v>
      </c>
      <c r="CC2565">
        <v>2</v>
      </c>
      <c r="CD2565">
        <v>169</v>
      </c>
      <c r="CE2565">
        <v>1</v>
      </c>
      <c r="CF2565">
        <v>1</v>
      </c>
      <c r="CG2565">
        <v>0.8</v>
      </c>
      <c r="CH2565">
        <v>0</v>
      </c>
    </row>
    <row r="2566" spans="1:86">
      <c r="A2566">
        <v>10</v>
      </c>
      <c r="B2566">
        <v>801</v>
      </c>
      <c r="C2566">
        <v>1</v>
      </c>
      <c r="D2566">
        <v>16</v>
      </c>
      <c r="E2566">
        <v>0</v>
      </c>
      <c r="F2566" s="24">
        <f t="shared" si="203"/>
        <v>0</v>
      </c>
      <c r="G2566">
        <v>90</v>
      </c>
      <c r="H2566" s="24">
        <f t="shared" si="204"/>
        <v>8</v>
      </c>
      <c r="I2566" s="24">
        <f t="shared" si="201"/>
        <v>20</v>
      </c>
      <c r="J2566" s="24">
        <f t="shared" si="202"/>
        <v>125</v>
      </c>
      <c r="K2566" s="24" t="str">
        <f t="shared" si="205"/>
        <v>00</v>
      </c>
      <c r="L2566">
        <v>63</v>
      </c>
      <c r="M2566">
        <v>0</v>
      </c>
      <c r="N2566">
        <v>7</v>
      </c>
      <c r="O2566">
        <v>10</v>
      </c>
      <c r="P2566">
        <v>10</v>
      </c>
      <c r="Q2566" t="s">
        <v>19</v>
      </c>
      <c r="R2566">
        <v>22</v>
      </c>
      <c r="S2566">
        <v>0</v>
      </c>
      <c r="T2566">
        <v>2</v>
      </c>
      <c r="U2566">
        <v>0</v>
      </c>
      <c r="V2566">
        <v>3.9E-2</v>
      </c>
      <c r="W2566">
        <v>1.9E-2</v>
      </c>
      <c r="X2566">
        <v>24</v>
      </c>
      <c r="Y2566">
        <v>1</v>
      </c>
      <c r="Z2566" t="s">
        <v>57</v>
      </c>
      <c r="AA2566">
        <v>1000</v>
      </c>
      <c r="AB2566">
        <v>0.8</v>
      </c>
      <c r="AC2566">
        <v>2</v>
      </c>
      <c r="AD2566">
        <v>169</v>
      </c>
      <c r="AE2566">
        <v>1</v>
      </c>
      <c r="AF2566">
        <v>1</v>
      </c>
      <c r="AG2566">
        <v>0.8</v>
      </c>
      <c r="AH2566">
        <v>0</v>
      </c>
      <c r="BA2566">
        <v>10</v>
      </c>
      <c r="BB2566">
        <v>801</v>
      </c>
      <c r="BC2566">
        <v>1</v>
      </c>
      <c r="BD2566">
        <v>16</v>
      </c>
      <c r="BE2566">
        <v>0</v>
      </c>
      <c r="BF2566">
        <v>0</v>
      </c>
      <c r="BG2566">
        <v>90</v>
      </c>
      <c r="BH2566">
        <v>23</v>
      </c>
      <c r="BI2566">
        <v>160</v>
      </c>
      <c r="BJ2566">
        <v>101</v>
      </c>
      <c r="BK2566">
        <v>2</v>
      </c>
      <c r="BL2566">
        <v>63</v>
      </c>
      <c r="BM2566">
        <v>0</v>
      </c>
      <c r="BN2566">
        <v>7</v>
      </c>
      <c r="BO2566">
        <v>10</v>
      </c>
      <c r="BP2566">
        <v>10</v>
      </c>
      <c r="BQ2566" t="s">
        <v>19</v>
      </c>
      <c r="BR2566">
        <v>22</v>
      </c>
      <c r="BS2566">
        <v>0</v>
      </c>
      <c r="BT2566">
        <v>2</v>
      </c>
      <c r="BU2566">
        <v>0</v>
      </c>
      <c r="BV2566">
        <v>3.9E-2</v>
      </c>
      <c r="BW2566">
        <v>1.9E-2</v>
      </c>
      <c r="BX2566">
        <v>24</v>
      </c>
      <c r="BY2566">
        <v>1</v>
      </c>
      <c r="BZ2566" t="s">
        <v>57</v>
      </c>
      <c r="CA2566">
        <v>1000</v>
      </c>
      <c r="CB2566">
        <v>0.8</v>
      </c>
      <c r="CC2566">
        <v>2</v>
      </c>
      <c r="CD2566">
        <v>169</v>
      </c>
      <c r="CE2566">
        <v>1</v>
      </c>
      <c r="CF2566">
        <v>1</v>
      </c>
      <c r="CG2566">
        <v>0.8</v>
      </c>
      <c r="CH2566">
        <v>0</v>
      </c>
    </row>
    <row r="2567" spans="1:86">
      <c r="F2567" s="24" t="str">
        <f t="shared" si="203"/>
        <v/>
      </c>
      <c r="H2567" s="24" t="str">
        <f t="shared" si="204"/>
        <v/>
      </c>
      <c r="I2567" s="24" t="str">
        <f t="shared" si="201"/>
        <v/>
      </c>
      <c r="J2567" s="24" t="str">
        <f t="shared" si="202"/>
        <v/>
      </c>
      <c r="K2567" s="24" t="str">
        <f t="shared" si="205"/>
        <v/>
      </c>
      <c r="AF2567">
        <v>1</v>
      </c>
      <c r="AH2567">
        <v>0</v>
      </c>
      <c r="CF2567">
        <v>1</v>
      </c>
      <c r="CH2567">
        <v>0</v>
      </c>
    </row>
    <row r="2568" spans="1:86">
      <c r="A2568">
        <v>1</v>
      </c>
      <c r="B2568">
        <v>8</v>
      </c>
      <c r="C2568">
        <v>140</v>
      </c>
      <c r="D2568">
        <v>55</v>
      </c>
      <c r="E2568">
        <v>1000</v>
      </c>
      <c r="F2568" s="24">
        <f t="shared" si="203"/>
        <v>310</v>
      </c>
      <c r="G2568">
        <v>71</v>
      </c>
      <c r="H2568" s="24">
        <f t="shared" si="204"/>
        <v>5</v>
      </c>
      <c r="I2568" s="24">
        <f t="shared" si="201"/>
        <v>15</v>
      </c>
      <c r="J2568" s="24">
        <f t="shared" si="202"/>
        <v>125</v>
      </c>
      <c r="K2568" s="24" t="str">
        <f t="shared" si="205"/>
        <v>03</v>
      </c>
      <c r="L2568">
        <v>43</v>
      </c>
      <c r="M2568">
        <v>0</v>
      </c>
      <c r="N2568">
        <v>141</v>
      </c>
      <c r="O2568">
        <v>0</v>
      </c>
      <c r="P2568">
        <v>0</v>
      </c>
      <c r="Q2568" t="s">
        <v>18</v>
      </c>
      <c r="R2568">
        <v>22</v>
      </c>
      <c r="S2568">
        <v>15</v>
      </c>
      <c r="T2568">
        <v>2</v>
      </c>
      <c r="U2568">
        <v>0</v>
      </c>
      <c r="V2568">
        <v>0.39800000000000002</v>
      </c>
      <c r="W2568">
        <v>0.5</v>
      </c>
      <c r="X2568">
        <v>24</v>
      </c>
      <c r="Y2568">
        <v>0</v>
      </c>
      <c r="Z2568" t="s">
        <v>133</v>
      </c>
      <c r="AB2568">
        <v>0</v>
      </c>
      <c r="AC2568">
        <v>2</v>
      </c>
      <c r="AD2568">
        <v>169</v>
      </c>
      <c r="AE2568">
        <v>1</v>
      </c>
      <c r="AF2568">
        <v>1</v>
      </c>
      <c r="AG2568">
        <v>1.6</v>
      </c>
      <c r="AH2568">
        <v>0</v>
      </c>
      <c r="BA2568">
        <v>1</v>
      </c>
      <c r="BB2568">
        <v>8</v>
      </c>
      <c r="BC2568">
        <v>140</v>
      </c>
      <c r="BD2568">
        <v>55</v>
      </c>
      <c r="BE2568">
        <v>1000</v>
      </c>
      <c r="BF2568">
        <v>31</v>
      </c>
      <c r="BG2568">
        <v>71</v>
      </c>
      <c r="BH2568">
        <v>15</v>
      </c>
      <c r="BI2568">
        <v>120</v>
      </c>
      <c r="BJ2568">
        <v>101</v>
      </c>
      <c r="BK2568">
        <v>2</v>
      </c>
      <c r="BL2568">
        <v>43</v>
      </c>
      <c r="BM2568">
        <v>0</v>
      </c>
      <c r="BN2568">
        <v>141</v>
      </c>
      <c r="BO2568">
        <v>0</v>
      </c>
      <c r="BP2568">
        <v>0</v>
      </c>
      <c r="BQ2568" t="s">
        <v>18</v>
      </c>
      <c r="BR2568">
        <v>22</v>
      </c>
      <c r="BS2568">
        <v>15</v>
      </c>
      <c r="BT2568">
        <v>2</v>
      </c>
      <c r="BU2568">
        <v>0</v>
      </c>
      <c r="BV2568">
        <v>0.39800000000000002</v>
      </c>
      <c r="BW2568">
        <v>0.5</v>
      </c>
      <c r="BX2568">
        <v>24</v>
      </c>
      <c r="BY2568">
        <v>0</v>
      </c>
      <c r="BZ2568" t="s">
        <v>133</v>
      </c>
      <c r="CB2568">
        <v>0</v>
      </c>
      <c r="CC2568">
        <v>2</v>
      </c>
      <c r="CD2568">
        <v>169</v>
      </c>
      <c r="CE2568">
        <v>1</v>
      </c>
      <c r="CF2568">
        <v>1</v>
      </c>
      <c r="CG2568">
        <v>1.6</v>
      </c>
      <c r="CH2568">
        <v>0</v>
      </c>
    </row>
    <row r="2569" spans="1:86">
      <c r="A2569">
        <v>2</v>
      </c>
      <c r="B2569">
        <v>7</v>
      </c>
      <c r="C2569">
        <v>110</v>
      </c>
      <c r="D2569">
        <v>55</v>
      </c>
      <c r="E2569">
        <v>1000</v>
      </c>
      <c r="F2569" s="24">
        <f t="shared" si="203"/>
        <v>220</v>
      </c>
      <c r="G2569">
        <v>50</v>
      </c>
      <c r="H2569" s="24">
        <f t="shared" si="204"/>
        <v>9</v>
      </c>
      <c r="I2569" s="24">
        <f t="shared" si="201"/>
        <v>20</v>
      </c>
      <c r="J2569" s="24">
        <f t="shared" si="202"/>
        <v>125</v>
      </c>
      <c r="K2569" s="24" t="str">
        <f t="shared" si="205"/>
        <v>03</v>
      </c>
      <c r="L2569">
        <v>63</v>
      </c>
      <c r="M2569">
        <v>0</v>
      </c>
      <c r="N2569">
        <v>0</v>
      </c>
      <c r="O2569">
        <v>0</v>
      </c>
      <c r="P2569">
        <v>0</v>
      </c>
      <c r="Q2569" t="s">
        <v>18</v>
      </c>
      <c r="R2569">
        <v>22</v>
      </c>
      <c r="S2569">
        <v>12</v>
      </c>
      <c r="T2569">
        <v>2</v>
      </c>
      <c r="U2569">
        <v>0</v>
      </c>
      <c r="V2569">
        <v>0.36</v>
      </c>
      <c r="W2569">
        <v>0.24840000000000001</v>
      </c>
      <c r="X2569">
        <v>24</v>
      </c>
      <c r="Y2569">
        <v>0</v>
      </c>
      <c r="Z2569" t="s">
        <v>133</v>
      </c>
      <c r="AB2569">
        <v>0</v>
      </c>
      <c r="AC2569">
        <v>2</v>
      </c>
      <c r="AD2569">
        <v>169</v>
      </c>
      <c r="AE2569">
        <v>1</v>
      </c>
      <c r="AF2569">
        <v>1</v>
      </c>
      <c r="AG2569">
        <v>1.6</v>
      </c>
      <c r="AH2569">
        <v>0</v>
      </c>
      <c r="BA2569">
        <v>2</v>
      </c>
      <c r="BB2569">
        <v>7</v>
      </c>
      <c r="BC2569">
        <v>110</v>
      </c>
      <c r="BD2569">
        <v>55</v>
      </c>
      <c r="BE2569">
        <v>1000</v>
      </c>
      <c r="BF2569">
        <v>22</v>
      </c>
      <c r="BG2569">
        <v>50</v>
      </c>
      <c r="BH2569">
        <v>25</v>
      </c>
      <c r="BI2569">
        <v>160</v>
      </c>
      <c r="BJ2569">
        <v>101</v>
      </c>
      <c r="BK2569">
        <v>2</v>
      </c>
      <c r="BL2569">
        <v>63</v>
      </c>
      <c r="BM2569">
        <v>0</v>
      </c>
      <c r="BN2569">
        <v>0</v>
      </c>
      <c r="BO2569">
        <v>0</v>
      </c>
      <c r="BP2569">
        <v>0</v>
      </c>
      <c r="BQ2569" t="s">
        <v>18</v>
      </c>
      <c r="BR2569">
        <v>22</v>
      </c>
      <c r="BS2569">
        <v>12</v>
      </c>
      <c r="BT2569">
        <v>2</v>
      </c>
      <c r="BU2569">
        <v>0</v>
      </c>
      <c r="BV2569">
        <v>0.36</v>
      </c>
      <c r="BW2569">
        <v>0.24840000000000001</v>
      </c>
      <c r="BX2569">
        <v>24</v>
      </c>
      <c r="BY2569">
        <v>0</v>
      </c>
      <c r="BZ2569" t="s">
        <v>133</v>
      </c>
      <c r="CB2569">
        <v>0</v>
      </c>
      <c r="CC2569">
        <v>2</v>
      </c>
      <c r="CD2569">
        <v>169</v>
      </c>
      <c r="CE2569">
        <v>1</v>
      </c>
      <c r="CF2569">
        <v>1</v>
      </c>
      <c r="CG2569">
        <v>1.6</v>
      </c>
      <c r="CH2569">
        <v>0</v>
      </c>
    </row>
    <row r="2570" spans="1:86">
      <c r="A2570">
        <v>3</v>
      </c>
      <c r="B2570">
        <v>6</v>
      </c>
      <c r="C2570">
        <v>80</v>
      </c>
      <c r="D2570">
        <v>20</v>
      </c>
      <c r="E2570">
        <v>1000</v>
      </c>
      <c r="F2570" s="24">
        <f t="shared" si="203"/>
        <v>160</v>
      </c>
      <c r="G2570">
        <v>55</v>
      </c>
      <c r="H2570" s="24">
        <f t="shared" si="204"/>
        <v>9</v>
      </c>
      <c r="I2570" s="24">
        <f t="shared" si="201"/>
        <v>20</v>
      </c>
      <c r="J2570" s="24">
        <f t="shared" si="202"/>
        <v>125</v>
      </c>
      <c r="K2570" s="24" t="str">
        <f t="shared" si="205"/>
        <v>03</v>
      </c>
      <c r="L2570">
        <v>63</v>
      </c>
      <c r="M2570">
        <v>0</v>
      </c>
      <c r="N2570">
        <v>0</v>
      </c>
      <c r="O2570">
        <v>0</v>
      </c>
      <c r="P2570">
        <v>0</v>
      </c>
      <c r="Q2570" t="s">
        <v>18</v>
      </c>
      <c r="R2570">
        <v>22</v>
      </c>
      <c r="S2570">
        <v>12</v>
      </c>
      <c r="T2570">
        <v>2</v>
      </c>
      <c r="U2570">
        <v>0</v>
      </c>
      <c r="V2570">
        <v>0.27200000000000002</v>
      </c>
      <c r="W2570">
        <v>0.1822</v>
      </c>
      <c r="X2570">
        <v>24</v>
      </c>
      <c r="Y2570">
        <v>0</v>
      </c>
      <c r="Z2570" t="s">
        <v>133</v>
      </c>
      <c r="AB2570">
        <v>0</v>
      </c>
      <c r="AC2570">
        <v>2</v>
      </c>
      <c r="AD2570">
        <v>169</v>
      </c>
      <c r="AE2570">
        <v>1</v>
      </c>
      <c r="AF2570">
        <v>1</v>
      </c>
      <c r="AG2570">
        <v>1.6</v>
      </c>
      <c r="AH2570">
        <v>0</v>
      </c>
      <c r="BA2570">
        <v>3</v>
      </c>
      <c r="BB2570">
        <v>6</v>
      </c>
      <c r="BC2570">
        <v>80</v>
      </c>
      <c r="BD2570">
        <v>20</v>
      </c>
      <c r="BE2570">
        <v>1000</v>
      </c>
      <c r="BF2570">
        <v>16</v>
      </c>
      <c r="BG2570">
        <v>55</v>
      </c>
      <c r="BH2570">
        <v>25</v>
      </c>
      <c r="BI2570">
        <v>160</v>
      </c>
      <c r="BJ2570">
        <v>101</v>
      </c>
      <c r="BK2570">
        <v>2</v>
      </c>
      <c r="BL2570">
        <v>63</v>
      </c>
      <c r="BM2570">
        <v>0</v>
      </c>
      <c r="BN2570">
        <v>0</v>
      </c>
      <c r="BO2570">
        <v>0</v>
      </c>
      <c r="BP2570">
        <v>0</v>
      </c>
      <c r="BQ2570" t="s">
        <v>18</v>
      </c>
      <c r="BR2570">
        <v>22</v>
      </c>
      <c r="BS2570">
        <v>12</v>
      </c>
      <c r="BT2570">
        <v>2</v>
      </c>
      <c r="BU2570">
        <v>0</v>
      </c>
      <c r="BV2570">
        <v>0.27200000000000002</v>
      </c>
      <c r="BW2570">
        <v>0.1822</v>
      </c>
      <c r="BX2570">
        <v>24</v>
      </c>
      <c r="BY2570">
        <v>0</v>
      </c>
      <c r="BZ2570" t="s">
        <v>133</v>
      </c>
      <c r="CB2570">
        <v>0</v>
      </c>
      <c r="CC2570">
        <v>2</v>
      </c>
      <c r="CD2570">
        <v>169</v>
      </c>
      <c r="CE2570">
        <v>1</v>
      </c>
      <c r="CF2570">
        <v>1</v>
      </c>
      <c r="CG2570">
        <v>1.6</v>
      </c>
      <c r="CH2570">
        <v>0</v>
      </c>
    </row>
    <row r="2571" spans="1:86">
      <c r="A2571">
        <v>4</v>
      </c>
      <c r="B2571">
        <v>5</v>
      </c>
      <c r="C2571">
        <v>60</v>
      </c>
      <c r="D2571">
        <v>20</v>
      </c>
      <c r="E2571">
        <v>0</v>
      </c>
      <c r="F2571" s="24">
        <f t="shared" si="203"/>
        <v>90</v>
      </c>
      <c r="G2571">
        <v>60</v>
      </c>
      <c r="H2571" s="24">
        <f t="shared" si="204"/>
        <v>9</v>
      </c>
      <c r="I2571" s="24">
        <f t="shared" si="201"/>
        <v>20</v>
      </c>
      <c r="J2571" s="24">
        <f t="shared" si="202"/>
        <v>125</v>
      </c>
      <c r="K2571" s="24" t="str">
        <f t="shared" si="205"/>
        <v>03</v>
      </c>
      <c r="L2571">
        <v>73</v>
      </c>
      <c r="M2571">
        <v>0</v>
      </c>
      <c r="N2571">
        <v>0</v>
      </c>
      <c r="O2571">
        <v>0</v>
      </c>
      <c r="P2571">
        <v>0</v>
      </c>
      <c r="Q2571" t="s">
        <v>18</v>
      </c>
      <c r="R2571">
        <v>22</v>
      </c>
      <c r="S2571">
        <v>12</v>
      </c>
      <c r="T2571">
        <v>2</v>
      </c>
      <c r="U2571">
        <v>0</v>
      </c>
      <c r="V2571">
        <v>0.19500000000000001</v>
      </c>
      <c r="W2571">
        <v>0.1346</v>
      </c>
      <c r="X2571">
        <v>24</v>
      </c>
      <c r="Y2571">
        <v>0</v>
      </c>
      <c r="Z2571" t="s">
        <v>133</v>
      </c>
      <c r="AB2571">
        <v>0</v>
      </c>
      <c r="AC2571">
        <v>2</v>
      </c>
      <c r="AD2571">
        <v>169</v>
      </c>
      <c r="AE2571">
        <v>1</v>
      </c>
      <c r="AF2571">
        <v>1</v>
      </c>
      <c r="AG2571">
        <v>1.6</v>
      </c>
      <c r="AH2571">
        <v>0</v>
      </c>
      <c r="BA2571">
        <v>4</v>
      </c>
      <c r="BB2571">
        <v>5</v>
      </c>
      <c r="BC2571">
        <v>60</v>
      </c>
      <c r="BD2571">
        <v>20</v>
      </c>
      <c r="BE2571">
        <v>0</v>
      </c>
      <c r="BF2571">
        <v>9</v>
      </c>
      <c r="BG2571">
        <v>60</v>
      </c>
      <c r="BH2571">
        <v>25</v>
      </c>
      <c r="BI2571">
        <v>160</v>
      </c>
      <c r="BJ2571">
        <v>101</v>
      </c>
      <c r="BK2571">
        <v>2</v>
      </c>
      <c r="BL2571">
        <v>73</v>
      </c>
      <c r="BM2571">
        <v>0</v>
      </c>
      <c r="BN2571">
        <v>0</v>
      </c>
      <c r="BO2571">
        <v>0</v>
      </c>
      <c r="BP2571">
        <v>0</v>
      </c>
      <c r="BQ2571" t="s">
        <v>18</v>
      </c>
      <c r="BR2571">
        <v>22</v>
      </c>
      <c r="BS2571">
        <v>12</v>
      </c>
      <c r="BT2571">
        <v>2</v>
      </c>
      <c r="BU2571">
        <v>0</v>
      </c>
      <c r="BV2571">
        <v>0.19500000000000001</v>
      </c>
      <c r="BW2571">
        <v>0.1346</v>
      </c>
      <c r="BX2571">
        <v>24</v>
      </c>
      <c r="BY2571">
        <v>0</v>
      </c>
      <c r="BZ2571" t="s">
        <v>133</v>
      </c>
      <c r="CB2571">
        <v>0</v>
      </c>
      <c r="CC2571">
        <v>2</v>
      </c>
      <c r="CD2571">
        <v>169</v>
      </c>
      <c r="CE2571">
        <v>1</v>
      </c>
      <c r="CF2571">
        <v>1</v>
      </c>
      <c r="CG2571">
        <v>1.6</v>
      </c>
      <c r="CH2571">
        <v>0</v>
      </c>
    </row>
    <row r="2572" spans="1:86">
      <c r="A2572">
        <v>5</v>
      </c>
      <c r="B2572">
        <v>4</v>
      </c>
      <c r="C2572">
        <v>40</v>
      </c>
      <c r="D2572">
        <v>20</v>
      </c>
      <c r="E2572">
        <v>0</v>
      </c>
      <c r="F2572" s="24">
        <f t="shared" si="203"/>
        <v>60</v>
      </c>
      <c r="G2572">
        <v>55</v>
      </c>
      <c r="H2572" s="24">
        <f t="shared" si="204"/>
        <v>9</v>
      </c>
      <c r="I2572" s="24">
        <f t="shared" si="201"/>
        <v>20</v>
      </c>
      <c r="J2572" s="24">
        <f t="shared" si="202"/>
        <v>125</v>
      </c>
      <c r="K2572" s="24" t="str">
        <f t="shared" si="205"/>
        <v>03</v>
      </c>
      <c r="L2572">
        <v>73</v>
      </c>
      <c r="M2572">
        <v>0</v>
      </c>
      <c r="N2572">
        <v>0</v>
      </c>
      <c r="O2572">
        <v>0</v>
      </c>
      <c r="P2572">
        <v>0</v>
      </c>
      <c r="Q2572" t="s">
        <v>18</v>
      </c>
      <c r="R2572">
        <v>22</v>
      </c>
      <c r="S2572">
        <v>12</v>
      </c>
      <c r="T2572">
        <v>2</v>
      </c>
      <c r="U2572">
        <v>0</v>
      </c>
      <c r="V2572">
        <v>0.13900000000000001</v>
      </c>
      <c r="W2572">
        <v>9.5899999999999999E-2</v>
      </c>
      <c r="X2572">
        <v>24</v>
      </c>
      <c r="Y2572">
        <v>0</v>
      </c>
      <c r="Z2572" t="s">
        <v>133</v>
      </c>
      <c r="AB2572">
        <v>0</v>
      </c>
      <c r="AC2572">
        <v>2</v>
      </c>
      <c r="AD2572">
        <v>169</v>
      </c>
      <c r="AE2572">
        <v>1</v>
      </c>
      <c r="AF2572">
        <v>1</v>
      </c>
      <c r="AG2572">
        <v>1.6</v>
      </c>
      <c r="AH2572">
        <v>0</v>
      </c>
      <c r="BA2572">
        <v>5</v>
      </c>
      <c r="BB2572">
        <v>4</v>
      </c>
      <c r="BC2572">
        <v>40</v>
      </c>
      <c r="BD2572">
        <v>20</v>
      </c>
      <c r="BE2572">
        <v>0</v>
      </c>
      <c r="BF2572">
        <v>6</v>
      </c>
      <c r="BG2572">
        <v>55</v>
      </c>
      <c r="BH2572">
        <v>25</v>
      </c>
      <c r="BI2572">
        <v>160</v>
      </c>
      <c r="BJ2572">
        <v>101</v>
      </c>
      <c r="BK2572">
        <v>2</v>
      </c>
      <c r="BL2572">
        <v>73</v>
      </c>
      <c r="BM2572">
        <v>0</v>
      </c>
      <c r="BN2572">
        <v>0</v>
      </c>
      <c r="BO2572">
        <v>0</v>
      </c>
      <c r="BP2572">
        <v>0</v>
      </c>
      <c r="BQ2572" t="s">
        <v>18</v>
      </c>
      <c r="BR2572">
        <v>22</v>
      </c>
      <c r="BS2572">
        <v>12</v>
      </c>
      <c r="BT2572">
        <v>2</v>
      </c>
      <c r="BU2572">
        <v>0</v>
      </c>
      <c r="BV2572">
        <v>0.13900000000000001</v>
      </c>
      <c r="BW2572">
        <v>9.5899999999999999E-2</v>
      </c>
      <c r="BX2572">
        <v>24</v>
      </c>
      <c r="BY2572">
        <v>0</v>
      </c>
      <c r="BZ2572" t="s">
        <v>133</v>
      </c>
      <c r="CB2572">
        <v>0</v>
      </c>
      <c r="CC2572">
        <v>2</v>
      </c>
      <c r="CD2572">
        <v>169</v>
      </c>
      <c r="CE2572">
        <v>1</v>
      </c>
      <c r="CF2572">
        <v>1</v>
      </c>
      <c r="CG2572">
        <v>1.6</v>
      </c>
      <c r="CH2572">
        <v>0</v>
      </c>
    </row>
    <row r="2573" spans="1:86">
      <c r="A2573">
        <v>6</v>
      </c>
      <c r="B2573">
        <v>3</v>
      </c>
      <c r="C2573">
        <v>20</v>
      </c>
      <c r="D2573">
        <v>30</v>
      </c>
      <c r="E2573">
        <v>0</v>
      </c>
      <c r="F2573" s="24">
        <f t="shared" si="203"/>
        <v>30</v>
      </c>
      <c r="G2573">
        <v>60</v>
      </c>
      <c r="H2573" s="24">
        <f t="shared" si="204"/>
        <v>9</v>
      </c>
      <c r="I2573" s="24">
        <f t="shared" si="201"/>
        <v>20</v>
      </c>
      <c r="J2573" s="24">
        <f t="shared" si="202"/>
        <v>125</v>
      </c>
      <c r="K2573" s="24" t="str">
        <f t="shared" si="205"/>
        <v>03</v>
      </c>
      <c r="L2573">
        <v>73</v>
      </c>
      <c r="M2573">
        <v>0</v>
      </c>
      <c r="N2573">
        <v>0</v>
      </c>
      <c r="O2573">
        <v>0</v>
      </c>
      <c r="P2573">
        <v>0</v>
      </c>
      <c r="Q2573" t="s">
        <v>18</v>
      </c>
      <c r="R2573">
        <v>22</v>
      </c>
      <c r="S2573">
        <v>12</v>
      </c>
      <c r="T2573">
        <v>2</v>
      </c>
      <c r="U2573">
        <v>0</v>
      </c>
      <c r="V2573">
        <v>8.3000000000000004E-2</v>
      </c>
      <c r="W2573">
        <v>6.0600000000000001E-2</v>
      </c>
      <c r="X2573">
        <v>24</v>
      </c>
      <c r="Y2573">
        <v>0</v>
      </c>
      <c r="Z2573" t="s">
        <v>133</v>
      </c>
      <c r="AB2573">
        <v>4.5</v>
      </c>
      <c r="AC2573">
        <v>2</v>
      </c>
      <c r="AD2573">
        <v>169</v>
      </c>
      <c r="AE2573">
        <v>1</v>
      </c>
      <c r="AF2573">
        <v>1</v>
      </c>
      <c r="AG2573">
        <v>1.6</v>
      </c>
      <c r="AH2573">
        <v>0</v>
      </c>
      <c r="BA2573">
        <v>6</v>
      </c>
      <c r="BB2573">
        <v>3</v>
      </c>
      <c r="BC2573">
        <v>20</v>
      </c>
      <c r="BD2573">
        <v>30</v>
      </c>
      <c r="BE2573">
        <v>0</v>
      </c>
      <c r="BF2573">
        <v>3</v>
      </c>
      <c r="BG2573">
        <v>60</v>
      </c>
      <c r="BH2573">
        <v>25</v>
      </c>
      <c r="BI2573">
        <v>160</v>
      </c>
      <c r="BJ2573">
        <v>101</v>
      </c>
      <c r="BK2573">
        <v>2</v>
      </c>
      <c r="BL2573">
        <v>73</v>
      </c>
      <c r="BM2573">
        <v>0</v>
      </c>
      <c r="BN2573">
        <v>0</v>
      </c>
      <c r="BO2573">
        <v>0</v>
      </c>
      <c r="BP2573">
        <v>0</v>
      </c>
      <c r="BQ2573" t="s">
        <v>18</v>
      </c>
      <c r="BR2573">
        <v>22</v>
      </c>
      <c r="BS2573">
        <v>12</v>
      </c>
      <c r="BT2573">
        <v>2</v>
      </c>
      <c r="BU2573">
        <v>0</v>
      </c>
      <c r="BV2573">
        <v>8.3000000000000004E-2</v>
      </c>
      <c r="BW2573">
        <v>6.0600000000000001E-2</v>
      </c>
      <c r="BX2573">
        <v>24</v>
      </c>
      <c r="BY2573">
        <v>0</v>
      </c>
      <c r="BZ2573" t="s">
        <v>133</v>
      </c>
      <c r="CB2573">
        <v>4.5</v>
      </c>
      <c r="CC2573">
        <v>2</v>
      </c>
      <c r="CD2573">
        <v>169</v>
      </c>
      <c r="CE2573">
        <v>1</v>
      </c>
      <c r="CF2573">
        <v>1</v>
      </c>
      <c r="CG2573">
        <v>1.6</v>
      </c>
      <c r="CH2573">
        <v>0</v>
      </c>
    </row>
    <row r="2574" spans="1:86">
      <c r="A2574">
        <v>7</v>
      </c>
      <c r="B2574">
        <v>2</v>
      </c>
      <c r="C2574">
        <v>14</v>
      </c>
      <c r="D2574">
        <v>25</v>
      </c>
      <c r="E2574">
        <v>0</v>
      </c>
      <c r="F2574" s="24">
        <f t="shared" si="203"/>
        <v>20</v>
      </c>
      <c r="G2574">
        <v>60</v>
      </c>
      <c r="H2574" s="24">
        <f t="shared" si="204"/>
        <v>8</v>
      </c>
      <c r="I2574" s="24">
        <f t="shared" si="201"/>
        <v>20</v>
      </c>
      <c r="J2574" s="24">
        <f t="shared" si="202"/>
        <v>125</v>
      </c>
      <c r="K2574" s="24" t="str">
        <f t="shared" si="205"/>
        <v>00</v>
      </c>
      <c r="L2574">
        <v>73</v>
      </c>
      <c r="M2574">
        <v>0</v>
      </c>
      <c r="N2574">
        <v>0</v>
      </c>
      <c r="O2574">
        <v>10</v>
      </c>
      <c r="P2574">
        <v>0</v>
      </c>
      <c r="Q2574" t="s">
        <v>18</v>
      </c>
      <c r="R2574">
        <v>22</v>
      </c>
      <c r="S2574">
        <v>12</v>
      </c>
      <c r="T2574">
        <v>2</v>
      </c>
      <c r="U2574">
        <v>0</v>
      </c>
      <c r="V2574">
        <v>3.7999999999999999E-2</v>
      </c>
      <c r="W2574">
        <v>3.4599999999999999E-2</v>
      </c>
      <c r="X2574">
        <v>24</v>
      </c>
      <c r="Y2574">
        <v>0</v>
      </c>
      <c r="Z2574" t="s">
        <v>133</v>
      </c>
      <c r="AB2574">
        <v>2.8</v>
      </c>
      <c r="AC2574">
        <v>2</v>
      </c>
      <c r="AD2574">
        <v>169</v>
      </c>
      <c r="AE2574">
        <v>1</v>
      </c>
      <c r="AF2574">
        <v>1</v>
      </c>
      <c r="AG2574">
        <v>1.6</v>
      </c>
      <c r="AH2574">
        <v>0</v>
      </c>
      <c r="BA2574">
        <v>7</v>
      </c>
      <c r="BB2574">
        <v>2</v>
      </c>
      <c r="BC2574">
        <v>14</v>
      </c>
      <c r="BD2574">
        <v>25</v>
      </c>
      <c r="BE2574">
        <v>0</v>
      </c>
      <c r="BF2574">
        <v>2</v>
      </c>
      <c r="BG2574">
        <v>60</v>
      </c>
      <c r="BH2574">
        <v>23</v>
      </c>
      <c r="BI2574">
        <v>160</v>
      </c>
      <c r="BJ2574">
        <v>101</v>
      </c>
      <c r="BK2574">
        <v>2</v>
      </c>
      <c r="BL2574">
        <v>73</v>
      </c>
      <c r="BM2574">
        <v>0</v>
      </c>
      <c r="BN2574">
        <v>0</v>
      </c>
      <c r="BO2574">
        <v>10</v>
      </c>
      <c r="BP2574">
        <v>0</v>
      </c>
      <c r="BQ2574" t="s">
        <v>18</v>
      </c>
      <c r="BR2574">
        <v>22</v>
      </c>
      <c r="BS2574">
        <v>12</v>
      </c>
      <c r="BT2574">
        <v>2</v>
      </c>
      <c r="BU2574">
        <v>0</v>
      </c>
      <c r="BV2574">
        <v>3.7999999999999999E-2</v>
      </c>
      <c r="BW2574">
        <v>3.4599999999999999E-2</v>
      </c>
      <c r="BX2574">
        <v>24</v>
      </c>
      <c r="BY2574">
        <v>0</v>
      </c>
      <c r="BZ2574" t="s">
        <v>133</v>
      </c>
      <c r="CB2574">
        <v>2.8</v>
      </c>
      <c r="CC2574">
        <v>2</v>
      </c>
      <c r="CD2574">
        <v>169</v>
      </c>
      <c r="CE2574">
        <v>1</v>
      </c>
      <c r="CF2574">
        <v>1</v>
      </c>
      <c r="CG2574">
        <v>1.6</v>
      </c>
      <c r="CH2574">
        <v>0</v>
      </c>
    </row>
    <row r="2575" spans="1:86">
      <c r="A2575">
        <v>8</v>
      </c>
      <c r="B2575">
        <v>1</v>
      </c>
      <c r="C2575">
        <v>8</v>
      </c>
      <c r="D2575">
        <v>20</v>
      </c>
      <c r="E2575">
        <v>0</v>
      </c>
      <c r="F2575" s="24">
        <f t="shared" si="203"/>
        <v>10</v>
      </c>
      <c r="G2575">
        <v>60</v>
      </c>
      <c r="H2575" s="24">
        <f t="shared" si="204"/>
        <v>8</v>
      </c>
      <c r="I2575" s="24">
        <f t="shared" si="201"/>
        <v>20</v>
      </c>
      <c r="J2575" s="24">
        <f t="shared" si="202"/>
        <v>125</v>
      </c>
      <c r="K2575" s="24" t="str">
        <f t="shared" si="205"/>
        <v>00</v>
      </c>
      <c r="L2575">
        <v>73</v>
      </c>
      <c r="M2575">
        <v>0</v>
      </c>
      <c r="N2575">
        <v>0</v>
      </c>
      <c r="O2575">
        <v>10</v>
      </c>
      <c r="P2575">
        <v>0</v>
      </c>
      <c r="Q2575" t="s">
        <v>18</v>
      </c>
      <c r="R2575">
        <v>22</v>
      </c>
      <c r="S2575">
        <v>8</v>
      </c>
      <c r="T2575">
        <v>2</v>
      </c>
      <c r="U2575">
        <v>0</v>
      </c>
      <c r="V2575">
        <v>2.7E-2</v>
      </c>
      <c r="W2575">
        <v>2.5000000000000001E-2</v>
      </c>
      <c r="X2575">
        <v>24</v>
      </c>
      <c r="Y2575">
        <v>0</v>
      </c>
      <c r="Z2575" t="s">
        <v>133</v>
      </c>
      <c r="AB2575">
        <v>1.6</v>
      </c>
      <c r="AC2575">
        <v>2</v>
      </c>
      <c r="AD2575">
        <v>169</v>
      </c>
      <c r="AE2575">
        <v>1</v>
      </c>
      <c r="AF2575">
        <v>1</v>
      </c>
      <c r="AG2575">
        <v>1.6</v>
      </c>
      <c r="AH2575">
        <v>0</v>
      </c>
      <c r="BA2575">
        <v>8</v>
      </c>
      <c r="BB2575">
        <v>1</v>
      </c>
      <c r="BC2575">
        <v>8</v>
      </c>
      <c r="BD2575">
        <v>20</v>
      </c>
      <c r="BE2575">
        <v>0</v>
      </c>
      <c r="BF2575">
        <v>1</v>
      </c>
      <c r="BG2575">
        <v>60</v>
      </c>
      <c r="BH2575">
        <v>23</v>
      </c>
      <c r="BI2575">
        <v>160</v>
      </c>
      <c r="BJ2575">
        <v>101</v>
      </c>
      <c r="BK2575">
        <v>2</v>
      </c>
      <c r="BL2575">
        <v>73</v>
      </c>
      <c r="BM2575">
        <v>0</v>
      </c>
      <c r="BN2575">
        <v>0</v>
      </c>
      <c r="BO2575">
        <v>10</v>
      </c>
      <c r="BP2575">
        <v>0</v>
      </c>
      <c r="BQ2575" t="s">
        <v>18</v>
      </c>
      <c r="BR2575">
        <v>22</v>
      </c>
      <c r="BS2575">
        <v>8</v>
      </c>
      <c r="BT2575">
        <v>2</v>
      </c>
      <c r="BU2575">
        <v>0</v>
      </c>
      <c r="BV2575">
        <v>2.7E-2</v>
      </c>
      <c r="BW2575">
        <v>2.5000000000000001E-2</v>
      </c>
      <c r="BX2575">
        <v>24</v>
      </c>
      <c r="BY2575">
        <v>0</v>
      </c>
      <c r="BZ2575" t="s">
        <v>133</v>
      </c>
      <c r="CB2575">
        <v>1.6</v>
      </c>
      <c r="CC2575">
        <v>2</v>
      </c>
      <c r="CD2575">
        <v>169</v>
      </c>
      <c r="CE2575">
        <v>1</v>
      </c>
      <c r="CF2575">
        <v>1</v>
      </c>
      <c r="CG2575">
        <v>1.6</v>
      </c>
      <c r="CH2575">
        <v>0</v>
      </c>
    </row>
    <row r="2576" spans="1:86">
      <c r="F2576" s="24" t="str">
        <f t="shared" si="203"/>
        <v/>
      </c>
      <c r="H2576" s="24" t="str">
        <f t="shared" si="204"/>
        <v/>
      </c>
      <c r="I2576" s="24" t="str">
        <f t="shared" si="201"/>
        <v/>
      </c>
      <c r="J2576" s="24" t="str">
        <f t="shared" si="202"/>
        <v/>
      </c>
      <c r="K2576" s="24" t="str">
        <f t="shared" si="205"/>
        <v/>
      </c>
      <c r="AF2576">
        <v>1</v>
      </c>
      <c r="AH2576">
        <v>0</v>
      </c>
      <c r="CF2576">
        <v>1</v>
      </c>
      <c r="CH2576">
        <v>0</v>
      </c>
    </row>
    <row r="2577" spans="1:86">
      <c r="A2577">
        <v>1</v>
      </c>
      <c r="B2577">
        <v>7</v>
      </c>
      <c r="C2577">
        <v>140</v>
      </c>
      <c r="D2577">
        <v>55</v>
      </c>
      <c r="E2577">
        <v>1000</v>
      </c>
      <c r="F2577" s="24">
        <f t="shared" si="203"/>
        <v>310</v>
      </c>
      <c r="G2577">
        <v>71</v>
      </c>
      <c r="H2577" s="24">
        <f t="shared" si="204"/>
        <v>5</v>
      </c>
      <c r="I2577" s="24">
        <f t="shared" si="201"/>
        <v>15</v>
      </c>
      <c r="J2577" s="24">
        <f t="shared" si="202"/>
        <v>125</v>
      </c>
      <c r="K2577" s="24" t="str">
        <f t="shared" si="205"/>
        <v>03</v>
      </c>
      <c r="L2577">
        <v>43</v>
      </c>
      <c r="M2577">
        <v>0</v>
      </c>
      <c r="N2577">
        <v>141</v>
      </c>
      <c r="O2577">
        <v>0</v>
      </c>
      <c r="P2577">
        <v>0</v>
      </c>
      <c r="Q2577" t="s">
        <v>18</v>
      </c>
      <c r="R2577">
        <v>22</v>
      </c>
      <c r="S2577">
        <v>15</v>
      </c>
      <c r="T2577">
        <v>2</v>
      </c>
      <c r="U2577">
        <v>0</v>
      </c>
      <c r="V2577">
        <v>0.39200000000000002</v>
      </c>
      <c r="W2577">
        <v>0.5</v>
      </c>
      <c r="X2577">
        <v>24</v>
      </c>
      <c r="Y2577">
        <v>0</v>
      </c>
      <c r="Z2577" t="s">
        <v>133</v>
      </c>
      <c r="AB2577">
        <v>0</v>
      </c>
      <c r="AC2577">
        <v>2</v>
      </c>
      <c r="AD2577">
        <v>169</v>
      </c>
      <c r="AE2577">
        <v>1</v>
      </c>
      <c r="AF2577">
        <v>1</v>
      </c>
      <c r="AG2577">
        <v>2</v>
      </c>
      <c r="AH2577">
        <v>0</v>
      </c>
      <c r="BA2577">
        <v>1</v>
      </c>
      <c r="BB2577">
        <v>7</v>
      </c>
      <c r="BC2577">
        <v>140</v>
      </c>
      <c r="BD2577">
        <v>55</v>
      </c>
      <c r="BE2577">
        <v>1000</v>
      </c>
      <c r="BF2577">
        <v>31</v>
      </c>
      <c r="BG2577">
        <v>71</v>
      </c>
      <c r="BH2577">
        <v>15</v>
      </c>
      <c r="BI2577">
        <v>120</v>
      </c>
      <c r="BJ2577">
        <v>101</v>
      </c>
      <c r="BK2577">
        <v>2</v>
      </c>
      <c r="BL2577">
        <v>43</v>
      </c>
      <c r="BM2577">
        <v>0</v>
      </c>
      <c r="BN2577">
        <v>141</v>
      </c>
      <c r="BO2577">
        <v>0</v>
      </c>
      <c r="BP2577">
        <v>0</v>
      </c>
      <c r="BQ2577" t="s">
        <v>18</v>
      </c>
      <c r="BR2577">
        <v>22</v>
      </c>
      <c r="BS2577">
        <v>15</v>
      </c>
      <c r="BT2577">
        <v>2</v>
      </c>
      <c r="BU2577">
        <v>0</v>
      </c>
      <c r="BV2577">
        <v>0.39200000000000002</v>
      </c>
      <c r="BW2577">
        <v>0.5</v>
      </c>
      <c r="BX2577">
        <v>24</v>
      </c>
      <c r="BY2577">
        <v>0</v>
      </c>
      <c r="BZ2577" t="s">
        <v>133</v>
      </c>
      <c r="CB2577">
        <v>0</v>
      </c>
      <c r="CC2577">
        <v>2</v>
      </c>
      <c r="CD2577">
        <v>169</v>
      </c>
      <c r="CE2577">
        <v>1</v>
      </c>
      <c r="CF2577">
        <v>1</v>
      </c>
      <c r="CG2577">
        <v>2</v>
      </c>
      <c r="CH2577">
        <v>0</v>
      </c>
    </row>
    <row r="2578" spans="1:86">
      <c r="A2578">
        <v>2</v>
      </c>
      <c r="B2578">
        <v>6</v>
      </c>
      <c r="C2578">
        <v>110</v>
      </c>
      <c r="D2578">
        <v>55</v>
      </c>
      <c r="E2578">
        <v>1000</v>
      </c>
      <c r="F2578" s="24">
        <f t="shared" si="203"/>
        <v>220</v>
      </c>
      <c r="G2578">
        <v>50</v>
      </c>
      <c r="H2578" s="24">
        <f t="shared" si="204"/>
        <v>9</v>
      </c>
      <c r="I2578" s="24">
        <f t="shared" si="201"/>
        <v>20</v>
      </c>
      <c r="J2578" s="24">
        <f t="shared" si="202"/>
        <v>125</v>
      </c>
      <c r="K2578" s="24" t="str">
        <f t="shared" si="205"/>
        <v>03</v>
      </c>
      <c r="L2578">
        <v>63</v>
      </c>
      <c r="M2578">
        <v>0</v>
      </c>
      <c r="N2578">
        <v>0</v>
      </c>
      <c r="O2578">
        <v>0</v>
      </c>
      <c r="P2578">
        <v>0</v>
      </c>
      <c r="Q2578" t="s">
        <v>18</v>
      </c>
      <c r="R2578">
        <v>22</v>
      </c>
      <c r="S2578">
        <v>12</v>
      </c>
      <c r="T2578">
        <v>2</v>
      </c>
      <c r="U2578">
        <v>0</v>
      </c>
      <c r="V2578">
        <v>0.35399999999999998</v>
      </c>
      <c r="W2578">
        <v>0.24429999999999999</v>
      </c>
      <c r="X2578">
        <v>24</v>
      </c>
      <c r="Y2578">
        <v>0</v>
      </c>
      <c r="Z2578" t="s">
        <v>133</v>
      </c>
      <c r="AB2578">
        <v>0</v>
      </c>
      <c r="AC2578">
        <v>2</v>
      </c>
      <c r="AD2578">
        <v>169</v>
      </c>
      <c r="AE2578">
        <v>1</v>
      </c>
      <c r="AF2578">
        <v>1</v>
      </c>
      <c r="AG2578">
        <v>2</v>
      </c>
      <c r="AH2578">
        <v>0</v>
      </c>
      <c r="BA2578">
        <v>2</v>
      </c>
      <c r="BB2578">
        <v>6</v>
      </c>
      <c r="BC2578">
        <v>110</v>
      </c>
      <c r="BD2578">
        <v>55</v>
      </c>
      <c r="BE2578">
        <v>1000</v>
      </c>
      <c r="BF2578">
        <v>22</v>
      </c>
      <c r="BG2578">
        <v>50</v>
      </c>
      <c r="BH2578">
        <v>25</v>
      </c>
      <c r="BI2578">
        <v>160</v>
      </c>
      <c r="BJ2578">
        <v>101</v>
      </c>
      <c r="BK2578">
        <v>2</v>
      </c>
      <c r="BL2578">
        <v>63</v>
      </c>
      <c r="BM2578">
        <v>0</v>
      </c>
      <c r="BN2578">
        <v>0</v>
      </c>
      <c r="BO2578">
        <v>0</v>
      </c>
      <c r="BP2578">
        <v>0</v>
      </c>
      <c r="BQ2578" t="s">
        <v>18</v>
      </c>
      <c r="BR2578">
        <v>22</v>
      </c>
      <c r="BS2578">
        <v>12</v>
      </c>
      <c r="BT2578">
        <v>2</v>
      </c>
      <c r="BU2578">
        <v>0</v>
      </c>
      <c r="BV2578">
        <v>0.35399999999999998</v>
      </c>
      <c r="BW2578">
        <v>0.24429999999999999</v>
      </c>
      <c r="BX2578">
        <v>24</v>
      </c>
      <c r="BY2578">
        <v>0</v>
      </c>
      <c r="BZ2578" t="s">
        <v>133</v>
      </c>
      <c r="CB2578">
        <v>0</v>
      </c>
      <c r="CC2578">
        <v>2</v>
      </c>
      <c r="CD2578">
        <v>169</v>
      </c>
      <c r="CE2578">
        <v>1</v>
      </c>
      <c r="CF2578">
        <v>1</v>
      </c>
      <c r="CG2578">
        <v>2</v>
      </c>
      <c r="CH2578">
        <v>0</v>
      </c>
    </row>
    <row r="2579" spans="1:86">
      <c r="A2579">
        <v>3</v>
      </c>
      <c r="B2579">
        <v>5</v>
      </c>
      <c r="C2579">
        <v>80</v>
      </c>
      <c r="D2579">
        <v>20</v>
      </c>
      <c r="E2579">
        <v>1000</v>
      </c>
      <c r="F2579" s="24">
        <f t="shared" si="203"/>
        <v>160</v>
      </c>
      <c r="G2579">
        <v>55</v>
      </c>
      <c r="H2579" s="24">
        <f t="shared" si="204"/>
        <v>9</v>
      </c>
      <c r="I2579" s="24">
        <f t="shared" si="201"/>
        <v>20</v>
      </c>
      <c r="J2579" s="24">
        <f t="shared" si="202"/>
        <v>125</v>
      </c>
      <c r="K2579" s="24" t="str">
        <f t="shared" si="205"/>
        <v>03</v>
      </c>
      <c r="L2579">
        <v>63</v>
      </c>
      <c r="M2579">
        <v>0</v>
      </c>
      <c r="N2579">
        <v>0</v>
      </c>
      <c r="O2579">
        <v>0</v>
      </c>
      <c r="P2579">
        <v>0</v>
      </c>
      <c r="Q2579" t="s">
        <v>18</v>
      </c>
      <c r="R2579">
        <v>22</v>
      </c>
      <c r="S2579">
        <v>12</v>
      </c>
      <c r="T2579">
        <v>2</v>
      </c>
      <c r="U2579">
        <v>0</v>
      </c>
      <c r="V2579">
        <v>0.26600000000000001</v>
      </c>
      <c r="W2579">
        <v>0.1782</v>
      </c>
      <c r="X2579">
        <v>24</v>
      </c>
      <c r="Y2579">
        <v>0</v>
      </c>
      <c r="Z2579" t="s">
        <v>133</v>
      </c>
      <c r="AB2579">
        <v>0</v>
      </c>
      <c r="AC2579">
        <v>2</v>
      </c>
      <c r="AD2579">
        <v>169</v>
      </c>
      <c r="AE2579">
        <v>1</v>
      </c>
      <c r="AF2579">
        <v>1</v>
      </c>
      <c r="AG2579">
        <v>2</v>
      </c>
      <c r="AH2579">
        <v>0</v>
      </c>
      <c r="BA2579">
        <v>3</v>
      </c>
      <c r="BB2579">
        <v>5</v>
      </c>
      <c r="BC2579">
        <v>80</v>
      </c>
      <c r="BD2579">
        <v>20</v>
      </c>
      <c r="BE2579">
        <v>1000</v>
      </c>
      <c r="BF2579">
        <v>16</v>
      </c>
      <c r="BG2579">
        <v>55</v>
      </c>
      <c r="BH2579">
        <v>25</v>
      </c>
      <c r="BI2579">
        <v>160</v>
      </c>
      <c r="BJ2579">
        <v>101</v>
      </c>
      <c r="BK2579">
        <v>2</v>
      </c>
      <c r="BL2579">
        <v>63</v>
      </c>
      <c r="BM2579">
        <v>0</v>
      </c>
      <c r="BN2579">
        <v>0</v>
      </c>
      <c r="BO2579">
        <v>0</v>
      </c>
      <c r="BP2579">
        <v>0</v>
      </c>
      <c r="BQ2579" t="s">
        <v>18</v>
      </c>
      <c r="BR2579">
        <v>22</v>
      </c>
      <c r="BS2579">
        <v>12</v>
      </c>
      <c r="BT2579">
        <v>2</v>
      </c>
      <c r="BU2579">
        <v>0</v>
      </c>
      <c r="BV2579">
        <v>0.26600000000000001</v>
      </c>
      <c r="BW2579">
        <v>0.1782</v>
      </c>
      <c r="BX2579">
        <v>24</v>
      </c>
      <c r="BY2579">
        <v>0</v>
      </c>
      <c r="BZ2579" t="s">
        <v>133</v>
      </c>
      <c r="CB2579">
        <v>0</v>
      </c>
      <c r="CC2579">
        <v>2</v>
      </c>
      <c r="CD2579">
        <v>169</v>
      </c>
      <c r="CE2579">
        <v>1</v>
      </c>
      <c r="CF2579">
        <v>1</v>
      </c>
      <c r="CG2579">
        <v>2</v>
      </c>
      <c r="CH2579">
        <v>0</v>
      </c>
    </row>
    <row r="2580" spans="1:86">
      <c r="A2580">
        <v>4</v>
      </c>
      <c r="B2580">
        <v>4</v>
      </c>
      <c r="C2580">
        <v>60</v>
      </c>
      <c r="D2580">
        <v>20</v>
      </c>
      <c r="E2580">
        <v>0</v>
      </c>
      <c r="F2580" s="24">
        <f t="shared" si="203"/>
        <v>90</v>
      </c>
      <c r="G2580">
        <v>60</v>
      </c>
      <c r="H2580" s="24">
        <f t="shared" si="204"/>
        <v>9</v>
      </c>
      <c r="I2580" s="24">
        <f t="shared" si="201"/>
        <v>20</v>
      </c>
      <c r="J2580" s="24">
        <f t="shared" si="202"/>
        <v>125</v>
      </c>
      <c r="K2580" s="24" t="str">
        <f t="shared" si="205"/>
        <v>03</v>
      </c>
      <c r="L2580">
        <v>73</v>
      </c>
      <c r="M2580">
        <v>0</v>
      </c>
      <c r="N2580">
        <v>0</v>
      </c>
      <c r="O2580">
        <v>0</v>
      </c>
      <c r="P2580">
        <v>0</v>
      </c>
      <c r="Q2580" t="s">
        <v>18</v>
      </c>
      <c r="R2580">
        <v>22</v>
      </c>
      <c r="S2580">
        <v>12</v>
      </c>
      <c r="T2580">
        <v>2</v>
      </c>
      <c r="U2580">
        <v>0</v>
      </c>
      <c r="V2580">
        <v>0.189</v>
      </c>
      <c r="W2580">
        <v>0.13039999999999999</v>
      </c>
      <c r="X2580">
        <v>24</v>
      </c>
      <c r="Y2580">
        <v>0</v>
      </c>
      <c r="Z2580" t="s">
        <v>133</v>
      </c>
      <c r="AB2580">
        <v>0</v>
      </c>
      <c r="AC2580">
        <v>2</v>
      </c>
      <c r="AD2580">
        <v>169</v>
      </c>
      <c r="AE2580">
        <v>1</v>
      </c>
      <c r="AF2580">
        <v>1</v>
      </c>
      <c r="AG2580">
        <v>2</v>
      </c>
      <c r="AH2580">
        <v>0</v>
      </c>
      <c r="BA2580">
        <v>4</v>
      </c>
      <c r="BB2580">
        <v>4</v>
      </c>
      <c r="BC2580">
        <v>60</v>
      </c>
      <c r="BD2580">
        <v>20</v>
      </c>
      <c r="BE2580">
        <v>0</v>
      </c>
      <c r="BF2580">
        <v>9</v>
      </c>
      <c r="BG2580">
        <v>60</v>
      </c>
      <c r="BH2580">
        <v>25</v>
      </c>
      <c r="BI2580">
        <v>160</v>
      </c>
      <c r="BJ2580">
        <v>101</v>
      </c>
      <c r="BK2580">
        <v>2</v>
      </c>
      <c r="BL2580">
        <v>73</v>
      </c>
      <c r="BM2580">
        <v>0</v>
      </c>
      <c r="BN2580">
        <v>0</v>
      </c>
      <c r="BO2580">
        <v>0</v>
      </c>
      <c r="BP2580">
        <v>0</v>
      </c>
      <c r="BQ2580" t="s">
        <v>18</v>
      </c>
      <c r="BR2580">
        <v>22</v>
      </c>
      <c r="BS2580">
        <v>12</v>
      </c>
      <c r="BT2580">
        <v>2</v>
      </c>
      <c r="BU2580">
        <v>0</v>
      </c>
      <c r="BV2580">
        <v>0.189</v>
      </c>
      <c r="BW2580">
        <v>0.13039999999999999</v>
      </c>
      <c r="BX2580">
        <v>24</v>
      </c>
      <c r="BY2580">
        <v>0</v>
      </c>
      <c r="BZ2580" t="s">
        <v>133</v>
      </c>
      <c r="CB2580">
        <v>0</v>
      </c>
      <c r="CC2580">
        <v>2</v>
      </c>
      <c r="CD2580">
        <v>169</v>
      </c>
      <c r="CE2580">
        <v>1</v>
      </c>
      <c r="CF2580">
        <v>1</v>
      </c>
      <c r="CG2580">
        <v>2</v>
      </c>
      <c r="CH2580">
        <v>0</v>
      </c>
    </row>
    <row r="2581" spans="1:86">
      <c r="A2581">
        <v>5</v>
      </c>
      <c r="B2581">
        <v>3</v>
      </c>
      <c r="C2581">
        <v>40</v>
      </c>
      <c r="D2581">
        <v>20</v>
      </c>
      <c r="E2581">
        <v>0</v>
      </c>
      <c r="F2581" s="24">
        <f t="shared" si="203"/>
        <v>60</v>
      </c>
      <c r="G2581">
        <v>55</v>
      </c>
      <c r="H2581" s="24">
        <f t="shared" si="204"/>
        <v>9</v>
      </c>
      <c r="I2581" s="24">
        <f t="shared" si="201"/>
        <v>20</v>
      </c>
      <c r="J2581" s="24">
        <f t="shared" si="202"/>
        <v>125</v>
      </c>
      <c r="K2581" s="24" t="str">
        <f t="shared" si="205"/>
        <v>03</v>
      </c>
      <c r="L2581">
        <v>73</v>
      </c>
      <c r="M2581">
        <v>0</v>
      </c>
      <c r="N2581">
        <v>0</v>
      </c>
      <c r="O2581">
        <v>0</v>
      </c>
      <c r="P2581">
        <v>0</v>
      </c>
      <c r="Q2581" t="s">
        <v>18</v>
      </c>
      <c r="R2581">
        <v>22</v>
      </c>
      <c r="S2581">
        <v>12</v>
      </c>
      <c r="T2581">
        <v>2</v>
      </c>
      <c r="U2581">
        <v>0</v>
      </c>
      <c r="V2581">
        <v>0.13300000000000001</v>
      </c>
      <c r="W2581">
        <v>9.1800000000000007E-2</v>
      </c>
      <c r="X2581">
        <v>24</v>
      </c>
      <c r="Y2581">
        <v>0</v>
      </c>
      <c r="Z2581" t="s">
        <v>133</v>
      </c>
      <c r="AB2581">
        <v>0</v>
      </c>
      <c r="AC2581">
        <v>2</v>
      </c>
      <c r="AD2581">
        <v>169</v>
      </c>
      <c r="AE2581">
        <v>1</v>
      </c>
      <c r="AF2581">
        <v>1</v>
      </c>
      <c r="AG2581">
        <v>2</v>
      </c>
      <c r="AH2581">
        <v>0</v>
      </c>
      <c r="BA2581">
        <v>5</v>
      </c>
      <c r="BB2581">
        <v>3</v>
      </c>
      <c r="BC2581">
        <v>40</v>
      </c>
      <c r="BD2581">
        <v>20</v>
      </c>
      <c r="BE2581">
        <v>0</v>
      </c>
      <c r="BF2581">
        <v>6</v>
      </c>
      <c r="BG2581">
        <v>55</v>
      </c>
      <c r="BH2581">
        <v>25</v>
      </c>
      <c r="BI2581">
        <v>160</v>
      </c>
      <c r="BJ2581">
        <v>101</v>
      </c>
      <c r="BK2581">
        <v>2</v>
      </c>
      <c r="BL2581">
        <v>73</v>
      </c>
      <c r="BM2581">
        <v>0</v>
      </c>
      <c r="BN2581">
        <v>0</v>
      </c>
      <c r="BO2581">
        <v>0</v>
      </c>
      <c r="BP2581">
        <v>0</v>
      </c>
      <c r="BQ2581" t="s">
        <v>18</v>
      </c>
      <c r="BR2581">
        <v>22</v>
      </c>
      <c r="BS2581">
        <v>12</v>
      </c>
      <c r="BT2581">
        <v>2</v>
      </c>
      <c r="BU2581">
        <v>0</v>
      </c>
      <c r="BV2581">
        <v>0.13300000000000001</v>
      </c>
      <c r="BW2581">
        <v>9.1800000000000007E-2</v>
      </c>
      <c r="BX2581">
        <v>24</v>
      </c>
      <c r="BY2581">
        <v>0</v>
      </c>
      <c r="BZ2581" t="s">
        <v>133</v>
      </c>
      <c r="CB2581">
        <v>0</v>
      </c>
      <c r="CC2581">
        <v>2</v>
      </c>
      <c r="CD2581">
        <v>169</v>
      </c>
      <c r="CE2581">
        <v>1</v>
      </c>
      <c r="CF2581">
        <v>1</v>
      </c>
      <c r="CG2581">
        <v>2</v>
      </c>
      <c r="CH2581">
        <v>0</v>
      </c>
    </row>
    <row r="2582" spans="1:86">
      <c r="A2582">
        <v>6</v>
      </c>
      <c r="B2582">
        <v>2</v>
      </c>
      <c r="C2582">
        <v>20</v>
      </c>
      <c r="D2582">
        <v>30</v>
      </c>
      <c r="E2582">
        <v>0</v>
      </c>
      <c r="F2582" s="24">
        <f t="shared" si="203"/>
        <v>30</v>
      </c>
      <c r="G2582">
        <v>60</v>
      </c>
      <c r="H2582" s="24">
        <f t="shared" si="204"/>
        <v>9</v>
      </c>
      <c r="I2582" s="24">
        <f t="shared" si="201"/>
        <v>20</v>
      </c>
      <c r="J2582" s="24">
        <f t="shared" si="202"/>
        <v>125</v>
      </c>
      <c r="K2582" s="24" t="str">
        <f t="shared" si="205"/>
        <v>03</v>
      </c>
      <c r="L2582">
        <v>73</v>
      </c>
      <c r="M2582">
        <v>0</v>
      </c>
      <c r="N2582">
        <v>0</v>
      </c>
      <c r="O2582">
        <v>0</v>
      </c>
      <c r="P2582">
        <v>0</v>
      </c>
      <c r="Q2582" t="s">
        <v>18</v>
      </c>
      <c r="R2582">
        <v>22</v>
      </c>
      <c r="S2582">
        <v>12</v>
      </c>
      <c r="T2582">
        <v>2</v>
      </c>
      <c r="U2582">
        <v>0</v>
      </c>
      <c r="V2582">
        <v>7.6999999999999999E-2</v>
      </c>
      <c r="W2582">
        <v>5.62E-2</v>
      </c>
      <c r="X2582">
        <v>24</v>
      </c>
      <c r="Y2582">
        <v>0</v>
      </c>
      <c r="Z2582" t="s">
        <v>133</v>
      </c>
      <c r="AB2582">
        <v>4.5</v>
      </c>
      <c r="AC2582">
        <v>2</v>
      </c>
      <c r="AD2582">
        <v>169</v>
      </c>
      <c r="AE2582">
        <v>1</v>
      </c>
      <c r="AF2582">
        <v>1</v>
      </c>
      <c r="AG2582">
        <v>2</v>
      </c>
      <c r="AH2582">
        <v>0</v>
      </c>
      <c r="BA2582">
        <v>6</v>
      </c>
      <c r="BB2582">
        <v>2</v>
      </c>
      <c r="BC2582">
        <v>20</v>
      </c>
      <c r="BD2582">
        <v>30</v>
      </c>
      <c r="BE2582">
        <v>0</v>
      </c>
      <c r="BF2582">
        <v>3</v>
      </c>
      <c r="BG2582">
        <v>60</v>
      </c>
      <c r="BH2582">
        <v>25</v>
      </c>
      <c r="BI2582">
        <v>160</v>
      </c>
      <c r="BJ2582">
        <v>101</v>
      </c>
      <c r="BK2582">
        <v>2</v>
      </c>
      <c r="BL2582">
        <v>73</v>
      </c>
      <c r="BM2582">
        <v>0</v>
      </c>
      <c r="BN2582">
        <v>0</v>
      </c>
      <c r="BO2582">
        <v>0</v>
      </c>
      <c r="BP2582">
        <v>0</v>
      </c>
      <c r="BQ2582" t="s">
        <v>18</v>
      </c>
      <c r="BR2582">
        <v>22</v>
      </c>
      <c r="BS2582">
        <v>12</v>
      </c>
      <c r="BT2582">
        <v>2</v>
      </c>
      <c r="BU2582">
        <v>0</v>
      </c>
      <c r="BV2582">
        <v>7.6999999999999999E-2</v>
      </c>
      <c r="BW2582">
        <v>5.62E-2</v>
      </c>
      <c r="BX2582">
        <v>24</v>
      </c>
      <c r="BY2582">
        <v>0</v>
      </c>
      <c r="BZ2582" t="s">
        <v>133</v>
      </c>
      <c r="CB2582">
        <v>4.5</v>
      </c>
      <c r="CC2582">
        <v>2</v>
      </c>
      <c r="CD2582">
        <v>169</v>
      </c>
      <c r="CE2582">
        <v>1</v>
      </c>
      <c r="CF2582">
        <v>1</v>
      </c>
      <c r="CG2582">
        <v>2</v>
      </c>
      <c r="CH2582">
        <v>0</v>
      </c>
    </row>
    <row r="2583" spans="1:86">
      <c r="A2583">
        <v>7</v>
      </c>
      <c r="B2583">
        <v>1</v>
      </c>
      <c r="C2583">
        <v>14</v>
      </c>
      <c r="D2583">
        <v>20</v>
      </c>
      <c r="E2583">
        <v>0</v>
      </c>
      <c r="F2583" s="24">
        <f t="shared" si="203"/>
        <v>20</v>
      </c>
      <c r="G2583">
        <v>60</v>
      </c>
      <c r="H2583" s="24">
        <f t="shared" si="204"/>
        <v>8</v>
      </c>
      <c r="I2583" s="24">
        <f t="shared" si="201"/>
        <v>20</v>
      </c>
      <c r="J2583" s="24">
        <f t="shared" si="202"/>
        <v>125</v>
      </c>
      <c r="K2583" s="24" t="str">
        <f t="shared" si="205"/>
        <v>00</v>
      </c>
      <c r="L2583">
        <v>73</v>
      </c>
      <c r="M2583">
        <v>0</v>
      </c>
      <c r="N2583">
        <v>0</v>
      </c>
      <c r="O2583">
        <v>10</v>
      </c>
      <c r="P2583">
        <v>0</v>
      </c>
      <c r="Q2583" t="s">
        <v>18</v>
      </c>
      <c r="R2583">
        <v>22</v>
      </c>
      <c r="S2583">
        <v>12</v>
      </c>
      <c r="T2583">
        <v>2</v>
      </c>
      <c r="U2583">
        <v>0</v>
      </c>
      <c r="V2583">
        <v>3.9E-2</v>
      </c>
      <c r="W2583">
        <v>2.9000000000000001E-2</v>
      </c>
      <c r="X2583">
        <v>24</v>
      </c>
      <c r="Y2583">
        <v>0</v>
      </c>
      <c r="Z2583" t="s">
        <v>133</v>
      </c>
      <c r="AB2583">
        <v>2</v>
      </c>
      <c r="AC2583">
        <v>2</v>
      </c>
      <c r="AD2583">
        <v>169</v>
      </c>
      <c r="AE2583">
        <v>1</v>
      </c>
      <c r="AF2583">
        <v>1</v>
      </c>
      <c r="AG2583">
        <v>2</v>
      </c>
      <c r="AH2583">
        <v>0</v>
      </c>
      <c r="BA2583">
        <v>7</v>
      </c>
      <c r="BB2583">
        <v>1</v>
      </c>
      <c r="BC2583">
        <v>14</v>
      </c>
      <c r="BD2583">
        <v>20</v>
      </c>
      <c r="BE2583">
        <v>0</v>
      </c>
      <c r="BF2583">
        <v>2</v>
      </c>
      <c r="BG2583">
        <v>60</v>
      </c>
      <c r="BH2583">
        <v>23</v>
      </c>
      <c r="BI2583">
        <v>160</v>
      </c>
      <c r="BJ2583">
        <v>101</v>
      </c>
      <c r="BK2583">
        <v>2</v>
      </c>
      <c r="BL2583">
        <v>73</v>
      </c>
      <c r="BM2583">
        <v>0</v>
      </c>
      <c r="BN2583">
        <v>0</v>
      </c>
      <c r="BO2583">
        <v>10</v>
      </c>
      <c r="BP2583">
        <v>0</v>
      </c>
      <c r="BQ2583" t="s">
        <v>18</v>
      </c>
      <c r="BR2583">
        <v>22</v>
      </c>
      <c r="BS2583">
        <v>12</v>
      </c>
      <c r="BT2583">
        <v>2</v>
      </c>
      <c r="BU2583">
        <v>0</v>
      </c>
      <c r="BV2583">
        <v>3.9E-2</v>
      </c>
      <c r="BW2583">
        <v>2.9000000000000001E-2</v>
      </c>
      <c r="BX2583">
        <v>24</v>
      </c>
      <c r="BY2583">
        <v>0</v>
      </c>
      <c r="BZ2583" t="s">
        <v>133</v>
      </c>
      <c r="CB2583">
        <v>2</v>
      </c>
      <c r="CC2583">
        <v>2</v>
      </c>
      <c r="CD2583">
        <v>169</v>
      </c>
      <c r="CE2583">
        <v>1</v>
      </c>
      <c r="CF2583">
        <v>1</v>
      </c>
      <c r="CG2583">
        <v>2</v>
      </c>
      <c r="CH2583">
        <v>0</v>
      </c>
    </row>
    <row r="2584" spans="1:86">
      <c r="F2584" s="24" t="str">
        <f t="shared" si="203"/>
        <v/>
      </c>
      <c r="H2584" s="24" t="str">
        <f t="shared" si="204"/>
        <v/>
      </c>
      <c r="I2584" s="24" t="str">
        <f t="shared" si="201"/>
        <v/>
      </c>
      <c r="J2584" s="24" t="str">
        <f t="shared" si="202"/>
        <v/>
      </c>
      <c r="K2584" s="24" t="str">
        <f t="shared" si="205"/>
        <v/>
      </c>
      <c r="AF2584">
        <v>1</v>
      </c>
      <c r="AH2584">
        <v>0</v>
      </c>
      <c r="CF2584">
        <v>1</v>
      </c>
      <c r="CH2584">
        <v>0</v>
      </c>
    </row>
    <row r="2585" spans="1:86">
      <c r="A2585">
        <v>1</v>
      </c>
      <c r="B2585">
        <v>7</v>
      </c>
      <c r="C2585">
        <v>140</v>
      </c>
      <c r="D2585">
        <v>55</v>
      </c>
      <c r="E2585">
        <v>1000</v>
      </c>
      <c r="F2585" s="24">
        <f t="shared" si="203"/>
        <v>310</v>
      </c>
      <c r="G2585">
        <v>71</v>
      </c>
      <c r="H2585" s="24">
        <f t="shared" si="204"/>
        <v>5</v>
      </c>
      <c r="I2585" s="24">
        <f t="shared" si="201"/>
        <v>15</v>
      </c>
      <c r="J2585" s="24">
        <f t="shared" si="202"/>
        <v>125</v>
      </c>
      <c r="K2585" s="24" t="str">
        <f t="shared" si="205"/>
        <v>03</v>
      </c>
      <c r="L2585">
        <v>43</v>
      </c>
      <c r="M2585">
        <v>0</v>
      </c>
      <c r="N2585">
        <v>141</v>
      </c>
      <c r="O2585">
        <v>0</v>
      </c>
      <c r="P2585">
        <v>0</v>
      </c>
      <c r="Q2585" t="s">
        <v>18</v>
      </c>
      <c r="R2585">
        <v>22</v>
      </c>
      <c r="S2585">
        <v>15</v>
      </c>
      <c r="T2585">
        <v>2</v>
      </c>
      <c r="U2585">
        <v>0</v>
      </c>
      <c r="V2585">
        <v>0.39200000000000002</v>
      </c>
      <c r="W2585">
        <v>0.5</v>
      </c>
      <c r="X2585">
        <v>24</v>
      </c>
      <c r="Y2585">
        <v>0</v>
      </c>
      <c r="Z2585" t="s">
        <v>133</v>
      </c>
      <c r="AB2585">
        <v>0</v>
      </c>
      <c r="AC2585">
        <v>2</v>
      </c>
      <c r="AD2585">
        <v>169</v>
      </c>
      <c r="AE2585">
        <v>1</v>
      </c>
      <c r="AF2585">
        <v>1</v>
      </c>
      <c r="AG2585">
        <v>2.8</v>
      </c>
      <c r="AH2585">
        <v>0</v>
      </c>
      <c r="BA2585">
        <v>1</v>
      </c>
      <c r="BB2585">
        <v>7</v>
      </c>
      <c r="BC2585">
        <v>140</v>
      </c>
      <c r="BD2585">
        <v>55</v>
      </c>
      <c r="BE2585">
        <v>1000</v>
      </c>
      <c r="BF2585">
        <v>31</v>
      </c>
      <c r="BG2585">
        <v>71</v>
      </c>
      <c r="BH2585">
        <v>15</v>
      </c>
      <c r="BI2585">
        <v>120</v>
      </c>
      <c r="BJ2585">
        <v>101</v>
      </c>
      <c r="BK2585">
        <v>2</v>
      </c>
      <c r="BL2585">
        <v>43</v>
      </c>
      <c r="BM2585">
        <v>0</v>
      </c>
      <c r="BN2585">
        <v>141</v>
      </c>
      <c r="BO2585">
        <v>0</v>
      </c>
      <c r="BP2585">
        <v>0</v>
      </c>
      <c r="BQ2585" t="s">
        <v>18</v>
      </c>
      <c r="BR2585">
        <v>22</v>
      </c>
      <c r="BS2585">
        <v>15</v>
      </c>
      <c r="BT2585">
        <v>2</v>
      </c>
      <c r="BU2585">
        <v>0</v>
      </c>
      <c r="BV2585">
        <v>0.39200000000000002</v>
      </c>
      <c r="BW2585">
        <v>0.5</v>
      </c>
      <c r="BX2585">
        <v>24</v>
      </c>
      <c r="BY2585">
        <v>0</v>
      </c>
      <c r="BZ2585" t="s">
        <v>133</v>
      </c>
      <c r="CB2585">
        <v>0</v>
      </c>
      <c r="CC2585">
        <v>2</v>
      </c>
      <c r="CD2585">
        <v>169</v>
      </c>
      <c r="CE2585">
        <v>1</v>
      </c>
      <c r="CF2585">
        <v>1</v>
      </c>
      <c r="CG2585">
        <v>2.8</v>
      </c>
      <c r="CH2585">
        <v>0</v>
      </c>
    </row>
    <row r="2586" spans="1:86">
      <c r="A2586">
        <v>2</v>
      </c>
      <c r="B2586">
        <v>6</v>
      </c>
      <c r="C2586">
        <v>110</v>
      </c>
      <c r="D2586">
        <v>55</v>
      </c>
      <c r="E2586">
        <v>1000</v>
      </c>
      <c r="F2586" s="24">
        <f t="shared" si="203"/>
        <v>220</v>
      </c>
      <c r="G2586">
        <v>50</v>
      </c>
      <c r="H2586" s="24">
        <f t="shared" si="204"/>
        <v>9</v>
      </c>
      <c r="I2586" s="24">
        <f t="shared" si="201"/>
        <v>20</v>
      </c>
      <c r="J2586" s="24">
        <f t="shared" si="202"/>
        <v>125</v>
      </c>
      <c r="K2586" s="24" t="str">
        <f t="shared" si="205"/>
        <v>03</v>
      </c>
      <c r="L2586">
        <v>63</v>
      </c>
      <c r="M2586">
        <v>0</v>
      </c>
      <c r="N2586">
        <v>0</v>
      </c>
      <c r="O2586">
        <v>0</v>
      </c>
      <c r="P2586">
        <v>0</v>
      </c>
      <c r="Q2586" t="s">
        <v>18</v>
      </c>
      <c r="R2586">
        <v>22</v>
      </c>
      <c r="S2586">
        <v>12</v>
      </c>
      <c r="T2586">
        <v>2</v>
      </c>
      <c r="U2586">
        <v>0</v>
      </c>
      <c r="V2586">
        <v>0.35399999999999998</v>
      </c>
      <c r="W2586">
        <v>0.24429999999999999</v>
      </c>
      <c r="X2586">
        <v>24</v>
      </c>
      <c r="Y2586">
        <v>0</v>
      </c>
      <c r="Z2586" t="s">
        <v>133</v>
      </c>
      <c r="AB2586">
        <v>0</v>
      </c>
      <c r="AC2586">
        <v>2</v>
      </c>
      <c r="AD2586">
        <v>169</v>
      </c>
      <c r="AE2586">
        <v>1</v>
      </c>
      <c r="AF2586">
        <v>1</v>
      </c>
      <c r="AG2586">
        <v>2.8</v>
      </c>
      <c r="AH2586">
        <v>0</v>
      </c>
      <c r="BA2586">
        <v>2</v>
      </c>
      <c r="BB2586">
        <v>6</v>
      </c>
      <c r="BC2586">
        <v>110</v>
      </c>
      <c r="BD2586">
        <v>55</v>
      </c>
      <c r="BE2586">
        <v>1000</v>
      </c>
      <c r="BF2586">
        <v>22</v>
      </c>
      <c r="BG2586">
        <v>50</v>
      </c>
      <c r="BH2586">
        <v>25</v>
      </c>
      <c r="BI2586">
        <v>160</v>
      </c>
      <c r="BJ2586">
        <v>101</v>
      </c>
      <c r="BK2586">
        <v>2</v>
      </c>
      <c r="BL2586">
        <v>63</v>
      </c>
      <c r="BM2586">
        <v>0</v>
      </c>
      <c r="BN2586">
        <v>0</v>
      </c>
      <c r="BO2586">
        <v>0</v>
      </c>
      <c r="BP2586">
        <v>0</v>
      </c>
      <c r="BQ2586" t="s">
        <v>18</v>
      </c>
      <c r="BR2586">
        <v>22</v>
      </c>
      <c r="BS2586">
        <v>12</v>
      </c>
      <c r="BT2586">
        <v>2</v>
      </c>
      <c r="BU2586">
        <v>0</v>
      </c>
      <c r="BV2586">
        <v>0.35399999999999998</v>
      </c>
      <c r="BW2586">
        <v>0.24429999999999999</v>
      </c>
      <c r="BX2586">
        <v>24</v>
      </c>
      <c r="BY2586">
        <v>0</v>
      </c>
      <c r="BZ2586" t="s">
        <v>133</v>
      </c>
      <c r="CB2586">
        <v>0</v>
      </c>
      <c r="CC2586">
        <v>2</v>
      </c>
      <c r="CD2586">
        <v>169</v>
      </c>
      <c r="CE2586">
        <v>1</v>
      </c>
      <c r="CF2586">
        <v>1</v>
      </c>
      <c r="CG2586">
        <v>2.8</v>
      </c>
      <c r="CH2586">
        <v>0</v>
      </c>
    </row>
    <row r="2587" spans="1:86">
      <c r="A2587">
        <v>3</v>
      </c>
      <c r="B2587">
        <v>5</v>
      </c>
      <c r="C2587">
        <v>80</v>
      </c>
      <c r="D2587">
        <v>20</v>
      </c>
      <c r="E2587">
        <v>1000</v>
      </c>
      <c r="F2587" s="24">
        <f t="shared" si="203"/>
        <v>160</v>
      </c>
      <c r="G2587">
        <v>55</v>
      </c>
      <c r="H2587" s="24">
        <f t="shared" si="204"/>
        <v>9</v>
      </c>
      <c r="I2587" s="24">
        <f t="shared" si="201"/>
        <v>20</v>
      </c>
      <c r="J2587" s="24">
        <f t="shared" si="202"/>
        <v>125</v>
      </c>
      <c r="K2587" s="24" t="str">
        <f t="shared" si="205"/>
        <v>03</v>
      </c>
      <c r="L2587">
        <v>63</v>
      </c>
      <c r="M2587">
        <v>0</v>
      </c>
      <c r="N2587">
        <v>0</v>
      </c>
      <c r="O2587">
        <v>0</v>
      </c>
      <c r="P2587">
        <v>0</v>
      </c>
      <c r="Q2587" t="s">
        <v>18</v>
      </c>
      <c r="R2587">
        <v>22</v>
      </c>
      <c r="S2587">
        <v>12</v>
      </c>
      <c r="T2587">
        <v>2</v>
      </c>
      <c r="U2587">
        <v>0</v>
      </c>
      <c r="V2587">
        <v>0.26600000000000001</v>
      </c>
      <c r="W2587">
        <v>0.1782</v>
      </c>
      <c r="X2587">
        <v>24</v>
      </c>
      <c r="Y2587">
        <v>0</v>
      </c>
      <c r="Z2587" t="s">
        <v>133</v>
      </c>
      <c r="AB2587">
        <v>0</v>
      </c>
      <c r="AC2587">
        <v>2</v>
      </c>
      <c r="AD2587">
        <v>169</v>
      </c>
      <c r="AE2587">
        <v>1</v>
      </c>
      <c r="AF2587">
        <v>1</v>
      </c>
      <c r="AG2587">
        <v>2.8</v>
      </c>
      <c r="AH2587">
        <v>0</v>
      </c>
      <c r="BA2587">
        <v>3</v>
      </c>
      <c r="BB2587">
        <v>5</v>
      </c>
      <c r="BC2587">
        <v>80</v>
      </c>
      <c r="BD2587">
        <v>20</v>
      </c>
      <c r="BE2587">
        <v>1000</v>
      </c>
      <c r="BF2587">
        <v>16</v>
      </c>
      <c r="BG2587">
        <v>55</v>
      </c>
      <c r="BH2587">
        <v>25</v>
      </c>
      <c r="BI2587">
        <v>160</v>
      </c>
      <c r="BJ2587">
        <v>101</v>
      </c>
      <c r="BK2587">
        <v>2</v>
      </c>
      <c r="BL2587">
        <v>63</v>
      </c>
      <c r="BM2587">
        <v>0</v>
      </c>
      <c r="BN2587">
        <v>0</v>
      </c>
      <c r="BO2587">
        <v>0</v>
      </c>
      <c r="BP2587">
        <v>0</v>
      </c>
      <c r="BQ2587" t="s">
        <v>18</v>
      </c>
      <c r="BR2587">
        <v>22</v>
      </c>
      <c r="BS2587">
        <v>12</v>
      </c>
      <c r="BT2587">
        <v>2</v>
      </c>
      <c r="BU2587">
        <v>0</v>
      </c>
      <c r="BV2587">
        <v>0.26600000000000001</v>
      </c>
      <c r="BW2587">
        <v>0.1782</v>
      </c>
      <c r="BX2587">
        <v>24</v>
      </c>
      <c r="BY2587">
        <v>0</v>
      </c>
      <c r="BZ2587" t="s">
        <v>133</v>
      </c>
      <c r="CB2587">
        <v>0</v>
      </c>
      <c r="CC2587">
        <v>2</v>
      </c>
      <c r="CD2587">
        <v>169</v>
      </c>
      <c r="CE2587">
        <v>1</v>
      </c>
      <c r="CF2587">
        <v>1</v>
      </c>
      <c r="CG2587">
        <v>2.8</v>
      </c>
      <c r="CH2587">
        <v>0</v>
      </c>
    </row>
    <row r="2588" spans="1:86">
      <c r="A2588">
        <v>4</v>
      </c>
      <c r="B2588">
        <v>4</v>
      </c>
      <c r="C2588">
        <v>60</v>
      </c>
      <c r="D2588">
        <v>20</v>
      </c>
      <c r="E2588">
        <v>0</v>
      </c>
      <c r="F2588" s="24">
        <f t="shared" si="203"/>
        <v>90</v>
      </c>
      <c r="G2588">
        <v>60</v>
      </c>
      <c r="H2588" s="24">
        <f t="shared" si="204"/>
        <v>9</v>
      </c>
      <c r="I2588" s="24">
        <f t="shared" si="201"/>
        <v>20</v>
      </c>
      <c r="J2588" s="24">
        <f t="shared" si="202"/>
        <v>125</v>
      </c>
      <c r="K2588" s="24" t="str">
        <f t="shared" si="205"/>
        <v>03</v>
      </c>
      <c r="L2588">
        <v>73</v>
      </c>
      <c r="M2588">
        <v>0</v>
      </c>
      <c r="N2588">
        <v>0</v>
      </c>
      <c r="O2588">
        <v>0</v>
      </c>
      <c r="P2588">
        <v>0</v>
      </c>
      <c r="Q2588" t="s">
        <v>18</v>
      </c>
      <c r="R2588">
        <v>22</v>
      </c>
      <c r="S2588">
        <v>12</v>
      </c>
      <c r="T2588">
        <v>2</v>
      </c>
      <c r="U2588">
        <v>0</v>
      </c>
      <c r="V2588">
        <v>0.189</v>
      </c>
      <c r="W2588">
        <v>0.13039999999999999</v>
      </c>
      <c r="X2588">
        <v>24</v>
      </c>
      <c r="Y2588">
        <v>0</v>
      </c>
      <c r="Z2588" t="s">
        <v>133</v>
      </c>
      <c r="AB2588">
        <v>0</v>
      </c>
      <c r="AC2588">
        <v>2</v>
      </c>
      <c r="AD2588">
        <v>169</v>
      </c>
      <c r="AE2588">
        <v>1</v>
      </c>
      <c r="AF2588">
        <v>1</v>
      </c>
      <c r="AG2588">
        <v>2.8</v>
      </c>
      <c r="AH2588">
        <v>0</v>
      </c>
      <c r="BA2588">
        <v>4</v>
      </c>
      <c r="BB2588">
        <v>4</v>
      </c>
      <c r="BC2588">
        <v>60</v>
      </c>
      <c r="BD2588">
        <v>20</v>
      </c>
      <c r="BE2588">
        <v>0</v>
      </c>
      <c r="BF2588">
        <v>9</v>
      </c>
      <c r="BG2588">
        <v>60</v>
      </c>
      <c r="BH2588">
        <v>25</v>
      </c>
      <c r="BI2588">
        <v>160</v>
      </c>
      <c r="BJ2588">
        <v>101</v>
      </c>
      <c r="BK2588">
        <v>2</v>
      </c>
      <c r="BL2588">
        <v>73</v>
      </c>
      <c r="BM2588">
        <v>0</v>
      </c>
      <c r="BN2588">
        <v>0</v>
      </c>
      <c r="BO2588">
        <v>0</v>
      </c>
      <c r="BP2588">
        <v>0</v>
      </c>
      <c r="BQ2588" t="s">
        <v>18</v>
      </c>
      <c r="BR2588">
        <v>22</v>
      </c>
      <c r="BS2588">
        <v>12</v>
      </c>
      <c r="BT2588">
        <v>2</v>
      </c>
      <c r="BU2588">
        <v>0</v>
      </c>
      <c r="BV2588">
        <v>0.189</v>
      </c>
      <c r="BW2588">
        <v>0.13039999999999999</v>
      </c>
      <c r="BX2588">
        <v>24</v>
      </c>
      <c r="BY2588">
        <v>0</v>
      </c>
      <c r="BZ2588" t="s">
        <v>133</v>
      </c>
      <c r="CB2588">
        <v>0</v>
      </c>
      <c r="CC2588">
        <v>2</v>
      </c>
      <c r="CD2588">
        <v>169</v>
      </c>
      <c r="CE2588">
        <v>1</v>
      </c>
      <c r="CF2588">
        <v>1</v>
      </c>
      <c r="CG2588">
        <v>2.8</v>
      </c>
      <c r="CH2588">
        <v>0</v>
      </c>
    </row>
    <row r="2589" spans="1:86">
      <c r="A2589">
        <v>5</v>
      </c>
      <c r="B2589">
        <v>3</v>
      </c>
      <c r="C2589">
        <v>40</v>
      </c>
      <c r="D2589">
        <v>20</v>
      </c>
      <c r="E2589">
        <v>0</v>
      </c>
      <c r="F2589" s="24">
        <f t="shared" si="203"/>
        <v>60</v>
      </c>
      <c r="G2589">
        <v>55</v>
      </c>
      <c r="H2589" s="24">
        <f t="shared" si="204"/>
        <v>9</v>
      </c>
      <c r="I2589" s="24">
        <f t="shared" si="201"/>
        <v>20</v>
      </c>
      <c r="J2589" s="24">
        <f t="shared" si="202"/>
        <v>125</v>
      </c>
      <c r="K2589" s="24" t="str">
        <f t="shared" si="205"/>
        <v>03</v>
      </c>
      <c r="L2589">
        <v>73</v>
      </c>
      <c r="M2589">
        <v>0</v>
      </c>
      <c r="N2589">
        <v>0</v>
      </c>
      <c r="O2589">
        <v>0</v>
      </c>
      <c r="P2589">
        <v>0</v>
      </c>
      <c r="Q2589" t="s">
        <v>18</v>
      </c>
      <c r="R2589">
        <v>22</v>
      </c>
      <c r="S2589">
        <v>12</v>
      </c>
      <c r="T2589">
        <v>2</v>
      </c>
      <c r="U2589">
        <v>0</v>
      </c>
      <c r="V2589">
        <v>0.13300000000000001</v>
      </c>
      <c r="W2589">
        <v>9.1800000000000007E-2</v>
      </c>
      <c r="X2589">
        <v>24</v>
      </c>
      <c r="Y2589">
        <v>0</v>
      </c>
      <c r="Z2589" t="s">
        <v>133</v>
      </c>
      <c r="AB2589">
        <v>0</v>
      </c>
      <c r="AC2589">
        <v>2</v>
      </c>
      <c r="AD2589">
        <v>169</v>
      </c>
      <c r="AE2589">
        <v>1</v>
      </c>
      <c r="AF2589">
        <v>1</v>
      </c>
      <c r="AG2589">
        <v>2.8</v>
      </c>
      <c r="AH2589">
        <v>0</v>
      </c>
      <c r="BA2589">
        <v>5</v>
      </c>
      <c r="BB2589">
        <v>3</v>
      </c>
      <c r="BC2589">
        <v>40</v>
      </c>
      <c r="BD2589">
        <v>20</v>
      </c>
      <c r="BE2589">
        <v>0</v>
      </c>
      <c r="BF2589">
        <v>6</v>
      </c>
      <c r="BG2589">
        <v>55</v>
      </c>
      <c r="BH2589">
        <v>25</v>
      </c>
      <c r="BI2589">
        <v>160</v>
      </c>
      <c r="BJ2589">
        <v>101</v>
      </c>
      <c r="BK2589">
        <v>2</v>
      </c>
      <c r="BL2589">
        <v>73</v>
      </c>
      <c r="BM2589">
        <v>0</v>
      </c>
      <c r="BN2589">
        <v>0</v>
      </c>
      <c r="BO2589">
        <v>0</v>
      </c>
      <c r="BP2589">
        <v>0</v>
      </c>
      <c r="BQ2589" t="s">
        <v>18</v>
      </c>
      <c r="BR2589">
        <v>22</v>
      </c>
      <c r="BS2589">
        <v>12</v>
      </c>
      <c r="BT2589">
        <v>2</v>
      </c>
      <c r="BU2589">
        <v>0</v>
      </c>
      <c r="BV2589">
        <v>0.13300000000000001</v>
      </c>
      <c r="BW2589">
        <v>9.1800000000000007E-2</v>
      </c>
      <c r="BX2589">
        <v>24</v>
      </c>
      <c r="BY2589">
        <v>0</v>
      </c>
      <c r="BZ2589" t="s">
        <v>133</v>
      </c>
      <c r="CB2589">
        <v>0</v>
      </c>
      <c r="CC2589">
        <v>2</v>
      </c>
      <c r="CD2589">
        <v>169</v>
      </c>
      <c r="CE2589">
        <v>1</v>
      </c>
      <c r="CF2589">
        <v>1</v>
      </c>
      <c r="CG2589">
        <v>2.8</v>
      </c>
      <c r="CH2589">
        <v>0</v>
      </c>
    </row>
    <row r="2590" spans="1:86">
      <c r="A2590">
        <v>6</v>
      </c>
      <c r="B2590">
        <v>2</v>
      </c>
      <c r="C2590">
        <v>20</v>
      </c>
      <c r="D2590">
        <v>30</v>
      </c>
      <c r="E2590">
        <v>0</v>
      </c>
      <c r="F2590" s="24">
        <f t="shared" si="203"/>
        <v>30</v>
      </c>
      <c r="G2590">
        <v>60</v>
      </c>
      <c r="H2590" s="24">
        <f t="shared" si="204"/>
        <v>9</v>
      </c>
      <c r="I2590" s="24">
        <f t="shared" si="201"/>
        <v>20</v>
      </c>
      <c r="J2590" s="24">
        <f t="shared" si="202"/>
        <v>125</v>
      </c>
      <c r="K2590" s="24" t="str">
        <f t="shared" si="205"/>
        <v>03</v>
      </c>
      <c r="L2590">
        <v>73</v>
      </c>
      <c r="M2590">
        <v>0</v>
      </c>
      <c r="N2590">
        <v>0</v>
      </c>
      <c r="O2590">
        <v>0</v>
      </c>
      <c r="P2590">
        <v>0</v>
      </c>
      <c r="Q2590" t="s">
        <v>18</v>
      </c>
      <c r="R2590">
        <v>22</v>
      </c>
      <c r="S2590">
        <v>12</v>
      </c>
      <c r="T2590">
        <v>2</v>
      </c>
      <c r="U2590">
        <v>0</v>
      </c>
      <c r="V2590">
        <v>7.6999999999999999E-2</v>
      </c>
      <c r="W2590">
        <v>5.62E-2</v>
      </c>
      <c r="X2590">
        <v>24</v>
      </c>
      <c r="Y2590">
        <v>0</v>
      </c>
      <c r="Z2590" t="s">
        <v>133</v>
      </c>
      <c r="AB2590">
        <v>4.5</v>
      </c>
      <c r="AC2590">
        <v>2</v>
      </c>
      <c r="AD2590">
        <v>169</v>
      </c>
      <c r="AE2590">
        <v>1</v>
      </c>
      <c r="AF2590">
        <v>1</v>
      </c>
      <c r="AG2590">
        <v>2.8</v>
      </c>
      <c r="AH2590">
        <v>0</v>
      </c>
      <c r="BA2590">
        <v>6</v>
      </c>
      <c r="BB2590">
        <v>2</v>
      </c>
      <c r="BC2590">
        <v>20</v>
      </c>
      <c r="BD2590">
        <v>30</v>
      </c>
      <c r="BE2590">
        <v>0</v>
      </c>
      <c r="BF2590">
        <v>3</v>
      </c>
      <c r="BG2590">
        <v>60</v>
      </c>
      <c r="BH2590">
        <v>25</v>
      </c>
      <c r="BI2590">
        <v>160</v>
      </c>
      <c r="BJ2590">
        <v>101</v>
      </c>
      <c r="BK2590">
        <v>2</v>
      </c>
      <c r="BL2590">
        <v>73</v>
      </c>
      <c r="BM2590">
        <v>0</v>
      </c>
      <c r="BN2590">
        <v>0</v>
      </c>
      <c r="BO2590">
        <v>0</v>
      </c>
      <c r="BP2590">
        <v>0</v>
      </c>
      <c r="BQ2590" t="s">
        <v>18</v>
      </c>
      <c r="BR2590">
        <v>22</v>
      </c>
      <c r="BS2590">
        <v>12</v>
      </c>
      <c r="BT2590">
        <v>2</v>
      </c>
      <c r="BU2590">
        <v>0</v>
      </c>
      <c r="BV2590">
        <v>7.6999999999999999E-2</v>
      </c>
      <c r="BW2590">
        <v>5.62E-2</v>
      </c>
      <c r="BX2590">
        <v>24</v>
      </c>
      <c r="BY2590">
        <v>0</v>
      </c>
      <c r="BZ2590" t="s">
        <v>133</v>
      </c>
      <c r="CB2590">
        <v>4.5</v>
      </c>
      <c r="CC2590">
        <v>2</v>
      </c>
      <c r="CD2590">
        <v>169</v>
      </c>
      <c r="CE2590">
        <v>1</v>
      </c>
      <c r="CF2590">
        <v>1</v>
      </c>
      <c r="CG2590">
        <v>2.8</v>
      </c>
      <c r="CH2590">
        <v>0</v>
      </c>
    </row>
    <row r="2591" spans="1:86">
      <c r="A2591">
        <v>7</v>
      </c>
      <c r="B2591">
        <v>1</v>
      </c>
      <c r="C2591">
        <v>16</v>
      </c>
      <c r="D2591">
        <v>20</v>
      </c>
      <c r="E2591">
        <v>0</v>
      </c>
      <c r="F2591" s="24">
        <f t="shared" si="203"/>
        <v>25</v>
      </c>
      <c r="G2591">
        <v>60</v>
      </c>
      <c r="H2591" s="24">
        <f t="shared" si="204"/>
        <v>9</v>
      </c>
      <c r="I2591" s="24">
        <f t="shared" si="201"/>
        <v>20</v>
      </c>
      <c r="J2591" s="24">
        <f t="shared" si="202"/>
        <v>125</v>
      </c>
      <c r="K2591" s="24" t="str">
        <f t="shared" si="205"/>
        <v>00</v>
      </c>
      <c r="L2591">
        <v>73</v>
      </c>
      <c r="M2591">
        <v>0</v>
      </c>
      <c r="N2591">
        <v>0</v>
      </c>
      <c r="O2591">
        <v>10</v>
      </c>
      <c r="P2591">
        <v>0</v>
      </c>
      <c r="Q2591" t="s">
        <v>18</v>
      </c>
      <c r="R2591">
        <v>22</v>
      </c>
      <c r="S2591">
        <v>12</v>
      </c>
      <c r="T2591">
        <v>2</v>
      </c>
      <c r="U2591">
        <v>0</v>
      </c>
      <c r="V2591">
        <v>4.2999999999999997E-2</v>
      </c>
      <c r="W2591">
        <v>0.04</v>
      </c>
      <c r="X2591">
        <v>24</v>
      </c>
      <c r="Y2591">
        <v>0</v>
      </c>
      <c r="Z2591" t="s">
        <v>133</v>
      </c>
      <c r="AB2591">
        <v>2.8</v>
      </c>
      <c r="AC2591">
        <v>2</v>
      </c>
      <c r="AD2591">
        <v>169</v>
      </c>
      <c r="AE2591">
        <v>1</v>
      </c>
      <c r="AF2591">
        <v>1</v>
      </c>
      <c r="AG2591">
        <v>2.8</v>
      </c>
      <c r="AH2591">
        <v>0</v>
      </c>
      <c r="BA2591">
        <v>7</v>
      </c>
      <c r="BB2591">
        <v>1</v>
      </c>
      <c r="BC2591">
        <v>16</v>
      </c>
      <c r="BD2591">
        <v>20</v>
      </c>
      <c r="BE2591">
        <v>0</v>
      </c>
      <c r="BF2591">
        <v>2.4</v>
      </c>
      <c r="BG2591">
        <v>60</v>
      </c>
      <c r="BH2591">
        <v>25</v>
      </c>
      <c r="BI2591">
        <v>160</v>
      </c>
      <c r="BJ2591">
        <v>101</v>
      </c>
      <c r="BK2591">
        <v>2</v>
      </c>
      <c r="BL2591">
        <v>73</v>
      </c>
      <c r="BM2591">
        <v>0</v>
      </c>
      <c r="BN2591">
        <v>0</v>
      </c>
      <c r="BO2591">
        <v>10</v>
      </c>
      <c r="BP2591">
        <v>0</v>
      </c>
      <c r="BQ2591" t="s">
        <v>18</v>
      </c>
      <c r="BR2591">
        <v>22</v>
      </c>
      <c r="BS2591">
        <v>12</v>
      </c>
      <c r="BT2591">
        <v>2</v>
      </c>
      <c r="BU2591">
        <v>0</v>
      </c>
      <c r="BV2591">
        <v>4.2999999999999997E-2</v>
      </c>
      <c r="BW2591">
        <v>0.04</v>
      </c>
      <c r="BX2591">
        <v>24</v>
      </c>
      <c r="BY2591">
        <v>0</v>
      </c>
      <c r="BZ2591" t="s">
        <v>133</v>
      </c>
      <c r="CB2591">
        <v>2.8</v>
      </c>
      <c r="CC2591">
        <v>2</v>
      </c>
      <c r="CD2591">
        <v>169</v>
      </c>
      <c r="CE2591">
        <v>1</v>
      </c>
      <c r="CF2591">
        <v>1</v>
      </c>
      <c r="CG2591">
        <v>2.8</v>
      </c>
      <c r="CH2591">
        <v>0</v>
      </c>
    </row>
    <row r="2592" spans="1:86">
      <c r="F2592" s="24" t="str">
        <f t="shared" si="203"/>
        <v/>
      </c>
      <c r="H2592" s="24" t="str">
        <f t="shared" si="204"/>
        <v/>
      </c>
      <c r="I2592" s="24" t="str">
        <f t="shared" si="201"/>
        <v/>
      </c>
      <c r="J2592" s="24" t="str">
        <f t="shared" si="202"/>
        <v/>
      </c>
      <c r="K2592" s="24" t="str">
        <f t="shared" si="205"/>
        <v/>
      </c>
      <c r="AF2592">
        <v>1</v>
      </c>
      <c r="AH2592">
        <v>0</v>
      </c>
      <c r="CF2592">
        <v>1</v>
      </c>
      <c r="CH2592">
        <v>0</v>
      </c>
    </row>
    <row r="2593" spans="1:86">
      <c r="A2593">
        <v>1</v>
      </c>
      <c r="B2593">
        <v>6</v>
      </c>
      <c r="C2593">
        <v>140</v>
      </c>
      <c r="D2593">
        <v>55</v>
      </c>
      <c r="E2593">
        <v>1000</v>
      </c>
      <c r="F2593" s="24">
        <f t="shared" si="203"/>
        <v>310</v>
      </c>
      <c r="G2593">
        <v>71</v>
      </c>
      <c r="H2593" s="24">
        <f t="shared" si="204"/>
        <v>5</v>
      </c>
      <c r="I2593" s="24">
        <f t="shared" si="201"/>
        <v>15</v>
      </c>
      <c r="J2593" s="24">
        <f t="shared" si="202"/>
        <v>125</v>
      </c>
      <c r="K2593" s="24" t="str">
        <f t="shared" si="205"/>
        <v>03</v>
      </c>
      <c r="L2593">
        <v>43</v>
      </c>
      <c r="M2593">
        <v>0</v>
      </c>
      <c r="N2593">
        <v>141</v>
      </c>
      <c r="O2593">
        <v>0</v>
      </c>
      <c r="P2593">
        <v>0</v>
      </c>
      <c r="Q2593" t="s">
        <v>18</v>
      </c>
      <c r="R2593">
        <v>22</v>
      </c>
      <c r="S2593">
        <v>15</v>
      </c>
      <c r="T2593">
        <v>2</v>
      </c>
      <c r="U2593">
        <v>0</v>
      </c>
      <c r="V2593">
        <v>0.38600000000000001</v>
      </c>
      <c r="W2593">
        <v>0.5</v>
      </c>
      <c r="X2593">
        <v>24</v>
      </c>
      <c r="Y2593">
        <v>0</v>
      </c>
      <c r="Z2593" t="s">
        <v>133</v>
      </c>
      <c r="AB2593">
        <v>0</v>
      </c>
      <c r="AC2593">
        <v>2</v>
      </c>
      <c r="AD2593">
        <v>169</v>
      </c>
      <c r="AE2593">
        <v>1</v>
      </c>
      <c r="AF2593">
        <v>1</v>
      </c>
      <c r="AG2593">
        <v>3.5</v>
      </c>
      <c r="AH2593">
        <v>0</v>
      </c>
      <c r="BA2593">
        <v>1</v>
      </c>
      <c r="BB2593">
        <v>6</v>
      </c>
      <c r="BC2593">
        <v>140</v>
      </c>
      <c r="BD2593">
        <v>55</v>
      </c>
      <c r="BE2593">
        <v>1000</v>
      </c>
      <c r="BF2593">
        <v>31</v>
      </c>
      <c r="BG2593">
        <v>71</v>
      </c>
      <c r="BH2593">
        <v>15</v>
      </c>
      <c r="BI2593">
        <v>120</v>
      </c>
      <c r="BJ2593">
        <v>101</v>
      </c>
      <c r="BK2593">
        <v>2</v>
      </c>
      <c r="BL2593">
        <v>43</v>
      </c>
      <c r="BM2593">
        <v>0</v>
      </c>
      <c r="BN2593">
        <v>141</v>
      </c>
      <c r="BO2593">
        <v>0</v>
      </c>
      <c r="BP2593">
        <v>0</v>
      </c>
      <c r="BQ2593" t="s">
        <v>18</v>
      </c>
      <c r="BR2593">
        <v>22</v>
      </c>
      <c r="BS2593">
        <v>15</v>
      </c>
      <c r="BT2593">
        <v>2</v>
      </c>
      <c r="BU2593">
        <v>0</v>
      </c>
      <c r="BV2593">
        <v>0.38600000000000001</v>
      </c>
      <c r="BW2593">
        <v>0.5</v>
      </c>
      <c r="BX2593">
        <v>24</v>
      </c>
      <c r="BY2593">
        <v>0</v>
      </c>
      <c r="BZ2593" t="s">
        <v>133</v>
      </c>
      <c r="CB2593">
        <v>0</v>
      </c>
      <c r="CC2593">
        <v>2</v>
      </c>
      <c r="CD2593">
        <v>169</v>
      </c>
      <c r="CE2593">
        <v>1</v>
      </c>
      <c r="CF2593">
        <v>1</v>
      </c>
      <c r="CG2593">
        <v>3.5</v>
      </c>
      <c r="CH2593">
        <v>0</v>
      </c>
    </row>
    <row r="2594" spans="1:86">
      <c r="A2594">
        <v>2</v>
      </c>
      <c r="B2594">
        <v>5</v>
      </c>
      <c r="C2594">
        <v>110</v>
      </c>
      <c r="D2594">
        <v>55</v>
      </c>
      <c r="E2594">
        <v>1000</v>
      </c>
      <c r="F2594" s="24">
        <f t="shared" si="203"/>
        <v>220</v>
      </c>
      <c r="G2594">
        <v>50</v>
      </c>
      <c r="H2594" s="24">
        <f t="shared" si="204"/>
        <v>9</v>
      </c>
      <c r="I2594" s="24">
        <f t="shared" si="201"/>
        <v>20</v>
      </c>
      <c r="J2594" s="24">
        <f t="shared" si="202"/>
        <v>125</v>
      </c>
      <c r="K2594" s="24" t="str">
        <f t="shared" si="205"/>
        <v>03</v>
      </c>
      <c r="L2594">
        <v>63</v>
      </c>
      <c r="M2594">
        <v>0</v>
      </c>
      <c r="N2594">
        <v>0</v>
      </c>
      <c r="O2594">
        <v>0</v>
      </c>
      <c r="P2594">
        <v>0</v>
      </c>
      <c r="Q2594" t="s">
        <v>18</v>
      </c>
      <c r="R2594">
        <v>22</v>
      </c>
      <c r="S2594">
        <v>12</v>
      </c>
      <c r="T2594">
        <v>2</v>
      </c>
      <c r="U2594">
        <v>0</v>
      </c>
      <c r="V2594">
        <v>0.34799999999999998</v>
      </c>
      <c r="W2594">
        <v>0.24010000000000001</v>
      </c>
      <c r="X2594">
        <v>24</v>
      </c>
      <c r="Y2594">
        <v>0</v>
      </c>
      <c r="Z2594" t="s">
        <v>133</v>
      </c>
      <c r="AB2594">
        <v>0</v>
      </c>
      <c r="AC2594">
        <v>2</v>
      </c>
      <c r="AD2594">
        <v>169</v>
      </c>
      <c r="AE2594">
        <v>1</v>
      </c>
      <c r="AF2594">
        <v>1</v>
      </c>
      <c r="AG2594">
        <v>3.5</v>
      </c>
      <c r="AH2594">
        <v>0</v>
      </c>
      <c r="BA2594">
        <v>2</v>
      </c>
      <c r="BB2594">
        <v>5</v>
      </c>
      <c r="BC2594">
        <v>110</v>
      </c>
      <c r="BD2594">
        <v>55</v>
      </c>
      <c r="BE2594">
        <v>1000</v>
      </c>
      <c r="BF2594">
        <v>22</v>
      </c>
      <c r="BG2594">
        <v>50</v>
      </c>
      <c r="BH2594">
        <v>25</v>
      </c>
      <c r="BI2594">
        <v>160</v>
      </c>
      <c r="BJ2594">
        <v>101</v>
      </c>
      <c r="BK2594">
        <v>2</v>
      </c>
      <c r="BL2594">
        <v>63</v>
      </c>
      <c r="BM2594">
        <v>0</v>
      </c>
      <c r="BN2594">
        <v>0</v>
      </c>
      <c r="BO2594">
        <v>0</v>
      </c>
      <c r="BP2594">
        <v>0</v>
      </c>
      <c r="BQ2594" t="s">
        <v>18</v>
      </c>
      <c r="BR2594">
        <v>22</v>
      </c>
      <c r="BS2594">
        <v>12</v>
      </c>
      <c r="BT2594">
        <v>2</v>
      </c>
      <c r="BU2594">
        <v>0</v>
      </c>
      <c r="BV2594">
        <v>0.34799999999999998</v>
      </c>
      <c r="BW2594">
        <v>0.24010000000000001</v>
      </c>
      <c r="BX2594">
        <v>24</v>
      </c>
      <c r="BY2594">
        <v>0</v>
      </c>
      <c r="BZ2594" t="s">
        <v>133</v>
      </c>
      <c r="CB2594">
        <v>0</v>
      </c>
      <c r="CC2594">
        <v>2</v>
      </c>
      <c r="CD2594">
        <v>169</v>
      </c>
      <c r="CE2594">
        <v>1</v>
      </c>
      <c r="CF2594">
        <v>1</v>
      </c>
      <c r="CG2594">
        <v>3.5</v>
      </c>
      <c r="CH2594">
        <v>0</v>
      </c>
    </row>
    <row r="2595" spans="1:86">
      <c r="A2595">
        <v>3</v>
      </c>
      <c r="B2595">
        <v>4</v>
      </c>
      <c r="C2595">
        <v>80</v>
      </c>
      <c r="D2595">
        <v>20</v>
      </c>
      <c r="E2595">
        <v>1000</v>
      </c>
      <c r="F2595" s="24">
        <f t="shared" si="203"/>
        <v>160</v>
      </c>
      <c r="G2595">
        <v>55</v>
      </c>
      <c r="H2595" s="24">
        <f t="shared" si="204"/>
        <v>9</v>
      </c>
      <c r="I2595" s="24">
        <f t="shared" si="201"/>
        <v>20</v>
      </c>
      <c r="J2595" s="24">
        <f t="shared" si="202"/>
        <v>125</v>
      </c>
      <c r="K2595" s="24" t="str">
        <f t="shared" si="205"/>
        <v>03</v>
      </c>
      <c r="L2595">
        <v>63</v>
      </c>
      <c r="M2595">
        <v>0</v>
      </c>
      <c r="N2595">
        <v>0</v>
      </c>
      <c r="O2595">
        <v>0</v>
      </c>
      <c r="P2595">
        <v>0</v>
      </c>
      <c r="Q2595" t="s">
        <v>18</v>
      </c>
      <c r="R2595">
        <v>22</v>
      </c>
      <c r="S2595">
        <v>12</v>
      </c>
      <c r="T2595">
        <v>2</v>
      </c>
      <c r="U2595">
        <v>0</v>
      </c>
      <c r="V2595">
        <v>0.26</v>
      </c>
      <c r="W2595">
        <v>0.17419999999999999</v>
      </c>
      <c r="X2595">
        <v>24</v>
      </c>
      <c r="Y2595">
        <v>0</v>
      </c>
      <c r="Z2595" t="s">
        <v>133</v>
      </c>
      <c r="AB2595">
        <v>0</v>
      </c>
      <c r="AC2595">
        <v>2</v>
      </c>
      <c r="AD2595">
        <v>169</v>
      </c>
      <c r="AE2595">
        <v>1</v>
      </c>
      <c r="AF2595">
        <v>1</v>
      </c>
      <c r="AG2595">
        <v>3.5</v>
      </c>
      <c r="AH2595">
        <v>0</v>
      </c>
      <c r="BA2595">
        <v>3</v>
      </c>
      <c r="BB2595">
        <v>4</v>
      </c>
      <c r="BC2595">
        <v>80</v>
      </c>
      <c r="BD2595">
        <v>20</v>
      </c>
      <c r="BE2595">
        <v>1000</v>
      </c>
      <c r="BF2595">
        <v>16</v>
      </c>
      <c r="BG2595">
        <v>55</v>
      </c>
      <c r="BH2595">
        <v>25</v>
      </c>
      <c r="BI2595">
        <v>160</v>
      </c>
      <c r="BJ2595">
        <v>101</v>
      </c>
      <c r="BK2595">
        <v>2</v>
      </c>
      <c r="BL2595">
        <v>63</v>
      </c>
      <c r="BM2595">
        <v>0</v>
      </c>
      <c r="BN2595">
        <v>0</v>
      </c>
      <c r="BO2595">
        <v>0</v>
      </c>
      <c r="BP2595">
        <v>0</v>
      </c>
      <c r="BQ2595" t="s">
        <v>18</v>
      </c>
      <c r="BR2595">
        <v>22</v>
      </c>
      <c r="BS2595">
        <v>12</v>
      </c>
      <c r="BT2595">
        <v>2</v>
      </c>
      <c r="BU2595">
        <v>0</v>
      </c>
      <c r="BV2595">
        <v>0.26</v>
      </c>
      <c r="BW2595">
        <v>0.17419999999999999</v>
      </c>
      <c r="BX2595">
        <v>24</v>
      </c>
      <c r="BY2595">
        <v>0</v>
      </c>
      <c r="BZ2595" t="s">
        <v>133</v>
      </c>
      <c r="CB2595">
        <v>0</v>
      </c>
      <c r="CC2595">
        <v>2</v>
      </c>
      <c r="CD2595">
        <v>169</v>
      </c>
      <c r="CE2595">
        <v>1</v>
      </c>
      <c r="CF2595">
        <v>1</v>
      </c>
      <c r="CG2595">
        <v>3.5</v>
      </c>
      <c r="CH2595">
        <v>0</v>
      </c>
    </row>
    <row r="2596" spans="1:86">
      <c r="A2596">
        <v>4</v>
      </c>
      <c r="B2596">
        <v>3</v>
      </c>
      <c r="C2596">
        <v>60</v>
      </c>
      <c r="D2596">
        <v>20</v>
      </c>
      <c r="E2596">
        <v>0</v>
      </c>
      <c r="F2596" s="24">
        <f t="shared" si="203"/>
        <v>90</v>
      </c>
      <c r="G2596">
        <v>60</v>
      </c>
      <c r="H2596" s="24">
        <f t="shared" si="204"/>
        <v>9</v>
      </c>
      <c r="I2596" s="24">
        <f t="shared" si="201"/>
        <v>20</v>
      </c>
      <c r="J2596" s="24">
        <f t="shared" si="202"/>
        <v>125</v>
      </c>
      <c r="K2596" s="24" t="str">
        <f t="shared" si="205"/>
        <v>03</v>
      </c>
      <c r="L2596">
        <v>73</v>
      </c>
      <c r="M2596">
        <v>0</v>
      </c>
      <c r="N2596">
        <v>0</v>
      </c>
      <c r="O2596">
        <v>0</v>
      </c>
      <c r="P2596">
        <v>0</v>
      </c>
      <c r="Q2596" t="s">
        <v>18</v>
      </c>
      <c r="R2596">
        <v>22</v>
      </c>
      <c r="S2596">
        <v>12</v>
      </c>
      <c r="T2596">
        <v>2</v>
      </c>
      <c r="U2596">
        <v>0</v>
      </c>
      <c r="V2596">
        <v>0.183</v>
      </c>
      <c r="W2596">
        <v>0.1263</v>
      </c>
      <c r="X2596">
        <v>24</v>
      </c>
      <c r="Y2596">
        <v>0</v>
      </c>
      <c r="Z2596" t="s">
        <v>133</v>
      </c>
      <c r="AB2596">
        <v>0</v>
      </c>
      <c r="AC2596">
        <v>2</v>
      </c>
      <c r="AD2596">
        <v>169</v>
      </c>
      <c r="AE2596">
        <v>1</v>
      </c>
      <c r="AF2596">
        <v>1</v>
      </c>
      <c r="AG2596">
        <v>3.5</v>
      </c>
      <c r="AH2596">
        <v>0</v>
      </c>
      <c r="BA2596">
        <v>4</v>
      </c>
      <c r="BB2596">
        <v>3</v>
      </c>
      <c r="BC2596">
        <v>60</v>
      </c>
      <c r="BD2596">
        <v>20</v>
      </c>
      <c r="BE2596">
        <v>0</v>
      </c>
      <c r="BF2596">
        <v>9</v>
      </c>
      <c r="BG2596">
        <v>60</v>
      </c>
      <c r="BH2596">
        <v>25</v>
      </c>
      <c r="BI2596">
        <v>160</v>
      </c>
      <c r="BJ2596">
        <v>101</v>
      </c>
      <c r="BK2596">
        <v>2</v>
      </c>
      <c r="BL2596">
        <v>73</v>
      </c>
      <c r="BM2596">
        <v>0</v>
      </c>
      <c r="BN2596">
        <v>0</v>
      </c>
      <c r="BO2596">
        <v>0</v>
      </c>
      <c r="BP2596">
        <v>0</v>
      </c>
      <c r="BQ2596" t="s">
        <v>18</v>
      </c>
      <c r="BR2596">
        <v>22</v>
      </c>
      <c r="BS2596">
        <v>12</v>
      </c>
      <c r="BT2596">
        <v>2</v>
      </c>
      <c r="BU2596">
        <v>0</v>
      </c>
      <c r="BV2596">
        <v>0.183</v>
      </c>
      <c r="BW2596">
        <v>0.1263</v>
      </c>
      <c r="BX2596">
        <v>24</v>
      </c>
      <c r="BY2596">
        <v>0</v>
      </c>
      <c r="BZ2596" t="s">
        <v>133</v>
      </c>
      <c r="CB2596">
        <v>0</v>
      </c>
      <c r="CC2596">
        <v>2</v>
      </c>
      <c r="CD2596">
        <v>169</v>
      </c>
      <c r="CE2596">
        <v>1</v>
      </c>
      <c r="CF2596">
        <v>1</v>
      </c>
      <c r="CG2596">
        <v>3.5</v>
      </c>
      <c r="CH2596">
        <v>0</v>
      </c>
    </row>
    <row r="2597" spans="1:86">
      <c r="A2597">
        <v>5</v>
      </c>
      <c r="B2597">
        <v>2</v>
      </c>
      <c r="C2597">
        <v>40</v>
      </c>
      <c r="D2597">
        <v>20</v>
      </c>
      <c r="E2597">
        <v>0</v>
      </c>
      <c r="F2597" s="24">
        <f t="shared" si="203"/>
        <v>60</v>
      </c>
      <c r="G2597">
        <v>55</v>
      </c>
      <c r="H2597" s="24">
        <f t="shared" si="204"/>
        <v>9</v>
      </c>
      <c r="I2597" s="24">
        <f t="shared" si="201"/>
        <v>20</v>
      </c>
      <c r="J2597" s="24">
        <f t="shared" si="202"/>
        <v>125</v>
      </c>
      <c r="K2597" s="24" t="str">
        <f t="shared" si="205"/>
        <v>03</v>
      </c>
      <c r="L2597">
        <v>73</v>
      </c>
      <c r="M2597">
        <v>0</v>
      </c>
      <c r="N2597">
        <v>0</v>
      </c>
      <c r="O2597">
        <v>0</v>
      </c>
      <c r="P2597">
        <v>0</v>
      </c>
      <c r="Q2597" t="s">
        <v>18</v>
      </c>
      <c r="R2597">
        <v>22</v>
      </c>
      <c r="S2597">
        <v>12</v>
      </c>
      <c r="T2597">
        <v>2</v>
      </c>
      <c r="U2597">
        <v>0</v>
      </c>
      <c r="V2597">
        <v>0.127</v>
      </c>
      <c r="W2597">
        <v>8.7599999999999997E-2</v>
      </c>
      <c r="X2597">
        <v>24</v>
      </c>
      <c r="Y2597">
        <v>0</v>
      </c>
      <c r="Z2597" t="s">
        <v>133</v>
      </c>
      <c r="AB2597">
        <v>0</v>
      </c>
      <c r="AC2597">
        <v>2</v>
      </c>
      <c r="AD2597">
        <v>169</v>
      </c>
      <c r="AE2597">
        <v>1</v>
      </c>
      <c r="AF2597">
        <v>1</v>
      </c>
      <c r="AG2597">
        <v>3.5</v>
      </c>
      <c r="AH2597">
        <v>0</v>
      </c>
      <c r="BA2597">
        <v>5</v>
      </c>
      <c r="BB2597">
        <v>2</v>
      </c>
      <c r="BC2597">
        <v>40</v>
      </c>
      <c r="BD2597">
        <v>20</v>
      </c>
      <c r="BE2597">
        <v>0</v>
      </c>
      <c r="BF2597">
        <v>6</v>
      </c>
      <c r="BG2597">
        <v>55</v>
      </c>
      <c r="BH2597">
        <v>25</v>
      </c>
      <c r="BI2597">
        <v>160</v>
      </c>
      <c r="BJ2597">
        <v>101</v>
      </c>
      <c r="BK2597">
        <v>2</v>
      </c>
      <c r="BL2597">
        <v>73</v>
      </c>
      <c r="BM2597">
        <v>0</v>
      </c>
      <c r="BN2597">
        <v>0</v>
      </c>
      <c r="BO2597">
        <v>0</v>
      </c>
      <c r="BP2597">
        <v>0</v>
      </c>
      <c r="BQ2597" t="s">
        <v>18</v>
      </c>
      <c r="BR2597">
        <v>22</v>
      </c>
      <c r="BS2597">
        <v>12</v>
      </c>
      <c r="BT2597">
        <v>2</v>
      </c>
      <c r="BU2597">
        <v>0</v>
      </c>
      <c r="BV2597">
        <v>0.127</v>
      </c>
      <c r="BW2597">
        <v>8.7599999999999997E-2</v>
      </c>
      <c r="BX2597">
        <v>24</v>
      </c>
      <c r="BY2597">
        <v>0</v>
      </c>
      <c r="BZ2597" t="s">
        <v>133</v>
      </c>
      <c r="CB2597">
        <v>0</v>
      </c>
      <c r="CC2597">
        <v>2</v>
      </c>
      <c r="CD2597">
        <v>169</v>
      </c>
      <c r="CE2597">
        <v>1</v>
      </c>
      <c r="CF2597">
        <v>1</v>
      </c>
      <c r="CG2597">
        <v>3.5</v>
      </c>
      <c r="CH2597">
        <v>0</v>
      </c>
    </row>
    <row r="2598" spans="1:86">
      <c r="A2598">
        <v>6</v>
      </c>
      <c r="B2598">
        <v>1</v>
      </c>
      <c r="C2598">
        <v>25</v>
      </c>
      <c r="D2598">
        <v>25</v>
      </c>
      <c r="E2598">
        <v>0</v>
      </c>
      <c r="F2598" s="24">
        <f t="shared" si="203"/>
        <v>40</v>
      </c>
      <c r="G2598">
        <v>60</v>
      </c>
      <c r="H2598" s="24">
        <f t="shared" si="204"/>
        <v>9</v>
      </c>
      <c r="I2598" s="24">
        <f t="shared" si="201"/>
        <v>20</v>
      </c>
      <c r="J2598" s="24">
        <f t="shared" si="202"/>
        <v>125</v>
      </c>
      <c r="K2598" s="24" t="str">
        <f t="shared" si="205"/>
        <v>00</v>
      </c>
      <c r="L2598">
        <v>73</v>
      </c>
      <c r="M2598">
        <v>0</v>
      </c>
      <c r="N2598">
        <v>0</v>
      </c>
      <c r="O2598">
        <v>10</v>
      </c>
      <c r="P2598">
        <v>0</v>
      </c>
      <c r="Q2598" t="s">
        <v>18</v>
      </c>
      <c r="R2598">
        <v>22</v>
      </c>
      <c r="S2598">
        <v>18</v>
      </c>
      <c r="T2598">
        <v>2</v>
      </c>
      <c r="U2598">
        <v>0</v>
      </c>
      <c r="V2598">
        <v>5.7000000000000002E-2</v>
      </c>
      <c r="W2598">
        <v>0.05</v>
      </c>
      <c r="X2598">
        <v>24</v>
      </c>
      <c r="Y2598">
        <v>0</v>
      </c>
      <c r="Z2598" t="s">
        <v>133</v>
      </c>
      <c r="AB2598">
        <v>3.5</v>
      </c>
      <c r="AC2598">
        <v>2</v>
      </c>
      <c r="AD2598">
        <v>169</v>
      </c>
      <c r="AE2598">
        <v>1</v>
      </c>
      <c r="AF2598">
        <v>1</v>
      </c>
      <c r="AG2598">
        <v>3.5</v>
      </c>
      <c r="AH2598">
        <v>0</v>
      </c>
      <c r="BA2598">
        <v>6</v>
      </c>
      <c r="BB2598">
        <v>1</v>
      </c>
      <c r="BC2598">
        <v>25</v>
      </c>
      <c r="BD2598">
        <v>25</v>
      </c>
      <c r="BE2598">
        <v>0</v>
      </c>
      <c r="BF2598">
        <v>4</v>
      </c>
      <c r="BG2598">
        <v>60</v>
      </c>
      <c r="BH2598">
        <v>25</v>
      </c>
      <c r="BI2598">
        <v>160</v>
      </c>
      <c r="BJ2598">
        <v>101</v>
      </c>
      <c r="BK2598">
        <v>2</v>
      </c>
      <c r="BL2598">
        <v>73</v>
      </c>
      <c r="BM2598">
        <v>0</v>
      </c>
      <c r="BN2598">
        <v>0</v>
      </c>
      <c r="BO2598">
        <v>10</v>
      </c>
      <c r="BP2598">
        <v>0</v>
      </c>
      <c r="BQ2598" t="s">
        <v>18</v>
      </c>
      <c r="BR2598">
        <v>22</v>
      </c>
      <c r="BS2598">
        <v>18</v>
      </c>
      <c r="BT2598">
        <v>2</v>
      </c>
      <c r="BU2598">
        <v>0</v>
      </c>
      <c r="BV2598">
        <v>5.7000000000000002E-2</v>
      </c>
      <c r="BW2598">
        <v>0.05</v>
      </c>
      <c r="BX2598">
        <v>24</v>
      </c>
      <c r="BY2598">
        <v>0</v>
      </c>
      <c r="BZ2598" t="s">
        <v>133</v>
      </c>
      <c r="CB2598">
        <v>3.5</v>
      </c>
      <c r="CC2598">
        <v>2</v>
      </c>
      <c r="CD2598">
        <v>169</v>
      </c>
      <c r="CE2598">
        <v>1</v>
      </c>
      <c r="CF2598">
        <v>1</v>
      </c>
      <c r="CG2598">
        <v>3.5</v>
      </c>
      <c r="CH2598">
        <v>0</v>
      </c>
    </row>
    <row r="2599" spans="1:86">
      <c r="F2599" s="24" t="str">
        <f t="shared" si="203"/>
        <v/>
      </c>
      <c r="H2599" s="24" t="str">
        <f t="shared" si="204"/>
        <v/>
      </c>
      <c r="I2599" s="24" t="str">
        <f t="shared" si="201"/>
        <v/>
      </c>
      <c r="J2599" s="24" t="str">
        <f t="shared" si="202"/>
        <v/>
      </c>
      <c r="K2599" s="24" t="str">
        <f t="shared" si="205"/>
        <v/>
      </c>
      <c r="AF2599">
        <v>1</v>
      </c>
      <c r="AH2599">
        <v>0</v>
      </c>
      <c r="CF2599">
        <v>1</v>
      </c>
      <c r="CH2599">
        <v>0</v>
      </c>
    </row>
    <row r="2600" spans="1:86">
      <c r="A2600">
        <v>1</v>
      </c>
      <c r="B2600">
        <v>6</v>
      </c>
      <c r="C2600">
        <v>140</v>
      </c>
      <c r="D2600">
        <v>55</v>
      </c>
      <c r="E2600">
        <v>1000</v>
      </c>
      <c r="F2600" s="24">
        <f t="shared" si="203"/>
        <v>310</v>
      </c>
      <c r="G2600">
        <v>71</v>
      </c>
      <c r="H2600" s="24">
        <f t="shared" si="204"/>
        <v>5</v>
      </c>
      <c r="I2600" s="24">
        <f t="shared" si="201"/>
        <v>15</v>
      </c>
      <c r="J2600" s="24">
        <f t="shared" si="202"/>
        <v>125</v>
      </c>
      <c r="K2600" s="24" t="str">
        <f t="shared" si="205"/>
        <v>03</v>
      </c>
      <c r="L2600">
        <v>43</v>
      </c>
      <c r="M2600">
        <v>0</v>
      </c>
      <c r="N2600">
        <v>141</v>
      </c>
      <c r="O2600">
        <v>0</v>
      </c>
      <c r="P2600">
        <v>0</v>
      </c>
      <c r="Q2600" t="s">
        <v>18</v>
      </c>
      <c r="R2600">
        <v>22</v>
      </c>
      <c r="S2600">
        <v>15</v>
      </c>
      <c r="T2600">
        <v>2</v>
      </c>
      <c r="U2600">
        <v>0</v>
      </c>
      <c r="V2600">
        <v>0.38600000000000001</v>
      </c>
      <c r="W2600">
        <v>0.5</v>
      </c>
      <c r="X2600">
        <v>24</v>
      </c>
      <c r="Y2600">
        <v>0</v>
      </c>
      <c r="Z2600" t="s">
        <v>133</v>
      </c>
      <c r="AB2600">
        <v>0</v>
      </c>
      <c r="AC2600">
        <v>2</v>
      </c>
      <c r="AD2600">
        <v>169</v>
      </c>
      <c r="AE2600">
        <v>1</v>
      </c>
      <c r="AF2600">
        <v>1</v>
      </c>
      <c r="AG2600">
        <v>4.5</v>
      </c>
      <c r="AH2600">
        <v>0</v>
      </c>
      <c r="BA2600">
        <v>1</v>
      </c>
      <c r="BB2600">
        <v>6</v>
      </c>
      <c r="BC2600">
        <v>140</v>
      </c>
      <c r="BD2600">
        <v>55</v>
      </c>
      <c r="BE2600">
        <v>1000</v>
      </c>
      <c r="BF2600">
        <v>31</v>
      </c>
      <c r="BG2600">
        <v>71</v>
      </c>
      <c r="BH2600">
        <v>15</v>
      </c>
      <c r="BI2600">
        <v>120</v>
      </c>
      <c r="BJ2600">
        <v>101</v>
      </c>
      <c r="BK2600">
        <v>2</v>
      </c>
      <c r="BL2600">
        <v>43</v>
      </c>
      <c r="BM2600">
        <v>0</v>
      </c>
      <c r="BN2600">
        <v>141</v>
      </c>
      <c r="BO2600">
        <v>0</v>
      </c>
      <c r="BP2600">
        <v>0</v>
      </c>
      <c r="BQ2600" t="s">
        <v>18</v>
      </c>
      <c r="BR2600">
        <v>22</v>
      </c>
      <c r="BS2600">
        <v>15</v>
      </c>
      <c r="BT2600">
        <v>2</v>
      </c>
      <c r="BU2600">
        <v>0</v>
      </c>
      <c r="BV2600">
        <v>0.38600000000000001</v>
      </c>
      <c r="BW2600">
        <v>0.5</v>
      </c>
      <c r="BX2600">
        <v>24</v>
      </c>
      <c r="BY2600">
        <v>0</v>
      </c>
      <c r="BZ2600" t="s">
        <v>133</v>
      </c>
      <c r="CB2600">
        <v>0</v>
      </c>
      <c r="CC2600">
        <v>2</v>
      </c>
      <c r="CD2600">
        <v>169</v>
      </c>
      <c r="CE2600">
        <v>1</v>
      </c>
      <c r="CF2600">
        <v>1</v>
      </c>
      <c r="CG2600">
        <v>4.5</v>
      </c>
      <c r="CH2600">
        <v>0</v>
      </c>
    </row>
    <row r="2601" spans="1:86">
      <c r="A2601">
        <v>2</v>
      </c>
      <c r="B2601">
        <v>5</v>
      </c>
      <c r="C2601">
        <v>110</v>
      </c>
      <c r="D2601">
        <v>55</v>
      </c>
      <c r="E2601">
        <v>1000</v>
      </c>
      <c r="F2601" s="24">
        <f t="shared" si="203"/>
        <v>220</v>
      </c>
      <c r="G2601">
        <v>50</v>
      </c>
      <c r="H2601" s="24">
        <f t="shared" si="204"/>
        <v>9</v>
      </c>
      <c r="I2601" s="24">
        <f t="shared" si="201"/>
        <v>20</v>
      </c>
      <c r="J2601" s="24">
        <f t="shared" si="202"/>
        <v>125</v>
      </c>
      <c r="K2601" s="24" t="str">
        <f t="shared" si="205"/>
        <v>03</v>
      </c>
      <c r="L2601">
        <v>63</v>
      </c>
      <c r="M2601">
        <v>0</v>
      </c>
      <c r="N2601">
        <v>0</v>
      </c>
      <c r="O2601">
        <v>0</v>
      </c>
      <c r="P2601">
        <v>0</v>
      </c>
      <c r="Q2601" t="s">
        <v>18</v>
      </c>
      <c r="R2601">
        <v>22</v>
      </c>
      <c r="S2601">
        <v>12</v>
      </c>
      <c r="T2601">
        <v>2</v>
      </c>
      <c r="U2601">
        <v>0</v>
      </c>
      <c r="V2601">
        <v>0.34799999999999998</v>
      </c>
      <c r="W2601">
        <v>0.24010000000000001</v>
      </c>
      <c r="X2601">
        <v>24</v>
      </c>
      <c r="Y2601">
        <v>0</v>
      </c>
      <c r="Z2601" t="s">
        <v>133</v>
      </c>
      <c r="AB2601">
        <v>0</v>
      </c>
      <c r="AC2601">
        <v>2</v>
      </c>
      <c r="AD2601">
        <v>169</v>
      </c>
      <c r="AE2601">
        <v>1</v>
      </c>
      <c r="AF2601">
        <v>1</v>
      </c>
      <c r="AG2601">
        <v>4.5</v>
      </c>
      <c r="AH2601">
        <v>0</v>
      </c>
      <c r="BA2601">
        <v>2</v>
      </c>
      <c r="BB2601">
        <v>5</v>
      </c>
      <c r="BC2601">
        <v>110</v>
      </c>
      <c r="BD2601">
        <v>55</v>
      </c>
      <c r="BE2601">
        <v>1000</v>
      </c>
      <c r="BF2601">
        <v>22</v>
      </c>
      <c r="BG2601">
        <v>50</v>
      </c>
      <c r="BH2601">
        <v>25</v>
      </c>
      <c r="BI2601">
        <v>160</v>
      </c>
      <c r="BJ2601">
        <v>101</v>
      </c>
      <c r="BK2601">
        <v>2</v>
      </c>
      <c r="BL2601">
        <v>63</v>
      </c>
      <c r="BM2601">
        <v>0</v>
      </c>
      <c r="BN2601">
        <v>0</v>
      </c>
      <c r="BO2601">
        <v>0</v>
      </c>
      <c r="BP2601">
        <v>0</v>
      </c>
      <c r="BQ2601" t="s">
        <v>18</v>
      </c>
      <c r="BR2601">
        <v>22</v>
      </c>
      <c r="BS2601">
        <v>12</v>
      </c>
      <c r="BT2601">
        <v>2</v>
      </c>
      <c r="BU2601">
        <v>0</v>
      </c>
      <c r="BV2601">
        <v>0.34799999999999998</v>
      </c>
      <c r="BW2601">
        <v>0.24010000000000001</v>
      </c>
      <c r="BX2601">
        <v>24</v>
      </c>
      <c r="BY2601">
        <v>0</v>
      </c>
      <c r="BZ2601" t="s">
        <v>133</v>
      </c>
      <c r="CB2601">
        <v>0</v>
      </c>
      <c r="CC2601">
        <v>2</v>
      </c>
      <c r="CD2601">
        <v>169</v>
      </c>
      <c r="CE2601">
        <v>1</v>
      </c>
      <c r="CF2601">
        <v>1</v>
      </c>
      <c r="CG2601">
        <v>4.5</v>
      </c>
      <c r="CH2601">
        <v>0</v>
      </c>
    </row>
    <row r="2602" spans="1:86">
      <c r="A2602">
        <v>3</v>
      </c>
      <c r="B2602">
        <v>4</v>
      </c>
      <c r="C2602">
        <v>80</v>
      </c>
      <c r="D2602">
        <v>20</v>
      </c>
      <c r="E2602">
        <v>1000</v>
      </c>
      <c r="F2602" s="24">
        <f t="shared" si="203"/>
        <v>160</v>
      </c>
      <c r="G2602">
        <v>55</v>
      </c>
      <c r="H2602" s="24">
        <f t="shared" si="204"/>
        <v>9</v>
      </c>
      <c r="I2602" s="24">
        <f t="shared" si="201"/>
        <v>20</v>
      </c>
      <c r="J2602" s="24">
        <f t="shared" si="202"/>
        <v>125</v>
      </c>
      <c r="K2602" s="24" t="str">
        <f t="shared" si="205"/>
        <v>03</v>
      </c>
      <c r="L2602">
        <v>63</v>
      </c>
      <c r="M2602">
        <v>0</v>
      </c>
      <c r="N2602">
        <v>0</v>
      </c>
      <c r="O2602">
        <v>0</v>
      </c>
      <c r="P2602">
        <v>0</v>
      </c>
      <c r="Q2602" t="s">
        <v>18</v>
      </c>
      <c r="R2602">
        <v>22</v>
      </c>
      <c r="S2602">
        <v>12</v>
      </c>
      <c r="T2602">
        <v>2</v>
      </c>
      <c r="U2602">
        <v>0</v>
      </c>
      <c r="V2602">
        <v>0.26</v>
      </c>
      <c r="W2602">
        <v>0.17419999999999999</v>
      </c>
      <c r="X2602">
        <v>24</v>
      </c>
      <c r="Y2602">
        <v>0</v>
      </c>
      <c r="Z2602" t="s">
        <v>133</v>
      </c>
      <c r="AB2602">
        <v>0</v>
      </c>
      <c r="AC2602">
        <v>2</v>
      </c>
      <c r="AD2602">
        <v>169</v>
      </c>
      <c r="AE2602">
        <v>1</v>
      </c>
      <c r="AF2602">
        <v>1</v>
      </c>
      <c r="AG2602">
        <v>4.5</v>
      </c>
      <c r="AH2602">
        <v>0</v>
      </c>
      <c r="BA2602">
        <v>3</v>
      </c>
      <c r="BB2602">
        <v>4</v>
      </c>
      <c r="BC2602">
        <v>80</v>
      </c>
      <c r="BD2602">
        <v>20</v>
      </c>
      <c r="BE2602">
        <v>1000</v>
      </c>
      <c r="BF2602">
        <v>16</v>
      </c>
      <c r="BG2602">
        <v>55</v>
      </c>
      <c r="BH2602">
        <v>25</v>
      </c>
      <c r="BI2602">
        <v>160</v>
      </c>
      <c r="BJ2602">
        <v>101</v>
      </c>
      <c r="BK2602">
        <v>2</v>
      </c>
      <c r="BL2602">
        <v>63</v>
      </c>
      <c r="BM2602">
        <v>0</v>
      </c>
      <c r="BN2602">
        <v>0</v>
      </c>
      <c r="BO2602">
        <v>0</v>
      </c>
      <c r="BP2602">
        <v>0</v>
      </c>
      <c r="BQ2602" t="s">
        <v>18</v>
      </c>
      <c r="BR2602">
        <v>22</v>
      </c>
      <c r="BS2602">
        <v>12</v>
      </c>
      <c r="BT2602">
        <v>2</v>
      </c>
      <c r="BU2602">
        <v>0</v>
      </c>
      <c r="BV2602">
        <v>0.26</v>
      </c>
      <c r="BW2602">
        <v>0.17419999999999999</v>
      </c>
      <c r="BX2602">
        <v>24</v>
      </c>
      <c r="BY2602">
        <v>0</v>
      </c>
      <c r="BZ2602" t="s">
        <v>133</v>
      </c>
      <c r="CB2602">
        <v>0</v>
      </c>
      <c r="CC2602">
        <v>2</v>
      </c>
      <c r="CD2602">
        <v>169</v>
      </c>
      <c r="CE2602">
        <v>1</v>
      </c>
      <c r="CF2602">
        <v>1</v>
      </c>
      <c r="CG2602">
        <v>4.5</v>
      </c>
      <c r="CH2602">
        <v>0</v>
      </c>
    </row>
    <row r="2603" spans="1:86">
      <c r="A2603">
        <v>4</v>
      </c>
      <c r="B2603">
        <v>3</v>
      </c>
      <c r="C2603">
        <v>60</v>
      </c>
      <c r="D2603">
        <v>20</v>
      </c>
      <c r="E2603">
        <v>0</v>
      </c>
      <c r="F2603" s="24">
        <f t="shared" si="203"/>
        <v>90</v>
      </c>
      <c r="G2603">
        <v>60</v>
      </c>
      <c r="H2603" s="24">
        <f t="shared" si="204"/>
        <v>9</v>
      </c>
      <c r="I2603" s="24">
        <f t="shared" si="201"/>
        <v>20</v>
      </c>
      <c r="J2603" s="24">
        <f t="shared" si="202"/>
        <v>125</v>
      </c>
      <c r="K2603" s="24" t="str">
        <f t="shared" si="205"/>
        <v>03</v>
      </c>
      <c r="L2603">
        <v>73</v>
      </c>
      <c r="M2603">
        <v>0</v>
      </c>
      <c r="N2603">
        <v>0</v>
      </c>
      <c r="O2603">
        <v>0</v>
      </c>
      <c r="P2603">
        <v>0</v>
      </c>
      <c r="Q2603" t="s">
        <v>18</v>
      </c>
      <c r="R2603">
        <v>22</v>
      </c>
      <c r="S2603">
        <v>12</v>
      </c>
      <c r="T2603">
        <v>2</v>
      </c>
      <c r="U2603">
        <v>0</v>
      </c>
      <c r="V2603">
        <v>0.183</v>
      </c>
      <c r="W2603">
        <v>0.1263</v>
      </c>
      <c r="X2603">
        <v>24</v>
      </c>
      <c r="Y2603">
        <v>0</v>
      </c>
      <c r="Z2603" t="s">
        <v>133</v>
      </c>
      <c r="AB2603">
        <v>0</v>
      </c>
      <c r="AC2603">
        <v>2</v>
      </c>
      <c r="AD2603">
        <v>169</v>
      </c>
      <c r="AE2603">
        <v>1</v>
      </c>
      <c r="AF2603">
        <v>1</v>
      </c>
      <c r="AG2603">
        <v>4.5</v>
      </c>
      <c r="AH2603">
        <v>0</v>
      </c>
      <c r="BA2603">
        <v>4</v>
      </c>
      <c r="BB2603">
        <v>3</v>
      </c>
      <c r="BC2603">
        <v>60</v>
      </c>
      <c r="BD2603">
        <v>20</v>
      </c>
      <c r="BE2603">
        <v>0</v>
      </c>
      <c r="BF2603">
        <v>9</v>
      </c>
      <c r="BG2603">
        <v>60</v>
      </c>
      <c r="BH2603">
        <v>25</v>
      </c>
      <c r="BI2603">
        <v>160</v>
      </c>
      <c r="BJ2603">
        <v>101</v>
      </c>
      <c r="BK2603">
        <v>2</v>
      </c>
      <c r="BL2603">
        <v>73</v>
      </c>
      <c r="BM2603">
        <v>0</v>
      </c>
      <c r="BN2603">
        <v>0</v>
      </c>
      <c r="BO2603">
        <v>0</v>
      </c>
      <c r="BP2603">
        <v>0</v>
      </c>
      <c r="BQ2603" t="s">
        <v>18</v>
      </c>
      <c r="BR2603">
        <v>22</v>
      </c>
      <c r="BS2603">
        <v>12</v>
      </c>
      <c r="BT2603">
        <v>2</v>
      </c>
      <c r="BU2603">
        <v>0</v>
      </c>
      <c r="BV2603">
        <v>0.183</v>
      </c>
      <c r="BW2603">
        <v>0.1263</v>
      </c>
      <c r="BX2603">
        <v>24</v>
      </c>
      <c r="BY2603">
        <v>0</v>
      </c>
      <c r="BZ2603" t="s">
        <v>133</v>
      </c>
      <c r="CB2603">
        <v>0</v>
      </c>
      <c r="CC2603">
        <v>2</v>
      </c>
      <c r="CD2603">
        <v>169</v>
      </c>
      <c r="CE2603">
        <v>1</v>
      </c>
      <c r="CF2603">
        <v>1</v>
      </c>
      <c r="CG2603">
        <v>4.5</v>
      </c>
      <c r="CH2603">
        <v>0</v>
      </c>
    </row>
    <row r="2604" spans="1:86">
      <c r="A2604">
        <v>5</v>
      </c>
      <c r="B2604">
        <v>2</v>
      </c>
      <c r="C2604">
        <v>40</v>
      </c>
      <c r="D2604">
        <v>20</v>
      </c>
      <c r="E2604">
        <v>0</v>
      </c>
      <c r="F2604" s="24">
        <f t="shared" si="203"/>
        <v>60</v>
      </c>
      <c r="G2604">
        <v>55</v>
      </c>
      <c r="H2604" s="24">
        <f t="shared" si="204"/>
        <v>9</v>
      </c>
      <c r="I2604" s="24">
        <f t="shared" si="201"/>
        <v>20</v>
      </c>
      <c r="J2604" s="24">
        <f t="shared" si="202"/>
        <v>125</v>
      </c>
      <c r="K2604" s="24" t="str">
        <f t="shared" si="205"/>
        <v>03</v>
      </c>
      <c r="L2604">
        <v>73</v>
      </c>
      <c r="M2604">
        <v>0</v>
      </c>
      <c r="N2604">
        <v>0</v>
      </c>
      <c r="O2604">
        <v>0</v>
      </c>
      <c r="P2604">
        <v>0</v>
      </c>
      <c r="Q2604" t="s">
        <v>18</v>
      </c>
      <c r="R2604">
        <v>22</v>
      </c>
      <c r="S2604">
        <v>12</v>
      </c>
      <c r="T2604">
        <v>2</v>
      </c>
      <c r="U2604">
        <v>0</v>
      </c>
      <c r="V2604">
        <v>0.127</v>
      </c>
      <c r="W2604">
        <v>8.7599999999999997E-2</v>
      </c>
      <c r="X2604">
        <v>24</v>
      </c>
      <c r="Y2604">
        <v>0</v>
      </c>
      <c r="Z2604" t="s">
        <v>133</v>
      </c>
      <c r="AB2604">
        <v>0</v>
      </c>
      <c r="AC2604">
        <v>2</v>
      </c>
      <c r="AD2604">
        <v>169</v>
      </c>
      <c r="AE2604">
        <v>1</v>
      </c>
      <c r="AF2604">
        <v>1</v>
      </c>
      <c r="AG2604">
        <v>4.5</v>
      </c>
      <c r="AH2604">
        <v>0</v>
      </c>
      <c r="BA2604">
        <v>5</v>
      </c>
      <c r="BB2604">
        <v>2</v>
      </c>
      <c r="BC2604">
        <v>40</v>
      </c>
      <c r="BD2604">
        <v>20</v>
      </c>
      <c r="BE2604">
        <v>0</v>
      </c>
      <c r="BF2604">
        <v>6</v>
      </c>
      <c r="BG2604">
        <v>55</v>
      </c>
      <c r="BH2604">
        <v>25</v>
      </c>
      <c r="BI2604">
        <v>160</v>
      </c>
      <c r="BJ2604">
        <v>101</v>
      </c>
      <c r="BK2604">
        <v>2</v>
      </c>
      <c r="BL2604">
        <v>73</v>
      </c>
      <c r="BM2604">
        <v>0</v>
      </c>
      <c r="BN2604">
        <v>0</v>
      </c>
      <c r="BO2604">
        <v>0</v>
      </c>
      <c r="BP2604">
        <v>0</v>
      </c>
      <c r="BQ2604" t="s">
        <v>18</v>
      </c>
      <c r="BR2604">
        <v>22</v>
      </c>
      <c r="BS2604">
        <v>12</v>
      </c>
      <c r="BT2604">
        <v>2</v>
      </c>
      <c r="BU2604">
        <v>0</v>
      </c>
      <c r="BV2604">
        <v>0.127</v>
      </c>
      <c r="BW2604">
        <v>8.7599999999999997E-2</v>
      </c>
      <c r="BX2604">
        <v>24</v>
      </c>
      <c r="BY2604">
        <v>0</v>
      </c>
      <c r="BZ2604" t="s">
        <v>133</v>
      </c>
      <c r="CB2604">
        <v>0</v>
      </c>
      <c r="CC2604">
        <v>2</v>
      </c>
      <c r="CD2604">
        <v>169</v>
      </c>
      <c r="CE2604">
        <v>1</v>
      </c>
      <c r="CF2604">
        <v>1</v>
      </c>
      <c r="CG2604">
        <v>4.5</v>
      </c>
      <c r="CH2604">
        <v>0</v>
      </c>
    </row>
    <row r="2605" spans="1:86">
      <c r="A2605">
        <v>6</v>
      </c>
      <c r="B2605">
        <v>1</v>
      </c>
      <c r="C2605">
        <v>30</v>
      </c>
      <c r="D2605">
        <v>30</v>
      </c>
      <c r="E2605">
        <v>0</v>
      </c>
      <c r="F2605" s="24">
        <f t="shared" si="203"/>
        <v>50</v>
      </c>
      <c r="G2605">
        <v>60</v>
      </c>
      <c r="H2605" s="24">
        <f t="shared" si="204"/>
        <v>9</v>
      </c>
      <c r="I2605" s="24">
        <f t="shared" si="201"/>
        <v>20</v>
      </c>
      <c r="J2605" s="24">
        <f t="shared" si="202"/>
        <v>125</v>
      </c>
      <c r="K2605" s="24" t="str">
        <f t="shared" si="205"/>
        <v>03</v>
      </c>
      <c r="L2605">
        <v>73</v>
      </c>
      <c r="M2605">
        <v>0</v>
      </c>
      <c r="N2605">
        <v>0</v>
      </c>
      <c r="O2605">
        <v>10</v>
      </c>
      <c r="P2605">
        <v>0</v>
      </c>
      <c r="Q2605" t="s">
        <v>18</v>
      </c>
      <c r="R2605">
        <v>22</v>
      </c>
      <c r="S2605">
        <v>18</v>
      </c>
      <c r="T2605">
        <v>2</v>
      </c>
      <c r="U2605">
        <v>0</v>
      </c>
      <c r="V2605">
        <v>0.10199999999999999</v>
      </c>
      <c r="W2605">
        <v>6.8000000000000005E-2</v>
      </c>
      <c r="X2605">
        <v>24</v>
      </c>
      <c r="Y2605">
        <v>0</v>
      </c>
      <c r="Z2605" t="s">
        <v>133</v>
      </c>
      <c r="AB2605">
        <v>4.5</v>
      </c>
      <c r="AC2605">
        <v>2</v>
      </c>
      <c r="AD2605">
        <v>169</v>
      </c>
      <c r="AE2605">
        <v>1</v>
      </c>
      <c r="AF2605">
        <v>1</v>
      </c>
      <c r="AG2605">
        <v>4.5</v>
      </c>
      <c r="AH2605">
        <v>0</v>
      </c>
      <c r="BA2605">
        <v>6</v>
      </c>
      <c r="BB2605">
        <v>1</v>
      </c>
      <c r="BC2605">
        <v>30</v>
      </c>
      <c r="BD2605">
        <v>30</v>
      </c>
      <c r="BE2605">
        <v>0</v>
      </c>
      <c r="BF2605">
        <v>5</v>
      </c>
      <c r="BG2605">
        <v>60</v>
      </c>
      <c r="BH2605">
        <v>25</v>
      </c>
      <c r="BI2605">
        <v>160</v>
      </c>
      <c r="BJ2605">
        <v>101</v>
      </c>
      <c r="BK2605">
        <v>2</v>
      </c>
      <c r="BL2605">
        <v>73</v>
      </c>
      <c r="BM2605">
        <v>0</v>
      </c>
      <c r="BN2605">
        <v>0</v>
      </c>
      <c r="BO2605">
        <v>10</v>
      </c>
      <c r="BP2605">
        <v>0</v>
      </c>
      <c r="BQ2605" t="s">
        <v>18</v>
      </c>
      <c r="BR2605">
        <v>22</v>
      </c>
      <c r="BS2605">
        <v>18</v>
      </c>
      <c r="BT2605">
        <v>2</v>
      </c>
      <c r="BU2605">
        <v>0</v>
      </c>
      <c r="BV2605">
        <v>0.10199999999999999</v>
      </c>
      <c r="BW2605">
        <v>6.8000000000000005E-2</v>
      </c>
      <c r="BX2605">
        <v>24</v>
      </c>
      <c r="BY2605">
        <v>0</v>
      </c>
      <c r="BZ2605" t="s">
        <v>133</v>
      </c>
      <c r="CB2605">
        <v>4.5</v>
      </c>
      <c r="CC2605">
        <v>2</v>
      </c>
      <c r="CD2605">
        <v>169</v>
      </c>
      <c r="CE2605">
        <v>1</v>
      </c>
      <c r="CF2605">
        <v>1</v>
      </c>
      <c r="CG2605">
        <v>4.5</v>
      </c>
      <c r="CH2605">
        <v>0</v>
      </c>
    </row>
    <row r="2606" spans="1:86">
      <c r="F2606" s="24" t="str">
        <f t="shared" si="203"/>
        <v/>
      </c>
      <c r="H2606" s="24" t="str">
        <f t="shared" si="204"/>
        <v/>
      </c>
      <c r="I2606" s="24" t="str">
        <f t="shared" si="201"/>
        <v/>
      </c>
      <c r="J2606" s="24" t="str">
        <f t="shared" si="202"/>
        <v/>
      </c>
      <c r="K2606" s="24" t="str">
        <f t="shared" si="205"/>
        <v/>
      </c>
      <c r="AF2606">
        <v>1</v>
      </c>
      <c r="AH2606">
        <v>0</v>
      </c>
      <c r="CF2606">
        <v>1</v>
      </c>
      <c r="CH2606">
        <v>0</v>
      </c>
    </row>
    <row r="2607" spans="1:86">
      <c r="A2607">
        <v>1</v>
      </c>
      <c r="B2607">
        <v>10</v>
      </c>
      <c r="C2607">
        <v>140</v>
      </c>
      <c r="D2607">
        <v>55</v>
      </c>
      <c r="E2607">
        <v>1000</v>
      </c>
      <c r="F2607" s="24">
        <f t="shared" si="203"/>
        <v>310</v>
      </c>
      <c r="G2607">
        <v>71</v>
      </c>
      <c r="H2607" s="24">
        <f t="shared" si="204"/>
        <v>5</v>
      </c>
      <c r="I2607" s="24">
        <f t="shared" si="201"/>
        <v>15</v>
      </c>
      <c r="J2607" s="24">
        <f t="shared" si="202"/>
        <v>125</v>
      </c>
      <c r="K2607" s="24" t="str">
        <f t="shared" si="205"/>
        <v>03</v>
      </c>
      <c r="L2607">
        <v>43</v>
      </c>
      <c r="M2607">
        <v>0</v>
      </c>
      <c r="N2607">
        <v>141</v>
      </c>
      <c r="O2607">
        <v>0</v>
      </c>
      <c r="P2607">
        <v>0</v>
      </c>
      <c r="Q2607" t="s">
        <v>18</v>
      </c>
      <c r="R2607">
        <v>22</v>
      </c>
      <c r="S2607">
        <v>15</v>
      </c>
      <c r="T2607">
        <v>2</v>
      </c>
      <c r="U2607">
        <v>0</v>
      </c>
      <c r="V2607">
        <v>0.40500000000000003</v>
      </c>
      <c r="W2607">
        <v>0.5</v>
      </c>
      <c r="X2607">
        <v>24</v>
      </c>
      <c r="Y2607">
        <v>0</v>
      </c>
      <c r="Z2607" t="s">
        <v>133</v>
      </c>
      <c r="AB2607">
        <v>0</v>
      </c>
      <c r="AC2607">
        <v>2</v>
      </c>
      <c r="AD2607">
        <v>226</v>
      </c>
      <c r="AE2607">
        <v>1</v>
      </c>
      <c r="AF2607">
        <v>1</v>
      </c>
      <c r="AG2607">
        <v>0.63</v>
      </c>
      <c r="AH2607">
        <v>0</v>
      </c>
      <c r="BA2607">
        <v>1</v>
      </c>
      <c r="BB2607">
        <v>10</v>
      </c>
      <c r="BC2607">
        <v>140</v>
      </c>
      <c r="BD2607">
        <v>55</v>
      </c>
      <c r="BE2607">
        <v>1000</v>
      </c>
      <c r="BF2607">
        <v>31</v>
      </c>
      <c r="BG2607">
        <v>71</v>
      </c>
      <c r="BH2607">
        <v>15</v>
      </c>
      <c r="BI2607">
        <v>120</v>
      </c>
      <c r="BJ2607">
        <v>101</v>
      </c>
      <c r="BK2607">
        <v>2</v>
      </c>
      <c r="BL2607">
        <v>43</v>
      </c>
      <c r="BM2607">
        <v>0</v>
      </c>
      <c r="BN2607">
        <v>141</v>
      </c>
      <c r="BO2607">
        <v>0</v>
      </c>
      <c r="BP2607">
        <v>0</v>
      </c>
      <c r="BQ2607" t="s">
        <v>18</v>
      </c>
      <c r="BR2607">
        <v>22</v>
      </c>
      <c r="BS2607">
        <v>15</v>
      </c>
      <c r="BT2607">
        <v>2</v>
      </c>
      <c r="BU2607">
        <v>0</v>
      </c>
      <c r="BV2607">
        <v>0.40500000000000003</v>
      </c>
      <c r="BW2607">
        <v>0.5</v>
      </c>
      <c r="BX2607">
        <v>24</v>
      </c>
      <c r="BY2607">
        <v>0</v>
      </c>
      <c r="BZ2607" t="s">
        <v>133</v>
      </c>
      <c r="CB2607">
        <v>0</v>
      </c>
      <c r="CC2607">
        <v>2</v>
      </c>
      <c r="CD2607">
        <v>226</v>
      </c>
      <c r="CE2607">
        <v>1</v>
      </c>
      <c r="CF2607">
        <v>1</v>
      </c>
      <c r="CG2607">
        <v>0.63</v>
      </c>
      <c r="CH2607">
        <v>0</v>
      </c>
    </row>
    <row r="2608" spans="1:86">
      <c r="A2608">
        <v>2</v>
      </c>
      <c r="B2608">
        <v>9</v>
      </c>
      <c r="C2608">
        <v>110</v>
      </c>
      <c r="D2608">
        <v>55</v>
      </c>
      <c r="E2608">
        <v>1000</v>
      </c>
      <c r="F2608" s="24">
        <f t="shared" si="203"/>
        <v>220</v>
      </c>
      <c r="G2608">
        <v>50</v>
      </c>
      <c r="H2608" s="24">
        <f t="shared" si="204"/>
        <v>9</v>
      </c>
      <c r="I2608" s="24">
        <f t="shared" ref="I2608:I2662" si="206">IF(BI2608="","",ROUND(BI2608*10/80,0))</f>
        <v>20</v>
      </c>
      <c r="J2608" s="24">
        <f t="shared" si="202"/>
        <v>125</v>
      </c>
      <c r="K2608" s="24" t="str">
        <f t="shared" si="205"/>
        <v>03</v>
      </c>
      <c r="L2608">
        <v>63</v>
      </c>
      <c r="M2608">
        <v>0</v>
      </c>
      <c r="N2608">
        <v>0</v>
      </c>
      <c r="O2608">
        <v>0</v>
      </c>
      <c r="P2608">
        <v>0</v>
      </c>
      <c r="Q2608" t="s">
        <v>18</v>
      </c>
      <c r="R2608">
        <v>22</v>
      </c>
      <c r="S2608">
        <v>12</v>
      </c>
      <c r="T2608">
        <v>2</v>
      </c>
      <c r="U2608">
        <v>0</v>
      </c>
      <c r="V2608">
        <v>0.36699999999999999</v>
      </c>
      <c r="W2608">
        <v>0.25319999999999998</v>
      </c>
      <c r="X2608">
        <v>24</v>
      </c>
      <c r="Y2608">
        <v>0</v>
      </c>
      <c r="Z2608" t="s">
        <v>133</v>
      </c>
      <c r="AB2608">
        <v>0</v>
      </c>
      <c r="AC2608">
        <v>2</v>
      </c>
      <c r="AD2608">
        <v>226</v>
      </c>
      <c r="AE2608">
        <v>1</v>
      </c>
      <c r="AF2608">
        <v>1</v>
      </c>
      <c r="AG2608">
        <v>0.63</v>
      </c>
      <c r="AH2608">
        <v>0</v>
      </c>
      <c r="BA2608">
        <v>2</v>
      </c>
      <c r="BB2608">
        <v>9</v>
      </c>
      <c r="BC2608">
        <v>110</v>
      </c>
      <c r="BD2608">
        <v>55</v>
      </c>
      <c r="BE2608">
        <v>1000</v>
      </c>
      <c r="BF2608">
        <v>22</v>
      </c>
      <c r="BG2608">
        <v>50</v>
      </c>
      <c r="BH2608">
        <v>25</v>
      </c>
      <c r="BI2608">
        <v>160</v>
      </c>
      <c r="BJ2608">
        <v>101</v>
      </c>
      <c r="BK2608">
        <v>2</v>
      </c>
      <c r="BL2608">
        <v>63</v>
      </c>
      <c r="BM2608">
        <v>0</v>
      </c>
      <c r="BN2608">
        <v>0</v>
      </c>
      <c r="BO2608">
        <v>0</v>
      </c>
      <c r="BP2608">
        <v>0</v>
      </c>
      <c r="BQ2608" t="s">
        <v>18</v>
      </c>
      <c r="BR2608">
        <v>22</v>
      </c>
      <c r="BS2608">
        <v>12</v>
      </c>
      <c r="BT2608">
        <v>2</v>
      </c>
      <c r="BU2608">
        <v>0</v>
      </c>
      <c r="BV2608">
        <v>0.36699999999999999</v>
      </c>
      <c r="BW2608">
        <v>0.25319999999999998</v>
      </c>
      <c r="BX2608">
        <v>24</v>
      </c>
      <c r="BY2608">
        <v>0</v>
      </c>
      <c r="BZ2608" t="s">
        <v>133</v>
      </c>
      <c r="CB2608">
        <v>0</v>
      </c>
      <c r="CC2608">
        <v>2</v>
      </c>
      <c r="CD2608">
        <v>226</v>
      </c>
      <c r="CE2608">
        <v>1</v>
      </c>
      <c r="CF2608">
        <v>1</v>
      </c>
      <c r="CG2608">
        <v>0.63</v>
      </c>
      <c r="CH2608">
        <v>0</v>
      </c>
    </row>
    <row r="2609" spans="1:86">
      <c r="A2609">
        <v>3</v>
      </c>
      <c r="B2609">
        <v>8</v>
      </c>
      <c r="C2609">
        <v>80</v>
      </c>
      <c r="D2609">
        <v>20</v>
      </c>
      <c r="E2609">
        <v>1000</v>
      </c>
      <c r="F2609" s="24">
        <f t="shared" si="203"/>
        <v>160</v>
      </c>
      <c r="G2609">
        <v>55</v>
      </c>
      <c r="H2609" s="24">
        <f t="shared" si="204"/>
        <v>9</v>
      </c>
      <c r="I2609" s="24">
        <f t="shared" si="206"/>
        <v>20</v>
      </c>
      <c r="J2609" s="24">
        <f t="shared" si="202"/>
        <v>125</v>
      </c>
      <c r="K2609" s="24" t="str">
        <f t="shared" si="205"/>
        <v>03</v>
      </c>
      <c r="L2609">
        <v>63</v>
      </c>
      <c r="M2609">
        <v>0</v>
      </c>
      <c r="N2609">
        <v>0</v>
      </c>
      <c r="O2609">
        <v>0</v>
      </c>
      <c r="P2609">
        <v>0</v>
      </c>
      <c r="Q2609" t="s">
        <v>18</v>
      </c>
      <c r="R2609">
        <v>22</v>
      </c>
      <c r="S2609">
        <v>12</v>
      </c>
      <c r="T2609">
        <v>2</v>
      </c>
      <c r="U2609">
        <v>0</v>
      </c>
      <c r="V2609">
        <v>0.27900000000000003</v>
      </c>
      <c r="W2609">
        <v>0.18690000000000001</v>
      </c>
      <c r="X2609">
        <v>24</v>
      </c>
      <c r="Y2609">
        <v>0</v>
      </c>
      <c r="Z2609" t="s">
        <v>133</v>
      </c>
      <c r="AB2609">
        <v>0</v>
      </c>
      <c r="AC2609">
        <v>2</v>
      </c>
      <c r="AD2609">
        <v>226</v>
      </c>
      <c r="AE2609">
        <v>1</v>
      </c>
      <c r="AF2609">
        <v>1</v>
      </c>
      <c r="AG2609">
        <v>0.63</v>
      </c>
      <c r="AH2609">
        <v>0</v>
      </c>
      <c r="BA2609">
        <v>3</v>
      </c>
      <c r="BB2609">
        <v>8</v>
      </c>
      <c r="BC2609">
        <v>80</v>
      </c>
      <c r="BD2609">
        <v>20</v>
      </c>
      <c r="BE2609">
        <v>1000</v>
      </c>
      <c r="BF2609">
        <v>16</v>
      </c>
      <c r="BG2609">
        <v>55</v>
      </c>
      <c r="BH2609">
        <v>25</v>
      </c>
      <c r="BI2609">
        <v>160</v>
      </c>
      <c r="BJ2609">
        <v>101</v>
      </c>
      <c r="BK2609">
        <v>2</v>
      </c>
      <c r="BL2609">
        <v>63</v>
      </c>
      <c r="BM2609">
        <v>0</v>
      </c>
      <c r="BN2609">
        <v>0</v>
      </c>
      <c r="BO2609">
        <v>0</v>
      </c>
      <c r="BP2609">
        <v>0</v>
      </c>
      <c r="BQ2609" t="s">
        <v>18</v>
      </c>
      <c r="BR2609">
        <v>22</v>
      </c>
      <c r="BS2609">
        <v>12</v>
      </c>
      <c r="BT2609">
        <v>2</v>
      </c>
      <c r="BU2609">
        <v>0</v>
      </c>
      <c r="BV2609">
        <v>0.27900000000000003</v>
      </c>
      <c r="BW2609">
        <v>0.18690000000000001</v>
      </c>
      <c r="BX2609">
        <v>24</v>
      </c>
      <c r="BY2609">
        <v>0</v>
      </c>
      <c r="BZ2609" t="s">
        <v>133</v>
      </c>
      <c r="CB2609">
        <v>0</v>
      </c>
      <c r="CC2609">
        <v>2</v>
      </c>
      <c r="CD2609">
        <v>226</v>
      </c>
      <c r="CE2609">
        <v>1</v>
      </c>
      <c r="CF2609">
        <v>1</v>
      </c>
      <c r="CG2609">
        <v>0.63</v>
      </c>
      <c r="CH2609">
        <v>0</v>
      </c>
    </row>
    <row r="2610" spans="1:86">
      <c r="A2610">
        <v>4</v>
      </c>
      <c r="B2610">
        <v>7</v>
      </c>
      <c r="C2610">
        <v>60</v>
      </c>
      <c r="D2610">
        <v>20</v>
      </c>
      <c r="E2610">
        <v>0</v>
      </c>
      <c r="F2610" s="24">
        <f t="shared" si="203"/>
        <v>90</v>
      </c>
      <c r="G2610">
        <v>60</v>
      </c>
      <c r="H2610" s="24">
        <f t="shared" si="204"/>
        <v>9</v>
      </c>
      <c r="I2610" s="24">
        <f t="shared" si="206"/>
        <v>20</v>
      </c>
      <c r="J2610" s="24">
        <f t="shared" si="202"/>
        <v>125</v>
      </c>
      <c r="K2610" s="24" t="str">
        <f t="shared" si="205"/>
        <v>03</v>
      </c>
      <c r="L2610">
        <v>73</v>
      </c>
      <c r="M2610">
        <v>0</v>
      </c>
      <c r="N2610">
        <v>0</v>
      </c>
      <c r="O2610">
        <v>0</v>
      </c>
      <c r="P2610">
        <v>0</v>
      </c>
      <c r="Q2610" t="s">
        <v>18</v>
      </c>
      <c r="R2610">
        <v>22</v>
      </c>
      <c r="S2610">
        <v>12</v>
      </c>
      <c r="T2610">
        <v>2</v>
      </c>
      <c r="U2610">
        <v>0</v>
      </c>
      <c r="V2610">
        <v>0.20200000000000001</v>
      </c>
      <c r="W2610">
        <v>0.1394</v>
      </c>
      <c r="X2610">
        <v>24</v>
      </c>
      <c r="Y2610">
        <v>0</v>
      </c>
      <c r="Z2610" t="s">
        <v>133</v>
      </c>
      <c r="AB2610">
        <v>0</v>
      </c>
      <c r="AC2610">
        <v>2</v>
      </c>
      <c r="AD2610">
        <v>226</v>
      </c>
      <c r="AE2610">
        <v>1</v>
      </c>
      <c r="AF2610">
        <v>1</v>
      </c>
      <c r="AG2610">
        <v>0.63</v>
      </c>
      <c r="AH2610">
        <v>0</v>
      </c>
      <c r="BA2610">
        <v>4</v>
      </c>
      <c r="BB2610">
        <v>7</v>
      </c>
      <c r="BC2610">
        <v>60</v>
      </c>
      <c r="BD2610">
        <v>20</v>
      </c>
      <c r="BE2610">
        <v>0</v>
      </c>
      <c r="BF2610">
        <v>9</v>
      </c>
      <c r="BG2610">
        <v>60</v>
      </c>
      <c r="BH2610">
        <v>25</v>
      </c>
      <c r="BI2610">
        <v>160</v>
      </c>
      <c r="BJ2610">
        <v>101</v>
      </c>
      <c r="BK2610">
        <v>2</v>
      </c>
      <c r="BL2610">
        <v>73</v>
      </c>
      <c r="BM2610">
        <v>0</v>
      </c>
      <c r="BN2610">
        <v>0</v>
      </c>
      <c r="BO2610">
        <v>0</v>
      </c>
      <c r="BP2610">
        <v>0</v>
      </c>
      <c r="BQ2610" t="s">
        <v>18</v>
      </c>
      <c r="BR2610">
        <v>22</v>
      </c>
      <c r="BS2610">
        <v>12</v>
      </c>
      <c r="BT2610">
        <v>2</v>
      </c>
      <c r="BU2610">
        <v>0</v>
      </c>
      <c r="BV2610">
        <v>0.20200000000000001</v>
      </c>
      <c r="BW2610">
        <v>0.1394</v>
      </c>
      <c r="BX2610">
        <v>24</v>
      </c>
      <c r="BY2610">
        <v>0</v>
      </c>
      <c r="BZ2610" t="s">
        <v>133</v>
      </c>
      <c r="CB2610">
        <v>0</v>
      </c>
      <c r="CC2610">
        <v>2</v>
      </c>
      <c r="CD2610">
        <v>226</v>
      </c>
      <c r="CE2610">
        <v>1</v>
      </c>
      <c r="CF2610">
        <v>1</v>
      </c>
      <c r="CG2610">
        <v>0.63</v>
      </c>
      <c r="CH2610">
        <v>0</v>
      </c>
    </row>
    <row r="2611" spans="1:86">
      <c r="A2611">
        <v>5</v>
      </c>
      <c r="B2611">
        <v>6</v>
      </c>
      <c r="C2611">
        <v>40</v>
      </c>
      <c r="D2611">
        <v>20</v>
      </c>
      <c r="E2611">
        <v>0</v>
      </c>
      <c r="F2611" s="24">
        <f t="shared" si="203"/>
        <v>60</v>
      </c>
      <c r="G2611">
        <v>55</v>
      </c>
      <c r="H2611" s="24">
        <f t="shared" si="204"/>
        <v>9</v>
      </c>
      <c r="I2611" s="24">
        <f t="shared" si="206"/>
        <v>20</v>
      </c>
      <c r="J2611" s="24">
        <f t="shared" si="202"/>
        <v>125</v>
      </c>
      <c r="K2611" s="24" t="str">
        <f t="shared" si="205"/>
        <v>03</v>
      </c>
      <c r="L2611">
        <v>73</v>
      </c>
      <c r="M2611">
        <v>0</v>
      </c>
      <c r="N2611">
        <v>0</v>
      </c>
      <c r="O2611">
        <v>0</v>
      </c>
      <c r="P2611">
        <v>0</v>
      </c>
      <c r="Q2611" t="s">
        <v>18</v>
      </c>
      <c r="R2611">
        <v>22</v>
      </c>
      <c r="S2611">
        <v>12</v>
      </c>
      <c r="T2611">
        <v>2</v>
      </c>
      <c r="U2611">
        <v>0</v>
      </c>
      <c r="V2611">
        <v>0.14599999999999999</v>
      </c>
      <c r="W2611">
        <v>0.1007</v>
      </c>
      <c r="X2611">
        <v>24</v>
      </c>
      <c r="Y2611">
        <v>0</v>
      </c>
      <c r="Z2611" t="s">
        <v>133</v>
      </c>
      <c r="AB2611">
        <v>0</v>
      </c>
      <c r="AC2611">
        <v>2</v>
      </c>
      <c r="AD2611">
        <v>226</v>
      </c>
      <c r="AE2611">
        <v>1</v>
      </c>
      <c r="AF2611">
        <v>1</v>
      </c>
      <c r="AG2611">
        <v>0.63</v>
      </c>
      <c r="AH2611">
        <v>0</v>
      </c>
      <c r="BA2611">
        <v>5</v>
      </c>
      <c r="BB2611">
        <v>6</v>
      </c>
      <c r="BC2611">
        <v>40</v>
      </c>
      <c r="BD2611">
        <v>20</v>
      </c>
      <c r="BE2611">
        <v>0</v>
      </c>
      <c r="BF2611">
        <v>6</v>
      </c>
      <c r="BG2611">
        <v>55</v>
      </c>
      <c r="BH2611">
        <v>25</v>
      </c>
      <c r="BI2611">
        <v>160</v>
      </c>
      <c r="BJ2611">
        <v>101</v>
      </c>
      <c r="BK2611">
        <v>2</v>
      </c>
      <c r="BL2611">
        <v>73</v>
      </c>
      <c r="BM2611">
        <v>0</v>
      </c>
      <c r="BN2611">
        <v>0</v>
      </c>
      <c r="BO2611">
        <v>0</v>
      </c>
      <c r="BP2611">
        <v>0</v>
      </c>
      <c r="BQ2611" t="s">
        <v>18</v>
      </c>
      <c r="BR2611">
        <v>22</v>
      </c>
      <c r="BS2611">
        <v>12</v>
      </c>
      <c r="BT2611">
        <v>2</v>
      </c>
      <c r="BU2611">
        <v>0</v>
      </c>
      <c r="BV2611">
        <v>0.14599999999999999</v>
      </c>
      <c r="BW2611">
        <v>0.1007</v>
      </c>
      <c r="BX2611">
        <v>24</v>
      </c>
      <c r="BY2611">
        <v>0</v>
      </c>
      <c r="BZ2611" t="s">
        <v>133</v>
      </c>
      <c r="CB2611">
        <v>0</v>
      </c>
      <c r="CC2611">
        <v>2</v>
      </c>
      <c r="CD2611">
        <v>226</v>
      </c>
      <c r="CE2611">
        <v>1</v>
      </c>
      <c r="CF2611">
        <v>1</v>
      </c>
      <c r="CG2611">
        <v>0.63</v>
      </c>
      <c r="CH2611">
        <v>0</v>
      </c>
    </row>
    <row r="2612" spans="1:86">
      <c r="A2612">
        <v>6</v>
      </c>
      <c r="B2612">
        <v>5</v>
      </c>
      <c r="C2612">
        <v>20</v>
      </c>
      <c r="D2612">
        <v>30</v>
      </c>
      <c r="E2612">
        <v>0</v>
      </c>
      <c r="F2612" s="24">
        <f t="shared" si="203"/>
        <v>30</v>
      </c>
      <c r="G2612">
        <v>60</v>
      </c>
      <c r="H2612" s="24">
        <f t="shared" si="204"/>
        <v>9</v>
      </c>
      <c r="I2612" s="24">
        <f t="shared" si="206"/>
        <v>20</v>
      </c>
      <c r="J2612" s="24">
        <f t="shared" si="202"/>
        <v>125</v>
      </c>
      <c r="K2612" s="24" t="str">
        <f t="shared" si="205"/>
        <v>03</v>
      </c>
      <c r="L2612">
        <v>73</v>
      </c>
      <c r="M2612">
        <v>0</v>
      </c>
      <c r="N2612">
        <v>0</v>
      </c>
      <c r="O2612">
        <v>0</v>
      </c>
      <c r="P2612">
        <v>0</v>
      </c>
      <c r="Q2612" t="s">
        <v>18</v>
      </c>
      <c r="R2612">
        <v>22</v>
      </c>
      <c r="S2612">
        <v>12</v>
      </c>
      <c r="T2612">
        <v>2</v>
      </c>
      <c r="U2612">
        <v>0</v>
      </c>
      <c r="V2612">
        <v>0.09</v>
      </c>
      <c r="W2612">
        <v>6.5699999999999995E-2</v>
      </c>
      <c r="X2612">
        <v>24</v>
      </c>
      <c r="Y2612">
        <v>0</v>
      </c>
      <c r="Z2612" t="s">
        <v>133</v>
      </c>
      <c r="AB2612">
        <v>4.5</v>
      </c>
      <c r="AC2612">
        <v>2</v>
      </c>
      <c r="AD2612">
        <v>226</v>
      </c>
      <c r="AE2612">
        <v>1</v>
      </c>
      <c r="AF2612">
        <v>1</v>
      </c>
      <c r="AG2612">
        <v>0.63</v>
      </c>
      <c r="AH2612">
        <v>0</v>
      </c>
      <c r="BA2612">
        <v>6</v>
      </c>
      <c r="BB2612">
        <v>5</v>
      </c>
      <c r="BC2612">
        <v>20</v>
      </c>
      <c r="BD2612">
        <v>30</v>
      </c>
      <c r="BE2612">
        <v>0</v>
      </c>
      <c r="BF2612">
        <v>3</v>
      </c>
      <c r="BG2612">
        <v>60</v>
      </c>
      <c r="BH2612">
        <v>25</v>
      </c>
      <c r="BI2612">
        <v>160</v>
      </c>
      <c r="BJ2612">
        <v>101</v>
      </c>
      <c r="BK2612">
        <v>2</v>
      </c>
      <c r="BL2612">
        <v>73</v>
      </c>
      <c r="BM2612">
        <v>0</v>
      </c>
      <c r="BN2612">
        <v>0</v>
      </c>
      <c r="BO2612">
        <v>0</v>
      </c>
      <c r="BP2612">
        <v>0</v>
      </c>
      <c r="BQ2612" t="s">
        <v>18</v>
      </c>
      <c r="BR2612">
        <v>22</v>
      </c>
      <c r="BS2612">
        <v>12</v>
      </c>
      <c r="BT2612">
        <v>2</v>
      </c>
      <c r="BU2612">
        <v>0</v>
      </c>
      <c r="BV2612">
        <v>0.09</v>
      </c>
      <c r="BW2612">
        <v>6.5699999999999995E-2</v>
      </c>
      <c r="BX2612">
        <v>24</v>
      </c>
      <c r="BY2612">
        <v>0</v>
      </c>
      <c r="BZ2612" t="s">
        <v>133</v>
      </c>
      <c r="CB2612">
        <v>4.5</v>
      </c>
      <c r="CC2612">
        <v>2</v>
      </c>
      <c r="CD2612">
        <v>226</v>
      </c>
      <c r="CE2612">
        <v>1</v>
      </c>
      <c r="CF2612">
        <v>1</v>
      </c>
      <c r="CG2612">
        <v>0.63</v>
      </c>
      <c r="CH2612">
        <v>0</v>
      </c>
    </row>
    <row r="2613" spans="1:86">
      <c r="A2613">
        <v>7</v>
      </c>
      <c r="B2613">
        <v>4</v>
      </c>
      <c r="C2613">
        <v>14</v>
      </c>
      <c r="D2613">
        <v>25</v>
      </c>
      <c r="E2613">
        <v>0</v>
      </c>
      <c r="F2613" s="24">
        <f t="shared" si="203"/>
        <v>20</v>
      </c>
      <c r="G2613">
        <v>60</v>
      </c>
      <c r="H2613" s="24">
        <f t="shared" si="204"/>
        <v>8</v>
      </c>
      <c r="I2613" s="24">
        <f t="shared" si="206"/>
        <v>20</v>
      </c>
      <c r="J2613" s="24">
        <f t="shared" si="202"/>
        <v>125</v>
      </c>
      <c r="K2613" s="24" t="str">
        <f t="shared" si="205"/>
        <v>00</v>
      </c>
      <c r="L2613">
        <v>73</v>
      </c>
      <c r="M2613">
        <v>0</v>
      </c>
      <c r="N2613">
        <v>0</v>
      </c>
      <c r="O2613">
        <v>10</v>
      </c>
      <c r="P2613">
        <v>0</v>
      </c>
      <c r="Q2613" t="s">
        <v>18</v>
      </c>
      <c r="R2613">
        <v>22</v>
      </c>
      <c r="S2613">
        <v>12</v>
      </c>
      <c r="T2613">
        <v>2</v>
      </c>
      <c r="U2613">
        <v>0</v>
      </c>
      <c r="V2613">
        <v>4.4999999999999998E-2</v>
      </c>
      <c r="W2613">
        <v>4.1000000000000002E-2</v>
      </c>
      <c r="X2613">
        <v>24</v>
      </c>
      <c r="Y2613">
        <v>0</v>
      </c>
      <c r="Z2613" t="s">
        <v>133</v>
      </c>
      <c r="AB2613">
        <v>2.8</v>
      </c>
      <c r="AC2613">
        <v>2</v>
      </c>
      <c r="AD2613">
        <v>226</v>
      </c>
      <c r="AE2613">
        <v>1</v>
      </c>
      <c r="AF2613">
        <v>1</v>
      </c>
      <c r="AG2613">
        <v>0.63</v>
      </c>
      <c r="AH2613">
        <v>0</v>
      </c>
      <c r="BA2613">
        <v>7</v>
      </c>
      <c r="BB2613">
        <v>4</v>
      </c>
      <c r="BC2613">
        <v>14</v>
      </c>
      <c r="BD2613">
        <v>25</v>
      </c>
      <c r="BE2613">
        <v>0</v>
      </c>
      <c r="BF2613">
        <v>2</v>
      </c>
      <c r="BG2613">
        <v>60</v>
      </c>
      <c r="BH2613">
        <v>23</v>
      </c>
      <c r="BI2613">
        <v>160</v>
      </c>
      <c r="BJ2613">
        <v>101</v>
      </c>
      <c r="BK2613">
        <v>2</v>
      </c>
      <c r="BL2613">
        <v>73</v>
      </c>
      <c r="BM2613">
        <v>0</v>
      </c>
      <c r="BN2613">
        <v>0</v>
      </c>
      <c r="BO2613">
        <v>10</v>
      </c>
      <c r="BP2613">
        <v>0</v>
      </c>
      <c r="BQ2613" t="s">
        <v>18</v>
      </c>
      <c r="BR2613">
        <v>22</v>
      </c>
      <c r="BS2613">
        <v>12</v>
      </c>
      <c r="BT2613">
        <v>2</v>
      </c>
      <c r="BU2613">
        <v>0</v>
      </c>
      <c r="BV2613">
        <v>4.4999999999999998E-2</v>
      </c>
      <c r="BW2613">
        <v>4.1000000000000002E-2</v>
      </c>
      <c r="BX2613">
        <v>24</v>
      </c>
      <c r="BY2613">
        <v>0</v>
      </c>
      <c r="BZ2613" t="s">
        <v>133</v>
      </c>
      <c r="CB2613">
        <v>2.8</v>
      </c>
      <c r="CC2613">
        <v>2</v>
      </c>
      <c r="CD2613">
        <v>226</v>
      </c>
      <c r="CE2613">
        <v>1</v>
      </c>
      <c r="CF2613">
        <v>1</v>
      </c>
      <c r="CG2613">
        <v>0.63</v>
      </c>
      <c r="CH2613">
        <v>0</v>
      </c>
    </row>
    <row r="2614" spans="1:86">
      <c r="A2614">
        <v>8</v>
      </c>
      <c r="B2614">
        <v>3</v>
      </c>
      <c r="C2614">
        <v>8</v>
      </c>
      <c r="D2614">
        <v>20</v>
      </c>
      <c r="E2614">
        <v>0</v>
      </c>
      <c r="F2614" s="24">
        <f t="shared" si="203"/>
        <v>10</v>
      </c>
      <c r="G2614">
        <v>75</v>
      </c>
      <c r="H2614" s="24">
        <f t="shared" si="204"/>
        <v>8</v>
      </c>
      <c r="I2614" s="24">
        <f t="shared" si="206"/>
        <v>20</v>
      </c>
      <c r="J2614" s="24">
        <f t="shared" si="202"/>
        <v>125</v>
      </c>
      <c r="K2614" s="24" t="str">
        <f t="shared" si="205"/>
        <v>00</v>
      </c>
      <c r="L2614">
        <v>73</v>
      </c>
      <c r="M2614">
        <v>0</v>
      </c>
      <c r="N2614">
        <v>0</v>
      </c>
      <c r="O2614">
        <v>20</v>
      </c>
      <c r="P2614">
        <v>0</v>
      </c>
      <c r="Q2614" t="s">
        <v>18</v>
      </c>
      <c r="R2614">
        <v>22</v>
      </c>
      <c r="S2614">
        <v>0</v>
      </c>
      <c r="T2614">
        <v>2</v>
      </c>
      <c r="U2614">
        <v>0</v>
      </c>
      <c r="V2614">
        <v>3.1E-2</v>
      </c>
      <c r="W2614">
        <v>2.9100000000000001E-2</v>
      </c>
      <c r="X2614">
        <v>24</v>
      </c>
      <c r="Y2614">
        <v>0</v>
      </c>
      <c r="Z2614" t="s">
        <v>133</v>
      </c>
      <c r="AB2614">
        <v>1.6</v>
      </c>
      <c r="AC2614">
        <v>2</v>
      </c>
      <c r="AD2614">
        <v>226</v>
      </c>
      <c r="AE2614">
        <v>1</v>
      </c>
      <c r="AF2614">
        <v>1</v>
      </c>
      <c r="AG2614">
        <v>0.63</v>
      </c>
      <c r="AH2614">
        <v>0</v>
      </c>
      <c r="BA2614">
        <v>8</v>
      </c>
      <c r="BB2614">
        <v>3</v>
      </c>
      <c r="BC2614">
        <v>8</v>
      </c>
      <c r="BD2614">
        <v>20</v>
      </c>
      <c r="BE2614">
        <v>0</v>
      </c>
      <c r="BF2614">
        <v>1</v>
      </c>
      <c r="BG2614">
        <v>75</v>
      </c>
      <c r="BH2614">
        <v>23</v>
      </c>
      <c r="BI2614">
        <v>160</v>
      </c>
      <c r="BJ2614">
        <v>101</v>
      </c>
      <c r="BK2614">
        <v>2</v>
      </c>
      <c r="BL2614">
        <v>73</v>
      </c>
      <c r="BM2614">
        <v>0</v>
      </c>
      <c r="BN2614">
        <v>0</v>
      </c>
      <c r="BO2614">
        <v>20</v>
      </c>
      <c r="BP2614">
        <v>0</v>
      </c>
      <c r="BQ2614" t="s">
        <v>18</v>
      </c>
      <c r="BR2614">
        <v>22</v>
      </c>
      <c r="BS2614">
        <v>0</v>
      </c>
      <c r="BT2614">
        <v>2</v>
      </c>
      <c r="BU2614">
        <v>0</v>
      </c>
      <c r="BV2614">
        <v>3.1E-2</v>
      </c>
      <c r="BW2614">
        <v>2.9100000000000001E-2</v>
      </c>
      <c r="BX2614">
        <v>24</v>
      </c>
      <c r="BY2614">
        <v>0</v>
      </c>
      <c r="BZ2614" t="s">
        <v>133</v>
      </c>
      <c r="CB2614">
        <v>1.6</v>
      </c>
      <c r="CC2614">
        <v>2</v>
      </c>
      <c r="CD2614">
        <v>226</v>
      </c>
      <c r="CE2614">
        <v>1</v>
      </c>
      <c r="CF2614">
        <v>1</v>
      </c>
      <c r="CG2614">
        <v>0.63</v>
      </c>
      <c r="CH2614">
        <v>0</v>
      </c>
    </row>
    <row r="2615" spans="1:86">
      <c r="A2615">
        <v>9</v>
      </c>
      <c r="B2615">
        <v>802</v>
      </c>
      <c r="C2615">
        <v>1</v>
      </c>
      <c r="D2615">
        <v>16</v>
      </c>
      <c r="E2615">
        <v>0</v>
      </c>
      <c r="F2615" s="24">
        <f t="shared" si="203"/>
        <v>0</v>
      </c>
      <c r="G2615">
        <v>90</v>
      </c>
      <c r="H2615" s="24">
        <f t="shared" si="204"/>
        <v>8</v>
      </c>
      <c r="I2615" s="24">
        <f t="shared" si="206"/>
        <v>20</v>
      </c>
      <c r="J2615" s="24">
        <f t="shared" si="202"/>
        <v>125</v>
      </c>
      <c r="K2615" s="24" t="str">
        <f t="shared" si="205"/>
        <v>00</v>
      </c>
      <c r="L2615">
        <v>63</v>
      </c>
      <c r="M2615">
        <v>0</v>
      </c>
      <c r="N2615">
        <v>7</v>
      </c>
      <c r="O2615">
        <v>10</v>
      </c>
      <c r="P2615">
        <v>2</v>
      </c>
      <c r="Q2615" t="s">
        <v>19</v>
      </c>
      <c r="R2615">
        <v>22</v>
      </c>
      <c r="S2615">
        <v>0</v>
      </c>
      <c r="T2615">
        <v>2</v>
      </c>
      <c r="U2615">
        <v>0</v>
      </c>
      <c r="V2615">
        <v>1.9E-2</v>
      </c>
      <c r="W2615">
        <v>3.4000000000000002E-2</v>
      </c>
      <c r="X2615">
        <v>24</v>
      </c>
      <c r="Y2615">
        <v>1</v>
      </c>
      <c r="Z2615" t="s">
        <v>57</v>
      </c>
      <c r="AA2615">
        <v>110640</v>
      </c>
      <c r="AB2615">
        <v>0.8</v>
      </c>
      <c r="AC2615">
        <v>2</v>
      </c>
      <c r="AD2615">
        <v>226</v>
      </c>
      <c r="AE2615">
        <v>1</v>
      </c>
      <c r="AF2615">
        <v>1</v>
      </c>
      <c r="AG2615">
        <v>0.63</v>
      </c>
      <c r="AH2615">
        <v>0</v>
      </c>
      <c r="BA2615">
        <v>9</v>
      </c>
      <c r="BB2615">
        <v>802</v>
      </c>
      <c r="BC2615">
        <v>1</v>
      </c>
      <c r="BD2615">
        <v>16</v>
      </c>
      <c r="BE2615">
        <v>0</v>
      </c>
      <c r="BF2615">
        <v>0</v>
      </c>
      <c r="BG2615">
        <v>90</v>
      </c>
      <c r="BH2615">
        <v>23</v>
      </c>
      <c r="BI2615">
        <v>160</v>
      </c>
      <c r="BJ2615">
        <v>101</v>
      </c>
      <c r="BK2615">
        <v>2</v>
      </c>
      <c r="BL2615">
        <v>63</v>
      </c>
      <c r="BM2615">
        <v>0</v>
      </c>
      <c r="BN2615">
        <v>7</v>
      </c>
      <c r="BO2615">
        <v>10</v>
      </c>
      <c r="BP2615">
        <v>2</v>
      </c>
      <c r="BQ2615" t="s">
        <v>19</v>
      </c>
      <c r="BR2615">
        <v>22</v>
      </c>
      <c r="BS2615">
        <v>0</v>
      </c>
      <c r="BT2615">
        <v>2</v>
      </c>
      <c r="BU2615">
        <v>0</v>
      </c>
      <c r="BV2615">
        <v>1.9E-2</v>
      </c>
      <c r="BW2615">
        <v>3.4000000000000002E-2</v>
      </c>
      <c r="BX2615">
        <v>24</v>
      </c>
      <c r="BY2615">
        <v>1</v>
      </c>
      <c r="BZ2615" t="s">
        <v>57</v>
      </c>
      <c r="CA2615">
        <v>110640</v>
      </c>
      <c r="CB2615">
        <v>0.8</v>
      </c>
      <c r="CC2615">
        <v>2</v>
      </c>
      <c r="CD2615">
        <v>226</v>
      </c>
      <c r="CE2615">
        <v>1</v>
      </c>
      <c r="CF2615">
        <v>1</v>
      </c>
      <c r="CG2615">
        <v>0.63</v>
      </c>
      <c r="CH2615">
        <v>0</v>
      </c>
    </row>
    <row r="2616" spans="1:86">
      <c r="A2616">
        <v>10</v>
      </c>
      <c r="B2616">
        <v>802</v>
      </c>
      <c r="C2616">
        <v>1</v>
      </c>
      <c r="D2616">
        <v>16</v>
      </c>
      <c r="E2616">
        <v>0</v>
      </c>
      <c r="F2616" s="24">
        <f t="shared" si="203"/>
        <v>0</v>
      </c>
      <c r="G2616">
        <v>90</v>
      </c>
      <c r="H2616" s="24">
        <f t="shared" si="204"/>
        <v>8</v>
      </c>
      <c r="I2616" s="24">
        <f t="shared" si="206"/>
        <v>20</v>
      </c>
      <c r="J2616" s="24">
        <f t="shared" si="202"/>
        <v>125</v>
      </c>
      <c r="K2616" s="24" t="str">
        <f t="shared" si="205"/>
        <v>00</v>
      </c>
      <c r="L2616">
        <v>63</v>
      </c>
      <c r="M2616">
        <v>0</v>
      </c>
      <c r="N2616">
        <v>7</v>
      </c>
      <c r="O2616">
        <v>10</v>
      </c>
      <c r="P2616">
        <v>2</v>
      </c>
      <c r="Q2616" t="s">
        <v>19</v>
      </c>
      <c r="R2616">
        <v>22</v>
      </c>
      <c r="S2616">
        <v>0</v>
      </c>
      <c r="T2616">
        <v>2</v>
      </c>
      <c r="U2616">
        <v>0</v>
      </c>
      <c r="V2616">
        <v>3.9E-2</v>
      </c>
      <c r="W2616">
        <v>1.9099999999999999E-2</v>
      </c>
      <c r="X2616">
        <v>24</v>
      </c>
      <c r="Y2616">
        <v>1</v>
      </c>
      <c r="Z2616" t="s">
        <v>57</v>
      </c>
      <c r="AA2616">
        <v>1320</v>
      </c>
      <c r="AB2616">
        <v>0.8</v>
      </c>
      <c r="AC2616">
        <v>2</v>
      </c>
      <c r="AD2616">
        <v>226</v>
      </c>
      <c r="AE2616">
        <v>1</v>
      </c>
      <c r="AF2616">
        <v>1</v>
      </c>
      <c r="AG2616">
        <v>0.63</v>
      </c>
      <c r="AH2616">
        <v>0</v>
      </c>
      <c r="BA2616">
        <v>10</v>
      </c>
      <c r="BB2616">
        <v>802</v>
      </c>
      <c r="BC2616">
        <v>1</v>
      </c>
      <c r="BD2616">
        <v>16</v>
      </c>
      <c r="BE2616">
        <v>0</v>
      </c>
      <c r="BF2616">
        <v>0</v>
      </c>
      <c r="BG2616">
        <v>90</v>
      </c>
      <c r="BH2616">
        <v>23</v>
      </c>
      <c r="BI2616">
        <v>160</v>
      </c>
      <c r="BJ2616">
        <v>101</v>
      </c>
      <c r="BK2616">
        <v>2</v>
      </c>
      <c r="BL2616">
        <v>63</v>
      </c>
      <c r="BM2616">
        <v>0</v>
      </c>
      <c r="BN2616">
        <v>7</v>
      </c>
      <c r="BO2616">
        <v>10</v>
      </c>
      <c r="BP2616">
        <v>2</v>
      </c>
      <c r="BQ2616" t="s">
        <v>19</v>
      </c>
      <c r="BR2616">
        <v>22</v>
      </c>
      <c r="BS2616">
        <v>0</v>
      </c>
      <c r="BT2616">
        <v>2</v>
      </c>
      <c r="BU2616">
        <v>0</v>
      </c>
      <c r="BV2616">
        <v>3.9E-2</v>
      </c>
      <c r="BW2616">
        <v>1.9099999999999999E-2</v>
      </c>
      <c r="BX2616">
        <v>24</v>
      </c>
      <c r="BY2616">
        <v>1</v>
      </c>
      <c r="BZ2616" t="s">
        <v>57</v>
      </c>
      <c r="CA2616">
        <v>1320</v>
      </c>
      <c r="CB2616">
        <v>0.8</v>
      </c>
      <c r="CC2616">
        <v>2</v>
      </c>
      <c r="CD2616">
        <v>226</v>
      </c>
      <c r="CE2616">
        <v>1</v>
      </c>
      <c r="CF2616">
        <v>1</v>
      </c>
      <c r="CG2616">
        <v>0.63</v>
      </c>
      <c r="CH2616">
        <v>0</v>
      </c>
    </row>
    <row r="2617" spans="1:86">
      <c r="A2617">
        <v>11</v>
      </c>
      <c r="B2617">
        <v>801</v>
      </c>
      <c r="C2617">
        <v>1</v>
      </c>
      <c r="D2617">
        <v>16</v>
      </c>
      <c r="E2617">
        <v>0</v>
      </c>
      <c r="F2617" s="24">
        <f t="shared" si="203"/>
        <v>0</v>
      </c>
      <c r="G2617">
        <v>90</v>
      </c>
      <c r="H2617" s="24">
        <f t="shared" si="204"/>
        <v>8</v>
      </c>
      <c r="I2617" s="24">
        <f t="shared" si="206"/>
        <v>20</v>
      </c>
      <c r="J2617" s="24">
        <f t="shared" si="202"/>
        <v>125</v>
      </c>
      <c r="K2617" s="24" t="str">
        <f t="shared" si="205"/>
        <v>00</v>
      </c>
      <c r="L2617">
        <v>63</v>
      </c>
      <c r="M2617">
        <v>0</v>
      </c>
      <c r="N2617">
        <v>4</v>
      </c>
      <c r="O2617">
        <v>10</v>
      </c>
      <c r="P2617">
        <v>1</v>
      </c>
      <c r="Q2617" s="25" t="s">
        <v>175</v>
      </c>
      <c r="R2617">
        <v>22</v>
      </c>
      <c r="S2617">
        <v>0</v>
      </c>
      <c r="T2617">
        <v>2</v>
      </c>
      <c r="U2617">
        <v>0</v>
      </c>
      <c r="V2617">
        <v>2.4E-2</v>
      </c>
      <c r="W2617">
        <v>2.4E-2</v>
      </c>
      <c r="X2617">
        <v>24</v>
      </c>
      <c r="Y2617">
        <v>1</v>
      </c>
      <c r="Z2617" t="s">
        <v>57</v>
      </c>
      <c r="AA2617">
        <v>110640</v>
      </c>
      <c r="AB2617">
        <v>0.63</v>
      </c>
      <c r="AC2617">
        <v>2</v>
      </c>
      <c r="AD2617">
        <v>226</v>
      </c>
      <c r="AE2617">
        <v>1</v>
      </c>
      <c r="AF2617">
        <v>1</v>
      </c>
      <c r="AG2617">
        <v>0.63</v>
      </c>
      <c r="AH2617">
        <v>0</v>
      </c>
      <c r="BA2617">
        <v>11</v>
      </c>
      <c r="BB2617">
        <v>801</v>
      </c>
      <c r="BC2617">
        <v>1</v>
      </c>
      <c r="BD2617">
        <v>16</v>
      </c>
      <c r="BE2617">
        <v>0</v>
      </c>
      <c r="BF2617">
        <v>0</v>
      </c>
      <c r="BG2617">
        <v>90</v>
      </c>
      <c r="BH2617">
        <v>23</v>
      </c>
      <c r="BI2617">
        <v>160</v>
      </c>
      <c r="BJ2617">
        <v>101</v>
      </c>
      <c r="BK2617">
        <v>2</v>
      </c>
      <c r="BL2617">
        <v>63</v>
      </c>
      <c r="BM2617">
        <v>0</v>
      </c>
      <c r="BN2617">
        <v>4</v>
      </c>
      <c r="BO2617">
        <v>10</v>
      </c>
      <c r="BP2617">
        <v>1</v>
      </c>
      <c r="BQ2617" s="25" t="s">
        <v>175</v>
      </c>
      <c r="BR2617">
        <v>22</v>
      </c>
      <c r="BS2617">
        <v>0</v>
      </c>
      <c r="BT2617">
        <v>2</v>
      </c>
      <c r="BU2617">
        <v>0</v>
      </c>
      <c r="BV2617">
        <v>2.4E-2</v>
      </c>
      <c r="BW2617">
        <v>2.4E-2</v>
      </c>
      <c r="BX2617">
        <v>24</v>
      </c>
      <c r="BY2617">
        <v>1</v>
      </c>
      <c r="BZ2617" t="s">
        <v>57</v>
      </c>
      <c r="CA2617">
        <v>110640</v>
      </c>
      <c r="CB2617">
        <v>0.63</v>
      </c>
      <c r="CC2617">
        <v>2</v>
      </c>
      <c r="CD2617">
        <v>226</v>
      </c>
      <c r="CE2617">
        <v>1</v>
      </c>
      <c r="CF2617">
        <v>1</v>
      </c>
      <c r="CG2617">
        <v>0.63</v>
      </c>
      <c r="CH2617">
        <v>0</v>
      </c>
    </row>
    <row r="2618" spans="1:86">
      <c r="A2618">
        <v>12</v>
      </c>
      <c r="B2618">
        <v>801</v>
      </c>
      <c r="C2618">
        <v>1</v>
      </c>
      <c r="D2618">
        <v>16</v>
      </c>
      <c r="E2618">
        <v>0</v>
      </c>
      <c r="F2618" s="24">
        <f t="shared" si="203"/>
        <v>0</v>
      </c>
      <c r="G2618">
        <v>90</v>
      </c>
      <c r="H2618" s="24">
        <f t="shared" si="204"/>
        <v>8</v>
      </c>
      <c r="I2618" s="24">
        <f t="shared" si="206"/>
        <v>20</v>
      </c>
      <c r="J2618" s="24">
        <f t="shared" si="202"/>
        <v>125</v>
      </c>
      <c r="K2618" s="24" t="str">
        <f t="shared" si="205"/>
        <v>00</v>
      </c>
      <c r="L2618">
        <v>63</v>
      </c>
      <c r="M2618">
        <v>0</v>
      </c>
      <c r="N2618">
        <v>4</v>
      </c>
      <c r="O2618">
        <v>10</v>
      </c>
      <c r="P2618">
        <v>1</v>
      </c>
      <c r="Q2618" t="s">
        <v>19</v>
      </c>
      <c r="R2618">
        <v>22</v>
      </c>
      <c r="S2618">
        <v>0</v>
      </c>
      <c r="T2618">
        <v>2</v>
      </c>
      <c r="U2618">
        <v>0</v>
      </c>
      <c r="V2618">
        <v>2.9000000000000001E-2</v>
      </c>
      <c r="W2618">
        <v>8.9999999999999993E-3</v>
      </c>
      <c r="X2618">
        <v>24</v>
      </c>
      <c r="Y2618">
        <v>1</v>
      </c>
      <c r="Z2618" t="s">
        <v>57</v>
      </c>
      <c r="AA2618">
        <v>1320</v>
      </c>
      <c r="AB2618">
        <v>0.63</v>
      </c>
      <c r="AC2618">
        <v>2</v>
      </c>
      <c r="AD2618">
        <v>226</v>
      </c>
      <c r="AE2618">
        <v>1</v>
      </c>
      <c r="AF2618">
        <v>1</v>
      </c>
      <c r="AG2618">
        <v>0.63</v>
      </c>
      <c r="AH2618">
        <v>0</v>
      </c>
      <c r="BA2618">
        <v>12</v>
      </c>
      <c r="BB2618">
        <v>801</v>
      </c>
      <c r="BC2618">
        <v>1</v>
      </c>
      <c r="BD2618">
        <v>16</v>
      </c>
      <c r="BE2618">
        <v>0</v>
      </c>
      <c r="BF2618">
        <v>0</v>
      </c>
      <c r="BG2618">
        <v>90</v>
      </c>
      <c r="BH2618">
        <v>23</v>
      </c>
      <c r="BI2618">
        <v>160</v>
      </c>
      <c r="BJ2618">
        <v>101</v>
      </c>
      <c r="BK2618">
        <v>2</v>
      </c>
      <c r="BL2618">
        <v>63</v>
      </c>
      <c r="BM2618">
        <v>0</v>
      </c>
      <c r="BN2618">
        <v>4</v>
      </c>
      <c r="BO2618">
        <v>10</v>
      </c>
      <c r="BP2618">
        <v>1</v>
      </c>
      <c r="BQ2618" t="s">
        <v>19</v>
      </c>
      <c r="BR2618">
        <v>22</v>
      </c>
      <c r="BS2618">
        <v>0</v>
      </c>
      <c r="BT2618">
        <v>2</v>
      </c>
      <c r="BU2618">
        <v>0</v>
      </c>
      <c r="BV2618">
        <v>2.9000000000000001E-2</v>
      </c>
      <c r="BW2618">
        <v>8.9999999999999993E-3</v>
      </c>
      <c r="BX2618">
        <v>24</v>
      </c>
      <c r="BY2618">
        <v>1</v>
      </c>
      <c r="BZ2618" t="s">
        <v>57</v>
      </c>
      <c r="CA2618">
        <v>1320</v>
      </c>
      <c r="CB2618">
        <v>0.63</v>
      </c>
      <c r="CC2618">
        <v>2</v>
      </c>
      <c r="CD2618">
        <v>226</v>
      </c>
      <c r="CE2618">
        <v>1</v>
      </c>
      <c r="CF2618">
        <v>1</v>
      </c>
      <c r="CG2618">
        <v>0.63</v>
      </c>
      <c r="CH2618">
        <v>0</v>
      </c>
    </row>
    <row r="2619" spans="1:86">
      <c r="F2619" s="24" t="str">
        <f t="shared" si="203"/>
        <v/>
      </c>
      <c r="H2619" s="24" t="str">
        <f t="shared" si="204"/>
        <v/>
      </c>
      <c r="I2619" s="24" t="str">
        <f t="shared" si="206"/>
        <v/>
      </c>
      <c r="J2619" s="24" t="str">
        <f t="shared" si="202"/>
        <v/>
      </c>
      <c r="K2619" s="24" t="str">
        <f t="shared" si="205"/>
        <v/>
      </c>
      <c r="AF2619">
        <v>1</v>
      </c>
      <c r="AH2619">
        <v>0</v>
      </c>
      <c r="CF2619">
        <v>1</v>
      </c>
      <c r="CH2619">
        <v>0</v>
      </c>
    </row>
    <row r="2620" spans="1:86">
      <c r="A2620">
        <v>1</v>
      </c>
      <c r="B2620">
        <v>9</v>
      </c>
      <c r="C2620">
        <v>140</v>
      </c>
      <c r="D2620">
        <v>55</v>
      </c>
      <c r="E2620">
        <v>1000</v>
      </c>
      <c r="F2620" s="24">
        <f t="shared" si="203"/>
        <v>310</v>
      </c>
      <c r="G2620">
        <v>71</v>
      </c>
      <c r="H2620" s="24">
        <f t="shared" si="204"/>
        <v>5</v>
      </c>
      <c r="I2620" s="24">
        <f t="shared" si="206"/>
        <v>15</v>
      </c>
      <c r="J2620" s="24">
        <f t="shared" si="202"/>
        <v>125</v>
      </c>
      <c r="K2620" s="24" t="str">
        <f t="shared" si="205"/>
        <v>03</v>
      </c>
      <c r="L2620">
        <v>43</v>
      </c>
      <c r="M2620">
        <v>0</v>
      </c>
      <c r="N2620">
        <v>141</v>
      </c>
      <c r="O2620">
        <v>0</v>
      </c>
      <c r="P2620">
        <v>0</v>
      </c>
      <c r="Q2620" t="s">
        <v>18</v>
      </c>
      <c r="R2620">
        <v>22</v>
      </c>
      <c r="S2620">
        <v>15</v>
      </c>
      <c r="T2620">
        <v>2</v>
      </c>
      <c r="U2620">
        <v>0</v>
      </c>
      <c r="V2620">
        <v>0.40300000000000002</v>
      </c>
      <c r="W2620">
        <v>0.5</v>
      </c>
      <c r="X2620">
        <v>24</v>
      </c>
      <c r="Y2620">
        <v>0</v>
      </c>
      <c r="Z2620" t="s">
        <v>133</v>
      </c>
      <c r="AB2620">
        <v>0</v>
      </c>
      <c r="AC2620">
        <v>2</v>
      </c>
      <c r="AD2620">
        <v>226</v>
      </c>
      <c r="AE2620">
        <v>1</v>
      </c>
      <c r="AF2620">
        <v>1</v>
      </c>
      <c r="AG2620">
        <v>0.8</v>
      </c>
      <c r="AH2620">
        <v>0</v>
      </c>
      <c r="BA2620">
        <v>1</v>
      </c>
      <c r="BB2620">
        <v>9</v>
      </c>
      <c r="BC2620">
        <v>140</v>
      </c>
      <c r="BD2620">
        <v>55</v>
      </c>
      <c r="BE2620">
        <v>1000</v>
      </c>
      <c r="BF2620">
        <v>31</v>
      </c>
      <c r="BG2620">
        <v>71</v>
      </c>
      <c r="BH2620">
        <v>15</v>
      </c>
      <c r="BI2620">
        <v>120</v>
      </c>
      <c r="BJ2620">
        <v>101</v>
      </c>
      <c r="BK2620">
        <v>2</v>
      </c>
      <c r="BL2620">
        <v>43</v>
      </c>
      <c r="BM2620">
        <v>0</v>
      </c>
      <c r="BN2620">
        <v>141</v>
      </c>
      <c r="BO2620">
        <v>0</v>
      </c>
      <c r="BP2620">
        <v>0</v>
      </c>
      <c r="BQ2620" t="s">
        <v>18</v>
      </c>
      <c r="BR2620">
        <v>22</v>
      </c>
      <c r="BS2620">
        <v>15</v>
      </c>
      <c r="BT2620">
        <v>2</v>
      </c>
      <c r="BU2620">
        <v>0</v>
      </c>
      <c r="BV2620">
        <v>0.40300000000000002</v>
      </c>
      <c r="BW2620">
        <v>0.5</v>
      </c>
      <c r="BX2620">
        <v>24</v>
      </c>
      <c r="BY2620">
        <v>0</v>
      </c>
      <c r="BZ2620" t="s">
        <v>133</v>
      </c>
      <c r="CB2620">
        <v>0</v>
      </c>
      <c r="CC2620">
        <v>2</v>
      </c>
      <c r="CD2620">
        <v>226</v>
      </c>
      <c r="CE2620">
        <v>1</v>
      </c>
      <c r="CF2620">
        <v>1</v>
      </c>
      <c r="CG2620">
        <v>0.8</v>
      </c>
      <c r="CH2620">
        <v>0</v>
      </c>
    </row>
    <row r="2621" spans="1:86">
      <c r="A2621">
        <v>2</v>
      </c>
      <c r="B2621">
        <v>8</v>
      </c>
      <c r="C2621">
        <v>110</v>
      </c>
      <c r="D2621">
        <v>55</v>
      </c>
      <c r="E2621">
        <v>1000</v>
      </c>
      <c r="F2621" s="24">
        <f t="shared" si="203"/>
        <v>220</v>
      </c>
      <c r="G2621">
        <v>50</v>
      </c>
      <c r="H2621" s="24">
        <f t="shared" si="204"/>
        <v>9</v>
      </c>
      <c r="I2621" s="24">
        <f t="shared" si="206"/>
        <v>20</v>
      </c>
      <c r="J2621" s="24">
        <f t="shared" si="202"/>
        <v>125</v>
      </c>
      <c r="K2621" s="24" t="str">
        <f t="shared" si="205"/>
        <v>03</v>
      </c>
      <c r="L2621">
        <v>63</v>
      </c>
      <c r="M2621">
        <v>0</v>
      </c>
      <c r="N2621">
        <v>0</v>
      </c>
      <c r="O2621">
        <v>0</v>
      </c>
      <c r="P2621">
        <v>0</v>
      </c>
      <c r="Q2621" t="s">
        <v>18</v>
      </c>
      <c r="R2621">
        <v>22</v>
      </c>
      <c r="S2621">
        <v>12</v>
      </c>
      <c r="T2621">
        <v>2</v>
      </c>
      <c r="U2621">
        <v>0</v>
      </c>
      <c r="V2621">
        <v>0.36499999999999999</v>
      </c>
      <c r="W2621">
        <v>0.25190000000000001</v>
      </c>
      <c r="X2621">
        <v>24</v>
      </c>
      <c r="Y2621">
        <v>0</v>
      </c>
      <c r="Z2621" t="s">
        <v>133</v>
      </c>
      <c r="AB2621">
        <v>0</v>
      </c>
      <c r="AC2621">
        <v>2</v>
      </c>
      <c r="AD2621">
        <v>226</v>
      </c>
      <c r="AE2621">
        <v>1</v>
      </c>
      <c r="AF2621">
        <v>1</v>
      </c>
      <c r="AG2621">
        <v>0.8</v>
      </c>
      <c r="AH2621">
        <v>0</v>
      </c>
      <c r="BA2621">
        <v>2</v>
      </c>
      <c r="BB2621">
        <v>8</v>
      </c>
      <c r="BC2621">
        <v>110</v>
      </c>
      <c r="BD2621">
        <v>55</v>
      </c>
      <c r="BE2621">
        <v>1000</v>
      </c>
      <c r="BF2621">
        <v>22</v>
      </c>
      <c r="BG2621">
        <v>50</v>
      </c>
      <c r="BH2621">
        <v>25</v>
      </c>
      <c r="BI2621">
        <v>160</v>
      </c>
      <c r="BJ2621">
        <v>101</v>
      </c>
      <c r="BK2621">
        <v>2</v>
      </c>
      <c r="BL2621">
        <v>63</v>
      </c>
      <c r="BM2621">
        <v>0</v>
      </c>
      <c r="BN2621">
        <v>0</v>
      </c>
      <c r="BO2621">
        <v>0</v>
      </c>
      <c r="BP2621">
        <v>0</v>
      </c>
      <c r="BQ2621" t="s">
        <v>18</v>
      </c>
      <c r="BR2621">
        <v>22</v>
      </c>
      <c r="BS2621">
        <v>12</v>
      </c>
      <c r="BT2621">
        <v>2</v>
      </c>
      <c r="BU2621">
        <v>0</v>
      </c>
      <c r="BV2621">
        <v>0.36499999999999999</v>
      </c>
      <c r="BW2621">
        <v>0.25190000000000001</v>
      </c>
      <c r="BX2621">
        <v>24</v>
      </c>
      <c r="BY2621">
        <v>0</v>
      </c>
      <c r="BZ2621" t="s">
        <v>133</v>
      </c>
      <c r="CB2621">
        <v>0</v>
      </c>
      <c r="CC2621">
        <v>2</v>
      </c>
      <c r="CD2621">
        <v>226</v>
      </c>
      <c r="CE2621">
        <v>1</v>
      </c>
      <c r="CF2621">
        <v>1</v>
      </c>
      <c r="CG2621">
        <v>0.8</v>
      </c>
      <c r="CH2621">
        <v>0</v>
      </c>
    </row>
    <row r="2622" spans="1:86">
      <c r="A2622">
        <v>3</v>
      </c>
      <c r="B2622">
        <v>7</v>
      </c>
      <c r="C2622">
        <v>80</v>
      </c>
      <c r="D2622">
        <v>20</v>
      </c>
      <c r="E2622">
        <v>1000</v>
      </c>
      <c r="F2622" s="24">
        <f t="shared" si="203"/>
        <v>160</v>
      </c>
      <c r="G2622">
        <v>55</v>
      </c>
      <c r="H2622" s="24">
        <f t="shared" si="204"/>
        <v>9</v>
      </c>
      <c r="I2622" s="24">
        <f t="shared" si="206"/>
        <v>20</v>
      </c>
      <c r="J2622" s="24">
        <f t="shared" si="202"/>
        <v>125</v>
      </c>
      <c r="K2622" s="24" t="str">
        <f t="shared" si="205"/>
        <v>03</v>
      </c>
      <c r="L2622">
        <v>63</v>
      </c>
      <c r="M2622">
        <v>0</v>
      </c>
      <c r="N2622">
        <v>0</v>
      </c>
      <c r="O2622">
        <v>0</v>
      </c>
      <c r="P2622">
        <v>0</v>
      </c>
      <c r="Q2622" t="s">
        <v>18</v>
      </c>
      <c r="R2622">
        <v>22</v>
      </c>
      <c r="S2622">
        <v>12</v>
      </c>
      <c r="T2622">
        <v>2</v>
      </c>
      <c r="U2622">
        <v>0</v>
      </c>
      <c r="V2622">
        <v>0.27700000000000002</v>
      </c>
      <c r="W2622">
        <v>0.18559999999999999</v>
      </c>
      <c r="X2622">
        <v>24</v>
      </c>
      <c r="Y2622">
        <v>0</v>
      </c>
      <c r="Z2622" t="s">
        <v>133</v>
      </c>
      <c r="AB2622">
        <v>0</v>
      </c>
      <c r="AC2622">
        <v>2</v>
      </c>
      <c r="AD2622">
        <v>226</v>
      </c>
      <c r="AE2622">
        <v>1</v>
      </c>
      <c r="AF2622">
        <v>1</v>
      </c>
      <c r="AG2622">
        <v>0.8</v>
      </c>
      <c r="AH2622">
        <v>0</v>
      </c>
      <c r="BA2622">
        <v>3</v>
      </c>
      <c r="BB2622">
        <v>7</v>
      </c>
      <c r="BC2622">
        <v>80</v>
      </c>
      <c r="BD2622">
        <v>20</v>
      </c>
      <c r="BE2622">
        <v>1000</v>
      </c>
      <c r="BF2622">
        <v>16</v>
      </c>
      <c r="BG2622">
        <v>55</v>
      </c>
      <c r="BH2622">
        <v>25</v>
      </c>
      <c r="BI2622">
        <v>160</v>
      </c>
      <c r="BJ2622">
        <v>101</v>
      </c>
      <c r="BK2622">
        <v>2</v>
      </c>
      <c r="BL2622">
        <v>63</v>
      </c>
      <c r="BM2622">
        <v>0</v>
      </c>
      <c r="BN2622">
        <v>0</v>
      </c>
      <c r="BO2622">
        <v>0</v>
      </c>
      <c r="BP2622">
        <v>0</v>
      </c>
      <c r="BQ2622" t="s">
        <v>18</v>
      </c>
      <c r="BR2622">
        <v>22</v>
      </c>
      <c r="BS2622">
        <v>12</v>
      </c>
      <c r="BT2622">
        <v>2</v>
      </c>
      <c r="BU2622">
        <v>0</v>
      </c>
      <c r="BV2622">
        <v>0.27700000000000002</v>
      </c>
      <c r="BW2622">
        <v>0.18559999999999999</v>
      </c>
      <c r="BX2622">
        <v>24</v>
      </c>
      <c r="BY2622">
        <v>0</v>
      </c>
      <c r="BZ2622" t="s">
        <v>133</v>
      </c>
      <c r="CB2622">
        <v>0</v>
      </c>
      <c r="CC2622">
        <v>2</v>
      </c>
      <c r="CD2622">
        <v>226</v>
      </c>
      <c r="CE2622">
        <v>1</v>
      </c>
      <c r="CF2622">
        <v>1</v>
      </c>
      <c r="CG2622">
        <v>0.8</v>
      </c>
      <c r="CH2622">
        <v>0</v>
      </c>
    </row>
    <row r="2623" spans="1:86">
      <c r="A2623">
        <v>4</v>
      </c>
      <c r="B2623">
        <v>6</v>
      </c>
      <c r="C2623">
        <v>60</v>
      </c>
      <c r="D2623">
        <v>20</v>
      </c>
      <c r="E2623">
        <v>0</v>
      </c>
      <c r="F2623" s="24">
        <f t="shared" si="203"/>
        <v>90</v>
      </c>
      <c r="G2623">
        <v>60</v>
      </c>
      <c r="H2623" s="24">
        <f t="shared" si="204"/>
        <v>9</v>
      </c>
      <c r="I2623" s="24">
        <f t="shared" si="206"/>
        <v>20</v>
      </c>
      <c r="J2623" s="24">
        <f t="shared" si="202"/>
        <v>125</v>
      </c>
      <c r="K2623" s="24" t="str">
        <f t="shared" si="205"/>
        <v>03</v>
      </c>
      <c r="L2623">
        <v>73</v>
      </c>
      <c r="M2623">
        <v>0</v>
      </c>
      <c r="N2623">
        <v>0</v>
      </c>
      <c r="O2623">
        <v>0</v>
      </c>
      <c r="P2623">
        <v>0</v>
      </c>
      <c r="Q2623" t="s">
        <v>18</v>
      </c>
      <c r="R2623">
        <v>22</v>
      </c>
      <c r="S2623">
        <v>12</v>
      </c>
      <c r="T2623">
        <v>2</v>
      </c>
      <c r="U2623">
        <v>0</v>
      </c>
      <c r="V2623">
        <v>0.2</v>
      </c>
      <c r="W2623">
        <v>0.13800000000000001</v>
      </c>
      <c r="X2623">
        <v>24</v>
      </c>
      <c r="Y2623">
        <v>0</v>
      </c>
      <c r="Z2623" t="s">
        <v>133</v>
      </c>
      <c r="AB2623">
        <v>0</v>
      </c>
      <c r="AC2623">
        <v>2</v>
      </c>
      <c r="AD2623">
        <v>226</v>
      </c>
      <c r="AE2623">
        <v>1</v>
      </c>
      <c r="AF2623">
        <v>1</v>
      </c>
      <c r="AG2623">
        <v>0.8</v>
      </c>
      <c r="AH2623">
        <v>0</v>
      </c>
      <c r="BA2623">
        <v>4</v>
      </c>
      <c r="BB2623">
        <v>6</v>
      </c>
      <c r="BC2623">
        <v>60</v>
      </c>
      <c r="BD2623">
        <v>20</v>
      </c>
      <c r="BE2623">
        <v>0</v>
      </c>
      <c r="BF2623">
        <v>9</v>
      </c>
      <c r="BG2623">
        <v>60</v>
      </c>
      <c r="BH2623">
        <v>25</v>
      </c>
      <c r="BI2623">
        <v>160</v>
      </c>
      <c r="BJ2623">
        <v>101</v>
      </c>
      <c r="BK2623">
        <v>2</v>
      </c>
      <c r="BL2623">
        <v>73</v>
      </c>
      <c r="BM2623">
        <v>0</v>
      </c>
      <c r="BN2623">
        <v>0</v>
      </c>
      <c r="BO2623">
        <v>0</v>
      </c>
      <c r="BP2623">
        <v>0</v>
      </c>
      <c r="BQ2623" t="s">
        <v>18</v>
      </c>
      <c r="BR2623">
        <v>22</v>
      </c>
      <c r="BS2623">
        <v>12</v>
      </c>
      <c r="BT2623">
        <v>2</v>
      </c>
      <c r="BU2623">
        <v>0</v>
      </c>
      <c r="BV2623">
        <v>0.2</v>
      </c>
      <c r="BW2623">
        <v>0.13800000000000001</v>
      </c>
      <c r="BX2623">
        <v>24</v>
      </c>
      <c r="BY2623">
        <v>0</v>
      </c>
      <c r="BZ2623" t="s">
        <v>133</v>
      </c>
      <c r="CB2623">
        <v>0</v>
      </c>
      <c r="CC2623">
        <v>2</v>
      </c>
      <c r="CD2623">
        <v>226</v>
      </c>
      <c r="CE2623">
        <v>1</v>
      </c>
      <c r="CF2623">
        <v>1</v>
      </c>
      <c r="CG2623">
        <v>0.8</v>
      </c>
      <c r="CH2623">
        <v>0</v>
      </c>
    </row>
    <row r="2624" spans="1:86">
      <c r="A2624">
        <v>5</v>
      </c>
      <c r="B2624">
        <v>5</v>
      </c>
      <c r="C2624">
        <v>40</v>
      </c>
      <c r="D2624">
        <v>20</v>
      </c>
      <c r="E2624">
        <v>0</v>
      </c>
      <c r="F2624" s="24">
        <f t="shared" si="203"/>
        <v>60</v>
      </c>
      <c r="G2624">
        <v>55</v>
      </c>
      <c r="H2624" s="24">
        <f t="shared" si="204"/>
        <v>9</v>
      </c>
      <c r="I2624" s="24">
        <f t="shared" si="206"/>
        <v>20</v>
      </c>
      <c r="J2624" s="24">
        <f t="shared" ref="J2624:J3065" si="207">IF(BJ2624="","",IF(BJ2624&gt;100,100+IF(RIGHT(BJ2624,1)*25&gt;=100,80,RIGHT(BJ2624,1)*25),IF(RIGHT(BJ2624,1)*25&gt;=100,80,RIGHT(BJ2624,1)*25)))</f>
        <v>125</v>
      </c>
      <c r="K2624" s="24" t="str">
        <f t="shared" si="205"/>
        <v>03</v>
      </c>
      <c r="L2624">
        <v>73</v>
      </c>
      <c r="M2624">
        <v>0</v>
      </c>
      <c r="N2624">
        <v>0</v>
      </c>
      <c r="O2624">
        <v>0</v>
      </c>
      <c r="P2624">
        <v>0</v>
      </c>
      <c r="Q2624" t="s">
        <v>18</v>
      </c>
      <c r="R2624">
        <v>22</v>
      </c>
      <c r="S2624">
        <v>12</v>
      </c>
      <c r="T2624">
        <v>2</v>
      </c>
      <c r="U2624">
        <v>0</v>
      </c>
      <c r="V2624">
        <v>0.14399999999999999</v>
      </c>
      <c r="W2624">
        <v>9.9400000000000002E-2</v>
      </c>
      <c r="X2624">
        <v>24</v>
      </c>
      <c r="Y2624">
        <v>0</v>
      </c>
      <c r="Z2624" t="s">
        <v>133</v>
      </c>
      <c r="AB2624">
        <v>0</v>
      </c>
      <c r="AC2624">
        <v>2</v>
      </c>
      <c r="AD2624">
        <v>226</v>
      </c>
      <c r="AE2624">
        <v>1</v>
      </c>
      <c r="AF2624">
        <v>1</v>
      </c>
      <c r="AG2624">
        <v>0.8</v>
      </c>
      <c r="AH2624">
        <v>0</v>
      </c>
      <c r="BA2624">
        <v>5</v>
      </c>
      <c r="BB2624">
        <v>5</v>
      </c>
      <c r="BC2624">
        <v>40</v>
      </c>
      <c r="BD2624">
        <v>20</v>
      </c>
      <c r="BE2624">
        <v>0</v>
      </c>
      <c r="BF2624">
        <v>6</v>
      </c>
      <c r="BG2624">
        <v>55</v>
      </c>
      <c r="BH2624">
        <v>25</v>
      </c>
      <c r="BI2624">
        <v>160</v>
      </c>
      <c r="BJ2624">
        <v>101</v>
      </c>
      <c r="BK2624">
        <v>2</v>
      </c>
      <c r="BL2624">
        <v>73</v>
      </c>
      <c r="BM2624">
        <v>0</v>
      </c>
      <c r="BN2624">
        <v>0</v>
      </c>
      <c r="BO2624">
        <v>0</v>
      </c>
      <c r="BP2624">
        <v>0</v>
      </c>
      <c r="BQ2624" t="s">
        <v>18</v>
      </c>
      <c r="BR2624">
        <v>22</v>
      </c>
      <c r="BS2624">
        <v>12</v>
      </c>
      <c r="BT2624">
        <v>2</v>
      </c>
      <c r="BU2624">
        <v>0</v>
      </c>
      <c r="BV2624">
        <v>0.14399999999999999</v>
      </c>
      <c r="BW2624">
        <v>9.9400000000000002E-2</v>
      </c>
      <c r="BX2624">
        <v>24</v>
      </c>
      <c r="BY2624">
        <v>0</v>
      </c>
      <c r="BZ2624" t="s">
        <v>133</v>
      </c>
      <c r="CB2624">
        <v>0</v>
      </c>
      <c r="CC2624">
        <v>2</v>
      </c>
      <c r="CD2624">
        <v>226</v>
      </c>
      <c r="CE2624">
        <v>1</v>
      </c>
      <c r="CF2624">
        <v>1</v>
      </c>
      <c r="CG2624">
        <v>0.8</v>
      </c>
      <c r="CH2624">
        <v>0</v>
      </c>
    </row>
    <row r="2625" spans="1:86">
      <c r="A2625">
        <v>6</v>
      </c>
      <c r="B2625">
        <v>4</v>
      </c>
      <c r="C2625">
        <v>20</v>
      </c>
      <c r="D2625">
        <v>30</v>
      </c>
      <c r="E2625">
        <v>0</v>
      </c>
      <c r="F2625" s="24">
        <f t="shared" si="203"/>
        <v>30</v>
      </c>
      <c r="G2625">
        <v>60</v>
      </c>
      <c r="H2625" s="24">
        <f t="shared" si="204"/>
        <v>9</v>
      </c>
      <c r="I2625" s="24">
        <f t="shared" si="206"/>
        <v>20</v>
      </c>
      <c r="J2625" s="24">
        <f t="shared" si="207"/>
        <v>125</v>
      </c>
      <c r="K2625" s="24" t="str">
        <f t="shared" si="205"/>
        <v>03</v>
      </c>
      <c r="L2625">
        <v>73</v>
      </c>
      <c r="M2625">
        <v>0</v>
      </c>
      <c r="N2625">
        <v>0</v>
      </c>
      <c r="O2625">
        <v>0</v>
      </c>
      <c r="P2625">
        <v>0</v>
      </c>
      <c r="Q2625" t="s">
        <v>18</v>
      </c>
      <c r="R2625">
        <v>22</v>
      </c>
      <c r="S2625">
        <v>12</v>
      </c>
      <c r="T2625">
        <v>2</v>
      </c>
      <c r="U2625">
        <v>0</v>
      </c>
      <c r="V2625">
        <v>8.7999999999999995E-2</v>
      </c>
      <c r="W2625">
        <v>6.4199999999999993E-2</v>
      </c>
      <c r="X2625">
        <v>24</v>
      </c>
      <c r="Y2625">
        <v>0</v>
      </c>
      <c r="Z2625" t="s">
        <v>133</v>
      </c>
      <c r="AB2625">
        <v>4.5</v>
      </c>
      <c r="AC2625">
        <v>2</v>
      </c>
      <c r="AD2625">
        <v>226</v>
      </c>
      <c r="AE2625">
        <v>1</v>
      </c>
      <c r="AF2625">
        <v>1</v>
      </c>
      <c r="AG2625">
        <v>0.8</v>
      </c>
      <c r="AH2625">
        <v>0</v>
      </c>
      <c r="BA2625">
        <v>6</v>
      </c>
      <c r="BB2625">
        <v>4</v>
      </c>
      <c r="BC2625">
        <v>20</v>
      </c>
      <c r="BD2625">
        <v>30</v>
      </c>
      <c r="BE2625">
        <v>0</v>
      </c>
      <c r="BF2625">
        <v>3</v>
      </c>
      <c r="BG2625">
        <v>60</v>
      </c>
      <c r="BH2625">
        <v>25</v>
      </c>
      <c r="BI2625">
        <v>160</v>
      </c>
      <c r="BJ2625">
        <v>101</v>
      </c>
      <c r="BK2625">
        <v>2</v>
      </c>
      <c r="BL2625">
        <v>73</v>
      </c>
      <c r="BM2625">
        <v>0</v>
      </c>
      <c r="BN2625">
        <v>0</v>
      </c>
      <c r="BO2625">
        <v>0</v>
      </c>
      <c r="BP2625">
        <v>0</v>
      </c>
      <c r="BQ2625" t="s">
        <v>18</v>
      </c>
      <c r="BR2625">
        <v>22</v>
      </c>
      <c r="BS2625">
        <v>12</v>
      </c>
      <c r="BT2625">
        <v>2</v>
      </c>
      <c r="BU2625">
        <v>0</v>
      </c>
      <c r="BV2625">
        <v>8.7999999999999995E-2</v>
      </c>
      <c r="BW2625">
        <v>6.4199999999999993E-2</v>
      </c>
      <c r="BX2625">
        <v>24</v>
      </c>
      <c r="BY2625">
        <v>0</v>
      </c>
      <c r="BZ2625" t="s">
        <v>133</v>
      </c>
      <c r="CB2625">
        <v>4.5</v>
      </c>
      <c r="CC2625">
        <v>2</v>
      </c>
      <c r="CD2625">
        <v>226</v>
      </c>
      <c r="CE2625">
        <v>1</v>
      </c>
      <c r="CF2625">
        <v>1</v>
      </c>
      <c r="CG2625">
        <v>0.8</v>
      </c>
      <c r="CH2625">
        <v>0</v>
      </c>
    </row>
    <row r="2626" spans="1:86">
      <c r="A2626">
        <v>7</v>
      </c>
      <c r="B2626">
        <v>3</v>
      </c>
      <c r="C2626">
        <v>14</v>
      </c>
      <c r="D2626">
        <v>25</v>
      </c>
      <c r="E2626">
        <v>0</v>
      </c>
      <c r="F2626" s="24">
        <f t="shared" si="203"/>
        <v>20</v>
      </c>
      <c r="G2626">
        <v>60</v>
      </c>
      <c r="H2626" s="24">
        <f t="shared" si="204"/>
        <v>8</v>
      </c>
      <c r="I2626" s="24">
        <f t="shared" si="206"/>
        <v>20</v>
      </c>
      <c r="J2626" s="24">
        <f t="shared" si="207"/>
        <v>125</v>
      </c>
      <c r="K2626" s="24" t="str">
        <f t="shared" si="205"/>
        <v>00</v>
      </c>
      <c r="L2626">
        <v>73</v>
      </c>
      <c r="M2626">
        <v>0</v>
      </c>
      <c r="N2626">
        <v>0</v>
      </c>
      <c r="O2626">
        <v>10</v>
      </c>
      <c r="P2626">
        <v>0</v>
      </c>
      <c r="Q2626" t="s">
        <v>18</v>
      </c>
      <c r="R2626">
        <v>22</v>
      </c>
      <c r="S2626">
        <v>12</v>
      </c>
      <c r="T2626">
        <v>2</v>
      </c>
      <c r="U2626">
        <v>0</v>
      </c>
      <c r="V2626">
        <v>4.2999999999999997E-2</v>
      </c>
      <c r="W2626">
        <v>3.9100000000000003E-2</v>
      </c>
      <c r="X2626">
        <v>24</v>
      </c>
      <c r="Y2626">
        <v>0</v>
      </c>
      <c r="Z2626" t="s">
        <v>133</v>
      </c>
      <c r="AB2626">
        <v>2.8</v>
      </c>
      <c r="AC2626">
        <v>2</v>
      </c>
      <c r="AD2626">
        <v>226</v>
      </c>
      <c r="AE2626">
        <v>1</v>
      </c>
      <c r="AF2626">
        <v>1</v>
      </c>
      <c r="AG2626">
        <v>0.8</v>
      </c>
      <c r="AH2626">
        <v>0</v>
      </c>
      <c r="BA2626">
        <v>7</v>
      </c>
      <c r="BB2626">
        <v>3</v>
      </c>
      <c r="BC2626">
        <v>14</v>
      </c>
      <c r="BD2626">
        <v>25</v>
      </c>
      <c r="BE2626">
        <v>0</v>
      </c>
      <c r="BF2626">
        <v>2</v>
      </c>
      <c r="BG2626">
        <v>60</v>
      </c>
      <c r="BH2626">
        <v>23</v>
      </c>
      <c r="BI2626">
        <v>160</v>
      </c>
      <c r="BJ2626">
        <v>101</v>
      </c>
      <c r="BK2626">
        <v>2</v>
      </c>
      <c r="BL2626">
        <v>73</v>
      </c>
      <c r="BM2626">
        <v>0</v>
      </c>
      <c r="BN2626">
        <v>0</v>
      </c>
      <c r="BO2626">
        <v>10</v>
      </c>
      <c r="BP2626">
        <v>0</v>
      </c>
      <c r="BQ2626" t="s">
        <v>18</v>
      </c>
      <c r="BR2626">
        <v>22</v>
      </c>
      <c r="BS2626">
        <v>12</v>
      </c>
      <c r="BT2626">
        <v>2</v>
      </c>
      <c r="BU2626">
        <v>0</v>
      </c>
      <c r="BV2626">
        <v>4.2999999999999997E-2</v>
      </c>
      <c r="BW2626">
        <v>3.9100000000000003E-2</v>
      </c>
      <c r="BX2626">
        <v>24</v>
      </c>
      <c r="BY2626">
        <v>0</v>
      </c>
      <c r="BZ2626" t="s">
        <v>133</v>
      </c>
      <c r="CB2626">
        <v>2.8</v>
      </c>
      <c r="CC2626">
        <v>2</v>
      </c>
      <c r="CD2626">
        <v>226</v>
      </c>
      <c r="CE2626">
        <v>1</v>
      </c>
      <c r="CF2626">
        <v>1</v>
      </c>
      <c r="CG2626">
        <v>0.8</v>
      </c>
      <c r="CH2626">
        <v>0</v>
      </c>
    </row>
    <row r="2627" spans="1:86">
      <c r="A2627">
        <v>8</v>
      </c>
      <c r="B2627">
        <v>2</v>
      </c>
      <c r="C2627">
        <v>8</v>
      </c>
      <c r="D2627">
        <v>20</v>
      </c>
      <c r="E2627">
        <v>0</v>
      </c>
      <c r="F2627" s="24">
        <f t="shared" ref="F2627:F2690" si="208">IF(BF2627="","",IF(OR(ROUND(MOD(BF2627,1),1)=0.2,ROUND(MOD(BF2627,1),1)=0.4,ROUND(MOD(BF2627,1),1)=0.7),BF2627+0.1,IF(OR(ROUND(MOD(BF2627,1),1)=0.1,ROUND(MOD(BF2627,1),1)=0.6,ROUND(MOD(BF2627,1),1)=0.9),BF2627-0.1,BF2627))*10)</f>
        <v>10</v>
      </c>
      <c r="G2627">
        <v>75</v>
      </c>
      <c r="H2627" s="24">
        <f t="shared" si="204"/>
        <v>8</v>
      </c>
      <c r="I2627" s="24">
        <f t="shared" si="206"/>
        <v>20</v>
      </c>
      <c r="J2627" s="24">
        <f t="shared" si="207"/>
        <v>125</v>
      </c>
      <c r="K2627" s="24" t="str">
        <f t="shared" si="205"/>
        <v>00</v>
      </c>
      <c r="L2627">
        <v>73</v>
      </c>
      <c r="M2627">
        <v>0</v>
      </c>
      <c r="N2627">
        <v>0</v>
      </c>
      <c r="O2627">
        <v>20</v>
      </c>
      <c r="P2627">
        <v>0</v>
      </c>
      <c r="Q2627" t="s">
        <v>18</v>
      </c>
      <c r="R2627">
        <v>22</v>
      </c>
      <c r="S2627">
        <v>0</v>
      </c>
      <c r="T2627">
        <v>2</v>
      </c>
      <c r="U2627">
        <v>0</v>
      </c>
      <c r="V2627">
        <v>2.9000000000000001E-2</v>
      </c>
      <c r="W2627">
        <v>2.7300000000000001E-2</v>
      </c>
      <c r="X2627">
        <v>24</v>
      </c>
      <c r="Y2627">
        <v>0</v>
      </c>
      <c r="Z2627" t="s">
        <v>133</v>
      </c>
      <c r="AB2627">
        <v>1.6</v>
      </c>
      <c r="AC2627">
        <v>2</v>
      </c>
      <c r="AD2627">
        <v>226</v>
      </c>
      <c r="AE2627">
        <v>1</v>
      </c>
      <c r="AF2627">
        <v>1</v>
      </c>
      <c r="AG2627">
        <v>0.8</v>
      </c>
      <c r="AH2627">
        <v>0</v>
      </c>
      <c r="BA2627">
        <v>8</v>
      </c>
      <c r="BB2627">
        <v>2</v>
      </c>
      <c r="BC2627">
        <v>8</v>
      </c>
      <c r="BD2627">
        <v>20</v>
      </c>
      <c r="BE2627">
        <v>0</v>
      </c>
      <c r="BF2627">
        <v>1</v>
      </c>
      <c r="BG2627">
        <v>75</v>
      </c>
      <c r="BH2627">
        <v>23</v>
      </c>
      <c r="BI2627">
        <v>160</v>
      </c>
      <c r="BJ2627">
        <v>101</v>
      </c>
      <c r="BK2627">
        <v>2</v>
      </c>
      <c r="BL2627">
        <v>73</v>
      </c>
      <c r="BM2627">
        <v>0</v>
      </c>
      <c r="BN2627">
        <v>0</v>
      </c>
      <c r="BO2627">
        <v>20</v>
      </c>
      <c r="BP2627">
        <v>0</v>
      </c>
      <c r="BQ2627" t="s">
        <v>18</v>
      </c>
      <c r="BR2627">
        <v>22</v>
      </c>
      <c r="BS2627">
        <v>0</v>
      </c>
      <c r="BT2627">
        <v>2</v>
      </c>
      <c r="BU2627">
        <v>0</v>
      </c>
      <c r="BV2627">
        <v>2.9000000000000001E-2</v>
      </c>
      <c r="BW2627">
        <v>2.7300000000000001E-2</v>
      </c>
      <c r="BX2627">
        <v>24</v>
      </c>
      <c r="BY2627">
        <v>0</v>
      </c>
      <c r="BZ2627" t="s">
        <v>133</v>
      </c>
      <c r="CB2627">
        <v>1.6</v>
      </c>
      <c r="CC2627">
        <v>2</v>
      </c>
      <c r="CD2627">
        <v>226</v>
      </c>
      <c r="CE2627">
        <v>1</v>
      </c>
      <c r="CF2627">
        <v>1</v>
      </c>
      <c r="CG2627">
        <v>0.8</v>
      </c>
      <c r="CH2627">
        <v>0</v>
      </c>
    </row>
    <row r="2628" spans="1:86">
      <c r="A2628">
        <v>9</v>
      </c>
      <c r="B2628">
        <v>801</v>
      </c>
      <c r="C2628">
        <v>1</v>
      </c>
      <c r="D2628">
        <v>16</v>
      </c>
      <c r="E2628">
        <v>0</v>
      </c>
      <c r="F2628" s="24">
        <f t="shared" si="208"/>
        <v>0</v>
      </c>
      <c r="G2628">
        <v>90</v>
      </c>
      <c r="H2628" s="24">
        <f t="shared" ref="H2628:H2691" si="209">IF(BH2628="","",IF(ROUNDUP((BH2628/100)*IF(BJ2628&gt;100,RIGHT(BJ2628,2),BJ2628)*250*4/60*2/IF(BK2628&gt;=10,10,1),0)&gt;15,15,ROUNDUP((BH2628/100)*IF(BJ2628&gt;100,RIGHT(BJ2628,2),BJ2628)*250*4/60*2/IF(BK2628&gt;=10,10,1),0)))</f>
        <v>8</v>
      </c>
      <c r="I2628" s="24">
        <f t="shared" si="206"/>
        <v>20</v>
      </c>
      <c r="J2628" s="24">
        <f t="shared" si="207"/>
        <v>125</v>
      </c>
      <c r="K2628" s="24" t="str">
        <f t="shared" ref="K2628:K2691" si="210">TEXT(IF(W2628=0,"",IF(BK2628&gt;=10,LEFT(BK2628,1),0)&amp;IF(V2628&gt;=0.06,3,0)),"00")</f>
        <v>00</v>
      </c>
      <c r="L2628">
        <v>63</v>
      </c>
      <c r="M2628">
        <v>0</v>
      </c>
      <c r="N2628">
        <v>7</v>
      </c>
      <c r="O2628">
        <v>10</v>
      </c>
      <c r="P2628">
        <v>2</v>
      </c>
      <c r="Q2628" t="s">
        <v>19</v>
      </c>
      <c r="R2628">
        <v>22</v>
      </c>
      <c r="S2628">
        <v>22</v>
      </c>
      <c r="T2628">
        <v>0</v>
      </c>
      <c r="U2628">
        <v>2</v>
      </c>
      <c r="V2628">
        <v>1.9E-2</v>
      </c>
      <c r="W2628">
        <v>3.4000000000000002E-2</v>
      </c>
      <c r="X2628">
        <v>24</v>
      </c>
      <c r="Y2628">
        <v>1</v>
      </c>
      <c r="Z2628" t="s">
        <v>57</v>
      </c>
      <c r="AA2628">
        <v>110640</v>
      </c>
      <c r="AB2628">
        <v>0.8</v>
      </c>
      <c r="AC2628">
        <v>2</v>
      </c>
      <c r="AD2628">
        <v>226</v>
      </c>
      <c r="AE2628">
        <v>1</v>
      </c>
      <c r="AF2628">
        <v>1</v>
      </c>
      <c r="AG2628">
        <v>0.8</v>
      </c>
      <c r="AH2628">
        <v>0</v>
      </c>
      <c r="BA2628">
        <v>9</v>
      </c>
      <c r="BB2628">
        <v>801</v>
      </c>
      <c r="BC2628">
        <v>1</v>
      </c>
      <c r="BD2628">
        <v>16</v>
      </c>
      <c r="BE2628">
        <v>0</v>
      </c>
      <c r="BF2628">
        <v>0</v>
      </c>
      <c r="BG2628">
        <v>90</v>
      </c>
      <c r="BH2628">
        <v>23</v>
      </c>
      <c r="BI2628">
        <v>160</v>
      </c>
      <c r="BJ2628">
        <v>101</v>
      </c>
      <c r="BK2628">
        <v>2</v>
      </c>
      <c r="BL2628">
        <v>63</v>
      </c>
      <c r="BM2628">
        <v>0</v>
      </c>
      <c r="BN2628">
        <v>7</v>
      </c>
      <c r="BO2628">
        <v>10</v>
      </c>
      <c r="BP2628">
        <v>2</v>
      </c>
      <c r="BQ2628" t="s">
        <v>19</v>
      </c>
      <c r="BR2628">
        <v>22</v>
      </c>
      <c r="BS2628">
        <v>22</v>
      </c>
      <c r="BT2628">
        <v>0</v>
      </c>
      <c r="BU2628">
        <v>2</v>
      </c>
      <c r="BV2628">
        <v>1.9E-2</v>
      </c>
      <c r="BW2628">
        <v>3.4000000000000002E-2</v>
      </c>
      <c r="BX2628">
        <v>24</v>
      </c>
      <c r="BY2628">
        <v>1</v>
      </c>
      <c r="BZ2628" t="s">
        <v>57</v>
      </c>
      <c r="CA2628">
        <v>110640</v>
      </c>
      <c r="CB2628">
        <v>0.8</v>
      </c>
      <c r="CC2628">
        <v>2</v>
      </c>
      <c r="CD2628">
        <v>226</v>
      </c>
      <c r="CE2628">
        <v>1</v>
      </c>
      <c r="CF2628">
        <v>1</v>
      </c>
      <c r="CG2628">
        <v>0.8</v>
      </c>
      <c r="CH2628">
        <v>0</v>
      </c>
    </row>
    <row r="2629" spans="1:86">
      <c r="A2629">
        <v>10</v>
      </c>
      <c r="B2629">
        <v>801</v>
      </c>
      <c r="C2629">
        <v>1</v>
      </c>
      <c r="D2629">
        <v>16</v>
      </c>
      <c r="E2629">
        <v>0</v>
      </c>
      <c r="F2629" s="24">
        <f t="shared" si="208"/>
        <v>0</v>
      </c>
      <c r="G2629">
        <v>90</v>
      </c>
      <c r="H2629" s="24">
        <f t="shared" si="209"/>
        <v>8</v>
      </c>
      <c r="I2629" s="24">
        <f t="shared" si="206"/>
        <v>20</v>
      </c>
      <c r="J2629" s="24">
        <f t="shared" si="207"/>
        <v>125</v>
      </c>
      <c r="K2629" s="24" t="str">
        <f t="shared" si="210"/>
        <v>00</v>
      </c>
      <c r="L2629">
        <v>63</v>
      </c>
      <c r="M2629">
        <v>0</v>
      </c>
      <c r="N2629">
        <v>7</v>
      </c>
      <c r="O2629">
        <v>10</v>
      </c>
      <c r="P2629">
        <v>2</v>
      </c>
      <c r="Q2629" t="s">
        <v>19</v>
      </c>
      <c r="R2629">
        <v>22</v>
      </c>
      <c r="S2629">
        <v>22</v>
      </c>
      <c r="T2629">
        <v>0</v>
      </c>
      <c r="U2629">
        <v>0</v>
      </c>
      <c r="V2629">
        <v>3.9E-2</v>
      </c>
      <c r="W2629">
        <v>1.9E-2</v>
      </c>
      <c r="X2629">
        <v>24</v>
      </c>
      <c r="Y2629">
        <v>1</v>
      </c>
      <c r="Z2629" t="s">
        <v>57</v>
      </c>
      <c r="AA2629">
        <v>1320</v>
      </c>
      <c r="AB2629">
        <v>0.8</v>
      </c>
      <c r="AC2629">
        <v>2</v>
      </c>
      <c r="AD2629">
        <v>226</v>
      </c>
      <c r="AE2629">
        <v>1</v>
      </c>
      <c r="AF2629">
        <v>1</v>
      </c>
      <c r="AG2629">
        <v>0.8</v>
      </c>
      <c r="AH2629">
        <v>0</v>
      </c>
      <c r="BA2629">
        <v>10</v>
      </c>
      <c r="BB2629">
        <v>801</v>
      </c>
      <c r="BC2629">
        <v>1</v>
      </c>
      <c r="BD2629">
        <v>16</v>
      </c>
      <c r="BE2629">
        <v>0</v>
      </c>
      <c r="BF2629">
        <v>0</v>
      </c>
      <c r="BG2629">
        <v>90</v>
      </c>
      <c r="BH2629">
        <v>23</v>
      </c>
      <c r="BI2629">
        <v>160</v>
      </c>
      <c r="BJ2629">
        <v>101</v>
      </c>
      <c r="BK2629">
        <v>2</v>
      </c>
      <c r="BL2629">
        <v>63</v>
      </c>
      <c r="BM2629">
        <v>0</v>
      </c>
      <c r="BN2629">
        <v>7</v>
      </c>
      <c r="BO2629">
        <v>10</v>
      </c>
      <c r="BP2629">
        <v>2</v>
      </c>
      <c r="BQ2629" t="s">
        <v>19</v>
      </c>
      <c r="BR2629">
        <v>22</v>
      </c>
      <c r="BS2629">
        <v>22</v>
      </c>
      <c r="BT2629">
        <v>0</v>
      </c>
      <c r="BU2629">
        <v>0</v>
      </c>
      <c r="BV2629">
        <v>3.9E-2</v>
      </c>
      <c r="BW2629">
        <v>1.9E-2</v>
      </c>
      <c r="BX2629">
        <v>24</v>
      </c>
      <c r="BY2629">
        <v>1</v>
      </c>
      <c r="BZ2629" t="s">
        <v>57</v>
      </c>
      <c r="CA2629">
        <v>1320</v>
      </c>
      <c r="CB2629">
        <v>0.8</v>
      </c>
      <c r="CC2629">
        <v>2</v>
      </c>
      <c r="CD2629">
        <v>226</v>
      </c>
      <c r="CE2629">
        <v>1</v>
      </c>
      <c r="CF2629">
        <v>1</v>
      </c>
      <c r="CG2629">
        <v>0.8</v>
      </c>
      <c r="CH2629">
        <v>0</v>
      </c>
    </row>
    <row r="2630" spans="1:86">
      <c r="F2630" s="24" t="str">
        <f t="shared" si="208"/>
        <v/>
      </c>
      <c r="H2630" s="24" t="str">
        <f t="shared" si="209"/>
        <v/>
      </c>
      <c r="I2630" s="24" t="str">
        <f t="shared" si="206"/>
        <v/>
      </c>
      <c r="J2630" s="24" t="str">
        <f t="shared" si="207"/>
        <v/>
      </c>
      <c r="K2630" s="24" t="str">
        <f t="shared" si="210"/>
        <v/>
      </c>
      <c r="AF2630">
        <v>1</v>
      </c>
      <c r="AH2630">
        <v>0</v>
      </c>
      <c r="CF2630">
        <v>1</v>
      </c>
      <c r="CH2630">
        <v>0</v>
      </c>
    </row>
    <row r="2631" spans="1:86">
      <c r="A2631">
        <v>1</v>
      </c>
      <c r="B2631">
        <v>8</v>
      </c>
      <c r="C2631">
        <v>140</v>
      </c>
      <c r="D2631">
        <v>55</v>
      </c>
      <c r="E2631">
        <v>1000</v>
      </c>
      <c r="F2631" s="24">
        <f t="shared" si="208"/>
        <v>310</v>
      </c>
      <c r="G2631">
        <v>71</v>
      </c>
      <c r="H2631" s="24">
        <f t="shared" si="209"/>
        <v>5</v>
      </c>
      <c r="I2631" s="24">
        <f t="shared" si="206"/>
        <v>15</v>
      </c>
      <c r="J2631" s="24">
        <f t="shared" si="207"/>
        <v>125</v>
      </c>
      <c r="K2631" s="24" t="str">
        <f t="shared" si="210"/>
        <v>03</v>
      </c>
      <c r="L2631">
        <v>43</v>
      </c>
      <c r="M2631">
        <v>0</v>
      </c>
      <c r="N2631">
        <v>141</v>
      </c>
      <c r="O2631">
        <v>0</v>
      </c>
      <c r="P2631">
        <v>0</v>
      </c>
      <c r="Q2631" t="s">
        <v>18</v>
      </c>
      <c r="R2631">
        <v>22</v>
      </c>
      <c r="S2631">
        <v>15</v>
      </c>
      <c r="T2631">
        <v>2</v>
      </c>
      <c r="U2631">
        <v>0</v>
      </c>
      <c r="V2631">
        <v>0.39800000000000002</v>
      </c>
      <c r="W2631">
        <v>0.5</v>
      </c>
      <c r="X2631">
        <v>24</v>
      </c>
      <c r="Y2631">
        <v>0</v>
      </c>
      <c r="Z2631" t="s">
        <v>133</v>
      </c>
      <c r="AB2631">
        <v>0</v>
      </c>
      <c r="AC2631">
        <v>2</v>
      </c>
      <c r="AD2631">
        <v>226</v>
      </c>
      <c r="AE2631">
        <v>1</v>
      </c>
      <c r="AF2631">
        <v>1</v>
      </c>
      <c r="AG2631">
        <v>1.6</v>
      </c>
      <c r="AH2631">
        <v>0</v>
      </c>
      <c r="BA2631">
        <v>1</v>
      </c>
      <c r="BB2631">
        <v>8</v>
      </c>
      <c r="BC2631">
        <v>140</v>
      </c>
      <c r="BD2631">
        <v>55</v>
      </c>
      <c r="BE2631">
        <v>1000</v>
      </c>
      <c r="BF2631">
        <v>31</v>
      </c>
      <c r="BG2631">
        <v>71</v>
      </c>
      <c r="BH2631">
        <v>15</v>
      </c>
      <c r="BI2631">
        <v>120</v>
      </c>
      <c r="BJ2631">
        <v>101</v>
      </c>
      <c r="BK2631">
        <v>2</v>
      </c>
      <c r="BL2631">
        <v>43</v>
      </c>
      <c r="BM2631">
        <v>0</v>
      </c>
      <c r="BN2631">
        <v>141</v>
      </c>
      <c r="BO2631">
        <v>0</v>
      </c>
      <c r="BP2631">
        <v>0</v>
      </c>
      <c r="BQ2631" t="s">
        <v>18</v>
      </c>
      <c r="BR2631">
        <v>22</v>
      </c>
      <c r="BS2631">
        <v>15</v>
      </c>
      <c r="BT2631">
        <v>2</v>
      </c>
      <c r="BU2631">
        <v>0</v>
      </c>
      <c r="BV2631">
        <v>0.39800000000000002</v>
      </c>
      <c r="BW2631">
        <v>0.5</v>
      </c>
      <c r="BX2631">
        <v>24</v>
      </c>
      <c r="BY2631">
        <v>0</v>
      </c>
      <c r="BZ2631" t="s">
        <v>133</v>
      </c>
      <c r="CB2631">
        <v>0</v>
      </c>
      <c r="CC2631">
        <v>2</v>
      </c>
      <c r="CD2631">
        <v>226</v>
      </c>
      <c r="CE2631">
        <v>1</v>
      </c>
      <c r="CF2631">
        <v>1</v>
      </c>
      <c r="CG2631">
        <v>1.6</v>
      </c>
      <c r="CH2631">
        <v>0</v>
      </c>
    </row>
    <row r="2632" spans="1:86">
      <c r="A2632">
        <v>2</v>
      </c>
      <c r="B2632">
        <v>7</v>
      </c>
      <c r="C2632">
        <v>110</v>
      </c>
      <c r="D2632">
        <v>55</v>
      </c>
      <c r="E2632">
        <v>1000</v>
      </c>
      <c r="F2632" s="24">
        <f t="shared" si="208"/>
        <v>220</v>
      </c>
      <c r="G2632">
        <v>50</v>
      </c>
      <c r="H2632" s="24">
        <f t="shared" si="209"/>
        <v>9</v>
      </c>
      <c r="I2632" s="24">
        <f t="shared" si="206"/>
        <v>20</v>
      </c>
      <c r="J2632" s="24">
        <f t="shared" si="207"/>
        <v>125</v>
      </c>
      <c r="K2632" s="24" t="str">
        <f t="shared" si="210"/>
        <v>03</v>
      </c>
      <c r="L2632">
        <v>63</v>
      </c>
      <c r="M2632">
        <v>0</v>
      </c>
      <c r="N2632">
        <v>0</v>
      </c>
      <c r="O2632">
        <v>0</v>
      </c>
      <c r="P2632">
        <v>0</v>
      </c>
      <c r="Q2632" t="s">
        <v>18</v>
      </c>
      <c r="R2632">
        <v>22</v>
      </c>
      <c r="S2632">
        <v>12</v>
      </c>
      <c r="T2632">
        <v>2</v>
      </c>
      <c r="U2632">
        <v>0</v>
      </c>
      <c r="V2632">
        <v>0.36</v>
      </c>
      <c r="W2632">
        <v>0.24840000000000001</v>
      </c>
      <c r="X2632">
        <v>24</v>
      </c>
      <c r="Y2632">
        <v>0</v>
      </c>
      <c r="Z2632" t="s">
        <v>133</v>
      </c>
      <c r="AB2632">
        <v>0</v>
      </c>
      <c r="AC2632">
        <v>2</v>
      </c>
      <c r="AD2632">
        <v>226</v>
      </c>
      <c r="AE2632">
        <v>1</v>
      </c>
      <c r="AF2632">
        <v>1</v>
      </c>
      <c r="AG2632">
        <v>1.6</v>
      </c>
      <c r="AH2632">
        <v>0</v>
      </c>
      <c r="BA2632">
        <v>2</v>
      </c>
      <c r="BB2632">
        <v>7</v>
      </c>
      <c r="BC2632">
        <v>110</v>
      </c>
      <c r="BD2632">
        <v>55</v>
      </c>
      <c r="BE2632">
        <v>1000</v>
      </c>
      <c r="BF2632">
        <v>22</v>
      </c>
      <c r="BG2632">
        <v>50</v>
      </c>
      <c r="BH2632">
        <v>25</v>
      </c>
      <c r="BI2632">
        <v>160</v>
      </c>
      <c r="BJ2632">
        <v>101</v>
      </c>
      <c r="BK2632">
        <v>2</v>
      </c>
      <c r="BL2632">
        <v>63</v>
      </c>
      <c r="BM2632">
        <v>0</v>
      </c>
      <c r="BN2632">
        <v>0</v>
      </c>
      <c r="BO2632">
        <v>0</v>
      </c>
      <c r="BP2632">
        <v>0</v>
      </c>
      <c r="BQ2632" t="s">
        <v>18</v>
      </c>
      <c r="BR2632">
        <v>22</v>
      </c>
      <c r="BS2632">
        <v>12</v>
      </c>
      <c r="BT2632">
        <v>2</v>
      </c>
      <c r="BU2632">
        <v>0</v>
      </c>
      <c r="BV2632">
        <v>0.36</v>
      </c>
      <c r="BW2632">
        <v>0.24840000000000001</v>
      </c>
      <c r="BX2632">
        <v>24</v>
      </c>
      <c r="BY2632">
        <v>0</v>
      </c>
      <c r="BZ2632" t="s">
        <v>133</v>
      </c>
      <c r="CB2632">
        <v>0</v>
      </c>
      <c r="CC2632">
        <v>2</v>
      </c>
      <c r="CD2632">
        <v>226</v>
      </c>
      <c r="CE2632">
        <v>1</v>
      </c>
      <c r="CF2632">
        <v>1</v>
      </c>
      <c r="CG2632">
        <v>1.6</v>
      </c>
      <c r="CH2632">
        <v>0</v>
      </c>
    </row>
    <row r="2633" spans="1:86">
      <c r="A2633">
        <v>3</v>
      </c>
      <c r="B2633">
        <v>6</v>
      </c>
      <c r="C2633">
        <v>80</v>
      </c>
      <c r="D2633">
        <v>20</v>
      </c>
      <c r="E2633">
        <v>1000</v>
      </c>
      <c r="F2633" s="24">
        <f t="shared" si="208"/>
        <v>160</v>
      </c>
      <c r="G2633">
        <v>55</v>
      </c>
      <c r="H2633" s="24">
        <f t="shared" si="209"/>
        <v>9</v>
      </c>
      <c r="I2633" s="24">
        <f t="shared" si="206"/>
        <v>20</v>
      </c>
      <c r="J2633" s="24">
        <f t="shared" si="207"/>
        <v>125</v>
      </c>
      <c r="K2633" s="24" t="str">
        <f t="shared" si="210"/>
        <v>03</v>
      </c>
      <c r="L2633">
        <v>63</v>
      </c>
      <c r="M2633">
        <v>0</v>
      </c>
      <c r="N2633">
        <v>0</v>
      </c>
      <c r="O2633">
        <v>0</v>
      </c>
      <c r="P2633">
        <v>0</v>
      </c>
      <c r="Q2633" t="s">
        <v>18</v>
      </c>
      <c r="R2633">
        <v>22</v>
      </c>
      <c r="S2633">
        <v>12</v>
      </c>
      <c r="T2633">
        <v>2</v>
      </c>
      <c r="U2633">
        <v>0</v>
      </c>
      <c r="V2633">
        <v>0.27200000000000002</v>
      </c>
      <c r="W2633">
        <v>0.1822</v>
      </c>
      <c r="X2633">
        <v>24</v>
      </c>
      <c r="Y2633">
        <v>0</v>
      </c>
      <c r="Z2633" t="s">
        <v>133</v>
      </c>
      <c r="AB2633">
        <v>0</v>
      </c>
      <c r="AC2633">
        <v>2</v>
      </c>
      <c r="AD2633">
        <v>226</v>
      </c>
      <c r="AE2633">
        <v>1</v>
      </c>
      <c r="AF2633">
        <v>1</v>
      </c>
      <c r="AG2633">
        <v>1.6</v>
      </c>
      <c r="AH2633">
        <v>0</v>
      </c>
      <c r="BA2633">
        <v>3</v>
      </c>
      <c r="BB2633">
        <v>6</v>
      </c>
      <c r="BC2633">
        <v>80</v>
      </c>
      <c r="BD2633">
        <v>20</v>
      </c>
      <c r="BE2633">
        <v>1000</v>
      </c>
      <c r="BF2633">
        <v>16</v>
      </c>
      <c r="BG2633">
        <v>55</v>
      </c>
      <c r="BH2633">
        <v>25</v>
      </c>
      <c r="BI2633">
        <v>160</v>
      </c>
      <c r="BJ2633">
        <v>101</v>
      </c>
      <c r="BK2633">
        <v>2</v>
      </c>
      <c r="BL2633">
        <v>63</v>
      </c>
      <c r="BM2633">
        <v>0</v>
      </c>
      <c r="BN2633">
        <v>0</v>
      </c>
      <c r="BO2633">
        <v>0</v>
      </c>
      <c r="BP2633">
        <v>0</v>
      </c>
      <c r="BQ2633" t="s">
        <v>18</v>
      </c>
      <c r="BR2633">
        <v>22</v>
      </c>
      <c r="BS2633">
        <v>12</v>
      </c>
      <c r="BT2633">
        <v>2</v>
      </c>
      <c r="BU2633">
        <v>0</v>
      </c>
      <c r="BV2633">
        <v>0.27200000000000002</v>
      </c>
      <c r="BW2633">
        <v>0.1822</v>
      </c>
      <c r="BX2633">
        <v>24</v>
      </c>
      <c r="BY2633">
        <v>0</v>
      </c>
      <c r="BZ2633" t="s">
        <v>133</v>
      </c>
      <c r="CB2633">
        <v>0</v>
      </c>
      <c r="CC2633">
        <v>2</v>
      </c>
      <c r="CD2633">
        <v>226</v>
      </c>
      <c r="CE2633">
        <v>1</v>
      </c>
      <c r="CF2633">
        <v>1</v>
      </c>
      <c r="CG2633">
        <v>1.6</v>
      </c>
      <c r="CH2633">
        <v>0</v>
      </c>
    </row>
    <row r="2634" spans="1:86">
      <c r="A2634">
        <v>4</v>
      </c>
      <c r="B2634">
        <v>5</v>
      </c>
      <c r="C2634">
        <v>60</v>
      </c>
      <c r="D2634">
        <v>20</v>
      </c>
      <c r="E2634">
        <v>0</v>
      </c>
      <c r="F2634" s="24">
        <f t="shared" si="208"/>
        <v>90</v>
      </c>
      <c r="G2634">
        <v>60</v>
      </c>
      <c r="H2634" s="24">
        <f t="shared" si="209"/>
        <v>9</v>
      </c>
      <c r="I2634" s="24">
        <f t="shared" si="206"/>
        <v>20</v>
      </c>
      <c r="J2634" s="24">
        <f t="shared" si="207"/>
        <v>125</v>
      </c>
      <c r="K2634" s="24" t="str">
        <f t="shared" si="210"/>
        <v>03</v>
      </c>
      <c r="L2634">
        <v>73</v>
      </c>
      <c r="M2634">
        <v>0</v>
      </c>
      <c r="N2634">
        <v>0</v>
      </c>
      <c r="O2634">
        <v>0</v>
      </c>
      <c r="P2634">
        <v>0</v>
      </c>
      <c r="Q2634" t="s">
        <v>18</v>
      </c>
      <c r="R2634">
        <v>22</v>
      </c>
      <c r="S2634">
        <v>12</v>
      </c>
      <c r="T2634">
        <v>2</v>
      </c>
      <c r="U2634">
        <v>0</v>
      </c>
      <c r="V2634">
        <v>0.19500000000000001</v>
      </c>
      <c r="W2634">
        <v>0.1346</v>
      </c>
      <c r="X2634">
        <v>24</v>
      </c>
      <c r="Y2634">
        <v>0</v>
      </c>
      <c r="Z2634" t="s">
        <v>133</v>
      </c>
      <c r="AB2634">
        <v>0</v>
      </c>
      <c r="AC2634">
        <v>2</v>
      </c>
      <c r="AD2634">
        <v>226</v>
      </c>
      <c r="AE2634">
        <v>1</v>
      </c>
      <c r="AF2634">
        <v>1</v>
      </c>
      <c r="AG2634">
        <v>1.6</v>
      </c>
      <c r="AH2634">
        <v>0</v>
      </c>
      <c r="BA2634">
        <v>4</v>
      </c>
      <c r="BB2634">
        <v>5</v>
      </c>
      <c r="BC2634">
        <v>60</v>
      </c>
      <c r="BD2634">
        <v>20</v>
      </c>
      <c r="BE2634">
        <v>0</v>
      </c>
      <c r="BF2634">
        <v>9</v>
      </c>
      <c r="BG2634">
        <v>60</v>
      </c>
      <c r="BH2634">
        <v>25</v>
      </c>
      <c r="BI2634">
        <v>160</v>
      </c>
      <c r="BJ2634">
        <v>101</v>
      </c>
      <c r="BK2634">
        <v>2</v>
      </c>
      <c r="BL2634">
        <v>73</v>
      </c>
      <c r="BM2634">
        <v>0</v>
      </c>
      <c r="BN2634">
        <v>0</v>
      </c>
      <c r="BO2634">
        <v>0</v>
      </c>
      <c r="BP2634">
        <v>0</v>
      </c>
      <c r="BQ2634" t="s">
        <v>18</v>
      </c>
      <c r="BR2634">
        <v>22</v>
      </c>
      <c r="BS2634">
        <v>12</v>
      </c>
      <c r="BT2634">
        <v>2</v>
      </c>
      <c r="BU2634">
        <v>0</v>
      </c>
      <c r="BV2634">
        <v>0.19500000000000001</v>
      </c>
      <c r="BW2634">
        <v>0.1346</v>
      </c>
      <c r="BX2634">
        <v>24</v>
      </c>
      <c r="BY2634">
        <v>0</v>
      </c>
      <c r="BZ2634" t="s">
        <v>133</v>
      </c>
      <c r="CB2634">
        <v>0</v>
      </c>
      <c r="CC2634">
        <v>2</v>
      </c>
      <c r="CD2634">
        <v>226</v>
      </c>
      <c r="CE2634">
        <v>1</v>
      </c>
      <c r="CF2634">
        <v>1</v>
      </c>
      <c r="CG2634">
        <v>1.6</v>
      </c>
      <c r="CH2634">
        <v>0</v>
      </c>
    </row>
    <row r="2635" spans="1:86">
      <c r="A2635">
        <v>5</v>
      </c>
      <c r="B2635">
        <v>4</v>
      </c>
      <c r="C2635">
        <v>40</v>
      </c>
      <c r="D2635">
        <v>20</v>
      </c>
      <c r="E2635">
        <v>0</v>
      </c>
      <c r="F2635" s="24">
        <f t="shared" si="208"/>
        <v>60</v>
      </c>
      <c r="G2635">
        <v>55</v>
      </c>
      <c r="H2635" s="24">
        <f t="shared" si="209"/>
        <v>9</v>
      </c>
      <c r="I2635" s="24">
        <f t="shared" si="206"/>
        <v>20</v>
      </c>
      <c r="J2635" s="24">
        <f t="shared" si="207"/>
        <v>125</v>
      </c>
      <c r="K2635" s="24" t="str">
        <f t="shared" si="210"/>
        <v>03</v>
      </c>
      <c r="L2635">
        <v>73</v>
      </c>
      <c r="M2635">
        <v>0</v>
      </c>
      <c r="N2635">
        <v>0</v>
      </c>
      <c r="O2635">
        <v>0</v>
      </c>
      <c r="P2635">
        <v>0</v>
      </c>
      <c r="Q2635" t="s">
        <v>18</v>
      </c>
      <c r="R2635">
        <v>22</v>
      </c>
      <c r="S2635">
        <v>12</v>
      </c>
      <c r="T2635">
        <v>2</v>
      </c>
      <c r="U2635">
        <v>0</v>
      </c>
      <c r="V2635">
        <v>0.13900000000000001</v>
      </c>
      <c r="W2635">
        <v>9.5899999999999999E-2</v>
      </c>
      <c r="X2635">
        <v>24</v>
      </c>
      <c r="Y2635">
        <v>0</v>
      </c>
      <c r="Z2635" t="s">
        <v>133</v>
      </c>
      <c r="AB2635">
        <v>0</v>
      </c>
      <c r="AC2635">
        <v>2</v>
      </c>
      <c r="AD2635">
        <v>226</v>
      </c>
      <c r="AE2635">
        <v>1</v>
      </c>
      <c r="AF2635">
        <v>1</v>
      </c>
      <c r="AG2635">
        <v>1.6</v>
      </c>
      <c r="AH2635">
        <v>0</v>
      </c>
      <c r="BA2635">
        <v>5</v>
      </c>
      <c r="BB2635">
        <v>4</v>
      </c>
      <c r="BC2635">
        <v>40</v>
      </c>
      <c r="BD2635">
        <v>20</v>
      </c>
      <c r="BE2635">
        <v>0</v>
      </c>
      <c r="BF2635">
        <v>6</v>
      </c>
      <c r="BG2635">
        <v>55</v>
      </c>
      <c r="BH2635">
        <v>25</v>
      </c>
      <c r="BI2635">
        <v>160</v>
      </c>
      <c r="BJ2635">
        <v>101</v>
      </c>
      <c r="BK2635">
        <v>2</v>
      </c>
      <c r="BL2635">
        <v>73</v>
      </c>
      <c r="BM2635">
        <v>0</v>
      </c>
      <c r="BN2635">
        <v>0</v>
      </c>
      <c r="BO2635">
        <v>0</v>
      </c>
      <c r="BP2635">
        <v>0</v>
      </c>
      <c r="BQ2635" t="s">
        <v>18</v>
      </c>
      <c r="BR2635">
        <v>22</v>
      </c>
      <c r="BS2635">
        <v>12</v>
      </c>
      <c r="BT2635">
        <v>2</v>
      </c>
      <c r="BU2635">
        <v>0</v>
      </c>
      <c r="BV2635">
        <v>0.13900000000000001</v>
      </c>
      <c r="BW2635">
        <v>9.5899999999999999E-2</v>
      </c>
      <c r="BX2635">
        <v>24</v>
      </c>
      <c r="BY2635">
        <v>0</v>
      </c>
      <c r="BZ2635" t="s">
        <v>133</v>
      </c>
      <c r="CB2635">
        <v>0</v>
      </c>
      <c r="CC2635">
        <v>2</v>
      </c>
      <c r="CD2635">
        <v>226</v>
      </c>
      <c r="CE2635">
        <v>1</v>
      </c>
      <c r="CF2635">
        <v>1</v>
      </c>
      <c r="CG2635">
        <v>1.6</v>
      </c>
      <c r="CH2635">
        <v>0</v>
      </c>
    </row>
    <row r="2636" spans="1:86">
      <c r="A2636">
        <v>6</v>
      </c>
      <c r="B2636">
        <v>3</v>
      </c>
      <c r="C2636">
        <v>20</v>
      </c>
      <c r="D2636">
        <v>30</v>
      </c>
      <c r="E2636">
        <v>0</v>
      </c>
      <c r="F2636" s="24">
        <f t="shared" si="208"/>
        <v>30</v>
      </c>
      <c r="G2636">
        <v>60</v>
      </c>
      <c r="H2636" s="24">
        <f t="shared" si="209"/>
        <v>9</v>
      </c>
      <c r="I2636" s="24">
        <f t="shared" si="206"/>
        <v>20</v>
      </c>
      <c r="J2636" s="24">
        <f t="shared" si="207"/>
        <v>125</v>
      </c>
      <c r="K2636" s="24" t="str">
        <f t="shared" si="210"/>
        <v>03</v>
      </c>
      <c r="L2636">
        <v>73</v>
      </c>
      <c r="M2636">
        <v>0</v>
      </c>
      <c r="N2636">
        <v>0</v>
      </c>
      <c r="O2636">
        <v>0</v>
      </c>
      <c r="P2636">
        <v>0</v>
      </c>
      <c r="Q2636" t="s">
        <v>18</v>
      </c>
      <c r="R2636">
        <v>22</v>
      </c>
      <c r="S2636">
        <v>12</v>
      </c>
      <c r="T2636">
        <v>2</v>
      </c>
      <c r="U2636">
        <v>0</v>
      </c>
      <c r="V2636">
        <v>8.3000000000000004E-2</v>
      </c>
      <c r="W2636">
        <v>6.0600000000000001E-2</v>
      </c>
      <c r="X2636">
        <v>24</v>
      </c>
      <c r="Y2636">
        <v>0</v>
      </c>
      <c r="Z2636" t="s">
        <v>133</v>
      </c>
      <c r="AB2636">
        <v>4.5</v>
      </c>
      <c r="AC2636">
        <v>2</v>
      </c>
      <c r="AD2636">
        <v>226</v>
      </c>
      <c r="AE2636">
        <v>1</v>
      </c>
      <c r="AF2636">
        <v>1</v>
      </c>
      <c r="AG2636">
        <v>1.6</v>
      </c>
      <c r="AH2636">
        <v>0</v>
      </c>
      <c r="BA2636">
        <v>6</v>
      </c>
      <c r="BB2636">
        <v>3</v>
      </c>
      <c r="BC2636">
        <v>20</v>
      </c>
      <c r="BD2636">
        <v>30</v>
      </c>
      <c r="BE2636">
        <v>0</v>
      </c>
      <c r="BF2636">
        <v>3</v>
      </c>
      <c r="BG2636">
        <v>60</v>
      </c>
      <c r="BH2636">
        <v>25</v>
      </c>
      <c r="BI2636">
        <v>160</v>
      </c>
      <c r="BJ2636">
        <v>101</v>
      </c>
      <c r="BK2636">
        <v>2</v>
      </c>
      <c r="BL2636">
        <v>73</v>
      </c>
      <c r="BM2636">
        <v>0</v>
      </c>
      <c r="BN2636">
        <v>0</v>
      </c>
      <c r="BO2636">
        <v>0</v>
      </c>
      <c r="BP2636">
        <v>0</v>
      </c>
      <c r="BQ2636" t="s">
        <v>18</v>
      </c>
      <c r="BR2636">
        <v>22</v>
      </c>
      <c r="BS2636">
        <v>12</v>
      </c>
      <c r="BT2636">
        <v>2</v>
      </c>
      <c r="BU2636">
        <v>0</v>
      </c>
      <c r="BV2636">
        <v>8.3000000000000004E-2</v>
      </c>
      <c r="BW2636">
        <v>6.0600000000000001E-2</v>
      </c>
      <c r="BX2636">
        <v>24</v>
      </c>
      <c r="BY2636">
        <v>0</v>
      </c>
      <c r="BZ2636" t="s">
        <v>133</v>
      </c>
      <c r="CB2636">
        <v>4.5</v>
      </c>
      <c r="CC2636">
        <v>2</v>
      </c>
      <c r="CD2636">
        <v>226</v>
      </c>
      <c r="CE2636">
        <v>1</v>
      </c>
      <c r="CF2636">
        <v>1</v>
      </c>
      <c r="CG2636">
        <v>1.6</v>
      </c>
      <c r="CH2636">
        <v>0</v>
      </c>
    </row>
    <row r="2637" spans="1:86">
      <c r="A2637">
        <v>7</v>
      </c>
      <c r="B2637">
        <v>2</v>
      </c>
      <c r="C2637">
        <v>14</v>
      </c>
      <c r="D2637">
        <v>25</v>
      </c>
      <c r="E2637">
        <v>0</v>
      </c>
      <c r="F2637" s="24">
        <f t="shared" si="208"/>
        <v>20</v>
      </c>
      <c r="G2637">
        <v>60</v>
      </c>
      <c r="H2637" s="24">
        <f t="shared" si="209"/>
        <v>8</v>
      </c>
      <c r="I2637" s="24">
        <f t="shared" si="206"/>
        <v>20</v>
      </c>
      <c r="J2637" s="24">
        <f t="shared" si="207"/>
        <v>125</v>
      </c>
      <c r="K2637" s="24" t="str">
        <f t="shared" si="210"/>
        <v>00</v>
      </c>
      <c r="L2637">
        <v>73</v>
      </c>
      <c r="M2637">
        <v>0</v>
      </c>
      <c r="N2637">
        <v>0</v>
      </c>
      <c r="O2637">
        <v>10</v>
      </c>
      <c r="P2637">
        <v>0</v>
      </c>
      <c r="Q2637" t="s">
        <v>18</v>
      </c>
      <c r="R2637">
        <v>22</v>
      </c>
      <c r="S2637">
        <v>12</v>
      </c>
      <c r="T2637">
        <v>2</v>
      </c>
      <c r="U2637">
        <v>0</v>
      </c>
      <c r="V2637">
        <v>3.7999999999999999E-2</v>
      </c>
      <c r="W2637">
        <v>3.4599999999999999E-2</v>
      </c>
      <c r="X2637">
        <v>24</v>
      </c>
      <c r="Y2637">
        <v>0</v>
      </c>
      <c r="Z2637" t="s">
        <v>133</v>
      </c>
      <c r="AB2637">
        <v>2.8</v>
      </c>
      <c r="AC2637">
        <v>2</v>
      </c>
      <c r="AD2637">
        <v>226</v>
      </c>
      <c r="AE2637">
        <v>1</v>
      </c>
      <c r="AF2637">
        <v>1</v>
      </c>
      <c r="AG2637">
        <v>1.6</v>
      </c>
      <c r="AH2637">
        <v>0</v>
      </c>
      <c r="BA2637">
        <v>7</v>
      </c>
      <c r="BB2637">
        <v>2</v>
      </c>
      <c r="BC2637">
        <v>14</v>
      </c>
      <c r="BD2637">
        <v>25</v>
      </c>
      <c r="BE2637">
        <v>0</v>
      </c>
      <c r="BF2637">
        <v>2</v>
      </c>
      <c r="BG2637">
        <v>60</v>
      </c>
      <c r="BH2637">
        <v>23</v>
      </c>
      <c r="BI2637">
        <v>160</v>
      </c>
      <c r="BJ2637">
        <v>101</v>
      </c>
      <c r="BK2637">
        <v>2</v>
      </c>
      <c r="BL2637">
        <v>73</v>
      </c>
      <c r="BM2637">
        <v>0</v>
      </c>
      <c r="BN2637">
        <v>0</v>
      </c>
      <c r="BO2637">
        <v>10</v>
      </c>
      <c r="BP2637">
        <v>0</v>
      </c>
      <c r="BQ2637" t="s">
        <v>18</v>
      </c>
      <c r="BR2637">
        <v>22</v>
      </c>
      <c r="BS2637">
        <v>12</v>
      </c>
      <c r="BT2637">
        <v>2</v>
      </c>
      <c r="BU2637">
        <v>0</v>
      </c>
      <c r="BV2637">
        <v>3.7999999999999999E-2</v>
      </c>
      <c r="BW2637">
        <v>3.4599999999999999E-2</v>
      </c>
      <c r="BX2637">
        <v>24</v>
      </c>
      <c r="BY2637">
        <v>0</v>
      </c>
      <c r="BZ2637" t="s">
        <v>133</v>
      </c>
      <c r="CB2637">
        <v>2.8</v>
      </c>
      <c r="CC2637">
        <v>2</v>
      </c>
      <c r="CD2637">
        <v>226</v>
      </c>
      <c r="CE2637">
        <v>1</v>
      </c>
      <c r="CF2637">
        <v>1</v>
      </c>
      <c r="CG2637">
        <v>1.6</v>
      </c>
      <c r="CH2637">
        <v>0</v>
      </c>
    </row>
    <row r="2638" spans="1:86">
      <c r="A2638">
        <v>8</v>
      </c>
      <c r="B2638">
        <v>1</v>
      </c>
      <c r="C2638">
        <v>8</v>
      </c>
      <c r="D2638">
        <v>20</v>
      </c>
      <c r="E2638">
        <v>0</v>
      </c>
      <c r="F2638" s="24">
        <f t="shared" si="208"/>
        <v>10</v>
      </c>
      <c r="G2638">
        <v>60</v>
      </c>
      <c r="H2638" s="24">
        <f t="shared" si="209"/>
        <v>8</v>
      </c>
      <c r="I2638" s="24">
        <f t="shared" si="206"/>
        <v>20</v>
      </c>
      <c r="J2638" s="24">
        <f t="shared" si="207"/>
        <v>125</v>
      </c>
      <c r="K2638" s="24" t="str">
        <f t="shared" si="210"/>
        <v>00</v>
      </c>
      <c r="L2638">
        <v>73</v>
      </c>
      <c r="M2638">
        <v>0</v>
      </c>
      <c r="N2638">
        <v>0</v>
      </c>
      <c r="O2638">
        <v>10</v>
      </c>
      <c r="P2638">
        <v>0</v>
      </c>
      <c r="Q2638" t="s">
        <v>18</v>
      </c>
      <c r="R2638">
        <v>22</v>
      </c>
      <c r="S2638">
        <v>8</v>
      </c>
      <c r="T2638">
        <v>2</v>
      </c>
      <c r="U2638">
        <v>0</v>
      </c>
      <c r="V2638">
        <v>2.7E-2</v>
      </c>
      <c r="W2638">
        <v>2.5000000000000001E-2</v>
      </c>
      <c r="X2638">
        <v>24</v>
      </c>
      <c r="Y2638">
        <v>0</v>
      </c>
      <c r="Z2638" t="s">
        <v>133</v>
      </c>
      <c r="AB2638">
        <v>1.6</v>
      </c>
      <c r="AC2638">
        <v>2</v>
      </c>
      <c r="AD2638">
        <v>226</v>
      </c>
      <c r="AE2638">
        <v>1</v>
      </c>
      <c r="AF2638">
        <v>1</v>
      </c>
      <c r="AG2638">
        <v>1.6</v>
      </c>
      <c r="AH2638">
        <v>0</v>
      </c>
      <c r="BA2638">
        <v>8</v>
      </c>
      <c r="BB2638">
        <v>1</v>
      </c>
      <c r="BC2638">
        <v>8</v>
      </c>
      <c r="BD2638">
        <v>20</v>
      </c>
      <c r="BE2638">
        <v>0</v>
      </c>
      <c r="BF2638">
        <v>1</v>
      </c>
      <c r="BG2638">
        <v>60</v>
      </c>
      <c r="BH2638">
        <v>23</v>
      </c>
      <c r="BI2638">
        <v>160</v>
      </c>
      <c r="BJ2638">
        <v>101</v>
      </c>
      <c r="BK2638">
        <v>2</v>
      </c>
      <c r="BL2638">
        <v>73</v>
      </c>
      <c r="BM2638">
        <v>0</v>
      </c>
      <c r="BN2638">
        <v>0</v>
      </c>
      <c r="BO2638">
        <v>10</v>
      </c>
      <c r="BP2638">
        <v>0</v>
      </c>
      <c r="BQ2638" t="s">
        <v>18</v>
      </c>
      <c r="BR2638">
        <v>22</v>
      </c>
      <c r="BS2638">
        <v>8</v>
      </c>
      <c r="BT2638">
        <v>2</v>
      </c>
      <c r="BU2638">
        <v>0</v>
      </c>
      <c r="BV2638">
        <v>2.7E-2</v>
      </c>
      <c r="BW2638">
        <v>2.5000000000000001E-2</v>
      </c>
      <c r="BX2638">
        <v>24</v>
      </c>
      <c r="BY2638">
        <v>0</v>
      </c>
      <c r="BZ2638" t="s">
        <v>133</v>
      </c>
      <c r="CB2638">
        <v>1.6</v>
      </c>
      <c r="CC2638">
        <v>2</v>
      </c>
      <c r="CD2638">
        <v>226</v>
      </c>
      <c r="CE2638">
        <v>1</v>
      </c>
      <c r="CF2638">
        <v>1</v>
      </c>
      <c r="CG2638">
        <v>1.6</v>
      </c>
      <c r="CH2638">
        <v>0</v>
      </c>
    </row>
    <row r="2639" spans="1:86">
      <c r="F2639" s="24" t="str">
        <f t="shared" si="208"/>
        <v/>
      </c>
      <c r="H2639" s="24" t="str">
        <f t="shared" si="209"/>
        <v/>
      </c>
      <c r="I2639" s="24" t="str">
        <f t="shared" si="206"/>
        <v/>
      </c>
      <c r="J2639" s="24" t="str">
        <f t="shared" si="207"/>
        <v/>
      </c>
      <c r="K2639" s="24" t="str">
        <f t="shared" si="210"/>
        <v/>
      </c>
      <c r="AF2639">
        <v>1</v>
      </c>
      <c r="AH2639">
        <v>0</v>
      </c>
      <c r="CF2639">
        <v>1</v>
      </c>
      <c r="CH2639">
        <v>0</v>
      </c>
    </row>
    <row r="2640" spans="1:86">
      <c r="A2640">
        <v>1</v>
      </c>
      <c r="B2640">
        <v>7</v>
      </c>
      <c r="C2640">
        <v>140</v>
      </c>
      <c r="D2640">
        <v>55</v>
      </c>
      <c r="E2640">
        <v>1000</v>
      </c>
      <c r="F2640" s="24">
        <f t="shared" si="208"/>
        <v>310</v>
      </c>
      <c r="G2640">
        <v>71</v>
      </c>
      <c r="H2640" s="24">
        <f t="shared" si="209"/>
        <v>5</v>
      </c>
      <c r="I2640" s="24">
        <f t="shared" si="206"/>
        <v>15</v>
      </c>
      <c r="J2640" s="24">
        <f t="shared" si="207"/>
        <v>125</v>
      </c>
      <c r="K2640" s="24" t="str">
        <f t="shared" si="210"/>
        <v>03</v>
      </c>
      <c r="L2640">
        <v>43</v>
      </c>
      <c r="M2640">
        <v>0</v>
      </c>
      <c r="N2640">
        <v>141</v>
      </c>
      <c r="O2640">
        <v>0</v>
      </c>
      <c r="P2640">
        <v>0</v>
      </c>
      <c r="Q2640" t="s">
        <v>18</v>
      </c>
      <c r="R2640">
        <v>22</v>
      </c>
      <c r="S2640">
        <v>15</v>
      </c>
      <c r="T2640">
        <v>2</v>
      </c>
      <c r="U2640">
        <v>0</v>
      </c>
      <c r="V2640">
        <v>0.39200000000000002</v>
      </c>
      <c r="W2640">
        <v>0.5</v>
      </c>
      <c r="X2640">
        <v>24</v>
      </c>
      <c r="Y2640">
        <v>0</v>
      </c>
      <c r="Z2640" t="s">
        <v>133</v>
      </c>
      <c r="AB2640">
        <v>0</v>
      </c>
      <c r="AC2640">
        <v>2</v>
      </c>
      <c r="AD2640">
        <v>226</v>
      </c>
      <c r="AE2640">
        <v>1</v>
      </c>
      <c r="AF2640">
        <v>1</v>
      </c>
      <c r="AG2640">
        <v>2</v>
      </c>
      <c r="AH2640">
        <v>0</v>
      </c>
      <c r="BA2640">
        <v>1</v>
      </c>
      <c r="BB2640">
        <v>7</v>
      </c>
      <c r="BC2640">
        <v>140</v>
      </c>
      <c r="BD2640">
        <v>55</v>
      </c>
      <c r="BE2640">
        <v>1000</v>
      </c>
      <c r="BF2640">
        <v>31</v>
      </c>
      <c r="BG2640">
        <v>71</v>
      </c>
      <c r="BH2640">
        <v>15</v>
      </c>
      <c r="BI2640">
        <v>120</v>
      </c>
      <c r="BJ2640">
        <v>101</v>
      </c>
      <c r="BK2640">
        <v>2</v>
      </c>
      <c r="BL2640">
        <v>43</v>
      </c>
      <c r="BM2640">
        <v>0</v>
      </c>
      <c r="BN2640">
        <v>141</v>
      </c>
      <c r="BO2640">
        <v>0</v>
      </c>
      <c r="BP2640">
        <v>0</v>
      </c>
      <c r="BQ2640" t="s">
        <v>18</v>
      </c>
      <c r="BR2640">
        <v>22</v>
      </c>
      <c r="BS2640">
        <v>15</v>
      </c>
      <c r="BT2640">
        <v>2</v>
      </c>
      <c r="BU2640">
        <v>0</v>
      </c>
      <c r="BV2640">
        <v>0.39200000000000002</v>
      </c>
      <c r="BW2640">
        <v>0.5</v>
      </c>
      <c r="BX2640">
        <v>24</v>
      </c>
      <c r="BY2640">
        <v>0</v>
      </c>
      <c r="BZ2640" t="s">
        <v>133</v>
      </c>
      <c r="CB2640">
        <v>0</v>
      </c>
      <c r="CC2640">
        <v>2</v>
      </c>
      <c r="CD2640">
        <v>226</v>
      </c>
      <c r="CE2640">
        <v>1</v>
      </c>
      <c r="CF2640">
        <v>1</v>
      </c>
      <c r="CG2640">
        <v>2</v>
      </c>
      <c r="CH2640">
        <v>0</v>
      </c>
    </row>
    <row r="2641" spans="1:86">
      <c r="A2641">
        <v>2</v>
      </c>
      <c r="B2641">
        <v>6</v>
      </c>
      <c r="C2641">
        <v>110</v>
      </c>
      <c r="D2641">
        <v>55</v>
      </c>
      <c r="E2641">
        <v>1000</v>
      </c>
      <c r="F2641" s="24">
        <f t="shared" si="208"/>
        <v>220</v>
      </c>
      <c r="G2641">
        <v>50</v>
      </c>
      <c r="H2641" s="24">
        <f t="shared" si="209"/>
        <v>9</v>
      </c>
      <c r="I2641" s="24">
        <f t="shared" si="206"/>
        <v>20</v>
      </c>
      <c r="J2641" s="24">
        <f t="shared" si="207"/>
        <v>125</v>
      </c>
      <c r="K2641" s="24" t="str">
        <f t="shared" si="210"/>
        <v>03</v>
      </c>
      <c r="L2641">
        <v>63</v>
      </c>
      <c r="M2641">
        <v>0</v>
      </c>
      <c r="N2641">
        <v>0</v>
      </c>
      <c r="O2641">
        <v>0</v>
      </c>
      <c r="P2641">
        <v>0</v>
      </c>
      <c r="Q2641" t="s">
        <v>18</v>
      </c>
      <c r="R2641">
        <v>22</v>
      </c>
      <c r="S2641">
        <v>12</v>
      </c>
      <c r="T2641">
        <v>2</v>
      </c>
      <c r="U2641">
        <v>0</v>
      </c>
      <c r="V2641">
        <v>0.35399999999999998</v>
      </c>
      <c r="W2641">
        <v>0.24429999999999999</v>
      </c>
      <c r="X2641">
        <v>24</v>
      </c>
      <c r="Y2641">
        <v>0</v>
      </c>
      <c r="Z2641" t="s">
        <v>133</v>
      </c>
      <c r="AB2641">
        <v>0</v>
      </c>
      <c r="AC2641">
        <v>2</v>
      </c>
      <c r="AD2641">
        <v>226</v>
      </c>
      <c r="AE2641">
        <v>1</v>
      </c>
      <c r="AF2641">
        <v>1</v>
      </c>
      <c r="AG2641">
        <v>2</v>
      </c>
      <c r="AH2641">
        <v>0</v>
      </c>
      <c r="BA2641">
        <v>2</v>
      </c>
      <c r="BB2641">
        <v>6</v>
      </c>
      <c r="BC2641">
        <v>110</v>
      </c>
      <c r="BD2641">
        <v>55</v>
      </c>
      <c r="BE2641">
        <v>1000</v>
      </c>
      <c r="BF2641">
        <v>22</v>
      </c>
      <c r="BG2641">
        <v>50</v>
      </c>
      <c r="BH2641">
        <v>25</v>
      </c>
      <c r="BI2641">
        <v>160</v>
      </c>
      <c r="BJ2641">
        <v>101</v>
      </c>
      <c r="BK2641">
        <v>2</v>
      </c>
      <c r="BL2641">
        <v>63</v>
      </c>
      <c r="BM2641">
        <v>0</v>
      </c>
      <c r="BN2641">
        <v>0</v>
      </c>
      <c r="BO2641">
        <v>0</v>
      </c>
      <c r="BP2641">
        <v>0</v>
      </c>
      <c r="BQ2641" t="s">
        <v>18</v>
      </c>
      <c r="BR2641">
        <v>22</v>
      </c>
      <c r="BS2641">
        <v>12</v>
      </c>
      <c r="BT2641">
        <v>2</v>
      </c>
      <c r="BU2641">
        <v>0</v>
      </c>
      <c r="BV2641">
        <v>0.35399999999999998</v>
      </c>
      <c r="BW2641">
        <v>0.24429999999999999</v>
      </c>
      <c r="BX2641">
        <v>24</v>
      </c>
      <c r="BY2641">
        <v>0</v>
      </c>
      <c r="BZ2641" t="s">
        <v>133</v>
      </c>
      <c r="CB2641">
        <v>0</v>
      </c>
      <c r="CC2641">
        <v>2</v>
      </c>
      <c r="CD2641">
        <v>226</v>
      </c>
      <c r="CE2641">
        <v>1</v>
      </c>
      <c r="CF2641">
        <v>1</v>
      </c>
      <c r="CG2641">
        <v>2</v>
      </c>
      <c r="CH2641">
        <v>0</v>
      </c>
    </row>
    <row r="2642" spans="1:86">
      <c r="A2642">
        <v>3</v>
      </c>
      <c r="B2642">
        <v>5</v>
      </c>
      <c r="C2642">
        <v>80</v>
      </c>
      <c r="D2642">
        <v>20</v>
      </c>
      <c r="E2642">
        <v>1000</v>
      </c>
      <c r="F2642" s="24">
        <f t="shared" si="208"/>
        <v>160</v>
      </c>
      <c r="G2642">
        <v>55</v>
      </c>
      <c r="H2642" s="24">
        <f t="shared" si="209"/>
        <v>9</v>
      </c>
      <c r="I2642" s="24">
        <f t="shared" si="206"/>
        <v>20</v>
      </c>
      <c r="J2642" s="24">
        <f t="shared" si="207"/>
        <v>125</v>
      </c>
      <c r="K2642" s="24" t="str">
        <f t="shared" si="210"/>
        <v>03</v>
      </c>
      <c r="L2642">
        <v>63</v>
      </c>
      <c r="M2642">
        <v>0</v>
      </c>
      <c r="N2642">
        <v>0</v>
      </c>
      <c r="O2642">
        <v>0</v>
      </c>
      <c r="P2642">
        <v>0</v>
      </c>
      <c r="Q2642" t="s">
        <v>18</v>
      </c>
      <c r="R2642">
        <v>22</v>
      </c>
      <c r="S2642">
        <v>12</v>
      </c>
      <c r="T2642">
        <v>2</v>
      </c>
      <c r="U2642">
        <v>0</v>
      </c>
      <c r="V2642">
        <v>0.26600000000000001</v>
      </c>
      <c r="W2642">
        <v>0.1782</v>
      </c>
      <c r="X2642">
        <v>24</v>
      </c>
      <c r="Y2642">
        <v>0</v>
      </c>
      <c r="Z2642" t="s">
        <v>133</v>
      </c>
      <c r="AB2642">
        <v>0</v>
      </c>
      <c r="AC2642">
        <v>2</v>
      </c>
      <c r="AD2642">
        <v>226</v>
      </c>
      <c r="AE2642">
        <v>1</v>
      </c>
      <c r="AF2642">
        <v>1</v>
      </c>
      <c r="AG2642">
        <v>2</v>
      </c>
      <c r="AH2642">
        <v>0</v>
      </c>
      <c r="BA2642">
        <v>3</v>
      </c>
      <c r="BB2642">
        <v>5</v>
      </c>
      <c r="BC2642">
        <v>80</v>
      </c>
      <c r="BD2642">
        <v>20</v>
      </c>
      <c r="BE2642">
        <v>1000</v>
      </c>
      <c r="BF2642">
        <v>16</v>
      </c>
      <c r="BG2642">
        <v>55</v>
      </c>
      <c r="BH2642">
        <v>25</v>
      </c>
      <c r="BI2642">
        <v>160</v>
      </c>
      <c r="BJ2642">
        <v>101</v>
      </c>
      <c r="BK2642">
        <v>2</v>
      </c>
      <c r="BL2642">
        <v>63</v>
      </c>
      <c r="BM2642">
        <v>0</v>
      </c>
      <c r="BN2642">
        <v>0</v>
      </c>
      <c r="BO2642">
        <v>0</v>
      </c>
      <c r="BP2642">
        <v>0</v>
      </c>
      <c r="BQ2642" t="s">
        <v>18</v>
      </c>
      <c r="BR2642">
        <v>22</v>
      </c>
      <c r="BS2642">
        <v>12</v>
      </c>
      <c r="BT2642">
        <v>2</v>
      </c>
      <c r="BU2642">
        <v>0</v>
      </c>
      <c r="BV2642">
        <v>0.26600000000000001</v>
      </c>
      <c r="BW2642">
        <v>0.1782</v>
      </c>
      <c r="BX2642">
        <v>24</v>
      </c>
      <c r="BY2642">
        <v>0</v>
      </c>
      <c r="BZ2642" t="s">
        <v>133</v>
      </c>
      <c r="CB2642">
        <v>0</v>
      </c>
      <c r="CC2642">
        <v>2</v>
      </c>
      <c r="CD2642">
        <v>226</v>
      </c>
      <c r="CE2642">
        <v>1</v>
      </c>
      <c r="CF2642">
        <v>1</v>
      </c>
      <c r="CG2642">
        <v>2</v>
      </c>
      <c r="CH2642">
        <v>0</v>
      </c>
    </row>
    <row r="2643" spans="1:86">
      <c r="A2643">
        <v>4</v>
      </c>
      <c r="B2643">
        <v>4</v>
      </c>
      <c r="C2643">
        <v>60</v>
      </c>
      <c r="D2643">
        <v>20</v>
      </c>
      <c r="E2643">
        <v>0</v>
      </c>
      <c r="F2643" s="24">
        <f t="shared" si="208"/>
        <v>90</v>
      </c>
      <c r="G2643">
        <v>60</v>
      </c>
      <c r="H2643" s="24">
        <f t="shared" si="209"/>
        <v>9</v>
      </c>
      <c r="I2643" s="24">
        <f t="shared" si="206"/>
        <v>20</v>
      </c>
      <c r="J2643" s="24">
        <f t="shared" si="207"/>
        <v>125</v>
      </c>
      <c r="K2643" s="24" t="str">
        <f t="shared" si="210"/>
        <v>03</v>
      </c>
      <c r="L2643">
        <v>73</v>
      </c>
      <c r="M2643">
        <v>0</v>
      </c>
      <c r="N2643">
        <v>0</v>
      </c>
      <c r="O2643">
        <v>0</v>
      </c>
      <c r="P2643">
        <v>0</v>
      </c>
      <c r="Q2643" t="s">
        <v>18</v>
      </c>
      <c r="R2643">
        <v>22</v>
      </c>
      <c r="S2643">
        <v>12</v>
      </c>
      <c r="T2643">
        <v>2</v>
      </c>
      <c r="U2643">
        <v>0</v>
      </c>
      <c r="V2643">
        <v>0.189</v>
      </c>
      <c r="W2643">
        <v>0.13039999999999999</v>
      </c>
      <c r="X2643">
        <v>24</v>
      </c>
      <c r="Y2643">
        <v>0</v>
      </c>
      <c r="Z2643" t="s">
        <v>133</v>
      </c>
      <c r="AB2643">
        <v>0</v>
      </c>
      <c r="AC2643">
        <v>2</v>
      </c>
      <c r="AD2643">
        <v>226</v>
      </c>
      <c r="AE2643">
        <v>1</v>
      </c>
      <c r="AF2643">
        <v>1</v>
      </c>
      <c r="AG2643">
        <v>2</v>
      </c>
      <c r="AH2643">
        <v>0</v>
      </c>
      <c r="BA2643">
        <v>4</v>
      </c>
      <c r="BB2643">
        <v>4</v>
      </c>
      <c r="BC2643">
        <v>60</v>
      </c>
      <c r="BD2643">
        <v>20</v>
      </c>
      <c r="BE2643">
        <v>0</v>
      </c>
      <c r="BF2643">
        <v>9</v>
      </c>
      <c r="BG2643">
        <v>60</v>
      </c>
      <c r="BH2643">
        <v>25</v>
      </c>
      <c r="BI2643">
        <v>160</v>
      </c>
      <c r="BJ2643">
        <v>101</v>
      </c>
      <c r="BK2643">
        <v>2</v>
      </c>
      <c r="BL2643">
        <v>73</v>
      </c>
      <c r="BM2643">
        <v>0</v>
      </c>
      <c r="BN2643">
        <v>0</v>
      </c>
      <c r="BO2643">
        <v>0</v>
      </c>
      <c r="BP2643">
        <v>0</v>
      </c>
      <c r="BQ2643" t="s">
        <v>18</v>
      </c>
      <c r="BR2643">
        <v>22</v>
      </c>
      <c r="BS2643">
        <v>12</v>
      </c>
      <c r="BT2643">
        <v>2</v>
      </c>
      <c r="BU2643">
        <v>0</v>
      </c>
      <c r="BV2643">
        <v>0.189</v>
      </c>
      <c r="BW2643">
        <v>0.13039999999999999</v>
      </c>
      <c r="BX2643">
        <v>24</v>
      </c>
      <c r="BY2643">
        <v>0</v>
      </c>
      <c r="BZ2643" t="s">
        <v>133</v>
      </c>
      <c r="CB2643">
        <v>0</v>
      </c>
      <c r="CC2643">
        <v>2</v>
      </c>
      <c r="CD2643">
        <v>226</v>
      </c>
      <c r="CE2643">
        <v>1</v>
      </c>
      <c r="CF2643">
        <v>1</v>
      </c>
      <c r="CG2643">
        <v>2</v>
      </c>
      <c r="CH2643">
        <v>0</v>
      </c>
    </row>
    <row r="2644" spans="1:86">
      <c r="A2644">
        <v>5</v>
      </c>
      <c r="B2644">
        <v>3</v>
      </c>
      <c r="C2644">
        <v>40</v>
      </c>
      <c r="D2644">
        <v>20</v>
      </c>
      <c r="E2644">
        <v>0</v>
      </c>
      <c r="F2644" s="24">
        <f t="shared" si="208"/>
        <v>60</v>
      </c>
      <c r="G2644">
        <v>55</v>
      </c>
      <c r="H2644" s="24">
        <f t="shared" si="209"/>
        <v>9</v>
      </c>
      <c r="I2644" s="24">
        <f t="shared" si="206"/>
        <v>20</v>
      </c>
      <c r="J2644" s="24">
        <f t="shared" si="207"/>
        <v>125</v>
      </c>
      <c r="K2644" s="24" t="str">
        <f t="shared" si="210"/>
        <v>03</v>
      </c>
      <c r="L2644">
        <v>73</v>
      </c>
      <c r="M2644">
        <v>0</v>
      </c>
      <c r="N2644">
        <v>0</v>
      </c>
      <c r="O2644">
        <v>0</v>
      </c>
      <c r="P2644">
        <v>0</v>
      </c>
      <c r="Q2644" t="s">
        <v>18</v>
      </c>
      <c r="R2644">
        <v>22</v>
      </c>
      <c r="S2644">
        <v>12</v>
      </c>
      <c r="T2644">
        <v>2</v>
      </c>
      <c r="U2644">
        <v>0</v>
      </c>
      <c r="V2644">
        <v>0.13300000000000001</v>
      </c>
      <c r="W2644">
        <v>9.1800000000000007E-2</v>
      </c>
      <c r="X2644">
        <v>24</v>
      </c>
      <c r="Y2644">
        <v>0</v>
      </c>
      <c r="Z2644" t="s">
        <v>133</v>
      </c>
      <c r="AB2644">
        <v>0</v>
      </c>
      <c r="AC2644">
        <v>2</v>
      </c>
      <c r="AD2644">
        <v>226</v>
      </c>
      <c r="AE2644">
        <v>1</v>
      </c>
      <c r="AF2644">
        <v>1</v>
      </c>
      <c r="AG2644">
        <v>2</v>
      </c>
      <c r="AH2644">
        <v>0</v>
      </c>
      <c r="BA2644">
        <v>5</v>
      </c>
      <c r="BB2644">
        <v>3</v>
      </c>
      <c r="BC2644">
        <v>40</v>
      </c>
      <c r="BD2644">
        <v>20</v>
      </c>
      <c r="BE2644">
        <v>0</v>
      </c>
      <c r="BF2644">
        <v>6</v>
      </c>
      <c r="BG2644">
        <v>55</v>
      </c>
      <c r="BH2644">
        <v>25</v>
      </c>
      <c r="BI2644">
        <v>160</v>
      </c>
      <c r="BJ2644">
        <v>101</v>
      </c>
      <c r="BK2644">
        <v>2</v>
      </c>
      <c r="BL2644">
        <v>73</v>
      </c>
      <c r="BM2644">
        <v>0</v>
      </c>
      <c r="BN2644">
        <v>0</v>
      </c>
      <c r="BO2644">
        <v>0</v>
      </c>
      <c r="BP2644">
        <v>0</v>
      </c>
      <c r="BQ2644" t="s">
        <v>18</v>
      </c>
      <c r="BR2644">
        <v>22</v>
      </c>
      <c r="BS2644">
        <v>12</v>
      </c>
      <c r="BT2644">
        <v>2</v>
      </c>
      <c r="BU2644">
        <v>0</v>
      </c>
      <c r="BV2644">
        <v>0.13300000000000001</v>
      </c>
      <c r="BW2644">
        <v>9.1800000000000007E-2</v>
      </c>
      <c r="BX2644">
        <v>24</v>
      </c>
      <c r="BY2644">
        <v>0</v>
      </c>
      <c r="BZ2644" t="s">
        <v>133</v>
      </c>
      <c r="CB2644">
        <v>0</v>
      </c>
      <c r="CC2644">
        <v>2</v>
      </c>
      <c r="CD2644">
        <v>226</v>
      </c>
      <c r="CE2644">
        <v>1</v>
      </c>
      <c r="CF2644">
        <v>1</v>
      </c>
      <c r="CG2644">
        <v>2</v>
      </c>
      <c r="CH2644">
        <v>0</v>
      </c>
    </row>
    <row r="2645" spans="1:86">
      <c r="A2645">
        <v>6</v>
      </c>
      <c r="B2645">
        <v>2</v>
      </c>
      <c r="C2645">
        <v>20</v>
      </c>
      <c r="D2645">
        <v>30</v>
      </c>
      <c r="E2645">
        <v>0</v>
      </c>
      <c r="F2645" s="24">
        <f t="shared" si="208"/>
        <v>30</v>
      </c>
      <c r="G2645">
        <v>60</v>
      </c>
      <c r="H2645" s="24">
        <f t="shared" si="209"/>
        <v>9</v>
      </c>
      <c r="I2645" s="24">
        <f t="shared" si="206"/>
        <v>20</v>
      </c>
      <c r="J2645" s="24">
        <f t="shared" si="207"/>
        <v>125</v>
      </c>
      <c r="K2645" s="24" t="str">
        <f t="shared" si="210"/>
        <v>03</v>
      </c>
      <c r="L2645">
        <v>73</v>
      </c>
      <c r="M2645">
        <v>0</v>
      </c>
      <c r="N2645">
        <v>0</v>
      </c>
      <c r="O2645">
        <v>0</v>
      </c>
      <c r="P2645">
        <v>0</v>
      </c>
      <c r="Q2645" t="s">
        <v>18</v>
      </c>
      <c r="R2645">
        <v>22</v>
      </c>
      <c r="S2645">
        <v>12</v>
      </c>
      <c r="T2645">
        <v>2</v>
      </c>
      <c r="U2645">
        <v>0</v>
      </c>
      <c r="V2645">
        <v>7.6999999999999999E-2</v>
      </c>
      <c r="W2645">
        <v>5.62E-2</v>
      </c>
      <c r="X2645">
        <v>24</v>
      </c>
      <c r="Y2645">
        <v>0</v>
      </c>
      <c r="Z2645" t="s">
        <v>133</v>
      </c>
      <c r="AB2645">
        <v>4.5</v>
      </c>
      <c r="AC2645">
        <v>2</v>
      </c>
      <c r="AD2645">
        <v>226</v>
      </c>
      <c r="AE2645">
        <v>1</v>
      </c>
      <c r="AF2645">
        <v>1</v>
      </c>
      <c r="AG2645">
        <v>2</v>
      </c>
      <c r="AH2645">
        <v>0</v>
      </c>
      <c r="BA2645">
        <v>6</v>
      </c>
      <c r="BB2645">
        <v>2</v>
      </c>
      <c r="BC2645">
        <v>20</v>
      </c>
      <c r="BD2645">
        <v>30</v>
      </c>
      <c r="BE2645">
        <v>0</v>
      </c>
      <c r="BF2645">
        <v>3</v>
      </c>
      <c r="BG2645">
        <v>60</v>
      </c>
      <c r="BH2645">
        <v>25</v>
      </c>
      <c r="BI2645">
        <v>160</v>
      </c>
      <c r="BJ2645">
        <v>101</v>
      </c>
      <c r="BK2645">
        <v>2</v>
      </c>
      <c r="BL2645">
        <v>73</v>
      </c>
      <c r="BM2645">
        <v>0</v>
      </c>
      <c r="BN2645">
        <v>0</v>
      </c>
      <c r="BO2645">
        <v>0</v>
      </c>
      <c r="BP2645">
        <v>0</v>
      </c>
      <c r="BQ2645" t="s">
        <v>18</v>
      </c>
      <c r="BR2645">
        <v>22</v>
      </c>
      <c r="BS2645">
        <v>12</v>
      </c>
      <c r="BT2645">
        <v>2</v>
      </c>
      <c r="BU2645">
        <v>0</v>
      </c>
      <c r="BV2645">
        <v>7.6999999999999999E-2</v>
      </c>
      <c r="BW2645">
        <v>5.62E-2</v>
      </c>
      <c r="BX2645">
        <v>24</v>
      </c>
      <c r="BY2645">
        <v>0</v>
      </c>
      <c r="BZ2645" t="s">
        <v>133</v>
      </c>
      <c r="CB2645">
        <v>4.5</v>
      </c>
      <c r="CC2645">
        <v>2</v>
      </c>
      <c r="CD2645">
        <v>226</v>
      </c>
      <c r="CE2645">
        <v>1</v>
      </c>
      <c r="CF2645">
        <v>1</v>
      </c>
      <c r="CG2645">
        <v>2</v>
      </c>
      <c r="CH2645">
        <v>0</v>
      </c>
    </row>
    <row r="2646" spans="1:86">
      <c r="A2646">
        <v>7</v>
      </c>
      <c r="B2646">
        <v>1</v>
      </c>
      <c r="C2646">
        <v>14</v>
      </c>
      <c r="D2646">
        <v>20</v>
      </c>
      <c r="E2646">
        <v>0</v>
      </c>
      <c r="F2646" s="24">
        <f t="shared" si="208"/>
        <v>20</v>
      </c>
      <c r="G2646">
        <v>60</v>
      </c>
      <c r="H2646" s="24">
        <f t="shared" si="209"/>
        <v>8</v>
      </c>
      <c r="I2646" s="24">
        <f t="shared" si="206"/>
        <v>20</v>
      </c>
      <c r="J2646" s="24">
        <f t="shared" si="207"/>
        <v>125</v>
      </c>
      <c r="K2646" s="24" t="str">
        <f t="shared" si="210"/>
        <v>00</v>
      </c>
      <c r="L2646">
        <v>73</v>
      </c>
      <c r="M2646">
        <v>0</v>
      </c>
      <c r="N2646">
        <v>0</v>
      </c>
      <c r="O2646">
        <v>10</v>
      </c>
      <c r="P2646">
        <v>0</v>
      </c>
      <c r="Q2646" t="s">
        <v>18</v>
      </c>
      <c r="R2646">
        <v>22</v>
      </c>
      <c r="S2646">
        <v>12</v>
      </c>
      <c r="T2646">
        <v>2</v>
      </c>
      <c r="U2646">
        <v>0</v>
      </c>
      <c r="V2646">
        <v>3.9E-2</v>
      </c>
      <c r="W2646">
        <v>2.9000000000000001E-2</v>
      </c>
      <c r="X2646">
        <v>24</v>
      </c>
      <c r="Y2646">
        <v>0</v>
      </c>
      <c r="Z2646" t="s">
        <v>133</v>
      </c>
      <c r="AB2646">
        <v>2</v>
      </c>
      <c r="AC2646">
        <v>2</v>
      </c>
      <c r="AD2646">
        <v>226</v>
      </c>
      <c r="AE2646">
        <v>1</v>
      </c>
      <c r="AF2646">
        <v>1</v>
      </c>
      <c r="AG2646">
        <v>2</v>
      </c>
      <c r="AH2646">
        <v>0</v>
      </c>
      <c r="BA2646">
        <v>7</v>
      </c>
      <c r="BB2646">
        <v>1</v>
      </c>
      <c r="BC2646">
        <v>14</v>
      </c>
      <c r="BD2646">
        <v>20</v>
      </c>
      <c r="BE2646">
        <v>0</v>
      </c>
      <c r="BF2646">
        <v>2</v>
      </c>
      <c r="BG2646">
        <v>60</v>
      </c>
      <c r="BH2646">
        <v>23</v>
      </c>
      <c r="BI2646">
        <v>160</v>
      </c>
      <c r="BJ2646">
        <v>101</v>
      </c>
      <c r="BK2646">
        <v>2</v>
      </c>
      <c r="BL2646">
        <v>73</v>
      </c>
      <c r="BM2646">
        <v>0</v>
      </c>
      <c r="BN2646">
        <v>0</v>
      </c>
      <c r="BO2646">
        <v>10</v>
      </c>
      <c r="BP2646">
        <v>0</v>
      </c>
      <c r="BQ2646" t="s">
        <v>18</v>
      </c>
      <c r="BR2646">
        <v>22</v>
      </c>
      <c r="BS2646">
        <v>12</v>
      </c>
      <c r="BT2646">
        <v>2</v>
      </c>
      <c r="BU2646">
        <v>0</v>
      </c>
      <c r="BV2646">
        <v>3.9E-2</v>
      </c>
      <c r="BW2646">
        <v>2.9000000000000001E-2</v>
      </c>
      <c r="BX2646">
        <v>24</v>
      </c>
      <c r="BY2646">
        <v>0</v>
      </c>
      <c r="BZ2646" t="s">
        <v>133</v>
      </c>
      <c r="CB2646">
        <v>2</v>
      </c>
      <c r="CC2646">
        <v>2</v>
      </c>
      <c r="CD2646">
        <v>226</v>
      </c>
      <c r="CE2646">
        <v>1</v>
      </c>
      <c r="CF2646">
        <v>1</v>
      </c>
      <c r="CG2646">
        <v>2</v>
      </c>
      <c r="CH2646">
        <v>0</v>
      </c>
    </row>
    <row r="2647" spans="1:86">
      <c r="F2647" s="24" t="str">
        <f t="shared" si="208"/>
        <v/>
      </c>
      <c r="H2647" s="24" t="str">
        <f t="shared" si="209"/>
        <v/>
      </c>
      <c r="I2647" s="24" t="str">
        <f t="shared" si="206"/>
        <v/>
      </c>
      <c r="J2647" s="24" t="str">
        <f t="shared" si="207"/>
        <v/>
      </c>
      <c r="K2647" s="24" t="str">
        <f t="shared" si="210"/>
        <v/>
      </c>
      <c r="AF2647">
        <v>1</v>
      </c>
      <c r="AH2647">
        <v>0</v>
      </c>
      <c r="CF2647">
        <v>1</v>
      </c>
      <c r="CH2647">
        <v>0</v>
      </c>
    </row>
    <row r="2648" spans="1:86">
      <c r="A2648">
        <v>1</v>
      </c>
      <c r="B2648">
        <v>7</v>
      </c>
      <c r="C2648">
        <v>140</v>
      </c>
      <c r="D2648">
        <v>55</v>
      </c>
      <c r="E2648">
        <v>1000</v>
      </c>
      <c r="F2648" s="24">
        <f t="shared" si="208"/>
        <v>310</v>
      </c>
      <c r="G2648">
        <v>71</v>
      </c>
      <c r="H2648" s="24">
        <f t="shared" si="209"/>
        <v>5</v>
      </c>
      <c r="I2648" s="24">
        <f t="shared" si="206"/>
        <v>15</v>
      </c>
      <c r="J2648" s="24">
        <f t="shared" si="207"/>
        <v>125</v>
      </c>
      <c r="K2648" s="24" t="str">
        <f t="shared" si="210"/>
        <v>03</v>
      </c>
      <c r="L2648">
        <v>43</v>
      </c>
      <c r="M2648">
        <v>0</v>
      </c>
      <c r="N2648">
        <v>141</v>
      </c>
      <c r="O2648">
        <v>0</v>
      </c>
      <c r="P2648">
        <v>0</v>
      </c>
      <c r="Q2648" t="s">
        <v>18</v>
      </c>
      <c r="R2648">
        <v>22</v>
      </c>
      <c r="S2648">
        <v>15</v>
      </c>
      <c r="T2648">
        <v>2</v>
      </c>
      <c r="U2648">
        <v>0</v>
      </c>
      <c r="V2648">
        <v>0.39200000000000002</v>
      </c>
      <c r="W2648">
        <v>0.5</v>
      </c>
      <c r="X2648">
        <v>24</v>
      </c>
      <c r="Y2648">
        <v>0</v>
      </c>
      <c r="Z2648" t="s">
        <v>133</v>
      </c>
      <c r="AB2648">
        <v>0</v>
      </c>
      <c r="AC2648">
        <v>2</v>
      </c>
      <c r="AD2648">
        <v>226</v>
      </c>
      <c r="AE2648">
        <v>1</v>
      </c>
      <c r="AF2648">
        <v>1</v>
      </c>
      <c r="AG2648">
        <v>2.8</v>
      </c>
      <c r="AH2648">
        <v>0</v>
      </c>
      <c r="BA2648">
        <v>1</v>
      </c>
      <c r="BB2648">
        <v>7</v>
      </c>
      <c r="BC2648">
        <v>140</v>
      </c>
      <c r="BD2648">
        <v>55</v>
      </c>
      <c r="BE2648">
        <v>1000</v>
      </c>
      <c r="BF2648">
        <v>31</v>
      </c>
      <c r="BG2648">
        <v>71</v>
      </c>
      <c r="BH2648">
        <v>15</v>
      </c>
      <c r="BI2648">
        <v>120</v>
      </c>
      <c r="BJ2648">
        <v>101</v>
      </c>
      <c r="BK2648">
        <v>2</v>
      </c>
      <c r="BL2648">
        <v>43</v>
      </c>
      <c r="BM2648">
        <v>0</v>
      </c>
      <c r="BN2648">
        <v>141</v>
      </c>
      <c r="BO2648">
        <v>0</v>
      </c>
      <c r="BP2648">
        <v>0</v>
      </c>
      <c r="BQ2648" t="s">
        <v>18</v>
      </c>
      <c r="BR2648">
        <v>22</v>
      </c>
      <c r="BS2648">
        <v>15</v>
      </c>
      <c r="BT2648">
        <v>2</v>
      </c>
      <c r="BU2648">
        <v>0</v>
      </c>
      <c r="BV2648">
        <v>0.39200000000000002</v>
      </c>
      <c r="BW2648">
        <v>0.5</v>
      </c>
      <c r="BX2648">
        <v>24</v>
      </c>
      <c r="BY2648">
        <v>0</v>
      </c>
      <c r="BZ2648" t="s">
        <v>133</v>
      </c>
      <c r="CB2648">
        <v>0</v>
      </c>
      <c r="CC2648">
        <v>2</v>
      </c>
      <c r="CD2648">
        <v>226</v>
      </c>
      <c r="CE2648">
        <v>1</v>
      </c>
      <c r="CF2648">
        <v>1</v>
      </c>
      <c r="CG2648">
        <v>2.8</v>
      </c>
      <c r="CH2648">
        <v>0</v>
      </c>
    </row>
    <row r="2649" spans="1:86">
      <c r="A2649">
        <v>2</v>
      </c>
      <c r="B2649">
        <v>6</v>
      </c>
      <c r="C2649">
        <v>110</v>
      </c>
      <c r="D2649">
        <v>55</v>
      </c>
      <c r="E2649">
        <v>1000</v>
      </c>
      <c r="F2649" s="24">
        <f t="shared" si="208"/>
        <v>220</v>
      </c>
      <c r="G2649">
        <v>50</v>
      </c>
      <c r="H2649" s="24">
        <f t="shared" si="209"/>
        <v>9</v>
      </c>
      <c r="I2649" s="24">
        <f t="shared" si="206"/>
        <v>20</v>
      </c>
      <c r="J2649" s="24">
        <f t="shared" si="207"/>
        <v>125</v>
      </c>
      <c r="K2649" s="24" t="str">
        <f t="shared" si="210"/>
        <v>03</v>
      </c>
      <c r="L2649">
        <v>63</v>
      </c>
      <c r="M2649">
        <v>0</v>
      </c>
      <c r="N2649">
        <v>0</v>
      </c>
      <c r="O2649">
        <v>0</v>
      </c>
      <c r="P2649">
        <v>0</v>
      </c>
      <c r="Q2649" t="s">
        <v>18</v>
      </c>
      <c r="R2649">
        <v>22</v>
      </c>
      <c r="S2649">
        <v>12</v>
      </c>
      <c r="T2649">
        <v>2</v>
      </c>
      <c r="U2649">
        <v>0</v>
      </c>
      <c r="V2649">
        <v>0.35399999999999998</v>
      </c>
      <c r="W2649">
        <v>0.24429999999999999</v>
      </c>
      <c r="X2649">
        <v>24</v>
      </c>
      <c r="Y2649">
        <v>0</v>
      </c>
      <c r="Z2649" t="s">
        <v>133</v>
      </c>
      <c r="AB2649">
        <v>0</v>
      </c>
      <c r="AC2649">
        <v>2</v>
      </c>
      <c r="AD2649">
        <v>226</v>
      </c>
      <c r="AE2649">
        <v>1</v>
      </c>
      <c r="AF2649">
        <v>1</v>
      </c>
      <c r="AG2649">
        <v>2.8</v>
      </c>
      <c r="AH2649">
        <v>0</v>
      </c>
      <c r="BA2649">
        <v>2</v>
      </c>
      <c r="BB2649">
        <v>6</v>
      </c>
      <c r="BC2649">
        <v>110</v>
      </c>
      <c r="BD2649">
        <v>55</v>
      </c>
      <c r="BE2649">
        <v>1000</v>
      </c>
      <c r="BF2649">
        <v>22</v>
      </c>
      <c r="BG2649">
        <v>50</v>
      </c>
      <c r="BH2649">
        <v>25</v>
      </c>
      <c r="BI2649">
        <v>160</v>
      </c>
      <c r="BJ2649">
        <v>101</v>
      </c>
      <c r="BK2649">
        <v>2</v>
      </c>
      <c r="BL2649">
        <v>63</v>
      </c>
      <c r="BM2649">
        <v>0</v>
      </c>
      <c r="BN2649">
        <v>0</v>
      </c>
      <c r="BO2649">
        <v>0</v>
      </c>
      <c r="BP2649">
        <v>0</v>
      </c>
      <c r="BQ2649" t="s">
        <v>18</v>
      </c>
      <c r="BR2649">
        <v>22</v>
      </c>
      <c r="BS2649">
        <v>12</v>
      </c>
      <c r="BT2649">
        <v>2</v>
      </c>
      <c r="BU2649">
        <v>0</v>
      </c>
      <c r="BV2649">
        <v>0.35399999999999998</v>
      </c>
      <c r="BW2649">
        <v>0.24429999999999999</v>
      </c>
      <c r="BX2649">
        <v>24</v>
      </c>
      <c r="BY2649">
        <v>0</v>
      </c>
      <c r="BZ2649" t="s">
        <v>133</v>
      </c>
      <c r="CB2649">
        <v>0</v>
      </c>
      <c r="CC2649">
        <v>2</v>
      </c>
      <c r="CD2649">
        <v>226</v>
      </c>
      <c r="CE2649">
        <v>1</v>
      </c>
      <c r="CF2649">
        <v>1</v>
      </c>
      <c r="CG2649">
        <v>2.8</v>
      </c>
      <c r="CH2649">
        <v>0</v>
      </c>
    </row>
    <row r="2650" spans="1:86">
      <c r="A2650">
        <v>3</v>
      </c>
      <c r="B2650">
        <v>5</v>
      </c>
      <c r="C2650">
        <v>80</v>
      </c>
      <c r="D2650">
        <v>20</v>
      </c>
      <c r="E2650">
        <v>1000</v>
      </c>
      <c r="F2650" s="24">
        <f t="shared" si="208"/>
        <v>160</v>
      </c>
      <c r="G2650">
        <v>55</v>
      </c>
      <c r="H2650" s="24">
        <f t="shared" si="209"/>
        <v>9</v>
      </c>
      <c r="I2650" s="24">
        <f t="shared" si="206"/>
        <v>20</v>
      </c>
      <c r="J2650" s="24">
        <f t="shared" si="207"/>
        <v>125</v>
      </c>
      <c r="K2650" s="24" t="str">
        <f t="shared" si="210"/>
        <v>03</v>
      </c>
      <c r="L2650">
        <v>63</v>
      </c>
      <c r="M2650">
        <v>0</v>
      </c>
      <c r="N2650">
        <v>0</v>
      </c>
      <c r="O2650">
        <v>0</v>
      </c>
      <c r="P2650">
        <v>0</v>
      </c>
      <c r="Q2650" t="s">
        <v>18</v>
      </c>
      <c r="R2650">
        <v>22</v>
      </c>
      <c r="S2650">
        <v>12</v>
      </c>
      <c r="T2650">
        <v>2</v>
      </c>
      <c r="U2650">
        <v>0</v>
      </c>
      <c r="V2650">
        <v>0.26600000000000001</v>
      </c>
      <c r="W2650">
        <v>0.1782</v>
      </c>
      <c r="X2650">
        <v>24</v>
      </c>
      <c r="Y2650">
        <v>0</v>
      </c>
      <c r="Z2650" t="s">
        <v>133</v>
      </c>
      <c r="AB2650">
        <v>0</v>
      </c>
      <c r="AC2650">
        <v>2</v>
      </c>
      <c r="AD2650">
        <v>226</v>
      </c>
      <c r="AE2650">
        <v>1</v>
      </c>
      <c r="AF2650">
        <v>1</v>
      </c>
      <c r="AG2650">
        <v>2.8</v>
      </c>
      <c r="AH2650">
        <v>0</v>
      </c>
      <c r="BA2650">
        <v>3</v>
      </c>
      <c r="BB2650">
        <v>5</v>
      </c>
      <c r="BC2650">
        <v>80</v>
      </c>
      <c r="BD2650">
        <v>20</v>
      </c>
      <c r="BE2650">
        <v>1000</v>
      </c>
      <c r="BF2650">
        <v>16</v>
      </c>
      <c r="BG2650">
        <v>55</v>
      </c>
      <c r="BH2650">
        <v>25</v>
      </c>
      <c r="BI2650">
        <v>160</v>
      </c>
      <c r="BJ2650">
        <v>101</v>
      </c>
      <c r="BK2650">
        <v>2</v>
      </c>
      <c r="BL2650">
        <v>63</v>
      </c>
      <c r="BM2650">
        <v>0</v>
      </c>
      <c r="BN2650">
        <v>0</v>
      </c>
      <c r="BO2650">
        <v>0</v>
      </c>
      <c r="BP2650">
        <v>0</v>
      </c>
      <c r="BQ2650" t="s">
        <v>18</v>
      </c>
      <c r="BR2650">
        <v>22</v>
      </c>
      <c r="BS2650">
        <v>12</v>
      </c>
      <c r="BT2650">
        <v>2</v>
      </c>
      <c r="BU2650">
        <v>0</v>
      </c>
      <c r="BV2650">
        <v>0.26600000000000001</v>
      </c>
      <c r="BW2650">
        <v>0.1782</v>
      </c>
      <c r="BX2650">
        <v>24</v>
      </c>
      <c r="BY2650">
        <v>0</v>
      </c>
      <c r="BZ2650" t="s">
        <v>133</v>
      </c>
      <c r="CB2650">
        <v>0</v>
      </c>
      <c r="CC2650">
        <v>2</v>
      </c>
      <c r="CD2650">
        <v>226</v>
      </c>
      <c r="CE2650">
        <v>1</v>
      </c>
      <c r="CF2650">
        <v>1</v>
      </c>
      <c r="CG2650">
        <v>2.8</v>
      </c>
      <c r="CH2650">
        <v>0</v>
      </c>
    </row>
    <row r="2651" spans="1:86">
      <c r="A2651">
        <v>4</v>
      </c>
      <c r="B2651">
        <v>4</v>
      </c>
      <c r="C2651">
        <v>60</v>
      </c>
      <c r="D2651">
        <v>20</v>
      </c>
      <c r="E2651">
        <v>0</v>
      </c>
      <c r="F2651" s="24">
        <f t="shared" si="208"/>
        <v>90</v>
      </c>
      <c r="G2651">
        <v>60</v>
      </c>
      <c r="H2651" s="24">
        <f t="shared" si="209"/>
        <v>9</v>
      </c>
      <c r="I2651" s="24">
        <f t="shared" si="206"/>
        <v>20</v>
      </c>
      <c r="J2651" s="24">
        <f t="shared" si="207"/>
        <v>125</v>
      </c>
      <c r="K2651" s="24" t="str">
        <f t="shared" si="210"/>
        <v>03</v>
      </c>
      <c r="L2651">
        <v>73</v>
      </c>
      <c r="M2651">
        <v>0</v>
      </c>
      <c r="N2651">
        <v>0</v>
      </c>
      <c r="O2651">
        <v>0</v>
      </c>
      <c r="P2651">
        <v>0</v>
      </c>
      <c r="Q2651" t="s">
        <v>18</v>
      </c>
      <c r="R2651">
        <v>22</v>
      </c>
      <c r="S2651">
        <v>12</v>
      </c>
      <c r="T2651">
        <v>2</v>
      </c>
      <c r="U2651">
        <v>0</v>
      </c>
      <c r="V2651">
        <v>0.189</v>
      </c>
      <c r="W2651">
        <v>0.13039999999999999</v>
      </c>
      <c r="X2651">
        <v>24</v>
      </c>
      <c r="Y2651">
        <v>0</v>
      </c>
      <c r="Z2651" t="s">
        <v>133</v>
      </c>
      <c r="AB2651">
        <v>0</v>
      </c>
      <c r="AC2651">
        <v>2</v>
      </c>
      <c r="AD2651">
        <v>226</v>
      </c>
      <c r="AE2651">
        <v>1</v>
      </c>
      <c r="AF2651">
        <v>1</v>
      </c>
      <c r="AG2651">
        <v>2.8</v>
      </c>
      <c r="AH2651">
        <v>0</v>
      </c>
      <c r="BA2651">
        <v>4</v>
      </c>
      <c r="BB2651">
        <v>4</v>
      </c>
      <c r="BC2651">
        <v>60</v>
      </c>
      <c r="BD2651">
        <v>20</v>
      </c>
      <c r="BE2651">
        <v>0</v>
      </c>
      <c r="BF2651">
        <v>9</v>
      </c>
      <c r="BG2651">
        <v>60</v>
      </c>
      <c r="BH2651">
        <v>25</v>
      </c>
      <c r="BI2651">
        <v>160</v>
      </c>
      <c r="BJ2651">
        <v>101</v>
      </c>
      <c r="BK2651">
        <v>2</v>
      </c>
      <c r="BL2651">
        <v>73</v>
      </c>
      <c r="BM2651">
        <v>0</v>
      </c>
      <c r="BN2651">
        <v>0</v>
      </c>
      <c r="BO2651">
        <v>0</v>
      </c>
      <c r="BP2651">
        <v>0</v>
      </c>
      <c r="BQ2651" t="s">
        <v>18</v>
      </c>
      <c r="BR2651">
        <v>22</v>
      </c>
      <c r="BS2651">
        <v>12</v>
      </c>
      <c r="BT2651">
        <v>2</v>
      </c>
      <c r="BU2651">
        <v>0</v>
      </c>
      <c r="BV2651">
        <v>0.189</v>
      </c>
      <c r="BW2651">
        <v>0.13039999999999999</v>
      </c>
      <c r="BX2651">
        <v>24</v>
      </c>
      <c r="BY2651">
        <v>0</v>
      </c>
      <c r="BZ2651" t="s">
        <v>133</v>
      </c>
      <c r="CB2651">
        <v>0</v>
      </c>
      <c r="CC2651">
        <v>2</v>
      </c>
      <c r="CD2651">
        <v>226</v>
      </c>
      <c r="CE2651">
        <v>1</v>
      </c>
      <c r="CF2651">
        <v>1</v>
      </c>
      <c r="CG2651">
        <v>2.8</v>
      </c>
      <c r="CH2651">
        <v>0</v>
      </c>
    </row>
    <row r="2652" spans="1:86">
      <c r="A2652">
        <v>5</v>
      </c>
      <c r="B2652">
        <v>3</v>
      </c>
      <c r="C2652">
        <v>40</v>
      </c>
      <c r="D2652">
        <v>20</v>
      </c>
      <c r="E2652">
        <v>0</v>
      </c>
      <c r="F2652" s="24">
        <f t="shared" si="208"/>
        <v>60</v>
      </c>
      <c r="G2652">
        <v>55</v>
      </c>
      <c r="H2652" s="24">
        <f t="shared" si="209"/>
        <v>9</v>
      </c>
      <c r="I2652" s="24">
        <f t="shared" si="206"/>
        <v>20</v>
      </c>
      <c r="J2652" s="24">
        <f t="shared" si="207"/>
        <v>125</v>
      </c>
      <c r="K2652" s="24" t="str">
        <f t="shared" si="210"/>
        <v>03</v>
      </c>
      <c r="L2652">
        <v>73</v>
      </c>
      <c r="M2652">
        <v>0</v>
      </c>
      <c r="N2652">
        <v>0</v>
      </c>
      <c r="O2652">
        <v>0</v>
      </c>
      <c r="P2652">
        <v>0</v>
      </c>
      <c r="Q2652" t="s">
        <v>18</v>
      </c>
      <c r="R2652">
        <v>22</v>
      </c>
      <c r="S2652">
        <v>12</v>
      </c>
      <c r="T2652">
        <v>2</v>
      </c>
      <c r="U2652">
        <v>0</v>
      </c>
      <c r="V2652">
        <v>0.13300000000000001</v>
      </c>
      <c r="W2652">
        <v>9.1800000000000007E-2</v>
      </c>
      <c r="X2652">
        <v>24</v>
      </c>
      <c r="Y2652">
        <v>0</v>
      </c>
      <c r="Z2652" t="s">
        <v>133</v>
      </c>
      <c r="AB2652">
        <v>0</v>
      </c>
      <c r="AC2652">
        <v>2</v>
      </c>
      <c r="AD2652">
        <v>226</v>
      </c>
      <c r="AE2652">
        <v>1</v>
      </c>
      <c r="AF2652">
        <v>1</v>
      </c>
      <c r="AG2652">
        <v>2.8</v>
      </c>
      <c r="AH2652">
        <v>0</v>
      </c>
      <c r="BA2652">
        <v>5</v>
      </c>
      <c r="BB2652">
        <v>3</v>
      </c>
      <c r="BC2652">
        <v>40</v>
      </c>
      <c r="BD2652">
        <v>20</v>
      </c>
      <c r="BE2652">
        <v>0</v>
      </c>
      <c r="BF2652">
        <v>6</v>
      </c>
      <c r="BG2652">
        <v>55</v>
      </c>
      <c r="BH2652">
        <v>25</v>
      </c>
      <c r="BI2652">
        <v>160</v>
      </c>
      <c r="BJ2652">
        <v>101</v>
      </c>
      <c r="BK2652">
        <v>2</v>
      </c>
      <c r="BL2652">
        <v>73</v>
      </c>
      <c r="BM2652">
        <v>0</v>
      </c>
      <c r="BN2652">
        <v>0</v>
      </c>
      <c r="BO2652">
        <v>0</v>
      </c>
      <c r="BP2652">
        <v>0</v>
      </c>
      <c r="BQ2652" t="s">
        <v>18</v>
      </c>
      <c r="BR2652">
        <v>22</v>
      </c>
      <c r="BS2652">
        <v>12</v>
      </c>
      <c r="BT2652">
        <v>2</v>
      </c>
      <c r="BU2652">
        <v>0</v>
      </c>
      <c r="BV2652">
        <v>0.13300000000000001</v>
      </c>
      <c r="BW2652">
        <v>9.1800000000000007E-2</v>
      </c>
      <c r="BX2652">
        <v>24</v>
      </c>
      <c r="BY2652">
        <v>0</v>
      </c>
      <c r="BZ2652" t="s">
        <v>133</v>
      </c>
      <c r="CB2652">
        <v>0</v>
      </c>
      <c r="CC2652">
        <v>2</v>
      </c>
      <c r="CD2652">
        <v>226</v>
      </c>
      <c r="CE2652">
        <v>1</v>
      </c>
      <c r="CF2652">
        <v>1</v>
      </c>
      <c r="CG2652">
        <v>2.8</v>
      </c>
      <c r="CH2652">
        <v>0</v>
      </c>
    </row>
    <row r="2653" spans="1:86">
      <c r="A2653">
        <v>6</v>
      </c>
      <c r="B2653">
        <v>2</v>
      </c>
      <c r="C2653">
        <v>20</v>
      </c>
      <c r="D2653">
        <v>30</v>
      </c>
      <c r="E2653">
        <v>0</v>
      </c>
      <c r="F2653" s="24">
        <f t="shared" si="208"/>
        <v>30</v>
      </c>
      <c r="G2653">
        <v>60</v>
      </c>
      <c r="H2653" s="24">
        <f t="shared" si="209"/>
        <v>9</v>
      </c>
      <c r="I2653" s="24">
        <f t="shared" si="206"/>
        <v>20</v>
      </c>
      <c r="J2653" s="24">
        <f t="shared" si="207"/>
        <v>125</v>
      </c>
      <c r="K2653" s="24" t="str">
        <f t="shared" si="210"/>
        <v>03</v>
      </c>
      <c r="L2653">
        <v>73</v>
      </c>
      <c r="M2653">
        <v>0</v>
      </c>
      <c r="N2653">
        <v>0</v>
      </c>
      <c r="O2653">
        <v>0</v>
      </c>
      <c r="P2653">
        <v>0</v>
      </c>
      <c r="Q2653" t="s">
        <v>18</v>
      </c>
      <c r="R2653">
        <v>22</v>
      </c>
      <c r="S2653">
        <v>12</v>
      </c>
      <c r="T2653">
        <v>2</v>
      </c>
      <c r="U2653">
        <v>0</v>
      </c>
      <c r="V2653">
        <v>7.6999999999999999E-2</v>
      </c>
      <c r="W2653">
        <v>5.62E-2</v>
      </c>
      <c r="X2653">
        <v>24</v>
      </c>
      <c r="Y2653">
        <v>0</v>
      </c>
      <c r="Z2653" t="s">
        <v>133</v>
      </c>
      <c r="AB2653">
        <v>4.5</v>
      </c>
      <c r="AC2653">
        <v>2</v>
      </c>
      <c r="AD2653">
        <v>226</v>
      </c>
      <c r="AE2653">
        <v>1</v>
      </c>
      <c r="AF2653">
        <v>1</v>
      </c>
      <c r="AG2653">
        <v>2.8</v>
      </c>
      <c r="AH2653">
        <v>0</v>
      </c>
      <c r="BA2653">
        <v>6</v>
      </c>
      <c r="BB2653">
        <v>2</v>
      </c>
      <c r="BC2653">
        <v>20</v>
      </c>
      <c r="BD2653">
        <v>30</v>
      </c>
      <c r="BE2653">
        <v>0</v>
      </c>
      <c r="BF2653">
        <v>3</v>
      </c>
      <c r="BG2653">
        <v>60</v>
      </c>
      <c r="BH2653">
        <v>25</v>
      </c>
      <c r="BI2653">
        <v>160</v>
      </c>
      <c r="BJ2653">
        <v>101</v>
      </c>
      <c r="BK2653">
        <v>2</v>
      </c>
      <c r="BL2653">
        <v>73</v>
      </c>
      <c r="BM2653">
        <v>0</v>
      </c>
      <c r="BN2653">
        <v>0</v>
      </c>
      <c r="BO2653">
        <v>0</v>
      </c>
      <c r="BP2653">
        <v>0</v>
      </c>
      <c r="BQ2653" t="s">
        <v>18</v>
      </c>
      <c r="BR2653">
        <v>22</v>
      </c>
      <c r="BS2653">
        <v>12</v>
      </c>
      <c r="BT2653">
        <v>2</v>
      </c>
      <c r="BU2653">
        <v>0</v>
      </c>
      <c r="BV2653">
        <v>7.6999999999999999E-2</v>
      </c>
      <c r="BW2653">
        <v>5.62E-2</v>
      </c>
      <c r="BX2653">
        <v>24</v>
      </c>
      <c r="BY2653">
        <v>0</v>
      </c>
      <c r="BZ2653" t="s">
        <v>133</v>
      </c>
      <c r="CB2653">
        <v>4.5</v>
      </c>
      <c r="CC2653">
        <v>2</v>
      </c>
      <c r="CD2653">
        <v>226</v>
      </c>
      <c r="CE2653">
        <v>1</v>
      </c>
      <c r="CF2653">
        <v>1</v>
      </c>
      <c r="CG2653">
        <v>2.8</v>
      </c>
      <c r="CH2653">
        <v>0</v>
      </c>
    </row>
    <row r="2654" spans="1:86">
      <c r="A2654">
        <v>7</v>
      </c>
      <c r="B2654">
        <v>1</v>
      </c>
      <c r="C2654">
        <v>16</v>
      </c>
      <c r="D2654">
        <v>20</v>
      </c>
      <c r="E2654">
        <v>0</v>
      </c>
      <c r="F2654" s="24">
        <f t="shared" si="208"/>
        <v>25</v>
      </c>
      <c r="G2654">
        <v>60</v>
      </c>
      <c r="H2654" s="24">
        <f t="shared" si="209"/>
        <v>9</v>
      </c>
      <c r="I2654" s="24">
        <f t="shared" si="206"/>
        <v>20</v>
      </c>
      <c r="J2654" s="24">
        <f t="shared" si="207"/>
        <v>125</v>
      </c>
      <c r="K2654" s="24" t="str">
        <f t="shared" si="210"/>
        <v>00</v>
      </c>
      <c r="L2654">
        <v>73</v>
      </c>
      <c r="M2654">
        <v>0</v>
      </c>
      <c r="N2654">
        <v>0</v>
      </c>
      <c r="O2654">
        <v>10</v>
      </c>
      <c r="P2654">
        <v>0</v>
      </c>
      <c r="Q2654" t="s">
        <v>18</v>
      </c>
      <c r="R2654">
        <v>22</v>
      </c>
      <c r="S2654">
        <v>12</v>
      </c>
      <c r="T2654">
        <v>2</v>
      </c>
      <c r="U2654">
        <v>0</v>
      </c>
      <c r="V2654">
        <v>4.2999999999999997E-2</v>
      </c>
      <c r="W2654">
        <v>0.04</v>
      </c>
      <c r="X2654">
        <v>24</v>
      </c>
      <c r="Y2654">
        <v>0</v>
      </c>
      <c r="Z2654" t="s">
        <v>133</v>
      </c>
      <c r="AB2654">
        <v>2.8</v>
      </c>
      <c r="AC2654">
        <v>2</v>
      </c>
      <c r="AD2654">
        <v>226</v>
      </c>
      <c r="AE2654">
        <v>1</v>
      </c>
      <c r="AF2654">
        <v>1</v>
      </c>
      <c r="AG2654">
        <v>2.8</v>
      </c>
      <c r="AH2654">
        <v>0</v>
      </c>
      <c r="BA2654">
        <v>7</v>
      </c>
      <c r="BB2654">
        <v>1</v>
      </c>
      <c r="BC2654">
        <v>16</v>
      </c>
      <c r="BD2654">
        <v>20</v>
      </c>
      <c r="BE2654">
        <v>0</v>
      </c>
      <c r="BF2654">
        <v>2.4</v>
      </c>
      <c r="BG2654">
        <v>60</v>
      </c>
      <c r="BH2654">
        <v>25</v>
      </c>
      <c r="BI2654">
        <v>160</v>
      </c>
      <c r="BJ2654">
        <v>101</v>
      </c>
      <c r="BK2654">
        <v>2</v>
      </c>
      <c r="BL2654">
        <v>73</v>
      </c>
      <c r="BM2654">
        <v>0</v>
      </c>
      <c r="BN2654">
        <v>0</v>
      </c>
      <c r="BO2654">
        <v>10</v>
      </c>
      <c r="BP2654">
        <v>0</v>
      </c>
      <c r="BQ2654" t="s">
        <v>18</v>
      </c>
      <c r="BR2654">
        <v>22</v>
      </c>
      <c r="BS2654">
        <v>12</v>
      </c>
      <c r="BT2654">
        <v>2</v>
      </c>
      <c r="BU2654">
        <v>0</v>
      </c>
      <c r="BV2654">
        <v>4.2999999999999997E-2</v>
      </c>
      <c r="BW2654">
        <v>0.04</v>
      </c>
      <c r="BX2654">
        <v>24</v>
      </c>
      <c r="BY2654">
        <v>0</v>
      </c>
      <c r="BZ2654" t="s">
        <v>133</v>
      </c>
      <c r="CB2654">
        <v>2.8</v>
      </c>
      <c r="CC2654">
        <v>2</v>
      </c>
      <c r="CD2654">
        <v>226</v>
      </c>
      <c r="CE2654">
        <v>1</v>
      </c>
      <c r="CF2654">
        <v>1</v>
      </c>
      <c r="CG2654">
        <v>2.8</v>
      </c>
      <c r="CH2654">
        <v>0</v>
      </c>
    </row>
    <row r="2655" spans="1:86">
      <c r="F2655" s="24" t="str">
        <f t="shared" si="208"/>
        <v/>
      </c>
      <c r="H2655" s="24" t="str">
        <f t="shared" si="209"/>
        <v/>
      </c>
      <c r="I2655" s="24" t="str">
        <f t="shared" si="206"/>
        <v/>
      </c>
      <c r="J2655" s="24" t="str">
        <f t="shared" si="207"/>
        <v/>
      </c>
      <c r="K2655" s="24" t="str">
        <f t="shared" si="210"/>
        <v/>
      </c>
      <c r="AF2655">
        <v>1</v>
      </c>
      <c r="AH2655">
        <v>0</v>
      </c>
      <c r="CF2655">
        <v>1</v>
      </c>
      <c r="CH2655">
        <v>0</v>
      </c>
    </row>
    <row r="2656" spans="1:86">
      <c r="A2656">
        <v>1</v>
      </c>
      <c r="B2656">
        <v>6</v>
      </c>
      <c r="C2656">
        <v>140</v>
      </c>
      <c r="D2656">
        <v>55</v>
      </c>
      <c r="E2656">
        <v>1000</v>
      </c>
      <c r="F2656" s="24">
        <f t="shared" si="208"/>
        <v>310</v>
      </c>
      <c r="G2656">
        <v>71</v>
      </c>
      <c r="H2656" s="24">
        <f t="shared" si="209"/>
        <v>5</v>
      </c>
      <c r="I2656" s="24">
        <f t="shared" si="206"/>
        <v>15</v>
      </c>
      <c r="J2656" s="24">
        <f t="shared" si="207"/>
        <v>125</v>
      </c>
      <c r="K2656" s="24" t="str">
        <f t="shared" si="210"/>
        <v>03</v>
      </c>
      <c r="L2656">
        <v>43</v>
      </c>
      <c r="M2656">
        <v>0</v>
      </c>
      <c r="N2656">
        <v>141</v>
      </c>
      <c r="O2656">
        <v>0</v>
      </c>
      <c r="P2656">
        <v>0</v>
      </c>
      <c r="Q2656" t="s">
        <v>18</v>
      </c>
      <c r="R2656">
        <v>22</v>
      </c>
      <c r="S2656">
        <v>15</v>
      </c>
      <c r="T2656">
        <v>2</v>
      </c>
      <c r="U2656">
        <v>0</v>
      </c>
      <c r="V2656">
        <v>0.38600000000000001</v>
      </c>
      <c r="W2656">
        <v>0.5</v>
      </c>
      <c r="X2656">
        <v>24</v>
      </c>
      <c r="Y2656">
        <v>0</v>
      </c>
      <c r="Z2656" t="s">
        <v>133</v>
      </c>
      <c r="AB2656">
        <v>0</v>
      </c>
      <c r="AC2656">
        <v>2</v>
      </c>
      <c r="AD2656">
        <v>226</v>
      </c>
      <c r="AE2656">
        <v>1</v>
      </c>
      <c r="AF2656">
        <v>1</v>
      </c>
      <c r="AG2656">
        <v>3.5</v>
      </c>
      <c r="AH2656">
        <v>0</v>
      </c>
      <c r="BA2656">
        <v>1</v>
      </c>
      <c r="BB2656">
        <v>6</v>
      </c>
      <c r="BC2656">
        <v>140</v>
      </c>
      <c r="BD2656">
        <v>55</v>
      </c>
      <c r="BE2656">
        <v>1000</v>
      </c>
      <c r="BF2656">
        <v>31</v>
      </c>
      <c r="BG2656">
        <v>71</v>
      </c>
      <c r="BH2656">
        <v>15</v>
      </c>
      <c r="BI2656">
        <v>120</v>
      </c>
      <c r="BJ2656">
        <v>101</v>
      </c>
      <c r="BK2656">
        <v>2</v>
      </c>
      <c r="BL2656">
        <v>43</v>
      </c>
      <c r="BM2656">
        <v>0</v>
      </c>
      <c r="BN2656">
        <v>141</v>
      </c>
      <c r="BO2656">
        <v>0</v>
      </c>
      <c r="BP2656">
        <v>0</v>
      </c>
      <c r="BQ2656" t="s">
        <v>18</v>
      </c>
      <c r="BR2656">
        <v>22</v>
      </c>
      <c r="BS2656">
        <v>15</v>
      </c>
      <c r="BT2656">
        <v>2</v>
      </c>
      <c r="BU2656">
        <v>0</v>
      </c>
      <c r="BV2656">
        <v>0.38600000000000001</v>
      </c>
      <c r="BW2656">
        <v>0.5</v>
      </c>
      <c r="BX2656">
        <v>24</v>
      </c>
      <c r="BY2656">
        <v>0</v>
      </c>
      <c r="BZ2656" t="s">
        <v>133</v>
      </c>
      <c r="CB2656">
        <v>0</v>
      </c>
      <c r="CC2656">
        <v>2</v>
      </c>
      <c r="CD2656">
        <v>226</v>
      </c>
      <c r="CE2656">
        <v>1</v>
      </c>
      <c r="CF2656">
        <v>1</v>
      </c>
      <c r="CG2656">
        <v>3.5</v>
      </c>
      <c r="CH2656">
        <v>0</v>
      </c>
    </row>
    <row r="2657" spans="1:86">
      <c r="A2657">
        <v>2</v>
      </c>
      <c r="B2657">
        <v>5</v>
      </c>
      <c r="C2657">
        <v>110</v>
      </c>
      <c r="D2657">
        <v>55</v>
      </c>
      <c r="E2657">
        <v>1000</v>
      </c>
      <c r="F2657" s="24">
        <f t="shared" si="208"/>
        <v>220</v>
      </c>
      <c r="G2657">
        <v>50</v>
      </c>
      <c r="H2657" s="24">
        <f t="shared" si="209"/>
        <v>9</v>
      </c>
      <c r="I2657" s="24">
        <f t="shared" si="206"/>
        <v>20</v>
      </c>
      <c r="J2657" s="24">
        <f t="shared" si="207"/>
        <v>125</v>
      </c>
      <c r="K2657" s="24" t="str">
        <f t="shared" si="210"/>
        <v>03</v>
      </c>
      <c r="L2657">
        <v>63</v>
      </c>
      <c r="M2657">
        <v>0</v>
      </c>
      <c r="N2657">
        <v>0</v>
      </c>
      <c r="O2657">
        <v>0</v>
      </c>
      <c r="P2657">
        <v>0</v>
      </c>
      <c r="Q2657" t="s">
        <v>18</v>
      </c>
      <c r="R2657">
        <v>22</v>
      </c>
      <c r="S2657">
        <v>12</v>
      </c>
      <c r="T2657">
        <v>2</v>
      </c>
      <c r="U2657">
        <v>0</v>
      </c>
      <c r="V2657">
        <v>0.34799999999999998</v>
      </c>
      <c r="W2657">
        <v>0.24010000000000001</v>
      </c>
      <c r="X2657">
        <v>24</v>
      </c>
      <c r="Y2657">
        <v>0</v>
      </c>
      <c r="Z2657" t="s">
        <v>133</v>
      </c>
      <c r="AB2657">
        <v>0</v>
      </c>
      <c r="AC2657">
        <v>2</v>
      </c>
      <c r="AD2657">
        <v>226</v>
      </c>
      <c r="AE2657">
        <v>1</v>
      </c>
      <c r="AF2657">
        <v>1</v>
      </c>
      <c r="AG2657">
        <v>3.5</v>
      </c>
      <c r="AH2657">
        <v>0</v>
      </c>
      <c r="BA2657">
        <v>2</v>
      </c>
      <c r="BB2657">
        <v>5</v>
      </c>
      <c r="BC2657">
        <v>110</v>
      </c>
      <c r="BD2657">
        <v>55</v>
      </c>
      <c r="BE2657">
        <v>1000</v>
      </c>
      <c r="BF2657">
        <v>22</v>
      </c>
      <c r="BG2657">
        <v>50</v>
      </c>
      <c r="BH2657">
        <v>25</v>
      </c>
      <c r="BI2657">
        <v>160</v>
      </c>
      <c r="BJ2657">
        <v>101</v>
      </c>
      <c r="BK2657">
        <v>2</v>
      </c>
      <c r="BL2657">
        <v>63</v>
      </c>
      <c r="BM2657">
        <v>0</v>
      </c>
      <c r="BN2657">
        <v>0</v>
      </c>
      <c r="BO2657">
        <v>0</v>
      </c>
      <c r="BP2657">
        <v>0</v>
      </c>
      <c r="BQ2657" t="s">
        <v>18</v>
      </c>
      <c r="BR2657">
        <v>22</v>
      </c>
      <c r="BS2657">
        <v>12</v>
      </c>
      <c r="BT2657">
        <v>2</v>
      </c>
      <c r="BU2657">
        <v>0</v>
      </c>
      <c r="BV2657">
        <v>0.34799999999999998</v>
      </c>
      <c r="BW2657">
        <v>0.24010000000000001</v>
      </c>
      <c r="BX2657">
        <v>24</v>
      </c>
      <c r="BY2657">
        <v>0</v>
      </c>
      <c r="BZ2657" t="s">
        <v>133</v>
      </c>
      <c r="CB2657">
        <v>0</v>
      </c>
      <c r="CC2657">
        <v>2</v>
      </c>
      <c r="CD2657">
        <v>226</v>
      </c>
      <c r="CE2657">
        <v>1</v>
      </c>
      <c r="CF2657">
        <v>1</v>
      </c>
      <c r="CG2657">
        <v>3.5</v>
      </c>
      <c r="CH2657">
        <v>0</v>
      </c>
    </row>
    <row r="2658" spans="1:86">
      <c r="A2658">
        <v>3</v>
      </c>
      <c r="B2658">
        <v>4</v>
      </c>
      <c r="C2658">
        <v>80</v>
      </c>
      <c r="D2658">
        <v>20</v>
      </c>
      <c r="E2658">
        <v>1000</v>
      </c>
      <c r="F2658" s="24">
        <f t="shared" si="208"/>
        <v>160</v>
      </c>
      <c r="G2658">
        <v>55</v>
      </c>
      <c r="H2658" s="24">
        <f t="shared" si="209"/>
        <v>9</v>
      </c>
      <c r="I2658" s="24">
        <f t="shared" si="206"/>
        <v>20</v>
      </c>
      <c r="J2658" s="24">
        <f t="shared" si="207"/>
        <v>125</v>
      </c>
      <c r="K2658" s="24" t="str">
        <f t="shared" si="210"/>
        <v>03</v>
      </c>
      <c r="L2658">
        <v>63</v>
      </c>
      <c r="M2658">
        <v>0</v>
      </c>
      <c r="N2658">
        <v>0</v>
      </c>
      <c r="O2658">
        <v>0</v>
      </c>
      <c r="P2658">
        <v>0</v>
      </c>
      <c r="Q2658" t="s">
        <v>18</v>
      </c>
      <c r="R2658">
        <v>22</v>
      </c>
      <c r="S2658">
        <v>12</v>
      </c>
      <c r="T2658">
        <v>2</v>
      </c>
      <c r="U2658">
        <v>0</v>
      </c>
      <c r="V2658">
        <v>0.26</v>
      </c>
      <c r="W2658">
        <v>0.17419999999999999</v>
      </c>
      <c r="X2658">
        <v>24</v>
      </c>
      <c r="Y2658">
        <v>0</v>
      </c>
      <c r="Z2658" t="s">
        <v>133</v>
      </c>
      <c r="AB2658">
        <v>0</v>
      </c>
      <c r="AC2658">
        <v>2</v>
      </c>
      <c r="AD2658">
        <v>226</v>
      </c>
      <c r="AE2658">
        <v>1</v>
      </c>
      <c r="AF2658">
        <v>1</v>
      </c>
      <c r="AG2658">
        <v>3.5</v>
      </c>
      <c r="AH2658">
        <v>0</v>
      </c>
      <c r="BA2658">
        <v>3</v>
      </c>
      <c r="BB2658">
        <v>4</v>
      </c>
      <c r="BC2658">
        <v>80</v>
      </c>
      <c r="BD2658">
        <v>20</v>
      </c>
      <c r="BE2658">
        <v>1000</v>
      </c>
      <c r="BF2658">
        <v>16</v>
      </c>
      <c r="BG2658">
        <v>55</v>
      </c>
      <c r="BH2658">
        <v>25</v>
      </c>
      <c r="BI2658">
        <v>160</v>
      </c>
      <c r="BJ2658">
        <v>101</v>
      </c>
      <c r="BK2658">
        <v>2</v>
      </c>
      <c r="BL2658">
        <v>63</v>
      </c>
      <c r="BM2658">
        <v>0</v>
      </c>
      <c r="BN2658">
        <v>0</v>
      </c>
      <c r="BO2658">
        <v>0</v>
      </c>
      <c r="BP2658">
        <v>0</v>
      </c>
      <c r="BQ2658" t="s">
        <v>18</v>
      </c>
      <c r="BR2658">
        <v>22</v>
      </c>
      <c r="BS2658">
        <v>12</v>
      </c>
      <c r="BT2658">
        <v>2</v>
      </c>
      <c r="BU2658">
        <v>0</v>
      </c>
      <c r="BV2658">
        <v>0.26</v>
      </c>
      <c r="BW2658">
        <v>0.17419999999999999</v>
      </c>
      <c r="BX2658">
        <v>24</v>
      </c>
      <c r="BY2658">
        <v>0</v>
      </c>
      <c r="BZ2658" t="s">
        <v>133</v>
      </c>
      <c r="CB2658">
        <v>0</v>
      </c>
      <c r="CC2658">
        <v>2</v>
      </c>
      <c r="CD2658">
        <v>226</v>
      </c>
      <c r="CE2658">
        <v>1</v>
      </c>
      <c r="CF2658">
        <v>1</v>
      </c>
      <c r="CG2658">
        <v>3.5</v>
      </c>
      <c r="CH2658">
        <v>0</v>
      </c>
    </row>
    <row r="2659" spans="1:86">
      <c r="A2659">
        <v>4</v>
      </c>
      <c r="B2659">
        <v>3</v>
      </c>
      <c r="C2659">
        <v>60</v>
      </c>
      <c r="D2659">
        <v>20</v>
      </c>
      <c r="E2659">
        <v>0</v>
      </c>
      <c r="F2659" s="24">
        <f t="shared" si="208"/>
        <v>90</v>
      </c>
      <c r="G2659">
        <v>60</v>
      </c>
      <c r="H2659" s="24">
        <f t="shared" si="209"/>
        <v>9</v>
      </c>
      <c r="I2659" s="24">
        <f t="shared" si="206"/>
        <v>20</v>
      </c>
      <c r="J2659" s="24">
        <f t="shared" si="207"/>
        <v>125</v>
      </c>
      <c r="K2659" s="24" t="str">
        <f t="shared" si="210"/>
        <v>03</v>
      </c>
      <c r="L2659">
        <v>73</v>
      </c>
      <c r="M2659">
        <v>0</v>
      </c>
      <c r="N2659">
        <v>0</v>
      </c>
      <c r="O2659">
        <v>0</v>
      </c>
      <c r="P2659">
        <v>0</v>
      </c>
      <c r="Q2659" t="s">
        <v>18</v>
      </c>
      <c r="R2659">
        <v>22</v>
      </c>
      <c r="S2659">
        <v>12</v>
      </c>
      <c r="T2659">
        <v>2</v>
      </c>
      <c r="U2659">
        <v>0</v>
      </c>
      <c r="V2659">
        <v>0.183</v>
      </c>
      <c r="W2659">
        <v>0.1263</v>
      </c>
      <c r="X2659">
        <v>24</v>
      </c>
      <c r="Y2659">
        <v>0</v>
      </c>
      <c r="Z2659" t="s">
        <v>133</v>
      </c>
      <c r="AB2659">
        <v>0</v>
      </c>
      <c r="AC2659">
        <v>2</v>
      </c>
      <c r="AD2659">
        <v>226</v>
      </c>
      <c r="AE2659">
        <v>1</v>
      </c>
      <c r="AF2659">
        <v>1</v>
      </c>
      <c r="AG2659">
        <v>3.5</v>
      </c>
      <c r="AH2659">
        <v>0</v>
      </c>
      <c r="BA2659">
        <v>4</v>
      </c>
      <c r="BB2659">
        <v>3</v>
      </c>
      <c r="BC2659">
        <v>60</v>
      </c>
      <c r="BD2659">
        <v>20</v>
      </c>
      <c r="BE2659">
        <v>0</v>
      </c>
      <c r="BF2659">
        <v>9</v>
      </c>
      <c r="BG2659">
        <v>60</v>
      </c>
      <c r="BH2659">
        <v>25</v>
      </c>
      <c r="BI2659">
        <v>160</v>
      </c>
      <c r="BJ2659">
        <v>101</v>
      </c>
      <c r="BK2659">
        <v>2</v>
      </c>
      <c r="BL2659">
        <v>73</v>
      </c>
      <c r="BM2659">
        <v>0</v>
      </c>
      <c r="BN2659">
        <v>0</v>
      </c>
      <c r="BO2659">
        <v>0</v>
      </c>
      <c r="BP2659">
        <v>0</v>
      </c>
      <c r="BQ2659" t="s">
        <v>18</v>
      </c>
      <c r="BR2659">
        <v>22</v>
      </c>
      <c r="BS2659">
        <v>12</v>
      </c>
      <c r="BT2659">
        <v>2</v>
      </c>
      <c r="BU2659">
        <v>0</v>
      </c>
      <c r="BV2659">
        <v>0.183</v>
      </c>
      <c r="BW2659">
        <v>0.1263</v>
      </c>
      <c r="BX2659">
        <v>24</v>
      </c>
      <c r="BY2659">
        <v>0</v>
      </c>
      <c r="BZ2659" t="s">
        <v>133</v>
      </c>
      <c r="CB2659">
        <v>0</v>
      </c>
      <c r="CC2659">
        <v>2</v>
      </c>
      <c r="CD2659">
        <v>226</v>
      </c>
      <c r="CE2659">
        <v>1</v>
      </c>
      <c r="CF2659">
        <v>1</v>
      </c>
      <c r="CG2659">
        <v>3.5</v>
      </c>
      <c r="CH2659">
        <v>0</v>
      </c>
    </row>
    <row r="2660" spans="1:86">
      <c r="A2660">
        <v>5</v>
      </c>
      <c r="B2660">
        <v>2</v>
      </c>
      <c r="C2660">
        <v>40</v>
      </c>
      <c r="D2660">
        <v>20</v>
      </c>
      <c r="E2660">
        <v>0</v>
      </c>
      <c r="F2660" s="24">
        <f t="shared" si="208"/>
        <v>60</v>
      </c>
      <c r="G2660">
        <v>55</v>
      </c>
      <c r="H2660" s="24">
        <f t="shared" si="209"/>
        <v>9</v>
      </c>
      <c r="I2660" s="24">
        <f t="shared" si="206"/>
        <v>20</v>
      </c>
      <c r="J2660" s="24">
        <f t="shared" si="207"/>
        <v>125</v>
      </c>
      <c r="K2660" s="24" t="str">
        <f t="shared" si="210"/>
        <v>03</v>
      </c>
      <c r="L2660">
        <v>73</v>
      </c>
      <c r="M2660">
        <v>0</v>
      </c>
      <c r="N2660">
        <v>0</v>
      </c>
      <c r="O2660">
        <v>0</v>
      </c>
      <c r="P2660">
        <v>0</v>
      </c>
      <c r="Q2660" t="s">
        <v>18</v>
      </c>
      <c r="R2660">
        <v>22</v>
      </c>
      <c r="S2660">
        <v>12</v>
      </c>
      <c r="T2660">
        <v>2</v>
      </c>
      <c r="U2660">
        <v>0</v>
      </c>
      <c r="V2660">
        <v>0.127</v>
      </c>
      <c r="W2660">
        <v>8.7599999999999997E-2</v>
      </c>
      <c r="X2660">
        <v>24</v>
      </c>
      <c r="Y2660">
        <v>0</v>
      </c>
      <c r="Z2660" t="s">
        <v>133</v>
      </c>
      <c r="AB2660">
        <v>0</v>
      </c>
      <c r="AC2660">
        <v>2</v>
      </c>
      <c r="AD2660">
        <v>226</v>
      </c>
      <c r="AE2660">
        <v>1</v>
      </c>
      <c r="AF2660">
        <v>1</v>
      </c>
      <c r="AG2660">
        <v>3.5</v>
      </c>
      <c r="AH2660">
        <v>0</v>
      </c>
      <c r="BA2660">
        <v>5</v>
      </c>
      <c r="BB2660">
        <v>2</v>
      </c>
      <c r="BC2660">
        <v>40</v>
      </c>
      <c r="BD2660">
        <v>20</v>
      </c>
      <c r="BE2660">
        <v>0</v>
      </c>
      <c r="BF2660">
        <v>6</v>
      </c>
      <c r="BG2660">
        <v>55</v>
      </c>
      <c r="BH2660">
        <v>25</v>
      </c>
      <c r="BI2660">
        <v>160</v>
      </c>
      <c r="BJ2660">
        <v>101</v>
      </c>
      <c r="BK2660">
        <v>2</v>
      </c>
      <c r="BL2660">
        <v>73</v>
      </c>
      <c r="BM2660">
        <v>0</v>
      </c>
      <c r="BN2660">
        <v>0</v>
      </c>
      <c r="BO2660">
        <v>0</v>
      </c>
      <c r="BP2660">
        <v>0</v>
      </c>
      <c r="BQ2660" t="s">
        <v>18</v>
      </c>
      <c r="BR2660">
        <v>22</v>
      </c>
      <c r="BS2660">
        <v>12</v>
      </c>
      <c r="BT2660">
        <v>2</v>
      </c>
      <c r="BU2660">
        <v>0</v>
      </c>
      <c r="BV2660">
        <v>0.127</v>
      </c>
      <c r="BW2660">
        <v>8.7599999999999997E-2</v>
      </c>
      <c r="BX2660">
        <v>24</v>
      </c>
      <c r="BY2660">
        <v>0</v>
      </c>
      <c r="BZ2660" t="s">
        <v>133</v>
      </c>
      <c r="CB2660">
        <v>0</v>
      </c>
      <c r="CC2660">
        <v>2</v>
      </c>
      <c r="CD2660">
        <v>226</v>
      </c>
      <c r="CE2660">
        <v>1</v>
      </c>
      <c r="CF2660">
        <v>1</v>
      </c>
      <c r="CG2660">
        <v>3.5</v>
      </c>
      <c r="CH2660">
        <v>0</v>
      </c>
    </row>
    <row r="2661" spans="1:86">
      <c r="A2661">
        <v>6</v>
      </c>
      <c r="B2661">
        <v>1</v>
      </c>
      <c r="C2661">
        <v>25</v>
      </c>
      <c r="D2661">
        <v>25</v>
      </c>
      <c r="E2661">
        <v>0</v>
      </c>
      <c r="F2661" s="24">
        <f t="shared" si="208"/>
        <v>40</v>
      </c>
      <c r="G2661">
        <v>60</v>
      </c>
      <c r="H2661" s="24">
        <f t="shared" si="209"/>
        <v>9</v>
      </c>
      <c r="I2661" s="24">
        <f t="shared" si="206"/>
        <v>20</v>
      </c>
      <c r="J2661" s="24">
        <f t="shared" si="207"/>
        <v>125</v>
      </c>
      <c r="K2661" s="24" t="str">
        <f t="shared" si="210"/>
        <v>00</v>
      </c>
      <c r="L2661">
        <v>73</v>
      </c>
      <c r="M2661">
        <v>0</v>
      </c>
      <c r="N2661">
        <v>0</v>
      </c>
      <c r="O2661">
        <v>10</v>
      </c>
      <c r="P2661">
        <v>0</v>
      </c>
      <c r="Q2661" t="s">
        <v>18</v>
      </c>
      <c r="R2661">
        <v>22</v>
      </c>
      <c r="S2661">
        <v>18</v>
      </c>
      <c r="T2661">
        <v>2</v>
      </c>
      <c r="U2661">
        <v>0</v>
      </c>
      <c r="V2661">
        <v>5.7000000000000002E-2</v>
      </c>
      <c r="W2661">
        <v>0.05</v>
      </c>
      <c r="X2661">
        <v>24</v>
      </c>
      <c r="Y2661">
        <v>0</v>
      </c>
      <c r="Z2661" t="s">
        <v>133</v>
      </c>
      <c r="AB2661">
        <v>3.5</v>
      </c>
      <c r="AC2661">
        <v>2</v>
      </c>
      <c r="AD2661">
        <v>226</v>
      </c>
      <c r="AE2661">
        <v>1</v>
      </c>
      <c r="AF2661">
        <v>1</v>
      </c>
      <c r="AG2661">
        <v>3.5</v>
      </c>
      <c r="AH2661">
        <v>0</v>
      </c>
      <c r="BA2661">
        <v>6</v>
      </c>
      <c r="BB2661">
        <v>1</v>
      </c>
      <c r="BC2661">
        <v>25</v>
      </c>
      <c r="BD2661">
        <v>25</v>
      </c>
      <c r="BE2661">
        <v>0</v>
      </c>
      <c r="BF2661">
        <v>4</v>
      </c>
      <c r="BG2661">
        <v>60</v>
      </c>
      <c r="BH2661">
        <v>25</v>
      </c>
      <c r="BI2661">
        <v>160</v>
      </c>
      <c r="BJ2661">
        <v>101</v>
      </c>
      <c r="BK2661">
        <v>2</v>
      </c>
      <c r="BL2661">
        <v>73</v>
      </c>
      <c r="BM2661">
        <v>0</v>
      </c>
      <c r="BN2661">
        <v>0</v>
      </c>
      <c r="BO2661">
        <v>10</v>
      </c>
      <c r="BP2661">
        <v>0</v>
      </c>
      <c r="BQ2661" t="s">
        <v>18</v>
      </c>
      <c r="BR2661">
        <v>22</v>
      </c>
      <c r="BS2661">
        <v>18</v>
      </c>
      <c r="BT2661">
        <v>2</v>
      </c>
      <c r="BU2661">
        <v>0</v>
      </c>
      <c r="BV2661">
        <v>5.7000000000000002E-2</v>
      </c>
      <c r="BW2661">
        <v>0.05</v>
      </c>
      <c r="BX2661">
        <v>24</v>
      </c>
      <c r="BY2661">
        <v>0</v>
      </c>
      <c r="BZ2661" t="s">
        <v>133</v>
      </c>
      <c r="CB2661">
        <v>3.5</v>
      </c>
      <c r="CC2661">
        <v>2</v>
      </c>
      <c r="CD2661">
        <v>226</v>
      </c>
      <c r="CE2661">
        <v>1</v>
      </c>
      <c r="CF2661">
        <v>1</v>
      </c>
      <c r="CG2661">
        <v>3.5</v>
      </c>
      <c r="CH2661">
        <v>0</v>
      </c>
    </row>
    <row r="2662" spans="1:86">
      <c r="F2662" s="24" t="str">
        <f t="shared" si="208"/>
        <v/>
      </c>
      <c r="H2662" s="24" t="str">
        <f t="shared" si="209"/>
        <v/>
      </c>
      <c r="I2662" s="24" t="str">
        <f t="shared" si="206"/>
        <v/>
      </c>
      <c r="J2662" s="24" t="str">
        <f t="shared" si="207"/>
        <v/>
      </c>
      <c r="K2662" s="24" t="str">
        <f t="shared" si="210"/>
        <v/>
      </c>
      <c r="AF2662">
        <v>1</v>
      </c>
      <c r="AH2662">
        <v>0</v>
      </c>
      <c r="CF2662">
        <v>1</v>
      </c>
      <c r="CH2662">
        <v>0</v>
      </c>
    </row>
    <row r="2663" spans="1:86">
      <c r="A2663">
        <v>1</v>
      </c>
      <c r="B2663">
        <v>6</v>
      </c>
      <c r="C2663">
        <v>140</v>
      </c>
      <c r="D2663">
        <v>55</v>
      </c>
      <c r="E2663">
        <v>1000</v>
      </c>
      <c r="F2663" s="24">
        <f t="shared" si="208"/>
        <v>310</v>
      </c>
      <c r="G2663">
        <v>71</v>
      </c>
      <c r="H2663" s="24">
        <f t="shared" si="209"/>
        <v>5</v>
      </c>
      <c r="I2663" s="24">
        <f t="shared" ref="I2663:I3052" si="211">IF(BI2663="","",ROUND(BI2663*10/80,0))</f>
        <v>15</v>
      </c>
      <c r="J2663" s="24">
        <f t="shared" si="207"/>
        <v>125</v>
      </c>
      <c r="K2663" s="24" t="str">
        <f t="shared" si="210"/>
        <v>03</v>
      </c>
      <c r="L2663">
        <v>43</v>
      </c>
      <c r="M2663">
        <v>0</v>
      </c>
      <c r="N2663">
        <v>141</v>
      </c>
      <c r="O2663">
        <v>0</v>
      </c>
      <c r="P2663">
        <v>0</v>
      </c>
      <c r="Q2663" t="s">
        <v>18</v>
      </c>
      <c r="R2663">
        <v>22</v>
      </c>
      <c r="S2663">
        <v>15</v>
      </c>
      <c r="T2663">
        <v>2</v>
      </c>
      <c r="U2663">
        <v>0</v>
      </c>
      <c r="V2663">
        <v>0.38600000000000001</v>
      </c>
      <c r="W2663">
        <v>0.5</v>
      </c>
      <c r="X2663">
        <v>24</v>
      </c>
      <c r="Y2663">
        <v>0</v>
      </c>
      <c r="Z2663" t="s">
        <v>133</v>
      </c>
      <c r="AB2663">
        <v>0</v>
      </c>
      <c r="AC2663">
        <v>2</v>
      </c>
      <c r="AD2663">
        <v>226</v>
      </c>
      <c r="AE2663">
        <v>1</v>
      </c>
      <c r="AF2663">
        <v>1</v>
      </c>
      <c r="AG2663">
        <v>4.5</v>
      </c>
      <c r="AH2663">
        <v>0</v>
      </c>
      <c r="BA2663">
        <v>1</v>
      </c>
      <c r="BB2663">
        <v>6</v>
      </c>
      <c r="BC2663">
        <v>140</v>
      </c>
      <c r="BD2663">
        <v>55</v>
      </c>
      <c r="BE2663">
        <v>1000</v>
      </c>
      <c r="BF2663">
        <v>31</v>
      </c>
      <c r="BG2663">
        <v>71</v>
      </c>
      <c r="BH2663">
        <v>15</v>
      </c>
      <c r="BI2663">
        <v>120</v>
      </c>
      <c r="BJ2663">
        <v>101</v>
      </c>
      <c r="BK2663">
        <v>2</v>
      </c>
      <c r="BL2663">
        <v>43</v>
      </c>
      <c r="BM2663">
        <v>0</v>
      </c>
      <c r="BN2663">
        <v>141</v>
      </c>
      <c r="BO2663">
        <v>0</v>
      </c>
      <c r="BP2663">
        <v>0</v>
      </c>
      <c r="BQ2663" t="s">
        <v>18</v>
      </c>
      <c r="BR2663">
        <v>22</v>
      </c>
      <c r="BS2663">
        <v>15</v>
      </c>
      <c r="BT2663">
        <v>2</v>
      </c>
      <c r="BU2663">
        <v>0</v>
      </c>
      <c r="BV2663">
        <v>0.38600000000000001</v>
      </c>
      <c r="BW2663">
        <v>0.5</v>
      </c>
      <c r="BX2663">
        <v>24</v>
      </c>
      <c r="BY2663">
        <v>0</v>
      </c>
      <c r="BZ2663" t="s">
        <v>133</v>
      </c>
      <c r="CB2663">
        <v>0</v>
      </c>
      <c r="CC2663">
        <v>2</v>
      </c>
      <c r="CD2663">
        <v>226</v>
      </c>
      <c r="CE2663">
        <v>1</v>
      </c>
      <c r="CF2663">
        <v>1</v>
      </c>
      <c r="CG2663">
        <v>4.5</v>
      </c>
      <c r="CH2663">
        <v>0</v>
      </c>
    </row>
    <row r="2664" spans="1:86">
      <c r="A2664">
        <v>2</v>
      </c>
      <c r="B2664">
        <v>5</v>
      </c>
      <c r="C2664">
        <v>110</v>
      </c>
      <c r="D2664">
        <v>55</v>
      </c>
      <c r="E2664">
        <v>1000</v>
      </c>
      <c r="F2664" s="24">
        <f t="shared" si="208"/>
        <v>220</v>
      </c>
      <c r="G2664">
        <v>50</v>
      </c>
      <c r="H2664" s="24">
        <f t="shared" si="209"/>
        <v>9</v>
      </c>
      <c r="I2664" s="24">
        <f t="shared" si="211"/>
        <v>20</v>
      </c>
      <c r="J2664" s="24">
        <f t="shared" si="207"/>
        <v>125</v>
      </c>
      <c r="K2664" s="24" t="str">
        <f t="shared" si="210"/>
        <v>03</v>
      </c>
      <c r="L2664">
        <v>63</v>
      </c>
      <c r="M2664">
        <v>0</v>
      </c>
      <c r="N2664">
        <v>0</v>
      </c>
      <c r="O2664">
        <v>0</v>
      </c>
      <c r="P2664">
        <v>0</v>
      </c>
      <c r="Q2664" t="s">
        <v>18</v>
      </c>
      <c r="R2664">
        <v>22</v>
      </c>
      <c r="S2664">
        <v>12</v>
      </c>
      <c r="T2664">
        <v>2</v>
      </c>
      <c r="U2664">
        <v>0</v>
      </c>
      <c r="V2664">
        <v>0.34799999999999998</v>
      </c>
      <c r="W2664">
        <v>0.24010000000000001</v>
      </c>
      <c r="X2664">
        <v>24</v>
      </c>
      <c r="Y2664">
        <v>0</v>
      </c>
      <c r="Z2664" t="s">
        <v>133</v>
      </c>
      <c r="AB2664">
        <v>0</v>
      </c>
      <c r="AC2664">
        <v>2</v>
      </c>
      <c r="AD2664">
        <v>226</v>
      </c>
      <c r="AE2664">
        <v>1</v>
      </c>
      <c r="AF2664">
        <v>1</v>
      </c>
      <c r="AG2664">
        <v>4.5</v>
      </c>
      <c r="AH2664">
        <v>0</v>
      </c>
      <c r="BA2664">
        <v>2</v>
      </c>
      <c r="BB2664">
        <v>5</v>
      </c>
      <c r="BC2664">
        <v>110</v>
      </c>
      <c r="BD2664">
        <v>55</v>
      </c>
      <c r="BE2664">
        <v>1000</v>
      </c>
      <c r="BF2664">
        <v>22</v>
      </c>
      <c r="BG2664">
        <v>50</v>
      </c>
      <c r="BH2664">
        <v>25</v>
      </c>
      <c r="BI2664">
        <v>160</v>
      </c>
      <c r="BJ2664">
        <v>101</v>
      </c>
      <c r="BK2664">
        <v>2</v>
      </c>
      <c r="BL2664">
        <v>63</v>
      </c>
      <c r="BM2664">
        <v>0</v>
      </c>
      <c r="BN2664">
        <v>0</v>
      </c>
      <c r="BO2664">
        <v>0</v>
      </c>
      <c r="BP2664">
        <v>0</v>
      </c>
      <c r="BQ2664" t="s">
        <v>18</v>
      </c>
      <c r="BR2664">
        <v>22</v>
      </c>
      <c r="BS2664">
        <v>12</v>
      </c>
      <c r="BT2664">
        <v>2</v>
      </c>
      <c r="BU2664">
        <v>0</v>
      </c>
      <c r="BV2664">
        <v>0.34799999999999998</v>
      </c>
      <c r="BW2664">
        <v>0.24010000000000001</v>
      </c>
      <c r="BX2664">
        <v>24</v>
      </c>
      <c r="BY2664">
        <v>0</v>
      </c>
      <c r="BZ2664" t="s">
        <v>133</v>
      </c>
      <c r="CB2664">
        <v>0</v>
      </c>
      <c r="CC2664">
        <v>2</v>
      </c>
      <c r="CD2664">
        <v>226</v>
      </c>
      <c r="CE2664">
        <v>1</v>
      </c>
      <c r="CF2664">
        <v>1</v>
      </c>
      <c r="CG2664">
        <v>4.5</v>
      </c>
      <c r="CH2664">
        <v>0</v>
      </c>
    </row>
    <row r="2665" spans="1:86">
      <c r="A2665">
        <v>3</v>
      </c>
      <c r="B2665">
        <v>4</v>
      </c>
      <c r="C2665">
        <v>80</v>
      </c>
      <c r="D2665">
        <v>20</v>
      </c>
      <c r="E2665">
        <v>1000</v>
      </c>
      <c r="F2665" s="24">
        <f t="shared" si="208"/>
        <v>160</v>
      </c>
      <c r="G2665">
        <v>55</v>
      </c>
      <c r="H2665" s="24">
        <f t="shared" si="209"/>
        <v>9</v>
      </c>
      <c r="I2665" s="24">
        <f t="shared" si="211"/>
        <v>20</v>
      </c>
      <c r="J2665" s="24">
        <f t="shared" si="207"/>
        <v>125</v>
      </c>
      <c r="K2665" s="24" t="str">
        <f t="shared" si="210"/>
        <v>03</v>
      </c>
      <c r="L2665">
        <v>63</v>
      </c>
      <c r="M2665">
        <v>0</v>
      </c>
      <c r="N2665">
        <v>0</v>
      </c>
      <c r="O2665">
        <v>0</v>
      </c>
      <c r="P2665">
        <v>0</v>
      </c>
      <c r="Q2665" t="s">
        <v>18</v>
      </c>
      <c r="R2665">
        <v>22</v>
      </c>
      <c r="S2665">
        <v>12</v>
      </c>
      <c r="T2665">
        <v>2</v>
      </c>
      <c r="U2665">
        <v>0</v>
      </c>
      <c r="V2665">
        <v>0.26</v>
      </c>
      <c r="W2665">
        <v>0.17419999999999999</v>
      </c>
      <c r="X2665">
        <v>24</v>
      </c>
      <c r="Y2665">
        <v>0</v>
      </c>
      <c r="Z2665" t="s">
        <v>133</v>
      </c>
      <c r="AB2665">
        <v>0</v>
      </c>
      <c r="AC2665">
        <v>2</v>
      </c>
      <c r="AD2665">
        <v>226</v>
      </c>
      <c r="AE2665">
        <v>1</v>
      </c>
      <c r="AF2665">
        <v>1</v>
      </c>
      <c r="AG2665">
        <v>4.5</v>
      </c>
      <c r="AH2665">
        <v>0</v>
      </c>
      <c r="BA2665">
        <v>3</v>
      </c>
      <c r="BB2665">
        <v>4</v>
      </c>
      <c r="BC2665">
        <v>80</v>
      </c>
      <c r="BD2665">
        <v>20</v>
      </c>
      <c r="BE2665">
        <v>1000</v>
      </c>
      <c r="BF2665">
        <v>16</v>
      </c>
      <c r="BG2665">
        <v>55</v>
      </c>
      <c r="BH2665">
        <v>25</v>
      </c>
      <c r="BI2665">
        <v>160</v>
      </c>
      <c r="BJ2665">
        <v>101</v>
      </c>
      <c r="BK2665">
        <v>2</v>
      </c>
      <c r="BL2665">
        <v>63</v>
      </c>
      <c r="BM2665">
        <v>0</v>
      </c>
      <c r="BN2665">
        <v>0</v>
      </c>
      <c r="BO2665">
        <v>0</v>
      </c>
      <c r="BP2665">
        <v>0</v>
      </c>
      <c r="BQ2665" t="s">
        <v>18</v>
      </c>
      <c r="BR2665">
        <v>22</v>
      </c>
      <c r="BS2665">
        <v>12</v>
      </c>
      <c r="BT2665">
        <v>2</v>
      </c>
      <c r="BU2665">
        <v>0</v>
      </c>
      <c r="BV2665">
        <v>0.26</v>
      </c>
      <c r="BW2665">
        <v>0.17419999999999999</v>
      </c>
      <c r="BX2665">
        <v>24</v>
      </c>
      <c r="BY2665">
        <v>0</v>
      </c>
      <c r="BZ2665" t="s">
        <v>133</v>
      </c>
      <c r="CB2665">
        <v>0</v>
      </c>
      <c r="CC2665">
        <v>2</v>
      </c>
      <c r="CD2665">
        <v>226</v>
      </c>
      <c r="CE2665">
        <v>1</v>
      </c>
      <c r="CF2665">
        <v>1</v>
      </c>
      <c r="CG2665">
        <v>4.5</v>
      </c>
      <c r="CH2665">
        <v>0</v>
      </c>
    </row>
    <row r="2666" spans="1:86">
      <c r="A2666">
        <v>4</v>
      </c>
      <c r="B2666">
        <v>3</v>
      </c>
      <c r="C2666">
        <v>60</v>
      </c>
      <c r="D2666">
        <v>20</v>
      </c>
      <c r="E2666">
        <v>0</v>
      </c>
      <c r="F2666" s="24">
        <f t="shared" si="208"/>
        <v>90</v>
      </c>
      <c r="G2666">
        <v>60</v>
      </c>
      <c r="H2666" s="24">
        <f t="shared" si="209"/>
        <v>9</v>
      </c>
      <c r="I2666" s="24">
        <f t="shared" si="211"/>
        <v>20</v>
      </c>
      <c r="J2666" s="24">
        <f t="shared" si="207"/>
        <v>125</v>
      </c>
      <c r="K2666" s="24" t="str">
        <f t="shared" si="210"/>
        <v>03</v>
      </c>
      <c r="L2666">
        <v>73</v>
      </c>
      <c r="M2666">
        <v>0</v>
      </c>
      <c r="N2666">
        <v>0</v>
      </c>
      <c r="O2666">
        <v>0</v>
      </c>
      <c r="P2666">
        <v>0</v>
      </c>
      <c r="Q2666" t="s">
        <v>18</v>
      </c>
      <c r="R2666">
        <v>22</v>
      </c>
      <c r="S2666">
        <v>12</v>
      </c>
      <c r="T2666">
        <v>2</v>
      </c>
      <c r="U2666">
        <v>0</v>
      </c>
      <c r="V2666">
        <v>0.183</v>
      </c>
      <c r="W2666">
        <v>0.1263</v>
      </c>
      <c r="X2666">
        <v>24</v>
      </c>
      <c r="Y2666">
        <v>0</v>
      </c>
      <c r="Z2666" t="s">
        <v>133</v>
      </c>
      <c r="AB2666">
        <v>0</v>
      </c>
      <c r="AC2666">
        <v>2</v>
      </c>
      <c r="AD2666">
        <v>226</v>
      </c>
      <c r="AE2666">
        <v>1</v>
      </c>
      <c r="AF2666">
        <v>1</v>
      </c>
      <c r="AG2666">
        <v>4.5</v>
      </c>
      <c r="AH2666">
        <v>0</v>
      </c>
      <c r="BA2666">
        <v>4</v>
      </c>
      <c r="BB2666">
        <v>3</v>
      </c>
      <c r="BC2666">
        <v>60</v>
      </c>
      <c r="BD2666">
        <v>20</v>
      </c>
      <c r="BE2666">
        <v>0</v>
      </c>
      <c r="BF2666">
        <v>9</v>
      </c>
      <c r="BG2666">
        <v>60</v>
      </c>
      <c r="BH2666">
        <v>25</v>
      </c>
      <c r="BI2666">
        <v>160</v>
      </c>
      <c r="BJ2666">
        <v>101</v>
      </c>
      <c r="BK2666">
        <v>2</v>
      </c>
      <c r="BL2666">
        <v>73</v>
      </c>
      <c r="BM2666">
        <v>0</v>
      </c>
      <c r="BN2666">
        <v>0</v>
      </c>
      <c r="BO2666">
        <v>0</v>
      </c>
      <c r="BP2666">
        <v>0</v>
      </c>
      <c r="BQ2666" t="s">
        <v>18</v>
      </c>
      <c r="BR2666">
        <v>22</v>
      </c>
      <c r="BS2666">
        <v>12</v>
      </c>
      <c r="BT2666">
        <v>2</v>
      </c>
      <c r="BU2666">
        <v>0</v>
      </c>
      <c r="BV2666">
        <v>0.183</v>
      </c>
      <c r="BW2666">
        <v>0.1263</v>
      </c>
      <c r="BX2666">
        <v>24</v>
      </c>
      <c r="BY2666">
        <v>0</v>
      </c>
      <c r="BZ2666" t="s">
        <v>133</v>
      </c>
      <c r="CB2666">
        <v>0</v>
      </c>
      <c r="CC2666">
        <v>2</v>
      </c>
      <c r="CD2666">
        <v>226</v>
      </c>
      <c r="CE2666">
        <v>1</v>
      </c>
      <c r="CF2666">
        <v>1</v>
      </c>
      <c r="CG2666">
        <v>4.5</v>
      </c>
      <c r="CH2666">
        <v>0</v>
      </c>
    </row>
    <row r="2667" spans="1:86">
      <c r="A2667">
        <v>5</v>
      </c>
      <c r="B2667">
        <v>2</v>
      </c>
      <c r="C2667">
        <v>40</v>
      </c>
      <c r="D2667">
        <v>20</v>
      </c>
      <c r="E2667">
        <v>0</v>
      </c>
      <c r="F2667" s="24">
        <f t="shared" si="208"/>
        <v>60</v>
      </c>
      <c r="G2667">
        <v>55</v>
      </c>
      <c r="H2667" s="24">
        <f t="shared" si="209"/>
        <v>9</v>
      </c>
      <c r="I2667" s="24">
        <f t="shared" si="211"/>
        <v>20</v>
      </c>
      <c r="J2667" s="24">
        <f t="shared" si="207"/>
        <v>125</v>
      </c>
      <c r="K2667" s="24" t="str">
        <f t="shared" si="210"/>
        <v>03</v>
      </c>
      <c r="L2667">
        <v>73</v>
      </c>
      <c r="M2667">
        <v>0</v>
      </c>
      <c r="N2667">
        <v>0</v>
      </c>
      <c r="O2667">
        <v>0</v>
      </c>
      <c r="P2667">
        <v>0</v>
      </c>
      <c r="Q2667" t="s">
        <v>18</v>
      </c>
      <c r="R2667">
        <v>22</v>
      </c>
      <c r="S2667">
        <v>12</v>
      </c>
      <c r="T2667">
        <v>2</v>
      </c>
      <c r="U2667">
        <v>0</v>
      </c>
      <c r="V2667">
        <v>0.127</v>
      </c>
      <c r="W2667">
        <v>8.7599999999999997E-2</v>
      </c>
      <c r="X2667">
        <v>24</v>
      </c>
      <c r="Y2667">
        <v>0</v>
      </c>
      <c r="Z2667" t="s">
        <v>133</v>
      </c>
      <c r="AB2667">
        <v>0</v>
      </c>
      <c r="AC2667">
        <v>2</v>
      </c>
      <c r="AD2667">
        <v>226</v>
      </c>
      <c r="AE2667">
        <v>1</v>
      </c>
      <c r="AF2667">
        <v>1</v>
      </c>
      <c r="AG2667">
        <v>4.5</v>
      </c>
      <c r="AH2667">
        <v>0</v>
      </c>
      <c r="BA2667">
        <v>5</v>
      </c>
      <c r="BB2667">
        <v>2</v>
      </c>
      <c r="BC2667">
        <v>40</v>
      </c>
      <c r="BD2667">
        <v>20</v>
      </c>
      <c r="BE2667">
        <v>0</v>
      </c>
      <c r="BF2667">
        <v>6</v>
      </c>
      <c r="BG2667">
        <v>55</v>
      </c>
      <c r="BH2667">
        <v>25</v>
      </c>
      <c r="BI2667">
        <v>160</v>
      </c>
      <c r="BJ2667">
        <v>101</v>
      </c>
      <c r="BK2667">
        <v>2</v>
      </c>
      <c r="BL2667">
        <v>73</v>
      </c>
      <c r="BM2667">
        <v>0</v>
      </c>
      <c r="BN2667">
        <v>0</v>
      </c>
      <c r="BO2667">
        <v>0</v>
      </c>
      <c r="BP2667">
        <v>0</v>
      </c>
      <c r="BQ2667" t="s">
        <v>18</v>
      </c>
      <c r="BR2667">
        <v>22</v>
      </c>
      <c r="BS2667">
        <v>12</v>
      </c>
      <c r="BT2667">
        <v>2</v>
      </c>
      <c r="BU2667">
        <v>0</v>
      </c>
      <c r="BV2667">
        <v>0.127</v>
      </c>
      <c r="BW2667">
        <v>8.7599999999999997E-2</v>
      </c>
      <c r="BX2667">
        <v>24</v>
      </c>
      <c r="BY2667">
        <v>0</v>
      </c>
      <c r="BZ2667" t="s">
        <v>133</v>
      </c>
      <c r="CB2667">
        <v>0</v>
      </c>
      <c r="CC2667">
        <v>2</v>
      </c>
      <c r="CD2667">
        <v>226</v>
      </c>
      <c r="CE2667">
        <v>1</v>
      </c>
      <c r="CF2667">
        <v>1</v>
      </c>
      <c r="CG2667">
        <v>4.5</v>
      </c>
      <c r="CH2667">
        <v>0</v>
      </c>
    </row>
    <row r="2668" spans="1:86">
      <c r="A2668">
        <v>6</v>
      </c>
      <c r="B2668">
        <v>1</v>
      </c>
      <c r="C2668">
        <v>30</v>
      </c>
      <c r="D2668">
        <v>30</v>
      </c>
      <c r="E2668">
        <v>0</v>
      </c>
      <c r="F2668" s="24">
        <f t="shared" si="208"/>
        <v>50</v>
      </c>
      <c r="G2668">
        <v>60</v>
      </c>
      <c r="H2668" s="24">
        <f t="shared" si="209"/>
        <v>9</v>
      </c>
      <c r="I2668" s="24">
        <f t="shared" si="211"/>
        <v>20</v>
      </c>
      <c r="J2668" s="24">
        <f t="shared" si="207"/>
        <v>125</v>
      </c>
      <c r="K2668" s="24" t="str">
        <f t="shared" si="210"/>
        <v>03</v>
      </c>
      <c r="L2668">
        <v>73</v>
      </c>
      <c r="M2668">
        <v>0</v>
      </c>
      <c r="N2668">
        <v>0</v>
      </c>
      <c r="O2668">
        <v>10</v>
      </c>
      <c r="P2668">
        <v>0</v>
      </c>
      <c r="Q2668" t="s">
        <v>18</v>
      </c>
      <c r="R2668">
        <v>22</v>
      </c>
      <c r="S2668">
        <v>18</v>
      </c>
      <c r="T2668">
        <v>2</v>
      </c>
      <c r="U2668">
        <v>0</v>
      </c>
      <c r="V2668">
        <v>0.10199999999999999</v>
      </c>
      <c r="W2668">
        <v>6.8000000000000005E-2</v>
      </c>
      <c r="X2668">
        <v>24</v>
      </c>
      <c r="Y2668">
        <v>0</v>
      </c>
      <c r="Z2668" t="s">
        <v>133</v>
      </c>
      <c r="AB2668">
        <v>4.5</v>
      </c>
      <c r="AC2668">
        <v>2</v>
      </c>
      <c r="AD2668">
        <v>226</v>
      </c>
      <c r="AE2668">
        <v>1</v>
      </c>
      <c r="AF2668">
        <v>1</v>
      </c>
      <c r="AG2668">
        <v>4.5</v>
      </c>
      <c r="AH2668">
        <v>0</v>
      </c>
      <c r="BA2668">
        <v>6</v>
      </c>
      <c r="BB2668">
        <v>1</v>
      </c>
      <c r="BC2668">
        <v>30</v>
      </c>
      <c r="BD2668">
        <v>30</v>
      </c>
      <c r="BE2668">
        <v>0</v>
      </c>
      <c r="BF2668">
        <v>5</v>
      </c>
      <c r="BG2668">
        <v>60</v>
      </c>
      <c r="BH2668">
        <v>25</v>
      </c>
      <c r="BI2668">
        <v>160</v>
      </c>
      <c r="BJ2668">
        <v>101</v>
      </c>
      <c r="BK2668">
        <v>2</v>
      </c>
      <c r="BL2668">
        <v>73</v>
      </c>
      <c r="BM2668">
        <v>0</v>
      </c>
      <c r="BN2668">
        <v>0</v>
      </c>
      <c r="BO2668">
        <v>10</v>
      </c>
      <c r="BP2668">
        <v>0</v>
      </c>
      <c r="BQ2668" t="s">
        <v>18</v>
      </c>
      <c r="BR2668">
        <v>22</v>
      </c>
      <c r="BS2668">
        <v>18</v>
      </c>
      <c r="BT2668">
        <v>2</v>
      </c>
      <c r="BU2668">
        <v>0</v>
      </c>
      <c r="BV2668">
        <v>0.10199999999999999</v>
      </c>
      <c r="BW2668">
        <v>6.8000000000000005E-2</v>
      </c>
      <c r="BX2668">
        <v>24</v>
      </c>
      <c r="BY2668">
        <v>0</v>
      </c>
      <c r="BZ2668" t="s">
        <v>133</v>
      </c>
      <c r="CB2668">
        <v>4.5</v>
      </c>
      <c r="CC2668">
        <v>2</v>
      </c>
      <c r="CD2668">
        <v>226</v>
      </c>
      <c r="CE2668">
        <v>1</v>
      </c>
      <c r="CF2668">
        <v>1</v>
      </c>
      <c r="CG2668">
        <v>4.5</v>
      </c>
      <c r="CH2668">
        <v>0</v>
      </c>
    </row>
    <row r="2669" spans="1:86">
      <c r="F2669" s="24" t="str">
        <f t="shared" si="208"/>
        <v/>
      </c>
      <c r="H2669" s="24" t="str">
        <f t="shared" si="209"/>
        <v/>
      </c>
      <c r="I2669" s="24" t="str">
        <f t="shared" si="211"/>
        <v/>
      </c>
      <c r="J2669" s="24" t="str">
        <f t="shared" si="207"/>
        <v/>
      </c>
      <c r="K2669" s="24" t="str">
        <f t="shared" si="210"/>
        <v/>
      </c>
    </row>
    <row r="2670" spans="1:86">
      <c r="F2670" s="24" t="str">
        <f t="shared" si="208"/>
        <v/>
      </c>
      <c r="H2670" s="24" t="str">
        <f t="shared" si="209"/>
        <v/>
      </c>
      <c r="I2670" s="24" t="str">
        <f t="shared" si="211"/>
        <v/>
      </c>
      <c r="J2670" s="24" t="str">
        <f t="shared" si="207"/>
        <v/>
      </c>
      <c r="K2670" s="24" t="str">
        <f t="shared" si="210"/>
        <v/>
      </c>
    </row>
    <row r="2671" spans="1:86">
      <c r="F2671" s="24" t="str">
        <f t="shared" si="208"/>
        <v/>
      </c>
      <c r="H2671" s="24" t="str">
        <f t="shared" si="209"/>
        <v/>
      </c>
      <c r="I2671" s="24" t="str">
        <f t="shared" si="211"/>
        <v/>
      </c>
      <c r="J2671" s="24" t="str">
        <f t="shared" si="207"/>
        <v/>
      </c>
      <c r="K2671" s="24" t="str">
        <f t="shared" si="210"/>
        <v/>
      </c>
    </row>
    <row r="2672" spans="1:86">
      <c r="F2672" s="24" t="str">
        <f t="shared" si="208"/>
        <v/>
      </c>
      <c r="H2672" s="24" t="str">
        <f t="shared" si="209"/>
        <v/>
      </c>
      <c r="I2672" s="24" t="str">
        <f t="shared" si="211"/>
        <v/>
      </c>
      <c r="J2672" s="24" t="str">
        <f t="shared" si="207"/>
        <v/>
      </c>
      <c r="K2672" s="24" t="str">
        <f t="shared" si="210"/>
        <v/>
      </c>
    </row>
    <row r="2673" spans="1:85" s="52" customFormat="1">
      <c r="A2673" s="52" t="s">
        <v>180</v>
      </c>
      <c r="F2673" s="24" t="str">
        <f t="shared" si="208"/>
        <v/>
      </c>
      <c r="H2673" s="24" t="str">
        <f t="shared" si="209"/>
        <v/>
      </c>
      <c r="I2673" s="24" t="str">
        <f t="shared" si="211"/>
        <v/>
      </c>
      <c r="J2673" s="24" t="str">
        <f t="shared" si="207"/>
        <v/>
      </c>
      <c r="K2673" s="24" t="str">
        <f t="shared" si="210"/>
        <v/>
      </c>
    </row>
    <row r="2674" spans="1:85" ht="14.25" customHeight="1">
      <c r="A2674">
        <v>1</v>
      </c>
      <c r="B2674">
        <v>4</v>
      </c>
      <c r="C2674">
        <v>2</v>
      </c>
      <c r="D2674">
        <v>6</v>
      </c>
      <c r="E2674">
        <v>0</v>
      </c>
      <c r="F2674" s="24">
        <f t="shared" si="208"/>
        <v>10</v>
      </c>
      <c r="G2674">
        <v>90</v>
      </c>
      <c r="H2674" s="24">
        <f t="shared" si="209"/>
        <v>12</v>
      </c>
      <c r="I2674" s="24">
        <f t="shared" si="211"/>
        <v>3</v>
      </c>
      <c r="J2674" s="24">
        <f t="shared" si="207"/>
        <v>75</v>
      </c>
      <c r="K2674" s="24" t="str">
        <f t="shared" si="210"/>
        <v>00</v>
      </c>
      <c r="L2674">
        <v>52</v>
      </c>
      <c r="M2674">
        <v>1000</v>
      </c>
      <c r="N2674">
        <v>0</v>
      </c>
      <c r="O2674">
        <v>10</v>
      </c>
      <c r="P2674">
        <v>2</v>
      </c>
      <c r="Q2674" t="s">
        <v>19</v>
      </c>
      <c r="R2674">
        <v>22</v>
      </c>
      <c r="S2674">
        <v>10</v>
      </c>
      <c r="T2674">
        <v>2</v>
      </c>
      <c r="U2674">
        <v>0</v>
      </c>
      <c r="V2674">
        <v>4.3999999999999997E-2</v>
      </c>
      <c r="W2674">
        <v>0.5</v>
      </c>
      <c r="X2674">
        <v>24</v>
      </c>
      <c r="Y2674">
        <v>0</v>
      </c>
      <c r="Z2674" t="s">
        <v>133</v>
      </c>
      <c r="AB2674">
        <v>0</v>
      </c>
      <c r="AC2674">
        <v>3</v>
      </c>
      <c r="AD2674">
        <v>1</v>
      </c>
      <c r="AE2674">
        <v>1</v>
      </c>
      <c r="AF2674">
        <v>1</v>
      </c>
      <c r="AG2674">
        <v>0.2</v>
      </c>
      <c r="AH2674">
        <v>0</v>
      </c>
      <c r="BA2674">
        <v>1</v>
      </c>
      <c r="BB2674">
        <v>4</v>
      </c>
      <c r="BC2674">
        <v>2</v>
      </c>
      <c r="BD2674">
        <v>6</v>
      </c>
      <c r="BE2674">
        <v>0</v>
      </c>
      <c r="BF2674">
        <v>1</v>
      </c>
      <c r="BG2674">
        <v>90</v>
      </c>
      <c r="BH2674">
        <v>12</v>
      </c>
      <c r="BI2674">
        <v>20</v>
      </c>
      <c r="BJ2674">
        <v>3</v>
      </c>
      <c r="BK2674">
        <v>1</v>
      </c>
      <c r="BL2674">
        <v>52</v>
      </c>
      <c r="BM2674">
        <v>1000</v>
      </c>
      <c r="BN2674">
        <v>0</v>
      </c>
      <c r="BO2674">
        <v>10</v>
      </c>
      <c r="BP2674">
        <v>2</v>
      </c>
      <c r="BQ2674" t="s">
        <v>19</v>
      </c>
      <c r="BR2674">
        <v>22</v>
      </c>
      <c r="BS2674">
        <v>10</v>
      </c>
      <c r="BT2674">
        <v>2</v>
      </c>
      <c r="BU2674">
        <v>0</v>
      </c>
      <c r="BV2674">
        <v>4.3999999999999997E-2</v>
      </c>
      <c r="BW2674">
        <v>0.5</v>
      </c>
      <c r="BX2674">
        <v>24</v>
      </c>
      <c r="BY2674">
        <v>0</v>
      </c>
      <c r="BZ2674" t="s">
        <v>133</v>
      </c>
      <c r="CB2674">
        <v>0</v>
      </c>
      <c r="CC2674">
        <v>3</v>
      </c>
      <c r="CD2674">
        <v>1</v>
      </c>
      <c r="CE2674">
        <v>1</v>
      </c>
      <c r="CG2674">
        <v>0.2</v>
      </c>
    </row>
    <row r="2675" spans="1:85" ht="14.25" customHeight="1">
      <c r="A2675">
        <v>2</v>
      </c>
      <c r="B2675">
        <v>3</v>
      </c>
      <c r="C2675">
        <v>3</v>
      </c>
      <c r="D2675">
        <v>6</v>
      </c>
      <c r="E2675">
        <v>0</v>
      </c>
      <c r="F2675" s="24">
        <f t="shared" si="208"/>
        <v>0</v>
      </c>
      <c r="G2675">
        <v>120</v>
      </c>
      <c r="H2675" s="24">
        <f t="shared" si="209"/>
        <v>5</v>
      </c>
      <c r="I2675" s="24">
        <f t="shared" si="211"/>
        <v>3</v>
      </c>
      <c r="J2675" s="24">
        <f t="shared" si="207"/>
        <v>25</v>
      </c>
      <c r="K2675" s="24" t="str">
        <f t="shared" si="210"/>
        <v>00</v>
      </c>
      <c r="L2675">
        <v>52</v>
      </c>
      <c r="M2675">
        <v>1000</v>
      </c>
      <c r="N2675">
        <v>12</v>
      </c>
      <c r="O2675">
        <v>10</v>
      </c>
      <c r="P2675">
        <v>1</v>
      </c>
      <c r="Q2675" t="s">
        <v>19</v>
      </c>
      <c r="R2675">
        <v>11</v>
      </c>
      <c r="S2675">
        <v>10</v>
      </c>
      <c r="T2675">
        <v>2</v>
      </c>
      <c r="U2675">
        <v>0</v>
      </c>
      <c r="V2675">
        <v>0.02</v>
      </c>
      <c r="W2675">
        <v>0.02</v>
      </c>
      <c r="X2675">
        <v>24</v>
      </c>
      <c r="Y2675">
        <v>0</v>
      </c>
      <c r="Z2675" t="s">
        <v>133</v>
      </c>
      <c r="AB2675">
        <v>0.63</v>
      </c>
      <c r="AC2675">
        <v>3</v>
      </c>
      <c r="AD2675">
        <v>1</v>
      </c>
      <c r="AE2675">
        <v>1</v>
      </c>
      <c r="AF2675">
        <v>1</v>
      </c>
      <c r="AG2675">
        <v>0.2</v>
      </c>
      <c r="AH2675">
        <v>0</v>
      </c>
      <c r="BA2675">
        <v>2</v>
      </c>
      <c r="BB2675">
        <v>3</v>
      </c>
      <c r="BC2675">
        <v>3</v>
      </c>
      <c r="BD2675">
        <v>6</v>
      </c>
      <c r="BE2675">
        <v>0</v>
      </c>
      <c r="BF2675">
        <v>0</v>
      </c>
      <c r="BG2675">
        <v>120</v>
      </c>
      <c r="BH2675">
        <v>15</v>
      </c>
      <c r="BI2675">
        <v>20</v>
      </c>
      <c r="BJ2675">
        <v>1</v>
      </c>
      <c r="BK2675">
        <v>1</v>
      </c>
      <c r="BL2675">
        <v>52</v>
      </c>
      <c r="BM2675">
        <v>1000</v>
      </c>
      <c r="BN2675">
        <v>12</v>
      </c>
      <c r="BO2675">
        <v>10</v>
      </c>
      <c r="BP2675">
        <v>1</v>
      </c>
      <c r="BQ2675" t="s">
        <v>19</v>
      </c>
      <c r="BR2675">
        <v>11</v>
      </c>
      <c r="BS2675">
        <v>10</v>
      </c>
      <c r="BT2675">
        <v>2</v>
      </c>
      <c r="BU2675">
        <v>0</v>
      </c>
      <c r="BV2675">
        <v>0.02</v>
      </c>
      <c r="BW2675">
        <v>0.02</v>
      </c>
      <c r="BX2675">
        <v>24</v>
      </c>
      <c r="BY2675">
        <v>0</v>
      </c>
      <c r="BZ2675" t="s">
        <v>133</v>
      </c>
      <c r="CB2675">
        <v>0.63</v>
      </c>
      <c r="CC2675">
        <v>3</v>
      </c>
      <c r="CD2675">
        <v>1</v>
      </c>
      <c r="CE2675">
        <v>1</v>
      </c>
      <c r="CG2675">
        <v>0.2</v>
      </c>
    </row>
    <row r="2676" spans="1:85" ht="14.25" customHeight="1">
      <c r="A2676">
        <v>3</v>
      </c>
      <c r="B2676">
        <v>802</v>
      </c>
      <c r="C2676">
        <v>2</v>
      </c>
      <c r="D2676">
        <v>6</v>
      </c>
      <c r="E2676">
        <v>0</v>
      </c>
      <c r="F2676" s="24">
        <f t="shared" si="208"/>
        <v>0</v>
      </c>
      <c r="G2676">
        <v>120</v>
      </c>
      <c r="H2676" s="24">
        <f t="shared" si="209"/>
        <v>5</v>
      </c>
      <c r="I2676" s="24">
        <f t="shared" si="211"/>
        <v>3</v>
      </c>
      <c r="J2676" s="24">
        <f t="shared" si="207"/>
        <v>25</v>
      </c>
      <c r="K2676" s="24" t="str">
        <f t="shared" si="210"/>
        <v>00</v>
      </c>
      <c r="L2676">
        <v>73</v>
      </c>
      <c r="M2676">
        <v>1000</v>
      </c>
      <c r="N2676">
        <v>1</v>
      </c>
      <c r="O2676">
        <v>10</v>
      </c>
      <c r="P2676">
        <v>0</v>
      </c>
      <c r="Q2676" t="s">
        <v>19</v>
      </c>
      <c r="R2676">
        <v>11</v>
      </c>
      <c r="S2676">
        <v>10</v>
      </c>
      <c r="T2676">
        <v>3</v>
      </c>
      <c r="U2676">
        <v>0</v>
      </c>
      <c r="V2676">
        <v>1E-3</v>
      </c>
      <c r="W2676">
        <v>2.9000000000000001E-2</v>
      </c>
      <c r="X2676">
        <v>24</v>
      </c>
      <c r="Y2676">
        <v>60</v>
      </c>
      <c r="Z2676" t="s">
        <v>57</v>
      </c>
      <c r="AA2676">
        <v>100</v>
      </c>
      <c r="AB2676">
        <v>0.5</v>
      </c>
      <c r="AC2676">
        <v>3</v>
      </c>
      <c r="AD2676">
        <v>1</v>
      </c>
      <c r="AE2676">
        <v>1</v>
      </c>
      <c r="AF2676">
        <v>1</v>
      </c>
      <c r="AG2676">
        <v>0.2</v>
      </c>
      <c r="AH2676">
        <v>0</v>
      </c>
      <c r="BA2676">
        <v>3</v>
      </c>
      <c r="BB2676">
        <v>802</v>
      </c>
      <c r="BC2676">
        <v>2</v>
      </c>
      <c r="BD2676">
        <v>6</v>
      </c>
      <c r="BE2676">
        <v>0</v>
      </c>
      <c r="BF2676">
        <v>0</v>
      </c>
      <c r="BG2676">
        <v>120</v>
      </c>
      <c r="BH2676">
        <v>15</v>
      </c>
      <c r="BI2676">
        <v>20</v>
      </c>
      <c r="BJ2676">
        <v>1</v>
      </c>
      <c r="BK2676">
        <v>1</v>
      </c>
      <c r="BL2676">
        <v>73</v>
      </c>
      <c r="BM2676">
        <v>1000</v>
      </c>
      <c r="BN2676">
        <v>1</v>
      </c>
      <c r="BO2676">
        <v>10</v>
      </c>
      <c r="BP2676">
        <v>0</v>
      </c>
      <c r="BQ2676" t="s">
        <v>19</v>
      </c>
      <c r="BR2676">
        <v>11</v>
      </c>
      <c r="BS2676">
        <v>10</v>
      </c>
      <c r="BT2676">
        <v>3</v>
      </c>
      <c r="BU2676">
        <v>0</v>
      </c>
      <c r="BV2676">
        <v>1E-3</v>
      </c>
      <c r="BW2676">
        <v>2.9000000000000001E-2</v>
      </c>
      <c r="BX2676">
        <v>24</v>
      </c>
      <c r="BY2676">
        <v>60</v>
      </c>
      <c r="BZ2676" t="s">
        <v>57</v>
      </c>
      <c r="CA2676">
        <v>100</v>
      </c>
      <c r="CB2676">
        <v>0.5</v>
      </c>
      <c r="CC2676">
        <v>3</v>
      </c>
      <c r="CD2676">
        <v>1</v>
      </c>
      <c r="CE2676">
        <v>1</v>
      </c>
      <c r="CG2676">
        <v>0.2</v>
      </c>
    </row>
    <row r="2677" spans="1:85" ht="14.25" customHeight="1">
      <c r="A2677">
        <v>4</v>
      </c>
      <c r="B2677">
        <v>802</v>
      </c>
      <c r="C2677">
        <v>2</v>
      </c>
      <c r="D2677">
        <v>6</v>
      </c>
      <c r="E2677">
        <v>0</v>
      </c>
      <c r="F2677" s="24">
        <f t="shared" si="208"/>
        <v>0</v>
      </c>
      <c r="G2677">
        <v>120</v>
      </c>
      <c r="H2677" s="24">
        <f t="shared" si="209"/>
        <v>5</v>
      </c>
      <c r="I2677" s="24">
        <f t="shared" si="211"/>
        <v>3</v>
      </c>
      <c r="J2677" s="24">
        <f t="shared" si="207"/>
        <v>25</v>
      </c>
      <c r="K2677" s="24" t="str">
        <f t="shared" si="210"/>
        <v>00</v>
      </c>
      <c r="L2677">
        <v>73</v>
      </c>
      <c r="M2677">
        <v>1000</v>
      </c>
      <c r="N2677">
        <v>1</v>
      </c>
      <c r="O2677">
        <v>10</v>
      </c>
      <c r="P2677">
        <v>0</v>
      </c>
      <c r="Q2677" t="s">
        <v>19</v>
      </c>
      <c r="R2677">
        <v>11</v>
      </c>
      <c r="S2677">
        <v>10</v>
      </c>
      <c r="T2677">
        <v>3</v>
      </c>
      <c r="U2677">
        <v>0</v>
      </c>
      <c r="V2677">
        <v>2.1000000000000001E-2</v>
      </c>
      <c r="W2677">
        <v>1.41E-2</v>
      </c>
      <c r="X2677">
        <v>24</v>
      </c>
      <c r="Y2677">
        <v>60</v>
      </c>
      <c r="Z2677" t="s">
        <v>57</v>
      </c>
      <c r="AA2677">
        <v>400</v>
      </c>
      <c r="AB2677">
        <v>0.5</v>
      </c>
      <c r="AC2677">
        <v>3</v>
      </c>
      <c r="AD2677">
        <v>1</v>
      </c>
      <c r="AE2677">
        <v>1</v>
      </c>
      <c r="AF2677">
        <v>1</v>
      </c>
      <c r="AG2677">
        <v>0.2</v>
      </c>
      <c r="AH2677">
        <v>0</v>
      </c>
      <c r="BA2677">
        <v>4</v>
      </c>
      <c r="BB2677">
        <v>802</v>
      </c>
      <c r="BC2677">
        <v>2</v>
      </c>
      <c r="BD2677">
        <v>6</v>
      </c>
      <c r="BE2677">
        <v>0</v>
      </c>
      <c r="BF2677">
        <v>0</v>
      </c>
      <c r="BG2677">
        <v>120</v>
      </c>
      <c r="BH2677">
        <v>15</v>
      </c>
      <c r="BI2677">
        <v>20</v>
      </c>
      <c r="BJ2677">
        <v>1</v>
      </c>
      <c r="BK2677">
        <v>1</v>
      </c>
      <c r="BL2677">
        <v>73</v>
      </c>
      <c r="BM2677">
        <v>1000</v>
      </c>
      <c r="BN2677">
        <v>1</v>
      </c>
      <c r="BO2677">
        <v>10</v>
      </c>
      <c r="BP2677">
        <v>0</v>
      </c>
      <c r="BQ2677" t="s">
        <v>19</v>
      </c>
      <c r="BR2677">
        <v>11</v>
      </c>
      <c r="BS2677">
        <v>10</v>
      </c>
      <c r="BT2677">
        <v>3</v>
      </c>
      <c r="BU2677">
        <v>0</v>
      </c>
      <c r="BV2677">
        <v>2.1000000000000001E-2</v>
      </c>
      <c r="BW2677">
        <v>1.41E-2</v>
      </c>
      <c r="BX2677">
        <v>24</v>
      </c>
      <c r="BY2677">
        <v>60</v>
      </c>
      <c r="BZ2677" t="s">
        <v>57</v>
      </c>
      <c r="CA2677">
        <v>400</v>
      </c>
      <c r="CB2677">
        <v>0.5</v>
      </c>
      <c r="CC2677">
        <v>3</v>
      </c>
      <c r="CD2677">
        <v>1</v>
      </c>
      <c r="CE2677">
        <v>1</v>
      </c>
      <c r="CG2677">
        <v>0.2</v>
      </c>
    </row>
    <row r="2678" spans="1:85" ht="14.25" customHeight="1">
      <c r="A2678">
        <v>5</v>
      </c>
      <c r="B2678">
        <v>801</v>
      </c>
      <c r="C2678">
        <v>1</v>
      </c>
      <c r="D2678">
        <v>6</v>
      </c>
      <c r="E2678">
        <v>0</v>
      </c>
      <c r="F2678" s="24">
        <f t="shared" si="208"/>
        <v>0</v>
      </c>
      <c r="G2678">
        <v>100</v>
      </c>
      <c r="H2678" s="24">
        <f t="shared" si="209"/>
        <v>7</v>
      </c>
      <c r="I2678" s="24">
        <f t="shared" si="211"/>
        <v>4</v>
      </c>
      <c r="J2678" s="24">
        <f t="shared" si="207"/>
        <v>25</v>
      </c>
      <c r="K2678" s="24" t="str">
        <f t="shared" si="210"/>
        <v>00</v>
      </c>
      <c r="L2678">
        <v>73</v>
      </c>
      <c r="M2678">
        <v>1000</v>
      </c>
      <c r="N2678">
        <v>0</v>
      </c>
      <c r="O2678">
        <v>10</v>
      </c>
      <c r="P2678">
        <v>0</v>
      </c>
      <c r="Q2678" t="s">
        <v>19</v>
      </c>
      <c r="R2678">
        <v>22</v>
      </c>
      <c r="S2678">
        <v>10</v>
      </c>
      <c r="T2678">
        <v>3</v>
      </c>
      <c r="U2678">
        <v>0</v>
      </c>
      <c r="V2678">
        <v>-8.0000000000000002E-3</v>
      </c>
      <c r="W2678">
        <v>2.7E-2</v>
      </c>
      <c r="X2678">
        <v>24</v>
      </c>
      <c r="Y2678">
        <v>60</v>
      </c>
      <c r="Z2678" t="s">
        <v>57</v>
      </c>
      <c r="AA2678">
        <v>100</v>
      </c>
      <c r="AB2678">
        <v>0.2</v>
      </c>
      <c r="AC2678">
        <v>3</v>
      </c>
      <c r="AD2678">
        <v>1</v>
      </c>
      <c r="AE2678">
        <v>1</v>
      </c>
      <c r="AF2678">
        <v>1</v>
      </c>
      <c r="AG2678">
        <v>0.2</v>
      </c>
      <c r="AH2678">
        <v>0</v>
      </c>
      <c r="BA2678">
        <v>5</v>
      </c>
      <c r="BB2678">
        <v>801</v>
      </c>
      <c r="BC2678">
        <v>1</v>
      </c>
      <c r="BD2678">
        <v>6</v>
      </c>
      <c r="BE2678">
        <v>0</v>
      </c>
      <c r="BF2678">
        <v>0</v>
      </c>
      <c r="BG2678">
        <v>100</v>
      </c>
      <c r="BH2678">
        <v>20</v>
      </c>
      <c r="BI2678">
        <v>30</v>
      </c>
      <c r="BJ2678">
        <v>1</v>
      </c>
      <c r="BK2678">
        <v>1</v>
      </c>
      <c r="BL2678">
        <v>73</v>
      </c>
      <c r="BM2678">
        <v>1000</v>
      </c>
      <c r="BN2678">
        <v>0</v>
      </c>
      <c r="BO2678">
        <v>10</v>
      </c>
      <c r="BP2678">
        <v>0</v>
      </c>
      <c r="BQ2678" t="s">
        <v>19</v>
      </c>
      <c r="BR2678">
        <v>22</v>
      </c>
      <c r="BS2678">
        <v>10</v>
      </c>
      <c r="BT2678">
        <v>3</v>
      </c>
      <c r="BU2678">
        <v>0</v>
      </c>
      <c r="BV2678">
        <v>-8.0000000000000002E-3</v>
      </c>
      <c r="BW2678">
        <v>2.7E-2</v>
      </c>
      <c r="BX2678">
        <v>24</v>
      </c>
      <c r="BY2678">
        <v>60</v>
      </c>
      <c r="BZ2678" t="s">
        <v>57</v>
      </c>
      <c r="CA2678">
        <v>100</v>
      </c>
      <c r="CB2678">
        <v>0.2</v>
      </c>
      <c r="CC2678">
        <v>3</v>
      </c>
      <c r="CD2678">
        <v>1</v>
      </c>
      <c r="CE2678">
        <v>1</v>
      </c>
      <c r="CG2678">
        <v>0.2</v>
      </c>
    </row>
    <row r="2679" spans="1:85" ht="14.25" customHeight="1">
      <c r="A2679">
        <v>6</v>
      </c>
      <c r="B2679">
        <v>801</v>
      </c>
      <c r="C2679">
        <v>1</v>
      </c>
      <c r="D2679">
        <v>6</v>
      </c>
      <c r="E2679">
        <v>0</v>
      </c>
      <c r="F2679" s="24">
        <f t="shared" si="208"/>
        <v>0</v>
      </c>
      <c r="G2679">
        <v>100</v>
      </c>
      <c r="H2679" s="24">
        <f t="shared" si="209"/>
        <v>7</v>
      </c>
      <c r="I2679" s="24">
        <f t="shared" si="211"/>
        <v>4</v>
      </c>
      <c r="J2679" s="24">
        <f t="shared" si="207"/>
        <v>25</v>
      </c>
      <c r="K2679" s="24" t="str">
        <f t="shared" si="210"/>
        <v>00</v>
      </c>
      <c r="L2679">
        <v>73</v>
      </c>
      <c r="M2679">
        <v>1000</v>
      </c>
      <c r="N2679">
        <v>0</v>
      </c>
      <c r="O2679">
        <v>10</v>
      </c>
      <c r="P2679">
        <v>0</v>
      </c>
      <c r="Q2679" t="s">
        <v>19</v>
      </c>
      <c r="R2679">
        <v>22</v>
      </c>
      <c r="S2679">
        <v>10</v>
      </c>
      <c r="T2679">
        <v>3</v>
      </c>
      <c r="U2679">
        <v>0</v>
      </c>
      <c r="V2679">
        <v>1.2E-2</v>
      </c>
      <c r="W2679">
        <v>1.2E-2</v>
      </c>
      <c r="X2679">
        <v>24</v>
      </c>
      <c r="Y2679">
        <v>60</v>
      </c>
      <c r="Z2679" t="s">
        <v>57</v>
      </c>
      <c r="AA2679">
        <v>400</v>
      </c>
      <c r="AB2679">
        <v>0.2</v>
      </c>
      <c r="AC2679">
        <v>3</v>
      </c>
      <c r="AD2679">
        <v>1</v>
      </c>
      <c r="AE2679">
        <v>1</v>
      </c>
      <c r="AF2679">
        <v>1</v>
      </c>
      <c r="AG2679">
        <v>0.2</v>
      </c>
      <c r="AH2679">
        <v>0</v>
      </c>
      <c r="BA2679">
        <v>6</v>
      </c>
      <c r="BB2679">
        <v>801</v>
      </c>
      <c r="BC2679">
        <v>1</v>
      </c>
      <c r="BD2679">
        <v>6</v>
      </c>
      <c r="BE2679">
        <v>0</v>
      </c>
      <c r="BF2679">
        <v>0</v>
      </c>
      <c r="BG2679">
        <v>100</v>
      </c>
      <c r="BH2679">
        <v>20</v>
      </c>
      <c r="BI2679">
        <v>30</v>
      </c>
      <c r="BJ2679">
        <v>1</v>
      </c>
      <c r="BK2679">
        <v>1</v>
      </c>
      <c r="BL2679">
        <v>73</v>
      </c>
      <c r="BM2679">
        <v>1000</v>
      </c>
      <c r="BN2679">
        <v>0</v>
      </c>
      <c r="BO2679">
        <v>10</v>
      </c>
      <c r="BP2679">
        <v>0</v>
      </c>
      <c r="BQ2679" t="s">
        <v>19</v>
      </c>
      <c r="BR2679">
        <v>22</v>
      </c>
      <c r="BS2679">
        <v>10</v>
      </c>
      <c r="BT2679">
        <v>3</v>
      </c>
      <c r="BU2679">
        <v>0</v>
      </c>
      <c r="BV2679">
        <v>1.2E-2</v>
      </c>
      <c r="BW2679">
        <v>1.2E-2</v>
      </c>
      <c r="BX2679">
        <v>24</v>
      </c>
      <c r="BY2679">
        <v>60</v>
      </c>
      <c r="BZ2679" t="s">
        <v>57</v>
      </c>
      <c r="CA2679">
        <v>400</v>
      </c>
      <c r="CB2679">
        <v>0.2</v>
      </c>
      <c r="CC2679">
        <v>3</v>
      </c>
      <c r="CD2679">
        <v>1</v>
      </c>
      <c r="CE2679">
        <v>1</v>
      </c>
      <c r="CG2679">
        <v>0.2</v>
      </c>
    </row>
    <row r="2680" spans="1:85" ht="14.25" customHeight="1">
      <c r="F2680" s="24" t="str">
        <f t="shared" si="208"/>
        <v/>
      </c>
      <c r="H2680" s="24" t="str">
        <f t="shared" si="209"/>
        <v/>
      </c>
      <c r="I2680" s="24" t="str">
        <f t="shared" si="211"/>
        <v/>
      </c>
      <c r="J2680" s="24" t="str">
        <f t="shared" si="207"/>
        <v/>
      </c>
      <c r="K2680" s="24" t="str">
        <f t="shared" si="210"/>
        <v/>
      </c>
      <c r="AF2680">
        <v>1</v>
      </c>
      <c r="AH2680">
        <v>0</v>
      </c>
    </row>
    <row r="2681" spans="1:85" ht="14.25" customHeight="1">
      <c r="A2681">
        <v>1</v>
      </c>
      <c r="B2681">
        <v>3</v>
      </c>
      <c r="C2681">
        <v>2</v>
      </c>
      <c r="D2681">
        <v>6</v>
      </c>
      <c r="E2681">
        <v>0</v>
      </c>
      <c r="F2681" s="24">
        <f t="shared" si="208"/>
        <v>10</v>
      </c>
      <c r="G2681">
        <v>90</v>
      </c>
      <c r="H2681" s="24">
        <f t="shared" si="209"/>
        <v>12</v>
      </c>
      <c r="I2681" s="24">
        <f t="shared" si="211"/>
        <v>3</v>
      </c>
      <c r="J2681" s="24">
        <f t="shared" si="207"/>
        <v>75</v>
      </c>
      <c r="K2681" s="24" t="str">
        <f t="shared" si="210"/>
        <v>00</v>
      </c>
      <c r="L2681">
        <v>52</v>
      </c>
      <c r="M2681">
        <v>1000</v>
      </c>
      <c r="N2681">
        <v>0</v>
      </c>
      <c r="O2681">
        <v>10</v>
      </c>
      <c r="P2681">
        <v>2</v>
      </c>
      <c r="Q2681" t="s">
        <v>19</v>
      </c>
      <c r="R2681">
        <v>22</v>
      </c>
      <c r="S2681">
        <v>10</v>
      </c>
      <c r="T2681">
        <v>2</v>
      </c>
      <c r="U2681">
        <v>0</v>
      </c>
      <c r="V2681">
        <v>4.2999999999999997E-2</v>
      </c>
      <c r="W2681">
        <v>0.5</v>
      </c>
      <c r="X2681">
        <v>24</v>
      </c>
      <c r="Y2681">
        <v>0</v>
      </c>
      <c r="Z2681" t="s">
        <v>133</v>
      </c>
      <c r="AB2681">
        <v>0</v>
      </c>
      <c r="AC2681">
        <v>3</v>
      </c>
      <c r="AD2681">
        <v>1</v>
      </c>
      <c r="AE2681">
        <v>1</v>
      </c>
      <c r="AF2681">
        <v>1</v>
      </c>
      <c r="AG2681">
        <v>0.32</v>
      </c>
      <c r="AH2681">
        <v>0</v>
      </c>
      <c r="BA2681">
        <v>1</v>
      </c>
      <c r="BB2681">
        <v>3</v>
      </c>
      <c r="BC2681">
        <v>2</v>
      </c>
      <c r="BD2681">
        <v>6</v>
      </c>
      <c r="BE2681">
        <v>0</v>
      </c>
      <c r="BF2681">
        <v>1</v>
      </c>
      <c r="BG2681">
        <v>90</v>
      </c>
      <c r="BH2681">
        <v>12</v>
      </c>
      <c r="BI2681">
        <v>20</v>
      </c>
      <c r="BJ2681">
        <v>3</v>
      </c>
      <c r="BK2681">
        <v>1</v>
      </c>
      <c r="BL2681">
        <v>52</v>
      </c>
      <c r="BM2681">
        <v>1000</v>
      </c>
      <c r="BN2681">
        <v>0</v>
      </c>
      <c r="BO2681">
        <v>10</v>
      </c>
      <c r="BP2681">
        <v>2</v>
      </c>
      <c r="BQ2681" t="s">
        <v>19</v>
      </c>
      <c r="BR2681">
        <v>22</v>
      </c>
      <c r="BS2681">
        <v>10</v>
      </c>
      <c r="BT2681">
        <v>2</v>
      </c>
      <c r="BU2681">
        <v>0</v>
      </c>
      <c r="BV2681">
        <v>4.2999999999999997E-2</v>
      </c>
      <c r="BW2681">
        <v>0.5</v>
      </c>
      <c r="BX2681">
        <v>24</v>
      </c>
      <c r="BY2681">
        <v>0</v>
      </c>
      <c r="BZ2681" t="s">
        <v>133</v>
      </c>
      <c r="CB2681">
        <v>0</v>
      </c>
      <c r="CC2681">
        <v>3</v>
      </c>
      <c r="CD2681">
        <v>1</v>
      </c>
      <c r="CE2681">
        <v>1</v>
      </c>
      <c r="CG2681">
        <v>0.32</v>
      </c>
    </row>
    <row r="2682" spans="1:85">
      <c r="A2682">
        <v>2</v>
      </c>
      <c r="B2682">
        <v>2</v>
      </c>
      <c r="C2682">
        <v>2</v>
      </c>
      <c r="D2682">
        <v>6</v>
      </c>
      <c r="E2682">
        <v>0</v>
      </c>
      <c r="F2682" s="24">
        <f t="shared" si="208"/>
        <v>0</v>
      </c>
      <c r="G2682">
        <v>120</v>
      </c>
      <c r="H2682" s="24">
        <f t="shared" si="209"/>
        <v>5</v>
      </c>
      <c r="I2682" s="24">
        <f t="shared" si="211"/>
        <v>3</v>
      </c>
      <c r="J2682" s="24">
        <f t="shared" si="207"/>
        <v>25</v>
      </c>
      <c r="K2682" s="24" t="str">
        <f t="shared" si="210"/>
        <v>00</v>
      </c>
      <c r="L2682">
        <v>52</v>
      </c>
      <c r="M2682">
        <v>1000</v>
      </c>
      <c r="N2682">
        <v>12</v>
      </c>
      <c r="O2682">
        <v>10</v>
      </c>
      <c r="P2682">
        <v>1</v>
      </c>
      <c r="Q2682" t="s">
        <v>19</v>
      </c>
      <c r="R2682">
        <v>11</v>
      </c>
      <c r="S2682">
        <v>10</v>
      </c>
      <c r="T2682">
        <v>2</v>
      </c>
      <c r="U2682">
        <v>0</v>
      </c>
      <c r="V2682">
        <v>1.9E-2</v>
      </c>
      <c r="W2682">
        <v>1.9E-2</v>
      </c>
      <c r="X2682">
        <v>24</v>
      </c>
      <c r="Y2682">
        <v>0</v>
      </c>
      <c r="Z2682" t="s">
        <v>133</v>
      </c>
      <c r="AB2682">
        <v>0.63</v>
      </c>
      <c r="AC2682">
        <v>3</v>
      </c>
      <c r="AD2682">
        <v>1</v>
      </c>
      <c r="AE2682">
        <v>1</v>
      </c>
      <c r="AF2682">
        <v>1</v>
      </c>
      <c r="AG2682">
        <v>0.32</v>
      </c>
      <c r="AH2682">
        <v>0</v>
      </c>
      <c r="BA2682">
        <v>2</v>
      </c>
      <c r="BB2682">
        <v>2</v>
      </c>
      <c r="BC2682">
        <v>2</v>
      </c>
      <c r="BD2682">
        <v>6</v>
      </c>
      <c r="BE2682">
        <v>0</v>
      </c>
      <c r="BF2682">
        <v>0</v>
      </c>
      <c r="BG2682">
        <v>120</v>
      </c>
      <c r="BH2682">
        <v>15</v>
      </c>
      <c r="BI2682">
        <v>20</v>
      </c>
      <c r="BJ2682">
        <v>1</v>
      </c>
      <c r="BK2682">
        <v>1</v>
      </c>
      <c r="BL2682">
        <v>52</v>
      </c>
      <c r="BM2682">
        <v>1000</v>
      </c>
      <c r="BN2682">
        <v>12</v>
      </c>
      <c r="BO2682">
        <v>10</v>
      </c>
      <c r="BP2682">
        <v>1</v>
      </c>
      <c r="BQ2682" t="s">
        <v>19</v>
      </c>
      <c r="BR2682">
        <v>11</v>
      </c>
      <c r="BS2682">
        <v>10</v>
      </c>
      <c r="BT2682">
        <v>2</v>
      </c>
      <c r="BU2682">
        <v>0</v>
      </c>
      <c r="BV2682">
        <v>1.9E-2</v>
      </c>
      <c r="BW2682">
        <v>1.9E-2</v>
      </c>
      <c r="BX2682">
        <v>24</v>
      </c>
      <c r="BY2682">
        <v>0</v>
      </c>
      <c r="BZ2682" t="s">
        <v>133</v>
      </c>
      <c r="CB2682">
        <v>0.63</v>
      </c>
      <c r="CC2682">
        <v>3</v>
      </c>
      <c r="CD2682">
        <v>1</v>
      </c>
      <c r="CE2682">
        <v>1</v>
      </c>
      <c r="CG2682">
        <v>0.32</v>
      </c>
    </row>
    <row r="2683" spans="1:85">
      <c r="A2683">
        <v>3</v>
      </c>
      <c r="B2683">
        <v>801</v>
      </c>
      <c r="C2683">
        <v>2</v>
      </c>
      <c r="D2683">
        <v>6</v>
      </c>
      <c r="E2683">
        <v>0</v>
      </c>
      <c r="F2683" s="24">
        <f t="shared" si="208"/>
        <v>0</v>
      </c>
      <c r="G2683">
        <v>120</v>
      </c>
      <c r="H2683" s="24">
        <f t="shared" si="209"/>
        <v>7</v>
      </c>
      <c r="I2683" s="24">
        <f t="shared" si="211"/>
        <v>4</v>
      </c>
      <c r="J2683" s="24">
        <f t="shared" si="207"/>
        <v>25</v>
      </c>
      <c r="K2683" s="24" t="str">
        <f t="shared" si="210"/>
        <v>00</v>
      </c>
      <c r="L2683">
        <v>73</v>
      </c>
      <c r="M2683">
        <v>1000</v>
      </c>
      <c r="N2683">
        <v>1</v>
      </c>
      <c r="O2683">
        <v>10</v>
      </c>
      <c r="P2683">
        <v>0</v>
      </c>
      <c r="Q2683" t="s">
        <v>19</v>
      </c>
      <c r="R2683">
        <v>11</v>
      </c>
      <c r="S2683">
        <v>10</v>
      </c>
      <c r="T2683">
        <v>3</v>
      </c>
      <c r="U2683">
        <v>0</v>
      </c>
      <c r="V2683">
        <v>-3.0000000000000001E-3</v>
      </c>
      <c r="W2683">
        <v>2.9000000000000001E-2</v>
      </c>
      <c r="X2683">
        <v>24</v>
      </c>
      <c r="Y2683">
        <v>60</v>
      </c>
      <c r="Z2683" t="s">
        <v>57</v>
      </c>
      <c r="AA2683">
        <v>100</v>
      </c>
      <c r="AB2683">
        <v>0.32</v>
      </c>
      <c r="AC2683">
        <v>3</v>
      </c>
      <c r="AD2683">
        <v>1</v>
      </c>
      <c r="AE2683">
        <v>1</v>
      </c>
      <c r="AF2683">
        <v>1</v>
      </c>
      <c r="AG2683">
        <v>0.32</v>
      </c>
      <c r="AH2683">
        <v>0</v>
      </c>
      <c r="BA2683">
        <v>3</v>
      </c>
      <c r="BB2683">
        <v>801</v>
      </c>
      <c r="BC2683">
        <v>2</v>
      </c>
      <c r="BD2683">
        <v>6</v>
      </c>
      <c r="BE2683">
        <v>0</v>
      </c>
      <c r="BF2683">
        <v>0</v>
      </c>
      <c r="BG2683">
        <v>120</v>
      </c>
      <c r="BH2683">
        <v>20</v>
      </c>
      <c r="BI2683">
        <v>30</v>
      </c>
      <c r="BJ2683">
        <v>1</v>
      </c>
      <c r="BK2683">
        <v>1</v>
      </c>
      <c r="BL2683">
        <v>73</v>
      </c>
      <c r="BM2683">
        <v>1000</v>
      </c>
      <c r="BN2683">
        <v>1</v>
      </c>
      <c r="BO2683">
        <v>10</v>
      </c>
      <c r="BP2683">
        <v>0</v>
      </c>
      <c r="BQ2683" t="s">
        <v>19</v>
      </c>
      <c r="BR2683">
        <v>11</v>
      </c>
      <c r="BS2683">
        <v>10</v>
      </c>
      <c r="BT2683">
        <v>3</v>
      </c>
      <c r="BU2683">
        <v>0</v>
      </c>
      <c r="BV2683">
        <v>-3.0000000000000001E-3</v>
      </c>
      <c r="BW2683">
        <v>2.9000000000000001E-2</v>
      </c>
      <c r="BX2683">
        <v>24</v>
      </c>
      <c r="BY2683">
        <v>60</v>
      </c>
      <c r="BZ2683" t="s">
        <v>57</v>
      </c>
      <c r="CA2683">
        <v>100</v>
      </c>
      <c r="CB2683">
        <v>0.32</v>
      </c>
      <c r="CC2683">
        <v>3</v>
      </c>
      <c r="CD2683">
        <v>1</v>
      </c>
      <c r="CE2683">
        <v>1</v>
      </c>
      <c r="CG2683">
        <v>0.32</v>
      </c>
    </row>
    <row r="2684" spans="1:85" ht="14.25" customHeight="1">
      <c r="A2684">
        <v>4</v>
      </c>
      <c r="B2684">
        <v>801</v>
      </c>
      <c r="C2684">
        <v>2</v>
      </c>
      <c r="D2684">
        <v>6</v>
      </c>
      <c r="E2684">
        <v>0</v>
      </c>
      <c r="F2684" s="24">
        <f t="shared" si="208"/>
        <v>0</v>
      </c>
      <c r="G2684">
        <v>120</v>
      </c>
      <c r="H2684" s="24">
        <f t="shared" si="209"/>
        <v>7</v>
      </c>
      <c r="I2684" s="24">
        <f t="shared" si="211"/>
        <v>4</v>
      </c>
      <c r="J2684" s="24">
        <f t="shared" si="207"/>
        <v>25</v>
      </c>
      <c r="K2684" s="24" t="str">
        <f t="shared" si="210"/>
        <v>00</v>
      </c>
      <c r="L2684">
        <v>73</v>
      </c>
      <c r="M2684">
        <v>1000</v>
      </c>
      <c r="N2684">
        <v>1</v>
      </c>
      <c r="O2684">
        <v>10</v>
      </c>
      <c r="P2684">
        <v>0</v>
      </c>
      <c r="Q2684" t="s">
        <v>19</v>
      </c>
      <c r="R2684">
        <v>11</v>
      </c>
      <c r="S2684">
        <v>10</v>
      </c>
      <c r="T2684">
        <v>3</v>
      </c>
      <c r="U2684">
        <v>0</v>
      </c>
      <c r="V2684">
        <v>1.7000000000000001E-2</v>
      </c>
      <c r="W2684">
        <v>1.4E-2</v>
      </c>
      <c r="X2684">
        <v>24</v>
      </c>
      <c r="Y2684">
        <v>60</v>
      </c>
      <c r="Z2684" t="s">
        <v>57</v>
      </c>
      <c r="AA2684">
        <v>400</v>
      </c>
      <c r="AB2684">
        <v>0.32</v>
      </c>
      <c r="AC2684">
        <v>3</v>
      </c>
      <c r="AD2684">
        <v>1</v>
      </c>
      <c r="AE2684">
        <v>1</v>
      </c>
      <c r="AF2684">
        <v>1</v>
      </c>
      <c r="AG2684">
        <v>0.32</v>
      </c>
      <c r="AH2684">
        <v>0</v>
      </c>
      <c r="BA2684">
        <v>4</v>
      </c>
      <c r="BB2684">
        <v>801</v>
      </c>
      <c r="BC2684">
        <v>2</v>
      </c>
      <c r="BD2684">
        <v>6</v>
      </c>
      <c r="BE2684">
        <v>0</v>
      </c>
      <c r="BF2684">
        <v>0</v>
      </c>
      <c r="BG2684">
        <v>120</v>
      </c>
      <c r="BH2684">
        <v>20</v>
      </c>
      <c r="BI2684">
        <v>30</v>
      </c>
      <c r="BJ2684">
        <v>1</v>
      </c>
      <c r="BK2684">
        <v>1</v>
      </c>
      <c r="BL2684">
        <v>73</v>
      </c>
      <c r="BM2684">
        <v>1000</v>
      </c>
      <c r="BN2684">
        <v>1</v>
      </c>
      <c r="BO2684">
        <v>10</v>
      </c>
      <c r="BP2684">
        <v>0</v>
      </c>
      <c r="BQ2684" t="s">
        <v>19</v>
      </c>
      <c r="BR2684">
        <v>11</v>
      </c>
      <c r="BS2684">
        <v>10</v>
      </c>
      <c r="BT2684">
        <v>3</v>
      </c>
      <c r="BU2684">
        <v>0</v>
      </c>
      <c r="BV2684">
        <v>1.7000000000000001E-2</v>
      </c>
      <c r="BW2684">
        <v>1.4E-2</v>
      </c>
      <c r="BX2684">
        <v>24</v>
      </c>
      <c r="BY2684">
        <v>60</v>
      </c>
      <c r="BZ2684" t="s">
        <v>57</v>
      </c>
      <c r="CA2684">
        <v>400</v>
      </c>
      <c r="CB2684">
        <v>0.32</v>
      </c>
      <c r="CC2684">
        <v>3</v>
      </c>
      <c r="CD2684">
        <v>1</v>
      </c>
      <c r="CE2684">
        <v>1</v>
      </c>
      <c r="CG2684">
        <v>0.32</v>
      </c>
    </row>
    <row r="2685" spans="1:85" ht="14.25" customHeight="1">
      <c r="F2685" s="24" t="str">
        <f t="shared" si="208"/>
        <v/>
      </c>
      <c r="H2685" s="24" t="str">
        <f t="shared" si="209"/>
        <v/>
      </c>
      <c r="I2685" s="24" t="str">
        <f t="shared" si="211"/>
        <v/>
      </c>
      <c r="J2685" s="24" t="str">
        <f t="shared" si="207"/>
        <v/>
      </c>
      <c r="K2685" s="24" t="str">
        <f t="shared" si="210"/>
        <v/>
      </c>
      <c r="AF2685">
        <v>1</v>
      </c>
      <c r="AH2685">
        <v>0</v>
      </c>
    </row>
    <row r="2686" spans="1:85" ht="14.25" customHeight="1">
      <c r="A2686">
        <v>1</v>
      </c>
      <c r="B2686">
        <v>3</v>
      </c>
      <c r="C2686">
        <v>2</v>
      </c>
      <c r="D2686">
        <v>6</v>
      </c>
      <c r="E2686">
        <v>0</v>
      </c>
      <c r="F2686" s="24">
        <f t="shared" si="208"/>
        <v>10</v>
      </c>
      <c r="G2686">
        <v>90</v>
      </c>
      <c r="H2686" s="24">
        <f t="shared" si="209"/>
        <v>12</v>
      </c>
      <c r="I2686" s="24">
        <f t="shared" si="211"/>
        <v>3</v>
      </c>
      <c r="J2686" s="24">
        <f t="shared" si="207"/>
        <v>75</v>
      </c>
      <c r="K2686" s="24" t="str">
        <f t="shared" si="210"/>
        <v>00</v>
      </c>
      <c r="L2686">
        <v>52</v>
      </c>
      <c r="M2686">
        <v>1000</v>
      </c>
      <c r="N2686">
        <v>0</v>
      </c>
      <c r="O2686">
        <v>10</v>
      </c>
      <c r="P2686">
        <v>2</v>
      </c>
      <c r="Q2686" t="s">
        <v>19</v>
      </c>
      <c r="R2686">
        <v>22</v>
      </c>
      <c r="S2686">
        <v>10</v>
      </c>
      <c r="T2686">
        <v>2</v>
      </c>
      <c r="U2686">
        <v>0</v>
      </c>
      <c r="V2686">
        <v>4.2999999999999997E-2</v>
      </c>
      <c r="W2686">
        <v>0.5</v>
      </c>
      <c r="X2686">
        <v>24</v>
      </c>
      <c r="Y2686">
        <v>0</v>
      </c>
      <c r="Z2686" t="s">
        <v>133</v>
      </c>
      <c r="AB2686">
        <v>0</v>
      </c>
      <c r="AC2686">
        <v>3</v>
      </c>
      <c r="AD2686">
        <v>1</v>
      </c>
      <c r="AE2686">
        <v>1</v>
      </c>
      <c r="AF2686">
        <v>1</v>
      </c>
      <c r="AG2686">
        <v>0.5</v>
      </c>
      <c r="AH2686">
        <v>0</v>
      </c>
      <c r="BA2686">
        <v>1</v>
      </c>
      <c r="BB2686">
        <v>3</v>
      </c>
      <c r="BC2686">
        <v>2</v>
      </c>
      <c r="BD2686">
        <v>6</v>
      </c>
      <c r="BE2686">
        <v>0</v>
      </c>
      <c r="BF2686">
        <v>1</v>
      </c>
      <c r="BG2686">
        <v>90</v>
      </c>
      <c r="BH2686">
        <v>12</v>
      </c>
      <c r="BI2686">
        <v>20</v>
      </c>
      <c r="BJ2686">
        <v>3</v>
      </c>
      <c r="BK2686">
        <v>1</v>
      </c>
      <c r="BL2686">
        <v>52</v>
      </c>
      <c r="BM2686">
        <v>1000</v>
      </c>
      <c r="BN2686">
        <v>0</v>
      </c>
      <c r="BO2686">
        <v>10</v>
      </c>
      <c r="BP2686">
        <v>2</v>
      </c>
      <c r="BQ2686" t="s">
        <v>19</v>
      </c>
      <c r="BR2686">
        <v>22</v>
      </c>
      <c r="BS2686">
        <v>10</v>
      </c>
      <c r="BT2686">
        <v>2</v>
      </c>
      <c r="BU2686">
        <v>0</v>
      </c>
      <c r="BV2686">
        <v>4.2999999999999997E-2</v>
      </c>
      <c r="BW2686">
        <v>0.5</v>
      </c>
      <c r="BX2686">
        <v>24</v>
      </c>
      <c r="BY2686">
        <v>0</v>
      </c>
      <c r="BZ2686" t="s">
        <v>133</v>
      </c>
      <c r="CB2686">
        <v>0</v>
      </c>
      <c r="CC2686">
        <v>3</v>
      </c>
      <c r="CD2686">
        <v>1</v>
      </c>
      <c r="CE2686">
        <v>1</v>
      </c>
      <c r="CG2686">
        <v>0.5</v>
      </c>
    </row>
    <row r="2687" spans="1:85">
      <c r="A2687">
        <v>2</v>
      </c>
      <c r="B2687">
        <v>2</v>
      </c>
      <c r="C2687">
        <v>2</v>
      </c>
      <c r="D2687">
        <v>6</v>
      </c>
      <c r="E2687">
        <v>0</v>
      </c>
      <c r="F2687" s="24">
        <f t="shared" si="208"/>
        <v>0</v>
      </c>
      <c r="G2687">
        <v>120</v>
      </c>
      <c r="H2687" s="24">
        <f t="shared" si="209"/>
        <v>5</v>
      </c>
      <c r="I2687" s="24">
        <f t="shared" si="211"/>
        <v>3</v>
      </c>
      <c r="J2687" s="24">
        <f t="shared" si="207"/>
        <v>25</v>
      </c>
      <c r="K2687" s="24" t="str">
        <f t="shared" si="210"/>
        <v>00</v>
      </c>
      <c r="L2687">
        <v>52</v>
      </c>
      <c r="M2687">
        <v>1000</v>
      </c>
      <c r="N2687">
        <v>12</v>
      </c>
      <c r="O2687">
        <v>10</v>
      </c>
      <c r="P2687">
        <v>1</v>
      </c>
      <c r="Q2687" t="s">
        <v>19</v>
      </c>
      <c r="R2687">
        <v>11</v>
      </c>
      <c r="S2687">
        <v>10</v>
      </c>
      <c r="T2687">
        <v>2</v>
      </c>
      <c r="U2687">
        <v>0</v>
      </c>
      <c r="V2687">
        <v>1.9E-2</v>
      </c>
      <c r="W2687">
        <v>1.9E-2</v>
      </c>
      <c r="X2687">
        <v>24</v>
      </c>
      <c r="Y2687">
        <v>0</v>
      </c>
      <c r="Z2687" t="s">
        <v>133</v>
      </c>
      <c r="AB2687">
        <v>0.63</v>
      </c>
      <c r="AC2687">
        <v>3</v>
      </c>
      <c r="AD2687">
        <v>1</v>
      </c>
      <c r="AE2687">
        <v>1</v>
      </c>
      <c r="AF2687">
        <v>1</v>
      </c>
      <c r="AG2687">
        <v>0.5</v>
      </c>
      <c r="AH2687">
        <v>0</v>
      </c>
      <c r="BA2687">
        <v>2</v>
      </c>
      <c r="BB2687">
        <v>2</v>
      </c>
      <c r="BC2687">
        <v>2</v>
      </c>
      <c r="BD2687">
        <v>6</v>
      </c>
      <c r="BE2687">
        <v>0</v>
      </c>
      <c r="BF2687">
        <v>0</v>
      </c>
      <c r="BG2687">
        <v>120</v>
      </c>
      <c r="BH2687">
        <v>15</v>
      </c>
      <c r="BI2687">
        <v>20</v>
      </c>
      <c r="BJ2687">
        <v>1</v>
      </c>
      <c r="BK2687">
        <v>1</v>
      </c>
      <c r="BL2687">
        <v>52</v>
      </c>
      <c r="BM2687">
        <v>1000</v>
      </c>
      <c r="BN2687">
        <v>12</v>
      </c>
      <c r="BO2687">
        <v>10</v>
      </c>
      <c r="BP2687">
        <v>1</v>
      </c>
      <c r="BQ2687" t="s">
        <v>19</v>
      </c>
      <c r="BR2687">
        <v>11</v>
      </c>
      <c r="BS2687">
        <v>10</v>
      </c>
      <c r="BT2687">
        <v>2</v>
      </c>
      <c r="BU2687">
        <v>0</v>
      </c>
      <c r="BV2687">
        <v>1.9E-2</v>
      </c>
      <c r="BW2687">
        <v>1.9E-2</v>
      </c>
      <c r="BX2687">
        <v>24</v>
      </c>
      <c r="BY2687">
        <v>0</v>
      </c>
      <c r="BZ2687" t="s">
        <v>133</v>
      </c>
      <c r="CB2687">
        <v>0.63</v>
      </c>
      <c r="CC2687">
        <v>3</v>
      </c>
      <c r="CD2687">
        <v>1</v>
      </c>
      <c r="CE2687">
        <v>1</v>
      </c>
      <c r="CG2687">
        <v>0.5</v>
      </c>
    </row>
    <row r="2688" spans="1:85">
      <c r="A2688">
        <v>3</v>
      </c>
      <c r="B2688">
        <v>801</v>
      </c>
      <c r="C2688">
        <v>2</v>
      </c>
      <c r="D2688">
        <v>6</v>
      </c>
      <c r="E2688">
        <v>0</v>
      </c>
      <c r="F2688" s="24">
        <f t="shared" si="208"/>
        <v>0</v>
      </c>
      <c r="G2688">
        <v>120</v>
      </c>
      <c r="H2688" s="24">
        <f t="shared" si="209"/>
        <v>7</v>
      </c>
      <c r="I2688" s="24">
        <f t="shared" si="211"/>
        <v>4</v>
      </c>
      <c r="J2688" s="24">
        <f t="shared" si="207"/>
        <v>25</v>
      </c>
      <c r="K2688" s="24" t="str">
        <f t="shared" si="210"/>
        <v>00</v>
      </c>
      <c r="L2688">
        <v>52</v>
      </c>
      <c r="M2688">
        <v>1000</v>
      </c>
      <c r="N2688">
        <v>1</v>
      </c>
      <c r="O2688">
        <v>10</v>
      </c>
      <c r="P2688">
        <v>1</v>
      </c>
      <c r="Q2688" t="s">
        <v>19</v>
      </c>
      <c r="R2688">
        <v>11</v>
      </c>
      <c r="S2688">
        <v>10</v>
      </c>
      <c r="T2688">
        <v>3</v>
      </c>
      <c r="U2688">
        <v>0</v>
      </c>
      <c r="V2688">
        <v>0.01</v>
      </c>
      <c r="W2688">
        <v>2.5000000000000001E-2</v>
      </c>
      <c r="X2688">
        <v>24</v>
      </c>
      <c r="Y2688">
        <v>60</v>
      </c>
      <c r="Z2688" t="s">
        <v>57</v>
      </c>
      <c r="AA2688">
        <v>100</v>
      </c>
      <c r="AB2688">
        <v>0.5</v>
      </c>
      <c r="AC2688">
        <v>3</v>
      </c>
      <c r="AD2688">
        <v>1</v>
      </c>
      <c r="AE2688">
        <v>1</v>
      </c>
      <c r="AF2688">
        <v>1</v>
      </c>
      <c r="AG2688">
        <v>0.5</v>
      </c>
      <c r="AH2688">
        <v>0</v>
      </c>
      <c r="BA2688">
        <v>3</v>
      </c>
      <c r="BB2688">
        <v>801</v>
      </c>
      <c r="BC2688">
        <v>2</v>
      </c>
      <c r="BD2688">
        <v>6</v>
      </c>
      <c r="BE2688">
        <v>0</v>
      </c>
      <c r="BF2688">
        <v>0</v>
      </c>
      <c r="BG2688">
        <v>120</v>
      </c>
      <c r="BH2688">
        <v>20</v>
      </c>
      <c r="BI2688">
        <v>30</v>
      </c>
      <c r="BJ2688">
        <v>1</v>
      </c>
      <c r="BK2688">
        <v>1</v>
      </c>
      <c r="BL2688">
        <v>52</v>
      </c>
      <c r="BM2688">
        <v>1000</v>
      </c>
      <c r="BN2688">
        <v>1</v>
      </c>
      <c r="BO2688">
        <v>10</v>
      </c>
      <c r="BP2688">
        <v>1</v>
      </c>
      <c r="BQ2688" t="s">
        <v>19</v>
      </c>
      <c r="BR2688">
        <v>11</v>
      </c>
      <c r="BS2688">
        <v>10</v>
      </c>
      <c r="BT2688">
        <v>3</v>
      </c>
      <c r="BU2688">
        <v>0</v>
      </c>
      <c r="BV2688">
        <v>0.01</v>
      </c>
      <c r="BW2688">
        <v>2.5000000000000001E-2</v>
      </c>
      <c r="BX2688">
        <v>24</v>
      </c>
      <c r="BY2688">
        <v>60</v>
      </c>
      <c r="BZ2688" t="s">
        <v>57</v>
      </c>
      <c r="CA2688">
        <v>100</v>
      </c>
      <c r="CB2688">
        <v>0.5</v>
      </c>
      <c r="CC2688">
        <v>3</v>
      </c>
      <c r="CD2688">
        <v>1</v>
      </c>
      <c r="CE2688">
        <v>1</v>
      </c>
      <c r="CG2688">
        <v>0.5</v>
      </c>
    </row>
    <row r="2689" spans="1:85" ht="14.25" customHeight="1">
      <c r="A2689">
        <v>4</v>
      </c>
      <c r="B2689">
        <v>801</v>
      </c>
      <c r="C2689">
        <v>2</v>
      </c>
      <c r="D2689">
        <v>6</v>
      </c>
      <c r="E2689">
        <v>0</v>
      </c>
      <c r="F2689" s="24">
        <f t="shared" si="208"/>
        <v>0</v>
      </c>
      <c r="G2689">
        <v>120</v>
      </c>
      <c r="H2689" s="24">
        <f t="shared" si="209"/>
        <v>7</v>
      </c>
      <c r="I2689" s="24">
        <f t="shared" si="211"/>
        <v>4</v>
      </c>
      <c r="J2689" s="24">
        <f t="shared" si="207"/>
        <v>25</v>
      </c>
      <c r="K2689" s="24" t="str">
        <f t="shared" si="210"/>
        <v>00</v>
      </c>
      <c r="L2689">
        <v>52</v>
      </c>
      <c r="M2689">
        <v>1000</v>
      </c>
      <c r="N2689">
        <v>1</v>
      </c>
      <c r="O2689">
        <v>10</v>
      </c>
      <c r="P2689">
        <v>1</v>
      </c>
      <c r="Q2689" t="s">
        <v>19</v>
      </c>
      <c r="R2689">
        <v>11</v>
      </c>
      <c r="S2689">
        <v>10</v>
      </c>
      <c r="T2689">
        <v>3</v>
      </c>
      <c r="U2689">
        <v>0</v>
      </c>
      <c r="V2689">
        <v>0.03</v>
      </c>
      <c r="W2689">
        <v>0.01</v>
      </c>
      <c r="X2689">
        <v>24</v>
      </c>
      <c r="Y2689">
        <v>60</v>
      </c>
      <c r="Z2689" t="s">
        <v>57</v>
      </c>
      <c r="AA2689">
        <v>400</v>
      </c>
      <c r="AB2689">
        <v>0.5</v>
      </c>
      <c r="AC2689">
        <v>3</v>
      </c>
      <c r="AD2689">
        <v>1</v>
      </c>
      <c r="AE2689">
        <v>1</v>
      </c>
      <c r="AF2689">
        <v>1</v>
      </c>
      <c r="AG2689">
        <v>0.5</v>
      </c>
      <c r="AH2689">
        <v>0</v>
      </c>
      <c r="BA2689">
        <v>4</v>
      </c>
      <c r="BB2689">
        <v>801</v>
      </c>
      <c r="BC2689">
        <v>2</v>
      </c>
      <c r="BD2689">
        <v>6</v>
      </c>
      <c r="BE2689">
        <v>0</v>
      </c>
      <c r="BF2689">
        <v>0</v>
      </c>
      <c r="BG2689">
        <v>120</v>
      </c>
      <c r="BH2689">
        <v>20</v>
      </c>
      <c r="BI2689">
        <v>30</v>
      </c>
      <c r="BJ2689">
        <v>1</v>
      </c>
      <c r="BK2689">
        <v>1</v>
      </c>
      <c r="BL2689">
        <v>52</v>
      </c>
      <c r="BM2689">
        <v>1000</v>
      </c>
      <c r="BN2689">
        <v>1</v>
      </c>
      <c r="BO2689">
        <v>10</v>
      </c>
      <c r="BP2689">
        <v>1</v>
      </c>
      <c r="BQ2689" t="s">
        <v>19</v>
      </c>
      <c r="BR2689">
        <v>11</v>
      </c>
      <c r="BS2689">
        <v>10</v>
      </c>
      <c r="BT2689">
        <v>3</v>
      </c>
      <c r="BU2689">
        <v>0</v>
      </c>
      <c r="BV2689">
        <v>0.03</v>
      </c>
      <c r="BW2689">
        <v>0.01</v>
      </c>
      <c r="BX2689">
        <v>24</v>
      </c>
      <c r="BY2689">
        <v>60</v>
      </c>
      <c r="BZ2689" t="s">
        <v>57</v>
      </c>
      <c r="CA2689">
        <v>400</v>
      </c>
      <c r="CB2689">
        <v>0.5</v>
      </c>
      <c r="CC2689">
        <v>3</v>
      </c>
      <c r="CD2689">
        <v>1</v>
      </c>
      <c r="CE2689">
        <v>1</v>
      </c>
      <c r="CG2689">
        <v>0.5</v>
      </c>
    </row>
    <row r="2690" spans="1:85">
      <c r="F2690" s="24" t="str">
        <f t="shared" si="208"/>
        <v/>
      </c>
      <c r="H2690" s="24" t="str">
        <f t="shared" si="209"/>
        <v/>
      </c>
      <c r="I2690" s="24" t="str">
        <f t="shared" si="211"/>
        <v/>
      </c>
      <c r="J2690" s="24" t="str">
        <f t="shared" si="207"/>
        <v/>
      </c>
      <c r="K2690" s="24" t="str">
        <f t="shared" si="210"/>
        <v/>
      </c>
      <c r="AF2690">
        <v>1</v>
      </c>
      <c r="AH2690">
        <v>0</v>
      </c>
    </row>
    <row r="2691" spans="1:85">
      <c r="A2691">
        <v>1</v>
      </c>
      <c r="B2691">
        <v>2</v>
      </c>
      <c r="C2691">
        <v>2</v>
      </c>
      <c r="D2691">
        <v>6</v>
      </c>
      <c r="E2691">
        <v>0</v>
      </c>
      <c r="F2691" s="24">
        <f t="shared" ref="F2691:F2754" si="212">IF(BF2691="","",IF(OR(ROUND(MOD(BF2691,1),1)=0.2,ROUND(MOD(BF2691,1),1)=0.4,ROUND(MOD(BF2691,1),1)=0.7),BF2691+0.1,IF(OR(ROUND(MOD(BF2691,1),1)=0.1,ROUND(MOD(BF2691,1),1)=0.6,ROUND(MOD(BF2691,1),1)=0.9),BF2691-0.1,BF2691))*10)</f>
        <v>10</v>
      </c>
      <c r="G2691">
        <v>90</v>
      </c>
      <c r="H2691" s="24">
        <f t="shared" si="209"/>
        <v>12</v>
      </c>
      <c r="I2691" s="24">
        <f t="shared" si="211"/>
        <v>3</v>
      </c>
      <c r="J2691" s="24">
        <f t="shared" si="207"/>
        <v>75</v>
      </c>
      <c r="K2691" s="24" t="str">
        <f t="shared" si="210"/>
        <v>00</v>
      </c>
      <c r="L2691">
        <v>52</v>
      </c>
      <c r="M2691">
        <v>1000</v>
      </c>
      <c r="N2691">
        <v>0</v>
      </c>
      <c r="O2691">
        <v>10</v>
      </c>
      <c r="P2691">
        <v>2</v>
      </c>
      <c r="Q2691" s="25" t="s">
        <v>175</v>
      </c>
      <c r="R2691">
        <v>22</v>
      </c>
      <c r="S2691">
        <v>10</v>
      </c>
      <c r="T2691">
        <v>2</v>
      </c>
      <c r="U2691">
        <v>0</v>
      </c>
      <c r="V2691">
        <v>4.2000000000000003E-2</v>
      </c>
      <c r="W2691">
        <v>1.7000000000000001E-2</v>
      </c>
      <c r="X2691">
        <v>24</v>
      </c>
      <c r="Y2691">
        <v>0</v>
      </c>
      <c r="Z2691" t="s">
        <v>133</v>
      </c>
      <c r="AB2691">
        <v>0</v>
      </c>
      <c r="AC2691">
        <v>3</v>
      </c>
      <c r="AD2691">
        <v>1</v>
      </c>
      <c r="AE2691">
        <v>1</v>
      </c>
      <c r="AF2691">
        <v>1</v>
      </c>
      <c r="AG2691">
        <v>0.63</v>
      </c>
      <c r="AH2691">
        <v>0</v>
      </c>
      <c r="BA2691">
        <v>1</v>
      </c>
      <c r="BB2691">
        <v>2</v>
      </c>
      <c r="BC2691">
        <v>2</v>
      </c>
      <c r="BD2691">
        <v>6</v>
      </c>
      <c r="BE2691">
        <v>0</v>
      </c>
      <c r="BF2691">
        <v>1</v>
      </c>
      <c r="BG2691">
        <v>90</v>
      </c>
      <c r="BH2691">
        <v>12</v>
      </c>
      <c r="BI2691">
        <v>20</v>
      </c>
      <c r="BJ2691">
        <v>3</v>
      </c>
      <c r="BK2691">
        <v>1</v>
      </c>
      <c r="BL2691">
        <v>52</v>
      </c>
      <c r="BM2691">
        <v>1000</v>
      </c>
      <c r="BN2691">
        <v>0</v>
      </c>
      <c r="BO2691">
        <v>10</v>
      </c>
      <c r="BP2691">
        <v>2</v>
      </c>
      <c r="BQ2691" s="25" t="s">
        <v>175</v>
      </c>
      <c r="BR2691">
        <v>22</v>
      </c>
      <c r="BS2691">
        <v>10</v>
      </c>
      <c r="BT2691">
        <v>2</v>
      </c>
      <c r="BU2691">
        <v>0</v>
      </c>
      <c r="BV2691">
        <v>4.2000000000000003E-2</v>
      </c>
      <c r="BW2691">
        <v>1.7000000000000001E-2</v>
      </c>
      <c r="BX2691">
        <v>24</v>
      </c>
      <c r="BY2691">
        <v>0</v>
      </c>
      <c r="BZ2691" t="s">
        <v>133</v>
      </c>
      <c r="CB2691">
        <v>0</v>
      </c>
      <c r="CC2691">
        <v>3</v>
      </c>
      <c r="CD2691">
        <v>1</v>
      </c>
      <c r="CE2691">
        <v>1</v>
      </c>
      <c r="CG2691">
        <v>0.63</v>
      </c>
    </row>
    <row r="2692" spans="1:85">
      <c r="A2692">
        <v>2</v>
      </c>
      <c r="B2692">
        <v>1</v>
      </c>
      <c r="C2692">
        <v>2</v>
      </c>
      <c r="D2692">
        <v>6</v>
      </c>
      <c r="E2692">
        <v>0</v>
      </c>
      <c r="F2692" s="24">
        <f t="shared" si="212"/>
        <v>10</v>
      </c>
      <c r="G2692">
        <v>110</v>
      </c>
      <c r="H2692" s="24">
        <f t="shared" ref="H2692:H2755" si="213">IF(BH2692="","",IF(ROUNDUP((BH2692/100)*IF(BJ2692&gt;100,RIGHT(BJ2692,2),BJ2692)*250*4/60*2/IF(BK2692&gt;=10,10,1),0)&gt;15,15,ROUNDUP((BH2692/100)*IF(BJ2692&gt;100,RIGHT(BJ2692,2),BJ2692)*250*4/60*2/IF(BK2692&gt;=10,10,1),0)))</f>
        <v>7</v>
      </c>
      <c r="I2692" s="24">
        <f t="shared" si="211"/>
        <v>4</v>
      </c>
      <c r="J2692" s="24">
        <f t="shared" si="207"/>
        <v>25</v>
      </c>
      <c r="K2692" s="24" t="str">
        <f t="shared" ref="K2692:K2755" si="214">TEXT(IF(W2692=0,"",IF(BK2692&gt;=10,LEFT(BK2692,1),0)&amp;IF(V2692&gt;=0.06,3,0)),"00")</f>
        <v>00</v>
      </c>
      <c r="L2692">
        <v>52</v>
      </c>
      <c r="M2692">
        <v>1000</v>
      </c>
      <c r="N2692">
        <v>0</v>
      </c>
      <c r="O2692">
        <v>10</v>
      </c>
      <c r="P2692">
        <v>2</v>
      </c>
      <c r="Q2692" s="25" t="s">
        <v>175</v>
      </c>
      <c r="R2692">
        <v>22</v>
      </c>
      <c r="S2692">
        <v>10</v>
      </c>
      <c r="T2692">
        <v>3</v>
      </c>
      <c r="U2692">
        <v>0</v>
      </c>
      <c r="V2692">
        <v>1.7000000000000001E-2</v>
      </c>
      <c r="W2692">
        <v>1.2999999999999999E-2</v>
      </c>
      <c r="X2692">
        <v>24</v>
      </c>
      <c r="Y2692">
        <v>0</v>
      </c>
      <c r="Z2692" t="s">
        <v>133</v>
      </c>
      <c r="AB2692">
        <v>0.63</v>
      </c>
      <c r="AC2692">
        <v>3</v>
      </c>
      <c r="AD2692">
        <v>1</v>
      </c>
      <c r="AE2692">
        <v>1</v>
      </c>
      <c r="AF2692">
        <v>1</v>
      </c>
      <c r="AG2692">
        <v>0.63</v>
      </c>
      <c r="AH2692">
        <v>0</v>
      </c>
      <c r="BA2692">
        <v>2</v>
      </c>
      <c r="BB2692">
        <v>1</v>
      </c>
      <c r="BC2692">
        <v>2</v>
      </c>
      <c r="BD2692">
        <v>6</v>
      </c>
      <c r="BE2692">
        <v>0</v>
      </c>
      <c r="BF2692">
        <v>1</v>
      </c>
      <c r="BG2692">
        <v>110</v>
      </c>
      <c r="BH2692">
        <v>20</v>
      </c>
      <c r="BI2692">
        <v>30</v>
      </c>
      <c r="BJ2692">
        <v>1</v>
      </c>
      <c r="BK2692">
        <v>1</v>
      </c>
      <c r="BL2692">
        <v>52</v>
      </c>
      <c r="BM2692">
        <v>1000</v>
      </c>
      <c r="BN2692">
        <v>0</v>
      </c>
      <c r="BO2692">
        <v>10</v>
      </c>
      <c r="BP2692">
        <v>2</v>
      </c>
      <c r="BQ2692" s="25" t="s">
        <v>175</v>
      </c>
      <c r="BR2692">
        <v>22</v>
      </c>
      <c r="BS2692">
        <v>10</v>
      </c>
      <c r="BT2692">
        <v>3</v>
      </c>
      <c r="BU2692">
        <v>0</v>
      </c>
      <c r="BV2692">
        <v>1.7000000000000001E-2</v>
      </c>
      <c r="BW2692">
        <v>1.2999999999999999E-2</v>
      </c>
      <c r="BX2692">
        <v>24</v>
      </c>
      <c r="BY2692">
        <v>0</v>
      </c>
      <c r="BZ2692" t="s">
        <v>133</v>
      </c>
      <c r="CB2692">
        <v>0.63</v>
      </c>
      <c r="CC2692">
        <v>3</v>
      </c>
      <c r="CD2692">
        <v>1</v>
      </c>
      <c r="CE2692">
        <v>1</v>
      </c>
      <c r="CG2692">
        <v>0.63</v>
      </c>
    </row>
    <row r="2693" spans="1:85">
      <c r="F2693" s="24" t="str">
        <f t="shared" si="212"/>
        <v/>
      </c>
      <c r="H2693" s="24" t="str">
        <f t="shared" si="213"/>
        <v/>
      </c>
      <c r="I2693" s="24" t="str">
        <f t="shared" si="211"/>
        <v/>
      </c>
      <c r="J2693" s="24" t="str">
        <f t="shared" si="207"/>
        <v/>
      </c>
      <c r="K2693" s="24" t="str">
        <f t="shared" si="214"/>
        <v/>
      </c>
      <c r="AF2693">
        <v>1</v>
      </c>
      <c r="AH2693">
        <v>0</v>
      </c>
    </row>
    <row r="2694" spans="1:85">
      <c r="A2694">
        <v>1</v>
      </c>
      <c r="B2694">
        <v>5</v>
      </c>
      <c r="C2694">
        <v>5</v>
      </c>
      <c r="D2694">
        <v>10</v>
      </c>
      <c r="E2694">
        <v>0</v>
      </c>
      <c r="F2694" s="24">
        <f t="shared" si="212"/>
        <v>70</v>
      </c>
      <c r="G2694">
        <v>60</v>
      </c>
      <c r="H2694" s="24">
        <f t="shared" si="213"/>
        <v>15</v>
      </c>
      <c r="I2694" s="24">
        <f t="shared" si="211"/>
        <v>3</v>
      </c>
      <c r="J2694" s="24">
        <f t="shared" si="207"/>
        <v>80</v>
      </c>
      <c r="K2694" s="24" t="str">
        <f t="shared" si="214"/>
        <v>03</v>
      </c>
      <c r="L2694">
        <v>22</v>
      </c>
      <c r="M2694">
        <v>0</v>
      </c>
      <c r="N2694">
        <v>0</v>
      </c>
      <c r="O2694">
        <v>10</v>
      </c>
      <c r="P2694">
        <v>4</v>
      </c>
      <c r="Q2694" t="s">
        <v>19</v>
      </c>
      <c r="R2694">
        <v>22</v>
      </c>
      <c r="S2694">
        <v>15</v>
      </c>
      <c r="T2694">
        <v>1</v>
      </c>
      <c r="U2694">
        <v>0</v>
      </c>
      <c r="V2694">
        <v>0.09</v>
      </c>
      <c r="W2694">
        <v>0.5</v>
      </c>
      <c r="X2694">
        <v>24</v>
      </c>
      <c r="Y2694">
        <v>0</v>
      </c>
      <c r="Z2694" t="s">
        <v>133</v>
      </c>
      <c r="AB2694">
        <v>0</v>
      </c>
      <c r="AC2694">
        <v>3</v>
      </c>
      <c r="AD2694">
        <v>3</v>
      </c>
      <c r="AE2694">
        <v>1</v>
      </c>
      <c r="AF2694">
        <v>1</v>
      </c>
      <c r="AG2694">
        <v>0.2</v>
      </c>
      <c r="AH2694">
        <v>0</v>
      </c>
      <c r="BA2694">
        <v>1</v>
      </c>
      <c r="BB2694">
        <v>5</v>
      </c>
      <c r="BC2694">
        <v>5</v>
      </c>
      <c r="BD2694">
        <v>10</v>
      </c>
      <c r="BE2694">
        <v>0</v>
      </c>
      <c r="BF2694">
        <v>7</v>
      </c>
      <c r="BG2694">
        <v>60</v>
      </c>
      <c r="BH2694">
        <v>12</v>
      </c>
      <c r="BI2694">
        <v>25</v>
      </c>
      <c r="BJ2694">
        <v>5</v>
      </c>
      <c r="BK2694">
        <v>1</v>
      </c>
      <c r="BL2694">
        <v>22</v>
      </c>
      <c r="BM2694">
        <v>0</v>
      </c>
      <c r="BN2694">
        <v>0</v>
      </c>
      <c r="BO2694">
        <v>10</v>
      </c>
      <c r="BP2694">
        <v>4</v>
      </c>
      <c r="BQ2694" t="s">
        <v>19</v>
      </c>
      <c r="BR2694">
        <v>22</v>
      </c>
      <c r="BS2694">
        <v>15</v>
      </c>
      <c r="BT2694">
        <v>1</v>
      </c>
      <c r="BU2694">
        <v>0</v>
      </c>
      <c r="BV2694">
        <v>0.09</v>
      </c>
      <c r="BW2694">
        <v>0.5</v>
      </c>
      <c r="BX2694">
        <v>24</v>
      </c>
      <c r="BY2694">
        <v>0</v>
      </c>
      <c r="BZ2694" t="s">
        <v>133</v>
      </c>
      <c r="CB2694">
        <v>0</v>
      </c>
      <c r="CC2694">
        <v>3</v>
      </c>
      <c r="CD2694">
        <v>3</v>
      </c>
      <c r="CE2694">
        <v>1</v>
      </c>
      <c r="CG2694">
        <v>0.2</v>
      </c>
    </row>
    <row r="2695" spans="1:85">
      <c r="A2695">
        <v>2</v>
      </c>
      <c r="B2695">
        <v>4</v>
      </c>
      <c r="C2695">
        <v>4</v>
      </c>
      <c r="D2695">
        <v>10</v>
      </c>
      <c r="E2695">
        <v>0</v>
      </c>
      <c r="F2695" s="24">
        <f t="shared" si="212"/>
        <v>30</v>
      </c>
      <c r="G2695">
        <v>100</v>
      </c>
      <c r="H2695" s="24">
        <f t="shared" si="213"/>
        <v>15</v>
      </c>
      <c r="I2695" s="24">
        <f t="shared" si="211"/>
        <v>4</v>
      </c>
      <c r="J2695" s="24">
        <f t="shared" si="207"/>
        <v>75</v>
      </c>
      <c r="K2695" s="24" t="str">
        <f t="shared" si="214"/>
        <v>00</v>
      </c>
      <c r="L2695">
        <v>32</v>
      </c>
      <c r="M2695">
        <v>1000</v>
      </c>
      <c r="N2695">
        <v>0</v>
      </c>
      <c r="O2695">
        <v>10</v>
      </c>
      <c r="P2695">
        <v>3</v>
      </c>
      <c r="Q2695" s="25" t="s">
        <v>175</v>
      </c>
      <c r="R2695">
        <v>22</v>
      </c>
      <c r="S2695">
        <v>10</v>
      </c>
      <c r="T2695">
        <v>2</v>
      </c>
      <c r="U2695">
        <v>0</v>
      </c>
      <c r="V2695">
        <v>3.5000000000000003E-2</v>
      </c>
      <c r="W2695">
        <v>3.5000000000000003E-2</v>
      </c>
      <c r="X2695">
        <v>24</v>
      </c>
      <c r="Y2695">
        <v>0</v>
      </c>
      <c r="Z2695" t="s">
        <v>133</v>
      </c>
      <c r="AB2695">
        <v>0.8</v>
      </c>
      <c r="AC2695">
        <v>3</v>
      </c>
      <c r="AD2695">
        <v>3</v>
      </c>
      <c r="AE2695">
        <v>1</v>
      </c>
      <c r="AF2695">
        <v>1</v>
      </c>
      <c r="AG2695">
        <v>0.2</v>
      </c>
      <c r="AH2695">
        <v>0</v>
      </c>
      <c r="BA2695">
        <v>2</v>
      </c>
      <c r="BB2695">
        <v>4</v>
      </c>
      <c r="BC2695">
        <v>4</v>
      </c>
      <c r="BD2695">
        <v>10</v>
      </c>
      <c r="BE2695">
        <v>0</v>
      </c>
      <c r="BF2695">
        <v>3</v>
      </c>
      <c r="BG2695">
        <v>100</v>
      </c>
      <c r="BH2695">
        <v>15</v>
      </c>
      <c r="BI2695">
        <v>30</v>
      </c>
      <c r="BJ2695">
        <v>3</v>
      </c>
      <c r="BK2695">
        <v>1</v>
      </c>
      <c r="BL2695">
        <v>32</v>
      </c>
      <c r="BM2695">
        <v>1000</v>
      </c>
      <c r="BN2695">
        <v>0</v>
      </c>
      <c r="BO2695">
        <v>10</v>
      </c>
      <c r="BP2695">
        <v>3</v>
      </c>
      <c r="BQ2695" s="25" t="s">
        <v>175</v>
      </c>
      <c r="BR2695">
        <v>22</v>
      </c>
      <c r="BS2695">
        <v>10</v>
      </c>
      <c r="BT2695">
        <v>2</v>
      </c>
      <c r="BU2695">
        <v>0</v>
      </c>
      <c r="BV2695">
        <v>3.5000000000000003E-2</v>
      </c>
      <c r="BW2695">
        <v>3.5000000000000003E-2</v>
      </c>
      <c r="BX2695">
        <v>24</v>
      </c>
      <c r="BY2695">
        <v>0</v>
      </c>
      <c r="BZ2695" t="s">
        <v>133</v>
      </c>
      <c r="CB2695">
        <v>0.8</v>
      </c>
      <c r="CC2695">
        <v>3</v>
      </c>
      <c r="CD2695">
        <v>3</v>
      </c>
      <c r="CE2695">
        <v>1</v>
      </c>
      <c r="CG2695">
        <v>0.2</v>
      </c>
    </row>
    <row r="2696" spans="1:85">
      <c r="A2696">
        <v>3</v>
      </c>
      <c r="B2696">
        <v>3</v>
      </c>
      <c r="C2696">
        <v>2</v>
      </c>
      <c r="D2696">
        <v>6</v>
      </c>
      <c r="E2696">
        <v>0</v>
      </c>
      <c r="F2696" s="24">
        <f t="shared" si="212"/>
        <v>0</v>
      </c>
      <c r="G2696">
        <v>120</v>
      </c>
      <c r="H2696" s="24">
        <f t="shared" si="213"/>
        <v>5</v>
      </c>
      <c r="I2696" s="24">
        <f t="shared" si="211"/>
        <v>4</v>
      </c>
      <c r="J2696" s="24">
        <f t="shared" si="207"/>
        <v>25</v>
      </c>
      <c r="K2696" s="24" t="str">
        <f t="shared" si="214"/>
        <v>00</v>
      </c>
      <c r="L2696">
        <v>52</v>
      </c>
      <c r="M2696">
        <v>1000</v>
      </c>
      <c r="N2696">
        <v>12</v>
      </c>
      <c r="O2696">
        <v>10</v>
      </c>
      <c r="P2696">
        <v>1</v>
      </c>
      <c r="Q2696" s="25" t="s">
        <v>175</v>
      </c>
      <c r="R2696">
        <v>11</v>
      </c>
      <c r="S2696">
        <v>10</v>
      </c>
      <c r="T2696">
        <v>2</v>
      </c>
      <c r="U2696">
        <v>0</v>
      </c>
      <c r="V2696">
        <v>0.02</v>
      </c>
      <c r="W2696">
        <v>0.02</v>
      </c>
      <c r="X2696">
        <v>24</v>
      </c>
      <c r="Y2696">
        <v>0</v>
      </c>
      <c r="Z2696" t="s">
        <v>133</v>
      </c>
      <c r="AB2696">
        <v>0.63</v>
      </c>
      <c r="AC2696">
        <v>3</v>
      </c>
      <c r="AD2696">
        <v>3</v>
      </c>
      <c r="AE2696">
        <v>1</v>
      </c>
      <c r="AF2696">
        <v>1</v>
      </c>
      <c r="AG2696">
        <v>0.2</v>
      </c>
      <c r="AH2696">
        <v>0</v>
      </c>
      <c r="BA2696">
        <v>3</v>
      </c>
      <c r="BB2696">
        <v>3</v>
      </c>
      <c r="BC2696">
        <v>2</v>
      </c>
      <c r="BD2696">
        <v>6</v>
      </c>
      <c r="BE2696">
        <v>0</v>
      </c>
      <c r="BF2696">
        <v>0</v>
      </c>
      <c r="BG2696">
        <v>120</v>
      </c>
      <c r="BH2696">
        <v>15</v>
      </c>
      <c r="BI2696">
        <v>30</v>
      </c>
      <c r="BJ2696">
        <v>1</v>
      </c>
      <c r="BK2696">
        <v>1</v>
      </c>
      <c r="BL2696">
        <v>52</v>
      </c>
      <c r="BM2696">
        <v>1000</v>
      </c>
      <c r="BN2696">
        <v>12</v>
      </c>
      <c r="BO2696">
        <v>10</v>
      </c>
      <c r="BP2696">
        <v>1</v>
      </c>
      <c r="BQ2696" s="25" t="s">
        <v>175</v>
      </c>
      <c r="BR2696">
        <v>11</v>
      </c>
      <c r="BS2696">
        <v>10</v>
      </c>
      <c r="BT2696">
        <v>2</v>
      </c>
      <c r="BU2696">
        <v>0</v>
      </c>
      <c r="BV2696">
        <v>0.02</v>
      </c>
      <c r="BW2696">
        <v>0.02</v>
      </c>
      <c r="BX2696">
        <v>24</v>
      </c>
      <c r="BY2696">
        <v>0</v>
      </c>
      <c r="BZ2696" t="s">
        <v>133</v>
      </c>
      <c r="CB2696">
        <v>0.63</v>
      </c>
      <c r="CC2696">
        <v>3</v>
      </c>
      <c r="CD2696">
        <v>3</v>
      </c>
      <c r="CE2696">
        <v>1</v>
      </c>
      <c r="CG2696">
        <v>0.2</v>
      </c>
    </row>
    <row r="2697" spans="1:85">
      <c r="A2697">
        <v>4</v>
      </c>
      <c r="B2697">
        <v>802</v>
      </c>
      <c r="C2697">
        <v>2</v>
      </c>
      <c r="D2697">
        <v>6</v>
      </c>
      <c r="E2697">
        <v>0</v>
      </c>
      <c r="F2697" s="24">
        <f t="shared" si="212"/>
        <v>0</v>
      </c>
      <c r="G2697">
        <v>120</v>
      </c>
      <c r="H2697" s="24">
        <f t="shared" si="213"/>
        <v>5</v>
      </c>
      <c r="I2697" s="24">
        <f t="shared" si="211"/>
        <v>4</v>
      </c>
      <c r="J2697" s="24">
        <f t="shared" si="207"/>
        <v>25</v>
      </c>
      <c r="K2697" s="24" t="str">
        <f t="shared" si="214"/>
        <v>00</v>
      </c>
      <c r="L2697">
        <v>73</v>
      </c>
      <c r="M2697">
        <v>1000</v>
      </c>
      <c r="N2697">
        <v>1</v>
      </c>
      <c r="O2697">
        <v>10</v>
      </c>
      <c r="P2697">
        <v>0</v>
      </c>
      <c r="Q2697" s="25" t="s">
        <v>175</v>
      </c>
      <c r="R2697">
        <v>11</v>
      </c>
      <c r="S2697">
        <v>10</v>
      </c>
      <c r="T2697">
        <v>3</v>
      </c>
      <c r="U2697">
        <v>0</v>
      </c>
      <c r="V2697">
        <v>1E-3</v>
      </c>
      <c r="W2697">
        <v>2.9000000000000001E-2</v>
      </c>
      <c r="X2697">
        <v>24</v>
      </c>
      <c r="Y2697">
        <v>6.66</v>
      </c>
      <c r="Z2697" t="s">
        <v>57</v>
      </c>
      <c r="AA2697">
        <v>59</v>
      </c>
      <c r="AB2697">
        <v>0.5</v>
      </c>
      <c r="AC2697">
        <v>3</v>
      </c>
      <c r="AD2697">
        <v>3</v>
      </c>
      <c r="AE2697">
        <v>1</v>
      </c>
      <c r="AF2697">
        <v>1</v>
      </c>
      <c r="AG2697">
        <v>0.2</v>
      </c>
      <c r="AH2697">
        <v>0</v>
      </c>
      <c r="BA2697">
        <v>4</v>
      </c>
      <c r="BB2697">
        <v>802</v>
      </c>
      <c r="BC2697">
        <v>2</v>
      </c>
      <c r="BD2697">
        <v>6</v>
      </c>
      <c r="BE2697">
        <v>0</v>
      </c>
      <c r="BF2697">
        <v>0</v>
      </c>
      <c r="BG2697">
        <v>120</v>
      </c>
      <c r="BH2697">
        <v>15</v>
      </c>
      <c r="BI2697">
        <v>30</v>
      </c>
      <c r="BJ2697">
        <v>1</v>
      </c>
      <c r="BK2697">
        <v>1</v>
      </c>
      <c r="BL2697">
        <v>73</v>
      </c>
      <c r="BM2697">
        <v>1000</v>
      </c>
      <c r="BN2697">
        <v>1</v>
      </c>
      <c r="BO2697">
        <v>10</v>
      </c>
      <c r="BP2697">
        <v>0</v>
      </c>
      <c r="BQ2697" s="25" t="s">
        <v>175</v>
      </c>
      <c r="BR2697">
        <v>11</v>
      </c>
      <c r="BS2697">
        <v>10</v>
      </c>
      <c r="BT2697">
        <v>3</v>
      </c>
      <c r="BU2697">
        <v>0</v>
      </c>
      <c r="BV2697">
        <v>1E-3</v>
      </c>
      <c r="BW2697">
        <v>2.9000000000000001E-2</v>
      </c>
      <c r="BX2697">
        <v>24</v>
      </c>
      <c r="BY2697">
        <v>6.66</v>
      </c>
      <c r="BZ2697" t="s">
        <v>57</v>
      </c>
      <c r="CA2697">
        <v>59</v>
      </c>
      <c r="CB2697">
        <v>0.5</v>
      </c>
      <c r="CC2697">
        <v>3</v>
      </c>
      <c r="CD2697">
        <v>3</v>
      </c>
      <c r="CE2697">
        <v>1</v>
      </c>
      <c r="CG2697">
        <v>0.2</v>
      </c>
    </row>
    <row r="2698" spans="1:85">
      <c r="A2698">
        <v>5</v>
      </c>
      <c r="B2698">
        <v>802</v>
      </c>
      <c r="C2698">
        <v>2</v>
      </c>
      <c r="D2698">
        <v>6</v>
      </c>
      <c r="E2698">
        <v>0</v>
      </c>
      <c r="F2698" s="24">
        <f t="shared" si="212"/>
        <v>0</v>
      </c>
      <c r="G2698">
        <v>120</v>
      </c>
      <c r="H2698" s="24">
        <f t="shared" si="213"/>
        <v>5</v>
      </c>
      <c r="I2698" s="24">
        <f t="shared" si="211"/>
        <v>4</v>
      </c>
      <c r="J2698" s="24">
        <f t="shared" si="207"/>
        <v>25</v>
      </c>
      <c r="K2698" s="24" t="str">
        <f t="shared" si="214"/>
        <v>00</v>
      </c>
      <c r="L2698">
        <v>73</v>
      </c>
      <c r="M2698">
        <v>1000</v>
      </c>
      <c r="N2698">
        <v>1</v>
      </c>
      <c r="O2698">
        <v>10</v>
      </c>
      <c r="P2698">
        <v>0</v>
      </c>
      <c r="Q2698" s="25" t="s">
        <v>175</v>
      </c>
      <c r="R2698">
        <v>11</v>
      </c>
      <c r="S2698">
        <v>10</v>
      </c>
      <c r="T2698">
        <v>3</v>
      </c>
      <c r="U2698">
        <v>0</v>
      </c>
      <c r="V2698">
        <v>2.1000000000000001E-2</v>
      </c>
      <c r="W2698">
        <v>1.41E-2</v>
      </c>
      <c r="X2698">
        <v>24</v>
      </c>
      <c r="Y2698">
        <v>6.66</v>
      </c>
      <c r="Z2698" t="s">
        <v>57</v>
      </c>
      <c r="AA2698">
        <v>119</v>
      </c>
      <c r="AB2698">
        <v>0.5</v>
      </c>
      <c r="AC2698">
        <v>3</v>
      </c>
      <c r="AD2698">
        <v>3</v>
      </c>
      <c r="AE2698">
        <v>1</v>
      </c>
      <c r="AF2698">
        <v>1</v>
      </c>
      <c r="AG2698">
        <v>0.2</v>
      </c>
      <c r="AH2698">
        <v>0</v>
      </c>
      <c r="BA2698">
        <v>5</v>
      </c>
      <c r="BB2698">
        <v>802</v>
      </c>
      <c r="BC2698">
        <v>2</v>
      </c>
      <c r="BD2698">
        <v>6</v>
      </c>
      <c r="BE2698">
        <v>0</v>
      </c>
      <c r="BF2698">
        <v>0</v>
      </c>
      <c r="BG2698">
        <v>120</v>
      </c>
      <c r="BH2698">
        <v>15</v>
      </c>
      <c r="BI2698">
        <v>30</v>
      </c>
      <c r="BJ2698">
        <v>1</v>
      </c>
      <c r="BK2698">
        <v>1</v>
      </c>
      <c r="BL2698">
        <v>73</v>
      </c>
      <c r="BM2698">
        <v>1000</v>
      </c>
      <c r="BN2698">
        <v>1</v>
      </c>
      <c r="BO2698">
        <v>10</v>
      </c>
      <c r="BP2698">
        <v>0</v>
      </c>
      <c r="BQ2698" s="25" t="s">
        <v>175</v>
      </c>
      <c r="BR2698">
        <v>11</v>
      </c>
      <c r="BS2698">
        <v>10</v>
      </c>
      <c r="BT2698">
        <v>3</v>
      </c>
      <c r="BU2698">
        <v>0</v>
      </c>
      <c r="BV2698">
        <v>2.1000000000000001E-2</v>
      </c>
      <c r="BW2698">
        <v>1.41E-2</v>
      </c>
      <c r="BX2698">
        <v>24</v>
      </c>
      <c r="BY2698">
        <v>6.66</v>
      </c>
      <c r="BZ2698" t="s">
        <v>57</v>
      </c>
      <c r="CA2698">
        <v>119</v>
      </c>
      <c r="CB2698">
        <v>0.5</v>
      </c>
      <c r="CC2698">
        <v>3</v>
      </c>
      <c r="CD2698">
        <v>3</v>
      </c>
      <c r="CE2698">
        <v>1</v>
      </c>
      <c r="CG2698">
        <v>0.2</v>
      </c>
    </row>
    <row r="2699" spans="1:85">
      <c r="A2699">
        <v>6</v>
      </c>
      <c r="B2699">
        <v>801</v>
      </c>
      <c r="C2699">
        <v>1</v>
      </c>
      <c r="D2699">
        <v>6</v>
      </c>
      <c r="E2699">
        <v>0</v>
      </c>
      <c r="F2699" s="24">
        <f t="shared" si="212"/>
        <v>0</v>
      </c>
      <c r="G2699">
        <v>100</v>
      </c>
      <c r="H2699" s="24">
        <f t="shared" si="213"/>
        <v>7</v>
      </c>
      <c r="I2699" s="24">
        <f t="shared" si="211"/>
        <v>4</v>
      </c>
      <c r="J2699" s="24">
        <f t="shared" si="207"/>
        <v>25</v>
      </c>
      <c r="K2699" s="24" t="str">
        <f t="shared" si="214"/>
        <v>00</v>
      </c>
      <c r="L2699">
        <v>73</v>
      </c>
      <c r="M2699">
        <v>1000</v>
      </c>
      <c r="N2699">
        <v>0</v>
      </c>
      <c r="O2699">
        <v>10</v>
      </c>
      <c r="P2699">
        <v>0</v>
      </c>
      <c r="Q2699" s="25" t="s">
        <v>175</v>
      </c>
      <c r="R2699">
        <v>22</v>
      </c>
      <c r="S2699">
        <v>10</v>
      </c>
      <c r="T2699">
        <v>3</v>
      </c>
      <c r="U2699">
        <v>0</v>
      </c>
      <c r="V2699">
        <v>-8.0000000000000002E-3</v>
      </c>
      <c r="W2699">
        <v>2.7E-2</v>
      </c>
      <c r="X2699">
        <v>24</v>
      </c>
      <c r="Y2699">
        <v>6.66</v>
      </c>
      <c r="Z2699" t="s">
        <v>57</v>
      </c>
      <c r="AA2699">
        <v>59</v>
      </c>
      <c r="AB2699">
        <v>0.2</v>
      </c>
      <c r="AC2699">
        <v>3</v>
      </c>
      <c r="AD2699">
        <v>3</v>
      </c>
      <c r="AE2699">
        <v>1</v>
      </c>
      <c r="AF2699">
        <v>1</v>
      </c>
      <c r="AG2699">
        <v>0.2</v>
      </c>
      <c r="AH2699">
        <v>0</v>
      </c>
      <c r="BA2699">
        <v>6</v>
      </c>
      <c r="BB2699">
        <v>801</v>
      </c>
      <c r="BC2699">
        <v>1</v>
      </c>
      <c r="BD2699">
        <v>6</v>
      </c>
      <c r="BE2699">
        <v>0</v>
      </c>
      <c r="BF2699">
        <v>0</v>
      </c>
      <c r="BG2699">
        <v>100</v>
      </c>
      <c r="BH2699">
        <v>20</v>
      </c>
      <c r="BI2699">
        <v>30</v>
      </c>
      <c r="BJ2699">
        <v>1</v>
      </c>
      <c r="BK2699">
        <v>1</v>
      </c>
      <c r="BL2699">
        <v>73</v>
      </c>
      <c r="BM2699">
        <v>1000</v>
      </c>
      <c r="BN2699">
        <v>0</v>
      </c>
      <c r="BO2699">
        <v>10</v>
      </c>
      <c r="BP2699">
        <v>0</v>
      </c>
      <c r="BQ2699" s="25" t="s">
        <v>175</v>
      </c>
      <c r="BR2699">
        <v>22</v>
      </c>
      <c r="BS2699">
        <v>10</v>
      </c>
      <c r="BT2699">
        <v>3</v>
      </c>
      <c r="BU2699">
        <v>0</v>
      </c>
      <c r="BV2699">
        <v>-8.0000000000000002E-3</v>
      </c>
      <c r="BW2699">
        <v>2.7E-2</v>
      </c>
      <c r="BX2699">
        <v>24</v>
      </c>
      <c r="BY2699">
        <v>6.66</v>
      </c>
      <c r="BZ2699" t="s">
        <v>57</v>
      </c>
      <c r="CA2699">
        <v>59</v>
      </c>
      <c r="CB2699">
        <v>0.2</v>
      </c>
      <c r="CC2699">
        <v>3</v>
      </c>
      <c r="CD2699">
        <v>3</v>
      </c>
      <c r="CE2699">
        <v>1</v>
      </c>
      <c r="CG2699">
        <v>0.2</v>
      </c>
    </row>
    <row r="2700" spans="1:85">
      <c r="A2700">
        <v>7</v>
      </c>
      <c r="B2700">
        <v>801</v>
      </c>
      <c r="C2700">
        <v>1</v>
      </c>
      <c r="D2700">
        <v>6</v>
      </c>
      <c r="E2700">
        <v>0</v>
      </c>
      <c r="F2700" s="24">
        <f t="shared" si="212"/>
        <v>0</v>
      </c>
      <c r="G2700">
        <v>100</v>
      </c>
      <c r="H2700" s="24">
        <f t="shared" si="213"/>
        <v>7</v>
      </c>
      <c r="I2700" s="24">
        <f t="shared" si="211"/>
        <v>4</v>
      </c>
      <c r="J2700" s="24">
        <f t="shared" si="207"/>
        <v>25</v>
      </c>
      <c r="K2700" s="24" t="str">
        <f t="shared" si="214"/>
        <v>00</v>
      </c>
      <c r="L2700">
        <v>73</v>
      </c>
      <c r="M2700">
        <v>1000</v>
      </c>
      <c r="N2700">
        <v>0</v>
      </c>
      <c r="O2700">
        <v>10</v>
      </c>
      <c r="P2700">
        <v>0</v>
      </c>
      <c r="Q2700" s="25" t="s">
        <v>175</v>
      </c>
      <c r="R2700">
        <v>22</v>
      </c>
      <c r="S2700">
        <v>10</v>
      </c>
      <c r="T2700">
        <v>3</v>
      </c>
      <c r="U2700">
        <v>0</v>
      </c>
      <c r="V2700">
        <v>1.2E-2</v>
      </c>
      <c r="W2700">
        <v>1.2E-2</v>
      </c>
      <c r="X2700">
        <v>24</v>
      </c>
      <c r="Y2700">
        <v>6.66</v>
      </c>
      <c r="Z2700" t="s">
        <v>57</v>
      </c>
      <c r="AA2700">
        <v>119</v>
      </c>
      <c r="AB2700">
        <v>0.2</v>
      </c>
      <c r="AC2700">
        <v>3</v>
      </c>
      <c r="AD2700">
        <v>3</v>
      </c>
      <c r="AE2700">
        <v>1</v>
      </c>
      <c r="AF2700">
        <v>1</v>
      </c>
      <c r="AG2700">
        <v>0.2</v>
      </c>
      <c r="AH2700">
        <v>0</v>
      </c>
      <c r="BA2700">
        <v>7</v>
      </c>
      <c r="BB2700">
        <v>801</v>
      </c>
      <c r="BC2700">
        <v>1</v>
      </c>
      <c r="BD2700">
        <v>6</v>
      </c>
      <c r="BE2700">
        <v>0</v>
      </c>
      <c r="BF2700">
        <v>0</v>
      </c>
      <c r="BG2700">
        <v>100</v>
      </c>
      <c r="BH2700">
        <v>20</v>
      </c>
      <c r="BI2700">
        <v>30</v>
      </c>
      <c r="BJ2700">
        <v>1</v>
      </c>
      <c r="BK2700">
        <v>1</v>
      </c>
      <c r="BL2700">
        <v>73</v>
      </c>
      <c r="BM2700">
        <v>1000</v>
      </c>
      <c r="BN2700">
        <v>0</v>
      </c>
      <c r="BO2700">
        <v>10</v>
      </c>
      <c r="BP2700">
        <v>0</v>
      </c>
      <c r="BQ2700" s="25" t="s">
        <v>175</v>
      </c>
      <c r="BR2700">
        <v>22</v>
      </c>
      <c r="BS2700">
        <v>10</v>
      </c>
      <c r="BT2700">
        <v>3</v>
      </c>
      <c r="BU2700">
        <v>0</v>
      </c>
      <c r="BV2700">
        <v>1.2E-2</v>
      </c>
      <c r="BW2700">
        <v>1.2E-2</v>
      </c>
      <c r="BX2700">
        <v>24</v>
      </c>
      <c r="BY2700">
        <v>6.66</v>
      </c>
      <c r="BZ2700" t="s">
        <v>57</v>
      </c>
      <c r="CA2700">
        <v>119</v>
      </c>
      <c r="CB2700">
        <v>0.2</v>
      </c>
      <c r="CC2700">
        <v>3</v>
      </c>
      <c r="CD2700">
        <v>3</v>
      </c>
      <c r="CE2700">
        <v>1</v>
      </c>
      <c r="CG2700">
        <v>0.2</v>
      </c>
    </row>
    <row r="2701" spans="1:85">
      <c r="F2701" s="24" t="str">
        <f t="shared" si="212"/>
        <v/>
      </c>
      <c r="H2701" s="24" t="str">
        <f t="shared" si="213"/>
        <v/>
      </c>
      <c r="I2701" s="24" t="str">
        <f t="shared" si="211"/>
        <v/>
      </c>
      <c r="J2701" s="24" t="str">
        <f t="shared" si="207"/>
        <v/>
      </c>
      <c r="K2701" s="24" t="str">
        <f t="shared" si="214"/>
        <v/>
      </c>
      <c r="AF2701">
        <v>1</v>
      </c>
      <c r="AH2701">
        <v>0</v>
      </c>
    </row>
    <row r="2702" spans="1:85">
      <c r="A2702">
        <v>1</v>
      </c>
      <c r="B2702">
        <v>4</v>
      </c>
      <c r="C2702">
        <v>5</v>
      </c>
      <c r="D2702">
        <v>10</v>
      </c>
      <c r="E2702">
        <v>0</v>
      </c>
      <c r="F2702" s="24">
        <f t="shared" si="212"/>
        <v>70</v>
      </c>
      <c r="G2702">
        <v>60</v>
      </c>
      <c r="H2702" s="24">
        <f t="shared" si="213"/>
        <v>15</v>
      </c>
      <c r="I2702" s="24">
        <f t="shared" si="211"/>
        <v>3</v>
      </c>
      <c r="J2702" s="24">
        <f t="shared" si="207"/>
        <v>80</v>
      </c>
      <c r="K2702" s="24" t="str">
        <f t="shared" si="214"/>
        <v>03</v>
      </c>
      <c r="L2702">
        <v>22</v>
      </c>
      <c r="M2702">
        <v>0</v>
      </c>
      <c r="N2702">
        <v>0</v>
      </c>
      <c r="O2702">
        <v>10</v>
      </c>
      <c r="P2702">
        <v>4</v>
      </c>
      <c r="Q2702" t="s">
        <v>19</v>
      </c>
      <c r="R2702">
        <v>22</v>
      </c>
      <c r="S2702">
        <v>15</v>
      </c>
      <c r="T2702">
        <v>1</v>
      </c>
      <c r="U2702">
        <v>0</v>
      </c>
      <c r="V2702">
        <v>8.8999999999999996E-2</v>
      </c>
      <c r="W2702">
        <v>0.5</v>
      </c>
      <c r="X2702">
        <v>24</v>
      </c>
      <c r="Y2702">
        <v>0</v>
      </c>
      <c r="Z2702" t="s">
        <v>133</v>
      </c>
      <c r="AB2702">
        <v>0</v>
      </c>
      <c r="AC2702">
        <v>3</v>
      </c>
      <c r="AD2702">
        <v>3</v>
      </c>
      <c r="AE2702">
        <v>1</v>
      </c>
      <c r="AF2702">
        <v>1</v>
      </c>
      <c r="AG2702">
        <v>0.32</v>
      </c>
      <c r="AH2702">
        <v>0</v>
      </c>
      <c r="BA2702">
        <v>1</v>
      </c>
      <c r="BB2702">
        <v>4</v>
      </c>
      <c r="BC2702">
        <v>5</v>
      </c>
      <c r="BD2702">
        <v>10</v>
      </c>
      <c r="BE2702">
        <v>0</v>
      </c>
      <c r="BF2702">
        <v>7</v>
      </c>
      <c r="BG2702">
        <v>60</v>
      </c>
      <c r="BH2702">
        <v>12</v>
      </c>
      <c r="BI2702">
        <v>25</v>
      </c>
      <c r="BJ2702">
        <v>5</v>
      </c>
      <c r="BK2702">
        <v>1</v>
      </c>
      <c r="BL2702">
        <v>22</v>
      </c>
      <c r="BM2702">
        <v>0</v>
      </c>
      <c r="BN2702">
        <v>0</v>
      </c>
      <c r="BO2702">
        <v>10</v>
      </c>
      <c r="BP2702">
        <v>4</v>
      </c>
      <c r="BQ2702" t="s">
        <v>19</v>
      </c>
      <c r="BR2702">
        <v>22</v>
      </c>
      <c r="BS2702">
        <v>15</v>
      </c>
      <c r="BT2702">
        <v>1</v>
      </c>
      <c r="BU2702">
        <v>0</v>
      </c>
      <c r="BV2702">
        <v>8.8999999999999996E-2</v>
      </c>
      <c r="BW2702">
        <v>0.5</v>
      </c>
      <c r="BX2702">
        <v>24</v>
      </c>
      <c r="BY2702">
        <v>0</v>
      </c>
      <c r="BZ2702" t="s">
        <v>133</v>
      </c>
      <c r="CB2702">
        <v>0</v>
      </c>
      <c r="CC2702">
        <v>3</v>
      </c>
      <c r="CD2702">
        <v>3</v>
      </c>
      <c r="CE2702">
        <v>1</v>
      </c>
      <c r="CG2702">
        <v>0.32</v>
      </c>
    </row>
    <row r="2703" spans="1:85">
      <c r="A2703">
        <v>2</v>
      </c>
      <c r="B2703">
        <v>3</v>
      </c>
      <c r="C2703">
        <v>4</v>
      </c>
      <c r="D2703">
        <v>10</v>
      </c>
      <c r="E2703">
        <v>0</v>
      </c>
      <c r="F2703" s="24">
        <f t="shared" si="212"/>
        <v>30</v>
      </c>
      <c r="G2703">
        <v>100</v>
      </c>
      <c r="H2703" s="24">
        <f t="shared" si="213"/>
        <v>15</v>
      </c>
      <c r="I2703" s="24">
        <f t="shared" si="211"/>
        <v>4</v>
      </c>
      <c r="J2703" s="24">
        <f t="shared" si="207"/>
        <v>75</v>
      </c>
      <c r="K2703" s="24" t="str">
        <f t="shared" si="214"/>
        <v>00</v>
      </c>
      <c r="L2703">
        <v>32</v>
      </c>
      <c r="M2703">
        <v>1000</v>
      </c>
      <c r="N2703">
        <v>0</v>
      </c>
      <c r="O2703">
        <v>10</v>
      </c>
      <c r="P2703">
        <v>3</v>
      </c>
      <c r="Q2703" s="25" t="s">
        <v>175</v>
      </c>
      <c r="R2703">
        <v>22</v>
      </c>
      <c r="S2703">
        <v>10</v>
      </c>
      <c r="T2703">
        <v>2</v>
      </c>
      <c r="U2703">
        <v>0</v>
      </c>
      <c r="V2703">
        <v>3.4000000000000002E-2</v>
      </c>
      <c r="W2703">
        <v>3.4000000000000002E-2</v>
      </c>
      <c r="X2703">
        <v>24</v>
      </c>
      <c r="Y2703">
        <v>0</v>
      </c>
      <c r="Z2703" t="s">
        <v>133</v>
      </c>
      <c r="AB2703">
        <v>0.8</v>
      </c>
      <c r="AC2703">
        <v>3</v>
      </c>
      <c r="AD2703">
        <v>3</v>
      </c>
      <c r="AE2703">
        <v>1</v>
      </c>
      <c r="AF2703">
        <v>1</v>
      </c>
      <c r="AG2703">
        <v>0.32</v>
      </c>
      <c r="AH2703">
        <v>0</v>
      </c>
      <c r="BA2703">
        <v>2</v>
      </c>
      <c r="BB2703">
        <v>3</v>
      </c>
      <c r="BC2703">
        <v>4</v>
      </c>
      <c r="BD2703">
        <v>10</v>
      </c>
      <c r="BE2703">
        <v>0</v>
      </c>
      <c r="BF2703">
        <v>3</v>
      </c>
      <c r="BG2703">
        <v>100</v>
      </c>
      <c r="BH2703">
        <v>15</v>
      </c>
      <c r="BI2703">
        <v>30</v>
      </c>
      <c r="BJ2703">
        <v>3</v>
      </c>
      <c r="BK2703">
        <v>1</v>
      </c>
      <c r="BL2703">
        <v>32</v>
      </c>
      <c r="BM2703">
        <v>1000</v>
      </c>
      <c r="BN2703">
        <v>0</v>
      </c>
      <c r="BO2703">
        <v>10</v>
      </c>
      <c r="BP2703">
        <v>3</v>
      </c>
      <c r="BQ2703" s="25" t="s">
        <v>175</v>
      </c>
      <c r="BR2703">
        <v>22</v>
      </c>
      <c r="BS2703">
        <v>10</v>
      </c>
      <c r="BT2703">
        <v>2</v>
      </c>
      <c r="BU2703">
        <v>0</v>
      </c>
      <c r="BV2703">
        <v>3.4000000000000002E-2</v>
      </c>
      <c r="BW2703">
        <v>3.4000000000000002E-2</v>
      </c>
      <c r="BX2703">
        <v>24</v>
      </c>
      <c r="BY2703">
        <v>0</v>
      </c>
      <c r="BZ2703" t="s">
        <v>133</v>
      </c>
      <c r="CB2703">
        <v>0.8</v>
      </c>
      <c r="CC2703">
        <v>3</v>
      </c>
      <c r="CD2703">
        <v>3</v>
      </c>
      <c r="CE2703">
        <v>1</v>
      </c>
      <c r="CG2703">
        <v>0.32</v>
      </c>
    </row>
    <row r="2704" spans="1:85">
      <c r="A2704">
        <v>3</v>
      </c>
      <c r="B2704">
        <v>2</v>
      </c>
      <c r="C2704">
        <v>2</v>
      </c>
      <c r="D2704">
        <v>6</v>
      </c>
      <c r="E2704">
        <v>0</v>
      </c>
      <c r="F2704" s="24">
        <f t="shared" si="212"/>
        <v>0</v>
      </c>
      <c r="G2704">
        <v>120</v>
      </c>
      <c r="H2704" s="24">
        <f t="shared" si="213"/>
        <v>5</v>
      </c>
      <c r="I2704" s="24">
        <f t="shared" si="211"/>
        <v>4</v>
      </c>
      <c r="J2704" s="24">
        <f t="shared" si="207"/>
        <v>25</v>
      </c>
      <c r="K2704" s="24" t="str">
        <f t="shared" si="214"/>
        <v>00</v>
      </c>
      <c r="L2704">
        <v>52</v>
      </c>
      <c r="M2704">
        <v>1000</v>
      </c>
      <c r="N2704">
        <v>12</v>
      </c>
      <c r="O2704">
        <v>10</v>
      </c>
      <c r="P2704">
        <v>1</v>
      </c>
      <c r="Q2704" s="25" t="s">
        <v>175</v>
      </c>
      <c r="R2704">
        <v>11</v>
      </c>
      <c r="S2704">
        <v>10</v>
      </c>
      <c r="T2704">
        <v>2</v>
      </c>
      <c r="U2704">
        <v>0</v>
      </c>
      <c r="V2704">
        <v>1.9E-2</v>
      </c>
      <c r="W2704">
        <v>1.9E-2</v>
      </c>
      <c r="X2704">
        <v>24</v>
      </c>
      <c r="Y2704">
        <v>0</v>
      </c>
      <c r="Z2704" t="s">
        <v>133</v>
      </c>
      <c r="AB2704">
        <v>0.63</v>
      </c>
      <c r="AC2704">
        <v>3</v>
      </c>
      <c r="AD2704">
        <v>3</v>
      </c>
      <c r="AE2704">
        <v>1</v>
      </c>
      <c r="AF2704">
        <v>1</v>
      </c>
      <c r="AG2704">
        <v>0.32</v>
      </c>
      <c r="AH2704">
        <v>0</v>
      </c>
      <c r="BA2704">
        <v>3</v>
      </c>
      <c r="BB2704">
        <v>2</v>
      </c>
      <c r="BC2704">
        <v>2</v>
      </c>
      <c r="BD2704">
        <v>6</v>
      </c>
      <c r="BE2704">
        <v>0</v>
      </c>
      <c r="BF2704">
        <v>0</v>
      </c>
      <c r="BG2704">
        <v>120</v>
      </c>
      <c r="BH2704">
        <v>15</v>
      </c>
      <c r="BI2704">
        <v>30</v>
      </c>
      <c r="BJ2704">
        <v>1</v>
      </c>
      <c r="BK2704">
        <v>1</v>
      </c>
      <c r="BL2704">
        <v>52</v>
      </c>
      <c r="BM2704">
        <v>1000</v>
      </c>
      <c r="BN2704">
        <v>12</v>
      </c>
      <c r="BO2704">
        <v>10</v>
      </c>
      <c r="BP2704">
        <v>1</v>
      </c>
      <c r="BQ2704" s="25" t="s">
        <v>175</v>
      </c>
      <c r="BR2704">
        <v>11</v>
      </c>
      <c r="BS2704">
        <v>10</v>
      </c>
      <c r="BT2704">
        <v>2</v>
      </c>
      <c r="BU2704">
        <v>0</v>
      </c>
      <c r="BV2704">
        <v>1.9E-2</v>
      </c>
      <c r="BW2704">
        <v>1.9E-2</v>
      </c>
      <c r="BX2704">
        <v>24</v>
      </c>
      <c r="BY2704">
        <v>0</v>
      </c>
      <c r="BZ2704" t="s">
        <v>133</v>
      </c>
      <c r="CB2704">
        <v>0.63</v>
      </c>
      <c r="CC2704">
        <v>3</v>
      </c>
      <c r="CD2704">
        <v>3</v>
      </c>
      <c r="CE2704">
        <v>1</v>
      </c>
      <c r="CG2704">
        <v>0.32</v>
      </c>
    </row>
    <row r="2705" spans="1:85">
      <c r="A2705">
        <v>4</v>
      </c>
      <c r="B2705">
        <v>801</v>
      </c>
      <c r="C2705">
        <v>2</v>
      </c>
      <c r="D2705">
        <v>6</v>
      </c>
      <c r="E2705">
        <v>0</v>
      </c>
      <c r="F2705" s="24">
        <f t="shared" si="212"/>
        <v>0</v>
      </c>
      <c r="G2705">
        <v>120</v>
      </c>
      <c r="H2705" s="24">
        <f t="shared" si="213"/>
        <v>7</v>
      </c>
      <c r="I2705" s="24">
        <f t="shared" si="211"/>
        <v>4</v>
      </c>
      <c r="J2705" s="24">
        <f t="shared" si="207"/>
        <v>25</v>
      </c>
      <c r="K2705" s="24" t="str">
        <f t="shared" si="214"/>
        <v>00</v>
      </c>
      <c r="L2705">
        <v>73</v>
      </c>
      <c r="M2705">
        <v>1000</v>
      </c>
      <c r="N2705">
        <v>1</v>
      </c>
      <c r="O2705">
        <v>10</v>
      </c>
      <c r="P2705">
        <v>0</v>
      </c>
      <c r="Q2705" s="25" t="s">
        <v>175</v>
      </c>
      <c r="R2705">
        <v>11</v>
      </c>
      <c r="S2705">
        <v>10</v>
      </c>
      <c r="T2705">
        <v>3</v>
      </c>
      <c r="U2705">
        <v>0</v>
      </c>
      <c r="V2705">
        <v>-3.0000000000000001E-3</v>
      </c>
      <c r="W2705">
        <v>2.9000000000000001E-2</v>
      </c>
      <c r="X2705">
        <v>24</v>
      </c>
      <c r="Y2705">
        <v>6.66</v>
      </c>
      <c r="Z2705" t="s">
        <v>57</v>
      </c>
      <c r="AA2705">
        <v>59</v>
      </c>
      <c r="AB2705">
        <v>0.32</v>
      </c>
      <c r="AC2705">
        <v>3</v>
      </c>
      <c r="AD2705">
        <v>3</v>
      </c>
      <c r="AE2705">
        <v>1</v>
      </c>
      <c r="AF2705">
        <v>1</v>
      </c>
      <c r="AG2705">
        <v>0.32</v>
      </c>
      <c r="AH2705">
        <v>0</v>
      </c>
      <c r="BA2705">
        <v>4</v>
      </c>
      <c r="BB2705">
        <v>801</v>
      </c>
      <c r="BC2705">
        <v>2</v>
      </c>
      <c r="BD2705">
        <v>6</v>
      </c>
      <c r="BE2705">
        <v>0</v>
      </c>
      <c r="BF2705">
        <v>0</v>
      </c>
      <c r="BG2705">
        <v>120</v>
      </c>
      <c r="BH2705">
        <v>20</v>
      </c>
      <c r="BI2705">
        <v>30</v>
      </c>
      <c r="BJ2705">
        <v>1</v>
      </c>
      <c r="BK2705">
        <v>1</v>
      </c>
      <c r="BL2705">
        <v>73</v>
      </c>
      <c r="BM2705">
        <v>1000</v>
      </c>
      <c r="BN2705">
        <v>1</v>
      </c>
      <c r="BO2705">
        <v>10</v>
      </c>
      <c r="BP2705">
        <v>0</v>
      </c>
      <c r="BQ2705" s="25" t="s">
        <v>175</v>
      </c>
      <c r="BR2705">
        <v>11</v>
      </c>
      <c r="BS2705">
        <v>10</v>
      </c>
      <c r="BT2705">
        <v>3</v>
      </c>
      <c r="BU2705">
        <v>0</v>
      </c>
      <c r="BV2705">
        <v>-3.0000000000000001E-3</v>
      </c>
      <c r="BW2705">
        <v>2.9000000000000001E-2</v>
      </c>
      <c r="BX2705">
        <v>24</v>
      </c>
      <c r="BY2705">
        <v>6.66</v>
      </c>
      <c r="BZ2705" t="s">
        <v>57</v>
      </c>
      <c r="CA2705">
        <v>59</v>
      </c>
      <c r="CB2705">
        <v>0.32</v>
      </c>
      <c r="CC2705">
        <v>3</v>
      </c>
      <c r="CD2705">
        <v>3</v>
      </c>
      <c r="CE2705">
        <v>1</v>
      </c>
      <c r="CG2705">
        <v>0.32</v>
      </c>
    </row>
    <row r="2706" spans="1:85">
      <c r="A2706">
        <v>5</v>
      </c>
      <c r="B2706">
        <v>801</v>
      </c>
      <c r="C2706">
        <v>2</v>
      </c>
      <c r="D2706">
        <v>6</v>
      </c>
      <c r="E2706">
        <v>0</v>
      </c>
      <c r="F2706" s="24">
        <f t="shared" si="212"/>
        <v>0</v>
      </c>
      <c r="G2706">
        <v>120</v>
      </c>
      <c r="H2706" s="24">
        <f t="shared" si="213"/>
        <v>7</v>
      </c>
      <c r="I2706" s="24">
        <f t="shared" si="211"/>
        <v>4</v>
      </c>
      <c r="J2706" s="24">
        <f t="shared" si="207"/>
        <v>25</v>
      </c>
      <c r="K2706" s="24" t="str">
        <f t="shared" si="214"/>
        <v>00</v>
      </c>
      <c r="L2706">
        <v>73</v>
      </c>
      <c r="M2706">
        <v>1000</v>
      </c>
      <c r="N2706">
        <v>1</v>
      </c>
      <c r="O2706">
        <v>10</v>
      </c>
      <c r="P2706">
        <v>0</v>
      </c>
      <c r="Q2706" s="25" t="s">
        <v>175</v>
      </c>
      <c r="R2706">
        <v>11</v>
      </c>
      <c r="S2706">
        <v>10</v>
      </c>
      <c r="T2706">
        <v>3</v>
      </c>
      <c r="U2706">
        <v>0</v>
      </c>
      <c r="V2706">
        <v>1.7000000000000001E-2</v>
      </c>
      <c r="W2706">
        <v>1.4E-2</v>
      </c>
      <c r="X2706">
        <v>24</v>
      </c>
      <c r="Y2706">
        <v>6.66</v>
      </c>
      <c r="Z2706" t="s">
        <v>57</v>
      </c>
      <c r="AA2706">
        <v>119</v>
      </c>
      <c r="AB2706">
        <v>0.32</v>
      </c>
      <c r="AC2706">
        <v>3</v>
      </c>
      <c r="AD2706">
        <v>3</v>
      </c>
      <c r="AE2706">
        <v>1</v>
      </c>
      <c r="AF2706">
        <v>1</v>
      </c>
      <c r="AG2706">
        <v>0.32</v>
      </c>
      <c r="AH2706">
        <v>0</v>
      </c>
      <c r="BA2706">
        <v>5</v>
      </c>
      <c r="BB2706">
        <v>801</v>
      </c>
      <c r="BC2706">
        <v>2</v>
      </c>
      <c r="BD2706">
        <v>6</v>
      </c>
      <c r="BE2706">
        <v>0</v>
      </c>
      <c r="BF2706">
        <v>0</v>
      </c>
      <c r="BG2706">
        <v>120</v>
      </c>
      <c r="BH2706">
        <v>20</v>
      </c>
      <c r="BI2706">
        <v>30</v>
      </c>
      <c r="BJ2706">
        <v>1</v>
      </c>
      <c r="BK2706">
        <v>1</v>
      </c>
      <c r="BL2706">
        <v>73</v>
      </c>
      <c r="BM2706">
        <v>1000</v>
      </c>
      <c r="BN2706">
        <v>1</v>
      </c>
      <c r="BO2706">
        <v>10</v>
      </c>
      <c r="BP2706">
        <v>0</v>
      </c>
      <c r="BQ2706" s="25" t="s">
        <v>175</v>
      </c>
      <c r="BR2706">
        <v>11</v>
      </c>
      <c r="BS2706">
        <v>10</v>
      </c>
      <c r="BT2706">
        <v>3</v>
      </c>
      <c r="BU2706">
        <v>0</v>
      </c>
      <c r="BV2706">
        <v>1.7000000000000001E-2</v>
      </c>
      <c r="BW2706">
        <v>1.4E-2</v>
      </c>
      <c r="BX2706">
        <v>24</v>
      </c>
      <c r="BY2706">
        <v>6.66</v>
      </c>
      <c r="BZ2706" t="s">
        <v>57</v>
      </c>
      <c r="CA2706">
        <v>119</v>
      </c>
      <c r="CB2706">
        <v>0.32</v>
      </c>
      <c r="CC2706">
        <v>3</v>
      </c>
      <c r="CD2706">
        <v>3</v>
      </c>
      <c r="CE2706">
        <v>1</v>
      </c>
      <c r="CG2706">
        <v>0.32</v>
      </c>
    </row>
    <row r="2707" spans="1:85">
      <c r="F2707" s="24" t="str">
        <f t="shared" si="212"/>
        <v/>
      </c>
      <c r="H2707" s="24" t="str">
        <f t="shared" si="213"/>
        <v/>
      </c>
      <c r="I2707" s="24" t="str">
        <f t="shared" si="211"/>
        <v/>
      </c>
      <c r="J2707" s="24" t="str">
        <f t="shared" si="207"/>
        <v/>
      </c>
      <c r="K2707" s="24" t="str">
        <f t="shared" si="214"/>
        <v/>
      </c>
      <c r="AF2707">
        <v>1</v>
      </c>
      <c r="AH2707">
        <v>0</v>
      </c>
    </row>
    <row r="2708" spans="1:85">
      <c r="A2708">
        <v>1</v>
      </c>
      <c r="B2708">
        <v>4</v>
      </c>
      <c r="C2708">
        <v>5</v>
      </c>
      <c r="D2708">
        <v>10</v>
      </c>
      <c r="E2708">
        <v>0</v>
      </c>
      <c r="F2708" s="24">
        <f t="shared" si="212"/>
        <v>70</v>
      </c>
      <c r="G2708">
        <v>60</v>
      </c>
      <c r="H2708" s="24">
        <f t="shared" si="213"/>
        <v>15</v>
      </c>
      <c r="I2708" s="24">
        <f t="shared" si="211"/>
        <v>3</v>
      </c>
      <c r="J2708" s="24">
        <f t="shared" si="207"/>
        <v>80</v>
      </c>
      <c r="K2708" s="24" t="str">
        <f t="shared" si="214"/>
        <v>03</v>
      </c>
      <c r="L2708">
        <v>22</v>
      </c>
      <c r="M2708">
        <v>0</v>
      </c>
      <c r="N2708">
        <v>0</v>
      </c>
      <c r="O2708">
        <v>10</v>
      </c>
      <c r="P2708">
        <v>4</v>
      </c>
      <c r="Q2708" t="s">
        <v>19</v>
      </c>
      <c r="R2708">
        <v>22</v>
      </c>
      <c r="S2708">
        <v>15</v>
      </c>
      <c r="T2708">
        <v>1</v>
      </c>
      <c r="U2708">
        <v>0</v>
      </c>
      <c r="V2708">
        <v>8.8999999999999996E-2</v>
      </c>
      <c r="W2708">
        <v>0.5</v>
      </c>
      <c r="X2708">
        <v>24</v>
      </c>
      <c r="Y2708">
        <v>0</v>
      </c>
      <c r="Z2708" t="s">
        <v>133</v>
      </c>
      <c r="AB2708">
        <v>0</v>
      </c>
      <c r="AC2708">
        <v>3</v>
      </c>
      <c r="AD2708">
        <v>3</v>
      </c>
      <c r="AE2708">
        <v>1</v>
      </c>
      <c r="AF2708">
        <v>1</v>
      </c>
      <c r="AG2708">
        <v>0.5</v>
      </c>
      <c r="AH2708">
        <v>0</v>
      </c>
      <c r="BA2708">
        <v>1</v>
      </c>
      <c r="BB2708">
        <v>4</v>
      </c>
      <c r="BC2708">
        <v>5</v>
      </c>
      <c r="BD2708">
        <v>10</v>
      </c>
      <c r="BE2708">
        <v>0</v>
      </c>
      <c r="BF2708">
        <v>7</v>
      </c>
      <c r="BG2708">
        <v>60</v>
      </c>
      <c r="BH2708">
        <v>12</v>
      </c>
      <c r="BI2708">
        <v>25</v>
      </c>
      <c r="BJ2708">
        <v>5</v>
      </c>
      <c r="BK2708">
        <v>1</v>
      </c>
      <c r="BL2708">
        <v>22</v>
      </c>
      <c r="BM2708">
        <v>0</v>
      </c>
      <c r="BN2708">
        <v>0</v>
      </c>
      <c r="BO2708">
        <v>10</v>
      </c>
      <c r="BP2708">
        <v>4</v>
      </c>
      <c r="BQ2708" t="s">
        <v>19</v>
      </c>
      <c r="BR2708">
        <v>22</v>
      </c>
      <c r="BS2708">
        <v>15</v>
      </c>
      <c r="BT2708">
        <v>1</v>
      </c>
      <c r="BU2708">
        <v>0</v>
      </c>
      <c r="BV2708">
        <v>8.8999999999999996E-2</v>
      </c>
      <c r="BW2708">
        <v>0.5</v>
      </c>
      <c r="BX2708">
        <v>24</v>
      </c>
      <c r="BY2708">
        <v>0</v>
      </c>
      <c r="BZ2708" t="s">
        <v>133</v>
      </c>
      <c r="CB2708">
        <v>0</v>
      </c>
      <c r="CC2708">
        <v>3</v>
      </c>
      <c r="CD2708">
        <v>3</v>
      </c>
      <c r="CE2708">
        <v>1</v>
      </c>
      <c r="CG2708">
        <v>0.5</v>
      </c>
    </row>
    <row r="2709" spans="1:85">
      <c r="A2709">
        <v>2</v>
      </c>
      <c r="B2709">
        <v>3</v>
      </c>
      <c r="C2709">
        <v>4</v>
      </c>
      <c r="D2709">
        <v>10</v>
      </c>
      <c r="E2709">
        <v>0</v>
      </c>
      <c r="F2709" s="24">
        <f t="shared" si="212"/>
        <v>30</v>
      </c>
      <c r="G2709">
        <v>100</v>
      </c>
      <c r="H2709" s="24">
        <f t="shared" si="213"/>
        <v>15</v>
      </c>
      <c r="I2709" s="24">
        <f t="shared" si="211"/>
        <v>4</v>
      </c>
      <c r="J2709" s="24">
        <f t="shared" si="207"/>
        <v>75</v>
      </c>
      <c r="K2709" s="24" t="str">
        <f t="shared" si="214"/>
        <v>00</v>
      </c>
      <c r="L2709">
        <v>32</v>
      </c>
      <c r="M2709">
        <v>1000</v>
      </c>
      <c r="N2709">
        <v>0</v>
      </c>
      <c r="O2709">
        <v>10</v>
      </c>
      <c r="P2709">
        <v>3</v>
      </c>
      <c r="Q2709" s="25" t="s">
        <v>175</v>
      </c>
      <c r="R2709">
        <v>22</v>
      </c>
      <c r="S2709">
        <v>10</v>
      </c>
      <c r="T2709">
        <v>2</v>
      </c>
      <c r="U2709">
        <v>0</v>
      </c>
      <c r="V2709">
        <v>3.4000000000000002E-2</v>
      </c>
      <c r="W2709">
        <v>3.4000000000000002E-2</v>
      </c>
      <c r="X2709">
        <v>24</v>
      </c>
      <c r="Y2709">
        <v>0</v>
      </c>
      <c r="Z2709" t="s">
        <v>133</v>
      </c>
      <c r="AB2709">
        <v>0.8</v>
      </c>
      <c r="AC2709">
        <v>3</v>
      </c>
      <c r="AD2709">
        <v>3</v>
      </c>
      <c r="AE2709">
        <v>1</v>
      </c>
      <c r="AF2709">
        <v>1</v>
      </c>
      <c r="AG2709">
        <v>0.5</v>
      </c>
      <c r="AH2709">
        <v>0</v>
      </c>
      <c r="BA2709">
        <v>2</v>
      </c>
      <c r="BB2709">
        <v>3</v>
      </c>
      <c r="BC2709">
        <v>4</v>
      </c>
      <c r="BD2709">
        <v>10</v>
      </c>
      <c r="BE2709">
        <v>0</v>
      </c>
      <c r="BF2709">
        <v>3</v>
      </c>
      <c r="BG2709">
        <v>100</v>
      </c>
      <c r="BH2709">
        <v>15</v>
      </c>
      <c r="BI2709">
        <v>30</v>
      </c>
      <c r="BJ2709">
        <v>3</v>
      </c>
      <c r="BK2709">
        <v>1</v>
      </c>
      <c r="BL2709">
        <v>32</v>
      </c>
      <c r="BM2709">
        <v>1000</v>
      </c>
      <c r="BN2709">
        <v>0</v>
      </c>
      <c r="BO2709">
        <v>10</v>
      </c>
      <c r="BP2709">
        <v>3</v>
      </c>
      <c r="BQ2709" s="25" t="s">
        <v>175</v>
      </c>
      <c r="BR2709">
        <v>22</v>
      </c>
      <c r="BS2709">
        <v>10</v>
      </c>
      <c r="BT2709">
        <v>2</v>
      </c>
      <c r="BU2709">
        <v>0</v>
      </c>
      <c r="BV2709">
        <v>3.4000000000000002E-2</v>
      </c>
      <c r="BW2709">
        <v>3.4000000000000002E-2</v>
      </c>
      <c r="BX2709">
        <v>24</v>
      </c>
      <c r="BY2709">
        <v>0</v>
      </c>
      <c r="BZ2709" t="s">
        <v>133</v>
      </c>
      <c r="CB2709">
        <v>0.8</v>
      </c>
      <c r="CC2709">
        <v>3</v>
      </c>
      <c r="CD2709">
        <v>3</v>
      </c>
      <c r="CE2709">
        <v>1</v>
      </c>
      <c r="CG2709">
        <v>0.5</v>
      </c>
    </row>
    <row r="2710" spans="1:85">
      <c r="A2710">
        <v>3</v>
      </c>
      <c r="B2710">
        <v>2</v>
      </c>
      <c r="C2710">
        <v>2</v>
      </c>
      <c r="D2710">
        <v>6</v>
      </c>
      <c r="E2710">
        <v>0</v>
      </c>
      <c r="F2710" s="24">
        <f t="shared" si="212"/>
        <v>0</v>
      </c>
      <c r="G2710">
        <v>120</v>
      </c>
      <c r="H2710" s="24">
        <f t="shared" si="213"/>
        <v>5</v>
      </c>
      <c r="I2710" s="24">
        <f t="shared" si="211"/>
        <v>4</v>
      </c>
      <c r="J2710" s="24">
        <f t="shared" si="207"/>
        <v>25</v>
      </c>
      <c r="K2710" s="24" t="str">
        <f t="shared" si="214"/>
        <v>00</v>
      </c>
      <c r="L2710">
        <v>52</v>
      </c>
      <c r="M2710">
        <v>1000</v>
      </c>
      <c r="N2710">
        <v>12</v>
      </c>
      <c r="O2710">
        <v>10</v>
      </c>
      <c r="P2710">
        <v>1</v>
      </c>
      <c r="Q2710" s="25" t="s">
        <v>175</v>
      </c>
      <c r="R2710">
        <v>11</v>
      </c>
      <c r="S2710">
        <v>10</v>
      </c>
      <c r="T2710">
        <v>2</v>
      </c>
      <c r="U2710">
        <v>0</v>
      </c>
      <c r="V2710">
        <v>1.9E-2</v>
      </c>
      <c r="W2710">
        <v>1.9E-2</v>
      </c>
      <c r="X2710">
        <v>24</v>
      </c>
      <c r="Y2710">
        <v>0</v>
      </c>
      <c r="Z2710" t="s">
        <v>133</v>
      </c>
      <c r="AB2710">
        <v>0.63</v>
      </c>
      <c r="AC2710">
        <v>3</v>
      </c>
      <c r="AD2710">
        <v>3</v>
      </c>
      <c r="AE2710">
        <v>1</v>
      </c>
      <c r="AF2710">
        <v>1</v>
      </c>
      <c r="AG2710">
        <v>0.5</v>
      </c>
      <c r="AH2710">
        <v>0</v>
      </c>
      <c r="BA2710">
        <v>3</v>
      </c>
      <c r="BB2710">
        <v>2</v>
      </c>
      <c r="BC2710">
        <v>2</v>
      </c>
      <c r="BD2710">
        <v>6</v>
      </c>
      <c r="BE2710">
        <v>0</v>
      </c>
      <c r="BF2710">
        <v>0</v>
      </c>
      <c r="BG2710">
        <v>120</v>
      </c>
      <c r="BH2710">
        <v>15</v>
      </c>
      <c r="BI2710">
        <v>30</v>
      </c>
      <c r="BJ2710">
        <v>1</v>
      </c>
      <c r="BK2710">
        <v>1</v>
      </c>
      <c r="BL2710">
        <v>52</v>
      </c>
      <c r="BM2710">
        <v>1000</v>
      </c>
      <c r="BN2710">
        <v>12</v>
      </c>
      <c r="BO2710">
        <v>10</v>
      </c>
      <c r="BP2710">
        <v>1</v>
      </c>
      <c r="BQ2710" s="25" t="s">
        <v>175</v>
      </c>
      <c r="BR2710">
        <v>11</v>
      </c>
      <c r="BS2710">
        <v>10</v>
      </c>
      <c r="BT2710">
        <v>2</v>
      </c>
      <c r="BU2710">
        <v>0</v>
      </c>
      <c r="BV2710">
        <v>1.9E-2</v>
      </c>
      <c r="BW2710">
        <v>1.9E-2</v>
      </c>
      <c r="BX2710">
        <v>24</v>
      </c>
      <c r="BY2710">
        <v>0</v>
      </c>
      <c r="BZ2710" t="s">
        <v>133</v>
      </c>
      <c r="CB2710">
        <v>0.63</v>
      </c>
      <c r="CC2710">
        <v>3</v>
      </c>
      <c r="CD2710">
        <v>3</v>
      </c>
      <c r="CE2710">
        <v>1</v>
      </c>
      <c r="CG2710">
        <v>0.5</v>
      </c>
    </row>
    <row r="2711" spans="1:85">
      <c r="A2711">
        <v>4</v>
      </c>
      <c r="B2711">
        <v>801</v>
      </c>
      <c r="C2711">
        <v>2</v>
      </c>
      <c r="D2711">
        <v>6</v>
      </c>
      <c r="E2711">
        <v>0</v>
      </c>
      <c r="F2711" s="24">
        <f t="shared" si="212"/>
        <v>0</v>
      </c>
      <c r="G2711">
        <v>120</v>
      </c>
      <c r="H2711" s="24">
        <f t="shared" si="213"/>
        <v>7</v>
      </c>
      <c r="I2711" s="24">
        <f t="shared" si="211"/>
        <v>4</v>
      </c>
      <c r="J2711" s="24">
        <f t="shared" si="207"/>
        <v>25</v>
      </c>
      <c r="K2711" s="24" t="str">
        <f t="shared" si="214"/>
        <v>00</v>
      </c>
      <c r="L2711">
        <v>52</v>
      </c>
      <c r="M2711">
        <v>1000</v>
      </c>
      <c r="N2711">
        <v>1</v>
      </c>
      <c r="O2711">
        <v>10</v>
      </c>
      <c r="P2711">
        <v>1</v>
      </c>
      <c r="Q2711" s="25" t="s">
        <v>175</v>
      </c>
      <c r="R2711">
        <v>11</v>
      </c>
      <c r="S2711">
        <v>10</v>
      </c>
      <c r="T2711">
        <v>3</v>
      </c>
      <c r="U2711">
        <v>0</v>
      </c>
      <c r="V2711">
        <v>0.01</v>
      </c>
      <c r="W2711">
        <v>2.5000000000000001E-2</v>
      </c>
      <c r="X2711">
        <v>24</v>
      </c>
      <c r="Y2711">
        <v>6.66</v>
      </c>
      <c r="Z2711" t="s">
        <v>57</v>
      </c>
      <c r="AA2711">
        <v>59</v>
      </c>
      <c r="AB2711">
        <v>0.5</v>
      </c>
      <c r="AC2711">
        <v>3</v>
      </c>
      <c r="AD2711">
        <v>3</v>
      </c>
      <c r="AE2711">
        <v>1</v>
      </c>
      <c r="AF2711">
        <v>1</v>
      </c>
      <c r="AG2711">
        <v>0.5</v>
      </c>
      <c r="AH2711">
        <v>0</v>
      </c>
      <c r="BA2711">
        <v>4</v>
      </c>
      <c r="BB2711">
        <v>801</v>
      </c>
      <c r="BC2711">
        <v>2</v>
      </c>
      <c r="BD2711">
        <v>6</v>
      </c>
      <c r="BE2711">
        <v>0</v>
      </c>
      <c r="BF2711">
        <v>0</v>
      </c>
      <c r="BG2711">
        <v>120</v>
      </c>
      <c r="BH2711">
        <v>20</v>
      </c>
      <c r="BI2711">
        <v>30</v>
      </c>
      <c r="BJ2711">
        <v>1</v>
      </c>
      <c r="BK2711">
        <v>1</v>
      </c>
      <c r="BL2711">
        <v>52</v>
      </c>
      <c r="BM2711">
        <v>1000</v>
      </c>
      <c r="BN2711">
        <v>1</v>
      </c>
      <c r="BO2711">
        <v>10</v>
      </c>
      <c r="BP2711">
        <v>1</v>
      </c>
      <c r="BQ2711" s="25" t="s">
        <v>175</v>
      </c>
      <c r="BR2711">
        <v>11</v>
      </c>
      <c r="BS2711">
        <v>10</v>
      </c>
      <c r="BT2711">
        <v>3</v>
      </c>
      <c r="BU2711">
        <v>0</v>
      </c>
      <c r="BV2711">
        <v>0.01</v>
      </c>
      <c r="BW2711">
        <v>2.5000000000000001E-2</v>
      </c>
      <c r="BX2711">
        <v>24</v>
      </c>
      <c r="BY2711">
        <v>6.66</v>
      </c>
      <c r="BZ2711" t="s">
        <v>57</v>
      </c>
      <c r="CA2711">
        <v>59</v>
      </c>
      <c r="CB2711">
        <v>0.5</v>
      </c>
      <c r="CC2711">
        <v>3</v>
      </c>
      <c r="CD2711">
        <v>3</v>
      </c>
      <c r="CE2711">
        <v>1</v>
      </c>
      <c r="CG2711">
        <v>0.5</v>
      </c>
    </row>
    <row r="2712" spans="1:85">
      <c r="A2712">
        <v>5</v>
      </c>
      <c r="B2712">
        <v>801</v>
      </c>
      <c r="C2712">
        <v>2</v>
      </c>
      <c r="D2712">
        <v>6</v>
      </c>
      <c r="E2712">
        <v>0</v>
      </c>
      <c r="F2712" s="24">
        <f t="shared" si="212"/>
        <v>0</v>
      </c>
      <c r="G2712">
        <v>120</v>
      </c>
      <c r="H2712" s="24">
        <f t="shared" si="213"/>
        <v>7</v>
      </c>
      <c r="I2712" s="24">
        <f t="shared" si="211"/>
        <v>4</v>
      </c>
      <c r="J2712" s="24">
        <f t="shared" si="207"/>
        <v>25</v>
      </c>
      <c r="K2712" s="24" t="str">
        <f t="shared" si="214"/>
        <v>00</v>
      </c>
      <c r="L2712">
        <v>52</v>
      </c>
      <c r="M2712">
        <v>1000</v>
      </c>
      <c r="N2712">
        <v>1</v>
      </c>
      <c r="O2712">
        <v>10</v>
      </c>
      <c r="P2712">
        <v>1</v>
      </c>
      <c r="Q2712" s="25" t="s">
        <v>175</v>
      </c>
      <c r="R2712">
        <v>11</v>
      </c>
      <c r="S2712">
        <v>10</v>
      </c>
      <c r="T2712">
        <v>3</v>
      </c>
      <c r="U2712">
        <v>0</v>
      </c>
      <c r="V2712">
        <v>0.03</v>
      </c>
      <c r="W2712">
        <v>0.01</v>
      </c>
      <c r="X2712">
        <v>24</v>
      </c>
      <c r="Y2712">
        <v>6.66</v>
      </c>
      <c r="Z2712" t="s">
        <v>57</v>
      </c>
      <c r="AA2712">
        <v>119</v>
      </c>
      <c r="AB2712">
        <v>0.5</v>
      </c>
      <c r="AC2712">
        <v>3</v>
      </c>
      <c r="AD2712">
        <v>3</v>
      </c>
      <c r="AE2712">
        <v>1</v>
      </c>
      <c r="AF2712">
        <v>1</v>
      </c>
      <c r="AG2712">
        <v>0.5</v>
      </c>
      <c r="AH2712">
        <v>0</v>
      </c>
      <c r="BA2712">
        <v>5</v>
      </c>
      <c r="BB2712">
        <v>801</v>
      </c>
      <c r="BC2712">
        <v>2</v>
      </c>
      <c r="BD2712">
        <v>6</v>
      </c>
      <c r="BE2712">
        <v>0</v>
      </c>
      <c r="BF2712">
        <v>0</v>
      </c>
      <c r="BG2712">
        <v>120</v>
      </c>
      <c r="BH2712">
        <v>20</v>
      </c>
      <c r="BI2712">
        <v>30</v>
      </c>
      <c r="BJ2712">
        <v>1</v>
      </c>
      <c r="BK2712">
        <v>1</v>
      </c>
      <c r="BL2712">
        <v>52</v>
      </c>
      <c r="BM2712">
        <v>1000</v>
      </c>
      <c r="BN2712">
        <v>1</v>
      </c>
      <c r="BO2712">
        <v>10</v>
      </c>
      <c r="BP2712">
        <v>1</v>
      </c>
      <c r="BQ2712" s="25" t="s">
        <v>175</v>
      </c>
      <c r="BR2712">
        <v>11</v>
      </c>
      <c r="BS2712">
        <v>10</v>
      </c>
      <c r="BT2712">
        <v>3</v>
      </c>
      <c r="BU2712">
        <v>0</v>
      </c>
      <c r="BV2712">
        <v>0.03</v>
      </c>
      <c r="BW2712">
        <v>0.01</v>
      </c>
      <c r="BX2712">
        <v>24</v>
      </c>
      <c r="BY2712">
        <v>6.66</v>
      </c>
      <c r="BZ2712" t="s">
        <v>57</v>
      </c>
      <c r="CA2712">
        <v>119</v>
      </c>
      <c r="CB2712">
        <v>0.5</v>
      </c>
      <c r="CC2712">
        <v>3</v>
      </c>
      <c r="CD2712">
        <v>3</v>
      </c>
      <c r="CE2712">
        <v>1</v>
      </c>
      <c r="CG2712">
        <v>0.5</v>
      </c>
    </row>
    <row r="2713" spans="1:85">
      <c r="F2713" s="24" t="str">
        <f t="shared" si="212"/>
        <v/>
      </c>
      <c r="H2713" s="24" t="str">
        <f t="shared" si="213"/>
        <v/>
      </c>
      <c r="I2713" s="24" t="str">
        <f t="shared" si="211"/>
        <v/>
      </c>
      <c r="J2713" s="24" t="str">
        <f t="shared" si="207"/>
        <v/>
      </c>
      <c r="K2713" s="24" t="str">
        <f t="shared" si="214"/>
        <v/>
      </c>
      <c r="AF2713">
        <v>1</v>
      </c>
      <c r="AH2713">
        <v>0</v>
      </c>
    </row>
    <row r="2714" spans="1:85">
      <c r="A2714">
        <v>1</v>
      </c>
      <c r="B2714">
        <v>3</v>
      </c>
      <c r="C2714">
        <v>5</v>
      </c>
      <c r="D2714">
        <v>10</v>
      </c>
      <c r="E2714">
        <v>0</v>
      </c>
      <c r="F2714" s="24">
        <f t="shared" si="212"/>
        <v>70</v>
      </c>
      <c r="G2714">
        <v>60</v>
      </c>
      <c r="H2714" s="24">
        <f t="shared" si="213"/>
        <v>15</v>
      </c>
      <c r="I2714" s="24">
        <f t="shared" si="211"/>
        <v>3</v>
      </c>
      <c r="J2714" s="24">
        <f t="shared" si="207"/>
        <v>80</v>
      </c>
      <c r="K2714" s="24" t="str">
        <f t="shared" si="214"/>
        <v>03</v>
      </c>
      <c r="L2714">
        <v>22</v>
      </c>
      <c r="M2714">
        <v>0</v>
      </c>
      <c r="N2714">
        <v>0</v>
      </c>
      <c r="O2714">
        <v>10</v>
      </c>
      <c r="P2714">
        <v>4</v>
      </c>
      <c r="Q2714" t="s">
        <v>19</v>
      </c>
      <c r="R2714">
        <v>22</v>
      </c>
      <c r="S2714">
        <v>15</v>
      </c>
      <c r="T2714">
        <v>1</v>
      </c>
      <c r="U2714">
        <v>0</v>
      </c>
      <c r="V2714">
        <v>8.8999999999999996E-2</v>
      </c>
      <c r="W2714">
        <v>0.5</v>
      </c>
      <c r="X2714">
        <v>24</v>
      </c>
      <c r="Y2714">
        <v>0</v>
      </c>
      <c r="Z2714" t="s">
        <v>133</v>
      </c>
      <c r="AB2714">
        <v>0</v>
      </c>
      <c r="AC2714">
        <v>3</v>
      </c>
      <c r="AD2714">
        <v>3</v>
      </c>
      <c r="AE2714">
        <v>1</v>
      </c>
      <c r="AF2714">
        <v>1</v>
      </c>
      <c r="AG2714">
        <v>0.63</v>
      </c>
      <c r="AH2714">
        <v>0</v>
      </c>
      <c r="BA2714">
        <v>1</v>
      </c>
      <c r="BB2714">
        <v>3</v>
      </c>
      <c r="BC2714">
        <v>5</v>
      </c>
      <c r="BD2714">
        <v>10</v>
      </c>
      <c r="BE2714">
        <v>0</v>
      </c>
      <c r="BF2714">
        <v>7</v>
      </c>
      <c r="BG2714">
        <v>60</v>
      </c>
      <c r="BH2714">
        <v>12</v>
      </c>
      <c r="BI2714">
        <v>25</v>
      </c>
      <c r="BJ2714">
        <v>5</v>
      </c>
      <c r="BK2714">
        <v>1</v>
      </c>
      <c r="BL2714">
        <v>22</v>
      </c>
      <c r="BM2714">
        <v>0</v>
      </c>
      <c r="BN2714">
        <v>0</v>
      </c>
      <c r="BO2714">
        <v>10</v>
      </c>
      <c r="BP2714">
        <v>4</v>
      </c>
      <c r="BQ2714" t="s">
        <v>19</v>
      </c>
      <c r="BR2714">
        <v>22</v>
      </c>
      <c r="BS2714">
        <v>15</v>
      </c>
      <c r="BT2714">
        <v>1</v>
      </c>
      <c r="BU2714">
        <v>0</v>
      </c>
      <c r="BV2714">
        <v>8.8999999999999996E-2</v>
      </c>
      <c r="BW2714">
        <v>0.5</v>
      </c>
      <c r="BX2714">
        <v>24</v>
      </c>
      <c r="BY2714">
        <v>0</v>
      </c>
      <c r="BZ2714" t="s">
        <v>133</v>
      </c>
      <c r="CB2714">
        <v>0</v>
      </c>
      <c r="CC2714">
        <v>3</v>
      </c>
      <c r="CD2714">
        <v>3</v>
      </c>
      <c r="CE2714">
        <v>1</v>
      </c>
      <c r="CG2714">
        <v>0.63</v>
      </c>
    </row>
    <row r="2715" spans="1:85">
      <c r="A2715">
        <v>2</v>
      </c>
      <c r="B2715">
        <v>2</v>
      </c>
      <c r="C2715">
        <v>4</v>
      </c>
      <c r="D2715">
        <v>10</v>
      </c>
      <c r="E2715">
        <v>0</v>
      </c>
      <c r="F2715" s="24">
        <f t="shared" si="212"/>
        <v>30</v>
      </c>
      <c r="G2715">
        <v>100</v>
      </c>
      <c r="H2715" s="24">
        <f t="shared" si="213"/>
        <v>15</v>
      </c>
      <c r="I2715" s="24">
        <f t="shared" si="211"/>
        <v>4</v>
      </c>
      <c r="J2715" s="24">
        <f t="shared" si="207"/>
        <v>75</v>
      </c>
      <c r="K2715" s="24" t="str">
        <f t="shared" si="214"/>
        <v>00</v>
      </c>
      <c r="L2715">
        <v>32</v>
      </c>
      <c r="M2715">
        <v>1000</v>
      </c>
      <c r="N2715">
        <v>0</v>
      </c>
      <c r="O2715">
        <v>10</v>
      </c>
      <c r="P2715">
        <v>3</v>
      </c>
      <c r="Q2715" s="25" t="s">
        <v>175</v>
      </c>
      <c r="R2715">
        <v>22</v>
      </c>
      <c r="S2715">
        <v>10</v>
      </c>
      <c r="T2715">
        <v>2</v>
      </c>
      <c r="U2715">
        <v>0</v>
      </c>
      <c r="V2715">
        <v>3.4000000000000002E-2</v>
      </c>
      <c r="W2715">
        <v>3.4000000000000002E-2</v>
      </c>
      <c r="X2715">
        <v>24</v>
      </c>
      <c r="Y2715">
        <v>0</v>
      </c>
      <c r="Z2715" t="s">
        <v>133</v>
      </c>
      <c r="AB2715">
        <v>0.8</v>
      </c>
      <c r="AC2715">
        <v>3</v>
      </c>
      <c r="AD2715">
        <v>3</v>
      </c>
      <c r="AE2715">
        <v>1</v>
      </c>
      <c r="AF2715">
        <v>1</v>
      </c>
      <c r="AG2715">
        <v>0.63</v>
      </c>
      <c r="AH2715">
        <v>0</v>
      </c>
      <c r="BA2715">
        <v>2</v>
      </c>
      <c r="BB2715">
        <v>2</v>
      </c>
      <c r="BC2715">
        <v>4</v>
      </c>
      <c r="BD2715">
        <v>10</v>
      </c>
      <c r="BE2715">
        <v>0</v>
      </c>
      <c r="BF2715">
        <v>3</v>
      </c>
      <c r="BG2715">
        <v>100</v>
      </c>
      <c r="BH2715">
        <v>15</v>
      </c>
      <c r="BI2715">
        <v>30</v>
      </c>
      <c r="BJ2715">
        <v>3</v>
      </c>
      <c r="BK2715">
        <v>1</v>
      </c>
      <c r="BL2715">
        <v>32</v>
      </c>
      <c r="BM2715">
        <v>1000</v>
      </c>
      <c r="BN2715">
        <v>0</v>
      </c>
      <c r="BO2715">
        <v>10</v>
      </c>
      <c r="BP2715">
        <v>3</v>
      </c>
      <c r="BQ2715" s="25" t="s">
        <v>175</v>
      </c>
      <c r="BR2715">
        <v>22</v>
      </c>
      <c r="BS2715">
        <v>10</v>
      </c>
      <c r="BT2715">
        <v>2</v>
      </c>
      <c r="BU2715">
        <v>0</v>
      </c>
      <c r="BV2715">
        <v>3.4000000000000002E-2</v>
      </c>
      <c r="BW2715">
        <v>3.4000000000000002E-2</v>
      </c>
      <c r="BX2715">
        <v>24</v>
      </c>
      <c r="BY2715">
        <v>0</v>
      </c>
      <c r="BZ2715" t="s">
        <v>133</v>
      </c>
      <c r="CB2715">
        <v>0.8</v>
      </c>
      <c r="CC2715">
        <v>3</v>
      </c>
      <c r="CD2715">
        <v>3</v>
      </c>
      <c r="CE2715">
        <v>1</v>
      </c>
      <c r="CG2715">
        <v>0.63</v>
      </c>
    </row>
    <row r="2716" spans="1:85">
      <c r="A2716">
        <v>3</v>
      </c>
      <c r="B2716">
        <v>1</v>
      </c>
      <c r="C2716">
        <v>2</v>
      </c>
      <c r="D2716">
        <v>6</v>
      </c>
      <c r="E2716">
        <v>0</v>
      </c>
      <c r="F2716" s="24">
        <f t="shared" si="212"/>
        <v>0</v>
      </c>
      <c r="G2716">
        <v>120</v>
      </c>
      <c r="H2716" s="24">
        <f t="shared" si="213"/>
        <v>7</v>
      </c>
      <c r="I2716" s="24">
        <f t="shared" si="211"/>
        <v>4</v>
      </c>
      <c r="J2716" s="24">
        <f t="shared" si="207"/>
        <v>25</v>
      </c>
      <c r="K2716" s="24" t="str">
        <f t="shared" si="214"/>
        <v>00</v>
      </c>
      <c r="L2716">
        <v>52</v>
      </c>
      <c r="M2716">
        <v>1000</v>
      </c>
      <c r="N2716">
        <v>12</v>
      </c>
      <c r="O2716">
        <v>10</v>
      </c>
      <c r="P2716">
        <v>2</v>
      </c>
      <c r="Q2716" s="25" t="s">
        <v>175</v>
      </c>
      <c r="R2716">
        <v>22</v>
      </c>
      <c r="S2716">
        <v>10</v>
      </c>
      <c r="T2716">
        <v>3</v>
      </c>
      <c r="U2716">
        <v>0</v>
      </c>
      <c r="V2716">
        <v>1.9E-2</v>
      </c>
      <c r="W2716">
        <v>1.9E-2</v>
      </c>
      <c r="X2716">
        <v>24</v>
      </c>
      <c r="Y2716">
        <v>0</v>
      </c>
      <c r="Z2716" t="s">
        <v>133</v>
      </c>
      <c r="AB2716">
        <v>0.63</v>
      </c>
      <c r="AC2716">
        <v>3</v>
      </c>
      <c r="AD2716">
        <v>3</v>
      </c>
      <c r="AE2716">
        <v>1</v>
      </c>
      <c r="AF2716">
        <v>1</v>
      </c>
      <c r="AG2716">
        <v>0.63</v>
      </c>
      <c r="AH2716">
        <v>0</v>
      </c>
      <c r="BA2716">
        <v>3</v>
      </c>
      <c r="BB2716">
        <v>1</v>
      </c>
      <c r="BC2716">
        <v>2</v>
      </c>
      <c r="BD2716">
        <v>6</v>
      </c>
      <c r="BE2716">
        <v>0</v>
      </c>
      <c r="BF2716">
        <v>0</v>
      </c>
      <c r="BG2716">
        <v>120</v>
      </c>
      <c r="BH2716">
        <v>20</v>
      </c>
      <c r="BI2716">
        <v>30</v>
      </c>
      <c r="BJ2716">
        <v>1</v>
      </c>
      <c r="BK2716">
        <v>1</v>
      </c>
      <c r="BL2716">
        <v>52</v>
      </c>
      <c r="BM2716">
        <v>1000</v>
      </c>
      <c r="BN2716">
        <v>12</v>
      </c>
      <c r="BO2716">
        <v>10</v>
      </c>
      <c r="BP2716">
        <v>2</v>
      </c>
      <c r="BQ2716" s="25" t="s">
        <v>175</v>
      </c>
      <c r="BR2716">
        <v>22</v>
      </c>
      <c r="BS2716">
        <v>10</v>
      </c>
      <c r="BT2716">
        <v>3</v>
      </c>
      <c r="BU2716">
        <v>0</v>
      </c>
      <c r="BV2716">
        <v>1.9E-2</v>
      </c>
      <c r="BW2716">
        <v>1.9E-2</v>
      </c>
      <c r="BX2716">
        <v>24</v>
      </c>
      <c r="BY2716">
        <v>0</v>
      </c>
      <c r="BZ2716" t="s">
        <v>133</v>
      </c>
      <c r="CB2716">
        <v>0.63</v>
      </c>
      <c r="CC2716">
        <v>3</v>
      </c>
      <c r="CD2716">
        <v>3</v>
      </c>
      <c r="CE2716">
        <v>1</v>
      </c>
      <c r="CG2716">
        <v>0.63</v>
      </c>
    </row>
    <row r="2717" spans="1:85">
      <c r="F2717" s="24" t="str">
        <f t="shared" si="212"/>
        <v/>
      </c>
      <c r="H2717" s="24" t="str">
        <f t="shared" si="213"/>
        <v/>
      </c>
      <c r="I2717" s="24" t="str">
        <f t="shared" si="211"/>
        <v/>
      </c>
      <c r="J2717" s="24" t="str">
        <f t="shared" si="207"/>
        <v/>
      </c>
      <c r="K2717" s="24" t="str">
        <f t="shared" si="214"/>
        <v/>
      </c>
      <c r="AF2717">
        <v>1</v>
      </c>
      <c r="AH2717">
        <v>0</v>
      </c>
    </row>
    <row r="2718" spans="1:85">
      <c r="A2718">
        <v>1</v>
      </c>
      <c r="B2718">
        <v>2</v>
      </c>
      <c r="C2718">
        <v>5</v>
      </c>
      <c r="D2718">
        <v>10</v>
      </c>
      <c r="E2718">
        <v>0</v>
      </c>
      <c r="F2718" s="24">
        <f t="shared" si="212"/>
        <v>70</v>
      </c>
      <c r="G2718">
        <v>60</v>
      </c>
      <c r="H2718" s="24">
        <f t="shared" si="213"/>
        <v>15</v>
      </c>
      <c r="I2718" s="24">
        <f t="shared" si="211"/>
        <v>3</v>
      </c>
      <c r="J2718" s="24">
        <f t="shared" si="207"/>
        <v>80</v>
      </c>
      <c r="K2718" s="24" t="str">
        <f t="shared" si="214"/>
        <v>03</v>
      </c>
      <c r="L2718">
        <v>22</v>
      </c>
      <c r="M2718">
        <v>0</v>
      </c>
      <c r="N2718">
        <v>0</v>
      </c>
      <c r="O2718">
        <v>10</v>
      </c>
      <c r="P2718">
        <v>4</v>
      </c>
      <c r="Q2718" t="s">
        <v>19</v>
      </c>
      <c r="R2718">
        <v>22</v>
      </c>
      <c r="S2718">
        <v>15</v>
      </c>
      <c r="T2718">
        <v>1</v>
      </c>
      <c r="U2718">
        <v>0</v>
      </c>
      <c r="V2718">
        <v>8.2000000000000003E-2</v>
      </c>
      <c r="W2718">
        <v>0.5</v>
      </c>
      <c r="X2718">
        <v>24</v>
      </c>
      <c r="Y2718">
        <v>0</v>
      </c>
      <c r="Z2718" t="s">
        <v>133</v>
      </c>
      <c r="AB2718">
        <v>0</v>
      </c>
      <c r="AC2718">
        <v>3</v>
      </c>
      <c r="AD2718">
        <v>3</v>
      </c>
      <c r="AE2718">
        <v>1</v>
      </c>
      <c r="AF2718">
        <v>1</v>
      </c>
      <c r="AG2718">
        <v>0.8</v>
      </c>
      <c r="AH2718">
        <v>0</v>
      </c>
      <c r="BA2718">
        <v>1</v>
      </c>
      <c r="BB2718">
        <v>2</v>
      </c>
      <c r="BC2718">
        <v>5</v>
      </c>
      <c r="BD2718">
        <v>10</v>
      </c>
      <c r="BE2718">
        <v>0</v>
      </c>
      <c r="BF2718">
        <v>7</v>
      </c>
      <c r="BG2718">
        <v>60</v>
      </c>
      <c r="BH2718">
        <v>12</v>
      </c>
      <c r="BI2718">
        <v>25</v>
      </c>
      <c r="BJ2718">
        <v>5</v>
      </c>
      <c r="BK2718">
        <v>1</v>
      </c>
      <c r="BL2718">
        <v>22</v>
      </c>
      <c r="BM2718">
        <v>0</v>
      </c>
      <c r="BN2718">
        <v>0</v>
      </c>
      <c r="BO2718">
        <v>10</v>
      </c>
      <c r="BP2718">
        <v>4</v>
      </c>
      <c r="BQ2718" t="s">
        <v>19</v>
      </c>
      <c r="BR2718">
        <v>22</v>
      </c>
      <c r="BS2718">
        <v>15</v>
      </c>
      <c r="BT2718">
        <v>1</v>
      </c>
      <c r="BU2718">
        <v>0</v>
      </c>
      <c r="BV2718">
        <v>8.2000000000000003E-2</v>
      </c>
      <c r="BW2718">
        <v>0.5</v>
      </c>
      <c r="BX2718">
        <v>24</v>
      </c>
      <c r="BY2718">
        <v>0</v>
      </c>
      <c r="BZ2718" t="s">
        <v>133</v>
      </c>
      <c r="CB2718">
        <v>0</v>
      </c>
      <c r="CC2718">
        <v>3</v>
      </c>
      <c r="CD2718">
        <v>3</v>
      </c>
      <c r="CE2718">
        <v>1</v>
      </c>
      <c r="CG2718">
        <v>0.8</v>
      </c>
    </row>
    <row r="2719" spans="1:85">
      <c r="A2719">
        <v>2</v>
      </c>
      <c r="B2719">
        <v>1</v>
      </c>
      <c r="C2719">
        <v>4</v>
      </c>
      <c r="D2719">
        <v>10</v>
      </c>
      <c r="E2719">
        <v>0</v>
      </c>
      <c r="F2719" s="24">
        <f t="shared" si="212"/>
        <v>30</v>
      </c>
      <c r="G2719">
        <v>100</v>
      </c>
      <c r="H2719" s="24">
        <f t="shared" si="213"/>
        <v>7</v>
      </c>
      <c r="I2719" s="24">
        <f t="shared" si="211"/>
        <v>4</v>
      </c>
      <c r="J2719" s="24">
        <f t="shared" si="207"/>
        <v>25</v>
      </c>
      <c r="K2719" s="24" t="str">
        <f t="shared" si="214"/>
        <v>00</v>
      </c>
      <c r="L2719">
        <v>32</v>
      </c>
      <c r="M2719">
        <v>1000</v>
      </c>
      <c r="N2719">
        <v>0</v>
      </c>
      <c r="O2719">
        <v>10</v>
      </c>
      <c r="P2719">
        <v>3</v>
      </c>
      <c r="Q2719" t="s">
        <v>19</v>
      </c>
      <c r="R2719">
        <v>22</v>
      </c>
      <c r="S2719">
        <v>10</v>
      </c>
      <c r="T2719">
        <v>2</v>
      </c>
      <c r="U2719">
        <v>0</v>
      </c>
      <c r="V2719">
        <v>0.02</v>
      </c>
      <c r="W2719">
        <v>0.02</v>
      </c>
      <c r="X2719">
        <v>24</v>
      </c>
      <c r="Y2719">
        <v>0</v>
      </c>
      <c r="Z2719" t="s">
        <v>133</v>
      </c>
      <c r="AB2719">
        <v>0.8</v>
      </c>
      <c r="AC2719">
        <v>3</v>
      </c>
      <c r="AD2719">
        <v>3</v>
      </c>
      <c r="AE2719">
        <v>1</v>
      </c>
      <c r="AF2719">
        <v>1</v>
      </c>
      <c r="AG2719">
        <v>0.8</v>
      </c>
      <c r="AH2719">
        <v>0</v>
      </c>
      <c r="BA2719">
        <v>2</v>
      </c>
      <c r="BB2719">
        <v>1</v>
      </c>
      <c r="BC2719">
        <v>4</v>
      </c>
      <c r="BD2719">
        <v>10</v>
      </c>
      <c r="BE2719">
        <v>0</v>
      </c>
      <c r="BF2719">
        <v>3</v>
      </c>
      <c r="BG2719">
        <v>100</v>
      </c>
      <c r="BH2719">
        <v>20</v>
      </c>
      <c r="BI2719">
        <v>30</v>
      </c>
      <c r="BJ2719">
        <v>1</v>
      </c>
      <c r="BK2719">
        <v>1</v>
      </c>
      <c r="BL2719">
        <v>32</v>
      </c>
      <c r="BM2719">
        <v>1000</v>
      </c>
      <c r="BN2719">
        <v>0</v>
      </c>
      <c r="BO2719">
        <v>10</v>
      </c>
      <c r="BP2719">
        <v>3</v>
      </c>
      <c r="BQ2719" t="s">
        <v>19</v>
      </c>
      <c r="BR2719">
        <v>22</v>
      </c>
      <c r="BS2719">
        <v>10</v>
      </c>
      <c r="BT2719">
        <v>2</v>
      </c>
      <c r="BU2719">
        <v>0</v>
      </c>
      <c r="BV2719">
        <v>0.02</v>
      </c>
      <c r="BW2719">
        <v>0.02</v>
      </c>
      <c r="BX2719">
        <v>24</v>
      </c>
      <c r="BY2719">
        <v>0</v>
      </c>
      <c r="BZ2719" t="s">
        <v>133</v>
      </c>
      <c r="CB2719">
        <v>0.8</v>
      </c>
      <c r="CC2719">
        <v>3</v>
      </c>
      <c r="CD2719">
        <v>3</v>
      </c>
      <c r="CE2719">
        <v>1</v>
      </c>
      <c r="CG2719">
        <v>0.8</v>
      </c>
    </row>
    <row r="2720" spans="1:85">
      <c r="F2720" s="24" t="str">
        <f t="shared" si="212"/>
        <v/>
      </c>
      <c r="H2720" s="24" t="str">
        <f t="shared" si="213"/>
        <v/>
      </c>
      <c r="I2720" s="24" t="str">
        <f t="shared" si="211"/>
        <v/>
      </c>
      <c r="J2720" s="24" t="str">
        <f t="shared" si="207"/>
        <v/>
      </c>
      <c r="K2720" s="24" t="str">
        <f t="shared" si="214"/>
        <v/>
      </c>
      <c r="AF2720">
        <v>1</v>
      </c>
      <c r="AH2720">
        <v>0</v>
      </c>
    </row>
    <row r="2721" spans="1:85">
      <c r="A2721">
        <v>1</v>
      </c>
      <c r="B2721">
        <v>7</v>
      </c>
      <c r="C2721">
        <v>8</v>
      </c>
      <c r="D2721">
        <v>16</v>
      </c>
      <c r="E2721">
        <v>0</v>
      </c>
      <c r="F2721" s="24">
        <f t="shared" si="212"/>
        <v>310</v>
      </c>
      <c r="G2721">
        <v>60</v>
      </c>
      <c r="H2721" s="24">
        <f t="shared" si="213"/>
        <v>15</v>
      </c>
      <c r="I2721" s="24">
        <f t="shared" si="211"/>
        <v>5</v>
      </c>
      <c r="J2721" s="24">
        <f t="shared" si="207"/>
        <v>80</v>
      </c>
      <c r="K2721" s="24" t="str">
        <f t="shared" si="214"/>
        <v>03</v>
      </c>
      <c r="L2721">
        <v>20</v>
      </c>
      <c r="M2721">
        <v>0</v>
      </c>
      <c r="N2721">
        <v>0</v>
      </c>
      <c r="O2721">
        <v>10</v>
      </c>
      <c r="P2721">
        <v>4</v>
      </c>
      <c r="Q2721" t="s">
        <v>19</v>
      </c>
      <c r="R2721">
        <v>22</v>
      </c>
      <c r="S2721">
        <v>15</v>
      </c>
      <c r="T2721">
        <v>0</v>
      </c>
      <c r="U2721">
        <v>0</v>
      </c>
      <c r="V2721">
        <v>0.155</v>
      </c>
      <c r="W2721">
        <v>0.5</v>
      </c>
      <c r="X2721">
        <v>24</v>
      </c>
      <c r="Y2721">
        <v>0</v>
      </c>
      <c r="Z2721" t="s">
        <v>133</v>
      </c>
      <c r="AB2721">
        <v>0</v>
      </c>
      <c r="AC2721">
        <v>3</v>
      </c>
      <c r="AD2721">
        <v>6</v>
      </c>
      <c r="AE2721">
        <v>1</v>
      </c>
      <c r="AF2721">
        <v>1</v>
      </c>
      <c r="AG2721">
        <v>0.2</v>
      </c>
      <c r="AH2721">
        <v>0</v>
      </c>
      <c r="BA2721">
        <v>1</v>
      </c>
      <c r="BB2721">
        <v>7</v>
      </c>
      <c r="BC2721">
        <v>8</v>
      </c>
      <c r="BD2721">
        <v>16</v>
      </c>
      <c r="BE2721">
        <v>0</v>
      </c>
      <c r="BF2721">
        <v>31</v>
      </c>
      <c r="BG2721">
        <v>60</v>
      </c>
      <c r="BH2721">
        <v>12</v>
      </c>
      <c r="BI2721">
        <v>40</v>
      </c>
      <c r="BJ2721">
        <v>5</v>
      </c>
      <c r="BK2721">
        <v>1</v>
      </c>
      <c r="BL2721">
        <v>20</v>
      </c>
      <c r="BM2721">
        <v>0</v>
      </c>
      <c r="BN2721">
        <v>0</v>
      </c>
      <c r="BO2721">
        <v>10</v>
      </c>
      <c r="BP2721">
        <v>4</v>
      </c>
      <c r="BQ2721" t="s">
        <v>19</v>
      </c>
      <c r="BR2721">
        <v>22</v>
      </c>
      <c r="BS2721">
        <v>15</v>
      </c>
      <c r="BT2721">
        <v>0</v>
      </c>
      <c r="BU2721">
        <v>0</v>
      </c>
      <c r="BV2721">
        <v>0.155</v>
      </c>
      <c r="BW2721">
        <v>0.5</v>
      </c>
      <c r="BX2721">
        <v>24</v>
      </c>
      <c r="BY2721">
        <v>0</v>
      </c>
      <c r="BZ2721" t="s">
        <v>133</v>
      </c>
      <c r="CB2721">
        <v>0</v>
      </c>
      <c r="CC2721">
        <v>3</v>
      </c>
      <c r="CD2721">
        <v>6</v>
      </c>
      <c r="CE2721">
        <v>1</v>
      </c>
      <c r="CG2721">
        <v>0.2</v>
      </c>
    </row>
    <row r="2722" spans="1:85">
      <c r="A2722">
        <v>2</v>
      </c>
      <c r="B2722">
        <v>6</v>
      </c>
      <c r="C2722">
        <v>6</v>
      </c>
      <c r="D2722">
        <v>12</v>
      </c>
      <c r="E2722">
        <v>0</v>
      </c>
      <c r="F2722" s="24">
        <f t="shared" si="212"/>
        <v>150</v>
      </c>
      <c r="G2722">
        <v>80</v>
      </c>
      <c r="H2722" s="24">
        <f t="shared" si="213"/>
        <v>15</v>
      </c>
      <c r="I2722" s="24">
        <f t="shared" si="211"/>
        <v>5</v>
      </c>
      <c r="J2722" s="24">
        <f t="shared" si="207"/>
        <v>80</v>
      </c>
      <c r="K2722" s="24" t="str">
        <f t="shared" si="214"/>
        <v>03</v>
      </c>
      <c r="L2722">
        <v>20</v>
      </c>
      <c r="M2722">
        <v>0</v>
      </c>
      <c r="N2722">
        <v>0</v>
      </c>
      <c r="O2722">
        <v>10</v>
      </c>
      <c r="P2722">
        <v>4</v>
      </c>
      <c r="Q2722" t="s">
        <v>19</v>
      </c>
      <c r="R2722">
        <v>22</v>
      </c>
      <c r="S2722">
        <v>15</v>
      </c>
      <c r="T2722">
        <v>0</v>
      </c>
      <c r="U2722">
        <v>0</v>
      </c>
      <c r="V2722">
        <v>9.8000000000000004E-2</v>
      </c>
      <c r="W2722">
        <v>8.9200000000000002E-2</v>
      </c>
      <c r="X2722">
        <v>24</v>
      </c>
      <c r="Y2722">
        <v>0</v>
      </c>
      <c r="Z2722" t="s">
        <v>133</v>
      </c>
      <c r="AB2722">
        <v>0</v>
      </c>
      <c r="AC2722">
        <v>3</v>
      </c>
      <c r="AD2722">
        <v>6</v>
      </c>
      <c r="AE2722">
        <v>1</v>
      </c>
      <c r="AF2722">
        <v>1</v>
      </c>
      <c r="AG2722">
        <v>0.2</v>
      </c>
      <c r="AH2722">
        <v>0</v>
      </c>
      <c r="BA2722">
        <v>2</v>
      </c>
      <c r="BB2722">
        <v>6</v>
      </c>
      <c r="BC2722">
        <v>6</v>
      </c>
      <c r="BD2722">
        <v>12</v>
      </c>
      <c r="BE2722">
        <v>0</v>
      </c>
      <c r="BF2722">
        <v>15</v>
      </c>
      <c r="BG2722">
        <v>80</v>
      </c>
      <c r="BH2722">
        <v>12</v>
      </c>
      <c r="BI2722">
        <v>40</v>
      </c>
      <c r="BJ2722">
        <v>5</v>
      </c>
      <c r="BK2722">
        <v>1</v>
      </c>
      <c r="BL2722">
        <v>20</v>
      </c>
      <c r="BM2722">
        <v>0</v>
      </c>
      <c r="BN2722">
        <v>0</v>
      </c>
      <c r="BO2722">
        <v>10</v>
      </c>
      <c r="BP2722">
        <v>4</v>
      </c>
      <c r="BQ2722" t="s">
        <v>19</v>
      </c>
      <c r="BR2722">
        <v>22</v>
      </c>
      <c r="BS2722">
        <v>15</v>
      </c>
      <c r="BT2722">
        <v>0</v>
      </c>
      <c r="BU2722">
        <v>0</v>
      </c>
      <c r="BV2722">
        <v>9.8000000000000004E-2</v>
      </c>
      <c r="BW2722">
        <v>8.9200000000000002E-2</v>
      </c>
      <c r="BX2722">
        <v>24</v>
      </c>
      <c r="BY2722">
        <v>0</v>
      </c>
      <c r="BZ2722" t="s">
        <v>133</v>
      </c>
      <c r="CB2722">
        <v>0</v>
      </c>
      <c r="CC2722">
        <v>3</v>
      </c>
      <c r="CD2722">
        <v>6</v>
      </c>
      <c r="CE2722">
        <v>1</v>
      </c>
      <c r="CG2722">
        <v>0.2</v>
      </c>
    </row>
    <row r="2723" spans="1:85">
      <c r="A2723">
        <v>3</v>
      </c>
      <c r="B2723">
        <v>5</v>
      </c>
      <c r="C2723">
        <v>5</v>
      </c>
      <c r="D2723">
        <v>10</v>
      </c>
      <c r="E2723">
        <v>0</v>
      </c>
      <c r="F2723" s="24">
        <f t="shared" si="212"/>
        <v>70</v>
      </c>
      <c r="G2723">
        <v>80</v>
      </c>
      <c r="H2723" s="24">
        <f t="shared" si="213"/>
        <v>15</v>
      </c>
      <c r="I2723" s="24">
        <f t="shared" si="211"/>
        <v>5</v>
      </c>
      <c r="J2723" s="24">
        <f t="shared" si="207"/>
        <v>80</v>
      </c>
      <c r="K2723" s="24" t="str">
        <f t="shared" si="214"/>
        <v>00</v>
      </c>
      <c r="L2723">
        <v>22</v>
      </c>
      <c r="M2723">
        <v>0</v>
      </c>
      <c r="N2723">
        <v>0</v>
      </c>
      <c r="O2723">
        <v>10</v>
      </c>
      <c r="P2723">
        <v>4</v>
      </c>
      <c r="Q2723" t="s">
        <v>19</v>
      </c>
      <c r="R2723">
        <v>22</v>
      </c>
      <c r="S2723">
        <v>15</v>
      </c>
      <c r="T2723">
        <v>1</v>
      </c>
      <c r="U2723">
        <v>0</v>
      </c>
      <c r="V2723">
        <v>5.8000000000000003E-2</v>
      </c>
      <c r="W2723">
        <v>5.5100000000000003E-2</v>
      </c>
      <c r="X2723">
        <v>24</v>
      </c>
      <c r="Y2723">
        <v>0</v>
      </c>
      <c r="Z2723" t="s">
        <v>133</v>
      </c>
      <c r="AB2723">
        <v>1.4</v>
      </c>
      <c r="AC2723">
        <v>3</v>
      </c>
      <c r="AD2723">
        <v>6</v>
      </c>
      <c r="AE2723">
        <v>1</v>
      </c>
      <c r="AF2723">
        <v>1</v>
      </c>
      <c r="AG2723">
        <v>0.2</v>
      </c>
      <c r="AH2723">
        <v>0</v>
      </c>
      <c r="BA2723">
        <v>3</v>
      </c>
      <c r="BB2723">
        <v>5</v>
      </c>
      <c r="BC2723">
        <v>5</v>
      </c>
      <c r="BD2723">
        <v>10</v>
      </c>
      <c r="BE2723">
        <v>0</v>
      </c>
      <c r="BF2723">
        <v>7</v>
      </c>
      <c r="BG2723">
        <v>80</v>
      </c>
      <c r="BH2723">
        <v>12</v>
      </c>
      <c r="BI2723">
        <v>40</v>
      </c>
      <c r="BJ2723">
        <v>5</v>
      </c>
      <c r="BK2723">
        <v>1</v>
      </c>
      <c r="BL2723">
        <v>22</v>
      </c>
      <c r="BM2723">
        <v>0</v>
      </c>
      <c r="BN2723">
        <v>0</v>
      </c>
      <c r="BO2723">
        <v>10</v>
      </c>
      <c r="BP2723">
        <v>4</v>
      </c>
      <c r="BQ2723" t="s">
        <v>19</v>
      </c>
      <c r="BR2723">
        <v>22</v>
      </c>
      <c r="BS2723">
        <v>15</v>
      </c>
      <c r="BT2723">
        <v>1</v>
      </c>
      <c r="BU2723">
        <v>0</v>
      </c>
      <c r="BV2723">
        <v>5.8000000000000003E-2</v>
      </c>
      <c r="BW2723">
        <v>5.5100000000000003E-2</v>
      </c>
      <c r="BX2723">
        <v>24</v>
      </c>
      <c r="BY2723">
        <v>0</v>
      </c>
      <c r="BZ2723" t="s">
        <v>133</v>
      </c>
      <c r="CB2723">
        <v>1.4</v>
      </c>
      <c r="CC2723">
        <v>3</v>
      </c>
      <c r="CD2723">
        <v>6</v>
      </c>
      <c r="CE2723">
        <v>1</v>
      </c>
      <c r="CG2723">
        <v>0.2</v>
      </c>
    </row>
    <row r="2724" spans="1:85">
      <c r="A2724">
        <v>4</v>
      </c>
      <c r="B2724">
        <v>4</v>
      </c>
      <c r="C2724">
        <v>4</v>
      </c>
      <c r="D2724">
        <v>10</v>
      </c>
      <c r="E2724">
        <v>0</v>
      </c>
      <c r="F2724" s="24">
        <f t="shared" si="212"/>
        <v>30</v>
      </c>
      <c r="G2724">
        <v>80</v>
      </c>
      <c r="H2724" s="24">
        <f t="shared" si="213"/>
        <v>15</v>
      </c>
      <c r="I2724" s="24">
        <f t="shared" si="211"/>
        <v>5</v>
      </c>
      <c r="J2724" s="24">
        <f t="shared" si="207"/>
        <v>80</v>
      </c>
      <c r="K2724" s="24" t="str">
        <f t="shared" si="214"/>
        <v>00</v>
      </c>
      <c r="L2724">
        <v>32</v>
      </c>
      <c r="M2724">
        <v>1000</v>
      </c>
      <c r="N2724">
        <v>0</v>
      </c>
      <c r="O2724">
        <v>10</v>
      </c>
      <c r="P2724">
        <v>3</v>
      </c>
      <c r="Q2724" t="s">
        <v>19</v>
      </c>
      <c r="R2724">
        <v>22</v>
      </c>
      <c r="S2724">
        <v>10</v>
      </c>
      <c r="T2724">
        <v>2</v>
      </c>
      <c r="U2724">
        <v>0</v>
      </c>
      <c r="V2724">
        <v>3.3000000000000002E-2</v>
      </c>
      <c r="W2724">
        <v>3.3000000000000002E-2</v>
      </c>
      <c r="X2724">
        <v>24</v>
      </c>
      <c r="Y2724">
        <v>0</v>
      </c>
      <c r="Z2724" t="s">
        <v>133</v>
      </c>
      <c r="AB2724">
        <v>0.8</v>
      </c>
      <c r="AC2724">
        <v>3</v>
      </c>
      <c r="AD2724">
        <v>6</v>
      </c>
      <c r="AE2724">
        <v>1</v>
      </c>
      <c r="AF2724">
        <v>1</v>
      </c>
      <c r="AG2724">
        <v>0.2</v>
      </c>
      <c r="AH2724">
        <v>0</v>
      </c>
      <c r="BA2724">
        <v>4</v>
      </c>
      <c r="BB2724">
        <v>4</v>
      </c>
      <c r="BC2724">
        <v>4</v>
      </c>
      <c r="BD2724">
        <v>10</v>
      </c>
      <c r="BE2724">
        <v>0</v>
      </c>
      <c r="BF2724">
        <v>3</v>
      </c>
      <c r="BG2724">
        <v>80</v>
      </c>
      <c r="BH2724">
        <v>18</v>
      </c>
      <c r="BI2724">
        <v>40</v>
      </c>
      <c r="BJ2724">
        <v>5</v>
      </c>
      <c r="BK2724">
        <v>1</v>
      </c>
      <c r="BL2724">
        <v>32</v>
      </c>
      <c r="BM2724">
        <v>1000</v>
      </c>
      <c r="BN2724">
        <v>0</v>
      </c>
      <c r="BO2724">
        <v>10</v>
      </c>
      <c r="BP2724">
        <v>3</v>
      </c>
      <c r="BQ2724" t="s">
        <v>19</v>
      </c>
      <c r="BR2724">
        <v>22</v>
      </c>
      <c r="BS2724">
        <v>10</v>
      </c>
      <c r="BT2724">
        <v>2</v>
      </c>
      <c r="BU2724">
        <v>0</v>
      </c>
      <c r="BV2724">
        <v>3.3000000000000002E-2</v>
      </c>
      <c r="BW2724">
        <v>3.3000000000000002E-2</v>
      </c>
      <c r="BX2724">
        <v>24</v>
      </c>
      <c r="BY2724">
        <v>0</v>
      </c>
      <c r="BZ2724" t="s">
        <v>133</v>
      </c>
      <c r="CB2724">
        <v>0.8</v>
      </c>
      <c r="CC2724">
        <v>3</v>
      </c>
      <c r="CD2724">
        <v>6</v>
      </c>
      <c r="CE2724">
        <v>1</v>
      </c>
      <c r="CG2724">
        <v>0.2</v>
      </c>
    </row>
    <row r="2725" spans="1:85">
      <c r="A2725">
        <v>5</v>
      </c>
      <c r="B2725">
        <v>3</v>
      </c>
      <c r="C2725">
        <v>2</v>
      </c>
      <c r="D2725">
        <v>6</v>
      </c>
      <c r="E2725">
        <v>0</v>
      </c>
      <c r="F2725" s="24">
        <f t="shared" si="212"/>
        <v>0</v>
      </c>
      <c r="G2725">
        <v>110</v>
      </c>
      <c r="H2725" s="24">
        <f t="shared" si="213"/>
        <v>7</v>
      </c>
      <c r="I2725" s="24">
        <f t="shared" si="211"/>
        <v>5</v>
      </c>
      <c r="J2725" s="24">
        <f t="shared" si="207"/>
        <v>25</v>
      </c>
      <c r="K2725" s="24" t="str">
        <f t="shared" si="214"/>
        <v>00</v>
      </c>
      <c r="L2725">
        <v>52</v>
      </c>
      <c r="M2725">
        <v>1000</v>
      </c>
      <c r="N2725">
        <v>12</v>
      </c>
      <c r="O2725">
        <v>10</v>
      </c>
      <c r="P2725">
        <v>1</v>
      </c>
      <c r="Q2725" t="s">
        <v>19</v>
      </c>
      <c r="R2725">
        <v>11</v>
      </c>
      <c r="S2725">
        <v>10</v>
      </c>
      <c r="T2725">
        <v>2</v>
      </c>
      <c r="U2725">
        <v>0</v>
      </c>
      <c r="V2725">
        <v>1.7999999999999999E-2</v>
      </c>
      <c r="W2725">
        <v>1.7999999999999999E-2</v>
      </c>
      <c r="X2725">
        <v>24</v>
      </c>
      <c r="Y2725">
        <v>0</v>
      </c>
      <c r="Z2725" t="s">
        <v>133</v>
      </c>
      <c r="AB2725">
        <v>0.63</v>
      </c>
      <c r="AC2725">
        <v>3</v>
      </c>
      <c r="AD2725">
        <v>6</v>
      </c>
      <c r="AE2725">
        <v>1</v>
      </c>
      <c r="AF2725">
        <v>1</v>
      </c>
      <c r="AG2725">
        <v>0.2</v>
      </c>
      <c r="AH2725">
        <v>0</v>
      </c>
      <c r="BA2725">
        <v>5</v>
      </c>
      <c r="BB2725">
        <v>3</v>
      </c>
      <c r="BC2725">
        <v>2</v>
      </c>
      <c r="BD2725">
        <v>6</v>
      </c>
      <c r="BE2725">
        <v>0</v>
      </c>
      <c r="BF2725">
        <v>0</v>
      </c>
      <c r="BG2725">
        <v>110</v>
      </c>
      <c r="BH2725">
        <v>20</v>
      </c>
      <c r="BI2725">
        <v>40</v>
      </c>
      <c r="BJ2725">
        <v>1</v>
      </c>
      <c r="BK2725">
        <v>1</v>
      </c>
      <c r="BL2725">
        <v>52</v>
      </c>
      <c r="BM2725">
        <v>1000</v>
      </c>
      <c r="BN2725">
        <v>12</v>
      </c>
      <c r="BO2725">
        <v>10</v>
      </c>
      <c r="BP2725">
        <v>1</v>
      </c>
      <c r="BQ2725" t="s">
        <v>19</v>
      </c>
      <c r="BR2725">
        <v>11</v>
      </c>
      <c r="BS2725">
        <v>10</v>
      </c>
      <c r="BT2725">
        <v>2</v>
      </c>
      <c r="BU2725">
        <v>0</v>
      </c>
      <c r="BV2725">
        <v>1.7999999999999999E-2</v>
      </c>
      <c r="BW2725">
        <v>1.7999999999999999E-2</v>
      </c>
      <c r="BX2725">
        <v>24</v>
      </c>
      <c r="BY2725">
        <v>0</v>
      </c>
      <c r="BZ2725" t="s">
        <v>133</v>
      </c>
      <c r="CB2725">
        <v>0.63</v>
      </c>
      <c r="CC2725">
        <v>3</v>
      </c>
      <c r="CD2725">
        <v>6</v>
      </c>
      <c r="CE2725">
        <v>1</v>
      </c>
      <c r="CG2725">
        <v>0.2</v>
      </c>
    </row>
    <row r="2726" spans="1:85">
      <c r="A2726">
        <v>6</v>
      </c>
      <c r="B2726">
        <v>802</v>
      </c>
      <c r="C2726">
        <v>2</v>
      </c>
      <c r="D2726">
        <v>6</v>
      </c>
      <c r="E2726">
        <v>0</v>
      </c>
      <c r="F2726" s="24">
        <f t="shared" si="212"/>
        <v>0</v>
      </c>
      <c r="G2726">
        <v>120</v>
      </c>
      <c r="H2726" s="24">
        <f t="shared" si="213"/>
        <v>7</v>
      </c>
      <c r="I2726" s="24">
        <f t="shared" si="211"/>
        <v>6</v>
      </c>
      <c r="J2726" s="24">
        <f t="shared" si="207"/>
        <v>25</v>
      </c>
      <c r="K2726" s="24" t="str">
        <f t="shared" si="214"/>
        <v>00</v>
      </c>
      <c r="L2726">
        <v>73</v>
      </c>
      <c r="M2726">
        <v>1000</v>
      </c>
      <c r="N2726">
        <v>1</v>
      </c>
      <c r="O2726">
        <v>10</v>
      </c>
      <c r="P2726">
        <v>0</v>
      </c>
      <c r="Q2726" t="s">
        <v>19</v>
      </c>
      <c r="R2726">
        <v>11</v>
      </c>
      <c r="S2726">
        <v>10</v>
      </c>
      <c r="T2726">
        <v>3</v>
      </c>
      <c r="U2726">
        <v>0</v>
      </c>
      <c r="V2726">
        <v>-2E-3</v>
      </c>
      <c r="W2726">
        <v>2.7E-2</v>
      </c>
      <c r="X2726">
        <v>24</v>
      </c>
      <c r="Y2726">
        <v>3</v>
      </c>
      <c r="Z2726" t="s">
        <v>57</v>
      </c>
      <c r="AA2726">
        <v>115</v>
      </c>
      <c r="AB2726">
        <v>0.5</v>
      </c>
      <c r="AC2726">
        <v>3</v>
      </c>
      <c r="AD2726">
        <v>6</v>
      </c>
      <c r="AE2726">
        <v>1</v>
      </c>
      <c r="AF2726">
        <v>1</v>
      </c>
      <c r="AG2726">
        <v>0.2</v>
      </c>
      <c r="AH2726">
        <v>0</v>
      </c>
      <c r="BA2726">
        <v>6</v>
      </c>
      <c r="BB2726">
        <v>802</v>
      </c>
      <c r="BC2726">
        <v>2</v>
      </c>
      <c r="BD2726">
        <v>6</v>
      </c>
      <c r="BE2726">
        <v>0</v>
      </c>
      <c r="BF2726">
        <v>0</v>
      </c>
      <c r="BG2726">
        <v>120</v>
      </c>
      <c r="BH2726">
        <v>20</v>
      </c>
      <c r="BI2726">
        <v>45</v>
      </c>
      <c r="BJ2726">
        <v>1</v>
      </c>
      <c r="BK2726">
        <v>1</v>
      </c>
      <c r="BL2726">
        <v>73</v>
      </c>
      <c r="BM2726">
        <v>1000</v>
      </c>
      <c r="BN2726">
        <v>1</v>
      </c>
      <c r="BO2726">
        <v>10</v>
      </c>
      <c r="BP2726">
        <v>0</v>
      </c>
      <c r="BQ2726" t="s">
        <v>19</v>
      </c>
      <c r="BR2726">
        <v>11</v>
      </c>
      <c r="BS2726">
        <v>10</v>
      </c>
      <c r="BT2726">
        <v>3</v>
      </c>
      <c r="BU2726">
        <v>0</v>
      </c>
      <c r="BV2726">
        <v>-2E-3</v>
      </c>
      <c r="BW2726">
        <v>2.7E-2</v>
      </c>
      <c r="BX2726">
        <v>24</v>
      </c>
      <c r="BY2726">
        <v>3</v>
      </c>
      <c r="BZ2726" t="s">
        <v>57</v>
      </c>
      <c r="CA2726">
        <v>115</v>
      </c>
      <c r="CB2726">
        <v>0.5</v>
      </c>
      <c r="CC2726">
        <v>3</v>
      </c>
      <c r="CD2726">
        <v>6</v>
      </c>
      <c r="CE2726">
        <v>1</v>
      </c>
      <c r="CG2726">
        <v>0.2</v>
      </c>
    </row>
    <row r="2727" spans="1:85">
      <c r="A2727">
        <v>7</v>
      </c>
      <c r="B2727">
        <v>802</v>
      </c>
      <c r="C2727">
        <v>2</v>
      </c>
      <c r="D2727">
        <v>6</v>
      </c>
      <c r="E2727">
        <v>0</v>
      </c>
      <c r="F2727" s="24">
        <f t="shared" si="212"/>
        <v>0</v>
      </c>
      <c r="G2727">
        <v>120</v>
      </c>
      <c r="H2727" s="24">
        <f t="shared" si="213"/>
        <v>7</v>
      </c>
      <c r="I2727" s="24">
        <f t="shared" si="211"/>
        <v>6</v>
      </c>
      <c r="J2727" s="24">
        <f t="shared" si="207"/>
        <v>25</v>
      </c>
      <c r="K2727" s="24" t="str">
        <f t="shared" si="214"/>
        <v>00</v>
      </c>
      <c r="L2727">
        <v>73</v>
      </c>
      <c r="M2727">
        <v>1000</v>
      </c>
      <c r="N2727">
        <v>1</v>
      </c>
      <c r="O2727">
        <v>10</v>
      </c>
      <c r="P2727">
        <v>0</v>
      </c>
      <c r="Q2727" t="s">
        <v>19</v>
      </c>
      <c r="R2727">
        <v>11</v>
      </c>
      <c r="S2727">
        <v>10</v>
      </c>
      <c r="T2727">
        <v>3</v>
      </c>
      <c r="U2727">
        <v>0</v>
      </c>
      <c r="V2727">
        <v>1.7999999999999999E-2</v>
      </c>
      <c r="W2727">
        <v>1.21E-2</v>
      </c>
      <c r="X2727">
        <v>24</v>
      </c>
      <c r="Y2727">
        <v>3</v>
      </c>
      <c r="Z2727" t="s">
        <v>57</v>
      </c>
      <c r="AA2727">
        <v>100</v>
      </c>
      <c r="AB2727">
        <v>0.5</v>
      </c>
      <c r="AC2727">
        <v>3</v>
      </c>
      <c r="AD2727">
        <v>6</v>
      </c>
      <c r="AE2727">
        <v>1</v>
      </c>
      <c r="AF2727">
        <v>1</v>
      </c>
      <c r="AG2727">
        <v>0.2</v>
      </c>
      <c r="AH2727">
        <v>0</v>
      </c>
      <c r="BA2727">
        <v>7</v>
      </c>
      <c r="BB2727">
        <v>802</v>
      </c>
      <c r="BC2727">
        <v>2</v>
      </c>
      <c r="BD2727">
        <v>6</v>
      </c>
      <c r="BE2727">
        <v>0</v>
      </c>
      <c r="BF2727">
        <v>0</v>
      </c>
      <c r="BG2727">
        <v>120</v>
      </c>
      <c r="BH2727">
        <v>20</v>
      </c>
      <c r="BI2727">
        <v>45</v>
      </c>
      <c r="BJ2727">
        <v>1</v>
      </c>
      <c r="BK2727">
        <v>1</v>
      </c>
      <c r="BL2727">
        <v>73</v>
      </c>
      <c r="BM2727">
        <v>1000</v>
      </c>
      <c r="BN2727">
        <v>1</v>
      </c>
      <c r="BO2727">
        <v>10</v>
      </c>
      <c r="BP2727">
        <v>0</v>
      </c>
      <c r="BQ2727" t="s">
        <v>19</v>
      </c>
      <c r="BR2727">
        <v>11</v>
      </c>
      <c r="BS2727">
        <v>10</v>
      </c>
      <c r="BT2727">
        <v>3</v>
      </c>
      <c r="BU2727">
        <v>0</v>
      </c>
      <c r="BV2727">
        <v>1.7999999999999999E-2</v>
      </c>
      <c r="BW2727">
        <v>1.21E-2</v>
      </c>
      <c r="BX2727">
        <v>24</v>
      </c>
      <c r="BY2727">
        <v>3</v>
      </c>
      <c r="BZ2727" t="s">
        <v>57</v>
      </c>
      <c r="CA2727">
        <v>100</v>
      </c>
      <c r="CB2727">
        <v>0.5</v>
      </c>
      <c r="CC2727">
        <v>3</v>
      </c>
      <c r="CD2727">
        <v>6</v>
      </c>
      <c r="CE2727">
        <v>1</v>
      </c>
      <c r="CG2727">
        <v>0.2</v>
      </c>
    </row>
    <row r="2728" spans="1:85">
      <c r="A2728">
        <v>8</v>
      </c>
      <c r="B2728">
        <v>801</v>
      </c>
      <c r="C2728">
        <v>1</v>
      </c>
      <c r="D2728">
        <v>6</v>
      </c>
      <c r="E2728">
        <v>0</v>
      </c>
      <c r="F2728" s="24">
        <f t="shared" si="212"/>
        <v>0</v>
      </c>
      <c r="G2728">
        <v>100</v>
      </c>
      <c r="H2728" s="24">
        <f t="shared" si="213"/>
        <v>7</v>
      </c>
      <c r="I2728" s="24">
        <f t="shared" si="211"/>
        <v>6</v>
      </c>
      <c r="J2728" s="24">
        <f t="shared" si="207"/>
        <v>25</v>
      </c>
      <c r="K2728" s="24" t="str">
        <f t="shared" si="214"/>
        <v>00</v>
      </c>
      <c r="L2728">
        <v>73</v>
      </c>
      <c r="M2728">
        <v>1000</v>
      </c>
      <c r="N2728">
        <v>0</v>
      </c>
      <c r="O2728">
        <v>10</v>
      </c>
      <c r="P2728">
        <v>0</v>
      </c>
      <c r="Q2728" t="s">
        <v>19</v>
      </c>
      <c r="R2728">
        <v>22</v>
      </c>
      <c r="S2728">
        <v>10</v>
      </c>
      <c r="T2728">
        <v>3</v>
      </c>
      <c r="U2728">
        <v>0</v>
      </c>
      <c r="V2728">
        <v>-0.01</v>
      </c>
      <c r="W2728">
        <v>2.5000000000000001E-2</v>
      </c>
      <c r="X2728">
        <v>24</v>
      </c>
      <c r="Y2728">
        <v>3.6</v>
      </c>
      <c r="Z2728" t="s">
        <v>57</v>
      </c>
      <c r="AA2728">
        <v>129</v>
      </c>
      <c r="AB2728">
        <v>0.2</v>
      </c>
      <c r="AC2728">
        <v>3</v>
      </c>
      <c r="AD2728">
        <v>6</v>
      </c>
      <c r="AE2728">
        <v>1</v>
      </c>
      <c r="AF2728">
        <v>1</v>
      </c>
      <c r="AG2728">
        <v>0.2</v>
      </c>
      <c r="AH2728">
        <v>0</v>
      </c>
      <c r="BA2728">
        <v>8</v>
      </c>
      <c r="BB2728">
        <v>801</v>
      </c>
      <c r="BC2728">
        <v>1</v>
      </c>
      <c r="BD2728">
        <v>6</v>
      </c>
      <c r="BE2728">
        <v>0</v>
      </c>
      <c r="BF2728">
        <v>0</v>
      </c>
      <c r="BG2728">
        <v>100</v>
      </c>
      <c r="BH2728">
        <v>20</v>
      </c>
      <c r="BI2728">
        <v>45</v>
      </c>
      <c r="BJ2728">
        <v>1</v>
      </c>
      <c r="BK2728">
        <v>1</v>
      </c>
      <c r="BL2728">
        <v>73</v>
      </c>
      <c r="BM2728">
        <v>1000</v>
      </c>
      <c r="BN2728">
        <v>0</v>
      </c>
      <c r="BO2728">
        <v>10</v>
      </c>
      <c r="BP2728">
        <v>0</v>
      </c>
      <c r="BQ2728" t="s">
        <v>19</v>
      </c>
      <c r="BR2728">
        <v>22</v>
      </c>
      <c r="BS2728">
        <v>10</v>
      </c>
      <c r="BT2728">
        <v>3</v>
      </c>
      <c r="BU2728">
        <v>0</v>
      </c>
      <c r="BV2728">
        <v>-0.01</v>
      </c>
      <c r="BW2728">
        <v>2.5000000000000001E-2</v>
      </c>
      <c r="BX2728">
        <v>24</v>
      </c>
      <c r="BY2728">
        <v>3.6</v>
      </c>
      <c r="BZ2728" t="s">
        <v>57</v>
      </c>
      <c r="CA2728">
        <v>129</v>
      </c>
      <c r="CB2728">
        <v>0.2</v>
      </c>
      <c r="CC2728">
        <v>3</v>
      </c>
      <c r="CD2728">
        <v>6</v>
      </c>
      <c r="CE2728">
        <v>1</v>
      </c>
      <c r="CG2728">
        <v>0.2</v>
      </c>
    </row>
    <row r="2729" spans="1:85">
      <c r="A2729">
        <v>9</v>
      </c>
      <c r="B2729">
        <v>801</v>
      </c>
      <c r="C2729">
        <v>1</v>
      </c>
      <c r="D2729">
        <v>6</v>
      </c>
      <c r="E2729">
        <v>0</v>
      </c>
      <c r="F2729" s="24">
        <f t="shared" si="212"/>
        <v>0</v>
      </c>
      <c r="G2729">
        <v>100</v>
      </c>
      <c r="H2729" s="24">
        <f t="shared" si="213"/>
        <v>7</v>
      </c>
      <c r="I2729" s="24">
        <f t="shared" si="211"/>
        <v>6</v>
      </c>
      <c r="J2729" s="24">
        <f t="shared" si="207"/>
        <v>25</v>
      </c>
      <c r="K2729" s="24" t="str">
        <f t="shared" si="214"/>
        <v>00</v>
      </c>
      <c r="L2729">
        <v>73</v>
      </c>
      <c r="M2729">
        <v>1000</v>
      </c>
      <c r="N2729">
        <v>0</v>
      </c>
      <c r="O2729">
        <v>10</v>
      </c>
      <c r="P2729">
        <v>0</v>
      </c>
      <c r="Q2729" t="s">
        <v>19</v>
      </c>
      <c r="R2729">
        <v>22</v>
      </c>
      <c r="S2729">
        <v>10</v>
      </c>
      <c r="T2729">
        <v>3</v>
      </c>
      <c r="U2729">
        <v>0</v>
      </c>
      <c r="V2729">
        <v>0.01</v>
      </c>
      <c r="W2729">
        <v>0.01</v>
      </c>
      <c r="X2729">
        <v>24</v>
      </c>
      <c r="Y2729">
        <v>3.6</v>
      </c>
      <c r="Z2729" t="s">
        <v>57</v>
      </c>
      <c r="AA2729">
        <v>111</v>
      </c>
      <c r="AB2729">
        <v>0.2</v>
      </c>
      <c r="AC2729">
        <v>3</v>
      </c>
      <c r="AD2729">
        <v>6</v>
      </c>
      <c r="AE2729">
        <v>1</v>
      </c>
      <c r="AF2729">
        <v>1</v>
      </c>
      <c r="AG2729">
        <v>0.2</v>
      </c>
      <c r="AH2729">
        <v>0</v>
      </c>
      <c r="BA2729">
        <v>9</v>
      </c>
      <c r="BB2729">
        <v>801</v>
      </c>
      <c r="BC2729">
        <v>1</v>
      </c>
      <c r="BD2729">
        <v>6</v>
      </c>
      <c r="BE2729">
        <v>0</v>
      </c>
      <c r="BF2729">
        <v>0</v>
      </c>
      <c r="BG2729">
        <v>100</v>
      </c>
      <c r="BH2729">
        <v>20</v>
      </c>
      <c r="BI2729">
        <v>45</v>
      </c>
      <c r="BJ2729">
        <v>1</v>
      </c>
      <c r="BK2729">
        <v>1</v>
      </c>
      <c r="BL2729">
        <v>73</v>
      </c>
      <c r="BM2729">
        <v>1000</v>
      </c>
      <c r="BN2729">
        <v>0</v>
      </c>
      <c r="BO2729">
        <v>10</v>
      </c>
      <c r="BP2729">
        <v>0</v>
      </c>
      <c r="BQ2729" t="s">
        <v>19</v>
      </c>
      <c r="BR2729">
        <v>22</v>
      </c>
      <c r="BS2729">
        <v>10</v>
      </c>
      <c r="BT2729">
        <v>3</v>
      </c>
      <c r="BU2729">
        <v>0</v>
      </c>
      <c r="BV2729">
        <v>0.01</v>
      </c>
      <c r="BW2729">
        <v>0.01</v>
      </c>
      <c r="BX2729">
        <v>24</v>
      </c>
      <c r="BY2729">
        <v>3.6</v>
      </c>
      <c r="BZ2729" t="s">
        <v>57</v>
      </c>
      <c r="CA2729">
        <v>111</v>
      </c>
      <c r="CB2729">
        <v>0.2</v>
      </c>
      <c r="CC2729">
        <v>3</v>
      </c>
      <c r="CD2729">
        <v>6</v>
      </c>
      <c r="CE2729">
        <v>1</v>
      </c>
      <c r="CG2729">
        <v>0.2</v>
      </c>
    </row>
    <row r="2730" spans="1:85">
      <c r="F2730" s="24" t="str">
        <f t="shared" si="212"/>
        <v/>
      </c>
      <c r="H2730" s="24" t="str">
        <f t="shared" si="213"/>
        <v/>
      </c>
      <c r="I2730" s="24" t="str">
        <f t="shared" si="211"/>
        <v/>
      </c>
      <c r="J2730" s="24" t="str">
        <f t="shared" si="207"/>
        <v/>
      </c>
      <c r="K2730" s="24" t="str">
        <f t="shared" si="214"/>
        <v/>
      </c>
      <c r="AF2730">
        <v>1</v>
      </c>
      <c r="AH2730">
        <v>0</v>
      </c>
    </row>
    <row r="2731" spans="1:85">
      <c r="A2731">
        <v>1</v>
      </c>
      <c r="B2731">
        <v>6</v>
      </c>
      <c r="C2731">
        <v>8</v>
      </c>
      <c r="D2731">
        <v>16</v>
      </c>
      <c r="E2731">
        <v>0</v>
      </c>
      <c r="F2731" s="24">
        <f t="shared" si="212"/>
        <v>310</v>
      </c>
      <c r="G2731">
        <v>60</v>
      </c>
      <c r="H2731" s="24">
        <f t="shared" si="213"/>
        <v>15</v>
      </c>
      <c r="I2731" s="24">
        <f t="shared" si="211"/>
        <v>5</v>
      </c>
      <c r="J2731" s="24">
        <f t="shared" si="207"/>
        <v>80</v>
      </c>
      <c r="K2731" s="24" t="str">
        <f t="shared" si="214"/>
        <v>03</v>
      </c>
      <c r="L2731">
        <v>20</v>
      </c>
      <c r="M2731">
        <v>0</v>
      </c>
      <c r="N2731">
        <v>0</v>
      </c>
      <c r="O2731">
        <v>10</v>
      </c>
      <c r="P2731">
        <v>4</v>
      </c>
      <c r="Q2731" t="s">
        <v>19</v>
      </c>
      <c r="R2731">
        <v>22</v>
      </c>
      <c r="S2731">
        <v>15</v>
      </c>
      <c r="T2731">
        <v>0</v>
      </c>
      <c r="U2731">
        <v>0</v>
      </c>
      <c r="V2731">
        <v>0.154</v>
      </c>
      <c r="W2731">
        <v>0.5</v>
      </c>
      <c r="X2731">
        <v>24</v>
      </c>
      <c r="Y2731">
        <v>0</v>
      </c>
      <c r="Z2731" t="s">
        <v>133</v>
      </c>
      <c r="AB2731">
        <v>0</v>
      </c>
      <c r="AC2731">
        <v>3</v>
      </c>
      <c r="AD2731">
        <v>6</v>
      </c>
      <c r="AE2731">
        <v>1</v>
      </c>
      <c r="AF2731">
        <v>1</v>
      </c>
      <c r="AG2731">
        <v>0.32</v>
      </c>
      <c r="AH2731">
        <v>0</v>
      </c>
      <c r="BA2731">
        <v>1</v>
      </c>
      <c r="BB2731">
        <v>6</v>
      </c>
      <c r="BC2731">
        <v>8</v>
      </c>
      <c r="BD2731">
        <v>16</v>
      </c>
      <c r="BE2731">
        <v>0</v>
      </c>
      <c r="BF2731">
        <v>31</v>
      </c>
      <c r="BG2731">
        <v>60</v>
      </c>
      <c r="BH2731">
        <v>12</v>
      </c>
      <c r="BI2731">
        <v>40</v>
      </c>
      <c r="BJ2731">
        <v>5</v>
      </c>
      <c r="BK2731">
        <v>1</v>
      </c>
      <c r="BL2731">
        <v>20</v>
      </c>
      <c r="BM2731">
        <v>0</v>
      </c>
      <c r="BN2731">
        <v>0</v>
      </c>
      <c r="BO2731">
        <v>10</v>
      </c>
      <c r="BP2731">
        <v>4</v>
      </c>
      <c r="BQ2731" t="s">
        <v>19</v>
      </c>
      <c r="BR2731">
        <v>22</v>
      </c>
      <c r="BS2731">
        <v>15</v>
      </c>
      <c r="BT2731">
        <v>0</v>
      </c>
      <c r="BU2731">
        <v>0</v>
      </c>
      <c r="BV2731">
        <v>0.154</v>
      </c>
      <c r="BW2731">
        <v>0.5</v>
      </c>
      <c r="BX2731">
        <v>24</v>
      </c>
      <c r="BY2731">
        <v>0</v>
      </c>
      <c r="BZ2731" t="s">
        <v>133</v>
      </c>
      <c r="CB2731">
        <v>0</v>
      </c>
      <c r="CC2731">
        <v>3</v>
      </c>
      <c r="CD2731">
        <v>6</v>
      </c>
      <c r="CE2731">
        <v>1</v>
      </c>
      <c r="CG2731">
        <v>0.32</v>
      </c>
    </row>
    <row r="2732" spans="1:85">
      <c r="A2732">
        <v>2</v>
      </c>
      <c r="B2732">
        <v>5</v>
      </c>
      <c r="C2732">
        <v>6</v>
      </c>
      <c r="D2732">
        <v>12</v>
      </c>
      <c r="E2732">
        <v>0</v>
      </c>
      <c r="F2732" s="24">
        <f t="shared" si="212"/>
        <v>150</v>
      </c>
      <c r="G2732">
        <v>80</v>
      </c>
      <c r="H2732" s="24">
        <f t="shared" si="213"/>
        <v>15</v>
      </c>
      <c r="I2732" s="24">
        <f t="shared" si="211"/>
        <v>5</v>
      </c>
      <c r="J2732" s="24">
        <f t="shared" si="207"/>
        <v>80</v>
      </c>
      <c r="K2732" s="24" t="str">
        <f t="shared" si="214"/>
        <v>03</v>
      </c>
      <c r="L2732">
        <v>20</v>
      </c>
      <c r="M2732">
        <v>0</v>
      </c>
      <c r="N2732">
        <v>0</v>
      </c>
      <c r="O2732">
        <v>10</v>
      </c>
      <c r="P2732">
        <v>4</v>
      </c>
      <c r="Q2732" t="s">
        <v>19</v>
      </c>
      <c r="R2732">
        <v>22</v>
      </c>
      <c r="S2732">
        <v>15</v>
      </c>
      <c r="T2732">
        <v>0</v>
      </c>
      <c r="U2732">
        <v>0</v>
      </c>
      <c r="V2732">
        <v>9.7000000000000003E-2</v>
      </c>
      <c r="W2732">
        <v>8.8300000000000003E-2</v>
      </c>
      <c r="X2732">
        <v>24</v>
      </c>
      <c r="Y2732">
        <v>0</v>
      </c>
      <c r="Z2732" t="s">
        <v>133</v>
      </c>
      <c r="AB2732">
        <v>0</v>
      </c>
      <c r="AC2732">
        <v>3</v>
      </c>
      <c r="AD2732">
        <v>6</v>
      </c>
      <c r="AE2732">
        <v>1</v>
      </c>
      <c r="AF2732">
        <v>1</v>
      </c>
      <c r="AG2732">
        <v>0.32</v>
      </c>
      <c r="AH2732">
        <v>0</v>
      </c>
      <c r="BA2732">
        <v>2</v>
      </c>
      <c r="BB2732">
        <v>5</v>
      </c>
      <c r="BC2732">
        <v>6</v>
      </c>
      <c r="BD2732">
        <v>12</v>
      </c>
      <c r="BE2732">
        <v>0</v>
      </c>
      <c r="BF2732">
        <v>15</v>
      </c>
      <c r="BG2732">
        <v>80</v>
      </c>
      <c r="BH2732">
        <v>12</v>
      </c>
      <c r="BI2732">
        <v>40</v>
      </c>
      <c r="BJ2732">
        <v>5</v>
      </c>
      <c r="BK2732">
        <v>1</v>
      </c>
      <c r="BL2732">
        <v>20</v>
      </c>
      <c r="BM2732">
        <v>0</v>
      </c>
      <c r="BN2732">
        <v>0</v>
      </c>
      <c r="BO2732">
        <v>10</v>
      </c>
      <c r="BP2732">
        <v>4</v>
      </c>
      <c r="BQ2732" t="s">
        <v>19</v>
      </c>
      <c r="BR2732">
        <v>22</v>
      </c>
      <c r="BS2732">
        <v>15</v>
      </c>
      <c r="BT2732">
        <v>0</v>
      </c>
      <c r="BU2732">
        <v>0</v>
      </c>
      <c r="BV2732">
        <v>9.7000000000000003E-2</v>
      </c>
      <c r="BW2732">
        <v>8.8300000000000003E-2</v>
      </c>
      <c r="BX2732">
        <v>24</v>
      </c>
      <c r="BY2732">
        <v>0</v>
      </c>
      <c r="BZ2732" t="s">
        <v>133</v>
      </c>
      <c r="CB2732">
        <v>0</v>
      </c>
      <c r="CC2732">
        <v>3</v>
      </c>
      <c r="CD2732">
        <v>6</v>
      </c>
      <c r="CE2732">
        <v>1</v>
      </c>
      <c r="CG2732">
        <v>0.32</v>
      </c>
    </row>
    <row r="2733" spans="1:85">
      <c r="A2733">
        <v>3</v>
      </c>
      <c r="B2733">
        <v>4</v>
      </c>
      <c r="C2733">
        <v>5</v>
      </c>
      <c r="D2733">
        <v>10</v>
      </c>
      <c r="E2733">
        <v>0</v>
      </c>
      <c r="F2733" s="24">
        <f t="shared" si="212"/>
        <v>70</v>
      </c>
      <c r="G2733">
        <v>80</v>
      </c>
      <c r="H2733" s="24">
        <f t="shared" si="213"/>
        <v>15</v>
      </c>
      <c r="I2733" s="24">
        <f t="shared" si="211"/>
        <v>5</v>
      </c>
      <c r="J2733" s="24">
        <f t="shared" si="207"/>
        <v>80</v>
      </c>
      <c r="K2733" s="24" t="str">
        <f t="shared" si="214"/>
        <v>00</v>
      </c>
      <c r="L2733">
        <v>22</v>
      </c>
      <c r="M2733">
        <v>0</v>
      </c>
      <c r="N2733">
        <v>0</v>
      </c>
      <c r="O2733">
        <v>10</v>
      </c>
      <c r="P2733">
        <v>4</v>
      </c>
      <c r="Q2733" t="s">
        <v>19</v>
      </c>
      <c r="R2733">
        <v>22</v>
      </c>
      <c r="S2733">
        <v>15</v>
      </c>
      <c r="T2733">
        <v>1</v>
      </c>
      <c r="U2733">
        <v>0</v>
      </c>
      <c r="V2733">
        <v>5.7000000000000002E-2</v>
      </c>
      <c r="W2733">
        <v>5.4199999999999998E-2</v>
      </c>
      <c r="X2733">
        <v>24</v>
      </c>
      <c r="Y2733">
        <v>0</v>
      </c>
      <c r="Z2733" t="s">
        <v>133</v>
      </c>
      <c r="AB2733">
        <v>1.4</v>
      </c>
      <c r="AC2733">
        <v>3</v>
      </c>
      <c r="AD2733">
        <v>6</v>
      </c>
      <c r="AE2733">
        <v>1</v>
      </c>
      <c r="AF2733">
        <v>1</v>
      </c>
      <c r="AG2733">
        <v>0.32</v>
      </c>
      <c r="AH2733">
        <v>0</v>
      </c>
      <c r="BA2733">
        <v>3</v>
      </c>
      <c r="BB2733">
        <v>4</v>
      </c>
      <c r="BC2733">
        <v>5</v>
      </c>
      <c r="BD2733">
        <v>10</v>
      </c>
      <c r="BE2733">
        <v>0</v>
      </c>
      <c r="BF2733">
        <v>7</v>
      </c>
      <c r="BG2733">
        <v>80</v>
      </c>
      <c r="BH2733">
        <v>12</v>
      </c>
      <c r="BI2733">
        <v>40</v>
      </c>
      <c r="BJ2733">
        <v>5</v>
      </c>
      <c r="BK2733">
        <v>1</v>
      </c>
      <c r="BL2733">
        <v>22</v>
      </c>
      <c r="BM2733">
        <v>0</v>
      </c>
      <c r="BN2733">
        <v>0</v>
      </c>
      <c r="BO2733">
        <v>10</v>
      </c>
      <c r="BP2733">
        <v>4</v>
      </c>
      <c r="BQ2733" t="s">
        <v>19</v>
      </c>
      <c r="BR2733">
        <v>22</v>
      </c>
      <c r="BS2733">
        <v>15</v>
      </c>
      <c r="BT2733">
        <v>1</v>
      </c>
      <c r="BU2733">
        <v>0</v>
      </c>
      <c r="BV2733">
        <v>5.7000000000000002E-2</v>
      </c>
      <c r="BW2733">
        <v>5.4199999999999998E-2</v>
      </c>
      <c r="BX2733">
        <v>24</v>
      </c>
      <c r="BY2733">
        <v>0</v>
      </c>
      <c r="BZ2733" t="s">
        <v>133</v>
      </c>
      <c r="CB2733">
        <v>1.4</v>
      </c>
      <c r="CC2733">
        <v>3</v>
      </c>
      <c r="CD2733">
        <v>6</v>
      </c>
      <c r="CE2733">
        <v>1</v>
      </c>
      <c r="CG2733">
        <v>0.32</v>
      </c>
    </row>
    <row r="2734" spans="1:85">
      <c r="A2734">
        <v>4</v>
      </c>
      <c r="B2734">
        <v>3</v>
      </c>
      <c r="C2734">
        <v>4</v>
      </c>
      <c r="D2734">
        <v>10</v>
      </c>
      <c r="E2734">
        <v>0</v>
      </c>
      <c r="F2734" s="24">
        <f t="shared" si="212"/>
        <v>30</v>
      </c>
      <c r="G2734">
        <v>80</v>
      </c>
      <c r="H2734" s="24">
        <f t="shared" si="213"/>
        <v>15</v>
      </c>
      <c r="I2734" s="24">
        <f t="shared" si="211"/>
        <v>5</v>
      </c>
      <c r="J2734" s="24">
        <f t="shared" si="207"/>
        <v>80</v>
      </c>
      <c r="K2734" s="24" t="str">
        <f t="shared" si="214"/>
        <v>00</v>
      </c>
      <c r="L2734">
        <v>32</v>
      </c>
      <c r="M2734">
        <v>1000</v>
      </c>
      <c r="N2734">
        <v>0</v>
      </c>
      <c r="O2734">
        <v>10</v>
      </c>
      <c r="P2734">
        <v>3</v>
      </c>
      <c r="Q2734" t="s">
        <v>19</v>
      </c>
      <c r="R2734">
        <v>22</v>
      </c>
      <c r="S2734">
        <v>10</v>
      </c>
      <c r="T2734">
        <v>2</v>
      </c>
      <c r="U2734">
        <v>0</v>
      </c>
      <c r="V2734">
        <v>3.2000000000000001E-2</v>
      </c>
      <c r="W2734">
        <v>3.2000000000000001E-2</v>
      </c>
      <c r="X2734">
        <v>24</v>
      </c>
      <c r="Y2734">
        <v>0</v>
      </c>
      <c r="Z2734" t="s">
        <v>133</v>
      </c>
      <c r="AB2734">
        <v>0.8</v>
      </c>
      <c r="AC2734">
        <v>3</v>
      </c>
      <c r="AD2734">
        <v>6</v>
      </c>
      <c r="AE2734">
        <v>1</v>
      </c>
      <c r="AF2734">
        <v>1</v>
      </c>
      <c r="AG2734">
        <v>0.32</v>
      </c>
      <c r="AH2734">
        <v>0</v>
      </c>
      <c r="BA2734">
        <v>4</v>
      </c>
      <c r="BB2734">
        <v>3</v>
      </c>
      <c r="BC2734">
        <v>4</v>
      </c>
      <c r="BD2734">
        <v>10</v>
      </c>
      <c r="BE2734">
        <v>0</v>
      </c>
      <c r="BF2734">
        <v>3</v>
      </c>
      <c r="BG2734">
        <v>80</v>
      </c>
      <c r="BH2734">
        <v>18</v>
      </c>
      <c r="BI2734">
        <v>40</v>
      </c>
      <c r="BJ2734">
        <v>5</v>
      </c>
      <c r="BK2734">
        <v>1</v>
      </c>
      <c r="BL2734">
        <v>32</v>
      </c>
      <c r="BM2734">
        <v>1000</v>
      </c>
      <c r="BN2734">
        <v>0</v>
      </c>
      <c r="BO2734">
        <v>10</v>
      </c>
      <c r="BP2734">
        <v>3</v>
      </c>
      <c r="BQ2734" t="s">
        <v>19</v>
      </c>
      <c r="BR2734">
        <v>22</v>
      </c>
      <c r="BS2734">
        <v>10</v>
      </c>
      <c r="BT2734">
        <v>2</v>
      </c>
      <c r="BU2734">
        <v>0</v>
      </c>
      <c r="BV2734">
        <v>3.2000000000000001E-2</v>
      </c>
      <c r="BW2734">
        <v>3.2000000000000001E-2</v>
      </c>
      <c r="BX2734">
        <v>24</v>
      </c>
      <c r="BY2734">
        <v>0</v>
      </c>
      <c r="BZ2734" t="s">
        <v>133</v>
      </c>
      <c r="CB2734">
        <v>0.8</v>
      </c>
      <c r="CC2734">
        <v>3</v>
      </c>
      <c r="CD2734">
        <v>6</v>
      </c>
      <c r="CE2734">
        <v>1</v>
      </c>
      <c r="CG2734">
        <v>0.32</v>
      </c>
    </row>
    <row r="2735" spans="1:85">
      <c r="A2735">
        <v>5</v>
      </c>
      <c r="B2735">
        <v>2</v>
      </c>
      <c r="C2735">
        <v>2</v>
      </c>
      <c r="D2735">
        <v>6</v>
      </c>
      <c r="E2735">
        <v>0</v>
      </c>
      <c r="F2735" s="24">
        <f t="shared" si="212"/>
        <v>0</v>
      </c>
      <c r="G2735">
        <v>110</v>
      </c>
      <c r="H2735" s="24">
        <f t="shared" si="213"/>
        <v>7</v>
      </c>
      <c r="I2735" s="24">
        <f t="shared" si="211"/>
        <v>5</v>
      </c>
      <c r="J2735" s="24">
        <f t="shared" si="207"/>
        <v>25</v>
      </c>
      <c r="K2735" s="24" t="str">
        <f t="shared" si="214"/>
        <v>00</v>
      </c>
      <c r="L2735">
        <v>52</v>
      </c>
      <c r="M2735">
        <v>1000</v>
      </c>
      <c r="N2735">
        <v>12</v>
      </c>
      <c r="O2735">
        <v>10</v>
      </c>
      <c r="P2735">
        <v>1</v>
      </c>
      <c r="Q2735" t="s">
        <v>19</v>
      </c>
      <c r="R2735">
        <v>11</v>
      </c>
      <c r="S2735">
        <v>10</v>
      </c>
      <c r="T2735">
        <v>2</v>
      </c>
      <c r="U2735">
        <v>0</v>
      </c>
      <c r="V2735">
        <v>1.7000000000000001E-2</v>
      </c>
      <c r="W2735">
        <v>1.7000000000000001E-2</v>
      </c>
      <c r="X2735">
        <v>24</v>
      </c>
      <c r="Y2735">
        <v>0</v>
      </c>
      <c r="Z2735" t="s">
        <v>133</v>
      </c>
      <c r="AB2735">
        <v>0.63</v>
      </c>
      <c r="AC2735">
        <v>3</v>
      </c>
      <c r="AD2735">
        <v>6</v>
      </c>
      <c r="AE2735">
        <v>1</v>
      </c>
      <c r="AF2735">
        <v>1</v>
      </c>
      <c r="AG2735">
        <v>0.32</v>
      </c>
      <c r="AH2735">
        <v>0</v>
      </c>
      <c r="BA2735">
        <v>5</v>
      </c>
      <c r="BB2735">
        <v>2</v>
      </c>
      <c r="BC2735">
        <v>2</v>
      </c>
      <c r="BD2735">
        <v>6</v>
      </c>
      <c r="BE2735">
        <v>0</v>
      </c>
      <c r="BF2735">
        <v>0</v>
      </c>
      <c r="BG2735">
        <v>110</v>
      </c>
      <c r="BH2735">
        <v>20</v>
      </c>
      <c r="BI2735">
        <v>40</v>
      </c>
      <c r="BJ2735">
        <v>1</v>
      </c>
      <c r="BK2735">
        <v>1</v>
      </c>
      <c r="BL2735">
        <v>52</v>
      </c>
      <c r="BM2735">
        <v>1000</v>
      </c>
      <c r="BN2735">
        <v>12</v>
      </c>
      <c r="BO2735">
        <v>10</v>
      </c>
      <c r="BP2735">
        <v>1</v>
      </c>
      <c r="BQ2735" t="s">
        <v>19</v>
      </c>
      <c r="BR2735">
        <v>11</v>
      </c>
      <c r="BS2735">
        <v>10</v>
      </c>
      <c r="BT2735">
        <v>2</v>
      </c>
      <c r="BU2735">
        <v>0</v>
      </c>
      <c r="BV2735">
        <v>1.7000000000000001E-2</v>
      </c>
      <c r="BW2735">
        <v>1.7000000000000001E-2</v>
      </c>
      <c r="BX2735">
        <v>24</v>
      </c>
      <c r="BY2735">
        <v>0</v>
      </c>
      <c r="BZ2735" t="s">
        <v>133</v>
      </c>
      <c r="CB2735">
        <v>0.63</v>
      </c>
      <c r="CC2735">
        <v>3</v>
      </c>
      <c r="CD2735">
        <v>6</v>
      </c>
      <c r="CE2735">
        <v>1</v>
      </c>
      <c r="CG2735">
        <v>0.32</v>
      </c>
    </row>
    <row r="2736" spans="1:85">
      <c r="A2736">
        <v>6</v>
      </c>
      <c r="B2736">
        <v>801</v>
      </c>
      <c r="C2736">
        <v>2</v>
      </c>
      <c r="D2736">
        <v>6</v>
      </c>
      <c r="E2736">
        <v>0</v>
      </c>
      <c r="F2736" s="24">
        <f t="shared" si="212"/>
        <v>0</v>
      </c>
      <c r="G2736">
        <v>120</v>
      </c>
      <c r="H2736" s="24">
        <f t="shared" si="213"/>
        <v>7</v>
      </c>
      <c r="I2736" s="24">
        <f t="shared" si="211"/>
        <v>6</v>
      </c>
      <c r="J2736" s="24">
        <f t="shared" si="207"/>
        <v>25</v>
      </c>
      <c r="K2736" s="24" t="str">
        <f t="shared" si="214"/>
        <v>00</v>
      </c>
      <c r="L2736">
        <v>73</v>
      </c>
      <c r="M2736">
        <v>1000</v>
      </c>
      <c r="N2736">
        <v>1</v>
      </c>
      <c r="O2736">
        <v>10</v>
      </c>
      <c r="P2736">
        <v>0</v>
      </c>
      <c r="Q2736" t="s">
        <v>19</v>
      </c>
      <c r="R2736">
        <v>11</v>
      </c>
      <c r="S2736">
        <v>10</v>
      </c>
      <c r="T2736">
        <v>3</v>
      </c>
      <c r="U2736">
        <v>0</v>
      </c>
      <c r="V2736">
        <v>-5.0000000000000001E-3</v>
      </c>
      <c r="W2736">
        <v>2.7E-2</v>
      </c>
      <c r="X2736">
        <v>24</v>
      </c>
      <c r="Y2736">
        <v>3</v>
      </c>
      <c r="Z2736" t="s">
        <v>57</v>
      </c>
      <c r="AA2736">
        <v>115</v>
      </c>
      <c r="AB2736">
        <v>0.32</v>
      </c>
      <c r="AC2736">
        <v>3</v>
      </c>
      <c r="AD2736">
        <v>6</v>
      </c>
      <c r="AE2736">
        <v>1</v>
      </c>
      <c r="AF2736">
        <v>1</v>
      </c>
      <c r="AG2736">
        <v>0.32</v>
      </c>
      <c r="AH2736">
        <v>0</v>
      </c>
      <c r="BA2736">
        <v>6</v>
      </c>
      <c r="BB2736">
        <v>801</v>
      </c>
      <c r="BC2736">
        <v>2</v>
      </c>
      <c r="BD2736">
        <v>6</v>
      </c>
      <c r="BE2736">
        <v>0</v>
      </c>
      <c r="BF2736">
        <v>0</v>
      </c>
      <c r="BG2736">
        <v>120</v>
      </c>
      <c r="BH2736">
        <v>20</v>
      </c>
      <c r="BI2736">
        <v>45</v>
      </c>
      <c r="BJ2736">
        <v>1</v>
      </c>
      <c r="BK2736">
        <v>1</v>
      </c>
      <c r="BL2736">
        <v>73</v>
      </c>
      <c r="BM2736">
        <v>1000</v>
      </c>
      <c r="BN2736">
        <v>1</v>
      </c>
      <c r="BO2736">
        <v>10</v>
      </c>
      <c r="BP2736">
        <v>0</v>
      </c>
      <c r="BQ2736" t="s">
        <v>19</v>
      </c>
      <c r="BR2736">
        <v>11</v>
      </c>
      <c r="BS2736">
        <v>10</v>
      </c>
      <c r="BT2736">
        <v>3</v>
      </c>
      <c r="BU2736">
        <v>0</v>
      </c>
      <c r="BV2736">
        <v>-5.0000000000000001E-3</v>
      </c>
      <c r="BW2736">
        <v>2.7E-2</v>
      </c>
      <c r="BX2736">
        <v>24</v>
      </c>
      <c r="BY2736">
        <v>3</v>
      </c>
      <c r="BZ2736" t="s">
        <v>57</v>
      </c>
      <c r="CA2736">
        <v>115</v>
      </c>
      <c r="CB2736">
        <v>0.32</v>
      </c>
      <c r="CC2736">
        <v>3</v>
      </c>
      <c r="CD2736">
        <v>6</v>
      </c>
      <c r="CE2736">
        <v>1</v>
      </c>
      <c r="CG2736">
        <v>0.32</v>
      </c>
    </row>
    <row r="2737" spans="1:85">
      <c r="A2737">
        <v>7</v>
      </c>
      <c r="B2737">
        <v>801</v>
      </c>
      <c r="C2737">
        <v>2</v>
      </c>
      <c r="D2737">
        <v>6</v>
      </c>
      <c r="E2737">
        <v>0</v>
      </c>
      <c r="F2737" s="24">
        <f t="shared" si="212"/>
        <v>0</v>
      </c>
      <c r="G2737">
        <v>120</v>
      </c>
      <c r="H2737" s="24">
        <f t="shared" si="213"/>
        <v>7</v>
      </c>
      <c r="I2737" s="24">
        <f t="shared" si="211"/>
        <v>6</v>
      </c>
      <c r="J2737" s="24">
        <f t="shared" si="207"/>
        <v>25</v>
      </c>
      <c r="K2737" s="24" t="str">
        <f t="shared" si="214"/>
        <v>00</v>
      </c>
      <c r="L2737">
        <v>73</v>
      </c>
      <c r="M2737">
        <v>1000</v>
      </c>
      <c r="N2737">
        <v>1</v>
      </c>
      <c r="O2737">
        <v>10</v>
      </c>
      <c r="P2737">
        <v>0</v>
      </c>
      <c r="Q2737" t="s">
        <v>19</v>
      </c>
      <c r="R2737">
        <v>11</v>
      </c>
      <c r="S2737">
        <v>10</v>
      </c>
      <c r="T2737">
        <v>3</v>
      </c>
      <c r="U2737">
        <v>0</v>
      </c>
      <c r="V2737">
        <v>1.4999999999999999E-2</v>
      </c>
      <c r="W2737">
        <v>1.4999999999999999E-2</v>
      </c>
      <c r="X2737">
        <v>24</v>
      </c>
      <c r="Y2737">
        <v>3</v>
      </c>
      <c r="Z2737" t="s">
        <v>57</v>
      </c>
      <c r="AA2737">
        <v>100</v>
      </c>
      <c r="AB2737">
        <v>0.32</v>
      </c>
      <c r="AC2737">
        <v>3</v>
      </c>
      <c r="AD2737">
        <v>6</v>
      </c>
      <c r="AE2737">
        <v>1</v>
      </c>
      <c r="AF2737">
        <v>1</v>
      </c>
      <c r="AG2737">
        <v>0.32</v>
      </c>
      <c r="AH2737">
        <v>0</v>
      </c>
      <c r="BA2737">
        <v>7</v>
      </c>
      <c r="BB2737">
        <v>801</v>
      </c>
      <c r="BC2737">
        <v>2</v>
      </c>
      <c r="BD2737">
        <v>6</v>
      </c>
      <c r="BE2737">
        <v>0</v>
      </c>
      <c r="BF2737">
        <v>0</v>
      </c>
      <c r="BG2737">
        <v>120</v>
      </c>
      <c r="BH2737">
        <v>20</v>
      </c>
      <c r="BI2737">
        <v>45</v>
      </c>
      <c r="BJ2737">
        <v>1</v>
      </c>
      <c r="BK2737">
        <v>1</v>
      </c>
      <c r="BL2737">
        <v>73</v>
      </c>
      <c r="BM2737">
        <v>1000</v>
      </c>
      <c r="BN2737">
        <v>1</v>
      </c>
      <c r="BO2737">
        <v>10</v>
      </c>
      <c r="BP2737">
        <v>0</v>
      </c>
      <c r="BQ2737" t="s">
        <v>19</v>
      </c>
      <c r="BR2737">
        <v>11</v>
      </c>
      <c r="BS2737">
        <v>10</v>
      </c>
      <c r="BT2737">
        <v>3</v>
      </c>
      <c r="BU2737">
        <v>0</v>
      </c>
      <c r="BV2737">
        <v>1.4999999999999999E-2</v>
      </c>
      <c r="BW2737">
        <v>1.4999999999999999E-2</v>
      </c>
      <c r="BX2737">
        <v>24</v>
      </c>
      <c r="BY2737">
        <v>3</v>
      </c>
      <c r="BZ2737" t="s">
        <v>57</v>
      </c>
      <c r="CA2737">
        <v>100</v>
      </c>
      <c r="CB2737">
        <v>0.32</v>
      </c>
      <c r="CC2737">
        <v>3</v>
      </c>
      <c r="CD2737">
        <v>6</v>
      </c>
      <c r="CE2737">
        <v>1</v>
      </c>
      <c r="CG2737">
        <v>0.32</v>
      </c>
    </row>
    <row r="2738" spans="1:85">
      <c r="F2738" s="24" t="str">
        <f t="shared" si="212"/>
        <v/>
      </c>
      <c r="H2738" s="24" t="str">
        <f t="shared" si="213"/>
        <v/>
      </c>
      <c r="I2738" s="24" t="str">
        <f t="shared" si="211"/>
        <v/>
      </c>
      <c r="J2738" s="24" t="str">
        <f t="shared" si="207"/>
        <v/>
      </c>
      <c r="K2738" s="24" t="str">
        <f t="shared" si="214"/>
        <v/>
      </c>
      <c r="AF2738">
        <v>1</v>
      </c>
      <c r="AH2738">
        <v>0</v>
      </c>
    </row>
    <row r="2739" spans="1:85">
      <c r="A2739">
        <v>1</v>
      </c>
      <c r="B2739">
        <v>6</v>
      </c>
      <c r="C2739">
        <v>8</v>
      </c>
      <c r="D2739">
        <v>16</v>
      </c>
      <c r="E2739">
        <v>0</v>
      </c>
      <c r="F2739" s="24">
        <f t="shared" si="212"/>
        <v>310</v>
      </c>
      <c r="G2739">
        <v>60</v>
      </c>
      <c r="H2739" s="24">
        <f t="shared" si="213"/>
        <v>15</v>
      </c>
      <c r="I2739" s="24">
        <f t="shared" si="211"/>
        <v>5</v>
      </c>
      <c r="J2739" s="24">
        <f t="shared" si="207"/>
        <v>80</v>
      </c>
      <c r="K2739" s="24" t="str">
        <f t="shared" si="214"/>
        <v>03</v>
      </c>
      <c r="L2739">
        <v>20</v>
      </c>
      <c r="M2739">
        <v>0</v>
      </c>
      <c r="N2739">
        <v>0</v>
      </c>
      <c r="O2739">
        <v>10</v>
      </c>
      <c r="P2739">
        <v>4</v>
      </c>
      <c r="Q2739" t="s">
        <v>19</v>
      </c>
      <c r="R2739">
        <v>22</v>
      </c>
      <c r="S2739">
        <v>15</v>
      </c>
      <c r="T2739">
        <v>0</v>
      </c>
      <c r="U2739">
        <v>0</v>
      </c>
      <c r="V2739">
        <v>0.154</v>
      </c>
      <c r="W2739">
        <v>0.5</v>
      </c>
      <c r="X2739">
        <v>24</v>
      </c>
      <c r="Y2739">
        <v>0</v>
      </c>
      <c r="Z2739" t="s">
        <v>133</v>
      </c>
      <c r="AB2739">
        <v>0</v>
      </c>
      <c r="AC2739">
        <v>3</v>
      </c>
      <c r="AD2739">
        <v>6</v>
      </c>
      <c r="AE2739">
        <v>1</v>
      </c>
      <c r="AF2739">
        <v>1</v>
      </c>
      <c r="AG2739">
        <v>0.5</v>
      </c>
      <c r="AH2739">
        <v>0</v>
      </c>
      <c r="BA2739">
        <v>1</v>
      </c>
      <c r="BB2739">
        <v>6</v>
      </c>
      <c r="BC2739">
        <v>8</v>
      </c>
      <c r="BD2739">
        <v>16</v>
      </c>
      <c r="BE2739">
        <v>0</v>
      </c>
      <c r="BF2739">
        <v>31</v>
      </c>
      <c r="BG2739">
        <v>60</v>
      </c>
      <c r="BH2739">
        <v>12</v>
      </c>
      <c r="BI2739">
        <v>40</v>
      </c>
      <c r="BJ2739">
        <v>5</v>
      </c>
      <c r="BK2739">
        <v>1</v>
      </c>
      <c r="BL2739">
        <v>20</v>
      </c>
      <c r="BM2739">
        <v>0</v>
      </c>
      <c r="BN2739">
        <v>0</v>
      </c>
      <c r="BO2739">
        <v>10</v>
      </c>
      <c r="BP2739">
        <v>4</v>
      </c>
      <c r="BQ2739" t="s">
        <v>19</v>
      </c>
      <c r="BR2739">
        <v>22</v>
      </c>
      <c r="BS2739">
        <v>15</v>
      </c>
      <c r="BT2739">
        <v>0</v>
      </c>
      <c r="BU2739">
        <v>0</v>
      </c>
      <c r="BV2739">
        <v>0.154</v>
      </c>
      <c r="BW2739">
        <v>0.5</v>
      </c>
      <c r="BX2739">
        <v>24</v>
      </c>
      <c r="BY2739">
        <v>0</v>
      </c>
      <c r="BZ2739" t="s">
        <v>133</v>
      </c>
      <c r="CB2739">
        <v>0</v>
      </c>
      <c r="CC2739">
        <v>3</v>
      </c>
      <c r="CD2739">
        <v>6</v>
      </c>
      <c r="CE2739">
        <v>1</v>
      </c>
      <c r="CG2739">
        <v>0.5</v>
      </c>
    </row>
    <row r="2740" spans="1:85">
      <c r="A2740">
        <v>2</v>
      </c>
      <c r="B2740">
        <v>5</v>
      </c>
      <c r="C2740">
        <v>6</v>
      </c>
      <c r="D2740">
        <v>12</v>
      </c>
      <c r="E2740">
        <v>0</v>
      </c>
      <c r="F2740" s="24">
        <f t="shared" si="212"/>
        <v>150</v>
      </c>
      <c r="G2740">
        <v>80</v>
      </c>
      <c r="H2740" s="24">
        <f t="shared" si="213"/>
        <v>15</v>
      </c>
      <c r="I2740" s="24">
        <f t="shared" si="211"/>
        <v>5</v>
      </c>
      <c r="J2740" s="24">
        <f t="shared" si="207"/>
        <v>80</v>
      </c>
      <c r="K2740" s="24" t="str">
        <f t="shared" si="214"/>
        <v>03</v>
      </c>
      <c r="L2740">
        <v>20</v>
      </c>
      <c r="M2740">
        <v>0</v>
      </c>
      <c r="N2740">
        <v>0</v>
      </c>
      <c r="O2740">
        <v>10</v>
      </c>
      <c r="P2740">
        <v>4</v>
      </c>
      <c r="Q2740" t="s">
        <v>19</v>
      </c>
      <c r="R2740">
        <v>22</v>
      </c>
      <c r="S2740">
        <v>15</v>
      </c>
      <c r="T2740">
        <v>0</v>
      </c>
      <c r="U2740">
        <v>0</v>
      </c>
      <c r="V2740">
        <v>9.7000000000000003E-2</v>
      </c>
      <c r="W2740">
        <v>8.8300000000000003E-2</v>
      </c>
      <c r="X2740">
        <v>24</v>
      </c>
      <c r="Y2740">
        <v>0</v>
      </c>
      <c r="Z2740" t="s">
        <v>133</v>
      </c>
      <c r="AB2740">
        <v>0</v>
      </c>
      <c r="AC2740">
        <v>3</v>
      </c>
      <c r="AD2740">
        <v>6</v>
      </c>
      <c r="AE2740">
        <v>1</v>
      </c>
      <c r="AF2740">
        <v>1</v>
      </c>
      <c r="AG2740">
        <v>0.5</v>
      </c>
      <c r="AH2740">
        <v>0</v>
      </c>
      <c r="BA2740">
        <v>2</v>
      </c>
      <c r="BB2740">
        <v>5</v>
      </c>
      <c r="BC2740">
        <v>6</v>
      </c>
      <c r="BD2740">
        <v>12</v>
      </c>
      <c r="BE2740">
        <v>0</v>
      </c>
      <c r="BF2740">
        <v>15</v>
      </c>
      <c r="BG2740">
        <v>80</v>
      </c>
      <c r="BH2740">
        <v>12</v>
      </c>
      <c r="BI2740">
        <v>40</v>
      </c>
      <c r="BJ2740">
        <v>5</v>
      </c>
      <c r="BK2740">
        <v>1</v>
      </c>
      <c r="BL2740">
        <v>20</v>
      </c>
      <c r="BM2740">
        <v>0</v>
      </c>
      <c r="BN2740">
        <v>0</v>
      </c>
      <c r="BO2740">
        <v>10</v>
      </c>
      <c r="BP2740">
        <v>4</v>
      </c>
      <c r="BQ2740" t="s">
        <v>19</v>
      </c>
      <c r="BR2740">
        <v>22</v>
      </c>
      <c r="BS2740">
        <v>15</v>
      </c>
      <c r="BT2740">
        <v>0</v>
      </c>
      <c r="BU2740">
        <v>0</v>
      </c>
      <c r="BV2740">
        <v>9.7000000000000003E-2</v>
      </c>
      <c r="BW2740">
        <v>8.8300000000000003E-2</v>
      </c>
      <c r="BX2740">
        <v>24</v>
      </c>
      <c r="BY2740">
        <v>0</v>
      </c>
      <c r="BZ2740" t="s">
        <v>133</v>
      </c>
      <c r="CB2740">
        <v>0</v>
      </c>
      <c r="CC2740">
        <v>3</v>
      </c>
      <c r="CD2740">
        <v>6</v>
      </c>
      <c r="CE2740">
        <v>1</v>
      </c>
      <c r="CG2740">
        <v>0.5</v>
      </c>
    </row>
    <row r="2741" spans="1:85">
      <c r="A2741">
        <v>3</v>
      </c>
      <c r="B2741">
        <v>4</v>
      </c>
      <c r="C2741">
        <v>5</v>
      </c>
      <c r="D2741">
        <v>10</v>
      </c>
      <c r="E2741">
        <v>0</v>
      </c>
      <c r="F2741" s="24">
        <f t="shared" si="212"/>
        <v>70</v>
      </c>
      <c r="G2741">
        <v>80</v>
      </c>
      <c r="H2741" s="24">
        <f t="shared" si="213"/>
        <v>15</v>
      </c>
      <c r="I2741" s="24">
        <f t="shared" si="211"/>
        <v>5</v>
      </c>
      <c r="J2741" s="24">
        <f t="shared" si="207"/>
        <v>80</v>
      </c>
      <c r="K2741" s="24" t="str">
        <f t="shared" si="214"/>
        <v>00</v>
      </c>
      <c r="L2741">
        <v>22</v>
      </c>
      <c r="M2741">
        <v>0</v>
      </c>
      <c r="N2741">
        <v>0</v>
      </c>
      <c r="O2741">
        <v>10</v>
      </c>
      <c r="P2741">
        <v>4</v>
      </c>
      <c r="Q2741" t="s">
        <v>19</v>
      </c>
      <c r="R2741">
        <v>22</v>
      </c>
      <c r="S2741">
        <v>15</v>
      </c>
      <c r="T2741">
        <v>1</v>
      </c>
      <c r="U2741">
        <v>0</v>
      </c>
      <c r="V2741">
        <v>5.7000000000000002E-2</v>
      </c>
      <c r="W2741">
        <v>5.4199999999999998E-2</v>
      </c>
      <c r="X2741">
        <v>24</v>
      </c>
      <c r="Y2741">
        <v>0</v>
      </c>
      <c r="Z2741" t="s">
        <v>133</v>
      </c>
      <c r="AB2741">
        <v>1.4</v>
      </c>
      <c r="AC2741">
        <v>3</v>
      </c>
      <c r="AD2741">
        <v>6</v>
      </c>
      <c r="AE2741">
        <v>1</v>
      </c>
      <c r="AF2741">
        <v>1</v>
      </c>
      <c r="AG2741">
        <v>0.5</v>
      </c>
      <c r="AH2741">
        <v>0</v>
      </c>
      <c r="BA2741">
        <v>3</v>
      </c>
      <c r="BB2741">
        <v>4</v>
      </c>
      <c r="BC2741">
        <v>5</v>
      </c>
      <c r="BD2741">
        <v>10</v>
      </c>
      <c r="BE2741">
        <v>0</v>
      </c>
      <c r="BF2741">
        <v>7</v>
      </c>
      <c r="BG2741">
        <v>80</v>
      </c>
      <c r="BH2741">
        <v>12</v>
      </c>
      <c r="BI2741">
        <v>40</v>
      </c>
      <c r="BJ2741">
        <v>5</v>
      </c>
      <c r="BK2741">
        <v>1</v>
      </c>
      <c r="BL2741">
        <v>22</v>
      </c>
      <c r="BM2741">
        <v>0</v>
      </c>
      <c r="BN2741">
        <v>0</v>
      </c>
      <c r="BO2741">
        <v>10</v>
      </c>
      <c r="BP2741">
        <v>4</v>
      </c>
      <c r="BQ2741" t="s">
        <v>19</v>
      </c>
      <c r="BR2741">
        <v>22</v>
      </c>
      <c r="BS2741">
        <v>15</v>
      </c>
      <c r="BT2741">
        <v>1</v>
      </c>
      <c r="BU2741">
        <v>0</v>
      </c>
      <c r="BV2741">
        <v>5.7000000000000002E-2</v>
      </c>
      <c r="BW2741">
        <v>5.4199999999999998E-2</v>
      </c>
      <c r="BX2741">
        <v>24</v>
      </c>
      <c r="BY2741">
        <v>0</v>
      </c>
      <c r="BZ2741" t="s">
        <v>133</v>
      </c>
      <c r="CB2741">
        <v>1.4</v>
      </c>
      <c r="CC2741">
        <v>3</v>
      </c>
      <c r="CD2741">
        <v>6</v>
      </c>
      <c r="CE2741">
        <v>1</v>
      </c>
      <c r="CG2741">
        <v>0.5</v>
      </c>
    </row>
    <row r="2742" spans="1:85">
      <c r="A2742">
        <v>4</v>
      </c>
      <c r="B2742">
        <v>3</v>
      </c>
      <c r="C2742">
        <v>4</v>
      </c>
      <c r="D2742">
        <v>10</v>
      </c>
      <c r="E2742">
        <v>0</v>
      </c>
      <c r="F2742" s="24">
        <f t="shared" si="212"/>
        <v>30</v>
      </c>
      <c r="G2742">
        <v>80</v>
      </c>
      <c r="H2742" s="24">
        <f t="shared" si="213"/>
        <v>15</v>
      </c>
      <c r="I2742" s="24">
        <f t="shared" si="211"/>
        <v>5</v>
      </c>
      <c r="J2742" s="24">
        <f t="shared" si="207"/>
        <v>80</v>
      </c>
      <c r="K2742" s="24" t="str">
        <f t="shared" si="214"/>
        <v>00</v>
      </c>
      <c r="L2742">
        <v>32</v>
      </c>
      <c r="M2742">
        <v>1000</v>
      </c>
      <c r="N2742">
        <v>0</v>
      </c>
      <c r="O2742">
        <v>10</v>
      </c>
      <c r="P2742">
        <v>3</v>
      </c>
      <c r="Q2742" t="s">
        <v>19</v>
      </c>
      <c r="R2742">
        <v>22</v>
      </c>
      <c r="S2742">
        <v>10</v>
      </c>
      <c r="T2742">
        <v>2</v>
      </c>
      <c r="U2742">
        <v>0</v>
      </c>
      <c r="V2742">
        <v>3.2000000000000001E-2</v>
      </c>
      <c r="W2742">
        <v>3.2000000000000001E-2</v>
      </c>
      <c r="X2742">
        <v>24</v>
      </c>
      <c r="Y2742">
        <v>0</v>
      </c>
      <c r="Z2742" t="s">
        <v>133</v>
      </c>
      <c r="AB2742">
        <v>0.8</v>
      </c>
      <c r="AC2742">
        <v>3</v>
      </c>
      <c r="AD2742">
        <v>6</v>
      </c>
      <c r="AE2742">
        <v>1</v>
      </c>
      <c r="AF2742">
        <v>1</v>
      </c>
      <c r="AG2742">
        <v>0.5</v>
      </c>
      <c r="AH2742">
        <v>0</v>
      </c>
      <c r="BA2742">
        <v>4</v>
      </c>
      <c r="BB2742">
        <v>3</v>
      </c>
      <c r="BC2742">
        <v>4</v>
      </c>
      <c r="BD2742">
        <v>10</v>
      </c>
      <c r="BE2742">
        <v>0</v>
      </c>
      <c r="BF2742">
        <v>3</v>
      </c>
      <c r="BG2742">
        <v>80</v>
      </c>
      <c r="BH2742">
        <v>18</v>
      </c>
      <c r="BI2742">
        <v>40</v>
      </c>
      <c r="BJ2742">
        <v>5</v>
      </c>
      <c r="BK2742">
        <v>1</v>
      </c>
      <c r="BL2742">
        <v>32</v>
      </c>
      <c r="BM2742">
        <v>1000</v>
      </c>
      <c r="BN2742">
        <v>0</v>
      </c>
      <c r="BO2742">
        <v>10</v>
      </c>
      <c r="BP2742">
        <v>3</v>
      </c>
      <c r="BQ2742" t="s">
        <v>19</v>
      </c>
      <c r="BR2742">
        <v>22</v>
      </c>
      <c r="BS2742">
        <v>10</v>
      </c>
      <c r="BT2742">
        <v>2</v>
      </c>
      <c r="BU2742">
        <v>0</v>
      </c>
      <c r="BV2742">
        <v>3.2000000000000001E-2</v>
      </c>
      <c r="BW2742">
        <v>3.2000000000000001E-2</v>
      </c>
      <c r="BX2742">
        <v>24</v>
      </c>
      <c r="BY2742">
        <v>0</v>
      </c>
      <c r="BZ2742" t="s">
        <v>133</v>
      </c>
      <c r="CB2742">
        <v>0.8</v>
      </c>
      <c r="CC2742">
        <v>3</v>
      </c>
      <c r="CD2742">
        <v>6</v>
      </c>
      <c r="CE2742">
        <v>1</v>
      </c>
      <c r="CG2742">
        <v>0.5</v>
      </c>
    </row>
    <row r="2743" spans="1:85">
      <c r="A2743">
        <v>5</v>
      </c>
      <c r="B2743">
        <v>2</v>
      </c>
      <c r="C2743">
        <v>2</v>
      </c>
      <c r="D2743">
        <v>6</v>
      </c>
      <c r="E2743">
        <v>0</v>
      </c>
      <c r="F2743" s="24">
        <f t="shared" si="212"/>
        <v>0</v>
      </c>
      <c r="G2743">
        <v>110</v>
      </c>
      <c r="H2743" s="24">
        <f t="shared" si="213"/>
        <v>7</v>
      </c>
      <c r="I2743" s="24">
        <f t="shared" si="211"/>
        <v>5</v>
      </c>
      <c r="J2743" s="24">
        <f t="shared" si="207"/>
        <v>25</v>
      </c>
      <c r="K2743" s="24" t="str">
        <f t="shared" si="214"/>
        <v>00</v>
      </c>
      <c r="L2743">
        <v>52</v>
      </c>
      <c r="M2743">
        <v>1000</v>
      </c>
      <c r="N2743">
        <v>12</v>
      </c>
      <c r="O2743">
        <v>10</v>
      </c>
      <c r="P2743">
        <v>1</v>
      </c>
      <c r="Q2743" t="s">
        <v>19</v>
      </c>
      <c r="R2743">
        <v>11</v>
      </c>
      <c r="S2743">
        <v>10</v>
      </c>
      <c r="T2743">
        <v>2</v>
      </c>
      <c r="U2743">
        <v>0</v>
      </c>
      <c r="V2743">
        <v>1.7000000000000001E-2</v>
      </c>
      <c r="W2743">
        <v>1.7000000000000001E-2</v>
      </c>
      <c r="X2743">
        <v>24</v>
      </c>
      <c r="Y2743">
        <v>0</v>
      </c>
      <c r="Z2743" t="s">
        <v>133</v>
      </c>
      <c r="AB2743">
        <v>0.63</v>
      </c>
      <c r="AC2743">
        <v>3</v>
      </c>
      <c r="AD2743">
        <v>6</v>
      </c>
      <c r="AE2743">
        <v>1</v>
      </c>
      <c r="AF2743">
        <v>1</v>
      </c>
      <c r="AG2743">
        <v>0.5</v>
      </c>
      <c r="AH2743">
        <v>0</v>
      </c>
      <c r="BA2743">
        <v>5</v>
      </c>
      <c r="BB2743">
        <v>2</v>
      </c>
      <c r="BC2743">
        <v>2</v>
      </c>
      <c r="BD2743">
        <v>6</v>
      </c>
      <c r="BE2743">
        <v>0</v>
      </c>
      <c r="BF2743">
        <v>0</v>
      </c>
      <c r="BG2743">
        <v>110</v>
      </c>
      <c r="BH2743">
        <v>20</v>
      </c>
      <c r="BI2743">
        <v>40</v>
      </c>
      <c r="BJ2743">
        <v>1</v>
      </c>
      <c r="BK2743">
        <v>1</v>
      </c>
      <c r="BL2743">
        <v>52</v>
      </c>
      <c r="BM2743">
        <v>1000</v>
      </c>
      <c r="BN2743">
        <v>12</v>
      </c>
      <c r="BO2743">
        <v>10</v>
      </c>
      <c r="BP2743">
        <v>1</v>
      </c>
      <c r="BQ2743" t="s">
        <v>19</v>
      </c>
      <c r="BR2743">
        <v>11</v>
      </c>
      <c r="BS2743">
        <v>10</v>
      </c>
      <c r="BT2743">
        <v>2</v>
      </c>
      <c r="BU2743">
        <v>0</v>
      </c>
      <c r="BV2743">
        <v>1.7000000000000001E-2</v>
      </c>
      <c r="BW2743">
        <v>1.7000000000000001E-2</v>
      </c>
      <c r="BX2743">
        <v>24</v>
      </c>
      <c r="BY2743">
        <v>0</v>
      </c>
      <c r="BZ2743" t="s">
        <v>133</v>
      </c>
      <c r="CB2743">
        <v>0.63</v>
      </c>
      <c r="CC2743">
        <v>3</v>
      </c>
      <c r="CD2743">
        <v>6</v>
      </c>
      <c r="CE2743">
        <v>1</v>
      </c>
      <c r="CG2743">
        <v>0.5</v>
      </c>
    </row>
    <row r="2744" spans="1:85">
      <c r="A2744">
        <v>6</v>
      </c>
      <c r="B2744">
        <v>801</v>
      </c>
      <c r="C2744">
        <v>2</v>
      </c>
      <c r="D2744">
        <v>6</v>
      </c>
      <c r="E2744">
        <v>0</v>
      </c>
      <c r="F2744" s="24">
        <f t="shared" si="212"/>
        <v>0</v>
      </c>
      <c r="G2744">
        <v>110</v>
      </c>
      <c r="H2744" s="24">
        <f t="shared" si="213"/>
        <v>7</v>
      </c>
      <c r="I2744" s="24">
        <f t="shared" si="211"/>
        <v>5</v>
      </c>
      <c r="J2744" s="24">
        <f t="shared" si="207"/>
        <v>25</v>
      </c>
      <c r="K2744" s="24" t="str">
        <f t="shared" si="214"/>
        <v>00</v>
      </c>
      <c r="L2744">
        <v>52</v>
      </c>
      <c r="M2744">
        <v>1000</v>
      </c>
      <c r="N2744">
        <v>1</v>
      </c>
      <c r="O2744">
        <v>10</v>
      </c>
      <c r="P2744">
        <v>1</v>
      </c>
      <c r="Q2744" t="s">
        <v>19</v>
      </c>
      <c r="R2744">
        <v>11</v>
      </c>
      <c r="S2744">
        <v>10</v>
      </c>
      <c r="T2744">
        <v>3</v>
      </c>
      <c r="U2744">
        <v>0</v>
      </c>
      <c r="V2744">
        <v>8.0000000000000002E-3</v>
      </c>
      <c r="W2744">
        <v>2.3E-2</v>
      </c>
      <c r="X2744">
        <v>24</v>
      </c>
      <c r="Y2744">
        <v>3</v>
      </c>
      <c r="Z2744" t="s">
        <v>57</v>
      </c>
      <c r="AA2744">
        <v>115</v>
      </c>
      <c r="AB2744">
        <v>0.5</v>
      </c>
      <c r="AC2744">
        <v>3</v>
      </c>
      <c r="AD2744">
        <v>6</v>
      </c>
      <c r="AE2744">
        <v>1</v>
      </c>
      <c r="AF2744">
        <v>1</v>
      </c>
      <c r="AG2744">
        <v>0.5</v>
      </c>
      <c r="AH2744">
        <v>0</v>
      </c>
      <c r="BA2744">
        <v>6</v>
      </c>
      <c r="BB2744">
        <v>801</v>
      </c>
      <c r="BC2744">
        <v>2</v>
      </c>
      <c r="BD2744">
        <v>6</v>
      </c>
      <c r="BE2744">
        <v>0</v>
      </c>
      <c r="BF2744">
        <v>0</v>
      </c>
      <c r="BG2744">
        <v>110</v>
      </c>
      <c r="BH2744">
        <v>20</v>
      </c>
      <c r="BI2744">
        <v>40</v>
      </c>
      <c r="BJ2744">
        <v>1</v>
      </c>
      <c r="BK2744">
        <v>1</v>
      </c>
      <c r="BL2744">
        <v>52</v>
      </c>
      <c r="BM2744">
        <v>1000</v>
      </c>
      <c r="BN2744">
        <v>1</v>
      </c>
      <c r="BO2744">
        <v>10</v>
      </c>
      <c r="BP2744">
        <v>1</v>
      </c>
      <c r="BQ2744" t="s">
        <v>19</v>
      </c>
      <c r="BR2744">
        <v>11</v>
      </c>
      <c r="BS2744">
        <v>10</v>
      </c>
      <c r="BT2744">
        <v>3</v>
      </c>
      <c r="BU2744">
        <v>0</v>
      </c>
      <c r="BV2744">
        <v>8.0000000000000002E-3</v>
      </c>
      <c r="BW2744">
        <v>2.3E-2</v>
      </c>
      <c r="BX2744">
        <v>24</v>
      </c>
      <c r="BY2744">
        <v>3</v>
      </c>
      <c r="BZ2744" t="s">
        <v>57</v>
      </c>
      <c r="CA2744">
        <v>115</v>
      </c>
      <c r="CB2744">
        <v>0.5</v>
      </c>
      <c r="CC2744">
        <v>3</v>
      </c>
      <c r="CD2744">
        <v>6</v>
      </c>
      <c r="CE2744">
        <v>1</v>
      </c>
      <c r="CG2744">
        <v>0.5</v>
      </c>
    </row>
    <row r="2745" spans="1:85">
      <c r="A2745">
        <v>7</v>
      </c>
      <c r="B2745">
        <v>801</v>
      </c>
      <c r="C2745">
        <v>2</v>
      </c>
      <c r="D2745">
        <v>6</v>
      </c>
      <c r="E2745">
        <v>0</v>
      </c>
      <c r="F2745" s="24">
        <f t="shared" si="212"/>
        <v>0</v>
      </c>
      <c r="G2745">
        <v>110</v>
      </c>
      <c r="H2745" s="24">
        <f t="shared" si="213"/>
        <v>7</v>
      </c>
      <c r="I2745" s="24">
        <f t="shared" si="211"/>
        <v>5</v>
      </c>
      <c r="J2745" s="24">
        <f t="shared" si="207"/>
        <v>25</v>
      </c>
      <c r="K2745" s="24" t="str">
        <f t="shared" si="214"/>
        <v>00</v>
      </c>
      <c r="L2745">
        <v>52</v>
      </c>
      <c r="M2745">
        <v>1000</v>
      </c>
      <c r="N2745">
        <v>1</v>
      </c>
      <c r="O2745">
        <v>10</v>
      </c>
      <c r="P2745">
        <v>1</v>
      </c>
      <c r="Q2745" t="s">
        <v>19</v>
      </c>
      <c r="R2745">
        <v>11</v>
      </c>
      <c r="S2745">
        <v>10</v>
      </c>
      <c r="T2745">
        <v>3</v>
      </c>
      <c r="U2745">
        <v>0</v>
      </c>
      <c r="V2745">
        <v>2.8000000000000001E-2</v>
      </c>
      <c r="W2745">
        <v>8.0000000000000002E-3</v>
      </c>
      <c r="X2745">
        <v>24</v>
      </c>
      <c r="Y2745">
        <v>3</v>
      </c>
      <c r="Z2745" t="s">
        <v>57</v>
      </c>
      <c r="AA2745">
        <v>100</v>
      </c>
      <c r="AB2745">
        <v>0.5</v>
      </c>
      <c r="AC2745">
        <v>3</v>
      </c>
      <c r="AD2745">
        <v>6</v>
      </c>
      <c r="AE2745">
        <v>1</v>
      </c>
      <c r="AF2745">
        <v>1</v>
      </c>
      <c r="AG2745">
        <v>0.5</v>
      </c>
      <c r="AH2745">
        <v>0</v>
      </c>
      <c r="BA2745">
        <v>7</v>
      </c>
      <c r="BB2745">
        <v>801</v>
      </c>
      <c r="BC2745">
        <v>2</v>
      </c>
      <c r="BD2745">
        <v>6</v>
      </c>
      <c r="BE2745">
        <v>0</v>
      </c>
      <c r="BF2745">
        <v>0</v>
      </c>
      <c r="BG2745">
        <v>110</v>
      </c>
      <c r="BH2745">
        <v>20</v>
      </c>
      <c r="BI2745">
        <v>40</v>
      </c>
      <c r="BJ2745">
        <v>1</v>
      </c>
      <c r="BK2745">
        <v>1</v>
      </c>
      <c r="BL2745">
        <v>52</v>
      </c>
      <c r="BM2745">
        <v>1000</v>
      </c>
      <c r="BN2745">
        <v>1</v>
      </c>
      <c r="BO2745">
        <v>10</v>
      </c>
      <c r="BP2745">
        <v>1</v>
      </c>
      <c r="BQ2745" t="s">
        <v>19</v>
      </c>
      <c r="BR2745">
        <v>11</v>
      </c>
      <c r="BS2745">
        <v>10</v>
      </c>
      <c r="BT2745">
        <v>3</v>
      </c>
      <c r="BU2745">
        <v>0</v>
      </c>
      <c r="BV2745">
        <v>2.8000000000000001E-2</v>
      </c>
      <c r="BW2745">
        <v>8.0000000000000002E-3</v>
      </c>
      <c r="BX2745">
        <v>24</v>
      </c>
      <c r="BY2745">
        <v>3</v>
      </c>
      <c r="BZ2745" t="s">
        <v>57</v>
      </c>
      <c r="CA2745">
        <v>100</v>
      </c>
      <c r="CB2745">
        <v>0.5</v>
      </c>
      <c r="CC2745">
        <v>3</v>
      </c>
      <c r="CD2745">
        <v>6</v>
      </c>
      <c r="CE2745">
        <v>1</v>
      </c>
      <c r="CG2745">
        <v>0.5</v>
      </c>
    </row>
    <row r="2746" spans="1:85">
      <c r="F2746" s="24" t="str">
        <f t="shared" si="212"/>
        <v/>
      </c>
      <c r="H2746" s="24" t="str">
        <f t="shared" si="213"/>
        <v/>
      </c>
      <c r="I2746" s="24" t="str">
        <f t="shared" si="211"/>
        <v/>
      </c>
      <c r="J2746" s="24" t="str">
        <f t="shared" si="207"/>
        <v/>
      </c>
      <c r="K2746" s="24" t="str">
        <f t="shared" si="214"/>
        <v/>
      </c>
      <c r="AF2746">
        <v>1</v>
      </c>
      <c r="AH2746">
        <v>0</v>
      </c>
    </row>
    <row r="2747" spans="1:85">
      <c r="A2747">
        <v>1</v>
      </c>
      <c r="B2747">
        <v>5</v>
      </c>
      <c r="C2747">
        <v>8</v>
      </c>
      <c r="D2747">
        <v>16</v>
      </c>
      <c r="E2747">
        <v>0</v>
      </c>
      <c r="F2747" s="24">
        <f t="shared" si="212"/>
        <v>310</v>
      </c>
      <c r="G2747">
        <v>60</v>
      </c>
      <c r="H2747" s="24">
        <f t="shared" si="213"/>
        <v>15</v>
      </c>
      <c r="I2747" s="24">
        <f t="shared" si="211"/>
        <v>5</v>
      </c>
      <c r="J2747" s="24">
        <f t="shared" si="207"/>
        <v>80</v>
      </c>
      <c r="K2747" s="24" t="str">
        <f t="shared" si="214"/>
        <v>03</v>
      </c>
      <c r="L2747">
        <v>20</v>
      </c>
      <c r="M2747">
        <v>0</v>
      </c>
      <c r="N2747">
        <v>0</v>
      </c>
      <c r="O2747">
        <v>10</v>
      </c>
      <c r="P2747">
        <v>4</v>
      </c>
      <c r="Q2747" t="s">
        <v>19</v>
      </c>
      <c r="R2747">
        <v>22</v>
      </c>
      <c r="S2747">
        <v>15</v>
      </c>
      <c r="T2747">
        <v>0</v>
      </c>
      <c r="U2747">
        <v>0</v>
      </c>
      <c r="V2747">
        <v>0.153</v>
      </c>
      <c r="W2747">
        <v>0.5</v>
      </c>
      <c r="X2747">
        <v>24</v>
      </c>
      <c r="Y2747">
        <v>0</v>
      </c>
      <c r="Z2747" t="s">
        <v>133</v>
      </c>
      <c r="AB2747">
        <v>0</v>
      </c>
      <c r="AC2747">
        <v>3</v>
      </c>
      <c r="AD2747">
        <v>6</v>
      </c>
      <c r="AE2747">
        <v>1</v>
      </c>
      <c r="AF2747">
        <v>1</v>
      </c>
      <c r="AG2747">
        <v>0.63</v>
      </c>
      <c r="AH2747">
        <v>0</v>
      </c>
      <c r="BA2747">
        <v>1</v>
      </c>
      <c r="BB2747">
        <v>5</v>
      </c>
      <c r="BC2747">
        <v>8</v>
      </c>
      <c r="BD2747">
        <v>16</v>
      </c>
      <c r="BE2747">
        <v>0</v>
      </c>
      <c r="BF2747">
        <v>31</v>
      </c>
      <c r="BG2747">
        <v>60</v>
      </c>
      <c r="BH2747">
        <v>12</v>
      </c>
      <c r="BI2747">
        <v>40</v>
      </c>
      <c r="BJ2747">
        <v>5</v>
      </c>
      <c r="BK2747">
        <v>1</v>
      </c>
      <c r="BL2747">
        <v>20</v>
      </c>
      <c r="BM2747">
        <v>0</v>
      </c>
      <c r="BN2747">
        <v>0</v>
      </c>
      <c r="BO2747">
        <v>10</v>
      </c>
      <c r="BP2747">
        <v>4</v>
      </c>
      <c r="BQ2747" t="s">
        <v>19</v>
      </c>
      <c r="BR2747">
        <v>22</v>
      </c>
      <c r="BS2747">
        <v>15</v>
      </c>
      <c r="BT2747">
        <v>0</v>
      </c>
      <c r="BU2747">
        <v>0</v>
      </c>
      <c r="BV2747">
        <v>0.153</v>
      </c>
      <c r="BW2747">
        <v>0.5</v>
      </c>
      <c r="BX2747">
        <v>24</v>
      </c>
      <c r="BY2747">
        <v>0</v>
      </c>
      <c r="BZ2747" t="s">
        <v>133</v>
      </c>
      <c r="CB2747">
        <v>0</v>
      </c>
      <c r="CC2747">
        <v>3</v>
      </c>
      <c r="CD2747">
        <v>6</v>
      </c>
      <c r="CE2747">
        <v>1</v>
      </c>
      <c r="CG2747">
        <v>0.63</v>
      </c>
    </row>
    <row r="2748" spans="1:85">
      <c r="A2748">
        <v>2</v>
      </c>
      <c r="B2748">
        <v>4</v>
      </c>
      <c r="C2748">
        <v>6</v>
      </c>
      <c r="D2748">
        <v>12</v>
      </c>
      <c r="E2748">
        <v>0</v>
      </c>
      <c r="F2748" s="24">
        <f t="shared" si="212"/>
        <v>150</v>
      </c>
      <c r="G2748">
        <v>80</v>
      </c>
      <c r="H2748" s="24">
        <f t="shared" si="213"/>
        <v>15</v>
      </c>
      <c r="I2748" s="24">
        <f t="shared" si="211"/>
        <v>5</v>
      </c>
      <c r="J2748" s="24">
        <f t="shared" si="207"/>
        <v>80</v>
      </c>
      <c r="K2748" s="24" t="str">
        <f t="shared" si="214"/>
        <v>03</v>
      </c>
      <c r="L2748">
        <v>20</v>
      </c>
      <c r="M2748">
        <v>0</v>
      </c>
      <c r="N2748">
        <v>0</v>
      </c>
      <c r="O2748">
        <v>10</v>
      </c>
      <c r="P2748">
        <v>4</v>
      </c>
      <c r="Q2748" t="s">
        <v>19</v>
      </c>
      <c r="R2748">
        <v>22</v>
      </c>
      <c r="S2748">
        <v>15</v>
      </c>
      <c r="T2748">
        <v>0</v>
      </c>
      <c r="U2748">
        <v>0</v>
      </c>
      <c r="V2748">
        <v>9.6000000000000002E-2</v>
      </c>
      <c r="W2748">
        <v>8.7400000000000005E-2</v>
      </c>
      <c r="X2748">
        <v>24</v>
      </c>
      <c r="Y2748">
        <v>0</v>
      </c>
      <c r="Z2748" t="s">
        <v>133</v>
      </c>
      <c r="AB2748">
        <v>0</v>
      </c>
      <c r="AC2748">
        <v>3</v>
      </c>
      <c r="AD2748">
        <v>6</v>
      </c>
      <c r="AE2748">
        <v>1</v>
      </c>
      <c r="AF2748">
        <v>1</v>
      </c>
      <c r="AG2748">
        <v>0.63</v>
      </c>
      <c r="AH2748">
        <v>0</v>
      </c>
      <c r="BA2748">
        <v>2</v>
      </c>
      <c r="BB2748">
        <v>4</v>
      </c>
      <c r="BC2748">
        <v>6</v>
      </c>
      <c r="BD2748">
        <v>12</v>
      </c>
      <c r="BE2748">
        <v>0</v>
      </c>
      <c r="BF2748">
        <v>15</v>
      </c>
      <c r="BG2748">
        <v>80</v>
      </c>
      <c r="BH2748">
        <v>12</v>
      </c>
      <c r="BI2748">
        <v>40</v>
      </c>
      <c r="BJ2748">
        <v>5</v>
      </c>
      <c r="BK2748">
        <v>1</v>
      </c>
      <c r="BL2748">
        <v>20</v>
      </c>
      <c r="BM2748">
        <v>0</v>
      </c>
      <c r="BN2748">
        <v>0</v>
      </c>
      <c r="BO2748">
        <v>10</v>
      </c>
      <c r="BP2748">
        <v>4</v>
      </c>
      <c r="BQ2748" t="s">
        <v>19</v>
      </c>
      <c r="BR2748">
        <v>22</v>
      </c>
      <c r="BS2748">
        <v>15</v>
      </c>
      <c r="BT2748">
        <v>0</v>
      </c>
      <c r="BU2748">
        <v>0</v>
      </c>
      <c r="BV2748">
        <v>9.6000000000000002E-2</v>
      </c>
      <c r="BW2748">
        <v>8.7400000000000005E-2</v>
      </c>
      <c r="BX2748">
        <v>24</v>
      </c>
      <c r="BY2748">
        <v>0</v>
      </c>
      <c r="BZ2748" t="s">
        <v>133</v>
      </c>
      <c r="CB2748">
        <v>0</v>
      </c>
      <c r="CC2748">
        <v>3</v>
      </c>
      <c r="CD2748">
        <v>6</v>
      </c>
      <c r="CE2748">
        <v>1</v>
      </c>
      <c r="CG2748">
        <v>0.63</v>
      </c>
    </row>
    <row r="2749" spans="1:85">
      <c r="A2749">
        <v>3</v>
      </c>
      <c r="B2749">
        <v>3</v>
      </c>
      <c r="C2749">
        <v>5</v>
      </c>
      <c r="D2749">
        <v>10</v>
      </c>
      <c r="E2749">
        <v>0</v>
      </c>
      <c r="F2749" s="24">
        <f t="shared" si="212"/>
        <v>70</v>
      </c>
      <c r="G2749">
        <v>80</v>
      </c>
      <c r="H2749" s="24">
        <f t="shared" si="213"/>
        <v>15</v>
      </c>
      <c r="I2749" s="24">
        <f t="shared" si="211"/>
        <v>5</v>
      </c>
      <c r="J2749" s="24">
        <f t="shared" si="207"/>
        <v>80</v>
      </c>
      <c r="K2749" s="24" t="str">
        <f t="shared" si="214"/>
        <v>00</v>
      </c>
      <c r="L2749">
        <v>22</v>
      </c>
      <c r="M2749">
        <v>0</v>
      </c>
      <c r="N2749">
        <v>0</v>
      </c>
      <c r="O2749">
        <v>10</v>
      </c>
      <c r="P2749">
        <v>4</v>
      </c>
      <c r="Q2749" t="s">
        <v>19</v>
      </c>
      <c r="R2749">
        <v>22</v>
      </c>
      <c r="S2749">
        <v>15</v>
      </c>
      <c r="T2749">
        <v>1</v>
      </c>
      <c r="U2749">
        <v>0</v>
      </c>
      <c r="V2749">
        <v>5.6000000000000001E-2</v>
      </c>
      <c r="W2749">
        <v>5.3199999999999997E-2</v>
      </c>
      <c r="X2749">
        <v>24</v>
      </c>
      <c r="Y2749">
        <v>0</v>
      </c>
      <c r="Z2749" t="s">
        <v>133</v>
      </c>
      <c r="AB2749">
        <v>1.4</v>
      </c>
      <c r="AC2749">
        <v>3</v>
      </c>
      <c r="AD2749">
        <v>6</v>
      </c>
      <c r="AE2749">
        <v>1</v>
      </c>
      <c r="AF2749">
        <v>1</v>
      </c>
      <c r="AG2749">
        <v>0.63</v>
      </c>
      <c r="AH2749">
        <v>0</v>
      </c>
      <c r="BA2749">
        <v>3</v>
      </c>
      <c r="BB2749">
        <v>3</v>
      </c>
      <c r="BC2749">
        <v>5</v>
      </c>
      <c r="BD2749">
        <v>10</v>
      </c>
      <c r="BE2749">
        <v>0</v>
      </c>
      <c r="BF2749">
        <v>7</v>
      </c>
      <c r="BG2749">
        <v>80</v>
      </c>
      <c r="BH2749">
        <v>12</v>
      </c>
      <c r="BI2749">
        <v>40</v>
      </c>
      <c r="BJ2749">
        <v>5</v>
      </c>
      <c r="BK2749">
        <v>1</v>
      </c>
      <c r="BL2749">
        <v>22</v>
      </c>
      <c r="BM2749">
        <v>0</v>
      </c>
      <c r="BN2749">
        <v>0</v>
      </c>
      <c r="BO2749">
        <v>10</v>
      </c>
      <c r="BP2749">
        <v>4</v>
      </c>
      <c r="BQ2749" t="s">
        <v>19</v>
      </c>
      <c r="BR2749">
        <v>22</v>
      </c>
      <c r="BS2749">
        <v>15</v>
      </c>
      <c r="BT2749">
        <v>1</v>
      </c>
      <c r="BU2749">
        <v>0</v>
      </c>
      <c r="BV2749">
        <v>5.6000000000000001E-2</v>
      </c>
      <c r="BW2749">
        <v>5.3199999999999997E-2</v>
      </c>
      <c r="BX2749">
        <v>24</v>
      </c>
      <c r="BY2749">
        <v>0</v>
      </c>
      <c r="BZ2749" t="s">
        <v>133</v>
      </c>
      <c r="CB2749">
        <v>1.4</v>
      </c>
      <c r="CC2749">
        <v>3</v>
      </c>
      <c r="CD2749">
        <v>6</v>
      </c>
      <c r="CE2749">
        <v>1</v>
      </c>
      <c r="CG2749">
        <v>0.63</v>
      </c>
    </row>
    <row r="2750" spans="1:85">
      <c r="A2750">
        <v>4</v>
      </c>
      <c r="B2750">
        <v>2</v>
      </c>
      <c r="C2750">
        <v>4</v>
      </c>
      <c r="D2750">
        <v>10</v>
      </c>
      <c r="E2750">
        <v>0</v>
      </c>
      <c r="F2750" s="24">
        <f t="shared" si="212"/>
        <v>30</v>
      </c>
      <c r="G2750">
        <v>80</v>
      </c>
      <c r="H2750" s="24">
        <f t="shared" si="213"/>
        <v>15</v>
      </c>
      <c r="I2750" s="24">
        <f t="shared" si="211"/>
        <v>5</v>
      </c>
      <c r="J2750" s="24">
        <f t="shared" si="207"/>
        <v>80</v>
      </c>
      <c r="K2750" s="24" t="str">
        <f t="shared" si="214"/>
        <v>00</v>
      </c>
      <c r="L2750">
        <v>32</v>
      </c>
      <c r="M2750">
        <v>1000</v>
      </c>
      <c r="N2750">
        <v>0</v>
      </c>
      <c r="O2750">
        <v>10</v>
      </c>
      <c r="P2750">
        <v>3</v>
      </c>
      <c r="Q2750" t="s">
        <v>19</v>
      </c>
      <c r="R2750">
        <v>22</v>
      </c>
      <c r="S2750">
        <v>10</v>
      </c>
      <c r="T2750">
        <v>2</v>
      </c>
      <c r="U2750">
        <v>0</v>
      </c>
      <c r="V2750">
        <v>3.1E-2</v>
      </c>
      <c r="W2750">
        <v>3.1E-2</v>
      </c>
      <c r="X2750">
        <v>24</v>
      </c>
      <c r="Y2750">
        <v>0</v>
      </c>
      <c r="Z2750" t="s">
        <v>133</v>
      </c>
      <c r="AB2750">
        <v>0.8</v>
      </c>
      <c r="AC2750">
        <v>3</v>
      </c>
      <c r="AD2750">
        <v>6</v>
      </c>
      <c r="AE2750">
        <v>1</v>
      </c>
      <c r="AF2750">
        <v>1</v>
      </c>
      <c r="AG2750">
        <v>0.63</v>
      </c>
      <c r="AH2750">
        <v>0</v>
      </c>
      <c r="BA2750">
        <v>4</v>
      </c>
      <c r="BB2750">
        <v>2</v>
      </c>
      <c r="BC2750">
        <v>4</v>
      </c>
      <c r="BD2750">
        <v>10</v>
      </c>
      <c r="BE2750">
        <v>0</v>
      </c>
      <c r="BF2750">
        <v>3</v>
      </c>
      <c r="BG2750">
        <v>80</v>
      </c>
      <c r="BH2750">
        <v>18</v>
      </c>
      <c r="BI2750">
        <v>40</v>
      </c>
      <c r="BJ2750">
        <v>5</v>
      </c>
      <c r="BK2750">
        <v>1</v>
      </c>
      <c r="BL2750">
        <v>32</v>
      </c>
      <c r="BM2750">
        <v>1000</v>
      </c>
      <c r="BN2750">
        <v>0</v>
      </c>
      <c r="BO2750">
        <v>10</v>
      </c>
      <c r="BP2750">
        <v>3</v>
      </c>
      <c r="BQ2750" t="s">
        <v>19</v>
      </c>
      <c r="BR2750">
        <v>22</v>
      </c>
      <c r="BS2750">
        <v>10</v>
      </c>
      <c r="BT2750">
        <v>2</v>
      </c>
      <c r="BU2750">
        <v>0</v>
      </c>
      <c r="BV2750">
        <v>3.1E-2</v>
      </c>
      <c r="BW2750">
        <v>3.1E-2</v>
      </c>
      <c r="BX2750">
        <v>24</v>
      </c>
      <c r="BY2750">
        <v>0</v>
      </c>
      <c r="BZ2750" t="s">
        <v>133</v>
      </c>
      <c r="CB2750">
        <v>0.8</v>
      </c>
      <c r="CC2750">
        <v>3</v>
      </c>
      <c r="CD2750">
        <v>6</v>
      </c>
      <c r="CE2750">
        <v>1</v>
      </c>
      <c r="CG2750">
        <v>0.63</v>
      </c>
    </row>
    <row r="2751" spans="1:85">
      <c r="A2751">
        <v>5</v>
      </c>
      <c r="B2751">
        <v>1</v>
      </c>
      <c r="C2751">
        <v>2</v>
      </c>
      <c r="D2751">
        <v>6</v>
      </c>
      <c r="E2751">
        <v>0</v>
      </c>
      <c r="F2751" s="24">
        <f t="shared" si="212"/>
        <v>10</v>
      </c>
      <c r="G2751">
        <v>100</v>
      </c>
      <c r="H2751" s="24">
        <f t="shared" si="213"/>
        <v>7</v>
      </c>
      <c r="I2751" s="24">
        <f t="shared" si="211"/>
        <v>5</v>
      </c>
      <c r="J2751" s="24">
        <f t="shared" si="207"/>
        <v>25</v>
      </c>
      <c r="K2751" s="24" t="str">
        <f t="shared" si="214"/>
        <v>00</v>
      </c>
      <c r="L2751">
        <v>52</v>
      </c>
      <c r="M2751">
        <v>1000</v>
      </c>
      <c r="N2751">
        <v>0</v>
      </c>
      <c r="O2751">
        <v>10</v>
      </c>
      <c r="P2751">
        <v>2</v>
      </c>
      <c r="Q2751" t="s">
        <v>19</v>
      </c>
      <c r="R2751">
        <v>22</v>
      </c>
      <c r="S2751">
        <v>10</v>
      </c>
      <c r="T2751">
        <v>3</v>
      </c>
      <c r="U2751">
        <v>0</v>
      </c>
      <c r="V2751">
        <v>1.2999999999999999E-2</v>
      </c>
      <c r="W2751">
        <v>8.9999999999999993E-3</v>
      </c>
      <c r="X2751">
        <v>24</v>
      </c>
      <c r="Y2751">
        <v>0</v>
      </c>
      <c r="Z2751" t="s">
        <v>133</v>
      </c>
      <c r="AB2751">
        <v>0.63</v>
      </c>
      <c r="AC2751">
        <v>3</v>
      </c>
      <c r="AD2751">
        <v>6</v>
      </c>
      <c r="AE2751">
        <v>1</v>
      </c>
      <c r="AF2751">
        <v>1</v>
      </c>
      <c r="AG2751">
        <v>0.63</v>
      </c>
      <c r="AH2751">
        <v>0</v>
      </c>
      <c r="BA2751">
        <v>5</v>
      </c>
      <c r="BB2751">
        <v>1</v>
      </c>
      <c r="BC2751">
        <v>2</v>
      </c>
      <c r="BD2751">
        <v>6</v>
      </c>
      <c r="BE2751">
        <v>0</v>
      </c>
      <c r="BF2751">
        <v>1</v>
      </c>
      <c r="BG2751">
        <v>100</v>
      </c>
      <c r="BH2751">
        <v>20</v>
      </c>
      <c r="BI2751">
        <v>40</v>
      </c>
      <c r="BJ2751">
        <v>1</v>
      </c>
      <c r="BK2751">
        <v>1</v>
      </c>
      <c r="BL2751">
        <v>52</v>
      </c>
      <c r="BM2751">
        <v>1000</v>
      </c>
      <c r="BN2751">
        <v>0</v>
      </c>
      <c r="BO2751">
        <v>10</v>
      </c>
      <c r="BP2751">
        <v>2</v>
      </c>
      <c r="BQ2751" t="s">
        <v>19</v>
      </c>
      <c r="BR2751">
        <v>22</v>
      </c>
      <c r="BS2751">
        <v>10</v>
      </c>
      <c r="BT2751">
        <v>3</v>
      </c>
      <c r="BU2751">
        <v>0</v>
      </c>
      <c r="BV2751">
        <v>1.2999999999999999E-2</v>
      </c>
      <c r="BW2751">
        <v>8.9999999999999993E-3</v>
      </c>
      <c r="BX2751">
        <v>24</v>
      </c>
      <c r="BY2751">
        <v>0</v>
      </c>
      <c r="BZ2751" t="s">
        <v>133</v>
      </c>
      <c r="CB2751">
        <v>0.63</v>
      </c>
      <c r="CC2751">
        <v>3</v>
      </c>
      <c r="CD2751">
        <v>6</v>
      </c>
      <c r="CE2751">
        <v>1</v>
      </c>
      <c r="CG2751">
        <v>0.63</v>
      </c>
    </row>
    <row r="2752" spans="1:85">
      <c r="F2752" s="24" t="str">
        <f t="shared" si="212"/>
        <v/>
      </c>
      <c r="H2752" s="24" t="str">
        <f t="shared" si="213"/>
        <v/>
      </c>
      <c r="I2752" s="24" t="str">
        <f t="shared" si="211"/>
        <v/>
      </c>
      <c r="J2752" s="24" t="str">
        <f t="shared" si="207"/>
        <v/>
      </c>
      <c r="K2752" s="24" t="str">
        <f t="shared" si="214"/>
        <v/>
      </c>
      <c r="AF2752">
        <v>1</v>
      </c>
      <c r="AH2752">
        <v>0</v>
      </c>
    </row>
    <row r="2753" spans="1:85">
      <c r="A2753">
        <v>1</v>
      </c>
      <c r="B2753">
        <v>4</v>
      </c>
      <c r="C2753">
        <v>8</v>
      </c>
      <c r="D2753">
        <v>16</v>
      </c>
      <c r="E2753">
        <v>0</v>
      </c>
      <c r="F2753" s="24">
        <f t="shared" si="212"/>
        <v>310</v>
      </c>
      <c r="G2753">
        <v>60</v>
      </c>
      <c r="H2753" s="24">
        <f t="shared" si="213"/>
        <v>15</v>
      </c>
      <c r="I2753" s="24">
        <f t="shared" si="211"/>
        <v>5</v>
      </c>
      <c r="J2753" s="24">
        <f t="shared" si="207"/>
        <v>80</v>
      </c>
      <c r="K2753" s="24" t="str">
        <f t="shared" si="214"/>
        <v>03</v>
      </c>
      <c r="L2753">
        <v>20</v>
      </c>
      <c r="M2753">
        <v>0</v>
      </c>
      <c r="N2753">
        <v>0</v>
      </c>
      <c r="O2753">
        <v>10</v>
      </c>
      <c r="P2753">
        <v>4</v>
      </c>
      <c r="Q2753" t="s">
        <v>19</v>
      </c>
      <c r="R2753">
        <v>22</v>
      </c>
      <c r="S2753">
        <v>15</v>
      </c>
      <c r="T2753">
        <v>0</v>
      </c>
      <c r="U2753">
        <v>0</v>
      </c>
      <c r="V2753">
        <v>0.14699999999999999</v>
      </c>
      <c r="W2753">
        <v>0.5</v>
      </c>
      <c r="X2753">
        <v>24</v>
      </c>
      <c r="Y2753">
        <v>0</v>
      </c>
      <c r="Z2753" t="s">
        <v>133</v>
      </c>
      <c r="AB2753">
        <v>0</v>
      </c>
      <c r="AC2753">
        <v>3</v>
      </c>
      <c r="AD2753">
        <v>6</v>
      </c>
      <c r="AE2753">
        <v>1</v>
      </c>
      <c r="AF2753">
        <v>1</v>
      </c>
      <c r="AG2753">
        <v>0.8</v>
      </c>
      <c r="AH2753">
        <v>0</v>
      </c>
      <c r="BA2753">
        <v>1</v>
      </c>
      <c r="BB2753">
        <v>4</v>
      </c>
      <c r="BC2753">
        <v>8</v>
      </c>
      <c r="BD2753">
        <v>16</v>
      </c>
      <c r="BE2753">
        <v>0</v>
      </c>
      <c r="BF2753">
        <v>31</v>
      </c>
      <c r="BG2753">
        <v>60</v>
      </c>
      <c r="BH2753">
        <v>12</v>
      </c>
      <c r="BI2753">
        <v>40</v>
      </c>
      <c r="BJ2753">
        <v>5</v>
      </c>
      <c r="BK2753">
        <v>1</v>
      </c>
      <c r="BL2753">
        <v>20</v>
      </c>
      <c r="BM2753">
        <v>0</v>
      </c>
      <c r="BN2753">
        <v>0</v>
      </c>
      <c r="BO2753">
        <v>10</v>
      </c>
      <c r="BP2753">
        <v>4</v>
      </c>
      <c r="BQ2753" t="s">
        <v>19</v>
      </c>
      <c r="BR2753">
        <v>22</v>
      </c>
      <c r="BS2753">
        <v>15</v>
      </c>
      <c r="BT2753">
        <v>0</v>
      </c>
      <c r="BU2753">
        <v>0</v>
      </c>
      <c r="BV2753">
        <v>0.14699999999999999</v>
      </c>
      <c r="BW2753">
        <v>0.5</v>
      </c>
      <c r="BX2753">
        <v>24</v>
      </c>
      <c r="BY2753">
        <v>0</v>
      </c>
      <c r="BZ2753" t="s">
        <v>133</v>
      </c>
      <c r="CB2753">
        <v>0</v>
      </c>
      <c r="CC2753">
        <v>3</v>
      </c>
      <c r="CD2753">
        <v>6</v>
      </c>
      <c r="CE2753">
        <v>1</v>
      </c>
      <c r="CG2753">
        <v>0.8</v>
      </c>
    </row>
    <row r="2754" spans="1:85">
      <c r="A2754">
        <v>2</v>
      </c>
      <c r="B2754">
        <v>3</v>
      </c>
      <c r="C2754">
        <v>6</v>
      </c>
      <c r="D2754">
        <v>12</v>
      </c>
      <c r="E2754">
        <v>0</v>
      </c>
      <c r="F2754" s="24">
        <f t="shared" si="212"/>
        <v>150</v>
      </c>
      <c r="G2754">
        <v>80</v>
      </c>
      <c r="H2754" s="24">
        <f t="shared" si="213"/>
        <v>15</v>
      </c>
      <c r="I2754" s="24">
        <f t="shared" si="211"/>
        <v>5</v>
      </c>
      <c r="J2754" s="24">
        <f t="shared" si="207"/>
        <v>80</v>
      </c>
      <c r="K2754" s="24" t="str">
        <f t="shared" si="214"/>
        <v>03</v>
      </c>
      <c r="L2754">
        <v>20</v>
      </c>
      <c r="M2754">
        <v>0</v>
      </c>
      <c r="N2754">
        <v>0</v>
      </c>
      <c r="O2754">
        <v>10</v>
      </c>
      <c r="P2754">
        <v>4</v>
      </c>
      <c r="Q2754" t="s">
        <v>19</v>
      </c>
      <c r="R2754">
        <v>22</v>
      </c>
      <c r="S2754">
        <v>15</v>
      </c>
      <c r="T2754">
        <v>0</v>
      </c>
      <c r="U2754">
        <v>0</v>
      </c>
      <c r="V2754">
        <v>0.09</v>
      </c>
      <c r="W2754">
        <v>8.1900000000000001E-2</v>
      </c>
      <c r="X2754">
        <v>24</v>
      </c>
      <c r="Y2754">
        <v>0</v>
      </c>
      <c r="Z2754" t="s">
        <v>133</v>
      </c>
      <c r="AB2754">
        <v>0</v>
      </c>
      <c r="AC2754">
        <v>3</v>
      </c>
      <c r="AD2754">
        <v>6</v>
      </c>
      <c r="AE2754">
        <v>1</v>
      </c>
      <c r="AF2754">
        <v>1</v>
      </c>
      <c r="AG2754">
        <v>0.8</v>
      </c>
      <c r="AH2754">
        <v>0</v>
      </c>
      <c r="BA2754">
        <v>2</v>
      </c>
      <c r="BB2754">
        <v>3</v>
      </c>
      <c r="BC2754">
        <v>6</v>
      </c>
      <c r="BD2754">
        <v>12</v>
      </c>
      <c r="BE2754">
        <v>0</v>
      </c>
      <c r="BF2754">
        <v>15</v>
      </c>
      <c r="BG2754">
        <v>80</v>
      </c>
      <c r="BH2754">
        <v>12</v>
      </c>
      <c r="BI2754">
        <v>40</v>
      </c>
      <c r="BJ2754">
        <v>5</v>
      </c>
      <c r="BK2754">
        <v>1</v>
      </c>
      <c r="BL2754">
        <v>20</v>
      </c>
      <c r="BM2754">
        <v>0</v>
      </c>
      <c r="BN2754">
        <v>0</v>
      </c>
      <c r="BO2754">
        <v>10</v>
      </c>
      <c r="BP2754">
        <v>4</v>
      </c>
      <c r="BQ2754" t="s">
        <v>19</v>
      </c>
      <c r="BR2754">
        <v>22</v>
      </c>
      <c r="BS2754">
        <v>15</v>
      </c>
      <c r="BT2754">
        <v>0</v>
      </c>
      <c r="BU2754">
        <v>0</v>
      </c>
      <c r="BV2754">
        <v>0.09</v>
      </c>
      <c r="BW2754">
        <v>8.1900000000000001E-2</v>
      </c>
      <c r="BX2754">
        <v>24</v>
      </c>
      <c r="BY2754">
        <v>0</v>
      </c>
      <c r="BZ2754" t="s">
        <v>133</v>
      </c>
      <c r="CB2754">
        <v>0</v>
      </c>
      <c r="CC2754">
        <v>3</v>
      </c>
      <c r="CD2754">
        <v>6</v>
      </c>
      <c r="CE2754">
        <v>1</v>
      </c>
      <c r="CG2754">
        <v>0.8</v>
      </c>
    </row>
    <row r="2755" spans="1:85">
      <c r="A2755">
        <v>3</v>
      </c>
      <c r="B2755">
        <v>2</v>
      </c>
      <c r="C2755">
        <v>5</v>
      </c>
      <c r="D2755">
        <v>10</v>
      </c>
      <c r="E2755">
        <v>0</v>
      </c>
      <c r="F2755" s="24">
        <f t="shared" ref="F2755:F2818" si="215">IF(BF2755="","",IF(OR(ROUND(MOD(BF2755,1),1)=0.2,ROUND(MOD(BF2755,1),1)=0.4,ROUND(MOD(BF2755,1),1)=0.7),BF2755+0.1,IF(OR(ROUND(MOD(BF2755,1),1)=0.1,ROUND(MOD(BF2755,1),1)=0.6,ROUND(MOD(BF2755,1),1)=0.9),BF2755-0.1,BF2755))*10)</f>
        <v>70</v>
      </c>
      <c r="G2755">
        <v>80</v>
      </c>
      <c r="H2755" s="24">
        <f t="shared" si="213"/>
        <v>15</v>
      </c>
      <c r="I2755" s="24">
        <f t="shared" si="211"/>
        <v>5</v>
      </c>
      <c r="J2755" s="24">
        <f t="shared" si="207"/>
        <v>80</v>
      </c>
      <c r="K2755" s="24" t="str">
        <f t="shared" si="214"/>
        <v>00</v>
      </c>
      <c r="L2755">
        <v>22</v>
      </c>
      <c r="M2755">
        <v>0</v>
      </c>
      <c r="N2755">
        <v>0</v>
      </c>
      <c r="O2755">
        <v>10</v>
      </c>
      <c r="P2755">
        <v>4</v>
      </c>
      <c r="Q2755" t="s">
        <v>19</v>
      </c>
      <c r="R2755">
        <v>22</v>
      </c>
      <c r="S2755">
        <v>15</v>
      </c>
      <c r="T2755">
        <v>1</v>
      </c>
      <c r="U2755">
        <v>0</v>
      </c>
      <c r="V2755">
        <v>0.05</v>
      </c>
      <c r="W2755">
        <v>0.05</v>
      </c>
      <c r="X2755">
        <v>24</v>
      </c>
      <c r="Y2755">
        <v>0</v>
      </c>
      <c r="Z2755" t="s">
        <v>133</v>
      </c>
      <c r="AB2755">
        <v>1.4</v>
      </c>
      <c r="AC2755">
        <v>3</v>
      </c>
      <c r="AD2755">
        <v>6</v>
      </c>
      <c r="AE2755">
        <v>1</v>
      </c>
      <c r="AF2755">
        <v>1</v>
      </c>
      <c r="AG2755">
        <v>0.8</v>
      </c>
      <c r="AH2755">
        <v>0</v>
      </c>
      <c r="BA2755">
        <v>3</v>
      </c>
      <c r="BB2755">
        <v>2</v>
      </c>
      <c r="BC2755">
        <v>5</v>
      </c>
      <c r="BD2755">
        <v>10</v>
      </c>
      <c r="BE2755">
        <v>0</v>
      </c>
      <c r="BF2755">
        <v>7</v>
      </c>
      <c r="BG2755">
        <v>80</v>
      </c>
      <c r="BH2755">
        <v>12</v>
      </c>
      <c r="BI2755">
        <v>40</v>
      </c>
      <c r="BJ2755">
        <v>5</v>
      </c>
      <c r="BK2755">
        <v>1</v>
      </c>
      <c r="BL2755">
        <v>22</v>
      </c>
      <c r="BM2755">
        <v>0</v>
      </c>
      <c r="BN2755">
        <v>0</v>
      </c>
      <c r="BO2755">
        <v>10</v>
      </c>
      <c r="BP2755">
        <v>4</v>
      </c>
      <c r="BQ2755" t="s">
        <v>19</v>
      </c>
      <c r="BR2755">
        <v>22</v>
      </c>
      <c r="BS2755">
        <v>15</v>
      </c>
      <c r="BT2755">
        <v>1</v>
      </c>
      <c r="BU2755">
        <v>0</v>
      </c>
      <c r="BV2755">
        <v>0.05</v>
      </c>
      <c r="BW2755">
        <v>0.05</v>
      </c>
      <c r="BX2755">
        <v>24</v>
      </c>
      <c r="BY2755">
        <v>0</v>
      </c>
      <c r="BZ2755" t="s">
        <v>133</v>
      </c>
      <c r="CB2755">
        <v>1.4</v>
      </c>
      <c r="CC2755">
        <v>3</v>
      </c>
      <c r="CD2755">
        <v>6</v>
      </c>
      <c r="CE2755">
        <v>1</v>
      </c>
      <c r="CG2755">
        <v>0.8</v>
      </c>
    </row>
    <row r="2756" spans="1:85">
      <c r="A2756">
        <v>4</v>
      </c>
      <c r="B2756">
        <v>1</v>
      </c>
      <c r="C2756">
        <v>4</v>
      </c>
      <c r="D2756">
        <v>10</v>
      </c>
      <c r="E2756">
        <v>0</v>
      </c>
      <c r="F2756" s="24">
        <f t="shared" si="215"/>
        <v>30</v>
      </c>
      <c r="G2756">
        <v>80</v>
      </c>
      <c r="H2756" s="24">
        <f t="shared" ref="H2756:H2819" si="216">IF(BH2756="","",IF(ROUNDUP((BH2756/100)*IF(BJ2756&gt;100,RIGHT(BJ2756,2),BJ2756)*250*4/60*2/IF(BK2756&gt;=10,10,1),0)&gt;15,15,ROUNDUP((BH2756/100)*IF(BJ2756&gt;100,RIGHT(BJ2756,2),BJ2756)*250*4/60*2/IF(BK2756&gt;=10,10,1),0)))</f>
        <v>7</v>
      </c>
      <c r="I2756" s="24">
        <f t="shared" si="211"/>
        <v>5</v>
      </c>
      <c r="J2756" s="24">
        <f t="shared" si="207"/>
        <v>25</v>
      </c>
      <c r="K2756" s="24" t="str">
        <f t="shared" ref="K2756:K2819" si="217">TEXT(IF(W2756=0,"",IF(BK2756&gt;=10,LEFT(BK2756,1),0)&amp;IF(V2756&gt;=0.06,3,0)),"00")</f>
        <v>00</v>
      </c>
      <c r="L2756">
        <v>32</v>
      </c>
      <c r="M2756">
        <v>1000</v>
      </c>
      <c r="N2756">
        <v>0</v>
      </c>
      <c r="O2756">
        <v>10</v>
      </c>
      <c r="P2756">
        <v>3</v>
      </c>
      <c r="Q2756" t="s">
        <v>19</v>
      </c>
      <c r="R2756">
        <v>22</v>
      </c>
      <c r="S2756">
        <v>10</v>
      </c>
      <c r="T2756">
        <v>2</v>
      </c>
      <c r="U2756">
        <v>0</v>
      </c>
      <c r="V2756">
        <v>1.6E-2</v>
      </c>
      <c r="W2756">
        <v>1.6E-2</v>
      </c>
      <c r="X2756">
        <v>24</v>
      </c>
      <c r="Y2756">
        <v>0</v>
      </c>
      <c r="Z2756" t="s">
        <v>133</v>
      </c>
      <c r="AB2756">
        <v>0.8</v>
      </c>
      <c r="AC2756">
        <v>3</v>
      </c>
      <c r="AD2756">
        <v>6</v>
      </c>
      <c r="AE2756">
        <v>1</v>
      </c>
      <c r="AF2756">
        <v>1</v>
      </c>
      <c r="AG2756">
        <v>0.8</v>
      </c>
      <c r="AH2756">
        <v>0</v>
      </c>
      <c r="BA2756">
        <v>4</v>
      </c>
      <c r="BB2756">
        <v>1</v>
      </c>
      <c r="BC2756">
        <v>4</v>
      </c>
      <c r="BD2756">
        <v>10</v>
      </c>
      <c r="BE2756">
        <v>0</v>
      </c>
      <c r="BF2756">
        <v>3</v>
      </c>
      <c r="BG2756">
        <v>80</v>
      </c>
      <c r="BH2756">
        <v>20</v>
      </c>
      <c r="BI2756">
        <v>40</v>
      </c>
      <c r="BJ2756">
        <v>1</v>
      </c>
      <c r="BK2756">
        <v>1</v>
      </c>
      <c r="BL2756">
        <v>32</v>
      </c>
      <c r="BM2756">
        <v>1000</v>
      </c>
      <c r="BN2756">
        <v>0</v>
      </c>
      <c r="BO2756">
        <v>10</v>
      </c>
      <c r="BP2756">
        <v>3</v>
      </c>
      <c r="BQ2756" t="s">
        <v>19</v>
      </c>
      <c r="BR2756">
        <v>22</v>
      </c>
      <c r="BS2756">
        <v>10</v>
      </c>
      <c r="BT2756">
        <v>2</v>
      </c>
      <c r="BU2756">
        <v>0</v>
      </c>
      <c r="BV2756">
        <v>1.6E-2</v>
      </c>
      <c r="BW2756">
        <v>1.6E-2</v>
      </c>
      <c r="BX2756">
        <v>24</v>
      </c>
      <c r="BY2756">
        <v>0</v>
      </c>
      <c r="BZ2756" t="s">
        <v>133</v>
      </c>
      <c r="CB2756">
        <v>0.8</v>
      </c>
      <c r="CC2756">
        <v>3</v>
      </c>
      <c r="CD2756">
        <v>6</v>
      </c>
      <c r="CE2756">
        <v>1</v>
      </c>
      <c r="CG2756">
        <v>0.8</v>
      </c>
    </row>
    <row r="2757" spans="1:85">
      <c r="F2757" s="24" t="str">
        <f t="shared" si="215"/>
        <v/>
      </c>
      <c r="H2757" s="24" t="str">
        <f t="shared" si="216"/>
        <v/>
      </c>
      <c r="I2757" s="24" t="str">
        <f t="shared" si="211"/>
        <v/>
      </c>
      <c r="J2757" s="24" t="str">
        <f t="shared" si="207"/>
        <v/>
      </c>
      <c r="K2757" s="24" t="str">
        <f t="shared" si="217"/>
        <v/>
      </c>
      <c r="AD2757">
        <v>6</v>
      </c>
      <c r="AF2757">
        <v>1</v>
      </c>
      <c r="AH2757">
        <v>0</v>
      </c>
      <c r="CD2757">
        <v>6</v>
      </c>
    </row>
    <row r="2758" spans="1:85">
      <c r="A2758">
        <v>1</v>
      </c>
      <c r="B2758">
        <v>3</v>
      </c>
      <c r="C2758">
        <v>8</v>
      </c>
      <c r="D2758">
        <v>16</v>
      </c>
      <c r="E2758">
        <v>0</v>
      </c>
      <c r="F2758" s="24">
        <f t="shared" si="215"/>
        <v>310</v>
      </c>
      <c r="G2758">
        <v>60</v>
      </c>
      <c r="H2758" s="24">
        <f t="shared" si="216"/>
        <v>15</v>
      </c>
      <c r="I2758" s="24">
        <f t="shared" si="211"/>
        <v>5</v>
      </c>
      <c r="J2758" s="24">
        <f t="shared" si="207"/>
        <v>80</v>
      </c>
      <c r="K2758" s="24" t="str">
        <f t="shared" si="217"/>
        <v>03</v>
      </c>
      <c r="L2758">
        <v>20</v>
      </c>
      <c r="M2758">
        <v>0</v>
      </c>
      <c r="N2758">
        <v>0</v>
      </c>
      <c r="O2758">
        <v>10</v>
      </c>
      <c r="P2758">
        <v>4</v>
      </c>
      <c r="Q2758" t="s">
        <v>19</v>
      </c>
      <c r="R2758">
        <v>22</v>
      </c>
      <c r="S2758">
        <v>15</v>
      </c>
      <c r="T2758">
        <v>0</v>
      </c>
      <c r="U2758">
        <v>0</v>
      </c>
      <c r="V2758">
        <v>0.14399999999999999</v>
      </c>
      <c r="W2758">
        <v>0.5</v>
      </c>
      <c r="X2758">
        <v>24</v>
      </c>
      <c r="Y2758">
        <v>0</v>
      </c>
      <c r="Z2758" t="s">
        <v>133</v>
      </c>
      <c r="AB2758">
        <v>0</v>
      </c>
      <c r="AC2758">
        <v>3</v>
      </c>
      <c r="AD2758">
        <v>6</v>
      </c>
      <c r="AE2758">
        <v>1</v>
      </c>
      <c r="AF2758">
        <v>1</v>
      </c>
      <c r="AG2758">
        <v>1.4</v>
      </c>
      <c r="AH2758">
        <v>0</v>
      </c>
      <c r="BA2758">
        <v>1</v>
      </c>
      <c r="BB2758">
        <v>3</v>
      </c>
      <c r="BC2758">
        <v>8</v>
      </c>
      <c r="BD2758">
        <v>16</v>
      </c>
      <c r="BE2758">
        <v>0</v>
      </c>
      <c r="BF2758">
        <v>31</v>
      </c>
      <c r="BG2758">
        <v>60</v>
      </c>
      <c r="BH2758">
        <v>12</v>
      </c>
      <c r="BI2758">
        <v>40</v>
      </c>
      <c r="BJ2758">
        <v>5</v>
      </c>
      <c r="BK2758">
        <v>1</v>
      </c>
      <c r="BL2758">
        <v>20</v>
      </c>
      <c r="BM2758">
        <v>0</v>
      </c>
      <c r="BN2758">
        <v>0</v>
      </c>
      <c r="BO2758">
        <v>10</v>
      </c>
      <c r="BP2758">
        <v>4</v>
      </c>
      <c r="BQ2758" t="s">
        <v>19</v>
      </c>
      <c r="BR2758">
        <v>22</v>
      </c>
      <c r="BS2758">
        <v>15</v>
      </c>
      <c r="BT2758">
        <v>0</v>
      </c>
      <c r="BU2758">
        <v>0</v>
      </c>
      <c r="BV2758">
        <v>0.14399999999999999</v>
      </c>
      <c r="BW2758">
        <v>0.5</v>
      </c>
      <c r="BX2758">
        <v>24</v>
      </c>
      <c r="BY2758">
        <v>0</v>
      </c>
      <c r="BZ2758" t="s">
        <v>133</v>
      </c>
      <c r="CB2758">
        <v>0</v>
      </c>
      <c r="CC2758">
        <v>3</v>
      </c>
      <c r="CD2758">
        <v>6</v>
      </c>
      <c r="CE2758">
        <v>1</v>
      </c>
      <c r="CG2758">
        <v>1.4</v>
      </c>
    </row>
    <row r="2759" spans="1:85">
      <c r="A2759">
        <v>2</v>
      </c>
      <c r="B2759">
        <v>2</v>
      </c>
      <c r="C2759">
        <v>6</v>
      </c>
      <c r="D2759">
        <v>12</v>
      </c>
      <c r="E2759">
        <v>0</v>
      </c>
      <c r="F2759" s="24">
        <f t="shared" si="215"/>
        <v>150</v>
      </c>
      <c r="G2759">
        <v>80</v>
      </c>
      <c r="H2759" s="24">
        <f t="shared" si="216"/>
        <v>15</v>
      </c>
      <c r="I2759" s="24">
        <f t="shared" si="211"/>
        <v>5</v>
      </c>
      <c r="J2759" s="24">
        <f t="shared" si="207"/>
        <v>80</v>
      </c>
      <c r="K2759" s="24" t="str">
        <f t="shared" si="217"/>
        <v>03</v>
      </c>
      <c r="L2759">
        <v>20</v>
      </c>
      <c r="M2759">
        <v>0</v>
      </c>
      <c r="N2759">
        <v>0</v>
      </c>
      <c r="O2759">
        <v>10</v>
      </c>
      <c r="P2759">
        <v>4</v>
      </c>
      <c r="Q2759" t="s">
        <v>19</v>
      </c>
      <c r="R2759">
        <v>22</v>
      </c>
      <c r="S2759">
        <v>15</v>
      </c>
      <c r="T2759">
        <v>0</v>
      </c>
      <c r="U2759">
        <v>0</v>
      </c>
      <c r="V2759">
        <v>8.6999999999999994E-2</v>
      </c>
      <c r="W2759">
        <v>7.9200000000000007E-2</v>
      </c>
      <c r="X2759">
        <v>24</v>
      </c>
      <c r="Y2759">
        <v>0</v>
      </c>
      <c r="Z2759" t="s">
        <v>133</v>
      </c>
      <c r="AB2759">
        <v>0</v>
      </c>
      <c r="AC2759">
        <v>3</v>
      </c>
      <c r="AD2759">
        <v>6</v>
      </c>
      <c r="AE2759">
        <v>1</v>
      </c>
      <c r="AF2759">
        <v>1</v>
      </c>
      <c r="AG2759">
        <v>1.4</v>
      </c>
      <c r="AH2759">
        <v>0</v>
      </c>
      <c r="BA2759">
        <v>2</v>
      </c>
      <c r="BB2759">
        <v>2</v>
      </c>
      <c r="BC2759">
        <v>6</v>
      </c>
      <c r="BD2759">
        <v>12</v>
      </c>
      <c r="BE2759">
        <v>0</v>
      </c>
      <c r="BF2759">
        <v>15</v>
      </c>
      <c r="BG2759">
        <v>80</v>
      </c>
      <c r="BH2759">
        <v>12</v>
      </c>
      <c r="BI2759">
        <v>40</v>
      </c>
      <c r="BJ2759">
        <v>5</v>
      </c>
      <c r="BK2759">
        <v>1</v>
      </c>
      <c r="BL2759">
        <v>20</v>
      </c>
      <c r="BM2759">
        <v>0</v>
      </c>
      <c r="BN2759">
        <v>0</v>
      </c>
      <c r="BO2759">
        <v>10</v>
      </c>
      <c r="BP2759">
        <v>4</v>
      </c>
      <c r="BQ2759" t="s">
        <v>19</v>
      </c>
      <c r="BR2759">
        <v>22</v>
      </c>
      <c r="BS2759">
        <v>15</v>
      </c>
      <c r="BT2759">
        <v>0</v>
      </c>
      <c r="BU2759">
        <v>0</v>
      </c>
      <c r="BV2759">
        <v>8.6999999999999994E-2</v>
      </c>
      <c r="BW2759">
        <v>7.9200000000000007E-2</v>
      </c>
      <c r="BX2759">
        <v>24</v>
      </c>
      <c r="BY2759">
        <v>0</v>
      </c>
      <c r="BZ2759" t="s">
        <v>133</v>
      </c>
      <c r="CB2759">
        <v>0</v>
      </c>
      <c r="CC2759">
        <v>3</v>
      </c>
      <c r="CD2759">
        <v>6</v>
      </c>
      <c r="CE2759">
        <v>1</v>
      </c>
      <c r="CG2759">
        <v>1.4</v>
      </c>
    </row>
    <row r="2760" spans="1:85">
      <c r="A2760">
        <v>3</v>
      </c>
      <c r="B2760">
        <v>1</v>
      </c>
      <c r="C2760">
        <v>5</v>
      </c>
      <c r="D2760">
        <v>10</v>
      </c>
      <c r="E2760">
        <v>0</v>
      </c>
      <c r="F2760" s="24">
        <f t="shared" si="215"/>
        <v>70</v>
      </c>
      <c r="G2760">
        <v>80</v>
      </c>
      <c r="H2760" s="24">
        <f t="shared" si="216"/>
        <v>10</v>
      </c>
      <c r="I2760" s="24">
        <f t="shared" si="211"/>
        <v>5</v>
      </c>
      <c r="J2760" s="24">
        <f t="shared" si="207"/>
        <v>50</v>
      </c>
      <c r="K2760" s="24" t="str">
        <f t="shared" si="217"/>
        <v>00</v>
      </c>
      <c r="L2760">
        <v>22</v>
      </c>
      <c r="M2760">
        <v>0</v>
      </c>
      <c r="N2760">
        <v>0</v>
      </c>
      <c r="O2760">
        <v>10</v>
      </c>
      <c r="P2760">
        <v>4</v>
      </c>
      <c r="Q2760" t="s">
        <v>19</v>
      </c>
      <c r="R2760">
        <v>22</v>
      </c>
      <c r="S2760">
        <v>15</v>
      </c>
      <c r="T2760">
        <v>1</v>
      </c>
      <c r="U2760">
        <v>0</v>
      </c>
      <c r="V2760">
        <v>2.8000000000000001E-2</v>
      </c>
      <c r="W2760">
        <v>2.5000000000000001E-2</v>
      </c>
      <c r="X2760">
        <v>24</v>
      </c>
      <c r="Y2760">
        <v>0</v>
      </c>
      <c r="Z2760" t="s">
        <v>133</v>
      </c>
      <c r="AB2760">
        <v>1.4</v>
      </c>
      <c r="AC2760">
        <v>3</v>
      </c>
      <c r="AD2760">
        <v>6</v>
      </c>
      <c r="AE2760">
        <v>1</v>
      </c>
      <c r="AF2760">
        <v>1</v>
      </c>
      <c r="AG2760">
        <v>1.4</v>
      </c>
      <c r="AH2760">
        <v>0</v>
      </c>
      <c r="BA2760">
        <v>3</v>
      </c>
      <c r="BB2760">
        <v>1</v>
      </c>
      <c r="BC2760">
        <v>5</v>
      </c>
      <c r="BD2760">
        <v>10</v>
      </c>
      <c r="BE2760">
        <v>0</v>
      </c>
      <c r="BF2760">
        <v>7</v>
      </c>
      <c r="BG2760">
        <v>80</v>
      </c>
      <c r="BH2760">
        <v>15</v>
      </c>
      <c r="BI2760">
        <v>40</v>
      </c>
      <c r="BJ2760">
        <v>2</v>
      </c>
      <c r="BK2760">
        <v>1</v>
      </c>
      <c r="BL2760">
        <v>22</v>
      </c>
      <c r="BM2760">
        <v>0</v>
      </c>
      <c r="BN2760">
        <v>0</v>
      </c>
      <c r="BO2760">
        <v>10</v>
      </c>
      <c r="BP2760">
        <v>4</v>
      </c>
      <c r="BQ2760" t="s">
        <v>19</v>
      </c>
      <c r="BR2760">
        <v>22</v>
      </c>
      <c r="BS2760">
        <v>15</v>
      </c>
      <c r="BT2760">
        <v>1</v>
      </c>
      <c r="BU2760">
        <v>0</v>
      </c>
      <c r="BV2760">
        <v>2.8000000000000001E-2</v>
      </c>
      <c r="BW2760">
        <v>2.5000000000000001E-2</v>
      </c>
      <c r="BX2760">
        <v>24</v>
      </c>
      <c r="BY2760">
        <v>0</v>
      </c>
      <c r="BZ2760" t="s">
        <v>133</v>
      </c>
      <c r="CB2760">
        <v>1.4</v>
      </c>
      <c r="CC2760">
        <v>3</v>
      </c>
      <c r="CD2760">
        <v>6</v>
      </c>
      <c r="CE2760">
        <v>1</v>
      </c>
      <c r="CG2760">
        <v>1.4</v>
      </c>
    </row>
    <row r="2761" spans="1:85">
      <c r="F2761" s="24" t="str">
        <f t="shared" si="215"/>
        <v/>
      </c>
      <c r="H2761" s="24" t="str">
        <f t="shared" si="216"/>
        <v/>
      </c>
      <c r="I2761" s="24" t="str">
        <f t="shared" si="211"/>
        <v/>
      </c>
      <c r="J2761" s="24" t="str">
        <f t="shared" si="207"/>
        <v/>
      </c>
      <c r="K2761" s="24" t="str">
        <f t="shared" si="217"/>
        <v/>
      </c>
      <c r="AF2761">
        <v>1</v>
      </c>
      <c r="AH2761">
        <v>0</v>
      </c>
    </row>
    <row r="2762" spans="1:85">
      <c r="A2762" s="25">
        <v>1</v>
      </c>
      <c r="B2762">
        <v>7</v>
      </c>
      <c r="C2762">
        <v>8</v>
      </c>
      <c r="D2762">
        <v>16</v>
      </c>
      <c r="E2762">
        <v>0</v>
      </c>
      <c r="F2762" s="24">
        <f t="shared" si="215"/>
        <v>310</v>
      </c>
      <c r="G2762">
        <v>60</v>
      </c>
      <c r="H2762" s="24">
        <f t="shared" si="216"/>
        <v>15</v>
      </c>
      <c r="I2762" s="24">
        <f t="shared" si="211"/>
        <v>5</v>
      </c>
      <c r="J2762" s="24">
        <f t="shared" si="207"/>
        <v>80</v>
      </c>
      <c r="K2762" s="24" t="str">
        <f t="shared" si="217"/>
        <v>03</v>
      </c>
      <c r="L2762">
        <v>20</v>
      </c>
      <c r="M2762">
        <v>0</v>
      </c>
      <c r="N2762">
        <v>0</v>
      </c>
      <c r="O2762">
        <v>10</v>
      </c>
      <c r="P2762">
        <v>4</v>
      </c>
      <c r="Q2762" t="s">
        <v>19</v>
      </c>
      <c r="R2762">
        <v>22</v>
      </c>
      <c r="S2762">
        <v>15</v>
      </c>
      <c r="T2762">
        <v>0</v>
      </c>
      <c r="U2762">
        <v>0</v>
      </c>
      <c r="V2762">
        <v>0.155</v>
      </c>
      <c r="W2762">
        <v>0.5</v>
      </c>
      <c r="X2762">
        <v>24</v>
      </c>
      <c r="Y2762">
        <v>0</v>
      </c>
      <c r="Z2762" t="s">
        <v>133</v>
      </c>
      <c r="AB2762">
        <v>0</v>
      </c>
      <c r="AC2762">
        <v>3</v>
      </c>
      <c r="AD2762">
        <v>8</v>
      </c>
      <c r="AE2762">
        <v>1</v>
      </c>
      <c r="AF2762">
        <v>1</v>
      </c>
      <c r="AG2762">
        <v>0.2</v>
      </c>
      <c r="AH2762">
        <v>0</v>
      </c>
      <c r="BA2762" s="25">
        <v>1</v>
      </c>
      <c r="BB2762">
        <v>7</v>
      </c>
      <c r="BC2762">
        <v>8</v>
      </c>
      <c r="BD2762">
        <v>16</v>
      </c>
      <c r="BE2762">
        <v>0</v>
      </c>
      <c r="BF2762">
        <v>31</v>
      </c>
      <c r="BG2762">
        <v>60</v>
      </c>
      <c r="BH2762">
        <v>12</v>
      </c>
      <c r="BI2762">
        <v>40</v>
      </c>
      <c r="BJ2762">
        <v>5</v>
      </c>
      <c r="BK2762">
        <v>1</v>
      </c>
      <c r="BL2762">
        <v>20</v>
      </c>
      <c r="BM2762">
        <v>0</v>
      </c>
      <c r="BN2762">
        <v>0</v>
      </c>
      <c r="BO2762">
        <v>10</v>
      </c>
      <c r="BP2762">
        <v>4</v>
      </c>
      <c r="BQ2762" t="s">
        <v>19</v>
      </c>
      <c r="BR2762">
        <v>22</v>
      </c>
      <c r="BS2762">
        <v>15</v>
      </c>
      <c r="BT2762">
        <v>0</v>
      </c>
      <c r="BU2762">
        <v>0</v>
      </c>
      <c r="BV2762">
        <v>0.155</v>
      </c>
      <c r="BW2762">
        <v>0.5</v>
      </c>
      <c r="BX2762">
        <v>24</v>
      </c>
      <c r="BY2762">
        <v>0</v>
      </c>
      <c r="BZ2762" t="s">
        <v>133</v>
      </c>
      <c r="CB2762">
        <v>0</v>
      </c>
      <c r="CC2762">
        <v>3</v>
      </c>
      <c r="CD2762">
        <v>8</v>
      </c>
      <c r="CE2762">
        <v>1</v>
      </c>
      <c r="CG2762">
        <v>0.2</v>
      </c>
    </row>
    <row r="2763" spans="1:85">
      <c r="A2763">
        <v>2</v>
      </c>
      <c r="B2763">
        <v>6</v>
      </c>
      <c r="C2763">
        <v>6</v>
      </c>
      <c r="D2763">
        <v>12</v>
      </c>
      <c r="E2763">
        <v>0</v>
      </c>
      <c r="F2763" s="24">
        <f t="shared" si="215"/>
        <v>150</v>
      </c>
      <c r="G2763">
        <v>80</v>
      </c>
      <c r="H2763" s="24">
        <f t="shared" si="216"/>
        <v>15</v>
      </c>
      <c r="I2763" s="24">
        <f t="shared" si="211"/>
        <v>5</v>
      </c>
      <c r="J2763" s="24">
        <f t="shared" si="207"/>
        <v>80</v>
      </c>
      <c r="K2763" s="24" t="str">
        <f t="shared" si="217"/>
        <v>03</v>
      </c>
      <c r="L2763">
        <v>20</v>
      </c>
      <c r="M2763">
        <v>0</v>
      </c>
      <c r="N2763">
        <v>0</v>
      </c>
      <c r="O2763">
        <v>10</v>
      </c>
      <c r="P2763">
        <v>4</v>
      </c>
      <c r="Q2763" t="s">
        <v>19</v>
      </c>
      <c r="R2763">
        <v>22</v>
      </c>
      <c r="S2763">
        <v>15</v>
      </c>
      <c r="T2763">
        <v>0</v>
      </c>
      <c r="U2763">
        <v>0</v>
      </c>
      <c r="V2763">
        <v>9.8000000000000004E-2</v>
      </c>
      <c r="W2763">
        <v>8.9200000000000002E-2</v>
      </c>
      <c r="X2763">
        <v>24</v>
      </c>
      <c r="Y2763">
        <v>0</v>
      </c>
      <c r="Z2763" t="s">
        <v>133</v>
      </c>
      <c r="AB2763">
        <v>0</v>
      </c>
      <c r="AC2763">
        <v>3</v>
      </c>
      <c r="AD2763">
        <v>8</v>
      </c>
      <c r="AE2763">
        <v>1</v>
      </c>
      <c r="AF2763">
        <v>1</v>
      </c>
      <c r="AG2763">
        <v>0.2</v>
      </c>
      <c r="AH2763">
        <v>0</v>
      </c>
      <c r="BA2763">
        <v>2</v>
      </c>
      <c r="BB2763">
        <v>6</v>
      </c>
      <c r="BC2763">
        <v>6</v>
      </c>
      <c r="BD2763">
        <v>12</v>
      </c>
      <c r="BE2763">
        <v>0</v>
      </c>
      <c r="BF2763">
        <v>15</v>
      </c>
      <c r="BG2763">
        <v>80</v>
      </c>
      <c r="BH2763">
        <v>12</v>
      </c>
      <c r="BI2763">
        <v>40</v>
      </c>
      <c r="BJ2763">
        <v>5</v>
      </c>
      <c r="BK2763">
        <v>1</v>
      </c>
      <c r="BL2763">
        <v>20</v>
      </c>
      <c r="BM2763">
        <v>0</v>
      </c>
      <c r="BN2763">
        <v>0</v>
      </c>
      <c r="BO2763">
        <v>10</v>
      </c>
      <c r="BP2763">
        <v>4</v>
      </c>
      <c r="BQ2763" t="s">
        <v>19</v>
      </c>
      <c r="BR2763">
        <v>22</v>
      </c>
      <c r="BS2763">
        <v>15</v>
      </c>
      <c r="BT2763">
        <v>0</v>
      </c>
      <c r="BU2763">
        <v>0</v>
      </c>
      <c r="BV2763">
        <v>9.8000000000000004E-2</v>
      </c>
      <c r="BW2763">
        <v>8.9200000000000002E-2</v>
      </c>
      <c r="BX2763">
        <v>24</v>
      </c>
      <c r="BY2763">
        <v>0</v>
      </c>
      <c r="BZ2763" t="s">
        <v>133</v>
      </c>
      <c r="CB2763">
        <v>0</v>
      </c>
      <c r="CC2763">
        <v>3</v>
      </c>
      <c r="CD2763">
        <v>8</v>
      </c>
      <c r="CE2763">
        <v>1</v>
      </c>
      <c r="CG2763">
        <v>0.2</v>
      </c>
    </row>
    <row r="2764" spans="1:85">
      <c r="A2764">
        <v>3</v>
      </c>
      <c r="B2764">
        <v>5</v>
      </c>
      <c r="C2764">
        <v>5</v>
      </c>
      <c r="D2764">
        <v>10</v>
      </c>
      <c r="E2764">
        <v>0</v>
      </c>
      <c r="F2764" s="24">
        <f t="shared" si="215"/>
        <v>70</v>
      </c>
      <c r="G2764">
        <v>80</v>
      </c>
      <c r="H2764" s="24">
        <f t="shared" si="216"/>
        <v>15</v>
      </c>
      <c r="I2764" s="24">
        <f t="shared" si="211"/>
        <v>5</v>
      </c>
      <c r="J2764" s="24">
        <f t="shared" si="207"/>
        <v>80</v>
      </c>
      <c r="K2764" s="24" t="str">
        <f t="shared" si="217"/>
        <v>00</v>
      </c>
      <c r="L2764">
        <v>22</v>
      </c>
      <c r="M2764">
        <v>0</v>
      </c>
      <c r="N2764">
        <v>0</v>
      </c>
      <c r="O2764">
        <v>10</v>
      </c>
      <c r="P2764">
        <v>4</v>
      </c>
      <c r="Q2764" t="s">
        <v>19</v>
      </c>
      <c r="R2764">
        <v>22</v>
      </c>
      <c r="S2764">
        <v>15</v>
      </c>
      <c r="T2764">
        <v>1</v>
      </c>
      <c r="U2764">
        <v>0</v>
      </c>
      <c r="V2764">
        <v>5.8000000000000003E-2</v>
      </c>
      <c r="W2764">
        <v>5.5100000000000003E-2</v>
      </c>
      <c r="X2764">
        <v>24</v>
      </c>
      <c r="Y2764">
        <v>0</v>
      </c>
      <c r="Z2764" t="s">
        <v>133</v>
      </c>
      <c r="AB2764">
        <v>1.4</v>
      </c>
      <c r="AC2764">
        <v>3</v>
      </c>
      <c r="AD2764">
        <v>8</v>
      </c>
      <c r="AE2764">
        <v>1</v>
      </c>
      <c r="AF2764">
        <v>1</v>
      </c>
      <c r="AG2764">
        <v>0.2</v>
      </c>
      <c r="AH2764">
        <v>0</v>
      </c>
      <c r="BA2764">
        <v>3</v>
      </c>
      <c r="BB2764">
        <v>5</v>
      </c>
      <c r="BC2764">
        <v>5</v>
      </c>
      <c r="BD2764">
        <v>10</v>
      </c>
      <c r="BE2764">
        <v>0</v>
      </c>
      <c r="BF2764">
        <v>7</v>
      </c>
      <c r="BG2764">
        <v>80</v>
      </c>
      <c r="BH2764">
        <v>12</v>
      </c>
      <c r="BI2764">
        <v>40</v>
      </c>
      <c r="BJ2764">
        <v>5</v>
      </c>
      <c r="BK2764">
        <v>1</v>
      </c>
      <c r="BL2764">
        <v>22</v>
      </c>
      <c r="BM2764">
        <v>0</v>
      </c>
      <c r="BN2764">
        <v>0</v>
      </c>
      <c r="BO2764">
        <v>10</v>
      </c>
      <c r="BP2764">
        <v>4</v>
      </c>
      <c r="BQ2764" t="s">
        <v>19</v>
      </c>
      <c r="BR2764">
        <v>22</v>
      </c>
      <c r="BS2764">
        <v>15</v>
      </c>
      <c r="BT2764">
        <v>1</v>
      </c>
      <c r="BU2764">
        <v>0</v>
      </c>
      <c r="BV2764">
        <v>5.8000000000000003E-2</v>
      </c>
      <c r="BW2764">
        <v>5.5100000000000003E-2</v>
      </c>
      <c r="BX2764">
        <v>24</v>
      </c>
      <c r="BY2764">
        <v>0</v>
      </c>
      <c r="BZ2764" t="s">
        <v>133</v>
      </c>
      <c r="CB2764">
        <v>1.4</v>
      </c>
      <c r="CC2764">
        <v>3</v>
      </c>
      <c r="CD2764">
        <v>8</v>
      </c>
      <c r="CE2764">
        <v>1</v>
      </c>
      <c r="CG2764">
        <v>0.2</v>
      </c>
    </row>
    <row r="2765" spans="1:85">
      <c r="A2765">
        <v>4</v>
      </c>
      <c r="B2765">
        <v>4</v>
      </c>
      <c r="C2765">
        <v>4</v>
      </c>
      <c r="D2765">
        <v>10</v>
      </c>
      <c r="E2765">
        <v>0</v>
      </c>
      <c r="F2765" s="24">
        <f t="shared" si="215"/>
        <v>30</v>
      </c>
      <c r="G2765">
        <v>80</v>
      </c>
      <c r="H2765" s="24">
        <f t="shared" si="216"/>
        <v>15</v>
      </c>
      <c r="I2765" s="24">
        <f t="shared" si="211"/>
        <v>5</v>
      </c>
      <c r="J2765" s="24">
        <f t="shared" si="207"/>
        <v>80</v>
      </c>
      <c r="K2765" s="24" t="str">
        <f t="shared" si="217"/>
        <v>00</v>
      </c>
      <c r="L2765">
        <v>32</v>
      </c>
      <c r="M2765">
        <v>1000</v>
      </c>
      <c r="N2765">
        <v>0</v>
      </c>
      <c r="O2765">
        <v>10</v>
      </c>
      <c r="P2765">
        <v>3</v>
      </c>
      <c r="Q2765" t="s">
        <v>19</v>
      </c>
      <c r="R2765">
        <v>22</v>
      </c>
      <c r="S2765">
        <v>10</v>
      </c>
      <c r="T2765">
        <v>2</v>
      </c>
      <c r="U2765">
        <v>0</v>
      </c>
      <c r="V2765">
        <v>3.3000000000000002E-2</v>
      </c>
      <c r="W2765">
        <v>3.3000000000000002E-2</v>
      </c>
      <c r="X2765">
        <v>24</v>
      </c>
      <c r="Y2765">
        <v>0</v>
      </c>
      <c r="Z2765" t="s">
        <v>133</v>
      </c>
      <c r="AB2765">
        <v>0.8</v>
      </c>
      <c r="AC2765">
        <v>3</v>
      </c>
      <c r="AD2765">
        <v>8</v>
      </c>
      <c r="AE2765">
        <v>1</v>
      </c>
      <c r="AF2765">
        <v>1</v>
      </c>
      <c r="AG2765">
        <v>0.2</v>
      </c>
      <c r="AH2765">
        <v>0</v>
      </c>
      <c r="BA2765">
        <v>4</v>
      </c>
      <c r="BB2765">
        <v>4</v>
      </c>
      <c r="BC2765">
        <v>4</v>
      </c>
      <c r="BD2765">
        <v>10</v>
      </c>
      <c r="BE2765">
        <v>0</v>
      </c>
      <c r="BF2765">
        <v>3</v>
      </c>
      <c r="BG2765">
        <v>80</v>
      </c>
      <c r="BH2765">
        <v>18</v>
      </c>
      <c r="BI2765">
        <v>40</v>
      </c>
      <c r="BJ2765">
        <v>5</v>
      </c>
      <c r="BK2765">
        <v>1</v>
      </c>
      <c r="BL2765">
        <v>32</v>
      </c>
      <c r="BM2765">
        <v>1000</v>
      </c>
      <c r="BN2765">
        <v>0</v>
      </c>
      <c r="BO2765">
        <v>10</v>
      </c>
      <c r="BP2765">
        <v>3</v>
      </c>
      <c r="BQ2765" t="s">
        <v>19</v>
      </c>
      <c r="BR2765">
        <v>22</v>
      </c>
      <c r="BS2765">
        <v>10</v>
      </c>
      <c r="BT2765">
        <v>2</v>
      </c>
      <c r="BU2765">
        <v>0</v>
      </c>
      <c r="BV2765">
        <v>3.3000000000000002E-2</v>
      </c>
      <c r="BW2765">
        <v>3.3000000000000002E-2</v>
      </c>
      <c r="BX2765">
        <v>24</v>
      </c>
      <c r="BY2765">
        <v>0</v>
      </c>
      <c r="BZ2765" t="s">
        <v>133</v>
      </c>
      <c r="CB2765">
        <v>0.8</v>
      </c>
      <c r="CC2765">
        <v>3</v>
      </c>
      <c r="CD2765">
        <v>8</v>
      </c>
      <c r="CE2765">
        <v>1</v>
      </c>
      <c r="CG2765">
        <v>0.2</v>
      </c>
    </row>
    <row r="2766" spans="1:85">
      <c r="A2766">
        <v>5</v>
      </c>
      <c r="B2766">
        <v>3</v>
      </c>
      <c r="C2766">
        <v>2</v>
      </c>
      <c r="D2766">
        <v>6</v>
      </c>
      <c r="E2766">
        <v>0</v>
      </c>
      <c r="F2766" s="24">
        <f t="shared" si="215"/>
        <v>0</v>
      </c>
      <c r="G2766">
        <v>11020</v>
      </c>
      <c r="H2766" s="24">
        <f t="shared" si="216"/>
        <v>7</v>
      </c>
      <c r="I2766" s="24">
        <f t="shared" si="211"/>
        <v>5</v>
      </c>
      <c r="J2766" s="24">
        <f t="shared" si="207"/>
        <v>25</v>
      </c>
      <c r="K2766" s="24" t="str">
        <f t="shared" si="217"/>
        <v>00</v>
      </c>
      <c r="L2766">
        <v>52</v>
      </c>
      <c r="M2766">
        <v>1000</v>
      </c>
      <c r="N2766">
        <v>12</v>
      </c>
      <c r="O2766">
        <v>10</v>
      </c>
      <c r="P2766">
        <v>1</v>
      </c>
      <c r="Q2766" t="s">
        <v>19</v>
      </c>
      <c r="R2766">
        <v>11</v>
      </c>
      <c r="S2766">
        <v>10</v>
      </c>
      <c r="T2766">
        <v>2</v>
      </c>
      <c r="U2766">
        <v>0</v>
      </c>
      <c r="V2766">
        <v>1.7999999999999999E-2</v>
      </c>
      <c r="W2766">
        <v>1.7999999999999999E-2</v>
      </c>
      <c r="X2766">
        <v>24</v>
      </c>
      <c r="Y2766">
        <v>0</v>
      </c>
      <c r="Z2766" t="s">
        <v>133</v>
      </c>
      <c r="AB2766">
        <v>0.63</v>
      </c>
      <c r="AC2766">
        <v>3</v>
      </c>
      <c r="AD2766">
        <v>8</v>
      </c>
      <c r="AE2766">
        <v>1</v>
      </c>
      <c r="AF2766">
        <v>1</v>
      </c>
      <c r="AG2766">
        <v>0.2</v>
      </c>
      <c r="AH2766">
        <v>0</v>
      </c>
      <c r="BA2766">
        <v>5</v>
      </c>
      <c r="BB2766">
        <v>3</v>
      </c>
      <c r="BC2766">
        <v>2</v>
      </c>
      <c r="BD2766">
        <v>6</v>
      </c>
      <c r="BE2766">
        <v>0</v>
      </c>
      <c r="BF2766">
        <v>0</v>
      </c>
      <c r="BG2766">
        <v>11020</v>
      </c>
      <c r="BH2766">
        <v>20</v>
      </c>
      <c r="BI2766">
        <v>40</v>
      </c>
      <c r="BJ2766">
        <v>1</v>
      </c>
      <c r="BK2766">
        <v>1</v>
      </c>
      <c r="BL2766">
        <v>52</v>
      </c>
      <c r="BM2766">
        <v>1000</v>
      </c>
      <c r="BN2766">
        <v>12</v>
      </c>
      <c r="BO2766">
        <v>10</v>
      </c>
      <c r="BP2766">
        <v>1</v>
      </c>
      <c r="BQ2766" t="s">
        <v>19</v>
      </c>
      <c r="BR2766">
        <v>11</v>
      </c>
      <c r="BS2766">
        <v>10</v>
      </c>
      <c r="BT2766">
        <v>2</v>
      </c>
      <c r="BU2766">
        <v>0</v>
      </c>
      <c r="BV2766">
        <v>1.7999999999999999E-2</v>
      </c>
      <c r="BW2766">
        <v>1.7999999999999999E-2</v>
      </c>
      <c r="BX2766">
        <v>24</v>
      </c>
      <c r="BY2766">
        <v>0</v>
      </c>
      <c r="BZ2766" t="s">
        <v>133</v>
      </c>
      <c r="CB2766">
        <v>0.63</v>
      </c>
      <c r="CC2766">
        <v>3</v>
      </c>
      <c r="CD2766">
        <v>8</v>
      </c>
      <c r="CE2766">
        <v>1</v>
      </c>
      <c r="CG2766">
        <v>0.2</v>
      </c>
    </row>
    <row r="2767" spans="1:85">
      <c r="A2767">
        <v>6</v>
      </c>
      <c r="B2767">
        <v>802</v>
      </c>
      <c r="C2767">
        <v>2</v>
      </c>
      <c r="D2767">
        <v>6</v>
      </c>
      <c r="E2767">
        <v>0</v>
      </c>
      <c r="F2767" s="24">
        <f t="shared" si="215"/>
        <v>0</v>
      </c>
      <c r="G2767">
        <v>12020</v>
      </c>
      <c r="H2767" s="24">
        <f t="shared" si="216"/>
        <v>7</v>
      </c>
      <c r="I2767" s="24">
        <f t="shared" si="211"/>
        <v>6</v>
      </c>
      <c r="J2767" s="24">
        <f t="shared" si="207"/>
        <v>25</v>
      </c>
      <c r="K2767" s="24" t="str">
        <f t="shared" si="217"/>
        <v>00</v>
      </c>
      <c r="L2767">
        <v>73</v>
      </c>
      <c r="M2767">
        <v>1000</v>
      </c>
      <c r="N2767">
        <v>1</v>
      </c>
      <c r="O2767">
        <v>10</v>
      </c>
      <c r="P2767">
        <v>0</v>
      </c>
      <c r="Q2767" t="s">
        <v>19</v>
      </c>
      <c r="R2767">
        <v>11</v>
      </c>
      <c r="S2767">
        <v>10</v>
      </c>
      <c r="T2767">
        <v>3</v>
      </c>
      <c r="U2767">
        <v>0</v>
      </c>
      <c r="V2767">
        <v>-2E-3</v>
      </c>
      <c r="W2767">
        <v>2.7E-2</v>
      </c>
      <c r="X2767">
        <v>24</v>
      </c>
      <c r="Y2767">
        <v>3</v>
      </c>
      <c r="Z2767" t="s">
        <v>57</v>
      </c>
      <c r="AA2767">
        <v>227</v>
      </c>
      <c r="AB2767">
        <v>0.5</v>
      </c>
      <c r="AC2767">
        <v>3</v>
      </c>
      <c r="AD2767">
        <v>8</v>
      </c>
      <c r="AE2767">
        <v>1</v>
      </c>
      <c r="AF2767">
        <v>1</v>
      </c>
      <c r="AG2767">
        <v>0.2</v>
      </c>
      <c r="AH2767">
        <v>0</v>
      </c>
      <c r="BA2767">
        <v>6</v>
      </c>
      <c r="BB2767">
        <v>802</v>
      </c>
      <c r="BC2767">
        <v>2</v>
      </c>
      <c r="BD2767">
        <v>6</v>
      </c>
      <c r="BE2767">
        <v>0</v>
      </c>
      <c r="BF2767">
        <v>0</v>
      </c>
      <c r="BG2767">
        <v>12020</v>
      </c>
      <c r="BH2767">
        <v>20</v>
      </c>
      <c r="BI2767">
        <v>45</v>
      </c>
      <c r="BJ2767">
        <v>1</v>
      </c>
      <c r="BK2767">
        <v>1</v>
      </c>
      <c r="BL2767">
        <v>73</v>
      </c>
      <c r="BM2767">
        <v>1000</v>
      </c>
      <c r="BN2767">
        <v>1</v>
      </c>
      <c r="BO2767">
        <v>10</v>
      </c>
      <c r="BP2767">
        <v>0</v>
      </c>
      <c r="BQ2767" t="s">
        <v>19</v>
      </c>
      <c r="BR2767">
        <v>11</v>
      </c>
      <c r="BS2767">
        <v>10</v>
      </c>
      <c r="BT2767">
        <v>3</v>
      </c>
      <c r="BU2767">
        <v>0</v>
      </c>
      <c r="BV2767">
        <v>-2E-3</v>
      </c>
      <c r="BW2767">
        <v>2.7E-2</v>
      </c>
      <c r="BX2767">
        <v>24</v>
      </c>
      <c r="BY2767">
        <v>3</v>
      </c>
      <c r="BZ2767" t="s">
        <v>57</v>
      </c>
      <c r="CA2767">
        <v>227</v>
      </c>
      <c r="CB2767">
        <v>0.5</v>
      </c>
      <c r="CC2767">
        <v>3</v>
      </c>
      <c r="CD2767">
        <v>8</v>
      </c>
      <c r="CE2767">
        <v>1</v>
      </c>
      <c r="CG2767">
        <v>0.2</v>
      </c>
    </row>
    <row r="2768" spans="1:85">
      <c r="A2768">
        <v>7</v>
      </c>
      <c r="B2768">
        <v>802</v>
      </c>
      <c r="C2768">
        <v>2</v>
      </c>
      <c r="D2768">
        <v>6</v>
      </c>
      <c r="E2768">
        <v>0</v>
      </c>
      <c r="F2768" s="24">
        <f t="shared" si="215"/>
        <v>0</v>
      </c>
      <c r="G2768">
        <v>12020</v>
      </c>
      <c r="H2768" s="24">
        <f t="shared" si="216"/>
        <v>7</v>
      </c>
      <c r="I2768" s="24">
        <f t="shared" si="211"/>
        <v>6</v>
      </c>
      <c r="J2768" s="24">
        <f t="shared" si="207"/>
        <v>25</v>
      </c>
      <c r="K2768" s="24" t="str">
        <f t="shared" si="217"/>
        <v>00</v>
      </c>
      <c r="L2768">
        <v>73</v>
      </c>
      <c r="M2768">
        <v>1000</v>
      </c>
      <c r="N2768">
        <v>1</v>
      </c>
      <c r="O2768">
        <v>10</v>
      </c>
      <c r="P2768">
        <v>0</v>
      </c>
      <c r="Q2768" t="s">
        <v>19</v>
      </c>
      <c r="R2768">
        <v>11</v>
      </c>
      <c r="S2768">
        <v>10</v>
      </c>
      <c r="T2768">
        <v>3</v>
      </c>
      <c r="U2768">
        <v>0</v>
      </c>
      <c r="V2768">
        <v>1.7999999999999999E-2</v>
      </c>
      <c r="W2768">
        <v>1.21E-2</v>
      </c>
      <c r="X2768">
        <v>24</v>
      </c>
      <c r="Y2768">
        <v>3</v>
      </c>
      <c r="Z2768" t="s">
        <v>57</v>
      </c>
      <c r="AA2768">
        <v>124</v>
      </c>
      <c r="AB2768">
        <v>0.5</v>
      </c>
      <c r="AC2768">
        <v>3</v>
      </c>
      <c r="AD2768">
        <v>8</v>
      </c>
      <c r="AE2768">
        <v>1</v>
      </c>
      <c r="AF2768">
        <v>1</v>
      </c>
      <c r="AG2768">
        <v>0.2</v>
      </c>
      <c r="AH2768">
        <v>0</v>
      </c>
      <c r="BA2768">
        <v>7</v>
      </c>
      <c r="BB2768">
        <v>802</v>
      </c>
      <c r="BC2768">
        <v>2</v>
      </c>
      <c r="BD2768">
        <v>6</v>
      </c>
      <c r="BE2768">
        <v>0</v>
      </c>
      <c r="BF2768">
        <v>0</v>
      </c>
      <c r="BG2768">
        <v>12020</v>
      </c>
      <c r="BH2768">
        <v>20</v>
      </c>
      <c r="BI2768">
        <v>45</v>
      </c>
      <c r="BJ2768">
        <v>1</v>
      </c>
      <c r="BK2768">
        <v>1</v>
      </c>
      <c r="BL2768">
        <v>73</v>
      </c>
      <c r="BM2768">
        <v>1000</v>
      </c>
      <c r="BN2768">
        <v>1</v>
      </c>
      <c r="BO2768">
        <v>10</v>
      </c>
      <c r="BP2768">
        <v>0</v>
      </c>
      <c r="BQ2768" t="s">
        <v>19</v>
      </c>
      <c r="BR2768">
        <v>11</v>
      </c>
      <c r="BS2768">
        <v>10</v>
      </c>
      <c r="BT2768">
        <v>3</v>
      </c>
      <c r="BU2768">
        <v>0</v>
      </c>
      <c r="BV2768">
        <v>1.7999999999999999E-2</v>
      </c>
      <c r="BW2768">
        <v>1.21E-2</v>
      </c>
      <c r="BX2768">
        <v>24</v>
      </c>
      <c r="BY2768">
        <v>3</v>
      </c>
      <c r="BZ2768" t="s">
        <v>57</v>
      </c>
      <c r="CA2768">
        <v>124</v>
      </c>
      <c r="CB2768">
        <v>0.5</v>
      </c>
      <c r="CC2768">
        <v>3</v>
      </c>
      <c r="CD2768">
        <v>8</v>
      </c>
      <c r="CE2768">
        <v>1</v>
      </c>
      <c r="CG2768">
        <v>0.2</v>
      </c>
    </row>
    <row r="2769" spans="1:85">
      <c r="A2769">
        <v>8</v>
      </c>
      <c r="B2769">
        <v>801</v>
      </c>
      <c r="C2769">
        <v>1</v>
      </c>
      <c r="D2769">
        <v>6</v>
      </c>
      <c r="E2769">
        <v>0</v>
      </c>
      <c r="F2769" s="24">
        <f t="shared" si="215"/>
        <v>0</v>
      </c>
      <c r="G2769">
        <v>10020</v>
      </c>
      <c r="H2769" s="24">
        <f t="shared" si="216"/>
        <v>7</v>
      </c>
      <c r="I2769" s="24">
        <f t="shared" si="211"/>
        <v>6</v>
      </c>
      <c r="J2769" s="24">
        <f t="shared" si="207"/>
        <v>25</v>
      </c>
      <c r="K2769" s="24" t="str">
        <f t="shared" si="217"/>
        <v>00</v>
      </c>
      <c r="L2769">
        <v>73</v>
      </c>
      <c r="M2769">
        <v>1000</v>
      </c>
      <c r="N2769">
        <v>0</v>
      </c>
      <c r="O2769">
        <v>10</v>
      </c>
      <c r="P2769">
        <v>0</v>
      </c>
      <c r="Q2769" t="s">
        <v>19</v>
      </c>
      <c r="R2769">
        <v>22</v>
      </c>
      <c r="S2769">
        <v>10</v>
      </c>
      <c r="T2769">
        <v>3</v>
      </c>
      <c r="U2769">
        <v>0</v>
      </c>
      <c r="V2769">
        <v>-0.01</v>
      </c>
      <c r="W2769">
        <v>2.5000000000000001E-2</v>
      </c>
      <c r="X2769">
        <v>24</v>
      </c>
      <c r="Y2769">
        <v>3.6</v>
      </c>
      <c r="Z2769" t="s">
        <v>57</v>
      </c>
      <c r="AA2769">
        <v>256</v>
      </c>
      <c r="AB2769">
        <v>0.2</v>
      </c>
      <c r="AC2769">
        <v>3</v>
      </c>
      <c r="AD2769">
        <v>8</v>
      </c>
      <c r="AE2769">
        <v>1</v>
      </c>
      <c r="AF2769">
        <v>1</v>
      </c>
      <c r="AG2769">
        <v>0.2</v>
      </c>
      <c r="AH2769">
        <v>0</v>
      </c>
      <c r="BA2769">
        <v>8</v>
      </c>
      <c r="BB2769">
        <v>801</v>
      </c>
      <c r="BC2769">
        <v>1</v>
      </c>
      <c r="BD2769">
        <v>6</v>
      </c>
      <c r="BE2769">
        <v>0</v>
      </c>
      <c r="BF2769">
        <v>0</v>
      </c>
      <c r="BG2769">
        <v>10020</v>
      </c>
      <c r="BH2769">
        <v>20</v>
      </c>
      <c r="BI2769">
        <v>45</v>
      </c>
      <c r="BJ2769">
        <v>1</v>
      </c>
      <c r="BK2769">
        <v>1</v>
      </c>
      <c r="BL2769">
        <v>73</v>
      </c>
      <c r="BM2769">
        <v>1000</v>
      </c>
      <c r="BN2769">
        <v>0</v>
      </c>
      <c r="BO2769">
        <v>10</v>
      </c>
      <c r="BP2769">
        <v>0</v>
      </c>
      <c r="BQ2769" t="s">
        <v>19</v>
      </c>
      <c r="BR2769">
        <v>22</v>
      </c>
      <c r="BS2769">
        <v>10</v>
      </c>
      <c r="BT2769">
        <v>3</v>
      </c>
      <c r="BU2769">
        <v>0</v>
      </c>
      <c r="BV2769">
        <v>-0.01</v>
      </c>
      <c r="BW2769">
        <v>2.5000000000000001E-2</v>
      </c>
      <c r="BX2769">
        <v>24</v>
      </c>
      <c r="BY2769">
        <v>3.6</v>
      </c>
      <c r="BZ2769" t="s">
        <v>57</v>
      </c>
      <c r="CA2769">
        <v>256</v>
      </c>
      <c r="CB2769">
        <v>0.2</v>
      </c>
      <c r="CC2769">
        <v>3</v>
      </c>
      <c r="CD2769">
        <v>8</v>
      </c>
      <c r="CE2769">
        <v>1</v>
      </c>
      <c r="CG2769">
        <v>0.2</v>
      </c>
    </row>
    <row r="2770" spans="1:85">
      <c r="A2770">
        <v>9</v>
      </c>
      <c r="B2770">
        <v>801</v>
      </c>
      <c r="C2770">
        <v>1</v>
      </c>
      <c r="D2770">
        <v>6</v>
      </c>
      <c r="E2770">
        <v>0</v>
      </c>
      <c r="F2770" s="24">
        <f t="shared" si="215"/>
        <v>0</v>
      </c>
      <c r="G2770">
        <v>10020</v>
      </c>
      <c r="H2770" s="24">
        <f t="shared" si="216"/>
        <v>7</v>
      </c>
      <c r="I2770" s="24">
        <f t="shared" si="211"/>
        <v>6</v>
      </c>
      <c r="J2770" s="24">
        <f t="shared" si="207"/>
        <v>25</v>
      </c>
      <c r="K2770" s="24" t="str">
        <f t="shared" si="217"/>
        <v>00</v>
      </c>
      <c r="L2770">
        <v>73</v>
      </c>
      <c r="M2770">
        <v>1000</v>
      </c>
      <c r="N2770">
        <v>0</v>
      </c>
      <c r="O2770">
        <v>10</v>
      </c>
      <c r="P2770">
        <v>0</v>
      </c>
      <c r="Q2770" t="s">
        <v>19</v>
      </c>
      <c r="R2770">
        <v>22</v>
      </c>
      <c r="S2770">
        <v>10</v>
      </c>
      <c r="T2770">
        <v>3</v>
      </c>
      <c r="U2770">
        <v>0</v>
      </c>
      <c r="V2770">
        <v>0.01</v>
      </c>
      <c r="W2770">
        <v>0.01</v>
      </c>
      <c r="X2770">
        <v>24</v>
      </c>
      <c r="Y2770">
        <v>3.6</v>
      </c>
      <c r="Z2770" t="s">
        <v>57</v>
      </c>
      <c r="AA2770">
        <v>140</v>
      </c>
      <c r="AB2770">
        <v>0.2</v>
      </c>
      <c r="AC2770">
        <v>3</v>
      </c>
      <c r="AD2770">
        <v>8</v>
      </c>
      <c r="AE2770">
        <v>1</v>
      </c>
      <c r="AF2770">
        <v>1</v>
      </c>
      <c r="AG2770">
        <v>0.2</v>
      </c>
      <c r="AH2770">
        <v>0</v>
      </c>
      <c r="BA2770">
        <v>9</v>
      </c>
      <c r="BB2770">
        <v>801</v>
      </c>
      <c r="BC2770">
        <v>1</v>
      </c>
      <c r="BD2770">
        <v>6</v>
      </c>
      <c r="BE2770">
        <v>0</v>
      </c>
      <c r="BF2770">
        <v>0</v>
      </c>
      <c r="BG2770">
        <v>10020</v>
      </c>
      <c r="BH2770">
        <v>20</v>
      </c>
      <c r="BI2770">
        <v>45</v>
      </c>
      <c r="BJ2770">
        <v>1</v>
      </c>
      <c r="BK2770">
        <v>1</v>
      </c>
      <c r="BL2770">
        <v>73</v>
      </c>
      <c r="BM2770">
        <v>1000</v>
      </c>
      <c r="BN2770">
        <v>0</v>
      </c>
      <c r="BO2770">
        <v>10</v>
      </c>
      <c r="BP2770">
        <v>0</v>
      </c>
      <c r="BQ2770" t="s">
        <v>19</v>
      </c>
      <c r="BR2770">
        <v>22</v>
      </c>
      <c r="BS2770">
        <v>10</v>
      </c>
      <c r="BT2770">
        <v>3</v>
      </c>
      <c r="BU2770">
        <v>0</v>
      </c>
      <c r="BV2770">
        <v>0.01</v>
      </c>
      <c r="BW2770">
        <v>0.01</v>
      </c>
      <c r="BX2770">
        <v>24</v>
      </c>
      <c r="BY2770">
        <v>3.6</v>
      </c>
      <c r="BZ2770" t="s">
        <v>57</v>
      </c>
      <c r="CA2770">
        <v>140</v>
      </c>
      <c r="CB2770">
        <v>0.2</v>
      </c>
      <c r="CC2770">
        <v>3</v>
      </c>
      <c r="CD2770">
        <v>8</v>
      </c>
      <c r="CE2770">
        <v>1</v>
      </c>
      <c r="CG2770">
        <v>0.2</v>
      </c>
    </row>
    <row r="2771" spans="1:85">
      <c r="F2771" s="24" t="str">
        <f t="shared" si="215"/>
        <v/>
      </c>
      <c r="H2771" s="24" t="str">
        <f t="shared" si="216"/>
        <v/>
      </c>
      <c r="I2771" s="24" t="str">
        <f t="shared" si="211"/>
        <v/>
      </c>
      <c r="J2771" s="24" t="str">
        <f t="shared" si="207"/>
        <v/>
      </c>
      <c r="K2771" s="24" t="str">
        <f t="shared" si="217"/>
        <v/>
      </c>
      <c r="AF2771">
        <v>1</v>
      </c>
      <c r="AH2771">
        <v>0</v>
      </c>
    </row>
    <row r="2772" spans="1:85">
      <c r="A2772">
        <v>1</v>
      </c>
      <c r="B2772">
        <v>6</v>
      </c>
      <c r="C2772">
        <v>8</v>
      </c>
      <c r="D2772">
        <v>16</v>
      </c>
      <c r="E2772">
        <v>0</v>
      </c>
      <c r="F2772" s="24">
        <f t="shared" si="215"/>
        <v>310</v>
      </c>
      <c r="G2772">
        <v>60</v>
      </c>
      <c r="H2772" s="24">
        <f t="shared" si="216"/>
        <v>15</v>
      </c>
      <c r="I2772" s="24">
        <f t="shared" si="211"/>
        <v>5</v>
      </c>
      <c r="J2772" s="24">
        <f t="shared" si="207"/>
        <v>80</v>
      </c>
      <c r="K2772" s="24" t="str">
        <f t="shared" si="217"/>
        <v>03</v>
      </c>
      <c r="L2772">
        <v>20</v>
      </c>
      <c r="M2772">
        <v>0</v>
      </c>
      <c r="N2772">
        <v>0</v>
      </c>
      <c r="O2772">
        <v>10</v>
      </c>
      <c r="P2772">
        <v>4</v>
      </c>
      <c r="Q2772" t="s">
        <v>19</v>
      </c>
      <c r="R2772">
        <v>22</v>
      </c>
      <c r="S2772">
        <v>15</v>
      </c>
      <c r="T2772">
        <v>0</v>
      </c>
      <c r="U2772">
        <v>0</v>
      </c>
      <c r="V2772">
        <v>0.154</v>
      </c>
      <c r="W2772">
        <v>0.5</v>
      </c>
      <c r="X2772">
        <v>24</v>
      </c>
      <c r="Y2772">
        <v>0</v>
      </c>
      <c r="Z2772" t="s">
        <v>133</v>
      </c>
      <c r="AB2772">
        <v>0</v>
      </c>
      <c r="AC2772">
        <v>3</v>
      </c>
      <c r="AD2772">
        <v>8</v>
      </c>
      <c r="AE2772">
        <v>1</v>
      </c>
      <c r="AF2772">
        <v>1</v>
      </c>
      <c r="AG2772">
        <v>0.32</v>
      </c>
      <c r="AH2772">
        <v>0</v>
      </c>
      <c r="BA2772">
        <v>1</v>
      </c>
      <c r="BB2772">
        <v>6</v>
      </c>
      <c r="BC2772">
        <v>8</v>
      </c>
      <c r="BD2772">
        <v>16</v>
      </c>
      <c r="BE2772">
        <v>0</v>
      </c>
      <c r="BF2772">
        <v>31</v>
      </c>
      <c r="BG2772">
        <v>60</v>
      </c>
      <c r="BH2772">
        <v>12</v>
      </c>
      <c r="BI2772">
        <v>40</v>
      </c>
      <c r="BJ2772">
        <v>5</v>
      </c>
      <c r="BK2772">
        <v>1</v>
      </c>
      <c r="BL2772">
        <v>20</v>
      </c>
      <c r="BM2772">
        <v>0</v>
      </c>
      <c r="BN2772">
        <v>0</v>
      </c>
      <c r="BO2772">
        <v>10</v>
      </c>
      <c r="BP2772">
        <v>4</v>
      </c>
      <c r="BQ2772" t="s">
        <v>19</v>
      </c>
      <c r="BR2772">
        <v>22</v>
      </c>
      <c r="BS2772">
        <v>15</v>
      </c>
      <c r="BT2772">
        <v>0</v>
      </c>
      <c r="BU2772">
        <v>0</v>
      </c>
      <c r="BV2772">
        <v>0.154</v>
      </c>
      <c r="BW2772">
        <v>0.5</v>
      </c>
      <c r="BX2772">
        <v>24</v>
      </c>
      <c r="BY2772">
        <v>0</v>
      </c>
      <c r="BZ2772" t="s">
        <v>133</v>
      </c>
      <c r="CB2772">
        <v>0</v>
      </c>
      <c r="CC2772">
        <v>3</v>
      </c>
      <c r="CD2772">
        <v>8</v>
      </c>
      <c r="CE2772">
        <v>1</v>
      </c>
      <c r="CG2772">
        <v>0.32</v>
      </c>
    </row>
    <row r="2773" spans="1:85">
      <c r="A2773">
        <v>2</v>
      </c>
      <c r="B2773">
        <v>5</v>
      </c>
      <c r="C2773">
        <v>6</v>
      </c>
      <c r="D2773">
        <v>12</v>
      </c>
      <c r="E2773">
        <v>0</v>
      </c>
      <c r="F2773" s="24">
        <f t="shared" si="215"/>
        <v>150</v>
      </c>
      <c r="G2773">
        <v>80</v>
      </c>
      <c r="H2773" s="24">
        <f t="shared" si="216"/>
        <v>15</v>
      </c>
      <c r="I2773" s="24">
        <f t="shared" si="211"/>
        <v>5</v>
      </c>
      <c r="J2773" s="24">
        <f t="shared" si="207"/>
        <v>80</v>
      </c>
      <c r="K2773" s="24" t="str">
        <f t="shared" si="217"/>
        <v>03</v>
      </c>
      <c r="L2773">
        <v>20</v>
      </c>
      <c r="M2773">
        <v>0</v>
      </c>
      <c r="N2773">
        <v>0</v>
      </c>
      <c r="O2773">
        <v>10</v>
      </c>
      <c r="P2773">
        <v>4</v>
      </c>
      <c r="Q2773" t="s">
        <v>19</v>
      </c>
      <c r="R2773">
        <v>22</v>
      </c>
      <c r="S2773">
        <v>15</v>
      </c>
      <c r="T2773">
        <v>0</v>
      </c>
      <c r="U2773">
        <v>0</v>
      </c>
      <c r="V2773">
        <v>9.7000000000000003E-2</v>
      </c>
      <c r="W2773">
        <v>8.8300000000000003E-2</v>
      </c>
      <c r="X2773">
        <v>24</v>
      </c>
      <c r="Y2773">
        <v>0</v>
      </c>
      <c r="Z2773" t="s">
        <v>133</v>
      </c>
      <c r="AB2773">
        <v>0</v>
      </c>
      <c r="AC2773">
        <v>3</v>
      </c>
      <c r="AD2773">
        <v>8</v>
      </c>
      <c r="AE2773">
        <v>1</v>
      </c>
      <c r="AF2773">
        <v>1</v>
      </c>
      <c r="AG2773">
        <v>0.32</v>
      </c>
      <c r="AH2773">
        <v>0</v>
      </c>
      <c r="BA2773">
        <v>2</v>
      </c>
      <c r="BB2773">
        <v>5</v>
      </c>
      <c r="BC2773">
        <v>6</v>
      </c>
      <c r="BD2773">
        <v>12</v>
      </c>
      <c r="BE2773">
        <v>0</v>
      </c>
      <c r="BF2773">
        <v>15</v>
      </c>
      <c r="BG2773">
        <v>80</v>
      </c>
      <c r="BH2773">
        <v>12</v>
      </c>
      <c r="BI2773">
        <v>40</v>
      </c>
      <c r="BJ2773">
        <v>5</v>
      </c>
      <c r="BK2773">
        <v>1</v>
      </c>
      <c r="BL2773">
        <v>20</v>
      </c>
      <c r="BM2773">
        <v>0</v>
      </c>
      <c r="BN2773">
        <v>0</v>
      </c>
      <c r="BO2773">
        <v>10</v>
      </c>
      <c r="BP2773">
        <v>4</v>
      </c>
      <c r="BQ2773" t="s">
        <v>19</v>
      </c>
      <c r="BR2773">
        <v>22</v>
      </c>
      <c r="BS2773">
        <v>15</v>
      </c>
      <c r="BT2773">
        <v>0</v>
      </c>
      <c r="BU2773">
        <v>0</v>
      </c>
      <c r="BV2773">
        <v>9.7000000000000003E-2</v>
      </c>
      <c r="BW2773">
        <v>8.8300000000000003E-2</v>
      </c>
      <c r="BX2773">
        <v>24</v>
      </c>
      <c r="BY2773">
        <v>0</v>
      </c>
      <c r="BZ2773" t="s">
        <v>133</v>
      </c>
      <c r="CB2773">
        <v>0</v>
      </c>
      <c r="CC2773">
        <v>3</v>
      </c>
      <c r="CD2773">
        <v>8</v>
      </c>
      <c r="CE2773">
        <v>1</v>
      </c>
      <c r="CG2773">
        <v>0.32</v>
      </c>
    </row>
    <row r="2774" spans="1:85">
      <c r="A2774">
        <v>3</v>
      </c>
      <c r="B2774">
        <v>4</v>
      </c>
      <c r="C2774">
        <v>5</v>
      </c>
      <c r="D2774">
        <v>10</v>
      </c>
      <c r="E2774">
        <v>0</v>
      </c>
      <c r="F2774" s="24">
        <f t="shared" si="215"/>
        <v>70</v>
      </c>
      <c r="G2774">
        <v>80</v>
      </c>
      <c r="H2774" s="24">
        <f t="shared" si="216"/>
        <v>15</v>
      </c>
      <c r="I2774" s="24">
        <f t="shared" si="211"/>
        <v>5</v>
      </c>
      <c r="J2774" s="24">
        <f t="shared" si="207"/>
        <v>80</v>
      </c>
      <c r="K2774" s="24" t="str">
        <f t="shared" si="217"/>
        <v>00</v>
      </c>
      <c r="L2774">
        <v>22</v>
      </c>
      <c r="M2774">
        <v>0</v>
      </c>
      <c r="N2774">
        <v>0</v>
      </c>
      <c r="O2774">
        <v>10</v>
      </c>
      <c r="P2774">
        <v>4</v>
      </c>
      <c r="Q2774" t="s">
        <v>19</v>
      </c>
      <c r="R2774">
        <v>22</v>
      </c>
      <c r="S2774">
        <v>15</v>
      </c>
      <c r="T2774">
        <v>1</v>
      </c>
      <c r="U2774">
        <v>0</v>
      </c>
      <c r="V2774">
        <v>5.7000000000000002E-2</v>
      </c>
      <c r="W2774">
        <v>5.4199999999999998E-2</v>
      </c>
      <c r="X2774">
        <v>24</v>
      </c>
      <c r="Y2774">
        <v>0</v>
      </c>
      <c r="Z2774" t="s">
        <v>133</v>
      </c>
      <c r="AB2774">
        <v>1.4</v>
      </c>
      <c r="AC2774">
        <v>3</v>
      </c>
      <c r="AD2774">
        <v>8</v>
      </c>
      <c r="AE2774">
        <v>1</v>
      </c>
      <c r="AF2774">
        <v>1</v>
      </c>
      <c r="AG2774">
        <v>0.32</v>
      </c>
      <c r="AH2774">
        <v>0</v>
      </c>
      <c r="BA2774">
        <v>3</v>
      </c>
      <c r="BB2774">
        <v>4</v>
      </c>
      <c r="BC2774">
        <v>5</v>
      </c>
      <c r="BD2774">
        <v>10</v>
      </c>
      <c r="BE2774">
        <v>0</v>
      </c>
      <c r="BF2774">
        <v>7</v>
      </c>
      <c r="BG2774">
        <v>80</v>
      </c>
      <c r="BH2774">
        <v>12</v>
      </c>
      <c r="BI2774">
        <v>40</v>
      </c>
      <c r="BJ2774">
        <v>5</v>
      </c>
      <c r="BK2774">
        <v>1</v>
      </c>
      <c r="BL2774">
        <v>22</v>
      </c>
      <c r="BM2774">
        <v>0</v>
      </c>
      <c r="BN2774">
        <v>0</v>
      </c>
      <c r="BO2774">
        <v>10</v>
      </c>
      <c r="BP2774">
        <v>4</v>
      </c>
      <c r="BQ2774" t="s">
        <v>19</v>
      </c>
      <c r="BR2774">
        <v>22</v>
      </c>
      <c r="BS2774">
        <v>15</v>
      </c>
      <c r="BT2774">
        <v>1</v>
      </c>
      <c r="BU2774">
        <v>0</v>
      </c>
      <c r="BV2774">
        <v>5.7000000000000002E-2</v>
      </c>
      <c r="BW2774">
        <v>5.4199999999999998E-2</v>
      </c>
      <c r="BX2774">
        <v>24</v>
      </c>
      <c r="BY2774">
        <v>0</v>
      </c>
      <c r="BZ2774" t="s">
        <v>133</v>
      </c>
      <c r="CB2774">
        <v>1.4</v>
      </c>
      <c r="CC2774">
        <v>3</v>
      </c>
      <c r="CD2774">
        <v>8</v>
      </c>
      <c r="CE2774">
        <v>1</v>
      </c>
      <c r="CG2774">
        <v>0.32</v>
      </c>
    </row>
    <row r="2775" spans="1:85">
      <c r="A2775">
        <v>4</v>
      </c>
      <c r="B2775">
        <v>3</v>
      </c>
      <c r="C2775">
        <v>4</v>
      </c>
      <c r="D2775">
        <v>10</v>
      </c>
      <c r="E2775">
        <v>0</v>
      </c>
      <c r="F2775" s="24">
        <f t="shared" si="215"/>
        <v>30</v>
      </c>
      <c r="G2775">
        <v>80</v>
      </c>
      <c r="H2775" s="24">
        <f t="shared" si="216"/>
        <v>15</v>
      </c>
      <c r="I2775" s="24">
        <f t="shared" si="211"/>
        <v>5</v>
      </c>
      <c r="J2775" s="24">
        <f t="shared" si="207"/>
        <v>80</v>
      </c>
      <c r="K2775" s="24" t="str">
        <f t="shared" si="217"/>
        <v>00</v>
      </c>
      <c r="L2775">
        <v>32</v>
      </c>
      <c r="M2775">
        <v>1000</v>
      </c>
      <c r="N2775">
        <v>0</v>
      </c>
      <c r="O2775">
        <v>10</v>
      </c>
      <c r="P2775">
        <v>3</v>
      </c>
      <c r="Q2775" t="s">
        <v>19</v>
      </c>
      <c r="R2775">
        <v>22</v>
      </c>
      <c r="S2775">
        <v>10</v>
      </c>
      <c r="T2775">
        <v>2</v>
      </c>
      <c r="U2775">
        <v>0</v>
      </c>
      <c r="V2775">
        <v>3.2000000000000001E-2</v>
      </c>
      <c r="W2775">
        <v>3.2000000000000001E-2</v>
      </c>
      <c r="X2775">
        <v>24</v>
      </c>
      <c r="Y2775">
        <v>0</v>
      </c>
      <c r="Z2775" t="s">
        <v>133</v>
      </c>
      <c r="AB2775">
        <v>0.8</v>
      </c>
      <c r="AC2775">
        <v>3</v>
      </c>
      <c r="AD2775">
        <v>8</v>
      </c>
      <c r="AE2775">
        <v>1</v>
      </c>
      <c r="AF2775">
        <v>1</v>
      </c>
      <c r="AG2775">
        <v>0.32</v>
      </c>
      <c r="AH2775">
        <v>0</v>
      </c>
      <c r="BA2775">
        <v>4</v>
      </c>
      <c r="BB2775">
        <v>3</v>
      </c>
      <c r="BC2775">
        <v>4</v>
      </c>
      <c r="BD2775">
        <v>10</v>
      </c>
      <c r="BE2775">
        <v>0</v>
      </c>
      <c r="BF2775">
        <v>3</v>
      </c>
      <c r="BG2775">
        <v>80</v>
      </c>
      <c r="BH2775">
        <v>18</v>
      </c>
      <c r="BI2775">
        <v>40</v>
      </c>
      <c r="BJ2775">
        <v>5</v>
      </c>
      <c r="BK2775">
        <v>1</v>
      </c>
      <c r="BL2775">
        <v>32</v>
      </c>
      <c r="BM2775">
        <v>1000</v>
      </c>
      <c r="BN2775">
        <v>0</v>
      </c>
      <c r="BO2775">
        <v>10</v>
      </c>
      <c r="BP2775">
        <v>3</v>
      </c>
      <c r="BQ2775" t="s">
        <v>19</v>
      </c>
      <c r="BR2775">
        <v>22</v>
      </c>
      <c r="BS2775">
        <v>10</v>
      </c>
      <c r="BT2775">
        <v>2</v>
      </c>
      <c r="BU2775">
        <v>0</v>
      </c>
      <c r="BV2775">
        <v>3.2000000000000001E-2</v>
      </c>
      <c r="BW2775">
        <v>3.2000000000000001E-2</v>
      </c>
      <c r="BX2775">
        <v>24</v>
      </c>
      <c r="BY2775">
        <v>0</v>
      </c>
      <c r="BZ2775" t="s">
        <v>133</v>
      </c>
      <c r="CB2775">
        <v>0.8</v>
      </c>
      <c r="CC2775">
        <v>3</v>
      </c>
      <c r="CD2775">
        <v>8</v>
      </c>
      <c r="CE2775">
        <v>1</v>
      </c>
      <c r="CG2775">
        <v>0.32</v>
      </c>
    </row>
    <row r="2776" spans="1:85">
      <c r="A2776">
        <v>5</v>
      </c>
      <c r="B2776">
        <v>2</v>
      </c>
      <c r="C2776">
        <v>2</v>
      </c>
      <c r="D2776">
        <v>6</v>
      </c>
      <c r="E2776">
        <v>0</v>
      </c>
      <c r="F2776" s="24">
        <f t="shared" si="215"/>
        <v>0</v>
      </c>
      <c r="G2776">
        <v>110</v>
      </c>
      <c r="H2776" s="24">
        <f t="shared" si="216"/>
        <v>7</v>
      </c>
      <c r="I2776" s="24">
        <f t="shared" si="211"/>
        <v>5</v>
      </c>
      <c r="J2776" s="24">
        <f t="shared" si="207"/>
        <v>25</v>
      </c>
      <c r="K2776" s="24" t="str">
        <f t="shared" si="217"/>
        <v>00</v>
      </c>
      <c r="L2776">
        <v>52</v>
      </c>
      <c r="M2776">
        <v>1000</v>
      </c>
      <c r="N2776">
        <v>12</v>
      </c>
      <c r="O2776">
        <v>10</v>
      </c>
      <c r="P2776">
        <v>1</v>
      </c>
      <c r="Q2776" t="s">
        <v>19</v>
      </c>
      <c r="R2776">
        <v>11</v>
      </c>
      <c r="S2776">
        <v>10</v>
      </c>
      <c r="T2776">
        <v>2</v>
      </c>
      <c r="U2776">
        <v>0</v>
      </c>
      <c r="V2776">
        <v>1.7000000000000001E-2</v>
      </c>
      <c r="W2776">
        <v>1.7000000000000001E-2</v>
      </c>
      <c r="X2776">
        <v>24</v>
      </c>
      <c r="Y2776">
        <v>0</v>
      </c>
      <c r="Z2776" t="s">
        <v>133</v>
      </c>
      <c r="AB2776">
        <v>0.63</v>
      </c>
      <c r="AC2776">
        <v>3</v>
      </c>
      <c r="AD2776">
        <v>8</v>
      </c>
      <c r="AE2776">
        <v>1</v>
      </c>
      <c r="AF2776">
        <v>1</v>
      </c>
      <c r="AG2776">
        <v>0.32</v>
      </c>
      <c r="AH2776">
        <v>0</v>
      </c>
      <c r="BA2776">
        <v>5</v>
      </c>
      <c r="BB2776">
        <v>2</v>
      </c>
      <c r="BC2776">
        <v>2</v>
      </c>
      <c r="BD2776">
        <v>6</v>
      </c>
      <c r="BE2776">
        <v>0</v>
      </c>
      <c r="BF2776">
        <v>0</v>
      </c>
      <c r="BG2776">
        <v>110</v>
      </c>
      <c r="BH2776">
        <v>20</v>
      </c>
      <c r="BI2776">
        <v>40</v>
      </c>
      <c r="BJ2776">
        <v>1</v>
      </c>
      <c r="BK2776">
        <v>1</v>
      </c>
      <c r="BL2776">
        <v>52</v>
      </c>
      <c r="BM2776">
        <v>1000</v>
      </c>
      <c r="BN2776">
        <v>12</v>
      </c>
      <c r="BO2776">
        <v>10</v>
      </c>
      <c r="BP2776">
        <v>1</v>
      </c>
      <c r="BQ2776" t="s">
        <v>19</v>
      </c>
      <c r="BR2776">
        <v>11</v>
      </c>
      <c r="BS2776">
        <v>10</v>
      </c>
      <c r="BT2776">
        <v>2</v>
      </c>
      <c r="BU2776">
        <v>0</v>
      </c>
      <c r="BV2776">
        <v>1.7000000000000001E-2</v>
      </c>
      <c r="BW2776">
        <v>1.7000000000000001E-2</v>
      </c>
      <c r="BX2776">
        <v>24</v>
      </c>
      <c r="BY2776">
        <v>0</v>
      </c>
      <c r="BZ2776" t="s">
        <v>133</v>
      </c>
      <c r="CB2776">
        <v>0.63</v>
      </c>
      <c r="CC2776">
        <v>3</v>
      </c>
      <c r="CD2776">
        <v>8</v>
      </c>
      <c r="CE2776">
        <v>1</v>
      </c>
      <c r="CG2776">
        <v>0.32</v>
      </c>
    </row>
    <row r="2777" spans="1:85">
      <c r="A2777">
        <v>6</v>
      </c>
      <c r="B2777">
        <v>801</v>
      </c>
      <c r="C2777">
        <v>2</v>
      </c>
      <c r="D2777">
        <v>6</v>
      </c>
      <c r="E2777">
        <v>0</v>
      </c>
      <c r="F2777" s="24">
        <f t="shared" si="215"/>
        <v>0</v>
      </c>
      <c r="G2777">
        <v>120</v>
      </c>
      <c r="H2777" s="24">
        <f t="shared" si="216"/>
        <v>7</v>
      </c>
      <c r="I2777" s="24">
        <f t="shared" si="211"/>
        <v>6</v>
      </c>
      <c r="J2777" s="24">
        <f t="shared" si="207"/>
        <v>25</v>
      </c>
      <c r="K2777" s="24" t="str">
        <f t="shared" si="217"/>
        <v>00</v>
      </c>
      <c r="L2777">
        <v>73</v>
      </c>
      <c r="M2777">
        <v>1000</v>
      </c>
      <c r="N2777">
        <v>1</v>
      </c>
      <c r="O2777">
        <v>10</v>
      </c>
      <c r="P2777">
        <v>0</v>
      </c>
      <c r="Q2777" t="s">
        <v>19</v>
      </c>
      <c r="R2777">
        <v>11</v>
      </c>
      <c r="S2777">
        <v>10</v>
      </c>
      <c r="T2777">
        <v>3</v>
      </c>
      <c r="U2777">
        <v>0</v>
      </c>
      <c r="V2777">
        <v>-5.0000000000000001E-3</v>
      </c>
      <c r="W2777">
        <v>2.7E-2</v>
      </c>
      <c r="X2777">
        <v>24</v>
      </c>
      <c r="Y2777">
        <v>3</v>
      </c>
      <c r="Z2777" t="s">
        <v>57</v>
      </c>
      <c r="AA2777">
        <v>227</v>
      </c>
      <c r="AB2777">
        <v>0.32</v>
      </c>
      <c r="AC2777">
        <v>3</v>
      </c>
      <c r="AD2777">
        <v>8</v>
      </c>
      <c r="AE2777">
        <v>1</v>
      </c>
      <c r="AF2777">
        <v>1</v>
      </c>
      <c r="AG2777">
        <v>0.32</v>
      </c>
      <c r="AH2777">
        <v>0</v>
      </c>
      <c r="BA2777">
        <v>6</v>
      </c>
      <c r="BB2777">
        <v>801</v>
      </c>
      <c r="BC2777">
        <v>2</v>
      </c>
      <c r="BD2777">
        <v>6</v>
      </c>
      <c r="BE2777">
        <v>0</v>
      </c>
      <c r="BF2777">
        <v>0</v>
      </c>
      <c r="BG2777">
        <v>120</v>
      </c>
      <c r="BH2777">
        <v>20</v>
      </c>
      <c r="BI2777">
        <v>45</v>
      </c>
      <c r="BJ2777">
        <v>1</v>
      </c>
      <c r="BK2777">
        <v>1</v>
      </c>
      <c r="BL2777">
        <v>73</v>
      </c>
      <c r="BM2777">
        <v>1000</v>
      </c>
      <c r="BN2777">
        <v>1</v>
      </c>
      <c r="BO2777">
        <v>10</v>
      </c>
      <c r="BP2777">
        <v>0</v>
      </c>
      <c r="BQ2777" t="s">
        <v>19</v>
      </c>
      <c r="BR2777">
        <v>11</v>
      </c>
      <c r="BS2777">
        <v>10</v>
      </c>
      <c r="BT2777">
        <v>3</v>
      </c>
      <c r="BU2777">
        <v>0</v>
      </c>
      <c r="BV2777">
        <v>-5.0000000000000001E-3</v>
      </c>
      <c r="BW2777">
        <v>2.7E-2</v>
      </c>
      <c r="BX2777">
        <v>24</v>
      </c>
      <c r="BY2777">
        <v>3</v>
      </c>
      <c r="BZ2777" t="s">
        <v>57</v>
      </c>
      <c r="CA2777">
        <v>227</v>
      </c>
      <c r="CB2777">
        <v>0.32</v>
      </c>
      <c r="CC2777">
        <v>3</v>
      </c>
      <c r="CD2777">
        <v>8</v>
      </c>
      <c r="CE2777">
        <v>1</v>
      </c>
      <c r="CG2777">
        <v>0.32</v>
      </c>
    </row>
    <row r="2778" spans="1:85">
      <c r="A2778">
        <v>7</v>
      </c>
      <c r="B2778">
        <v>801</v>
      </c>
      <c r="C2778">
        <v>2</v>
      </c>
      <c r="D2778">
        <v>6</v>
      </c>
      <c r="E2778">
        <v>0</v>
      </c>
      <c r="F2778" s="24">
        <f t="shared" si="215"/>
        <v>0</v>
      </c>
      <c r="G2778">
        <v>120</v>
      </c>
      <c r="H2778" s="24">
        <f t="shared" si="216"/>
        <v>7</v>
      </c>
      <c r="I2778" s="24">
        <f t="shared" si="211"/>
        <v>6</v>
      </c>
      <c r="J2778" s="24">
        <f t="shared" si="207"/>
        <v>25</v>
      </c>
      <c r="K2778" s="24" t="str">
        <f t="shared" si="217"/>
        <v>00</v>
      </c>
      <c r="L2778">
        <v>73</v>
      </c>
      <c r="M2778">
        <v>1000</v>
      </c>
      <c r="N2778">
        <v>1</v>
      </c>
      <c r="O2778">
        <v>10</v>
      </c>
      <c r="P2778">
        <v>0</v>
      </c>
      <c r="Q2778" t="s">
        <v>19</v>
      </c>
      <c r="R2778">
        <v>11</v>
      </c>
      <c r="S2778">
        <v>10</v>
      </c>
      <c r="T2778">
        <v>3</v>
      </c>
      <c r="U2778">
        <v>0</v>
      </c>
      <c r="V2778">
        <v>1.4999999999999999E-2</v>
      </c>
      <c r="W2778">
        <v>1.2E-2</v>
      </c>
      <c r="X2778">
        <v>24</v>
      </c>
      <c r="Y2778">
        <v>3</v>
      </c>
      <c r="Z2778" t="s">
        <v>57</v>
      </c>
      <c r="AA2778">
        <v>124</v>
      </c>
      <c r="AB2778">
        <v>0.32</v>
      </c>
      <c r="AC2778">
        <v>3</v>
      </c>
      <c r="AD2778">
        <v>8</v>
      </c>
      <c r="AE2778">
        <v>1</v>
      </c>
      <c r="AF2778">
        <v>1</v>
      </c>
      <c r="AG2778">
        <v>0.32</v>
      </c>
      <c r="AH2778">
        <v>0</v>
      </c>
      <c r="BA2778">
        <v>7</v>
      </c>
      <c r="BB2778">
        <v>801</v>
      </c>
      <c r="BC2778">
        <v>2</v>
      </c>
      <c r="BD2778">
        <v>6</v>
      </c>
      <c r="BE2778">
        <v>0</v>
      </c>
      <c r="BF2778">
        <v>0</v>
      </c>
      <c r="BG2778">
        <v>120</v>
      </c>
      <c r="BH2778">
        <v>20</v>
      </c>
      <c r="BI2778">
        <v>45</v>
      </c>
      <c r="BJ2778">
        <v>1</v>
      </c>
      <c r="BK2778">
        <v>1</v>
      </c>
      <c r="BL2778">
        <v>73</v>
      </c>
      <c r="BM2778">
        <v>1000</v>
      </c>
      <c r="BN2778">
        <v>1</v>
      </c>
      <c r="BO2778">
        <v>10</v>
      </c>
      <c r="BP2778">
        <v>0</v>
      </c>
      <c r="BQ2778" t="s">
        <v>19</v>
      </c>
      <c r="BR2778">
        <v>11</v>
      </c>
      <c r="BS2778">
        <v>10</v>
      </c>
      <c r="BT2778">
        <v>3</v>
      </c>
      <c r="BU2778">
        <v>0</v>
      </c>
      <c r="BV2778">
        <v>1.4999999999999999E-2</v>
      </c>
      <c r="BW2778">
        <v>1.2E-2</v>
      </c>
      <c r="BX2778">
        <v>24</v>
      </c>
      <c r="BY2778">
        <v>3</v>
      </c>
      <c r="BZ2778" t="s">
        <v>57</v>
      </c>
      <c r="CA2778">
        <v>124</v>
      </c>
      <c r="CB2778">
        <v>0.32</v>
      </c>
      <c r="CC2778">
        <v>3</v>
      </c>
      <c r="CD2778">
        <v>8</v>
      </c>
      <c r="CE2778">
        <v>1</v>
      </c>
      <c r="CG2778">
        <v>0.32</v>
      </c>
    </row>
    <row r="2779" spans="1:85">
      <c r="F2779" s="24" t="str">
        <f t="shared" si="215"/>
        <v/>
      </c>
      <c r="H2779" s="24" t="str">
        <f t="shared" si="216"/>
        <v/>
      </c>
      <c r="I2779" s="24" t="str">
        <f t="shared" si="211"/>
        <v/>
      </c>
      <c r="J2779" s="24" t="str">
        <f t="shared" si="207"/>
        <v/>
      </c>
      <c r="K2779" s="24" t="str">
        <f t="shared" si="217"/>
        <v/>
      </c>
      <c r="AF2779">
        <v>1</v>
      </c>
      <c r="AH2779">
        <v>0</v>
      </c>
    </row>
    <row r="2780" spans="1:85">
      <c r="A2780">
        <v>1</v>
      </c>
      <c r="B2780">
        <v>6</v>
      </c>
      <c r="C2780">
        <v>8</v>
      </c>
      <c r="D2780">
        <v>16</v>
      </c>
      <c r="E2780">
        <v>0</v>
      </c>
      <c r="F2780" s="24">
        <f t="shared" si="215"/>
        <v>310</v>
      </c>
      <c r="G2780">
        <v>60</v>
      </c>
      <c r="H2780" s="24">
        <f t="shared" si="216"/>
        <v>15</v>
      </c>
      <c r="I2780" s="24">
        <f t="shared" si="211"/>
        <v>5</v>
      </c>
      <c r="J2780" s="24">
        <f t="shared" si="207"/>
        <v>80</v>
      </c>
      <c r="K2780" s="24" t="str">
        <f t="shared" si="217"/>
        <v>03</v>
      </c>
      <c r="L2780">
        <v>20</v>
      </c>
      <c r="M2780">
        <v>0</v>
      </c>
      <c r="N2780">
        <v>0</v>
      </c>
      <c r="O2780">
        <v>10</v>
      </c>
      <c r="P2780">
        <v>4</v>
      </c>
      <c r="Q2780" t="s">
        <v>19</v>
      </c>
      <c r="R2780">
        <v>22</v>
      </c>
      <c r="S2780">
        <v>15</v>
      </c>
      <c r="T2780">
        <v>0</v>
      </c>
      <c r="U2780">
        <v>0</v>
      </c>
      <c r="V2780">
        <v>0.154</v>
      </c>
      <c r="W2780">
        <v>0.5</v>
      </c>
      <c r="X2780">
        <v>24</v>
      </c>
      <c r="Y2780">
        <v>0</v>
      </c>
      <c r="Z2780" t="s">
        <v>133</v>
      </c>
      <c r="AB2780">
        <v>0</v>
      </c>
      <c r="AC2780">
        <v>3</v>
      </c>
      <c r="AD2780">
        <v>8</v>
      </c>
      <c r="AE2780">
        <v>1</v>
      </c>
      <c r="AF2780">
        <v>1</v>
      </c>
      <c r="AG2780">
        <v>0.5</v>
      </c>
      <c r="AH2780">
        <v>0</v>
      </c>
      <c r="BA2780">
        <v>1</v>
      </c>
      <c r="BB2780">
        <v>6</v>
      </c>
      <c r="BC2780">
        <v>8</v>
      </c>
      <c r="BD2780">
        <v>16</v>
      </c>
      <c r="BE2780">
        <v>0</v>
      </c>
      <c r="BF2780">
        <v>31</v>
      </c>
      <c r="BG2780">
        <v>60</v>
      </c>
      <c r="BH2780">
        <v>12</v>
      </c>
      <c r="BI2780">
        <v>40</v>
      </c>
      <c r="BJ2780">
        <v>5</v>
      </c>
      <c r="BK2780">
        <v>1</v>
      </c>
      <c r="BL2780">
        <v>20</v>
      </c>
      <c r="BM2780">
        <v>0</v>
      </c>
      <c r="BN2780">
        <v>0</v>
      </c>
      <c r="BO2780">
        <v>10</v>
      </c>
      <c r="BP2780">
        <v>4</v>
      </c>
      <c r="BQ2780" t="s">
        <v>19</v>
      </c>
      <c r="BR2780">
        <v>22</v>
      </c>
      <c r="BS2780">
        <v>15</v>
      </c>
      <c r="BT2780">
        <v>0</v>
      </c>
      <c r="BU2780">
        <v>0</v>
      </c>
      <c r="BV2780">
        <v>0.154</v>
      </c>
      <c r="BW2780">
        <v>0.5</v>
      </c>
      <c r="BX2780">
        <v>24</v>
      </c>
      <c r="BY2780">
        <v>0</v>
      </c>
      <c r="BZ2780" t="s">
        <v>133</v>
      </c>
      <c r="CB2780">
        <v>0</v>
      </c>
      <c r="CC2780">
        <v>3</v>
      </c>
      <c r="CD2780">
        <v>8</v>
      </c>
      <c r="CE2780">
        <v>1</v>
      </c>
      <c r="CG2780">
        <v>0.5</v>
      </c>
    </row>
    <row r="2781" spans="1:85">
      <c r="A2781">
        <v>2</v>
      </c>
      <c r="B2781">
        <v>5</v>
      </c>
      <c r="C2781">
        <v>6</v>
      </c>
      <c r="D2781">
        <v>12</v>
      </c>
      <c r="E2781">
        <v>0</v>
      </c>
      <c r="F2781" s="24">
        <f t="shared" si="215"/>
        <v>150</v>
      </c>
      <c r="G2781">
        <v>80</v>
      </c>
      <c r="H2781" s="24">
        <f t="shared" si="216"/>
        <v>15</v>
      </c>
      <c r="I2781" s="24">
        <f t="shared" si="211"/>
        <v>5</v>
      </c>
      <c r="J2781" s="24">
        <f t="shared" si="207"/>
        <v>80</v>
      </c>
      <c r="K2781" s="24" t="str">
        <f t="shared" si="217"/>
        <v>03</v>
      </c>
      <c r="L2781">
        <v>20</v>
      </c>
      <c r="M2781">
        <v>0</v>
      </c>
      <c r="N2781">
        <v>0</v>
      </c>
      <c r="O2781">
        <v>10</v>
      </c>
      <c r="P2781">
        <v>4</v>
      </c>
      <c r="Q2781" t="s">
        <v>19</v>
      </c>
      <c r="R2781">
        <v>22</v>
      </c>
      <c r="S2781">
        <v>15</v>
      </c>
      <c r="T2781">
        <v>0</v>
      </c>
      <c r="U2781">
        <v>0</v>
      </c>
      <c r="V2781">
        <v>9.7000000000000003E-2</v>
      </c>
      <c r="W2781">
        <v>8.8300000000000003E-2</v>
      </c>
      <c r="X2781">
        <v>24</v>
      </c>
      <c r="Y2781">
        <v>0</v>
      </c>
      <c r="Z2781" t="s">
        <v>133</v>
      </c>
      <c r="AB2781">
        <v>0</v>
      </c>
      <c r="AC2781">
        <v>3</v>
      </c>
      <c r="AD2781">
        <v>8</v>
      </c>
      <c r="AE2781">
        <v>1</v>
      </c>
      <c r="AF2781">
        <v>1</v>
      </c>
      <c r="AG2781">
        <v>0.5</v>
      </c>
      <c r="AH2781">
        <v>0</v>
      </c>
      <c r="BA2781">
        <v>2</v>
      </c>
      <c r="BB2781">
        <v>5</v>
      </c>
      <c r="BC2781">
        <v>6</v>
      </c>
      <c r="BD2781">
        <v>12</v>
      </c>
      <c r="BE2781">
        <v>0</v>
      </c>
      <c r="BF2781">
        <v>15</v>
      </c>
      <c r="BG2781">
        <v>80</v>
      </c>
      <c r="BH2781">
        <v>12</v>
      </c>
      <c r="BI2781">
        <v>40</v>
      </c>
      <c r="BJ2781">
        <v>5</v>
      </c>
      <c r="BK2781">
        <v>1</v>
      </c>
      <c r="BL2781">
        <v>20</v>
      </c>
      <c r="BM2781">
        <v>0</v>
      </c>
      <c r="BN2781">
        <v>0</v>
      </c>
      <c r="BO2781">
        <v>10</v>
      </c>
      <c r="BP2781">
        <v>4</v>
      </c>
      <c r="BQ2781" t="s">
        <v>19</v>
      </c>
      <c r="BR2781">
        <v>22</v>
      </c>
      <c r="BS2781">
        <v>15</v>
      </c>
      <c r="BT2781">
        <v>0</v>
      </c>
      <c r="BU2781">
        <v>0</v>
      </c>
      <c r="BV2781">
        <v>9.7000000000000003E-2</v>
      </c>
      <c r="BW2781">
        <v>8.8300000000000003E-2</v>
      </c>
      <c r="BX2781">
        <v>24</v>
      </c>
      <c r="BY2781">
        <v>0</v>
      </c>
      <c r="BZ2781" t="s">
        <v>133</v>
      </c>
      <c r="CB2781">
        <v>0</v>
      </c>
      <c r="CC2781">
        <v>3</v>
      </c>
      <c r="CD2781">
        <v>8</v>
      </c>
      <c r="CE2781">
        <v>1</v>
      </c>
      <c r="CG2781">
        <v>0.5</v>
      </c>
    </row>
    <row r="2782" spans="1:85">
      <c r="A2782">
        <v>3</v>
      </c>
      <c r="B2782">
        <v>4</v>
      </c>
      <c r="C2782">
        <v>5</v>
      </c>
      <c r="D2782">
        <v>10</v>
      </c>
      <c r="E2782">
        <v>0</v>
      </c>
      <c r="F2782" s="24">
        <f t="shared" si="215"/>
        <v>70</v>
      </c>
      <c r="G2782">
        <v>80</v>
      </c>
      <c r="H2782" s="24">
        <f t="shared" si="216"/>
        <v>15</v>
      </c>
      <c r="I2782" s="24">
        <f t="shared" si="211"/>
        <v>5</v>
      </c>
      <c r="J2782" s="24">
        <f t="shared" si="207"/>
        <v>80</v>
      </c>
      <c r="K2782" s="24" t="str">
        <f t="shared" si="217"/>
        <v>00</v>
      </c>
      <c r="L2782">
        <v>22</v>
      </c>
      <c r="M2782">
        <v>0</v>
      </c>
      <c r="N2782">
        <v>0</v>
      </c>
      <c r="O2782">
        <v>10</v>
      </c>
      <c r="P2782">
        <v>4</v>
      </c>
      <c r="Q2782" t="s">
        <v>19</v>
      </c>
      <c r="R2782">
        <v>22</v>
      </c>
      <c r="S2782">
        <v>15</v>
      </c>
      <c r="T2782">
        <v>1</v>
      </c>
      <c r="U2782">
        <v>0</v>
      </c>
      <c r="V2782">
        <v>5.7000000000000002E-2</v>
      </c>
      <c r="W2782">
        <v>5.4199999999999998E-2</v>
      </c>
      <c r="X2782">
        <v>24</v>
      </c>
      <c r="Y2782">
        <v>0</v>
      </c>
      <c r="Z2782" t="s">
        <v>133</v>
      </c>
      <c r="AB2782">
        <v>1.4</v>
      </c>
      <c r="AC2782">
        <v>3</v>
      </c>
      <c r="AD2782">
        <v>8</v>
      </c>
      <c r="AE2782">
        <v>1</v>
      </c>
      <c r="AF2782">
        <v>1</v>
      </c>
      <c r="AG2782">
        <v>0.5</v>
      </c>
      <c r="AH2782">
        <v>0</v>
      </c>
      <c r="BA2782">
        <v>3</v>
      </c>
      <c r="BB2782">
        <v>4</v>
      </c>
      <c r="BC2782">
        <v>5</v>
      </c>
      <c r="BD2782">
        <v>10</v>
      </c>
      <c r="BE2782">
        <v>0</v>
      </c>
      <c r="BF2782">
        <v>7</v>
      </c>
      <c r="BG2782">
        <v>80</v>
      </c>
      <c r="BH2782">
        <v>12</v>
      </c>
      <c r="BI2782">
        <v>40</v>
      </c>
      <c r="BJ2782">
        <v>5</v>
      </c>
      <c r="BK2782">
        <v>1</v>
      </c>
      <c r="BL2782">
        <v>22</v>
      </c>
      <c r="BM2782">
        <v>0</v>
      </c>
      <c r="BN2782">
        <v>0</v>
      </c>
      <c r="BO2782">
        <v>10</v>
      </c>
      <c r="BP2782">
        <v>4</v>
      </c>
      <c r="BQ2782" t="s">
        <v>19</v>
      </c>
      <c r="BR2782">
        <v>22</v>
      </c>
      <c r="BS2782">
        <v>15</v>
      </c>
      <c r="BT2782">
        <v>1</v>
      </c>
      <c r="BU2782">
        <v>0</v>
      </c>
      <c r="BV2782">
        <v>5.7000000000000002E-2</v>
      </c>
      <c r="BW2782">
        <v>5.4199999999999998E-2</v>
      </c>
      <c r="BX2782">
        <v>24</v>
      </c>
      <c r="BY2782">
        <v>0</v>
      </c>
      <c r="BZ2782" t="s">
        <v>133</v>
      </c>
      <c r="CB2782">
        <v>1.4</v>
      </c>
      <c r="CC2782">
        <v>3</v>
      </c>
      <c r="CD2782">
        <v>8</v>
      </c>
      <c r="CE2782">
        <v>1</v>
      </c>
      <c r="CG2782">
        <v>0.5</v>
      </c>
    </row>
    <row r="2783" spans="1:85">
      <c r="A2783">
        <v>4</v>
      </c>
      <c r="B2783">
        <v>3</v>
      </c>
      <c r="C2783">
        <v>4</v>
      </c>
      <c r="D2783">
        <v>10</v>
      </c>
      <c r="E2783">
        <v>0</v>
      </c>
      <c r="F2783" s="24">
        <f t="shared" si="215"/>
        <v>30</v>
      </c>
      <c r="G2783">
        <v>80</v>
      </c>
      <c r="H2783" s="24">
        <f t="shared" si="216"/>
        <v>15</v>
      </c>
      <c r="I2783" s="24">
        <f t="shared" si="211"/>
        <v>5</v>
      </c>
      <c r="J2783" s="24">
        <f t="shared" si="207"/>
        <v>80</v>
      </c>
      <c r="K2783" s="24" t="str">
        <f t="shared" si="217"/>
        <v>00</v>
      </c>
      <c r="L2783">
        <v>32</v>
      </c>
      <c r="M2783">
        <v>1000</v>
      </c>
      <c r="N2783">
        <v>0</v>
      </c>
      <c r="O2783">
        <v>10</v>
      </c>
      <c r="P2783">
        <v>3</v>
      </c>
      <c r="Q2783" t="s">
        <v>19</v>
      </c>
      <c r="R2783">
        <v>22</v>
      </c>
      <c r="S2783">
        <v>10</v>
      </c>
      <c r="T2783">
        <v>2</v>
      </c>
      <c r="U2783">
        <v>0</v>
      </c>
      <c r="V2783">
        <v>3.2000000000000001E-2</v>
      </c>
      <c r="W2783">
        <v>3.2000000000000001E-2</v>
      </c>
      <c r="X2783">
        <v>24</v>
      </c>
      <c r="Y2783">
        <v>0</v>
      </c>
      <c r="Z2783" t="s">
        <v>133</v>
      </c>
      <c r="AB2783">
        <v>0.8</v>
      </c>
      <c r="AC2783">
        <v>3</v>
      </c>
      <c r="AD2783">
        <v>8</v>
      </c>
      <c r="AE2783">
        <v>1</v>
      </c>
      <c r="AF2783">
        <v>1</v>
      </c>
      <c r="AG2783">
        <v>0.5</v>
      </c>
      <c r="AH2783">
        <v>0</v>
      </c>
      <c r="BA2783">
        <v>4</v>
      </c>
      <c r="BB2783">
        <v>3</v>
      </c>
      <c r="BC2783">
        <v>4</v>
      </c>
      <c r="BD2783">
        <v>10</v>
      </c>
      <c r="BE2783">
        <v>0</v>
      </c>
      <c r="BF2783">
        <v>3</v>
      </c>
      <c r="BG2783">
        <v>80</v>
      </c>
      <c r="BH2783">
        <v>18</v>
      </c>
      <c r="BI2783">
        <v>40</v>
      </c>
      <c r="BJ2783">
        <v>5</v>
      </c>
      <c r="BK2783">
        <v>1</v>
      </c>
      <c r="BL2783">
        <v>32</v>
      </c>
      <c r="BM2783">
        <v>1000</v>
      </c>
      <c r="BN2783">
        <v>0</v>
      </c>
      <c r="BO2783">
        <v>10</v>
      </c>
      <c r="BP2783">
        <v>3</v>
      </c>
      <c r="BQ2783" t="s">
        <v>19</v>
      </c>
      <c r="BR2783">
        <v>22</v>
      </c>
      <c r="BS2783">
        <v>10</v>
      </c>
      <c r="BT2783">
        <v>2</v>
      </c>
      <c r="BU2783">
        <v>0</v>
      </c>
      <c r="BV2783">
        <v>3.2000000000000001E-2</v>
      </c>
      <c r="BW2783">
        <v>3.2000000000000001E-2</v>
      </c>
      <c r="BX2783">
        <v>24</v>
      </c>
      <c r="BY2783">
        <v>0</v>
      </c>
      <c r="BZ2783" t="s">
        <v>133</v>
      </c>
      <c r="CB2783">
        <v>0.8</v>
      </c>
      <c r="CC2783">
        <v>3</v>
      </c>
      <c r="CD2783">
        <v>8</v>
      </c>
      <c r="CE2783">
        <v>1</v>
      </c>
      <c r="CG2783">
        <v>0.5</v>
      </c>
    </row>
    <row r="2784" spans="1:85">
      <c r="A2784">
        <v>5</v>
      </c>
      <c r="B2784">
        <v>2</v>
      </c>
      <c r="C2784">
        <v>2</v>
      </c>
      <c r="D2784">
        <v>6</v>
      </c>
      <c r="E2784">
        <v>0</v>
      </c>
      <c r="F2784" s="24">
        <f t="shared" si="215"/>
        <v>0</v>
      </c>
      <c r="G2784">
        <v>110</v>
      </c>
      <c r="H2784" s="24">
        <f t="shared" si="216"/>
        <v>7</v>
      </c>
      <c r="I2784" s="24">
        <f t="shared" si="211"/>
        <v>5</v>
      </c>
      <c r="J2784" s="24">
        <f t="shared" si="207"/>
        <v>25</v>
      </c>
      <c r="K2784" s="24" t="str">
        <f t="shared" si="217"/>
        <v>00</v>
      </c>
      <c r="L2784">
        <v>52</v>
      </c>
      <c r="M2784">
        <v>1000</v>
      </c>
      <c r="N2784">
        <v>12</v>
      </c>
      <c r="O2784">
        <v>10</v>
      </c>
      <c r="P2784">
        <v>1</v>
      </c>
      <c r="Q2784" t="s">
        <v>19</v>
      </c>
      <c r="R2784">
        <v>11</v>
      </c>
      <c r="S2784">
        <v>10</v>
      </c>
      <c r="T2784">
        <v>2</v>
      </c>
      <c r="U2784">
        <v>0</v>
      </c>
      <c r="V2784">
        <v>1.7000000000000001E-2</v>
      </c>
      <c r="W2784">
        <v>1.7000000000000001E-2</v>
      </c>
      <c r="X2784">
        <v>24</v>
      </c>
      <c r="Y2784">
        <v>0</v>
      </c>
      <c r="Z2784" t="s">
        <v>133</v>
      </c>
      <c r="AB2784">
        <v>0.63</v>
      </c>
      <c r="AC2784">
        <v>3</v>
      </c>
      <c r="AD2784">
        <v>8</v>
      </c>
      <c r="AE2784">
        <v>1</v>
      </c>
      <c r="AF2784">
        <v>1</v>
      </c>
      <c r="AG2784">
        <v>0.5</v>
      </c>
      <c r="AH2784">
        <v>0</v>
      </c>
      <c r="BA2784">
        <v>5</v>
      </c>
      <c r="BB2784">
        <v>2</v>
      </c>
      <c r="BC2784">
        <v>2</v>
      </c>
      <c r="BD2784">
        <v>6</v>
      </c>
      <c r="BE2784">
        <v>0</v>
      </c>
      <c r="BF2784">
        <v>0</v>
      </c>
      <c r="BG2784">
        <v>110</v>
      </c>
      <c r="BH2784">
        <v>20</v>
      </c>
      <c r="BI2784">
        <v>40</v>
      </c>
      <c r="BJ2784">
        <v>1</v>
      </c>
      <c r="BK2784">
        <v>1</v>
      </c>
      <c r="BL2784">
        <v>52</v>
      </c>
      <c r="BM2784">
        <v>1000</v>
      </c>
      <c r="BN2784">
        <v>12</v>
      </c>
      <c r="BO2784">
        <v>10</v>
      </c>
      <c r="BP2784">
        <v>1</v>
      </c>
      <c r="BQ2784" t="s">
        <v>19</v>
      </c>
      <c r="BR2784">
        <v>11</v>
      </c>
      <c r="BS2784">
        <v>10</v>
      </c>
      <c r="BT2784">
        <v>2</v>
      </c>
      <c r="BU2784">
        <v>0</v>
      </c>
      <c r="BV2784">
        <v>1.7000000000000001E-2</v>
      </c>
      <c r="BW2784">
        <v>1.7000000000000001E-2</v>
      </c>
      <c r="BX2784">
        <v>24</v>
      </c>
      <c r="BY2784">
        <v>0</v>
      </c>
      <c r="BZ2784" t="s">
        <v>133</v>
      </c>
      <c r="CB2784">
        <v>0.63</v>
      </c>
      <c r="CC2784">
        <v>3</v>
      </c>
      <c r="CD2784">
        <v>8</v>
      </c>
      <c r="CE2784">
        <v>1</v>
      </c>
      <c r="CG2784">
        <v>0.5</v>
      </c>
    </row>
    <row r="2785" spans="1:85">
      <c r="A2785">
        <v>6</v>
      </c>
      <c r="B2785">
        <v>801</v>
      </c>
      <c r="C2785">
        <v>2</v>
      </c>
      <c r="D2785">
        <v>6</v>
      </c>
      <c r="E2785">
        <v>0</v>
      </c>
      <c r="F2785" s="24">
        <f t="shared" si="215"/>
        <v>0</v>
      </c>
      <c r="G2785">
        <v>110</v>
      </c>
      <c r="H2785" s="24">
        <f t="shared" si="216"/>
        <v>7</v>
      </c>
      <c r="I2785" s="24">
        <f t="shared" si="211"/>
        <v>5</v>
      </c>
      <c r="J2785" s="24">
        <f t="shared" si="207"/>
        <v>25</v>
      </c>
      <c r="K2785" s="24" t="str">
        <f t="shared" si="217"/>
        <v>00</v>
      </c>
      <c r="L2785">
        <v>52</v>
      </c>
      <c r="M2785">
        <v>1000</v>
      </c>
      <c r="N2785">
        <v>1</v>
      </c>
      <c r="O2785">
        <v>10</v>
      </c>
      <c r="P2785">
        <v>1</v>
      </c>
      <c r="Q2785" t="s">
        <v>19</v>
      </c>
      <c r="R2785">
        <v>11</v>
      </c>
      <c r="S2785">
        <v>10</v>
      </c>
      <c r="T2785">
        <v>3</v>
      </c>
      <c r="U2785">
        <v>0</v>
      </c>
      <c r="V2785">
        <v>8.0000000000000002E-3</v>
      </c>
      <c r="W2785">
        <v>2.3E-2</v>
      </c>
      <c r="X2785">
        <v>24</v>
      </c>
      <c r="Y2785">
        <v>3</v>
      </c>
      <c r="Z2785" t="s">
        <v>57</v>
      </c>
      <c r="AA2785">
        <v>227</v>
      </c>
      <c r="AB2785">
        <v>0.5</v>
      </c>
      <c r="AC2785">
        <v>3</v>
      </c>
      <c r="AD2785">
        <v>8</v>
      </c>
      <c r="AE2785">
        <v>1</v>
      </c>
      <c r="AF2785">
        <v>1</v>
      </c>
      <c r="AG2785">
        <v>0.5</v>
      </c>
      <c r="AH2785">
        <v>0</v>
      </c>
      <c r="BA2785">
        <v>6</v>
      </c>
      <c r="BB2785">
        <v>801</v>
      </c>
      <c r="BC2785">
        <v>2</v>
      </c>
      <c r="BD2785">
        <v>6</v>
      </c>
      <c r="BE2785">
        <v>0</v>
      </c>
      <c r="BF2785">
        <v>0</v>
      </c>
      <c r="BG2785">
        <v>110</v>
      </c>
      <c r="BH2785">
        <v>20</v>
      </c>
      <c r="BI2785">
        <v>40</v>
      </c>
      <c r="BJ2785">
        <v>1</v>
      </c>
      <c r="BK2785">
        <v>1</v>
      </c>
      <c r="BL2785">
        <v>52</v>
      </c>
      <c r="BM2785">
        <v>1000</v>
      </c>
      <c r="BN2785">
        <v>1</v>
      </c>
      <c r="BO2785">
        <v>10</v>
      </c>
      <c r="BP2785">
        <v>1</v>
      </c>
      <c r="BQ2785" t="s">
        <v>19</v>
      </c>
      <c r="BR2785">
        <v>11</v>
      </c>
      <c r="BS2785">
        <v>10</v>
      </c>
      <c r="BT2785">
        <v>3</v>
      </c>
      <c r="BU2785">
        <v>0</v>
      </c>
      <c r="BV2785">
        <v>8.0000000000000002E-3</v>
      </c>
      <c r="BW2785">
        <v>2.3E-2</v>
      </c>
      <c r="BX2785">
        <v>24</v>
      </c>
      <c r="BY2785">
        <v>3</v>
      </c>
      <c r="BZ2785" t="s">
        <v>57</v>
      </c>
      <c r="CA2785">
        <v>227</v>
      </c>
      <c r="CB2785">
        <v>0.5</v>
      </c>
      <c r="CC2785">
        <v>3</v>
      </c>
      <c r="CD2785">
        <v>8</v>
      </c>
      <c r="CE2785">
        <v>1</v>
      </c>
      <c r="CG2785">
        <v>0.5</v>
      </c>
    </row>
    <row r="2786" spans="1:85">
      <c r="A2786">
        <v>7</v>
      </c>
      <c r="B2786">
        <v>801</v>
      </c>
      <c r="C2786">
        <v>2</v>
      </c>
      <c r="D2786">
        <v>6</v>
      </c>
      <c r="E2786">
        <v>0</v>
      </c>
      <c r="F2786" s="24">
        <f t="shared" si="215"/>
        <v>0</v>
      </c>
      <c r="G2786">
        <v>110</v>
      </c>
      <c r="H2786" s="24">
        <f t="shared" si="216"/>
        <v>7</v>
      </c>
      <c r="I2786" s="24">
        <f t="shared" si="211"/>
        <v>5</v>
      </c>
      <c r="J2786" s="24">
        <f t="shared" si="207"/>
        <v>25</v>
      </c>
      <c r="K2786" s="24" t="str">
        <f t="shared" si="217"/>
        <v>00</v>
      </c>
      <c r="L2786">
        <v>52</v>
      </c>
      <c r="M2786">
        <v>1000</v>
      </c>
      <c r="N2786">
        <v>1</v>
      </c>
      <c r="O2786">
        <v>10</v>
      </c>
      <c r="P2786">
        <v>1</v>
      </c>
      <c r="Q2786" t="s">
        <v>19</v>
      </c>
      <c r="R2786">
        <v>11</v>
      </c>
      <c r="S2786">
        <v>10</v>
      </c>
      <c r="T2786">
        <v>3</v>
      </c>
      <c r="U2786">
        <v>0</v>
      </c>
      <c r="V2786">
        <v>2.8000000000000001E-2</v>
      </c>
      <c r="W2786">
        <v>8.0000000000000002E-3</v>
      </c>
      <c r="X2786">
        <v>24</v>
      </c>
      <c r="Y2786">
        <v>3</v>
      </c>
      <c r="Z2786" t="s">
        <v>57</v>
      </c>
      <c r="AA2786">
        <v>124</v>
      </c>
      <c r="AB2786">
        <v>0.5</v>
      </c>
      <c r="AC2786">
        <v>3</v>
      </c>
      <c r="AD2786">
        <v>8</v>
      </c>
      <c r="AE2786">
        <v>1</v>
      </c>
      <c r="AF2786">
        <v>1</v>
      </c>
      <c r="AG2786">
        <v>0.5</v>
      </c>
      <c r="AH2786">
        <v>0</v>
      </c>
      <c r="BA2786">
        <v>7</v>
      </c>
      <c r="BB2786">
        <v>801</v>
      </c>
      <c r="BC2786">
        <v>2</v>
      </c>
      <c r="BD2786">
        <v>6</v>
      </c>
      <c r="BE2786">
        <v>0</v>
      </c>
      <c r="BF2786">
        <v>0</v>
      </c>
      <c r="BG2786">
        <v>110</v>
      </c>
      <c r="BH2786">
        <v>20</v>
      </c>
      <c r="BI2786">
        <v>40</v>
      </c>
      <c r="BJ2786">
        <v>1</v>
      </c>
      <c r="BK2786">
        <v>1</v>
      </c>
      <c r="BL2786">
        <v>52</v>
      </c>
      <c r="BM2786">
        <v>1000</v>
      </c>
      <c r="BN2786">
        <v>1</v>
      </c>
      <c r="BO2786">
        <v>10</v>
      </c>
      <c r="BP2786">
        <v>1</v>
      </c>
      <c r="BQ2786" t="s">
        <v>19</v>
      </c>
      <c r="BR2786">
        <v>11</v>
      </c>
      <c r="BS2786">
        <v>10</v>
      </c>
      <c r="BT2786">
        <v>3</v>
      </c>
      <c r="BU2786">
        <v>0</v>
      </c>
      <c r="BV2786">
        <v>2.8000000000000001E-2</v>
      </c>
      <c r="BW2786">
        <v>8.0000000000000002E-3</v>
      </c>
      <c r="BX2786">
        <v>24</v>
      </c>
      <c r="BY2786">
        <v>3</v>
      </c>
      <c r="BZ2786" t="s">
        <v>57</v>
      </c>
      <c r="CA2786">
        <v>124</v>
      </c>
      <c r="CB2786">
        <v>0.5</v>
      </c>
      <c r="CC2786">
        <v>3</v>
      </c>
      <c r="CD2786">
        <v>8</v>
      </c>
      <c r="CE2786">
        <v>1</v>
      </c>
      <c r="CG2786">
        <v>0.5</v>
      </c>
    </row>
    <row r="2787" spans="1:85">
      <c r="F2787" s="24" t="str">
        <f t="shared" si="215"/>
        <v/>
      </c>
      <c r="H2787" s="24" t="str">
        <f t="shared" si="216"/>
        <v/>
      </c>
      <c r="I2787" s="24" t="str">
        <f t="shared" si="211"/>
        <v/>
      </c>
      <c r="J2787" s="24" t="str">
        <f t="shared" si="207"/>
        <v/>
      </c>
      <c r="K2787" s="24" t="str">
        <f t="shared" si="217"/>
        <v/>
      </c>
      <c r="AF2787">
        <v>1</v>
      </c>
      <c r="AH2787">
        <v>0</v>
      </c>
    </row>
    <row r="2788" spans="1:85">
      <c r="A2788">
        <v>1</v>
      </c>
      <c r="B2788">
        <v>5</v>
      </c>
      <c r="C2788">
        <v>8</v>
      </c>
      <c r="D2788">
        <v>16</v>
      </c>
      <c r="E2788">
        <v>0</v>
      </c>
      <c r="F2788" s="24">
        <f t="shared" si="215"/>
        <v>310</v>
      </c>
      <c r="G2788">
        <v>60</v>
      </c>
      <c r="H2788" s="24">
        <f t="shared" si="216"/>
        <v>15</v>
      </c>
      <c r="I2788" s="24">
        <f t="shared" si="211"/>
        <v>5</v>
      </c>
      <c r="J2788" s="24">
        <f t="shared" si="207"/>
        <v>80</v>
      </c>
      <c r="K2788" s="24" t="str">
        <f t="shared" si="217"/>
        <v>03</v>
      </c>
      <c r="L2788">
        <v>20</v>
      </c>
      <c r="M2788">
        <v>0</v>
      </c>
      <c r="N2788">
        <v>0</v>
      </c>
      <c r="O2788">
        <v>10</v>
      </c>
      <c r="P2788">
        <v>4</v>
      </c>
      <c r="Q2788" t="s">
        <v>19</v>
      </c>
      <c r="R2788">
        <v>22</v>
      </c>
      <c r="S2788">
        <v>15</v>
      </c>
      <c r="T2788">
        <v>0</v>
      </c>
      <c r="U2788">
        <v>0</v>
      </c>
      <c r="V2788">
        <v>0.153</v>
      </c>
      <c r="W2788">
        <v>0.5</v>
      </c>
      <c r="X2788">
        <v>24</v>
      </c>
      <c r="Y2788">
        <v>0</v>
      </c>
      <c r="Z2788" t="s">
        <v>133</v>
      </c>
      <c r="AB2788">
        <v>0</v>
      </c>
      <c r="AC2788">
        <v>3</v>
      </c>
      <c r="AD2788">
        <v>8</v>
      </c>
      <c r="AE2788">
        <v>1</v>
      </c>
      <c r="AF2788">
        <v>1</v>
      </c>
      <c r="AG2788">
        <v>0.63</v>
      </c>
      <c r="AH2788">
        <v>0</v>
      </c>
      <c r="BA2788">
        <v>1</v>
      </c>
      <c r="BB2788">
        <v>5</v>
      </c>
      <c r="BC2788">
        <v>8</v>
      </c>
      <c r="BD2788">
        <v>16</v>
      </c>
      <c r="BE2788">
        <v>0</v>
      </c>
      <c r="BF2788">
        <v>31</v>
      </c>
      <c r="BG2788">
        <v>60</v>
      </c>
      <c r="BH2788">
        <v>12</v>
      </c>
      <c r="BI2788">
        <v>40</v>
      </c>
      <c r="BJ2788">
        <v>5</v>
      </c>
      <c r="BK2788">
        <v>1</v>
      </c>
      <c r="BL2788">
        <v>20</v>
      </c>
      <c r="BM2788">
        <v>0</v>
      </c>
      <c r="BN2788">
        <v>0</v>
      </c>
      <c r="BO2788">
        <v>10</v>
      </c>
      <c r="BP2788">
        <v>4</v>
      </c>
      <c r="BQ2788" t="s">
        <v>19</v>
      </c>
      <c r="BR2788">
        <v>22</v>
      </c>
      <c r="BS2788">
        <v>15</v>
      </c>
      <c r="BT2788">
        <v>0</v>
      </c>
      <c r="BU2788">
        <v>0</v>
      </c>
      <c r="BV2788">
        <v>0.153</v>
      </c>
      <c r="BW2788">
        <v>0.5</v>
      </c>
      <c r="BX2788">
        <v>24</v>
      </c>
      <c r="BY2788">
        <v>0</v>
      </c>
      <c r="BZ2788" t="s">
        <v>133</v>
      </c>
      <c r="CB2788">
        <v>0</v>
      </c>
      <c r="CC2788">
        <v>3</v>
      </c>
      <c r="CD2788">
        <v>8</v>
      </c>
      <c r="CE2788">
        <v>1</v>
      </c>
      <c r="CG2788">
        <v>0.63</v>
      </c>
    </row>
    <row r="2789" spans="1:85">
      <c r="A2789">
        <v>2</v>
      </c>
      <c r="B2789">
        <v>4</v>
      </c>
      <c r="C2789">
        <v>6</v>
      </c>
      <c r="D2789">
        <v>12</v>
      </c>
      <c r="E2789">
        <v>0</v>
      </c>
      <c r="F2789" s="24">
        <f t="shared" si="215"/>
        <v>150</v>
      </c>
      <c r="G2789">
        <v>80</v>
      </c>
      <c r="H2789" s="24">
        <f t="shared" si="216"/>
        <v>15</v>
      </c>
      <c r="I2789" s="24">
        <f t="shared" si="211"/>
        <v>5</v>
      </c>
      <c r="J2789" s="24">
        <f t="shared" si="207"/>
        <v>80</v>
      </c>
      <c r="K2789" s="24" t="str">
        <f t="shared" si="217"/>
        <v>03</v>
      </c>
      <c r="L2789">
        <v>20</v>
      </c>
      <c r="M2789">
        <v>0</v>
      </c>
      <c r="N2789">
        <v>0</v>
      </c>
      <c r="O2789">
        <v>10</v>
      </c>
      <c r="P2789">
        <v>4</v>
      </c>
      <c r="Q2789" t="s">
        <v>19</v>
      </c>
      <c r="R2789">
        <v>22</v>
      </c>
      <c r="S2789">
        <v>15</v>
      </c>
      <c r="T2789">
        <v>0</v>
      </c>
      <c r="U2789">
        <v>0</v>
      </c>
      <c r="V2789">
        <v>9.6000000000000002E-2</v>
      </c>
      <c r="W2789">
        <v>8.7400000000000005E-2</v>
      </c>
      <c r="X2789">
        <v>24</v>
      </c>
      <c r="Y2789">
        <v>0</v>
      </c>
      <c r="Z2789" t="s">
        <v>133</v>
      </c>
      <c r="AB2789">
        <v>0</v>
      </c>
      <c r="AC2789">
        <v>3</v>
      </c>
      <c r="AD2789">
        <v>8</v>
      </c>
      <c r="AE2789">
        <v>1</v>
      </c>
      <c r="AF2789">
        <v>1</v>
      </c>
      <c r="AG2789">
        <v>0.63</v>
      </c>
      <c r="AH2789">
        <v>0</v>
      </c>
      <c r="BA2789">
        <v>2</v>
      </c>
      <c r="BB2789">
        <v>4</v>
      </c>
      <c r="BC2789">
        <v>6</v>
      </c>
      <c r="BD2789">
        <v>12</v>
      </c>
      <c r="BE2789">
        <v>0</v>
      </c>
      <c r="BF2789">
        <v>15</v>
      </c>
      <c r="BG2789">
        <v>80</v>
      </c>
      <c r="BH2789">
        <v>12</v>
      </c>
      <c r="BI2789">
        <v>40</v>
      </c>
      <c r="BJ2789">
        <v>5</v>
      </c>
      <c r="BK2789">
        <v>1</v>
      </c>
      <c r="BL2789">
        <v>20</v>
      </c>
      <c r="BM2789">
        <v>0</v>
      </c>
      <c r="BN2789">
        <v>0</v>
      </c>
      <c r="BO2789">
        <v>10</v>
      </c>
      <c r="BP2789">
        <v>4</v>
      </c>
      <c r="BQ2789" t="s">
        <v>19</v>
      </c>
      <c r="BR2789">
        <v>22</v>
      </c>
      <c r="BS2789">
        <v>15</v>
      </c>
      <c r="BT2789">
        <v>0</v>
      </c>
      <c r="BU2789">
        <v>0</v>
      </c>
      <c r="BV2789">
        <v>9.6000000000000002E-2</v>
      </c>
      <c r="BW2789">
        <v>8.7400000000000005E-2</v>
      </c>
      <c r="BX2789">
        <v>24</v>
      </c>
      <c r="BY2789">
        <v>0</v>
      </c>
      <c r="BZ2789" t="s">
        <v>133</v>
      </c>
      <c r="CB2789">
        <v>0</v>
      </c>
      <c r="CC2789">
        <v>3</v>
      </c>
      <c r="CD2789">
        <v>8</v>
      </c>
      <c r="CE2789">
        <v>1</v>
      </c>
      <c r="CG2789">
        <v>0.63</v>
      </c>
    </row>
    <row r="2790" spans="1:85">
      <c r="A2790">
        <v>3</v>
      </c>
      <c r="B2790">
        <v>3</v>
      </c>
      <c r="C2790">
        <v>5</v>
      </c>
      <c r="D2790">
        <v>10</v>
      </c>
      <c r="E2790">
        <v>0</v>
      </c>
      <c r="F2790" s="24">
        <f t="shared" si="215"/>
        <v>70</v>
      </c>
      <c r="G2790">
        <v>80</v>
      </c>
      <c r="H2790" s="24">
        <f t="shared" si="216"/>
        <v>15</v>
      </c>
      <c r="I2790" s="24">
        <f t="shared" si="211"/>
        <v>5</v>
      </c>
      <c r="J2790" s="24">
        <f t="shared" si="207"/>
        <v>80</v>
      </c>
      <c r="K2790" s="24" t="str">
        <f t="shared" si="217"/>
        <v>00</v>
      </c>
      <c r="L2790">
        <v>22</v>
      </c>
      <c r="M2790">
        <v>0</v>
      </c>
      <c r="N2790">
        <v>0</v>
      </c>
      <c r="O2790">
        <v>10</v>
      </c>
      <c r="P2790">
        <v>4</v>
      </c>
      <c r="Q2790" t="s">
        <v>19</v>
      </c>
      <c r="R2790">
        <v>22</v>
      </c>
      <c r="S2790">
        <v>15</v>
      </c>
      <c r="T2790">
        <v>1</v>
      </c>
      <c r="U2790">
        <v>0</v>
      </c>
      <c r="V2790">
        <v>5.6000000000000001E-2</v>
      </c>
      <c r="W2790">
        <v>5.3199999999999997E-2</v>
      </c>
      <c r="X2790">
        <v>24</v>
      </c>
      <c r="Y2790">
        <v>0</v>
      </c>
      <c r="Z2790" t="s">
        <v>133</v>
      </c>
      <c r="AB2790">
        <v>1.4</v>
      </c>
      <c r="AC2790">
        <v>3</v>
      </c>
      <c r="AD2790">
        <v>8</v>
      </c>
      <c r="AE2790">
        <v>1</v>
      </c>
      <c r="AF2790">
        <v>1</v>
      </c>
      <c r="AG2790">
        <v>0.63</v>
      </c>
      <c r="AH2790">
        <v>0</v>
      </c>
      <c r="BA2790">
        <v>3</v>
      </c>
      <c r="BB2790">
        <v>3</v>
      </c>
      <c r="BC2790">
        <v>5</v>
      </c>
      <c r="BD2790">
        <v>10</v>
      </c>
      <c r="BE2790">
        <v>0</v>
      </c>
      <c r="BF2790">
        <v>7</v>
      </c>
      <c r="BG2790">
        <v>80</v>
      </c>
      <c r="BH2790">
        <v>12</v>
      </c>
      <c r="BI2790">
        <v>40</v>
      </c>
      <c r="BJ2790">
        <v>5</v>
      </c>
      <c r="BK2790">
        <v>1</v>
      </c>
      <c r="BL2790">
        <v>22</v>
      </c>
      <c r="BM2790">
        <v>0</v>
      </c>
      <c r="BN2790">
        <v>0</v>
      </c>
      <c r="BO2790">
        <v>10</v>
      </c>
      <c r="BP2790">
        <v>4</v>
      </c>
      <c r="BQ2790" t="s">
        <v>19</v>
      </c>
      <c r="BR2790">
        <v>22</v>
      </c>
      <c r="BS2790">
        <v>15</v>
      </c>
      <c r="BT2790">
        <v>1</v>
      </c>
      <c r="BU2790">
        <v>0</v>
      </c>
      <c r="BV2790">
        <v>5.6000000000000001E-2</v>
      </c>
      <c r="BW2790">
        <v>5.3199999999999997E-2</v>
      </c>
      <c r="BX2790">
        <v>24</v>
      </c>
      <c r="BY2790">
        <v>0</v>
      </c>
      <c r="BZ2790" t="s">
        <v>133</v>
      </c>
      <c r="CB2790">
        <v>1.4</v>
      </c>
      <c r="CC2790">
        <v>3</v>
      </c>
      <c r="CD2790">
        <v>8</v>
      </c>
      <c r="CE2790">
        <v>1</v>
      </c>
      <c r="CG2790">
        <v>0.63</v>
      </c>
    </row>
    <row r="2791" spans="1:85">
      <c r="A2791">
        <v>4</v>
      </c>
      <c r="B2791">
        <v>2</v>
      </c>
      <c r="C2791">
        <v>4</v>
      </c>
      <c r="D2791">
        <v>10</v>
      </c>
      <c r="E2791">
        <v>0</v>
      </c>
      <c r="F2791" s="24">
        <f t="shared" si="215"/>
        <v>30</v>
      </c>
      <c r="G2791">
        <v>80</v>
      </c>
      <c r="H2791" s="24">
        <f t="shared" si="216"/>
        <v>15</v>
      </c>
      <c r="I2791" s="24">
        <f t="shared" si="211"/>
        <v>5</v>
      </c>
      <c r="J2791" s="24">
        <f t="shared" si="207"/>
        <v>80</v>
      </c>
      <c r="K2791" s="24" t="str">
        <f t="shared" si="217"/>
        <v>00</v>
      </c>
      <c r="L2791">
        <v>32</v>
      </c>
      <c r="M2791">
        <v>1000</v>
      </c>
      <c r="N2791">
        <v>0</v>
      </c>
      <c r="O2791">
        <v>10</v>
      </c>
      <c r="P2791">
        <v>3</v>
      </c>
      <c r="Q2791" t="s">
        <v>19</v>
      </c>
      <c r="R2791">
        <v>22</v>
      </c>
      <c r="S2791">
        <v>10</v>
      </c>
      <c r="T2791">
        <v>2</v>
      </c>
      <c r="U2791">
        <v>0</v>
      </c>
      <c r="V2791">
        <v>3.1E-2</v>
      </c>
      <c r="W2791">
        <v>3.1E-2</v>
      </c>
      <c r="X2791">
        <v>24</v>
      </c>
      <c r="Y2791">
        <v>0</v>
      </c>
      <c r="Z2791" t="s">
        <v>133</v>
      </c>
      <c r="AB2791">
        <v>0.8</v>
      </c>
      <c r="AC2791">
        <v>3</v>
      </c>
      <c r="AD2791">
        <v>8</v>
      </c>
      <c r="AE2791">
        <v>1</v>
      </c>
      <c r="AF2791">
        <v>1</v>
      </c>
      <c r="AG2791">
        <v>0.63</v>
      </c>
      <c r="AH2791">
        <v>0</v>
      </c>
      <c r="BA2791">
        <v>4</v>
      </c>
      <c r="BB2791">
        <v>2</v>
      </c>
      <c r="BC2791">
        <v>4</v>
      </c>
      <c r="BD2791">
        <v>10</v>
      </c>
      <c r="BE2791">
        <v>0</v>
      </c>
      <c r="BF2791">
        <v>3</v>
      </c>
      <c r="BG2791">
        <v>80</v>
      </c>
      <c r="BH2791">
        <v>18</v>
      </c>
      <c r="BI2791">
        <v>40</v>
      </c>
      <c r="BJ2791">
        <v>5</v>
      </c>
      <c r="BK2791">
        <v>1</v>
      </c>
      <c r="BL2791">
        <v>32</v>
      </c>
      <c r="BM2791">
        <v>1000</v>
      </c>
      <c r="BN2791">
        <v>0</v>
      </c>
      <c r="BO2791">
        <v>10</v>
      </c>
      <c r="BP2791">
        <v>3</v>
      </c>
      <c r="BQ2791" t="s">
        <v>19</v>
      </c>
      <c r="BR2791">
        <v>22</v>
      </c>
      <c r="BS2791">
        <v>10</v>
      </c>
      <c r="BT2791">
        <v>2</v>
      </c>
      <c r="BU2791">
        <v>0</v>
      </c>
      <c r="BV2791">
        <v>3.1E-2</v>
      </c>
      <c r="BW2791">
        <v>3.1E-2</v>
      </c>
      <c r="BX2791">
        <v>24</v>
      </c>
      <c r="BY2791">
        <v>0</v>
      </c>
      <c r="BZ2791" t="s">
        <v>133</v>
      </c>
      <c r="CB2791">
        <v>0.8</v>
      </c>
      <c r="CC2791">
        <v>3</v>
      </c>
      <c r="CD2791">
        <v>8</v>
      </c>
      <c r="CE2791">
        <v>1</v>
      </c>
      <c r="CG2791">
        <v>0.63</v>
      </c>
    </row>
    <row r="2792" spans="1:85">
      <c r="A2792">
        <v>5</v>
      </c>
      <c r="B2792">
        <v>1</v>
      </c>
      <c r="C2792">
        <v>2</v>
      </c>
      <c r="D2792">
        <v>6</v>
      </c>
      <c r="E2792">
        <v>0</v>
      </c>
      <c r="F2792" s="24">
        <f t="shared" si="215"/>
        <v>10</v>
      </c>
      <c r="G2792">
        <v>100</v>
      </c>
      <c r="H2792" s="24">
        <f t="shared" si="216"/>
        <v>7</v>
      </c>
      <c r="I2792" s="24">
        <f t="shared" si="211"/>
        <v>5</v>
      </c>
      <c r="J2792" s="24">
        <f t="shared" si="207"/>
        <v>25</v>
      </c>
      <c r="K2792" s="24" t="str">
        <f t="shared" si="217"/>
        <v>00</v>
      </c>
      <c r="L2792">
        <v>52</v>
      </c>
      <c r="M2792">
        <v>1000</v>
      </c>
      <c r="N2792">
        <v>0</v>
      </c>
      <c r="O2792">
        <v>10</v>
      </c>
      <c r="P2792">
        <v>1</v>
      </c>
      <c r="Q2792" t="s">
        <v>19</v>
      </c>
      <c r="R2792">
        <v>11</v>
      </c>
      <c r="S2792">
        <v>10</v>
      </c>
      <c r="T2792">
        <v>3</v>
      </c>
      <c r="U2792">
        <v>0</v>
      </c>
      <c r="V2792">
        <v>1.2999999999999999E-2</v>
      </c>
      <c r="W2792">
        <v>8.9999999999999993E-3</v>
      </c>
      <c r="X2792">
        <v>24</v>
      </c>
      <c r="Y2792">
        <v>0</v>
      </c>
      <c r="Z2792" t="s">
        <v>133</v>
      </c>
      <c r="AB2792">
        <v>0.63</v>
      </c>
      <c r="AC2792">
        <v>3</v>
      </c>
      <c r="AD2792">
        <v>8</v>
      </c>
      <c r="AE2792">
        <v>1</v>
      </c>
      <c r="AF2792">
        <v>1</v>
      </c>
      <c r="AG2792">
        <v>0.63</v>
      </c>
      <c r="AH2792">
        <v>0</v>
      </c>
      <c r="BA2792">
        <v>5</v>
      </c>
      <c r="BB2792">
        <v>1</v>
      </c>
      <c r="BC2792">
        <v>2</v>
      </c>
      <c r="BD2792">
        <v>6</v>
      </c>
      <c r="BE2792">
        <v>0</v>
      </c>
      <c r="BF2792">
        <v>1</v>
      </c>
      <c r="BG2792">
        <v>100</v>
      </c>
      <c r="BH2792">
        <v>20</v>
      </c>
      <c r="BI2792">
        <v>40</v>
      </c>
      <c r="BJ2792">
        <v>1</v>
      </c>
      <c r="BK2792">
        <v>1</v>
      </c>
      <c r="BL2792">
        <v>52</v>
      </c>
      <c r="BM2792">
        <v>1000</v>
      </c>
      <c r="BN2792">
        <v>0</v>
      </c>
      <c r="BO2792">
        <v>10</v>
      </c>
      <c r="BP2792">
        <v>1</v>
      </c>
      <c r="BQ2792" t="s">
        <v>19</v>
      </c>
      <c r="BR2792">
        <v>11</v>
      </c>
      <c r="BS2792">
        <v>10</v>
      </c>
      <c r="BT2792">
        <v>3</v>
      </c>
      <c r="BU2792">
        <v>0</v>
      </c>
      <c r="BV2792">
        <v>1.2999999999999999E-2</v>
      </c>
      <c r="BW2792">
        <v>8.9999999999999993E-3</v>
      </c>
      <c r="BX2792">
        <v>24</v>
      </c>
      <c r="BY2792">
        <v>0</v>
      </c>
      <c r="BZ2792" t="s">
        <v>133</v>
      </c>
      <c r="CB2792">
        <v>0.63</v>
      </c>
      <c r="CC2792">
        <v>3</v>
      </c>
      <c r="CD2792">
        <v>8</v>
      </c>
      <c r="CE2792">
        <v>1</v>
      </c>
      <c r="CG2792">
        <v>0.63</v>
      </c>
    </row>
    <row r="2793" spans="1:85">
      <c r="F2793" s="24" t="str">
        <f t="shared" si="215"/>
        <v/>
      </c>
      <c r="H2793" s="24" t="str">
        <f t="shared" si="216"/>
        <v/>
      </c>
      <c r="I2793" s="24" t="str">
        <f t="shared" si="211"/>
        <v/>
      </c>
      <c r="J2793" s="24" t="str">
        <f t="shared" si="207"/>
        <v/>
      </c>
      <c r="K2793" s="24" t="str">
        <f t="shared" si="217"/>
        <v/>
      </c>
      <c r="AF2793">
        <v>1</v>
      </c>
      <c r="AH2793">
        <v>0</v>
      </c>
    </row>
    <row r="2794" spans="1:85">
      <c r="A2794">
        <v>1</v>
      </c>
      <c r="B2794">
        <v>4</v>
      </c>
      <c r="C2794">
        <v>8</v>
      </c>
      <c r="D2794">
        <v>16</v>
      </c>
      <c r="E2794">
        <v>0</v>
      </c>
      <c r="F2794" s="24">
        <f t="shared" si="215"/>
        <v>310</v>
      </c>
      <c r="G2794">
        <v>60</v>
      </c>
      <c r="H2794" s="24">
        <f t="shared" si="216"/>
        <v>15</v>
      </c>
      <c r="I2794" s="24">
        <f t="shared" si="211"/>
        <v>5</v>
      </c>
      <c r="J2794" s="24">
        <f t="shared" si="207"/>
        <v>80</v>
      </c>
      <c r="K2794" s="24" t="str">
        <f t="shared" si="217"/>
        <v>03</v>
      </c>
      <c r="L2794">
        <v>20</v>
      </c>
      <c r="M2794">
        <v>0</v>
      </c>
      <c r="N2794">
        <v>0</v>
      </c>
      <c r="O2794">
        <v>10</v>
      </c>
      <c r="P2794">
        <v>4</v>
      </c>
      <c r="Q2794" t="s">
        <v>19</v>
      </c>
      <c r="R2794">
        <v>22</v>
      </c>
      <c r="S2794">
        <v>15</v>
      </c>
      <c r="T2794">
        <v>0</v>
      </c>
      <c r="U2794">
        <v>0</v>
      </c>
      <c r="V2794">
        <v>0.14699999999999999</v>
      </c>
      <c r="W2794">
        <v>0.5</v>
      </c>
      <c r="X2794">
        <v>24</v>
      </c>
      <c r="Y2794">
        <v>0</v>
      </c>
      <c r="Z2794" t="s">
        <v>133</v>
      </c>
      <c r="AB2794">
        <v>0</v>
      </c>
      <c r="AC2794">
        <v>3</v>
      </c>
      <c r="AD2794">
        <v>8</v>
      </c>
      <c r="AE2794">
        <v>1</v>
      </c>
      <c r="AF2794">
        <v>1</v>
      </c>
      <c r="AG2794">
        <v>0.8</v>
      </c>
      <c r="AH2794">
        <v>0</v>
      </c>
      <c r="BA2794">
        <v>1</v>
      </c>
      <c r="BB2794">
        <v>4</v>
      </c>
      <c r="BC2794">
        <v>8</v>
      </c>
      <c r="BD2794">
        <v>16</v>
      </c>
      <c r="BE2794">
        <v>0</v>
      </c>
      <c r="BF2794">
        <v>31</v>
      </c>
      <c r="BG2794">
        <v>60</v>
      </c>
      <c r="BH2794">
        <v>12</v>
      </c>
      <c r="BI2794">
        <v>40</v>
      </c>
      <c r="BJ2794">
        <v>5</v>
      </c>
      <c r="BK2794">
        <v>1</v>
      </c>
      <c r="BL2794">
        <v>20</v>
      </c>
      <c r="BM2794">
        <v>0</v>
      </c>
      <c r="BN2794">
        <v>0</v>
      </c>
      <c r="BO2794">
        <v>10</v>
      </c>
      <c r="BP2794">
        <v>4</v>
      </c>
      <c r="BQ2794" t="s">
        <v>19</v>
      </c>
      <c r="BR2794">
        <v>22</v>
      </c>
      <c r="BS2794">
        <v>15</v>
      </c>
      <c r="BT2794">
        <v>0</v>
      </c>
      <c r="BU2794">
        <v>0</v>
      </c>
      <c r="BV2794">
        <v>0.14699999999999999</v>
      </c>
      <c r="BW2794">
        <v>0.5</v>
      </c>
      <c r="BX2794">
        <v>24</v>
      </c>
      <c r="BY2794">
        <v>0</v>
      </c>
      <c r="BZ2794" t="s">
        <v>133</v>
      </c>
      <c r="CB2794">
        <v>0</v>
      </c>
      <c r="CC2794">
        <v>3</v>
      </c>
      <c r="CD2794">
        <v>8</v>
      </c>
      <c r="CE2794">
        <v>1</v>
      </c>
      <c r="CG2794">
        <v>0.8</v>
      </c>
    </row>
    <row r="2795" spans="1:85">
      <c r="A2795">
        <v>2</v>
      </c>
      <c r="B2795">
        <v>3</v>
      </c>
      <c r="C2795">
        <v>6</v>
      </c>
      <c r="D2795">
        <v>12</v>
      </c>
      <c r="E2795">
        <v>0</v>
      </c>
      <c r="F2795" s="24">
        <f t="shared" si="215"/>
        <v>150</v>
      </c>
      <c r="G2795">
        <v>80</v>
      </c>
      <c r="H2795" s="24">
        <f t="shared" si="216"/>
        <v>15</v>
      </c>
      <c r="I2795" s="24">
        <f t="shared" si="211"/>
        <v>5</v>
      </c>
      <c r="J2795" s="24">
        <f t="shared" si="207"/>
        <v>80</v>
      </c>
      <c r="K2795" s="24" t="str">
        <f t="shared" si="217"/>
        <v>03</v>
      </c>
      <c r="L2795">
        <v>20</v>
      </c>
      <c r="M2795">
        <v>0</v>
      </c>
      <c r="N2795">
        <v>0</v>
      </c>
      <c r="O2795">
        <v>10</v>
      </c>
      <c r="P2795">
        <v>4</v>
      </c>
      <c r="Q2795" t="s">
        <v>19</v>
      </c>
      <c r="R2795">
        <v>22</v>
      </c>
      <c r="S2795">
        <v>15</v>
      </c>
      <c r="T2795">
        <v>0</v>
      </c>
      <c r="U2795">
        <v>0</v>
      </c>
      <c r="V2795">
        <v>0.09</v>
      </c>
      <c r="W2795">
        <v>8.1900000000000001E-2</v>
      </c>
      <c r="X2795">
        <v>24</v>
      </c>
      <c r="Y2795">
        <v>0</v>
      </c>
      <c r="Z2795" t="s">
        <v>133</v>
      </c>
      <c r="AB2795">
        <v>0</v>
      </c>
      <c r="AC2795">
        <v>3</v>
      </c>
      <c r="AD2795">
        <v>8</v>
      </c>
      <c r="AE2795">
        <v>1</v>
      </c>
      <c r="AF2795">
        <v>1</v>
      </c>
      <c r="AG2795">
        <v>0.8</v>
      </c>
      <c r="AH2795">
        <v>0</v>
      </c>
      <c r="BA2795">
        <v>2</v>
      </c>
      <c r="BB2795">
        <v>3</v>
      </c>
      <c r="BC2795">
        <v>6</v>
      </c>
      <c r="BD2795">
        <v>12</v>
      </c>
      <c r="BE2795">
        <v>0</v>
      </c>
      <c r="BF2795">
        <v>15</v>
      </c>
      <c r="BG2795">
        <v>80</v>
      </c>
      <c r="BH2795">
        <v>12</v>
      </c>
      <c r="BI2795">
        <v>40</v>
      </c>
      <c r="BJ2795">
        <v>5</v>
      </c>
      <c r="BK2795">
        <v>1</v>
      </c>
      <c r="BL2795">
        <v>20</v>
      </c>
      <c r="BM2795">
        <v>0</v>
      </c>
      <c r="BN2795">
        <v>0</v>
      </c>
      <c r="BO2795">
        <v>10</v>
      </c>
      <c r="BP2795">
        <v>4</v>
      </c>
      <c r="BQ2795" t="s">
        <v>19</v>
      </c>
      <c r="BR2795">
        <v>22</v>
      </c>
      <c r="BS2795">
        <v>15</v>
      </c>
      <c r="BT2795">
        <v>0</v>
      </c>
      <c r="BU2795">
        <v>0</v>
      </c>
      <c r="BV2795">
        <v>0.09</v>
      </c>
      <c r="BW2795">
        <v>8.1900000000000001E-2</v>
      </c>
      <c r="BX2795">
        <v>24</v>
      </c>
      <c r="BY2795">
        <v>0</v>
      </c>
      <c r="BZ2795" t="s">
        <v>133</v>
      </c>
      <c r="CB2795">
        <v>0</v>
      </c>
      <c r="CC2795">
        <v>3</v>
      </c>
      <c r="CD2795">
        <v>8</v>
      </c>
      <c r="CE2795">
        <v>1</v>
      </c>
      <c r="CG2795">
        <v>0.8</v>
      </c>
    </row>
    <row r="2796" spans="1:85">
      <c r="A2796">
        <v>3</v>
      </c>
      <c r="B2796">
        <v>2</v>
      </c>
      <c r="C2796">
        <v>5</v>
      </c>
      <c r="D2796">
        <v>10</v>
      </c>
      <c r="E2796">
        <v>0</v>
      </c>
      <c r="F2796" s="24">
        <f t="shared" si="215"/>
        <v>70</v>
      </c>
      <c r="G2796">
        <v>80</v>
      </c>
      <c r="H2796" s="24">
        <f t="shared" si="216"/>
        <v>15</v>
      </c>
      <c r="I2796" s="24">
        <f t="shared" si="211"/>
        <v>5</v>
      </c>
      <c r="J2796" s="24">
        <f t="shared" si="207"/>
        <v>80</v>
      </c>
      <c r="K2796" s="24" t="str">
        <f t="shared" si="217"/>
        <v>00</v>
      </c>
      <c r="L2796">
        <v>22</v>
      </c>
      <c r="M2796">
        <v>0</v>
      </c>
      <c r="N2796">
        <v>0</v>
      </c>
      <c r="O2796">
        <v>10</v>
      </c>
      <c r="P2796">
        <v>4</v>
      </c>
      <c r="Q2796" t="s">
        <v>19</v>
      </c>
      <c r="R2796">
        <v>22</v>
      </c>
      <c r="S2796">
        <v>15</v>
      </c>
      <c r="T2796">
        <v>1</v>
      </c>
      <c r="U2796">
        <v>0</v>
      </c>
      <c r="V2796">
        <v>0.05</v>
      </c>
      <c r="W2796">
        <v>4.7500000000000001E-2</v>
      </c>
      <c r="X2796">
        <v>24</v>
      </c>
      <c r="Y2796">
        <v>0</v>
      </c>
      <c r="Z2796" t="s">
        <v>133</v>
      </c>
      <c r="AB2796">
        <v>1.4</v>
      </c>
      <c r="AC2796">
        <v>3</v>
      </c>
      <c r="AD2796">
        <v>8</v>
      </c>
      <c r="AE2796">
        <v>1</v>
      </c>
      <c r="AF2796">
        <v>1</v>
      </c>
      <c r="AG2796">
        <v>0.8</v>
      </c>
      <c r="AH2796">
        <v>0</v>
      </c>
      <c r="BA2796">
        <v>3</v>
      </c>
      <c r="BB2796">
        <v>2</v>
      </c>
      <c r="BC2796">
        <v>5</v>
      </c>
      <c r="BD2796">
        <v>10</v>
      </c>
      <c r="BE2796">
        <v>0</v>
      </c>
      <c r="BF2796">
        <v>7</v>
      </c>
      <c r="BG2796">
        <v>80</v>
      </c>
      <c r="BH2796">
        <v>12</v>
      </c>
      <c r="BI2796">
        <v>40</v>
      </c>
      <c r="BJ2796">
        <v>5</v>
      </c>
      <c r="BK2796">
        <v>1</v>
      </c>
      <c r="BL2796">
        <v>22</v>
      </c>
      <c r="BM2796">
        <v>0</v>
      </c>
      <c r="BN2796">
        <v>0</v>
      </c>
      <c r="BO2796">
        <v>10</v>
      </c>
      <c r="BP2796">
        <v>4</v>
      </c>
      <c r="BQ2796" t="s">
        <v>19</v>
      </c>
      <c r="BR2796">
        <v>22</v>
      </c>
      <c r="BS2796">
        <v>15</v>
      </c>
      <c r="BT2796">
        <v>1</v>
      </c>
      <c r="BU2796">
        <v>0</v>
      </c>
      <c r="BV2796">
        <v>0.05</v>
      </c>
      <c r="BW2796">
        <v>4.7500000000000001E-2</v>
      </c>
      <c r="BX2796">
        <v>24</v>
      </c>
      <c r="BY2796">
        <v>0</v>
      </c>
      <c r="BZ2796" t="s">
        <v>133</v>
      </c>
      <c r="CB2796">
        <v>1.4</v>
      </c>
      <c r="CC2796">
        <v>3</v>
      </c>
      <c r="CD2796">
        <v>8</v>
      </c>
      <c r="CE2796">
        <v>1</v>
      </c>
      <c r="CG2796">
        <v>0.8</v>
      </c>
    </row>
    <row r="2797" spans="1:85">
      <c r="A2797">
        <v>4</v>
      </c>
      <c r="B2797">
        <v>1</v>
      </c>
      <c r="C2797">
        <v>4</v>
      </c>
      <c r="D2797">
        <v>10</v>
      </c>
      <c r="E2797">
        <v>0</v>
      </c>
      <c r="F2797" s="24">
        <f t="shared" si="215"/>
        <v>30</v>
      </c>
      <c r="G2797">
        <v>80</v>
      </c>
      <c r="H2797" s="24">
        <f t="shared" si="216"/>
        <v>7</v>
      </c>
      <c r="I2797" s="24">
        <f t="shared" si="211"/>
        <v>5</v>
      </c>
      <c r="J2797" s="24">
        <f t="shared" si="207"/>
        <v>25</v>
      </c>
      <c r="K2797" s="24" t="str">
        <f t="shared" si="217"/>
        <v>00</v>
      </c>
      <c r="L2797">
        <v>32</v>
      </c>
      <c r="M2797">
        <v>1000</v>
      </c>
      <c r="N2797">
        <v>0</v>
      </c>
      <c r="O2797">
        <v>10</v>
      </c>
      <c r="P2797">
        <v>3</v>
      </c>
      <c r="Q2797" t="s">
        <v>19</v>
      </c>
      <c r="R2797">
        <v>22</v>
      </c>
      <c r="S2797">
        <v>10</v>
      </c>
      <c r="T2797">
        <v>2</v>
      </c>
      <c r="U2797">
        <v>0</v>
      </c>
      <c r="V2797">
        <v>1.6E-2</v>
      </c>
      <c r="W2797">
        <v>1.6E-2</v>
      </c>
      <c r="X2797">
        <v>24</v>
      </c>
      <c r="Y2797">
        <v>0</v>
      </c>
      <c r="Z2797" t="s">
        <v>133</v>
      </c>
      <c r="AB2797">
        <v>0.8</v>
      </c>
      <c r="AC2797">
        <v>3</v>
      </c>
      <c r="AD2797">
        <v>8</v>
      </c>
      <c r="AE2797">
        <v>1</v>
      </c>
      <c r="AF2797">
        <v>1</v>
      </c>
      <c r="AG2797">
        <v>0.8</v>
      </c>
      <c r="AH2797">
        <v>0</v>
      </c>
      <c r="BA2797">
        <v>4</v>
      </c>
      <c r="BB2797">
        <v>1</v>
      </c>
      <c r="BC2797">
        <v>4</v>
      </c>
      <c r="BD2797">
        <v>10</v>
      </c>
      <c r="BE2797">
        <v>0</v>
      </c>
      <c r="BF2797">
        <v>3</v>
      </c>
      <c r="BG2797">
        <v>80</v>
      </c>
      <c r="BH2797">
        <v>20</v>
      </c>
      <c r="BI2797">
        <v>40</v>
      </c>
      <c r="BJ2797">
        <v>1</v>
      </c>
      <c r="BK2797">
        <v>1</v>
      </c>
      <c r="BL2797">
        <v>32</v>
      </c>
      <c r="BM2797">
        <v>1000</v>
      </c>
      <c r="BN2797">
        <v>0</v>
      </c>
      <c r="BO2797">
        <v>10</v>
      </c>
      <c r="BP2797">
        <v>3</v>
      </c>
      <c r="BQ2797" t="s">
        <v>19</v>
      </c>
      <c r="BR2797">
        <v>22</v>
      </c>
      <c r="BS2797">
        <v>10</v>
      </c>
      <c r="BT2797">
        <v>2</v>
      </c>
      <c r="BU2797">
        <v>0</v>
      </c>
      <c r="BV2797">
        <v>1.6E-2</v>
      </c>
      <c r="BW2797">
        <v>1.6E-2</v>
      </c>
      <c r="BX2797">
        <v>24</v>
      </c>
      <c r="BY2797">
        <v>0</v>
      </c>
      <c r="BZ2797" t="s">
        <v>133</v>
      </c>
      <c r="CB2797">
        <v>0.8</v>
      </c>
      <c r="CC2797">
        <v>3</v>
      </c>
      <c r="CD2797">
        <v>8</v>
      </c>
      <c r="CE2797">
        <v>1</v>
      </c>
      <c r="CG2797">
        <v>0.8</v>
      </c>
    </row>
    <row r="2798" spans="1:85">
      <c r="F2798" s="24" t="str">
        <f t="shared" si="215"/>
        <v/>
      </c>
      <c r="H2798" s="24" t="str">
        <f t="shared" si="216"/>
        <v/>
      </c>
      <c r="I2798" s="24" t="str">
        <f t="shared" si="211"/>
        <v/>
      </c>
      <c r="J2798" s="24" t="str">
        <f t="shared" si="207"/>
        <v/>
      </c>
      <c r="K2798" s="24" t="str">
        <f t="shared" si="217"/>
        <v/>
      </c>
      <c r="AF2798">
        <v>1</v>
      </c>
      <c r="AH2798">
        <v>0</v>
      </c>
    </row>
    <row r="2799" spans="1:85">
      <c r="A2799">
        <v>1</v>
      </c>
      <c r="B2799">
        <v>3</v>
      </c>
      <c r="C2799">
        <v>8</v>
      </c>
      <c r="D2799">
        <v>16</v>
      </c>
      <c r="E2799">
        <v>0</v>
      </c>
      <c r="F2799" s="24">
        <f t="shared" si="215"/>
        <v>310</v>
      </c>
      <c r="G2799">
        <v>60</v>
      </c>
      <c r="H2799" s="24">
        <f t="shared" si="216"/>
        <v>15</v>
      </c>
      <c r="I2799" s="24">
        <f t="shared" si="211"/>
        <v>5</v>
      </c>
      <c r="J2799" s="24">
        <f t="shared" si="207"/>
        <v>80</v>
      </c>
      <c r="K2799" s="24" t="str">
        <f t="shared" si="217"/>
        <v>03</v>
      </c>
      <c r="L2799">
        <v>20</v>
      </c>
      <c r="M2799">
        <v>0</v>
      </c>
      <c r="N2799">
        <v>0</v>
      </c>
      <c r="O2799">
        <v>10</v>
      </c>
      <c r="P2799">
        <v>4</v>
      </c>
      <c r="Q2799" t="s">
        <v>19</v>
      </c>
      <c r="R2799">
        <v>22</v>
      </c>
      <c r="S2799">
        <v>15</v>
      </c>
      <c r="T2799">
        <v>0</v>
      </c>
      <c r="U2799">
        <v>0</v>
      </c>
      <c r="V2799">
        <v>0.14399999999999999</v>
      </c>
      <c r="W2799">
        <v>0.5</v>
      </c>
      <c r="X2799">
        <v>24</v>
      </c>
      <c r="Y2799">
        <v>0</v>
      </c>
      <c r="Z2799" t="s">
        <v>133</v>
      </c>
      <c r="AB2799">
        <v>0</v>
      </c>
      <c r="AC2799">
        <v>3</v>
      </c>
      <c r="AD2799">
        <v>8</v>
      </c>
      <c r="AE2799">
        <v>1</v>
      </c>
      <c r="AF2799">
        <v>1</v>
      </c>
      <c r="AG2799">
        <v>1.4</v>
      </c>
      <c r="AH2799">
        <v>0</v>
      </c>
      <c r="BA2799">
        <v>1</v>
      </c>
      <c r="BB2799">
        <v>3</v>
      </c>
      <c r="BC2799">
        <v>8</v>
      </c>
      <c r="BD2799">
        <v>16</v>
      </c>
      <c r="BE2799">
        <v>0</v>
      </c>
      <c r="BF2799">
        <v>31</v>
      </c>
      <c r="BG2799">
        <v>60</v>
      </c>
      <c r="BH2799">
        <v>12</v>
      </c>
      <c r="BI2799">
        <v>40</v>
      </c>
      <c r="BJ2799">
        <v>5</v>
      </c>
      <c r="BK2799">
        <v>1</v>
      </c>
      <c r="BL2799">
        <v>20</v>
      </c>
      <c r="BM2799">
        <v>0</v>
      </c>
      <c r="BN2799">
        <v>0</v>
      </c>
      <c r="BO2799">
        <v>10</v>
      </c>
      <c r="BP2799">
        <v>4</v>
      </c>
      <c r="BQ2799" t="s">
        <v>19</v>
      </c>
      <c r="BR2799">
        <v>22</v>
      </c>
      <c r="BS2799">
        <v>15</v>
      </c>
      <c r="BT2799">
        <v>0</v>
      </c>
      <c r="BU2799">
        <v>0</v>
      </c>
      <c r="BV2799">
        <v>0.14399999999999999</v>
      </c>
      <c r="BW2799">
        <v>0.5</v>
      </c>
      <c r="BX2799">
        <v>24</v>
      </c>
      <c r="BY2799">
        <v>0</v>
      </c>
      <c r="BZ2799" t="s">
        <v>133</v>
      </c>
      <c r="CB2799">
        <v>0</v>
      </c>
      <c r="CC2799">
        <v>3</v>
      </c>
      <c r="CD2799">
        <v>8</v>
      </c>
      <c r="CE2799">
        <v>1</v>
      </c>
      <c r="CG2799">
        <v>1.4</v>
      </c>
    </row>
    <row r="2800" spans="1:85">
      <c r="A2800">
        <v>2</v>
      </c>
      <c r="B2800">
        <v>2</v>
      </c>
      <c r="C2800">
        <v>6</v>
      </c>
      <c r="D2800">
        <v>12</v>
      </c>
      <c r="E2800">
        <v>0</v>
      </c>
      <c r="F2800" s="24">
        <f t="shared" si="215"/>
        <v>150</v>
      </c>
      <c r="G2800">
        <v>80</v>
      </c>
      <c r="H2800" s="24">
        <f t="shared" si="216"/>
        <v>15</v>
      </c>
      <c r="I2800" s="24">
        <f t="shared" si="211"/>
        <v>5</v>
      </c>
      <c r="J2800" s="24">
        <f t="shared" si="207"/>
        <v>80</v>
      </c>
      <c r="K2800" s="24" t="str">
        <f t="shared" si="217"/>
        <v>03</v>
      </c>
      <c r="L2800">
        <v>20</v>
      </c>
      <c r="M2800">
        <v>0</v>
      </c>
      <c r="N2800">
        <v>0</v>
      </c>
      <c r="O2800">
        <v>10</v>
      </c>
      <c r="P2800">
        <v>4</v>
      </c>
      <c r="Q2800" t="s">
        <v>19</v>
      </c>
      <c r="R2800">
        <v>22</v>
      </c>
      <c r="S2800">
        <v>15</v>
      </c>
      <c r="T2800">
        <v>0</v>
      </c>
      <c r="U2800">
        <v>0</v>
      </c>
      <c r="V2800">
        <v>8.6999999999999994E-2</v>
      </c>
      <c r="W2800">
        <v>7.9200000000000007E-2</v>
      </c>
      <c r="X2800">
        <v>24</v>
      </c>
      <c r="Y2800">
        <v>0</v>
      </c>
      <c r="Z2800" t="s">
        <v>133</v>
      </c>
      <c r="AB2800">
        <v>0</v>
      </c>
      <c r="AC2800">
        <v>3</v>
      </c>
      <c r="AD2800">
        <v>8</v>
      </c>
      <c r="AE2800">
        <v>1</v>
      </c>
      <c r="AF2800">
        <v>1</v>
      </c>
      <c r="AG2800">
        <v>1.4</v>
      </c>
      <c r="AH2800">
        <v>0</v>
      </c>
      <c r="BA2800">
        <v>2</v>
      </c>
      <c r="BB2800">
        <v>2</v>
      </c>
      <c r="BC2800">
        <v>6</v>
      </c>
      <c r="BD2800">
        <v>12</v>
      </c>
      <c r="BE2800">
        <v>0</v>
      </c>
      <c r="BF2800">
        <v>15</v>
      </c>
      <c r="BG2800">
        <v>80</v>
      </c>
      <c r="BH2800">
        <v>12</v>
      </c>
      <c r="BI2800">
        <v>40</v>
      </c>
      <c r="BJ2800">
        <v>5</v>
      </c>
      <c r="BK2800">
        <v>1</v>
      </c>
      <c r="BL2800">
        <v>20</v>
      </c>
      <c r="BM2800">
        <v>0</v>
      </c>
      <c r="BN2800">
        <v>0</v>
      </c>
      <c r="BO2800">
        <v>10</v>
      </c>
      <c r="BP2800">
        <v>4</v>
      </c>
      <c r="BQ2800" t="s">
        <v>19</v>
      </c>
      <c r="BR2800">
        <v>22</v>
      </c>
      <c r="BS2800">
        <v>15</v>
      </c>
      <c r="BT2800">
        <v>0</v>
      </c>
      <c r="BU2800">
        <v>0</v>
      </c>
      <c r="BV2800">
        <v>8.6999999999999994E-2</v>
      </c>
      <c r="BW2800">
        <v>7.9200000000000007E-2</v>
      </c>
      <c r="BX2800">
        <v>24</v>
      </c>
      <c r="BY2800">
        <v>0</v>
      </c>
      <c r="BZ2800" t="s">
        <v>133</v>
      </c>
      <c r="CB2800">
        <v>0</v>
      </c>
      <c r="CC2800">
        <v>3</v>
      </c>
      <c r="CD2800">
        <v>8</v>
      </c>
      <c r="CE2800">
        <v>1</v>
      </c>
      <c r="CG2800">
        <v>1.4</v>
      </c>
    </row>
    <row r="2801" spans="1:85">
      <c r="A2801">
        <v>3</v>
      </c>
      <c r="B2801">
        <v>1</v>
      </c>
      <c r="C2801">
        <v>5</v>
      </c>
      <c r="D2801">
        <v>10</v>
      </c>
      <c r="E2801">
        <v>0</v>
      </c>
      <c r="F2801" s="24">
        <f t="shared" si="215"/>
        <v>70</v>
      </c>
      <c r="G2801">
        <v>80</v>
      </c>
      <c r="H2801" s="24">
        <f t="shared" si="216"/>
        <v>10</v>
      </c>
      <c r="I2801" s="24">
        <f t="shared" si="211"/>
        <v>5</v>
      </c>
      <c r="J2801" s="24">
        <f t="shared" si="207"/>
        <v>50</v>
      </c>
      <c r="K2801" s="24" t="str">
        <f t="shared" si="217"/>
        <v>00</v>
      </c>
      <c r="L2801">
        <v>22</v>
      </c>
      <c r="M2801">
        <v>0</v>
      </c>
      <c r="N2801">
        <v>0</v>
      </c>
      <c r="O2801">
        <v>10</v>
      </c>
      <c r="P2801">
        <v>4</v>
      </c>
      <c r="Q2801" t="s">
        <v>19</v>
      </c>
      <c r="R2801">
        <v>22</v>
      </c>
      <c r="S2801">
        <v>15</v>
      </c>
      <c r="T2801">
        <v>1</v>
      </c>
      <c r="U2801">
        <v>0</v>
      </c>
      <c r="V2801">
        <v>2.8000000000000001E-2</v>
      </c>
      <c r="W2801">
        <v>2.5000000000000001E-2</v>
      </c>
      <c r="X2801">
        <v>24</v>
      </c>
      <c r="Y2801">
        <v>0</v>
      </c>
      <c r="Z2801" t="s">
        <v>133</v>
      </c>
      <c r="AB2801">
        <v>1.4</v>
      </c>
      <c r="AC2801">
        <v>3</v>
      </c>
      <c r="AD2801">
        <v>8</v>
      </c>
      <c r="AE2801">
        <v>1</v>
      </c>
      <c r="AF2801">
        <v>1</v>
      </c>
      <c r="AG2801">
        <v>1.4</v>
      </c>
      <c r="AH2801">
        <v>0</v>
      </c>
      <c r="BA2801">
        <v>3</v>
      </c>
      <c r="BB2801">
        <v>1</v>
      </c>
      <c r="BC2801">
        <v>5</v>
      </c>
      <c r="BD2801">
        <v>10</v>
      </c>
      <c r="BE2801">
        <v>0</v>
      </c>
      <c r="BF2801">
        <v>7</v>
      </c>
      <c r="BG2801">
        <v>80</v>
      </c>
      <c r="BH2801">
        <v>15</v>
      </c>
      <c r="BI2801">
        <v>40</v>
      </c>
      <c r="BJ2801">
        <v>2</v>
      </c>
      <c r="BK2801">
        <v>1</v>
      </c>
      <c r="BL2801">
        <v>22</v>
      </c>
      <c r="BM2801">
        <v>0</v>
      </c>
      <c r="BN2801">
        <v>0</v>
      </c>
      <c r="BO2801">
        <v>10</v>
      </c>
      <c r="BP2801">
        <v>4</v>
      </c>
      <c r="BQ2801" t="s">
        <v>19</v>
      </c>
      <c r="BR2801">
        <v>22</v>
      </c>
      <c r="BS2801">
        <v>15</v>
      </c>
      <c r="BT2801">
        <v>1</v>
      </c>
      <c r="BU2801">
        <v>0</v>
      </c>
      <c r="BV2801">
        <v>2.8000000000000001E-2</v>
      </c>
      <c r="BW2801">
        <v>2.5000000000000001E-2</v>
      </c>
      <c r="BX2801">
        <v>24</v>
      </c>
      <c r="BY2801">
        <v>0</v>
      </c>
      <c r="BZ2801" t="s">
        <v>133</v>
      </c>
      <c r="CB2801">
        <v>1.4</v>
      </c>
      <c r="CC2801">
        <v>3</v>
      </c>
      <c r="CD2801">
        <v>8</v>
      </c>
      <c r="CE2801">
        <v>1</v>
      </c>
      <c r="CG2801">
        <v>1.4</v>
      </c>
    </row>
    <row r="2802" spans="1:85">
      <c r="F2802" s="24" t="str">
        <f t="shared" si="215"/>
        <v/>
      </c>
      <c r="H2802" s="24" t="str">
        <f t="shared" si="216"/>
        <v/>
      </c>
      <c r="I2802" s="24" t="str">
        <f t="shared" si="211"/>
        <v/>
      </c>
      <c r="J2802" s="24" t="str">
        <f t="shared" si="207"/>
        <v/>
      </c>
      <c r="K2802" s="24" t="str">
        <f t="shared" si="217"/>
        <v/>
      </c>
      <c r="AF2802">
        <v>1</v>
      </c>
      <c r="AH2802">
        <v>0</v>
      </c>
    </row>
    <row r="2803" spans="1:85">
      <c r="A2803">
        <v>1</v>
      </c>
      <c r="B2803">
        <v>7</v>
      </c>
      <c r="C2803">
        <v>8</v>
      </c>
      <c r="D2803">
        <v>16</v>
      </c>
      <c r="E2803">
        <v>0</v>
      </c>
      <c r="F2803" s="24">
        <f t="shared" si="215"/>
        <v>310</v>
      </c>
      <c r="G2803">
        <v>60</v>
      </c>
      <c r="H2803" s="24">
        <f t="shared" si="216"/>
        <v>15</v>
      </c>
      <c r="I2803" s="24">
        <f t="shared" si="211"/>
        <v>5</v>
      </c>
      <c r="J2803" s="24">
        <f t="shared" si="207"/>
        <v>80</v>
      </c>
      <c r="K2803" s="24" t="str">
        <f t="shared" si="217"/>
        <v>03</v>
      </c>
      <c r="L2803">
        <v>20</v>
      </c>
      <c r="M2803">
        <v>0</v>
      </c>
      <c r="N2803">
        <v>0</v>
      </c>
      <c r="O2803">
        <v>10</v>
      </c>
      <c r="P2803">
        <v>4</v>
      </c>
      <c r="Q2803" t="s">
        <v>19</v>
      </c>
      <c r="R2803">
        <v>22</v>
      </c>
      <c r="S2803">
        <v>15</v>
      </c>
      <c r="T2803">
        <v>0</v>
      </c>
      <c r="U2803">
        <v>0</v>
      </c>
      <c r="V2803">
        <v>0.155</v>
      </c>
      <c r="W2803">
        <v>0.5</v>
      </c>
      <c r="X2803">
        <v>24</v>
      </c>
      <c r="Y2803">
        <v>0</v>
      </c>
      <c r="Z2803" t="s">
        <v>133</v>
      </c>
      <c r="AB2803">
        <v>0</v>
      </c>
      <c r="AC2803">
        <v>3</v>
      </c>
      <c r="AD2803">
        <v>11</v>
      </c>
      <c r="AE2803">
        <v>1</v>
      </c>
      <c r="AF2803">
        <v>1</v>
      </c>
      <c r="AG2803">
        <v>0.2</v>
      </c>
      <c r="AH2803">
        <v>0</v>
      </c>
      <c r="BA2803">
        <v>1</v>
      </c>
      <c r="BB2803">
        <v>7</v>
      </c>
      <c r="BC2803">
        <v>8</v>
      </c>
      <c r="BD2803">
        <v>16</v>
      </c>
      <c r="BE2803">
        <v>0</v>
      </c>
      <c r="BF2803">
        <v>31</v>
      </c>
      <c r="BG2803">
        <v>60</v>
      </c>
      <c r="BH2803">
        <v>12</v>
      </c>
      <c r="BI2803">
        <v>40</v>
      </c>
      <c r="BJ2803">
        <v>5</v>
      </c>
      <c r="BK2803">
        <v>1</v>
      </c>
      <c r="BL2803">
        <v>20</v>
      </c>
      <c r="BM2803">
        <v>0</v>
      </c>
      <c r="BN2803">
        <v>0</v>
      </c>
      <c r="BO2803">
        <v>10</v>
      </c>
      <c r="BP2803">
        <v>4</v>
      </c>
      <c r="BQ2803" t="s">
        <v>19</v>
      </c>
      <c r="BR2803">
        <v>22</v>
      </c>
      <c r="BS2803">
        <v>15</v>
      </c>
      <c r="BT2803">
        <v>0</v>
      </c>
      <c r="BU2803">
        <v>0</v>
      </c>
      <c r="BV2803">
        <v>0.155</v>
      </c>
      <c r="BW2803">
        <v>0.5</v>
      </c>
      <c r="BX2803">
        <v>24</v>
      </c>
      <c r="BY2803">
        <v>0</v>
      </c>
      <c r="BZ2803" t="s">
        <v>133</v>
      </c>
      <c r="CB2803">
        <v>0</v>
      </c>
      <c r="CC2803">
        <v>3</v>
      </c>
      <c r="CD2803">
        <v>11</v>
      </c>
      <c r="CE2803">
        <v>1</v>
      </c>
      <c r="CG2803">
        <v>0.2</v>
      </c>
    </row>
    <row r="2804" spans="1:85">
      <c r="A2804">
        <v>2</v>
      </c>
      <c r="B2804">
        <v>6</v>
      </c>
      <c r="C2804">
        <v>6</v>
      </c>
      <c r="D2804">
        <v>12</v>
      </c>
      <c r="E2804">
        <v>0</v>
      </c>
      <c r="F2804" s="24">
        <f t="shared" si="215"/>
        <v>150</v>
      </c>
      <c r="G2804">
        <v>80</v>
      </c>
      <c r="H2804" s="24">
        <f t="shared" si="216"/>
        <v>15</v>
      </c>
      <c r="I2804" s="24">
        <f t="shared" si="211"/>
        <v>5</v>
      </c>
      <c r="J2804" s="24">
        <f t="shared" si="207"/>
        <v>80</v>
      </c>
      <c r="K2804" s="24" t="str">
        <f t="shared" si="217"/>
        <v>03</v>
      </c>
      <c r="L2804">
        <v>20</v>
      </c>
      <c r="M2804">
        <v>0</v>
      </c>
      <c r="N2804">
        <v>0</v>
      </c>
      <c r="O2804">
        <v>10</v>
      </c>
      <c r="P2804">
        <v>4</v>
      </c>
      <c r="Q2804" t="s">
        <v>19</v>
      </c>
      <c r="R2804">
        <v>22</v>
      </c>
      <c r="S2804">
        <v>15</v>
      </c>
      <c r="T2804">
        <v>0</v>
      </c>
      <c r="U2804">
        <v>0</v>
      </c>
      <c r="V2804">
        <v>9.8000000000000004E-2</v>
      </c>
      <c r="W2804">
        <v>8.9200000000000002E-2</v>
      </c>
      <c r="X2804">
        <v>24</v>
      </c>
      <c r="Y2804">
        <v>0</v>
      </c>
      <c r="Z2804" t="s">
        <v>133</v>
      </c>
      <c r="AB2804">
        <v>0</v>
      </c>
      <c r="AC2804">
        <v>3</v>
      </c>
      <c r="AD2804">
        <v>11</v>
      </c>
      <c r="AE2804">
        <v>1</v>
      </c>
      <c r="AF2804">
        <v>1</v>
      </c>
      <c r="AG2804">
        <v>0.2</v>
      </c>
      <c r="AH2804">
        <v>0</v>
      </c>
      <c r="BA2804">
        <v>2</v>
      </c>
      <c r="BB2804">
        <v>6</v>
      </c>
      <c r="BC2804">
        <v>6</v>
      </c>
      <c r="BD2804">
        <v>12</v>
      </c>
      <c r="BE2804">
        <v>0</v>
      </c>
      <c r="BF2804">
        <v>15</v>
      </c>
      <c r="BG2804">
        <v>80</v>
      </c>
      <c r="BH2804">
        <v>12</v>
      </c>
      <c r="BI2804">
        <v>40</v>
      </c>
      <c r="BJ2804">
        <v>5</v>
      </c>
      <c r="BK2804">
        <v>1</v>
      </c>
      <c r="BL2804">
        <v>20</v>
      </c>
      <c r="BM2804">
        <v>0</v>
      </c>
      <c r="BN2804">
        <v>0</v>
      </c>
      <c r="BO2804">
        <v>10</v>
      </c>
      <c r="BP2804">
        <v>4</v>
      </c>
      <c r="BQ2804" t="s">
        <v>19</v>
      </c>
      <c r="BR2804">
        <v>22</v>
      </c>
      <c r="BS2804">
        <v>15</v>
      </c>
      <c r="BT2804">
        <v>0</v>
      </c>
      <c r="BU2804">
        <v>0</v>
      </c>
      <c r="BV2804">
        <v>9.8000000000000004E-2</v>
      </c>
      <c r="BW2804">
        <v>8.9200000000000002E-2</v>
      </c>
      <c r="BX2804">
        <v>24</v>
      </c>
      <c r="BY2804">
        <v>0</v>
      </c>
      <c r="BZ2804" t="s">
        <v>133</v>
      </c>
      <c r="CB2804">
        <v>0</v>
      </c>
      <c r="CC2804">
        <v>3</v>
      </c>
      <c r="CD2804">
        <v>11</v>
      </c>
      <c r="CE2804">
        <v>1</v>
      </c>
      <c r="CG2804">
        <v>0.2</v>
      </c>
    </row>
    <row r="2805" spans="1:85">
      <c r="A2805">
        <v>3</v>
      </c>
      <c r="B2805">
        <v>5</v>
      </c>
      <c r="C2805">
        <v>5</v>
      </c>
      <c r="D2805">
        <v>10</v>
      </c>
      <c r="E2805">
        <v>0</v>
      </c>
      <c r="F2805" s="24">
        <f t="shared" si="215"/>
        <v>70</v>
      </c>
      <c r="G2805">
        <v>80</v>
      </c>
      <c r="H2805" s="24">
        <f t="shared" si="216"/>
        <v>15</v>
      </c>
      <c r="I2805" s="24">
        <f t="shared" si="211"/>
        <v>5</v>
      </c>
      <c r="J2805" s="24">
        <f t="shared" si="207"/>
        <v>80</v>
      </c>
      <c r="K2805" s="24" t="str">
        <f t="shared" si="217"/>
        <v>00</v>
      </c>
      <c r="L2805">
        <v>22</v>
      </c>
      <c r="M2805">
        <v>0</v>
      </c>
      <c r="N2805">
        <v>0</v>
      </c>
      <c r="O2805">
        <v>10</v>
      </c>
      <c r="P2805">
        <v>4</v>
      </c>
      <c r="Q2805" t="s">
        <v>19</v>
      </c>
      <c r="R2805">
        <v>22</v>
      </c>
      <c r="S2805">
        <v>15</v>
      </c>
      <c r="T2805">
        <v>1</v>
      </c>
      <c r="U2805">
        <v>0</v>
      </c>
      <c r="V2805">
        <v>5.8000000000000003E-2</v>
      </c>
      <c r="W2805">
        <v>5.5100000000000003E-2</v>
      </c>
      <c r="X2805">
        <v>24</v>
      </c>
      <c r="Y2805">
        <v>0</v>
      </c>
      <c r="Z2805" t="s">
        <v>133</v>
      </c>
      <c r="AB2805">
        <v>1.4</v>
      </c>
      <c r="AC2805">
        <v>3</v>
      </c>
      <c r="AD2805">
        <v>11</v>
      </c>
      <c r="AE2805">
        <v>1</v>
      </c>
      <c r="AF2805">
        <v>1</v>
      </c>
      <c r="AG2805">
        <v>0.2</v>
      </c>
      <c r="AH2805">
        <v>0</v>
      </c>
      <c r="BA2805">
        <v>3</v>
      </c>
      <c r="BB2805">
        <v>5</v>
      </c>
      <c r="BC2805">
        <v>5</v>
      </c>
      <c r="BD2805">
        <v>10</v>
      </c>
      <c r="BE2805">
        <v>0</v>
      </c>
      <c r="BF2805">
        <v>7</v>
      </c>
      <c r="BG2805">
        <v>80</v>
      </c>
      <c r="BH2805">
        <v>12</v>
      </c>
      <c r="BI2805">
        <v>40</v>
      </c>
      <c r="BJ2805">
        <v>5</v>
      </c>
      <c r="BK2805">
        <v>1</v>
      </c>
      <c r="BL2805">
        <v>22</v>
      </c>
      <c r="BM2805">
        <v>0</v>
      </c>
      <c r="BN2805">
        <v>0</v>
      </c>
      <c r="BO2805">
        <v>10</v>
      </c>
      <c r="BP2805">
        <v>4</v>
      </c>
      <c r="BQ2805" t="s">
        <v>19</v>
      </c>
      <c r="BR2805">
        <v>22</v>
      </c>
      <c r="BS2805">
        <v>15</v>
      </c>
      <c r="BT2805">
        <v>1</v>
      </c>
      <c r="BU2805">
        <v>0</v>
      </c>
      <c r="BV2805">
        <v>5.8000000000000003E-2</v>
      </c>
      <c r="BW2805">
        <v>5.5100000000000003E-2</v>
      </c>
      <c r="BX2805">
        <v>24</v>
      </c>
      <c r="BY2805">
        <v>0</v>
      </c>
      <c r="BZ2805" t="s">
        <v>133</v>
      </c>
      <c r="CB2805">
        <v>1.4</v>
      </c>
      <c r="CC2805">
        <v>3</v>
      </c>
      <c r="CD2805">
        <v>11</v>
      </c>
      <c r="CE2805">
        <v>1</v>
      </c>
      <c r="CG2805">
        <v>0.2</v>
      </c>
    </row>
    <row r="2806" spans="1:85">
      <c r="A2806">
        <v>4</v>
      </c>
      <c r="B2806">
        <v>4</v>
      </c>
      <c r="C2806">
        <v>4</v>
      </c>
      <c r="D2806">
        <v>10</v>
      </c>
      <c r="E2806">
        <v>0</v>
      </c>
      <c r="F2806" s="24">
        <f t="shared" si="215"/>
        <v>30</v>
      </c>
      <c r="G2806">
        <v>80</v>
      </c>
      <c r="H2806" s="24">
        <f t="shared" si="216"/>
        <v>15</v>
      </c>
      <c r="I2806" s="24">
        <f t="shared" si="211"/>
        <v>5</v>
      </c>
      <c r="J2806" s="24">
        <f t="shared" si="207"/>
        <v>80</v>
      </c>
      <c r="K2806" s="24" t="str">
        <f t="shared" si="217"/>
        <v>00</v>
      </c>
      <c r="L2806">
        <v>32</v>
      </c>
      <c r="M2806">
        <v>1000</v>
      </c>
      <c r="N2806">
        <v>0</v>
      </c>
      <c r="O2806">
        <v>10</v>
      </c>
      <c r="P2806">
        <v>3</v>
      </c>
      <c r="Q2806" t="s">
        <v>19</v>
      </c>
      <c r="R2806">
        <v>22</v>
      </c>
      <c r="S2806">
        <v>10</v>
      </c>
      <c r="T2806">
        <v>2</v>
      </c>
      <c r="U2806">
        <v>0</v>
      </c>
      <c r="V2806">
        <v>3.3000000000000002E-2</v>
      </c>
      <c r="W2806">
        <v>3.3000000000000002E-2</v>
      </c>
      <c r="X2806">
        <v>24</v>
      </c>
      <c r="Y2806">
        <v>0</v>
      </c>
      <c r="Z2806" t="s">
        <v>133</v>
      </c>
      <c r="AB2806">
        <v>0.8</v>
      </c>
      <c r="AC2806">
        <v>3</v>
      </c>
      <c r="AD2806">
        <v>11</v>
      </c>
      <c r="AE2806">
        <v>1</v>
      </c>
      <c r="AF2806">
        <v>1</v>
      </c>
      <c r="AG2806">
        <v>0.2</v>
      </c>
      <c r="AH2806">
        <v>0</v>
      </c>
      <c r="BA2806">
        <v>4</v>
      </c>
      <c r="BB2806">
        <v>4</v>
      </c>
      <c r="BC2806">
        <v>4</v>
      </c>
      <c r="BD2806">
        <v>10</v>
      </c>
      <c r="BE2806">
        <v>0</v>
      </c>
      <c r="BF2806">
        <v>3</v>
      </c>
      <c r="BG2806">
        <v>80</v>
      </c>
      <c r="BH2806">
        <v>18</v>
      </c>
      <c r="BI2806">
        <v>40</v>
      </c>
      <c r="BJ2806">
        <v>5</v>
      </c>
      <c r="BK2806">
        <v>1</v>
      </c>
      <c r="BL2806">
        <v>32</v>
      </c>
      <c r="BM2806">
        <v>1000</v>
      </c>
      <c r="BN2806">
        <v>0</v>
      </c>
      <c r="BO2806">
        <v>10</v>
      </c>
      <c r="BP2806">
        <v>3</v>
      </c>
      <c r="BQ2806" t="s">
        <v>19</v>
      </c>
      <c r="BR2806">
        <v>22</v>
      </c>
      <c r="BS2806">
        <v>10</v>
      </c>
      <c r="BT2806">
        <v>2</v>
      </c>
      <c r="BU2806">
        <v>0</v>
      </c>
      <c r="BV2806">
        <v>3.3000000000000002E-2</v>
      </c>
      <c r="BW2806">
        <v>3.3000000000000002E-2</v>
      </c>
      <c r="BX2806">
        <v>24</v>
      </c>
      <c r="BY2806">
        <v>0</v>
      </c>
      <c r="BZ2806" t="s">
        <v>133</v>
      </c>
      <c r="CB2806">
        <v>0.8</v>
      </c>
      <c r="CC2806">
        <v>3</v>
      </c>
      <c r="CD2806">
        <v>11</v>
      </c>
      <c r="CE2806">
        <v>1</v>
      </c>
      <c r="CG2806">
        <v>0.2</v>
      </c>
    </row>
    <row r="2807" spans="1:85">
      <c r="A2807">
        <v>5</v>
      </c>
      <c r="B2807">
        <v>3</v>
      </c>
      <c r="C2807">
        <v>2</v>
      </c>
      <c r="D2807">
        <v>6</v>
      </c>
      <c r="E2807">
        <v>0</v>
      </c>
      <c r="F2807" s="24">
        <f t="shared" si="215"/>
        <v>0</v>
      </c>
      <c r="G2807">
        <v>110</v>
      </c>
      <c r="H2807" s="24">
        <f t="shared" si="216"/>
        <v>7</v>
      </c>
      <c r="I2807" s="24">
        <f t="shared" si="211"/>
        <v>5</v>
      </c>
      <c r="J2807" s="24">
        <f t="shared" si="207"/>
        <v>25</v>
      </c>
      <c r="K2807" s="24" t="str">
        <f t="shared" si="217"/>
        <v>00</v>
      </c>
      <c r="L2807">
        <v>52</v>
      </c>
      <c r="M2807">
        <v>1000</v>
      </c>
      <c r="N2807">
        <v>12</v>
      </c>
      <c r="O2807">
        <v>10</v>
      </c>
      <c r="P2807">
        <v>1</v>
      </c>
      <c r="Q2807" t="s">
        <v>19</v>
      </c>
      <c r="R2807">
        <v>11</v>
      </c>
      <c r="S2807">
        <v>10</v>
      </c>
      <c r="T2807">
        <v>2</v>
      </c>
      <c r="U2807">
        <v>0</v>
      </c>
      <c r="V2807">
        <v>1.7999999999999999E-2</v>
      </c>
      <c r="W2807">
        <v>1.7999999999999999E-2</v>
      </c>
      <c r="X2807">
        <v>24</v>
      </c>
      <c r="Y2807">
        <v>0</v>
      </c>
      <c r="Z2807" t="s">
        <v>133</v>
      </c>
      <c r="AB2807">
        <v>0.63</v>
      </c>
      <c r="AC2807">
        <v>3</v>
      </c>
      <c r="AD2807">
        <v>11</v>
      </c>
      <c r="AE2807">
        <v>1</v>
      </c>
      <c r="AF2807">
        <v>1</v>
      </c>
      <c r="AG2807">
        <v>0.2</v>
      </c>
      <c r="AH2807">
        <v>0</v>
      </c>
      <c r="BA2807">
        <v>5</v>
      </c>
      <c r="BB2807">
        <v>3</v>
      </c>
      <c r="BC2807">
        <v>2</v>
      </c>
      <c r="BD2807">
        <v>6</v>
      </c>
      <c r="BE2807">
        <v>0</v>
      </c>
      <c r="BF2807">
        <v>0</v>
      </c>
      <c r="BG2807">
        <v>110</v>
      </c>
      <c r="BH2807">
        <v>20</v>
      </c>
      <c r="BI2807">
        <v>40</v>
      </c>
      <c r="BJ2807">
        <v>1</v>
      </c>
      <c r="BK2807">
        <v>1</v>
      </c>
      <c r="BL2807">
        <v>52</v>
      </c>
      <c r="BM2807">
        <v>1000</v>
      </c>
      <c r="BN2807">
        <v>12</v>
      </c>
      <c r="BO2807">
        <v>10</v>
      </c>
      <c r="BP2807">
        <v>1</v>
      </c>
      <c r="BQ2807" t="s">
        <v>19</v>
      </c>
      <c r="BR2807">
        <v>11</v>
      </c>
      <c r="BS2807">
        <v>10</v>
      </c>
      <c r="BT2807">
        <v>2</v>
      </c>
      <c r="BU2807">
        <v>0</v>
      </c>
      <c r="BV2807">
        <v>1.7999999999999999E-2</v>
      </c>
      <c r="BW2807">
        <v>1.7999999999999999E-2</v>
      </c>
      <c r="BX2807">
        <v>24</v>
      </c>
      <c r="BY2807">
        <v>0</v>
      </c>
      <c r="BZ2807" t="s">
        <v>133</v>
      </c>
      <c r="CB2807">
        <v>0.63</v>
      </c>
      <c r="CC2807">
        <v>3</v>
      </c>
      <c r="CD2807">
        <v>11</v>
      </c>
      <c r="CE2807">
        <v>1</v>
      </c>
      <c r="CG2807">
        <v>0.2</v>
      </c>
    </row>
    <row r="2808" spans="1:85">
      <c r="A2808">
        <v>6</v>
      </c>
      <c r="B2808">
        <v>802</v>
      </c>
      <c r="C2808">
        <v>2</v>
      </c>
      <c r="D2808">
        <v>6</v>
      </c>
      <c r="E2808">
        <v>0</v>
      </c>
      <c r="F2808" s="24">
        <f t="shared" si="215"/>
        <v>0</v>
      </c>
      <c r="G2808">
        <v>120</v>
      </c>
      <c r="H2808" s="24">
        <f t="shared" si="216"/>
        <v>7</v>
      </c>
      <c r="I2808" s="24">
        <f t="shared" si="211"/>
        <v>6</v>
      </c>
      <c r="J2808" s="24">
        <f t="shared" si="207"/>
        <v>25</v>
      </c>
      <c r="K2808" s="24" t="str">
        <f t="shared" si="217"/>
        <v>00</v>
      </c>
      <c r="L2808">
        <v>73</v>
      </c>
      <c r="M2808">
        <v>1000</v>
      </c>
      <c r="N2808">
        <v>1</v>
      </c>
      <c r="O2808">
        <v>10</v>
      </c>
      <c r="P2808">
        <v>0</v>
      </c>
      <c r="Q2808" t="s">
        <v>19</v>
      </c>
      <c r="R2808">
        <v>11</v>
      </c>
      <c r="S2808">
        <v>10</v>
      </c>
      <c r="T2808">
        <v>3</v>
      </c>
      <c r="U2808">
        <v>0</v>
      </c>
      <c r="V2808">
        <v>-2E-3</v>
      </c>
      <c r="W2808">
        <v>2.7E-2</v>
      </c>
      <c r="X2808">
        <v>24</v>
      </c>
      <c r="Y2808">
        <v>3</v>
      </c>
      <c r="Z2808" t="s">
        <v>57</v>
      </c>
      <c r="AA2808">
        <v>500</v>
      </c>
      <c r="AB2808">
        <v>0.5</v>
      </c>
      <c r="AC2808">
        <v>3</v>
      </c>
      <c r="AD2808">
        <v>11</v>
      </c>
      <c r="AE2808">
        <v>1</v>
      </c>
      <c r="AF2808">
        <v>1</v>
      </c>
      <c r="AG2808">
        <v>0.2</v>
      </c>
      <c r="AH2808">
        <v>0</v>
      </c>
      <c r="BA2808">
        <v>6</v>
      </c>
      <c r="BB2808">
        <v>802</v>
      </c>
      <c r="BC2808">
        <v>2</v>
      </c>
      <c r="BD2808">
        <v>6</v>
      </c>
      <c r="BE2808">
        <v>0</v>
      </c>
      <c r="BF2808">
        <v>0</v>
      </c>
      <c r="BG2808">
        <v>120</v>
      </c>
      <c r="BH2808">
        <v>20</v>
      </c>
      <c r="BI2808">
        <v>45</v>
      </c>
      <c r="BJ2808">
        <v>1</v>
      </c>
      <c r="BK2808">
        <v>1</v>
      </c>
      <c r="BL2808">
        <v>73</v>
      </c>
      <c r="BM2808">
        <v>1000</v>
      </c>
      <c r="BN2808">
        <v>1</v>
      </c>
      <c r="BO2808">
        <v>10</v>
      </c>
      <c r="BP2808">
        <v>0</v>
      </c>
      <c r="BQ2808" t="s">
        <v>19</v>
      </c>
      <c r="BR2808">
        <v>11</v>
      </c>
      <c r="BS2808">
        <v>10</v>
      </c>
      <c r="BT2808">
        <v>3</v>
      </c>
      <c r="BU2808">
        <v>0</v>
      </c>
      <c r="BV2808">
        <v>-2E-3</v>
      </c>
      <c r="BW2808">
        <v>2.7E-2</v>
      </c>
      <c r="BX2808">
        <v>24</v>
      </c>
      <c r="BY2808">
        <v>3</v>
      </c>
      <c r="BZ2808" t="s">
        <v>57</v>
      </c>
      <c r="CA2808">
        <v>500</v>
      </c>
      <c r="CB2808">
        <v>0.5</v>
      </c>
      <c r="CC2808">
        <v>3</v>
      </c>
      <c r="CD2808">
        <v>11</v>
      </c>
      <c r="CE2808">
        <v>1</v>
      </c>
      <c r="CG2808">
        <v>0.2</v>
      </c>
    </row>
    <row r="2809" spans="1:85">
      <c r="A2809">
        <v>7</v>
      </c>
      <c r="B2809">
        <v>802</v>
      </c>
      <c r="C2809">
        <v>2</v>
      </c>
      <c r="D2809">
        <v>6</v>
      </c>
      <c r="E2809">
        <v>0</v>
      </c>
      <c r="F2809" s="24">
        <f t="shared" si="215"/>
        <v>0</v>
      </c>
      <c r="G2809">
        <v>120</v>
      </c>
      <c r="H2809" s="24">
        <f t="shared" si="216"/>
        <v>7</v>
      </c>
      <c r="I2809" s="24">
        <f t="shared" si="211"/>
        <v>6</v>
      </c>
      <c r="J2809" s="24">
        <f t="shared" si="207"/>
        <v>25</v>
      </c>
      <c r="K2809" s="24" t="str">
        <f t="shared" si="217"/>
        <v>00</v>
      </c>
      <c r="L2809">
        <v>73</v>
      </c>
      <c r="M2809">
        <v>1000</v>
      </c>
      <c r="N2809">
        <v>1</v>
      </c>
      <c r="O2809">
        <v>10</v>
      </c>
      <c r="P2809">
        <v>0</v>
      </c>
      <c r="Q2809" t="s">
        <v>19</v>
      </c>
      <c r="R2809">
        <v>11</v>
      </c>
      <c r="S2809">
        <v>10</v>
      </c>
      <c r="T2809">
        <v>3</v>
      </c>
      <c r="U2809">
        <v>0</v>
      </c>
      <c r="V2809">
        <v>1.7999999999999999E-2</v>
      </c>
      <c r="W2809">
        <v>1.21E-2</v>
      </c>
      <c r="X2809">
        <v>24</v>
      </c>
      <c r="Y2809">
        <v>3</v>
      </c>
      <c r="Z2809" t="s">
        <v>57</v>
      </c>
      <c r="AA2809">
        <v>200</v>
      </c>
      <c r="AB2809">
        <v>0.5</v>
      </c>
      <c r="AC2809">
        <v>3</v>
      </c>
      <c r="AD2809">
        <v>11</v>
      </c>
      <c r="AE2809">
        <v>1</v>
      </c>
      <c r="AF2809">
        <v>1</v>
      </c>
      <c r="AG2809">
        <v>0.2</v>
      </c>
      <c r="AH2809">
        <v>0</v>
      </c>
      <c r="BA2809">
        <v>7</v>
      </c>
      <c r="BB2809">
        <v>802</v>
      </c>
      <c r="BC2809">
        <v>2</v>
      </c>
      <c r="BD2809">
        <v>6</v>
      </c>
      <c r="BE2809">
        <v>0</v>
      </c>
      <c r="BF2809">
        <v>0</v>
      </c>
      <c r="BG2809">
        <v>120</v>
      </c>
      <c r="BH2809">
        <v>20</v>
      </c>
      <c r="BI2809">
        <v>45</v>
      </c>
      <c r="BJ2809">
        <v>1</v>
      </c>
      <c r="BK2809">
        <v>1</v>
      </c>
      <c r="BL2809">
        <v>73</v>
      </c>
      <c r="BM2809">
        <v>1000</v>
      </c>
      <c r="BN2809">
        <v>1</v>
      </c>
      <c r="BO2809">
        <v>10</v>
      </c>
      <c r="BP2809">
        <v>0</v>
      </c>
      <c r="BQ2809" t="s">
        <v>19</v>
      </c>
      <c r="BR2809">
        <v>11</v>
      </c>
      <c r="BS2809">
        <v>10</v>
      </c>
      <c r="BT2809">
        <v>3</v>
      </c>
      <c r="BU2809">
        <v>0</v>
      </c>
      <c r="BV2809">
        <v>1.7999999999999999E-2</v>
      </c>
      <c r="BW2809">
        <v>1.21E-2</v>
      </c>
      <c r="BX2809">
        <v>24</v>
      </c>
      <c r="BY2809">
        <v>3</v>
      </c>
      <c r="BZ2809" t="s">
        <v>57</v>
      </c>
      <c r="CA2809">
        <v>200</v>
      </c>
      <c r="CB2809">
        <v>0.5</v>
      </c>
      <c r="CC2809">
        <v>3</v>
      </c>
      <c r="CD2809">
        <v>11</v>
      </c>
      <c r="CE2809">
        <v>1</v>
      </c>
      <c r="CG2809">
        <v>0.2</v>
      </c>
    </row>
    <row r="2810" spans="1:85">
      <c r="A2810">
        <v>8</v>
      </c>
      <c r="B2810">
        <v>801</v>
      </c>
      <c r="C2810">
        <v>1</v>
      </c>
      <c r="D2810">
        <v>6</v>
      </c>
      <c r="E2810">
        <v>0</v>
      </c>
      <c r="F2810" s="24">
        <f t="shared" si="215"/>
        <v>0</v>
      </c>
      <c r="G2810">
        <v>100</v>
      </c>
      <c r="H2810" s="24">
        <f t="shared" si="216"/>
        <v>7</v>
      </c>
      <c r="I2810" s="24">
        <f t="shared" si="211"/>
        <v>6</v>
      </c>
      <c r="J2810" s="24">
        <f t="shared" si="207"/>
        <v>25</v>
      </c>
      <c r="K2810" s="24" t="str">
        <f t="shared" si="217"/>
        <v>00</v>
      </c>
      <c r="L2810">
        <v>73</v>
      </c>
      <c r="M2810">
        <v>1000</v>
      </c>
      <c r="N2810">
        <v>0</v>
      </c>
      <c r="O2810">
        <v>10</v>
      </c>
      <c r="P2810">
        <v>0</v>
      </c>
      <c r="Q2810" t="s">
        <v>19</v>
      </c>
      <c r="R2810">
        <v>22</v>
      </c>
      <c r="S2810">
        <v>10</v>
      </c>
      <c r="T2810">
        <v>3</v>
      </c>
      <c r="U2810">
        <v>0</v>
      </c>
      <c r="V2810">
        <v>-0.01</v>
      </c>
      <c r="W2810">
        <v>2.5000000000000001E-2</v>
      </c>
      <c r="X2810">
        <v>24</v>
      </c>
      <c r="Y2810">
        <v>3.6</v>
      </c>
      <c r="Z2810" t="s">
        <v>57</v>
      </c>
      <c r="AA2810">
        <v>559</v>
      </c>
      <c r="AB2810">
        <v>0.2</v>
      </c>
      <c r="AC2810">
        <v>3</v>
      </c>
      <c r="AD2810">
        <v>11</v>
      </c>
      <c r="AE2810">
        <v>1</v>
      </c>
      <c r="AF2810">
        <v>1</v>
      </c>
      <c r="AG2810">
        <v>0.2</v>
      </c>
      <c r="AH2810">
        <v>0</v>
      </c>
      <c r="BA2810">
        <v>8</v>
      </c>
      <c r="BB2810">
        <v>801</v>
      </c>
      <c r="BC2810">
        <v>1</v>
      </c>
      <c r="BD2810">
        <v>6</v>
      </c>
      <c r="BE2810">
        <v>0</v>
      </c>
      <c r="BF2810">
        <v>0</v>
      </c>
      <c r="BG2810">
        <v>100</v>
      </c>
      <c r="BH2810">
        <v>20</v>
      </c>
      <c r="BI2810">
        <v>45</v>
      </c>
      <c r="BJ2810">
        <v>1</v>
      </c>
      <c r="BK2810">
        <v>1</v>
      </c>
      <c r="BL2810">
        <v>73</v>
      </c>
      <c r="BM2810">
        <v>1000</v>
      </c>
      <c r="BN2810">
        <v>0</v>
      </c>
      <c r="BO2810">
        <v>10</v>
      </c>
      <c r="BP2810">
        <v>0</v>
      </c>
      <c r="BQ2810" t="s">
        <v>19</v>
      </c>
      <c r="BR2810">
        <v>22</v>
      </c>
      <c r="BS2810">
        <v>10</v>
      </c>
      <c r="BT2810">
        <v>3</v>
      </c>
      <c r="BU2810">
        <v>0</v>
      </c>
      <c r="BV2810">
        <v>-0.01</v>
      </c>
      <c r="BW2810">
        <v>2.5000000000000001E-2</v>
      </c>
      <c r="BX2810">
        <v>24</v>
      </c>
      <c r="BY2810">
        <v>3.6</v>
      </c>
      <c r="BZ2810" t="s">
        <v>57</v>
      </c>
      <c r="CA2810">
        <v>559</v>
      </c>
      <c r="CB2810">
        <v>0.2</v>
      </c>
      <c r="CC2810">
        <v>3</v>
      </c>
      <c r="CD2810">
        <v>11</v>
      </c>
      <c r="CE2810">
        <v>1</v>
      </c>
      <c r="CG2810">
        <v>0.2</v>
      </c>
    </row>
    <row r="2811" spans="1:85">
      <c r="A2811">
        <v>9</v>
      </c>
      <c r="B2811">
        <v>801</v>
      </c>
      <c r="C2811">
        <v>1</v>
      </c>
      <c r="D2811">
        <v>6</v>
      </c>
      <c r="E2811">
        <v>0</v>
      </c>
      <c r="F2811" s="24">
        <f t="shared" si="215"/>
        <v>0</v>
      </c>
      <c r="G2811">
        <v>100</v>
      </c>
      <c r="H2811" s="24">
        <f t="shared" si="216"/>
        <v>7</v>
      </c>
      <c r="I2811" s="24">
        <f t="shared" si="211"/>
        <v>6</v>
      </c>
      <c r="J2811" s="24">
        <f t="shared" si="207"/>
        <v>25</v>
      </c>
      <c r="K2811" s="24" t="str">
        <f t="shared" si="217"/>
        <v>00</v>
      </c>
      <c r="L2811">
        <v>73</v>
      </c>
      <c r="M2811">
        <v>1000</v>
      </c>
      <c r="N2811">
        <v>0</v>
      </c>
      <c r="O2811">
        <v>10</v>
      </c>
      <c r="P2811">
        <v>0</v>
      </c>
      <c r="Q2811" t="s">
        <v>19</v>
      </c>
      <c r="R2811">
        <v>22</v>
      </c>
      <c r="S2811">
        <v>10</v>
      </c>
      <c r="T2811">
        <v>3</v>
      </c>
      <c r="U2811">
        <v>0</v>
      </c>
      <c r="V2811">
        <v>0.01</v>
      </c>
      <c r="W2811">
        <v>0.01</v>
      </c>
      <c r="X2811">
        <v>24</v>
      </c>
      <c r="Y2811">
        <v>3.6</v>
      </c>
      <c r="Z2811" t="s">
        <v>57</v>
      </c>
      <c r="AA2811">
        <v>223</v>
      </c>
      <c r="AB2811">
        <v>0.2</v>
      </c>
      <c r="AC2811">
        <v>3</v>
      </c>
      <c r="AD2811">
        <v>11</v>
      </c>
      <c r="AE2811">
        <v>1</v>
      </c>
      <c r="AF2811">
        <v>1</v>
      </c>
      <c r="AG2811">
        <v>0.2</v>
      </c>
      <c r="AH2811">
        <v>0</v>
      </c>
      <c r="BA2811">
        <v>9</v>
      </c>
      <c r="BB2811">
        <v>801</v>
      </c>
      <c r="BC2811">
        <v>1</v>
      </c>
      <c r="BD2811">
        <v>6</v>
      </c>
      <c r="BE2811">
        <v>0</v>
      </c>
      <c r="BF2811">
        <v>0</v>
      </c>
      <c r="BG2811">
        <v>100</v>
      </c>
      <c r="BH2811">
        <v>20</v>
      </c>
      <c r="BI2811">
        <v>45</v>
      </c>
      <c r="BJ2811">
        <v>1</v>
      </c>
      <c r="BK2811">
        <v>1</v>
      </c>
      <c r="BL2811">
        <v>73</v>
      </c>
      <c r="BM2811">
        <v>1000</v>
      </c>
      <c r="BN2811">
        <v>0</v>
      </c>
      <c r="BO2811">
        <v>10</v>
      </c>
      <c r="BP2811">
        <v>0</v>
      </c>
      <c r="BQ2811" t="s">
        <v>19</v>
      </c>
      <c r="BR2811">
        <v>22</v>
      </c>
      <c r="BS2811">
        <v>10</v>
      </c>
      <c r="BT2811">
        <v>3</v>
      </c>
      <c r="BU2811">
        <v>0</v>
      </c>
      <c r="BV2811">
        <v>0.01</v>
      </c>
      <c r="BW2811">
        <v>0.01</v>
      </c>
      <c r="BX2811">
        <v>24</v>
      </c>
      <c r="BY2811">
        <v>3.6</v>
      </c>
      <c r="BZ2811" t="s">
        <v>57</v>
      </c>
      <c r="CA2811">
        <v>223</v>
      </c>
      <c r="CB2811">
        <v>0.2</v>
      </c>
      <c r="CC2811">
        <v>3</v>
      </c>
      <c r="CD2811">
        <v>11</v>
      </c>
      <c r="CE2811">
        <v>1</v>
      </c>
      <c r="CG2811">
        <v>0.2</v>
      </c>
    </row>
    <row r="2812" spans="1:85">
      <c r="F2812" s="24" t="str">
        <f t="shared" si="215"/>
        <v/>
      </c>
      <c r="H2812" s="24" t="str">
        <f t="shared" si="216"/>
        <v/>
      </c>
      <c r="I2812" s="24" t="str">
        <f t="shared" si="211"/>
        <v/>
      </c>
      <c r="J2812" s="24" t="str">
        <f t="shared" si="207"/>
        <v/>
      </c>
      <c r="K2812" s="24" t="str">
        <f t="shared" si="217"/>
        <v/>
      </c>
      <c r="AF2812">
        <v>1</v>
      </c>
      <c r="AH2812">
        <v>0</v>
      </c>
    </row>
    <row r="2813" spans="1:85">
      <c r="A2813">
        <v>1</v>
      </c>
      <c r="B2813">
        <v>6</v>
      </c>
      <c r="C2813">
        <v>8</v>
      </c>
      <c r="D2813">
        <v>16</v>
      </c>
      <c r="E2813">
        <v>0</v>
      </c>
      <c r="F2813" s="24">
        <f t="shared" si="215"/>
        <v>310</v>
      </c>
      <c r="G2813">
        <v>60</v>
      </c>
      <c r="H2813" s="24">
        <f t="shared" si="216"/>
        <v>15</v>
      </c>
      <c r="I2813" s="24">
        <f t="shared" si="211"/>
        <v>5</v>
      </c>
      <c r="J2813" s="24">
        <f t="shared" si="207"/>
        <v>80</v>
      </c>
      <c r="K2813" s="24" t="str">
        <f t="shared" si="217"/>
        <v>03</v>
      </c>
      <c r="L2813">
        <v>20</v>
      </c>
      <c r="M2813">
        <v>0</v>
      </c>
      <c r="N2813">
        <v>0</v>
      </c>
      <c r="O2813">
        <v>10</v>
      </c>
      <c r="P2813">
        <v>4</v>
      </c>
      <c r="Q2813" s="25" t="s">
        <v>175</v>
      </c>
      <c r="R2813">
        <v>22</v>
      </c>
      <c r="S2813">
        <v>15</v>
      </c>
      <c r="T2813">
        <v>0</v>
      </c>
      <c r="U2813">
        <v>0</v>
      </c>
      <c r="V2813">
        <v>0.154</v>
      </c>
      <c r="W2813">
        <v>0.5</v>
      </c>
      <c r="X2813">
        <v>24</v>
      </c>
      <c r="Y2813">
        <v>0</v>
      </c>
      <c r="Z2813" s="25" t="s">
        <v>176</v>
      </c>
      <c r="AB2813">
        <v>0</v>
      </c>
      <c r="AC2813">
        <v>3</v>
      </c>
      <c r="AD2813">
        <v>11</v>
      </c>
      <c r="AE2813">
        <v>1</v>
      </c>
      <c r="AF2813">
        <v>1</v>
      </c>
      <c r="AG2813">
        <v>0.32</v>
      </c>
      <c r="AH2813">
        <v>0</v>
      </c>
      <c r="BA2813">
        <v>1</v>
      </c>
      <c r="BB2813">
        <v>6</v>
      </c>
      <c r="BC2813">
        <v>8</v>
      </c>
      <c r="BD2813">
        <v>16</v>
      </c>
      <c r="BE2813">
        <v>0</v>
      </c>
      <c r="BF2813">
        <v>31</v>
      </c>
      <c r="BG2813">
        <v>60</v>
      </c>
      <c r="BH2813">
        <v>12</v>
      </c>
      <c r="BI2813">
        <v>40</v>
      </c>
      <c r="BJ2813">
        <v>5</v>
      </c>
      <c r="BK2813">
        <v>1</v>
      </c>
      <c r="BL2813">
        <v>20</v>
      </c>
      <c r="BM2813">
        <v>0</v>
      </c>
      <c r="BN2813">
        <v>0</v>
      </c>
      <c r="BO2813">
        <v>10</v>
      </c>
      <c r="BP2813">
        <v>4</v>
      </c>
      <c r="BQ2813" s="25" t="s">
        <v>175</v>
      </c>
      <c r="BR2813">
        <v>22</v>
      </c>
      <c r="BS2813">
        <v>15</v>
      </c>
      <c r="BT2813">
        <v>0</v>
      </c>
      <c r="BU2813">
        <v>0</v>
      </c>
      <c r="BV2813">
        <v>0.154</v>
      </c>
      <c r="BW2813">
        <v>0.5</v>
      </c>
      <c r="BX2813">
        <v>24</v>
      </c>
      <c r="BY2813">
        <v>0</v>
      </c>
      <c r="BZ2813" s="25" t="s">
        <v>176</v>
      </c>
      <c r="CB2813">
        <v>0</v>
      </c>
      <c r="CC2813">
        <v>3</v>
      </c>
      <c r="CD2813">
        <v>11</v>
      </c>
      <c r="CE2813">
        <v>1</v>
      </c>
      <c r="CG2813">
        <v>0.32</v>
      </c>
    </row>
    <row r="2814" spans="1:85">
      <c r="A2814">
        <v>2</v>
      </c>
      <c r="B2814">
        <v>5</v>
      </c>
      <c r="C2814">
        <v>6</v>
      </c>
      <c r="D2814">
        <v>12</v>
      </c>
      <c r="E2814">
        <v>0</v>
      </c>
      <c r="F2814" s="24">
        <f t="shared" si="215"/>
        <v>150</v>
      </c>
      <c r="G2814">
        <v>80</v>
      </c>
      <c r="H2814" s="24">
        <f t="shared" si="216"/>
        <v>15</v>
      </c>
      <c r="I2814" s="24">
        <f t="shared" si="211"/>
        <v>5</v>
      </c>
      <c r="J2814" s="24">
        <f t="shared" si="207"/>
        <v>80</v>
      </c>
      <c r="K2814" s="24" t="str">
        <f t="shared" si="217"/>
        <v>03</v>
      </c>
      <c r="L2814">
        <v>20</v>
      </c>
      <c r="M2814">
        <v>0</v>
      </c>
      <c r="N2814">
        <v>0</v>
      </c>
      <c r="O2814">
        <v>10</v>
      </c>
      <c r="P2814">
        <v>4</v>
      </c>
      <c r="Q2814" s="25" t="s">
        <v>175</v>
      </c>
      <c r="R2814">
        <v>22</v>
      </c>
      <c r="S2814">
        <v>15</v>
      </c>
      <c r="T2814">
        <v>0</v>
      </c>
      <c r="U2814">
        <v>0</v>
      </c>
      <c r="V2814">
        <v>9.7000000000000003E-2</v>
      </c>
      <c r="W2814">
        <v>8.8300000000000003E-2</v>
      </c>
      <c r="X2814">
        <v>24</v>
      </c>
      <c r="Y2814">
        <v>0</v>
      </c>
      <c r="Z2814" s="25" t="s">
        <v>176</v>
      </c>
      <c r="AB2814">
        <v>0</v>
      </c>
      <c r="AC2814">
        <v>3</v>
      </c>
      <c r="AD2814">
        <v>11</v>
      </c>
      <c r="AE2814">
        <v>1</v>
      </c>
      <c r="AF2814">
        <v>1</v>
      </c>
      <c r="AG2814">
        <v>0.32</v>
      </c>
      <c r="AH2814">
        <v>0</v>
      </c>
      <c r="BA2814">
        <v>2</v>
      </c>
      <c r="BB2814">
        <v>5</v>
      </c>
      <c r="BC2814">
        <v>6</v>
      </c>
      <c r="BD2814">
        <v>12</v>
      </c>
      <c r="BE2814">
        <v>0</v>
      </c>
      <c r="BF2814">
        <v>15</v>
      </c>
      <c r="BG2814">
        <v>80</v>
      </c>
      <c r="BH2814">
        <v>12</v>
      </c>
      <c r="BI2814">
        <v>40</v>
      </c>
      <c r="BJ2814">
        <v>5</v>
      </c>
      <c r="BK2814">
        <v>1</v>
      </c>
      <c r="BL2814">
        <v>20</v>
      </c>
      <c r="BM2814">
        <v>0</v>
      </c>
      <c r="BN2814">
        <v>0</v>
      </c>
      <c r="BO2814">
        <v>10</v>
      </c>
      <c r="BP2814">
        <v>4</v>
      </c>
      <c r="BQ2814" s="25" t="s">
        <v>175</v>
      </c>
      <c r="BR2814">
        <v>22</v>
      </c>
      <c r="BS2814">
        <v>15</v>
      </c>
      <c r="BT2814">
        <v>0</v>
      </c>
      <c r="BU2814">
        <v>0</v>
      </c>
      <c r="BV2814">
        <v>9.7000000000000003E-2</v>
      </c>
      <c r="BW2814">
        <v>8.8300000000000003E-2</v>
      </c>
      <c r="BX2814">
        <v>24</v>
      </c>
      <c r="BY2814">
        <v>0</v>
      </c>
      <c r="BZ2814" s="25" t="s">
        <v>176</v>
      </c>
      <c r="CB2814">
        <v>0</v>
      </c>
      <c r="CC2814">
        <v>3</v>
      </c>
      <c r="CD2814">
        <v>11</v>
      </c>
      <c r="CE2814">
        <v>1</v>
      </c>
      <c r="CG2814">
        <v>0.32</v>
      </c>
    </row>
    <row r="2815" spans="1:85">
      <c r="A2815">
        <v>3</v>
      </c>
      <c r="B2815">
        <v>4</v>
      </c>
      <c r="C2815">
        <v>5</v>
      </c>
      <c r="D2815">
        <v>10</v>
      </c>
      <c r="E2815">
        <v>0</v>
      </c>
      <c r="F2815" s="24">
        <f t="shared" si="215"/>
        <v>70</v>
      </c>
      <c r="G2815">
        <v>80</v>
      </c>
      <c r="H2815" s="24">
        <f t="shared" si="216"/>
        <v>15</v>
      </c>
      <c r="I2815" s="24">
        <f t="shared" si="211"/>
        <v>5</v>
      </c>
      <c r="J2815" s="24">
        <f t="shared" si="207"/>
        <v>80</v>
      </c>
      <c r="K2815" s="24" t="str">
        <f t="shared" si="217"/>
        <v>00</v>
      </c>
      <c r="L2815">
        <v>22</v>
      </c>
      <c r="M2815">
        <v>0</v>
      </c>
      <c r="N2815">
        <v>0</v>
      </c>
      <c r="O2815">
        <v>10</v>
      </c>
      <c r="P2815">
        <v>4</v>
      </c>
      <c r="Q2815" s="25" t="s">
        <v>175</v>
      </c>
      <c r="R2815">
        <v>22</v>
      </c>
      <c r="S2815">
        <v>15</v>
      </c>
      <c r="T2815">
        <v>1</v>
      </c>
      <c r="U2815">
        <v>0</v>
      </c>
      <c r="V2815">
        <v>5.7000000000000002E-2</v>
      </c>
      <c r="W2815">
        <v>5.4199999999999998E-2</v>
      </c>
      <c r="X2815">
        <v>24</v>
      </c>
      <c r="Y2815">
        <v>0</v>
      </c>
      <c r="Z2815" s="25" t="s">
        <v>176</v>
      </c>
      <c r="AB2815">
        <v>1.4</v>
      </c>
      <c r="AC2815">
        <v>3</v>
      </c>
      <c r="AD2815">
        <v>11</v>
      </c>
      <c r="AE2815">
        <v>1</v>
      </c>
      <c r="AF2815">
        <v>1</v>
      </c>
      <c r="AG2815">
        <v>0.32</v>
      </c>
      <c r="AH2815">
        <v>0</v>
      </c>
      <c r="BA2815">
        <v>3</v>
      </c>
      <c r="BB2815">
        <v>4</v>
      </c>
      <c r="BC2815">
        <v>5</v>
      </c>
      <c r="BD2815">
        <v>10</v>
      </c>
      <c r="BE2815">
        <v>0</v>
      </c>
      <c r="BF2815">
        <v>7</v>
      </c>
      <c r="BG2815">
        <v>80</v>
      </c>
      <c r="BH2815">
        <v>12</v>
      </c>
      <c r="BI2815">
        <v>40</v>
      </c>
      <c r="BJ2815">
        <v>5</v>
      </c>
      <c r="BK2815">
        <v>1</v>
      </c>
      <c r="BL2815">
        <v>22</v>
      </c>
      <c r="BM2815">
        <v>0</v>
      </c>
      <c r="BN2815">
        <v>0</v>
      </c>
      <c r="BO2815">
        <v>10</v>
      </c>
      <c r="BP2815">
        <v>4</v>
      </c>
      <c r="BQ2815" s="25" t="s">
        <v>175</v>
      </c>
      <c r="BR2815">
        <v>22</v>
      </c>
      <c r="BS2815">
        <v>15</v>
      </c>
      <c r="BT2815">
        <v>1</v>
      </c>
      <c r="BU2815">
        <v>0</v>
      </c>
      <c r="BV2815">
        <v>5.7000000000000002E-2</v>
      </c>
      <c r="BW2815">
        <v>5.4199999999999998E-2</v>
      </c>
      <c r="BX2815">
        <v>24</v>
      </c>
      <c r="BY2815">
        <v>0</v>
      </c>
      <c r="BZ2815" s="25" t="s">
        <v>176</v>
      </c>
      <c r="CB2815">
        <v>1.4</v>
      </c>
      <c r="CC2815">
        <v>3</v>
      </c>
      <c r="CD2815">
        <v>11</v>
      </c>
      <c r="CE2815">
        <v>1</v>
      </c>
      <c r="CG2815">
        <v>0.32</v>
      </c>
    </row>
    <row r="2816" spans="1:85">
      <c r="A2816">
        <v>4</v>
      </c>
      <c r="B2816">
        <v>3</v>
      </c>
      <c r="C2816">
        <v>4</v>
      </c>
      <c r="D2816">
        <v>10</v>
      </c>
      <c r="E2816">
        <v>0</v>
      </c>
      <c r="F2816" s="24">
        <f t="shared" si="215"/>
        <v>30</v>
      </c>
      <c r="G2816">
        <v>80</v>
      </c>
      <c r="H2816" s="24">
        <f t="shared" si="216"/>
        <v>15</v>
      </c>
      <c r="I2816" s="24">
        <f t="shared" si="211"/>
        <v>5</v>
      </c>
      <c r="J2816" s="24">
        <f t="shared" si="207"/>
        <v>80</v>
      </c>
      <c r="K2816" s="24" t="str">
        <f t="shared" si="217"/>
        <v>00</v>
      </c>
      <c r="L2816">
        <v>32</v>
      </c>
      <c r="M2816">
        <v>1000</v>
      </c>
      <c r="N2816">
        <v>0</v>
      </c>
      <c r="O2816">
        <v>10</v>
      </c>
      <c r="P2816">
        <v>3</v>
      </c>
      <c r="Q2816" s="25" t="s">
        <v>175</v>
      </c>
      <c r="R2816">
        <v>22</v>
      </c>
      <c r="S2816">
        <v>10</v>
      </c>
      <c r="T2816">
        <v>2</v>
      </c>
      <c r="U2816">
        <v>0</v>
      </c>
      <c r="V2816">
        <v>3.2000000000000001E-2</v>
      </c>
      <c r="W2816">
        <v>3.2000000000000001E-2</v>
      </c>
      <c r="X2816">
        <v>24</v>
      </c>
      <c r="Y2816">
        <v>0</v>
      </c>
      <c r="Z2816" s="25" t="s">
        <v>176</v>
      </c>
      <c r="AB2816">
        <v>0.8</v>
      </c>
      <c r="AC2816">
        <v>3</v>
      </c>
      <c r="AD2816">
        <v>11</v>
      </c>
      <c r="AE2816">
        <v>1</v>
      </c>
      <c r="AF2816">
        <v>1</v>
      </c>
      <c r="AG2816">
        <v>0.32</v>
      </c>
      <c r="AH2816">
        <v>0</v>
      </c>
      <c r="BA2816">
        <v>4</v>
      </c>
      <c r="BB2816">
        <v>3</v>
      </c>
      <c r="BC2816">
        <v>4</v>
      </c>
      <c r="BD2816">
        <v>10</v>
      </c>
      <c r="BE2816">
        <v>0</v>
      </c>
      <c r="BF2816">
        <v>3</v>
      </c>
      <c r="BG2816">
        <v>80</v>
      </c>
      <c r="BH2816">
        <v>18</v>
      </c>
      <c r="BI2816">
        <v>40</v>
      </c>
      <c r="BJ2816">
        <v>5</v>
      </c>
      <c r="BK2816">
        <v>1</v>
      </c>
      <c r="BL2816">
        <v>32</v>
      </c>
      <c r="BM2816">
        <v>1000</v>
      </c>
      <c r="BN2816">
        <v>0</v>
      </c>
      <c r="BO2816">
        <v>10</v>
      </c>
      <c r="BP2816">
        <v>3</v>
      </c>
      <c r="BQ2816" s="25" t="s">
        <v>175</v>
      </c>
      <c r="BR2816">
        <v>22</v>
      </c>
      <c r="BS2816">
        <v>10</v>
      </c>
      <c r="BT2816">
        <v>2</v>
      </c>
      <c r="BU2816">
        <v>0</v>
      </c>
      <c r="BV2816">
        <v>3.2000000000000001E-2</v>
      </c>
      <c r="BW2816">
        <v>3.2000000000000001E-2</v>
      </c>
      <c r="BX2816">
        <v>24</v>
      </c>
      <c r="BY2816">
        <v>0</v>
      </c>
      <c r="BZ2816" s="25" t="s">
        <v>176</v>
      </c>
      <c r="CB2816">
        <v>0.8</v>
      </c>
      <c r="CC2816">
        <v>3</v>
      </c>
      <c r="CD2816">
        <v>11</v>
      </c>
      <c r="CE2816">
        <v>1</v>
      </c>
      <c r="CG2816">
        <v>0.32</v>
      </c>
    </row>
    <row r="2817" spans="1:85">
      <c r="A2817">
        <v>5</v>
      </c>
      <c r="B2817">
        <v>2</v>
      </c>
      <c r="C2817">
        <v>2</v>
      </c>
      <c r="D2817">
        <v>6</v>
      </c>
      <c r="E2817">
        <v>0</v>
      </c>
      <c r="F2817" s="24">
        <f t="shared" si="215"/>
        <v>0</v>
      </c>
      <c r="G2817">
        <v>110</v>
      </c>
      <c r="H2817" s="24">
        <f t="shared" si="216"/>
        <v>7</v>
      </c>
      <c r="I2817" s="24">
        <f t="shared" si="211"/>
        <v>5</v>
      </c>
      <c r="J2817" s="24">
        <f t="shared" si="207"/>
        <v>25</v>
      </c>
      <c r="K2817" s="24" t="str">
        <f t="shared" si="217"/>
        <v>00</v>
      </c>
      <c r="L2817">
        <v>52</v>
      </c>
      <c r="M2817">
        <v>1000</v>
      </c>
      <c r="N2817">
        <v>12</v>
      </c>
      <c r="O2817">
        <v>10</v>
      </c>
      <c r="P2817">
        <v>1</v>
      </c>
      <c r="Q2817" s="25" t="s">
        <v>175</v>
      </c>
      <c r="R2817">
        <v>11</v>
      </c>
      <c r="S2817">
        <v>10</v>
      </c>
      <c r="T2817">
        <v>2</v>
      </c>
      <c r="U2817">
        <v>0</v>
      </c>
      <c r="V2817">
        <v>1.7000000000000001E-2</v>
      </c>
      <c r="W2817">
        <v>1.7000000000000001E-2</v>
      </c>
      <c r="X2817">
        <v>24</v>
      </c>
      <c r="Y2817">
        <v>0</v>
      </c>
      <c r="Z2817" s="25" t="s">
        <v>176</v>
      </c>
      <c r="AB2817">
        <v>0.63</v>
      </c>
      <c r="AC2817">
        <v>3</v>
      </c>
      <c r="AD2817">
        <v>11</v>
      </c>
      <c r="AE2817">
        <v>1</v>
      </c>
      <c r="AF2817">
        <v>1</v>
      </c>
      <c r="AG2817">
        <v>0.32</v>
      </c>
      <c r="AH2817">
        <v>0</v>
      </c>
      <c r="BA2817">
        <v>5</v>
      </c>
      <c r="BB2817">
        <v>2</v>
      </c>
      <c r="BC2817">
        <v>2</v>
      </c>
      <c r="BD2817">
        <v>6</v>
      </c>
      <c r="BE2817">
        <v>0</v>
      </c>
      <c r="BF2817">
        <v>0</v>
      </c>
      <c r="BG2817">
        <v>110</v>
      </c>
      <c r="BH2817">
        <v>20</v>
      </c>
      <c r="BI2817">
        <v>40</v>
      </c>
      <c r="BJ2817">
        <v>1</v>
      </c>
      <c r="BK2817">
        <v>1</v>
      </c>
      <c r="BL2817">
        <v>52</v>
      </c>
      <c r="BM2817">
        <v>1000</v>
      </c>
      <c r="BN2817">
        <v>12</v>
      </c>
      <c r="BO2817">
        <v>10</v>
      </c>
      <c r="BP2817">
        <v>1</v>
      </c>
      <c r="BQ2817" s="25" t="s">
        <v>175</v>
      </c>
      <c r="BR2817">
        <v>11</v>
      </c>
      <c r="BS2817">
        <v>10</v>
      </c>
      <c r="BT2817">
        <v>2</v>
      </c>
      <c r="BU2817">
        <v>0</v>
      </c>
      <c r="BV2817">
        <v>1.7000000000000001E-2</v>
      </c>
      <c r="BW2817">
        <v>1.7000000000000001E-2</v>
      </c>
      <c r="BX2817">
        <v>24</v>
      </c>
      <c r="BY2817">
        <v>0</v>
      </c>
      <c r="BZ2817" s="25" t="s">
        <v>176</v>
      </c>
      <c r="CB2817">
        <v>0.63</v>
      </c>
      <c r="CC2817">
        <v>3</v>
      </c>
      <c r="CD2817">
        <v>11</v>
      </c>
      <c r="CE2817">
        <v>1</v>
      </c>
      <c r="CG2817">
        <v>0.32</v>
      </c>
    </row>
    <row r="2818" spans="1:85">
      <c r="A2818">
        <v>6</v>
      </c>
      <c r="B2818">
        <v>801</v>
      </c>
      <c r="C2818">
        <v>2</v>
      </c>
      <c r="D2818">
        <v>6</v>
      </c>
      <c r="E2818">
        <v>0</v>
      </c>
      <c r="F2818" s="24">
        <f t="shared" si="215"/>
        <v>0</v>
      </c>
      <c r="G2818">
        <v>120</v>
      </c>
      <c r="H2818" s="24">
        <f t="shared" si="216"/>
        <v>7</v>
      </c>
      <c r="I2818" s="24">
        <f t="shared" si="211"/>
        <v>6</v>
      </c>
      <c r="J2818" s="24">
        <f t="shared" si="207"/>
        <v>25</v>
      </c>
      <c r="K2818" s="24" t="str">
        <f t="shared" si="217"/>
        <v>00</v>
      </c>
      <c r="L2818">
        <v>73</v>
      </c>
      <c r="M2818">
        <v>1000</v>
      </c>
      <c r="N2818">
        <v>1</v>
      </c>
      <c r="O2818">
        <v>10</v>
      </c>
      <c r="P2818">
        <v>0</v>
      </c>
      <c r="Q2818" s="25" t="s">
        <v>175</v>
      </c>
      <c r="R2818">
        <v>11</v>
      </c>
      <c r="S2818">
        <v>10</v>
      </c>
      <c r="T2818">
        <v>3</v>
      </c>
      <c r="U2818">
        <v>0</v>
      </c>
      <c r="V2818">
        <v>-5.0000000000000001E-3</v>
      </c>
      <c r="W2818">
        <v>2.7E-2</v>
      </c>
      <c r="X2818">
        <v>24</v>
      </c>
      <c r="Y2818">
        <v>3</v>
      </c>
      <c r="Z2818" s="25" t="s">
        <v>178</v>
      </c>
      <c r="AA2818">
        <v>500</v>
      </c>
      <c r="AB2818">
        <v>0.32</v>
      </c>
      <c r="AC2818">
        <v>3</v>
      </c>
      <c r="AD2818">
        <v>11</v>
      </c>
      <c r="AE2818">
        <v>1</v>
      </c>
      <c r="AF2818">
        <v>1</v>
      </c>
      <c r="AG2818">
        <v>0.32</v>
      </c>
      <c r="AH2818">
        <v>0</v>
      </c>
      <c r="BA2818">
        <v>6</v>
      </c>
      <c r="BB2818">
        <v>801</v>
      </c>
      <c r="BC2818">
        <v>2</v>
      </c>
      <c r="BD2818">
        <v>6</v>
      </c>
      <c r="BE2818">
        <v>0</v>
      </c>
      <c r="BF2818">
        <v>0</v>
      </c>
      <c r="BG2818">
        <v>120</v>
      </c>
      <c r="BH2818">
        <v>20</v>
      </c>
      <c r="BI2818">
        <v>45</v>
      </c>
      <c r="BJ2818">
        <v>1</v>
      </c>
      <c r="BK2818">
        <v>1</v>
      </c>
      <c r="BL2818">
        <v>73</v>
      </c>
      <c r="BM2818">
        <v>1000</v>
      </c>
      <c r="BN2818">
        <v>1</v>
      </c>
      <c r="BO2818">
        <v>10</v>
      </c>
      <c r="BP2818">
        <v>0</v>
      </c>
      <c r="BQ2818" s="25" t="s">
        <v>175</v>
      </c>
      <c r="BR2818">
        <v>11</v>
      </c>
      <c r="BS2818">
        <v>10</v>
      </c>
      <c r="BT2818">
        <v>3</v>
      </c>
      <c r="BU2818">
        <v>0</v>
      </c>
      <c r="BV2818">
        <v>-5.0000000000000001E-3</v>
      </c>
      <c r="BW2818">
        <v>2.7E-2</v>
      </c>
      <c r="BX2818">
        <v>24</v>
      </c>
      <c r="BY2818">
        <v>3</v>
      </c>
      <c r="BZ2818" s="25" t="s">
        <v>178</v>
      </c>
      <c r="CA2818">
        <v>500</v>
      </c>
      <c r="CB2818">
        <v>0.32</v>
      </c>
      <c r="CC2818">
        <v>3</v>
      </c>
      <c r="CD2818">
        <v>11</v>
      </c>
      <c r="CE2818">
        <v>1</v>
      </c>
      <c r="CG2818">
        <v>0.32</v>
      </c>
    </row>
    <row r="2819" spans="1:85">
      <c r="A2819">
        <v>7</v>
      </c>
      <c r="B2819">
        <v>801</v>
      </c>
      <c r="C2819">
        <v>2</v>
      </c>
      <c r="D2819">
        <v>6</v>
      </c>
      <c r="E2819">
        <v>0</v>
      </c>
      <c r="F2819" s="24">
        <f t="shared" ref="F2819:F2882" si="218">IF(BF2819="","",IF(OR(ROUND(MOD(BF2819,1),1)=0.2,ROUND(MOD(BF2819,1),1)=0.4,ROUND(MOD(BF2819,1),1)=0.7),BF2819+0.1,IF(OR(ROUND(MOD(BF2819,1),1)=0.1,ROUND(MOD(BF2819,1),1)=0.6,ROUND(MOD(BF2819,1),1)=0.9),BF2819-0.1,BF2819))*10)</f>
        <v>0</v>
      </c>
      <c r="G2819">
        <v>120</v>
      </c>
      <c r="H2819" s="24">
        <f t="shared" si="216"/>
        <v>7</v>
      </c>
      <c r="I2819" s="24">
        <f t="shared" si="211"/>
        <v>6</v>
      </c>
      <c r="J2819" s="24">
        <f t="shared" si="207"/>
        <v>25</v>
      </c>
      <c r="K2819" s="24" t="str">
        <f t="shared" si="217"/>
        <v>00</v>
      </c>
      <c r="L2819">
        <v>73</v>
      </c>
      <c r="M2819">
        <v>1000</v>
      </c>
      <c r="N2819">
        <v>1</v>
      </c>
      <c r="O2819">
        <v>10</v>
      </c>
      <c r="P2819">
        <v>0</v>
      </c>
      <c r="Q2819" s="25" t="s">
        <v>175</v>
      </c>
      <c r="R2819">
        <v>11</v>
      </c>
      <c r="S2819">
        <v>10</v>
      </c>
      <c r="T2819">
        <v>3</v>
      </c>
      <c r="U2819">
        <v>0</v>
      </c>
      <c r="V2819">
        <v>1.4999999999999999E-2</v>
      </c>
      <c r="W2819">
        <v>1.2E-2</v>
      </c>
      <c r="X2819">
        <v>24</v>
      </c>
      <c r="Y2819">
        <v>3</v>
      </c>
      <c r="Z2819" s="25" t="s">
        <v>178</v>
      </c>
      <c r="AA2819">
        <v>200</v>
      </c>
      <c r="AB2819">
        <v>0.32</v>
      </c>
      <c r="AC2819">
        <v>3</v>
      </c>
      <c r="AD2819">
        <v>11</v>
      </c>
      <c r="AE2819">
        <v>1</v>
      </c>
      <c r="AF2819">
        <v>1</v>
      </c>
      <c r="AG2819">
        <v>0.32</v>
      </c>
      <c r="AH2819">
        <v>0</v>
      </c>
      <c r="BA2819">
        <v>7</v>
      </c>
      <c r="BB2819">
        <v>801</v>
      </c>
      <c r="BC2819">
        <v>2</v>
      </c>
      <c r="BD2819">
        <v>6</v>
      </c>
      <c r="BE2819">
        <v>0</v>
      </c>
      <c r="BF2819">
        <v>0</v>
      </c>
      <c r="BG2819">
        <v>120</v>
      </c>
      <c r="BH2819">
        <v>20</v>
      </c>
      <c r="BI2819">
        <v>45</v>
      </c>
      <c r="BJ2819">
        <v>1</v>
      </c>
      <c r="BK2819">
        <v>1</v>
      </c>
      <c r="BL2819">
        <v>73</v>
      </c>
      <c r="BM2819">
        <v>1000</v>
      </c>
      <c r="BN2819">
        <v>1</v>
      </c>
      <c r="BO2819">
        <v>10</v>
      </c>
      <c r="BP2819">
        <v>0</v>
      </c>
      <c r="BQ2819" s="25" t="s">
        <v>175</v>
      </c>
      <c r="BR2819">
        <v>11</v>
      </c>
      <c r="BS2819">
        <v>10</v>
      </c>
      <c r="BT2819">
        <v>3</v>
      </c>
      <c r="BU2819">
        <v>0</v>
      </c>
      <c r="BV2819">
        <v>1.4999999999999999E-2</v>
      </c>
      <c r="BW2819">
        <v>1.2E-2</v>
      </c>
      <c r="BX2819">
        <v>24</v>
      </c>
      <c r="BY2819">
        <v>3</v>
      </c>
      <c r="BZ2819" s="25" t="s">
        <v>178</v>
      </c>
      <c r="CA2819">
        <v>200</v>
      </c>
      <c r="CB2819">
        <v>0.32</v>
      </c>
      <c r="CC2819">
        <v>3</v>
      </c>
      <c r="CD2819">
        <v>11</v>
      </c>
      <c r="CE2819">
        <v>1</v>
      </c>
      <c r="CG2819">
        <v>0.32</v>
      </c>
    </row>
    <row r="2820" spans="1:85">
      <c r="F2820" s="24" t="str">
        <f t="shared" si="218"/>
        <v/>
      </c>
      <c r="H2820" s="24" t="str">
        <f t="shared" ref="H2820:H2883" si="219">IF(BH2820="","",IF(ROUNDUP((BH2820/100)*IF(BJ2820&gt;100,RIGHT(BJ2820,2),BJ2820)*250*4/60*2/IF(BK2820&gt;=10,10,1),0)&gt;15,15,ROUNDUP((BH2820/100)*IF(BJ2820&gt;100,RIGHT(BJ2820,2),BJ2820)*250*4/60*2/IF(BK2820&gt;=10,10,1),0)))</f>
        <v/>
      </c>
      <c r="I2820" s="24" t="str">
        <f t="shared" si="211"/>
        <v/>
      </c>
      <c r="J2820" s="24" t="str">
        <f t="shared" si="207"/>
        <v/>
      </c>
      <c r="K2820" s="24" t="str">
        <f t="shared" ref="K2820:K2883" si="220">TEXT(IF(W2820=0,"",IF(BK2820&gt;=10,LEFT(BK2820,1),0)&amp;IF(V2820&gt;=0.06,3,0)),"00")</f>
        <v/>
      </c>
      <c r="AF2820">
        <v>1</v>
      </c>
      <c r="AH2820">
        <v>0</v>
      </c>
    </row>
    <row r="2821" spans="1:85">
      <c r="A2821">
        <v>1</v>
      </c>
      <c r="B2821">
        <v>6</v>
      </c>
      <c r="C2821">
        <v>8</v>
      </c>
      <c r="D2821">
        <v>16</v>
      </c>
      <c r="E2821">
        <v>0</v>
      </c>
      <c r="F2821" s="24">
        <f t="shared" si="218"/>
        <v>310</v>
      </c>
      <c r="G2821">
        <v>60</v>
      </c>
      <c r="H2821" s="24">
        <f t="shared" si="219"/>
        <v>15</v>
      </c>
      <c r="I2821" s="24">
        <f t="shared" si="211"/>
        <v>5</v>
      </c>
      <c r="J2821" s="24">
        <f t="shared" si="207"/>
        <v>80</v>
      </c>
      <c r="K2821" s="24" t="str">
        <f t="shared" si="220"/>
        <v>03</v>
      </c>
      <c r="L2821">
        <v>20</v>
      </c>
      <c r="M2821">
        <v>0</v>
      </c>
      <c r="N2821">
        <v>0</v>
      </c>
      <c r="O2821">
        <v>10</v>
      </c>
      <c r="P2821">
        <v>4</v>
      </c>
      <c r="Q2821" t="s">
        <v>19</v>
      </c>
      <c r="R2821">
        <v>22</v>
      </c>
      <c r="S2821">
        <v>15</v>
      </c>
      <c r="T2821">
        <v>0</v>
      </c>
      <c r="U2821">
        <v>0</v>
      </c>
      <c r="V2821">
        <v>0.154</v>
      </c>
      <c r="W2821">
        <v>0.5</v>
      </c>
      <c r="X2821">
        <v>24</v>
      </c>
      <c r="Y2821">
        <v>0</v>
      </c>
      <c r="Z2821" t="s">
        <v>133</v>
      </c>
      <c r="AB2821">
        <v>0</v>
      </c>
      <c r="AC2821">
        <v>3</v>
      </c>
      <c r="AD2821">
        <v>11</v>
      </c>
      <c r="AE2821">
        <v>1</v>
      </c>
      <c r="AF2821">
        <v>1</v>
      </c>
      <c r="AG2821">
        <v>0.5</v>
      </c>
      <c r="AH2821">
        <v>0</v>
      </c>
      <c r="BA2821">
        <v>1</v>
      </c>
      <c r="BB2821">
        <v>6</v>
      </c>
      <c r="BC2821">
        <v>8</v>
      </c>
      <c r="BD2821">
        <v>16</v>
      </c>
      <c r="BE2821">
        <v>0</v>
      </c>
      <c r="BF2821">
        <v>31</v>
      </c>
      <c r="BG2821">
        <v>60</v>
      </c>
      <c r="BH2821">
        <v>12</v>
      </c>
      <c r="BI2821">
        <v>40</v>
      </c>
      <c r="BJ2821">
        <v>5</v>
      </c>
      <c r="BK2821">
        <v>1</v>
      </c>
      <c r="BL2821">
        <v>20</v>
      </c>
      <c r="BM2821">
        <v>0</v>
      </c>
      <c r="BN2821">
        <v>0</v>
      </c>
      <c r="BO2821">
        <v>10</v>
      </c>
      <c r="BP2821">
        <v>4</v>
      </c>
      <c r="BQ2821" t="s">
        <v>19</v>
      </c>
      <c r="BR2821">
        <v>22</v>
      </c>
      <c r="BS2821">
        <v>15</v>
      </c>
      <c r="BT2821">
        <v>0</v>
      </c>
      <c r="BU2821">
        <v>0</v>
      </c>
      <c r="BV2821">
        <v>0.154</v>
      </c>
      <c r="BW2821">
        <v>0.5</v>
      </c>
      <c r="BX2821">
        <v>24</v>
      </c>
      <c r="BY2821">
        <v>0</v>
      </c>
      <c r="BZ2821" t="s">
        <v>133</v>
      </c>
      <c r="CB2821">
        <v>0</v>
      </c>
      <c r="CC2821">
        <v>3</v>
      </c>
      <c r="CD2821">
        <v>11</v>
      </c>
      <c r="CE2821">
        <v>1</v>
      </c>
      <c r="CG2821">
        <v>0.5</v>
      </c>
    </row>
    <row r="2822" spans="1:85">
      <c r="A2822">
        <v>2</v>
      </c>
      <c r="B2822">
        <v>5</v>
      </c>
      <c r="C2822">
        <v>6</v>
      </c>
      <c r="D2822">
        <v>12</v>
      </c>
      <c r="E2822">
        <v>0</v>
      </c>
      <c r="F2822" s="24">
        <f t="shared" si="218"/>
        <v>150</v>
      </c>
      <c r="G2822">
        <v>80</v>
      </c>
      <c r="H2822" s="24">
        <f t="shared" si="219"/>
        <v>15</v>
      </c>
      <c r="I2822" s="24">
        <f t="shared" si="211"/>
        <v>5</v>
      </c>
      <c r="J2822" s="24">
        <f t="shared" si="207"/>
        <v>80</v>
      </c>
      <c r="K2822" s="24" t="str">
        <f t="shared" si="220"/>
        <v>03</v>
      </c>
      <c r="L2822">
        <v>20</v>
      </c>
      <c r="M2822">
        <v>0</v>
      </c>
      <c r="N2822">
        <v>0</v>
      </c>
      <c r="O2822">
        <v>10</v>
      </c>
      <c r="P2822">
        <v>4</v>
      </c>
      <c r="Q2822" t="s">
        <v>19</v>
      </c>
      <c r="R2822">
        <v>22</v>
      </c>
      <c r="S2822">
        <v>15</v>
      </c>
      <c r="T2822">
        <v>0</v>
      </c>
      <c r="U2822">
        <v>0</v>
      </c>
      <c r="V2822">
        <v>9.7000000000000003E-2</v>
      </c>
      <c r="W2822">
        <v>8.8300000000000003E-2</v>
      </c>
      <c r="X2822">
        <v>24</v>
      </c>
      <c r="Y2822">
        <v>0</v>
      </c>
      <c r="Z2822" t="s">
        <v>133</v>
      </c>
      <c r="AB2822">
        <v>0</v>
      </c>
      <c r="AC2822">
        <v>3</v>
      </c>
      <c r="AD2822">
        <v>11</v>
      </c>
      <c r="AE2822">
        <v>1</v>
      </c>
      <c r="AF2822">
        <v>1</v>
      </c>
      <c r="AG2822">
        <v>0.5</v>
      </c>
      <c r="AH2822">
        <v>0</v>
      </c>
      <c r="BA2822">
        <v>2</v>
      </c>
      <c r="BB2822">
        <v>5</v>
      </c>
      <c r="BC2822">
        <v>6</v>
      </c>
      <c r="BD2822">
        <v>12</v>
      </c>
      <c r="BE2822">
        <v>0</v>
      </c>
      <c r="BF2822">
        <v>15</v>
      </c>
      <c r="BG2822">
        <v>80</v>
      </c>
      <c r="BH2822">
        <v>12</v>
      </c>
      <c r="BI2822">
        <v>40</v>
      </c>
      <c r="BJ2822">
        <v>5</v>
      </c>
      <c r="BK2822">
        <v>1</v>
      </c>
      <c r="BL2822">
        <v>20</v>
      </c>
      <c r="BM2822">
        <v>0</v>
      </c>
      <c r="BN2822">
        <v>0</v>
      </c>
      <c r="BO2822">
        <v>10</v>
      </c>
      <c r="BP2822">
        <v>4</v>
      </c>
      <c r="BQ2822" t="s">
        <v>19</v>
      </c>
      <c r="BR2822">
        <v>22</v>
      </c>
      <c r="BS2822">
        <v>15</v>
      </c>
      <c r="BT2822">
        <v>0</v>
      </c>
      <c r="BU2822">
        <v>0</v>
      </c>
      <c r="BV2822">
        <v>9.7000000000000003E-2</v>
      </c>
      <c r="BW2822">
        <v>8.8300000000000003E-2</v>
      </c>
      <c r="BX2822">
        <v>24</v>
      </c>
      <c r="BY2822">
        <v>0</v>
      </c>
      <c r="BZ2822" t="s">
        <v>133</v>
      </c>
      <c r="CB2822">
        <v>0</v>
      </c>
      <c r="CC2822">
        <v>3</v>
      </c>
      <c r="CD2822">
        <v>11</v>
      </c>
      <c r="CE2822">
        <v>1</v>
      </c>
      <c r="CG2822">
        <v>0.5</v>
      </c>
    </row>
    <row r="2823" spans="1:85">
      <c r="A2823">
        <v>3</v>
      </c>
      <c r="B2823">
        <v>4</v>
      </c>
      <c r="C2823">
        <v>5</v>
      </c>
      <c r="D2823">
        <v>10</v>
      </c>
      <c r="E2823">
        <v>0</v>
      </c>
      <c r="F2823" s="24">
        <f t="shared" si="218"/>
        <v>70</v>
      </c>
      <c r="G2823">
        <v>80</v>
      </c>
      <c r="H2823" s="24">
        <f t="shared" si="219"/>
        <v>15</v>
      </c>
      <c r="I2823" s="24">
        <f t="shared" si="211"/>
        <v>5</v>
      </c>
      <c r="J2823" s="24">
        <f t="shared" si="207"/>
        <v>80</v>
      </c>
      <c r="K2823" s="24" t="str">
        <f t="shared" si="220"/>
        <v>00</v>
      </c>
      <c r="L2823">
        <v>22</v>
      </c>
      <c r="M2823">
        <v>0</v>
      </c>
      <c r="N2823">
        <v>0</v>
      </c>
      <c r="O2823">
        <v>10</v>
      </c>
      <c r="P2823">
        <v>4</v>
      </c>
      <c r="Q2823" t="s">
        <v>19</v>
      </c>
      <c r="R2823">
        <v>22</v>
      </c>
      <c r="S2823">
        <v>15</v>
      </c>
      <c r="T2823">
        <v>1</v>
      </c>
      <c r="U2823">
        <v>0</v>
      </c>
      <c r="V2823">
        <v>5.7000000000000002E-2</v>
      </c>
      <c r="W2823">
        <v>5.4199999999999998E-2</v>
      </c>
      <c r="X2823">
        <v>24</v>
      </c>
      <c r="Y2823">
        <v>0</v>
      </c>
      <c r="Z2823" t="s">
        <v>133</v>
      </c>
      <c r="AB2823">
        <v>1.4</v>
      </c>
      <c r="AC2823">
        <v>3</v>
      </c>
      <c r="AD2823">
        <v>11</v>
      </c>
      <c r="AE2823">
        <v>1</v>
      </c>
      <c r="AF2823">
        <v>1</v>
      </c>
      <c r="AG2823">
        <v>0.5</v>
      </c>
      <c r="AH2823">
        <v>0</v>
      </c>
      <c r="BA2823">
        <v>3</v>
      </c>
      <c r="BB2823">
        <v>4</v>
      </c>
      <c r="BC2823">
        <v>5</v>
      </c>
      <c r="BD2823">
        <v>10</v>
      </c>
      <c r="BE2823">
        <v>0</v>
      </c>
      <c r="BF2823">
        <v>7</v>
      </c>
      <c r="BG2823">
        <v>80</v>
      </c>
      <c r="BH2823">
        <v>12</v>
      </c>
      <c r="BI2823">
        <v>40</v>
      </c>
      <c r="BJ2823">
        <v>5</v>
      </c>
      <c r="BK2823">
        <v>1</v>
      </c>
      <c r="BL2823">
        <v>22</v>
      </c>
      <c r="BM2823">
        <v>0</v>
      </c>
      <c r="BN2823">
        <v>0</v>
      </c>
      <c r="BO2823">
        <v>10</v>
      </c>
      <c r="BP2823">
        <v>4</v>
      </c>
      <c r="BQ2823" t="s">
        <v>19</v>
      </c>
      <c r="BR2823">
        <v>22</v>
      </c>
      <c r="BS2823">
        <v>15</v>
      </c>
      <c r="BT2823">
        <v>1</v>
      </c>
      <c r="BU2823">
        <v>0</v>
      </c>
      <c r="BV2823">
        <v>5.7000000000000002E-2</v>
      </c>
      <c r="BW2823">
        <v>5.4199999999999998E-2</v>
      </c>
      <c r="BX2823">
        <v>24</v>
      </c>
      <c r="BY2823">
        <v>0</v>
      </c>
      <c r="BZ2823" t="s">
        <v>133</v>
      </c>
      <c r="CB2823">
        <v>1.4</v>
      </c>
      <c r="CC2823">
        <v>3</v>
      </c>
      <c r="CD2823">
        <v>11</v>
      </c>
      <c r="CE2823">
        <v>1</v>
      </c>
      <c r="CG2823">
        <v>0.5</v>
      </c>
    </row>
    <row r="2824" spans="1:85">
      <c r="A2824">
        <v>4</v>
      </c>
      <c r="B2824">
        <v>3</v>
      </c>
      <c r="C2824">
        <v>4</v>
      </c>
      <c r="D2824">
        <v>10</v>
      </c>
      <c r="E2824">
        <v>0</v>
      </c>
      <c r="F2824" s="24">
        <f t="shared" si="218"/>
        <v>30</v>
      </c>
      <c r="G2824">
        <v>80</v>
      </c>
      <c r="H2824" s="24">
        <f t="shared" si="219"/>
        <v>15</v>
      </c>
      <c r="I2824" s="24">
        <f t="shared" si="211"/>
        <v>5</v>
      </c>
      <c r="J2824" s="24">
        <f t="shared" si="207"/>
        <v>80</v>
      </c>
      <c r="K2824" s="24" t="str">
        <f t="shared" si="220"/>
        <v>00</v>
      </c>
      <c r="L2824">
        <v>32</v>
      </c>
      <c r="M2824">
        <v>1000</v>
      </c>
      <c r="N2824">
        <v>0</v>
      </c>
      <c r="O2824">
        <v>10</v>
      </c>
      <c r="P2824">
        <v>3</v>
      </c>
      <c r="Q2824" t="s">
        <v>19</v>
      </c>
      <c r="R2824">
        <v>22</v>
      </c>
      <c r="S2824">
        <v>10</v>
      </c>
      <c r="T2824">
        <v>2</v>
      </c>
      <c r="U2824">
        <v>0</v>
      </c>
      <c r="V2824">
        <v>3.2000000000000001E-2</v>
      </c>
      <c r="W2824">
        <v>3.2000000000000001E-2</v>
      </c>
      <c r="X2824">
        <v>24</v>
      </c>
      <c r="Y2824">
        <v>0</v>
      </c>
      <c r="Z2824" t="s">
        <v>133</v>
      </c>
      <c r="AB2824">
        <v>0.8</v>
      </c>
      <c r="AC2824">
        <v>3</v>
      </c>
      <c r="AD2824">
        <v>11</v>
      </c>
      <c r="AE2824">
        <v>1</v>
      </c>
      <c r="AF2824">
        <v>1</v>
      </c>
      <c r="AG2824">
        <v>0.5</v>
      </c>
      <c r="AH2824">
        <v>0</v>
      </c>
      <c r="BA2824">
        <v>4</v>
      </c>
      <c r="BB2824">
        <v>3</v>
      </c>
      <c r="BC2824">
        <v>4</v>
      </c>
      <c r="BD2824">
        <v>10</v>
      </c>
      <c r="BE2824">
        <v>0</v>
      </c>
      <c r="BF2824">
        <v>3</v>
      </c>
      <c r="BG2824">
        <v>80</v>
      </c>
      <c r="BH2824">
        <v>18</v>
      </c>
      <c r="BI2824">
        <v>40</v>
      </c>
      <c r="BJ2824">
        <v>5</v>
      </c>
      <c r="BK2824">
        <v>1</v>
      </c>
      <c r="BL2824">
        <v>32</v>
      </c>
      <c r="BM2824">
        <v>1000</v>
      </c>
      <c r="BN2824">
        <v>0</v>
      </c>
      <c r="BO2824">
        <v>10</v>
      </c>
      <c r="BP2824">
        <v>3</v>
      </c>
      <c r="BQ2824" t="s">
        <v>19</v>
      </c>
      <c r="BR2824">
        <v>22</v>
      </c>
      <c r="BS2824">
        <v>10</v>
      </c>
      <c r="BT2824">
        <v>2</v>
      </c>
      <c r="BU2824">
        <v>0</v>
      </c>
      <c r="BV2824">
        <v>3.2000000000000001E-2</v>
      </c>
      <c r="BW2824">
        <v>3.2000000000000001E-2</v>
      </c>
      <c r="BX2824">
        <v>24</v>
      </c>
      <c r="BY2824">
        <v>0</v>
      </c>
      <c r="BZ2824" t="s">
        <v>133</v>
      </c>
      <c r="CB2824">
        <v>0.8</v>
      </c>
      <c r="CC2824">
        <v>3</v>
      </c>
      <c r="CD2824">
        <v>11</v>
      </c>
      <c r="CE2824">
        <v>1</v>
      </c>
      <c r="CG2824">
        <v>0.5</v>
      </c>
    </row>
    <row r="2825" spans="1:85">
      <c r="A2825">
        <v>5</v>
      </c>
      <c r="B2825">
        <v>2</v>
      </c>
      <c r="C2825">
        <v>2</v>
      </c>
      <c r="D2825">
        <v>6</v>
      </c>
      <c r="E2825">
        <v>0</v>
      </c>
      <c r="F2825" s="24">
        <f t="shared" si="218"/>
        <v>0</v>
      </c>
      <c r="G2825">
        <v>110</v>
      </c>
      <c r="H2825" s="24">
        <f t="shared" si="219"/>
        <v>7</v>
      </c>
      <c r="I2825" s="24">
        <f t="shared" si="211"/>
        <v>5</v>
      </c>
      <c r="J2825" s="24">
        <f t="shared" si="207"/>
        <v>25</v>
      </c>
      <c r="K2825" s="24" t="str">
        <f t="shared" si="220"/>
        <v>00</v>
      </c>
      <c r="L2825">
        <v>52</v>
      </c>
      <c r="M2825">
        <v>1000</v>
      </c>
      <c r="N2825">
        <v>12</v>
      </c>
      <c r="O2825">
        <v>10</v>
      </c>
      <c r="P2825">
        <v>1</v>
      </c>
      <c r="Q2825" t="s">
        <v>19</v>
      </c>
      <c r="R2825">
        <v>11</v>
      </c>
      <c r="S2825">
        <v>10</v>
      </c>
      <c r="T2825">
        <v>2</v>
      </c>
      <c r="U2825">
        <v>0</v>
      </c>
      <c r="V2825">
        <v>1.7000000000000001E-2</v>
      </c>
      <c r="W2825">
        <v>1.7000000000000001E-2</v>
      </c>
      <c r="X2825">
        <v>24</v>
      </c>
      <c r="Y2825">
        <v>0</v>
      </c>
      <c r="Z2825" t="s">
        <v>133</v>
      </c>
      <c r="AB2825">
        <v>0.63</v>
      </c>
      <c r="AC2825">
        <v>3</v>
      </c>
      <c r="AD2825">
        <v>11</v>
      </c>
      <c r="AE2825">
        <v>1</v>
      </c>
      <c r="AF2825">
        <v>1</v>
      </c>
      <c r="AG2825">
        <v>0.5</v>
      </c>
      <c r="AH2825">
        <v>0</v>
      </c>
      <c r="BA2825">
        <v>5</v>
      </c>
      <c r="BB2825">
        <v>2</v>
      </c>
      <c r="BC2825">
        <v>2</v>
      </c>
      <c r="BD2825">
        <v>6</v>
      </c>
      <c r="BE2825">
        <v>0</v>
      </c>
      <c r="BF2825">
        <v>0</v>
      </c>
      <c r="BG2825">
        <v>110</v>
      </c>
      <c r="BH2825">
        <v>20</v>
      </c>
      <c r="BI2825">
        <v>40</v>
      </c>
      <c r="BJ2825">
        <v>1</v>
      </c>
      <c r="BK2825">
        <v>1</v>
      </c>
      <c r="BL2825">
        <v>52</v>
      </c>
      <c r="BM2825">
        <v>1000</v>
      </c>
      <c r="BN2825">
        <v>12</v>
      </c>
      <c r="BO2825">
        <v>10</v>
      </c>
      <c r="BP2825">
        <v>1</v>
      </c>
      <c r="BQ2825" t="s">
        <v>19</v>
      </c>
      <c r="BR2825">
        <v>11</v>
      </c>
      <c r="BS2825">
        <v>10</v>
      </c>
      <c r="BT2825">
        <v>2</v>
      </c>
      <c r="BU2825">
        <v>0</v>
      </c>
      <c r="BV2825">
        <v>1.7000000000000001E-2</v>
      </c>
      <c r="BW2825">
        <v>1.7000000000000001E-2</v>
      </c>
      <c r="BX2825">
        <v>24</v>
      </c>
      <c r="BY2825">
        <v>0</v>
      </c>
      <c r="BZ2825" t="s">
        <v>133</v>
      </c>
      <c r="CB2825">
        <v>0.63</v>
      </c>
      <c r="CC2825">
        <v>3</v>
      </c>
      <c r="CD2825">
        <v>11</v>
      </c>
      <c r="CE2825">
        <v>1</v>
      </c>
      <c r="CG2825">
        <v>0.5</v>
      </c>
    </row>
    <row r="2826" spans="1:85">
      <c r="A2826">
        <v>6</v>
      </c>
      <c r="B2826">
        <v>801</v>
      </c>
      <c r="C2826">
        <v>2</v>
      </c>
      <c r="D2826">
        <v>6</v>
      </c>
      <c r="E2826">
        <v>0</v>
      </c>
      <c r="F2826" s="24">
        <f t="shared" si="218"/>
        <v>0</v>
      </c>
      <c r="G2826">
        <v>120</v>
      </c>
      <c r="H2826" s="24">
        <f t="shared" si="219"/>
        <v>7</v>
      </c>
      <c r="I2826" s="24">
        <f t="shared" si="211"/>
        <v>5</v>
      </c>
      <c r="J2826" s="24">
        <f t="shared" si="207"/>
        <v>25</v>
      </c>
      <c r="K2826" s="24" t="str">
        <f t="shared" si="220"/>
        <v>00</v>
      </c>
      <c r="L2826">
        <v>52</v>
      </c>
      <c r="M2826">
        <v>1000</v>
      </c>
      <c r="N2826">
        <v>1</v>
      </c>
      <c r="O2826">
        <v>10</v>
      </c>
      <c r="P2826">
        <v>1</v>
      </c>
      <c r="Q2826" t="s">
        <v>19</v>
      </c>
      <c r="R2826">
        <v>11</v>
      </c>
      <c r="S2826">
        <v>10</v>
      </c>
      <c r="T2826">
        <v>3</v>
      </c>
      <c r="U2826">
        <v>0</v>
      </c>
      <c r="V2826">
        <v>-2E-3</v>
      </c>
      <c r="W2826">
        <v>2.7E-2</v>
      </c>
      <c r="X2826">
        <v>24</v>
      </c>
      <c r="Y2826">
        <v>3</v>
      </c>
      <c r="Z2826" t="s">
        <v>57</v>
      </c>
      <c r="AA2826">
        <v>227</v>
      </c>
      <c r="AB2826">
        <v>0.5</v>
      </c>
      <c r="AC2826">
        <v>3</v>
      </c>
      <c r="AD2826">
        <v>11</v>
      </c>
      <c r="AE2826">
        <v>1</v>
      </c>
      <c r="AF2826">
        <v>1</v>
      </c>
      <c r="AG2826">
        <v>0.5</v>
      </c>
      <c r="AH2826">
        <v>0</v>
      </c>
      <c r="BA2826">
        <v>6</v>
      </c>
      <c r="BB2826">
        <v>801</v>
      </c>
      <c r="BC2826">
        <v>2</v>
      </c>
      <c r="BD2826">
        <v>6</v>
      </c>
      <c r="BE2826">
        <v>0</v>
      </c>
      <c r="BF2826">
        <v>0</v>
      </c>
      <c r="BG2826">
        <v>120</v>
      </c>
      <c r="BH2826">
        <v>20</v>
      </c>
      <c r="BI2826">
        <v>40</v>
      </c>
      <c r="BJ2826">
        <v>1</v>
      </c>
      <c r="BK2826">
        <v>1</v>
      </c>
      <c r="BL2826">
        <v>52</v>
      </c>
      <c r="BM2826">
        <v>1000</v>
      </c>
      <c r="BN2826">
        <v>1</v>
      </c>
      <c r="BO2826">
        <v>10</v>
      </c>
      <c r="BP2826">
        <v>1</v>
      </c>
      <c r="BQ2826" t="s">
        <v>19</v>
      </c>
      <c r="BR2826">
        <v>11</v>
      </c>
      <c r="BS2826">
        <v>10</v>
      </c>
      <c r="BT2826">
        <v>3</v>
      </c>
      <c r="BU2826">
        <v>0</v>
      </c>
      <c r="BV2826">
        <v>-2E-3</v>
      </c>
      <c r="BW2826">
        <v>2.7E-2</v>
      </c>
      <c r="BX2826">
        <v>24</v>
      </c>
      <c r="BY2826">
        <v>3</v>
      </c>
      <c r="BZ2826" t="s">
        <v>57</v>
      </c>
      <c r="CA2826">
        <v>227</v>
      </c>
      <c r="CB2826">
        <v>0.5</v>
      </c>
      <c r="CC2826">
        <v>3</v>
      </c>
      <c r="CD2826">
        <v>11</v>
      </c>
      <c r="CE2826">
        <v>1</v>
      </c>
      <c r="CG2826">
        <v>0.5</v>
      </c>
    </row>
    <row r="2827" spans="1:85">
      <c r="A2827">
        <v>7</v>
      </c>
      <c r="B2827">
        <v>801</v>
      </c>
      <c r="C2827">
        <v>2</v>
      </c>
      <c r="D2827">
        <v>6</v>
      </c>
      <c r="E2827">
        <v>0</v>
      </c>
      <c r="F2827" s="24">
        <f t="shared" si="218"/>
        <v>0</v>
      </c>
      <c r="G2827">
        <v>120</v>
      </c>
      <c r="H2827" s="24">
        <f t="shared" si="219"/>
        <v>7</v>
      </c>
      <c r="I2827" s="24">
        <f t="shared" si="211"/>
        <v>5</v>
      </c>
      <c r="J2827" s="24">
        <f t="shared" si="207"/>
        <v>25</v>
      </c>
      <c r="K2827" s="24" t="str">
        <f t="shared" si="220"/>
        <v>00</v>
      </c>
      <c r="L2827">
        <v>52</v>
      </c>
      <c r="M2827">
        <v>1000</v>
      </c>
      <c r="N2827">
        <v>1</v>
      </c>
      <c r="O2827">
        <v>10</v>
      </c>
      <c r="P2827">
        <v>1</v>
      </c>
      <c r="Q2827" t="s">
        <v>19</v>
      </c>
      <c r="R2827">
        <v>11</v>
      </c>
      <c r="S2827">
        <v>10</v>
      </c>
      <c r="T2827">
        <v>3</v>
      </c>
      <c r="U2827">
        <v>0</v>
      </c>
      <c r="V2827">
        <v>1.7999999999999999E-2</v>
      </c>
      <c r="W2827">
        <v>1.21E-2</v>
      </c>
      <c r="X2827">
        <v>24</v>
      </c>
      <c r="Y2827">
        <v>3</v>
      </c>
      <c r="Z2827" t="s">
        <v>57</v>
      </c>
      <c r="AA2827">
        <v>124</v>
      </c>
      <c r="AB2827">
        <v>0.5</v>
      </c>
      <c r="AC2827">
        <v>3</v>
      </c>
      <c r="AD2827">
        <v>11</v>
      </c>
      <c r="AE2827">
        <v>1</v>
      </c>
      <c r="AF2827">
        <v>1</v>
      </c>
      <c r="AG2827">
        <v>0.5</v>
      </c>
      <c r="AH2827">
        <v>0</v>
      </c>
      <c r="BA2827">
        <v>7</v>
      </c>
      <c r="BB2827">
        <v>801</v>
      </c>
      <c r="BC2827">
        <v>2</v>
      </c>
      <c r="BD2827">
        <v>6</v>
      </c>
      <c r="BE2827">
        <v>0</v>
      </c>
      <c r="BF2827">
        <v>0</v>
      </c>
      <c r="BG2827">
        <v>120</v>
      </c>
      <c r="BH2827">
        <v>20</v>
      </c>
      <c r="BI2827">
        <v>40</v>
      </c>
      <c r="BJ2827">
        <v>1</v>
      </c>
      <c r="BK2827">
        <v>1</v>
      </c>
      <c r="BL2827">
        <v>52</v>
      </c>
      <c r="BM2827">
        <v>1000</v>
      </c>
      <c r="BN2827">
        <v>1</v>
      </c>
      <c r="BO2827">
        <v>10</v>
      </c>
      <c r="BP2827">
        <v>1</v>
      </c>
      <c r="BQ2827" t="s">
        <v>19</v>
      </c>
      <c r="BR2827">
        <v>11</v>
      </c>
      <c r="BS2827">
        <v>10</v>
      </c>
      <c r="BT2827">
        <v>3</v>
      </c>
      <c r="BU2827">
        <v>0</v>
      </c>
      <c r="BV2827">
        <v>1.7999999999999999E-2</v>
      </c>
      <c r="BW2827">
        <v>1.21E-2</v>
      </c>
      <c r="BX2827">
        <v>24</v>
      </c>
      <c r="BY2827">
        <v>3</v>
      </c>
      <c r="BZ2827" t="s">
        <v>57</v>
      </c>
      <c r="CA2827">
        <v>124</v>
      </c>
      <c r="CB2827">
        <v>0.5</v>
      </c>
      <c r="CC2827">
        <v>3</v>
      </c>
      <c r="CD2827">
        <v>11</v>
      </c>
      <c r="CE2827">
        <v>1</v>
      </c>
      <c r="CG2827">
        <v>0.5</v>
      </c>
    </row>
    <row r="2828" spans="1:85">
      <c r="F2828" s="24" t="str">
        <f t="shared" si="218"/>
        <v/>
      </c>
      <c r="H2828" s="24" t="str">
        <f t="shared" si="219"/>
        <v/>
      </c>
      <c r="I2828" s="24" t="str">
        <f t="shared" si="211"/>
        <v/>
      </c>
      <c r="J2828" s="24" t="str">
        <f t="shared" si="207"/>
        <v/>
      </c>
      <c r="K2828" s="24" t="str">
        <f t="shared" si="220"/>
        <v/>
      </c>
      <c r="AF2828">
        <v>1</v>
      </c>
      <c r="AH2828">
        <v>0</v>
      </c>
    </row>
    <row r="2829" spans="1:85">
      <c r="A2829">
        <v>1</v>
      </c>
      <c r="B2829">
        <v>5</v>
      </c>
      <c r="C2829">
        <v>8</v>
      </c>
      <c r="D2829">
        <v>16</v>
      </c>
      <c r="E2829">
        <v>0</v>
      </c>
      <c r="F2829" s="24">
        <f t="shared" si="218"/>
        <v>310</v>
      </c>
      <c r="G2829">
        <v>60</v>
      </c>
      <c r="H2829" s="24">
        <f t="shared" si="219"/>
        <v>15</v>
      </c>
      <c r="I2829" s="24">
        <f t="shared" si="211"/>
        <v>5</v>
      </c>
      <c r="J2829" s="24">
        <f t="shared" si="207"/>
        <v>80</v>
      </c>
      <c r="K2829" s="24" t="str">
        <f t="shared" si="220"/>
        <v>03</v>
      </c>
      <c r="L2829">
        <v>20</v>
      </c>
      <c r="M2829">
        <v>0</v>
      </c>
      <c r="N2829">
        <v>0</v>
      </c>
      <c r="O2829">
        <v>10</v>
      </c>
      <c r="P2829">
        <v>4</v>
      </c>
      <c r="Q2829" t="s">
        <v>19</v>
      </c>
      <c r="R2829">
        <v>22</v>
      </c>
      <c r="S2829">
        <v>15</v>
      </c>
      <c r="T2829">
        <v>0</v>
      </c>
      <c r="U2829">
        <v>0</v>
      </c>
      <c r="V2829">
        <v>0.153</v>
      </c>
      <c r="W2829">
        <v>0.5</v>
      </c>
      <c r="X2829">
        <v>24</v>
      </c>
      <c r="Y2829">
        <v>0</v>
      </c>
      <c r="Z2829" t="s">
        <v>133</v>
      </c>
      <c r="AB2829">
        <v>0</v>
      </c>
      <c r="AC2829">
        <v>3</v>
      </c>
      <c r="AD2829">
        <v>11</v>
      </c>
      <c r="AE2829">
        <v>1</v>
      </c>
      <c r="AF2829">
        <v>1</v>
      </c>
      <c r="AG2829">
        <v>0.63</v>
      </c>
      <c r="AH2829">
        <v>0</v>
      </c>
      <c r="BA2829">
        <v>1</v>
      </c>
      <c r="BB2829">
        <v>5</v>
      </c>
      <c r="BC2829">
        <v>8</v>
      </c>
      <c r="BD2829">
        <v>16</v>
      </c>
      <c r="BE2829">
        <v>0</v>
      </c>
      <c r="BF2829">
        <v>31</v>
      </c>
      <c r="BG2829">
        <v>60</v>
      </c>
      <c r="BH2829">
        <v>12</v>
      </c>
      <c r="BI2829">
        <v>40</v>
      </c>
      <c r="BJ2829">
        <v>5</v>
      </c>
      <c r="BK2829">
        <v>1</v>
      </c>
      <c r="BL2829">
        <v>20</v>
      </c>
      <c r="BM2829">
        <v>0</v>
      </c>
      <c r="BN2829">
        <v>0</v>
      </c>
      <c r="BO2829">
        <v>10</v>
      </c>
      <c r="BP2829">
        <v>4</v>
      </c>
      <c r="BQ2829" t="s">
        <v>19</v>
      </c>
      <c r="BR2829">
        <v>22</v>
      </c>
      <c r="BS2829">
        <v>15</v>
      </c>
      <c r="BT2829">
        <v>0</v>
      </c>
      <c r="BU2829">
        <v>0</v>
      </c>
      <c r="BV2829">
        <v>0.153</v>
      </c>
      <c r="BW2829">
        <v>0.5</v>
      </c>
      <c r="BX2829">
        <v>24</v>
      </c>
      <c r="BY2829">
        <v>0</v>
      </c>
      <c r="BZ2829" t="s">
        <v>133</v>
      </c>
      <c r="CB2829">
        <v>0</v>
      </c>
      <c r="CC2829">
        <v>3</v>
      </c>
      <c r="CD2829">
        <v>11</v>
      </c>
      <c r="CE2829">
        <v>1</v>
      </c>
      <c r="CG2829">
        <v>0.63</v>
      </c>
    </row>
    <row r="2830" spans="1:85">
      <c r="A2830">
        <v>2</v>
      </c>
      <c r="B2830">
        <v>4</v>
      </c>
      <c r="C2830">
        <v>6</v>
      </c>
      <c r="D2830">
        <v>12</v>
      </c>
      <c r="E2830">
        <v>0</v>
      </c>
      <c r="F2830" s="24">
        <f t="shared" si="218"/>
        <v>150</v>
      </c>
      <c r="G2830">
        <v>80</v>
      </c>
      <c r="H2830" s="24">
        <f t="shared" si="219"/>
        <v>15</v>
      </c>
      <c r="I2830" s="24">
        <f t="shared" si="211"/>
        <v>5</v>
      </c>
      <c r="J2830" s="24">
        <f t="shared" si="207"/>
        <v>80</v>
      </c>
      <c r="K2830" s="24" t="str">
        <f t="shared" si="220"/>
        <v>03</v>
      </c>
      <c r="L2830">
        <v>20</v>
      </c>
      <c r="M2830">
        <v>0</v>
      </c>
      <c r="N2830">
        <v>0</v>
      </c>
      <c r="O2830">
        <v>10</v>
      </c>
      <c r="P2830">
        <v>4</v>
      </c>
      <c r="Q2830" t="s">
        <v>19</v>
      </c>
      <c r="R2830">
        <v>22</v>
      </c>
      <c r="S2830">
        <v>15</v>
      </c>
      <c r="T2830">
        <v>0</v>
      </c>
      <c r="U2830">
        <v>0</v>
      </c>
      <c r="V2830">
        <v>9.6000000000000002E-2</v>
      </c>
      <c r="W2830">
        <v>8.7400000000000005E-2</v>
      </c>
      <c r="X2830">
        <v>24</v>
      </c>
      <c r="Y2830">
        <v>0</v>
      </c>
      <c r="Z2830" t="s">
        <v>133</v>
      </c>
      <c r="AB2830">
        <v>0</v>
      </c>
      <c r="AC2830">
        <v>3</v>
      </c>
      <c r="AD2830">
        <v>11</v>
      </c>
      <c r="AE2830">
        <v>1</v>
      </c>
      <c r="AF2830">
        <v>1</v>
      </c>
      <c r="AG2830">
        <v>0.63</v>
      </c>
      <c r="AH2830">
        <v>0</v>
      </c>
      <c r="BA2830">
        <v>2</v>
      </c>
      <c r="BB2830">
        <v>4</v>
      </c>
      <c r="BC2830">
        <v>6</v>
      </c>
      <c r="BD2830">
        <v>12</v>
      </c>
      <c r="BE2830">
        <v>0</v>
      </c>
      <c r="BF2830">
        <v>15</v>
      </c>
      <c r="BG2830">
        <v>80</v>
      </c>
      <c r="BH2830">
        <v>12</v>
      </c>
      <c r="BI2830">
        <v>40</v>
      </c>
      <c r="BJ2830">
        <v>5</v>
      </c>
      <c r="BK2830">
        <v>1</v>
      </c>
      <c r="BL2830">
        <v>20</v>
      </c>
      <c r="BM2830">
        <v>0</v>
      </c>
      <c r="BN2830">
        <v>0</v>
      </c>
      <c r="BO2830">
        <v>10</v>
      </c>
      <c r="BP2830">
        <v>4</v>
      </c>
      <c r="BQ2830" t="s">
        <v>19</v>
      </c>
      <c r="BR2830">
        <v>22</v>
      </c>
      <c r="BS2830">
        <v>15</v>
      </c>
      <c r="BT2830">
        <v>0</v>
      </c>
      <c r="BU2830">
        <v>0</v>
      </c>
      <c r="BV2830">
        <v>9.6000000000000002E-2</v>
      </c>
      <c r="BW2830">
        <v>8.7400000000000005E-2</v>
      </c>
      <c r="BX2830">
        <v>24</v>
      </c>
      <c r="BY2830">
        <v>0</v>
      </c>
      <c r="BZ2830" t="s">
        <v>133</v>
      </c>
      <c r="CB2830">
        <v>0</v>
      </c>
      <c r="CC2830">
        <v>3</v>
      </c>
      <c r="CD2830">
        <v>11</v>
      </c>
      <c r="CE2830">
        <v>1</v>
      </c>
      <c r="CG2830">
        <v>0.63</v>
      </c>
    </row>
    <row r="2831" spans="1:85">
      <c r="A2831">
        <v>3</v>
      </c>
      <c r="B2831">
        <v>3</v>
      </c>
      <c r="C2831">
        <v>5</v>
      </c>
      <c r="D2831">
        <v>10</v>
      </c>
      <c r="E2831">
        <v>0</v>
      </c>
      <c r="F2831" s="24">
        <f t="shared" si="218"/>
        <v>70</v>
      </c>
      <c r="G2831">
        <v>80</v>
      </c>
      <c r="H2831" s="24">
        <f t="shared" si="219"/>
        <v>15</v>
      </c>
      <c r="I2831" s="24">
        <f t="shared" si="211"/>
        <v>5</v>
      </c>
      <c r="J2831" s="24">
        <f t="shared" si="207"/>
        <v>80</v>
      </c>
      <c r="K2831" s="24" t="str">
        <f t="shared" si="220"/>
        <v>00</v>
      </c>
      <c r="L2831">
        <v>22</v>
      </c>
      <c r="M2831">
        <v>0</v>
      </c>
      <c r="N2831">
        <v>0</v>
      </c>
      <c r="O2831">
        <v>10</v>
      </c>
      <c r="P2831">
        <v>4</v>
      </c>
      <c r="Q2831" t="s">
        <v>19</v>
      </c>
      <c r="R2831">
        <v>22</v>
      </c>
      <c r="S2831">
        <v>15</v>
      </c>
      <c r="T2831">
        <v>1</v>
      </c>
      <c r="U2831">
        <v>0</v>
      </c>
      <c r="V2831">
        <v>5.6000000000000001E-2</v>
      </c>
      <c r="W2831">
        <v>5.3199999999999997E-2</v>
      </c>
      <c r="X2831">
        <v>24</v>
      </c>
      <c r="Y2831">
        <v>0</v>
      </c>
      <c r="Z2831" t="s">
        <v>133</v>
      </c>
      <c r="AB2831">
        <v>1.4</v>
      </c>
      <c r="AC2831">
        <v>3</v>
      </c>
      <c r="AD2831">
        <v>11</v>
      </c>
      <c r="AE2831">
        <v>1</v>
      </c>
      <c r="AF2831">
        <v>1</v>
      </c>
      <c r="AG2831">
        <v>0.63</v>
      </c>
      <c r="AH2831">
        <v>0</v>
      </c>
      <c r="BA2831">
        <v>3</v>
      </c>
      <c r="BB2831">
        <v>3</v>
      </c>
      <c r="BC2831">
        <v>5</v>
      </c>
      <c r="BD2831">
        <v>10</v>
      </c>
      <c r="BE2831">
        <v>0</v>
      </c>
      <c r="BF2831">
        <v>7</v>
      </c>
      <c r="BG2831">
        <v>80</v>
      </c>
      <c r="BH2831">
        <v>12</v>
      </c>
      <c r="BI2831">
        <v>40</v>
      </c>
      <c r="BJ2831">
        <v>5</v>
      </c>
      <c r="BK2831">
        <v>1</v>
      </c>
      <c r="BL2831">
        <v>22</v>
      </c>
      <c r="BM2831">
        <v>0</v>
      </c>
      <c r="BN2831">
        <v>0</v>
      </c>
      <c r="BO2831">
        <v>10</v>
      </c>
      <c r="BP2831">
        <v>4</v>
      </c>
      <c r="BQ2831" t="s">
        <v>19</v>
      </c>
      <c r="BR2831">
        <v>22</v>
      </c>
      <c r="BS2831">
        <v>15</v>
      </c>
      <c r="BT2831">
        <v>1</v>
      </c>
      <c r="BU2831">
        <v>0</v>
      </c>
      <c r="BV2831">
        <v>5.6000000000000001E-2</v>
      </c>
      <c r="BW2831">
        <v>5.3199999999999997E-2</v>
      </c>
      <c r="BX2831">
        <v>24</v>
      </c>
      <c r="BY2831">
        <v>0</v>
      </c>
      <c r="BZ2831" t="s">
        <v>133</v>
      </c>
      <c r="CB2831">
        <v>1.4</v>
      </c>
      <c r="CC2831">
        <v>3</v>
      </c>
      <c r="CD2831">
        <v>11</v>
      </c>
      <c r="CE2831">
        <v>1</v>
      </c>
      <c r="CG2831">
        <v>0.63</v>
      </c>
    </row>
    <row r="2832" spans="1:85">
      <c r="A2832">
        <v>4</v>
      </c>
      <c r="B2832">
        <v>2</v>
      </c>
      <c r="C2832">
        <v>4</v>
      </c>
      <c r="D2832">
        <v>10</v>
      </c>
      <c r="E2832">
        <v>0</v>
      </c>
      <c r="F2832" s="24">
        <f t="shared" si="218"/>
        <v>30</v>
      </c>
      <c r="G2832">
        <v>80</v>
      </c>
      <c r="H2832" s="24">
        <f t="shared" si="219"/>
        <v>15</v>
      </c>
      <c r="I2832" s="24">
        <f t="shared" si="211"/>
        <v>5</v>
      </c>
      <c r="J2832" s="24">
        <f t="shared" si="207"/>
        <v>80</v>
      </c>
      <c r="K2832" s="24" t="str">
        <f t="shared" si="220"/>
        <v>00</v>
      </c>
      <c r="L2832">
        <v>32</v>
      </c>
      <c r="M2832">
        <v>1000</v>
      </c>
      <c r="N2832">
        <v>0</v>
      </c>
      <c r="O2832">
        <v>10</v>
      </c>
      <c r="P2832">
        <v>3</v>
      </c>
      <c r="Q2832" t="s">
        <v>19</v>
      </c>
      <c r="R2832">
        <v>22</v>
      </c>
      <c r="S2832">
        <v>10</v>
      </c>
      <c r="T2832">
        <v>2</v>
      </c>
      <c r="U2832">
        <v>0</v>
      </c>
      <c r="V2832">
        <v>3.1E-2</v>
      </c>
      <c r="W2832">
        <v>3.1E-2</v>
      </c>
      <c r="X2832">
        <v>24</v>
      </c>
      <c r="Y2832">
        <v>0</v>
      </c>
      <c r="Z2832" t="s">
        <v>133</v>
      </c>
      <c r="AB2832">
        <v>0.8</v>
      </c>
      <c r="AC2832">
        <v>3</v>
      </c>
      <c r="AD2832">
        <v>11</v>
      </c>
      <c r="AE2832">
        <v>1</v>
      </c>
      <c r="AF2832">
        <v>1</v>
      </c>
      <c r="AG2832">
        <v>0.63</v>
      </c>
      <c r="AH2832">
        <v>0</v>
      </c>
      <c r="BA2832">
        <v>4</v>
      </c>
      <c r="BB2832">
        <v>2</v>
      </c>
      <c r="BC2832">
        <v>4</v>
      </c>
      <c r="BD2832">
        <v>10</v>
      </c>
      <c r="BE2832">
        <v>0</v>
      </c>
      <c r="BF2832">
        <v>3</v>
      </c>
      <c r="BG2832">
        <v>80</v>
      </c>
      <c r="BH2832">
        <v>18</v>
      </c>
      <c r="BI2832">
        <v>40</v>
      </c>
      <c r="BJ2832">
        <v>5</v>
      </c>
      <c r="BK2832">
        <v>1</v>
      </c>
      <c r="BL2832">
        <v>32</v>
      </c>
      <c r="BM2832">
        <v>1000</v>
      </c>
      <c r="BN2832">
        <v>0</v>
      </c>
      <c r="BO2832">
        <v>10</v>
      </c>
      <c r="BP2832">
        <v>3</v>
      </c>
      <c r="BQ2832" t="s">
        <v>19</v>
      </c>
      <c r="BR2832">
        <v>22</v>
      </c>
      <c r="BS2832">
        <v>10</v>
      </c>
      <c r="BT2832">
        <v>2</v>
      </c>
      <c r="BU2832">
        <v>0</v>
      </c>
      <c r="BV2832">
        <v>3.1E-2</v>
      </c>
      <c r="BW2832">
        <v>3.1E-2</v>
      </c>
      <c r="BX2832">
        <v>24</v>
      </c>
      <c r="BY2832">
        <v>0</v>
      </c>
      <c r="BZ2832" t="s">
        <v>133</v>
      </c>
      <c r="CB2832">
        <v>0.8</v>
      </c>
      <c r="CC2832">
        <v>3</v>
      </c>
      <c r="CD2832">
        <v>11</v>
      </c>
      <c r="CE2832">
        <v>1</v>
      </c>
      <c r="CG2832">
        <v>0.63</v>
      </c>
    </row>
    <row r="2833" spans="1:85">
      <c r="A2833">
        <v>5</v>
      </c>
      <c r="B2833">
        <v>1</v>
      </c>
      <c r="C2833">
        <v>2</v>
      </c>
      <c r="D2833">
        <v>6</v>
      </c>
      <c r="E2833">
        <v>0</v>
      </c>
      <c r="F2833" s="24">
        <f t="shared" si="218"/>
        <v>10</v>
      </c>
      <c r="G2833">
        <v>100</v>
      </c>
      <c r="H2833" s="24">
        <f t="shared" si="219"/>
        <v>7</v>
      </c>
      <c r="I2833" s="24">
        <f t="shared" si="211"/>
        <v>5</v>
      </c>
      <c r="J2833" s="24">
        <f t="shared" si="207"/>
        <v>25</v>
      </c>
      <c r="K2833" s="24" t="str">
        <f t="shared" si="220"/>
        <v>00</v>
      </c>
      <c r="L2833">
        <v>52</v>
      </c>
      <c r="M2833">
        <v>1000</v>
      </c>
      <c r="N2833">
        <v>0</v>
      </c>
      <c r="O2833">
        <v>10</v>
      </c>
      <c r="P2833">
        <v>2</v>
      </c>
      <c r="Q2833" t="s">
        <v>19</v>
      </c>
      <c r="R2833">
        <v>22</v>
      </c>
      <c r="S2833">
        <v>10</v>
      </c>
      <c r="T2833">
        <v>3</v>
      </c>
      <c r="U2833">
        <v>0</v>
      </c>
      <c r="V2833">
        <v>1.2999999999999999E-2</v>
      </c>
      <c r="W2833">
        <v>8.9999999999999993E-3</v>
      </c>
      <c r="X2833">
        <v>24</v>
      </c>
      <c r="Y2833">
        <v>0</v>
      </c>
      <c r="Z2833" t="s">
        <v>133</v>
      </c>
      <c r="AB2833">
        <v>0.63</v>
      </c>
      <c r="AC2833">
        <v>3</v>
      </c>
      <c r="AD2833">
        <v>11</v>
      </c>
      <c r="AE2833">
        <v>1</v>
      </c>
      <c r="AF2833">
        <v>1</v>
      </c>
      <c r="AG2833">
        <v>0.63</v>
      </c>
      <c r="AH2833">
        <v>0</v>
      </c>
      <c r="BA2833">
        <v>5</v>
      </c>
      <c r="BB2833">
        <v>1</v>
      </c>
      <c r="BC2833">
        <v>2</v>
      </c>
      <c r="BD2833">
        <v>6</v>
      </c>
      <c r="BE2833">
        <v>0</v>
      </c>
      <c r="BF2833">
        <v>1</v>
      </c>
      <c r="BG2833">
        <v>100</v>
      </c>
      <c r="BH2833">
        <v>20</v>
      </c>
      <c r="BI2833">
        <v>40</v>
      </c>
      <c r="BJ2833">
        <v>1</v>
      </c>
      <c r="BK2833">
        <v>1</v>
      </c>
      <c r="BL2833">
        <v>52</v>
      </c>
      <c r="BM2833">
        <v>1000</v>
      </c>
      <c r="BN2833">
        <v>0</v>
      </c>
      <c r="BO2833">
        <v>10</v>
      </c>
      <c r="BP2833">
        <v>2</v>
      </c>
      <c r="BQ2833" t="s">
        <v>19</v>
      </c>
      <c r="BR2833">
        <v>22</v>
      </c>
      <c r="BS2833">
        <v>10</v>
      </c>
      <c r="BT2833">
        <v>3</v>
      </c>
      <c r="BU2833">
        <v>0</v>
      </c>
      <c r="BV2833">
        <v>1.2999999999999999E-2</v>
      </c>
      <c r="BW2833">
        <v>8.9999999999999993E-3</v>
      </c>
      <c r="BX2833">
        <v>24</v>
      </c>
      <c r="BY2833">
        <v>0</v>
      </c>
      <c r="BZ2833" t="s">
        <v>133</v>
      </c>
      <c r="CB2833">
        <v>0.63</v>
      </c>
      <c r="CC2833">
        <v>3</v>
      </c>
      <c r="CD2833">
        <v>11</v>
      </c>
      <c r="CE2833">
        <v>1</v>
      </c>
      <c r="CG2833">
        <v>0.63</v>
      </c>
    </row>
    <row r="2834" spans="1:85">
      <c r="F2834" s="24" t="str">
        <f t="shared" si="218"/>
        <v/>
      </c>
      <c r="H2834" s="24" t="str">
        <f t="shared" si="219"/>
        <v/>
      </c>
      <c r="I2834" s="24" t="str">
        <f t="shared" si="211"/>
        <v/>
      </c>
      <c r="J2834" s="24" t="str">
        <f t="shared" si="207"/>
        <v/>
      </c>
      <c r="K2834" s="24" t="str">
        <f t="shared" si="220"/>
        <v/>
      </c>
      <c r="AF2834">
        <v>1</v>
      </c>
      <c r="AH2834">
        <v>0</v>
      </c>
    </row>
    <row r="2835" spans="1:85">
      <c r="A2835">
        <v>1</v>
      </c>
      <c r="B2835">
        <v>4</v>
      </c>
      <c r="C2835">
        <v>8</v>
      </c>
      <c r="D2835">
        <v>16</v>
      </c>
      <c r="E2835">
        <v>0</v>
      </c>
      <c r="F2835" s="24">
        <f t="shared" si="218"/>
        <v>310</v>
      </c>
      <c r="G2835">
        <v>60</v>
      </c>
      <c r="H2835" s="24">
        <f t="shared" si="219"/>
        <v>15</v>
      </c>
      <c r="I2835" s="24">
        <f t="shared" si="211"/>
        <v>5</v>
      </c>
      <c r="J2835" s="24">
        <f t="shared" si="207"/>
        <v>80</v>
      </c>
      <c r="K2835" s="24" t="str">
        <f t="shared" si="220"/>
        <v>03</v>
      </c>
      <c r="L2835">
        <v>20</v>
      </c>
      <c r="M2835">
        <v>0</v>
      </c>
      <c r="N2835">
        <v>0</v>
      </c>
      <c r="O2835">
        <v>10</v>
      </c>
      <c r="P2835">
        <v>4</v>
      </c>
      <c r="Q2835" t="s">
        <v>19</v>
      </c>
      <c r="R2835">
        <v>22</v>
      </c>
      <c r="S2835">
        <v>15</v>
      </c>
      <c r="T2835">
        <v>0</v>
      </c>
      <c r="U2835">
        <v>0</v>
      </c>
      <c r="V2835">
        <v>0.14699999999999999</v>
      </c>
      <c r="W2835">
        <v>0.5</v>
      </c>
      <c r="X2835">
        <v>24</v>
      </c>
      <c r="Y2835">
        <v>0</v>
      </c>
      <c r="Z2835" t="s">
        <v>133</v>
      </c>
      <c r="AB2835">
        <v>0</v>
      </c>
      <c r="AC2835">
        <v>3</v>
      </c>
      <c r="AD2835">
        <v>11</v>
      </c>
      <c r="AE2835">
        <v>1</v>
      </c>
      <c r="AF2835">
        <v>1</v>
      </c>
      <c r="AG2835" s="25">
        <v>0.8</v>
      </c>
      <c r="AH2835">
        <v>0</v>
      </c>
      <c r="BA2835">
        <v>1</v>
      </c>
      <c r="BB2835">
        <v>4</v>
      </c>
      <c r="BC2835">
        <v>8</v>
      </c>
      <c r="BD2835">
        <v>16</v>
      </c>
      <c r="BE2835">
        <v>0</v>
      </c>
      <c r="BF2835">
        <v>31</v>
      </c>
      <c r="BG2835">
        <v>60</v>
      </c>
      <c r="BH2835">
        <v>12</v>
      </c>
      <c r="BI2835">
        <v>40</v>
      </c>
      <c r="BJ2835">
        <v>5</v>
      </c>
      <c r="BK2835">
        <v>1</v>
      </c>
      <c r="BL2835">
        <v>20</v>
      </c>
      <c r="BM2835">
        <v>0</v>
      </c>
      <c r="BN2835">
        <v>0</v>
      </c>
      <c r="BO2835">
        <v>10</v>
      </c>
      <c r="BP2835">
        <v>4</v>
      </c>
      <c r="BQ2835" t="s">
        <v>19</v>
      </c>
      <c r="BR2835">
        <v>22</v>
      </c>
      <c r="BS2835">
        <v>15</v>
      </c>
      <c r="BT2835">
        <v>0</v>
      </c>
      <c r="BU2835">
        <v>0</v>
      </c>
      <c r="BV2835">
        <v>0.14699999999999999</v>
      </c>
      <c r="BW2835">
        <v>0.5</v>
      </c>
      <c r="BX2835">
        <v>24</v>
      </c>
      <c r="BY2835">
        <v>0</v>
      </c>
      <c r="BZ2835" t="s">
        <v>133</v>
      </c>
      <c r="CB2835">
        <v>0</v>
      </c>
      <c r="CC2835">
        <v>3</v>
      </c>
      <c r="CD2835">
        <v>11</v>
      </c>
      <c r="CE2835">
        <v>1</v>
      </c>
      <c r="CG2835" s="25" t="s">
        <v>179</v>
      </c>
    </row>
    <row r="2836" spans="1:85">
      <c r="A2836">
        <v>2</v>
      </c>
      <c r="B2836">
        <v>3</v>
      </c>
      <c r="C2836">
        <v>6</v>
      </c>
      <c r="D2836">
        <v>12</v>
      </c>
      <c r="E2836">
        <v>0</v>
      </c>
      <c r="F2836" s="24">
        <f t="shared" si="218"/>
        <v>150</v>
      </c>
      <c r="G2836">
        <v>80</v>
      </c>
      <c r="H2836" s="24">
        <f t="shared" si="219"/>
        <v>15</v>
      </c>
      <c r="I2836" s="24">
        <f t="shared" si="211"/>
        <v>5</v>
      </c>
      <c r="J2836" s="24">
        <f t="shared" si="207"/>
        <v>80</v>
      </c>
      <c r="K2836" s="24" t="str">
        <f t="shared" si="220"/>
        <v>03</v>
      </c>
      <c r="L2836">
        <v>20</v>
      </c>
      <c r="M2836">
        <v>0</v>
      </c>
      <c r="N2836">
        <v>0</v>
      </c>
      <c r="O2836">
        <v>10</v>
      </c>
      <c r="P2836">
        <v>4</v>
      </c>
      <c r="Q2836" t="s">
        <v>19</v>
      </c>
      <c r="R2836">
        <v>22</v>
      </c>
      <c r="S2836">
        <v>15</v>
      </c>
      <c r="T2836">
        <v>0</v>
      </c>
      <c r="U2836">
        <v>0</v>
      </c>
      <c r="V2836">
        <v>0.09</v>
      </c>
      <c r="W2836">
        <v>8.1900000000000001E-2</v>
      </c>
      <c r="X2836">
        <v>24</v>
      </c>
      <c r="Y2836">
        <v>0</v>
      </c>
      <c r="Z2836" t="s">
        <v>133</v>
      </c>
      <c r="AB2836">
        <v>0</v>
      </c>
      <c r="AC2836">
        <v>3</v>
      </c>
      <c r="AD2836">
        <v>11</v>
      </c>
      <c r="AE2836">
        <v>1</v>
      </c>
      <c r="AF2836">
        <v>1</v>
      </c>
      <c r="AG2836" s="25">
        <v>0.8</v>
      </c>
      <c r="AH2836">
        <v>0</v>
      </c>
      <c r="BA2836">
        <v>2</v>
      </c>
      <c r="BB2836">
        <v>3</v>
      </c>
      <c r="BC2836">
        <v>6</v>
      </c>
      <c r="BD2836">
        <v>12</v>
      </c>
      <c r="BE2836">
        <v>0</v>
      </c>
      <c r="BF2836">
        <v>15</v>
      </c>
      <c r="BG2836">
        <v>80</v>
      </c>
      <c r="BH2836">
        <v>12</v>
      </c>
      <c r="BI2836">
        <v>40</v>
      </c>
      <c r="BJ2836">
        <v>5</v>
      </c>
      <c r="BK2836">
        <v>1</v>
      </c>
      <c r="BL2836">
        <v>20</v>
      </c>
      <c r="BM2836">
        <v>0</v>
      </c>
      <c r="BN2836">
        <v>0</v>
      </c>
      <c r="BO2836">
        <v>10</v>
      </c>
      <c r="BP2836">
        <v>4</v>
      </c>
      <c r="BQ2836" t="s">
        <v>19</v>
      </c>
      <c r="BR2836">
        <v>22</v>
      </c>
      <c r="BS2836">
        <v>15</v>
      </c>
      <c r="BT2836">
        <v>0</v>
      </c>
      <c r="BU2836">
        <v>0</v>
      </c>
      <c r="BV2836">
        <v>0.09</v>
      </c>
      <c r="BW2836">
        <v>8.1900000000000001E-2</v>
      </c>
      <c r="BX2836">
        <v>24</v>
      </c>
      <c r="BY2836">
        <v>0</v>
      </c>
      <c r="BZ2836" t="s">
        <v>133</v>
      </c>
      <c r="CB2836">
        <v>0</v>
      </c>
      <c r="CC2836">
        <v>3</v>
      </c>
      <c r="CD2836">
        <v>11</v>
      </c>
      <c r="CE2836">
        <v>1</v>
      </c>
      <c r="CG2836" s="25">
        <v>0.8</v>
      </c>
    </row>
    <row r="2837" spans="1:85">
      <c r="A2837">
        <v>3</v>
      </c>
      <c r="B2837">
        <v>2</v>
      </c>
      <c r="C2837">
        <v>5</v>
      </c>
      <c r="D2837">
        <v>10</v>
      </c>
      <c r="E2837">
        <v>0</v>
      </c>
      <c r="F2837" s="24">
        <f t="shared" si="218"/>
        <v>70</v>
      </c>
      <c r="G2837">
        <v>80</v>
      </c>
      <c r="H2837" s="24">
        <f t="shared" si="219"/>
        <v>15</v>
      </c>
      <c r="I2837" s="24">
        <f t="shared" si="211"/>
        <v>5</v>
      </c>
      <c r="J2837" s="24">
        <f t="shared" si="207"/>
        <v>80</v>
      </c>
      <c r="K2837" s="24" t="str">
        <f t="shared" si="220"/>
        <v>00</v>
      </c>
      <c r="L2837">
        <v>22</v>
      </c>
      <c r="M2837">
        <v>0</v>
      </c>
      <c r="N2837">
        <v>0</v>
      </c>
      <c r="O2837">
        <v>10</v>
      </c>
      <c r="P2837">
        <v>4</v>
      </c>
      <c r="Q2837" t="s">
        <v>19</v>
      </c>
      <c r="R2837">
        <v>22</v>
      </c>
      <c r="S2837">
        <v>15</v>
      </c>
      <c r="T2837">
        <v>1</v>
      </c>
      <c r="U2837">
        <v>0</v>
      </c>
      <c r="V2837">
        <v>0.05</v>
      </c>
      <c r="W2837">
        <v>4.7500000000000001E-2</v>
      </c>
      <c r="X2837">
        <v>24</v>
      </c>
      <c r="Y2837">
        <v>0</v>
      </c>
      <c r="Z2837" t="s">
        <v>133</v>
      </c>
      <c r="AB2837">
        <v>1.4</v>
      </c>
      <c r="AC2837">
        <v>3</v>
      </c>
      <c r="AD2837">
        <v>11</v>
      </c>
      <c r="AE2837">
        <v>1</v>
      </c>
      <c r="AF2837">
        <v>1</v>
      </c>
      <c r="AG2837" s="25">
        <v>0.8</v>
      </c>
      <c r="AH2837">
        <v>0</v>
      </c>
      <c r="BA2837">
        <v>3</v>
      </c>
      <c r="BB2837">
        <v>2</v>
      </c>
      <c r="BC2837">
        <v>5</v>
      </c>
      <c r="BD2837">
        <v>10</v>
      </c>
      <c r="BE2837">
        <v>0</v>
      </c>
      <c r="BF2837">
        <v>7</v>
      </c>
      <c r="BG2837">
        <v>80</v>
      </c>
      <c r="BH2837">
        <v>12</v>
      </c>
      <c r="BI2837">
        <v>40</v>
      </c>
      <c r="BJ2837">
        <v>5</v>
      </c>
      <c r="BK2837">
        <v>1</v>
      </c>
      <c r="BL2837">
        <v>22</v>
      </c>
      <c r="BM2837">
        <v>0</v>
      </c>
      <c r="BN2837">
        <v>0</v>
      </c>
      <c r="BO2837">
        <v>10</v>
      </c>
      <c r="BP2837">
        <v>4</v>
      </c>
      <c r="BQ2837" t="s">
        <v>19</v>
      </c>
      <c r="BR2837">
        <v>22</v>
      </c>
      <c r="BS2837">
        <v>15</v>
      </c>
      <c r="BT2837">
        <v>1</v>
      </c>
      <c r="BU2837">
        <v>0</v>
      </c>
      <c r="BV2837">
        <v>0.05</v>
      </c>
      <c r="BW2837">
        <v>4.7500000000000001E-2</v>
      </c>
      <c r="BX2837">
        <v>24</v>
      </c>
      <c r="BY2837">
        <v>0</v>
      </c>
      <c r="BZ2837" t="s">
        <v>133</v>
      </c>
      <c r="CB2837">
        <v>1.4</v>
      </c>
      <c r="CC2837">
        <v>3</v>
      </c>
      <c r="CD2837">
        <v>11</v>
      </c>
      <c r="CE2837">
        <v>1</v>
      </c>
      <c r="CG2837" s="25">
        <v>0.8</v>
      </c>
    </row>
    <row r="2838" spans="1:85">
      <c r="A2838">
        <v>4</v>
      </c>
      <c r="B2838">
        <v>1</v>
      </c>
      <c r="C2838">
        <v>4</v>
      </c>
      <c r="D2838">
        <v>10</v>
      </c>
      <c r="E2838">
        <v>0</v>
      </c>
      <c r="F2838" s="24">
        <f t="shared" si="218"/>
        <v>30</v>
      </c>
      <c r="G2838">
        <v>80</v>
      </c>
      <c r="H2838" s="24">
        <f t="shared" si="219"/>
        <v>7</v>
      </c>
      <c r="I2838" s="24">
        <f t="shared" si="211"/>
        <v>5</v>
      </c>
      <c r="J2838" s="24">
        <f t="shared" si="207"/>
        <v>25</v>
      </c>
      <c r="K2838" s="24" t="str">
        <f t="shared" si="220"/>
        <v>00</v>
      </c>
      <c r="L2838">
        <v>32</v>
      </c>
      <c r="M2838">
        <v>1000</v>
      </c>
      <c r="N2838">
        <v>0</v>
      </c>
      <c r="O2838">
        <v>10</v>
      </c>
      <c r="P2838">
        <v>3</v>
      </c>
      <c r="Q2838" t="s">
        <v>19</v>
      </c>
      <c r="R2838">
        <v>22</v>
      </c>
      <c r="S2838">
        <v>10</v>
      </c>
      <c r="T2838">
        <v>2</v>
      </c>
      <c r="U2838">
        <v>0</v>
      </c>
      <c r="V2838">
        <v>1.6E-2</v>
      </c>
      <c r="W2838">
        <v>1.6E-2</v>
      </c>
      <c r="X2838">
        <v>24</v>
      </c>
      <c r="Y2838">
        <v>0</v>
      </c>
      <c r="Z2838" t="s">
        <v>133</v>
      </c>
      <c r="AB2838">
        <v>0.8</v>
      </c>
      <c r="AC2838">
        <v>3</v>
      </c>
      <c r="AD2838">
        <v>11</v>
      </c>
      <c r="AE2838">
        <v>1</v>
      </c>
      <c r="AF2838">
        <v>1</v>
      </c>
      <c r="AG2838" s="25">
        <v>0.8</v>
      </c>
      <c r="AH2838">
        <v>0</v>
      </c>
      <c r="BA2838">
        <v>4</v>
      </c>
      <c r="BB2838">
        <v>1</v>
      </c>
      <c r="BC2838">
        <v>4</v>
      </c>
      <c r="BD2838">
        <v>10</v>
      </c>
      <c r="BE2838">
        <v>0</v>
      </c>
      <c r="BF2838">
        <v>3</v>
      </c>
      <c r="BG2838">
        <v>80</v>
      </c>
      <c r="BH2838">
        <v>20</v>
      </c>
      <c r="BI2838">
        <v>40</v>
      </c>
      <c r="BJ2838">
        <v>1</v>
      </c>
      <c r="BK2838">
        <v>1</v>
      </c>
      <c r="BL2838">
        <v>32</v>
      </c>
      <c r="BM2838">
        <v>1000</v>
      </c>
      <c r="BN2838">
        <v>0</v>
      </c>
      <c r="BO2838">
        <v>10</v>
      </c>
      <c r="BP2838">
        <v>3</v>
      </c>
      <c r="BQ2838" t="s">
        <v>19</v>
      </c>
      <c r="BR2838">
        <v>22</v>
      </c>
      <c r="BS2838">
        <v>10</v>
      </c>
      <c r="BT2838">
        <v>2</v>
      </c>
      <c r="BU2838">
        <v>0</v>
      </c>
      <c r="BV2838">
        <v>1.6E-2</v>
      </c>
      <c r="BW2838">
        <v>1.6E-2</v>
      </c>
      <c r="BX2838">
        <v>24</v>
      </c>
      <c r="BY2838">
        <v>0</v>
      </c>
      <c r="BZ2838" t="s">
        <v>133</v>
      </c>
      <c r="CB2838">
        <v>0.8</v>
      </c>
      <c r="CC2838">
        <v>3</v>
      </c>
      <c r="CD2838">
        <v>11</v>
      </c>
      <c r="CE2838">
        <v>1</v>
      </c>
      <c r="CG2838" s="25">
        <v>0.8</v>
      </c>
    </row>
    <row r="2839" spans="1:85">
      <c r="F2839" s="24" t="str">
        <f t="shared" si="218"/>
        <v/>
      </c>
      <c r="H2839" s="24" t="str">
        <f t="shared" si="219"/>
        <v/>
      </c>
      <c r="I2839" s="24" t="str">
        <f t="shared" si="211"/>
        <v/>
      </c>
      <c r="J2839" s="24" t="str">
        <f t="shared" si="207"/>
        <v/>
      </c>
      <c r="K2839" s="24" t="str">
        <f t="shared" si="220"/>
        <v/>
      </c>
      <c r="AF2839">
        <v>1</v>
      </c>
      <c r="AH2839">
        <v>0</v>
      </c>
    </row>
    <row r="2840" spans="1:85">
      <c r="A2840">
        <v>1</v>
      </c>
      <c r="B2840">
        <v>3</v>
      </c>
      <c r="C2840">
        <v>8</v>
      </c>
      <c r="D2840">
        <v>16</v>
      </c>
      <c r="E2840">
        <v>0</v>
      </c>
      <c r="F2840" s="24">
        <f t="shared" si="218"/>
        <v>310</v>
      </c>
      <c r="G2840">
        <v>60</v>
      </c>
      <c r="H2840" s="24">
        <f t="shared" si="219"/>
        <v>15</v>
      </c>
      <c r="I2840" s="24">
        <f t="shared" si="211"/>
        <v>5</v>
      </c>
      <c r="J2840" s="24">
        <f t="shared" si="207"/>
        <v>80</v>
      </c>
      <c r="K2840" s="24" t="str">
        <f t="shared" si="220"/>
        <v>03</v>
      </c>
      <c r="L2840">
        <v>20</v>
      </c>
      <c r="M2840">
        <v>0</v>
      </c>
      <c r="N2840">
        <v>0</v>
      </c>
      <c r="O2840">
        <v>10</v>
      </c>
      <c r="P2840">
        <v>4</v>
      </c>
      <c r="Q2840" s="25" t="s">
        <v>175</v>
      </c>
      <c r="R2840">
        <v>22</v>
      </c>
      <c r="S2840">
        <v>15</v>
      </c>
      <c r="T2840">
        <v>0</v>
      </c>
      <c r="U2840">
        <v>0</v>
      </c>
      <c r="V2840">
        <v>0.14399999999999999</v>
      </c>
      <c r="W2840">
        <v>0.5</v>
      </c>
      <c r="X2840">
        <v>24</v>
      </c>
      <c r="Y2840">
        <v>0</v>
      </c>
      <c r="Z2840" s="25" t="s">
        <v>176</v>
      </c>
      <c r="AB2840">
        <v>0</v>
      </c>
      <c r="AC2840">
        <v>3</v>
      </c>
      <c r="AD2840">
        <v>11</v>
      </c>
      <c r="AE2840">
        <v>1</v>
      </c>
      <c r="AF2840">
        <v>1</v>
      </c>
      <c r="AG2840">
        <v>1.4</v>
      </c>
      <c r="AH2840">
        <v>0</v>
      </c>
      <c r="BA2840">
        <v>1</v>
      </c>
      <c r="BB2840">
        <v>3</v>
      </c>
      <c r="BC2840">
        <v>8</v>
      </c>
      <c r="BD2840">
        <v>16</v>
      </c>
      <c r="BE2840">
        <v>0</v>
      </c>
      <c r="BF2840">
        <v>31</v>
      </c>
      <c r="BG2840">
        <v>60</v>
      </c>
      <c r="BH2840">
        <v>12</v>
      </c>
      <c r="BI2840">
        <v>40</v>
      </c>
      <c r="BJ2840">
        <v>5</v>
      </c>
      <c r="BK2840">
        <v>1</v>
      </c>
      <c r="BL2840">
        <v>20</v>
      </c>
      <c r="BM2840">
        <v>0</v>
      </c>
      <c r="BN2840">
        <v>0</v>
      </c>
      <c r="BO2840">
        <v>10</v>
      </c>
      <c r="BP2840">
        <v>4</v>
      </c>
      <c r="BQ2840" s="25" t="s">
        <v>175</v>
      </c>
      <c r="BR2840">
        <v>22</v>
      </c>
      <c r="BS2840">
        <v>15</v>
      </c>
      <c r="BT2840">
        <v>0</v>
      </c>
      <c r="BU2840">
        <v>0</v>
      </c>
      <c r="BV2840">
        <v>0.14399999999999999</v>
      </c>
      <c r="BW2840">
        <v>0.5</v>
      </c>
      <c r="BX2840">
        <v>24</v>
      </c>
      <c r="BY2840">
        <v>0</v>
      </c>
      <c r="BZ2840" s="25" t="s">
        <v>176</v>
      </c>
      <c r="CB2840">
        <v>0</v>
      </c>
      <c r="CC2840">
        <v>3</v>
      </c>
      <c r="CD2840">
        <v>11</v>
      </c>
      <c r="CE2840">
        <v>1</v>
      </c>
      <c r="CG2840">
        <v>1.4</v>
      </c>
    </row>
    <row r="2841" spans="1:85">
      <c r="A2841">
        <v>2</v>
      </c>
      <c r="B2841">
        <v>2</v>
      </c>
      <c r="C2841">
        <v>6</v>
      </c>
      <c r="D2841">
        <v>12</v>
      </c>
      <c r="E2841">
        <v>0</v>
      </c>
      <c r="F2841" s="24">
        <f t="shared" si="218"/>
        <v>150</v>
      </c>
      <c r="G2841">
        <v>80</v>
      </c>
      <c r="H2841" s="24">
        <f t="shared" si="219"/>
        <v>15</v>
      </c>
      <c r="I2841" s="24">
        <f t="shared" si="211"/>
        <v>5</v>
      </c>
      <c r="J2841" s="24">
        <f t="shared" si="207"/>
        <v>80</v>
      </c>
      <c r="K2841" s="24" t="str">
        <f t="shared" si="220"/>
        <v>03</v>
      </c>
      <c r="L2841">
        <v>20</v>
      </c>
      <c r="M2841">
        <v>0</v>
      </c>
      <c r="N2841">
        <v>0</v>
      </c>
      <c r="O2841">
        <v>10</v>
      </c>
      <c r="P2841">
        <v>4</v>
      </c>
      <c r="Q2841" s="25" t="s">
        <v>175</v>
      </c>
      <c r="R2841">
        <v>22</v>
      </c>
      <c r="S2841">
        <v>15</v>
      </c>
      <c r="T2841">
        <v>0</v>
      </c>
      <c r="U2841">
        <v>0</v>
      </c>
      <c r="V2841">
        <v>8.6999999999999994E-2</v>
      </c>
      <c r="W2841">
        <v>7.9200000000000007E-2</v>
      </c>
      <c r="X2841">
        <v>24</v>
      </c>
      <c r="Y2841">
        <v>0</v>
      </c>
      <c r="Z2841" s="25" t="s">
        <v>176</v>
      </c>
      <c r="AB2841">
        <v>0</v>
      </c>
      <c r="AC2841">
        <v>3</v>
      </c>
      <c r="AD2841">
        <v>11</v>
      </c>
      <c r="AE2841">
        <v>1</v>
      </c>
      <c r="AF2841">
        <v>1</v>
      </c>
      <c r="AG2841">
        <v>1.4</v>
      </c>
      <c r="AH2841">
        <v>0</v>
      </c>
      <c r="BA2841">
        <v>2</v>
      </c>
      <c r="BB2841">
        <v>2</v>
      </c>
      <c r="BC2841">
        <v>6</v>
      </c>
      <c r="BD2841">
        <v>12</v>
      </c>
      <c r="BE2841">
        <v>0</v>
      </c>
      <c r="BF2841">
        <v>15</v>
      </c>
      <c r="BG2841">
        <v>80</v>
      </c>
      <c r="BH2841">
        <v>12</v>
      </c>
      <c r="BI2841">
        <v>40</v>
      </c>
      <c r="BJ2841">
        <v>5</v>
      </c>
      <c r="BK2841">
        <v>1</v>
      </c>
      <c r="BL2841">
        <v>20</v>
      </c>
      <c r="BM2841">
        <v>0</v>
      </c>
      <c r="BN2841">
        <v>0</v>
      </c>
      <c r="BO2841">
        <v>10</v>
      </c>
      <c r="BP2841">
        <v>4</v>
      </c>
      <c r="BQ2841" s="25" t="s">
        <v>175</v>
      </c>
      <c r="BR2841">
        <v>22</v>
      </c>
      <c r="BS2841">
        <v>15</v>
      </c>
      <c r="BT2841">
        <v>0</v>
      </c>
      <c r="BU2841">
        <v>0</v>
      </c>
      <c r="BV2841">
        <v>8.6999999999999994E-2</v>
      </c>
      <c r="BW2841">
        <v>7.9200000000000007E-2</v>
      </c>
      <c r="BX2841">
        <v>24</v>
      </c>
      <c r="BY2841">
        <v>0</v>
      </c>
      <c r="BZ2841" s="25" t="s">
        <v>176</v>
      </c>
      <c r="CB2841">
        <v>0</v>
      </c>
      <c r="CC2841">
        <v>3</v>
      </c>
      <c r="CD2841">
        <v>11</v>
      </c>
      <c r="CE2841">
        <v>1</v>
      </c>
      <c r="CG2841">
        <v>1.4</v>
      </c>
    </row>
    <row r="2842" spans="1:85">
      <c r="A2842">
        <v>3</v>
      </c>
      <c r="B2842">
        <v>1</v>
      </c>
      <c r="C2842">
        <v>5</v>
      </c>
      <c r="D2842">
        <v>10</v>
      </c>
      <c r="E2842">
        <v>0</v>
      </c>
      <c r="F2842" s="24">
        <f t="shared" si="218"/>
        <v>70</v>
      </c>
      <c r="G2842">
        <v>80</v>
      </c>
      <c r="H2842" s="24">
        <f t="shared" si="219"/>
        <v>5</v>
      </c>
      <c r="I2842" s="24">
        <f t="shared" si="211"/>
        <v>5</v>
      </c>
      <c r="J2842" s="24">
        <f t="shared" si="207"/>
        <v>25</v>
      </c>
      <c r="K2842" s="24" t="str">
        <f t="shared" si="220"/>
        <v>00</v>
      </c>
      <c r="L2842">
        <v>22</v>
      </c>
      <c r="M2842">
        <v>0</v>
      </c>
      <c r="N2842">
        <v>0</v>
      </c>
      <c r="O2842">
        <v>10</v>
      </c>
      <c r="P2842">
        <v>4</v>
      </c>
      <c r="Q2842" s="25" t="s">
        <v>175</v>
      </c>
      <c r="R2842">
        <v>22</v>
      </c>
      <c r="S2842">
        <v>15</v>
      </c>
      <c r="T2842">
        <v>1</v>
      </c>
      <c r="U2842">
        <v>0</v>
      </c>
      <c r="V2842">
        <v>2.8000000000000001E-2</v>
      </c>
      <c r="W2842">
        <v>2.5000000000000001E-2</v>
      </c>
      <c r="X2842">
        <v>24</v>
      </c>
      <c r="Y2842">
        <v>0</v>
      </c>
      <c r="Z2842" s="25" t="s">
        <v>176</v>
      </c>
      <c r="AB2842">
        <v>1.4</v>
      </c>
      <c r="AC2842">
        <v>3</v>
      </c>
      <c r="AD2842">
        <v>11</v>
      </c>
      <c r="AE2842">
        <v>1</v>
      </c>
      <c r="AF2842">
        <v>1</v>
      </c>
      <c r="AG2842">
        <v>1.4</v>
      </c>
      <c r="AH2842">
        <v>0</v>
      </c>
      <c r="BA2842">
        <v>3</v>
      </c>
      <c r="BB2842">
        <v>1</v>
      </c>
      <c r="BC2842">
        <v>5</v>
      </c>
      <c r="BD2842">
        <v>10</v>
      </c>
      <c r="BE2842">
        <v>0</v>
      </c>
      <c r="BF2842">
        <v>7</v>
      </c>
      <c r="BG2842">
        <v>80</v>
      </c>
      <c r="BH2842">
        <v>15</v>
      </c>
      <c r="BI2842">
        <v>40</v>
      </c>
      <c r="BJ2842">
        <v>1</v>
      </c>
      <c r="BK2842">
        <v>1</v>
      </c>
      <c r="BL2842">
        <v>22</v>
      </c>
      <c r="BM2842">
        <v>0</v>
      </c>
      <c r="BN2842">
        <v>0</v>
      </c>
      <c r="BO2842">
        <v>10</v>
      </c>
      <c r="BP2842">
        <v>4</v>
      </c>
      <c r="BQ2842" s="25" t="s">
        <v>175</v>
      </c>
      <c r="BR2842">
        <v>22</v>
      </c>
      <c r="BS2842">
        <v>15</v>
      </c>
      <c r="BT2842">
        <v>1</v>
      </c>
      <c r="BU2842">
        <v>0</v>
      </c>
      <c r="BV2842">
        <v>2.8000000000000001E-2</v>
      </c>
      <c r="BW2842">
        <v>2.5000000000000001E-2</v>
      </c>
      <c r="BX2842">
        <v>24</v>
      </c>
      <c r="BY2842">
        <v>0</v>
      </c>
      <c r="BZ2842" s="25" t="s">
        <v>176</v>
      </c>
      <c r="CB2842">
        <v>1.4</v>
      </c>
      <c r="CC2842">
        <v>3</v>
      </c>
      <c r="CD2842">
        <v>11</v>
      </c>
      <c r="CE2842">
        <v>1</v>
      </c>
      <c r="CG2842">
        <v>1.4</v>
      </c>
    </row>
    <row r="2843" spans="1:85">
      <c r="F2843" s="24" t="str">
        <f t="shared" si="218"/>
        <v/>
      </c>
      <c r="H2843" s="24" t="str">
        <f t="shared" si="219"/>
        <v/>
      </c>
      <c r="I2843" s="24" t="str">
        <f t="shared" si="211"/>
        <v/>
      </c>
      <c r="J2843" s="24" t="str">
        <f t="shared" si="207"/>
        <v/>
      </c>
      <c r="K2843" s="24" t="str">
        <f t="shared" si="220"/>
        <v/>
      </c>
      <c r="AF2843">
        <v>1</v>
      </c>
      <c r="AH2843">
        <v>0</v>
      </c>
    </row>
    <row r="2844" spans="1:85">
      <c r="A2844">
        <v>1</v>
      </c>
      <c r="B2844">
        <v>7</v>
      </c>
      <c r="C2844">
        <v>8</v>
      </c>
      <c r="D2844">
        <v>16</v>
      </c>
      <c r="E2844">
        <v>0</v>
      </c>
      <c r="F2844" s="24">
        <f t="shared" si="218"/>
        <v>310</v>
      </c>
      <c r="G2844">
        <v>50</v>
      </c>
      <c r="H2844" s="24">
        <f t="shared" si="219"/>
        <v>15</v>
      </c>
      <c r="I2844" s="24">
        <f t="shared" si="211"/>
        <v>7</v>
      </c>
      <c r="J2844" s="24">
        <f t="shared" si="207"/>
        <v>80</v>
      </c>
      <c r="K2844" s="24" t="str">
        <f t="shared" si="220"/>
        <v>03</v>
      </c>
      <c r="L2844">
        <v>20</v>
      </c>
      <c r="M2844">
        <v>0</v>
      </c>
      <c r="N2844">
        <v>0</v>
      </c>
      <c r="O2844">
        <v>10</v>
      </c>
      <c r="P2844">
        <v>4</v>
      </c>
      <c r="Q2844" t="s">
        <v>19</v>
      </c>
      <c r="R2844">
        <v>22</v>
      </c>
      <c r="S2844">
        <v>15</v>
      </c>
      <c r="T2844">
        <v>0</v>
      </c>
      <c r="U2844">
        <v>0</v>
      </c>
      <c r="V2844">
        <v>0.155</v>
      </c>
      <c r="W2844">
        <v>0.5</v>
      </c>
      <c r="X2844">
        <v>24</v>
      </c>
      <c r="Y2844">
        <v>0</v>
      </c>
      <c r="Z2844" t="s">
        <v>133</v>
      </c>
      <c r="AB2844">
        <v>0</v>
      </c>
      <c r="AC2844">
        <v>3</v>
      </c>
      <c r="AD2844">
        <v>17</v>
      </c>
      <c r="AE2844">
        <v>1</v>
      </c>
      <c r="AF2844">
        <v>1</v>
      </c>
      <c r="AG2844">
        <v>0.2</v>
      </c>
      <c r="AH2844">
        <v>0</v>
      </c>
      <c r="BA2844">
        <v>1</v>
      </c>
      <c r="BB2844">
        <v>7</v>
      </c>
      <c r="BC2844">
        <v>8</v>
      </c>
      <c r="BD2844">
        <v>16</v>
      </c>
      <c r="BE2844">
        <v>0</v>
      </c>
      <c r="BF2844">
        <v>31</v>
      </c>
      <c r="BG2844">
        <v>50</v>
      </c>
      <c r="BH2844">
        <v>12</v>
      </c>
      <c r="BI2844">
        <v>55</v>
      </c>
      <c r="BJ2844">
        <v>5</v>
      </c>
      <c r="BK2844">
        <v>1</v>
      </c>
      <c r="BL2844">
        <v>20</v>
      </c>
      <c r="BM2844">
        <v>0</v>
      </c>
      <c r="BN2844">
        <v>0</v>
      </c>
      <c r="BO2844">
        <v>10</v>
      </c>
      <c r="BP2844">
        <v>4</v>
      </c>
      <c r="BQ2844" t="s">
        <v>19</v>
      </c>
      <c r="BR2844">
        <v>22</v>
      </c>
      <c r="BS2844">
        <v>15</v>
      </c>
      <c r="BT2844">
        <v>0</v>
      </c>
      <c r="BU2844">
        <v>0</v>
      </c>
      <c r="BV2844">
        <v>0.155</v>
      </c>
      <c r="BW2844">
        <v>0.5</v>
      </c>
      <c r="BX2844">
        <v>24</v>
      </c>
      <c r="BY2844">
        <v>0</v>
      </c>
      <c r="BZ2844" t="s">
        <v>133</v>
      </c>
      <c r="CB2844">
        <v>0</v>
      </c>
      <c r="CC2844">
        <v>3</v>
      </c>
      <c r="CD2844">
        <v>17</v>
      </c>
      <c r="CE2844">
        <v>1</v>
      </c>
      <c r="CG2844">
        <v>0.2</v>
      </c>
    </row>
    <row r="2845" spans="1:85">
      <c r="A2845">
        <v>2</v>
      </c>
      <c r="B2845">
        <v>6</v>
      </c>
      <c r="C2845">
        <v>6</v>
      </c>
      <c r="D2845">
        <v>12</v>
      </c>
      <c r="E2845">
        <v>0</v>
      </c>
      <c r="F2845" s="24">
        <f t="shared" si="218"/>
        <v>150</v>
      </c>
      <c r="G2845">
        <v>60</v>
      </c>
      <c r="H2845" s="24">
        <f t="shared" si="219"/>
        <v>15</v>
      </c>
      <c r="I2845" s="24">
        <f t="shared" si="211"/>
        <v>7</v>
      </c>
      <c r="J2845" s="24">
        <f t="shared" si="207"/>
        <v>75</v>
      </c>
      <c r="K2845" s="24" t="str">
        <f t="shared" si="220"/>
        <v>03</v>
      </c>
      <c r="L2845">
        <v>20</v>
      </c>
      <c r="M2845">
        <v>0</v>
      </c>
      <c r="N2845">
        <v>0</v>
      </c>
      <c r="O2845">
        <v>10</v>
      </c>
      <c r="P2845">
        <v>4</v>
      </c>
      <c r="Q2845" t="s">
        <v>19</v>
      </c>
      <c r="R2845">
        <v>22</v>
      </c>
      <c r="S2845">
        <v>15</v>
      </c>
      <c r="T2845">
        <v>0</v>
      </c>
      <c r="U2845">
        <v>0</v>
      </c>
      <c r="V2845">
        <v>9.8000000000000004E-2</v>
      </c>
      <c r="W2845">
        <v>8.9200000000000002E-2</v>
      </c>
      <c r="X2845">
        <v>24</v>
      </c>
      <c r="Y2845">
        <v>0</v>
      </c>
      <c r="Z2845" t="s">
        <v>133</v>
      </c>
      <c r="AB2845">
        <v>0</v>
      </c>
      <c r="AC2845">
        <v>3</v>
      </c>
      <c r="AD2845">
        <v>17</v>
      </c>
      <c r="AE2845">
        <v>1</v>
      </c>
      <c r="AF2845">
        <v>1</v>
      </c>
      <c r="AG2845">
        <v>0.2</v>
      </c>
      <c r="AH2845">
        <v>0</v>
      </c>
      <c r="BA2845">
        <v>2</v>
      </c>
      <c r="BB2845">
        <v>6</v>
      </c>
      <c r="BC2845">
        <v>6</v>
      </c>
      <c r="BD2845">
        <v>12</v>
      </c>
      <c r="BE2845">
        <v>0</v>
      </c>
      <c r="BF2845">
        <v>15</v>
      </c>
      <c r="BG2845">
        <v>60</v>
      </c>
      <c r="BH2845">
        <v>15</v>
      </c>
      <c r="BI2845">
        <v>55</v>
      </c>
      <c r="BJ2845">
        <v>3</v>
      </c>
      <c r="BK2845">
        <v>1</v>
      </c>
      <c r="BL2845">
        <v>20</v>
      </c>
      <c r="BM2845">
        <v>0</v>
      </c>
      <c r="BN2845">
        <v>0</v>
      </c>
      <c r="BO2845">
        <v>10</v>
      </c>
      <c r="BP2845">
        <v>4</v>
      </c>
      <c r="BQ2845" t="s">
        <v>19</v>
      </c>
      <c r="BR2845">
        <v>22</v>
      </c>
      <c r="BS2845">
        <v>15</v>
      </c>
      <c r="BT2845">
        <v>0</v>
      </c>
      <c r="BU2845">
        <v>0</v>
      </c>
      <c r="BV2845">
        <v>9.8000000000000004E-2</v>
      </c>
      <c r="BW2845">
        <v>8.9200000000000002E-2</v>
      </c>
      <c r="BX2845">
        <v>24</v>
      </c>
      <c r="BY2845">
        <v>0</v>
      </c>
      <c r="BZ2845" t="s">
        <v>133</v>
      </c>
      <c r="CB2845">
        <v>0</v>
      </c>
      <c r="CC2845">
        <v>3</v>
      </c>
      <c r="CD2845">
        <v>17</v>
      </c>
      <c r="CE2845">
        <v>1</v>
      </c>
      <c r="CG2845">
        <v>0.2</v>
      </c>
    </row>
    <row r="2846" spans="1:85">
      <c r="A2846">
        <v>3</v>
      </c>
      <c r="B2846">
        <v>5</v>
      </c>
      <c r="C2846">
        <v>5</v>
      </c>
      <c r="D2846">
        <v>10</v>
      </c>
      <c r="E2846">
        <v>0</v>
      </c>
      <c r="F2846" s="24">
        <f t="shared" si="218"/>
        <v>70</v>
      </c>
      <c r="G2846">
        <v>60</v>
      </c>
      <c r="H2846" s="24">
        <f t="shared" si="219"/>
        <v>15</v>
      </c>
      <c r="I2846" s="24">
        <f t="shared" si="211"/>
        <v>7</v>
      </c>
      <c r="J2846" s="24">
        <f t="shared" si="207"/>
        <v>75</v>
      </c>
      <c r="K2846" s="24" t="str">
        <f t="shared" si="220"/>
        <v>00</v>
      </c>
      <c r="L2846">
        <v>22</v>
      </c>
      <c r="M2846">
        <v>0</v>
      </c>
      <c r="N2846">
        <v>0</v>
      </c>
      <c r="O2846">
        <v>10</v>
      </c>
      <c r="P2846">
        <v>4</v>
      </c>
      <c r="Q2846" t="s">
        <v>19</v>
      </c>
      <c r="R2846">
        <v>22</v>
      </c>
      <c r="S2846">
        <v>15</v>
      </c>
      <c r="T2846">
        <v>1</v>
      </c>
      <c r="U2846">
        <v>0</v>
      </c>
      <c r="V2846">
        <v>5.8000000000000003E-2</v>
      </c>
      <c r="W2846">
        <v>5.5100000000000003E-2</v>
      </c>
      <c r="X2846">
        <v>24</v>
      </c>
      <c r="Y2846">
        <v>0</v>
      </c>
      <c r="Z2846" t="s">
        <v>133</v>
      </c>
      <c r="AB2846">
        <v>1.4</v>
      </c>
      <c r="AC2846">
        <v>3</v>
      </c>
      <c r="AD2846">
        <v>17</v>
      </c>
      <c r="AE2846">
        <v>1</v>
      </c>
      <c r="AF2846">
        <v>1</v>
      </c>
      <c r="AG2846">
        <v>0.2</v>
      </c>
      <c r="AH2846">
        <v>0</v>
      </c>
      <c r="BA2846">
        <v>3</v>
      </c>
      <c r="BB2846">
        <v>5</v>
      </c>
      <c r="BC2846">
        <v>5</v>
      </c>
      <c r="BD2846">
        <v>10</v>
      </c>
      <c r="BE2846">
        <v>0</v>
      </c>
      <c r="BF2846">
        <v>7</v>
      </c>
      <c r="BG2846">
        <v>60</v>
      </c>
      <c r="BH2846">
        <v>15</v>
      </c>
      <c r="BI2846">
        <v>55</v>
      </c>
      <c r="BJ2846">
        <v>3</v>
      </c>
      <c r="BK2846">
        <v>1</v>
      </c>
      <c r="BL2846">
        <v>22</v>
      </c>
      <c r="BM2846">
        <v>0</v>
      </c>
      <c r="BN2846">
        <v>0</v>
      </c>
      <c r="BO2846">
        <v>10</v>
      </c>
      <c r="BP2846">
        <v>4</v>
      </c>
      <c r="BQ2846" t="s">
        <v>19</v>
      </c>
      <c r="BR2846">
        <v>22</v>
      </c>
      <c r="BS2846">
        <v>15</v>
      </c>
      <c r="BT2846">
        <v>1</v>
      </c>
      <c r="BU2846">
        <v>0</v>
      </c>
      <c r="BV2846">
        <v>5.8000000000000003E-2</v>
      </c>
      <c r="BW2846">
        <v>5.5100000000000003E-2</v>
      </c>
      <c r="BX2846">
        <v>24</v>
      </c>
      <c r="BY2846">
        <v>0</v>
      </c>
      <c r="BZ2846" t="s">
        <v>133</v>
      </c>
      <c r="CB2846">
        <v>1.4</v>
      </c>
      <c r="CC2846">
        <v>3</v>
      </c>
      <c r="CD2846">
        <v>17</v>
      </c>
      <c r="CE2846">
        <v>1</v>
      </c>
      <c r="CG2846">
        <v>0.2</v>
      </c>
    </row>
    <row r="2847" spans="1:85">
      <c r="A2847">
        <v>4</v>
      </c>
      <c r="B2847">
        <v>4</v>
      </c>
      <c r="C2847">
        <v>4</v>
      </c>
      <c r="D2847">
        <v>10</v>
      </c>
      <c r="E2847">
        <v>0</v>
      </c>
      <c r="F2847" s="24">
        <f t="shared" si="218"/>
        <v>30</v>
      </c>
      <c r="G2847">
        <v>70</v>
      </c>
      <c r="H2847" s="24">
        <f t="shared" si="219"/>
        <v>15</v>
      </c>
      <c r="I2847" s="24">
        <f t="shared" si="211"/>
        <v>7</v>
      </c>
      <c r="J2847" s="24">
        <f t="shared" si="207"/>
        <v>75</v>
      </c>
      <c r="K2847" s="24" t="str">
        <f t="shared" si="220"/>
        <v>00</v>
      </c>
      <c r="L2847">
        <v>32</v>
      </c>
      <c r="M2847">
        <v>1000</v>
      </c>
      <c r="N2847">
        <v>0</v>
      </c>
      <c r="O2847">
        <v>10</v>
      </c>
      <c r="P2847">
        <v>3</v>
      </c>
      <c r="Q2847" t="s">
        <v>19</v>
      </c>
      <c r="R2847">
        <v>22</v>
      </c>
      <c r="S2847">
        <v>10</v>
      </c>
      <c r="T2847">
        <v>2</v>
      </c>
      <c r="U2847">
        <v>0</v>
      </c>
      <c r="V2847">
        <v>3.3000000000000002E-2</v>
      </c>
      <c r="W2847">
        <v>3.3000000000000002E-2</v>
      </c>
      <c r="X2847">
        <v>24</v>
      </c>
      <c r="Y2847">
        <v>0</v>
      </c>
      <c r="Z2847" t="s">
        <v>133</v>
      </c>
      <c r="AB2847">
        <v>0.8</v>
      </c>
      <c r="AC2847">
        <v>3</v>
      </c>
      <c r="AD2847">
        <v>17</v>
      </c>
      <c r="AE2847">
        <v>1</v>
      </c>
      <c r="AF2847">
        <v>1</v>
      </c>
      <c r="AG2847">
        <v>0.2</v>
      </c>
      <c r="AH2847">
        <v>0</v>
      </c>
      <c r="BA2847">
        <v>4</v>
      </c>
      <c r="BB2847">
        <v>4</v>
      </c>
      <c r="BC2847">
        <v>4</v>
      </c>
      <c r="BD2847">
        <v>10</v>
      </c>
      <c r="BE2847">
        <v>0</v>
      </c>
      <c r="BF2847">
        <v>3</v>
      </c>
      <c r="BG2847">
        <v>70</v>
      </c>
      <c r="BH2847">
        <v>15</v>
      </c>
      <c r="BI2847">
        <v>55</v>
      </c>
      <c r="BJ2847">
        <v>3</v>
      </c>
      <c r="BK2847">
        <v>1</v>
      </c>
      <c r="BL2847">
        <v>32</v>
      </c>
      <c r="BM2847">
        <v>1000</v>
      </c>
      <c r="BN2847">
        <v>0</v>
      </c>
      <c r="BO2847">
        <v>10</v>
      </c>
      <c r="BP2847">
        <v>3</v>
      </c>
      <c r="BQ2847" t="s">
        <v>19</v>
      </c>
      <c r="BR2847">
        <v>22</v>
      </c>
      <c r="BS2847">
        <v>10</v>
      </c>
      <c r="BT2847">
        <v>2</v>
      </c>
      <c r="BU2847">
        <v>0</v>
      </c>
      <c r="BV2847">
        <v>3.3000000000000002E-2</v>
      </c>
      <c r="BW2847">
        <v>3.3000000000000002E-2</v>
      </c>
      <c r="BX2847">
        <v>24</v>
      </c>
      <c r="BY2847">
        <v>0</v>
      </c>
      <c r="BZ2847" t="s">
        <v>133</v>
      </c>
      <c r="CB2847">
        <v>0.8</v>
      </c>
      <c r="CC2847">
        <v>3</v>
      </c>
      <c r="CD2847">
        <v>17</v>
      </c>
      <c r="CE2847">
        <v>1</v>
      </c>
      <c r="CG2847">
        <v>0.2</v>
      </c>
    </row>
    <row r="2848" spans="1:85">
      <c r="A2848">
        <v>5</v>
      </c>
      <c r="B2848">
        <v>3</v>
      </c>
      <c r="C2848">
        <v>2</v>
      </c>
      <c r="D2848">
        <v>6</v>
      </c>
      <c r="E2848">
        <v>0</v>
      </c>
      <c r="F2848" s="24">
        <f t="shared" si="218"/>
        <v>0</v>
      </c>
      <c r="G2848">
        <v>90</v>
      </c>
      <c r="H2848" s="24">
        <f t="shared" si="219"/>
        <v>7</v>
      </c>
      <c r="I2848" s="24">
        <f t="shared" si="211"/>
        <v>7</v>
      </c>
      <c r="J2848" s="24">
        <f t="shared" si="207"/>
        <v>25</v>
      </c>
      <c r="K2848" s="24" t="str">
        <f t="shared" si="220"/>
        <v>00</v>
      </c>
      <c r="L2848">
        <v>52</v>
      </c>
      <c r="M2848">
        <v>1000</v>
      </c>
      <c r="N2848">
        <v>12</v>
      </c>
      <c r="O2848">
        <v>10</v>
      </c>
      <c r="P2848">
        <v>1</v>
      </c>
      <c r="Q2848" t="s">
        <v>19</v>
      </c>
      <c r="R2848">
        <v>11</v>
      </c>
      <c r="S2848">
        <v>10</v>
      </c>
      <c r="T2848">
        <v>2</v>
      </c>
      <c r="U2848">
        <v>0</v>
      </c>
      <c r="V2848">
        <v>1.7999999999999999E-2</v>
      </c>
      <c r="W2848">
        <v>1.7999999999999999E-2</v>
      </c>
      <c r="X2848">
        <v>24</v>
      </c>
      <c r="Y2848">
        <v>0</v>
      </c>
      <c r="Z2848" t="s">
        <v>133</v>
      </c>
      <c r="AB2848">
        <v>0.63</v>
      </c>
      <c r="AC2848">
        <v>3</v>
      </c>
      <c r="AD2848">
        <v>17</v>
      </c>
      <c r="AE2848">
        <v>1</v>
      </c>
      <c r="AF2848">
        <v>1</v>
      </c>
      <c r="AG2848">
        <v>0.2</v>
      </c>
      <c r="AH2848">
        <v>0</v>
      </c>
      <c r="BA2848">
        <v>5</v>
      </c>
      <c r="BB2848">
        <v>3</v>
      </c>
      <c r="BC2848">
        <v>2</v>
      </c>
      <c r="BD2848">
        <v>6</v>
      </c>
      <c r="BE2848">
        <v>0</v>
      </c>
      <c r="BF2848">
        <v>0</v>
      </c>
      <c r="BG2848">
        <v>90</v>
      </c>
      <c r="BH2848">
        <v>20</v>
      </c>
      <c r="BI2848">
        <v>55</v>
      </c>
      <c r="BJ2848">
        <v>1</v>
      </c>
      <c r="BK2848">
        <v>1</v>
      </c>
      <c r="BL2848">
        <v>52</v>
      </c>
      <c r="BM2848">
        <v>1000</v>
      </c>
      <c r="BN2848">
        <v>12</v>
      </c>
      <c r="BO2848">
        <v>10</v>
      </c>
      <c r="BP2848">
        <v>1</v>
      </c>
      <c r="BQ2848" t="s">
        <v>19</v>
      </c>
      <c r="BR2848">
        <v>11</v>
      </c>
      <c r="BS2848">
        <v>10</v>
      </c>
      <c r="BT2848">
        <v>2</v>
      </c>
      <c r="BU2848">
        <v>0</v>
      </c>
      <c r="BV2848">
        <v>1.7999999999999999E-2</v>
      </c>
      <c r="BW2848">
        <v>1.7999999999999999E-2</v>
      </c>
      <c r="BX2848">
        <v>24</v>
      </c>
      <c r="BY2848">
        <v>0</v>
      </c>
      <c r="BZ2848" t="s">
        <v>133</v>
      </c>
      <c r="CB2848">
        <v>0.63</v>
      </c>
      <c r="CC2848">
        <v>3</v>
      </c>
      <c r="CD2848">
        <v>17</v>
      </c>
      <c r="CE2848">
        <v>1</v>
      </c>
      <c r="CG2848">
        <v>0.2</v>
      </c>
    </row>
    <row r="2849" spans="1:85">
      <c r="A2849">
        <v>6</v>
      </c>
      <c r="B2849">
        <v>802</v>
      </c>
      <c r="C2849">
        <v>2</v>
      </c>
      <c r="D2849">
        <v>6</v>
      </c>
      <c r="E2849">
        <v>0</v>
      </c>
      <c r="F2849" s="24">
        <f t="shared" si="218"/>
        <v>0</v>
      </c>
      <c r="G2849">
        <v>100</v>
      </c>
      <c r="H2849" s="24">
        <f t="shared" si="219"/>
        <v>7</v>
      </c>
      <c r="I2849" s="24">
        <f t="shared" si="211"/>
        <v>7</v>
      </c>
      <c r="J2849" s="24">
        <f t="shared" si="207"/>
        <v>125</v>
      </c>
      <c r="K2849" s="24" t="str">
        <f t="shared" si="220"/>
        <v>00</v>
      </c>
      <c r="L2849">
        <v>73</v>
      </c>
      <c r="M2849">
        <v>1000</v>
      </c>
      <c r="N2849">
        <v>1</v>
      </c>
      <c r="O2849">
        <v>10</v>
      </c>
      <c r="P2849">
        <v>0</v>
      </c>
      <c r="Q2849" t="s">
        <v>19</v>
      </c>
      <c r="R2849">
        <v>11</v>
      </c>
      <c r="S2849">
        <v>10</v>
      </c>
      <c r="T2849">
        <v>3</v>
      </c>
      <c r="U2849">
        <v>0</v>
      </c>
      <c r="V2849">
        <v>-2E-3</v>
      </c>
      <c r="W2849">
        <v>2.7E-2</v>
      </c>
      <c r="X2849">
        <v>24</v>
      </c>
      <c r="Y2849">
        <v>3</v>
      </c>
      <c r="Z2849" t="s">
        <v>57</v>
      </c>
      <c r="AA2849">
        <v>1115</v>
      </c>
      <c r="AB2849">
        <v>0.5</v>
      </c>
      <c r="AC2849">
        <v>3</v>
      </c>
      <c r="AD2849">
        <v>17</v>
      </c>
      <c r="AE2849">
        <v>1</v>
      </c>
      <c r="AF2849">
        <v>1</v>
      </c>
      <c r="AG2849">
        <v>0.2</v>
      </c>
      <c r="AH2849">
        <v>0</v>
      </c>
      <c r="BA2849">
        <v>6</v>
      </c>
      <c r="BB2849">
        <v>802</v>
      </c>
      <c r="BC2849">
        <v>2</v>
      </c>
      <c r="BD2849">
        <v>6</v>
      </c>
      <c r="BE2849">
        <v>0</v>
      </c>
      <c r="BF2849">
        <v>0</v>
      </c>
      <c r="BG2849">
        <v>100</v>
      </c>
      <c r="BH2849">
        <v>20</v>
      </c>
      <c r="BI2849">
        <v>55</v>
      </c>
      <c r="BJ2849">
        <v>101</v>
      </c>
      <c r="BK2849">
        <v>1</v>
      </c>
      <c r="BL2849">
        <v>73</v>
      </c>
      <c r="BM2849">
        <v>1000</v>
      </c>
      <c r="BN2849">
        <v>1</v>
      </c>
      <c r="BO2849">
        <v>10</v>
      </c>
      <c r="BP2849">
        <v>0</v>
      </c>
      <c r="BQ2849" t="s">
        <v>19</v>
      </c>
      <c r="BR2849">
        <v>11</v>
      </c>
      <c r="BS2849">
        <v>10</v>
      </c>
      <c r="BT2849">
        <v>3</v>
      </c>
      <c r="BU2849">
        <v>0</v>
      </c>
      <c r="BV2849">
        <v>-2E-3</v>
      </c>
      <c r="BW2849">
        <v>2.7E-2</v>
      </c>
      <c r="BX2849">
        <v>24</v>
      </c>
      <c r="BY2849">
        <v>3</v>
      </c>
      <c r="BZ2849" t="s">
        <v>57</v>
      </c>
      <c r="CA2849">
        <v>1115</v>
      </c>
      <c r="CB2849">
        <v>0.5</v>
      </c>
      <c r="CC2849">
        <v>3</v>
      </c>
      <c r="CD2849">
        <v>17</v>
      </c>
      <c r="CE2849">
        <v>1</v>
      </c>
      <c r="CG2849">
        <v>0.2</v>
      </c>
    </row>
    <row r="2850" spans="1:85">
      <c r="A2850">
        <v>7</v>
      </c>
      <c r="B2850">
        <v>802</v>
      </c>
      <c r="C2850">
        <v>2</v>
      </c>
      <c r="D2850">
        <v>6</v>
      </c>
      <c r="E2850">
        <v>0</v>
      </c>
      <c r="F2850" s="24">
        <f t="shared" si="218"/>
        <v>0</v>
      </c>
      <c r="G2850">
        <v>100</v>
      </c>
      <c r="H2850" s="24">
        <f t="shared" si="219"/>
        <v>7</v>
      </c>
      <c r="I2850" s="24">
        <f t="shared" si="211"/>
        <v>7</v>
      </c>
      <c r="J2850" s="24">
        <f t="shared" si="207"/>
        <v>125</v>
      </c>
      <c r="K2850" s="24" t="str">
        <f t="shared" si="220"/>
        <v>00</v>
      </c>
      <c r="L2850">
        <v>73</v>
      </c>
      <c r="M2850">
        <v>1000</v>
      </c>
      <c r="N2850">
        <v>1</v>
      </c>
      <c r="O2850">
        <v>10</v>
      </c>
      <c r="P2850">
        <v>0</v>
      </c>
      <c r="Q2850" t="s">
        <v>19</v>
      </c>
      <c r="R2850">
        <v>11</v>
      </c>
      <c r="S2850">
        <v>10</v>
      </c>
      <c r="T2850">
        <v>3</v>
      </c>
      <c r="U2850">
        <v>0</v>
      </c>
      <c r="V2850">
        <v>1.7999999999999999E-2</v>
      </c>
      <c r="W2850">
        <v>1.21E-2</v>
      </c>
      <c r="X2850">
        <v>24</v>
      </c>
      <c r="Y2850">
        <v>3</v>
      </c>
      <c r="Z2850" t="s">
        <v>57</v>
      </c>
      <c r="AA2850">
        <v>300</v>
      </c>
      <c r="AB2850">
        <v>0.5</v>
      </c>
      <c r="AC2850">
        <v>3</v>
      </c>
      <c r="AD2850">
        <v>17</v>
      </c>
      <c r="AE2850">
        <v>1</v>
      </c>
      <c r="AF2850">
        <v>1</v>
      </c>
      <c r="AG2850">
        <v>0.2</v>
      </c>
      <c r="AH2850">
        <v>0</v>
      </c>
      <c r="BA2850">
        <v>7</v>
      </c>
      <c r="BB2850">
        <v>802</v>
      </c>
      <c r="BC2850">
        <v>2</v>
      </c>
      <c r="BD2850">
        <v>6</v>
      </c>
      <c r="BE2850">
        <v>0</v>
      </c>
      <c r="BF2850">
        <v>0</v>
      </c>
      <c r="BG2850">
        <v>100</v>
      </c>
      <c r="BH2850">
        <v>20</v>
      </c>
      <c r="BI2850">
        <v>55</v>
      </c>
      <c r="BJ2850">
        <v>101</v>
      </c>
      <c r="BK2850">
        <v>1</v>
      </c>
      <c r="BL2850">
        <v>73</v>
      </c>
      <c r="BM2850">
        <v>1000</v>
      </c>
      <c r="BN2850">
        <v>1</v>
      </c>
      <c r="BO2850">
        <v>10</v>
      </c>
      <c r="BP2850">
        <v>0</v>
      </c>
      <c r="BQ2850" t="s">
        <v>19</v>
      </c>
      <c r="BR2850">
        <v>11</v>
      </c>
      <c r="BS2850">
        <v>10</v>
      </c>
      <c r="BT2850">
        <v>3</v>
      </c>
      <c r="BU2850">
        <v>0</v>
      </c>
      <c r="BV2850">
        <v>1.7999999999999999E-2</v>
      </c>
      <c r="BW2850">
        <v>1.21E-2</v>
      </c>
      <c r="BX2850">
        <v>24</v>
      </c>
      <c r="BY2850">
        <v>3</v>
      </c>
      <c r="BZ2850" t="s">
        <v>57</v>
      </c>
      <c r="CA2850">
        <v>300</v>
      </c>
      <c r="CB2850">
        <v>0.5</v>
      </c>
      <c r="CC2850">
        <v>3</v>
      </c>
      <c r="CD2850">
        <v>17</v>
      </c>
      <c r="CE2850">
        <v>1</v>
      </c>
      <c r="CG2850">
        <v>0.2</v>
      </c>
    </row>
    <row r="2851" spans="1:85">
      <c r="A2851">
        <v>8</v>
      </c>
      <c r="B2851">
        <v>801</v>
      </c>
      <c r="C2851">
        <v>1</v>
      </c>
      <c r="D2851">
        <v>6</v>
      </c>
      <c r="E2851">
        <v>0</v>
      </c>
      <c r="F2851" s="24">
        <f t="shared" si="218"/>
        <v>0</v>
      </c>
      <c r="G2851">
        <v>90</v>
      </c>
      <c r="H2851" s="24">
        <f t="shared" si="219"/>
        <v>7</v>
      </c>
      <c r="I2851" s="24">
        <f t="shared" si="211"/>
        <v>7</v>
      </c>
      <c r="J2851" s="24">
        <f t="shared" si="207"/>
        <v>125</v>
      </c>
      <c r="K2851" s="24" t="str">
        <f t="shared" si="220"/>
        <v>00</v>
      </c>
      <c r="L2851">
        <v>73</v>
      </c>
      <c r="M2851">
        <v>1000</v>
      </c>
      <c r="N2851">
        <v>0</v>
      </c>
      <c r="O2851">
        <v>10</v>
      </c>
      <c r="P2851">
        <v>0</v>
      </c>
      <c r="Q2851" t="s">
        <v>19</v>
      </c>
      <c r="R2851">
        <v>22</v>
      </c>
      <c r="S2851">
        <v>10</v>
      </c>
      <c r="T2851">
        <v>3</v>
      </c>
      <c r="U2851">
        <v>0</v>
      </c>
      <c r="V2851">
        <v>-0.01</v>
      </c>
      <c r="W2851">
        <v>2.5000000000000001E-2</v>
      </c>
      <c r="X2851">
        <v>24</v>
      </c>
      <c r="Y2851">
        <v>3.6</v>
      </c>
      <c r="Z2851" t="s">
        <v>57</v>
      </c>
      <c r="AA2851">
        <v>1329</v>
      </c>
      <c r="AB2851">
        <v>0.2</v>
      </c>
      <c r="AC2851">
        <v>3</v>
      </c>
      <c r="AD2851">
        <v>17</v>
      </c>
      <c r="AE2851">
        <v>1</v>
      </c>
      <c r="AF2851">
        <v>1</v>
      </c>
      <c r="AG2851">
        <v>0.2</v>
      </c>
      <c r="AH2851">
        <v>0</v>
      </c>
      <c r="BA2851">
        <v>8</v>
      </c>
      <c r="BB2851">
        <v>801</v>
      </c>
      <c r="BC2851">
        <v>1</v>
      </c>
      <c r="BD2851">
        <v>6</v>
      </c>
      <c r="BE2851">
        <v>0</v>
      </c>
      <c r="BF2851">
        <v>0</v>
      </c>
      <c r="BG2851">
        <v>90</v>
      </c>
      <c r="BH2851">
        <v>20</v>
      </c>
      <c r="BI2851">
        <v>55</v>
      </c>
      <c r="BJ2851">
        <v>101</v>
      </c>
      <c r="BK2851">
        <v>1</v>
      </c>
      <c r="BL2851">
        <v>73</v>
      </c>
      <c r="BM2851">
        <v>1000</v>
      </c>
      <c r="BN2851">
        <v>0</v>
      </c>
      <c r="BO2851">
        <v>10</v>
      </c>
      <c r="BP2851">
        <v>0</v>
      </c>
      <c r="BQ2851" t="s">
        <v>19</v>
      </c>
      <c r="BR2851">
        <v>22</v>
      </c>
      <c r="BS2851">
        <v>10</v>
      </c>
      <c r="BT2851">
        <v>3</v>
      </c>
      <c r="BU2851">
        <v>0</v>
      </c>
      <c r="BV2851">
        <v>-0.01</v>
      </c>
      <c r="BW2851">
        <v>2.5000000000000001E-2</v>
      </c>
      <c r="BX2851">
        <v>24</v>
      </c>
      <c r="BY2851">
        <v>3.6</v>
      </c>
      <c r="BZ2851" t="s">
        <v>57</v>
      </c>
      <c r="CA2851">
        <v>1329</v>
      </c>
      <c r="CB2851">
        <v>0.2</v>
      </c>
      <c r="CC2851">
        <v>3</v>
      </c>
      <c r="CD2851">
        <v>17</v>
      </c>
      <c r="CE2851">
        <v>1</v>
      </c>
      <c r="CG2851">
        <v>0.2</v>
      </c>
    </row>
    <row r="2852" spans="1:85">
      <c r="A2852">
        <v>9</v>
      </c>
      <c r="B2852">
        <v>801</v>
      </c>
      <c r="C2852">
        <v>1</v>
      </c>
      <c r="D2852">
        <v>6</v>
      </c>
      <c r="E2852">
        <v>0</v>
      </c>
      <c r="F2852" s="24">
        <f t="shared" si="218"/>
        <v>0</v>
      </c>
      <c r="G2852">
        <v>90</v>
      </c>
      <c r="H2852" s="24">
        <f t="shared" si="219"/>
        <v>7</v>
      </c>
      <c r="I2852" s="24">
        <f t="shared" si="211"/>
        <v>7</v>
      </c>
      <c r="J2852" s="24">
        <f t="shared" si="207"/>
        <v>125</v>
      </c>
      <c r="K2852" s="24" t="str">
        <f t="shared" si="220"/>
        <v>00</v>
      </c>
      <c r="L2852">
        <v>73</v>
      </c>
      <c r="M2852">
        <v>1000</v>
      </c>
      <c r="N2852">
        <v>0</v>
      </c>
      <c r="O2852">
        <v>10</v>
      </c>
      <c r="P2852">
        <v>0</v>
      </c>
      <c r="Q2852" t="s">
        <v>19</v>
      </c>
      <c r="R2852">
        <v>22</v>
      </c>
      <c r="S2852">
        <v>10</v>
      </c>
      <c r="T2852">
        <v>3</v>
      </c>
      <c r="U2852">
        <v>0</v>
      </c>
      <c r="V2852">
        <v>0.01</v>
      </c>
      <c r="W2852">
        <v>0.01</v>
      </c>
      <c r="X2852">
        <v>24</v>
      </c>
      <c r="Y2852">
        <v>3.6</v>
      </c>
      <c r="Z2852" t="s">
        <v>57</v>
      </c>
      <c r="AA2852">
        <v>335</v>
      </c>
      <c r="AB2852">
        <v>0.2</v>
      </c>
      <c r="AC2852">
        <v>3</v>
      </c>
      <c r="AD2852">
        <v>17</v>
      </c>
      <c r="AE2852">
        <v>1</v>
      </c>
      <c r="AF2852">
        <v>1</v>
      </c>
      <c r="AG2852">
        <v>0.2</v>
      </c>
      <c r="AH2852">
        <v>0</v>
      </c>
      <c r="BA2852">
        <v>9</v>
      </c>
      <c r="BB2852">
        <v>801</v>
      </c>
      <c r="BC2852">
        <v>1</v>
      </c>
      <c r="BD2852">
        <v>6</v>
      </c>
      <c r="BE2852">
        <v>0</v>
      </c>
      <c r="BF2852">
        <v>0</v>
      </c>
      <c r="BG2852">
        <v>90</v>
      </c>
      <c r="BH2852">
        <v>20</v>
      </c>
      <c r="BI2852">
        <v>55</v>
      </c>
      <c r="BJ2852">
        <v>101</v>
      </c>
      <c r="BK2852">
        <v>1</v>
      </c>
      <c r="BL2852">
        <v>73</v>
      </c>
      <c r="BM2852">
        <v>1000</v>
      </c>
      <c r="BN2852">
        <v>0</v>
      </c>
      <c r="BO2852">
        <v>10</v>
      </c>
      <c r="BP2852">
        <v>0</v>
      </c>
      <c r="BQ2852" t="s">
        <v>19</v>
      </c>
      <c r="BR2852">
        <v>22</v>
      </c>
      <c r="BS2852">
        <v>10</v>
      </c>
      <c r="BT2852">
        <v>3</v>
      </c>
      <c r="BU2852">
        <v>0</v>
      </c>
      <c r="BV2852">
        <v>0.01</v>
      </c>
      <c r="BW2852">
        <v>0.01</v>
      </c>
      <c r="BX2852">
        <v>24</v>
      </c>
      <c r="BY2852">
        <v>3.6</v>
      </c>
      <c r="BZ2852" t="s">
        <v>57</v>
      </c>
      <c r="CA2852">
        <v>335</v>
      </c>
      <c r="CB2852">
        <v>0.2</v>
      </c>
      <c r="CC2852">
        <v>3</v>
      </c>
      <c r="CD2852">
        <v>17</v>
      </c>
      <c r="CE2852">
        <v>1</v>
      </c>
      <c r="CG2852">
        <v>0.2</v>
      </c>
    </row>
    <row r="2853" spans="1:85">
      <c r="F2853" s="24" t="str">
        <f t="shared" si="218"/>
        <v/>
      </c>
      <c r="H2853" s="24" t="str">
        <f t="shared" si="219"/>
        <v/>
      </c>
      <c r="I2853" s="24" t="str">
        <f t="shared" si="211"/>
        <v/>
      </c>
      <c r="J2853" s="24" t="str">
        <f t="shared" si="207"/>
        <v/>
      </c>
      <c r="K2853" s="24" t="str">
        <f t="shared" si="220"/>
        <v/>
      </c>
      <c r="AF2853">
        <v>1</v>
      </c>
      <c r="AH2853">
        <v>0</v>
      </c>
    </row>
    <row r="2854" spans="1:85">
      <c r="A2854">
        <v>1</v>
      </c>
      <c r="B2854">
        <v>6</v>
      </c>
      <c r="C2854">
        <v>8</v>
      </c>
      <c r="D2854">
        <v>16</v>
      </c>
      <c r="E2854">
        <v>0</v>
      </c>
      <c r="F2854" s="24">
        <f t="shared" si="218"/>
        <v>310</v>
      </c>
      <c r="G2854">
        <v>50</v>
      </c>
      <c r="H2854" s="24">
        <f t="shared" si="219"/>
        <v>15</v>
      </c>
      <c r="I2854" s="24">
        <f t="shared" si="211"/>
        <v>7</v>
      </c>
      <c r="J2854" s="24">
        <f t="shared" si="207"/>
        <v>80</v>
      </c>
      <c r="K2854" s="24" t="str">
        <f t="shared" si="220"/>
        <v>03</v>
      </c>
      <c r="L2854">
        <v>20</v>
      </c>
      <c r="M2854">
        <v>0</v>
      </c>
      <c r="N2854">
        <v>0</v>
      </c>
      <c r="O2854">
        <v>10</v>
      </c>
      <c r="P2854">
        <v>4</v>
      </c>
      <c r="Q2854" t="s">
        <v>19</v>
      </c>
      <c r="R2854">
        <v>22</v>
      </c>
      <c r="S2854">
        <v>15</v>
      </c>
      <c r="T2854">
        <v>0</v>
      </c>
      <c r="U2854">
        <v>0</v>
      </c>
      <c r="V2854">
        <v>0.154</v>
      </c>
      <c r="W2854">
        <v>0.5</v>
      </c>
      <c r="X2854">
        <v>24</v>
      </c>
      <c r="Y2854">
        <v>0</v>
      </c>
      <c r="Z2854" t="s">
        <v>133</v>
      </c>
      <c r="AB2854">
        <v>0</v>
      </c>
      <c r="AC2854">
        <v>3</v>
      </c>
      <c r="AD2854">
        <v>17</v>
      </c>
      <c r="AE2854">
        <v>1</v>
      </c>
      <c r="AF2854">
        <v>1</v>
      </c>
      <c r="AG2854">
        <v>0.32</v>
      </c>
      <c r="AH2854">
        <v>0</v>
      </c>
      <c r="BA2854">
        <v>1</v>
      </c>
      <c r="BB2854">
        <v>6</v>
      </c>
      <c r="BC2854">
        <v>8</v>
      </c>
      <c r="BD2854">
        <v>16</v>
      </c>
      <c r="BE2854">
        <v>0</v>
      </c>
      <c r="BF2854">
        <v>31</v>
      </c>
      <c r="BG2854">
        <v>50</v>
      </c>
      <c r="BH2854">
        <v>12</v>
      </c>
      <c r="BI2854">
        <v>55</v>
      </c>
      <c r="BJ2854">
        <v>5</v>
      </c>
      <c r="BK2854">
        <v>1</v>
      </c>
      <c r="BL2854">
        <v>20</v>
      </c>
      <c r="BM2854">
        <v>0</v>
      </c>
      <c r="BN2854">
        <v>0</v>
      </c>
      <c r="BO2854">
        <v>10</v>
      </c>
      <c r="BP2854">
        <v>4</v>
      </c>
      <c r="BQ2854" t="s">
        <v>19</v>
      </c>
      <c r="BR2854">
        <v>22</v>
      </c>
      <c r="BS2854">
        <v>15</v>
      </c>
      <c r="BT2854">
        <v>0</v>
      </c>
      <c r="BU2854">
        <v>0</v>
      </c>
      <c r="BV2854">
        <v>0.154</v>
      </c>
      <c r="BW2854">
        <v>0.5</v>
      </c>
      <c r="BX2854">
        <v>24</v>
      </c>
      <c r="BY2854">
        <v>0</v>
      </c>
      <c r="BZ2854" t="s">
        <v>133</v>
      </c>
      <c r="CB2854">
        <v>0</v>
      </c>
      <c r="CC2854">
        <v>3</v>
      </c>
      <c r="CD2854">
        <v>17</v>
      </c>
      <c r="CE2854">
        <v>1</v>
      </c>
      <c r="CG2854">
        <v>0.32</v>
      </c>
    </row>
    <row r="2855" spans="1:85">
      <c r="A2855">
        <v>2</v>
      </c>
      <c r="B2855">
        <v>5</v>
      </c>
      <c r="C2855">
        <v>5</v>
      </c>
      <c r="D2855">
        <v>12</v>
      </c>
      <c r="E2855">
        <v>0</v>
      </c>
      <c r="F2855" s="24">
        <f t="shared" si="218"/>
        <v>150</v>
      </c>
      <c r="G2855">
        <v>60</v>
      </c>
      <c r="H2855" s="24">
        <f t="shared" si="219"/>
        <v>15</v>
      </c>
      <c r="I2855" s="24">
        <f t="shared" si="211"/>
        <v>7</v>
      </c>
      <c r="J2855" s="24">
        <f t="shared" si="207"/>
        <v>75</v>
      </c>
      <c r="K2855" s="24" t="str">
        <f t="shared" si="220"/>
        <v>03</v>
      </c>
      <c r="L2855">
        <v>20</v>
      </c>
      <c r="M2855">
        <v>0</v>
      </c>
      <c r="N2855">
        <v>0</v>
      </c>
      <c r="O2855">
        <v>10</v>
      </c>
      <c r="P2855">
        <v>4</v>
      </c>
      <c r="Q2855" t="s">
        <v>19</v>
      </c>
      <c r="R2855">
        <v>22</v>
      </c>
      <c r="S2855">
        <v>15</v>
      </c>
      <c r="T2855">
        <v>0</v>
      </c>
      <c r="U2855">
        <v>0</v>
      </c>
      <c r="V2855">
        <v>9.7000000000000003E-2</v>
      </c>
      <c r="W2855">
        <v>8.8300000000000003E-2</v>
      </c>
      <c r="X2855">
        <v>24</v>
      </c>
      <c r="Y2855">
        <v>0</v>
      </c>
      <c r="Z2855" t="s">
        <v>133</v>
      </c>
      <c r="AB2855">
        <v>0</v>
      </c>
      <c r="AC2855">
        <v>3</v>
      </c>
      <c r="AD2855">
        <v>17</v>
      </c>
      <c r="AE2855">
        <v>1</v>
      </c>
      <c r="AF2855">
        <v>1</v>
      </c>
      <c r="AG2855">
        <v>0.32</v>
      </c>
      <c r="AH2855">
        <v>0</v>
      </c>
      <c r="BA2855">
        <v>2</v>
      </c>
      <c r="BB2855">
        <v>5</v>
      </c>
      <c r="BC2855">
        <v>5</v>
      </c>
      <c r="BD2855">
        <v>12</v>
      </c>
      <c r="BE2855">
        <v>0</v>
      </c>
      <c r="BF2855">
        <v>15</v>
      </c>
      <c r="BG2855">
        <v>60</v>
      </c>
      <c r="BH2855">
        <v>15</v>
      </c>
      <c r="BI2855">
        <v>55</v>
      </c>
      <c r="BJ2855">
        <v>3</v>
      </c>
      <c r="BK2855">
        <v>1</v>
      </c>
      <c r="BL2855">
        <v>20</v>
      </c>
      <c r="BM2855">
        <v>0</v>
      </c>
      <c r="BN2855">
        <v>0</v>
      </c>
      <c r="BO2855">
        <v>10</v>
      </c>
      <c r="BP2855">
        <v>4</v>
      </c>
      <c r="BQ2855" t="s">
        <v>19</v>
      </c>
      <c r="BR2855">
        <v>22</v>
      </c>
      <c r="BS2855">
        <v>15</v>
      </c>
      <c r="BT2855">
        <v>0</v>
      </c>
      <c r="BU2855">
        <v>0</v>
      </c>
      <c r="BV2855">
        <v>9.7000000000000003E-2</v>
      </c>
      <c r="BW2855">
        <v>8.8300000000000003E-2</v>
      </c>
      <c r="BX2855">
        <v>24</v>
      </c>
      <c r="BY2855">
        <v>0</v>
      </c>
      <c r="BZ2855" t="s">
        <v>133</v>
      </c>
      <c r="CB2855">
        <v>0</v>
      </c>
      <c r="CC2855">
        <v>3</v>
      </c>
      <c r="CD2855">
        <v>17</v>
      </c>
      <c r="CE2855">
        <v>1</v>
      </c>
      <c r="CG2855">
        <v>0.32</v>
      </c>
    </row>
    <row r="2856" spans="1:85">
      <c r="A2856">
        <v>3</v>
      </c>
      <c r="B2856">
        <v>4</v>
      </c>
      <c r="C2856">
        <v>5</v>
      </c>
      <c r="D2856">
        <v>10</v>
      </c>
      <c r="E2856">
        <v>0</v>
      </c>
      <c r="F2856" s="24">
        <f t="shared" si="218"/>
        <v>70</v>
      </c>
      <c r="G2856">
        <v>60</v>
      </c>
      <c r="H2856" s="24">
        <f t="shared" si="219"/>
        <v>15</v>
      </c>
      <c r="I2856" s="24">
        <f t="shared" si="211"/>
        <v>7</v>
      </c>
      <c r="J2856" s="24">
        <f t="shared" si="207"/>
        <v>75</v>
      </c>
      <c r="K2856" s="24" t="str">
        <f t="shared" si="220"/>
        <v>00</v>
      </c>
      <c r="L2856">
        <v>22</v>
      </c>
      <c r="M2856">
        <v>0</v>
      </c>
      <c r="N2856">
        <v>0</v>
      </c>
      <c r="O2856">
        <v>10</v>
      </c>
      <c r="P2856">
        <v>4</v>
      </c>
      <c r="Q2856" t="s">
        <v>19</v>
      </c>
      <c r="R2856">
        <v>22</v>
      </c>
      <c r="S2856">
        <v>15</v>
      </c>
      <c r="T2856">
        <v>1</v>
      </c>
      <c r="U2856">
        <v>0</v>
      </c>
      <c r="V2856">
        <v>5.7000000000000002E-2</v>
      </c>
      <c r="W2856">
        <v>5.4199999999999998E-2</v>
      </c>
      <c r="X2856">
        <v>24</v>
      </c>
      <c r="Y2856">
        <v>0</v>
      </c>
      <c r="Z2856" t="s">
        <v>133</v>
      </c>
      <c r="AB2856">
        <v>1.4</v>
      </c>
      <c r="AC2856">
        <v>3</v>
      </c>
      <c r="AD2856">
        <v>17</v>
      </c>
      <c r="AE2856">
        <v>1</v>
      </c>
      <c r="AF2856">
        <v>1</v>
      </c>
      <c r="AG2856">
        <v>0.32</v>
      </c>
      <c r="AH2856">
        <v>0</v>
      </c>
      <c r="BA2856">
        <v>3</v>
      </c>
      <c r="BB2856">
        <v>4</v>
      </c>
      <c r="BC2856">
        <v>5</v>
      </c>
      <c r="BD2856">
        <v>10</v>
      </c>
      <c r="BE2856">
        <v>0</v>
      </c>
      <c r="BF2856">
        <v>7</v>
      </c>
      <c r="BG2856">
        <v>60</v>
      </c>
      <c r="BH2856">
        <v>15</v>
      </c>
      <c r="BI2856">
        <v>55</v>
      </c>
      <c r="BJ2856">
        <v>3</v>
      </c>
      <c r="BK2856">
        <v>1</v>
      </c>
      <c r="BL2856">
        <v>22</v>
      </c>
      <c r="BM2856">
        <v>0</v>
      </c>
      <c r="BN2856">
        <v>0</v>
      </c>
      <c r="BO2856">
        <v>10</v>
      </c>
      <c r="BP2856">
        <v>4</v>
      </c>
      <c r="BQ2856" t="s">
        <v>19</v>
      </c>
      <c r="BR2856">
        <v>22</v>
      </c>
      <c r="BS2856">
        <v>15</v>
      </c>
      <c r="BT2856">
        <v>1</v>
      </c>
      <c r="BU2856">
        <v>0</v>
      </c>
      <c r="BV2856">
        <v>5.7000000000000002E-2</v>
      </c>
      <c r="BW2856">
        <v>5.4199999999999998E-2</v>
      </c>
      <c r="BX2856">
        <v>24</v>
      </c>
      <c r="BY2856">
        <v>0</v>
      </c>
      <c r="BZ2856" t="s">
        <v>133</v>
      </c>
      <c r="CB2856">
        <v>1.4</v>
      </c>
      <c r="CC2856">
        <v>3</v>
      </c>
      <c r="CD2856">
        <v>17</v>
      </c>
      <c r="CE2856">
        <v>1</v>
      </c>
      <c r="CG2856">
        <v>0.32</v>
      </c>
    </row>
    <row r="2857" spans="1:85">
      <c r="A2857">
        <v>4</v>
      </c>
      <c r="B2857">
        <v>3</v>
      </c>
      <c r="C2857">
        <v>4</v>
      </c>
      <c r="D2857">
        <v>10</v>
      </c>
      <c r="E2857">
        <v>0</v>
      </c>
      <c r="F2857" s="24">
        <f t="shared" si="218"/>
        <v>30</v>
      </c>
      <c r="G2857">
        <v>70</v>
      </c>
      <c r="H2857" s="24">
        <f t="shared" si="219"/>
        <v>15</v>
      </c>
      <c r="I2857" s="24">
        <f t="shared" si="211"/>
        <v>7</v>
      </c>
      <c r="J2857" s="24">
        <f t="shared" si="207"/>
        <v>75</v>
      </c>
      <c r="K2857" s="24" t="str">
        <f t="shared" si="220"/>
        <v>00</v>
      </c>
      <c r="L2857">
        <v>32</v>
      </c>
      <c r="M2857">
        <v>1000</v>
      </c>
      <c r="N2857">
        <v>0</v>
      </c>
      <c r="O2857">
        <v>10</v>
      </c>
      <c r="P2857">
        <v>3</v>
      </c>
      <c r="Q2857" t="s">
        <v>19</v>
      </c>
      <c r="R2857">
        <v>22</v>
      </c>
      <c r="S2857">
        <v>10</v>
      </c>
      <c r="T2857">
        <v>2</v>
      </c>
      <c r="U2857">
        <v>0</v>
      </c>
      <c r="V2857">
        <v>3.2000000000000001E-2</v>
      </c>
      <c r="W2857">
        <v>3.2000000000000001E-2</v>
      </c>
      <c r="X2857">
        <v>24</v>
      </c>
      <c r="Y2857">
        <v>0</v>
      </c>
      <c r="Z2857" t="s">
        <v>133</v>
      </c>
      <c r="AB2857">
        <v>0.8</v>
      </c>
      <c r="AC2857">
        <v>3</v>
      </c>
      <c r="AD2857">
        <v>17</v>
      </c>
      <c r="AE2857">
        <v>1</v>
      </c>
      <c r="AF2857">
        <v>1</v>
      </c>
      <c r="AG2857">
        <v>0.32</v>
      </c>
      <c r="AH2857">
        <v>0</v>
      </c>
      <c r="BA2857">
        <v>4</v>
      </c>
      <c r="BB2857">
        <v>3</v>
      </c>
      <c r="BC2857">
        <v>4</v>
      </c>
      <c r="BD2857">
        <v>10</v>
      </c>
      <c r="BE2857">
        <v>0</v>
      </c>
      <c r="BF2857">
        <v>3</v>
      </c>
      <c r="BG2857">
        <v>70</v>
      </c>
      <c r="BH2857">
        <v>15</v>
      </c>
      <c r="BI2857">
        <v>55</v>
      </c>
      <c r="BJ2857">
        <v>3</v>
      </c>
      <c r="BK2857">
        <v>1</v>
      </c>
      <c r="BL2857">
        <v>32</v>
      </c>
      <c r="BM2857">
        <v>1000</v>
      </c>
      <c r="BN2857">
        <v>0</v>
      </c>
      <c r="BO2857">
        <v>10</v>
      </c>
      <c r="BP2857">
        <v>3</v>
      </c>
      <c r="BQ2857" t="s">
        <v>19</v>
      </c>
      <c r="BR2857">
        <v>22</v>
      </c>
      <c r="BS2857">
        <v>10</v>
      </c>
      <c r="BT2857">
        <v>2</v>
      </c>
      <c r="BU2857">
        <v>0</v>
      </c>
      <c r="BV2857">
        <v>3.2000000000000001E-2</v>
      </c>
      <c r="BW2857">
        <v>3.2000000000000001E-2</v>
      </c>
      <c r="BX2857">
        <v>24</v>
      </c>
      <c r="BY2857">
        <v>0</v>
      </c>
      <c r="BZ2857" t="s">
        <v>133</v>
      </c>
      <c r="CB2857">
        <v>0.8</v>
      </c>
      <c r="CC2857">
        <v>3</v>
      </c>
      <c r="CD2857">
        <v>17</v>
      </c>
      <c r="CE2857">
        <v>1</v>
      </c>
      <c r="CG2857">
        <v>0.32</v>
      </c>
    </row>
    <row r="2858" spans="1:85">
      <c r="A2858">
        <v>5</v>
      </c>
      <c r="B2858">
        <v>2</v>
      </c>
      <c r="C2858">
        <v>2</v>
      </c>
      <c r="D2858">
        <v>6</v>
      </c>
      <c r="E2858">
        <v>0</v>
      </c>
      <c r="F2858" s="24">
        <f t="shared" si="218"/>
        <v>0</v>
      </c>
      <c r="G2858">
        <v>90</v>
      </c>
      <c r="H2858" s="24">
        <f t="shared" si="219"/>
        <v>7</v>
      </c>
      <c r="I2858" s="24">
        <f t="shared" si="211"/>
        <v>7</v>
      </c>
      <c r="J2858" s="24">
        <f t="shared" si="207"/>
        <v>25</v>
      </c>
      <c r="K2858" s="24" t="str">
        <f t="shared" si="220"/>
        <v>00</v>
      </c>
      <c r="L2858">
        <v>52</v>
      </c>
      <c r="M2858">
        <v>1000</v>
      </c>
      <c r="N2858">
        <v>12</v>
      </c>
      <c r="O2858">
        <v>10</v>
      </c>
      <c r="P2858">
        <v>1</v>
      </c>
      <c r="Q2858" t="s">
        <v>19</v>
      </c>
      <c r="R2858">
        <v>11</v>
      </c>
      <c r="S2858">
        <v>10</v>
      </c>
      <c r="T2858">
        <v>2</v>
      </c>
      <c r="U2858">
        <v>0</v>
      </c>
      <c r="V2858">
        <v>1.7000000000000001E-2</v>
      </c>
      <c r="W2858">
        <v>1.7000000000000001E-2</v>
      </c>
      <c r="X2858">
        <v>24</v>
      </c>
      <c r="Y2858">
        <v>0</v>
      </c>
      <c r="Z2858" t="s">
        <v>133</v>
      </c>
      <c r="AB2858">
        <v>0.63</v>
      </c>
      <c r="AC2858">
        <v>3</v>
      </c>
      <c r="AD2858">
        <v>17</v>
      </c>
      <c r="AE2858">
        <v>1</v>
      </c>
      <c r="AF2858">
        <v>1</v>
      </c>
      <c r="AG2858">
        <v>0.32</v>
      </c>
      <c r="AH2858">
        <v>0</v>
      </c>
      <c r="BA2858">
        <v>5</v>
      </c>
      <c r="BB2858">
        <v>2</v>
      </c>
      <c r="BC2858">
        <v>2</v>
      </c>
      <c r="BD2858">
        <v>6</v>
      </c>
      <c r="BE2858">
        <v>0</v>
      </c>
      <c r="BF2858">
        <v>0</v>
      </c>
      <c r="BG2858">
        <v>90</v>
      </c>
      <c r="BH2858">
        <v>20</v>
      </c>
      <c r="BI2858">
        <v>55</v>
      </c>
      <c r="BJ2858">
        <v>1</v>
      </c>
      <c r="BK2858">
        <v>1</v>
      </c>
      <c r="BL2858">
        <v>52</v>
      </c>
      <c r="BM2858">
        <v>1000</v>
      </c>
      <c r="BN2858">
        <v>12</v>
      </c>
      <c r="BO2858">
        <v>10</v>
      </c>
      <c r="BP2858">
        <v>1</v>
      </c>
      <c r="BQ2858" t="s">
        <v>19</v>
      </c>
      <c r="BR2858">
        <v>11</v>
      </c>
      <c r="BS2858">
        <v>10</v>
      </c>
      <c r="BT2858">
        <v>2</v>
      </c>
      <c r="BU2858">
        <v>0</v>
      </c>
      <c r="BV2858">
        <v>1.7000000000000001E-2</v>
      </c>
      <c r="BW2858">
        <v>1.7000000000000001E-2</v>
      </c>
      <c r="BX2858">
        <v>24</v>
      </c>
      <c r="BY2858">
        <v>0</v>
      </c>
      <c r="BZ2858" t="s">
        <v>133</v>
      </c>
      <c r="CB2858">
        <v>0.63</v>
      </c>
      <c r="CC2858">
        <v>3</v>
      </c>
      <c r="CD2858">
        <v>17</v>
      </c>
      <c r="CE2858">
        <v>1</v>
      </c>
      <c r="CG2858">
        <v>0.32</v>
      </c>
    </row>
    <row r="2859" spans="1:85">
      <c r="A2859">
        <v>6</v>
      </c>
      <c r="B2859">
        <v>801</v>
      </c>
      <c r="C2859">
        <v>2</v>
      </c>
      <c r="D2859">
        <v>6</v>
      </c>
      <c r="E2859">
        <v>0</v>
      </c>
      <c r="F2859" s="24">
        <f t="shared" si="218"/>
        <v>0</v>
      </c>
      <c r="G2859">
        <v>100</v>
      </c>
      <c r="H2859" s="24">
        <f t="shared" si="219"/>
        <v>7</v>
      </c>
      <c r="I2859" s="24">
        <f t="shared" si="211"/>
        <v>7</v>
      </c>
      <c r="J2859" s="24">
        <f t="shared" si="207"/>
        <v>125</v>
      </c>
      <c r="K2859" s="24" t="str">
        <f t="shared" si="220"/>
        <v>00</v>
      </c>
      <c r="L2859">
        <v>73</v>
      </c>
      <c r="M2859">
        <v>1000</v>
      </c>
      <c r="N2859">
        <v>1</v>
      </c>
      <c r="O2859">
        <v>10</v>
      </c>
      <c r="P2859">
        <v>0</v>
      </c>
      <c r="Q2859" t="s">
        <v>19</v>
      </c>
      <c r="R2859">
        <v>11</v>
      </c>
      <c r="S2859">
        <v>10</v>
      </c>
      <c r="T2859">
        <v>3</v>
      </c>
      <c r="U2859">
        <v>0</v>
      </c>
      <c r="V2859">
        <v>-5.0000000000000001E-3</v>
      </c>
      <c r="W2859">
        <v>2.7E-2</v>
      </c>
      <c r="X2859">
        <v>24</v>
      </c>
      <c r="Y2859">
        <v>3</v>
      </c>
      <c r="Z2859" t="s">
        <v>57</v>
      </c>
      <c r="AA2859">
        <v>1115</v>
      </c>
      <c r="AB2859">
        <v>0.32</v>
      </c>
      <c r="AC2859">
        <v>3</v>
      </c>
      <c r="AD2859">
        <v>17</v>
      </c>
      <c r="AE2859">
        <v>1</v>
      </c>
      <c r="AF2859">
        <v>1</v>
      </c>
      <c r="AG2859">
        <v>0.32</v>
      </c>
      <c r="AH2859">
        <v>0</v>
      </c>
      <c r="BA2859">
        <v>6</v>
      </c>
      <c r="BB2859">
        <v>801</v>
      </c>
      <c r="BC2859">
        <v>2</v>
      </c>
      <c r="BD2859">
        <v>6</v>
      </c>
      <c r="BE2859">
        <v>0</v>
      </c>
      <c r="BF2859">
        <v>0</v>
      </c>
      <c r="BG2859">
        <v>100</v>
      </c>
      <c r="BH2859">
        <v>20</v>
      </c>
      <c r="BI2859">
        <v>55</v>
      </c>
      <c r="BJ2859">
        <v>101</v>
      </c>
      <c r="BK2859">
        <v>1</v>
      </c>
      <c r="BL2859">
        <v>73</v>
      </c>
      <c r="BM2859">
        <v>1000</v>
      </c>
      <c r="BN2859">
        <v>1</v>
      </c>
      <c r="BO2859">
        <v>10</v>
      </c>
      <c r="BP2859">
        <v>0</v>
      </c>
      <c r="BQ2859" t="s">
        <v>19</v>
      </c>
      <c r="BR2859">
        <v>11</v>
      </c>
      <c r="BS2859">
        <v>10</v>
      </c>
      <c r="BT2859">
        <v>3</v>
      </c>
      <c r="BU2859">
        <v>0</v>
      </c>
      <c r="BV2859">
        <v>-5.0000000000000001E-3</v>
      </c>
      <c r="BW2859">
        <v>2.7E-2</v>
      </c>
      <c r="BX2859">
        <v>24</v>
      </c>
      <c r="BY2859">
        <v>3</v>
      </c>
      <c r="BZ2859" t="s">
        <v>57</v>
      </c>
      <c r="CA2859">
        <v>1115</v>
      </c>
      <c r="CB2859">
        <v>0.32</v>
      </c>
      <c r="CC2859">
        <v>3</v>
      </c>
      <c r="CD2859">
        <v>17</v>
      </c>
      <c r="CE2859">
        <v>1</v>
      </c>
      <c r="CG2859">
        <v>0.32</v>
      </c>
    </row>
    <row r="2860" spans="1:85">
      <c r="A2860">
        <v>7</v>
      </c>
      <c r="B2860">
        <v>801</v>
      </c>
      <c r="C2860">
        <v>2</v>
      </c>
      <c r="D2860">
        <v>6</v>
      </c>
      <c r="E2860">
        <v>0</v>
      </c>
      <c r="F2860" s="24">
        <f t="shared" si="218"/>
        <v>0</v>
      </c>
      <c r="G2860">
        <v>100</v>
      </c>
      <c r="H2860" s="24">
        <f t="shared" si="219"/>
        <v>7</v>
      </c>
      <c r="I2860" s="24">
        <f t="shared" si="211"/>
        <v>7</v>
      </c>
      <c r="J2860" s="24">
        <f t="shared" ref="J2860:J2923" si="221">IF(BJ2860="","",IF(BJ2860&gt;100,100+IF(RIGHT(BJ2860,1)*25&gt;=100,80,RIGHT(BJ2860,1)*25),IF(RIGHT(BJ2860,1)*25&gt;=100,80,RIGHT(BJ2860,1)*25)))</f>
        <v>125</v>
      </c>
      <c r="K2860" s="24" t="str">
        <f t="shared" si="220"/>
        <v>00</v>
      </c>
      <c r="L2860">
        <v>73</v>
      </c>
      <c r="M2860">
        <v>1000</v>
      </c>
      <c r="N2860">
        <v>1</v>
      </c>
      <c r="O2860">
        <v>10</v>
      </c>
      <c r="P2860">
        <v>0</v>
      </c>
      <c r="Q2860" t="s">
        <v>19</v>
      </c>
      <c r="R2860">
        <v>11</v>
      </c>
      <c r="S2860">
        <v>10</v>
      </c>
      <c r="T2860">
        <v>3</v>
      </c>
      <c r="U2860">
        <v>0</v>
      </c>
      <c r="V2860">
        <v>1.4999999999999999E-2</v>
      </c>
      <c r="W2860">
        <v>1.2E-2</v>
      </c>
      <c r="X2860">
        <v>24</v>
      </c>
      <c r="Y2860">
        <v>3</v>
      </c>
      <c r="Z2860" t="s">
        <v>57</v>
      </c>
      <c r="AA2860">
        <v>300</v>
      </c>
      <c r="AB2860">
        <v>0.32</v>
      </c>
      <c r="AC2860">
        <v>3</v>
      </c>
      <c r="AD2860">
        <v>17</v>
      </c>
      <c r="AE2860">
        <v>1</v>
      </c>
      <c r="AF2860">
        <v>1</v>
      </c>
      <c r="AG2860">
        <v>0.32</v>
      </c>
      <c r="AH2860">
        <v>0</v>
      </c>
      <c r="BA2860">
        <v>7</v>
      </c>
      <c r="BB2860">
        <v>801</v>
      </c>
      <c r="BC2860">
        <v>2</v>
      </c>
      <c r="BD2860">
        <v>6</v>
      </c>
      <c r="BE2860">
        <v>0</v>
      </c>
      <c r="BF2860">
        <v>0</v>
      </c>
      <c r="BG2860">
        <v>100</v>
      </c>
      <c r="BH2860">
        <v>20</v>
      </c>
      <c r="BI2860">
        <v>55</v>
      </c>
      <c r="BJ2860">
        <v>101</v>
      </c>
      <c r="BK2860">
        <v>1</v>
      </c>
      <c r="BL2860">
        <v>73</v>
      </c>
      <c r="BM2860">
        <v>1000</v>
      </c>
      <c r="BN2860">
        <v>1</v>
      </c>
      <c r="BO2860">
        <v>10</v>
      </c>
      <c r="BP2860">
        <v>0</v>
      </c>
      <c r="BQ2860" t="s">
        <v>19</v>
      </c>
      <c r="BR2860">
        <v>11</v>
      </c>
      <c r="BS2860">
        <v>10</v>
      </c>
      <c r="BT2860">
        <v>3</v>
      </c>
      <c r="BU2860">
        <v>0</v>
      </c>
      <c r="BV2860">
        <v>1.4999999999999999E-2</v>
      </c>
      <c r="BW2860">
        <v>1.2E-2</v>
      </c>
      <c r="BX2860">
        <v>24</v>
      </c>
      <c r="BY2860">
        <v>3</v>
      </c>
      <c r="BZ2860" t="s">
        <v>57</v>
      </c>
      <c r="CA2860">
        <v>300</v>
      </c>
      <c r="CB2860">
        <v>0.32</v>
      </c>
      <c r="CC2860">
        <v>3</v>
      </c>
      <c r="CD2860">
        <v>17</v>
      </c>
      <c r="CE2860">
        <v>1</v>
      </c>
      <c r="CG2860">
        <v>0.32</v>
      </c>
    </row>
    <row r="2861" spans="1:85">
      <c r="F2861" s="24" t="str">
        <f t="shared" si="218"/>
        <v/>
      </c>
      <c r="H2861" s="24" t="str">
        <f t="shared" si="219"/>
        <v/>
      </c>
      <c r="I2861" s="24" t="str">
        <f t="shared" si="211"/>
        <v/>
      </c>
      <c r="J2861" s="24" t="str">
        <f t="shared" si="221"/>
        <v/>
      </c>
      <c r="K2861" s="24" t="str">
        <f t="shared" si="220"/>
        <v/>
      </c>
      <c r="AF2861">
        <v>1</v>
      </c>
      <c r="AH2861">
        <v>0</v>
      </c>
    </row>
    <row r="2862" spans="1:85">
      <c r="A2862">
        <v>1</v>
      </c>
      <c r="B2862">
        <v>6</v>
      </c>
      <c r="C2862">
        <v>8</v>
      </c>
      <c r="D2862">
        <v>16</v>
      </c>
      <c r="E2862">
        <v>0</v>
      </c>
      <c r="F2862" s="24">
        <f t="shared" si="218"/>
        <v>310</v>
      </c>
      <c r="G2862">
        <v>50</v>
      </c>
      <c r="H2862" s="24">
        <f t="shared" si="219"/>
        <v>15</v>
      </c>
      <c r="I2862" s="24">
        <f t="shared" si="211"/>
        <v>7</v>
      </c>
      <c r="J2862" s="24">
        <f t="shared" si="221"/>
        <v>80</v>
      </c>
      <c r="K2862" s="24" t="str">
        <f t="shared" si="220"/>
        <v>03</v>
      </c>
      <c r="L2862">
        <v>20</v>
      </c>
      <c r="M2862">
        <v>0</v>
      </c>
      <c r="N2862">
        <v>0</v>
      </c>
      <c r="O2862">
        <v>10</v>
      </c>
      <c r="P2862">
        <v>4</v>
      </c>
      <c r="Q2862" t="s">
        <v>19</v>
      </c>
      <c r="R2862">
        <v>22</v>
      </c>
      <c r="S2862">
        <v>15</v>
      </c>
      <c r="T2862">
        <v>0</v>
      </c>
      <c r="U2862">
        <v>0</v>
      </c>
      <c r="V2862">
        <v>0.154</v>
      </c>
      <c r="W2862">
        <v>0.5</v>
      </c>
      <c r="X2862">
        <v>24</v>
      </c>
      <c r="Y2862">
        <v>0</v>
      </c>
      <c r="Z2862" t="s">
        <v>133</v>
      </c>
      <c r="AB2862">
        <v>0</v>
      </c>
      <c r="AC2862">
        <v>3</v>
      </c>
      <c r="AD2862">
        <v>17</v>
      </c>
      <c r="AE2862">
        <v>1</v>
      </c>
      <c r="AF2862">
        <v>1</v>
      </c>
      <c r="AG2862">
        <v>0.5</v>
      </c>
      <c r="AH2862">
        <v>0</v>
      </c>
      <c r="BA2862">
        <v>1</v>
      </c>
      <c r="BB2862">
        <v>6</v>
      </c>
      <c r="BC2862">
        <v>8</v>
      </c>
      <c r="BD2862">
        <v>16</v>
      </c>
      <c r="BE2862">
        <v>0</v>
      </c>
      <c r="BF2862">
        <v>31</v>
      </c>
      <c r="BG2862">
        <v>50</v>
      </c>
      <c r="BH2862">
        <v>12</v>
      </c>
      <c r="BI2862">
        <v>55</v>
      </c>
      <c r="BJ2862">
        <v>5</v>
      </c>
      <c r="BK2862">
        <v>1</v>
      </c>
      <c r="BL2862">
        <v>20</v>
      </c>
      <c r="BM2862">
        <v>0</v>
      </c>
      <c r="BN2862">
        <v>0</v>
      </c>
      <c r="BO2862">
        <v>10</v>
      </c>
      <c r="BP2862">
        <v>4</v>
      </c>
      <c r="BQ2862" t="s">
        <v>19</v>
      </c>
      <c r="BR2862">
        <v>22</v>
      </c>
      <c r="BS2862">
        <v>15</v>
      </c>
      <c r="BT2862">
        <v>0</v>
      </c>
      <c r="BU2862">
        <v>0</v>
      </c>
      <c r="BV2862">
        <v>0.154</v>
      </c>
      <c r="BW2862">
        <v>0.5</v>
      </c>
      <c r="BX2862">
        <v>24</v>
      </c>
      <c r="BY2862">
        <v>0</v>
      </c>
      <c r="BZ2862" t="s">
        <v>133</v>
      </c>
      <c r="CB2862">
        <v>0</v>
      </c>
      <c r="CC2862">
        <v>3</v>
      </c>
      <c r="CD2862">
        <v>17</v>
      </c>
      <c r="CE2862">
        <v>1</v>
      </c>
      <c r="CG2862">
        <v>0.5</v>
      </c>
    </row>
    <row r="2863" spans="1:85">
      <c r="A2863">
        <v>2</v>
      </c>
      <c r="B2863">
        <v>5</v>
      </c>
      <c r="C2863">
        <v>5</v>
      </c>
      <c r="D2863">
        <v>12</v>
      </c>
      <c r="E2863">
        <v>0</v>
      </c>
      <c r="F2863" s="24">
        <f t="shared" si="218"/>
        <v>150</v>
      </c>
      <c r="G2863">
        <v>60</v>
      </c>
      <c r="H2863" s="24">
        <f t="shared" si="219"/>
        <v>15</v>
      </c>
      <c r="I2863" s="24">
        <f t="shared" si="211"/>
        <v>7</v>
      </c>
      <c r="J2863" s="24">
        <f t="shared" si="221"/>
        <v>75</v>
      </c>
      <c r="K2863" s="24" t="str">
        <f t="shared" si="220"/>
        <v>03</v>
      </c>
      <c r="L2863">
        <v>20</v>
      </c>
      <c r="M2863">
        <v>0</v>
      </c>
      <c r="N2863">
        <v>0</v>
      </c>
      <c r="O2863">
        <v>10</v>
      </c>
      <c r="P2863">
        <v>4</v>
      </c>
      <c r="Q2863" t="s">
        <v>19</v>
      </c>
      <c r="R2863">
        <v>22</v>
      </c>
      <c r="S2863">
        <v>15</v>
      </c>
      <c r="T2863">
        <v>0</v>
      </c>
      <c r="U2863">
        <v>0</v>
      </c>
      <c r="V2863">
        <v>9.7000000000000003E-2</v>
      </c>
      <c r="W2863">
        <v>8.8300000000000003E-2</v>
      </c>
      <c r="X2863">
        <v>24</v>
      </c>
      <c r="Y2863">
        <v>0</v>
      </c>
      <c r="Z2863" t="s">
        <v>133</v>
      </c>
      <c r="AB2863">
        <v>0</v>
      </c>
      <c r="AC2863">
        <v>3</v>
      </c>
      <c r="AD2863">
        <v>17</v>
      </c>
      <c r="AE2863">
        <v>1</v>
      </c>
      <c r="AF2863">
        <v>1</v>
      </c>
      <c r="AG2863">
        <v>0.5</v>
      </c>
      <c r="AH2863">
        <v>0</v>
      </c>
      <c r="BA2863">
        <v>2</v>
      </c>
      <c r="BB2863">
        <v>5</v>
      </c>
      <c r="BC2863">
        <v>5</v>
      </c>
      <c r="BD2863">
        <v>12</v>
      </c>
      <c r="BE2863">
        <v>0</v>
      </c>
      <c r="BF2863">
        <v>15</v>
      </c>
      <c r="BG2863">
        <v>60</v>
      </c>
      <c r="BH2863">
        <v>15</v>
      </c>
      <c r="BI2863">
        <v>55</v>
      </c>
      <c r="BJ2863">
        <v>3</v>
      </c>
      <c r="BK2863">
        <v>1</v>
      </c>
      <c r="BL2863">
        <v>20</v>
      </c>
      <c r="BM2863">
        <v>0</v>
      </c>
      <c r="BN2863">
        <v>0</v>
      </c>
      <c r="BO2863">
        <v>10</v>
      </c>
      <c r="BP2863">
        <v>4</v>
      </c>
      <c r="BQ2863" t="s">
        <v>19</v>
      </c>
      <c r="BR2863">
        <v>22</v>
      </c>
      <c r="BS2863">
        <v>15</v>
      </c>
      <c r="BT2863">
        <v>0</v>
      </c>
      <c r="BU2863">
        <v>0</v>
      </c>
      <c r="BV2863">
        <v>9.7000000000000003E-2</v>
      </c>
      <c r="BW2863">
        <v>8.8300000000000003E-2</v>
      </c>
      <c r="BX2863">
        <v>24</v>
      </c>
      <c r="BY2863">
        <v>0</v>
      </c>
      <c r="BZ2863" t="s">
        <v>133</v>
      </c>
      <c r="CB2863">
        <v>0</v>
      </c>
      <c r="CC2863">
        <v>3</v>
      </c>
      <c r="CD2863">
        <v>17</v>
      </c>
      <c r="CE2863">
        <v>1</v>
      </c>
      <c r="CG2863">
        <v>0.5</v>
      </c>
    </row>
    <row r="2864" spans="1:85">
      <c r="A2864">
        <v>3</v>
      </c>
      <c r="B2864">
        <v>4</v>
      </c>
      <c r="C2864">
        <v>5</v>
      </c>
      <c r="D2864">
        <v>10</v>
      </c>
      <c r="E2864">
        <v>0</v>
      </c>
      <c r="F2864" s="24">
        <f t="shared" si="218"/>
        <v>70</v>
      </c>
      <c r="G2864">
        <v>60</v>
      </c>
      <c r="H2864" s="24">
        <f t="shared" si="219"/>
        <v>15</v>
      </c>
      <c r="I2864" s="24">
        <f t="shared" si="211"/>
        <v>7</v>
      </c>
      <c r="J2864" s="24">
        <f t="shared" si="221"/>
        <v>75</v>
      </c>
      <c r="K2864" s="24" t="str">
        <f t="shared" si="220"/>
        <v>00</v>
      </c>
      <c r="L2864">
        <v>22</v>
      </c>
      <c r="M2864">
        <v>0</v>
      </c>
      <c r="N2864">
        <v>0</v>
      </c>
      <c r="O2864">
        <v>10</v>
      </c>
      <c r="P2864">
        <v>4</v>
      </c>
      <c r="Q2864" t="s">
        <v>19</v>
      </c>
      <c r="R2864">
        <v>22</v>
      </c>
      <c r="S2864">
        <v>15</v>
      </c>
      <c r="T2864">
        <v>1</v>
      </c>
      <c r="U2864">
        <v>0</v>
      </c>
      <c r="V2864">
        <v>5.7000000000000002E-2</v>
      </c>
      <c r="W2864">
        <v>5.4199999999999998E-2</v>
      </c>
      <c r="X2864">
        <v>24</v>
      </c>
      <c r="Y2864">
        <v>0</v>
      </c>
      <c r="Z2864" t="s">
        <v>133</v>
      </c>
      <c r="AB2864">
        <v>1.4</v>
      </c>
      <c r="AC2864">
        <v>3</v>
      </c>
      <c r="AD2864">
        <v>17</v>
      </c>
      <c r="AE2864">
        <v>1</v>
      </c>
      <c r="AF2864">
        <v>1</v>
      </c>
      <c r="AG2864">
        <v>0.5</v>
      </c>
      <c r="AH2864">
        <v>0</v>
      </c>
      <c r="BA2864">
        <v>3</v>
      </c>
      <c r="BB2864">
        <v>4</v>
      </c>
      <c r="BC2864">
        <v>5</v>
      </c>
      <c r="BD2864">
        <v>10</v>
      </c>
      <c r="BE2864">
        <v>0</v>
      </c>
      <c r="BF2864">
        <v>7</v>
      </c>
      <c r="BG2864">
        <v>60</v>
      </c>
      <c r="BH2864">
        <v>15</v>
      </c>
      <c r="BI2864">
        <v>55</v>
      </c>
      <c r="BJ2864">
        <v>3</v>
      </c>
      <c r="BK2864">
        <v>1</v>
      </c>
      <c r="BL2864">
        <v>22</v>
      </c>
      <c r="BM2864">
        <v>0</v>
      </c>
      <c r="BN2864">
        <v>0</v>
      </c>
      <c r="BO2864">
        <v>10</v>
      </c>
      <c r="BP2864">
        <v>4</v>
      </c>
      <c r="BQ2864" t="s">
        <v>19</v>
      </c>
      <c r="BR2864">
        <v>22</v>
      </c>
      <c r="BS2864">
        <v>15</v>
      </c>
      <c r="BT2864">
        <v>1</v>
      </c>
      <c r="BU2864">
        <v>0</v>
      </c>
      <c r="BV2864">
        <v>5.7000000000000002E-2</v>
      </c>
      <c r="BW2864">
        <v>5.4199999999999998E-2</v>
      </c>
      <c r="BX2864">
        <v>24</v>
      </c>
      <c r="BY2864">
        <v>0</v>
      </c>
      <c r="BZ2864" t="s">
        <v>133</v>
      </c>
      <c r="CB2864">
        <v>1.4</v>
      </c>
      <c r="CC2864">
        <v>3</v>
      </c>
      <c r="CD2864">
        <v>17</v>
      </c>
      <c r="CE2864">
        <v>1</v>
      </c>
      <c r="CG2864">
        <v>0.5</v>
      </c>
    </row>
    <row r="2865" spans="1:85">
      <c r="A2865">
        <v>4</v>
      </c>
      <c r="B2865">
        <v>3</v>
      </c>
      <c r="C2865">
        <v>4</v>
      </c>
      <c r="D2865">
        <v>10</v>
      </c>
      <c r="E2865">
        <v>0</v>
      </c>
      <c r="F2865" s="24">
        <f t="shared" si="218"/>
        <v>30</v>
      </c>
      <c r="G2865">
        <v>70</v>
      </c>
      <c r="H2865" s="24">
        <f t="shared" si="219"/>
        <v>15</v>
      </c>
      <c r="I2865" s="24">
        <f t="shared" si="211"/>
        <v>7</v>
      </c>
      <c r="J2865" s="24">
        <f t="shared" si="221"/>
        <v>75</v>
      </c>
      <c r="K2865" s="24" t="str">
        <f t="shared" si="220"/>
        <v>00</v>
      </c>
      <c r="L2865">
        <v>32</v>
      </c>
      <c r="M2865">
        <v>1000</v>
      </c>
      <c r="N2865">
        <v>0</v>
      </c>
      <c r="O2865">
        <v>10</v>
      </c>
      <c r="P2865">
        <v>3</v>
      </c>
      <c r="Q2865" t="s">
        <v>19</v>
      </c>
      <c r="R2865">
        <v>22</v>
      </c>
      <c r="S2865">
        <v>10</v>
      </c>
      <c r="T2865">
        <v>2</v>
      </c>
      <c r="U2865">
        <v>0</v>
      </c>
      <c r="V2865">
        <v>3.2000000000000001E-2</v>
      </c>
      <c r="W2865">
        <v>3.2000000000000001E-2</v>
      </c>
      <c r="X2865">
        <v>24</v>
      </c>
      <c r="Y2865">
        <v>0</v>
      </c>
      <c r="Z2865" t="s">
        <v>133</v>
      </c>
      <c r="AB2865">
        <v>0.8</v>
      </c>
      <c r="AC2865">
        <v>3</v>
      </c>
      <c r="AD2865">
        <v>17</v>
      </c>
      <c r="AE2865">
        <v>1</v>
      </c>
      <c r="AF2865">
        <v>1</v>
      </c>
      <c r="AG2865">
        <v>0.5</v>
      </c>
      <c r="AH2865">
        <v>0</v>
      </c>
      <c r="BA2865">
        <v>4</v>
      </c>
      <c r="BB2865">
        <v>3</v>
      </c>
      <c r="BC2865">
        <v>4</v>
      </c>
      <c r="BD2865">
        <v>10</v>
      </c>
      <c r="BE2865">
        <v>0</v>
      </c>
      <c r="BF2865">
        <v>3</v>
      </c>
      <c r="BG2865">
        <v>70</v>
      </c>
      <c r="BH2865">
        <v>15</v>
      </c>
      <c r="BI2865">
        <v>55</v>
      </c>
      <c r="BJ2865">
        <v>3</v>
      </c>
      <c r="BK2865">
        <v>1</v>
      </c>
      <c r="BL2865">
        <v>32</v>
      </c>
      <c r="BM2865">
        <v>1000</v>
      </c>
      <c r="BN2865">
        <v>0</v>
      </c>
      <c r="BO2865">
        <v>10</v>
      </c>
      <c r="BP2865">
        <v>3</v>
      </c>
      <c r="BQ2865" t="s">
        <v>19</v>
      </c>
      <c r="BR2865">
        <v>22</v>
      </c>
      <c r="BS2865">
        <v>10</v>
      </c>
      <c r="BT2865">
        <v>2</v>
      </c>
      <c r="BU2865">
        <v>0</v>
      </c>
      <c r="BV2865">
        <v>3.2000000000000001E-2</v>
      </c>
      <c r="BW2865">
        <v>3.2000000000000001E-2</v>
      </c>
      <c r="BX2865">
        <v>24</v>
      </c>
      <c r="BY2865">
        <v>0</v>
      </c>
      <c r="BZ2865" t="s">
        <v>133</v>
      </c>
      <c r="CB2865">
        <v>0.8</v>
      </c>
      <c r="CC2865">
        <v>3</v>
      </c>
      <c r="CD2865">
        <v>17</v>
      </c>
      <c r="CE2865">
        <v>1</v>
      </c>
      <c r="CG2865">
        <v>0.5</v>
      </c>
    </row>
    <row r="2866" spans="1:85">
      <c r="A2866">
        <v>5</v>
      </c>
      <c r="B2866">
        <v>2</v>
      </c>
      <c r="C2866">
        <v>2</v>
      </c>
      <c r="D2866">
        <v>6</v>
      </c>
      <c r="E2866">
        <v>0</v>
      </c>
      <c r="F2866" s="24">
        <f t="shared" si="218"/>
        <v>0</v>
      </c>
      <c r="G2866">
        <v>90</v>
      </c>
      <c r="H2866" s="24">
        <f t="shared" si="219"/>
        <v>7</v>
      </c>
      <c r="I2866" s="24">
        <f t="shared" si="211"/>
        <v>7</v>
      </c>
      <c r="J2866" s="24">
        <f t="shared" si="221"/>
        <v>25</v>
      </c>
      <c r="K2866" s="24" t="str">
        <f t="shared" si="220"/>
        <v>00</v>
      </c>
      <c r="L2866">
        <v>52</v>
      </c>
      <c r="M2866">
        <v>1000</v>
      </c>
      <c r="N2866">
        <v>12</v>
      </c>
      <c r="O2866">
        <v>10</v>
      </c>
      <c r="P2866">
        <v>1</v>
      </c>
      <c r="Q2866" t="s">
        <v>19</v>
      </c>
      <c r="R2866">
        <v>11</v>
      </c>
      <c r="S2866">
        <v>10</v>
      </c>
      <c r="T2866">
        <v>2</v>
      </c>
      <c r="U2866">
        <v>0</v>
      </c>
      <c r="V2866">
        <v>1.7000000000000001E-2</v>
      </c>
      <c r="W2866">
        <v>1.7000000000000001E-2</v>
      </c>
      <c r="X2866">
        <v>24</v>
      </c>
      <c r="Y2866">
        <v>0</v>
      </c>
      <c r="Z2866" t="s">
        <v>133</v>
      </c>
      <c r="AB2866">
        <v>0.63</v>
      </c>
      <c r="AC2866">
        <v>3</v>
      </c>
      <c r="AD2866">
        <v>17</v>
      </c>
      <c r="AE2866">
        <v>1</v>
      </c>
      <c r="AF2866">
        <v>1</v>
      </c>
      <c r="AG2866">
        <v>0.5</v>
      </c>
      <c r="AH2866">
        <v>0</v>
      </c>
      <c r="BA2866">
        <v>5</v>
      </c>
      <c r="BB2866">
        <v>2</v>
      </c>
      <c r="BC2866">
        <v>2</v>
      </c>
      <c r="BD2866">
        <v>6</v>
      </c>
      <c r="BE2866">
        <v>0</v>
      </c>
      <c r="BF2866">
        <v>0</v>
      </c>
      <c r="BG2866">
        <v>90</v>
      </c>
      <c r="BH2866">
        <v>20</v>
      </c>
      <c r="BI2866">
        <v>55</v>
      </c>
      <c r="BJ2866">
        <v>1</v>
      </c>
      <c r="BK2866">
        <v>1</v>
      </c>
      <c r="BL2866">
        <v>52</v>
      </c>
      <c r="BM2866">
        <v>1000</v>
      </c>
      <c r="BN2866">
        <v>12</v>
      </c>
      <c r="BO2866">
        <v>10</v>
      </c>
      <c r="BP2866">
        <v>1</v>
      </c>
      <c r="BQ2866" t="s">
        <v>19</v>
      </c>
      <c r="BR2866">
        <v>11</v>
      </c>
      <c r="BS2866">
        <v>10</v>
      </c>
      <c r="BT2866">
        <v>2</v>
      </c>
      <c r="BU2866">
        <v>0</v>
      </c>
      <c r="BV2866">
        <v>1.7000000000000001E-2</v>
      </c>
      <c r="BW2866">
        <v>1.7000000000000001E-2</v>
      </c>
      <c r="BX2866">
        <v>24</v>
      </c>
      <c r="BY2866">
        <v>0</v>
      </c>
      <c r="BZ2866" t="s">
        <v>133</v>
      </c>
      <c r="CB2866">
        <v>0.63</v>
      </c>
      <c r="CC2866">
        <v>3</v>
      </c>
      <c r="CD2866">
        <v>17</v>
      </c>
      <c r="CE2866">
        <v>1</v>
      </c>
      <c r="CG2866">
        <v>0.5</v>
      </c>
    </row>
    <row r="2867" spans="1:85">
      <c r="A2867">
        <v>6</v>
      </c>
      <c r="B2867">
        <v>801</v>
      </c>
      <c r="C2867">
        <v>2</v>
      </c>
      <c r="D2867">
        <v>6</v>
      </c>
      <c r="E2867">
        <v>0</v>
      </c>
      <c r="F2867" s="24">
        <f t="shared" si="218"/>
        <v>0</v>
      </c>
      <c r="G2867">
        <v>100</v>
      </c>
      <c r="H2867" s="24">
        <f t="shared" si="219"/>
        <v>7</v>
      </c>
      <c r="I2867" s="24">
        <f t="shared" si="211"/>
        <v>7</v>
      </c>
      <c r="J2867" s="24">
        <f t="shared" si="221"/>
        <v>25</v>
      </c>
      <c r="K2867" s="24" t="str">
        <f t="shared" si="220"/>
        <v>00</v>
      </c>
      <c r="L2867">
        <v>52</v>
      </c>
      <c r="M2867">
        <v>1000</v>
      </c>
      <c r="N2867">
        <v>1</v>
      </c>
      <c r="O2867">
        <v>10</v>
      </c>
      <c r="P2867">
        <v>0</v>
      </c>
      <c r="Q2867" t="s">
        <v>19</v>
      </c>
      <c r="R2867">
        <v>11</v>
      </c>
      <c r="S2867">
        <v>10</v>
      </c>
      <c r="T2867">
        <v>3</v>
      </c>
      <c r="U2867">
        <v>0</v>
      </c>
      <c r="V2867">
        <v>6.0000000000000001E-3</v>
      </c>
      <c r="W2867">
        <v>2.1999999999999999E-2</v>
      </c>
      <c r="X2867">
        <v>24</v>
      </c>
      <c r="Y2867">
        <v>3</v>
      </c>
      <c r="Z2867" t="s">
        <v>57</v>
      </c>
      <c r="AA2867">
        <v>1115</v>
      </c>
      <c r="AB2867">
        <v>0.5</v>
      </c>
      <c r="AC2867">
        <v>3</v>
      </c>
      <c r="AD2867">
        <v>17</v>
      </c>
      <c r="AE2867">
        <v>1</v>
      </c>
      <c r="AF2867">
        <v>1</v>
      </c>
      <c r="AG2867">
        <v>0.5</v>
      </c>
      <c r="AH2867">
        <v>0</v>
      </c>
      <c r="BA2867">
        <v>6</v>
      </c>
      <c r="BB2867">
        <v>801</v>
      </c>
      <c r="BC2867">
        <v>2</v>
      </c>
      <c r="BD2867">
        <v>6</v>
      </c>
      <c r="BE2867">
        <v>0</v>
      </c>
      <c r="BF2867">
        <v>0</v>
      </c>
      <c r="BG2867">
        <v>100</v>
      </c>
      <c r="BH2867">
        <v>20</v>
      </c>
      <c r="BI2867">
        <v>55</v>
      </c>
      <c r="BJ2867">
        <v>1</v>
      </c>
      <c r="BK2867">
        <v>1</v>
      </c>
      <c r="BL2867">
        <v>52</v>
      </c>
      <c r="BM2867">
        <v>1000</v>
      </c>
      <c r="BN2867">
        <v>1</v>
      </c>
      <c r="BO2867">
        <v>10</v>
      </c>
      <c r="BP2867">
        <v>0</v>
      </c>
      <c r="BQ2867" t="s">
        <v>19</v>
      </c>
      <c r="BR2867">
        <v>11</v>
      </c>
      <c r="BS2867">
        <v>10</v>
      </c>
      <c r="BT2867">
        <v>3</v>
      </c>
      <c r="BU2867">
        <v>0</v>
      </c>
      <c r="BV2867">
        <v>6.0000000000000001E-3</v>
      </c>
      <c r="BW2867">
        <v>2.1999999999999999E-2</v>
      </c>
      <c r="BX2867">
        <v>24</v>
      </c>
      <c r="BY2867">
        <v>3</v>
      </c>
      <c r="BZ2867" t="s">
        <v>57</v>
      </c>
      <c r="CA2867">
        <v>1115</v>
      </c>
      <c r="CB2867">
        <v>0.5</v>
      </c>
      <c r="CC2867">
        <v>3</v>
      </c>
      <c r="CD2867">
        <v>17</v>
      </c>
      <c r="CE2867">
        <v>1</v>
      </c>
      <c r="CG2867">
        <v>0.5</v>
      </c>
    </row>
    <row r="2868" spans="1:85">
      <c r="A2868">
        <v>7</v>
      </c>
      <c r="B2868">
        <v>801</v>
      </c>
      <c r="C2868">
        <v>2</v>
      </c>
      <c r="D2868">
        <v>6</v>
      </c>
      <c r="E2868">
        <v>0</v>
      </c>
      <c r="F2868" s="24">
        <f t="shared" si="218"/>
        <v>0</v>
      </c>
      <c r="G2868">
        <v>100</v>
      </c>
      <c r="H2868" s="24">
        <f t="shared" si="219"/>
        <v>7</v>
      </c>
      <c r="I2868" s="24">
        <f t="shared" si="211"/>
        <v>7</v>
      </c>
      <c r="J2868" s="24">
        <f t="shared" si="221"/>
        <v>25</v>
      </c>
      <c r="K2868" s="24" t="str">
        <f t="shared" si="220"/>
        <v>00</v>
      </c>
      <c r="L2868">
        <v>52</v>
      </c>
      <c r="M2868">
        <v>1000</v>
      </c>
      <c r="N2868">
        <v>1</v>
      </c>
      <c r="O2868">
        <v>10</v>
      </c>
      <c r="P2868">
        <v>0</v>
      </c>
      <c r="Q2868" t="s">
        <v>19</v>
      </c>
      <c r="R2868">
        <v>11</v>
      </c>
      <c r="S2868">
        <v>10</v>
      </c>
      <c r="T2868">
        <v>3</v>
      </c>
      <c r="U2868">
        <v>0</v>
      </c>
      <c r="V2868">
        <v>2.5999999999999999E-2</v>
      </c>
      <c r="W2868">
        <v>7.0000000000000001E-3</v>
      </c>
      <c r="X2868">
        <v>24</v>
      </c>
      <c r="Y2868">
        <v>3</v>
      </c>
      <c r="Z2868" t="s">
        <v>57</v>
      </c>
      <c r="AA2868">
        <v>300</v>
      </c>
      <c r="AB2868">
        <v>0.5</v>
      </c>
      <c r="AC2868">
        <v>3</v>
      </c>
      <c r="AD2868">
        <v>17</v>
      </c>
      <c r="AE2868">
        <v>1</v>
      </c>
      <c r="AF2868">
        <v>1</v>
      </c>
      <c r="AG2868">
        <v>0.5</v>
      </c>
      <c r="AH2868">
        <v>0</v>
      </c>
      <c r="BA2868">
        <v>7</v>
      </c>
      <c r="BB2868">
        <v>801</v>
      </c>
      <c r="BC2868">
        <v>2</v>
      </c>
      <c r="BD2868">
        <v>6</v>
      </c>
      <c r="BE2868">
        <v>0</v>
      </c>
      <c r="BF2868">
        <v>0</v>
      </c>
      <c r="BG2868">
        <v>100</v>
      </c>
      <c r="BH2868">
        <v>20</v>
      </c>
      <c r="BI2868">
        <v>55</v>
      </c>
      <c r="BJ2868">
        <v>1</v>
      </c>
      <c r="BK2868">
        <v>1</v>
      </c>
      <c r="BL2868">
        <v>52</v>
      </c>
      <c r="BM2868">
        <v>1000</v>
      </c>
      <c r="BN2868">
        <v>1</v>
      </c>
      <c r="BO2868">
        <v>10</v>
      </c>
      <c r="BP2868">
        <v>0</v>
      </c>
      <c r="BQ2868" t="s">
        <v>19</v>
      </c>
      <c r="BR2868">
        <v>11</v>
      </c>
      <c r="BS2868">
        <v>10</v>
      </c>
      <c r="BT2868">
        <v>3</v>
      </c>
      <c r="BU2868">
        <v>0</v>
      </c>
      <c r="BV2868">
        <v>2.5999999999999999E-2</v>
      </c>
      <c r="BW2868">
        <v>7.0000000000000001E-3</v>
      </c>
      <c r="BX2868">
        <v>24</v>
      </c>
      <c r="BY2868">
        <v>3</v>
      </c>
      <c r="BZ2868" t="s">
        <v>57</v>
      </c>
      <c r="CA2868">
        <v>300</v>
      </c>
      <c r="CB2868">
        <v>0.5</v>
      </c>
      <c r="CC2868">
        <v>3</v>
      </c>
      <c r="CD2868">
        <v>17</v>
      </c>
      <c r="CE2868">
        <v>1</v>
      </c>
      <c r="CG2868">
        <v>0.5</v>
      </c>
    </row>
    <row r="2869" spans="1:85">
      <c r="F2869" s="24" t="str">
        <f t="shared" si="218"/>
        <v/>
      </c>
      <c r="H2869" s="24" t="str">
        <f t="shared" si="219"/>
        <v/>
      </c>
      <c r="I2869" s="24" t="str">
        <f t="shared" si="211"/>
        <v/>
      </c>
      <c r="J2869" s="24" t="str">
        <f t="shared" si="221"/>
        <v/>
      </c>
      <c r="K2869" s="24" t="str">
        <f t="shared" si="220"/>
        <v/>
      </c>
      <c r="AF2869">
        <v>1</v>
      </c>
      <c r="AH2869">
        <v>0</v>
      </c>
    </row>
    <row r="2870" spans="1:85">
      <c r="A2870">
        <v>1</v>
      </c>
      <c r="B2870">
        <v>5</v>
      </c>
      <c r="C2870">
        <v>8</v>
      </c>
      <c r="D2870">
        <v>16</v>
      </c>
      <c r="E2870">
        <v>0</v>
      </c>
      <c r="F2870" s="24">
        <f t="shared" si="218"/>
        <v>310</v>
      </c>
      <c r="G2870">
        <v>50</v>
      </c>
      <c r="H2870" s="24">
        <f t="shared" si="219"/>
        <v>15</v>
      </c>
      <c r="I2870" s="24">
        <f t="shared" si="211"/>
        <v>7</v>
      </c>
      <c r="J2870" s="24">
        <f t="shared" si="221"/>
        <v>80</v>
      </c>
      <c r="K2870" s="24" t="str">
        <f t="shared" si="220"/>
        <v>03</v>
      </c>
      <c r="L2870">
        <v>20</v>
      </c>
      <c r="M2870">
        <v>0</v>
      </c>
      <c r="N2870">
        <v>0</v>
      </c>
      <c r="O2870">
        <v>10</v>
      </c>
      <c r="P2870">
        <v>4</v>
      </c>
      <c r="Q2870" t="s">
        <v>19</v>
      </c>
      <c r="R2870">
        <v>22</v>
      </c>
      <c r="S2870">
        <v>15</v>
      </c>
      <c r="T2870">
        <v>0</v>
      </c>
      <c r="U2870">
        <v>0</v>
      </c>
      <c r="V2870">
        <v>0.153</v>
      </c>
      <c r="W2870">
        <v>0.5</v>
      </c>
      <c r="X2870">
        <v>24</v>
      </c>
      <c r="Y2870">
        <v>0</v>
      </c>
      <c r="Z2870" t="s">
        <v>133</v>
      </c>
      <c r="AB2870">
        <v>0</v>
      </c>
      <c r="AC2870">
        <v>3</v>
      </c>
      <c r="AD2870">
        <v>17</v>
      </c>
      <c r="AE2870">
        <v>1</v>
      </c>
      <c r="AF2870">
        <v>1</v>
      </c>
      <c r="AG2870">
        <v>0.63</v>
      </c>
      <c r="AH2870">
        <v>0</v>
      </c>
      <c r="BA2870">
        <v>1</v>
      </c>
      <c r="BB2870">
        <v>5</v>
      </c>
      <c r="BC2870">
        <v>8</v>
      </c>
      <c r="BD2870">
        <v>16</v>
      </c>
      <c r="BE2870">
        <v>0</v>
      </c>
      <c r="BF2870">
        <v>31</v>
      </c>
      <c r="BG2870">
        <v>50</v>
      </c>
      <c r="BH2870">
        <v>12</v>
      </c>
      <c r="BI2870">
        <v>55</v>
      </c>
      <c r="BJ2870">
        <v>5</v>
      </c>
      <c r="BK2870">
        <v>1</v>
      </c>
      <c r="BL2870">
        <v>20</v>
      </c>
      <c r="BM2870">
        <v>0</v>
      </c>
      <c r="BN2870">
        <v>0</v>
      </c>
      <c r="BO2870">
        <v>10</v>
      </c>
      <c r="BP2870">
        <v>4</v>
      </c>
      <c r="BQ2870" t="s">
        <v>19</v>
      </c>
      <c r="BR2870">
        <v>22</v>
      </c>
      <c r="BS2870">
        <v>15</v>
      </c>
      <c r="BT2870">
        <v>0</v>
      </c>
      <c r="BU2870">
        <v>0</v>
      </c>
      <c r="BV2870">
        <v>0.153</v>
      </c>
      <c r="BW2870">
        <v>0.5</v>
      </c>
      <c r="BX2870">
        <v>24</v>
      </c>
      <c r="BY2870">
        <v>0</v>
      </c>
      <c r="BZ2870" t="s">
        <v>133</v>
      </c>
      <c r="CB2870">
        <v>0</v>
      </c>
      <c r="CC2870">
        <v>3</v>
      </c>
      <c r="CD2870">
        <v>17</v>
      </c>
      <c r="CE2870">
        <v>1</v>
      </c>
      <c r="CG2870">
        <v>0.63</v>
      </c>
    </row>
    <row r="2871" spans="1:85">
      <c r="A2871">
        <v>2</v>
      </c>
      <c r="B2871">
        <v>4</v>
      </c>
      <c r="C2871">
        <v>6</v>
      </c>
      <c r="D2871">
        <v>12</v>
      </c>
      <c r="E2871">
        <v>0</v>
      </c>
      <c r="F2871" s="24">
        <f t="shared" si="218"/>
        <v>150</v>
      </c>
      <c r="G2871">
        <v>60</v>
      </c>
      <c r="H2871" s="24">
        <f t="shared" si="219"/>
        <v>15</v>
      </c>
      <c r="I2871" s="24">
        <f t="shared" si="211"/>
        <v>7</v>
      </c>
      <c r="J2871" s="24">
        <f t="shared" si="221"/>
        <v>75</v>
      </c>
      <c r="K2871" s="24" t="str">
        <f t="shared" si="220"/>
        <v>03</v>
      </c>
      <c r="L2871">
        <v>20</v>
      </c>
      <c r="M2871">
        <v>0</v>
      </c>
      <c r="N2871">
        <v>0</v>
      </c>
      <c r="O2871">
        <v>10</v>
      </c>
      <c r="P2871">
        <v>4</v>
      </c>
      <c r="Q2871" t="s">
        <v>19</v>
      </c>
      <c r="R2871">
        <v>22</v>
      </c>
      <c r="S2871">
        <v>15</v>
      </c>
      <c r="T2871">
        <v>0</v>
      </c>
      <c r="U2871">
        <v>0</v>
      </c>
      <c r="V2871">
        <v>9.6000000000000002E-2</v>
      </c>
      <c r="W2871">
        <v>8.7400000000000005E-2</v>
      </c>
      <c r="X2871">
        <v>24</v>
      </c>
      <c r="Y2871">
        <v>0</v>
      </c>
      <c r="Z2871" t="s">
        <v>133</v>
      </c>
      <c r="AB2871">
        <v>0</v>
      </c>
      <c r="AC2871">
        <v>3</v>
      </c>
      <c r="AD2871">
        <v>17</v>
      </c>
      <c r="AE2871">
        <v>1</v>
      </c>
      <c r="AF2871">
        <v>1</v>
      </c>
      <c r="AG2871">
        <v>0.63</v>
      </c>
      <c r="AH2871">
        <v>0</v>
      </c>
      <c r="BA2871">
        <v>2</v>
      </c>
      <c r="BB2871">
        <v>4</v>
      </c>
      <c r="BC2871">
        <v>6</v>
      </c>
      <c r="BD2871">
        <v>12</v>
      </c>
      <c r="BE2871">
        <v>0</v>
      </c>
      <c r="BF2871">
        <v>15</v>
      </c>
      <c r="BG2871">
        <v>60</v>
      </c>
      <c r="BH2871">
        <v>15</v>
      </c>
      <c r="BI2871">
        <v>55</v>
      </c>
      <c r="BJ2871">
        <v>3</v>
      </c>
      <c r="BK2871">
        <v>1</v>
      </c>
      <c r="BL2871">
        <v>20</v>
      </c>
      <c r="BM2871">
        <v>0</v>
      </c>
      <c r="BN2871">
        <v>0</v>
      </c>
      <c r="BO2871">
        <v>10</v>
      </c>
      <c r="BP2871">
        <v>4</v>
      </c>
      <c r="BQ2871" t="s">
        <v>19</v>
      </c>
      <c r="BR2871">
        <v>22</v>
      </c>
      <c r="BS2871">
        <v>15</v>
      </c>
      <c r="BT2871">
        <v>0</v>
      </c>
      <c r="BU2871">
        <v>0</v>
      </c>
      <c r="BV2871">
        <v>9.6000000000000002E-2</v>
      </c>
      <c r="BW2871">
        <v>8.7400000000000005E-2</v>
      </c>
      <c r="BX2871">
        <v>24</v>
      </c>
      <c r="BY2871">
        <v>0</v>
      </c>
      <c r="BZ2871" t="s">
        <v>133</v>
      </c>
      <c r="CB2871">
        <v>0</v>
      </c>
      <c r="CC2871">
        <v>3</v>
      </c>
      <c r="CD2871">
        <v>17</v>
      </c>
      <c r="CE2871">
        <v>1</v>
      </c>
      <c r="CG2871">
        <v>0.63</v>
      </c>
    </row>
    <row r="2872" spans="1:85">
      <c r="A2872">
        <v>3</v>
      </c>
      <c r="B2872">
        <v>3</v>
      </c>
      <c r="C2872">
        <v>5</v>
      </c>
      <c r="D2872">
        <v>10</v>
      </c>
      <c r="E2872">
        <v>0</v>
      </c>
      <c r="F2872" s="24">
        <f t="shared" si="218"/>
        <v>70</v>
      </c>
      <c r="G2872">
        <v>60</v>
      </c>
      <c r="H2872" s="24">
        <f t="shared" si="219"/>
        <v>15</v>
      </c>
      <c r="I2872" s="24">
        <f t="shared" si="211"/>
        <v>7</v>
      </c>
      <c r="J2872" s="24">
        <f t="shared" si="221"/>
        <v>75</v>
      </c>
      <c r="K2872" s="24" t="str">
        <f t="shared" si="220"/>
        <v>00</v>
      </c>
      <c r="L2872">
        <v>22</v>
      </c>
      <c r="M2872">
        <v>0</v>
      </c>
      <c r="N2872">
        <v>0</v>
      </c>
      <c r="O2872">
        <v>10</v>
      </c>
      <c r="P2872">
        <v>4</v>
      </c>
      <c r="Q2872" t="s">
        <v>19</v>
      </c>
      <c r="R2872">
        <v>22</v>
      </c>
      <c r="S2872">
        <v>15</v>
      </c>
      <c r="T2872">
        <v>1</v>
      </c>
      <c r="U2872">
        <v>0</v>
      </c>
      <c r="V2872">
        <v>5.6000000000000001E-2</v>
      </c>
      <c r="W2872">
        <v>5.3199999999999997E-2</v>
      </c>
      <c r="X2872">
        <v>24</v>
      </c>
      <c r="Y2872">
        <v>0</v>
      </c>
      <c r="Z2872" t="s">
        <v>133</v>
      </c>
      <c r="AB2872">
        <v>1.4</v>
      </c>
      <c r="AC2872">
        <v>3</v>
      </c>
      <c r="AD2872">
        <v>17</v>
      </c>
      <c r="AE2872">
        <v>1</v>
      </c>
      <c r="AF2872">
        <v>1</v>
      </c>
      <c r="AG2872">
        <v>0.63</v>
      </c>
      <c r="AH2872">
        <v>0</v>
      </c>
      <c r="BA2872">
        <v>3</v>
      </c>
      <c r="BB2872">
        <v>3</v>
      </c>
      <c r="BC2872">
        <v>5</v>
      </c>
      <c r="BD2872">
        <v>10</v>
      </c>
      <c r="BE2872">
        <v>0</v>
      </c>
      <c r="BF2872">
        <v>7</v>
      </c>
      <c r="BG2872">
        <v>60</v>
      </c>
      <c r="BH2872">
        <v>15</v>
      </c>
      <c r="BI2872">
        <v>55</v>
      </c>
      <c r="BJ2872">
        <v>3</v>
      </c>
      <c r="BK2872">
        <v>1</v>
      </c>
      <c r="BL2872">
        <v>22</v>
      </c>
      <c r="BM2872">
        <v>0</v>
      </c>
      <c r="BN2872">
        <v>0</v>
      </c>
      <c r="BO2872">
        <v>10</v>
      </c>
      <c r="BP2872">
        <v>4</v>
      </c>
      <c r="BQ2872" t="s">
        <v>19</v>
      </c>
      <c r="BR2872">
        <v>22</v>
      </c>
      <c r="BS2872">
        <v>15</v>
      </c>
      <c r="BT2872">
        <v>1</v>
      </c>
      <c r="BU2872">
        <v>0</v>
      </c>
      <c r="BV2872">
        <v>5.6000000000000001E-2</v>
      </c>
      <c r="BW2872">
        <v>5.3199999999999997E-2</v>
      </c>
      <c r="BX2872">
        <v>24</v>
      </c>
      <c r="BY2872">
        <v>0</v>
      </c>
      <c r="BZ2872" t="s">
        <v>133</v>
      </c>
      <c r="CB2872">
        <v>1.4</v>
      </c>
      <c r="CC2872">
        <v>3</v>
      </c>
      <c r="CD2872">
        <v>17</v>
      </c>
      <c r="CE2872">
        <v>1</v>
      </c>
      <c r="CG2872">
        <v>0.63</v>
      </c>
    </row>
    <row r="2873" spans="1:85">
      <c r="A2873">
        <v>4</v>
      </c>
      <c r="B2873">
        <v>2</v>
      </c>
      <c r="C2873">
        <v>4</v>
      </c>
      <c r="D2873">
        <v>10</v>
      </c>
      <c r="E2873">
        <v>0</v>
      </c>
      <c r="F2873" s="24">
        <f t="shared" si="218"/>
        <v>30</v>
      </c>
      <c r="G2873">
        <v>70</v>
      </c>
      <c r="H2873" s="24">
        <f t="shared" si="219"/>
        <v>15</v>
      </c>
      <c r="I2873" s="24">
        <f t="shared" si="211"/>
        <v>7</v>
      </c>
      <c r="J2873" s="24">
        <f t="shared" si="221"/>
        <v>75</v>
      </c>
      <c r="K2873" s="24" t="str">
        <f t="shared" si="220"/>
        <v>00</v>
      </c>
      <c r="L2873">
        <v>32</v>
      </c>
      <c r="M2873">
        <v>1000</v>
      </c>
      <c r="N2873">
        <v>0</v>
      </c>
      <c r="O2873">
        <v>10</v>
      </c>
      <c r="P2873">
        <v>3</v>
      </c>
      <c r="Q2873" t="s">
        <v>19</v>
      </c>
      <c r="R2873">
        <v>22</v>
      </c>
      <c r="S2873">
        <v>10</v>
      </c>
      <c r="T2873">
        <v>2</v>
      </c>
      <c r="U2873">
        <v>0</v>
      </c>
      <c r="V2873">
        <v>3.1E-2</v>
      </c>
      <c r="W2873">
        <v>3.1E-2</v>
      </c>
      <c r="X2873">
        <v>24</v>
      </c>
      <c r="Y2873">
        <v>0</v>
      </c>
      <c r="Z2873" t="s">
        <v>133</v>
      </c>
      <c r="AB2873">
        <v>0.8</v>
      </c>
      <c r="AC2873">
        <v>3</v>
      </c>
      <c r="AD2873">
        <v>17</v>
      </c>
      <c r="AE2873">
        <v>1</v>
      </c>
      <c r="AF2873">
        <v>1</v>
      </c>
      <c r="AG2873">
        <v>0.63</v>
      </c>
      <c r="AH2873">
        <v>0</v>
      </c>
      <c r="BA2873">
        <v>4</v>
      </c>
      <c r="BB2873">
        <v>2</v>
      </c>
      <c r="BC2873">
        <v>4</v>
      </c>
      <c r="BD2873">
        <v>10</v>
      </c>
      <c r="BE2873">
        <v>0</v>
      </c>
      <c r="BF2873">
        <v>3</v>
      </c>
      <c r="BG2873">
        <v>70</v>
      </c>
      <c r="BH2873">
        <v>15</v>
      </c>
      <c r="BI2873">
        <v>55</v>
      </c>
      <c r="BJ2873">
        <v>3</v>
      </c>
      <c r="BK2873">
        <v>1</v>
      </c>
      <c r="BL2873">
        <v>32</v>
      </c>
      <c r="BM2873">
        <v>1000</v>
      </c>
      <c r="BN2873">
        <v>0</v>
      </c>
      <c r="BO2873">
        <v>10</v>
      </c>
      <c r="BP2873">
        <v>3</v>
      </c>
      <c r="BQ2873" t="s">
        <v>19</v>
      </c>
      <c r="BR2873">
        <v>22</v>
      </c>
      <c r="BS2873">
        <v>10</v>
      </c>
      <c r="BT2873">
        <v>2</v>
      </c>
      <c r="BU2873">
        <v>0</v>
      </c>
      <c r="BV2873">
        <v>3.1E-2</v>
      </c>
      <c r="BW2873">
        <v>3.1E-2</v>
      </c>
      <c r="BX2873">
        <v>24</v>
      </c>
      <c r="BY2873">
        <v>0</v>
      </c>
      <c r="BZ2873" t="s">
        <v>133</v>
      </c>
      <c r="CB2873">
        <v>0.8</v>
      </c>
      <c r="CC2873">
        <v>3</v>
      </c>
      <c r="CD2873">
        <v>17</v>
      </c>
      <c r="CE2873">
        <v>1</v>
      </c>
      <c r="CG2873">
        <v>0.63</v>
      </c>
    </row>
    <row r="2874" spans="1:85">
      <c r="A2874">
        <v>5</v>
      </c>
      <c r="B2874">
        <v>1</v>
      </c>
      <c r="C2874">
        <v>2</v>
      </c>
      <c r="D2874">
        <v>6</v>
      </c>
      <c r="E2874">
        <v>0</v>
      </c>
      <c r="F2874" s="24">
        <f t="shared" si="218"/>
        <v>10</v>
      </c>
      <c r="G2874">
        <v>80</v>
      </c>
      <c r="H2874" s="24">
        <f t="shared" si="219"/>
        <v>7</v>
      </c>
      <c r="I2874" s="24">
        <f t="shared" si="211"/>
        <v>7</v>
      </c>
      <c r="J2874" s="24">
        <f t="shared" si="221"/>
        <v>25</v>
      </c>
      <c r="K2874" s="24" t="str">
        <f t="shared" si="220"/>
        <v>00</v>
      </c>
      <c r="L2874">
        <v>52</v>
      </c>
      <c r="M2874">
        <v>1000</v>
      </c>
      <c r="N2874">
        <v>0</v>
      </c>
      <c r="O2874">
        <v>10</v>
      </c>
      <c r="P2874">
        <v>2</v>
      </c>
      <c r="Q2874" t="s">
        <v>19</v>
      </c>
      <c r="R2874">
        <v>22</v>
      </c>
      <c r="S2874">
        <v>10</v>
      </c>
      <c r="T2874">
        <v>3</v>
      </c>
      <c r="U2874">
        <v>0</v>
      </c>
      <c r="V2874">
        <v>1.2999999999999999E-2</v>
      </c>
      <c r="W2874">
        <v>8.9999999999999993E-3</v>
      </c>
      <c r="X2874">
        <v>24</v>
      </c>
      <c r="Y2874">
        <v>0</v>
      </c>
      <c r="Z2874" t="s">
        <v>133</v>
      </c>
      <c r="AB2874">
        <v>0.63</v>
      </c>
      <c r="AC2874">
        <v>3</v>
      </c>
      <c r="AD2874">
        <v>17</v>
      </c>
      <c r="AE2874">
        <v>1</v>
      </c>
      <c r="AF2874">
        <v>1</v>
      </c>
      <c r="AG2874">
        <v>0.63</v>
      </c>
      <c r="AH2874">
        <v>0</v>
      </c>
      <c r="BA2874">
        <v>5</v>
      </c>
      <c r="BB2874">
        <v>1</v>
      </c>
      <c r="BC2874">
        <v>2</v>
      </c>
      <c r="BD2874">
        <v>6</v>
      </c>
      <c r="BE2874">
        <v>0</v>
      </c>
      <c r="BF2874">
        <v>1</v>
      </c>
      <c r="BG2874">
        <v>80</v>
      </c>
      <c r="BH2874">
        <v>20</v>
      </c>
      <c r="BI2874">
        <v>55</v>
      </c>
      <c r="BJ2874">
        <v>1</v>
      </c>
      <c r="BK2874">
        <v>1</v>
      </c>
      <c r="BL2874">
        <v>52</v>
      </c>
      <c r="BM2874">
        <v>1000</v>
      </c>
      <c r="BN2874">
        <v>0</v>
      </c>
      <c r="BO2874">
        <v>10</v>
      </c>
      <c r="BP2874">
        <v>2</v>
      </c>
      <c r="BQ2874" t="s">
        <v>19</v>
      </c>
      <c r="BR2874">
        <v>22</v>
      </c>
      <c r="BS2874">
        <v>10</v>
      </c>
      <c r="BT2874">
        <v>3</v>
      </c>
      <c r="BU2874">
        <v>0</v>
      </c>
      <c r="BV2874">
        <v>1.2999999999999999E-2</v>
      </c>
      <c r="BW2874">
        <v>8.9999999999999993E-3</v>
      </c>
      <c r="BX2874">
        <v>24</v>
      </c>
      <c r="BY2874">
        <v>0</v>
      </c>
      <c r="BZ2874" t="s">
        <v>133</v>
      </c>
      <c r="CB2874">
        <v>0.63</v>
      </c>
      <c r="CC2874">
        <v>3</v>
      </c>
      <c r="CD2874">
        <v>17</v>
      </c>
      <c r="CE2874">
        <v>1</v>
      </c>
      <c r="CG2874">
        <v>0.63</v>
      </c>
    </row>
    <row r="2875" spans="1:85">
      <c r="F2875" s="24" t="str">
        <f t="shared" si="218"/>
        <v/>
      </c>
      <c r="H2875" s="24" t="str">
        <f t="shared" si="219"/>
        <v/>
      </c>
      <c r="I2875" s="24" t="str">
        <f t="shared" si="211"/>
        <v/>
      </c>
      <c r="J2875" s="24" t="str">
        <f t="shared" si="221"/>
        <v/>
      </c>
      <c r="K2875" s="24" t="str">
        <f t="shared" si="220"/>
        <v/>
      </c>
      <c r="AF2875">
        <v>1</v>
      </c>
      <c r="AH2875">
        <v>0</v>
      </c>
    </row>
    <row r="2876" spans="1:85">
      <c r="A2876">
        <v>1</v>
      </c>
      <c r="B2876">
        <v>4</v>
      </c>
      <c r="C2876">
        <v>8</v>
      </c>
      <c r="D2876">
        <v>16</v>
      </c>
      <c r="E2876">
        <v>0</v>
      </c>
      <c r="F2876" s="24">
        <f t="shared" si="218"/>
        <v>310</v>
      </c>
      <c r="G2876">
        <v>50</v>
      </c>
      <c r="H2876" s="24">
        <f t="shared" si="219"/>
        <v>15</v>
      </c>
      <c r="I2876" s="24">
        <f t="shared" si="211"/>
        <v>7</v>
      </c>
      <c r="J2876" s="24">
        <f t="shared" si="221"/>
        <v>80</v>
      </c>
      <c r="K2876" s="24" t="str">
        <f t="shared" si="220"/>
        <v>03</v>
      </c>
      <c r="L2876">
        <v>20</v>
      </c>
      <c r="M2876">
        <v>0</v>
      </c>
      <c r="N2876">
        <v>0</v>
      </c>
      <c r="O2876">
        <v>10</v>
      </c>
      <c r="P2876">
        <v>4</v>
      </c>
      <c r="Q2876" t="s">
        <v>19</v>
      </c>
      <c r="R2876">
        <v>22</v>
      </c>
      <c r="S2876">
        <v>15</v>
      </c>
      <c r="T2876">
        <v>0</v>
      </c>
      <c r="U2876">
        <v>0</v>
      </c>
      <c r="V2876">
        <v>0.14699999999999999</v>
      </c>
      <c r="W2876">
        <v>0.5</v>
      </c>
      <c r="X2876">
        <v>24</v>
      </c>
      <c r="Y2876">
        <v>0</v>
      </c>
      <c r="Z2876" t="s">
        <v>133</v>
      </c>
      <c r="AB2876">
        <v>0</v>
      </c>
      <c r="AC2876">
        <v>3</v>
      </c>
      <c r="AD2876">
        <v>17</v>
      </c>
      <c r="AE2876">
        <v>1</v>
      </c>
      <c r="AF2876">
        <v>1</v>
      </c>
      <c r="AG2876">
        <v>0.8</v>
      </c>
      <c r="AH2876">
        <v>0</v>
      </c>
      <c r="BA2876">
        <v>1</v>
      </c>
      <c r="BB2876">
        <v>4</v>
      </c>
      <c r="BC2876">
        <v>8</v>
      </c>
      <c r="BD2876">
        <v>16</v>
      </c>
      <c r="BE2876">
        <v>0</v>
      </c>
      <c r="BF2876">
        <v>31</v>
      </c>
      <c r="BG2876">
        <v>50</v>
      </c>
      <c r="BH2876">
        <v>12</v>
      </c>
      <c r="BI2876">
        <v>55</v>
      </c>
      <c r="BJ2876">
        <v>5</v>
      </c>
      <c r="BK2876">
        <v>1</v>
      </c>
      <c r="BL2876">
        <v>20</v>
      </c>
      <c r="BM2876">
        <v>0</v>
      </c>
      <c r="BN2876">
        <v>0</v>
      </c>
      <c r="BO2876">
        <v>10</v>
      </c>
      <c r="BP2876">
        <v>4</v>
      </c>
      <c r="BQ2876" t="s">
        <v>19</v>
      </c>
      <c r="BR2876">
        <v>22</v>
      </c>
      <c r="BS2876">
        <v>15</v>
      </c>
      <c r="BT2876">
        <v>0</v>
      </c>
      <c r="BU2876">
        <v>0</v>
      </c>
      <c r="BV2876">
        <v>0.14699999999999999</v>
      </c>
      <c r="BW2876">
        <v>0.5</v>
      </c>
      <c r="BX2876">
        <v>24</v>
      </c>
      <c r="BY2876">
        <v>0</v>
      </c>
      <c r="BZ2876" t="s">
        <v>133</v>
      </c>
      <c r="CB2876">
        <v>0</v>
      </c>
      <c r="CC2876">
        <v>3</v>
      </c>
      <c r="CD2876">
        <v>17</v>
      </c>
      <c r="CE2876">
        <v>1</v>
      </c>
      <c r="CG2876">
        <v>0.8</v>
      </c>
    </row>
    <row r="2877" spans="1:85">
      <c r="A2877">
        <v>2</v>
      </c>
      <c r="B2877">
        <v>3</v>
      </c>
      <c r="C2877">
        <v>6</v>
      </c>
      <c r="D2877">
        <v>12</v>
      </c>
      <c r="E2877">
        <v>0</v>
      </c>
      <c r="F2877" s="24">
        <f t="shared" si="218"/>
        <v>150</v>
      </c>
      <c r="G2877">
        <v>60</v>
      </c>
      <c r="H2877" s="24">
        <f t="shared" si="219"/>
        <v>15</v>
      </c>
      <c r="I2877" s="24">
        <f t="shared" si="211"/>
        <v>7</v>
      </c>
      <c r="J2877" s="24">
        <f t="shared" si="221"/>
        <v>75</v>
      </c>
      <c r="K2877" s="24" t="str">
        <f t="shared" si="220"/>
        <v>03</v>
      </c>
      <c r="L2877">
        <v>20</v>
      </c>
      <c r="M2877">
        <v>0</v>
      </c>
      <c r="N2877">
        <v>0</v>
      </c>
      <c r="O2877">
        <v>10</v>
      </c>
      <c r="P2877">
        <v>4</v>
      </c>
      <c r="Q2877" t="s">
        <v>19</v>
      </c>
      <c r="R2877">
        <v>22</v>
      </c>
      <c r="S2877">
        <v>15</v>
      </c>
      <c r="T2877">
        <v>0</v>
      </c>
      <c r="U2877">
        <v>0</v>
      </c>
      <c r="V2877">
        <v>0.09</v>
      </c>
      <c r="W2877">
        <v>8.1900000000000001E-2</v>
      </c>
      <c r="X2877">
        <v>24</v>
      </c>
      <c r="Y2877">
        <v>0</v>
      </c>
      <c r="Z2877" t="s">
        <v>133</v>
      </c>
      <c r="AB2877">
        <v>0</v>
      </c>
      <c r="AC2877">
        <v>3</v>
      </c>
      <c r="AD2877">
        <v>17</v>
      </c>
      <c r="AE2877">
        <v>1</v>
      </c>
      <c r="AF2877">
        <v>1</v>
      </c>
      <c r="AG2877">
        <v>0.8</v>
      </c>
      <c r="AH2877">
        <v>0</v>
      </c>
      <c r="BA2877">
        <v>2</v>
      </c>
      <c r="BB2877">
        <v>3</v>
      </c>
      <c r="BC2877">
        <v>6</v>
      </c>
      <c r="BD2877">
        <v>12</v>
      </c>
      <c r="BE2877">
        <v>0</v>
      </c>
      <c r="BF2877">
        <v>15</v>
      </c>
      <c r="BG2877">
        <v>60</v>
      </c>
      <c r="BH2877">
        <v>15</v>
      </c>
      <c r="BI2877">
        <v>55</v>
      </c>
      <c r="BJ2877">
        <v>3</v>
      </c>
      <c r="BK2877">
        <v>1</v>
      </c>
      <c r="BL2877">
        <v>20</v>
      </c>
      <c r="BM2877">
        <v>0</v>
      </c>
      <c r="BN2877">
        <v>0</v>
      </c>
      <c r="BO2877">
        <v>10</v>
      </c>
      <c r="BP2877">
        <v>4</v>
      </c>
      <c r="BQ2877" t="s">
        <v>19</v>
      </c>
      <c r="BR2877">
        <v>22</v>
      </c>
      <c r="BS2877">
        <v>15</v>
      </c>
      <c r="BT2877">
        <v>0</v>
      </c>
      <c r="BU2877">
        <v>0</v>
      </c>
      <c r="BV2877">
        <v>0.09</v>
      </c>
      <c r="BW2877">
        <v>8.1900000000000001E-2</v>
      </c>
      <c r="BX2877">
        <v>24</v>
      </c>
      <c r="BY2877">
        <v>0</v>
      </c>
      <c r="BZ2877" t="s">
        <v>133</v>
      </c>
      <c r="CB2877">
        <v>0</v>
      </c>
      <c r="CC2877">
        <v>3</v>
      </c>
      <c r="CD2877">
        <v>17</v>
      </c>
      <c r="CE2877">
        <v>1</v>
      </c>
      <c r="CG2877">
        <v>0.8</v>
      </c>
    </row>
    <row r="2878" spans="1:85">
      <c r="A2878">
        <v>3</v>
      </c>
      <c r="B2878">
        <v>2</v>
      </c>
      <c r="C2878">
        <v>5</v>
      </c>
      <c r="D2878">
        <v>10</v>
      </c>
      <c r="E2878">
        <v>0</v>
      </c>
      <c r="F2878" s="24">
        <f t="shared" si="218"/>
        <v>70</v>
      </c>
      <c r="G2878">
        <v>60</v>
      </c>
      <c r="H2878" s="24">
        <f t="shared" si="219"/>
        <v>15</v>
      </c>
      <c r="I2878" s="24">
        <f t="shared" si="211"/>
        <v>7</v>
      </c>
      <c r="J2878" s="24">
        <f t="shared" si="221"/>
        <v>75</v>
      </c>
      <c r="K2878" s="24" t="str">
        <f t="shared" si="220"/>
        <v>00</v>
      </c>
      <c r="L2878">
        <v>22</v>
      </c>
      <c r="M2878">
        <v>0</v>
      </c>
      <c r="N2878">
        <v>0</v>
      </c>
      <c r="O2878">
        <v>10</v>
      </c>
      <c r="P2878">
        <v>4</v>
      </c>
      <c r="Q2878" t="s">
        <v>19</v>
      </c>
      <c r="R2878">
        <v>22</v>
      </c>
      <c r="S2878">
        <v>15</v>
      </c>
      <c r="T2878">
        <v>1</v>
      </c>
      <c r="U2878">
        <v>0</v>
      </c>
      <c r="V2878">
        <v>0.05</v>
      </c>
      <c r="W2878">
        <v>4.7500000000000001E-2</v>
      </c>
      <c r="X2878">
        <v>24</v>
      </c>
      <c r="Y2878">
        <v>0</v>
      </c>
      <c r="Z2878" t="s">
        <v>133</v>
      </c>
      <c r="AB2878">
        <v>1.4</v>
      </c>
      <c r="AC2878">
        <v>3</v>
      </c>
      <c r="AD2878">
        <v>17</v>
      </c>
      <c r="AE2878">
        <v>1</v>
      </c>
      <c r="AF2878">
        <v>1</v>
      </c>
      <c r="AG2878">
        <v>0.8</v>
      </c>
      <c r="AH2878">
        <v>0</v>
      </c>
      <c r="BA2878">
        <v>3</v>
      </c>
      <c r="BB2878">
        <v>2</v>
      </c>
      <c r="BC2878">
        <v>5</v>
      </c>
      <c r="BD2878">
        <v>10</v>
      </c>
      <c r="BE2878">
        <v>0</v>
      </c>
      <c r="BF2878">
        <v>7</v>
      </c>
      <c r="BG2878">
        <v>60</v>
      </c>
      <c r="BH2878">
        <v>15</v>
      </c>
      <c r="BI2878">
        <v>55</v>
      </c>
      <c r="BJ2878">
        <v>3</v>
      </c>
      <c r="BK2878">
        <v>1</v>
      </c>
      <c r="BL2878">
        <v>22</v>
      </c>
      <c r="BM2878">
        <v>0</v>
      </c>
      <c r="BN2878">
        <v>0</v>
      </c>
      <c r="BO2878">
        <v>10</v>
      </c>
      <c r="BP2878">
        <v>4</v>
      </c>
      <c r="BQ2878" t="s">
        <v>19</v>
      </c>
      <c r="BR2878">
        <v>22</v>
      </c>
      <c r="BS2878">
        <v>15</v>
      </c>
      <c r="BT2878">
        <v>1</v>
      </c>
      <c r="BU2878">
        <v>0</v>
      </c>
      <c r="BV2878">
        <v>0.05</v>
      </c>
      <c r="BW2878">
        <v>4.7500000000000001E-2</v>
      </c>
      <c r="BX2878">
        <v>24</v>
      </c>
      <c r="BY2878">
        <v>0</v>
      </c>
      <c r="BZ2878" t="s">
        <v>133</v>
      </c>
      <c r="CB2878">
        <v>1.4</v>
      </c>
      <c r="CC2878">
        <v>3</v>
      </c>
      <c r="CD2878">
        <v>17</v>
      </c>
      <c r="CE2878">
        <v>1</v>
      </c>
      <c r="CG2878">
        <v>0.8</v>
      </c>
    </row>
    <row r="2879" spans="1:85">
      <c r="A2879">
        <v>4</v>
      </c>
      <c r="B2879">
        <v>1</v>
      </c>
      <c r="C2879">
        <v>4</v>
      </c>
      <c r="D2879">
        <v>10</v>
      </c>
      <c r="E2879">
        <v>0</v>
      </c>
      <c r="F2879" s="24">
        <f t="shared" si="218"/>
        <v>30</v>
      </c>
      <c r="G2879">
        <v>70</v>
      </c>
      <c r="H2879" s="24">
        <f t="shared" si="219"/>
        <v>7</v>
      </c>
      <c r="I2879" s="24">
        <f t="shared" si="211"/>
        <v>7</v>
      </c>
      <c r="J2879" s="24">
        <f t="shared" si="221"/>
        <v>25</v>
      </c>
      <c r="K2879" s="24" t="str">
        <f t="shared" si="220"/>
        <v>00</v>
      </c>
      <c r="L2879">
        <v>32</v>
      </c>
      <c r="M2879">
        <v>1000</v>
      </c>
      <c r="N2879">
        <v>0</v>
      </c>
      <c r="O2879">
        <v>10</v>
      </c>
      <c r="P2879">
        <v>3</v>
      </c>
      <c r="Q2879" t="s">
        <v>19</v>
      </c>
      <c r="R2879">
        <v>22</v>
      </c>
      <c r="S2879">
        <v>10</v>
      </c>
      <c r="T2879">
        <v>2</v>
      </c>
      <c r="U2879">
        <v>0</v>
      </c>
      <c r="V2879">
        <v>1.6E-2</v>
      </c>
      <c r="W2879">
        <v>1.6E-2</v>
      </c>
      <c r="X2879">
        <v>24</v>
      </c>
      <c r="Y2879">
        <v>0</v>
      </c>
      <c r="Z2879" t="s">
        <v>133</v>
      </c>
      <c r="AB2879">
        <v>0.8</v>
      </c>
      <c r="AC2879">
        <v>3</v>
      </c>
      <c r="AD2879">
        <v>17</v>
      </c>
      <c r="AE2879">
        <v>1</v>
      </c>
      <c r="AF2879">
        <v>1</v>
      </c>
      <c r="AG2879">
        <v>0.8</v>
      </c>
      <c r="AH2879">
        <v>0</v>
      </c>
      <c r="BA2879">
        <v>4</v>
      </c>
      <c r="BB2879">
        <v>1</v>
      </c>
      <c r="BC2879">
        <v>4</v>
      </c>
      <c r="BD2879">
        <v>10</v>
      </c>
      <c r="BE2879">
        <v>0</v>
      </c>
      <c r="BF2879">
        <v>3</v>
      </c>
      <c r="BG2879">
        <v>70</v>
      </c>
      <c r="BH2879">
        <v>20</v>
      </c>
      <c r="BI2879">
        <v>55</v>
      </c>
      <c r="BJ2879">
        <v>1</v>
      </c>
      <c r="BK2879">
        <v>1</v>
      </c>
      <c r="BL2879">
        <v>32</v>
      </c>
      <c r="BM2879">
        <v>1000</v>
      </c>
      <c r="BN2879">
        <v>0</v>
      </c>
      <c r="BO2879">
        <v>10</v>
      </c>
      <c r="BP2879">
        <v>3</v>
      </c>
      <c r="BQ2879" t="s">
        <v>19</v>
      </c>
      <c r="BR2879">
        <v>22</v>
      </c>
      <c r="BS2879">
        <v>10</v>
      </c>
      <c r="BT2879">
        <v>2</v>
      </c>
      <c r="BU2879">
        <v>0</v>
      </c>
      <c r="BV2879">
        <v>1.6E-2</v>
      </c>
      <c r="BW2879">
        <v>1.6E-2</v>
      </c>
      <c r="BX2879">
        <v>24</v>
      </c>
      <c r="BY2879">
        <v>0</v>
      </c>
      <c r="BZ2879" t="s">
        <v>133</v>
      </c>
      <c r="CB2879">
        <v>0.8</v>
      </c>
      <c r="CC2879">
        <v>3</v>
      </c>
      <c r="CD2879">
        <v>17</v>
      </c>
      <c r="CE2879">
        <v>1</v>
      </c>
      <c r="CG2879">
        <v>0.8</v>
      </c>
    </row>
    <row r="2880" spans="1:85">
      <c r="F2880" s="24" t="str">
        <f t="shared" si="218"/>
        <v/>
      </c>
      <c r="H2880" s="24" t="str">
        <f t="shared" si="219"/>
        <v/>
      </c>
      <c r="I2880" s="24" t="str">
        <f t="shared" si="211"/>
        <v/>
      </c>
      <c r="J2880" s="24" t="str">
        <f t="shared" si="221"/>
        <v/>
      </c>
      <c r="K2880" s="24" t="str">
        <f t="shared" si="220"/>
        <v/>
      </c>
      <c r="AF2880">
        <v>1</v>
      </c>
      <c r="AH2880">
        <v>0</v>
      </c>
    </row>
    <row r="2881" spans="1:85">
      <c r="A2881">
        <v>3</v>
      </c>
      <c r="B2881">
        <v>3</v>
      </c>
      <c r="C2881">
        <v>8</v>
      </c>
      <c r="D2881">
        <v>16</v>
      </c>
      <c r="E2881">
        <v>0</v>
      </c>
      <c r="F2881" s="24">
        <f t="shared" si="218"/>
        <v>310</v>
      </c>
      <c r="G2881">
        <v>50</v>
      </c>
      <c r="H2881" s="24">
        <f t="shared" si="219"/>
        <v>15</v>
      </c>
      <c r="I2881" s="24">
        <f t="shared" si="211"/>
        <v>7</v>
      </c>
      <c r="J2881" s="24">
        <f t="shared" si="221"/>
        <v>80</v>
      </c>
      <c r="K2881" s="24" t="str">
        <f t="shared" si="220"/>
        <v>03</v>
      </c>
      <c r="L2881">
        <v>20</v>
      </c>
      <c r="M2881">
        <v>0</v>
      </c>
      <c r="N2881">
        <v>0</v>
      </c>
      <c r="O2881">
        <v>10</v>
      </c>
      <c r="P2881">
        <v>4</v>
      </c>
      <c r="Q2881" s="25" t="s">
        <v>175</v>
      </c>
      <c r="R2881">
        <v>22</v>
      </c>
      <c r="S2881">
        <v>15</v>
      </c>
      <c r="T2881">
        <v>0</v>
      </c>
      <c r="U2881">
        <v>0</v>
      </c>
      <c r="V2881">
        <v>0.14399999999999999</v>
      </c>
      <c r="W2881">
        <v>0.5</v>
      </c>
      <c r="X2881">
        <v>24</v>
      </c>
      <c r="Y2881">
        <v>0</v>
      </c>
      <c r="Z2881" s="25" t="s">
        <v>176</v>
      </c>
      <c r="AB2881">
        <v>0</v>
      </c>
      <c r="AC2881">
        <v>3</v>
      </c>
      <c r="AD2881">
        <v>17</v>
      </c>
      <c r="AE2881">
        <v>1</v>
      </c>
      <c r="AF2881">
        <v>1</v>
      </c>
      <c r="AG2881">
        <v>1.4</v>
      </c>
      <c r="AH2881">
        <v>0</v>
      </c>
      <c r="BA2881">
        <v>3</v>
      </c>
      <c r="BB2881">
        <v>3</v>
      </c>
      <c r="BC2881">
        <v>8</v>
      </c>
      <c r="BD2881">
        <v>16</v>
      </c>
      <c r="BE2881">
        <v>0</v>
      </c>
      <c r="BF2881">
        <v>31</v>
      </c>
      <c r="BG2881">
        <v>50</v>
      </c>
      <c r="BH2881">
        <v>12</v>
      </c>
      <c r="BI2881">
        <v>55</v>
      </c>
      <c r="BJ2881">
        <v>5</v>
      </c>
      <c r="BK2881">
        <v>1</v>
      </c>
      <c r="BL2881">
        <v>20</v>
      </c>
      <c r="BM2881">
        <v>0</v>
      </c>
      <c r="BN2881">
        <v>0</v>
      </c>
      <c r="BO2881">
        <v>10</v>
      </c>
      <c r="BP2881">
        <v>4</v>
      </c>
      <c r="BQ2881" s="25" t="s">
        <v>175</v>
      </c>
      <c r="BR2881">
        <v>22</v>
      </c>
      <c r="BS2881">
        <v>15</v>
      </c>
      <c r="BT2881">
        <v>0</v>
      </c>
      <c r="BU2881">
        <v>0</v>
      </c>
      <c r="BV2881">
        <v>0.14399999999999999</v>
      </c>
      <c r="BW2881">
        <v>0.5</v>
      </c>
      <c r="BX2881">
        <v>24</v>
      </c>
      <c r="BY2881">
        <v>0</v>
      </c>
      <c r="BZ2881" s="25" t="s">
        <v>176</v>
      </c>
      <c r="CB2881">
        <v>0</v>
      </c>
      <c r="CC2881">
        <v>3</v>
      </c>
      <c r="CD2881">
        <v>17</v>
      </c>
      <c r="CE2881">
        <v>1</v>
      </c>
      <c r="CG2881">
        <v>1.4</v>
      </c>
    </row>
    <row r="2882" spans="1:85">
      <c r="A2882">
        <v>2</v>
      </c>
      <c r="B2882">
        <v>2</v>
      </c>
      <c r="C2882">
        <v>6</v>
      </c>
      <c r="D2882">
        <v>12</v>
      </c>
      <c r="E2882">
        <v>0</v>
      </c>
      <c r="F2882" s="24">
        <f t="shared" si="218"/>
        <v>150</v>
      </c>
      <c r="G2882">
        <v>60</v>
      </c>
      <c r="H2882" s="24">
        <f t="shared" si="219"/>
        <v>15</v>
      </c>
      <c r="I2882" s="24">
        <f t="shared" si="211"/>
        <v>7</v>
      </c>
      <c r="J2882" s="24">
        <f t="shared" si="221"/>
        <v>75</v>
      </c>
      <c r="K2882" s="24" t="str">
        <f t="shared" si="220"/>
        <v>03</v>
      </c>
      <c r="L2882">
        <v>20</v>
      </c>
      <c r="M2882">
        <v>0</v>
      </c>
      <c r="N2882">
        <v>0</v>
      </c>
      <c r="O2882">
        <v>10</v>
      </c>
      <c r="P2882">
        <v>4</v>
      </c>
      <c r="Q2882" s="25" t="s">
        <v>175</v>
      </c>
      <c r="R2882">
        <v>22</v>
      </c>
      <c r="S2882">
        <v>15</v>
      </c>
      <c r="T2882">
        <v>0</v>
      </c>
      <c r="U2882">
        <v>0</v>
      </c>
      <c r="V2882">
        <v>8.6999999999999994E-2</v>
      </c>
      <c r="W2882">
        <v>7.9200000000000007E-2</v>
      </c>
      <c r="X2882">
        <v>24</v>
      </c>
      <c r="Y2882">
        <v>0</v>
      </c>
      <c r="Z2882" s="25" t="s">
        <v>176</v>
      </c>
      <c r="AB2882">
        <v>0</v>
      </c>
      <c r="AC2882">
        <v>3</v>
      </c>
      <c r="AD2882">
        <v>17</v>
      </c>
      <c r="AE2882">
        <v>1</v>
      </c>
      <c r="AF2882">
        <v>1</v>
      </c>
      <c r="AG2882">
        <v>1.4</v>
      </c>
      <c r="AH2882">
        <v>0</v>
      </c>
      <c r="BA2882">
        <v>2</v>
      </c>
      <c r="BB2882">
        <v>2</v>
      </c>
      <c r="BC2882">
        <v>6</v>
      </c>
      <c r="BD2882">
        <v>12</v>
      </c>
      <c r="BE2882">
        <v>0</v>
      </c>
      <c r="BF2882">
        <v>15</v>
      </c>
      <c r="BG2882">
        <v>60</v>
      </c>
      <c r="BH2882">
        <v>15</v>
      </c>
      <c r="BI2882">
        <v>55</v>
      </c>
      <c r="BJ2882">
        <v>3</v>
      </c>
      <c r="BK2882">
        <v>1</v>
      </c>
      <c r="BL2882">
        <v>20</v>
      </c>
      <c r="BM2882">
        <v>0</v>
      </c>
      <c r="BN2882">
        <v>0</v>
      </c>
      <c r="BO2882">
        <v>10</v>
      </c>
      <c r="BP2882">
        <v>4</v>
      </c>
      <c r="BQ2882" s="25" t="s">
        <v>175</v>
      </c>
      <c r="BR2882">
        <v>22</v>
      </c>
      <c r="BS2882">
        <v>15</v>
      </c>
      <c r="BT2882">
        <v>0</v>
      </c>
      <c r="BU2882">
        <v>0</v>
      </c>
      <c r="BV2882">
        <v>8.6999999999999994E-2</v>
      </c>
      <c r="BW2882">
        <v>7.9200000000000007E-2</v>
      </c>
      <c r="BX2882">
        <v>24</v>
      </c>
      <c r="BY2882">
        <v>0</v>
      </c>
      <c r="BZ2882" s="25" t="s">
        <v>176</v>
      </c>
      <c r="CB2882">
        <v>0</v>
      </c>
      <c r="CC2882">
        <v>3</v>
      </c>
      <c r="CD2882">
        <v>17</v>
      </c>
      <c r="CE2882">
        <v>1</v>
      </c>
      <c r="CG2882">
        <v>1.4</v>
      </c>
    </row>
    <row r="2883" spans="1:85">
      <c r="A2883">
        <v>1</v>
      </c>
      <c r="B2883">
        <v>1</v>
      </c>
      <c r="C2883">
        <v>5</v>
      </c>
      <c r="D2883">
        <v>10</v>
      </c>
      <c r="E2883">
        <v>0</v>
      </c>
      <c r="F2883" s="24">
        <f t="shared" ref="F2883:F2946" si="222">IF(BF2883="","",IF(OR(ROUND(MOD(BF2883,1),1)=0.2,ROUND(MOD(BF2883,1),1)=0.4,ROUND(MOD(BF2883,1),1)=0.7),BF2883+0.1,IF(OR(ROUND(MOD(BF2883,1),1)=0.1,ROUND(MOD(BF2883,1),1)=0.6,ROUND(MOD(BF2883,1),1)=0.9),BF2883-0.1,BF2883))*10)</f>
        <v>70</v>
      </c>
      <c r="G2883">
        <v>60</v>
      </c>
      <c r="H2883" s="24">
        <f t="shared" si="219"/>
        <v>10</v>
      </c>
      <c r="I2883" s="24">
        <f t="shared" si="211"/>
        <v>7</v>
      </c>
      <c r="J2883" s="24">
        <f t="shared" si="221"/>
        <v>50</v>
      </c>
      <c r="K2883" s="24" t="str">
        <f t="shared" si="220"/>
        <v>00</v>
      </c>
      <c r="L2883">
        <v>22</v>
      </c>
      <c r="M2883">
        <v>0</v>
      </c>
      <c r="N2883">
        <v>0</v>
      </c>
      <c r="O2883">
        <v>10</v>
      </c>
      <c r="P2883">
        <v>4</v>
      </c>
      <c r="Q2883" s="25" t="s">
        <v>175</v>
      </c>
      <c r="R2883">
        <v>22</v>
      </c>
      <c r="S2883">
        <v>15</v>
      </c>
      <c r="T2883">
        <v>1</v>
      </c>
      <c r="U2883">
        <v>0</v>
      </c>
      <c r="V2883">
        <v>2.8000000000000001E-2</v>
      </c>
      <c r="W2883">
        <v>2.5000000000000001E-2</v>
      </c>
      <c r="X2883">
        <v>24</v>
      </c>
      <c r="Y2883">
        <v>0</v>
      </c>
      <c r="Z2883" s="25" t="s">
        <v>176</v>
      </c>
      <c r="AB2883">
        <v>1.4</v>
      </c>
      <c r="AC2883">
        <v>3</v>
      </c>
      <c r="AD2883">
        <v>17</v>
      </c>
      <c r="AE2883">
        <v>1</v>
      </c>
      <c r="AF2883">
        <v>1</v>
      </c>
      <c r="AG2883">
        <v>1.4</v>
      </c>
      <c r="AH2883">
        <v>0</v>
      </c>
      <c r="BA2883">
        <v>1</v>
      </c>
      <c r="BB2883">
        <v>1</v>
      </c>
      <c r="BC2883">
        <v>5</v>
      </c>
      <c r="BD2883">
        <v>10</v>
      </c>
      <c r="BE2883">
        <v>0</v>
      </c>
      <c r="BF2883">
        <v>7</v>
      </c>
      <c r="BG2883">
        <v>60</v>
      </c>
      <c r="BH2883">
        <v>15</v>
      </c>
      <c r="BI2883">
        <v>55</v>
      </c>
      <c r="BJ2883">
        <v>2</v>
      </c>
      <c r="BK2883">
        <v>1</v>
      </c>
      <c r="BL2883">
        <v>22</v>
      </c>
      <c r="BM2883">
        <v>0</v>
      </c>
      <c r="BN2883">
        <v>0</v>
      </c>
      <c r="BO2883">
        <v>10</v>
      </c>
      <c r="BP2883">
        <v>4</v>
      </c>
      <c r="BQ2883" s="25" t="s">
        <v>175</v>
      </c>
      <c r="BR2883">
        <v>22</v>
      </c>
      <c r="BS2883">
        <v>15</v>
      </c>
      <c r="BT2883">
        <v>1</v>
      </c>
      <c r="BU2883">
        <v>0</v>
      </c>
      <c r="BV2883">
        <v>2.8000000000000001E-2</v>
      </c>
      <c r="BW2883">
        <v>2.5000000000000001E-2</v>
      </c>
      <c r="BX2883">
        <v>24</v>
      </c>
      <c r="BY2883">
        <v>0</v>
      </c>
      <c r="BZ2883" s="25" t="s">
        <v>176</v>
      </c>
      <c r="CB2883">
        <v>1.4</v>
      </c>
      <c r="CC2883">
        <v>3</v>
      </c>
      <c r="CD2883">
        <v>17</v>
      </c>
      <c r="CE2883">
        <v>1</v>
      </c>
      <c r="CG2883">
        <v>1.4</v>
      </c>
    </row>
    <row r="2884" spans="1:85">
      <c r="F2884" s="24" t="str">
        <f t="shared" si="222"/>
        <v/>
      </c>
      <c r="H2884" s="24" t="str">
        <f t="shared" ref="H2884:H2947" si="223">IF(BH2884="","",IF(ROUNDUP((BH2884/100)*IF(BJ2884&gt;100,RIGHT(BJ2884,2),BJ2884)*250*4/60*2/IF(BK2884&gt;=10,10,1),0)&gt;15,15,ROUNDUP((BH2884/100)*IF(BJ2884&gt;100,RIGHT(BJ2884,2),BJ2884)*250*4/60*2/IF(BK2884&gt;=10,10,1),0)))</f>
        <v/>
      </c>
      <c r="I2884" s="24" t="str">
        <f t="shared" si="211"/>
        <v/>
      </c>
      <c r="J2884" s="24" t="str">
        <f t="shared" si="221"/>
        <v/>
      </c>
      <c r="K2884" s="24" t="str">
        <f t="shared" ref="K2884:K2947" si="224">TEXT(IF(W2884=0,"",IF(BK2884&gt;=10,LEFT(BK2884,1),0)&amp;IF(V2884&gt;=0.06,3,0)),"00")</f>
        <v/>
      </c>
      <c r="AF2884">
        <v>1</v>
      </c>
      <c r="AH2884">
        <v>0</v>
      </c>
    </row>
    <row r="2885" spans="1:85">
      <c r="A2885">
        <v>1</v>
      </c>
      <c r="B2885">
        <v>7</v>
      </c>
      <c r="C2885">
        <v>8</v>
      </c>
      <c r="D2885">
        <v>16</v>
      </c>
      <c r="E2885">
        <v>0</v>
      </c>
      <c r="F2885" s="24">
        <f t="shared" si="222"/>
        <v>310</v>
      </c>
      <c r="G2885">
        <v>50</v>
      </c>
      <c r="H2885" s="24">
        <f t="shared" si="223"/>
        <v>15</v>
      </c>
      <c r="I2885" s="24">
        <f t="shared" si="211"/>
        <v>7</v>
      </c>
      <c r="J2885" s="24">
        <f t="shared" si="221"/>
        <v>80</v>
      </c>
      <c r="K2885" s="24" t="str">
        <f t="shared" si="224"/>
        <v>03</v>
      </c>
      <c r="L2885">
        <v>20</v>
      </c>
      <c r="M2885">
        <v>0</v>
      </c>
      <c r="N2885">
        <v>0</v>
      </c>
      <c r="O2885">
        <v>10</v>
      </c>
      <c r="P2885">
        <v>4</v>
      </c>
      <c r="Q2885" t="s">
        <v>19</v>
      </c>
      <c r="R2885">
        <v>22</v>
      </c>
      <c r="S2885">
        <v>15</v>
      </c>
      <c r="T2885">
        <v>0</v>
      </c>
      <c r="U2885">
        <v>0</v>
      </c>
      <c r="V2885">
        <v>0.155</v>
      </c>
      <c r="W2885">
        <v>0.5</v>
      </c>
      <c r="X2885">
        <v>24</v>
      </c>
      <c r="Y2885">
        <v>0</v>
      </c>
      <c r="Z2885" t="s">
        <v>133</v>
      </c>
      <c r="AB2885">
        <v>0</v>
      </c>
      <c r="AC2885">
        <v>3</v>
      </c>
      <c r="AD2885">
        <v>23</v>
      </c>
      <c r="AE2885">
        <v>1</v>
      </c>
      <c r="AF2885">
        <v>1</v>
      </c>
      <c r="AG2885">
        <v>0.2</v>
      </c>
      <c r="AH2885">
        <v>0</v>
      </c>
      <c r="BA2885">
        <v>1</v>
      </c>
      <c r="BB2885">
        <v>7</v>
      </c>
      <c r="BC2885">
        <v>8</v>
      </c>
      <c r="BD2885">
        <v>16</v>
      </c>
      <c r="BE2885">
        <v>0</v>
      </c>
      <c r="BF2885">
        <v>31</v>
      </c>
      <c r="BG2885">
        <v>50</v>
      </c>
      <c r="BH2885">
        <v>12</v>
      </c>
      <c r="BI2885">
        <v>55</v>
      </c>
      <c r="BJ2885">
        <v>5</v>
      </c>
      <c r="BK2885">
        <v>1</v>
      </c>
      <c r="BL2885">
        <v>20</v>
      </c>
      <c r="BM2885">
        <v>0</v>
      </c>
      <c r="BN2885">
        <v>0</v>
      </c>
      <c r="BO2885">
        <v>10</v>
      </c>
      <c r="BP2885">
        <v>4</v>
      </c>
      <c r="BQ2885" t="s">
        <v>19</v>
      </c>
      <c r="BR2885">
        <v>22</v>
      </c>
      <c r="BS2885">
        <v>15</v>
      </c>
      <c r="BT2885">
        <v>0</v>
      </c>
      <c r="BU2885">
        <v>0</v>
      </c>
      <c r="BV2885">
        <v>0.155</v>
      </c>
      <c r="BW2885">
        <v>0.5</v>
      </c>
      <c r="BX2885">
        <v>24</v>
      </c>
      <c r="BY2885">
        <v>0</v>
      </c>
      <c r="BZ2885" t="s">
        <v>133</v>
      </c>
      <c r="CB2885">
        <v>0</v>
      </c>
      <c r="CC2885">
        <v>3</v>
      </c>
      <c r="CD2885">
        <v>23</v>
      </c>
      <c r="CE2885">
        <v>1</v>
      </c>
      <c r="CG2885">
        <v>0.2</v>
      </c>
    </row>
    <row r="2886" spans="1:85">
      <c r="A2886">
        <v>2</v>
      </c>
      <c r="B2886">
        <v>6</v>
      </c>
      <c r="C2886">
        <v>6</v>
      </c>
      <c r="D2886">
        <v>12</v>
      </c>
      <c r="E2886">
        <v>0</v>
      </c>
      <c r="F2886" s="24">
        <f t="shared" si="222"/>
        <v>150</v>
      </c>
      <c r="G2886">
        <v>60</v>
      </c>
      <c r="H2886" s="24">
        <f t="shared" si="223"/>
        <v>15</v>
      </c>
      <c r="I2886" s="24">
        <f t="shared" si="211"/>
        <v>7</v>
      </c>
      <c r="J2886" s="24">
        <f t="shared" si="221"/>
        <v>75</v>
      </c>
      <c r="K2886" s="24" t="str">
        <f t="shared" si="224"/>
        <v>03</v>
      </c>
      <c r="L2886">
        <v>20</v>
      </c>
      <c r="M2886">
        <v>0</v>
      </c>
      <c r="N2886">
        <v>0</v>
      </c>
      <c r="O2886">
        <v>10</v>
      </c>
      <c r="P2886">
        <v>4</v>
      </c>
      <c r="Q2886" t="s">
        <v>19</v>
      </c>
      <c r="R2886">
        <v>22</v>
      </c>
      <c r="S2886">
        <v>15</v>
      </c>
      <c r="T2886">
        <v>0</v>
      </c>
      <c r="U2886">
        <v>0</v>
      </c>
      <c r="V2886">
        <v>9.8000000000000004E-2</v>
      </c>
      <c r="W2886">
        <v>8.9200000000000002E-2</v>
      </c>
      <c r="X2886">
        <v>24</v>
      </c>
      <c r="Y2886">
        <v>0</v>
      </c>
      <c r="Z2886" t="s">
        <v>133</v>
      </c>
      <c r="AB2886">
        <v>0</v>
      </c>
      <c r="AC2886">
        <v>3</v>
      </c>
      <c r="AD2886">
        <v>23</v>
      </c>
      <c r="AE2886">
        <v>1</v>
      </c>
      <c r="AF2886">
        <v>1</v>
      </c>
      <c r="AG2886">
        <v>0.2</v>
      </c>
      <c r="AH2886">
        <v>0</v>
      </c>
      <c r="BA2886">
        <v>2</v>
      </c>
      <c r="BB2886">
        <v>6</v>
      </c>
      <c r="BC2886">
        <v>6</v>
      </c>
      <c r="BD2886">
        <v>12</v>
      </c>
      <c r="BE2886">
        <v>0</v>
      </c>
      <c r="BF2886">
        <v>15</v>
      </c>
      <c r="BG2886">
        <v>60</v>
      </c>
      <c r="BH2886">
        <v>15</v>
      </c>
      <c r="BI2886">
        <v>55</v>
      </c>
      <c r="BJ2886">
        <v>3</v>
      </c>
      <c r="BK2886">
        <v>1</v>
      </c>
      <c r="BL2886">
        <v>20</v>
      </c>
      <c r="BM2886">
        <v>0</v>
      </c>
      <c r="BN2886">
        <v>0</v>
      </c>
      <c r="BO2886">
        <v>10</v>
      </c>
      <c r="BP2886">
        <v>4</v>
      </c>
      <c r="BQ2886" t="s">
        <v>19</v>
      </c>
      <c r="BR2886">
        <v>22</v>
      </c>
      <c r="BS2886">
        <v>15</v>
      </c>
      <c r="BT2886">
        <v>0</v>
      </c>
      <c r="BU2886">
        <v>0</v>
      </c>
      <c r="BV2886">
        <v>9.8000000000000004E-2</v>
      </c>
      <c r="BW2886">
        <v>8.9200000000000002E-2</v>
      </c>
      <c r="BX2886">
        <v>24</v>
      </c>
      <c r="BY2886">
        <v>0</v>
      </c>
      <c r="BZ2886" t="s">
        <v>133</v>
      </c>
      <c r="CB2886">
        <v>0</v>
      </c>
      <c r="CC2886">
        <v>3</v>
      </c>
      <c r="CD2886">
        <v>23</v>
      </c>
      <c r="CE2886">
        <v>1</v>
      </c>
      <c r="CG2886">
        <v>0.2</v>
      </c>
    </row>
    <row r="2887" spans="1:85">
      <c r="A2887">
        <v>3</v>
      </c>
      <c r="B2887">
        <v>5</v>
      </c>
      <c r="C2887">
        <v>5</v>
      </c>
      <c r="D2887">
        <v>10</v>
      </c>
      <c r="E2887">
        <v>0</v>
      </c>
      <c r="F2887" s="24">
        <f t="shared" si="222"/>
        <v>70</v>
      </c>
      <c r="G2887">
        <v>60</v>
      </c>
      <c r="H2887" s="24">
        <f t="shared" si="223"/>
        <v>15</v>
      </c>
      <c r="I2887" s="24">
        <f t="shared" si="211"/>
        <v>7</v>
      </c>
      <c r="J2887" s="24">
        <f t="shared" si="221"/>
        <v>75</v>
      </c>
      <c r="K2887" s="24" t="str">
        <f t="shared" si="224"/>
        <v>00</v>
      </c>
      <c r="L2887">
        <v>22</v>
      </c>
      <c r="M2887">
        <v>0</v>
      </c>
      <c r="N2887">
        <v>0</v>
      </c>
      <c r="O2887">
        <v>10</v>
      </c>
      <c r="P2887">
        <v>4</v>
      </c>
      <c r="Q2887" t="s">
        <v>19</v>
      </c>
      <c r="R2887">
        <v>22</v>
      </c>
      <c r="S2887">
        <v>15</v>
      </c>
      <c r="T2887">
        <v>1</v>
      </c>
      <c r="U2887">
        <v>0</v>
      </c>
      <c r="V2887">
        <v>5.8000000000000003E-2</v>
      </c>
      <c r="W2887">
        <v>5.5100000000000003E-2</v>
      </c>
      <c r="X2887">
        <v>24</v>
      </c>
      <c r="Y2887">
        <v>0</v>
      </c>
      <c r="Z2887" t="s">
        <v>133</v>
      </c>
      <c r="AB2887">
        <v>1.4</v>
      </c>
      <c r="AC2887">
        <v>3</v>
      </c>
      <c r="AD2887">
        <v>23</v>
      </c>
      <c r="AE2887">
        <v>1</v>
      </c>
      <c r="AF2887">
        <v>1</v>
      </c>
      <c r="AG2887">
        <v>0.2</v>
      </c>
      <c r="AH2887">
        <v>0</v>
      </c>
      <c r="BA2887">
        <v>3</v>
      </c>
      <c r="BB2887">
        <v>5</v>
      </c>
      <c r="BC2887">
        <v>5</v>
      </c>
      <c r="BD2887">
        <v>10</v>
      </c>
      <c r="BE2887">
        <v>0</v>
      </c>
      <c r="BF2887">
        <v>7</v>
      </c>
      <c r="BG2887">
        <v>60</v>
      </c>
      <c r="BH2887">
        <v>15</v>
      </c>
      <c r="BI2887">
        <v>55</v>
      </c>
      <c r="BJ2887">
        <v>3</v>
      </c>
      <c r="BK2887">
        <v>1</v>
      </c>
      <c r="BL2887">
        <v>22</v>
      </c>
      <c r="BM2887">
        <v>0</v>
      </c>
      <c r="BN2887">
        <v>0</v>
      </c>
      <c r="BO2887">
        <v>10</v>
      </c>
      <c r="BP2887">
        <v>4</v>
      </c>
      <c r="BQ2887" t="s">
        <v>19</v>
      </c>
      <c r="BR2887">
        <v>22</v>
      </c>
      <c r="BS2887">
        <v>15</v>
      </c>
      <c r="BT2887">
        <v>1</v>
      </c>
      <c r="BU2887">
        <v>0</v>
      </c>
      <c r="BV2887">
        <v>5.8000000000000003E-2</v>
      </c>
      <c r="BW2887">
        <v>5.5100000000000003E-2</v>
      </c>
      <c r="BX2887">
        <v>24</v>
      </c>
      <c r="BY2887">
        <v>0</v>
      </c>
      <c r="BZ2887" t="s">
        <v>133</v>
      </c>
      <c r="CB2887">
        <v>1.4</v>
      </c>
      <c r="CC2887">
        <v>3</v>
      </c>
      <c r="CD2887">
        <v>23</v>
      </c>
      <c r="CE2887">
        <v>1</v>
      </c>
      <c r="CG2887">
        <v>0.2</v>
      </c>
    </row>
    <row r="2888" spans="1:85">
      <c r="A2888">
        <v>4</v>
      </c>
      <c r="B2888">
        <v>4</v>
      </c>
      <c r="C2888">
        <v>4</v>
      </c>
      <c r="D2888">
        <v>10</v>
      </c>
      <c r="E2888">
        <v>0</v>
      </c>
      <c r="F2888" s="24">
        <f t="shared" si="222"/>
        <v>30</v>
      </c>
      <c r="G2888">
        <v>70</v>
      </c>
      <c r="H2888" s="24">
        <f t="shared" si="223"/>
        <v>15</v>
      </c>
      <c r="I2888" s="24">
        <f t="shared" si="211"/>
        <v>7</v>
      </c>
      <c r="J2888" s="24">
        <f t="shared" si="221"/>
        <v>75</v>
      </c>
      <c r="K2888" s="24" t="str">
        <f t="shared" si="224"/>
        <v>00</v>
      </c>
      <c r="L2888">
        <v>32</v>
      </c>
      <c r="M2888">
        <v>1000</v>
      </c>
      <c r="N2888">
        <v>0</v>
      </c>
      <c r="O2888">
        <v>10</v>
      </c>
      <c r="P2888">
        <v>3</v>
      </c>
      <c r="Q2888" t="s">
        <v>19</v>
      </c>
      <c r="R2888">
        <v>22</v>
      </c>
      <c r="S2888">
        <v>10</v>
      </c>
      <c r="T2888">
        <v>2</v>
      </c>
      <c r="U2888">
        <v>0</v>
      </c>
      <c r="V2888">
        <v>3.3000000000000002E-2</v>
      </c>
      <c r="W2888">
        <v>3.3000000000000002E-2</v>
      </c>
      <c r="X2888">
        <v>24</v>
      </c>
      <c r="Y2888">
        <v>0</v>
      </c>
      <c r="Z2888" t="s">
        <v>133</v>
      </c>
      <c r="AB2888">
        <v>0.8</v>
      </c>
      <c r="AC2888">
        <v>3</v>
      </c>
      <c r="AD2888">
        <v>23</v>
      </c>
      <c r="AE2888">
        <v>1</v>
      </c>
      <c r="AF2888">
        <v>1</v>
      </c>
      <c r="AG2888">
        <v>0.2</v>
      </c>
      <c r="AH2888">
        <v>0</v>
      </c>
      <c r="BA2888">
        <v>4</v>
      </c>
      <c r="BB2888">
        <v>4</v>
      </c>
      <c r="BC2888">
        <v>4</v>
      </c>
      <c r="BD2888">
        <v>10</v>
      </c>
      <c r="BE2888">
        <v>0</v>
      </c>
      <c r="BF2888">
        <v>3</v>
      </c>
      <c r="BG2888">
        <v>70</v>
      </c>
      <c r="BH2888">
        <v>15</v>
      </c>
      <c r="BI2888">
        <v>55</v>
      </c>
      <c r="BJ2888">
        <v>3</v>
      </c>
      <c r="BK2888">
        <v>1</v>
      </c>
      <c r="BL2888">
        <v>32</v>
      </c>
      <c r="BM2888">
        <v>1000</v>
      </c>
      <c r="BN2888">
        <v>0</v>
      </c>
      <c r="BO2888">
        <v>10</v>
      </c>
      <c r="BP2888">
        <v>3</v>
      </c>
      <c r="BQ2888" t="s">
        <v>19</v>
      </c>
      <c r="BR2888">
        <v>22</v>
      </c>
      <c r="BS2888">
        <v>10</v>
      </c>
      <c r="BT2888">
        <v>2</v>
      </c>
      <c r="BU2888">
        <v>0</v>
      </c>
      <c r="BV2888">
        <v>3.3000000000000002E-2</v>
      </c>
      <c r="BW2888">
        <v>3.3000000000000002E-2</v>
      </c>
      <c r="BX2888">
        <v>24</v>
      </c>
      <c r="BY2888">
        <v>0</v>
      </c>
      <c r="BZ2888" t="s">
        <v>133</v>
      </c>
      <c r="CB2888">
        <v>0.8</v>
      </c>
      <c r="CC2888">
        <v>3</v>
      </c>
      <c r="CD2888">
        <v>23</v>
      </c>
      <c r="CE2888">
        <v>1</v>
      </c>
      <c r="CG2888">
        <v>0.2</v>
      </c>
    </row>
    <row r="2889" spans="1:85">
      <c r="A2889">
        <v>5</v>
      </c>
      <c r="B2889">
        <v>3</v>
      </c>
      <c r="C2889">
        <v>2</v>
      </c>
      <c r="D2889">
        <v>6</v>
      </c>
      <c r="E2889">
        <v>0</v>
      </c>
      <c r="F2889" s="24">
        <f t="shared" si="222"/>
        <v>0</v>
      </c>
      <c r="G2889">
        <v>90</v>
      </c>
      <c r="H2889" s="24">
        <f t="shared" si="223"/>
        <v>7</v>
      </c>
      <c r="I2889" s="24">
        <f t="shared" si="211"/>
        <v>7</v>
      </c>
      <c r="J2889" s="24">
        <f t="shared" si="221"/>
        <v>25</v>
      </c>
      <c r="K2889" s="24" t="str">
        <f t="shared" si="224"/>
        <v>00</v>
      </c>
      <c r="L2889">
        <v>52</v>
      </c>
      <c r="M2889">
        <v>1000</v>
      </c>
      <c r="N2889">
        <v>12</v>
      </c>
      <c r="O2889">
        <v>10</v>
      </c>
      <c r="P2889">
        <v>1</v>
      </c>
      <c r="Q2889" t="s">
        <v>19</v>
      </c>
      <c r="R2889">
        <v>11</v>
      </c>
      <c r="S2889">
        <v>10</v>
      </c>
      <c r="T2889">
        <v>2</v>
      </c>
      <c r="U2889">
        <v>0</v>
      </c>
      <c r="V2889">
        <v>1.7999999999999999E-2</v>
      </c>
      <c r="W2889">
        <v>1.7999999999999999E-2</v>
      </c>
      <c r="X2889">
        <v>24</v>
      </c>
      <c r="Y2889">
        <v>0</v>
      </c>
      <c r="Z2889" t="s">
        <v>133</v>
      </c>
      <c r="AB2889">
        <v>0.63</v>
      </c>
      <c r="AC2889">
        <v>3</v>
      </c>
      <c r="AD2889">
        <v>23</v>
      </c>
      <c r="AE2889">
        <v>1</v>
      </c>
      <c r="AF2889">
        <v>1</v>
      </c>
      <c r="AG2889">
        <v>0.2</v>
      </c>
      <c r="AH2889">
        <v>0</v>
      </c>
      <c r="BA2889">
        <v>5</v>
      </c>
      <c r="BB2889">
        <v>3</v>
      </c>
      <c r="BC2889">
        <v>2</v>
      </c>
      <c r="BD2889">
        <v>6</v>
      </c>
      <c r="BE2889">
        <v>0</v>
      </c>
      <c r="BF2889">
        <v>0</v>
      </c>
      <c r="BG2889">
        <v>90</v>
      </c>
      <c r="BH2889">
        <v>20</v>
      </c>
      <c r="BI2889">
        <v>55</v>
      </c>
      <c r="BJ2889">
        <v>1</v>
      </c>
      <c r="BK2889">
        <v>1</v>
      </c>
      <c r="BL2889">
        <v>52</v>
      </c>
      <c r="BM2889">
        <v>1000</v>
      </c>
      <c r="BN2889">
        <v>12</v>
      </c>
      <c r="BO2889">
        <v>10</v>
      </c>
      <c r="BP2889">
        <v>1</v>
      </c>
      <c r="BQ2889" t="s">
        <v>19</v>
      </c>
      <c r="BR2889">
        <v>11</v>
      </c>
      <c r="BS2889">
        <v>10</v>
      </c>
      <c r="BT2889">
        <v>2</v>
      </c>
      <c r="BU2889">
        <v>0</v>
      </c>
      <c r="BV2889">
        <v>1.7999999999999999E-2</v>
      </c>
      <c r="BW2889">
        <v>1.7999999999999999E-2</v>
      </c>
      <c r="BX2889">
        <v>24</v>
      </c>
      <c r="BY2889">
        <v>0</v>
      </c>
      <c r="BZ2889" t="s">
        <v>133</v>
      </c>
      <c r="CB2889">
        <v>0.63</v>
      </c>
      <c r="CC2889">
        <v>3</v>
      </c>
      <c r="CD2889">
        <v>23</v>
      </c>
      <c r="CE2889">
        <v>1</v>
      </c>
      <c r="CG2889">
        <v>0.2</v>
      </c>
    </row>
    <row r="2890" spans="1:85">
      <c r="A2890">
        <v>6</v>
      </c>
      <c r="B2890">
        <v>802</v>
      </c>
      <c r="C2890">
        <v>2</v>
      </c>
      <c r="D2890">
        <v>6</v>
      </c>
      <c r="E2890">
        <v>0</v>
      </c>
      <c r="F2890" s="24">
        <f t="shared" si="222"/>
        <v>0</v>
      </c>
      <c r="G2890">
        <v>100</v>
      </c>
      <c r="H2890" s="24">
        <f t="shared" si="223"/>
        <v>7</v>
      </c>
      <c r="I2890" s="24">
        <f t="shared" si="211"/>
        <v>7</v>
      </c>
      <c r="J2890" s="24">
        <f t="shared" si="221"/>
        <v>125</v>
      </c>
      <c r="K2890" s="24" t="str">
        <f t="shared" si="224"/>
        <v>00</v>
      </c>
      <c r="L2890">
        <v>73</v>
      </c>
      <c r="M2890">
        <v>1000</v>
      </c>
      <c r="N2890">
        <v>1</v>
      </c>
      <c r="O2890">
        <v>10</v>
      </c>
      <c r="P2890">
        <v>0</v>
      </c>
      <c r="Q2890" t="s">
        <v>19</v>
      </c>
      <c r="R2890">
        <v>11</v>
      </c>
      <c r="S2890">
        <v>10</v>
      </c>
      <c r="T2890">
        <v>3</v>
      </c>
      <c r="U2890">
        <v>0</v>
      </c>
      <c r="V2890">
        <v>-2E-3</v>
      </c>
      <c r="W2890">
        <v>2.7E-2</v>
      </c>
      <c r="X2890">
        <v>24</v>
      </c>
      <c r="Y2890">
        <v>3</v>
      </c>
      <c r="Z2890" t="s">
        <v>57</v>
      </c>
      <c r="AA2890">
        <v>2000</v>
      </c>
      <c r="AB2890">
        <v>0.5</v>
      </c>
      <c r="AC2890">
        <v>3</v>
      </c>
      <c r="AD2890">
        <v>23</v>
      </c>
      <c r="AE2890">
        <v>1</v>
      </c>
      <c r="AF2890">
        <v>1</v>
      </c>
      <c r="AG2890">
        <v>0.2</v>
      </c>
      <c r="AH2890">
        <v>0</v>
      </c>
      <c r="BA2890">
        <v>6</v>
      </c>
      <c r="BB2890">
        <v>802</v>
      </c>
      <c r="BC2890">
        <v>2</v>
      </c>
      <c r="BD2890">
        <v>6</v>
      </c>
      <c r="BE2890">
        <v>0</v>
      </c>
      <c r="BF2890">
        <v>0</v>
      </c>
      <c r="BG2890">
        <v>100</v>
      </c>
      <c r="BH2890">
        <v>20</v>
      </c>
      <c r="BI2890">
        <v>55</v>
      </c>
      <c r="BJ2890">
        <v>101</v>
      </c>
      <c r="BK2890">
        <v>1</v>
      </c>
      <c r="BL2890">
        <v>73</v>
      </c>
      <c r="BM2890">
        <v>1000</v>
      </c>
      <c r="BN2890">
        <v>1</v>
      </c>
      <c r="BO2890">
        <v>10</v>
      </c>
      <c r="BP2890">
        <v>0</v>
      </c>
      <c r="BQ2890" t="s">
        <v>19</v>
      </c>
      <c r="BR2890">
        <v>11</v>
      </c>
      <c r="BS2890">
        <v>10</v>
      </c>
      <c r="BT2890">
        <v>3</v>
      </c>
      <c r="BU2890">
        <v>0</v>
      </c>
      <c r="BV2890">
        <v>-2E-3</v>
      </c>
      <c r="BW2890">
        <v>2.7E-2</v>
      </c>
      <c r="BX2890">
        <v>24</v>
      </c>
      <c r="BY2890">
        <v>3</v>
      </c>
      <c r="BZ2890" t="s">
        <v>57</v>
      </c>
      <c r="CA2890">
        <v>2000</v>
      </c>
      <c r="CB2890">
        <v>0.5</v>
      </c>
      <c r="CC2890">
        <v>3</v>
      </c>
      <c r="CD2890">
        <v>23</v>
      </c>
      <c r="CE2890">
        <v>1</v>
      </c>
      <c r="CG2890">
        <v>0.2</v>
      </c>
    </row>
    <row r="2891" spans="1:85">
      <c r="A2891">
        <v>7</v>
      </c>
      <c r="B2891">
        <v>802</v>
      </c>
      <c r="C2891">
        <v>2</v>
      </c>
      <c r="D2891">
        <v>6</v>
      </c>
      <c r="E2891">
        <v>0</v>
      </c>
      <c r="F2891" s="24">
        <f t="shared" si="222"/>
        <v>0</v>
      </c>
      <c r="G2891">
        <v>100</v>
      </c>
      <c r="H2891" s="24">
        <f t="shared" si="223"/>
        <v>7</v>
      </c>
      <c r="I2891" s="24">
        <f t="shared" si="211"/>
        <v>7</v>
      </c>
      <c r="J2891" s="24">
        <f t="shared" si="221"/>
        <v>125</v>
      </c>
      <c r="K2891" s="24" t="str">
        <f t="shared" si="224"/>
        <v>00</v>
      </c>
      <c r="L2891">
        <v>73</v>
      </c>
      <c r="M2891">
        <v>1000</v>
      </c>
      <c r="N2891">
        <v>1</v>
      </c>
      <c r="O2891">
        <v>10</v>
      </c>
      <c r="P2891">
        <v>0</v>
      </c>
      <c r="Q2891" t="s">
        <v>19</v>
      </c>
      <c r="R2891">
        <v>11</v>
      </c>
      <c r="S2891">
        <v>10</v>
      </c>
      <c r="T2891">
        <v>3</v>
      </c>
      <c r="U2891">
        <v>0</v>
      </c>
      <c r="V2891">
        <v>1.7999999999999999E-2</v>
      </c>
      <c r="W2891">
        <v>1.21E-2</v>
      </c>
      <c r="X2891">
        <v>24</v>
      </c>
      <c r="Y2891">
        <v>3</v>
      </c>
      <c r="Z2891" t="s">
        <v>57</v>
      </c>
      <c r="AA2891">
        <v>400</v>
      </c>
      <c r="AB2891">
        <v>0.5</v>
      </c>
      <c r="AC2891">
        <v>3</v>
      </c>
      <c r="AD2891">
        <v>23</v>
      </c>
      <c r="AE2891">
        <v>1</v>
      </c>
      <c r="AF2891">
        <v>1</v>
      </c>
      <c r="AG2891">
        <v>0.2</v>
      </c>
      <c r="AH2891">
        <v>0</v>
      </c>
      <c r="BA2891">
        <v>7</v>
      </c>
      <c r="BB2891">
        <v>802</v>
      </c>
      <c r="BC2891">
        <v>2</v>
      </c>
      <c r="BD2891">
        <v>6</v>
      </c>
      <c r="BE2891">
        <v>0</v>
      </c>
      <c r="BF2891">
        <v>0</v>
      </c>
      <c r="BG2891">
        <v>100</v>
      </c>
      <c r="BH2891">
        <v>20</v>
      </c>
      <c r="BI2891">
        <v>55</v>
      </c>
      <c r="BJ2891">
        <v>101</v>
      </c>
      <c r="BK2891">
        <v>1</v>
      </c>
      <c r="BL2891">
        <v>73</v>
      </c>
      <c r="BM2891">
        <v>1000</v>
      </c>
      <c r="BN2891">
        <v>1</v>
      </c>
      <c r="BO2891">
        <v>10</v>
      </c>
      <c r="BP2891">
        <v>0</v>
      </c>
      <c r="BQ2891" t="s">
        <v>19</v>
      </c>
      <c r="BR2891">
        <v>11</v>
      </c>
      <c r="BS2891">
        <v>10</v>
      </c>
      <c r="BT2891">
        <v>3</v>
      </c>
      <c r="BU2891">
        <v>0</v>
      </c>
      <c r="BV2891">
        <v>1.7999999999999999E-2</v>
      </c>
      <c r="BW2891">
        <v>1.21E-2</v>
      </c>
      <c r="BX2891">
        <v>24</v>
      </c>
      <c r="BY2891">
        <v>3</v>
      </c>
      <c r="BZ2891" t="s">
        <v>57</v>
      </c>
      <c r="CA2891">
        <v>400</v>
      </c>
      <c r="CB2891">
        <v>0.5</v>
      </c>
      <c r="CC2891">
        <v>3</v>
      </c>
      <c r="CD2891">
        <v>23</v>
      </c>
      <c r="CE2891">
        <v>1</v>
      </c>
      <c r="CG2891">
        <v>0.2</v>
      </c>
    </row>
    <row r="2892" spans="1:85">
      <c r="A2892">
        <v>8</v>
      </c>
      <c r="B2892">
        <v>801</v>
      </c>
      <c r="C2892">
        <v>1</v>
      </c>
      <c r="D2892">
        <v>6</v>
      </c>
      <c r="E2892">
        <v>0</v>
      </c>
      <c r="F2892" s="24">
        <f t="shared" si="222"/>
        <v>0</v>
      </c>
      <c r="G2892">
        <v>90</v>
      </c>
      <c r="H2892" s="24">
        <f t="shared" si="223"/>
        <v>7</v>
      </c>
      <c r="I2892" s="24">
        <f t="shared" si="211"/>
        <v>7</v>
      </c>
      <c r="J2892" s="24">
        <f t="shared" si="221"/>
        <v>125</v>
      </c>
      <c r="K2892" s="24" t="str">
        <f t="shared" si="224"/>
        <v>00</v>
      </c>
      <c r="L2892">
        <v>73</v>
      </c>
      <c r="M2892">
        <v>1000</v>
      </c>
      <c r="N2892">
        <v>0</v>
      </c>
      <c r="O2892">
        <v>10</v>
      </c>
      <c r="P2892">
        <v>0</v>
      </c>
      <c r="Q2892" t="s">
        <v>19</v>
      </c>
      <c r="R2892">
        <v>22</v>
      </c>
      <c r="S2892">
        <v>10</v>
      </c>
      <c r="T2892">
        <v>3</v>
      </c>
      <c r="U2892">
        <v>0</v>
      </c>
      <c r="V2892">
        <v>-0.01</v>
      </c>
      <c r="W2892">
        <v>2.5000000000000001E-2</v>
      </c>
      <c r="X2892">
        <v>24</v>
      </c>
      <c r="Y2892">
        <v>3.6</v>
      </c>
      <c r="Z2892" t="s">
        <v>57</v>
      </c>
      <c r="AA2892">
        <v>2359</v>
      </c>
      <c r="AB2892">
        <v>0.2</v>
      </c>
      <c r="AC2892">
        <v>3</v>
      </c>
      <c r="AD2892">
        <v>23</v>
      </c>
      <c r="AE2892">
        <v>1</v>
      </c>
      <c r="AF2892">
        <v>1</v>
      </c>
      <c r="AG2892">
        <v>0.2</v>
      </c>
      <c r="AH2892">
        <v>0</v>
      </c>
      <c r="BA2892">
        <v>8</v>
      </c>
      <c r="BB2892">
        <v>801</v>
      </c>
      <c r="BC2892">
        <v>1</v>
      </c>
      <c r="BD2892">
        <v>6</v>
      </c>
      <c r="BE2892">
        <v>0</v>
      </c>
      <c r="BF2892">
        <v>0</v>
      </c>
      <c r="BG2892">
        <v>90</v>
      </c>
      <c r="BH2892">
        <v>20</v>
      </c>
      <c r="BI2892">
        <v>55</v>
      </c>
      <c r="BJ2892">
        <v>101</v>
      </c>
      <c r="BK2892">
        <v>1</v>
      </c>
      <c r="BL2892">
        <v>73</v>
      </c>
      <c r="BM2892">
        <v>1000</v>
      </c>
      <c r="BN2892">
        <v>0</v>
      </c>
      <c r="BO2892">
        <v>10</v>
      </c>
      <c r="BP2892">
        <v>0</v>
      </c>
      <c r="BQ2892" t="s">
        <v>19</v>
      </c>
      <c r="BR2892">
        <v>22</v>
      </c>
      <c r="BS2892">
        <v>10</v>
      </c>
      <c r="BT2892">
        <v>3</v>
      </c>
      <c r="BU2892">
        <v>0</v>
      </c>
      <c r="BV2892">
        <v>-0.01</v>
      </c>
      <c r="BW2892">
        <v>2.5000000000000001E-2</v>
      </c>
      <c r="BX2892">
        <v>24</v>
      </c>
      <c r="BY2892">
        <v>3.6</v>
      </c>
      <c r="BZ2892" t="s">
        <v>57</v>
      </c>
      <c r="CA2892">
        <v>2359</v>
      </c>
      <c r="CB2892">
        <v>0.2</v>
      </c>
      <c r="CC2892">
        <v>3</v>
      </c>
      <c r="CD2892">
        <v>23</v>
      </c>
      <c r="CE2892">
        <v>1</v>
      </c>
      <c r="CG2892">
        <v>0.2</v>
      </c>
    </row>
    <row r="2893" spans="1:85">
      <c r="A2893">
        <v>9</v>
      </c>
      <c r="B2893">
        <v>801</v>
      </c>
      <c r="C2893">
        <v>1</v>
      </c>
      <c r="D2893">
        <v>6</v>
      </c>
      <c r="E2893">
        <v>0</v>
      </c>
      <c r="F2893" s="24">
        <f t="shared" si="222"/>
        <v>0</v>
      </c>
      <c r="G2893">
        <v>90</v>
      </c>
      <c r="H2893" s="24">
        <f t="shared" si="223"/>
        <v>7</v>
      </c>
      <c r="I2893" s="24">
        <f t="shared" si="211"/>
        <v>7</v>
      </c>
      <c r="J2893" s="24">
        <f t="shared" si="221"/>
        <v>125</v>
      </c>
      <c r="K2893" s="24" t="str">
        <f t="shared" si="224"/>
        <v>00</v>
      </c>
      <c r="L2893">
        <v>73</v>
      </c>
      <c r="M2893">
        <v>1000</v>
      </c>
      <c r="N2893">
        <v>0</v>
      </c>
      <c r="O2893">
        <v>10</v>
      </c>
      <c r="P2893">
        <v>0</v>
      </c>
      <c r="Q2893" t="s">
        <v>19</v>
      </c>
      <c r="R2893">
        <v>22</v>
      </c>
      <c r="S2893">
        <v>10</v>
      </c>
      <c r="T2893">
        <v>3</v>
      </c>
      <c r="U2893">
        <v>0</v>
      </c>
      <c r="V2893">
        <v>0.01</v>
      </c>
      <c r="W2893">
        <v>0.01</v>
      </c>
      <c r="X2893">
        <v>24</v>
      </c>
      <c r="Y2893">
        <v>3.6</v>
      </c>
      <c r="Z2893" t="s">
        <v>57</v>
      </c>
      <c r="AA2893">
        <v>447</v>
      </c>
      <c r="AB2893">
        <v>0.2</v>
      </c>
      <c r="AC2893">
        <v>3</v>
      </c>
      <c r="AD2893">
        <v>23</v>
      </c>
      <c r="AE2893">
        <v>1</v>
      </c>
      <c r="AF2893">
        <v>1</v>
      </c>
      <c r="AG2893">
        <v>0.2</v>
      </c>
      <c r="AH2893">
        <v>0</v>
      </c>
      <c r="BA2893">
        <v>9</v>
      </c>
      <c r="BB2893">
        <v>801</v>
      </c>
      <c r="BC2893">
        <v>1</v>
      </c>
      <c r="BD2893">
        <v>6</v>
      </c>
      <c r="BE2893">
        <v>0</v>
      </c>
      <c r="BF2893">
        <v>0</v>
      </c>
      <c r="BG2893">
        <v>90</v>
      </c>
      <c r="BH2893">
        <v>20</v>
      </c>
      <c r="BI2893">
        <v>55</v>
      </c>
      <c r="BJ2893">
        <v>101</v>
      </c>
      <c r="BK2893">
        <v>1</v>
      </c>
      <c r="BL2893">
        <v>73</v>
      </c>
      <c r="BM2893">
        <v>1000</v>
      </c>
      <c r="BN2893">
        <v>0</v>
      </c>
      <c r="BO2893">
        <v>10</v>
      </c>
      <c r="BP2893">
        <v>0</v>
      </c>
      <c r="BQ2893" t="s">
        <v>19</v>
      </c>
      <c r="BR2893">
        <v>22</v>
      </c>
      <c r="BS2893">
        <v>10</v>
      </c>
      <c r="BT2893">
        <v>3</v>
      </c>
      <c r="BU2893">
        <v>0</v>
      </c>
      <c r="BV2893">
        <v>0.01</v>
      </c>
      <c r="BW2893">
        <v>0.01</v>
      </c>
      <c r="BX2893">
        <v>24</v>
      </c>
      <c r="BY2893">
        <v>3.6</v>
      </c>
      <c r="BZ2893" t="s">
        <v>57</v>
      </c>
      <c r="CA2893">
        <v>447</v>
      </c>
      <c r="CB2893">
        <v>0.2</v>
      </c>
      <c r="CC2893">
        <v>3</v>
      </c>
      <c r="CD2893">
        <v>23</v>
      </c>
      <c r="CE2893">
        <v>1</v>
      </c>
      <c r="CG2893">
        <v>0.2</v>
      </c>
    </row>
    <row r="2894" spans="1:85">
      <c r="F2894" s="24" t="str">
        <f t="shared" si="222"/>
        <v/>
      </c>
      <c r="H2894" s="24" t="str">
        <f t="shared" si="223"/>
        <v/>
      </c>
      <c r="I2894" s="24" t="str">
        <f t="shared" si="211"/>
        <v/>
      </c>
      <c r="J2894" s="24" t="str">
        <f t="shared" si="221"/>
        <v/>
      </c>
      <c r="K2894" s="24" t="str">
        <f t="shared" si="224"/>
        <v/>
      </c>
      <c r="AF2894">
        <v>1</v>
      </c>
      <c r="AH2894">
        <v>0</v>
      </c>
    </row>
    <row r="2895" spans="1:85">
      <c r="A2895">
        <v>1</v>
      </c>
      <c r="B2895">
        <v>6</v>
      </c>
      <c r="C2895">
        <v>8</v>
      </c>
      <c r="D2895">
        <v>16</v>
      </c>
      <c r="E2895">
        <v>0</v>
      </c>
      <c r="F2895" s="24">
        <f t="shared" si="222"/>
        <v>310</v>
      </c>
      <c r="G2895">
        <v>50</v>
      </c>
      <c r="H2895" s="24">
        <f t="shared" si="223"/>
        <v>15</v>
      </c>
      <c r="I2895" s="24">
        <f t="shared" si="211"/>
        <v>7</v>
      </c>
      <c r="J2895" s="24">
        <f t="shared" si="221"/>
        <v>80</v>
      </c>
      <c r="K2895" s="24" t="str">
        <f t="shared" si="224"/>
        <v>03</v>
      </c>
      <c r="L2895">
        <v>20</v>
      </c>
      <c r="M2895">
        <v>0</v>
      </c>
      <c r="N2895">
        <v>0</v>
      </c>
      <c r="O2895">
        <v>10</v>
      </c>
      <c r="P2895">
        <v>4</v>
      </c>
      <c r="Q2895" t="s">
        <v>19</v>
      </c>
      <c r="R2895">
        <v>22</v>
      </c>
      <c r="S2895">
        <v>15</v>
      </c>
      <c r="T2895">
        <v>0</v>
      </c>
      <c r="U2895">
        <v>0</v>
      </c>
      <c r="V2895">
        <v>0.154</v>
      </c>
      <c r="W2895">
        <v>0.5</v>
      </c>
      <c r="X2895">
        <v>24</v>
      </c>
      <c r="Y2895">
        <v>0</v>
      </c>
      <c r="Z2895" t="s">
        <v>133</v>
      </c>
      <c r="AB2895">
        <v>0</v>
      </c>
      <c r="AC2895">
        <v>3</v>
      </c>
      <c r="AD2895">
        <v>23</v>
      </c>
      <c r="AE2895">
        <v>1</v>
      </c>
      <c r="AF2895">
        <v>1</v>
      </c>
      <c r="AG2895">
        <v>0.32</v>
      </c>
      <c r="AH2895">
        <v>0</v>
      </c>
      <c r="BA2895">
        <v>1</v>
      </c>
      <c r="BB2895">
        <v>6</v>
      </c>
      <c r="BC2895">
        <v>8</v>
      </c>
      <c r="BD2895">
        <v>16</v>
      </c>
      <c r="BE2895">
        <v>0</v>
      </c>
      <c r="BF2895">
        <v>31</v>
      </c>
      <c r="BG2895">
        <v>50</v>
      </c>
      <c r="BH2895">
        <v>12</v>
      </c>
      <c r="BI2895">
        <v>55</v>
      </c>
      <c r="BJ2895">
        <v>5</v>
      </c>
      <c r="BK2895">
        <v>1</v>
      </c>
      <c r="BL2895">
        <v>20</v>
      </c>
      <c r="BM2895">
        <v>0</v>
      </c>
      <c r="BN2895">
        <v>0</v>
      </c>
      <c r="BO2895">
        <v>10</v>
      </c>
      <c r="BP2895">
        <v>4</v>
      </c>
      <c r="BQ2895" t="s">
        <v>19</v>
      </c>
      <c r="BR2895">
        <v>22</v>
      </c>
      <c r="BS2895">
        <v>15</v>
      </c>
      <c r="BT2895">
        <v>0</v>
      </c>
      <c r="BU2895">
        <v>0</v>
      </c>
      <c r="BV2895">
        <v>0.154</v>
      </c>
      <c r="BW2895">
        <v>0.5</v>
      </c>
      <c r="BX2895">
        <v>24</v>
      </c>
      <c r="BY2895">
        <v>0</v>
      </c>
      <c r="BZ2895" t="s">
        <v>133</v>
      </c>
      <c r="CB2895">
        <v>0</v>
      </c>
      <c r="CC2895">
        <v>3</v>
      </c>
      <c r="CD2895">
        <v>23</v>
      </c>
      <c r="CE2895">
        <v>1</v>
      </c>
      <c r="CG2895">
        <v>0.32</v>
      </c>
    </row>
    <row r="2896" spans="1:85">
      <c r="A2896">
        <v>2</v>
      </c>
      <c r="B2896">
        <v>5</v>
      </c>
      <c r="C2896">
        <v>5</v>
      </c>
      <c r="D2896">
        <v>12</v>
      </c>
      <c r="E2896">
        <v>0</v>
      </c>
      <c r="F2896" s="24">
        <f t="shared" si="222"/>
        <v>150</v>
      </c>
      <c r="G2896">
        <v>60</v>
      </c>
      <c r="H2896" s="24">
        <f t="shared" si="223"/>
        <v>15</v>
      </c>
      <c r="I2896" s="24">
        <f t="shared" si="211"/>
        <v>7</v>
      </c>
      <c r="J2896" s="24">
        <f t="shared" si="221"/>
        <v>75</v>
      </c>
      <c r="K2896" s="24" t="str">
        <f t="shared" si="224"/>
        <v>03</v>
      </c>
      <c r="L2896">
        <v>20</v>
      </c>
      <c r="M2896">
        <v>0</v>
      </c>
      <c r="N2896">
        <v>0</v>
      </c>
      <c r="O2896">
        <v>10</v>
      </c>
      <c r="P2896">
        <v>4</v>
      </c>
      <c r="Q2896" t="s">
        <v>19</v>
      </c>
      <c r="R2896">
        <v>22</v>
      </c>
      <c r="S2896">
        <v>15</v>
      </c>
      <c r="T2896">
        <v>0</v>
      </c>
      <c r="U2896">
        <v>0</v>
      </c>
      <c r="V2896">
        <v>9.7000000000000003E-2</v>
      </c>
      <c r="W2896">
        <v>8.8300000000000003E-2</v>
      </c>
      <c r="X2896">
        <v>24</v>
      </c>
      <c r="Y2896">
        <v>0</v>
      </c>
      <c r="Z2896" t="s">
        <v>133</v>
      </c>
      <c r="AB2896">
        <v>0</v>
      </c>
      <c r="AC2896">
        <v>3</v>
      </c>
      <c r="AD2896">
        <v>23</v>
      </c>
      <c r="AE2896">
        <v>1</v>
      </c>
      <c r="AF2896">
        <v>1</v>
      </c>
      <c r="AG2896">
        <v>0.32</v>
      </c>
      <c r="AH2896">
        <v>0</v>
      </c>
      <c r="BA2896">
        <v>2</v>
      </c>
      <c r="BB2896">
        <v>5</v>
      </c>
      <c r="BC2896">
        <v>5</v>
      </c>
      <c r="BD2896">
        <v>12</v>
      </c>
      <c r="BE2896">
        <v>0</v>
      </c>
      <c r="BF2896">
        <v>15</v>
      </c>
      <c r="BG2896">
        <v>60</v>
      </c>
      <c r="BH2896">
        <v>15</v>
      </c>
      <c r="BI2896">
        <v>55</v>
      </c>
      <c r="BJ2896">
        <v>3</v>
      </c>
      <c r="BK2896">
        <v>1</v>
      </c>
      <c r="BL2896">
        <v>20</v>
      </c>
      <c r="BM2896">
        <v>0</v>
      </c>
      <c r="BN2896">
        <v>0</v>
      </c>
      <c r="BO2896">
        <v>10</v>
      </c>
      <c r="BP2896">
        <v>4</v>
      </c>
      <c r="BQ2896" t="s">
        <v>19</v>
      </c>
      <c r="BR2896">
        <v>22</v>
      </c>
      <c r="BS2896">
        <v>15</v>
      </c>
      <c r="BT2896">
        <v>0</v>
      </c>
      <c r="BU2896">
        <v>0</v>
      </c>
      <c r="BV2896">
        <v>9.7000000000000003E-2</v>
      </c>
      <c r="BW2896">
        <v>8.8300000000000003E-2</v>
      </c>
      <c r="BX2896">
        <v>24</v>
      </c>
      <c r="BY2896">
        <v>0</v>
      </c>
      <c r="BZ2896" t="s">
        <v>133</v>
      </c>
      <c r="CB2896">
        <v>0</v>
      </c>
      <c r="CC2896">
        <v>3</v>
      </c>
      <c r="CD2896">
        <v>23</v>
      </c>
      <c r="CE2896">
        <v>1</v>
      </c>
      <c r="CG2896">
        <v>0.32</v>
      </c>
    </row>
    <row r="2897" spans="1:85">
      <c r="A2897">
        <v>3</v>
      </c>
      <c r="B2897">
        <v>4</v>
      </c>
      <c r="C2897">
        <v>5</v>
      </c>
      <c r="D2897">
        <v>10</v>
      </c>
      <c r="E2897">
        <v>0</v>
      </c>
      <c r="F2897" s="24">
        <f t="shared" si="222"/>
        <v>70</v>
      </c>
      <c r="G2897">
        <v>60</v>
      </c>
      <c r="H2897" s="24">
        <f t="shared" si="223"/>
        <v>15</v>
      </c>
      <c r="I2897" s="24">
        <f t="shared" si="211"/>
        <v>7</v>
      </c>
      <c r="J2897" s="24">
        <f t="shared" si="221"/>
        <v>75</v>
      </c>
      <c r="K2897" s="24" t="str">
        <f t="shared" si="224"/>
        <v>00</v>
      </c>
      <c r="L2897">
        <v>22</v>
      </c>
      <c r="M2897">
        <v>0</v>
      </c>
      <c r="N2897">
        <v>0</v>
      </c>
      <c r="O2897">
        <v>10</v>
      </c>
      <c r="P2897">
        <v>4</v>
      </c>
      <c r="Q2897" t="s">
        <v>19</v>
      </c>
      <c r="R2897">
        <v>22</v>
      </c>
      <c r="S2897">
        <v>15</v>
      </c>
      <c r="T2897">
        <v>1</v>
      </c>
      <c r="U2897">
        <v>0</v>
      </c>
      <c r="V2897">
        <v>5.7000000000000002E-2</v>
      </c>
      <c r="W2897">
        <v>5.4199999999999998E-2</v>
      </c>
      <c r="X2897">
        <v>24</v>
      </c>
      <c r="Y2897">
        <v>0</v>
      </c>
      <c r="Z2897" t="s">
        <v>133</v>
      </c>
      <c r="AB2897">
        <v>1.4</v>
      </c>
      <c r="AC2897">
        <v>3</v>
      </c>
      <c r="AD2897">
        <v>23</v>
      </c>
      <c r="AE2897">
        <v>1</v>
      </c>
      <c r="AF2897">
        <v>1</v>
      </c>
      <c r="AG2897">
        <v>0.32</v>
      </c>
      <c r="AH2897">
        <v>0</v>
      </c>
      <c r="BA2897">
        <v>3</v>
      </c>
      <c r="BB2897">
        <v>4</v>
      </c>
      <c r="BC2897">
        <v>5</v>
      </c>
      <c r="BD2897">
        <v>10</v>
      </c>
      <c r="BE2897">
        <v>0</v>
      </c>
      <c r="BF2897">
        <v>7</v>
      </c>
      <c r="BG2897">
        <v>60</v>
      </c>
      <c r="BH2897">
        <v>15</v>
      </c>
      <c r="BI2897">
        <v>55</v>
      </c>
      <c r="BJ2897">
        <v>3</v>
      </c>
      <c r="BK2897">
        <v>1</v>
      </c>
      <c r="BL2897">
        <v>22</v>
      </c>
      <c r="BM2897">
        <v>0</v>
      </c>
      <c r="BN2897">
        <v>0</v>
      </c>
      <c r="BO2897">
        <v>10</v>
      </c>
      <c r="BP2897">
        <v>4</v>
      </c>
      <c r="BQ2897" t="s">
        <v>19</v>
      </c>
      <c r="BR2897">
        <v>22</v>
      </c>
      <c r="BS2897">
        <v>15</v>
      </c>
      <c r="BT2897">
        <v>1</v>
      </c>
      <c r="BU2897">
        <v>0</v>
      </c>
      <c r="BV2897">
        <v>5.7000000000000002E-2</v>
      </c>
      <c r="BW2897">
        <v>5.4199999999999998E-2</v>
      </c>
      <c r="BX2897">
        <v>24</v>
      </c>
      <c r="BY2897">
        <v>0</v>
      </c>
      <c r="BZ2897" t="s">
        <v>133</v>
      </c>
      <c r="CB2897">
        <v>1.4</v>
      </c>
      <c r="CC2897">
        <v>3</v>
      </c>
      <c r="CD2897">
        <v>23</v>
      </c>
      <c r="CE2897">
        <v>1</v>
      </c>
      <c r="CG2897">
        <v>0.32</v>
      </c>
    </row>
    <row r="2898" spans="1:85">
      <c r="A2898">
        <v>4</v>
      </c>
      <c r="B2898">
        <v>3</v>
      </c>
      <c r="C2898">
        <v>4</v>
      </c>
      <c r="D2898">
        <v>10</v>
      </c>
      <c r="E2898">
        <v>0</v>
      </c>
      <c r="F2898" s="24">
        <f t="shared" si="222"/>
        <v>30</v>
      </c>
      <c r="G2898">
        <v>70</v>
      </c>
      <c r="H2898" s="24">
        <f t="shared" si="223"/>
        <v>15</v>
      </c>
      <c r="I2898" s="24">
        <f t="shared" si="211"/>
        <v>7</v>
      </c>
      <c r="J2898" s="24">
        <f t="shared" si="221"/>
        <v>75</v>
      </c>
      <c r="K2898" s="24" t="str">
        <f t="shared" si="224"/>
        <v>00</v>
      </c>
      <c r="L2898">
        <v>32</v>
      </c>
      <c r="M2898">
        <v>1000</v>
      </c>
      <c r="N2898">
        <v>0</v>
      </c>
      <c r="O2898">
        <v>10</v>
      </c>
      <c r="P2898">
        <v>3</v>
      </c>
      <c r="Q2898" t="s">
        <v>19</v>
      </c>
      <c r="R2898">
        <v>22</v>
      </c>
      <c r="S2898">
        <v>10</v>
      </c>
      <c r="T2898">
        <v>2</v>
      </c>
      <c r="U2898">
        <v>0</v>
      </c>
      <c r="V2898">
        <v>3.2000000000000001E-2</v>
      </c>
      <c r="W2898">
        <v>3.2000000000000001E-2</v>
      </c>
      <c r="X2898">
        <v>24</v>
      </c>
      <c r="Y2898">
        <v>0</v>
      </c>
      <c r="Z2898" t="s">
        <v>133</v>
      </c>
      <c r="AB2898">
        <v>0.8</v>
      </c>
      <c r="AC2898">
        <v>3</v>
      </c>
      <c r="AD2898">
        <v>23</v>
      </c>
      <c r="AE2898">
        <v>1</v>
      </c>
      <c r="AF2898">
        <v>1</v>
      </c>
      <c r="AG2898">
        <v>0.32</v>
      </c>
      <c r="AH2898">
        <v>0</v>
      </c>
      <c r="BA2898">
        <v>4</v>
      </c>
      <c r="BB2898">
        <v>3</v>
      </c>
      <c r="BC2898">
        <v>4</v>
      </c>
      <c r="BD2898">
        <v>10</v>
      </c>
      <c r="BE2898">
        <v>0</v>
      </c>
      <c r="BF2898">
        <v>3</v>
      </c>
      <c r="BG2898">
        <v>70</v>
      </c>
      <c r="BH2898">
        <v>15</v>
      </c>
      <c r="BI2898">
        <v>55</v>
      </c>
      <c r="BJ2898">
        <v>3</v>
      </c>
      <c r="BK2898">
        <v>1</v>
      </c>
      <c r="BL2898">
        <v>32</v>
      </c>
      <c r="BM2898">
        <v>1000</v>
      </c>
      <c r="BN2898">
        <v>0</v>
      </c>
      <c r="BO2898">
        <v>10</v>
      </c>
      <c r="BP2898">
        <v>3</v>
      </c>
      <c r="BQ2898" t="s">
        <v>19</v>
      </c>
      <c r="BR2898">
        <v>22</v>
      </c>
      <c r="BS2898">
        <v>10</v>
      </c>
      <c r="BT2898">
        <v>2</v>
      </c>
      <c r="BU2898">
        <v>0</v>
      </c>
      <c r="BV2898">
        <v>3.2000000000000001E-2</v>
      </c>
      <c r="BW2898">
        <v>3.2000000000000001E-2</v>
      </c>
      <c r="BX2898">
        <v>24</v>
      </c>
      <c r="BY2898">
        <v>0</v>
      </c>
      <c r="BZ2898" t="s">
        <v>133</v>
      </c>
      <c r="CB2898">
        <v>0.8</v>
      </c>
      <c r="CC2898">
        <v>3</v>
      </c>
      <c r="CD2898">
        <v>23</v>
      </c>
      <c r="CE2898">
        <v>1</v>
      </c>
      <c r="CG2898">
        <v>0.32</v>
      </c>
    </row>
    <row r="2899" spans="1:85">
      <c r="A2899">
        <v>5</v>
      </c>
      <c r="B2899">
        <v>2</v>
      </c>
      <c r="C2899">
        <v>2</v>
      </c>
      <c r="D2899">
        <v>6</v>
      </c>
      <c r="E2899">
        <v>0</v>
      </c>
      <c r="F2899" s="24">
        <f t="shared" si="222"/>
        <v>0</v>
      </c>
      <c r="G2899">
        <v>90</v>
      </c>
      <c r="H2899" s="24">
        <f t="shared" si="223"/>
        <v>7</v>
      </c>
      <c r="I2899" s="24">
        <f t="shared" si="211"/>
        <v>7</v>
      </c>
      <c r="J2899" s="24">
        <f t="shared" si="221"/>
        <v>25</v>
      </c>
      <c r="K2899" s="24" t="str">
        <f t="shared" si="224"/>
        <v>00</v>
      </c>
      <c r="L2899">
        <v>52</v>
      </c>
      <c r="M2899">
        <v>1000</v>
      </c>
      <c r="N2899">
        <v>12</v>
      </c>
      <c r="O2899">
        <v>10</v>
      </c>
      <c r="P2899">
        <v>1</v>
      </c>
      <c r="Q2899" t="s">
        <v>19</v>
      </c>
      <c r="R2899">
        <v>11</v>
      </c>
      <c r="S2899">
        <v>10</v>
      </c>
      <c r="T2899">
        <v>2</v>
      </c>
      <c r="U2899">
        <v>0</v>
      </c>
      <c r="V2899">
        <v>1.7000000000000001E-2</v>
      </c>
      <c r="W2899">
        <v>1.7000000000000001E-2</v>
      </c>
      <c r="X2899">
        <v>24</v>
      </c>
      <c r="Y2899">
        <v>0</v>
      </c>
      <c r="Z2899" t="s">
        <v>133</v>
      </c>
      <c r="AB2899">
        <v>0.63</v>
      </c>
      <c r="AC2899">
        <v>3</v>
      </c>
      <c r="AD2899">
        <v>23</v>
      </c>
      <c r="AE2899">
        <v>1</v>
      </c>
      <c r="AF2899">
        <v>1</v>
      </c>
      <c r="AG2899">
        <v>0.32</v>
      </c>
      <c r="AH2899">
        <v>0</v>
      </c>
      <c r="BA2899">
        <v>5</v>
      </c>
      <c r="BB2899">
        <v>2</v>
      </c>
      <c r="BC2899">
        <v>2</v>
      </c>
      <c r="BD2899">
        <v>6</v>
      </c>
      <c r="BE2899">
        <v>0</v>
      </c>
      <c r="BF2899">
        <v>0</v>
      </c>
      <c r="BG2899">
        <v>90</v>
      </c>
      <c r="BH2899">
        <v>20</v>
      </c>
      <c r="BI2899">
        <v>55</v>
      </c>
      <c r="BJ2899">
        <v>1</v>
      </c>
      <c r="BK2899">
        <v>1</v>
      </c>
      <c r="BL2899">
        <v>52</v>
      </c>
      <c r="BM2899">
        <v>1000</v>
      </c>
      <c r="BN2899">
        <v>12</v>
      </c>
      <c r="BO2899">
        <v>10</v>
      </c>
      <c r="BP2899">
        <v>1</v>
      </c>
      <c r="BQ2899" t="s">
        <v>19</v>
      </c>
      <c r="BR2899">
        <v>11</v>
      </c>
      <c r="BS2899">
        <v>10</v>
      </c>
      <c r="BT2899">
        <v>2</v>
      </c>
      <c r="BU2899">
        <v>0</v>
      </c>
      <c r="BV2899">
        <v>1.7000000000000001E-2</v>
      </c>
      <c r="BW2899">
        <v>1.7000000000000001E-2</v>
      </c>
      <c r="BX2899">
        <v>24</v>
      </c>
      <c r="BY2899">
        <v>0</v>
      </c>
      <c r="BZ2899" t="s">
        <v>133</v>
      </c>
      <c r="CB2899">
        <v>0.63</v>
      </c>
      <c r="CC2899">
        <v>3</v>
      </c>
      <c r="CD2899">
        <v>23</v>
      </c>
      <c r="CE2899">
        <v>1</v>
      </c>
      <c r="CG2899">
        <v>0.32</v>
      </c>
    </row>
    <row r="2900" spans="1:85">
      <c r="A2900">
        <v>6</v>
      </c>
      <c r="B2900">
        <v>801</v>
      </c>
      <c r="C2900">
        <v>2</v>
      </c>
      <c r="D2900">
        <v>6</v>
      </c>
      <c r="E2900">
        <v>0</v>
      </c>
      <c r="F2900" s="24">
        <f t="shared" si="222"/>
        <v>0</v>
      </c>
      <c r="G2900">
        <v>100</v>
      </c>
      <c r="H2900" s="24">
        <f t="shared" si="223"/>
        <v>7</v>
      </c>
      <c r="I2900" s="24">
        <f t="shared" si="211"/>
        <v>7</v>
      </c>
      <c r="J2900" s="24">
        <f t="shared" si="221"/>
        <v>125</v>
      </c>
      <c r="K2900" s="24" t="str">
        <f t="shared" si="224"/>
        <v>00</v>
      </c>
      <c r="L2900">
        <v>73</v>
      </c>
      <c r="M2900">
        <v>1000</v>
      </c>
      <c r="N2900">
        <v>1</v>
      </c>
      <c r="O2900">
        <v>10</v>
      </c>
      <c r="P2900">
        <v>0</v>
      </c>
      <c r="Q2900" t="s">
        <v>19</v>
      </c>
      <c r="R2900">
        <v>11</v>
      </c>
      <c r="S2900">
        <v>10</v>
      </c>
      <c r="T2900">
        <v>3</v>
      </c>
      <c r="U2900">
        <v>0</v>
      </c>
      <c r="V2900">
        <v>-5.0000000000000001E-3</v>
      </c>
      <c r="W2900">
        <v>2.7E-2</v>
      </c>
      <c r="X2900">
        <v>24</v>
      </c>
      <c r="Y2900">
        <v>3</v>
      </c>
      <c r="Z2900" t="s">
        <v>57</v>
      </c>
      <c r="AA2900">
        <v>2000</v>
      </c>
      <c r="AB2900">
        <v>0.32</v>
      </c>
      <c r="AC2900">
        <v>3</v>
      </c>
      <c r="AD2900">
        <v>23</v>
      </c>
      <c r="AE2900">
        <v>1</v>
      </c>
      <c r="AF2900">
        <v>1</v>
      </c>
      <c r="AG2900">
        <v>0.32</v>
      </c>
      <c r="AH2900">
        <v>0</v>
      </c>
      <c r="BA2900">
        <v>6</v>
      </c>
      <c r="BB2900">
        <v>801</v>
      </c>
      <c r="BC2900">
        <v>2</v>
      </c>
      <c r="BD2900">
        <v>6</v>
      </c>
      <c r="BE2900">
        <v>0</v>
      </c>
      <c r="BF2900">
        <v>0</v>
      </c>
      <c r="BG2900">
        <v>100</v>
      </c>
      <c r="BH2900">
        <v>20</v>
      </c>
      <c r="BI2900">
        <v>55</v>
      </c>
      <c r="BJ2900">
        <v>101</v>
      </c>
      <c r="BK2900">
        <v>1</v>
      </c>
      <c r="BL2900">
        <v>73</v>
      </c>
      <c r="BM2900">
        <v>1000</v>
      </c>
      <c r="BN2900">
        <v>1</v>
      </c>
      <c r="BO2900">
        <v>10</v>
      </c>
      <c r="BP2900">
        <v>0</v>
      </c>
      <c r="BQ2900" t="s">
        <v>19</v>
      </c>
      <c r="BR2900">
        <v>11</v>
      </c>
      <c r="BS2900">
        <v>10</v>
      </c>
      <c r="BT2900">
        <v>3</v>
      </c>
      <c r="BU2900">
        <v>0</v>
      </c>
      <c r="BV2900">
        <v>-5.0000000000000001E-3</v>
      </c>
      <c r="BW2900">
        <v>2.7E-2</v>
      </c>
      <c r="BX2900">
        <v>24</v>
      </c>
      <c r="BY2900">
        <v>3</v>
      </c>
      <c r="BZ2900" t="s">
        <v>57</v>
      </c>
      <c r="CA2900">
        <v>2000</v>
      </c>
      <c r="CB2900">
        <v>0.32</v>
      </c>
      <c r="CC2900">
        <v>3</v>
      </c>
      <c r="CD2900">
        <v>23</v>
      </c>
      <c r="CE2900">
        <v>1</v>
      </c>
      <c r="CG2900">
        <v>0.32</v>
      </c>
    </row>
    <row r="2901" spans="1:85">
      <c r="A2901">
        <v>7</v>
      </c>
      <c r="B2901">
        <v>801</v>
      </c>
      <c r="C2901">
        <v>2</v>
      </c>
      <c r="D2901">
        <v>6</v>
      </c>
      <c r="E2901">
        <v>0</v>
      </c>
      <c r="F2901" s="24">
        <f t="shared" si="222"/>
        <v>0</v>
      </c>
      <c r="G2901">
        <v>100</v>
      </c>
      <c r="H2901" s="24">
        <f t="shared" si="223"/>
        <v>7</v>
      </c>
      <c r="I2901" s="24">
        <f t="shared" si="211"/>
        <v>7</v>
      </c>
      <c r="J2901" s="24">
        <f t="shared" si="221"/>
        <v>125</v>
      </c>
      <c r="K2901" s="24" t="str">
        <f t="shared" si="224"/>
        <v>00</v>
      </c>
      <c r="L2901">
        <v>73</v>
      </c>
      <c r="M2901">
        <v>1000</v>
      </c>
      <c r="N2901">
        <v>1</v>
      </c>
      <c r="O2901">
        <v>10</v>
      </c>
      <c r="P2901">
        <v>0</v>
      </c>
      <c r="Q2901" t="s">
        <v>19</v>
      </c>
      <c r="R2901">
        <v>11</v>
      </c>
      <c r="S2901">
        <v>10</v>
      </c>
      <c r="T2901">
        <v>3</v>
      </c>
      <c r="U2901">
        <v>0</v>
      </c>
      <c r="V2901">
        <v>1.4999999999999999E-2</v>
      </c>
      <c r="W2901">
        <v>1.2E-2</v>
      </c>
      <c r="X2901">
        <v>24</v>
      </c>
      <c r="Y2901">
        <v>3</v>
      </c>
      <c r="Z2901" t="s">
        <v>57</v>
      </c>
      <c r="AA2901">
        <v>400</v>
      </c>
      <c r="AB2901">
        <v>0.32</v>
      </c>
      <c r="AC2901">
        <v>3</v>
      </c>
      <c r="AD2901">
        <v>23</v>
      </c>
      <c r="AE2901">
        <v>1</v>
      </c>
      <c r="AF2901">
        <v>1</v>
      </c>
      <c r="AG2901">
        <v>0.32</v>
      </c>
      <c r="AH2901">
        <v>0</v>
      </c>
      <c r="BA2901">
        <v>7</v>
      </c>
      <c r="BB2901">
        <v>801</v>
      </c>
      <c r="BC2901">
        <v>2</v>
      </c>
      <c r="BD2901">
        <v>6</v>
      </c>
      <c r="BE2901">
        <v>0</v>
      </c>
      <c r="BF2901">
        <v>0</v>
      </c>
      <c r="BG2901">
        <v>100</v>
      </c>
      <c r="BH2901">
        <v>20</v>
      </c>
      <c r="BI2901">
        <v>55</v>
      </c>
      <c r="BJ2901">
        <v>101</v>
      </c>
      <c r="BK2901">
        <v>1</v>
      </c>
      <c r="BL2901">
        <v>73</v>
      </c>
      <c r="BM2901">
        <v>1000</v>
      </c>
      <c r="BN2901">
        <v>1</v>
      </c>
      <c r="BO2901">
        <v>10</v>
      </c>
      <c r="BP2901">
        <v>0</v>
      </c>
      <c r="BQ2901" t="s">
        <v>19</v>
      </c>
      <c r="BR2901">
        <v>11</v>
      </c>
      <c r="BS2901">
        <v>10</v>
      </c>
      <c r="BT2901">
        <v>3</v>
      </c>
      <c r="BU2901">
        <v>0</v>
      </c>
      <c r="BV2901">
        <v>1.4999999999999999E-2</v>
      </c>
      <c r="BW2901">
        <v>1.2E-2</v>
      </c>
      <c r="BX2901">
        <v>24</v>
      </c>
      <c r="BY2901">
        <v>3</v>
      </c>
      <c r="BZ2901" t="s">
        <v>57</v>
      </c>
      <c r="CA2901">
        <v>400</v>
      </c>
      <c r="CB2901">
        <v>0.32</v>
      </c>
      <c r="CC2901">
        <v>3</v>
      </c>
      <c r="CD2901">
        <v>23</v>
      </c>
      <c r="CE2901">
        <v>1</v>
      </c>
      <c r="CG2901">
        <v>0.32</v>
      </c>
    </row>
    <row r="2902" spans="1:85">
      <c r="F2902" s="24" t="str">
        <f t="shared" si="222"/>
        <v/>
      </c>
      <c r="H2902" s="24" t="str">
        <f t="shared" si="223"/>
        <v/>
      </c>
      <c r="I2902" s="24" t="str">
        <f t="shared" si="211"/>
        <v/>
      </c>
      <c r="J2902" s="24" t="str">
        <f t="shared" si="221"/>
        <v/>
      </c>
      <c r="K2902" s="24" t="str">
        <f t="shared" si="224"/>
        <v/>
      </c>
      <c r="AF2902">
        <v>1</v>
      </c>
      <c r="AH2902">
        <v>0</v>
      </c>
    </row>
    <row r="2903" spans="1:85">
      <c r="A2903">
        <v>1</v>
      </c>
      <c r="B2903">
        <v>6</v>
      </c>
      <c r="C2903">
        <v>8</v>
      </c>
      <c r="D2903">
        <v>16</v>
      </c>
      <c r="E2903">
        <v>0</v>
      </c>
      <c r="F2903" s="24">
        <f t="shared" si="222"/>
        <v>310</v>
      </c>
      <c r="G2903">
        <v>50</v>
      </c>
      <c r="H2903" s="24">
        <f t="shared" si="223"/>
        <v>15</v>
      </c>
      <c r="I2903" s="24">
        <f t="shared" si="211"/>
        <v>7</v>
      </c>
      <c r="J2903" s="24">
        <f t="shared" si="221"/>
        <v>80</v>
      </c>
      <c r="K2903" s="24" t="str">
        <f t="shared" si="224"/>
        <v>03</v>
      </c>
      <c r="L2903">
        <v>20</v>
      </c>
      <c r="M2903">
        <v>0</v>
      </c>
      <c r="N2903">
        <v>0</v>
      </c>
      <c r="O2903">
        <v>10</v>
      </c>
      <c r="P2903">
        <v>4</v>
      </c>
      <c r="Q2903" t="s">
        <v>19</v>
      </c>
      <c r="R2903">
        <v>22</v>
      </c>
      <c r="S2903">
        <v>15</v>
      </c>
      <c r="T2903">
        <v>0</v>
      </c>
      <c r="U2903">
        <v>0</v>
      </c>
      <c r="V2903">
        <v>0.154</v>
      </c>
      <c r="W2903">
        <v>0.5</v>
      </c>
      <c r="X2903">
        <v>24</v>
      </c>
      <c r="Y2903">
        <v>0</v>
      </c>
      <c r="Z2903" t="s">
        <v>133</v>
      </c>
      <c r="AB2903">
        <v>0</v>
      </c>
      <c r="AC2903">
        <v>3</v>
      </c>
      <c r="AD2903">
        <v>23</v>
      </c>
      <c r="AE2903">
        <v>1</v>
      </c>
      <c r="AF2903">
        <v>1</v>
      </c>
      <c r="AG2903">
        <v>0.5</v>
      </c>
      <c r="AH2903">
        <v>0</v>
      </c>
      <c r="BA2903">
        <v>1</v>
      </c>
      <c r="BB2903">
        <v>6</v>
      </c>
      <c r="BC2903">
        <v>8</v>
      </c>
      <c r="BD2903">
        <v>16</v>
      </c>
      <c r="BE2903">
        <v>0</v>
      </c>
      <c r="BF2903">
        <v>31</v>
      </c>
      <c r="BG2903">
        <v>50</v>
      </c>
      <c r="BH2903">
        <v>12</v>
      </c>
      <c r="BI2903">
        <v>55</v>
      </c>
      <c r="BJ2903">
        <v>5</v>
      </c>
      <c r="BK2903">
        <v>1</v>
      </c>
      <c r="BL2903">
        <v>20</v>
      </c>
      <c r="BM2903">
        <v>0</v>
      </c>
      <c r="BN2903">
        <v>0</v>
      </c>
      <c r="BO2903">
        <v>10</v>
      </c>
      <c r="BP2903">
        <v>4</v>
      </c>
      <c r="BQ2903" t="s">
        <v>19</v>
      </c>
      <c r="BR2903">
        <v>22</v>
      </c>
      <c r="BS2903">
        <v>15</v>
      </c>
      <c r="BT2903">
        <v>0</v>
      </c>
      <c r="BU2903">
        <v>0</v>
      </c>
      <c r="BV2903">
        <v>0.154</v>
      </c>
      <c r="BW2903">
        <v>0.5</v>
      </c>
      <c r="BX2903">
        <v>24</v>
      </c>
      <c r="BY2903">
        <v>0</v>
      </c>
      <c r="BZ2903" t="s">
        <v>133</v>
      </c>
      <c r="CB2903">
        <v>0</v>
      </c>
      <c r="CC2903">
        <v>3</v>
      </c>
      <c r="CD2903">
        <v>23</v>
      </c>
      <c r="CE2903">
        <v>1</v>
      </c>
      <c r="CG2903">
        <v>0.5</v>
      </c>
    </row>
    <row r="2904" spans="1:85">
      <c r="A2904">
        <v>2</v>
      </c>
      <c r="B2904">
        <v>5</v>
      </c>
      <c r="C2904">
        <v>6</v>
      </c>
      <c r="D2904">
        <v>12</v>
      </c>
      <c r="E2904">
        <v>0</v>
      </c>
      <c r="F2904" s="24">
        <f t="shared" si="222"/>
        <v>150</v>
      </c>
      <c r="G2904">
        <v>60</v>
      </c>
      <c r="H2904" s="24">
        <f t="shared" si="223"/>
        <v>15</v>
      </c>
      <c r="I2904" s="24">
        <f t="shared" si="211"/>
        <v>7</v>
      </c>
      <c r="J2904" s="24">
        <f t="shared" si="221"/>
        <v>75</v>
      </c>
      <c r="K2904" s="24" t="str">
        <f t="shared" si="224"/>
        <v>03</v>
      </c>
      <c r="L2904">
        <v>20</v>
      </c>
      <c r="M2904">
        <v>0</v>
      </c>
      <c r="N2904">
        <v>0</v>
      </c>
      <c r="O2904">
        <v>10</v>
      </c>
      <c r="P2904">
        <v>4</v>
      </c>
      <c r="Q2904" t="s">
        <v>19</v>
      </c>
      <c r="R2904">
        <v>22</v>
      </c>
      <c r="S2904">
        <v>15</v>
      </c>
      <c r="T2904">
        <v>0</v>
      </c>
      <c r="U2904">
        <v>0</v>
      </c>
      <c r="V2904">
        <v>9.7000000000000003E-2</v>
      </c>
      <c r="W2904">
        <v>8.8300000000000003E-2</v>
      </c>
      <c r="X2904">
        <v>24</v>
      </c>
      <c r="Y2904">
        <v>0</v>
      </c>
      <c r="Z2904" t="s">
        <v>133</v>
      </c>
      <c r="AB2904">
        <v>0</v>
      </c>
      <c r="AC2904">
        <v>3</v>
      </c>
      <c r="AD2904">
        <v>23</v>
      </c>
      <c r="AE2904">
        <v>1</v>
      </c>
      <c r="AF2904">
        <v>1</v>
      </c>
      <c r="AG2904">
        <v>0.5</v>
      </c>
      <c r="AH2904">
        <v>0</v>
      </c>
      <c r="BA2904">
        <v>2</v>
      </c>
      <c r="BB2904">
        <v>5</v>
      </c>
      <c r="BC2904">
        <v>6</v>
      </c>
      <c r="BD2904">
        <v>12</v>
      </c>
      <c r="BE2904">
        <v>0</v>
      </c>
      <c r="BF2904">
        <v>15</v>
      </c>
      <c r="BG2904">
        <v>60</v>
      </c>
      <c r="BH2904">
        <v>15</v>
      </c>
      <c r="BI2904">
        <v>55</v>
      </c>
      <c r="BJ2904">
        <v>3</v>
      </c>
      <c r="BK2904">
        <v>1</v>
      </c>
      <c r="BL2904">
        <v>20</v>
      </c>
      <c r="BM2904">
        <v>0</v>
      </c>
      <c r="BN2904">
        <v>0</v>
      </c>
      <c r="BO2904">
        <v>10</v>
      </c>
      <c r="BP2904">
        <v>4</v>
      </c>
      <c r="BQ2904" t="s">
        <v>19</v>
      </c>
      <c r="BR2904">
        <v>22</v>
      </c>
      <c r="BS2904">
        <v>15</v>
      </c>
      <c r="BT2904">
        <v>0</v>
      </c>
      <c r="BU2904">
        <v>0</v>
      </c>
      <c r="BV2904">
        <v>9.7000000000000003E-2</v>
      </c>
      <c r="BW2904">
        <v>8.8300000000000003E-2</v>
      </c>
      <c r="BX2904">
        <v>24</v>
      </c>
      <c r="BY2904">
        <v>0</v>
      </c>
      <c r="BZ2904" t="s">
        <v>133</v>
      </c>
      <c r="CB2904">
        <v>0</v>
      </c>
      <c r="CC2904">
        <v>3</v>
      </c>
      <c r="CD2904">
        <v>23</v>
      </c>
      <c r="CE2904">
        <v>1</v>
      </c>
      <c r="CG2904">
        <v>0.5</v>
      </c>
    </row>
    <row r="2905" spans="1:85">
      <c r="A2905">
        <v>3</v>
      </c>
      <c r="B2905">
        <v>4</v>
      </c>
      <c r="C2905">
        <v>5</v>
      </c>
      <c r="D2905">
        <v>10</v>
      </c>
      <c r="E2905">
        <v>0</v>
      </c>
      <c r="F2905" s="24">
        <f t="shared" si="222"/>
        <v>70</v>
      </c>
      <c r="G2905">
        <v>60</v>
      </c>
      <c r="H2905" s="24">
        <f t="shared" si="223"/>
        <v>15</v>
      </c>
      <c r="I2905" s="24">
        <f t="shared" si="211"/>
        <v>7</v>
      </c>
      <c r="J2905" s="24">
        <f t="shared" si="221"/>
        <v>75</v>
      </c>
      <c r="K2905" s="24" t="str">
        <f t="shared" si="224"/>
        <v>00</v>
      </c>
      <c r="L2905">
        <v>22</v>
      </c>
      <c r="M2905">
        <v>0</v>
      </c>
      <c r="N2905">
        <v>0</v>
      </c>
      <c r="O2905">
        <v>10</v>
      </c>
      <c r="P2905">
        <v>4</v>
      </c>
      <c r="Q2905" t="s">
        <v>19</v>
      </c>
      <c r="R2905">
        <v>22</v>
      </c>
      <c r="S2905">
        <v>15</v>
      </c>
      <c r="T2905">
        <v>1</v>
      </c>
      <c r="U2905">
        <v>0</v>
      </c>
      <c r="V2905">
        <v>5.7000000000000002E-2</v>
      </c>
      <c r="W2905">
        <v>5.4199999999999998E-2</v>
      </c>
      <c r="X2905">
        <v>24</v>
      </c>
      <c r="Y2905">
        <v>0</v>
      </c>
      <c r="Z2905" t="s">
        <v>133</v>
      </c>
      <c r="AB2905">
        <v>1.4</v>
      </c>
      <c r="AC2905">
        <v>3</v>
      </c>
      <c r="AD2905">
        <v>23</v>
      </c>
      <c r="AE2905">
        <v>1</v>
      </c>
      <c r="AF2905">
        <v>1</v>
      </c>
      <c r="AG2905">
        <v>0.5</v>
      </c>
      <c r="AH2905">
        <v>0</v>
      </c>
      <c r="BA2905">
        <v>3</v>
      </c>
      <c r="BB2905">
        <v>4</v>
      </c>
      <c r="BC2905">
        <v>5</v>
      </c>
      <c r="BD2905">
        <v>10</v>
      </c>
      <c r="BE2905">
        <v>0</v>
      </c>
      <c r="BF2905">
        <v>7</v>
      </c>
      <c r="BG2905">
        <v>60</v>
      </c>
      <c r="BH2905">
        <v>15</v>
      </c>
      <c r="BI2905">
        <v>55</v>
      </c>
      <c r="BJ2905">
        <v>3</v>
      </c>
      <c r="BK2905">
        <v>1</v>
      </c>
      <c r="BL2905">
        <v>22</v>
      </c>
      <c r="BM2905">
        <v>0</v>
      </c>
      <c r="BN2905">
        <v>0</v>
      </c>
      <c r="BO2905">
        <v>10</v>
      </c>
      <c r="BP2905">
        <v>4</v>
      </c>
      <c r="BQ2905" t="s">
        <v>19</v>
      </c>
      <c r="BR2905">
        <v>22</v>
      </c>
      <c r="BS2905">
        <v>15</v>
      </c>
      <c r="BT2905">
        <v>1</v>
      </c>
      <c r="BU2905">
        <v>0</v>
      </c>
      <c r="BV2905">
        <v>5.7000000000000002E-2</v>
      </c>
      <c r="BW2905">
        <v>5.4199999999999998E-2</v>
      </c>
      <c r="BX2905">
        <v>24</v>
      </c>
      <c r="BY2905">
        <v>0</v>
      </c>
      <c r="BZ2905" t="s">
        <v>133</v>
      </c>
      <c r="CB2905">
        <v>1.4</v>
      </c>
      <c r="CC2905">
        <v>3</v>
      </c>
      <c r="CD2905">
        <v>23</v>
      </c>
      <c r="CE2905">
        <v>1</v>
      </c>
      <c r="CG2905">
        <v>0.5</v>
      </c>
    </row>
    <row r="2906" spans="1:85">
      <c r="A2906">
        <v>4</v>
      </c>
      <c r="B2906">
        <v>3</v>
      </c>
      <c r="C2906">
        <v>4</v>
      </c>
      <c r="D2906">
        <v>10</v>
      </c>
      <c r="E2906">
        <v>0</v>
      </c>
      <c r="F2906" s="24">
        <f t="shared" si="222"/>
        <v>30</v>
      </c>
      <c r="G2906">
        <v>70</v>
      </c>
      <c r="H2906" s="24">
        <f t="shared" si="223"/>
        <v>15</v>
      </c>
      <c r="I2906" s="24">
        <f t="shared" si="211"/>
        <v>7</v>
      </c>
      <c r="J2906" s="24">
        <f t="shared" si="221"/>
        <v>75</v>
      </c>
      <c r="K2906" s="24" t="str">
        <f t="shared" si="224"/>
        <v>00</v>
      </c>
      <c r="L2906">
        <v>32</v>
      </c>
      <c r="M2906">
        <v>1000</v>
      </c>
      <c r="N2906">
        <v>0</v>
      </c>
      <c r="O2906">
        <v>10</v>
      </c>
      <c r="P2906">
        <v>3</v>
      </c>
      <c r="Q2906" t="s">
        <v>19</v>
      </c>
      <c r="R2906">
        <v>22</v>
      </c>
      <c r="S2906">
        <v>10</v>
      </c>
      <c r="T2906">
        <v>2</v>
      </c>
      <c r="U2906">
        <v>0</v>
      </c>
      <c r="V2906">
        <v>3.2000000000000001E-2</v>
      </c>
      <c r="W2906">
        <v>3.2000000000000001E-2</v>
      </c>
      <c r="X2906">
        <v>24</v>
      </c>
      <c r="Y2906">
        <v>0</v>
      </c>
      <c r="Z2906" t="s">
        <v>133</v>
      </c>
      <c r="AB2906">
        <v>0.8</v>
      </c>
      <c r="AC2906">
        <v>3</v>
      </c>
      <c r="AD2906">
        <v>23</v>
      </c>
      <c r="AE2906">
        <v>1</v>
      </c>
      <c r="AF2906">
        <v>1</v>
      </c>
      <c r="AG2906">
        <v>0.5</v>
      </c>
      <c r="AH2906">
        <v>0</v>
      </c>
      <c r="BA2906">
        <v>4</v>
      </c>
      <c r="BB2906">
        <v>3</v>
      </c>
      <c r="BC2906">
        <v>4</v>
      </c>
      <c r="BD2906">
        <v>10</v>
      </c>
      <c r="BE2906">
        <v>0</v>
      </c>
      <c r="BF2906">
        <v>3</v>
      </c>
      <c r="BG2906">
        <v>70</v>
      </c>
      <c r="BH2906">
        <v>15</v>
      </c>
      <c r="BI2906">
        <v>55</v>
      </c>
      <c r="BJ2906">
        <v>3</v>
      </c>
      <c r="BK2906">
        <v>1</v>
      </c>
      <c r="BL2906">
        <v>32</v>
      </c>
      <c r="BM2906">
        <v>1000</v>
      </c>
      <c r="BN2906">
        <v>0</v>
      </c>
      <c r="BO2906">
        <v>10</v>
      </c>
      <c r="BP2906">
        <v>3</v>
      </c>
      <c r="BQ2906" t="s">
        <v>19</v>
      </c>
      <c r="BR2906">
        <v>22</v>
      </c>
      <c r="BS2906">
        <v>10</v>
      </c>
      <c r="BT2906">
        <v>2</v>
      </c>
      <c r="BU2906">
        <v>0</v>
      </c>
      <c r="BV2906">
        <v>3.2000000000000001E-2</v>
      </c>
      <c r="BW2906">
        <v>3.2000000000000001E-2</v>
      </c>
      <c r="BX2906">
        <v>24</v>
      </c>
      <c r="BY2906">
        <v>0</v>
      </c>
      <c r="BZ2906" t="s">
        <v>133</v>
      </c>
      <c r="CB2906">
        <v>0.8</v>
      </c>
      <c r="CC2906">
        <v>3</v>
      </c>
      <c r="CD2906">
        <v>23</v>
      </c>
      <c r="CE2906">
        <v>1</v>
      </c>
      <c r="CG2906">
        <v>0.5</v>
      </c>
    </row>
    <row r="2907" spans="1:85">
      <c r="A2907">
        <v>5</v>
      </c>
      <c r="B2907">
        <v>2</v>
      </c>
      <c r="C2907">
        <v>2</v>
      </c>
      <c r="D2907">
        <v>6</v>
      </c>
      <c r="E2907">
        <v>0</v>
      </c>
      <c r="F2907" s="24">
        <f t="shared" si="222"/>
        <v>0</v>
      </c>
      <c r="G2907">
        <v>90</v>
      </c>
      <c r="H2907" s="24">
        <f t="shared" si="223"/>
        <v>7</v>
      </c>
      <c r="I2907" s="24">
        <f t="shared" si="211"/>
        <v>7</v>
      </c>
      <c r="J2907" s="24">
        <f t="shared" si="221"/>
        <v>25</v>
      </c>
      <c r="K2907" s="24" t="str">
        <f t="shared" si="224"/>
        <v>00</v>
      </c>
      <c r="L2907">
        <v>52</v>
      </c>
      <c r="M2907">
        <v>1000</v>
      </c>
      <c r="N2907">
        <v>12</v>
      </c>
      <c r="O2907">
        <v>10</v>
      </c>
      <c r="P2907">
        <v>1</v>
      </c>
      <c r="Q2907" t="s">
        <v>19</v>
      </c>
      <c r="R2907">
        <v>11</v>
      </c>
      <c r="S2907">
        <v>10</v>
      </c>
      <c r="T2907">
        <v>2</v>
      </c>
      <c r="U2907">
        <v>0</v>
      </c>
      <c r="V2907">
        <v>1.7000000000000001E-2</v>
      </c>
      <c r="W2907">
        <v>1.7000000000000001E-2</v>
      </c>
      <c r="X2907">
        <v>24</v>
      </c>
      <c r="Y2907">
        <v>0</v>
      </c>
      <c r="Z2907" t="s">
        <v>133</v>
      </c>
      <c r="AB2907">
        <v>0.63</v>
      </c>
      <c r="AC2907">
        <v>3</v>
      </c>
      <c r="AD2907">
        <v>23</v>
      </c>
      <c r="AE2907">
        <v>1</v>
      </c>
      <c r="AF2907">
        <v>1</v>
      </c>
      <c r="AG2907">
        <v>0.5</v>
      </c>
      <c r="AH2907">
        <v>0</v>
      </c>
      <c r="BA2907">
        <v>5</v>
      </c>
      <c r="BB2907">
        <v>2</v>
      </c>
      <c r="BC2907">
        <v>2</v>
      </c>
      <c r="BD2907">
        <v>6</v>
      </c>
      <c r="BE2907">
        <v>0</v>
      </c>
      <c r="BF2907">
        <v>0</v>
      </c>
      <c r="BG2907">
        <v>90</v>
      </c>
      <c r="BH2907">
        <v>20</v>
      </c>
      <c r="BI2907">
        <v>55</v>
      </c>
      <c r="BJ2907">
        <v>1</v>
      </c>
      <c r="BK2907">
        <v>1</v>
      </c>
      <c r="BL2907">
        <v>52</v>
      </c>
      <c r="BM2907">
        <v>1000</v>
      </c>
      <c r="BN2907">
        <v>12</v>
      </c>
      <c r="BO2907">
        <v>10</v>
      </c>
      <c r="BP2907">
        <v>1</v>
      </c>
      <c r="BQ2907" t="s">
        <v>19</v>
      </c>
      <c r="BR2907">
        <v>11</v>
      </c>
      <c r="BS2907">
        <v>10</v>
      </c>
      <c r="BT2907">
        <v>2</v>
      </c>
      <c r="BU2907">
        <v>0</v>
      </c>
      <c r="BV2907">
        <v>1.7000000000000001E-2</v>
      </c>
      <c r="BW2907">
        <v>1.7000000000000001E-2</v>
      </c>
      <c r="BX2907">
        <v>24</v>
      </c>
      <c r="BY2907">
        <v>0</v>
      </c>
      <c r="BZ2907" t="s">
        <v>133</v>
      </c>
      <c r="CB2907">
        <v>0.63</v>
      </c>
      <c r="CC2907">
        <v>3</v>
      </c>
      <c r="CD2907">
        <v>23</v>
      </c>
      <c r="CE2907">
        <v>1</v>
      </c>
      <c r="CG2907">
        <v>0.5</v>
      </c>
    </row>
    <row r="2908" spans="1:85">
      <c r="A2908">
        <v>6</v>
      </c>
      <c r="B2908">
        <v>801</v>
      </c>
      <c r="C2908">
        <v>2</v>
      </c>
      <c r="D2908">
        <v>6</v>
      </c>
      <c r="E2908">
        <v>0</v>
      </c>
      <c r="F2908" s="24">
        <f t="shared" si="222"/>
        <v>0</v>
      </c>
      <c r="G2908">
        <v>90</v>
      </c>
      <c r="H2908" s="24">
        <f t="shared" si="223"/>
        <v>7</v>
      </c>
      <c r="I2908" s="24">
        <f t="shared" si="211"/>
        <v>7</v>
      </c>
      <c r="J2908" s="24">
        <f t="shared" si="221"/>
        <v>25</v>
      </c>
      <c r="K2908" s="24" t="str">
        <f t="shared" si="224"/>
        <v>00</v>
      </c>
      <c r="L2908">
        <v>52</v>
      </c>
      <c r="M2908">
        <v>1000</v>
      </c>
      <c r="N2908">
        <v>1</v>
      </c>
      <c r="O2908">
        <v>10</v>
      </c>
      <c r="P2908">
        <v>1</v>
      </c>
      <c r="Q2908" t="s">
        <v>19</v>
      </c>
      <c r="R2908">
        <v>11</v>
      </c>
      <c r="S2908">
        <v>10</v>
      </c>
      <c r="T2908">
        <v>3</v>
      </c>
      <c r="U2908">
        <v>0</v>
      </c>
      <c r="V2908">
        <v>6.0000000000000001E-3</v>
      </c>
      <c r="W2908">
        <v>2.1999999999999999E-2</v>
      </c>
      <c r="X2908">
        <v>24</v>
      </c>
      <c r="Y2908">
        <v>3</v>
      </c>
      <c r="Z2908" t="s">
        <v>57</v>
      </c>
      <c r="AA2908">
        <v>2000</v>
      </c>
      <c r="AB2908">
        <v>0.5</v>
      </c>
      <c r="AC2908">
        <v>3</v>
      </c>
      <c r="AD2908">
        <v>23</v>
      </c>
      <c r="AE2908">
        <v>1</v>
      </c>
      <c r="AF2908">
        <v>1</v>
      </c>
      <c r="AG2908">
        <v>0.5</v>
      </c>
      <c r="AH2908">
        <v>0</v>
      </c>
      <c r="BA2908">
        <v>6</v>
      </c>
      <c r="BB2908">
        <v>801</v>
      </c>
      <c r="BC2908">
        <v>2</v>
      </c>
      <c r="BD2908">
        <v>6</v>
      </c>
      <c r="BE2908">
        <v>0</v>
      </c>
      <c r="BF2908">
        <v>0</v>
      </c>
      <c r="BG2908">
        <v>90</v>
      </c>
      <c r="BH2908">
        <v>20</v>
      </c>
      <c r="BI2908">
        <v>55</v>
      </c>
      <c r="BJ2908">
        <v>1</v>
      </c>
      <c r="BK2908">
        <v>1</v>
      </c>
      <c r="BL2908">
        <v>52</v>
      </c>
      <c r="BM2908">
        <v>1000</v>
      </c>
      <c r="BN2908">
        <v>1</v>
      </c>
      <c r="BO2908">
        <v>10</v>
      </c>
      <c r="BP2908">
        <v>1</v>
      </c>
      <c r="BQ2908" t="s">
        <v>19</v>
      </c>
      <c r="BR2908">
        <v>11</v>
      </c>
      <c r="BS2908">
        <v>10</v>
      </c>
      <c r="BT2908">
        <v>3</v>
      </c>
      <c r="BU2908">
        <v>0</v>
      </c>
      <c r="BV2908">
        <v>6.0000000000000001E-3</v>
      </c>
      <c r="BW2908">
        <v>2.1999999999999999E-2</v>
      </c>
      <c r="BX2908">
        <v>24</v>
      </c>
      <c r="BY2908">
        <v>3</v>
      </c>
      <c r="BZ2908" t="s">
        <v>57</v>
      </c>
      <c r="CA2908">
        <v>2000</v>
      </c>
      <c r="CB2908">
        <v>0.5</v>
      </c>
      <c r="CC2908">
        <v>3</v>
      </c>
      <c r="CD2908">
        <v>23</v>
      </c>
      <c r="CE2908">
        <v>1</v>
      </c>
      <c r="CG2908">
        <v>0.5</v>
      </c>
    </row>
    <row r="2909" spans="1:85">
      <c r="A2909">
        <v>7</v>
      </c>
      <c r="B2909">
        <v>801</v>
      </c>
      <c r="C2909">
        <v>2</v>
      </c>
      <c r="D2909">
        <v>6</v>
      </c>
      <c r="E2909">
        <v>0</v>
      </c>
      <c r="F2909" s="24">
        <f t="shared" si="222"/>
        <v>0</v>
      </c>
      <c r="G2909">
        <v>90</v>
      </c>
      <c r="H2909" s="24">
        <f t="shared" si="223"/>
        <v>7</v>
      </c>
      <c r="I2909" s="24">
        <f t="shared" si="211"/>
        <v>7</v>
      </c>
      <c r="J2909" s="24">
        <f t="shared" si="221"/>
        <v>25</v>
      </c>
      <c r="K2909" s="24" t="str">
        <f t="shared" si="224"/>
        <v>00</v>
      </c>
      <c r="L2909">
        <v>52</v>
      </c>
      <c r="M2909">
        <v>1000</v>
      </c>
      <c r="N2909">
        <v>1</v>
      </c>
      <c r="O2909">
        <v>10</v>
      </c>
      <c r="P2909">
        <v>1</v>
      </c>
      <c r="Q2909" t="s">
        <v>19</v>
      </c>
      <c r="R2909">
        <v>11</v>
      </c>
      <c r="S2909">
        <v>10</v>
      </c>
      <c r="T2909">
        <v>3</v>
      </c>
      <c r="U2909">
        <v>0</v>
      </c>
      <c r="V2909">
        <v>2.5999999999999999E-2</v>
      </c>
      <c r="W2909">
        <v>7.0000000000000001E-3</v>
      </c>
      <c r="X2909">
        <v>24</v>
      </c>
      <c r="Y2909">
        <v>3</v>
      </c>
      <c r="Z2909" t="s">
        <v>57</v>
      </c>
      <c r="AA2909">
        <v>400</v>
      </c>
      <c r="AB2909">
        <v>0.5</v>
      </c>
      <c r="AC2909">
        <v>3</v>
      </c>
      <c r="AD2909">
        <v>23</v>
      </c>
      <c r="AE2909">
        <v>1</v>
      </c>
      <c r="AF2909">
        <v>1</v>
      </c>
      <c r="AG2909">
        <v>0.5</v>
      </c>
      <c r="AH2909">
        <v>0</v>
      </c>
      <c r="BA2909">
        <v>7</v>
      </c>
      <c r="BB2909">
        <v>801</v>
      </c>
      <c r="BC2909">
        <v>2</v>
      </c>
      <c r="BD2909">
        <v>6</v>
      </c>
      <c r="BE2909">
        <v>0</v>
      </c>
      <c r="BF2909">
        <v>0</v>
      </c>
      <c r="BG2909">
        <v>90</v>
      </c>
      <c r="BH2909">
        <v>20</v>
      </c>
      <c r="BI2909">
        <v>55</v>
      </c>
      <c r="BJ2909">
        <v>1</v>
      </c>
      <c r="BK2909">
        <v>1</v>
      </c>
      <c r="BL2909">
        <v>52</v>
      </c>
      <c r="BM2909">
        <v>1000</v>
      </c>
      <c r="BN2909">
        <v>1</v>
      </c>
      <c r="BO2909">
        <v>10</v>
      </c>
      <c r="BP2909">
        <v>1</v>
      </c>
      <c r="BQ2909" t="s">
        <v>19</v>
      </c>
      <c r="BR2909">
        <v>11</v>
      </c>
      <c r="BS2909">
        <v>10</v>
      </c>
      <c r="BT2909">
        <v>3</v>
      </c>
      <c r="BU2909">
        <v>0</v>
      </c>
      <c r="BV2909">
        <v>2.5999999999999999E-2</v>
      </c>
      <c r="BW2909">
        <v>7.0000000000000001E-3</v>
      </c>
      <c r="BX2909">
        <v>24</v>
      </c>
      <c r="BY2909">
        <v>3</v>
      </c>
      <c r="BZ2909" t="s">
        <v>57</v>
      </c>
      <c r="CA2909">
        <v>400</v>
      </c>
      <c r="CB2909">
        <v>0.5</v>
      </c>
      <c r="CC2909">
        <v>3</v>
      </c>
      <c r="CD2909">
        <v>23</v>
      </c>
      <c r="CE2909">
        <v>1</v>
      </c>
      <c r="CG2909">
        <v>0.5</v>
      </c>
    </row>
    <row r="2910" spans="1:85">
      <c r="F2910" s="24" t="str">
        <f t="shared" si="222"/>
        <v/>
      </c>
      <c r="H2910" s="24" t="str">
        <f t="shared" si="223"/>
        <v/>
      </c>
      <c r="I2910" s="24" t="str">
        <f t="shared" si="211"/>
        <v/>
      </c>
      <c r="J2910" s="24" t="str">
        <f t="shared" si="221"/>
        <v/>
      </c>
      <c r="K2910" s="24" t="str">
        <f t="shared" si="224"/>
        <v/>
      </c>
      <c r="AF2910">
        <v>1</v>
      </c>
      <c r="AH2910">
        <v>0</v>
      </c>
    </row>
    <row r="2911" spans="1:85">
      <c r="A2911">
        <v>1</v>
      </c>
      <c r="B2911">
        <v>5</v>
      </c>
      <c r="C2911">
        <v>8</v>
      </c>
      <c r="D2911">
        <v>16</v>
      </c>
      <c r="E2911">
        <v>0</v>
      </c>
      <c r="F2911" s="24">
        <f t="shared" si="222"/>
        <v>310</v>
      </c>
      <c r="G2911">
        <v>50</v>
      </c>
      <c r="H2911" s="24">
        <f t="shared" si="223"/>
        <v>15</v>
      </c>
      <c r="I2911" s="24">
        <f t="shared" si="211"/>
        <v>7</v>
      </c>
      <c r="J2911" s="24">
        <f t="shared" si="221"/>
        <v>80</v>
      </c>
      <c r="K2911" s="24" t="str">
        <f t="shared" si="224"/>
        <v>03</v>
      </c>
      <c r="L2911">
        <v>20</v>
      </c>
      <c r="M2911">
        <v>0</v>
      </c>
      <c r="N2911">
        <v>0</v>
      </c>
      <c r="O2911">
        <v>10</v>
      </c>
      <c r="P2911">
        <v>4</v>
      </c>
      <c r="Q2911" t="s">
        <v>19</v>
      </c>
      <c r="R2911">
        <v>22</v>
      </c>
      <c r="S2911">
        <v>15</v>
      </c>
      <c r="T2911">
        <v>0</v>
      </c>
      <c r="U2911">
        <v>0</v>
      </c>
      <c r="V2911">
        <v>0.153</v>
      </c>
      <c r="W2911">
        <v>0.5</v>
      </c>
      <c r="X2911">
        <v>24</v>
      </c>
      <c r="Y2911">
        <v>0</v>
      </c>
      <c r="Z2911" t="s">
        <v>133</v>
      </c>
      <c r="AB2911">
        <v>0</v>
      </c>
      <c r="AC2911">
        <v>3</v>
      </c>
      <c r="AD2911">
        <v>23</v>
      </c>
      <c r="AE2911">
        <v>1</v>
      </c>
      <c r="AF2911">
        <v>1</v>
      </c>
      <c r="AG2911">
        <v>0.63</v>
      </c>
      <c r="AH2911">
        <v>0</v>
      </c>
      <c r="BA2911">
        <v>1</v>
      </c>
      <c r="BB2911">
        <v>5</v>
      </c>
      <c r="BC2911">
        <v>8</v>
      </c>
      <c r="BD2911">
        <v>16</v>
      </c>
      <c r="BE2911">
        <v>0</v>
      </c>
      <c r="BF2911">
        <v>31</v>
      </c>
      <c r="BG2911">
        <v>50</v>
      </c>
      <c r="BH2911">
        <v>12</v>
      </c>
      <c r="BI2911">
        <v>55</v>
      </c>
      <c r="BJ2911">
        <v>5</v>
      </c>
      <c r="BK2911">
        <v>1</v>
      </c>
      <c r="BL2911">
        <v>20</v>
      </c>
      <c r="BM2911">
        <v>0</v>
      </c>
      <c r="BN2911">
        <v>0</v>
      </c>
      <c r="BO2911">
        <v>10</v>
      </c>
      <c r="BP2911">
        <v>4</v>
      </c>
      <c r="BQ2911" t="s">
        <v>19</v>
      </c>
      <c r="BR2911">
        <v>22</v>
      </c>
      <c r="BS2911">
        <v>15</v>
      </c>
      <c r="BT2911">
        <v>0</v>
      </c>
      <c r="BU2911">
        <v>0</v>
      </c>
      <c r="BV2911">
        <v>0.153</v>
      </c>
      <c r="BW2911">
        <v>0.5</v>
      </c>
      <c r="BX2911">
        <v>24</v>
      </c>
      <c r="BY2911">
        <v>0</v>
      </c>
      <c r="BZ2911" t="s">
        <v>133</v>
      </c>
      <c r="CB2911">
        <v>0</v>
      </c>
      <c r="CC2911">
        <v>3</v>
      </c>
      <c r="CD2911">
        <v>23</v>
      </c>
      <c r="CE2911">
        <v>1</v>
      </c>
      <c r="CG2911">
        <v>0.63</v>
      </c>
    </row>
    <row r="2912" spans="1:85">
      <c r="A2912">
        <v>2</v>
      </c>
      <c r="B2912">
        <v>4</v>
      </c>
      <c r="C2912">
        <v>6</v>
      </c>
      <c r="D2912">
        <v>12</v>
      </c>
      <c r="E2912">
        <v>0</v>
      </c>
      <c r="F2912" s="24">
        <f t="shared" si="222"/>
        <v>150</v>
      </c>
      <c r="G2912">
        <v>60</v>
      </c>
      <c r="H2912" s="24">
        <f t="shared" si="223"/>
        <v>15</v>
      </c>
      <c r="I2912" s="24">
        <f t="shared" ref="I2912:I2975" si="225">IF(BI2912="","",ROUND(BI2912*10/80,0))</f>
        <v>7</v>
      </c>
      <c r="J2912" s="24">
        <f t="shared" si="221"/>
        <v>75</v>
      </c>
      <c r="K2912" s="24" t="str">
        <f t="shared" si="224"/>
        <v>03</v>
      </c>
      <c r="L2912">
        <v>20</v>
      </c>
      <c r="M2912">
        <v>0</v>
      </c>
      <c r="N2912">
        <v>0</v>
      </c>
      <c r="O2912">
        <v>10</v>
      </c>
      <c r="P2912">
        <v>4</v>
      </c>
      <c r="Q2912" t="s">
        <v>19</v>
      </c>
      <c r="R2912">
        <v>22</v>
      </c>
      <c r="S2912">
        <v>15</v>
      </c>
      <c r="T2912">
        <v>0</v>
      </c>
      <c r="U2912">
        <v>0</v>
      </c>
      <c r="V2912">
        <v>9.6000000000000002E-2</v>
      </c>
      <c r="W2912">
        <v>8.7400000000000005E-2</v>
      </c>
      <c r="X2912">
        <v>24</v>
      </c>
      <c r="Y2912">
        <v>0</v>
      </c>
      <c r="Z2912" t="s">
        <v>133</v>
      </c>
      <c r="AB2912">
        <v>0</v>
      </c>
      <c r="AC2912">
        <v>3</v>
      </c>
      <c r="AD2912">
        <v>23</v>
      </c>
      <c r="AE2912">
        <v>1</v>
      </c>
      <c r="AF2912">
        <v>1</v>
      </c>
      <c r="AG2912">
        <v>0.63</v>
      </c>
      <c r="AH2912">
        <v>0</v>
      </c>
      <c r="BA2912">
        <v>2</v>
      </c>
      <c r="BB2912">
        <v>4</v>
      </c>
      <c r="BC2912">
        <v>6</v>
      </c>
      <c r="BD2912">
        <v>12</v>
      </c>
      <c r="BE2912">
        <v>0</v>
      </c>
      <c r="BF2912">
        <v>15</v>
      </c>
      <c r="BG2912">
        <v>60</v>
      </c>
      <c r="BH2912">
        <v>15</v>
      </c>
      <c r="BI2912">
        <v>55</v>
      </c>
      <c r="BJ2912">
        <v>3</v>
      </c>
      <c r="BK2912">
        <v>1</v>
      </c>
      <c r="BL2912">
        <v>20</v>
      </c>
      <c r="BM2912">
        <v>0</v>
      </c>
      <c r="BN2912">
        <v>0</v>
      </c>
      <c r="BO2912">
        <v>10</v>
      </c>
      <c r="BP2912">
        <v>4</v>
      </c>
      <c r="BQ2912" t="s">
        <v>19</v>
      </c>
      <c r="BR2912">
        <v>22</v>
      </c>
      <c r="BS2912">
        <v>15</v>
      </c>
      <c r="BT2912">
        <v>0</v>
      </c>
      <c r="BU2912">
        <v>0</v>
      </c>
      <c r="BV2912">
        <v>9.6000000000000002E-2</v>
      </c>
      <c r="BW2912">
        <v>8.7400000000000005E-2</v>
      </c>
      <c r="BX2912">
        <v>24</v>
      </c>
      <c r="BY2912">
        <v>0</v>
      </c>
      <c r="BZ2912" t="s">
        <v>133</v>
      </c>
      <c r="CB2912">
        <v>0</v>
      </c>
      <c r="CC2912">
        <v>3</v>
      </c>
      <c r="CD2912">
        <v>23</v>
      </c>
      <c r="CE2912">
        <v>1</v>
      </c>
      <c r="CG2912">
        <v>0.63</v>
      </c>
    </row>
    <row r="2913" spans="1:85">
      <c r="A2913">
        <v>3</v>
      </c>
      <c r="B2913">
        <v>3</v>
      </c>
      <c r="C2913">
        <v>5</v>
      </c>
      <c r="D2913">
        <v>10</v>
      </c>
      <c r="E2913">
        <v>0</v>
      </c>
      <c r="F2913" s="24">
        <f t="shared" si="222"/>
        <v>70</v>
      </c>
      <c r="G2913">
        <v>60</v>
      </c>
      <c r="H2913" s="24">
        <f t="shared" si="223"/>
        <v>15</v>
      </c>
      <c r="I2913" s="24">
        <f t="shared" si="225"/>
        <v>7</v>
      </c>
      <c r="J2913" s="24">
        <f t="shared" si="221"/>
        <v>75</v>
      </c>
      <c r="K2913" s="24" t="str">
        <f t="shared" si="224"/>
        <v>00</v>
      </c>
      <c r="L2913">
        <v>22</v>
      </c>
      <c r="M2913">
        <v>0</v>
      </c>
      <c r="N2913">
        <v>0</v>
      </c>
      <c r="O2913">
        <v>10</v>
      </c>
      <c r="P2913">
        <v>4</v>
      </c>
      <c r="Q2913" t="s">
        <v>19</v>
      </c>
      <c r="R2913">
        <v>22</v>
      </c>
      <c r="S2913">
        <v>15</v>
      </c>
      <c r="T2913">
        <v>1</v>
      </c>
      <c r="U2913">
        <v>0</v>
      </c>
      <c r="V2913">
        <v>5.6000000000000001E-2</v>
      </c>
      <c r="W2913">
        <v>5.3199999999999997E-2</v>
      </c>
      <c r="X2913">
        <v>24</v>
      </c>
      <c r="Y2913">
        <v>0</v>
      </c>
      <c r="Z2913" t="s">
        <v>133</v>
      </c>
      <c r="AB2913">
        <v>1.4</v>
      </c>
      <c r="AC2913">
        <v>3</v>
      </c>
      <c r="AD2913">
        <v>23</v>
      </c>
      <c r="AE2913">
        <v>1</v>
      </c>
      <c r="AF2913">
        <v>1</v>
      </c>
      <c r="AG2913">
        <v>0.63</v>
      </c>
      <c r="AH2913">
        <v>0</v>
      </c>
      <c r="BA2913">
        <v>3</v>
      </c>
      <c r="BB2913">
        <v>3</v>
      </c>
      <c r="BC2913">
        <v>5</v>
      </c>
      <c r="BD2913">
        <v>10</v>
      </c>
      <c r="BE2913">
        <v>0</v>
      </c>
      <c r="BF2913">
        <v>7</v>
      </c>
      <c r="BG2913">
        <v>60</v>
      </c>
      <c r="BH2913">
        <v>15</v>
      </c>
      <c r="BI2913">
        <v>55</v>
      </c>
      <c r="BJ2913">
        <v>3</v>
      </c>
      <c r="BK2913">
        <v>1</v>
      </c>
      <c r="BL2913">
        <v>22</v>
      </c>
      <c r="BM2913">
        <v>0</v>
      </c>
      <c r="BN2913">
        <v>0</v>
      </c>
      <c r="BO2913">
        <v>10</v>
      </c>
      <c r="BP2913">
        <v>4</v>
      </c>
      <c r="BQ2913" t="s">
        <v>19</v>
      </c>
      <c r="BR2913">
        <v>22</v>
      </c>
      <c r="BS2913">
        <v>15</v>
      </c>
      <c r="BT2913">
        <v>1</v>
      </c>
      <c r="BU2913">
        <v>0</v>
      </c>
      <c r="BV2913">
        <v>5.6000000000000001E-2</v>
      </c>
      <c r="BW2913">
        <v>5.3199999999999997E-2</v>
      </c>
      <c r="BX2913">
        <v>24</v>
      </c>
      <c r="BY2913">
        <v>0</v>
      </c>
      <c r="BZ2913" t="s">
        <v>133</v>
      </c>
      <c r="CB2913">
        <v>1.4</v>
      </c>
      <c r="CC2913">
        <v>3</v>
      </c>
      <c r="CD2913">
        <v>23</v>
      </c>
      <c r="CE2913">
        <v>1</v>
      </c>
      <c r="CG2913">
        <v>0.63</v>
      </c>
    </row>
    <row r="2914" spans="1:85">
      <c r="A2914">
        <v>4</v>
      </c>
      <c r="B2914">
        <v>2</v>
      </c>
      <c r="C2914">
        <v>4</v>
      </c>
      <c r="D2914">
        <v>10</v>
      </c>
      <c r="E2914">
        <v>0</v>
      </c>
      <c r="F2914" s="24">
        <f t="shared" si="222"/>
        <v>30</v>
      </c>
      <c r="G2914">
        <v>70</v>
      </c>
      <c r="H2914" s="24">
        <f t="shared" si="223"/>
        <v>15</v>
      </c>
      <c r="I2914" s="24">
        <f t="shared" si="225"/>
        <v>7</v>
      </c>
      <c r="J2914" s="24">
        <f t="shared" si="221"/>
        <v>75</v>
      </c>
      <c r="K2914" s="24" t="str">
        <f t="shared" si="224"/>
        <v>00</v>
      </c>
      <c r="L2914">
        <v>32</v>
      </c>
      <c r="M2914">
        <v>1000</v>
      </c>
      <c r="N2914">
        <v>0</v>
      </c>
      <c r="O2914">
        <v>10</v>
      </c>
      <c r="P2914">
        <v>3</v>
      </c>
      <c r="Q2914" t="s">
        <v>19</v>
      </c>
      <c r="R2914">
        <v>22</v>
      </c>
      <c r="S2914">
        <v>10</v>
      </c>
      <c r="T2914">
        <v>2</v>
      </c>
      <c r="U2914">
        <v>0</v>
      </c>
      <c r="V2914">
        <v>3.1E-2</v>
      </c>
      <c r="W2914">
        <v>3.1E-2</v>
      </c>
      <c r="X2914">
        <v>24</v>
      </c>
      <c r="Y2914">
        <v>0</v>
      </c>
      <c r="Z2914" t="s">
        <v>133</v>
      </c>
      <c r="AB2914">
        <v>0.8</v>
      </c>
      <c r="AC2914">
        <v>3</v>
      </c>
      <c r="AD2914">
        <v>23</v>
      </c>
      <c r="AE2914">
        <v>1</v>
      </c>
      <c r="AF2914">
        <v>1</v>
      </c>
      <c r="AG2914">
        <v>0.63</v>
      </c>
      <c r="AH2914">
        <v>0</v>
      </c>
      <c r="BA2914">
        <v>4</v>
      </c>
      <c r="BB2914">
        <v>2</v>
      </c>
      <c r="BC2914">
        <v>4</v>
      </c>
      <c r="BD2914">
        <v>10</v>
      </c>
      <c r="BE2914">
        <v>0</v>
      </c>
      <c r="BF2914">
        <v>3</v>
      </c>
      <c r="BG2914">
        <v>70</v>
      </c>
      <c r="BH2914">
        <v>15</v>
      </c>
      <c r="BI2914">
        <v>55</v>
      </c>
      <c r="BJ2914">
        <v>3</v>
      </c>
      <c r="BK2914">
        <v>1</v>
      </c>
      <c r="BL2914">
        <v>32</v>
      </c>
      <c r="BM2914">
        <v>1000</v>
      </c>
      <c r="BN2914">
        <v>0</v>
      </c>
      <c r="BO2914">
        <v>10</v>
      </c>
      <c r="BP2914">
        <v>3</v>
      </c>
      <c r="BQ2914" t="s">
        <v>19</v>
      </c>
      <c r="BR2914">
        <v>22</v>
      </c>
      <c r="BS2914">
        <v>10</v>
      </c>
      <c r="BT2914">
        <v>2</v>
      </c>
      <c r="BU2914">
        <v>0</v>
      </c>
      <c r="BV2914">
        <v>3.1E-2</v>
      </c>
      <c r="BW2914">
        <v>3.1E-2</v>
      </c>
      <c r="BX2914">
        <v>24</v>
      </c>
      <c r="BY2914">
        <v>0</v>
      </c>
      <c r="BZ2914" t="s">
        <v>133</v>
      </c>
      <c r="CB2914">
        <v>0.8</v>
      </c>
      <c r="CC2914">
        <v>3</v>
      </c>
      <c r="CD2914">
        <v>23</v>
      </c>
      <c r="CE2914">
        <v>1</v>
      </c>
      <c r="CG2914">
        <v>0.63</v>
      </c>
    </row>
    <row r="2915" spans="1:85">
      <c r="A2915">
        <v>5</v>
      </c>
      <c r="B2915">
        <v>1</v>
      </c>
      <c r="C2915">
        <v>2</v>
      </c>
      <c r="D2915">
        <v>6</v>
      </c>
      <c r="E2915">
        <v>0</v>
      </c>
      <c r="F2915" s="24">
        <f t="shared" si="222"/>
        <v>10</v>
      </c>
      <c r="G2915">
        <v>80</v>
      </c>
      <c r="H2915" s="24">
        <f t="shared" si="223"/>
        <v>7</v>
      </c>
      <c r="I2915" s="24">
        <f t="shared" si="225"/>
        <v>7</v>
      </c>
      <c r="J2915" s="24">
        <f t="shared" si="221"/>
        <v>25</v>
      </c>
      <c r="K2915" s="24" t="str">
        <f t="shared" si="224"/>
        <v>00</v>
      </c>
      <c r="L2915">
        <v>52</v>
      </c>
      <c r="M2915">
        <v>1000</v>
      </c>
      <c r="N2915">
        <v>0</v>
      </c>
      <c r="O2915">
        <v>10</v>
      </c>
      <c r="P2915">
        <v>2</v>
      </c>
      <c r="Q2915" t="s">
        <v>19</v>
      </c>
      <c r="R2915">
        <v>22</v>
      </c>
      <c r="S2915">
        <v>10</v>
      </c>
      <c r="T2915">
        <v>3</v>
      </c>
      <c r="U2915">
        <v>0</v>
      </c>
      <c r="V2915">
        <v>1.2999999999999999E-2</v>
      </c>
      <c r="W2915">
        <v>8.9999999999999993E-3</v>
      </c>
      <c r="X2915">
        <v>24</v>
      </c>
      <c r="Y2915">
        <v>0</v>
      </c>
      <c r="Z2915" t="s">
        <v>133</v>
      </c>
      <c r="AB2915">
        <v>0.63</v>
      </c>
      <c r="AC2915">
        <v>3</v>
      </c>
      <c r="AD2915">
        <v>23</v>
      </c>
      <c r="AE2915">
        <v>1</v>
      </c>
      <c r="AF2915">
        <v>1</v>
      </c>
      <c r="AG2915">
        <v>0.63</v>
      </c>
      <c r="AH2915">
        <v>0</v>
      </c>
      <c r="BA2915">
        <v>5</v>
      </c>
      <c r="BB2915">
        <v>1</v>
      </c>
      <c r="BC2915">
        <v>2</v>
      </c>
      <c r="BD2915">
        <v>6</v>
      </c>
      <c r="BE2915">
        <v>0</v>
      </c>
      <c r="BF2915">
        <v>1</v>
      </c>
      <c r="BG2915">
        <v>80</v>
      </c>
      <c r="BH2915">
        <v>20</v>
      </c>
      <c r="BI2915">
        <v>55</v>
      </c>
      <c r="BJ2915">
        <v>1</v>
      </c>
      <c r="BK2915">
        <v>1</v>
      </c>
      <c r="BL2915">
        <v>52</v>
      </c>
      <c r="BM2915">
        <v>1000</v>
      </c>
      <c r="BN2915">
        <v>0</v>
      </c>
      <c r="BO2915">
        <v>10</v>
      </c>
      <c r="BP2915">
        <v>2</v>
      </c>
      <c r="BQ2915" t="s">
        <v>19</v>
      </c>
      <c r="BR2915">
        <v>22</v>
      </c>
      <c r="BS2915">
        <v>10</v>
      </c>
      <c r="BT2915">
        <v>3</v>
      </c>
      <c r="BU2915">
        <v>0</v>
      </c>
      <c r="BV2915">
        <v>1.2999999999999999E-2</v>
      </c>
      <c r="BW2915">
        <v>8.9999999999999993E-3</v>
      </c>
      <c r="BX2915">
        <v>24</v>
      </c>
      <c r="BY2915">
        <v>0</v>
      </c>
      <c r="BZ2915" t="s">
        <v>133</v>
      </c>
      <c r="CB2915">
        <v>0.63</v>
      </c>
      <c r="CC2915">
        <v>3</v>
      </c>
      <c r="CD2915">
        <v>23</v>
      </c>
      <c r="CE2915">
        <v>1</v>
      </c>
      <c r="CG2915">
        <v>0.63</v>
      </c>
    </row>
    <row r="2916" spans="1:85">
      <c r="F2916" s="24" t="str">
        <f t="shared" si="222"/>
        <v/>
      </c>
      <c r="H2916" s="24" t="str">
        <f t="shared" si="223"/>
        <v/>
      </c>
      <c r="I2916" s="24" t="str">
        <f t="shared" si="225"/>
        <v/>
      </c>
      <c r="J2916" s="24" t="str">
        <f t="shared" si="221"/>
        <v/>
      </c>
      <c r="K2916" s="24" t="str">
        <f t="shared" si="224"/>
        <v/>
      </c>
      <c r="AF2916">
        <v>1</v>
      </c>
      <c r="AH2916">
        <v>0</v>
      </c>
    </row>
    <row r="2917" spans="1:85">
      <c r="A2917">
        <v>1</v>
      </c>
      <c r="B2917">
        <v>4</v>
      </c>
      <c r="C2917">
        <v>8</v>
      </c>
      <c r="D2917">
        <v>16</v>
      </c>
      <c r="E2917">
        <v>0</v>
      </c>
      <c r="F2917" s="24">
        <f t="shared" si="222"/>
        <v>310</v>
      </c>
      <c r="G2917">
        <v>50</v>
      </c>
      <c r="H2917" s="24">
        <f t="shared" si="223"/>
        <v>15</v>
      </c>
      <c r="I2917" s="24">
        <f t="shared" si="225"/>
        <v>7</v>
      </c>
      <c r="J2917" s="24">
        <f t="shared" si="221"/>
        <v>80</v>
      </c>
      <c r="K2917" s="24" t="str">
        <f t="shared" si="224"/>
        <v>03</v>
      </c>
      <c r="L2917">
        <v>20</v>
      </c>
      <c r="M2917">
        <v>0</v>
      </c>
      <c r="N2917">
        <v>0</v>
      </c>
      <c r="O2917">
        <v>10</v>
      </c>
      <c r="P2917">
        <v>4</v>
      </c>
      <c r="Q2917" t="s">
        <v>19</v>
      </c>
      <c r="R2917">
        <v>22</v>
      </c>
      <c r="S2917">
        <v>15</v>
      </c>
      <c r="T2917">
        <v>0</v>
      </c>
      <c r="U2917">
        <v>0</v>
      </c>
      <c r="V2917">
        <v>0.14699999999999999</v>
      </c>
      <c r="W2917">
        <v>0.5</v>
      </c>
      <c r="X2917">
        <v>24</v>
      </c>
      <c r="Y2917">
        <v>0</v>
      </c>
      <c r="Z2917" t="s">
        <v>133</v>
      </c>
      <c r="AB2917">
        <v>0</v>
      </c>
      <c r="AC2917">
        <v>3</v>
      </c>
      <c r="AD2917">
        <v>23</v>
      </c>
      <c r="AE2917">
        <v>1</v>
      </c>
      <c r="AF2917">
        <v>1</v>
      </c>
      <c r="AG2917">
        <v>0.8</v>
      </c>
      <c r="AH2917">
        <v>0</v>
      </c>
      <c r="BA2917">
        <v>1</v>
      </c>
      <c r="BB2917">
        <v>4</v>
      </c>
      <c r="BC2917">
        <v>8</v>
      </c>
      <c r="BD2917">
        <v>16</v>
      </c>
      <c r="BE2917">
        <v>0</v>
      </c>
      <c r="BF2917">
        <v>31</v>
      </c>
      <c r="BG2917">
        <v>50</v>
      </c>
      <c r="BH2917">
        <v>12</v>
      </c>
      <c r="BI2917">
        <v>55</v>
      </c>
      <c r="BJ2917">
        <v>5</v>
      </c>
      <c r="BK2917">
        <v>1</v>
      </c>
      <c r="BL2917">
        <v>20</v>
      </c>
      <c r="BM2917">
        <v>0</v>
      </c>
      <c r="BN2917">
        <v>0</v>
      </c>
      <c r="BO2917">
        <v>10</v>
      </c>
      <c r="BP2917">
        <v>4</v>
      </c>
      <c r="BQ2917" t="s">
        <v>19</v>
      </c>
      <c r="BR2917">
        <v>22</v>
      </c>
      <c r="BS2917">
        <v>15</v>
      </c>
      <c r="BT2917">
        <v>0</v>
      </c>
      <c r="BU2917">
        <v>0</v>
      </c>
      <c r="BV2917">
        <v>0.14699999999999999</v>
      </c>
      <c r="BW2917">
        <v>0.5</v>
      </c>
      <c r="BX2917">
        <v>24</v>
      </c>
      <c r="BY2917">
        <v>0</v>
      </c>
      <c r="BZ2917" t="s">
        <v>133</v>
      </c>
      <c r="CB2917">
        <v>0</v>
      </c>
      <c r="CC2917">
        <v>3</v>
      </c>
      <c r="CD2917">
        <v>23</v>
      </c>
      <c r="CE2917">
        <v>1</v>
      </c>
      <c r="CG2917">
        <v>0.8</v>
      </c>
    </row>
    <row r="2918" spans="1:85">
      <c r="A2918">
        <v>2</v>
      </c>
      <c r="B2918">
        <v>3</v>
      </c>
      <c r="C2918">
        <v>6</v>
      </c>
      <c r="D2918">
        <v>12</v>
      </c>
      <c r="E2918">
        <v>0</v>
      </c>
      <c r="F2918" s="24">
        <f t="shared" si="222"/>
        <v>150</v>
      </c>
      <c r="G2918">
        <v>60</v>
      </c>
      <c r="H2918" s="24">
        <f t="shared" si="223"/>
        <v>15</v>
      </c>
      <c r="I2918" s="24">
        <f t="shared" si="225"/>
        <v>7</v>
      </c>
      <c r="J2918" s="24">
        <f t="shared" si="221"/>
        <v>75</v>
      </c>
      <c r="K2918" s="24" t="str">
        <f t="shared" si="224"/>
        <v>03</v>
      </c>
      <c r="L2918">
        <v>20</v>
      </c>
      <c r="M2918">
        <v>0</v>
      </c>
      <c r="N2918">
        <v>0</v>
      </c>
      <c r="O2918">
        <v>10</v>
      </c>
      <c r="P2918">
        <v>4</v>
      </c>
      <c r="Q2918" t="s">
        <v>19</v>
      </c>
      <c r="R2918">
        <v>22</v>
      </c>
      <c r="S2918">
        <v>15</v>
      </c>
      <c r="T2918">
        <v>0</v>
      </c>
      <c r="U2918">
        <v>0</v>
      </c>
      <c r="V2918">
        <v>0.09</v>
      </c>
      <c r="W2918">
        <v>8.1900000000000001E-2</v>
      </c>
      <c r="X2918">
        <v>24</v>
      </c>
      <c r="Y2918">
        <v>0</v>
      </c>
      <c r="Z2918" t="s">
        <v>133</v>
      </c>
      <c r="AB2918">
        <v>0</v>
      </c>
      <c r="AC2918">
        <v>3</v>
      </c>
      <c r="AD2918">
        <v>23</v>
      </c>
      <c r="AE2918">
        <v>1</v>
      </c>
      <c r="AF2918">
        <v>1</v>
      </c>
      <c r="AG2918">
        <v>0.8</v>
      </c>
      <c r="AH2918">
        <v>0</v>
      </c>
      <c r="BA2918">
        <v>2</v>
      </c>
      <c r="BB2918">
        <v>3</v>
      </c>
      <c r="BC2918">
        <v>6</v>
      </c>
      <c r="BD2918">
        <v>12</v>
      </c>
      <c r="BE2918">
        <v>0</v>
      </c>
      <c r="BF2918">
        <v>15</v>
      </c>
      <c r="BG2918">
        <v>60</v>
      </c>
      <c r="BH2918">
        <v>15</v>
      </c>
      <c r="BI2918">
        <v>55</v>
      </c>
      <c r="BJ2918">
        <v>3</v>
      </c>
      <c r="BK2918">
        <v>1</v>
      </c>
      <c r="BL2918">
        <v>20</v>
      </c>
      <c r="BM2918">
        <v>0</v>
      </c>
      <c r="BN2918">
        <v>0</v>
      </c>
      <c r="BO2918">
        <v>10</v>
      </c>
      <c r="BP2918">
        <v>4</v>
      </c>
      <c r="BQ2918" t="s">
        <v>19</v>
      </c>
      <c r="BR2918">
        <v>22</v>
      </c>
      <c r="BS2918">
        <v>15</v>
      </c>
      <c r="BT2918">
        <v>0</v>
      </c>
      <c r="BU2918">
        <v>0</v>
      </c>
      <c r="BV2918">
        <v>0.09</v>
      </c>
      <c r="BW2918">
        <v>8.1900000000000001E-2</v>
      </c>
      <c r="BX2918">
        <v>24</v>
      </c>
      <c r="BY2918">
        <v>0</v>
      </c>
      <c r="BZ2918" t="s">
        <v>133</v>
      </c>
      <c r="CB2918">
        <v>0</v>
      </c>
      <c r="CC2918">
        <v>3</v>
      </c>
      <c r="CD2918">
        <v>23</v>
      </c>
      <c r="CE2918">
        <v>1</v>
      </c>
      <c r="CG2918">
        <v>0.8</v>
      </c>
    </row>
    <row r="2919" spans="1:85">
      <c r="A2919">
        <v>3</v>
      </c>
      <c r="B2919">
        <v>2</v>
      </c>
      <c r="C2919">
        <v>5</v>
      </c>
      <c r="D2919">
        <v>10</v>
      </c>
      <c r="E2919">
        <v>0</v>
      </c>
      <c r="F2919" s="24">
        <f t="shared" si="222"/>
        <v>70</v>
      </c>
      <c r="G2919">
        <v>60</v>
      </c>
      <c r="H2919" s="24">
        <f t="shared" si="223"/>
        <v>15</v>
      </c>
      <c r="I2919" s="24">
        <f t="shared" si="225"/>
        <v>7</v>
      </c>
      <c r="J2919" s="24">
        <f t="shared" si="221"/>
        <v>75</v>
      </c>
      <c r="K2919" s="24" t="str">
        <f t="shared" si="224"/>
        <v>00</v>
      </c>
      <c r="L2919">
        <v>22</v>
      </c>
      <c r="M2919">
        <v>0</v>
      </c>
      <c r="N2919">
        <v>0</v>
      </c>
      <c r="O2919">
        <v>10</v>
      </c>
      <c r="P2919">
        <v>4</v>
      </c>
      <c r="Q2919" t="s">
        <v>19</v>
      </c>
      <c r="R2919">
        <v>22</v>
      </c>
      <c r="S2919">
        <v>15</v>
      </c>
      <c r="T2919">
        <v>1</v>
      </c>
      <c r="U2919">
        <v>0</v>
      </c>
      <c r="V2919">
        <v>0.05</v>
      </c>
      <c r="W2919">
        <v>0.05</v>
      </c>
      <c r="X2919">
        <v>24</v>
      </c>
      <c r="Y2919">
        <v>0</v>
      </c>
      <c r="Z2919" t="s">
        <v>133</v>
      </c>
      <c r="AB2919">
        <v>1.4</v>
      </c>
      <c r="AC2919">
        <v>3</v>
      </c>
      <c r="AD2919">
        <v>23</v>
      </c>
      <c r="AE2919">
        <v>1</v>
      </c>
      <c r="AF2919">
        <v>1</v>
      </c>
      <c r="AG2919">
        <v>0.8</v>
      </c>
      <c r="AH2919">
        <v>0</v>
      </c>
      <c r="BA2919">
        <v>3</v>
      </c>
      <c r="BB2919">
        <v>2</v>
      </c>
      <c r="BC2919">
        <v>5</v>
      </c>
      <c r="BD2919">
        <v>10</v>
      </c>
      <c r="BE2919">
        <v>0</v>
      </c>
      <c r="BF2919">
        <v>7</v>
      </c>
      <c r="BG2919">
        <v>60</v>
      </c>
      <c r="BH2919">
        <v>15</v>
      </c>
      <c r="BI2919">
        <v>55</v>
      </c>
      <c r="BJ2919">
        <v>3</v>
      </c>
      <c r="BK2919">
        <v>1</v>
      </c>
      <c r="BL2919">
        <v>22</v>
      </c>
      <c r="BM2919">
        <v>0</v>
      </c>
      <c r="BN2919">
        <v>0</v>
      </c>
      <c r="BO2919">
        <v>10</v>
      </c>
      <c r="BP2919">
        <v>4</v>
      </c>
      <c r="BQ2919" t="s">
        <v>19</v>
      </c>
      <c r="BR2919">
        <v>22</v>
      </c>
      <c r="BS2919">
        <v>15</v>
      </c>
      <c r="BT2919">
        <v>1</v>
      </c>
      <c r="BU2919">
        <v>0</v>
      </c>
      <c r="BV2919">
        <v>0.05</v>
      </c>
      <c r="BW2919">
        <v>0.05</v>
      </c>
      <c r="BX2919">
        <v>24</v>
      </c>
      <c r="BY2919">
        <v>0</v>
      </c>
      <c r="BZ2919" t="s">
        <v>133</v>
      </c>
      <c r="CB2919">
        <v>1.4</v>
      </c>
      <c r="CC2919">
        <v>3</v>
      </c>
      <c r="CD2919">
        <v>23</v>
      </c>
      <c r="CE2919">
        <v>1</v>
      </c>
      <c r="CG2919">
        <v>0.8</v>
      </c>
    </row>
    <row r="2920" spans="1:85">
      <c r="A2920">
        <v>4</v>
      </c>
      <c r="B2920">
        <v>1</v>
      </c>
      <c r="C2920">
        <v>4</v>
      </c>
      <c r="D2920">
        <v>10</v>
      </c>
      <c r="E2920">
        <v>0</v>
      </c>
      <c r="F2920" s="24">
        <f t="shared" si="222"/>
        <v>30</v>
      </c>
      <c r="G2920">
        <v>70</v>
      </c>
      <c r="H2920" s="24">
        <f t="shared" si="223"/>
        <v>5</v>
      </c>
      <c r="I2920" s="24">
        <f t="shared" si="225"/>
        <v>7</v>
      </c>
      <c r="J2920" s="24">
        <f t="shared" si="221"/>
        <v>25</v>
      </c>
      <c r="K2920" s="24" t="str">
        <f t="shared" si="224"/>
        <v>00</v>
      </c>
      <c r="L2920">
        <v>32</v>
      </c>
      <c r="M2920">
        <v>1000</v>
      </c>
      <c r="N2920">
        <v>0</v>
      </c>
      <c r="O2920">
        <v>10</v>
      </c>
      <c r="P2920">
        <v>3</v>
      </c>
      <c r="Q2920" t="s">
        <v>19</v>
      </c>
      <c r="R2920">
        <v>22</v>
      </c>
      <c r="S2920">
        <v>10</v>
      </c>
      <c r="T2920">
        <v>2</v>
      </c>
      <c r="U2920">
        <v>0</v>
      </c>
      <c r="V2920">
        <v>1.6E-2</v>
      </c>
      <c r="W2920">
        <v>1.6E-2</v>
      </c>
      <c r="X2920">
        <v>24</v>
      </c>
      <c r="Y2920">
        <v>0</v>
      </c>
      <c r="Z2920" t="s">
        <v>133</v>
      </c>
      <c r="AB2920">
        <v>0.8</v>
      </c>
      <c r="AC2920">
        <v>3</v>
      </c>
      <c r="AD2920">
        <v>23</v>
      </c>
      <c r="AE2920">
        <v>1</v>
      </c>
      <c r="AF2920">
        <v>1</v>
      </c>
      <c r="AG2920">
        <v>0.8</v>
      </c>
      <c r="AH2920">
        <v>0</v>
      </c>
      <c r="BA2920">
        <v>4</v>
      </c>
      <c r="BB2920">
        <v>1</v>
      </c>
      <c r="BC2920">
        <v>4</v>
      </c>
      <c r="BD2920">
        <v>10</v>
      </c>
      <c r="BE2920">
        <v>0</v>
      </c>
      <c r="BF2920">
        <v>3</v>
      </c>
      <c r="BG2920">
        <v>70</v>
      </c>
      <c r="BH2920">
        <v>15</v>
      </c>
      <c r="BI2920">
        <v>55</v>
      </c>
      <c r="BJ2920">
        <v>1</v>
      </c>
      <c r="BK2920">
        <v>1</v>
      </c>
      <c r="BL2920">
        <v>32</v>
      </c>
      <c r="BM2920">
        <v>1000</v>
      </c>
      <c r="BN2920">
        <v>0</v>
      </c>
      <c r="BO2920">
        <v>10</v>
      </c>
      <c r="BP2920">
        <v>3</v>
      </c>
      <c r="BQ2920" t="s">
        <v>19</v>
      </c>
      <c r="BR2920">
        <v>22</v>
      </c>
      <c r="BS2920">
        <v>10</v>
      </c>
      <c r="BT2920">
        <v>2</v>
      </c>
      <c r="BU2920">
        <v>0</v>
      </c>
      <c r="BV2920">
        <v>1.6E-2</v>
      </c>
      <c r="BW2920">
        <v>1.6E-2</v>
      </c>
      <c r="BX2920">
        <v>24</v>
      </c>
      <c r="BY2920">
        <v>0</v>
      </c>
      <c r="BZ2920" t="s">
        <v>133</v>
      </c>
      <c r="CB2920">
        <v>0.8</v>
      </c>
      <c r="CC2920">
        <v>3</v>
      </c>
      <c r="CD2920">
        <v>23</v>
      </c>
      <c r="CE2920">
        <v>1</v>
      </c>
      <c r="CG2920">
        <v>0.8</v>
      </c>
    </row>
    <row r="2921" spans="1:85">
      <c r="F2921" s="24" t="str">
        <f t="shared" si="222"/>
        <v/>
      </c>
      <c r="H2921" s="24" t="str">
        <f t="shared" si="223"/>
        <v/>
      </c>
      <c r="I2921" s="24" t="str">
        <f t="shared" si="225"/>
        <v/>
      </c>
      <c r="J2921" s="24" t="str">
        <f t="shared" si="221"/>
        <v/>
      </c>
      <c r="K2921" s="24" t="str">
        <f t="shared" si="224"/>
        <v/>
      </c>
      <c r="AF2921">
        <v>1</v>
      </c>
      <c r="AH2921">
        <v>0</v>
      </c>
    </row>
    <row r="2922" spans="1:85">
      <c r="A2922">
        <v>1</v>
      </c>
      <c r="B2922">
        <v>3</v>
      </c>
      <c r="C2922">
        <v>8</v>
      </c>
      <c r="D2922">
        <v>16</v>
      </c>
      <c r="E2922">
        <v>0</v>
      </c>
      <c r="F2922" s="24">
        <f t="shared" si="222"/>
        <v>310</v>
      </c>
      <c r="G2922">
        <v>50</v>
      </c>
      <c r="H2922" s="24">
        <f t="shared" si="223"/>
        <v>15</v>
      </c>
      <c r="I2922" s="24">
        <f t="shared" si="225"/>
        <v>7</v>
      </c>
      <c r="J2922" s="24">
        <f t="shared" si="221"/>
        <v>80</v>
      </c>
      <c r="K2922" s="24" t="str">
        <f t="shared" si="224"/>
        <v>03</v>
      </c>
      <c r="L2922">
        <v>20</v>
      </c>
      <c r="M2922">
        <v>0</v>
      </c>
      <c r="N2922">
        <v>0</v>
      </c>
      <c r="O2922">
        <v>10</v>
      </c>
      <c r="P2922">
        <v>4</v>
      </c>
      <c r="Q2922" s="25" t="s">
        <v>175</v>
      </c>
      <c r="R2922" s="25">
        <v>22</v>
      </c>
      <c r="S2922">
        <v>15</v>
      </c>
      <c r="T2922">
        <v>0</v>
      </c>
      <c r="U2922">
        <v>0</v>
      </c>
      <c r="V2922">
        <v>0.14399999999999999</v>
      </c>
      <c r="W2922">
        <v>0.5</v>
      </c>
      <c r="X2922">
        <v>24</v>
      </c>
      <c r="Y2922">
        <v>0</v>
      </c>
      <c r="Z2922" s="25" t="s">
        <v>176</v>
      </c>
      <c r="AB2922">
        <v>0</v>
      </c>
      <c r="AC2922">
        <v>3</v>
      </c>
      <c r="AD2922">
        <v>23</v>
      </c>
      <c r="AE2922">
        <v>1</v>
      </c>
      <c r="AF2922">
        <v>1</v>
      </c>
      <c r="AG2922">
        <v>1.4</v>
      </c>
      <c r="AH2922">
        <v>0</v>
      </c>
      <c r="BA2922">
        <v>1</v>
      </c>
      <c r="BB2922">
        <v>3</v>
      </c>
      <c r="BC2922">
        <v>8</v>
      </c>
      <c r="BD2922">
        <v>16</v>
      </c>
      <c r="BE2922">
        <v>0</v>
      </c>
      <c r="BF2922">
        <v>31</v>
      </c>
      <c r="BG2922">
        <v>50</v>
      </c>
      <c r="BH2922">
        <v>12</v>
      </c>
      <c r="BI2922">
        <v>55</v>
      </c>
      <c r="BJ2922">
        <v>5</v>
      </c>
      <c r="BK2922">
        <v>1</v>
      </c>
      <c r="BL2922">
        <v>20</v>
      </c>
      <c r="BM2922">
        <v>0</v>
      </c>
      <c r="BN2922">
        <v>0</v>
      </c>
      <c r="BO2922">
        <v>10</v>
      </c>
      <c r="BP2922">
        <v>4</v>
      </c>
      <c r="BQ2922" s="25" t="s">
        <v>175</v>
      </c>
      <c r="BR2922" s="25">
        <v>22</v>
      </c>
      <c r="BS2922">
        <v>15</v>
      </c>
      <c r="BT2922">
        <v>0</v>
      </c>
      <c r="BU2922">
        <v>0</v>
      </c>
      <c r="BV2922">
        <v>0.14399999999999999</v>
      </c>
      <c r="BW2922">
        <v>0.5</v>
      </c>
      <c r="BX2922">
        <v>24</v>
      </c>
      <c r="BY2922">
        <v>0</v>
      </c>
      <c r="BZ2922" s="25" t="s">
        <v>176</v>
      </c>
      <c r="CB2922">
        <v>0</v>
      </c>
      <c r="CC2922">
        <v>3</v>
      </c>
      <c r="CD2922">
        <v>23</v>
      </c>
      <c r="CE2922">
        <v>1</v>
      </c>
      <c r="CG2922">
        <v>1.4</v>
      </c>
    </row>
    <row r="2923" spans="1:85">
      <c r="A2923">
        <v>2</v>
      </c>
      <c r="B2923">
        <v>2</v>
      </c>
      <c r="C2923">
        <v>6</v>
      </c>
      <c r="D2923">
        <v>12</v>
      </c>
      <c r="E2923">
        <v>0</v>
      </c>
      <c r="F2923" s="24">
        <f t="shared" si="222"/>
        <v>150</v>
      </c>
      <c r="G2923">
        <v>60</v>
      </c>
      <c r="H2923" s="24">
        <f t="shared" si="223"/>
        <v>15</v>
      </c>
      <c r="I2923" s="24">
        <f t="shared" si="225"/>
        <v>7</v>
      </c>
      <c r="J2923" s="24">
        <f t="shared" si="221"/>
        <v>75</v>
      </c>
      <c r="K2923" s="24" t="str">
        <f t="shared" si="224"/>
        <v>03</v>
      </c>
      <c r="L2923">
        <v>20</v>
      </c>
      <c r="M2923">
        <v>0</v>
      </c>
      <c r="N2923">
        <v>0</v>
      </c>
      <c r="O2923">
        <v>10</v>
      </c>
      <c r="P2923">
        <v>4</v>
      </c>
      <c r="Q2923" s="25" t="s">
        <v>175</v>
      </c>
      <c r="R2923">
        <v>22</v>
      </c>
      <c r="S2923">
        <v>15</v>
      </c>
      <c r="T2923">
        <v>0</v>
      </c>
      <c r="U2923">
        <v>0</v>
      </c>
      <c r="V2923">
        <v>8.6999999999999994E-2</v>
      </c>
      <c r="W2923">
        <v>7.9200000000000007E-2</v>
      </c>
      <c r="X2923">
        <v>24</v>
      </c>
      <c r="Y2923">
        <v>0</v>
      </c>
      <c r="Z2923" s="25" t="s">
        <v>176</v>
      </c>
      <c r="AB2923">
        <v>0</v>
      </c>
      <c r="AC2923">
        <v>3</v>
      </c>
      <c r="AD2923">
        <v>23</v>
      </c>
      <c r="AE2923">
        <v>1</v>
      </c>
      <c r="AF2923">
        <v>1</v>
      </c>
      <c r="AG2923">
        <v>1.4</v>
      </c>
      <c r="AH2923">
        <v>0</v>
      </c>
      <c r="BA2923">
        <v>2</v>
      </c>
      <c r="BB2923">
        <v>2</v>
      </c>
      <c r="BC2923">
        <v>6</v>
      </c>
      <c r="BD2923">
        <v>12</v>
      </c>
      <c r="BE2923">
        <v>0</v>
      </c>
      <c r="BF2923">
        <v>15</v>
      </c>
      <c r="BG2923">
        <v>60</v>
      </c>
      <c r="BH2923">
        <v>15</v>
      </c>
      <c r="BI2923">
        <v>55</v>
      </c>
      <c r="BJ2923">
        <v>3</v>
      </c>
      <c r="BK2923">
        <v>1</v>
      </c>
      <c r="BL2923">
        <v>20</v>
      </c>
      <c r="BM2923">
        <v>0</v>
      </c>
      <c r="BN2923">
        <v>0</v>
      </c>
      <c r="BO2923">
        <v>10</v>
      </c>
      <c r="BP2923">
        <v>4</v>
      </c>
      <c r="BQ2923" s="25" t="s">
        <v>175</v>
      </c>
      <c r="BR2923">
        <v>22</v>
      </c>
      <c r="BS2923">
        <v>15</v>
      </c>
      <c r="BT2923">
        <v>0</v>
      </c>
      <c r="BU2923">
        <v>0</v>
      </c>
      <c r="BV2923">
        <v>8.6999999999999994E-2</v>
      </c>
      <c r="BW2923">
        <v>7.9200000000000007E-2</v>
      </c>
      <c r="BX2923">
        <v>24</v>
      </c>
      <c r="BY2923">
        <v>0</v>
      </c>
      <c r="BZ2923" s="25" t="s">
        <v>176</v>
      </c>
      <c r="CB2923">
        <v>0</v>
      </c>
      <c r="CC2923">
        <v>3</v>
      </c>
      <c r="CD2923">
        <v>23</v>
      </c>
      <c r="CE2923">
        <v>1</v>
      </c>
      <c r="CG2923">
        <v>4.4000000000000004</v>
      </c>
    </row>
    <row r="2924" spans="1:85">
      <c r="A2924">
        <v>3</v>
      </c>
      <c r="B2924">
        <v>1</v>
      </c>
      <c r="C2924">
        <v>5</v>
      </c>
      <c r="D2924">
        <v>10</v>
      </c>
      <c r="E2924">
        <v>0</v>
      </c>
      <c r="F2924" s="24">
        <f t="shared" si="222"/>
        <v>70</v>
      </c>
      <c r="G2924">
        <v>60</v>
      </c>
      <c r="H2924" s="24">
        <f t="shared" si="223"/>
        <v>10</v>
      </c>
      <c r="I2924" s="24">
        <f t="shared" si="225"/>
        <v>7</v>
      </c>
      <c r="J2924" s="24">
        <f t="shared" ref="J2924:J2987" si="226">IF(BJ2924="","",IF(BJ2924&gt;100,100+IF(RIGHT(BJ2924,1)*25&gt;=100,80,RIGHT(BJ2924,1)*25),IF(RIGHT(BJ2924,1)*25&gt;=100,80,RIGHT(BJ2924,1)*25)))</f>
        <v>50</v>
      </c>
      <c r="K2924" s="24" t="str">
        <f t="shared" si="224"/>
        <v>00</v>
      </c>
      <c r="L2924">
        <v>22</v>
      </c>
      <c r="M2924">
        <v>0</v>
      </c>
      <c r="N2924">
        <v>0</v>
      </c>
      <c r="O2924">
        <v>10</v>
      </c>
      <c r="P2924">
        <v>4</v>
      </c>
      <c r="Q2924" s="25" t="s">
        <v>175</v>
      </c>
      <c r="R2924">
        <v>22</v>
      </c>
      <c r="S2924">
        <v>15</v>
      </c>
      <c r="T2924">
        <v>1</v>
      </c>
      <c r="U2924">
        <v>0</v>
      </c>
      <c r="V2924">
        <v>2.8000000000000001E-2</v>
      </c>
      <c r="W2924">
        <v>2.5000000000000001E-2</v>
      </c>
      <c r="X2924">
        <v>24</v>
      </c>
      <c r="Y2924">
        <v>0</v>
      </c>
      <c r="Z2924" s="25" t="s">
        <v>176</v>
      </c>
      <c r="AB2924">
        <v>1.4</v>
      </c>
      <c r="AC2924">
        <v>3</v>
      </c>
      <c r="AD2924">
        <v>23</v>
      </c>
      <c r="AE2924">
        <v>1</v>
      </c>
      <c r="AF2924">
        <v>1</v>
      </c>
      <c r="AG2924">
        <v>1.4</v>
      </c>
      <c r="AH2924">
        <v>0</v>
      </c>
      <c r="BA2924">
        <v>3</v>
      </c>
      <c r="BB2924">
        <v>1</v>
      </c>
      <c r="BC2924">
        <v>5</v>
      </c>
      <c r="BD2924">
        <v>10</v>
      </c>
      <c r="BE2924">
        <v>0</v>
      </c>
      <c r="BF2924">
        <v>7</v>
      </c>
      <c r="BG2924">
        <v>60</v>
      </c>
      <c r="BH2924">
        <v>15</v>
      </c>
      <c r="BI2924">
        <v>55</v>
      </c>
      <c r="BJ2924">
        <v>2</v>
      </c>
      <c r="BK2924">
        <v>1</v>
      </c>
      <c r="BL2924">
        <v>22</v>
      </c>
      <c r="BM2924">
        <v>0</v>
      </c>
      <c r="BN2924">
        <v>0</v>
      </c>
      <c r="BO2924">
        <v>10</v>
      </c>
      <c r="BP2924">
        <v>4</v>
      </c>
      <c r="BQ2924" s="25" t="s">
        <v>175</v>
      </c>
      <c r="BR2924">
        <v>22</v>
      </c>
      <c r="BS2924">
        <v>15</v>
      </c>
      <c r="BT2924">
        <v>1</v>
      </c>
      <c r="BU2924">
        <v>0</v>
      </c>
      <c r="BV2924">
        <v>2.8000000000000001E-2</v>
      </c>
      <c r="BW2924">
        <v>2.5000000000000001E-2</v>
      </c>
      <c r="BX2924">
        <v>24</v>
      </c>
      <c r="BY2924">
        <v>0</v>
      </c>
      <c r="BZ2924" s="25" t="s">
        <v>176</v>
      </c>
      <c r="CB2924">
        <v>1.4</v>
      </c>
      <c r="CC2924">
        <v>3</v>
      </c>
      <c r="CD2924">
        <v>23</v>
      </c>
      <c r="CE2924">
        <v>1</v>
      </c>
      <c r="CG2924">
        <v>1.4</v>
      </c>
    </row>
    <row r="2925" spans="1:85">
      <c r="F2925" s="24" t="str">
        <f t="shared" si="222"/>
        <v/>
      </c>
      <c r="H2925" s="24" t="str">
        <f t="shared" si="223"/>
        <v/>
      </c>
      <c r="I2925" s="24" t="str">
        <f t="shared" si="225"/>
        <v/>
      </c>
      <c r="J2925" s="24" t="str">
        <f t="shared" si="226"/>
        <v/>
      </c>
      <c r="K2925" s="24" t="str">
        <f t="shared" si="224"/>
        <v/>
      </c>
      <c r="AF2925">
        <v>1</v>
      </c>
      <c r="AH2925">
        <v>0</v>
      </c>
    </row>
    <row r="2926" spans="1:85">
      <c r="A2926">
        <v>1</v>
      </c>
      <c r="B2926">
        <v>7</v>
      </c>
      <c r="C2926">
        <v>8</v>
      </c>
      <c r="D2926">
        <v>16</v>
      </c>
      <c r="E2926">
        <v>0</v>
      </c>
      <c r="F2926" s="24">
        <f t="shared" si="222"/>
        <v>310</v>
      </c>
      <c r="G2926">
        <v>50</v>
      </c>
      <c r="H2926" s="24">
        <f t="shared" si="223"/>
        <v>15</v>
      </c>
      <c r="I2926" s="24">
        <f t="shared" si="225"/>
        <v>7</v>
      </c>
      <c r="J2926" s="24">
        <f t="shared" si="226"/>
        <v>80</v>
      </c>
      <c r="K2926" s="24" t="str">
        <f t="shared" si="224"/>
        <v>03</v>
      </c>
      <c r="L2926">
        <v>20</v>
      </c>
      <c r="M2926">
        <v>0</v>
      </c>
      <c r="N2926">
        <v>0</v>
      </c>
      <c r="O2926">
        <v>10</v>
      </c>
      <c r="P2926">
        <v>4</v>
      </c>
      <c r="Q2926" t="s">
        <v>19</v>
      </c>
      <c r="R2926">
        <v>22</v>
      </c>
      <c r="S2926">
        <v>22</v>
      </c>
      <c r="T2926">
        <v>0</v>
      </c>
      <c r="U2926">
        <v>0</v>
      </c>
      <c r="V2926">
        <v>0.155</v>
      </c>
      <c r="W2926">
        <v>0.5</v>
      </c>
      <c r="X2926">
        <v>24</v>
      </c>
      <c r="Y2926">
        <v>0</v>
      </c>
      <c r="Z2926" t="s">
        <v>133</v>
      </c>
      <c r="AB2926">
        <v>0</v>
      </c>
      <c r="AC2926">
        <v>3</v>
      </c>
      <c r="AD2926">
        <v>34</v>
      </c>
      <c r="AE2926">
        <v>1</v>
      </c>
      <c r="AF2926">
        <v>1</v>
      </c>
      <c r="AG2926">
        <v>0.2</v>
      </c>
      <c r="AH2926">
        <v>0</v>
      </c>
      <c r="BA2926">
        <v>1</v>
      </c>
      <c r="BB2926">
        <v>7</v>
      </c>
      <c r="BC2926">
        <v>8</v>
      </c>
      <c r="BD2926">
        <v>16</v>
      </c>
      <c r="BE2926">
        <v>0</v>
      </c>
      <c r="BF2926">
        <v>31</v>
      </c>
      <c r="BG2926">
        <v>50</v>
      </c>
      <c r="BH2926">
        <v>12</v>
      </c>
      <c r="BI2926">
        <v>55</v>
      </c>
      <c r="BJ2926">
        <v>5</v>
      </c>
      <c r="BK2926">
        <v>1</v>
      </c>
      <c r="BL2926">
        <v>20</v>
      </c>
      <c r="BM2926">
        <v>0</v>
      </c>
      <c r="BN2926">
        <v>0</v>
      </c>
      <c r="BO2926">
        <v>10</v>
      </c>
      <c r="BP2926">
        <v>4</v>
      </c>
      <c r="BQ2926" t="s">
        <v>19</v>
      </c>
      <c r="BR2926">
        <v>22</v>
      </c>
      <c r="BS2926">
        <v>22</v>
      </c>
      <c r="BT2926">
        <v>0</v>
      </c>
      <c r="BU2926">
        <v>0</v>
      </c>
      <c r="BV2926">
        <v>0.155</v>
      </c>
      <c r="BW2926">
        <v>0.5</v>
      </c>
      <c r="BX2926">
        <v>24</v>
      </c>
      <c r="BY2926">
        <v>0</v>
      </c>
      <c r="BZ2926" t="s">
        <v>133</v>
      </c>
      <c r="CB2926">
        <v>0</v>
      </c>
      <c r="CC2926">
        <v>3</v>
      </c>
      <c r="CD2926">
        <v>34</v>
      </c>
      <c r="CE2926">
        <v>1</v>
      </c>
      <c r="CG2926">
        <v>0.2</v>
      </c>
    </row>
    <row r="2927" spans="1:85">
      <c r="A2927">
        <v>2</v>
      </c>
      <c r="B2927">
        <v>6</v>
      </c>
      <c r="C2927">
        <v>6</v>
      </c>
      <c r="D2927">
        <v>12</v>
      </c>
      <c r="E2927">
        <v>0</v>
      </c>
      <c r="F2927" s="24">
        <f t="shared" si="222"/>
        <v>150</v>
      </c>
      <c r="G2927">
        <v>60</v>
      </c>
      <c r="H2927" s="24">
        <f t="shared" si="223"/>
        <v>15</v>
      </c>
      <c r="I2927" s="24">
        <f t="shared" si="225"/>
        <v>7</v>
      </c>
      <c r="J2927" s="24">
        <f t="shared" si="226"/>
        <v>75</v>
      </c>
      <c r="K2927" s="24" t="str">
        <f t="shared" si="224"/>
        <v>03</v>
      </c>
      <c r="L2927">
        <v>20</v>
      </c>
      <c r="M2927">
        <v>0</v>
      </c>
      <c r="N2927">
        <v>0</v>
      </c>
      <c r="O2927">
        <v>10</v>
      </c>
      <c r="P2927">
        <v>4</v>
      </c>
      <c r="Q2927" t="s">
        <v>19</v>
      </c>
      <c r="R2927">
        <v>22</v>
      </c>
      <c r="S2927">
        <v>15</v>
      </c>
      <c r="T2927">
        <v>0</v>
      </c>
      <c r="U2927">
        <v>0</v>
      </c>
      <c r="V2927">
        <v>9.8000000000000004E-2</v>
      </c>
      <c r="W2927">
        <v>8.9200000000000002E-2</v>
      </c>
      <c r="X2927">
        <v>24</v>
      </c>
      <c r="Y2927">
        <v>0</v>
      </c>
      <c r="Z2927" t="s">
        <v>133</v>
      </c>
      <c r="AB2927">
        <v>0</v>
      </c>
      <c r="AC2927">
        <v>3</v>
      </c>
      <c r="AD2927">
        <v>34</v>
      </c>
      <c r="AE2927">
        <v>1</v>
      </c>
      <c r="AF2927">
        <v>1</v>
      </c>
      <c r="AG2927">
        <v>0.2</v>
      </c>
      <c r="AH2927">
        <v>0</v>
      </c>
      <c r="BA2927">
        <v>2</v>
      </c>
      <c r="BB2927">
        <v>6</v>
      </c>
      <c r="BC2927">
        <v>6</v>
      </c>
      <c r="BD2927">
        <v>12</v>
      </c>
      <c r="BE2927">
        <v>0</v>
      </c>
      <c r="BF2927">
        <v>15</v>
      </c>
      <c r="BG2927">
        <v>60</v>
      </c>
      <c r="BH2927">
        <v>15</v>
      </c>
      <c r="BI2927">
        <v>55</v>
      </c>
      <c r="BJ2927">
        <v>3</v>
      </c>
      <c r="BK2927">
        <v>1</v>
      </c>
      <c r="BL2927">
        <v>20</v>
      </c>
      <c r="BM2927">
        <v>0</v>
      </c>
      <c r="BN2927">
        <v>0</v>
      </c>
      <c r="BO2927">
        <v>10</v>
      </c>
      <c r="BP2927">
        <v>4</v>
      </c>
      <c r="BQ2927" t="s">
        <v>19</v>
      </c>
      <c r="BR2927">
        <v>22</v>
      </c>
      <c r="BS2927">
        <v>15</v>
      </c>
      <c r="BT2927">
        <v>0</v>
      </c>
      <c r="BU2927">
        <v>0</v>
      </c>
      <c r="BV2927">
        <v>9.8000000000000004E-2</v>
      </c>
      <c r="BW2927">
        <v>8.9200000000000002E-2</v>
      </c>
      <c r="BX2927">
        <v>24</v>
      </c>
      <c r="BY2927">
        <v>0</v>
      </c>
      <c r="BZ2927" t="s">
        <v>133</v>
      </c>
      <c r="CB2927">
        <v>0</v>
      </c>
      <c r="CC2927">
        <v>3</v>
      </c>
      <c r="CD2927">
        <v>34</v>
      </c>
      <c r="CE2927">
        <v>1</v>
      </c>
      <c r="CG2927">
        <v>0.2</v>
      </c>
    </row>
    <row r="2928" spans="1:85">
      <c r="A2928">
        <v>3</v>
      </c>
      <c r="B2928">
        <v>5</v>
      </c>
      <c r="C2928">
        <v>5</v>
      </c>
      <c r="D2928">
        <v>10</v>
      </c>
      <c r="E2928">
        <v>0</v>
      </c>
      <c r="F2928" s="24">
        <f t="shared" si="222"/>
        <v>70</v>
      </c>
      <c r="G2928">
        <v>60</v>
      </c>
      <c r="H2928" s="24">
        <f t="shared" si="223"/>
        <v>15</v>
      </c>
      <c r="I2928" s="24">
        <f t="shared" si="225"/>
        <v>7</v>
      </c>
      <c r="J2928" s="24">
        <f t="shared" si="226"/>
        <v>75</v>
      </c>
      <c r="K2928" s="24" t="str">
        <f t="shared" si="224"/>
        <v>00</v>
      </c>
      <c r="L2928">
        <v>22</v>
      </c>
      <c r="M2928">
        <v>0</v>
      </c>
      <c r="N2928">
        <v>0</v>
      </c>
      <c r="O2928">
        <v>10</v>
      </c>
      <c r="P2928">
        <v>4</v>
      </c>
      <c r="Q2928" t="s">
        <v>19</v>
      </c>
      <c r="R2928">
        <v>22</v>
      </c>
      <c r="S2928">
        <v>15</v>
      </c>
      <c r="T2928">
        <v>1</v>
      </c>
      <c r="U2928">
        <v>0</v>
      </c>
      <c r="V2928">
        <v>5.8000000000000003E-2</v>
      </c>
      <c r="W2928">
        <v>5.5100000000000003E-2</v>
      </c>
      <c r="X2928">
        <v>24</v>
      </c>
      <c r="Y2928">
        <v>0</v>
      </c>
      <c r="Z2928" t="s">
        <v>133</v>
      </c>
      <c r="AB2928">
        <v>1.4</v>
      </c>
      <c r="AC2928">
        <v>3</v>
      </c>
      <c r="AD2928">
        <v>34</v>
      </c>
      <c r="AE2928">
        <v>1</v>
      </c>
      <c r="AF2928">
        <v>1</v>
      </c>
      <c r="AG2928">
        <v>0.2</v>
      </c>
      <c r="AH2928">
        <v>0</v>
      </c>
      <c r="BA2928">
        <v>3</v>
      </c>
      <c r="BB2928">
        <v>5</v>
      </c>
      <c r="BC2928">
        <v>5</v>
      </c>
      <c r="BD2928">
        <v>10</v>
      </c>
      <c r="BE2928">
        <v>0</v>
      </c>
      <c r="BF2928">
        <v>7</v>
      </c>
      <c r="BG2928">
        <v>60</v>
      </c>
      <c r="BH2928">
        <v>15</v>
      </c>
      <c r="BI2928">
        <v>55</v>
      </c>
      <c r="BJ2928">
        <v>3</v>
      </c>
      <c r="BK2928">
        <v>1</v>
      </c>
      <c r="BL2928">
        <v>22</v>
      </c>
      <c r="BM2928">
        <v>0</v>
      </c>
      <c r="BN2928">
        <v>0</v>
      </c>
      <c r="BO2928">
        <v>10</v>
      </c>
      <c r="BP2928">
        <v>4</v>
      </c>
      <c r="BQ2928" t="s">
        <v>19</v>
      </c>
      <c r="BR2928">
        <v>22</v>
      </c>
      <c r="BS2928">
        <v>15</v>
      </c>
      <c r="BT2928">
        <v>1</v>
      </c>
      <c r="BU2928">
        <v>0</v>
      </c>
      <c r="BV2928">
        <v>5.8000000000000003E-2</v>
      </c>
      <c r="BW2928">
        <v>5.5100000000000003E-2</v>
      </c>
      <c r="BX2928">
        <v>24</v>
      </c>
      <c r="BY2928">
        <v>0</v>
      </c>
      <c r="BZ2928" t="s">
        <v>133</v>
      </c>
      <c r="CB2928">
        <v>1.4</v>
      </c>
      <c r="CC2928">
        <v>3</v>
      </c>
      <c r="CD2928">
        <v>34</v>
      </c>
      <c r="CE2928">
        <v>1</v>
      </c>
      <c r="CG2928">
        <v>0.2</v>
      </c>
    </row>
    <row r="2929" spans="1:85">
      <c r="A2929">
        <v>4</v>
      </c>
      <c r="B2929">
        <v>4</v>
      </c>
      <c r="C2929">
        <v>4</v>
      </c>
      <c r="D2929">
        <v>10</v>
      </c>
      <c r="E2929">
        <v>0</v>
      </c>
      <c r="F2929" s="24">
        <f t="shared" si="222"/>
        <v>30</v>
      </c>
      <c r="G2929">
        <v>70</v>
      </c>
      <c r="H2929" s="24">
        <f t="shared" si="223"/>
        <v>15</v>
      </c>
      <c r="I2929" s="24">
        <f t="shared" si="225"/>
        <v>7</v>
      </c>
      <c r="J2929" s="24">
        <f t="shared" si="226"/>
        <v>75</v>
      </c>
      <c r="K2929" s="24" t="str">
        <f t="shared" si="224"/>
        <v>00</v>
      </c>
      <c r="L2929">
        <v>32</v>
      </c>
      <c r="M2929">
        <v>1000</v>
      </c>
      <c r="N2929">
        <v>0</v>
      </c>
      <c r="O2929">
        <v>10</v>
      </c>
      <c r="P2929">
        <v>3</v>
      </c>
      <c r="Q2929" t="s">
        <v>19</v>
      </c>
      <c r="R2929">
        <v>22</v>
      </c>
      <c r="S2929">
        <v>10</v>
      </c>
      <c r="T2929">
        <v>2</v>
      </c>
      <c r="U2929">
        <v>0</v>
      </c>
      <c r="V2929">
        <v>3.3000000000000002E-2</v>
      </c>
      <c r="W2929">
        <v>3.3000000000000002E-2</v>
      </c>
      <c r="X2929">
        <v>24</v>
      </c>
      <c r="Y2929">
        <v>0</v>
      </c>
      <c r="Z2929" t="s">
        <v>133</v>
      </c>
      <c r="AB2929">
        <v>0.8</v>
      </c>
      <c r="AC2929">
        <v>3</v>
      </c>
      <c r="AD2929">
        <v>34</v>
      </c>
      <c r="AE2929">
        <v>1</v>
      </c>
      <c r="AF2929">
        <v>1</v>
      </c>
      <c r="AG2929">
        <v>0.2</v>
      </c>
      <c r="AH2929">
        <v>0</v>
      </c>
      <c r="BA2929">
        <v>4</v>
      </c>
      <c r="BB2929">
        <v>4</v>
      </c>
      <c r="BC2929">
        <v>4</v>
      </c>
      <c r="BD2929">
        <v>10</v>
      </c>
      <c r="BE2929">
        <v>0</v>
      </c>
      <c r="BF2929">
        <v>3</v>
      </c>
      <c r="BG2929">
        <v>70</v>
      </c>
      <c r="BH2929">
        <v>15</v>
      </c>
      <c r="BI2929">
        <v>55</v>
      </c>
      <c r="BJ2929">
        <v>3</v>
      </c>
      <c r="BK2929">
        <v>1</v>
      </c>
      <c r="BL2929">
        <v>32</v>
      </c>
      <c r="BM2929">
        <v>1000</v>
      </c>
      <c r="BN2929">
        <v>0</v>
      </c>
      <c r="BO2929">
        <v>10</v>
      </c>
      <c r="BP2929">
        <v>3</v>
      </c>
      <c r="BQ2929" t="s">
        <v>19</v>
      </c>
      <c r="BR2929">
        <v>22</v>
      </c>
      <c r="BS2929">
        <v>10</v>
      </c>
      <c r="BT2929">
        <v>2</v>
      </c>
      <c r="BU2929">
        <v>0</v>
      </c>
      <c r="BV2929">
        <v>3.3000000000000002E-2</v>
      </c>
      <c r="BW2929">
        <v>3.3000000000000002E-2</v>
      </c>
      <c r="BX2929">
        <v>24</v>
      </c>
      <c r="BY2929">
        <v>0</v>
      </c>
      <c r="BZ2929" t="s">
        <v>133</v>
      </c>
      <c r="CB2929">
        <v>0.8</v>
      </c>
      <c r="CC2929">
        <v>3</v>
      </c>
      <c r="CD2929">
        <v>34</v>
      </c>
      <c r="CE2929">
        <v>1</v>
      </c>
      <c r="CG2929">
        <v>0.2</v>
      </c>
    </row>
    <row r="2930" spans="1:85">
      <c r="A2930">
        <v>5</v>
      </c>
      <c r="B2930">
        <v>3</v>
      </c>
      <c r="C2930">
        <v>2</v>
      </c>
      <c r="D2930">
        <v>6</v>
      </c>
      <c r="E2930">
        <v>0</v>
      </c>
      <c r="F2930" s="24">
        <f t="shared" si="222"/>
        <v>0</v>
      </c>
      <c r="G2930">
        <v>90</v>
      </c>
      <c r="H2930" s="24">
        <f t="shared" si="223"/>
        <v>7</v>
      </c>
      <c r="I2930" s="24">
        <f t="shared" si="225"/>
        <v>7</v>
      </c>
      <c r="J2930" s="24">
        <f t="shared" si="226"/>
        <v>25</v>
      </c>
      <c r="K2930" s="24" t="str">
        <f t="shared" si="224"/>
        <v>00</v>
      </c>
      <c r="L2930">
        <v>52</v>
      </c>
      <c r="M2930">
        <v>1000</v>
      </c>
      <c r="N2930">
        <v>12</v>
      </c>
      <c r="O2930">
        <v>10</v>
      </c>
      <c r="P2930">
        <v>1</v>
      </c>
      <c r="Q2930" t="s">
        <v>19</v>
      </c>
      <c r="R2930">
        <v>11</v>
      </c>
      <c r="S2930">
        <v>10</v>
      </c>
      <c r="T2930">
        <v>2</v>
      </c>
      <c r="U2930">
        <v>0</v>
      </c>
      <c r="V2930">
        <v>1.7999999999999999E-2</v>
      </c>
      <c r="W2930">
        <v>1.7999999999999999E-2</v>
      </c>
      <c r="X2930">
        <v>24</v>
      </c>
      <c r="Y2930">
        <v>0</v>
      </c>
      <c r="Z2930" t="s">
        <v>133</v>
      </c>
      <c r="AB2930">
        <v>0.63</v>
      </c>
      <c r="AC2930">
        <v>3</v>
      </c>
      <c r="AD2930">
        <v>34</v>
      </c>
      <c r="AE2930">
        <v>1</v>
      </c>
      <c r="AF2930">
        <v>1</v>
      </c>
      <c r="AG2930">
        <v>0.2</v>
      </c>
      <c r="AH2930">
        <v>0</v>
      </c>
      <c r="BA2930">
        <v>5</v>
      </c>
      <c r="BB2930">
        <v>3</v>
      </c>
      <c r="BC2930">
        <v>2</v>
      </c>
      <c r="BD2930">
        <v>6</v>
      </c>
      <c r="BE2930">
        <v>0</v>
      </c>
      <c r="BF2930">
        <v>0</v>
      </c>
      <c r="BG2930">
        <v>90</v>
      </c>
      <c r="BH2930">
        <v>20</v>
      </c>
      <c r="BI2930">
        <v>55</v>
      </c>
      <c r="BJ2930">
        <v>1</v>
      </c>
      <c r="BK2930">
        <v>1</v>
      </c>
      <c r="BL2930">
        <v>52</v>
      </c>
      <c r="BM2930">
        <v>1000</v>
      </c>
      <c r="BN2930">
        <v>12</v>
      </c>
      <c r="BO2930">
        <v>10</v>
      </c>
      <c r="BP2930">
        <v>1</v>
      </c>
      <c r="BQ2930" t="s">
        <v>19</v>
      </c>
      <c r="BR2930">
        <v>11</v>
      </c>
      <c r="BS2930">
        <v>10</v>
      </c>
      <c r="BT2930">
        <v>2</v>
      </c>
      <c r="BU2930">
        <v>0</v>
      </c>
      <c r="BV2930">
        <v>1.7999999999999999E-2</v>
      </c>
      <c r="BW2930">
        <v>1.7999999999999999E-2</v>
      </c>
      <c r="BX2930">
        <v>24</v>
      </c>
      <c r="BY2930">
        <v>0</v>
      </c>
      <c r="BZ2930" t="s">
        <v>133</v>
      </c>
      <c r="CB2930">
        <v>0.63</v>
      </c>
      <c r="CC2930">
        <v>3</v>
      </c>
      <c r="CD2930">
        <v>34</v>
      </c>
      <c r="CE2930">
        <v>1</v>
      </c>
      <c r="CG2930">
        <v>0.2</v>
      </c>
    </row>
    <row r="2931" spans="1:85">
      <c r="A2931">
        <v>6</v>
      </c>
      <c r="B2931">
        <v>802</v>
      </c>
      <c r="C2931">
        <v>2</v>
      </c>
      <c r="D2931">
        <v>6</v>
      </c>
      <c r="E2931">
        <v>0</v>
      </c>
      <c r="F2931" s="24">
        <f t="shared" si="222"/>
        <v>0</v>
      </c>
      <c r="G2931">
        <v>100</v>
      </c>
      <c r="H2931" s="24">
        <f t="shared" si="223"/>
        <v>7</v>
      </c>
      <c r="I2931" s="24">
        <f t="shared" si="225"/>
        <v>7</v>
      </c>
      <c r="J2931" s="24">
        <f t="shared" si="226"/>
        <v>125</v>
      </c>
      <c r="K2931" s="24" t="str">
        <f t="shared" si="224"/>
        <v>00</v>
      </c>
      <c r="L2931">
        <v>73</v>
      </c>
      <c r="M2931">
        <v>1000</v>
      </c>
      <c r="N2931">
        <v>1</v>
      </c>
      <c r="O2931">
        <v>10</v>
      </c>
      <c r="P2931">
        <v>0</v>
      </c>
      <c r="Q2931" t="s">
        <v>19</v>
      </c>
      <c r="R2931">
        <v>11</v>
      </c>
      <c r="S2931">
        <v>10</v>
      </c>
      <c r="T2931">
        <v>3</v>
      </c>
      <c r="U2931">
        <v>0</v>
      </c>
      <c r="V2931">
        <v>-2E-3</v>
      </c>
      <c r="W2931">
        <v>2.7E-2</v>
      </c>
      <c r="X2931">
        <v>24</v>
      </c>
      <c r="Y2931">
        <v>3</v>
      </c>
      <c r="Z2931" t="s">
        <v>57</v>
      </c>
      <c r="AA2931">
        <v>4500</v>
      </c>
      <c r="AB2931">
        <v>0.5</v>
      </c>
      <c r="AC2931">
        <v>3</v>
      </c>
      <c r="AD2931">
        <v>34</v>
      </c>
      <c r="AE2931">
        <v>1</v>
      </c>
      <c r="AF2931">
        <v>1</v>
      </c>
      <c r="AG2931">
        <v>0.2</v>
      </c>
      <c r="AH2931">
        <v>0</v>
      </c>
      <c r="BA2931">
        <v>6</v>
      </c>
      <c r="BB2931">
        <v>802</v>
      </c>
      <c r="BC2931">
        <v>2</v>
      </c>
      <c r="BD2931">
        <v>6</v>
      </c>
      <c r="BE2931">
        <v>0</v>
      </c>
      <c r="BF2931">
        <v>0</v>
      </c>
      <c r="BG2931">
        <v>100</v>
      </c>
      <c r="BH2931">
        <v>20</v>
      </c>
      <c r="BI2931">
        <v>55</v>
      </c>
      <c r="BJ2931">
        <v>101</v>
      </c>
      <c r="BK2931">
        <v>1</v>
      </c>
      <c r="BL2931">
        <v>73</v>
      </c>
      <c r="BM2931">
        <v>1000</v>
      </c>
      <c r="BN2931">
        <v>1</v>
      </c>
      <c r="BO2931">
        <v>10</v>
      </c>
      <c r="BP2931">
        <v>0</v>
      </c>
      <c r="BQ2931" t="s">
        <v>19</v>
      </c>
      <c r="BR2931">
        <v>11</v>
      </c>
      <c r="BS2931">
        <v>10</v>
      </c>
      <c r="BT2931">
        <v>3</v>
      </c>
      <c r="BU2931">
        <v>0</v>
      </c>
      <c r="BV2931">
        <v>-2E-3</v>
      </c>
      <c r="BW2931">
        <v>2.7E-2</v>
      </c>
      <c r="BX2931">
        <v>24</v>
      </c>
      <c r="BY2931">
        <v>3</v>
      </c>
      <c r="BZ2931" t="s">
        <v>57</v>
      </c>
      <c r="CA2931">
        <v>4500</v>
      </c>
      <c r="CB2931">
        <v>0.5</v>
      </c>
      <c r="CC2931">
        <v>3</v>
      </c>
      <c r="CD2931">
        <v>34</v>
      </c>
      <c r="CE2931">
        <v>1</v>
      </c>
      <c r="CG2931">
        <v>0.2</v>
      </c>
    </row>
    <row r="2932" spans="1:85">
      <c r="A2932">
        <v>7</v>
      </c>
      <c r="B2932">
        <v>802</v>
      </c>
      <c r="C2932">
        <v>2</v>
      </c>
      <c r="D2932">
        <v>6</v>
      </c>
      <c r="E2932">
        <v>0</v>
      </c>
      <c r="F2932" s="24">
        <f t="shared" si="222"/>
        <v>0</v>
      </c>
      <c r="G2932">
        <v>100</v>
      </c>
      <c r="H2932" s="24">
        <f t="shared" si="223"/>
        <v>7</v>
      </c>
      <c r="I2932" s="24">
        <f t="shared" si="225"/>
        <v>7</v>
      </c>
      <c r="J2932" s="24">
        <f t="shared" si="226"/>
        <v>125</v>
      </c>
      <c r="K2932" s="24" t="str">
        <f t="shared" si="224"/>
        <v>00</v>
      </c>
      <c r="L2932">
        <v>73</v>
      </c>
      <c r="M2932">
        <v>1000</v>
      </c>
      <c r="N2932">
        <v>1</v>
      </c>
      <c r="O2932">
        <v>10</v>
      </c>
      <c r="P2932">
        <v>0</v>
      </c>
      <c r="Q2932" t="s">
        <v>19</v>
      </c>
      <c r="R2932">
        <v>11</v>
      </c>
      <c r="S2932">
        <v>10</v>
      </c>
      <c r="T2932">
        <v>3</v>
      </c>
      <c r="U2932">
        <v>0</v>
      </c>
      <c r="V2932">
        <v>1.7999999999999999E-2</v>
      </c>
      <c r="W2932">
        <v>1.21E-2</v>
      </c>
      <c r="X2932">
        <v>24</v>
      </c>
      <c r="Y2932">
        <v>3</v>
      </c>
      <c r="Z2932" t="s">
        <v>57</v>
      </c>
      <c r="AA2932">
        <v>600</v>
      </c>
      <c r="AB2932">
        <v>0.5</v>
      </c>
      <c r="AC2932">
        <v>3</v>
      </c>
      <c r="AD2932">
        <v>34</v>
      </c>
      <c r="AE2932">
        <v>1</v>
      </c>
      <c r="AF2932">
        <v>1</v>
      </c>
      <c r="AG2932">
        <v>0.2</v>
      </c>
      <c r="AH2932">
        <v>0</v>
      </c>
      <c r="BA2932">
        <v>7</v>
      </c>
      <c r="BB2932">
        <v>802</v>
      </c>
      <c r="BC2932">
        <v>2</v>
      </c>
      <c r="BD2932">
        <v>6</v>
      </c>
      <c r="BE2932">
        <v>0</v>
      </c>
      <c r="BF2932">
        <v>0</v>
      </c>
      <c r="BG2932">
        <v>100</v>
      </c>
      <c r="BH2932">
        <v>20</v>
      </c>
      <c r="BI2932">
        <v>55</v>
      </c>
      <c r="BJ2932">
        <v>101</v>
      </c>
      <c r="BK2932">
        <v>1</v>
      </c>
      <c r="BL2932">
        <v>73</v>
      </c>
      <c r="BM2932">
        <v>1000</v>
      </c>
      <c r="BN2932">
        <v>1</v>
      </c>
      <c r="BO2932">
        <v>10</v>
      </c>
      <c r="BP2932">
        <v>0</v>
      </c>
      <c r="BQ2932" t="s">
        <v>19</v>
      </c>
      <c r="BR2932">
        <v>11</v>
      </c>
      <c r="BS2932">
        <v>10</v>
      </c>
      <c r="BT2932">
        <v>3</v>
      </c>
      <c r="BU2932">
        <v>0</v>
      </c>
      <c r="BV2932">
        <v>1.7999999999999999E-2</v>
      </c>
      <c r="BW2932">
        <v>1.21E-2</v>
      </c>
      <c r="BX2932">
        <v>24</v>
      </c>
      <c r="BY2932">
        <v>3</v>
      </c>
      <c r="BZ2932" t="s">
        <v>57</v>
      </c>
      <c r="CA2932">
        <v>600</v>
      </c>
      <c r="CB2932">
        <v>0.5</v>
      </c>
      <c r="CC2932">
        <v>3</v>
      </c>
      <c r="CD2932">
        <v>34</v>
      </c>
      <c r="CE2932">
        <v>1</v>
      </c>
      <c r="CG2932">
        <v>0.2</v>
      </c>
    </row>
    <row r="2933" spans="1:85">
      <c r="A2933">
        <v>8</v>
      </c>
      <c r="B2933">
        <v>801</v>
      </c>
      <c r="C2933">
        <v>1</v>
      </c>
      <c r="D2933">
        <v>6</v>
      </c>
      <c r="E2933">
        <v>0</v>
      </c>
      <c r="F2933" s="24">
        <f t="shared" si="222"/>
        <v>0</v>
      </c>
      <c r="G2933">
        <v>90</v>
      </c>
      <c r="H2933" s="24">
        <f t="shared" si="223"/>
        <v>7</v>
      </c>
      <c r="I2933" s="24">
        <f t="shared" si="225"/>
        <v>7</v>
      </c>
      <c r="J2933" s="24">
        <f t="shared" si="226"/>
        <v>125</v>
      </c>
      <c r="K2933" s="24" t="str">
        <f t="shared" si="224"/>
        <v>00</v>
      </c>
      <c r="L2933">
        <v>73</v>
      </c>
      <c r="M2933">
        <v>1000</v>
      </c>
      <c r="N2933">
        <v>0</v>
      </c>
      <c r="O2933">
        <v>10</v>
      </c>
      <c r="P2933">
        <v>0</v>
      </c>
      <c r="Q2933" t="s">
        <v>19</v>
      </c>
      <c r="R2933">
        <v>22</v>
      </c>
      <c r="S2933">
        <v>10</v>
      </c>
      <c r="T2933">
        <v>3</v>
      </c>
      <c r="U2933">
        <v>0</v>
      </c>
      <c r="V2933">
        <v>-0.01</v>
      </c>
      <c r="W2933">
        <v>2.5000000000000001E-2</v>
      </c>
      <c r="X2933">
        <v>24</v>
      </c>
      <c r="Y2933">
        <v>3.6</v>
      </c>
      <c r="Z2933" t="s">
        <v>57</v>
      </c>
      <c r="AA2933">
        <v>5359</v>
      </c>
      <c r="AB2933">
        <v>0.2</v>
      </c>
      <c r="AC2933">
        <v>3</v>
      </c>
      <c r="AD2933">
        <v>34</v>
      </c>
      <c r="AE2933">
        <v>1</v>
      </c>
      <c r="AF2933">
        <v>1</v>
      </c>
      <c r="AG2933">
        <v>0.2</v>
      </c>
      <c r="AH2933">
        <v>0</v>
      </c>
      <c r="BA2933">
        <v>8</v>
      </c>
      <c r="BB2933">
        <v>801</v>
      </c>
      <c r="BC2933">
        <v>1</v>
      </c>
      <c r="BD2933">
        <v>6</v>
      </c>
      <c r="BE2933">
        <v>0</v>
      </c>
      <c r="BF2933">
        <v>0</v>
      </c>
      <c r="BG2933">
        <v>90</v>
      </c>
      <c r="BH2933">
        <v>20</v>
      </c>
      <c r="BI2933">
        <v>55</v>
      </c>
      <c r="BJ2933">
        <v>101</v>
      </c>
      <c r="BK2933">
        <v>1</v>
      </c>
      <c r="BL2933">
        <v>73</v>
      </c>
      <c r="BM2933">
        <v>1000</v>
      </c>
      <c r="BN2933">
        <v>0</v>
      </c>
      <c r="BO2933">
        <v>10</v>
      </c>
      <c r="BP2933">
        <v>0</v>
      </c>
      <c r="BQ2933" t="s">
        <v>19</v>
      </c>
      <c r="BR2933">
        <v>22</v>
      </c>
      <c r="BS2933">
        <v>10</v>
      </c>
      <c r="BT2933">
        <v>3</v>
      </c>
      <c r="BU2933">
        <v>0</v>
      </c>
      <c r="BV2933">
        <v>-0.01</v>
      </c>
      <c r="BW2933">
        <v>2.5000000000000001E-2</v>
      </c>
      <c r="BX2933">
        <v>24</v>
      </c>
      <c r="BY2933">
        <v>3.6</v>
      </c>
      <c r="BZ2933" t="s">
        <v>57</v>
      </c>
      <c r="CA2933">
        <v>5359</v>
      </c>
      <c r="CB2933">
        <v>0.2</v>
      </c>
      <c r="CC2933">
        <v>3</v>
      </c>
      <c r="CD2933">
        <v>34</v>
      </c>
      <c r="CE2933">
        <v>1</v>
      </c>
      <c r="CG2933">
        <v>0.2</v>
      </c>
    </row>
    <row r="2934" spans="1:85">
      <c r="A2934">
        <v>9</v>
      </c>
      <c r="B2934">
        <v>801</v>
      </c>
      <c r="C2934">
        <v>1</v>
      </c>
      <c r="D2934">
        <v>6</v>
      </c>
      <c r="E2934">
        <v>0</v>
      </c>
      <c r="F2934" s="24">
        <f t="shared" si="222"/>
        <v>0</v>
      </c>
      <c r="G2934">
        <v>90</v>
      </c>
      <c r="H2934" s="24">
        <f t="shared" si="223"/>
        <v>7</v>
      </c>
      <c r="I2934" s="24">
        <f t="shared" si="225"/>
        <v>7</v>
      </c>
      <c r="J2934" s="24">
        <f t="shared" si="226"/>
        <v>125</v>
      </c>
      <c r="K2934" s="24" t="str">
        <f t="shared" si="224"/>
        <v>00</v>
      </c>
      <c r="L2934">
        <v>73</v>
      </c>
      <c r="M2934">
        <v>1000</v>
      </c>
      <c r="N2934">
        <v>0</v>
      </c>
      <c r="O2934">
        <v>10</v>
      </c>
      <c r="P2934">
        <v>0</v>
      </c>
      <c r="Q2934" t="s">
        <v>19</v>
      </c>
      <c r="R2934">
        <v>22</v>
      </c>
      <c r="S2934">
        <v>10</v>
      </c>
      <c r="T2934">
        <v>3</v>
      </c>
      <c r="U2934">
        <v>0</v>
      </c>
      <c r="V2934">
        <v>0.01</v>
      </c>
      <c r="W2934">
        <v>0.01</v>
      </c>
      <c r="X2934">
        <v>24</v>
      </c>
      <c r="Y2934">
        <v>3.6</v>
      </c>
      <c r="Z2934" t="s">
        <v>57</v>
      </c>
      <c r="AA2934">
        <v>711</v>
      </c>
      <c r="AB2934">
        <v>0.2</v>
      </c>
      <c r="AC2934">
        <v>3</v>
      </c>
      <c r="AD2934">
        <v>34</v>
      </c>
      <c r="AE2934">
        <v>1</v>
      </c>
      <c r="AF2934">
        <v>1</v>
      </c>
      <c r="AG2934">
        <v>0.2</v>
      </c>
      <c r="AH2934">
        <v>0</v>
      </c>
      <c r="BA2934">
        <v>9</v>
      </c>
      <c r="BB2934">
        <v>801</v>
      </c>
      <c r="BC2934">
        <v>1</v>
      </c>
      <c r="BD2934">
        <v>6</v>
      </c>
      <c r="BE2934">
        <v>0</v>
      </c>
      <c r="BF2934">
        <v>0</v>
      </c>
      <c r="BG2934">
        <v>90</v>
      </c>
      <c r="BH2934">
        <v>20</v>
      </c>
      <c r="BI2934">
        <v>55</v>
      </c>
      <c r="BJ2934">
        <v>101</v>
      </c>
      <c r="BK2934">
        <v>1</v>
      </c>
      <c r="BL2934">
        <v>73</v>
      </c>
      <c r="BM2934">
        <v>1000</v>
      </c>
      <c r="BN2934">
        <v>0</v>
      </c>
      <c r="BO2934">
        <v>10</v>
      </c>
      <c r="BP2934">
        <v>0</v>
      </c>
      <c r="BQ2934" t="s">
        <v>19</v>
      </c>
      <c r="BR2934">
        <v>22</v>
      </c>
      <c r="BS2934">
        <v>10</v>
      </c>
      <c r="BT2934">
        <v>3</v>
      </c>
      <c r="BU2934">
        <v>0</v>
      </c>
      <c r="BV2934">
        <v>0.01</v>
      </c>
      <c r="BW2934">
        <v>0.01</v>
      </c>
      <c r="BX2934">
        <v>24</v>
      </c>
      <c r="BY2934">
        <v>3.6</v>
      </c>
      <c r="BZ2934" t="s">
        <v>57</v>
      </c>
      <c r="CA2934">
        <v>711</v>
      </c>
      <c r="CB2934">
        <v>0.2</v>
      </c>
      <c r="CC2934">
        <v>3</v>
      </c>
      <c r="CD2934">
        <v>34</v>
      </c>
      <c r="CE2934">
        <v>1</v>
      </c>
      <c r="CG2934">
        <v>0.2</v>
      </c>
    </row>
    <row r="2935" spans="1:85">
      <c r="F2935" s="24" t="str">
        <f t="shared" si="222"/>
        <v/>
      </c>
      <c r="H2935" s="24" t="str">
        <f t="shared" si="223"/>
        <v/>
      </c>
      <c r="I2935" s="24" t="str">
        <f t="shared" si="225"/>
        <v/>
      </c>
      <c r="J2935" s="24" t="str">
        <f t="shared" si="226"/>
        <v/>
      </c>
      <c r="K2935" s="24" t="str">
        <f t="shared" si="224"/>
        <v/>
      </c>
      <c r="AF2935">
        <v>1</v>
      </c>
      <c r="AH2935">
        <v>0</v>
      </c>
    </row>
    <row r="2936" spans="1:85">
      <c r="A2936">
        <v>1</v>
      </c>
      <c r="B2936">
        <v>6</v>
      </c>
      <c r="C2936">
        <v>8</v>
      </c>
      <c r="D2936">
        <v>16</v>
      </c>
      <c r="E2936">
        <v>0</v>
      </c>
      <c r="F2936" s="24">
        <f t="shared" si="222"/>
        <v>310</v>
      </c>
      <c r="G2936">
        <v>50</v>
      </c>
      <c r="H2936" s="24">
        <f t="shared" si="223"/>
        <v>15</v>
      </c>
      <c r="I2936" s="24">
        <f t="shared" si="225"/>
        <v>7</v>
      </c>
      <c r="J2936" s="24">
        <f t="shared" si="226"/>
        <v>80</v>
      </c>
      <c r="K2936" s="24" t="str">
        <f t="shared" si="224"/>
        <v>03</v>
      </c>
      <c r="L2936">
        <v>20</v>
      </c>
      <c r="M2936">
        <v>0</v>
      </c>
      <c r="N2936">
        <v>0</v>
      </c>
      <c r="O2936">
        <v>10</v>
      </c>
      <c r="P2936">
        <v>4</v>
      </c>
      <c r="Q2936" t="s">
        <v>19</v>
      </c>
      <c r="R2936">
        <v>22</v>
      </c>
      <c r="S2936">
        <v>15</v>
      </c>
      <c r="T2936">
        <v>0</v>
      </c>
      <c r="U2936">
        <v>0</v>
      </c>
      <c r="V2936">
        <v>0.154</v>
      </c>
      <c r="W2936">
        <v>0.5</v>
      </c>
      <c r="X2936">
        <v>24</v>
      </c>
      <c r="Y2936">
        <v>0</v>
      </c>
      <c r="Z2936" t="s">
        <v>133</v>
      </c>
      <c r="AB2936">
        <v>0</v>
      </c>
      <c r="AC2936">
        <v>3</v>
      </c>
      <c r="AD2936">
        <v>34</v>
      </c>
      <c r="AE2936">
        <v>1</v>
      </c>
      <c r="AF2936">
        <v>1</v>
      </c>
      <c r="AG2936">
        <v>0.32</v>
      </c>
      <c r="AH2936">
        <v>0</v>
      </c>
      <c r="BA2936">
        <v>1</v>
      </c>
      <c r="BB2936">
        <v>6</v>
      </c>
      <c r="BC2936">
        <v>8</v>
      </c>
      <c r="BD2936">
        <v>16</v>
      </c>
      <c r="BE2936">
        <v>0</v>
      </c>
      <c r="BF2936">
        <v>31</v>
      </c>
      <c r="BG2936">
        <v>50</v>
      </c>
      <c r="BH2936">
        <v>12</v>
      </c>
      <c r="BI2936">
        <v>55</v>
      </c>
      <c r="BJ2936">
        <v>5</v>
      </c>
      <c r="BK2936">
        <v>1</v>
      </c>
      <c r="BL2936">
        <v>20</v>
      </c>
      <c r="BM2936">
        <v>0</v>
      </c>
      <c r="BN2936">
        <v>0</v>
      </c>
      <c r="BO2936">
        <v>10</v>
      </c>
      <c r="BP2936">
        <v>4</v>
      </c>
      <c r="BQ2936" t="s">
        <v>19</v>
      </c>
      <c r="BR2936">
        <v>22</v>
      </c>
      <c r="BS2936">
        <v>15</v>
      </c>
      <c r="BT2936">
        <v>0</v>
      </c>
      <c r="BU2936">
        <v>0</v>
      </c>
      <c r="BV2936">
        <v>0.154</v>
      </c>
      <c r="BW2936">
        <v>0.5</v>
      </c>
      <c r="BX2936">
        <v>24</v>
      </c>
      <c r="BY2936">
        <v>0</v>
      </c>
      <c r="BZ2936" t="s">
        <v>133</v>
      </c>
      <c r="CB2936">
        <v>0</v>
      </c>
      <c r="CC2936">
        <v>3</v>
      </c>
      <c r="CD2936">
        <v>34</v>
      </c>
      <c r="CE2936">
        <v>1</v>
      </c>
      <c r="CG2936">
        <v>0.32</v>
      </c>
    </row>
    <row r="2937" spans="1:85">
      <c r="A2937">
        <v>2</v>
      </c>
      <c r="B2937">
        <v>5</v>
      </c>
      <c r="C2937">
        <v>6</v>
      </c>
      <c r="D2937">
        <v>12</v>
      </c>
      <c r="E2937">
        <v>0</v>
      </c>
      <c r="F2937" s="24">
        <f t="shared" si="222"/>
        <v>150</v>
      </c>
      <c r="G2937">
        <v>60</v>
      </c>
      <c r="H2937" s="24">
        <f t="shared" si="223"/>
        <v>15</v>
      </c>
      <c r="I2937" s="24">
        <f t="shared" si="225"/>
        <v>7</v>
      </c>
      <c r="J2937" s="24">
        <f t="shared" si="226"/>
        <v>75</v>
      </c>
      <c r="K2937" s="24" t="str">
        <f t="shared" si="224"/>
        <v>03</v>
      </c>
      <c r="L2937">
        <v>20</v>
      </c>
      <c r="M2937">
        <v>0</v>
      </c>
      <c r="N2937">
        <v>0</v>
      </c>
      <c r="O2937">
        <v>10</v>
      </c>
      <c r="P2937">
        <v>4</v>
      </c>
      <c r="Q2937" t="s">
        <v>19</v>
      </c>
      <c r="R2937">
        <v>22</v>
      </c>
      <c r="S2937">
        <v>15</v>
      </c>
      <c r="T2937">
        <v>0</v>
      </c>
      <c r="U2937">
        <v>0</v>
      </c>
      <c r="V2937">
        <v>9.7000000000000003E-2</v>
      </c>
      <c r="W2937">
        <v>8.8300000000000003E-2</v>
      </c>
      <c r="X2937">
        <v>24</v>
      </c>
      <c r="Y2937">
        <v>0</v>
      </c>
      <c r="Z2937" t="s">
        <v>133</v>
      </c>
      <c r="AB2937">
        <v>0</v>
      </c>
      <c r="AC2937">
        <v>3</v>
      </c>
      <c r="AD2937">
        <v>34</v>
      </c>
      <c r="AE2937">
        <v>1</v>
      </c>
      <c r="AF2937">
        <v>1</v>
      </c>
      <c r="AG2937">
        <v>0.32</v>
      </c>
      <c r="AH2937">
        <v>0</v>
      </c>
      <c r="BA2937">
        <v>2</v>
      </c>
      <c r="BB2937">
        <v>5</v>
      </c>
      <c r="BC2937">
        <v>6</v>
      </c>
      <c r="BD2937">
        <v>12</v>
      </c>
      <c r="BE2937">
        <v>0</v>
      </c>
      <c r="BF2937">
        <v>15</v>
      </c>
      <c r="BG2937">
        <v>60</v>
      </c>
      <c r="BH2937">
        <v>15</v>
      </c>
      <c r="BI2937">
        <v>55</v>
      </c>
      <c r="BJ2937">
        <v>3</v>
      </c>
      <c r="BK2937">
        <v>1</v>
      </c>
      <c r="BL2937">
        <v>20</v>
      </c>
      <c r="BM2937">
        <v>0</v>
      </c>
      <c r="BN2937">
        <v>0</v>
      </c>
      <c r="BO2937">
        <v>10</v>
      </c>
      <c r="BP2937">
        <v>4</v>
      </c>
      <c r="BQ2937" t="s">
        <v>19</v>
      </c>
      <c r="BR2937">
        <v>22</v>
      </c>
      <c r="BS2937">
        <v>15</v>
      </c>
      <c r="BT2937">
        <v>0</v>
      </c>
      <c r="BU2937">
        <v>0</v>
      </c>
      <c r="BV2937">
        <v>9.7000000000000003E-2</v>
      </c>
      <c r="BW2937">
        <v>8.8300000000000003E-2</v>
      </c>
      <c r="BX2937">
        <v>24</v>
      </c>
      <c r="BY2937">
        <v>0</v>
      </c>
      <c r="BZ2937" t="s">
        <v>133</v>
      </c>
      <c r="CB2937">
        <v>0</v>
      </c>
      <c r="CC2937">
        <v>3</v>
      </c>
      <c r="CD2937">
        <v>34</v>
      </c>
      <c r="CE2937">
        <v>1</v>
      </c>
      <c r="CG2937">
        <v>0.32</v>
      </c>
    </row>
    <row r="2938" spans="1:85">
      <c r="A2938">
        <v>3</v>
      </c>
      <c r="B2938">
        <v>4</v>
      </c>
      <c r="C2938">
        <v>5</v>
      </c>
      <c r="D2938">
        <v>10</v>
      </c>
      <c r="E2938">
        <v>0</v>
      </c>
      <c r="F2938" s="24">
        <f t="shared" si="222"/>
        <v>70</v>
      </c>
      <c r="G2938">
        <v>60</v>
      </c>
      <c r="H2938" s="24">
        <f t="shared" si="223"/>
        <v>15</v>
      </c>
      <c r="I2938" s="24">
        <f t="shared" si="225"/>
        <v>7</v>
      </c>
      <c r="J2938" s="24">
        <f t="shared" si="226"/>
        <v>75</v>
      </c>
      <c r="K2938" s="24" t="str">
        <f t="shared" si="224"/>
        <v>00</v>
      </c>
      <c r="L2938">
        <v>22</v>
      </c>
      <c r="M2938">
        <v>0</v>
      </c>
      <c r="N2938">
        <v>0</v>
      </c>
      <c r="O2938">
        <v>10</v>
      </c>
      <c r="P2938">
        <v>4</v>
      </c>
      <c r="Q2938" t="s">
        <v>19</v>
      </c>
      <c r="R2938">
        <v>22</v>
      </c>
      <c r="S2938">
        <v>15</v>
      </c>
      <c r="T2938">
        <v>1</v>
      </c>
      <c r="U2938">
        <v>0</v>
      </c>
      <c r="V2938">
        <v>5.7000000000000002E-2</v>
      </c>
      <c r="W2938">
        <v>5.4199999999999998E-2</v>
      </c>
      <c r="X2938">
        <v>24</v>
      </c>
      <c r="Y2938">
        <v>0</v>
      </c>
      <c r="Z2938" t="s">
        <v>133</v>
      </c>
      <c r="AB2938">
        <v>1.4</v>
      </c>
      <c r="AC2938">
        <v>3</v>
      </c>
      <c r="AD2938">
        <v>34</v>
      </c>
      <c r="AE2938">
        <v>1</v>
      </c>
      <c r="AF2938">
        <v>1</v>
      </c>
      <c r="AG2938">
        <v>0.32</v>
      </c>
      <c r="AH2938">
        <v>0</v>
      </c>
      <c r="BA2938">
        <v>3</v>
      </c>
      <c r="BB2938">
        <v>4</v>
      </c>
      <c r="BC2938">
        <v>5</v>
      </c>
      <c r="BD2938">
        <v>10</v>
      </c>
      <c r="BE2938">
        <v>0</v>
      </c>
      <c r="BF2938">
        <v>7</v>
      </c>
      <c r="BG2938">
        <v>60</v>
      </c>
      <c r="BH2938">
        <v>15</v>
      </c>
      <c r="BI2938">
        <v>55</v>
      </c>
      <c r="BJ2938">
        <v>3</v>
      </c>
      <c r="BK2938">
        <v>1</v>
      </c>
      <c r="BL2938">
        <v>22</v>
      </c>
      <c r="BM2938">
        <v>0</v>
      </c>
      <c r="BN2938">
        <v>0</v>
      </c>
      <c r="BO2938">
        <v>10</v>
      </c>
      <c r="BP2938">
        <v>4</v>
      </c>
      <c r="BQ2938" t="s">
        <v>19</v>
      </c>
      <c r="BR2938">
        <v>22</v>
      </c>
      <c r="BS2938">
        <v>15</v>
      </c>
      <c r="BT2938">
        <v>1</v>
      </c>
      <c r="BU2938">
        <v>0</v>
      </c>
      <c r="BV2938">
        <v>5.7000000000000002E-2</v>
      </c>
      <c r="BW2938">
        <v>5.4199999999999998E-2</v>
      </c>
      <c r="BX2938">
        <v>24</v>
      </c>
      <c r="BY2938">
        <v>0</v>
      </c>
      <c r="BZ2938" t="s">
        <v>133</v>
      </c>
      <c r="CB2938">
        <v>1.4</v>
      </c>
      <c r="CC2938">
        <v>3</v>
      </c>
      <c r="CD2938">
        <v>34</v>
      </c>
      <c r="CE2938">
        <v>1</v>
      </c>
      <c r="CG2938">
        <v>0.32</v>
      </c>
    </row>
    <row r="2939" spans="1:85">
      <c r="A2939">
        <v>4</v>
      </c>
      <c r="B2939">
        <v>3</v>
      </c>
      <c r="C2939">
        <v>4</v>
      </c>
      <c r="D2939">
        <v>10</v>
      </c>
      <c r="E2939">
        <v>0</v>
      </c>
      <c r="F2939" s="24">
        <f t="shared" si="222"/>
        <v>30</v>
      </c>
      <c r="G2939">
        <v>70</v>
      </c>
      <c r="H2939" s="24">
        <f t="shared" si="223"/>
        <v>15</v>
      </c>
      <c r="I2939" s="24">
        <f t="shared" si="225"/>
        <v>7</v>
      </c>
      <c r="J2939" s="24">
        <f t="shared" si="226"/>
        <v>75</v>
      </c>
      <c r="K2939" s="24" t="str">
        <f t="shared" si="224"/>
        <v>00</v>
      </c>
      <c r="L2939">
        <v>32</v>
      </c>
      <c r="M2939">
        <v>1000</v>
      </c>
      <c r="N2939">
        <v>0</v>
      </c>
      <c r="O2939">
        <v>10</v>
      </c>
      <c r="P2939">
        <v>3</v>
      </c>
      <c r="Q2939" t="s">
        <v>19</v>
      </c>
      <c r="R2939">
        <v>22</v>
      </c>
      <c r="S2939">
        <v>10</v>
      </c>
      <c r="T2939">
        <v>2</v>
      </c>
      <c r="U2939">
        <v>0</v>
      </c>
      <c r="V2939">
        <v>3.2000000000000001E-2</v>
      </c>
      <c r="W2939">
        <v>3.2000000000000001E-2</v>
      </c>
      <c r="X2939">
        <v>24</v>
      </c>
      <c r="Y2939">
        <v>0</v>
      </c>
      <c r="Z2939" t="s">
        <v>133</v>
      </c>
      <c r="AB2939">
        <v>0.8</v>
      </c>
      <c r="AC2939">
        <v>3</v>
      </c>
      <c r="AD2939">
        <v>34</v>
      </c>
      <c r="AE2939">
        <v>1</v>
      </c>
      <c r="AF2939">
        <v>1</v>
      </c>
      <c r="AG2939">
        <v>0.32</v>
      </c>
      <c r="AH2939">
        <v>0</v>
      </c>
      <c r="BA2939">
        <v>4</v>
      </c>
      <c r="BB2939">
        <v>3</v>
      </c>
      <c r="BC2939">
        <v>4</v>
      </c>
      <c r="BD2939">
        <v>10</v>
      </c>
      <c r="BE2939">
        <v>0</v>
      </c>
      <c r="BF2939">
        <v>3</v>
      </c>
      <c r="BG2939">
        <v>70</v>
      </c>
      <c r="BH2939">
        <v>15</v>
      </c>
      <c r="BI2939">
        <v>55</v>
      </c>
      <c r="BJ2939">
        <v>3</v>
      </c>
      <c r="BK2939">
        <v>1</v>
      </c>
      <c r="BL2939">
        <v>32</v>
      </c>
      <c r="BM2939">
        <v>1000</v>
      </c>
      <c r="BN2939">
        <v>0</v>
      </c>
      <c r="BO2939">
        <v>10</v>
      </c>
      <c r="BP2939">
        <v>3</v>
      </c>
      <c r="BQ2939" t="s">
        <v>19</v>
      </c>
      <c r="BR2939">
        <v>22</v>
      </c>
      <c r="BS2939">
        <v>10</v>
      </c>
      <c r="BT2939">
        <v>2</v>
      </c>
      <c r="BU2939">
        <v>0</v>
      </c>
      <c r="BV2939">
        <v>3.2000000000000001E-2</v>
      </c>
      <c r="BW2939">
        <v>3.2000000000000001E-2</v>
      </c>
      <c r="BX2939">
        <v>24</v>
      </c>
      <c r="BY2939">
        <v>0</v>
      </c>
      <c r="BZ2939" t="s">
        <v>133</v>
      </c>
      <c r="CB2939">
        <v>0.8</v>
      </c>
      <c r="CC2939">
        <v>3</v>
      </c>
      <c r="CD2939">
        <v>34</v>
      </c>
      <c r="CE2939">
        <v>1</v>
      </c>
      <c r="CG2939">
        <v>0.32</v>
      </c>
    </row>
    <row r="2940" spans="1:85">
      <c r="A2940">
        <v>5</v>
      </c>
      <c r="B2940">
        <v>2</v>
      </c>
      <c r="C2940">
        <v>2</v>
      </c>
      <c r="D2940">
        <v>6</v>
      </c>
      <c r="E2940">
        <v>0</v>
      </c>
      <c r="F2940" s="24">
        <f t="shared" si="222"/>
        <v>0</v>
      </c>
      <c r="G2940">
        <v>90</v>
      </c>
      <c r="H2940" s="24">
        <f t="shared" si="223"/>
        <v>7</v>
      </c>
      <c r="I2940" s="24">
        <f t="shared" si="225"/>
        <v>7</v>
      </c>
      <c r="J2940" s="24">
        <f t="shared" si="226"/>
        <v>25</v>
      </c>
      <c r="K2940" s="24" t="str">
        <f t="shared" si="224"/>
        <v>00</v>
      </c>
      <c r="L2940">
        <v>52</v>
      </c>
      <c r="M2940">
        <v>1000</v>
      </c>
      <c r="N2940">
        <v>12</v>
      </c>
      <c r="O2940">
        <v>10</v>
      </c>
      <c r="P2940">
        <v>1</v>
      </c>
      <c r="Q2940" t="s">
        <v>19</v>
      </c>
      <c r="R2940">
        <v>11</v>
      </c>
      <c r="S2940">
        <v>10</v>
      </c>
      <c r="T2940">
        <v>2</v>
      </c>
      <c r="U2940">
        <v>0</v>
      </c>
      <c r="V2940">
        <v>1.7000000000000001E-2</v>
      </c>
      <c r="W2940">
        <v>1.7000000000000001E-2</v>
      </c>
      <c r="X2940">
        <v>24</v>
      </c>
      <c r="Y2940">
        <v>0</v>
      </c>
      <c r="Z2940" t="s">
        <v>133</v>
      </c>
      <c r="AB2940">
        <v>0.63</v>
      </c>
      <c r="AC2940">
        <v>3</v>
      </c>
      <c r="AD2940">
        <v>34</v>
      </c>
      <c r="AE2940">
        <v>1</v>
      </c>
      <c r="AF2940">
        <v>1</v>
      </c>
      <c r="AG2940">
        <v>0.32</v>
      </c>
      <c r="AH2940">
        <v>0</v>
      </c>
      <c r="BA2940">
        <v>5</v>
      </c>
      <c r="BB2940">
        <v>2</v>
      </c>
      <c r="BC2940">
        <v>2</v>
      </c>
      <c r="BD2940">
        <v>6</v>
      </c>
      <c r="BE2940">
        <v>0</v>
      </c>
      <c r="BF2940">
        <v>0</v>
      </c>
      <c r="BG2940">
        <v>90</v>
      </c>
      <c r="BH2940">
        <v>20</v>
      </c>
      <c r="BI2940">
        <v>55</v>
      </c>
      <c r="BJ2940">
        <v>1</v>
      </c>
      <c r="BK2940">
        <v>1</v>
      </c>
      <c r="BL2940">
        <v>52</v>
      </c>
      <c r="BM2940">
        <v>1000</v>
      </c>
      <c r="BN2940">
        <v>12</v>
      </c>
      <c r="BO2940">
        <v>10</v>
      </c>
      <c r="BP2940">
        <v>1</v>
      </c>
      <c r="BQ2940" t="s">
        <v>19</v>
      </c>
      <c r="BR2940">
        <v>11</v>
      </c>
      <c r="BS2940">
        <v>10</v>
      </c>
      <c r="BT2940">
        <v>2</v>
      </c>
      <c r="BU2940">
        <v>0</v>
      </c>
      <c r="BV2940">
        <v>1.7000000000000001E-2</v>
      </c>
      <c r="BW2940">
        <v>1.7000000000000001E-2</v>
      </c>
      <c r="BX2940">
        <v>24</v>
      </c>
      <c r="BY2940">
        <v>0</v>
      </c>
      <c r="BZ2940" t="s">
        <v>133</v>
      </c>
      <c r="CB2940">
        <v>0.63</v>
      </c>
      <c r="CC2940">
        <v>3</v>
      </c>
      <c r="CD2940">
        <v>34</v>
      </c>
      <c r="CE2940">
        <v>1</v>
      </c>
      <c r="CG2940">
        <v>0.32</v>
      </c>
    </row>
    <row r="2941" spans="1:85">
      <c r="A2941">
        <v>6</v>
      </c>
      <c r="B2941">
        <v>801</v>
      </c>
      <c r="C2941">
        <v>2</v>
      </c>
      <c r="D2941">
        <v>6</v>
      </c>
      <c r="E2941">
        <v>0</v>
      </c>
      <c r="F2941" s="24">
        <f t="shared" si="222"/>
        <v>0</v>
      </c>
      <c r="G2941">
        <v>100</v>
      </c>
      <c r="H2941" s="24">
        <f t="shared" si="223"/>
        <v>7</v>
      </c>
      <c r="I2941" s="24">
        <f t="shared" si="225"/>
        <v>7</v>
      </c>
      <c r="J2941" s="24">
        <f t="shared" si="226"/>
        <v>125</v>
      </c>
      <c r="K2941" s="24" t="str">
        <f t="shared" si="224"/>
        <v>00</v>
      </c>
      <c r="L2941">
        <v>73</v>
      </c>
      <c r="M2941">
        <v>1000</v>
      </c>
      <c r="N2941">
        <v>1</v>
      </c>
      <c r="O2941">
        <v>10</v>
      </c>
      <c r="P2941">
        <v>0</v>
      </c>
      <c r="Q2941" t="s">
        <v>19</v>
      </c>
      <c r="R2941">
        <v>11</v>
      </c>
      <c r="S2941">
        <v>10</v>
      </c>
      <c r="T2941">
        <v>3</v>
      </c>
      <c r="U2941">
        <v>0</v>
      </c>
      <c r="V2941">
        <v>-5.0000000000000001E-3</v>
      </c>
      <c r="W2941">
        <v>2.7E-2</v>
      </c>
      <c r="X2941">
        <v>24</v>
      </c>
      <c r="Y2941">
        <v>3</v>
      </c>
      <c r="Z2941" t="s">
        <v>57</v>
      </c>
      <c r="AA2941">
        <v>4500</v>
      </c>
      <c r="AB2941">
        <v>0.32</v>
      </c>
      <c r="AC2941">
        <v>3</v>
      </c>
      <c r="AD2941">
        <v>34</v>
      </c>
      <c r="AE2941">
        <v>1</v>
      </c>
      <c r="AF2941">
        <v>1</v>
      </c>
      <c r="AG2941">
        <v>0.32</v>
      </c>
      <c r="AH2941">
        <v>0</v>
      </c>
      <c r="BA2941">
        <v>6</v>
      </c>
      <c r="BB2941">
        <v>801</v>
      </c>
      <c r="BC2941">
        <v>2</v>
      </c>
      <c r="BD2941">
        <v>6</v>
      </c>
      <c r="BE2941">
        <v>0</v>
      </c>
      <c r="BF2941">
        <v>0</v>
      </c>
      <c r="BG2941">
        <v>100</v>
      </c>
      <c r="BH2941">
        <v>20</v>
      </c>
      <c r="BI2941">
        <v>55</v>
      </c>
      <c r="BJ2941">
        <v>101</v>
      </c>
      <c r="BK2941">
        <v>1</v>
      </c>
      <c r="BL2941">
        <v>73</v>
      </c>
      <c r="BM2941">
        <v>1000</v>
      </c>
      <c r="BN2941">
        <v>1</v>
      </c>
      <c r="BO2941">
        <v>10</v>
      </c>
      <c r="BP2941">
        <v>0</v>
      </c>
      <c r="BQ2941" t="s">
        <v>19</v>
      </c>
      <c r="BR2941">
        <v>11</v>
      </c>
      <c r="BS2941">
        <v>10</v>
      </c>
      <c r="BT2941">
        <v>3</v>
      </c>
      <c r="BU2941">
        <v>0</v>
      </c>
      <c r="BV2941">
        <v>-5.0000000000000001E-3</v>
      </c>
      <c r="BW2941">
        <v>2.7E-2</v>
      </c>
      <c r="BX2941">
        <v>24</v>
      </c>
      <c r="BY2941">
        <v>3</v>
      </c>
      <c r="BZ2941" t="s">
        <v>57</v>
      </c>
      <c r="CA2941">
        <v>4500</v>
      </c>
      <c r="CB2941">
        <v>0.32</v>
      </c>
      <c r="CC2941">
        <v>3</v>
      </c>
      <c r="CD2941">
        <v>34</v>
      </c>
      <c r="CE2941">
        <v>1</v>
      </c>
      <c r="CG2941">
        <v>0.32</v>
      </c>
    </row>
    <row r="2942" spans="1:85">
      <c r="A2942">
        <v>7</v>
      </c>
      <c r="B2942">
        <v>801</v>
      </c>
      <c r="C2942">
        <v>2</v>
      </c>
      <c r="D2942">
        <v>6</v>
      </c>
      <c r="E2942">
        <v>0</v>
      </c>
      <c r="F2942" s="24">
        <f t="shared" si="222"/>
        <v>0</v>
      </c>
      <c r="G2942">
        <v>100</v>
      </c>
      <c r="H2942" s="24">
        <f t="shared" si="223"/>
        <v>7</v>
      </c>
      <c r="I2942" s="24">
        <f t="shared" si="225"/>
        <v>7</v>
      </c>
      <c r="J2942" s="24">
        <f t="shared" si="226"/>
        <v>125</v>
      </c>
      <c r="K2942" s="24" t="str">
        <f t="shared" si="224"/>
        <v>00</v>
      </c>
      <c r="L2942">
        <v>73</v>
      </c>
      <c r="M2942">
        <v>1000</v>
      </c>
      <c r="N2942">
        <v>1</v>
      </c>
      <c r="O2942">
        <v>10</v>
      </c>
      <c r="P2942">
        <v>0</v>
      </c>
      <c r="Q2942" t="s">
        <v>19</v>
      </c>
      <c r="R2942">
        <v>11</v>
      </c>
      <c r="S2942">
        <v>10</v>
      </c>
      <c r="T2942">
        <v>3</v>
      </c>
      <c r="U2942">
        <v>0</v>
      </c>
      <c r="V2942">
        <v>1.4999999999999999E-2</v>
      </c>
      <c r="W2942">
        <v>1.2E-2</v>
      </c>
      <c r="X2942">
        <v>24</v>
      </c>
      <c r="Y2942">
        <v>3</v>
      </c>
      <c r="Z2942" t="s">
        <v>57</v>
      </c>
      <c r="AA2942">
        <v>600</v>
      </c>
      <c r="AB2942">
        <v>0.32</v>
      </c>
      <c r="AC2942">
        <v>3</v>
      </c>
      <c r="AD2942">
        <v>34</v>
      </c>
      <c r="AE2942">
        <v>1</v>
      </c>
      <c r="AF2942">
        <v>1</v>
      </c>
      <c r="AG2942">
        <v>0.32</v>
      </c>
      <c r="AH2942">
        <v>0</v>
      </c>
      <c r="BA2942">
        <v>7</v>
      </c>
      <c r="BB2942">
        <v>801</v>
      </c>
      <c r="BC2942">
        <v>2</v>
      </c>
      <c r="BD2942">
        <v>6</v>
      </c>
      <c r="BE2942">
        <v>0</v>
      </c>
      <c r="BF2942">
        <v>0</v>
      </c>
      <c r="BG2942">
        <v>100</v>
      </c>
      <c r="BH2942">
        <v>20</v>
      </c>
      <c r="BI2942">
        <v>55</v>
      </c>
      <c r="BJ2942">
        <v>101</v>
      </c>
      <c r="BK2942">
        <v>1</v>
      </c>
      <c r="BL2942">
        <v>73</v>
      </c>
      <c r="BM2942">
        <v>1000</v>
      </c>
      <c r="BN2942">
        <v>1</v>
      </c>
      <c r="BO2942">
        <v>10</v>
      </c>
      <c r="BP2942">
        <v>0</v>
      </c>
      <c r="BQ2942" t="s">
        <v>19</v>
      </c>
      <c r="BR2942">
        <v>11</v>
      </c>
      <c r="BS2942">
        <v>10</v>
      </c>
      <c r="BT2942">
        <v>3</v>
      </c>
      <c r="BU2942">
        <v>0</v>
      </c>
      <c r="BV2942">
        <v>1.4999999999999999E-2</v>
      </c>
      <c r="BW2942">
        <v>1.2E-2</v>
      </c>
      <c r="BX2942">
        <v>24</v>
      </c>
      <c r="BY2942">
        <v>3</v>
      </c>
      <c r="BZ2942" t="s">
        <v>57</v>
      </c>
      <c r="CA2942">
        <v>600</v>
      </c>
      <c r="CB2942">
        <v>0.32</v>
      </c>
      <c r="CC2942">
        <v>3</v>
      </c>
      <c r="CD2942">
        <v>34</v>
      </c>
      <c r="CE2942">
        <v>1</v>
      </c>
      <c r="CG2942">
        <v>0.32</v>
      </c>
    </row>
    <row r="2943" spans="1:85">
      <c r="F2943" s="24" t="str">
        <f t="shared" si="222"/>
        <v/>
      </c>
      <c r="H2943" s="24" t="str">
        <f t="shared" si="223"/>
        <v/>
      </c>
      <c r="I2943" s="24" t="str">
        <f t="shared" si="225"/>
        <v/>
      </c>
      <c r="J2943" s="24" t="str">
        <f t="shared" si="226"/>
        <v/>
      </c>
      <c r="K2943" s="24" t="str">
        <f t="shared" si="224"/>
        <v/>
      </c>
      <c r="AF2943">
        <v>1</v>
      </c>
      <c r="AH2943">
        <v>0</v>
      </c>
    </row>
    <row r="2944" spans="1:85">
      <c r="A2944">
        <v>1</v>
      </c>
      <c r="B2944">
        <v>6</v>
      </c>
      <c r="C2944">
        <v>8</v>
      </c>
      <c r="D2944">
        <v>16</v>
      </c>
      <c r="E2944">
        <v>0</v>
      </c>
      <c r="F2944" s="24">
        <f t="shared" si="222"/>
        <v>310</v>
      </c>
      <c r="G2944">
        <v>50</v>
      </c>
      <c r="H2944" s="24">
        <f t="shared" si="223"/>
        <v>15</v>
      </c>
      <c r="I2944" s="24">
        <f t="shared" si="225"/>
        <v>7</v>
      </c>
      <c r="J2944" s="24">
        <f t="shared" si="226"/>
        <v>80</v>
      </c>
      <c r="K2944" s="24" t="str">
        <f t="shared" si="224"/>
        <v>03</v>
      </c>
      <c r="L2944">
        <v>20</v>
      </c>
      <c r="M2944">
        <v>0</v>
      </c>
      <c r="N2944">
        <v>0</v>
      </c>
      <c r="O2944">
        <v>10</v>
      </c>
      <c r="P2944">
        <v>4</v>
      </c>
      <c r="Q2944" t="s">
        <v>19</v>
      </c>
      <c r="R2944">
        <v>22</v>
      </c>
      <c r="S2944">
        <v>15</v>
      </c>
      <c r="T2944">
        <v>0</v>
      </c>
      <c r="U2944">
        <v>0</v>
      </c>
      <c r="V2944">
        <v>0.154</v>
      </c>
      <c r="W2944">
        <v>0.5</v>
      </c>
      <c r="X2944">
        <v>24</v>
      </c>
      <c r="Y2944">
        <v>0</v>
      </c>
      <c r="Z2944" t="s">
        <v>133</v>
      </c>
      <c r="AB2944">
        <v>0</v>
      </c>
      <c r="AC2944">
        <v>3</v>
      </c>
      <c r="AD2944">
        <v>34</v>
      </c>
      <c r="AE2944">
        <v>1</v>
      </c>
      <c r="AF2944">
        <v>1</v>
      </c>
      <c r="AG2944">
        <v>0.5</v>
      </c>
      <c r="AH2944">
        <v>0</v>
      </c>
      <c r="BA2944">
        <v>1</v>
      </c>
      <c r="BB2944">
        <v>6</v>
      </c>
      <c r="BC2944">
        <v>8</v>
      </c>
      <c r="BD2944">
        <v>16</v>
      </c>
      <c r="BE2944">
        <v>0</v>
      </c>
      <c r="BF2944">
        <v>31</v>
      </c>
      <c r="BG2944">
        <v>50</v>
      </c>
      <c r="BH2944">
        <v>12</v>
      </c>
      <c r="BI2944">
        <v>55</v>
      </c>
      <c r="BJ2944">
        <v>5</v>
      </c>
      <c r="BK2944">
        <v>1</v>
      </c>
      <c r="BL2944">
        <v>20</v>
      </c>
      <c r="BM2944">
        <v>0</v>
      </c>
      <c r="BN2944">
        <v>0</v>
      </c>
      <c r="BO2944">
        <v>10</v>
      </c>
      <c r="BP2944">
        <v>4</v>
      </c>
      <c r="BQ2944" t="s">
        <v>19</v>
      </c>
      <c r="BR2944">
        <v>22</v>
      </c>
      <c r="BS2944">
        <v>15</v>
      </c>
      <c r="BT2944">
        <v>0</v>
      </c>
      <c r="BU2944">
        <v>0</v>
      </c>
      <c r="BV2944">
        <v>0.154</v>
      </c>
      <c r="BW2944">
        <v>0.5</v>
      </c>
      <c r="BX2944">
        <v>24</v>
      </c>
      <c r="BY2944">
        <v>0</v>
      </c>
      <c r="BZ2944" t="s">
        <v>133</v>
      </c>
      <c r="CB2944">
        <v>0</v>
      </c>
      <c r="CC2944">
        <v>3</v>
      </c>
      <c r="CD2944">
        <v>34</v>
      </c>
      <c r="CE2944">
        <v>1</v>
      </c>
      <c r="CG2944">
        <v>0.5</v>
      </c>
    </row>
    <row r="2945" spans="1:85">
      <c r="A2945">
        <v>2</v>
      </c>
      <c r="B2945">
        <v>5</v>
      </c>
      <c r="C2945">
        <v>6</v>
      </c>
      <c r="D2945">
        <v>12</v>
      </c>
      <c r="E2945">
        <v>0</v>
      </c>
      <c r="F2945" s="24">
        <f t="shared" si="222"/>
        <v>150</v>
      </c>
      <c r="G2945">
        <v>60</v>
      </c>
      <c r="H2945" s="24">
        <f t="shared" si="223"/>
        <v>15</v>
      </c>
      <c r="I2945" s="24">
        <f t="shared" si="225"/>
        <v>7</v>
      </c>
      <c r="J2945" s="24">
        <f t="shared" si="226"/>
        <v>75</v>
      </c>
      <c r="K2945" s="24" t="str">
        <f t="shared" si="224"/>
        <v>03</v>
      </c>
      <c r="L2945">
        <v>20</v>
      </c>
      <c r="M2945">
        <v>0</v>
      </c>
      <c r="N2945">
        <v>0</v>
      </c>
      <c r="O2945">
        <v>10</v>
      </c>
      <c r="P2945">
        <v>4</v>
      </c>
      <c r="Q2945" t="s">
        <v>19</v>
      </c>
      <c r="R2945">
        <v>22</v>
      </c>
      <c r="S2945">
        <v>15</v>
      </c>
      <c r="T2945">
        <v>0</v>
      </c>
      <c r="U2945">
        <v>0</v>
      </c>
      <c r="V2945">
        <v>9.7000000000000003E-2</v>
      </c>
      <c r="W2945">
        <v>8.8300000000000003E-2</v>
      </c>
      <c r="X2945">
        <v>24</v>
      </c>
      <c r="Y2945">
        <v>0</v>
      </c>
      <c r="Z2945" t="s">
        <v>133</v>
      </c>
      <c r="AB2945">
        <v>0</v>
      </c>
      <c r="AC2945">
        <v>3</v>
      </c>
      <c r="AD2945">
        <v>34</v>
      </c>
      <c r="AE2945">
        <v>1</v>
      </c>
      <c r="AF2945">
        <v>1</v>
      </c>
      <c r="AG2945">
        <v>0.5</v>
      </c>
      <c r="AH2945">
        <v>0</v>
      </c>
      <c r="BA2945">
        <v>2</v>
      </c>
      <c r="BB2945">
        <v>5</v>
      </c>
      <c r="BC2945">
        <v>6</v>
      </c>
      <c r="BD2945">
        <v>12</v>
      </c>
      <c r="BE2945">
        <v>0</v>
      </c>
      <c r="BF2945">
        <v>15</v>
      </c>
      <c r="BG2945">
        <v>60</v>
      </c>
      <c r="BH2945">
        <v>15</v>
      </c>
      <c r="BI2945">
        <v>55</v>
      </c>
      <c r="BJ2945">
        <v>3</v>
      </c>
      <c r="BK2945">
        <v>1</v>
      </c>
      <c r="BL2945">
        <v>20</v>
      </c>
      <c r="BM2945">
        <v>0</v>
      </c>
      <c r="BN2945">
        <v>0</v>
      </c>
      <c r="BO2945">
        <v>10</v>
      </c>
      <c r="BP2945">
        <v>4</v>
      </c>
      <c r="BQ2945" t="s">
        <v>19</v>
      </c>
      <c r="BR2945">
        <v>22</v>
      </c>
      <c r="BS2945">
        <v>15</v>
      </c>
      <c r="BT2945">
        <v>0</v>
      </c>
      <c r="BU2945">
        <v>0</v>
      </c>
      <c r="BV2945">
        <v>9.7000000000000003E-2</v>
      </c>
      <c r="BW2945">
        <v>8.8300000000000003E-2</v>
      </c>
      <c r="BX2945">
        <v>24</v>
      </c>
      <c r="BY2945">
        <v>0</v>
      </c>
      <c r="BZ2945" t="s">
        <v>133</v>
      </c>
      <c r="CB2945">
        <v>0</v>
      </c>
      <c r="CC2945">
        <v>3</v>
      </c>
      <c r="CD2945">
        <v>34</v>
      </c>
      <c r="CE2945">
        <v>1</v>
      </c>
      <c r="CG2945">
        <v>0.5</v>
      </c>
    </row>
    <row r="2946" spans="1:85">
      <c r="A2946">
        <v>3</v>
      </c>
      <c r="B2946">
        <v>4</v>
      </c>
      <c r="C2946">
        <v>5</v>
      </c>
      <c r="D2946">
        <v>10</v>
      </c>
      <c r="E2946">
        <v>0</v>
      </c>
      <c r="F2946" s="24">
        <f t="shared" si="222"/>
        <v>70</v>
      </c>
      <c r="G2946">
        <v>60</v>
      </c>
      <c r="H2946" s="24">
        <f t="shared" si="223"/>
        <v>15</v>
      </c>
      <c r="I2946" s="24">
        <f t="shared" si="225"/>
        <v>7</v>
      </c>
      <c r="J2946" s="24">
        <f t="shared" si="226"/>
        <v>75</v>
      </c>
      <c r="K2946" s="24" t="str">
        <f t="shared" si="224"/>
        <v>00</v>
      </c>
      <c r="L2946">
        <v>22</v>
      </c>
      <c r="M2946">
        <v>0</v>
      </c>
      <c r="N2946">
        <v>0</v>
      </c>
      <c r="O2946">
        <v>10</v>
      </c>
      <c r="P2946">
        <v>4</v>
      </c>
      <c r="Q2946" t="s">
        <v>19</v>
      </c>
      <c r="R2946">
        <v>22</v>
      </c>
      <c r="S2946">
        <v>15</v>
      </c>
      <c r="T2946">
        <v>1</v>
      </c>
      <c r="U2946">
        <v>0</v>
      </c>
      <c r="V2946">
        <v>5.7000000000000002E-2</v>
      </c>
      <c r="W2946">
        <v>5.4199999999999998E-2</v>
      </c>
      <c r="X2946">
        <v>24</v>
      </c>
      <c r="Y2946">
        <v>0</v>
      </c>
      <c r="Z2946" t="s">
        <v>133</v>
      </c>
      <c r="AB2946">
        <v>1.4</v>
      </c>
      <c r="AC2946">
        <v>3</v>
      </c>
      <c r="AD2946">
        <v>34</v>
      </c>
      <c r="AE2946">
        <v>1</v>
      </c>
      <c r="AF2946">
        <v>1</v>
      </c>
      <c r="AG2946">
        <v>0.5</v>
      </c>
      <c r="AH2946">
        <v>0</v>
      </c>
      <c r="BA2946">
        <v>3</v>
      </c>
      <c r="BB2946">
        <v>4</v>
      </c>
      <c r="BC2946">
        <v>5</v>
      </c>
      <c r="BD2946">
        <v>10</v>
      </c>
      <c r="BE2946">
        <v>0</v>
      </c>
      <c r="BF2946">
        <v>7</v>
      </c>
      <c r="BG2946">
        <v>60</v>
      </c>
      <c r="BH2946">
        <v>15</v>
      </c>
      <c r="BI2946">
        <v>55</v>
      </c>
      <c r="BJ2946">
        <v>3</v>
      </c>
      <c r="BK2946">
        <v>1</v>
      </c>
      <c r="BL2946">
        <v>22</v>
      </c>
      <c r="BM2946">
        <v>0</v>
      </c>
      <c r="BN2946">
        <v>0</v>
      </c>
      <c r="BO2946">
        <v>10</v>
      </c>
      <c r="BP2946">
        <v>4</v>
      </c>
      <c r="BQ2946" t="s">
        <v>19</v>
      </c>
      <c r="BR2946">
        <v>22</v>
      </c>
      <c r="BS2946">
        <v>15</v>
      </c>
      <c r="BT2946">
        <v>1</v>
      </c>
      <c r="BU2946">
        <v>0</v>
      </c>
      <c r="BV2946">
        <v>5.7000000000000002E-2</v>
      </c>
      <c r="BW2946">
        <v>5.4199999999999998E-2</v>
      </c>
      <c r="BX2946">
        <v>24</v>
      </c>
      <c r="BY2946">
        <v>0</v>
      </c>
      <c r="BZ2946" t="s">
        <v>133</v>
      </c>
      <c r="CB2946">
        <v>1.4</v>
      </c>
      <c r="CC2946">
        <v>3</v>
      </c>
      <c r="CD2946">
        <v>34</v>
      </c>
      <c r="CE2946">
        <v>1</v>
      </c>
      <c r="CG2946">
        <v>0.5</v>
      </c>
    </row>
    <row r="2947" spans="1:85">
      <c r="A2947">
        <v>4</v>
      </c>
      <c r="B2947">
        <v>3</v>
      </c>
      <c r="C2947">
        <v>4</v>
      </c>
      <c r="D2947">
        <v>10</v>
      </c>
      <c r="E2947">
        <v>0</v>
      </c>
      <c r="F2947" s="24">
        <f t="shared" ref="F2947:F3010" si="227">IF(BF2947="","",IF(OR(ROUND(MOD(BF2947,1),1)=0.2,ROUND(MOD(BF2947,1),1)=0.4,ROUND(MOD(BF2947,1),1)=0.7),BF2947+0.1,IF(OR(ROUND(MOD(BF2947,1),1)=0.1,ROUND(MOD(BF2947,1),1)=0.6,ROUND(MOD(BF2947,1),1)=0.9),BF2947-0.1,BF2947))*10)</f>
        <v>30</v>
      </c>
      <c r="G2947">
        <v>70</v>
      </c>
      <c r="H2947" s="24">
        <f t="shared" si="223"/>
        <v>15</v>
      </c>
      <c r="I2947" s="24">
        <f t="shared" si="225"/>
        <v>7</v>
      </c>
      <c r="J2947" s="24">
        <f t="shared" si="226"/>
        <v>75</v>
      </c>
      <c r="K2947" s="24" t="str">
        <f t="shared" si="224"/>
        <v>00</v>
      </c>
      <c r="L2947">
        <v>32</v>
      </c>
      <c r="M2947">
        <v>1000</v>
      </c>
      <c r="N2947">
        <v>0</v>
      </c>
      <c r="O2947">
        <v>10</v>
      </c>
      <c r="P2947">
        <v>3</v>
      </c>
      <c r="Q2947" t="s">
        <v>19</v>
      </c>
      <c r="R2947">
        <v>22</v>
      </c>
      <c r="S2947">
        <v>10</v>
      </c>
      <c r="T2947">
        <v>2</v>
      </c>
      <c r="U2947">
        <v>0</v>
      </c>
      <c r="V2947">
        <v>3.2000000000000001E-2</v>
      </c>
      <c r="W2947">
        <v>3.2000000000000001E-2</v>
      </c>
      <c r="X2947">
        <v>24</v>
      </c>
      <c r="Y2947">
        <v>0</v>
      </c>
      <c r="Z2947" t="s">
        <v>133</v>
      </c>
      <c r="AB2947">
        <v>0.8</v>
      </c>
      <c r="AC2947">
        <v>3</v>
      </c>
      <c r="AD2947">
        <v>34</v>
      </c>
      <c r="AE2947">
        <v>1</v>
      </c>
      <c r="AF2947">
        <v>1</v>
      </c>
      <c r="AG2947">
        <v>0.5</v>
      </c>
      <c r="AH2947">
        <v>0</v>
      </c>
      <c r="BA2947">
        <v>4</v>
      </c>
      <c r="BB2947">
        <v>3</v>
      </c>
      <c r="BC2947">
        <v>4</v>
      </c>
      <c r="BD2947">
        <v>10</v>
      </c>
      <c r="BE2947">
        <v>0</v>
      </c>
      <c r="BF2947">
        <v>3</v>
      </c>
      <c r="BG2947">
        <v>70</v>
      </c>
      <c r="BH2947">
        <v>15</v>
      </c>
      <c r="BI2947">
        <v>55</v>
      </c>
      <c r="BJ2947">
        <v>3</v>
      </c>
      <c r="BK2947">
        <v>1</v>
      </c>
      <c r="BL2947">
        <v>32</v>
      </c>
      <c r="BM2947">
        <v>1000</v>
      </c>
      <c r="BN2947">
        <v>0</v>
      </c>
      <c r="BO2947">
        <v>10</v>
      </c>
      <c r="BP2947">
        <v>3</v>
      </c>
      <c r="BQ2947" t="s">
        <v>19</v>
      </c>
      <c r="BR2947">
        <v>22</v>
      </c>
      <c r="BS2947">
        <v>10</v>
      </c>
      <c r="BT2947">
        <v>2</v>
      </c>
      <c r="BU2947">
        <v>0</v>
      </c>
      <c r="BV2947">
        <v>3.2000000000000001E-2</v>
      </c>
      <c r="BW2947">
        <v>3.2000000000000001E-2</v>
      </c>
      <c r="BX2947">
        <v>24</v>
      </c>
      <c r="BY2947">
        <v>0</v>
      </c>
      <c r="BZ2947" t="s">
        <v>133</v>
      </c>
      <c r="CB2947">
        <v>0.8</v>
      </c>
      <c r="CC2947">
        <v>3</v>
      </c>
      <c r="CD2947">
        <v>34</v>
      </c>
      <c r="CE2947">
        <v>1</v>
      </c>
      <c r="CG2947">
        <v>0.5</v>
      </c>
    </row>
    <row r="2948" spans="1:85">
      <c r="A2948">
        <v>5</v>
      </c>
      <c r="B2948">
        <v>2</v>
      </c>
      <c r="C2948">
        <v>2</v>
      </c>
      <c r="D2948">
        <v>6</v>
      </c>
      <c r="E2948">
        <v>0</v>
      </c>
      <c r="F2948" s="24">
        <f t="shared" si="227"/>
        <v>0</v>
      </c>
      <c r="G2948">
        <v>90</v>
      </c>
      <c r="H2948" s="24">
        <f t="shared" ref="H2948:H3011" si="228">IF(BH2948="","",IF(ROUNDUP((BH2948/100)*IF(BJ2948&gt;100,RIGHT(BJ2948,2),BJ2948)*250*4/60*2/IF(BK2948&gt;=10,10,1),0)&gt;15,15,ROUNDUP((BH2948/100)*IF(BJ2948&gt;100,RIGHT(BJ2948,2),BJ2948)*250*4/60*2/IF(BK2948&gt;=10,10,1),0)))</f>
        <v>7</v>
      </c>
      <c r="I2948" s="24">
        <f t="shared" si="225"/>
        <v>7</v>
      </c>
      <c r="J2948" s="24">
        <f t="shared" si="226"/>
        <v>25</v>
      </c>
      <c r="K2948" s="24" t="str">
        <f t="shared" ref="K2948:K3011" si="229">TEXT(IF(W2948=0,"",IF(BK2948&gt;=10,LEFT(BK2948,1),0)&amp;IF(V2948&gt;=0.06,3,0)),"00")</f>
        <v>00</v>
      </c>
      <c r="L2948">
        <v>52</v>
      </c>
      <c r="M2948">
        <v>1000</v>
      </c>
      <c r="N2948">
        <v>12</v>
      </c>
      <c r="O2948">
        <v>10</v>
      </c>
      <c r="P2948">
        <v>1</v>
      </c>
      <c r="Q2948" t="s">
        <v>19</v>
      </c>
      <c r="R2948">
        <v>11</v>
      </c>
      <c r="S2948">
        <v>10</v>
      </c>
      <c r="T2948">
        <v>2</v>
      </c>
      <c r="U2948">
        <v>0</v>
      </c>
      <c r="V2948">
        <v>1.7000000000000001E-2</v>
      </c>
      <c r="W2948">
        <v>1.7000000000000001E-2</v>
      </c>
      <c r="X2948">
        <v>24</v>
      </c>
      <c r="Y2948">
        <v>0</v>
      </c>
      <c r="Z2948" t="s">
        <v>133</v>
      </c>
      <c r="AB2948">
        <v>0.63</v>
      </c>
      <c r="AC2948">
        <v>3</v>
      </c>
      <c r="AD2948">
        <v>34</v>
      </c>
      <c r="AE2948">
        <v>1</v>
      </c>
      <c r="AF2948">
        <v>1</v>
      </c>
      <c r="AG2948">
        <v>0.5</v>
      </c>
      <c r="AH2948">
        <v>0</v>
      </c>
      <c r="BA2948">
        <v>5</v>
      </c>
      <c r="BB2948">
        <v>2</v>
      </c>
      <c r="BC2948">
        <v>2</v>
      </c>
      <c r="BD2948">
        <v>6</v>
      </c>
      <c r="BE2948">
        <v>0</v>
      </c>
      <c r="BF2948">
        <v>0</v>
      </c>
      <c r="BG2948">
        <v>90</v>
      </c>
      <c r="BH2948">
        <v>20</v>
      </c>
      <c r="BI2948">
        <v>55</v>
      </c>
      <c r="BJ2948">
        <v>1</v>
      </c>
      <c r="BK2948">
        <v>1</v>
      </c>
      <c r="BL2948">
        <v>52</v>
      </c>
      <c r="BM2948">
        <v>1000</v>
      </c>
      <c r="BN2948">
        <v>12</v>
      </c>
      <c r="BO2948">
        <v>10</v>
      </c>
      <c r="BP2948">
        <v>1</v>
      </c>
      <c r="BQ2948" t="s">
        <v>19</v>
      </c>
      <c r="BR2948">
        <v>11</v>
      </c>
      <c r="BS2948">
        <v>10</v>
      </c>
      <c r="BT2948">
        <v>2</v>
      </c>
      <c r="BU2948">
        <v>0</v>
      </c>
      <c r="BV2948">
        <v>1.7000000000000001E-2</v>
      </c>
      <c r="BW2948">
        <v>1.7000000000000001E-2</v>
      </c>
      <c r="BX2948">
        <v>24</v>
      </c>
      <c r="BY2948">
        <v>0</v>
      </c>
      <c r="BZ2948" t="s">
        <v>133</v>
      </c>
      <c r="CB2948">
        <v>0.63</v>
      </c>
      <c r="CC2948">
        <v>3</v>
      </c>
      <c r="CD2948">
        <v>34</v>
      </c>
      <c r="CE2948">
        <v>1</v>
      </c>
      <c r="CG2948">
        <v>0.5</v>
      </c>
    </row>
    <row r="2949" spans="1:85">
      <c r="A2949">
        <v>6</v>
      </c>
      <c r="B2949">
        <v>801</v>
      </c>
      <c r="C2949">
        <v>2</v>
      </c>
      <c r="D2949">
        <v>6</v>
      </c>
      <c r="E2949">
        <v>0</v>
      </c>
      <c r="F2949" s="24">
        <f t="shared" si="227"/>
        <v>0</v>
      </c>
      <c r="G2949">
        <v>90</v>
      </c>
      <c r="H2949" s="24">
        <f t="shared" si="228"/>
        <v>7</v>
      </c>
      <c r="I2949" s="24">
        <f t="shared" si="225"/>
        <v>7</v>
      </c>
      <c r="J2949" s="24">
        <f t="shared" si="226"/>
        <v>25</v>
      </c>
      <c r="K2949" s="24" t="str">
        <f t="shared" si="229"/>
        <v>00</v>
      </c>
      <c r="L2949">
        <v>52</v>
      </c>
      <c r="M2949">
        <v>1000</v>
      </c>
      <c r="N2949">
        <v>1</v>
      </c>
      <c r="O2949">
        <v>10</v>
      </c>
      <c r="P2949">
        <v>1</v>
      </c>
      <c r="Q2949" t="s">
        <v>19</v>
      </c>
      <c r="R2949">
        <v>11</v>
      </c>
      <c r="S2949">
        <v>10</v>
      </c>
      <c r="T2949">
        <v>3</v>
      </c>
      <c r="U2949">
        <v>0</v>
      </c>
      <c r="V2949">
        <v>6.0000000000000001E-3</v>
      </c>
      <c r="W2949">
        <v>2.1999999999999999E-2</v>
      </c>
      <c r="X2949">
        <v>24</v>
      </c>
      <c r="Y2949">
        <v>3</v>
      </c>
      <c r="Z2949" t="s">
        <v>57</v>
      </c>
      <c r="AA2949">
        <v>4500</v>
      </c>
      <c r="AB2949">
        <v>0.5</v>
      </c>
      <c r="AC2949">
        <v>3</v>
      </c>
      <c r="AD2949">
        <v>34</v>
      </c>
      <c r="AE2949">
        <v>1</v>
      </c>
      <c r="AF2949">
        <v>1</v>
      </c>
      <c r="AG2949">
        <v>0.5</v>
      </c>
      <c r="AH2949">
        <v>0</v>
      </c>
      <c r="BA2949">
        <v>6</v>
      </c>
      <c r="BB2949">
        <v>801</v>
      </c>
      <c r="BC2949">
        <v>2</v>
      </c>
      <c r="BD2949">
        <v>6</v>
      </c>
      <c r="BE2949">
        <v>0</v>
      </c>
      <c r="BF2949">
        <v>0</v>
      </c>
      <c r="BG2949">
        <v>90</v>
      </c>
      <c r="BH2949">
        <v>20</v>
      </c>
      <c r="BI2949">
        <v>55</v>
      </c>
      <c r="BJ2949">
        <v>1</v>
      </c>
      <c r="BK2949">
        <v>1</v>
      </c>
      <c r="BL2949">
        <v>52</v>
      </c>
      <c r="BM2949">
        <v>1000</v>
      </c>
      <c r="BN2949">
        <v>1</v>
      </c>
      <c r="BO2949">
        <v>10</v>
      </c>
      <c r="BP2949">
        <v>1</v>
      </c>
      <c r="BQ2949" t="s">
        <v>19</v>
      </c>
      <c r="BR2949">
        <v>11</v>
      </c>
      <c r="BS2949">
        <v>10</v>
      </c>
      <c r="BT2949">
        <v>3</v>
      </c>
      <c r="BU2949">
        <v>0</v>
      </c>
      <c r="BV2949">
        <v>6.0000000000000001E-3</v>
      </c>
      <c r="BW2949">
        <v>2.1999999999999999E-2</v>
      </c>
      <c r="BX2949">
        <v>24</v>
      </c>
      <c r="BY2949">
        <v>3</v>
      </c>
      <c r="BZ2949" t="s">
        <v>57</v>
      </c>
      <c r="CA2949">
        <v>4500</v>
      </c>
      <c r="CB2949">
        <v>0.5</v>
      </c>
      <c r="CC2949">
        <v>3</v>
      </c>
      <c r="CD2949">
        <v>34</v>
      </c>
      <c r="CE2949">
        <v>1</v>
      </c>
      <c r="CG2949">
        <v>0.5</v>
      </c>
    </row>
    <row r="2950" spans="1:85">
      <c r="A2950">
        <v>7</v>
      </c>
      <c r="B2950">
        <v>801</v>
      </c>
      <c r="C2950">
        <v>2</v>
      </c>
      <c r="D2950">
        <v>6</v>
      </c>
      <c r="E2950">
        <v>0</v>
      </c>
      <c r="F2950" s="24">
        <f t="shared" si="227"/>
        <v>0</v>
      </c>
      <c r="G2950">
        <v>90</v>
      </c>
      <c r="H2950" s="24">
        <f t="shared" si="228"/>
        <v>7</v>
      </c>
      <c r="I2950" s="24">
        <f t="shared" si="225"/>
        <v>7</v>
      </c>
      <c r="J2950" s="24">
        <f t="shared" si="226"/>
        <v>25</v>
      </c>
      <c r="K2950" s="24" t="str">
        <f t="shared" si="229"/>
        <v>00</v>
      </c>
      <c r="L2950">
        <v>52</v>
      </c>
      <c r="M2950">
        <v>1000</v>
      </c>
      <c r="N2950">
        <v>1</v>
      </c>
      <c r="O2950">
        <v>10</v>
      </c>
      <c r="P2950">
        <v>1</v>
      </c>
      <c r="Q2950" t="s">
        <v>19</v>
      </c>
      <c r="R2950">
        <v>11</v>
      </c>
      <c r="S2950">
        <v>10</v>
      </c>
      <c r="T2950">
        <v>3</v>
      </c>
      <c r="U2950">
        <v>0</v>
      </c>
      <c r="V2950">
        <v>2.5999999999999999E-2</v>
      </c>
      <c r="W2950">
        <v>7.0000000000000001E-3</v>
      </c>
      <c r="X2950">
        <v>24</v>
      </c>
      <c r="Y2950">
        <v>3</v>
      </c>
      <c r="Z2950" t="s">
        <v>57</v>
      </c>
      <c r="AA2950">
        <v>600</v>
      </c>
      <c r="AB2950">
        <v>0.5</v>
      </c>
      <c r="AC2950">
        <v>3</v>
      </c>
      <c r="AD2950">
        <v>34</v>
      </c>
      <c r="AE2950">
        <v>1</v>
      </c>
      <c r="AF2950">
        <v>1</v>
      </c>
      <c r="AG2950">
        <v>0.5</v>
      </c>
      <c r="AH2950">
        <v>0</v>
      </c>
      <c r="BA2950">
        <v>7</v>
      </c>
      <c r="BB2950">
        <v>801</v>
      </c>
      <c r="BC2950">
        <v>2</v>
      </c>
      <c r="BD2950">
        <v>6</v>
      </c>
      <c r="BE2950">
        <v>0</v>
      </c>
      <c r="BF2950">
        <v>0</v>
      </c>
      <c r="BG2950">
        <v>90</v>
      </c>
      <c r="BH2950">
        <v>20</v>
      </c>
      <c r="BI2950">
        <v>55</v>
      </c>
      <c r="BJ2950">
        <v>1</v>
      </c>
      <c r="BK2950">
        <v>1</v>
      </c>
      <c r="BL2950">
        <v>52</v>
      </c>
      <c r="BM2950">
        <v>1000</v>
      </c>
      <c r="BN2950">
        <v>1</v>
      </c>
      <c r="BO2950">
        <v>10</v>
      </c>
      <c r="BP2950">
        <v>1</v>
      </c>
      <c r="BQ2950" t="s">
        <v>19</v>
      </c>
      <c r="BR2950">
        <v>11</v>
      </c>
      <c r="BS2950">
        <v>10</v>
      </c>
      <c r="BT2950">
        <v>3</v>
      </c>
      <c r="BU2950">
        <v>0</v>
      </c>
      <c r="BV2950">
        <v>2.5999999999999999E-2</v>
      </c>
      <c r="BW2950">
        <v>7.0000000000000001E-3</v>
      </c>
      <c r="BX2950">
        <v>24</v>
      </c>
      <c r="BY2950">
        <v>3</v>
      </c>
      <c r="BZ2950" t="s">
        <v>57</v>
      </c>
      <c r="CA2950">
        <v>600</v>
      </c>
      <c r="CB2950">
        <v>0.5</v>
      </c>
      <c r="CC2950">
        <v>3</v>
      </c>
      <c r="CD2950">
        <v>34</v>
      </c>
      <c r="CE2950">
        <v>1</v>
      </c>
      <c r="CG2950">
        <v>0.5</v>
      </c>
    </row>
    <row r="2951" spans="1:85">
      <c r="F2951" s="24" t="str">
        <f t="shared" si="227"/>
        <v/>
      </c>
      <c r="H2951" s="24" t="str">
        <f t="shared" si="228"/>
        <v/>
      </c>
      <c r="I2951" s="24" t="str">
        <f t="shared" si="225"/>
        <v/>
      </c>
      <c r="J2951" s="24" t="str">
        <f t="shared" si="226"/>
        <v/>
      </c>
      <c r="K2951" s="24" t="str">
        <f t="shared" si="229"/>
        <v/>
      </c>
      <c r="AF2951">
        <v>1</v>
      </c>
      <c r="AH2951">
        <v>0</v>
      </c>
    </row>
    <row r="2952" spans="1:85">
      <c r="A2952">
        <v>1</v>
      </c>
      <c r="B2952">
        <v>5</v>
      </c>
      <c r="C2952">
        <v>8</v>
      </c>
      <c r="D2952">
        <v>16</v>
      </c>
      <c r="E2952">
        <v>0</v>
      </c>
      <c r="F2952" s="24">
        <f t="shared" si="227"/>
        <v>310</v>
      </c>
      <c r="G2952">
        <v>50</v>
      </c>
      <c r="H2952" s="24">
        <f t="shared" si="228"/>
        <v>15</v>
      </c>
      <c r="I2952" s="24">
        <f t="shared" si="225"/>
        <v>7</v>
      </c>
      <c r="J2952" s="24">
        <f t="shared" si="226"/>
        <v>80</v>
      </c>
      <c r="K2952" s="24" t="str">
        <f t="shared" si="229"/>
        <v>03</v>
      </c>
      <c r="L2952">
        <v>20</v>
      </c>
      <c r="M2952">
        <v>0</v>
      </c>
      <c r="N2952">
        <v>0</v>
      </c>
      <c r="O2952">
        <v>10</v>
      </c>
      <c r="P2952">
        <v>4</v>
      </c>
      <c r="Q2952" t="s">
        <v>19</v>
      </c>
      <c r="R2952">
        <v>22</v>
      </c>
      <c r="S2952">
        <v>15</v>
      </c>
      <c r="T2952">
        <v>0</v>
      </c>
      <c r="U2952">
        <v>0</v>
      </c>
      <c r="V2952">
        <v>0.153</v>
      </c>
      <c r="W2952">
        <v>0.5</v>
      </c>
      <c r="X2952">
        <v>24</v>
      </c>
      <c r="Y2952">
        <v>0</v>
      </c>
      <c r="Z2952" t="s">
        <v>133</v>
      </c>
      <c r="AB2952">
        <v>0</v>
      </c>
      <c r="AC2952">
        <v>3</v>
      </c>
      <c r="AD2952">
        <v>34</v>
      </c>
      <c r="AE2952">
        <v>1</v>
      </c>
      <c r="AF2952">
        <v>1</v>
      </c>
      <c r="AG2952">
        <v>0.63</v>
      </c>
      <c r="AH2952">
        <v>0</v>
      </c>
      <c r="BA2952">
        <v>1</v>
      </c>
      <c r="BB2952">
        <v>5</v>
      </c>
      <c r="BC2952">
        <v>8</v>
      </c>
      <c r="BD2952">
        <v>16</v>
      </c>
      <c r="BE2952">
        <v>0</v>
      </c>
      <c r="BF2952">
        <v>31</v>
      </c>
      <c r="BG2952">
        <v>50</v>
      </c>
      <c r="BH2952">
        <v>12</v>
      </c>
      <c r="BI2952">
        <v>55</v>
      </c>
      <c r="BJ2952">
        <v>5</v>
      </c>
      <c r="BK2952">
        <v>1</v>
      </c>
      <c r="BL2952">
        <v>20</v>
      </c>
      <c r="BM2952">
        <v>0</v>
      </c>
      <c r="BN2952">
        <v>0</v>
      </c>
      <c r="BO2952">
        <v>10</v>
      </c>
      <c r="BP2952">
        <v>4</v>
      </c>
      <c r="BQ2952" t="s">
        <v>19</v>
      </c>
      <c r="BR2952">
        <v>22</v>
      </c>
      <c r="BS2952">
        <v>15</v>
      </c>
      <c r="BT2952">
        <v>0</v>
      </c>
      <c r="BU2952">
        <v>0</v>
      </c>
      <c r="BV2952">
        <v>0.153</v>
      </c>
      <c r="BW2952">
        <v>0.5</v>
      </c>
      <c r="BX2952">
        <v>24</v>
      </c>
      <c r="BY2952">
        <v>0</v>
      </c>
      <c r="BZ2952" t="s">
        <v>133</v>
      </c>
      <c r="CB2952">
        <v>0</v>
      </c>
      <c r="CC2952">
        <v>3</v>
      </c>
      <c r="CD2952">
        <v>34</v>
      </c>
      <c r="CE2952">
        <v>1</v>
      </c>
      <c r="CG2952">
        <v>0.63</v>
      </c>
    </row>
    <row r="2953" spans="1:85">
      <c r="A2953">
        <v>2</v>
      </c>
      <c r="B2953">
        <v>4</v>
      </c>
      <c r="C2953">
        <v>6</v>
      </c>
      <c r="D2953">
        <v>12</v>
      </c>
      <c r="E2953">
        <v>0</v>
      </c>
      <c r="F2953" s="24">
        <f t="shared" si="227"/>
        <v>150</v>
      </c>
      <c r="G2953">
        <v>60</v>
      </c>
      <c r="H2953" s="24">
        <f t="shared" si="228"/>
        <v>15</v>
      </c>
      <c r="I2953" s="24">
        <f t="shared" si="225"/>
        <v>7</v>
      </c>
      <c r="J2953" s="24">
        <f t="shared" si="226"/>
        <v>75</v>
      </c>
      <c r="K2953" s="24" t="str">
        <f t="shared" si="229"/>
        <v>03</v>
      </c>
      <c r="L2953">
        <v>20</v>
      </c>
      <c r="M2953">
        <v>0</v>
      </c>
      <c r="N2953">
        <v>0</v>
      </c>
      <c r="O2953">
        <v>10</v>
      </c>
      <c r="P2953">
        <v>4</v>
      </c>
      <c r="Q2953" t="s">
        <v>19</v>
      </c>
      <c r="R2953">
        <v>22</v>
      </c>
      <c r="S2953">
        <v>15</v>
      </c>
      <c r="T2953">
        <v>0</v>
      </c>
      <c r="U2953">
        <v>0</v>
      </c>
      <c r="V2953">
        <v>9.6000000000000002E-2</v>
      </c>
      <c r="W2953">
        <v>8.7400000000000005E-2</v>
      </c>
      <c r="X2953">
        <v>24</v>
      </c>
      <c r="Y2953">
        <v>0</v>
      </c>
      <c r="Z2953" t="s">
        <v>133</v>
      </c>
      <c r="AB2953">
        <v>0</v>
      </c>
      <c r="AC2953">
        <v>3</v>
      </c>
      <c r="AD2953">
        <v>34</v>
      </c>
      <c r="AE2953">
        <v>1</v>
      </c>
      <c r="AF2953">
        <v>1</v>
      </c>
      <c r="AG2953">
        <v>0.63</v>
      </c>
      <c r="AH2953">
        <v>0</v>
      </c>
      <c r="BA2953">
        <v>2</v>
      </c>
      <c r="BB2953">
        <v>4</v>
      </c>
      <c r="BC2953">
        <v>6</v>
      </c>
      <c r="BD2953">
        <v>12</v>
      </c>
      <c r="BE2953">
        <v>0</v>
      </c>
      <c r="BF2953">
        <v>15</v>
      </c>
      <c r="BG2953">
        <v>60</v>
      </c>
      <c r="BH2953">
        <v>15</v>
      </c>
      <c r="BI2953">
        <v>55</v>
      </c>
      <c r="BJ2953">
        <v>3</v>
      </c>
      <c r="BK2953">
        <v>1</v>
      </c>
      <c r="BL2953">
        <v>20</v>
      </c>
      <c r="BM2953">
        <v>0</v>
      </c>
      <c r="BN2953">
        <v>0</v>
      </c>
      <c r="BO2953">
        <v>10</v>
      </c>
      <c r="BP2953">
        <v>4</v>
      </c>
      <c r="BQ2953" t="s">
        <v>19</v>
      </c>
      <c r="BR2953">
        <v>22</v>
      </c>
      <c r="BS2953">
        <v>15</v>
      </c>
      <c r="BT2953">
        <v>0</v>
      </c>
      <c r="BU2953">
        <v>0</v>
      </c>
      <c r="BV2953">
        <v>9.6000000000000002E-2</v>
      </c>
      <c r="BW2953">
        <v>8.7400000000000005E-2</v>
      </c>
      <c r="BX2953">
        <v>24</v>
      </c>
      <c r="BY2953">
        <v>0</v>
      </c>
      <c r="BZ2953" t="s">
        <v>133</v>
      </c>
      <c r="CB2953">
        <v>0</v>
      </c>
      <c r="CC2953">
        <v>3</v>
      </c>
      <c r="CD2953">
        <v>34</v>
      </c>
      <c r="CE2953">
        <v>1</v>
      </c>
      <c r="CG2953">
        <v>0.63</v>
      </c>
    </row>
    <row r="2954" spans="1:85">
      <c r="A2954">
        <v>3</v>
      </c>
      <c r="B2954">
        <v>3</v>
      </c>
      <c r="C2954">
        <v>5</v>
      </c>
      <c r="D2954">
        <v>10</v>
      </c>
      <c r="E2954">
        <v>0</v>
      </c>
      <c r="F2954" s="24">
        <f t="shared" si="227"/>
        <v>70</v>
      </c>
      <c r="G2954">
        <v>60</v>
      </c>
      <c r="H2954" s="24">
        <f t="shared" si="228"/>
        <v>15</v>
      </c>
      <c r="I2954" s="24">
        <f t="shared" si="225"/>
        <v>7</v>
      </c>
      <c r="J2954" s="24">
        <f t="shared" si="226"/>
        <v>75</v>
      </c>
      <c r="K2954" s="24" t="str">
        <f t="shared" si="229"/>
        <v>00</v>
      </c>
      <c r="L2954">
        <v>22</v>
      </c>
      <c r="M2954">
        <v>0</v>
      </c>
      <c r="N2954">
        <v>0</v>
      </c>
      <c r="O2954">
        <v>10</v>
      </c>
      <c r="P2954">
        <v>4</v>
      </c>
      <c r="Q2954" t="s">
        <v>19</v>
      </c>
      <c r="R2954">
        <v>22</v>
      </c>
      <c r="S2954">
        <v>15</v>
      </c>
      <c r="T2954">
        <v>1</v>
      </c>
      <c r="U2954">
        <v>0</v>
      </c>
      <c r="V2954">
        <v>5.6000000000000001E-2</v>
      </c>
      <c r="W2954">
        <v>5.3199999999999997E-2</v>
      </c>
      <c r="X2954">
        <v>24</v>
      </c>
      <c r="Y2954">
        <v>0</v>
      </c>
      <c r="Z2954" t="s">
        <v>133</v>
      </c>
      <c r="AB2954">
        <v>1.4</v>
      </c>
      <c r="AC2954">
        <v>3</v>
      </c>
      <c r="AD2954">
        <v>34</v>
      </c>
      <c r="AE2954">
        <v>1</v>
      </c>
      <c r="AF2954">
        <v>1</v>
      </c>
      <c r="AG2954">
        <v>0.63</v>
      </c>
      <c r="AH2954">
        <v>0</v>
      </c>
      <c r="BA2954">
        <v>3</v>
      </c>
      <c r="BB2954">
        <v>3</v>
      </c>
      <c r="BC2954">
        <v>5</v>
      </c>
      <c r="BD2954">
        <v>10</v>
      </c>
      <c r="BE2954">
        <v>0</v>
      </c>
      <c r="BF2954">
        <v>7</v>
      </c>
      <c r="BG2954">
        <v>60</v>
      </c>
      <c r="BH2954">
        <v>15</v>
      </c>
      <c r="BI2954">
        <v>55</v>
      </c>
      <c r="BJ2954">
        <v>3</v>
      </c>
      <c r="BK2954">
        <v>1</v>
      </c>
      <c r="BL2954">
        <v>22</v>
      </c>
      <c r="BM2954">
        <v>0</v>
      </c>
      <c r="BN2954">
        <v>0</v>
      </c>
      <c r="BO2954">
        <v>10</v>
      </c>
      <c r="BP2954">
        <v>4</v>
      </c>
      <c r="BQ2954" t="s">
        <v>19</v>
      </c>
      <c r="BR2954">
        <v>22</v>
      </c>
      <c r="BS2954">
        <v>15</v>
      </c>
      <c r="BT2954">
        <v>1</v>
      </c>
      <c r="BU2954">
        <v>0</v>
      </c>
      <c r="BV2954">
        <v>5.6000000000000001E-2</v>
      </c>
      <c r="BW2954">
        <v>5.3199999999999997E-2</v>
      </c>
      <c r="BX2954">
        <v>24</v>
      </c>
      <c r="BY2954">
        <v>0</v>
      </c>
      <c r="BZ2954" t="s">
        <v>133</v>
      </c>
      <c r="CB2954">
        <v>1.4</v>
      </c>
      <c r="CC2954">
        <v>3</v>
      </c>
      <c r="CD2954">
        <v>34</v>
      </c>
      <c r="CE2954">
        <v>1</v>
      </c>
      <c r="CG2954">
        <v>0.63</v>
      </c>
    </row>
    <row r="2955" spans="1:85">
      <c r="A2955">
        <v>4</v>
      </c>
      <c r="B2955">
        <v>2</v>
      </c>
      <c r="C2955">
        <v>4</v>
      </c>
      <c r="D2955">
        <v>10</v>
      </c>
      <c r="E2955">
        <v>0</v>
      </c>
      <c r="F2955" s="24">
        <f t="shared" si="227"/>
        <v>30</v>
      </c>
      <c r="G2955">
        <v>70</v>
      </c>
      <c r="H2955" s="24">
        <f t="shared" si="228"/>
        <v>15</v>
      </c>
      <c r="I2955" s="24">
        <f t="shared" si="225"/>
        <v>7</v>
      </c>
      <c r="J2955" s="24">
        <f t="shared" si="226"/>
        <v>75</v>
      </c>
      <c r="K2955" s="24" t="str">
        <f t="shared" si="229"/>
        <v>00</v>
      </c>
      <c r="L2955">
        <v>32</v>
      </c>
      <c r="M2955">
        <v>1000</v>
      </c>
      <c r="N2955">
        <v>0</v>
      </c>
      <c r="O2955">
        <v>10</v>
      </c>
      <c r="P2955">
        <v>3</v>
      </c>
      <c r="Q2955" t="s">
        <v>19</v>
      </c>
      <c r="R2955">
        <v>22</v>
      </c>
      <c r="S2955">
        <v>10</v>
      </c>
      <c r="T2955">
        <v>2</v>
      </c>
      <c r="U2955">
        <v>0</v>
      </c>
      <c r="V2955">
        <v>3.1E-2</v>
      </c>
      <c r="W2955">
        <v>3.1E-2</v>
      </c>
      <c r="X2955">
        <v>24</v>
      </c>
      <c r="Y2955">
        <v>0</v>
      </c>
      <c r="Z2955" t="s">
        <v>133</v>
      </c>
      <c r="AB2955">
        <v>0.8</v>
      </c>
      <c r="AC2955">
        <v>3</v>
      </c>
      <c r="AD2955">
        <v>34</v>
      </c>
      <c r="AE2955">
        <v>1</v>
      </c>
      <c r="AF2955">
        <v>1</v>
      </c>
      <c r="AG2955">
        <v>0.63</v>
      </c>
      <c r="AH2955">
        <v>0</v>
      </c>
      <c r="BA2955">
        <v>4</v>
      </c>
      <c r="BB2955">
        <v>2</v>
      </c>
      <c r="BC2955">
        <v>4</v>
      </c>
      <c r="BD2955">
        <v>10</v>
      </c>
      <c r="BE2955">
        <v>0</v>
      </c>
      <c r="BF2955">
        <v>3</v>
      </c>
      <c r="BG2955">
        <v>70</v>
      </c>
      <c r="BH2955">
        <v>15</v>
      </c>
      <c r="BI2955">
        <v>55</v>
      </c>
      <c r="BJ2955">
        <v>3</v>
      </c>
      <c r="BK2955">
        <v>1</v>
      </c>
      <c r="BL2955">
        <v>32</v>
      </c>
      <c r="BM2955">
        <v>1000</v>
      </c>
      <c r="BN2955">
        <v>0</v>
      </c>
      <c r="BO2955">
        <v>10</v>
      </c>
      <c r="BP2955">
        <v>3</v>
      </c>
      <c r="BQ2955" t="s">
        <v>19</v>
      </c>
      <c r="BR2955">
        <v>22</v>
      </c>
      <c r="BS2955">
        <v>10</v>
      </c>
      <c r="BT2955">
        <v>2</v>
      </c>
      <c r="BU2955">
        <v>0</v>
      </c>
      <c r="BV2955">
        <v>3.1E-2</v>
      </c>
      <c r="BW2955">
        <v>3.1E-2</v>
      </c>
      <c r="BX2955">
        <v>24</v>
      </c>
      <c r="BY2955">
        <v>0</v>
      </c>
      <c r="BZ2955" t="s">
        <v>133</v>
      </c>
      <c r="CB2955">
        <v>0.8</v>
      </c>
      <c r="CC2955">
        <v>3</v>
      </c>
      <c r="CD2955">
        <v>34</v>
      </c>
      <c r="CE2955">
        <v>1</v>
      </c>
      <c r="CG2955">
        <v>0.63</v>
      </c>
    </row>
    <row r="2956" spans="1:85">
      <c r="A2956">
        <v>5</v>
      </c>
      <c r="B2956">
        <v>1</v>
      </c>
      <c r="C2956">
        <v>2</v>
      </c>
      <c r="D2956">
        <v>6</v>
      </c>
      <c r="E2956">
        <v>0</v>
      </c>
      <c r="F2956" s="24">
        <f t="shared" si="227"/>
        <v>10</v>
      </c>
      <c r="G2956">
        <v>80</v>
      </c>
      <c r="H2956" s="24">
        <f t="shared" si="228"/>
        <v>7</v>
      </c>
      <c r="I2956" s="24">
        <f t="shared" si="225"/>
        <v>7</v>
      </c>
      <c r="J2956" s="24">
        <f t="shared" si="226"/>
        <v>25</v>
      </c>
      <c r="K2956" s="24" t="str">
        <f t="shared" si="229"/>
        <v>00</v>
      </c>
      <c r="L2956">
        <v>52</v>
      </c>
      <c r="M2956">
        <v>1000</v>
      </c>
      <c r="N2956">
        <v>0</v>
      </c>
      <c r="O2956">
        <v>10</v>
      </c>
      <c r="P2956">
        <v>2</v>
      </c>
      <c r="Q2956" t="s">
        <v>19</v>
      </c>
      <c r="R2956">
        <v>22</v>
      </c>
      <c r="S2956">
        <v>10</v>
      </c>
      <c r="T2956">
        <v>3</v>
      </c>
      <c r="U2956">
        <v>0</v>
      </c>
      <c r="V2956">
        <v>1.2999999999999999E-2</v>
      </c>
      <c r="W2956">
        <v>8.9999999999999993E-3</v>
      </c>
      <c r="X2956">
        <v>24</v>
      </c>
      <c r="Y2956">
        <v>0</v>
      </c>
      <c r="Z2956" t="s">
        <v>133</v>
      </c>
      <c r="AB2956">
        <v>0.63</v>
      </c>
      <c r="AC2956">
        <v>3</v>
      </c>
      <c r="AD2956">
        <v>34</v>
      </c>
      <c r="AE2956">
        <v>1</v>
      </c>
      <c r="AF2956">
        <v>1</v>
      </c>
      <c r="AG2956">
        <v>0.63</v>
      </c>
      <c r="AH2956">
        <v>0</v>
      </c>
      <c r="BA2956">
        <v>5</v>
      </c>
      <c r="BB2956">
        <v>1</v>
      </c>
      <c r="BC2956">
        <v>2</v>
      </c>
      <c r="BD2956">
        <v>6</v>
      </c>
      <c r="BE2956">
        <v>0</v>
      </c>
      <c r="BF2956">
        <v>1</v>
      </c>
      <c r="BG2956">
        <v>80</v>
      </c>
      <c r="BH2956">
        <v>20</v>
      </c>
      <c r="BI2956">
        <v>55</v>
      </c>
      <c r="BJ2956">
        <v>1</v>
      </c>
      <c r="BK2956">
        <v>1</v>
      </c>
      <c r="BL2956">
        <v>52</v>
      </c>
      <c r="BM2956">
        <v>1000</v>
      </c>
      <c r="BN2956">
        <v>0</v>
      </c>
      <c r="BO2956">
        <v>10</v>
      </c>
      <c r="BP2956">
        <v>2</v>
      </c>
      <c r="BQ2956" t="s">
        <v>19</v>
      </c>
      <c r="BR2956">
        <v>22</v>
      </c>
      <c r="BS2956">
        <v>10</v>
      </c>
      <c r="BT2956">
        <v>3</v>
      </c>
      <c r="BU2956">
        <v>0</v>
      </c>
      <c r="BV2956">
        <v>1.2999999999999999E-2</v>
      </c>
      <c r="BW2956">
        <v>8.9999999999999993E-3</v>
      </c>
      <c r="BX2956">
        <v>24</v>
      </c>
      <c r="BY2956">
        <v>0</v>
      </c>
      <c r="BZ2956" t="s">
        <v>133</v>
      </c>
      <c r="CB2956">
        <v>0.63</v>
      </c>
      <c r="CC2956">
        <v>3</v>
      </c>
      <c r="CD2956">
        <v>34</v>
      </c>
      <c r="CE2956">
        <v>1</v>
      </c>
      <c r="CG2956">
        <v>0.63</v>
      </c>
    </row>
    <row r="2957" spans="1:85">
      <c r="F2957" s="24" t="str">
        <f t="shared" si="227"/>
        <v/>
      </c>
      <c r="H2957" s="24" t="str">
        <f t="shared" si="228"/>
        <v/>
      </c>
      <c r="I2957" s="24" t="str">
        <f t="shared" si="225"/>
        <v/>
      </c>
      <c r="J2957" s="24" t="str">
        <f t="shared" si="226"/>
        <v/>
      </c>
      <c r="K2957" s="24" t="str">
        <f t="shared" si="229"/>
        <v/>
      </c>
      <c r="AF2957">
        <v>1</v>
      </c>
      <c r="AH2957">
        <v>0</v>
      </c>
    </row>
    <row r="2958" spans="1:85">
      <c r="A2958">
        <v>1</v>
      </c>
      <c r="B2958">
        <v>4</v>
      </c>
      <c r="C2958">
        <v>8</v>
      </c>
      <c r="D2958">
        <v>16</v>
      </c>
      <c r="E2958">
        <v>0</v>
      </c>
      <c r="F2958" s="24">
        <f t="shared" si="227"/>
        <v>310</v>
      </c>
      <c r="G2958">
        <v>50</v>
      </c>
      <c r="H2958" s="24">
        <f t="shared" si="228"/>
        <v>15</v>
      </c>
      <c r="I2958" s="24">
        <f t="shared" si="225"/>
        <v>7</v>
      </c>
      <c r="J2958" s="24">
        <f t="shared" si="226"/>
        <v>80</v>
      </c>
      <c r="K2958" s="24" t="str">
        <f t="shared" si="229"/>
        <v>03</v>
      </c>
      <c r="L2958">
        <v>20</v>
      </c>
      <c r="M2958">
        <v>0</v>
      </c>
      <c r="N2958">
        <v>0</v>
      </c>
      <c r="O2958">
        <v>10</v>
      </c>
      <c r="P2958">
        <v>4</v>
      </c>
      <c r="Q2958" t="s">
        <v>19</v>
      </c>
      <c r="R2958">
        <v>22</v>
      </c>
      <c r="S2958">
        <v>15</v>
      </c>
      <c r="T2958">
        <v>0</v>
      </c>
      <c r="U2958">
        <v>0</v>
      </c>
      <c r="V2958">
        <v>0.14699999999999999</v>
      </c>
      <c r="W2958">
        <v>0.5</v>
      </c>
      <c r="X2958">
        <v>24</v>
      </c>
      <c r="Y2958">
        <v>0</v>
      </c>
      <c r="Z2958" t="s">
        <v>133</v>
      </c>
      <c r="AB2958">
        <v>0</v>
      </c>
      <c r="AC2958">
        <v>3</v>
      </c>
      <c r="AD2958">
        <v>34</v>
      </c>
      <c r="AE2958">
        <v>1</v>
      </c>
      <c r="AF2958">
        <v>1</v>
      </c>
      <c r="AG2958">
        <v>0.8</v>
      </c>
      <c r="AH2958">
        <v>0</v>
      </c>
      <c r="BA2958">
        <v>1</v>
      </c>
      <c r="BB2958">
        <v>4</v>
      </c>
      <c r="BC2958">
        <v>8</v>
      </c>
      <c r="BD2958">
        <v>16</v>
      </c>
      <c r="BE2958">
        <v>0</v>
      </c>
      <c r="BF2958">
        <v>31</v>
      </c>
      <c r="BG2958">
        <v>50</v>
      </c>
      <c r="BH2958">
        <v>12</v>
      </c>
      <c r="BI2958">
        <v>55</v>
      </c>
      <c r="BJ2958">
        <v>5</v>
      </c>
      <c r="BK2958">
        <v>1</v>
      </c>
      <c r="BL2958">
        <v>20</v>
      </c>
      <c r="BM2958">
        <v>0</v>
      </c>
      <c r="BN2958">
        <v>0</v>
      </c>
      <c r="BO2958">
        <v>10</v>
      </c>
      <c r="BP2958">
        <v>4</v>
      </c>
      <c r="BQ2958" t="s">
        <v>19</v>
      </c>
      <c r="BR2958">
        <v>22</v>
      </c>
      <c r="BS2958">
        <v>15</v>
      </c>
      <c r="BT2958">
        <v>0</v>
      </c>
      <c r="BU2958">
        <v>0</v>
      </c>
      <c r="BV2958">
        <v>0.14699999999999999</v>
      </c>
      <c r="BW2958">
        <v>0.5</v>
      </c>
      <c r="BX2958">
        <v>24</v>
      </c>
      <c r="BY2958">
        <v>0</v>
      </c>
      <c r="BZ2958" t="s">
        <v>133</v>
      </c>
      <c r="CB2958">
        <v>0</v>
      </c>
      <c r="CC2958">
        <v>3</v>
      </c>
      <c r="CD2958">
        <v>34</v>
      </c>
      <c r="CE2958">
        <v>1</v>
      </c>
      <c r="CG2958">
        <v>0.8</v>
      </c>
    </row>
    <row r="2959" spans="1:85">
      <c r="A2959">
        <v>2</v>
      </c>
      <c r="B2959">
        <v>3</v>
      </c>
      <c r="C2959">
        <v>6</v>
      </c>
      <c r="D2959">
        <v>12</v>
      </c>
      <c r="E2959">
        <v>0</v>
      </c>
      <c r="F2959" s="24">
        <f t="shared" si="227"/>
        <v>150</v>
      </c>
      <c r="G2959">
        <v>60</v>
      </c>
      <c r="H2959" s="24">
        <f t="shared" si="228"/>
        <v>15</v>
      </c>
      <c r="I2959" s="24">
        <f t="shared" si="225"/>
        <v>7</v>
      </c>
      <c r="J2959" s="24">
        <f t="shared" si="226"/>
        <v>75</v>
      </c>
      <c r="K2959" s="24" t="str">
        <f t="shared" si="229"/>
        <v>03</v>
      </c>
      <c r="L2959">
        <v>20</v>
      </c>
      <c r="M2959">
        <v>0</v>
      </c>
      <c r="N2959">
        <v>0</v>
      </c>
      <c r="O2959">
        <v>10</v>
      </c>
      <c r="P2959">
        <v>4</v>
      </c>
      <c r="Q2959" t="s">
        <v>19</v>
      </c>
      <c r="R2959">
        <v>22</v>
      </c>
      <c r="S2959">
        <v>15</v>
      </c>
      <c r="T2959">
        <v>0</v>
      </c>
      <c r="U2959">
        <v>0</v>
      </c>
      <c r="V2959">
        <v>0.09</v>
      </c>
      <c r="W2959">
        <v>8.1900000000000001E-2</v>
      </c>
      <c r="X2959">
        <v>24</v>
      </c>
      <c r="Y2959">
        <v>0</v>
      </c>
      <c r="Z2959" t="s">
        <v>133</v>
      </c>
      <c r="AB2959">
        <v>0</v>
      </c>
      <c r="AC2959">
        <v>3</v>
      </c>
      <c r="AD2959">
        <v>34</v>
      </c>
      <c r="AE2959">
        <v>1</v>
      </c>
      <c r="AF2959">
        <v>1</v>
      </c>
      <c r="AG2959">
        <v>0.8</v>
      </c>
      <c r="AH2959">
        <v>0</v>
      </c>
      <c r="BA2959">
        <v>2</v>
      </c>
      <c r="BB2959">
        <v>3</v>
      </c>
      <c r="BC2959">
        <v>6</v>
      </c>
      <c r="BD2959">
        <v>12</v>
      </c>
      <c r="BE2959">
        <v>0</v>
      </c>
      <c r="BF2959">
        <v>15</v>
      </c>
      <c r="BG2959">
        <v>60</v>
      </c>
      <c r="BH2959">
        <v>15</v>
      </c>
      <c r="BI2959">
        <v>55</v>
      </c>
      <c r="BJ2959">
        <v>3</v>
      </c>
      <c r="BK2959">
        <v>1</v>
      </c>
      <c r="BL2959">
        <v>20</v>
      </c>
      <c r="BM2959">
        <v>0</v>
      </c>
      <c r="BN2959">
        <v>0</v>
      </c>
      <c r="BO2959">
        <v>10</v>
      </c>
      <c r="BP2959">
        <v>4</v>
      </c>
      <c r="BQ2959" t="s">
        <v>19</v>
      </c>
      <c r="BR2959">
        <v>22</v>
      </c>
      <c r="BS2959">
        <v>15</v>
      </c>
      <c r="BT2959">
        <v>0</v>
      </c>
      <c r="BU2959">
        <v>0</v>
      </c>
      <c r="BV2959">
        <v>0.09</v>
      </c>
      <c r="BW2959">
        <v>8.1900000000000001E-2</v>
      </c>
      <c r="BX2959">
        <v>24</v>
      </c>
      <c r="BY2959">
        <v>0</v>
      </c>
      <c r="BZ2959" t="s">
        <v>133</v>
      </c>
      <c r="CB2959">
        <v>0</v>
      </c>
      <c r="CC2959">
        <v>3</v>
      </c>
      <c r="CD2959">
        <v>34</v>
      </c>
      <c r="CE2959">
        <v>1</v>
      </c>
      <c r="CG2959">
        <v>0.8</v>
      </c>
    </row>
    <row r="2960" spans="1:85">
      <c r="A2960">
        <v>3</v>
      </c>
      <c r="B2960">
        <v>2</v>
      </c>
      <c r="C2960">
        <v>5</v>
      </c>
      <c r="D2960">
        <v>10</v>
      </c>
      <c r="E2960">
        <v>0</v>
      </c>
      <c r="F2960" s="24">
        <f t="shared" si="227"/>
        <v>70</v>
      </c>
      <c r="G2960">
        <v>60</v>
      </c>
      <c r="H2960" s="24">
        <f t="shared" si="228"/>
        <v>15</v>
      </c>
      <c r="I2960" s="24">
        <f t="shared" si="225"/>
        <v>7</v>
      </c>
      <c r="J2960" s="24">
        <f t="shared" si="226"/>
        <v>75</v>
      </c>
      <c r="K2960" s="24" t="str">
        <f t="shared" si="229"/>
        <v>00</v>
      </c>
      <c r="L2960">
        <v>22</v>
      </c>
      <c r="M2960">
        <v>0</v>
      </c>
      <c r="N2960">
        <v>0</v>
      </c>
      <c r="O2960">
        <v>10</v>
      </c>
      <c r="P2960">
        <v>4</v>
      </c>
      <c r="Q2960" t="s">
        <v>19</v>
      </c>
      <c r="R2960">
        <v>22</v>
      </c>
      <c r="S2960">
        <v>15</v>
      </c>
      <c r="T2960">
        <v>1</v>
      </c>
      <c r="U2960">
        <v>0</v>
      </c>
      <c r="V2960">
        <v>0.05</v>
      </c>
      <c r="W2960">
        <v>4.7500000000000001E-2</v>
      </c>
      <c r="X2960">
        <v>24</v>
      </c>
      <c r="Y2960">
        <v>0</v>
      </c>
      <c r="Z2960" t="s">
        <v>133</v>
      </c>
      <c r="AB2960">
        <v>1.4</v>
      </c>
      <c r="AC2960">
        <v>3</v>
      </c>
      <c r="AD2960">
        <v>34</v>
      </c>
      <c r="AE2960">
        <v>1</v>
      </c>
      <c r="AF2960">
        <v>1</v>
      </c>
      <c r="AG2960">
        <v>0.8</v>
      </c>
      <c r="AH2960">
        <v>0</v>
      </c>
      <c r="BA2960">
        <v>3</v>
      </c>
      <c r="BB2960">
        <v>2</v>
      </c>
      <c r="BC2960">
        <v>5</v>
      </c>
      <c r="BD2960">
        <v>10</v>
      </c>
      <c r="BE2960">
        <v>0</v>
      </c>
      <c r="BF2960">
        <v>7</v>
      </c>
      <c r="BG2960">
        <v>60</v>
      </c>
      <c r="BH2960">
        <v>15</v>
      </c>
      <c r="BI2960">
        <v>55</v>
      </c>
      <c r="BJ2960">
        <v>3</v>
      </c>
      <c r="BK2960">
        <v>1</v>
      </c>
      <c r="BL2960">
        <v>22</v>
      </c>
      <c r="BM2960">
        <v>0</v>
      </c>
      <c r="BN2960">
        <v>0</v>
      </c>
      <c r="BO2960">
        <v>10</v>
      </c>
      <c r="BP2960">
        <v>4</v>
      </c>
      <c r="BQ2960" t="s">
        <v>19</v>
      </c>
      <c r="BR2960">
        <v>22</v>
      </c>
      <c r="BS2960">
        <v>15</v>
      </c>
      <c r="BT2960">
        <v>1</v>
      </c>
      <c r="BU2960">
        <v>0</v>
      </c>
      <c r="BV2960">
        <v>0.05</v>
      </c>
      <c r="BW2960">
        <v>4.7500000000000001E-2</v>
      </c>
      <c r="BX2960">
        <v>24</v>
      </c>
      <c r="BY2960">
        <v>0</v>
      </c>
      <c r="BZ2960" t="s">
        <v>133</v>
      </c>
      <c r="CB2960">
        <v>1.4</v>
      </c>
      <c r="CC2960">
        <v>3</v>
      </c>
      <c r="CD2960">
        <v>34</v>
      </c>
      <c r="CE2960">
        <v>1</v>
      </c>
      <c r="CG2960">
        <v>0.8</v>
      </c>
    </row>
    <row r="2961" spans="1:85">
      <c r="A2961">
        <v>4</v>
      </c>
      <c r="B2961">
        <v>1</v>
      </c>
      <c r="C2961">
        <v>4</v>
      </c>
      <c r="D2961">
        <v>10</v>
      </c>
      <c r="E2961">
        <v>0</v>
      </c>
      <c r="F2961" s="24">
        <f t="shared" si="227"/>
        <v>30</v>
      </c>
      <c r="G2961">
        <v>70</v>
      </c>
      <c r="H2961" s="24">
        <f t="shared" si="228"/>
        <v>15</v>
      </c>
      <c r="I2961" s="24">
        <f t="shared" si="225"/>
        <v>7</v>
      </c>
      <c r="J2961" s="24">
        <f t="shared" si="226"/>
        <v>75</v>
      </c>
      <c r="K2961" s="24" t="str">
        <f t="shared" si="229"/>
        <v>00</v>
      </c>
      <c r="L2961">
        <v>32</v>
      </c>
      <c r="M2961">
        <v>1000</v>
      </c>
      <c r="N2961">
        <v>0</v>
      </c>
      <c r="O2961">
        <v>10</v>
      </c>
      <c r="P2961">
        <v>3</v>
      </c>
      <c r="Q2961" t="s">
        <v>19</v>
      </c>
      <c r="R2961">
        <v>22</v>
      </c>
      <c r="S2961">
        <v>10</v>
      </c>
      <c r="T2961">
        <v>2</v>
      </c>
      <c r="U2961">
        <v>0</v>
      </c>
      <c r="V2961">
        <v>1.6E-2</v>
      </c>
      <c r="W2961">
        <v>1.6E-2</v>
      </c>
      <c r="X2961">
        <v>24</v>
      </c>
      <c r="Y2961">
        <v>0</v>
      </c>
      <c r="Z2961" t="s">
        <v>133</v>
      </c>
      <c r="AB2961">
        <v>0.8</v>
      </c>
      <c r="AC2961">
        <v>3</v>
      </c>
      <c r="AD2961">
        <v>34</v>
      </c>
      <c r="AE2961">
        <v>1</v>
      </c>
      <c r="AF2961">
        <v>1</v>
      </c>
      <c r="AG2961">
        <v>0.8</v>
      </c>
      <c r="AH2961">
        <v>0</v>
      </c>
      <c r="BA2961">
        <v>4</v>
      </c>
      <c r="BB2961">
        <v>1</v>
      </c>
      <c r="BC2961">
        <v>4</v>
      </c>
      <c r="BD2961">
        <v>10</v>
      </c>
      <c r="BE2961">
        <v>0</v>
      </c>
      <c r="BF2961">
        <v>3</v>
      </c>
      <c r="BG2961">
        <v>70</v>
      </c>
      <c r="BH2961">
        <v>15</v>
      </c>
      <c r="BI2961">
        <v>55</v>
      </c>
      <c r="BJ2961">
        <v>3</v>
      </c>
      <c r="BK2961">
        <v>1</v>
      </c>
      <c r="BL2961">
        <v>32</v>
      </c>
      <c r="BM2961">
        <v>1000</v>
      </c>
      <c r="BN2961">
        <v>0</v>
      </c>
      <c r="BO2961">
        <v>10</v>
      </c>
      <c r="BP2961">
        <v>3</v>
      </c>
      <c r="BQ2961" t="s">
        <v>19</v>
      </c>
      <c r="BR2961">
        <v>22</v>
      </c>
      <c r="BS2961">
        <v>10</v>
      </c>
      <c r="BT2961">
        <v>2</v>
      </c>
      <c r="BU2961">
        <v>0</v>
      </c>
      <c r="BV2961">
        <v>1.6E-2</v>
      </c>
      <c r="BW2961">
        <v>1.6E-2</v>
      </c>
      <c r="BX2961">
        <v>24</v>
      </c>
      <c r="BY2961">
        <v>0</v>
      </c>
      <c r="BZ2961" t="s">
        <v>133</v>
      </c>
      <c r="CB2961">
        <v>0.8</v>
      </c>
      <c r="CC2961">
        <v>3</v>
      </c>
      <c r="CD2961">
        <v>34</v>
      </c>
      <c r="CE2961">
        <v>1</v>
      </c>
      <c r="CG2961">
        <v>0.8</v>
      </c>
    </row>
    <row r="2962" spans="1:85">
      <c r="F2962" s="24" t="str">
        <f t="shared" si="227"/>
        <v/>
      </c>
      <c r="H2962" s="24" t="str">
        <f t="shared" si="228"/>
        <v/>
      </c>
      <c r="I2962" s="24" t="str">
        <f t="shared" si="225"/>
        <v/>
      </c>
      <c r="J2962" s="24" t="str">
        <f t="shared" si="226"/>
        <v/>
      </c>
      <c r="K2962" s="24" t="str">
        <f t="shared" si="229"/>
        <v/>
      </c>
      <c r="AF2962">
        <v>1</v>
      </c>
      <c r="AH2962">
        <v>0</v>
      </c>
    </row>
    <row r="2963" spans="1:85">
      <c r="A2963">
        <v>1</v>
      </c>
      <c r="B2963">
        <v>3</v>
      </c>
      <c r="C2963">
        <v>8</v>
      </c>
      <c r="D2963">
        <v>16</v>
      </c>
      <c r="E2963">
        <v>0</v>
      </c>
      <c r="F2963" s="24">
        <f t="shared" si="227"/>
        <v>310</v>
      </c>
      <c r="G2963">
        <v>50</v>
      </c>
      <c r="H2963" s="24">
        <f t="shared" si="228"/>
        <v>15</v>
      </c>
      <c r="I2963" s="24">
        <f t="shared" si="225"/>
        <v>7</v>
      </c>
      <c r="J2963" s="24">
        <f t="shared" si="226"/>
        <v>80</v>
      </c>
      <c r="K2963" s="24" t="str">
        <f t="shared" si="229"/>
        <v>03</v>
      </c>
      <c r="L2963">
        <v>20</v>
      </c>
      <c r="M2963">
        <v>0</v>
      </c>
      <c r="N2963">
        <v>0</v>
      </c>
      <c r="O2963">
        <v>10</v>
      </c>
      <c r="P2963">
        <v>4</v>
      </c>
      <c r="Q2963" t="s">
        <v>19</v>
      </c>
      <c r="R2963">
        <v>22</v>
      </c>
      <c r="S2963">
        <v>15</v>
      </c>
      <c r="T2963">
        <v>0</v>
      </c>
      <c r="U2963">
        <v>0</v>
      </c>
      <c r="V2963">
        <v>0.14399999999999999</v>
      </c>
      <c r="W2963">
        <v>0.5</v>
      </c>
      <c r="X2963">
        <v>24</v>
      </c>
      <c r="Y2963">
        <v>0</v>
      </c>
      <c r="Z2963" t="s">
        <v>133</v>
      </c>
      <c r="AB2963">
        <v>0</v>
      </c>
      <c r="AC2963">
        <v>3</v>
      </c>
      <c r="AD2963">
        <v>34</v>
      </c>
      <c r="AE2963">
        <v>1</v>
      </c>
      <c r="AF2963">
        <v>1</v>
      </c>
      <c r="AG2963">
        <v>1.4</v>
      </c>
      <c r="AH2963">
        <v>0</v>
      </c>
      <c r="BA2963">
        <v>1</v>
      </c>
      <c r="BB2963">
        <v>3</v>
      </c>
      <c r="BC2963">
        <v>8</v>
      </c>
      <c r="BD2963">
        <v>16</v>
      </c>
      <c r="BE2963">
        <v>0</v>
      </c>
      <c r="BF2963">
        <v>31</v>
      </c>
      <c r="BG2963">
        <v>50</v>
      </c>
      <c r="BH2963">
        <v>12</v>
      </c>
      <c r="BI2963">
        <v>55</v>
      </c>
      <c r="BJ2963">
        <v>5</v>
      </c>
      <c r="BK2963">
        <v>1</v>
      </c>
      <c r="BL2963">
        <v>20</v>
      </c>
      <c r="BM2963">
        <v>0</v>
      </c>
      <c r="BN2963">
        <v>0</v>
      </c>
      <c r="BO2963">
        <v>10</v>
      </c>
      <c r="BP2963">
        <v>4</v>
      </c>
      <c r="BQ2963" t="s">
        <v>19</v>
      </c>
      <c r="BR2963">
        <v>22</v>
      </c>
      <c r="BS2963">
        <v>15</v>
      </c>
      <c r="BT2963">
        <v>0</v>
      </c>
      <c r="BU2963">
        <v>0</v>
      </c>
      <c r="BV2963">
        <v>0.14399999999999999</v>
      </c>
      <c r="BW2963">
        <v>0.5</v>
      </c>
      <c r="BX2963">
        <v>24</v>
      </c>
      <c r="BY2963">
        <v>0</v>
      </c>
      <c r="BZ2963" t="s">
        <v>133</v>
      </c>
      <c r="CB2963">
        <v>0</v>
      </c>
      <c r="CC2963">
        <v>3</v>
      </c>
      <c r="CD2963">
        <v>34</v>
      </c>
      <c r="CE2963">
        <v>1</v>
      </c>
      <c r="CG2963">
        <v>1.4</v>
      </c>
    </row>
    <row r="2964" spans="1:85">
      <c r="A2964">
        <v>2</v>
      </c>
      <c r="B2964">
        <v>2</v>
      </c>
      <c r="C2964">
        <v>6</v>
      </c>
      <c r="D2964">
        <v>12</v>
      </c>
      <c r="E2964">
        <v>0</v>
      </c>
      <c r="F2964" s="24">
        <f t="shared" si="227"/>
        <v>150</v>
      </c>
      <c r="G2964">
        <v>60</v>
      </c>
      <c r="H2964" s="24">
        <f t="shared" si="228"/>
        <v>15</v>
      </c>
      <c r="I2964" s="24">
        <f t="shared" si="225"/>
        <v>7</v>
      </c>
      <c r="J2964" s="24">
        <f t="shared" si="226"/>
        <v>75</v>
      </c>
      <c r="K2964" s="24" t="str">
        <f t="shared" si="229"/>
        <v>03</v>
      </c>
      <c r="L2964">
        <v>20</v>
      </c>
      <c r="M2964">
        <v>0</v>
      </c>
      <c r="N2964">
        <v>0</v>
      </c>
      <c r="O2964">
        <v>10</v>
      </c>
      <c r="P2964">
        <v>4</v>
      </c>
      <c r="Q2964" t="s">
        <v>19</v>
      </c>
      <c r="R2964">
        <v>22</v>
      </c>
      <c r="S2964">
        <v>15</v>
      </c>
      <c r="T2964">
        <v>0</v>
      </c>
      <c r="U2964">
        <v>0</v>
      </c>
      <c r="V2964">
        <v>8.6999999999999994E-2</v>
      </c>
      <c r="W2964">
        <v>7.9200000000000007E-2</v>
      </c>
      <c r="X2964">
        <v>24</v>
      </c>
      <c r="Y2964">
        <v>0</v>
      </c>
      <c r="Z2964" t="s">
        <v>133</v>
      </c>
      <c r="AB2964">
        <v>0</v>
      </c>
      <c r="AC2964">
        <v>3</v>
      </c>
      <c r="AD2964">
        <v>34</v>
      </c>
      <c r="AE2964">
        <v>1</v>
      </c>
      <c r="AF2964">
        <v>1</v>
      </c>
      <c r="AG2964">
        <v>1.4</v>
      </c>
      <c r="AH2964">
        <v>0</v>
      </c>
      <c r="BA2964">
        <v>2</v>
      </c>
      <c r="BB2964">
        <v>2</v>
      </c>
      <c r="BC2964">
        <v>6</v>
      </c>
      <c r="BD2964">
        <v>12</v>
      </c>
      <c r="BE2964">
        <v>0</v>
      </c>
      <c r="BF2964">
        <v>15</v>
      </c>
      <c r="BG2964">
        <v>60</v>
      </c>
      <c r="BH2964">
        <v>15</v>
      </c>
      <c r="BI2964">
        <v>55</v>
      </c>
      <c r="BJ2964">
        <v>3</v>
      </c>
      <c r="BK2964">
        <v>1</v>
      </c>
      <c r="BL2964">
        <v>20</v>
      </c>
      <c r="BM2964">
        <v>0</v>
      </c>
      <c r="BN2964">
        <v>0</v>
      </c>
      <c r="BO2964">
        <v>10</v>
      </c>
      <c r="BP2964">
        <v>4</v>
      </c>
      <c r="BQ2964" t="s">
        <v>19</v>
      </c>
      <c r="BR2964">
        <v>22</v>
      </c>
      <c r="BS2964">
        <v>15</v>
      </c>
      <c r="BT2964">
        <v>0</v>
      </c>
      <c r="BU2964">
        <v>0</v>
      </c>
      <c r="BV2964">
        <v>8.6999999999999994E-2</v>
      </c>
      <c r="BW2964">
        <v>7.9200000000000007E-2</v>
      </c>
      <c r="BX2964">
        <v>24</v>
      </c>
      <c r="BY2964">
        <v>0</v>
      </c>
      <c r="BZ2964" t="s">
        <v>133</v>
      </c>
      <c r="CB2964">
        <v>0</v>
      </c>
      <c r="CC2964">
        <v>3</v>
      </c>
      <c r="CD2964">
        <v>34</v>
      </c>
      <c r="CE2964">
        <v>1</v>
      </c>
      <c r="CG2964">
        <v>1.4</v>
      </c>
    </row>
    <row r="2965" spans="1:85">
      <c r="A2965">
        <v>3</v>
      </c>
      <c r="B2965">
        <v>1</v>
      </c>
      <c r="C2965">
        <v>5</v>
      </c>
      <c r="D2965">
        <v>10</v>
      </c>
      <c r="E2965">
        <v>0</v>
      </c>
      <c r="F2965" s="24">
        <f t="shared" si="227"/>
        <v>70</v>
      </c>
      <c r="G2965">
        <v>60</v>
      </c>
      <c r="H2965" s="24">
        <f t="shared" si="228"/>
        <v>10</v>
      </c>
      <c r="I2965" s="24">
        <f t="shared" si="225"/>
        <v>7</v>
      </c>
      <c r="J2965" s="24">
        <f t="shared" si="226"/>
        <v>50</v>
      </c>
      <c r="K2965" s="24" t="str">
        <f t="shared" si="229"/>
        <v>00</v>
      </c>
      <c r="L2965">
        <v>22</v>
      </c>
      <c r="M2965">
        <v>0</v>
      </c>
      <c r="N2965">
        <v>0</v>
      </c>
      <c r="O2965">
        <v>10</v>
      </c>
      <c r="P2965">
        <v>4</v>
      </c>
      <c r="Q2965" t="s">
        <v>19</v>
      </c>
      <c r="R2965">
        <v>22</v>
      </c>
      <c r="S2965">
        <v>15</v>
      </c>
      <c r="T2965">
        <v>1</v>
      </c>
      <c r="U2965">
        <v>0</v>
      </c>
      <c r="V2965">
        <v>2.8000000000000001E-2</v>
      </c>
      <c r="W2965">
        <v>2.5000000000000001E-2</v>
      </c>
      <c r="X2965">
        <v>24</v>
      </c>
      <c r="Y2965">
        <v>0</v>
      </c>
      <c r="Z2965" t="s">
        <v>133</v>
      </c>
      <c r="AB2965">
        <v>1.4</v>
      </c>
      <c r="AC2965">
        <v>3</v>
      </c>
      <c r="AD2965">
        <v>34</v>
      </c>
      <c r="AE2965">
        <v>1</v>
      </c>
      <c r="AF2965">
        <v>1</v>
      </c>
      <c r="AG2965">
        <v>1.4</v>
      </c>
      <c r="AH2965">
        <v>0</v>
      </c>
      <c r="BA2965">
        <v>3</v>
      </c>
      <c r="BB2965">
        <v>1</v>
      </c>
      <c r="BC2965">
        <v>5</v>
      </c>
      <c r="BD2965">
        <v>10</v>
      </c>
      <c r="BE2965">
        <v>0</v>
      </c>
      <c r="BF2965">
        <v>7</v>
      </c>
      <c r="BG2965">
        <v>60</v>
      </c>
      <c r="BH2965">
        <v>15</v>
      </c>
      <c r="BI2965">
        <v>55</v>
      </c>
      <c r="BJ2965">
        <v>2</v>
      </c>
      <c r="BK2965">
        <v>1</v>
      </c>
      <c r="BL2965">
        <v>22</v>
      </c>
      <c r="BM2965">
        <v>0</v>
      </c>
      <c r="BN2965">
        <v>0</v>
      </c>
      <c r="BO2965">
        <v>10</v>
      </c>
      <c r="BP2965">
        <v>4</v>
      </c>
      <c r="BQ2965" t="s">
        <v>19</v>
      </c>
      <c r="BR2965">
        <v>22</v>
      </c>
      <c r="BS2965">
        <v>15</v>
      </c>
      <c r="BT2965">
        <v>1</v>
      </c>
      <c r="BU2965">
        <v>0</v>
      </c>
      <c r="BV2965">
        <v>2.8000000000000001E-2</v>
      </c>
      <c r="BW2965">
        <v>2.5000000000000001E-2</v>
      </c>
      <c r="BX2965">
        <v>24</v>
      </c>
      <c r="BY2965">
        <v>0</v>
      </c>
      <c r="BZ2965" t="s">
        <v>133</v>
      </c>
      <c r="CB2965">
        <v>1.4</v>
      </c>
      <c r="CC2965">
        <v>3</v>
      </c>
      <c r="CD2965">
        <v>34</v>
      </c>
      <c r="CE2965">
        <v>1</v>
      </c>
      <c r="CG2965">
        <v>1.4</v>
      </c>
    </row>
    <row r="2966" spans="1:85">
      <c r="F2966" s="24" t="str">
        <f t="shared" si="227"/>
        <v/>
      </c>
      <c r="H2966" s="24" t="str">
        <f t="shared" si="228"/>
        <v/>
      </c>
      <c r="I2966" s="24" t="str">
        <f t="shared" si="225"/>
        <v/>
      </c>
      <c r="J2966" s="24" t="str">
        <f t="shared" si="226"/>
        <v/>
      </c>
      <c r="K2966" s="24" t="str">
        <f t="shared" si="229"/>
        <v/>
      </c>
      <c r="AF2966">
        <v>1</v>
      </c>
      <c r="AH2966">
        <v>0</v>
      </c>
    </row>
    <row r="2967" spans="1:85">
      <c r="A2967">
        <v>1</v>
      </c>
      <c r="B2967">
        <v>7</v>
      </c>
      <c r="C2967">
        <v>8</v>
      </c>
      <c r="D2967">
        <v>16</v>
      </c>
      <c r="E2967">
        <v>0</v>
      </c>
      <c r="F2967" s="24">
        <f t="shared" si="227"/>
        <v>310</v>
      </c>
      <c r="G2967">
        <v>50</v>
      </c>
      <c r="H2967" s="24">
        <f t="shared" si="228"/>
        <v>15</v>
      </c>
      <c r="I2967" s="24">
        <f t="shared" si="225"/>
        <v>7</v>
      </c>
      <c r="J2967" s="24">
        <f t="shared" si="226"/>
        <v>80</v>
      </c>
      <c r="K2967" s="24" t="str">
        <f t="shared" si="229"/>
        <v>03</v>
      </c>
      <c r="L2967">
        <v>20</v>
      </c>
      <c r="M2967">
        <v>0</v>
      </c>
      <c r="N2967">
        <v>0</v>
      </c>
      <c r="O2967">
        <v>10</v>
      </c>
      <c r="P2967">
        <v>4</v>
      </c>
      <c r="Q2967" t="s">
        <v>19</v>
      </c>
      <c r="R2967">
        <v>22</v>
      </c>
      <c r="S2967">
        <v>15</v>
      </c>
      <c r="T2967">
        <v>0</v>
      </c>
      <c r="U2967">
        <v>0</v>
      </c>
      <c r="V2967">
        <v>0.155</v>
      </c>
      <c r="W2967">
        <v>0.5</v>
      </c>
      <c r="X2967">
        <v>24</v>
      </c>
      <c r="Y2967">
        <v>0</v>
      </c>
      <c r="Z2967" t="s">
        <v>133</v>
      </c>
      <c r="AB2967">
        <v>0</v>
      </c>
      <c r="AC2967">
        <v>3</v>
      </c>
      <c r="AD2967">
        <v>45</v>
      </c>
      <c r="AE2967">
        <v>1</v>
      </c>
      <c r="AF2967">
        <v>1</v>
      </c>
      <c r="AG2967">
        <v>0.2</v>
      </c>
      <c r="AH2967">
        <v>0</v>
      </c>
      <c r="BA2967">
        <v>1</v>
      </c>
      <c r="BB2967">
        <v>7</v>
      </c>
      <c r="BC2967">
        <v>8</v>
      </c>
      <c r="BD2967">
        <v>16</v>
      </c>
      <c r="BE2967">
        <v>0</v>
      </c>
      <c r="BF2967">
        <v>31</v>
      </c>
      <c r="BG2967">
        <v>50</v>
      </c>
      <c r="BH2967">
        <v>12</v>
      </c>
      <c r="BI2967">
        <v>55</v>
      </c>
      <c r="BJ2967">
        <v>5</v>
      </c>
      <c r="BK2967">
        <v>1</v>
      </c>
      <c r="BL2967">
        <v>20</v>
      </c>
      <c r="BM2967">
        <v>0</v>
      </c>
      <c r="BN2967">
        <v>0</v>
      </c>
      <c r="BO2967">
        <v>10</v>
      </c>
      <c r="BP2967">
        <v>4</v>
      </c>
      <c r="BQ2967" t="s">
        <v>19</v>
      </c>
      <c r="BR2967">
        <v>22</v>
      </c>
      <c r="BS2967">
        <v>15</v>
      </c>
      <c r="BT2967">
        <v>0</v>
      </c>
      <c r="BU2967">
        <v>0</v>
      </c>
      <c r="BV2967">
        <v>0.155</v>
      </c>
      <c r="BW2967">
        <v>0.5</v>
      </c>
      <c r="BX2967">
        <v>24</v>
      </c>
      <c r="BY2967">
        <v>0</v>
      </c>
      <c r="BZ2967" t="s">
        <v>133</v>
      </c>
      <c r="CB2967">
        <v>0</v>
      </c>
      <c r="CC2967">
        <v>3</v>
      </c>
      <c r="CD2967">
        <v>45</v>
      </c>
      <c r="CE2967">
        <v>1</v>
      </c>
      <c r="CG2967">
        <v>0.2</v>
      </c>
    </row>
    <row r="2968" spans="1:85">
      <c r="A2968">
        <v>2</v>
      </c>
      <c r="B2968">
        <v>6</v>
      </c>
      <c r="C2968">
        <v>6</v>
      </c>
      <c r="D2968">
        <v>12</v>
      </c>
      <c r="E2968">
        <v>0</v>
      </c>
      <c r="F2968" s="24">
        <f t="shared" si="227"/>
        <v>150</v>
      </c>
      <c r="G2968">
        <v>60</v>
      </c>
      <c r="H2968" s="24">
        <f t="shared" si="228"/>
        <v>15</v>
      </c>
      <c r="I2968" s="24">
        <f t="shared" si="225"/>
        <v>7</v>
      </c>
      <c r="J2968" s="24">
        <f t="shared" si="226"/>
        <v>75</v>
      </c>
      <c r="K2968" s="24" t="str">
        <f t="shared" si="229"/>
        <v>03</v>
      </c>
      <c r="L2968">
        <v>20</v>
      </c>
      <c r="M2968">
        <v>0</v>
      </c>
      <c r="N2968">
        <v>0</v>
      </c>
      <c r="O2968">
        <v>10</v>
      </c>
      <c r="P2968">
        <v>4</v>
      </c>
      <c r="Q2968" t="s">
        <v>19</v>
      </c>
      <c r="R2968">
        <v>22</v>
      </c>
      <c r="S2968">
        <v>15</v>
      </c>
      <c r="T2968">
        <v>0</v>
      </c>
      <c r="U2968">
        <v>0</v>
      </c>
      <c r="V2968">
        <v>9.8000000000000004E-2</v>
      </c>
      <c r="W2968">
        <v>8.9200000000000002E-2</v>
      </c>
      <c r="X2968">
        <v>24</v>
      </c>
      <c r="Y2968">
        <v>0</v>
      </c>
      <c r="Z2968" t="s">
        <v>133</v>
      </c>
      <c r="AB2968">
        <v>0</v>
      </c>
      <c r="AC2968">
        <v>3</v>
      </c>
      <c r="AD2968">
        <v>45</v>
      </c>
      <c r="AE2968">
        <v>1</v>
      </c>
      <c r="AF2968">
        <v>1</v>
      </c>
      <c r="AG2968">
        <v>0.2</v>
      </c>
      <c r="AH2968">
        <v>0</v>
      </c>
      <c r="BA2968">
        <v>2</v>
      </c>
      <c r="BB2968">
        <v>6</v>
      </c>
      <c r="BC2968">
        <v>6</v>
      </c>
      <c r="BD2968">
        <v>12</v>
      </c>
      <c r="BE2968">
        <v>0</v>
      </c>
      <c r="BF2968">
        <v>15</v>
      </c>
      <c r="BG2968">
        <v>60</v>
      </c>
      <c r="BH2968">
        <v>15</v>
      </c>
      <c r="BI2968">
        <v>55</v>
      </c>
      <c r="BJ2968">
        <v>3</v>
      </c>
      <c r="BK2968">
        <v>1</v>
      </c>
      <c r="BL2968">
        <v>20</v>
      </c>
      <c r="BM2968">
        <v>0</v>
      </c>
      <c r="BN2968">
        <v>0</v>
      </c>
      <c r="BO2968">
        <v>10</v>
      </c>
      <c r="BP2968">
        <v>4</v>
      </c>
      <c r="BQ2968" t="s">
        <v>19</v>
      </c>
      <c r="BR2968">
        <v>22</v>
      </c>
      <c r="BS2968">
        <v>15</v>
      </c>
      <c r="BT2968">
        <v>0</v>
      </c>
      <c r="BU2968">
        <v>0</v>
      </c>
      <c r="BV2968">
        <v>9.8000000000000004E-2</v>
      </c>
      <c r="BW2968">
        <v>8.9200000000000002E-2</v>
      </c>
      <c r="BX2968">
        <v>24</v>
      </c>
      <c r="BY2968">
        <v>0</v>
      </c>
      <c r="BZ2968" t="s">
        <v>133</v>
      </c>
      <c r="CB2968">
        <v>0</v>
      </c>
      <c r="CC2968">
        <v>3</v>
      </c>
      <c r="CD2968">
        <v>45</v>
      </c>
      <c r="CE2968">
        <v>1</v>
      </c>
      <c r="CG2968">
        <v>0.2</v>
      </c>
    </row>
    <row r="2969" spans="1:85">
      <c r="A2969">
        <v>3</v>
      </c>
      <c r="B2969">
        <v>5</v>
      </c>
      <c r="C2969">
        <v>5</v>
      </c>
      <c r="D2969">
        <v>10</v>
      </c>
      <c r="E2969">
        <v>0</v>
      </c>
      <c r="F2969" s="24">
        <f t="shared" si="227"/>
        <v>70</v>
      </c>
      <c r="G2969">
        <v>60</v>
      </c>
      <c r="H2969" s="24">
        <f t="shared" si="228"/>
        <v>15</v>
      </c>
      <c r="I2969" s="24">
        <f t="shared" si="225"/>
        <v>7</v>
      </c>
      <c r="J2969" s="24">
        <f t="shared" si="226"/>
        <v>75</v>
      </c>
      <c r="K2969" s="24" t="str">
        <f t="shared" si="229"/>
        <v>00</v>
      </c>
      <c r="L2969">
        <v>22</v>
      </c>
      <c r="M2969">
        <v>0</v>
      </c>
      <c r="N2969">
        <v>0</v>
      </c>
      <c r="O2969">
        <v>10</v>
      </c>
      <c r="P2969">
        <v>4</v>
      </c>
      <c r="Q2969" t="s">
        <v>19</v>
      </c>
      <c r="R2969">
        <v>22</v>
      </c>
      <c r="S2969">
        <v>15</v>
      </c>
      <c r="T2969">
        <v>1</v>
      </c>
      <c r="U2969">
        <v>0</v>
      </c>
      <c r="V2969">
        <v>5.8000000000000003E-2</v>
      </c>
      <c r="W2969">
        <v>5.5100000000000003E-2</v>
      </c>
      <c r="X2969">
        <v>24</v>
      </c>
      <c r="Y2969">
        <v>0</v>
      </c>
      <c r="Z2969" t="s">
        <v>133</v>
      </c>
      <c r="AB2969">
        <v>1.4</v>
      </c>
      <c r="AC2969">
        <v>3</v>
      </c>
      <c r="AD2969">
        <v>45</v>
      </c>
      <c r="AE2969">
        <v>1</v>
      </c>
      <c r="AF2969">
        <v>1</v>
      </c>
      <c r="AG2969">
        <v>0.2</v>
      </c>
      <c r="AH2969">
        <v>0</v>
      </c>
      <c r="BA2969">
        <v>3</v>
      </c>
      <c r="BB2969">
        <v>5</v>
      </c>
      <c r="BC2969">
        <v>5</v>
      </c>
      <c r="BD2969">
        <v>10</v>
      </c>
      <c r="BE2969">
        <v>0</v>
      </c>
      <c r="BF2969">
        <v>7</v>
      </c>
      <c r="BG2969">
        <v>60</v>
      </c>
      <c r="BH2969">
        <v>15</v>
      </c>
      <c r="BI2969">
        <v>55</v>
      </c>
      <c r="BJ2969">
        <v>3</v>
      </c>
      <c r="BK2969">
        <v>1</v>
      </c>
      <c r="BL2969">
        <v>22</v>
      </c>
      <c r="BM2969">
        <v>0</v>
      </c>
      <c r="BN2969">
        <v>0</v>
      </c>
      <c r="BO2969">
        <v>10</v>
      </c>
      <c r="BP2969">
        <v>4</v>
      </c>
      <c r="BQ2969" t="s">
        <v>19</v>
      </c>
      <c r="BR2969">
        <v>22</v>
      </c>
      <c r="BS2969">
        <v>15</v>
      </c>
      <c r="BT2969">
        <v>1</v>
      </c>
      <c r="BU2969">
        <v>0</v>
      </c>
      <c r="BV2969">
        <v>5.8000000000000003E-2</v>
      </c>
      <c r="BW2969">
        <v>5.5100000000000003E-2</v>
      </c>
      <c r="BX2969">
        <v>24</v>
      </c>
      <c r="BY2969">
        <v>0</v>
      </c>
      <c r="BZ2969" t="s">
        <v>133</v>
      </c>
      <c r="CB2969">
        <v>1.4</v>
      </c>
      <c r="CC2969">
        <v>3</v>
      </c>
      <c r="CD2969">
        <v>45</v>
      </c>
      <c r="CE2969">
        <v>1</v>
      </c>
      <c r="CG2969">
        <v>0.2</v>
      </c>
    </row>
    <row r="2970" spans="1:85">
      <c r="A2970">
        <v>4</v>
      </c>
      <c r="B2970">
        <v>4</v>
      </c>
      <c r="C2970">
        <v>4</v>
      </c>
      <c r="D2970">
        <v>10</v>
      </c>
      <c r="E2970">
        <v>0</v>
      </c>
      <c r="F2970" s="24">
        <f t="shared" si="227"/>
        <v>30</v>
      </c>
      <c r="G2970">
        <v>70</v>
      </c>
      <c r="H2970" s="24">
        <f t="shared" si="228"/>
        <v>15</v>
      </c>
      <c r="I2970" s="24">
        <f t="shared" si="225"/>
        <v>7</v>
      </c>
      <c r="J2970" s="24">
        <f t="shared" si="226"/>
        <v>75</v>
      </c>
      <c r="K2970" s="24" t="str">
        <f t="shared" si="229"/>
        <v>00</v>
      </c>
      <c r="L2970">
        <v>32</v>
      </c>
      <c r="M2970">
        <v>1000</v>
      </c>
      <c r="N2970">
        <v>0</v>
      </c>
      <c r="O2970">
        <v>10</v>
      </c>
      <c r="P2970">
        <v>3</v>
      </c>
      <c r="Q2970" t="s">
        <v>19</v>
      </c>
      <c r="R2970">
        <v>22</v>
      </c>
      <c r="S2970">
        <v>10</v>
      </c>
      <c r="T2970">
        <v>2</v>
      </c>
      <c r="U2970">
        <v>0</v>
      </c>
      <c r="V2970">
        <v>3.3000000000000002E-2</v>
      </c>
      <c r="W2970">
        <v>3.3000000000000002E-2</v>
      </c>
      <c r="X2970">
        <v>24</v>
      </c>
      <c r="Y2970">
        <v>0</v>
      </c>
      <c r="Z2970" t="s">
        <v>133</v>
      </c>
      <c r="AB2970">
        <v>0.8</v>
      </c>
      <c r="AC2970">
        <v>3</v>
      </c>
      <c r="AD2970">
        <v>45</v>
      </c>
      <c r="AE2970">
        <v>1</v>
      </c>
      <c r="AF2970">
        <v>1</v>
      </c>
      <c r="AG2970">
        <v>0.2</v>
      </c>
      <c r="AH2970">
        <v>0</v>
      </c>
      <c r="BA2970">
        <v>4</v>
      </c>
      <c r="BB2970">
        <v>4</v>
      </c>
      <c r="BC2970">
        <v>4</v>
      </c>
      <c r="BD2970">
        <v>10</v>
      </c>
      <c r="BE2970">
        <v>0</v>
      </c>
      <c r="BF2970">
        <v>3</v>
      </c>
      <c r="BG2970">
        <v>70</v>
      </c>
      <c r="BH2970">
        <v>15</v>
      </c>
      <c r="BI2970">
        <v>55</v>
      </c>
      <c r="BJ2970">
        <v>3</v>
      </c>
      <c r="BK2970">
        <v>1</v>
      </c>
      <c r="BL2970">
        <v>32</v>
      </c>
      <c r="BM2970">
        <v>1000</v>
      </c>
      <c r="BN2970">
        <v>0</v>
      </c>
      <c r="BO2970">
        <v>10</v>
      </c>
      <c r="BP2970">
        <v>3</v>
      </c>
      <c r="BQ2970" t="s">
        <v>19</v>
      </c>
      <c r="BR2970">
        <v>22</v>
      </c>
      <c r="BS2970">
        <v>10</v>
      </c>
      <c r="BT2970">
        <v>2</v>
      </c>
      <c r="BU2970">
        <v>0</v>
      </c>
      <c r="BV2970">
        <v>3.3000000000000002E-2</v>
      </c>
      <c r="BW2970">
        <v>3.3000000000000002E-2</v>
      </c>
      <c r="BX2970">
        <v>24</v>
      </c>
      <c r="BY2970">
        <v>0</v>
      </c>
      <c r="BZ2970" t="s">
        <v>133</v>
      </c>
      <c r="CB2970">
        <v>0.8</v>
      </c>
      <c r="CC2970">
        <v>3</v>
      </c>
      <c r="CD2970">
        <v>45</v>
      </c>
      <c r="CE2970">
        <v>1</v>
      </c>
      <c r="CG2970">
        <v>0.2</v>
      </c>
    </row>
    <row r="2971" spans="1:85">
      <c r="A2971">
        <v>5</v>
      </c>
      <c r="B2971">
        <v>3</v>
      </c>
      <c r="C2971">
        <v>2</v>
      </c>
      <c r="D2971">
        <v>6</v>
      </c>
      <c r="E2971">
        <v>0</v>
      </c>
      <c r="F2971" s="24">
        <f t="shared" si="227"/>
        <v>0</v>
      </c>
      <c r="G2971">
        <v>90</v>
      </c>
      <c r="H2971" s="24">
        <f t="shared" si="228"/>
        <v>7</v>
      </c>
      <c r="I2971" s="24">
        <f t="shared" si="225"/>
        <v>7</v>
      </c>
      <c r="J2971" s="24">
        <f t="shared" si="226"/>
        <v>25</v>
      </c>
      <c r="K2971" s="24" t="str">
        <f t="shared" si="229"/>
        <v>00</v>
      </c>
      <c r="L2971">
        <v>52</v>
      </c>
      <c r="M2971">
        <v>1000</v>
      </c>
      <c r="N2971">
        <v>12</v>
      </c>
      <c r="O2971">
        <v>10</v>
      </c>
      <c r="P2971">
        <v>1</v>
      </c>
      <c r="Q2971" t="s">
        <v>19</v>
      </c>
      <c r="R2971">
        <v>11</v>
      </c>
      <c r="S2971">
        <v>10</v>
      </c>
      <c r="T2971">
        <v>2</v>
      </c>
      <c r="U2971">
        <v>0</v>
      </c>
      <c r="V2971">
        <v>1.7999999999999999E-2</v>
      </c>
      <c r="W2971">
        <v>1.7999999999999999E-2</v>
      </c>
      <c r="X2971">
        <v>24</v>
      </c>
      <c r="Y2971">
        <v>0</v>
      </c>
      <c r="Z2971" t="s">
        <v>133</v>
      </c>
      <c r="AB2971">
        <v>0.63</v>
      </c>
      <c r="AC2971">
        <v>3</v>
      </c>
      <c r="AD2971">
        <v>45</v>
      </c>
      <c r="AE2971">
        <v>1</v>
      </c>
      <c r="AF2971">
        <v>1</v>
      </c>
      <c r="AG2971">
        <v>0.2</v>
      </c>
      <c r="AH2971">
        <v>0</v>
      </c>
      <c r="BA2971">
        <v>5</v>
      </c>
      <c r="BB2971">
        <v>3</v>
      </c>
      <c r="BC2971">
        <v>2</v>
      </c>
      <c r="BD2971">
        <v>6</v>
      </c>
      <c r="BE2971">
        <v>0</v>
      </c>
      <c r="BF2971">
        <v>0</v>
      </c>
      <c r="BG2971">
        <v>90</v>
      </c>
      <c r="BH2971">
        <v>20</v>
      </c>
      <c r="BI2971">
        <v>55</v>
      </c>
      <c r="BJ2971">
        <v>1</v>
      </c>
      <c r="BK2971">
        <v>1</v>
      </c>
      <c r="BL2971">
        <v>52</v>
      </c>
      <c r="BM2971">
        <v>1000</v>
      </c>
      <c r="BN2971">
        <v>12</v>
      </c>
      <c r="BO2971">
        <v>10</v>
      </c>
      <c r="BP2971">
        <v>1</v>
      </c>
      <c r="BQ2971" t="s">
        <v>19</v>
      </c>
      <c r="BR2971">
        <v>11</v>
      </c>
      <c r="BS2971">
        <v>10</v>
      </c>
      <c r="BT2971">
        <v>2</v>
      </c>
      <c r="BU2971">
        <v>0</v>
      </c>
      <c r="BV2971">
        <v>1.7999999999999999E-2</v>
      </c>
      <c r="BW2971">
        <v>1.7999999999999999E-2</v>
      </c>
      <c r="BX2971">
        <v>24</v>
      </c>
      <c r="BY2971">
        <v>0</v>
      </c>
      <c r="BZ2971" t="s">
        <v>133</v>
      </c>
      <c r="CB2971">
        <v>0.63</v>
      </c>
      <c r="CC2971">
        <v>3</v>
      </c>
      <c r="CD2971">
        <v>45</v>
      </c>
      <c r="CE2971">
        <v>1</v>
      </c>
      <c r="CG2971">
        <v>0.2</v>
      </c>
    </row>
    <row r="2972" spans="1:85">
      <c r="A2972">
        <v>6</v>
      </c>
      <c r="B2972">
        <v>802</v>
      </c>
      <c r="C2972">
        <v>2</v>
      </c>
      <c r="D2972">
        <v>6</v>
      </c>
      <c r="E2972">
        <v>0</v>
      </c>
      <c r="F2972" s="24">
        <f t="shared" si="227"/>
        <v>0</v>
      </c>
      <c r="G2972">
        <v>100</v>
      </c>
      <c r="H2972" s="24">
        <f t="shared" si="228"/>
        <v>7</v>
      </c>
      <c r="I2972" s="24">
        <f t="shared" si="225"/>
        <v>7</v>
      </c>
      <c r="J2972" s="24">
        <f t="shared" si="226"/>
        <v>125</v>
      </c>
      <c r="K2972" s="24" t="str">
        <f t="shared" si="229"/>
        <v>00</v>
      </c>
      <c r="L2972">
        <v>73</v>
      </c>
      <c r="M2972">
        <v>1000</v>
      </c>
      <c r="N2972">
        <v>1</v>
      </c>
      <c r="O2972">
        <v>10</v>
      </c>
      <c r="P2972">
        <v>0</v>
      </c>
      <c r="Q2972" t="s">
        <v>19</v>
      </c>
      <c r="R2972">
        <v>11</v>
      </c>
      <c r="S2972">
        <v>10</v>
      </c>
      <c r="T2972">
        <v>3</v>
      </c>
      <c r="U2972">
        <v>0</v>
      </c>
      <c r="V2972">
        <v>-2E-3</v>
      </c>
      <c r="W2972">
        <v>2.7E-2</v>
      </c>
      <c r="X2972">
        <v>24</v>
      </c>
      <c r="Y2972">
        <v>3</v>
      </c>
      <c r="Z2972" t="s">
        <v>57</v>
      </c>
      <c r="AA2972">
        <v>12000</v>
      </c>
      <c r="AB2972">
        <v>0.5</v>
      </c>
      <c r="AC2972">
        <v>3</v>
      </c>
      <c r="AD2972">
        <v>45</v>
      </c>
      <c r="AE2972">
        <v>1</v>
      </c>
      <c r="AF2972">
        <v>1</v>
      </c>
      <c r="AG2972">
        <v>0.2</v>
      </c>
      <c r="AH2972">
        <v>0</v>
      </c>
      <c r="BA2972">
        <v>6</v>
      </c>
      <c r="BB2972">
        <v>802</v>
      </c>
      <c r="BC2972">
        <v>2</v>
      </c>
      <c r="BD2972">
        <v>6</v>
      </c>
      <c r="BE2972">
        <v>0</v>
      </c>
      <c r="BF2972">
        <v>0</v>
      </c>
      <c r="BG2972">
        <v>100</v>
      </c>
      <c r="BH2972">
        <v>20</v>
      </c>
      <c r="BI2972">
        <v>55</v>
      </c>
      <c r="BJ2972">
        <v>101</v>
      </c>
      <c r="BK2972">
        <v>1</v>
      </c>
      <c r="BL2972">
        <v>73</v>
      </c>
      <c r="BM2972">
        <v>1000</v>
      </c>
      <c r="BN2972">
        <v>1</v>
      </c>
      <c r="BO2972">
        <v>10</v>
      </c>
      <c r="BP2972">
        <v>0</v>
      </c>
      <c r="BQ2972" t="s">
        <v>19</v>
      </c>
      <c r="BR2972">
        <v>11</v>
      </c>
      <c r="BS2972">
        <v>10</v>
      </c>
      <c r="BT2972">
        <v>3</v>
      </c>
      <c r="BU2972">
        <v>0</v>
      </c>
      <c r="BV2972">
        <v>-2E-3</v>
      </c>
      <c r="BW2972">
        <v>2.7E-2</v>
      </c>
      <c r="BX2972">
        <v>24</v>
      </c>
      <c r="BY2972">
        <v>3</v>
      </c>
      <c r="BZ2972" t="s">
        <v>57</v>
      </c>
      <c r="CA2972">
        <v>12000</v>
      </c>
      <c r="CB2972">
        <v>0.5</v>
      </c>
      <c r="CC2972">
        <v>3</v>
      </c>
      <c r="CD2972">
        <v>45</v>
      </c>
      <c r="CE2972">
        <v>1</v>
      </c>
      <c r="CG2972">
        <v>0.2</v>
      </c>
    </row>
    <row r="2973" spans="1:85">
      <c r="A2973">
        <v>7</v>
      </c>
      <c r="B2973">
        <v>802</v>
      </c>
      <c r="C2973">
        <v>2</v>
      </c>
      <c r="D2973">
        <v>6</v>
      </c>
      <c r="E2973">
        <v>0</v>
      </c>
      <c r="F2973" s="24">
        <f t="shared" si="227"/>
        <v>0</v>
      </c>
      <c r="G2973">
        <v>100</v>
      </c>
      <c r="H2973" s="24">
        <f t="shared" si="228"/>
        <v>7</v>
      </c>
      <c r="I2973" s="24">
        <f t="shared" si="225"/>
        <v>7</v>
      </c>
      <c r="J2973" s="24">
        <f t="shared" si="226"/>
        <v>125</v>
      </c>
      <c r="K2973" s="24" t="str">
        <f t="shared" si="229"/>
        <v>00</v>
      </c>
      <c r="L2973">
        <v>73</v>
      </c>
      <c r="M2973">
        <v>1000</v>
      </c>
      <c r="N2973">
        <v>1</v>
      </c>
      <c r="O2973">
        <v>10</v>
      </c>
      <c r="P2973">
        <v>0</v>
      </c>
      <c r="Q2973" t="s">
        <v>19</v>
      </c>
      <c r="R2973">
        <v>11</v>
      </c>
      <c r="S2973">
        <v>10</v>
      </c>
      <c r="T2973">
        <v>3</v>
      </c>
      <c r="U2973">
        <v>0</v>
      </c>
      <c r="V2973">
        <v>1.7999999999999999E-2</v>
      </c>
      <c r="W2973">
        <v>1.21E-2</v>
      </c>
      <c r="X2973">
        <v>24</v>
      </c>
      <c r="Y2973">
        <v>3</v>
      </c>
      <c r="Z2973" t="s">
        <v>57</v>
      </c>
      <c r="AA2973">
        <v>800</v>
      </c>
      <c r="AB2973">
        <v>0.5</v>
      </c>
      <c r="AC2973">
        <v>3</v>
      </c>
      <c r="AD2973">
        <v>45</v>
      </c>
      <c r="AE2973">
        <v>1</v>
      </c>
      <c r="AF2973">
        <v>1</v>
      </c>
      <c r="AG2973">
        <v>0.2</v>
      </c>
      <c r="AH2973">
        <v>0</v>
      </c>
      <c r="BA2973">
        <v>7</v>
      </c>
      <c r="BB2973">
        <v>802</v>
      </c>
      <c r="BC2973">
        <v>2</v>
      </c>
      <c r="BD2973">
        <v>6</v>
      </c>
      <c r="BE2973">
        <v>0</v>
      </c>
      <c r="BF2973">
        <v>0</v>
      </c>
      <c r="BG2973">
        <v>100</v>
      </c>
      <c r="BH2973">
        <v>20</v>
      </c>
      <c r="BI2973">
        <v>55</v>
      </c>
      <c r="BJ2973">
        <v>101</v>
      </c>
      <c r="BK2973">
        <v>1</v>
      </c>
      <c r="BL2973">
        <v>73</v>
      </c>
      <c r="BM2973">
        <v>1000</v>
      </c>
      <c r="BN2973">
        <v>1</v>
      </c>
      <c r="BO2973">
        <v>10</v>
      </c>
      <c r="BP2973">
        <v>0</v>
      </c>
      <c r="BQ2973" t="s">
        <v>19</v>
      </c>
      <c r="BR2973">
        <v>11</v>
      </c>
      <c r="BS2973">
        <v>10</v>
      </c>
      <c r="BT2973">
        <v>3</v>
      </c>
      <c r="BU2973">
        <v>0</v>
      </c>
      <c r="BV2973">
        <v>1.7999999999999999E-2</v>
      </c>
      <c r="BW2973">
        <v>1.21E-2</v>
      </c>
      <c r="BX2973">
        <v>24</v>
      </c>
      <c r="BY2973">
        <v>3</v>
      </c>
      <c r="BZ2973" t="s">
        <v>57</v>
      </c>
      <c r="CA2973">
        <v>800</v>
      </c>
      <c r="CB2973">
        <v>0.5</v>
      </c>
      <c r="CC2973">
        <v>3</v>
      </c>
      <c r="CD2973">
        <v>45</v>
      </c>
      <c r="CE2973">
        <v>1</v>
      </c>
      <c r="CG2973">
        <v>0.2</v>
      </c>
    </row>
    <row r="2974" spans="1:85">
      <c r="A2974">
        <v>8</v>
      </c>
      <c r="B2974">
        <v>801</v>
      </c>
      <c r="C2974">
        <v>1</v>
      </c>
      <c r="D2974">
        <v>6</v>
      </c>
      <c r="E2974">
        <v>0</v>
      </c>
      <c r="F2974" s="24">
        <f t="shared" si="227"/>
        <v>0</v>
      </c>
      <c r="G2974">
        <v>90</v>
      </c>
      <c r="H2974" s="24">
        <f t="shared" si="228"/>
        <v>7</v>
      </c>
      <c r="I2974" s="24">
        <f t="shared" si="225"/>
        <v>7</v>
      </c>
      <c r="J2974" s="24">
        <f t="shared" si="226"/>
        <v>125</v>
      </c>
      <c r="K2974" s="24" t="str">
        <f t="shared" si="229"/>
        <v>00</v>
      </c>
      <c r="L2974">
        <v>73</v>
      </c>
      <c r="M2974">
        <v>1000</v>
      </c>
      <c r="N2974">
        <v>0</v>
      </c>
      <c r="O2974">
        <v>10</v>
      </c>
      <c r="P2974">
        <v>0</v>
      </c>
      <c r="Q2974" t="s">
        <v>19</v>
      </c>
      <c r="R2974">
        <v>22</v>
      </c>
      <c r="S2974">
        <v>10</v>
      </c>
      <c r="T2974">
        <v>3</v>
      </c>
      <c r="U2974">
        <v>0</v>
      </c>
      <c r="V2974">
        <v>-0.01</v>
      </c>
      <c r="W2974">
        <v>2.5000000000000001E-2</v>
      </c>
      <c r="X2974">
        <v>24</v>
      </c>
      <c r="Y2974">
        <v>3.6</v>
      </c>
      <c r="Z2974" t="s">
        <v>57</v>
      </c>
      <c r="AA2974">
        <v>13559</v>
      </c>
      <c r="AB2974">
        <v>0.2</v>
      </c>
      <c r="AC2974">
        <v>3</v>
      </c>
      <c r="AD2974">
        <v>45</v>
      </c>
      <c r="AE2974">
        <v>1</v>
      </c>
      <c r="AF2974">
        <v>1</v>
      </c>
      <c r="AG2974">
        <v>0.2</v>
      </c>
      <c r="AH2974">
        <v>0</v>
      </c>
      <c r="BA2974">
        <v>8</v>
      </c>
      <c r="BB2974">
        <v>801</v>
      </c>
      <c r="BC2974">
        <v>1</v>
      </c>
      <c r="BD2974">
        <v>6</v>
      </c>
      <c r="BE2974">
        <v>0</v>
      </c>
      <c r="BF2974">
        <v>0</v>
      </c>
      <c r="BG2974">
        <v>90</v>
      </c>
      <c r="BH2974">
        <v>20</v>
      </c>
      <c r="BI2974">
        <v>55</v>
      </c>
      <c r="BJ2974">
        <v>101</v>
      </c>
      <c r="BK2974">
        <v>1</v>
      </c>
      <c r="BL2974">
        <v>73</v>
      </c>
      <c r="BM2974">
        <v>1000</v>
      </c>
      <c r="BN2974">
        <v>0</v>
      </c>
      <c r="BO2974">
        <v>10</v>
      </c>
      <c r="BP2974">
        <v>0</v>
      </c>
      <c r="BQ2974" t="s">
        <v>19</v>
      </c>
      <c r="BR2974">
        <v>22</v>
      </c>
      <c r="BS2974">
        <v>10</v>
      </c>
      <c r="BT2974">
        <v>3</v>
      </c>
      <c r="BU2974">
        <v>0</v>
      </c>
      <c r="BV2974">
        <v>-0.01</v>
      </c>
      <c r="BW2974">
        <v>2.5000000000000001E-2</v>
      </c>
      <c r="BX2974">
        <v>24</v>
      </c>
      <c r="BY2974">
        <v>3.6</v>
      </c>
      <c r="BZ2974" t="s">
        <v>57</v>
      </c>
      <c r="CA2974">
        <v>13559</v>
      </c>
      <c r="CB2974">
        <v>0.2</v>
      </c>
      <c r="CC2974">
        <v>3</v>
      </c>
      <c r="CD2974">
        <v>45</v>
      </c>
      <c r="CE2974">
        <v>1</v>
      </c>
      <c r="CG2974">
        <v>0.2</v>
      </c>
    </row>
    <row r="2975" spans="1:85">
      <c r="A2975">
        <v>9</v>
      </c>
      <c r="B2975">
        <v>801</v>
      </c>
      <c r="C2975">
        <v>1</v>
      </c>
      <c r="D2975">
        <v>6</v>
      </c>
      <c r="E2975">
        <v>0</v>
      </c>
      <c r="F2975" s="24">
        <f t="shared" si="227"/>
        <v>0</v>
      </c>
      <c r="G2975">
        <v>90</v>
      </c>
      <c r="H2975" s="24">
        <f t="shared" si="228"/>
        <v>7</v>
      </c>
      <c r="I2975" s="24">
        <f t="shared" si="225"/>
        <v>7</v>
      </c>
      <c r="J2975" s="24">
        <f t="shared" si="226"/>
        <v>125</v>
      </c>
      <c r="K2975" s="24" t="str">
        <f t="shared" si="229"/>
        <v>00</v>
      </c>
      <c r="L2975">
        <v>73</v>
      </c>
      <c r="M2975">
        <v>1000</v>
      </c>
      <c r="N2975">
        <v>0</v>
      </c>
      <c r="O2975">
        <v>10</v>
      </c>
      <c r="P2975">
        <v>0</v>
      </c>
      <c r="Q2975" t="s">
        <v>19</v>
      </c>
      <c r="R2975">
        <v>22</v>
      </c>
      <c r="S2975">
        <v>10</v>
      </c>
      <c r="T2975">
        <v>3</v>
      </c>
      <c r="U2975">
        <v>0</v>
      </c>
      <c r="V2975">
        <v>0.01</v>
      </c>
      <c r="W2975">
        <v>0.01</v>
      </c>
      <c r="X2975">
        <v>24</v>
      </c>
      <c r="Y2975">
        <v>3.6</v>
      </c>
      <c r="Z2975" t="s">
        <v>57</v>
      </c>
      <c r="AA2975">
        <v>935</v>
      </c>
      <c r="AB2975">
        <v>0.2</v>
      </c>
      <c r="AC2975">
        <v>3</v>
      </c>
      <c r="AD2975">
        <v>45</v>
      </c>
      <c r="AE2975">
        <v>1</v>
      </c>
      <c r="AF2975">
        <v>1</v>
      </c>
      <c r="AG2975">
        <v>0.2</v>
      </c>
      <c r="AH2975">
        <v>0</v>
      </c>
      <c r="BA2975">
        <v>9</v>
      </c>
      <c r="BB2975">
        <v>801</v>
      </c>
      <c r="BC2975">
        <v>1</v>
      </c>
      <c r="BD2975">
        <v>6</v>
      </c>
      <c r="BE2975">
        <v>0</v>
      </c>
      <c r="BF2975">
        <v>0</v>
      </c>
      <c r="BG2975">
        <v>90</v>
      </c>
      <c r="BH2975">
        <v>20</v>
      </c>
      <c r="BI2975">
        <v>55</v>
      </c>
      <c r="BJ2975">
        <v>101</v>
      </c>
      <c r="BK2975">
        <v>1</v>
      </c>
      <c r="BL2975">
        <v>73</v>
      </c>
      <c r="BM2975">
        <v>1000</v>
      </c>
      <c r="BN2975">
        <v>0</v>
      </c>
      <c r="BO2975">
        <v>10</v>
      </c>
      <c r="BP2975">
        <v>0</v>
      </c>
      <c r="BQ2975" t="s">
        <v>19</v>
      </c>
      <c r="BR2975">
        <v>22</v>
      </c>
      <c r="BS2975">
        <v>10</v>
      </c>
      <c r="BT2975">
        <v>3</v>
      </c>
      <c r="BU2975">
        <v>0</v>
      </c>
      <c r="BV2975">
        <v>0.01</v>
      </c>
      <c r="BW2975">
        <v>0.01</v>
      </c>
      <c r="BX2975">
        <v>24</v>
      </c>
      <c r="BY2975">
        <v>3.6</v>
      </c>
      <c r="BZ2975" t="s">
        <v>57</v>
      </c>
      <c r="CA2975">
        <v>935</v>
      </c>
      <c r="CB2975">
        <v>0.2</v>
      </c>
      <c r="CC2975">
        <v>3</v>
      </c>
      <c r="CD2975">
        <v>45</v>
      </c>
      <c r="CE2975">
        <v>1</v>
      </c>
      <c r="CG2975">
        <v>0.2</v>
      </c>
    </row>
    <row r="2976" spans="1:85">
      <c r="F2976" s="24" t="str">
        <f t="shared" si="227"/>
        <v/>
      </c>
      <c r="H2976" s="24" t="str">
        <f t="shared" si="228"/>
        <v/>
      </c>
      <c r="I2976" s="24" t="str">
        <f t="shared" ref="I2976:I3039" si="230">IF(BI2976="","",ROUND(BI2976*10/80,0))</f>
        <v/>
      </c>
      <c r="J2976" s="24" t="str">
        <f t="shared" si="226"/>
        <v/>
      </c>
      <c r="K2976" s="24" t="str">
        <f t="shared" si="229"/>
        <v/>
      </c>
      <c r="AF2976">
        <v>1</v>
      </c>
      <c r="AH2976">
        <v>0</v>
      </c>
    </row>
    <row r="2977" spans="1:85">
      <c r="A2977">
        <v>1</v>
      </c>
      <c r="B2977">
        <v>6</v>
      </c>
      <c r="C2977">
        <v>8</v>
      </c>
      <c r="D2977">
        <v>16</v>
      </c>
      <c r="E2977">
        <v>0</v>
      </c>
      <c r="F2977" s="24">
        <f t="shared" si="227"/>
        <v>310</v>
      </c>
      <c r="G2977">
        <v>50</v>
      </c>
      <c r="H2977" s="24">
        <f t="shared" si="228"/>
        <v>15</v>
      </c>
      <c r="I2977" s="24">
        <f t="shared" si="230"/>
        <v>7</v>
      </c>
      <c r="J2977" s="24">
        <f t="shared" si="226"/>
        <v>80</v>
      </c>
      <c r="K2977" s="24" t="str">
        <f t="shared" si="229"/>
        <v>03</v>
      </c>
      <c r="L2977">
        <v>20</v>
      </c>
      <c r="M2977">
        <v>0</v>
      </c>
      <c r="N2977">
        <v>0</v>
      </c>
      <c r="O2977">
        <v>10</v>
      </c>
      <c r="P2977">
        <v>4</v>
      </c>
      <c r="Q2977" t="s">
        <v>19</v>
      </c>
      <c r="R2977">
        <v>22</v>
      </c>
      <c r="S2977">
        <v>15</v>
      </c>
      <c r="T2977">
        <v>0</v>
      </c>
      <c r="U2977">
        <v>0</v>
      </c>
      <c r="V2977">
        <v>0.154</v>
      </c>
      <c r="W2977">
        <v>0.5</v>
      </c>
      <c r="X2977">
        <v>24</v>
      </c>
      <c r="Y2977">
        <v>0</v>
      </c>
      <c r="Z2977" t="s">
        <v>133</v>
      </c>
      <c r="AB2977">
        <v>0</v>
      </c>
      <c r="AC2977">
        <v>3</v>
      </c>
      <c r="AD2977">
        <v>45</v>
      </c>
      <c r="AE2977">
        <v>1</v>
      </c>
      <c r="AF2977">
        <v>1</v>
      </c>
      <c r="AG2977">
        <v>0.32</v>
      </c>
      <c r="AH2977">
        <v>0</v>
      </c>
      <c r="BA2977">
        <v>1</v>
      </c>
      <c r="BB2977">
        <v>6</v>
      </c>
      <c r="BC2977">
        <v>8</v>
      </c>
      <c r="BD2977">
        <v>16</v>
      </c>
      <c r="BE2977">
        <v>0</v>
      </c>
      <c r="BF2977">
        <v>31</v>
      </c>
      <c r="BG2977">
        <v>50</v>
      </c>
      <c r="BH2977">
        <v>12</v>
      </c>
      <c r="BI2977">
        <v>55</v>
      </c>
      <c r="BJ2977">
        <v>5</v>
      </c>
      <c r="BK2977">
        <v>1</v>
      </c>
      <c r="BL2977">
        <v>20</v>
      </c>
      <c r="BM2977">
        <v>0</v>
      </c>
      <c r="BN2977">
        <v>0</v>
      </c>
      <c r="BO2977">
        <v>10</v>
      </c>
      <c r="BP2977">
        <v>4</v>
      </c>
      <c r="BQ2977" t="s">
        <v>19</v>
      </c>
      <c r="BR2977">
        <v>22</v>
      </c>
      <c r="BS2977">
        <v>15</v>
      </c>
      <c r="BT2977">
        <v>0</v>
      </c>
      <c r="BU2977">
        <v>0</v>
      </c>
      <c r="BV2977">
        <v>0.154</v>
      </c>
      <c r="BW2977">
        <v>0.5</v>
      </c>
      <c r="BX2977">
        <v>24</v>
      </c>
      <c r="BY2977">
        <v>0</v>
      </c>
      <c r="BZ2977" t="s">
        <v>133</v>
      </c>
      <c r="CB2977">
        <v>0</v>
      </c>
      <c r="CC2977">
        <v>3</v>
      </c>
      <c r="CD2977">
        <v>45</v>
      </c>
      <c r="CE2977">
        <v>1</v>
      </c>
      <c r="CG2977">
        <v>0.32</v>
      </c>
    </row>
    <row r="2978" spans="1:85">
      <c r="A2978">
        <v>2</v>
      </c>
      <c r="B2978">
        <v>5</v>
      </c>
      <c r="C2978">
        <v>5</v>
      </c>
      <c r="D2978">
        <v>12</v>
      </c>
      <c r="E2978">
        <v>0</v>
      </c>
      <c r="F2978" s="24">
        <f t="shared" si="227"/>
        <v>150</v>
      </c>
      <c r="G2978">
        <v>60</v>
      </c>
      <c r="H2978" s="24">
        <f t="shared" si="228"/>
        <v>15</v>
      </c>
      <c r="I2978" s="24">
        <f t="shared" si="230"/>
        <v>7</v>
      </c>
      <c r="J2978" s="24">
        <f t="shared" si="226"/>
        <v>75</v>
      </c>
      <c r="K2978" s="24" t="str">
        <f t="shared" si="229"/>
        <v>03</v>
      </c>
      <c r="L2978">
        <v>20</v>
      </c>
      <c r="M2978">
        <v>0</v>
      </c>
      <c r="N2978">
        <v>0</v>
      </c>
      <c r="O2978">
        <v>10</v>
      </c>
      <c r="P2978">
        <v>4</v>
      </c>
      <c r="Q2978" t="s">
        <v>19</v>
      </c>
      <c r="R2978">
        <v>22</v>
      </c>
      <c r="S2978">
        <v>15</v>
      </c>
      <c r="T2978">
        <v>0</v>
      </c>
      <c r="U2978">
        <v>0</v>
      </c>
      <c r="V2978">
        <v>9.7000000000000003E-2</v>
      </c>
      <c r="W2978">
        <v>8.8300000000000003E-2</v>
      </c>
      <c r="X2978">
        <v>24</v>
      </c>
      <c r="Y2978">
        <v>0</v>
      </c>
      <c r="Z2978" t="s">
        <v>133</v>
      </c>
      <c r="AB2978">
        <v>0</v>
      </c>
      <c r="AC2978">
        <v>3</v>
      </c>
      <c r="AD2978">
        <v>45</v>
      </c>
      <c r="AE2978">
        <v>1</v>
      </c>
      <c r="AF2978">
        <v>1</v>
      </c>
      <c r="AG2978">
        <v>0.32</v>
      </c>
      <c r="AH2978">
        <v>0</v>
      </c>
      <c r="BA2978">
        <v>2</v>
      </c>
      <c r="BB2978">
        <v>5</v>
      </c>
      <c r="BC2978">
        <v>5</v>
      </c>
      <c r="BD2978">
        <v>12</v>
      </c>
      <c r="BE2978">
        <v>0</v>
      </c>
      <c r="BF2978">
        <v>15</v>
      </c>
      <c r="BG2978">
        <v>60</v>
      </c>
      <c r="BH2978">
        <v>15</v>
      </c>
      <c r="BI2978">
        <v>55</v>
      </c>
      <c r="BJ2978">
        <v>3</v>
      </c>
      <c r="BK2978">
        <v>1</v>
      </c>
      <c r="BL2978">
        <v>20</v>
      </c>
      <c r="BM2978">
        <v>0</v>
      </c>
      <c r="BN2978">
        <v>0</v>
      </c>
      <c r="BO2978">
        <v>10</v>
      </c>
      <c r="BP2978">
        <v>4</v>
      </c>
      <c r="BQ2978" t="s">
        <v>19</v>
      </c>
      <c r="BR2978">
        <v>22</v>
      </c>
      <c r="BS2978">
        <v>15</v>
      </c>
      <c r="BT2978">
        <v>0</v>
      </c>
      <c r="BU2978">
        <v>0</v>
      </c>
      <c r="BV2978">
        <v>9.7000000000000003E-2</v>
      </c>
      <c r="BW2978">
        <v>8.8300000000000003E-2</v>
      </c>
      <c r="BX2978">
        <v>24</v>
      </c>
      <c r="BY2978">
        <v>0</v>
      </c>
      <c r="BZ2978" t="s">
        <v>133</v>
      </c>
      <c r="CB2978">
        <v>0</v>
      </c>
      <c r="CC2978">
        <v>3</v>
      </c>
      <c r="CD2978">
        <v>45</v>
      </c>
      <c r="CE2978">
        <v>1</v>
      </c>
      <c r="CG2978">
        <v>0.32</v>
      </c>
    </row>
    <row r="2979" spans="1:85">
      <c r="A2979">
        <v>3</v>
      </c>
      <c r="B2979">
        <v>4</v>
      </c>
      <c r="C2979">
        <v>5</v>
      </c>
      <c r="D2979">
        <v>10</v>
      </c>
      <c r="E2979">
        <v>0</v>
      </c>
      <c r="F2979" s="24">
        <f t="shared" si="227"/>
        <v>70</v>
      </c>
      <c r="G2979">
        <v>60</v>
      </c>
      <c r="H2979" s="24">
        <f t="shared" si="228"/>
        <v>15</v>
      </c>
      <c r="I2979" s="24">
        <f t="shared" si="230"/>
        <v>7</v>
      </c>
      <c r="J2979" s="24">
        <f t="shared" si="226"/>
        <v>75</v>
      </c>
      <c r="K2979" s="24" t="str">
        <f t="shared" si="229"/>
        <v>00</v>
      </c>
      <c r="L2979">
        <v>22</v>
      </c>
      <c r="M2979">
        <v>0</v>
      </c>
      <c r="N2979">
        <v>0</v>
      </c>
      <c r="O2979">
        <v>10</v>
      </c>
      <c r="P2979">
        <v>4</v>
      </c>
      <c r="Q2979" t="s">
        <v>19</v>
      </c>
      <c r="R2979">
        <v>22</v>
      </c>
      <c r="S2979">
        <v>15</v>
      </c>
      <c r="T2979">
        <v>1</v>
      </c>
      <c r="U2979">
        <v>0</v>
      </c>
      <c r="V2979">
        <v>5.7000000000000002E-2</v>
      </c>
      <c r="W2979">
        <v>5.4199999999999998E-2</v>
      </c>
      <c r="X2979">
        <v>24</v>
      </c>
      <c r="Y2979">
        <v>0</v>
      </c>
      <c r="Z2979" t="s">
        <v>133</v>
      </c>
      <c r="AB2979">
        <v>1.4</v>
      </c>
      <c r="AC2979">
        <v>3</v>
      </c>
      <c r="AD2979">
        <v>45</v>
      </c>
      <c r="AE2979">
        <v>1</v>
      </c>
      <c r="AF2979">
        <v>1</v>
      </c>
      <c r="AG2979">
        <v>0.32</v>
      </c>
      <c r="AH2979">
        <v>0</v>
      </c>
      <c r="BA2979">
        <v>3</v>
      </c>
      <c r="BB2979">
        <v>4</v>
      </c>
      <c r="BC2979">
        <v>5</v>
      </c>
      <c r="BD2979">
        <v>10</v>
      </c>
      <c r="BE2979">
        <v>0</v>
      </c>
      <c r="BF2979">
        <v>7</v>
      </c>
      <c r="BG2979">
        <v>60</v>
      </c>
      <c r="BH2979">
        <v>15</v>
      </c>
      <c r="BI2979">
        <v>55</v>
      </c>
      <c r="BJ2979">
        <v>3</v>
      </c>
      <c r="BK2979">
        <v>1</v>
      </c>
      <c r="BL2979">
        <v>22</v>
      </c>
      <c r="BM2979">
        <v>0</v>
      </c>
      <c r="BN2979">
        <v>0</v>
      </c>
      <c r="BO2979">
        <v>10</v>
      </c>
      <c r="BP2979">
        <v>4</v>
      </c>
      <c r="BQ2979" t="s">
        <v>19</v>
      </c>
      <c r="BR2979">
        <v>22</v>
      </c>
      <c r="BS2979">
        <v>15</v>
      </c>
      <c r="BT2979">
        <v>1</v>
      </c>
      <c r="BU2979">
        <v>0</v>
      </c>
      <c r="BV2979">
        <v>5.7000000000000002E-2</v>
      </c>
      <c r="BW2979">
        <v>5.4199999999999998E-2</v>
      </c>
      <c r="BX2979">
        <v>24</v>
      </c>
      <c r="BY2979">
        <v>0</v>
      </c>
      <c r="BZ2979" t="s">
        <v>133</v>
      </c>
      <c r="CB2979">
        <v>1.4</v>
      </c>
      <c r="CC2979">
        <v>3</v>
      </c>
      <c r="CD2979">
        <v>45</v>
      </c>
      <c r="CE2979">
        <v>1</v>
      </c>
      <c r="CG2979">
        <v>0.32</v>
      </c>
    </row>
    <row r="2980" spans="1:85">
      <c r="A2980">
        <v>4</v>
      </c>
      <c r="B2980">
        <v>3</v>
      </c>
      <c r="C2980">
        <v>4</v>
      </c>
      <c r="D2980">
        <v>10</v>
      </c>
      <c r="E2980">
        <v>0</v>
      </c>
      <c r="F2980" s="24">
        <f t="shared" si="227"/>
        <v>30</v>
      </c>
      <c r="G2980">
        <v>70</v>
      </c>
      <c r="H2980" s="24">
        <f t="shared" si="228"/>
        <v>15</v>
      </c>
      <c r="I2980" s="24">
        <f t="shared" si="230"/>
        <v>7</v>
      </c>
      <c r="J2980" s="24">
        <f t="shared" si="226"/>
        <v>75</v>
      </c>
      <c r="K2980" s="24" t="str">
        <f t="shared" si="229"/>
        <v>00</v>
      </c>
      <c r="L2980">
        <v>32</v>
      </c>
      <c r="M2980">
        <v>1000</v>
      </c>
      <c r="N2980">
        <v>0</v>
      </c>
      <c r="O2980">
        <v>10</v>
      </c>
      <c r="P2980">
        <v>3</v>
      </c>
      <c r="Q2980" t="s">
        <v>19</v>
      </c>
      <c r="R2980">
        <v>22</v>
      </c>
      <c r="S2980">
        <v>10</v>
      </c>
      <c r="T2980">
        <v>2</v>
      </c>
      <c r="U2980">
        <v>0</v>
      </c>
      <c r="V2980">
        <v>3.2000000000000001E-2</v>
      </c>
      <c r="W2980">
        <v>3.2000000000000001E-2</v>
      </c>
      <c r="X2980">
        <v>24</v>
      </c>
      <c r="Y2980">
        <v>0</v>
      </c>
      <c r="Z2980" t="s">
        <v>133</v>
      </c>
      <c r="AB2980">
        <v>0.8</v>
      </c>
      <c r="AC2980">
        <v>3</v>
      </c>
      <c r="AD2980">
        <v>45</v>
      </c>
      <c r="AE2980">
        <v>1</v>
      </c>
      <c r="AF2980">
        <v>1</v>
      </c>
      <c r="AG2980">
        <v>0.32</v>
      </c>
      <c r="AH2980">
        <v>0</v>
      </c>
      <c r="BA2980">
        <v>4</v>
      </c>
      <c r="BB2980">
        <v>3</v>
      </c>
      <c r="BC2980">
        <v>4</v>
      </c>
      <c r="BD2980">
        <v>10</v>
      </c>
      <c r="BE2980">
        <v>0</v>
      </c>
      <c r="BF2980">
        <v>3</v>
      </c>
      <c r="BG2980">
        <v>70</v>
      </c>
      <c r="BH2980">
        <v>15</v>
      </c>
      <c r="BI2980">
        <v>55</v>
      </c>
      <c r="BJ2980">
        <v>3</v>
      </c>
      <c r="BK2980">
        <v>1</v>
      </c>
      <c r="BL2980">
        <v>32</v>
      </c>
      <c r="BM2980">
        <v>1000</v>
      </c>
      <c r="BN2980">
        <v>0</v>
      </c>
      <c r="BO2980">
        <v>10</v>
      </c>
      <c r="BP2980">
        <v>3</v>
      </c>
      <c r="BQ2980" t="s">
        <v>19</v>
      </c>
      <c r="BR2980">
        <v>22</v>
      </c>
      <c r="BS2980">
        <v>10</v>
      </c>
      <c r="BT2980">
        <v>2</v>
      </c>
      <c r="BU2980">
        <v>0</v>
      </c>
      <c r="BV2980">
        <v>3.2000000000000001E-2</v>
      </c>
      <c r="BW2980">
        <v>3.2000000000000001E-2</v>
      </c>
      <c r="BX2980">
        <v>24</v>
      </c>
      <c r="BY2980">
        <v>0</v>
      </c>
      <c r="BZ2980" t="s">
        <v>133</v>
      </c>
      <c r="CB2980">
        <v>0.8</v>
      </c>
      <c r="CC2980">
        <v>3</v>
      </c>
      <c r="CD2980">
        <v>45</v>
      </c>
      <c r="CE2980">
        <v>1</v>
      </c>
      <c r="CG2980">
        <v>0.32</v>
      </c>
    </row>
    <row r="2981" spans="1:85">
      <c r="A2981">
        <v>5</v>
      </c>
      <c r="B2981">
        <v>2</v>
      </c>
      <c r="C2981">
        <v>2</v>
      </c>
      <c r="D2981">
        <v>6</v>
      </c>
      <c r="E2981">
        <v>0</v>
      </c>
      <c r="F2981" s="24">
        <f t="shared" si="227"/>
        <v>0</v>
      </c>
      <c r="G2981">
        <v>90</v>
      </c>
      <c r="H2981" s="24">
        <f t="shared" si="228"/>
        <v>7</v>
      </c>
      <c r="I2981" s="24">
        <f t="shared" si="230"/>
        <v>7</v>
      </c>
      <c r="J2981" s="24">
        <f t="shared" si="226"/>
        <v>25</v>
      </c>
      <c r="K2981" s="24" t="str">
        <f t="shared" si="229"/>
        <v>00</v>
      </c>
      <c r="L2981">
        <v>52</v>
      </c>
      <c r="M2981">
        <v>1000</v>
      </c>
      <c r="N2981">
        <v>12</v>
      </c>
      <c r="O2981">
        <v>10</v>
      </c>
      <c r="P2981">
        <v>1</v>
      </c>
      <c r="Q2981" t="s">
        <v>19</v>
      </c>
      <c r="R2981">
        <v>11</v>
      </c>
      <c r="S2981">
        <v>10</v>
      </c>
      <c r="T2981">
        <v>2</v>
      </c>
      <c r="U2981">
        <v>0</v>
      </c>
      <c r="V2981">
        <v>1.7000000000000001E-2</v>
      </c>
      <c r="W2981">
        <v>1.7000000000000001E-2</v>
      </c>
      <c r="X2981">
        <v>24</v>
      </c>
      <c r="Y2981">
        <v>0</v>
      </c>
      <c r="Z2981" t="s">
        <v>133</v>
      </c>
      <c r="AB2981">
        <v>0.63</v>
      </c>
      <c r="AC2981">
        <v>3</v>
      </c>
      <c r="AD2981">
        <v>45</v>
      </c>
      <c r="AE2981">
        <v>1</v>
      </c>
      <c r="AF2981">
        <v>1</v>
      </c>
      <c r="AG2981">
        <v>0.32</v>
      </c>
      <c r="AH2981">
        <v>0</v>
      </c>
      <c r="BA2981">
        <v>5</v>
      </c>
      <c r="BB2981">
        <v>2</v>
      </c>
      <c r="BC2981">
        <v>2</v>
      </c>
      <c r="BD2981">
        <v>6</v>
      </c>
      <c r="BE2981">
        <v>0</v>
      </c>
      <c r="BF2981">
        <v>0</v>
      </c>
      <c r="BG2981">
        <v>90</v>
      </c>
      <c r="BH2981">
        <v>20</v>
      </c>
      <c r="BI2981">
        <v>55</v>
      </c>
      <c r="BJ2981">
        <v>1</v>
      </c>
      <c r="BK2981">
        <v>1</v>
      </c>
      <c r="BL2981">
        <v>52</v>
      </c>
      <c r="BM2981">
        <v>1000</v>
      </c>
      <c r="BN2981">
        <v>12</v>
      </c>
      <c r="BO2981">
        <v>10</v>
      </c>
      <c r="BP2981">
        <v>1</v>
      </c>
      <c r="BQ2981" t="s">
        <v>19</v>
      </c>
      <c r="BR2981">
        <v>11</v>
      </c>
      <c r="BS2981">
        <v>10</v>
      </c>
      <c r="BT2981">
        <v>2</v>
      </c>
      <c r="BU2981">
        <v>0</v>
      </c>
      <c r="BV2981">
        <v>1.7000000000000001E-2</v>
      </c>
      <c r="BW2981">
        <v>1.7000000000000001E-2</v>
      </c>
      <c r="BX2981">
        <v>24</v>
      </c>
      <c r="BY2981">
        <v>0</v>
      </c>
      <c r="BZ2981" t="s">
        <v>133</v>
      </c>
      <c r="CB2981">
        <v>0.63</v>
      </c>
      <c r="CC2981">
        <v>3</v>
      </c>
      <c r="CD2981">
        <v>45</v>
      </c>
      <c r="CE2981">
        <v>1</v>
      </c>
      <c r="CG2981">
        <v>0.32</v>
      </c>
    </row>
    <row r="2982" spans="1:85">
      <c r="A2982">
        <v>6</v>
      </c>
      <c r="B2982">
        <v>801</v>
      </c>
      <c r="C2982">
        <v>2</v>
      </c>
      <c r="D2982">
        <v>6</v>
      </c>
      <c r="E2982">
        <v>0</v>
      </c>
      <c r="F2982" s="24">
        <f t="shared" si="227"/>
        <v>0</v>
      </c>
      <c r="G2982">
        <v>100</v>
      </c>
      <c r="H2982" s="24">
        <f t="shared" si="228"/>
        <v>7</v>
      </c>
      <c r="I2982" s="24">
        <f t="shared" si="230"/>
        <v>7</v>
      </c>
      <c r="J2982" s="24">
        <f t="shared" si="226"/>
        <v>125</v>
      </c>
      <c r="K2982" s="24" t="str">
        <f t="shared" si="229"/>
        <v>00</v>
      </c>
      <c r="L2982">
        <v>73</v>
      </c>
      <c r="M2982">
        <v>1000</v>
      </c>
      <c r="N2982">
        <v>1</v>
      </c>
      <c r="O2982">
        <v>10</v>
      </c>
      <c r="P2982">
        <v>0</v>
      </c>
      <c r="Q2982" t="s">
        <v>19</v>
      </c>
      <c r="R2982">
        <v>11</v>
      </c>
      <c r="S2982">
        <v>10</v>
      </c>
      <c r="T2982">
        <v>3</v>
      </c>
      <c r="U2982">
        <v>0</v>
      </c>
      <c r="V2982">
        <v>-5.0000000000000001E-3</v>
      </c>
      <c r="W2982">
        <v>2.7E-2</v>
      </c>
      <c r="X2982">
        <v>24</v>
      </c>
      <c r="Y2982">
        <v>3</v>
      </c>
      <c r="Z2982" t="s">
        <v>57</v>
      </c>
      <c r="AA2982">
        <v>12000</v>
      </c>
      <c r="AB2982">
        <v>0.32</v>
      </c>
      <c r="AC2982">
        <v>3</v>
      </c>
      <c r="AD2982">
        <v>45</v>
      </c>
      <c r="AE2982">
        <v>1</v>
      </c>
      <c r="AF2982">
        <v>1</v>
      </c>
      <c r="AG2982">
        <v>0.32</v>
      </c>
      <c r="AH2982">
        <v>0</v>
      </c>
      <c r="BA2982">
        <v>6</v>
      </c>
      <c r="BB2982">
        <v>801</v>
      </c>
      <c r="BC2982">
        <v>2</v>
      </c>
      <c r="BD2982">
        <v>6</v>
      </c>
      <c r="BE2982">
        <v>0</v>
      </c>
      <c r="BF2982">
        <v>0</v>
      </c>
      <c r="BG2982">
        <v>100</v>
      </c>
      <c r="BH2982">
        <v>20</v>
      </c>
      <c r="BI2982">
        <v>55</v>
      </c>
      <c r="BJ2982">
        <v>101</v>
      </c>
      <c r="BK2982">
        <v>1</v>
      </c>
      <c r="BL2982">
        <v>73</v>
      </c>
      <c r="BM2982">
        <v>1000</v>
      </c>
      <c r="BN2982">
        <v>1</v>
      </c>
      <c r="BO2982">
        <v>10</v>
      </c>
      <c r="BP2982">
        <v>0</v>
      </c>
      <c r="BQ2982" t="s">
        <v>19</v>
      </c>
      <c r="BR2982">
        <v>11</v>
      </c>
      <c r="BS2982">
        <v>10</v>
      </c>
      <c r="BT2982">
        <v>3</v>
      </c>
      <c r="BU2982">
        <v>0</v>
      </c>
      <c r="BV2982">
        <v>-5.0000000000000001E-3</v>
      </c>
      <c r="BW2982">
        <v>2.7E-2</v>
      </c>
      <c r="BX2982">
        <v>24</v>
      </c>
      <c r="BY2982">
        <v>3</v>
      </c>
      <c r="BZ2982" t="s">
        <v>57</v>
      </c>
      <c r="CA2982">
        <v>12000</v>
      </c>
      <c r="CB2982">
        <v>0.32</v>
      </c>
      <c r="CC2982">
        <v>3</v>
      </c>
      <c r="CD2982">
        <v>45</v>
      </c>
      <c r="CE2982">
        <v>1</v>
      </c>
      <c r="CG2982">
        <v>0.32</v>
      </c>
    </row>
    <row r="2983" spans="1:85">
      <c r="A2983">
        <v>7</v>
      </c>
      <c r="B2983">
        <v>801</v>
      </c>
      <c r="C2983">
        <v>2</v>
      </c>
      <c r="D2983">
        <v>6</v>
      </c>
      <c r="E2983">
        <v>0</v>
      </c>
      <c r="F2983" s="24">
        <f t="shared" si="227"/>
        <v>0</v>
      </c>
      <c r="G2983">
        <v>100</v>
      </c>
      <c r="H2983" s="24">
        <f t="shared" si="228"/>
        <v>7</v>
      </c>
      <c r="I2983" s="24">
        <f t="shared" si="230"/>
        <v>7</v>
      </c>
      <c r="J2983" s="24">
        <f t="shared" si="226"/>
        <v>125</v>
      </c>
      <c r="K2983" s="24" t="str">
        <f t="shared" si="229"/>
        <v>00</v>
      </c>
      <c r="L2983">
        <v>73</v>
      </c>
      <c r="M2983">
        <v>1000</v>
      </c>
      <c r="N2983">
        <v>1</v>
      </c>
      <c r="O2983">
        <v>10</v>
      </c>
      <c r="P2983">
        <v>0</v>
      </c>
      <c r="Q2983" t="s">
        <v>19</v>
      </c>
      <c r="R2983">
        <v>11</v>
      </c>
      <c r="S2983">
        <v>10</v>
      </c>
      <c r="T2983">
        <v>3</v>
      </c>
      <c r="U2983">
        <v>0</v>
      </c>
      <c r="V2983">
        <v>1.4999999999999999E-2</v>
      </c>
      <c r="W2983">
        <v>1.2E-2</v>
      </c>
      <c r="X2983">
        <v>24</v>
      </c>
      <c r="Y2983">
        <v>3</v>
      </c>
      <c r="Z2983" t="s">
        <v>57</v>
      </c>
      <c r="AA2983">
        <v>800</v>
      </c>
      <c r="AB2983">
        <v>0.32</v>
      </c>
      <c r="AC2983">
        <v>3</v>
      </c>
      <c r="AD2983">
        <v>45</v>
      </c>
      <c r="AE2983">
        <v>1</v>
      </c>
      <c r="AF2983">
        <v>1</v>
      </c>
      <c r="AG2983">
        <v>0.32</v>
      </c>
      <c r="AH2983">
        <v>0</v>
      </c>
      <c r="BA2983">
        <v>7</v>
      </c>
      <c r="BB2983">
        <v>801</v>
      </c>
      <c r="BC2983">
        <v>2</v>
      </c>
      <c r="BD2983">
        <v>6</v>
      </c>
      <c r="BE2983">
        <v>0</v>
      </c>
      <c r="BF2983">
        <v>0</v>
      </c>
      <c r="BG2983">
        <v>100</v>
      </c>
      <c r="BH2983">
        <v>20</v>
      </c>
      <c r="BI2983">
        <v>55</v>
      </c>
      <c r="BJ2983">
        <v>101</v>
      </c>
      <c r="BK2983">
        <v>1</v>
      </c>
      <c r="BL2983">
        <v>73</v>
      </c>
      <c r="BM2983">
        <v>1000</v>
      </c>
      <c r="BN2983">
        <v>1</v>
      </c>
      <c r="BO2983">
        <v>10</v>
      </c>
      <c r="BP2983">
        <v>0</v>
      </c>
      <c r="BQ2983" t="s">
        <v>19</v>
      </c>
      <c r="BR2983">
        <v>11</v>
      </c>
      <c r="BS2983">
        <v>10</v>
      </c>
      <c r="BT2983">
        <v>3</v>
      </c>
      <c r="BU2983">
        <v>0</v>
      </c>
      <c r="BV2983">
        <v>1.4999999999999999E-2</v>
      </c>
      <c r="BW2983">
        <v>1.2E-2</v>
      </c>
      <c r="BX2983">
        <v>24</v>
      </c>
      <c r="BY2983">
        <v>3</v>
      </c>
      <c r="BZ2983" t="s">
        <v>57</v>
      </c>
      <c r="CA2983">
        <v>800</v>
      </c>
      <c r="CB2983">
        <v>0.32</v>
      </c>
      <c r="CC2983">
        <v>3</v>
      </c>
      <c r="CD2983">
        <v>45</v>
      </c>
      <c r="CE2983">
        <v>1</v>
      </c>
      <c r="CG2983">
        <v>0.32</v>
      </c>
    </row>
    <row r="2984" spans="1:85">
      <c r="F2984" s="24" t="str">
        <f t="shared" si="227"/>
        <v/>
      </c>
      <c r="H2984" s="24" t="str">
        <f t="shared" si="228"/>
        <v/>
      </c>
      <c r="I2984" s="24" t="str">
        <f t="shared" si="230"/>
        <v/>
      </c>
      <c r="J2984" s="24" t="str">
        <f t="shared" si="226"/>
        <v/>
      </c>
      <c r="K2984" s="24" t="str">
        <f t="shared" si="229"/>
        <v/>
      </c>
      <c r="AF2984">
        <v>1</v>
      </c>
      <c r="AH2984">
        <v>0</v>
      </c>
    </row>
    <row r="2985" spans="1:85">
      <c r="A2985">
        <v>1</v>
      </c>
      <c r="B2985">
        <v>6</v>
      </c>
      <c r="C2985">
        <v>8</v>
      </c>
      <c r="D2985">
        <v>16</v>
      </c>
      <c r="E2985">
        <v>0</v>
      </c>
      <c r="F2985" s="24">
        <f t="shared" si="227"/>
        <v>310</v>
      </c>
      <c r="G2985">
        <v>50</v>
      </c>
      <c r="H2985" s="24">
        <f t="shared" si="228"/>
        <v>15</v>
      </c>
      <c r="I2985" s="24">
        <f t="shared" si="230"/>
        <v>7</v>
      </c>
      <c r="J2985" s="24">
        <f t="shared" si="226"/>
        <v>80</v>
      </c>
      <c r="K2985" s="24" t="str">
        <f t="shared" si="229"/>
        <v>03</v>
      </c>
      <c r="L2985">
        <v>20</v>
      </c>
      <c r="M2985">
        <v>0</v>
      </c>
      <c r="N2985">
        <v>0</v>
      </c>
      <c r="O2985">
        <v>10</v>
      </c>
      <c r="P2985">
        <v>4</v>
      </c>
      <c r="Q2985" t="s">
        <v>19</v>
      </c>
      <c r="R2985">
        <v>22</v>
      </c>
      <c r="S2985">
        <v>15</v>
      </c>
      <c r="T2985">
        <v>0</v>
      </c>
      <c r="U2985">
        <v>0</v>
      </c>
      <c r="V2985">
        <v>0.154</v>
      </c>
      <c r="W2985">
        <v>0.5</v>
      </c>
      <c r="X2985">
        <v>24</v>
      </c>
      <c r="Y2985">
        <v>0</v>
      </c>
      <c r="Z2985" t="s">
        <v>133</v>
      </c>
      <c r="AB2985">
        <v>0</v>
      </c>
      <c r="AC2985">
        <v>3</v>
      </c>
      <c r="AD2985">
        <v>45</v>
      </c>
      <c r="AE2985">
        <v>1</v>
      </c>
      <c r="AF2985">
        <v>1</v>
      </c>
      <c r="AG2985">
        <v>0.5</v>
      </c>
      <c r="AH2985">
        <v>0</v>
      </c>
      <c r="BA2985">
        <v>1</v>
      </c>
      <c r="BB2985">
        <v>6</v>
      </c>
      <c r="BC2985">
        <v>8</v>
      </c>
      <c r="BD2985">
        <v>16</v>
      </c>
      <c r="BE2985">
        <v>0</v>
      </c>
      <c r="BF2985">
        <v>31</v>
      </c>
      <c r="BG2985">
        <v>50</v>
      </c>
      <c r="BH2985">
        <v>12</v>
      </c>
      <c r="BI2985">
        <v>55</v>
      </c>
      <c r="BJ2985">
        <v>5</v>
      </c>
      <c r="BK2985">
        <v>1</v>
      </c>
      <c r="BL2985">
        <v>20</v>
      </c>
      <c r="BM2985">
        <v>0</v>
      </c>
      <c r="BN2985">
        <v>0</v>
      </c>
      <c r="BO2985">
        <v>10</v>
      </c>
      <c r="BP2985">
        <v>4</v>
      </c>
      <c r="BQ2985" t="s">
        <v>19</v>
      </c>
      <c r="BR2985">
        <v>22</v>
      </c>
      <c r="BS2985">
        <v>15</v>
      </c>
      <c r="BT2985">
        <v>0</v>
      </c>
      <c r="BU2985">
        <v>0</v>
      </c>
      <c r="BV2985">
        <v>0.154</v>
      </c>
      <c r="BW2985">
        <v>0.5</v>
      </c>
      <c r="BX2985">
        <v>24</v>
      </c>
      <c r="BY2985">
        <v>0</v>
      </c>
      <c r="BZ2985" t="s">
        <v>133</v>
      </c>
      <c r="CB2985">
        <v>0</v>
      </c>
      <c r="CC2985">
        <v>3</v>
      </c>
      <c r="CD2985">
        <v>45</v>
      </c>
      <c r="CE2985">
        <v>1</v>
      </c>
      <c r="CG2985">
        <v>0.5</v>
      </c>
    </row>
    <row r="2986" spans="1:85">
      <c r="A2986">
        <v>2</v>
      </c>
      <c r="B2986">
        <v>5</v>
      </c>
      <c r="C2986">
        <v>6</v>
      </c>
      <c r="D2986">
        <v>12</v>
      </c>
      <c r="E2986">
        <v>0</v>
      </c>
      <c r="F2986" s="24">
        <f t="shared" si="227"/>
        <v>150</v>
      </c>
      <c r="G2986">
        <v>60</v>
      </c>
      <c r="H2986" s="24">
        <f t="shared" si="228"/>
        <v>15</v>
      </c>
      <c r="I2986" s="24">
        <f t="shared" si="230"/>
        <v>7</v>
      </c>
      <c r="J2986" s="24">
        <f t="shared" si="226"/>
        <v>75</v>
      </c>
      <c r="K2986" s="24" t="str">
        <f t="shared" si="229"/>
        <v>03</v>
      </c>
      <c r="L2986">
        <v>20</v>
      </c>
      <c r="M2986">
        <v>0</v>
      </c>
      <c r="N2986">
        <v>0</v>
      </c>
      <c r="O2986">
        <v>10</v>
      </c>
      <c r="P2986">
        <v>4</v>
      </c>
      <c r="Q2986" t="s">
        <v>19</v>
      </c>
      <c r="R2986">
        <v>22</v>
      </c>
      <c r="S2986">
        <v>15</v>
      </c>
      <c r="T2986">
        <v>0</v>
      </c>
      <c r="U2986">
        <v>0</v>
      </c>
      <c r="V2986">
        <v>9.7000000000000003E-2</v>
      </c>
      <c r="W2986">
        <v>8.8300000000000003E-2</v>
      </c>
      <c r="X2986">
        <v>24</v>
      </c>
      <c r="Y2986">
        <v>0</v>
      </c>
      <c r="Z2986" t="s">
        <v>133</v>
      </c>
      <c r="AB2986">
        <v>0</v>
      </c>
      <c r="AC2986">
        <v>3</v>
      </c>
      <c r="AD2986">
        <v>45</v>
      </c>
      <c r="AE2986">
        <v>1</v>
      </c>
      <c r="AF2986">
        <v>1</v>
      </c>
      <c r="AG2986">
        <v>0.5</v>
      </c>
      <c r="AH2986">
        <v>0</v>
      </c>
      <c r="BA2986">
        <v>2</v>
      </c>
      <c r="BB2986">
        <v>5</v>
      </c>
      <c r="BC2986">
        <v>6</v>
      </c>
      <c r="BD2986">
        <v>12</v>
      </c>
      <c r="BE2986">
        <v>0</v>
      </c>
      <c r="BF2986">
        <v>15</v>
      </c>
      <c r="BG2986">
        <v>60</v>
      </c>
      <c r="BH2986">
        <v>15</v>
      </c>
      <c r="BI2986">
        <v>55</v>
      </c>
      <c r="BJ2986">
        <v>3</v>
      </c>
      <c r="BK2986">
        <v>1</v>
      </c>
      <c r="BL2986">
        <v>20</v>
      </c>
      <c r="BM2986">
        <v>0</v>
      </c>
      <c r="BN2986">
        <v>0</v>
      </c>
      <c r="BO2986">
        <v>10</v>
      </c>
      <c r="BP2986">
        <v>4</v>
      </c>
      <c r="BQ2986" t="s">
        <v>19</v>
      </c>
      <c r="BR2986">
        <v>22</v>
      </c>
      <c r="BS2986">
        <v>15</v>
      </c>
      <c r="BT2986">
        <v>0</v>
      </c>
      <c r="BU2986">
        <v>0</v>
      </c>
      <c r="BV2986">
        <v>9.7000000000000003E-2</v>
      </c>
      <c r="BW2986">
        <v>8.8300000000000003E-2</v>
      </c>
      <c r="BX2986">
        <v>24</v>
      </c>
      <c r="BY2986">
        <v>0</v>
      </c>
      <c r="BZ2986" t="s">
        <v>133</v>
      </c>
      <c r="CB2986">
        <v>0</v>
      </c>
      <c r="CC2986">
        <v>3</v>
      </c>
      <c r="CD2986">
        <v>45</v>
      </c>
      <c r="CE2986">
        <v>1</v>
      </c>
      <c r="CG2986">
        <v>0.5</v>
      </c>
    </row>
    <row r="2987" spans="1:85">
      <c r="A2987">
        <v>3</v>
      </c>
      <c r="B2987">
        <v>4</v>
      </c>
      <c r="C2987">
        <v>5</v>
      </c>
      <c r="D2987">
        <v>10</v>
      </c>
      <c r="E2987">
        <v>0</v>
      </c>
      <c r="F2987" s="24">
        <f t="shared" si="227"/>
        <v>70</v>
      </c>
      <c r="G2987">
        <v>60</v>
      </c>
      <c r="H2987" s="24">
        <f t="shared" si="228"/>
        <v>15</v>
      </c>
      <c r="I2987" s="24">
        <f t="shared" si="230"/>
        <v>7</v>
      </c>
      <c r="J2987" s="24">
        <f t="shared" si="226"/>
        <v>75</v>
      </c>
      <c r="K2987" s="24" t="str">
        <f t="shared" si="229"/>
        <v>00</v>
      </c>
      <c r="L2987">
        <v>22</v>
      </c>
      <c r="M2987">
        <v>0</v>
      </c>
      <c r="N2987">
        <v>0</v>
      </c>
      <c r="O2987">
        <v>10</v>
      </c>
      <c r="P2987">
        <v>4</v>
      </c>
      <c r="Q2987" t="s">
        <v>19</v>
      </c>
      <c r="R2987">
        <v>22</v>
      </c>
      <c r="S2987">
        <v>15</v>
      </c>
      <c r="T2987">
        <v>1</v>
      </c>
      <c r="U2987">
        <v>0</v>
      </c>
      <c r="V2987">
        <v>5.7000000000000002E-2</v>
      </c>
      <c r="W2987">
        <v>5.4199999999999998E-2</v>
      </c>
      <c r="X2987">
        <v>24</v>
      </c>
      <c r="Y2987">
        <v>0</v>
      </c>
      <c r="Z2987" t="s">
        <v>133</v>
      </c>
      <c r="AB2987">
        <v>1.4</v>
      </c>
      <c r="AC2987">
        <v>3</v>
      </c>
      <c r="AD2987">
        <v>45</v>
      </c>
      <c r="AE2987">
        <v>1</v>
      </c>
      <c r="AF2987">
        <v>1</v>
      </c>
      <c r="AG2987">
        <v>0.5</v>
      </c>
      <c r="AH2987">
        <v>0</v>
      </c>
      <c r="BA2987">
        <v>3</v>
      </c>
      <c r="BB2987">
        <v>4</v>
      </c>
      <c r="BC2987">
        <v>5</v>
      </c>
      <c r="BD2987">
        <v>10</v>
      </c>
      <c r="BE2987">
        <v>0</v>
      </c>
      <c r="BF2987">
        <v>7</v>
      </c>
      <c r="BG2987">
        <v>60</v>
      </c>
      <c r="BH2987">
        <v>15</v>
      </c>
      <c r="BI2987">
        <v>55</v>
      </c>
      <c r="BJ2987">
        <v>3</v>
      </c>
      <c r="BK2987">
        <v>1</v>
      </c>
      <c r="BL2987">
        <v>22</v>
      </c>
      <c r="BM2987">
        <v>0</v>
      </c>
      <c r="BN2987">
        <v>0</v>
      </c>
      <c r="BO2987">
        <v>10</v>
      </c>
      <c r="BP2987">
        <v>4</v>
      </c>
      <c r="BQ2987" t="s">
        <v>19</v>
      </c>
      <c r="BR2987">
        <v>22</v>
      </c>
      <c r="BS2987">
        <v>15</v>
      </c>
      <c r="BT2987">
        <v>1</v>
      </c>
      <c r="BU2987">
        <v>0</v>
      </c>
      <c r="BV2987">
        <v>5.7000000000000002E-2</v>
      </c>
      <c r="BW2987">
        <v>5.4199999999999998E-2</v>
      </c>
      <c r="BX2987">
        <v>24</v>
      </c>
      <c r="BY2987">
        <v>0</v>
      </c>
      <c r="BZ2987" t="s">
        <v>133</v>
      </c>
      <c r="CB2987">
        <v>1.4</v>
      </c>
      <c r="CC2987">
        <v>3</v>
      </c>
      <c r="CD2987">
        <v>45</v>
      </c>
      <c r="CE2987">
        <v>1</v>
      </c>
      <c r="CG2987">
        <v>0.5</v>
      </c>
    </row>
    <row r="2988" spans="1:85">
      <c r="A2988">
        <v>4</v>
      </c>
      <c r="B2988">
        <v>3</v>
      </c>
      <c r="C2988">
        <v>4</v>
      </c>
      <c r="D2988">
        <v>10</v>
      </c>
      <c r="E2988">
        <v>0</v>
      </c>
      <c r="F2988" s="24">
        <f t="shared" si="227"/>
        <v>30</v>
      </c>
      <c r="G2988">
        <v>70</v>
      </c>
      <c r="H2988" s="24">
        <f t="shared" si="228"/>
        <v>15</v>
      </c>
      <c r="I2988" s="24">
        <f t="shared" si="230"/>
        <v>7</v>
      </c>
      <c r="J2988" s="24">
        <f t="shared" ref="J2988:J3047" si="231">IF(BJ2988="","",IF(BJ2988&gt;100,100+IF(RIGHT(BJ2988,1)*25&gt;=100,80,RIGHT(BJ2988,1)*25),IF(RIGHT(BJ2988,1)*25&gt;=100,80,RIGHT(BJ2988,1)*25)))</f>
        <v>75</v>
      </c>
      <c r="K2988" s="24" t="str">
        <f t="shared" si="229"/>
        <v>00</v>
      </c>
      <c r="L2988">
        <v>32</v>
      </c>
      <c r="M2988">
        <v>1000</v>
      </c>
      <c r="N2988">
        <v>0</v>
      </c>
      <c r="O2988">
        <v>10</v>
      </c>
      <c r="P2988">
        <v>3</v>
      </c>
      <c r="Q2988" t="s">
        <v>19</v>
      </c>
      <c r="R2988">
        <v>22</v>
      </c>
      <c r="S2988">
        <v>10</v>
      </c>
      <c r="T2988">
        <v>2</v>
      </c>
      <c r="U2988">
        <v>0</v>
      </c>
      <c r="V2988">
        <v>3.2000000000000001E-2</v>
      </c>
      <c r="W2988">
        <v>3.2000000000000001E-2</v>
      </c>
      <c r="X2988">
        <v>24</v>
      </c>
      <c r="Y2988">
        <v>0</v>
      </c>
      <c r="Z2988" t="s">
        <v>133</v>
      </c>
      <c r="AB2988">
        <v>0.8</v>
      </c>
      <c r="AC2988">
        <v>3</v>
      </c>
      <c r="AD2988">
        <v>45</v>
      </c>
      <c r="AE2988">
        <v>1</v>
      </c>
      <c r="AF2988">
        <v>1</v>
      </c>
      <c r="AG2988">
        <v>0.5</v>
      </c>
      <c r="AH2988">
        <v>0</v>
      </c>
      <c r="BA2988">
        <v>4</v>
      </c>
      <c r="BB2988">
        <v>3</v>
      </c>
      <c r="BC2988">
        <v>4</v>
      </c>
      <c r="BD2988">
        <v>10</v>
      </c>
      <c r="BE2988">
        <v>0</v>
      </c>
      <c r="BF2988">
        <v>3</v>
      </c>
      <c r="BG2988">
        <v>70</v>
      </c>
      <c r="BH2988">
        <v>15</v>
      </c>
      <c r="BI2988">
        <v>55</v>
      </c>
      <c r="BJ2988">
        <v>3</v>
      </c>
      <c r="BK2988">
        <v>1</v>
      </c>
      <c r="BL2988">
        <v>32</v>
      </c>
      <c r="BM2988">
        <v>1000</v>
      </c>
      <c r="BN2988">
        <v>0</v>
      </c>
      <c r="BO2988">
        <v>10</v>
      </c>
      <c r="BP2988">
        <v>3</v>
      </c>
      <c r="BQ2988" t="s">
        <v>19</v>
      </c>
      <c r="BR2988">
        <v>22</v>
      </c>
      <c r="BS2988">
        <v>10</v>
      </c>
      <c r="BT2988">
        <v>2</v>
      </c>
      <c r="BU2988">
        <v>0</v>
      </c>
      <c r="BV2988">
        <v>3.2000000000000001E-2</v>
      </c>
      <c r="BW2988">
        <v>3.2000000000000001E-2</v>
      </c>
      <c r="BX2988">
        <v>24</v>
      </c>
      <c r="BY2988">
        <v>0</v>
      </c>
      <c r="BZ2988" t="s">
        <v>133</v>
      </c>
      <c r="CB2988">
        <v>0.8</v>
      </c>
      <c r="CC2988">
        <v>3</v>
      </c>
      <c r="CD2988">
        <v>45</v>
      </c>
      <c r="CE2988">
        <v>1</v>
      </c>
      <c r="CG2988">
        <v>0.5</v>
      </c>
    </row>
    <row r="2989" spans="1:85">
      <c r="A2989">
        <v>5</v>
      </c>
      <c r="B2989">
        <v>2</v>
      </c>
      <c r="C2989">
        <v>2</v>
      </c>
      <c r="D2989">
        <v>6</v>
      </c>
      <c r="E2989">
        <v>0</v>
      </c>
      <c r="F2989" s="24">
        <f t="shared" si="227"/>
        <v>0</v>
      </c>
      <c r="G2989">
        <v>90</v>
      </c>
      <c r="H2989" s="24">
        <f t="shared" si="228"/>
        <v>7</v>
      </c>
      <c r="I2989" s="24">
        <f t="shared" si="230"/>
        <v>7</v>
      </c>
      <c r="J2989" s="24">
        <f t="shared" si="231"/>
        <v>25</v>
      </c>
      <c r="K2989" s="24" t="str">
        <f t="shared" si="229"/>
        <v>00</v>
      </c>
      <c r="L2989">
        <v>52</v>
      </c>
      <c r="M2989">
        <v>1000</v>
      </c>
      <c r="N2989">
        <v>12</v>
      </c>
      <c r="O2989">
        <v>10</v>
      </c>
      <c r="P2989">
        <v>1</v>
      </c>
      <c r="Q2989" t="s">
        <v>19</v>
      </c>
      <c r="R2989">
        <v>11</v>
      </c>
      <c r="S2989">
        <v>10</v>
      </c>
      <c r="T2989">
        <v>2</v>
      </c>
      <c r="U2989">
        <v>0</v>
      </c>
      <c r="V2989">
        <v>1.7000000000000001E-2</v>
      </c>
      <c r="W2989">
        <v>1.7000000000000001E-2</v>
      </c>
      <c r="X2989">
        <v>24</v>
      </c>
      <c r="Y2989">
        <v>0</v>
      </c>
      <c r="Z2989" t="s">
        <v>133</v>
      </c>
      <c r="AB2989">
        <v>0.63</v>
      </c>
      <c r="AC2989">
        <v>3</v>
      </c>
      <c r="AD2989">
        <v>45</v>
      </c>
      <c r="AE2989">
        <v>1</v>
      </c>
      <c r="AF2989">
        <v>1</v>
      </c>
      <c r="AG2989">
        <v>0.5</v>
      </c>
      <c r="AH2989">
        <v>0</v>
      </c>
      <c r="BA2989">
        <v>5</v>
      </c>
      <c r="BB2989">
        <v>2</v>
      </c>
      <c r="BC2989">
        <v>2</v>
      </c>
      <c r="BD2989">
        <v>6</v>
      </c>
      <c r="BE2989">
        <v>0</v>
      </c>
      <c r="BF2989">
        <v>0</v>
      </c>
      <c r="BG2989">
        <v>90</v>
      </c>
      <c r="BH2989">
        <v>20</v>
      </c>
      <c r="BI2989">
        <v>55</v>
      </c>
      <c r="BJ2989">
        <v>1</v>
      </c>
      <c r="BK2989">
        <v>1</v>
      </c>
      <c r="BL2989">
        <v>52</v>
      </c>
      <c r="BM2989">
        <v>1000</v>
      </c>
      <c r="BN2989">
        <v>12</v>
      </c>
      <c r="BO2989">
        <v>10</v>
      </c>
      <c r="BP2989">
        <v>1</v>
      </c>
      <c r="BQ2989" t="s">
        <v>19</v>
      </c>
      <c r="BR2989">
        <v>11</v>
      </c>
      <c r="BS2989">
        <v>10</v>
      </c>
      <c r="BT2989">
        <v>2</v>
      </c>
      <c r="BU2989">
        <v>0</v>
      </c>
      <c r="BV2989">
        <v>1.7000000000000001E-2</v>
      </c>
      <c r="BW2989">
        <v>1.7000000000000001E-2</v>
      </c>
      <c r="BX2989">
        <v>24</v>
      </c>
      <c r="BY2989">
        <v>0</v>
      </c>
      <c r="BZ2989" t="s">
        <v>133</v>
      </c>
      <c r="CB2989">
        <v>0.63</v>
      </c>
      <c r="CC2989">
        <v>3</v>
      </c>
      <c r="CD2989">
        <v>45</v>
      </c>
      <c r="CE2989">
        <v>1</v>
      </c>
      <c r="CG2989">
        <v>0.5</v>
      </c>
    </row>
    <row r="2990" spans="1:85">
      <c r="A2990">
        <v>6</v>
      </c>
      <c r="B2990">
        <v>801</v>
      </c>
      <c r="C2990">
        <v>2</v>
      </c>
      <c r="D2990">
        <v>6</v>
      </c>
      <c r="E2990">
        <v>0</v>
      </c>
      <c r="F2990" s="24">
        <f t="shared" si="227"/>
        <v>0</v>
      </c>
      <c r="G2990">
        <v>90</v>
      </c>
      <c r="H2990" s="24">
        <f t="shared" si="228"/>
        <v>7</v>
      </c>
      <c r="I2990" s="24">
        <f t="shared" si="230"/>
        <v>7</v>
      </c>
      <c r="J2990" s="24">
        <f t="shared" si="231"/>
        <v>25</v>
      </c>
      <c r="K2990" s="24" t="str">
        <f t="shared" si="229"/>
        <v>00</v>
      </c>
      <c r="L2990">
        <v>52</v>
      </c>
      <c r="M2990">
        <v>1000</v>
      </c>
      <c r="N2990">
        <v>1</v>
      </c>
      <c r="O2990">
        <v>10</v>
      </c>
      <c r="P2990">
        <v>1</v>
      </c>
      <c r="Q2990" t="s">
        <v>19</v>
      </c>
      <c r="R2990">
        <v>11</v>
      </c>
      <c r="S2990">
        <v>10</v>
      </c>
      <c r="T2990">
        <v>3</v>
      </c>
      <c r="U2990">
        <v>0</v>
      </c>
      <c r="V2990">
        <v>6.0000000000000001E-3</v>
      </c>
      <c r="W2990">
        <v>2.1999999999999999E-2</v>
      </c>
      <c r="X2990">
        <v>24</v>
      </c>
      <c r="Y2990">
        <v>3</v>
      </c>
      <c r="Z2990" t="s">
        <v>57</v>
      </c>
      <c r="AA2990">
        <v>12000</v>
      </c>
      <c r="AB2990">
        <v>0.5</v>
      </c>
      <c r="AC2990">
        <v>3</v>
      </c>
      <c r="AD2990">
        <v>45</v>
      </c>
      <c r="AE2990">
        <v>1</v>
      </c>
      <c r="AF2990">
        <v>1</v>
      </c>
      <c r="AG2990">
        <v>0.5</v>
      </c>
      <c r="AH2990">
        <v>0</v>
      </c>
      <c r="BA2990">
        <v>6</v>
      </c>
      <c r="BB2990">
        <v>801</v>
      </c>
      <c r="BC2990">
        <v>2</v>
      </c>
      <c r="BD2990">
        <v>6</v>
      </c>
      <c r="BE2990">
        <v>0</v>
      </c>
      <c r="BF2990">
        <v>0</v>
      </c>
      <c r="BG2990">
        <v>90</v>
      </c>
      <c r="BH2990">
        <v>20</v>
      </c>
      <c r="BI2990">
        <v>55</v>
      </c>
      <c r="BJ2990">
        <v>1</v>
      </c>
      <c r="BK2990">
        <v>1</v>
      </c>
      <c r="BL2990">
        <v>52</v>
      </c>
      <c r="BM2990">
        <v>1000</v>
      </c>
      <c r="BN2990">
        <v>1</v>
      </c>
      <c r="BO2990">
        <v>10</v>
      </c>
      <c r="BP2990">
        <v>1</v>
      </c>
      <c r="BQ2990" t="s">
        <v>19</v>
      </c>
      <c r="BR2990">
        <v>11</v>
      </c>
      <c r="BS2990">
        <v>10</v>
      </c>
      <c r="BT2990">
        <v>3</v>
      </c>
      <c r="BU2990">
        <v>0</v>
      </c>
      <c r="BV2990">
        <v>6.0000000000000001E-3</v>
      </c>
      <c r="BW2990">
        <v>2.1999999999999999E-2</v>
      </c>
      <c r="BX2990">
        <v>24</v>
      </c>
      <c r="BY2990">
        <v>3</v>
      </c>
      <c r="BZ2990" t="s">
        <v>57</v>
      </c>
      <c r="CA2990">
        <v>12000</v>
      </c>
      <c r="CB2990">
        <v>0.5</v>
      </c>
      <c r="CC2990">
        <v>3</v>
      </c>
      <c r="CD2990">
        <v>45</v>
      </c>
      <c r="CE2990">
        <v>1</v>
      </c>
      <c r="CG2990">
        <v>0.5</v>
      </c>
    </row>
    <row r="2991" spans="1:85">
      <c r="A2991">
        <v>7</v>
      </c>
      <c r="B2991">
        <v>801</v>
      </c>
      <c r="C2991">
        <v>2</v>
      </c>
      <c r="D2991">
        <v>6</v>
      </c>
      <c r="E2991">
        <v>0</v>
      </c>
      <c r="F2991" s="24">
        <f t="shared" si="227"/>
        <v>0</v>
      </c>
      <c r="G2991">
        <v>90</v>
      </c>
      <c r="H2991" s="24">
        <f t="shared" si="228"/>
        <v>7</v>
      </c>
      <c r="I2991" s="24">
        <f t="shared" si="230"/>
        <v>7</v>
      </c>
      <c r="J2991" s="24">
        <f t="shared" si="231"/>
        <v>25</v>
      </c>
      <c r="K2991" s="24" t="str">
        <f t="shared" si="229"/>
        <v>00</v>
      </c>
      <c r="L2991">
        <v>52</v>
      </c>
      <c r="M2991">
        <v>1000</v>
      </c>
      <c r="N2991">
        <v>1</v>
      </c>
      <c r="O2991">
        <v>10</v>
      </c>
      <c r="P2991">
        <v>1</v>
      </c>
      <c r="Q2991" t="s">
        <v>19</v>
      </c>
      <c r="R2991">
        <v>11</v>
      </c>
      <c r="S2991">
        <v>10</v>
      </c>
      <c r="T2991">
        <v>3</v>
      </c>
      <c r="U2991">
        <v>0</v>
      </c>
      <c r="V2991">
        <v>2.5999999999999999E-2</v>
      </c>
      <c r="W2991">
        <v>7.0000000000000001E-3</v>
      </c>
      <c r="X2991">
        <v>24</v>
      </c>
      <c r="Y2991">
        <v>3</v>
      </c>
      <c r="Z2991" t="s">
        <v>57</v>
      </c>
      <c r="AA2991">
        <v>800</v>
      </c>
      <c r="AB2991">
        <v>0.5</v>
      </c>
      <c r="AC2991">
        <v>3</v>
      </c>
      <c r="AD2991">
        <v>45</v>
      </c>
      <c r="AE2991">
        <v>1</v>
      </c>
      <c r="AF2991">
        <v>1</v>
      </c>
      <c r="AG2991">
        <v>0.5</v>
      </c>
      <c r="AH2991">
        <v>0</v>
      </c>
      <c r="BA2991">
        <v>7</v>
      </c>
      <c r="BB2991">
        <v>801</v>
      </c>
      <c r="BC2991">
        <v>2</v>
      </c>
      <c r="BD2991">
        <v>6</v>
      </c>
      <c r="BE2991">
        <v>0</v>
      </c>
      <c r="BF2991">
        <v>0</v>
      </c>
      <c r="BG2991">
        <v>90</v>
      </c>
      <c r="BH2991">
        <v>20</v>
      </c>
      <c r="BI2991">
        <v>55</v>
      </c>
      <c r="BJ2991">
        <v>1</v>
      </c>
      <c r="BK2991">
        <v>1</v>
      </c>
      <c r="BL2991">
        <v>52</v>
      </c>
      <c r="BM2991">
        <v>1000</v>
      </c>
      <c r="BN2991">
        <v>1</v>
      </c>
      <c r="BO2991">
        <v>10</v>
      </c>
      <c r="BP2991">
        <v>1</v>
      </c>
      <c r="BQ2991" t="s">
        <v>19</v>
      </c>
      <c r="BR2991">
        <v>11</v>
      </c>
      <c r="BS2991">
        <v>10</v>
      </c>
      <c r="BT2991">
        <v>3</v>
      </c>
      <c r="BU2991">
        <v>0</v>
      </c>
      <c r="BV2991">
        <v>2.5999999999999999E-2</v>
      </c>
      <c r="BW2991">
        <v>7.0000000000000001E-3</v>
      </c>
      <c r="BX2991">
        <v>24</v>
      </c>
      <c r="BY2991">
        <v>3</v>
      </c>
      <c r="BZ2991" t="s">
        <v>57</v>
      </c>
      <c r="CA2991">
        <v>800</v>
      </c>
      <c r="CB2991">
        <v>0.5</v>
      </c>
      <c r="CC2991">
        <v>3</v>
      </c>
      <c r="CD2991">
        <v>45</v>
      </c>
      <c r="CE2991">
        <v>1</v>
      </c>
      <c r="CG2991">
        <v>0.5</v>
      </c>
    </row>
    <row r="2992" spans="1:85">
      <c r="F2992" s="24" t="str">
        <f t="shared" si="227"/>
        <v/>
      </c>
      <c r="H2992" s="24" t="str">
        <f t="shared" si="228"/>
        <v/>
      </c>
      <c r="I2992" s="24" t="str">
        <f t="shared" si="230"/>
        <v/>
      </c>
      <c r="J2992" s="24" t="str">
        <f t="shared" si="231"/>
        <v/>
      </c>
      <c r="K2992" s="24" t="str">
        <f t="shared" si="229"/>
        <v/>
      </c>
      <c r="AF2992">
        <v>1</v>
      </c>
      <c r="AH2992">
        <v>0</v>
      </c>
    </row>
    <row r="2993" spans="1:85">
      <c r="A2993">
        <v>1</v>
      </c>
      <c r="B2993">
        <v>5</v>
      </c>
      <c r="C2993">
        <v>8</v>
      </c>
      <c r="D2993">
        <v>16</v>
      </c>
      <c r="E2993">
        <v>0</v>
      </c>
      <c r="F2993" s="24">
        <f t="shared" si="227"/>
        <v>310</v>
      </c>
      <c r="G2993">
        <v>50</v>
      </c>
      <c r="H2993" s="24">
        <f t="shared" si="228"/>
        <v>15</v>
      </c>
      <c r="I2993" s="24">
        <f t="shared" si="230"/>
        <v>7</v>
      </c>
      <c r="J2993" s="24">
        <f t="shared" si="231"/>
        <v>80</v>
      </c>
      <c r="K2993" s="24" t="str">
        <f t="shared" si="229"/>
        <v>03</v>
      </c>
      <c r="L2993">
        <v>20</v>
      </c>
      <c r="M2993">
        <v>0</v>
      </c>
      <c r="N2993">
        <v>0</v>
      </c>
      <c r="O2993">
        <v>10</v>
      </c>
      <c r="P2993">
        <v>4</v>
      </c>
      <c r="Q2993" t="s">
        <v>19</v>
      </c>
      <c r="R2993">
        <v>22</v>
      </c>
      <c r="S2993">
        <v>15</v>
      </c>
      <c r="T2993">
        <v>0</v>
      </c>
      <c r="U2993">
        <v>0</v>
      </c>
      <c r="V2993">
        <v>0.153</v>
      </c>
      <c r="W2993">
        <v>0.5</v>
      </c>
      <c r="X2993">
        <v>24</v>
      </c>
      <c r="Y2993">
        <v>0</v>
      </c>
      <c r="Z2993" t="s">
        <v>133</v>
      </c>
      <c r="AB2993">
        <v>0</v>
      </c>
      <c r="AC2993">
        <v>3</v>
      </c>
      <c r="AD2993">
        <v>45</v>
      </c>
      <c r="AE2993">
        <v>1</v>
      </c>
      <c r="AF2993">
        <v>1</v>
      </c>
      <c r="AG2993">
        <v>0.63</v>
      </c>
      <c r="AH2993">
        <v>0</v>
      </c>
      <c r="BA2993">
        <v>1</v>
      </c>
      <c r="BB2993">
        <v>5</v>
      </c>
      <c r="BC2993">
        <v>8</v>
      </c>
      <c r="BD2993">
        <v>16</v>
      </c>
      <c r="BE2993">
        <v>0</v>
      </c>
      <c r="BF2993">
        <v>31</v>
      </c>
      <c r="BG2993">
        <v>50</v>
      </c>
      <c r="BH2993">
        <v>12</v>
      </c>
      <c r="BI2993">
        <v>55</v>
      </c>
      <c r="BJ2993">
        <v>5</v>
      </c>
      <c r="BK2993">
        <v>1</v>
      </c>
      <c r="BL2993">
        <v>20</v>
      </c>
      <c r="BM2993">
        <v>0</v>
      </c>
      <c r="BN2993">
        <v>0</v>
      </c>
      <c r="BO2993">
        <v>10</v>
      </c>
      <c r="BP2993">
        <v>4</v>
      </c>
      <c r="BQ2993" t="s">
        <v>19</v>
      </c>
      <c r="BR2993">
        <v>22</v>
      </c>
      <c r="BS2993">
        <v>15</v>
      </c>
      <c r="BT2993">
        <v>0</v>
      </c>
      <c r="BU2993">
        <v>0</v>
      </c>
      <c r="BV2993">
        <v>0.153</v>
      </c>
      <c r="BW2993">
        <v>0.5</v>
      </c>
      <c r="BX2993">
        <v>24</v>
      </c>
      <c r="BY2993">
        <v>0</v>
      </c>
      <c r="BZ2993" t="s">
        <v>133</v>
      </c>
      <c r="CB2993">
        <v>0</v>
      </c>
      <c r="CC2993">
        <v>3</v>
      </c>
      <c r="CD2993">
        <v>45</v>
      </c>
      <c r="CE2993">
        <v>1</v>
      </c>
      <c r="CG2993">
        <v>0.63</v>
      </c>
    </row>
    <row r="2994" spans="1:85">
      <c r="A2994">
        <v>2</v>
      </c>
      <c r="B2994">
        <v>4</v>
      </c>
      <c r="C2994">
        <v>6</v>
      </c>
      <c r="D2994">
        <v>12</v>
      </c>
      <c r="E2994">
        <v>0</v>
      </c>
      <c r="F2994" s="24">
        <f t="shared" si="227"/>
        <v>150</v>
      </c>
      <c r="G2994">
        <v>60</v>
      </c>
      <c r="H2994" s="24">
        <f t="shared" si="228"/>
        <v>15</v>
      </c>
      <c r="I2994" s="24">
        <f t="shared" si="230"/>
        <v>7</v>
      </c>
      <c r="J2994" s="24">
        <f t="shared" si="231"/>
        <v>75</v>
      </c>
      <c r="K2994" s="24" t="str">
        <f t="shared" si="229"/>
        <v>03</v>
      </c>
      <c r="L2994">
        <v>20</v>
      </c>
      <c r="M2994">
        <v>0</v>
      </c>
      <c r="N2994">
        <v>0</v>
      </c>
      <c r="O2994">
        <v>10</v>
      </c>
      <c r="P2994">
        <v>4</v>
      </c>
      <c r="Q2994" t="s">
        <v>19</v>
      </c>
      <c r="R2994">
        <v>22</v>
      </c>
      <c r="S2994">
        <v>15</v>
      </c>
      <c r="T2994">
        <v>0</v>
      </c>
      <c r="U2994">
        <v>0</v>
      </c>
      <c r="V2994">
        <v>9.6000000000000002E-2</v>
      </c>
      <c r="W2994">
        <v>8.7400000000000005E-2</v>
      </c>
      <c r="X2994">
        <v>24</v>
      </c>
      <c r="Y2994">
        <v>0</v>
      </c>
      <c r="Z2994" t="s">
        <v>133</v>
      </c>
      <c r="AB2994">
        <v>0</v>
      </c>
      <c r="AC2994">
        <v>3</v>
      </c>
      <c r="AD2994">
        <v>45</v>
      </c>
      <c r="AE2994">
        <v>1</v>
      </c>
      <c r="AF2994">
        <v>1</v>
      </c>
      <c r="AG2994">
        <v>0.63</v>
      </c>
      <c r="AH2994">
        <v>0</v>
      </c>
      <c r="BA2994">
        <v>2</v>
      </c>
      <c r="BB2994">
        <v>4</v>
      </c>
      <c r="BC2994">
        <v>6</v>
      </c>
      <c r="BD2994">
        <v>12</v>
      </c>
      <c r="BE2994">
        <v>0</v>
      </c>
      <c r="BF2994">
        <v>15</v>
      </c>
      <c r="BG2994">
        <v>60</v>
      </c>
      <c r="BH2994">
        <v>15</v>
      </c>
      <c r="BI2994">
        <v>55</v>
      </c>
      <c r="BJ2994">
        <v>3</v>
      </c>
      <c r="BK2994">
        <v>1</v>
      </c>
      <c r="BL2994">
        <v>20</v>
      </c>
      <c r="BM2994">
        <v>0</v>
      </c>
      <c r="BN2994">
        <v>0</v>
      </c>
      <c r="BO2994">
        <v>10</v>
      </c>
      <c r="BP2994">
        <v>4</v>
      </c>
      <c r="BQ2994" t="s">
        <v>19</v>
      </c>
      <c r="BR2994">
        <v>22</v>
      </c>
      <c r="BS2994">
        <v>15</v>
      </c>
      <c r="BT2994">
        <v>0</v>
      </c>
      <c r="BU2994">
        <v>0</v>
      </c>
      <c r="BV2994">
        <v>9.6000000000000002E-2</v>
      </c>
      <c r="BW2994">
        <v>8.7400000000000005E-2</v>
      </c>
      <c r="BX2994">
        <v>24</v>
      </c>
      <c r="BY2994">
        <v>0</v>
      </c>
      <c r="BZ2994" t="s">
        <v>133</v>
      </c>
      <c r="CB2994">
        <v>0</v>
      </c>
      <c r="CC2994">
        <v>3</v>
      </c>
      <c r="CD2994">
        <v>45</v>
      </c>
      <c r="CE2994">
        <v>1</v>
      </c>
      <c r="CG2994">
        <v>0.63</v>
      </c>
    </row>
    <row r="2995" spans="1:85">
      <c r="A2995">
        <v>3</v>
      </c>
      <c r="B2995">
        <v>3</v>
      </c>
      <c r="C2995">
        <v>5</v>
      </c>
      <c r="D2995">
        <v>10</v>
      </c>
      <c r="E2995">
        <v>0</v>
      </c>
      <c r="F2995" s="24">
        <f t="shared" si="227"/>
        <v>70</v>
      </c>
      <c r="G2995">
        <v>60</v>
      </c>
      <c r="H2995" s="24">
        <f t="shared" si="228"/>
        <v>15</v>
      </c>
      <c r="I2995" s="24">
        <f t="shared" si="230"/>
        <v>7</v>
      </c>
      <c r="J2995" s="24">
        <f t="shared" si="231"/>
        <v>75</v>
      </c>
      <c r="K2995" s="24" t="str">
        <f t="shared" si="229"/>
        <v>00</v>
      </c>
      <c r="L2995">
        <v>22</v>
      </c>
      <c r="M2995">
        <v>0</v>
      </c>
      <c r="N2995">
        <v>0</v>
      </c>
      <c r="O2995">
        <v>10</v>
      </c>
      <c r="P2995">
        <v>4</v>
      </c>
      <c r="Q2995" t="s">
        <v>19</v>
      </c>
      <c r="R2995">
        <v>22</v>
      </c>
      <c r="S2995">
        <v>15</v>
      </c>
      <c r="T2995">
        <v>1</v>
      </c>
      <c r="U2995">
        <v>0</v>
      </c>
      <c r="V2995">
        <v>5.6000000000000001E-2</v>
      </c>
      <c r="W2995">
        <v>5.3199999999999997E-2</v>
      </c>
      <c r="X2995">
        <v>24</v>
      </c>
      <c r="Y2995">
        <v>0</v>
      </c>
      <c r="Z2995" t="s">
        <v>133</v>
      </c>
      <c r="AB2995">
        <v>1.4</v>
      </c>
      <c r="AC2995">
        <v>3</v>
      </c>
      <c r="AD2995">
        <v>45</v>
      </c>
      <c r="AE2995">
        <v>1</v>
      </c>
      <c r="AF2995">
        <v>1</v>
      </c>
      <c r="AG2995">
        <v>0.63</v>
      </c>
      <c r="AH2995">
        <v>0</v>
      </c>
      <c r="BA2995">
        <v>3</v>
      </c>
      <c r="BB2995">
        <v>3</v>
      </c>
      <c r="BC2995">
        <v>5</v>
      </c>
      <c r="BD2995">
        <v>10</v>
      </c>
      <c r="BE2995">
        <v>0</v>
      </c>
      <c r="BF2995">
        <v>7</v>
      </c>
      <c r="BG2995">
        <v>60</v>
      </c>
      <c r="BH2995">
        <v>15</v>
      </c>
      <c r="BI2995">
        <v>55</v>
      </c>
      <c r="BJ2995">
        <v>3</v>
      </c>
      <c r="BK2995">
        <v>1</v>
      </c>
      <c r="BL2995">
        <v>22</v>
      </c>
      <c r="BM2995">
        <v>0</v>
      </c>
      <c r="BN2995">
        <v>0</v>
      </c>
      <c r="BO2995">
        <v>10</v>
      </c>
      <c r="BP2995">
        <v>4</v>
      </c>
      <c r="BQ2995" t="s">
        <v>19</v>
      </c>
      <c r="BR2995">
        <v>22</v>
      </c>
      <c r="BS2995">
        <v>15</v>
      </c>
      <c r="BT2995">
        <v>1</v>
      </c>
      <c r="BU2995">
        <v>0</v>
      </c>
      <c r="BV2995">
        <v>5.6000000000000001E-2</v>
      </c>
      <c r="BW2995">
        <v>5.3199999999999997E-2</v>
      </c>
      <c r="BX2995">
        <v>24</v>
      </c>
      <c r="BY2995">
        <v>0</v>
      </c>
      <c r="BZ2995" t="s">
        <v>133</v>
      </c>
      <c r="CB2995">
        <v>1.4</v>
      </c>
      <c r="CC2995">
        <v>3</v>
      </c>
      <c r="CD2995">
        <v>45</v>
      </c>
      <c r="CE2995">
        <v>1</v>
      </c>
      <c r="CG2995">
        <v>0.63</v>
      </c>
    </row>
    <row r="2996" spans="1:85">
      <c r="A2996">
        <v>4</v>
      </c>
      <c r="B2996">
        <v>2</v>
      </c>
      <c r="C2996">
        <v>4</v>
      </c>
      <c r="D2996">
        <v>10</v>
      </c>
      <c r="E2996">
        <v>0</v>
      </c>
      <c r="F2996" s="24">
        <f t="shared" si="227"/>
        <v>30</v>
      </c>
      <c r="G2996">
        <v>70</v>
      </c>
      <c r="H2996" s="24">
        <f t="shared" si="228"/>
        <v>15</v>
      </c>
      <c r="I2996" s="24">
        <f t="shared" si="230"/>
        <v>7</v>
      </c>
      <c r="J2996" s="24">
        <f t="shared" si="231"/>
        <v>75</v>
      </c>
      <c r="K2996" s="24" t="str">
        <f t="shared" si="229"/>
        <v>00</v>
      </c>
      <c r="L2996">
        <v>32</v>
      </c>
      <c r="M2996">
        <v>1000</v>
      </c>
      <c r="N2996">
        <v>0</v>
      </c>
      <c r="O2996">
        <v>10</v>
      </c>
      <c r="P2996">
        <v>3</v>
      </c>
      <c r="Q2996" t="s">
        <v>19</v>
      </c>
      <c r="R2996">
        <v>22</v>
      </c>
      <c r="S2996">
        <v>10</v>
      </c>
      <c r="T2996">
        <v>2</v>
      </c>
      <c r="U2996">
        <v>0</v>
      </c>
      <c r="V2996">
        <v>3.1E-2</v>
      </c>
      <c r="W2996">
        <v>3.1E-2</v>
      </c>
      <c r="X2996">
        <v>24</v>
      </c>
      <c r="Y2996">
        <v>0</v>
      </c>
      <c r="Z2996" t="s">
        <v>133</v>
      </c>
      <c r="AB2996">
        <v>0.8</v>
      </c>
      <c r="AC2996">
        <v>3</v>
      </c>
      <c r="AD2996">
        <v>45</v>
      </c>
      <c r="AE2996">
        <v>1</v>
      </c>
      <c r="AF2996">
        <v>1</v>
      </c>
      <c r="AG2996">
        <v>0.63</v>
      </c>
      <c r="AH2996">
        <v>0</v>
      </c>
      <c r="BA2996">
        <v>4</v>
      </c>
      <c r="BB2996">
        <v>2</v>
      </c>
      <c r="BC2996">
        <v>4</v>
      </c>
      <c r="BD2996">
        <v>10</v>
      </c>
      <c r="BE2996">
        <v>0</v>
      </c>
      <c r="BF2996">
        <v>3</v>
      </c>
      <c r="BG2996">
        <v>70</v>
      </c>
      <c r="BH2996">
        <v>15</v>
      </c>
      <c r="BI2996">
        <v>55</v>
      </c>
      <c r="BJ2996">
        <v>3</v>
      </c>
      <c r="BK2996">
        <v>1</v>
      </c>
      <c r="BL2996">
        <v>32</v>
      </c>
      <c r="BM2996">
        <v>1000</v>
      </c>
      <c r="BN2996">
        <v>0</v>
      </c>
      <c r="BO2996">
        <v>10</v>
      </c>
      <c r="BP2996">
        <v>3</v>
      </c>
      <c r="BQ2996" t="s">
        <v>19</v>
      </c>
      <c r="BR2996">
        <v>22</v>
      </c>
      <c r="BS2996">
        <v>10</v>
      </c>
      <c r="BT2996">
        <v>2</v>
      </c>
      <c r="BU2996">
        <v>0</v>
      </c>
      <c r="BV2996">
        <v>3.1E-2</v>
      </c>
      <c r="BW2996">
        <v>3.1E-2</v>
      </c>
      <c r="BX2996">
        <v>24</v>
      </c>
      <c r="BY2996">
        <v>0</v>
      </c>
      <c r="BZ2996" t="s">
        <v>133</v>
      </c>
      <c r="CB2996">
        <v>0.8</v>
      </c>
      <c r="CC2996">
        <v>3</v>
      </c>
      <c r="CD2996">
        <v>45</v>
      </c>
      <c r="CE2996">
        <v>1</v>
      </c>
      <c r="CG2996">
        <v>0.63</v>
      </c>
    </row>
    <row r="2997" spans="1:85">
      <c r="A2997">
        <v>5</v>
      </c>
      <c r="B2997">
        <v>1</v>
      </c>
      <c r="C2997">
        <v>2</v>
      </c>
      <c r="D2997">
        <v>6</v>
      </c>
      <c r="E2997">
        <v>0</v>
      </c>
      <c r="F2997" s="24">
        <f t="shared" si="227"/>
        <v>10</v>
      </c>
      <c r="G2997">
        <v>80</v>
      </c>
      <c r="H2997" s="24">
        <f t="shared" si="228"/>
        <v>7</v>
      </c>
      <c r="I2997" s="24">
        <f t="shared" si="230"/>
        <v>7</v>
      </c>
      <c r="J2997" s="24">
        <f t="shared" si="231"/>
        <v>25</v>
      </c>
      <c r="K2997" s="24" t="str">
        <f t="shared" si="229"/>
        <v>00</v>
      </c>
      <c r="L2997">
        <v>52</v>
      </c>
      <c r="M2997">
        <v>1000</v>
      </c>
      <c r="N2997">
        <v>0</v>
      </c>
      <c r="O2997">
        <v>10</v>
      </c>
      <c r="P2997">
        <v>2</v>
      </c>
      <c r="Q2997" t="s">
        <v>19</v>
      </c>
      <c r="R2997">
        <v>11</v>
      </c>
      <c r="S2997">
        <v>10</v>
      </c>
      <c r="T2997">
        <v>3</v>
      </c>
      <c r="U2997">
        <v>0</v>
      </c>
      <c r="V2997">
        <v>1.2999999999999999E-2</v>
      </c>
      <c r="W2997">
        <v>8.9999999999999993E-3</v>
      </c>
      <c r="X2997">
        <v>24</v>
      </c>
      <c r="Y2997">
        <v>0</v>
      </c>
      <c r="Z2997" t="s">
        <v>133</v>
      </c>
      <c r="AB2997">
        <v>0.63</v>
      </c>
      <c r="AC2997">
        <v>3</v>
      </c>
      <c r="AD2997">
        <v>45</v>
      </c>
      <c r="AE2997">
        <v>1</v>
      </c>
      <c r="AF2997">
        <v>1</v>
      </c>
      <c r="AG2997">
        <v>0.63</v>
      </c>
      <c r="AH2997">
        <v>0</v>
      </c>
      <c r="BA2997">
        <v>5</v>
      </c>
      <c r="BB2997">
        <v>1</v>
      </c>
      <c r="BC2997">
        <v>2</v>
      </c>
      <c r="BD2997">
        <v>6</v>
      </c>
      <c r="BE2997">
        <v>0</v>
      </c>
      <c r="BF2997">
        <v>1</v>
      </c>
      <c r="BG2997">
        <v>80</v>
      </c>
      <c r="BH2997">
        <v>20</v>
      </c>
      <c r="BI2997">
        <v>55</v>
      </c>
      <c r="BJ2997">
        <v>1</v>
      </c>
      <c r="BK2997">
        <v>1</v>
      </c>
      <c r="BL2997">
        <v>52</v>
      </c>
      <c r="BM2997">
        <v>1000</v>
      </c>
      <c r="BN2997">
        <v>0</v>
      </c>
      <c r="BO2997">
        <v>10</v>
      </c>
      <c r="BP2997">
        <v>2</v>
      </c>
      <c r="BQ2997" t="s">
        <v>19</v>
      </c>
      <c r="BR2997">
        <v>11</v>
      </c>
      <c r="BS2997">
        <v>10</v>
      </c>
      <c r="BT2997">
        <v>3</v>
      </c>
      <c r="BU2997">
        <v>0</v>
      </c>
      <c r="BV2997">
        <v>1.2999999999999999E-2</v>
      </c>
      <c r="BW2997">
        <v>8.9999999999999993E-3</v>
      </c>
      <c r="BX2997">
        <v>24</v>
      </c>
      <c r="BY2997">
        <v>0</v>
      </c>
      <c r="BZ2997" t="s">
        <v>133</v>
      </c>
      <c r="CB2997">
        <v>0.63</v>
      </c>
      <c r="CC2997">
        <v>3</v>
      </c>
      <c r="CD2997">
        <v>45</v>
      </c>
      <c r="CE2997">
        <v>1</v>
      </c>
      <c r="CG2997">
        <v>0.63</v>
      </c>
    </row>
    <row r="2998" spans="1:85">
      <c r="F2998" s="24" t="str">
        <f t="shared" si="227"/>
        <v/>
      </c>
      <c r="H2998" s="24" t="str">
        <f t="shared" si="228"/>
        <v/>
      </c>
      <c r="I2998" s="24" t="str">
        <f t="shared" si="230"/>
        <v/>
      </c>
      <c r="J2998" s="24" t="str">
        <f t="shared" si="231"/>
        <v/>
      </c>
      <c r="K2998" s="24" t="str">
        <f t="shared" si="229"/>
        <v/>
      </c>
      <c r="AF2998">
        <v>1</v>
      </c>
      <c r="AH2998">
        <v>0</v>
      </c>
    </row>
    <row r="2999" spans="1:85">
      <c r="A2999">
        <v>1</v>
      </c>
      <c r="B2999">
        <v>4</v>
      </c>
      <c r="C2999">
        <v>8</v>
      </c>
      <c r="D2999">
        <v>16</v>
      </c>
      <c r="E2999">
        <v>0</v>
      </c>
      <c r="F2999" s="24">
        <f t="shared" si="227"/>
        <v>310</v>
      </c>
      <c r="G2999">
        <v>50</v>
      </c>
      <c r="H2999" s="24">
        <f t="shared" si="228"/>
        <v>15</v>
      </c>
      <c r="I2999" s="24">
        <f t="shared" si="230"/>
        <v>7</v>
      </c>
      <c r="J2999" s="24">
        <f t="shared" si="231"/>
        <v>80</v>
      </c>
      <c r="K2999" s="24" t="str">
        <f t="shared" si="229"/>
        <v>03</v>
      </c>
      <c r="L2999">
        <v>20</v>
      </c>
      <c r="M2999">
        <v>0</v>
      </c>
      <c r="N2999">
        <v>0</v>
      </c>
      <c r="O2999">
        <v>10</v>
      </c>
      <c r="P2999">
        <v>4</v>
      </c>
      <c r="Q2999" t="s">
        <v>19</v>
      </c>
      <c r="R2999">
        <v>22</v>
      </c>
      <c r="S2999">
        <v>15</v>
      </c>
      <c r="T2999">
        <v>0</v>
      </c>
      <c r="U2999">
        <v>0</v>
      </c>
      <c r="V2999">
        <v>0.14699999999999999</v>
      </c>
      <c r="W2999">
        <v>0.5</v>
      </c>
      <c r="X2999">
        <v>24</v>
      </c>
      <c r="Y2999">
        <v>0</v>
      </c>
      <c r="Z2999" t="s">
        <v>133</v>
      </c>
      <c r="AB2999">
        <v>0</v>
      </c>
      <c r="AC2999">
        <v>3</v>
      </c>
      <c r="AD2999">
        <v>45</v>
      </c>
      <c r="AE2999">
        <v>1</v>
      </c>
      <c r="AF2999">
        <v>1</v>
      </c>
      <c r="AG2999">
        <v>0.8</v>
      </c>
      <c r="AH2999">
        <v>0</v>
      </c>
      <c r="BA2999">
        <v>1</v>
      </c>
      <c r="BB2999">
        <v>4</v>
      </c>
      <c r="BC2999">
        <v>8</v>
      </c>
      <c r="BD2999">
        <v>16</v>
      </c>
      <c r="BE2999">
        <v>0</v>
      </c>
      <c r="BF2999">
        <v>31</v>
      </c>
      <c r="BG2999">
        <v>50</v>
      </c>
      <c r="BH2999">
        <v>12</v>
      </c>
      <c r="BI2999">
        <v>55</v>
      </c>
      <c r="BJ2999">
        <v>5</v>
      </c>
      <c r="BK2999">
        <v>1</v>
      </c>
      <c r="BL2999">
        <v>20</v>
      </c>
      <c r="BM2999">
        <v>0</v>
      </c>
      <c r="BN2999">
        <v>0</v>
      </c>
      <c r="BO2999">
        <v>10</v>
      </c>
      <c r="BP2999">
        <v>4</v>
      </c>
      <c r="BQ2999" t="s">
        <v>19</v>
      </c>
      <c r="BR2999">
        <v>22</v>
      </c>
      <c r="BS2999">
        <v>15</v>
      </c>
      <c r="BT2999">
        <v>0</v>
      </c>
      <c r="BU2999">
        <v>0</v>
      </c>
      <c r="BV2999">
        <v>0.14699999999999999</v>
      </c>
      <c r="BW2999">
        <v>0.5</v>
      </c>
      <c r="BX2999">
        <v>24</v>
      </c>
      <c r="BY2999">
        <v>0</v>
      </c>
      <c r="BZ2999" t="s">
        <v>133</v>
      </c>
      <c r="CB2999">
        <v>0</v>
      </c>
      <c r="CC2999">
        <v>3</v>
      </c>
      <c r="CD2999">
        <v>45</v>
      </c>
      <c r="CE2999">
        <v>1</v>
      </c>
      <c r="CG2999">
        <v>0.8</v>
      </c>
    </row>
    <row r="3000" spans="1:85">
      <c r="A3000">
        <v>2</v>
      </c>
      <c r="B3000">
        <v>3</v>
      </c>
      <c r="C3000">
        <v>6</v>
      </c>
      <c r="D3000">
        <v>12</v>
      </c>
      <c r="E3000">
        <v>0</v>
      </c>
      <c r="F3000" s="24">
        <f t="shared" si="227"/>
        <v>150</v>
      </c>
      <c r="G3000">
        <v>60</v>
      </c>
      <c r="H3000" s="24">
        <f t="shared" si="228"/>
        <v>15</v>
      </c>
      <c r="I3000" s="24">
        <f t="shared" si="230"/>
        <v>7</v>
      </c>
      <c r="J3000" s="24">
        <f t="shared" si="231"/>
        <v>75</v>
      </c>
      <c r="K3000" s="24" t="str">
        <f t="shared" si="229"/>
        <v>03</v>
      </c>
      <c r="L3000">
        <v>20</v>
      </c>
      <c r="M3000">
        <v>0</v>
      </c>
      <c r="N3000">
        <v>0</v>
      </c>
      <c r="O3000">
        <v>10</v>
      </c>
      <c r="P3000">
        <v>4</v>
      </c>
      <c r="Q3000" t="s">
        <v>19</v>
      </c>
      <c r="R3000">
        <v>22</v>
      </c>
      <c r="S3000">
        <v>15</v>
      </c>
      <c r="T3000">
        <v>0</v>
      </c>
      <c r="U3000">
        <v>0</v>
      </c>
      <c r="V3000">
        <v>0.09</v>
      </c>
      <c r="W3000">
        <v>8.1900000000000001E-2</v>
      </c>
      <c r="X3000">
        <v>24</v>
      </c>
      <c r="Y3000">
        <v>0</v>
      </c>
      <c r="Z3000" t="s">
        <v>133</v>
      </c>
      <c r="AB3000">
        <v>0</v>
      </c>
      <c r="AC3000">
        <v>3</v>
      </c>
      <c r="AD3000">
        <v>45</v>
      </c>
      <c r="AE3000">
        <v>1</v>
      </c>
      <c r="AF3000">
        <v>1</v>
      </c>
      <c r="AG3000">
        <v>0.8</v>
      </c>
      <c r="AH3000">
        <v>0</v>
      </c>
      <c r="BA3000">
        <v>2</v>
      </c>
      <c r="BB3000">
        <v>3</v>
      </c>
      <c r="BC3000">
        <v>6</v>
      </c>
      <c r="BD3000">
        <v>12</v>
      </c>
      <c r="BE3000">
        <v>0</v>
      </c>
      <c r="BF3000">
        <v>15</v>
      </c>
      <c r="BG3000">
        <v>60</v>
      </c>
      <c r="BH3000">
        <v>15</v>
      </c>
      <c r="BI3000">
        <v>55</v>
      </c>
      <c r="BJ3000">
        <v>3</v>
      </c>
      <c r="BK3000">
        <v>1</v>
      </c>
      <c r="BL3000">
        <v>20</v>
      </c>
      <c r="BM3000">
        <v>0</v>
      </c>
      <c r="BN3000">
        <v>0</v>
      </c>
      <c r="BO3000">
        <v>10</v>
      </c>
      <c r="BP3000">
        <v>4</v>
      </c>
      <c r="BQ3000" t="s">
        <v>19</v>
      </c>
      <c r="BR3000">
        <v>22</v>
      </c>
      <c r="BS3000">
        <v>15</v>
      </c>
      <c r="BT3000">
        <v>0</v>
      </c>
      <c r="BU3000">
        <v>0</v>
      </c>
      <c r="BV3000">
        <v>0.09</v>
      </c>
      <c r="BW3000">
        <v>8.1900000000000001E-2</v>
      </c>
      <c r="BX3000">
        <v>24</v>
      </c>
      <c r="BY3000">
        <v>0</v>
      </c>
      <c r="BZ3000" t="s">
        <v>133</v>
      </c>
      <c r="CB3000">
        <v>0</v>
      </c>
      <c r="CC3000">
        <v>3</v>
      </c>
      <c r="CD3000">
        <v>45</v>
      </c>
      <c r="CE3000">
        <v>1</v>
      </c>
      <c r="CG3000">
        <v>0.8</v>
      </c>
    </row>
    <row r="3001" spans="1:85">
      <c r="A3001">
        <v>3</v>
      </c>
      <c r="B3001">
        <v>2</v>
      </c>
      <c r="C3001">
        <v>5</v>
      </c>
      <c r="D3001">
        <v>10</v>
      </c>
      <c r="E3001">
        <v>0</v>
      </c>
      <c r="F3001" s="24">
        <f t="shared" si="227"/>
        <v>70</v>
      </c>
      <c r="G3001">
        <v>60</v>
      </c>
      <c r="H3001" s="24">
        <f t="shared" si="228"/>
        <v>15</v>
      </c>
      <c r="I3001" s="24">
        <f t="shared" si="230"/>
        <v>7</v>
      </c>
      <c r="J3001" s="24">
        <f t="shared" si="231"/>
        <v>75</v>
      </c>
      <c r="K3001" s="24" t="str">
        <f t="shared" si="229"/>
        <v>00</v>
      </c>
      <c r="L3001">
        <v>22</v>
      </c>
      <c r="M3001">
        <v>0</v>
      </c>
      <c r="N3001">
        <v>0</v>
      </c>
      <c r="O3001">
        <v>10</v>
      </c>
      <c r="P3001">
        <v>4</v>
      </c>
      <c r="Q3001" t="s">
        <v>19</v>
      </c>
      <c r="R3001">
        <v>22</v>
      </c>
      <c r="S3001">
        <v>15</v>
      </c>
      <c r="T3001">
        <v>1</v>
      </c>
      <c r="U3001">
        <v>0</v>
      </c>
      <c r="V3001">
        <v>0.05</v>
      </c>
      <c r="W3001">
        <v>4.7500000000000001E-2</v>
      </c>
      <c r="X3001">
        <v>24</v>
      </c>
      <c r="Y3001">
        <v>0</v>
      </c>
      <c r="Z3001" t="s">
        <v>133</v>
      </c>
      <c r="AB3001">
        <v>1.4</v>
      </c>
      <c r="AC3001">
        <v>3</v>
      </c>
      <c r="AD3001">
        <v>45</v>
      </c>
      <c r="AE3001">
        <v>1</v>
      </c>
      <c r="AF3001">
        <v>1</v>
      </c>
      <c r="AG3001">
        <v>0.8</v>
      </c>
      <c r="AH3001">
        <v>0</v>
      </c>
      <c r="BA3001">
        <v>3</v>
      </c>
      <c r="BB3001">
        <v>2</v>
      </c>
      <c r="BC3001">
        <v>5</v>
      </c>
      <c r="BD3001">
        <v>10</v>
      </c>
      <c r="BE3001">
        <v>0</v>
      </c>
      <c r="BF3001">
        <v>7</v>
      </c>
      <c r="BG3001">
        <v>60</v>
      </c>
      <c r="BH3001">
        <v>15</v>
      </c>
      <c r="BI3001">
        <v>55</v>
      </c>
      <c r="BJ3001">
        <v>3</v>
      </c>
      <c r="BK3001">
        <v>1</v>
      </c>
      <c r="BL3001">
        <v>22</v>
      </c>
      <c r="BM3001">
        <v>0</v>
      </c>
      <c r="BN3001">
        <v>0</v>
      </c>
      <c r="BO3001">
        <v>10</v>
      </c>
      <c r="BP3001">
        <v>4</v>
      </c>
      <c r="BQ3001" t="s">
        <v>19</v>
      </c>
      <c r="BR3001">
        <v>22</v>
      </c>
      <c r="BS3001">
        <v>15</v>
      </c>
      <c r="BT3001">
        <v>1</v>
      </c>
      <c r="BU3001">
        <v>0</v>
      </c>
      <c r="BV3001">
        <v>0.05</v>
      </c>
      <c r="BW3001">
        <v>4.7500000000000001E-2</v>
      </c>
      <c r="BX3001">
        <v>24</v>
      </c>
      <c r="BY3001">
        <v>0</v>
      </c>
      <c r="BZ3001" t="s">
        <v>133</v>
      </c>
      <c r="CB3001">
        <v>1.4</v>
      </c>
      <c r="CC3001">
        <v>3</v>
      </c>
      <c r="CD3001">
        <v>45</v>
      </c>
      <c r="CE3001">
        <v>1</v>
      </c>
      <c r="CG3001">
        <v>0.8</v>
      </c>
    </row>
    <row r="3002" spans="1:85">
      <c r="A3002">
        <v>4</v>
      </c>
      <c r="B3002">
        <v>1</v>
      </c>
      <c r="C3002">
        <v>4</v>
      </c>
      <c r="D3002">
        <v>10</v>
      </c>
      <c r="E3002">
        <v>0</v>
      </c>
      <c r="F3002" s="24">
        <f t="shared" si="227"/>
        <v>30</v>
      </c>
      <c r="G3002">
        <v>70</v>
      </c>
      <c r="H3002" s="24">
        <f t="shared" si="228"/>
        <v>5</v>
      </c>
      <c r="I3002" s="24">
        <f t="shared" si="230"/>
        <v>7</v>
      </c>
      <c r="J3002" s="24">
        <f t="shared" si="231"/>
        <v>25</v>
      </c>
      <c r="K3002" s="24" t="str">
        <f t="shared" si="229"/>
        <v>00</v>
      </c>
      <c r="L3002">
        <v>32</v>
      </c>
      <c r="M3002">
        <v>1000</v>
      </c>
      <c r="N3002">
        <v>0</v>
      </c>
      <c r="O3002">
        <v>10</v>
      </c>
      <c r="P3002">
        <v>3</v>
      </c>
      <c r="Q3002" t="s">
        <v>19</v>
      </c>
      <c r="R3002">
        <v>22</v>
      </c>
      <c r="S3002">
        <v>10</v>
      </c>
      <c r="T3002">
        <v>2</v>
      </c>
      <c r="U3002">
        <v>0</v>
      </c>
      <c r="V3002">
        <v>1.6E-2</v>
      </c>
      <c r="W3002">
        <v>1.6E-2</v>
      </c>
      <c r="X3002">
        <v>24</v>
      </c>
      <c r="Y3002">
        <v>0</v>
      </c>
      <c r="Z3002" t="s">
        <v>133</v>
      </c>
      <c r="AB3002">
        <v>0.8</v>
      </c>
      <c r="AC3002">
        <v>3</v>
      </c>
      <c r="AD3002">
        <v>45</v>
      </c>
      <c r="AE3002">
        <v>1</v>
      </c>
      <c r="AF3002">
        <v>1</v>
      </c>
      <c r="AG3002">
        <v>0.8</v>
      </c>
      <c r="AH3002">
        <v>0</v>
      </c>
      <c r="BA3002">
        <v>4</v>
      </c>
      <c r="BB3002">
        <v>1</v>
      </c>
      <c r="BC3002">
        <v>4</v>
      </c>
      <c r="BD3002">
        <v>10</v>
      </c>
      <c r="BE3002">
        <v>0</v>
      </c>
      <c r="BF3002">
        <v>3</v>
      </c>
      <c r="BG3002">
        <v>70</v>
      </c>
      <c r="BH3002">
        <v>15</v>
      </c>
      <c r="BI3002">
        <v>55</v>
      </c>
      <c r="BJ3002">
        <v>1</v>
      </c>
      <c r="BK3002">
        <v>1</v>
      </c>
      <c r="BL3002">
        <v>32</v>
      </c>
      <c r="BM3002">
        <v>1000</v>
      </c>
      <c r="BN3002">
        <v>0</v>
      </c>
      <c r="BO3002">
        <v>10</v>
      </c>
      <c r="BP3002">
        <v>3</v>
      </c>
      <c r="BQ3002" t="s">
        <v>19</v>
      </c>
      <c r="BR3002">
        <v>22</v>
      </c>
      <c r="BS3002">
        <v>10</v>
      </c>
      <c r="BT3002">
        <v>2</v>
      </c>
      <c r="BU3002">
        <v>0</v>
      </c>
      <c r="BV3002">
        <v>1.6E-2</v>
      </c>
      <c r="BW3002">
        <v>1.6E-2</v>
      </c>
      <c r="BX3002">
        <v>24</v>
      </c>
      <c r="BY3002">
        <v>0</v>
      </c>
      <c r="BZ3002" t="s">
        <v>133</v>
      </c>
      <c r="CB3002">
        <v>0.8</v>
      </c>
      <c r="CC3002">
        <v>3</v>
      </c>
      <c r="CD3002">
        <v>45</v>
      </c>
      <c r="CE3002">
        <v>1</v>
      </c>
      <c r="CG3002">
        <v>0.8</v>
      </c>
    </row>
    <row r="3003" spans="1:85">
      <c r="F3003" s="24" t="str">
        <f t="shared" si="227"/>
        <v/>
      </c>
      <c r="H3003" s="24" t="str">
        <f t="shared" si="228"/>
        <v/>
      </c>
      <c r="I3003" s="24" t="str">
        <f t="shared" si="230"/>
        <v/>
      </c>
      <c r="J3003" s="24" t="str">
        <f t="shared" si="231"/>
        <v/>
      </c>
      <c r="K3003" s="24" t="str">
        <f t="shared" si="229"/>
        <v/>
      </c>
      <c r="AF3003">
        <v>1</v>
      </c>
      <c r="AH3003">
        <v>0</v>
      </c>
    </row>
    <row r="3004" spans="1:85">
      <c r="A3004">
        <v>1</v>
      </c>
      <c r="B3004">
        <v>3</v>
      </c>
      <c r="C3004">
        <v>8</v>
      </c>
      <c r="D3004">
        <v>16</v>
      </c>
      <c r="E3004">
        <v>0</v>
      </c>
      <c r="F3004" s="24">
        <f t="shared" si="227"/>
        <v>310</v>
      </c>
      <c r="G3004">
        <v>50</v>
      </c>
      <c r="H3004" s="24">
        <f t="shared" si="228"/>
        <v>15</v>
      </c>
      <c r="I3004" s="24">
        <f t="shared" si="230"/>
        <v>7</v>
      </c>
      <c r="J3004" s="24">
        <f t="shared" si="231"/>
        <v>80</v>
      </c>
      <c r="K3004" s="24" t="str">
        <f t="shared" si="229"/>
        <v>03</v>
      </c>
      <c r="L3004">
        <v>20</v>
      </c>
      <c r="M3004">
        <v>0</v>
      </c>
      <c r="N3004">
        <v>0</v>
      </c>
      <c r="O3004">
        <v>10</v>
      </c>
      <c r="P3004">
        <v>4</v>
      </c>
      <c r="Q3004" t="s">
        <v>19</v>
      </c>
      <c r="R3004">
        <v>22</v>
      </c>
      <c r="S3004">
        <v>15</v>
      </c>
      <c r="T3004">
        <v>0</v>
      </c>
      <c r="U3004">
        <v>0</v>
      </c>
      <c r="V3004">
        <v>0.14399999999999999</v>
      </c>
      <c r="W3004">
        <v>0.5</v>
      </c>
      <c r="X3004">
        <v>24</v>
      </c>
      <c r="Y3004">
        <v>0</v>
      </c>
      <c r="Z3004" t="s">
        <v>133</v>
      </c>
      <c r="AB3004">
        <v>0</v>
      </c>
      <c r="AC3004">
        <v>3</v>
      </c>
      <c r="AD3004">
        <v>45</v>
      </c>
      <c r="AE3004">
        <v>1</v>
      </c>
      <c r="AF3004">
        <v>1</v>
      </c>
      <c r="AG3004">
        <v>1.4</v>
      </c>
      <c r="AH3004">
        <v>0</v>
      </c>
      <c r="BA3004">
        <v>1</v>
      </c>
      <c r="BB3004">
        <v>3</v>
      </c>
      <c r="BC3004">
        <v>8</v>
      </c>
      <c r="BD3004">
        <v>16</v>
      </c>
      <c r="BE3004">
        <v>0</v>
      </c>
      <c r="BF3004">
        <v>31</v>
      </c>
      <c r="BG3004">
        <v>50</v>
      </c>
      <c r="BH3004">
        <v>12</v>
      </c>
      <c r="BI3004">
        <v>55</v>
      </c>
      <c r="BJ3004">
        <v>5</v>
      </c>
      <c r="BK3004">
        <v>1</v>
      </c>
      <c r="BL3004">
        <v>20</v>
      </c>
      <c r="BM3004">
        <v>0</v>
      </c>
      <c r="BN3004">
        <v>0</v>
      </c>
      <c r="BO3004">
        <v>10</v>
      </c>
      <c r="BP3004">
        <v>4</v>
      </c>
      <c r="BQ3004" t="s">
        <v>19</v>
      </c>
      <c r="BR3004">
        <v>22</v>
      </c>
      <c r="BS3004">
        <v>15</v>
      </c>
      <c r="BT3004">
        <v>0</v>
      </c>
      <c r="BU3004">
        <v>0</v>
      </c>
      <c r="BV3004">
        <v>0.14399999999999999</v>
      </c>
      <c r="BW3004">
        <v>0.5</v>
      </c>
      <c r="BX3004">
        <v>24</v>
      </c>
      <c r="BY3004">
        <v>0</v>
      </c>
      <c r="BZ3004" t="s">
        <v>133</v>
      </c>
      <c r="CB3004">
        <v>0</v>
      </c>
      <c r="CC3004">
        <v>3</v>
      </c>
      <c r="CD3004">
        <v>45</v>
      </c>
      <c r="CE3004">
        <v>1</v>
      </c>
      <c r="CG3004">
        <v>1.4</v>
      </c>
    </row>
    <row r="3005" spans="1:85">
      <c r="A3005">
        <v>2</v>
      </c>
      <c r="B3005">
        <v>2</v>
      </c>
      <c r="C3005">
        <v>6</v>
      </c>
      <c r="D3005">
        <v>12</v>
      </c>
      <c r="E3005">
        <v>0</v>
      </c>
      <c r="F3005" s="24">
        <f t="shared" si="227"/>
        <v>150</v>
      </c>
      <c r="G3005">
        <v>60</v>
      </c>
      <c r="H3005" s="24">
        <f t="shared" si="228"/>
        <v>15</v>
      </c>
      <c r="I3005" s="24">
        <f t="shared" si="230"/>
        <v>7</v>
      </c>
      <c r="J3005" s="24">
        <f t="shared" si="231"/>
        <v>75</v>
      </c>
      <c r="K3005" s="24" t="str">
        <f t="shared" si="229"/>
        <v>03</v>
      </c>
      <c r="L3005">
        <v>20</v>
      </c>
      <c r="M3005">
        <v>0</v>
      </c>
      <c r="N3005">
        <v>0</v>
      </c>
      <c r="O3005">
        <v>10</v>
      </c>
      <c r="P3005">
        <v>4</v>
      </c>
      <c r="Q3005" t="s">
        <v>19</v>
      </c>
      <c r="R3005">
        <v>22</v>
      </c>
      <c r="S3005">
        <v>15</v>
      </c>
      <c r="T3005">
        <v>0</v>
      </c>
      <c r="U3005">
        <v>0</v>
      </c>
      <c r="V3005">
        <v>8.6999999999999994E-2</v>
      </c>
      <c r="W3005">
        <v>7.9200000000000007E-2</v>
      </c>
      <c r="X3005">
        <v>24</v>
      </c>
      <c r="Y3005">
        <v>0</v>
      </c>
      <c r="Z3005" t="s">
        <v>133</v>
      </c>
      <c r="AB3005">
        <v>0</v>
      </c>
      <c r="AC3005">
        <v>3</v>
      </c>
      <c r="AD3005">
        <v>45</v>
      </c>
      <c r="AE3005">
        <v>1</v>
      </c>
      <c r="AF3005">
        <v>1</v>
      </c>
      <c r="AG3005">
        <v>1.4</v>
      </c>
      <c r="AH3005">
        <v>0</v>
      </c>
      <c r="BA3005">
        <v>2</v>
      </c>
      <c r="BB3005">
        <v>2</v>
      </c>
      <c r="BC3005">
        <v>6</v>
      </c>
      <c r="BD3005">
        <v>12</v>
      </c>
      <c r="BE3005">
        <v>0</v>
      </c>
      <c r="BF3005">
        <v>15</v>
      </c>
      <c r="BG3005">
        <v>60</v>
      </c>
      <c r="BH3005">
        <v>15</v>
      </c>
      <c r="BI3005">
        <v>55</v>
      </c>
      <c r="BJ3005">
        <v>3</v>
      </c>
      <c r="BK3005">
        <v>1</v>
      </c>
      <c r="BL3005">
        <v>20</v>
      </c>
      <c r="BM3005">
        <v>0</v>
      </c>
      <c r="BN3005">
        <v>0</v>
      </c>
      <c r="BO3005">
        <v>10</v>
      </c>
      <c r="BP3005">
        <v>4</v>
      </c>
      <c r="BQ3005" t="s">
        <v>19</v>
      </c>
      <c r="BR3005">
        <v>22</v>
      </c>
      <c r="BS3005">
        <v>15</v>
      </c>
      <c r="BT3005">
        <v>0</v>
      </c>
      <c r="BU3005">
        <v>0</v>
      </c>
      <c r="BV3005">
        <v>8.6999999999999994E-2</v>
      </c>
      <c r="BW3005">
        <v>7.9200000000000007E-2</v>
      </c>
      <c r="BX3005">
        <v>24</v>
      </c>
      <c r="BY3005">
        <v>0</v>
      </c>
      <c r="BZ3005" t="s">
        <v>133</v>
      </c>
      <c r="CB3005">
        <v>0</v>
      </c>
      <c r="CC3005">
        <v>3</v>
      </c>
      <c r="CD3005">
        <v>45</v>
      </c>
      <c r="CE3005">
        <v>1</v>
      </c>
      <c r="CG3005">
        <v>1.4</v>
      </c>
    </row>
    <row r="3006" spans="1:85">
      <c r="A3006">
        <v>3</v>
      </c>
      <c r="B3006">
        <v>1</v>
      </c>
      <c r="C3006">
        <v>5</v>
      </c>
      <c r="D3006">
        <v>10</v>
      </c>
      <c r="E3006">
        <v>0</v>
      </c>
      <c r="F3006" s="24">
        <f t="shared" si="227"/>
        <v>70</v>
      </c>
      <c r="G3006">
        <v>60</v>
      </c>
      <c r="H3006" s="24">
        <f t="shared" si="228"/>
        <v>10</v>
      </c>
      <c r="I3006" s="24">
        <f t="shared" si="230"/>
        <v>7</v>
      </c>
      <c r="J3006" s="24">
        <f t="shared" si="231"/>
        <v>50</v>
      </c>
      <c r="K3006" s="24" t="str">
        <f t="shared" si="229"/>
        <v>00</v>
      </c>
      <c r="L3006">
        <v>22</v>
      </c>
      <c r="M3006">
        <v>0</v>
      </c>
      <c r="N3006">
        <v>0</v>
      </c>
      <c r="O3006">
        <v>10</v>
      </c>
      <c r="P3006">
        <v>4</v>
      </c>
      <c r="Q3006" t="s">
        <v>19</v>
      </c>
      <c r="R3006">
        <v>22</v>
      </c>
      <c r="S3006">
        <v>15</v>
      </c>
      <c r="T3006">
        <v>1</v>
      </c>
      <c r="U3006">
        <v>0</v>
      </c>
      <c r="V3006">
        <v>2.8000000000000001E-2</v>
      </c>
      <c r="W3006">
        <v>2.5000000000000001E-2</v>
      </c>
      <c r="X3006">
        <v>24</v>
      </c>
      <c r="Y3006">
        <v>0</v>
      </c>
      <c r="Z3006" t="s">
        <v>133</v>
      </c>
      <c r="AB3006">
        <v>1.4</v>
      </c>
      <c r="AC3006">
        <v>3</v>
      </c>
      <c r="AD3006">
        <v>45</v>
      </c>
      <c r="AE3006">
        <v>1</v>
      </c>
      <c r="AF3006">
        <v>1</v>
      </c>
      <c r="AG3006">
        <v>1.4</v>
      </c>
      <c r="AH3006">
        <v>0</v>
      </c>
      <c r="BA3006">
        <v>3</v>
      </c>
      <c r="BB3006">
        <v>1</v>
      </c>
      <c r="BC3006">
        <v>5</v>
      </c>
      <c r="BD3006">
        <v>10</v>
      </c>
      <c r="BE3006">
        <v>0</v>
      </c>
      <c r="BF3006">
        <v>7</v>
      </c>
      <c r="BG3006">
        <v>60</v>
      </c>
      <c r="BH3006">
        <v>15</v>
      </c>
      <c r="BI3006">
        <v>55</v>
      </c>
      <c r="BJ3006">
        <v>2</v>
      </c>
      <c r="BK3006">
        <v>1</v>
      </c>
      <c r="BL3006">
        <v>22</v>
      </c>
      <c r="BM3006">
        <v>0</v>
      </c>
      <c r="BN3006">
        <v>0</v>
      </c>
      <c r="BO3006">
        <v>10</v>
      </c>
      <c r="BP3006">
        <v>4</v>
      </c>
      <c r="BQ3006" t="s">
        <v>19</v>
      </c>
      <c r="BR3006">
        <v>22</v>
      </c>
      <c r="BS3006">
        <v>15</v>
      </c>
      <c r="BT3006">
        <v>1</v>
      </c>
      <c r="BU3006">
        <v>0</v>
      </c>
      <c r="BV3006">
        <v>2.8000000000000001E-2</v>
      </c>
      <c r="BW3006">
        <v>2.5000000000000001E-2</v>
      </c>
      <c r="BX3006">
        <v>24</v>
      </c>
      <c r="BY3006">
        <v>0</v>
      </c>
      <c r="BZ3006" t="s">
        <v>133</v>
      </c>
      <c r="CB3006">
        <v>1.4</v>
      </c>
      <c r="CC3006">
        <v>3</v>
      </c>
      <c r="CD3006">
        <v>45</v>
      </c>
      <c r="CE3006">
        <v>1</v>
      </c>
      <c r="CG3006">
        <v>1.4</v>
      </c>
    </row>
    <row r="3007" spans="1:85">
      <c r="F3007" s="24" t="str">
        <f t="shared" si="227"/>
        <v/>
      </c>
      <c r="H3007" s="24" t="str">
        <f t="shared" si="228"/>
        <v/>
      </c>
      <c r="I3007" s="24" t="str">
        <f t="shared" si="230"/>
        <v/>
      </c>
      <c r="J3007" s="24" t="str">
        <f t="shared" si="231"/>
        <v/>
      </c>
      <c r="K3007" s="24" t="str">
        <f t="shared" si="229"/>
        <v/>
      </c>
      <c r="AF3007">
        <v>1</v>
      </c>
      <c r="AH3007">
        <v>0</v>
      </c>
    </row>
    <row r="3008" spans="1:85">
      <c r="A3008">
        <v>1</v>
      </c>
      <c r="B3008">
        <v>7</v>
      </c>
      <c r="C3008">
        <v>8</v>
      </c>
      <c r="D3008">
        <v>16</v>
      </c>
      <c r="E3008">
        <v>0</v>
      </c>
      <c r="F3008" s="24">
        <f t="shared" si="227"/>
        <v>310</v>
      </c>
      <c r="G3008">
        <v>50</v>
      </c>
      <c r="H3008" s="24">
        <f t="shared" si="228"/>
        <v>15</v>
      </c>
      <c r="I3008" s="24">
        <f t="shared" si="230"/>
        <v>7</v>
      </c>
      <c r="J3008" s="24">
        <f t="shared" si="231"/>
        <v>80</v>
      </c>
      <c r="K3008" s="24" t="str">
        <f t="shared" si="229"/>
        <v>03</v>
      </c>
      <c r="L3008">
        <v>20</v>
      </c>
      <c r="M3008">
        <v>0</v>
      </c>
      <c r="N3008">
        <v>0</v>
      </c>
      <c r="O3008">
        <v>10</v>
      </c>
      <c r="P3008">
        <v>4</v>
      </c>
      <c r="Q3008" t="s">
        <v>19</v>
      </c>
      <c r="R3008">
        <v>22</v>
      </c>
      <c r="S3008">
        <v>15</v>
      </c>
      <c r="T3008">
        <v>0</v>
      </c>
      <c r="U3008">
        <v>0</v>
      </c>
      <c r="V3008">
        <v>0.155</v>
      </c>
      <c r="W3008">
        <v>0.5</v>
      </c>
      <c r="X3008">
        <v>24</v>
      </c>
      <c r="Y3008">
        <v>0</v>
      </c>
      <c r="Z3008" t="s">
        <v>133</v>
      </c>
      <c r="AB3008">
        <v>0</v>
      </c>
      <c r="AC3008">
        <v>3</v>
      </c>
      <c r="AD3008">
        <v>56</v>
      </c>
      <c r="AE3008">
        <v>1</v>
      </c>
      <c r="AF3008">
        <v>1</v>
      </c>
      <c r="AG3008">
        <v>0.2</v>
      </c>
      <c r="AH3008">
        <v>0</v>
      </c>
      <c r="BA3008">
        <v>1</v>
      </c>
      <c r="BB3008">
        <v>7</v>
      </c>
      <c r="BC3008">
        <v>8</v>
      </c>
      <c r="BD3008">
        <v>16</v>
      </c>
      <c r="BE3008">
        <v>0</v>
      </c>
      <c r="BF3008">
        <v>31</v>
      </c>
      <c r="BG3008">
        <v>50</v>
      </c>
      <c r="BH3008">
        <v>12</v>
      </c>
      <c r="BI3008">
        <v>55</v>
      </c>
      <c r="BJ3008">
        <v>5</v>
      </c>
      <c r="BK3008">
        <v>1</v>
      </c>
      <c r="BL3008">
        <v>20</v>
      </c>
      <c r="BM3008">
        <v>0</v>
      </c>
      <c r="BN3008">
        <v>0</v>
      </c>
      <c r="BO3008">
        <v>10</v>
      </c>
      <c r="BP3008">
        <v>4</v>
      </c>
      <c r="BQ3008" t="s">
        <v>19</v>
      </c>
      <c r="BR3008">
        <v>22</v>
      </c>
      <c r="BS3008">
        <v>15</v>
      </c>
      <c r="BT3008">
        <v>0</v>
      </c>
      <c r="BU3008">
        <v>0</v>
      </c>
      <c r="BV3008">
        <v>0.155</v>
      </c>
      <c r="BW3008">
        <v>0.5</v>
      </c>
      <c r="BX3008">
        <v>24</v>
      </c>
      <c r="BY3008">
        <v>0</v>
      </c>
      <c r="BZ3008" t="s">
        <v>133</v>
      </c>
      <c r="CB3008">
        <v>0</v>
      </c>
      <c r="CC3008">
        <v>3</v>
      </c>
      <c r="CD3008">
        <v>56</v>
      </c>
      <c r="CE3008">
        <v>1</v>
      </c>
      <c r="CG3008">
        <v>0.2</v>
      </c>
    </row>
    <row r="3009" spans="1:85">
      <c r="A3009">
        <v>2</v>
      </c>
      <c r="B3009">
        <v>6</v>
      </c>
      <c r="C3009">
        <v>6</v>
      </c>
      <c r="D3009">
        <v>12</v>
      </c>
      <c r="E3009">
        <v>0</v>
      </c>
      <c r="F3009" s="24">
        <f t="shared" si="227"/>
        <v>150</v>
      </c>
      <c r="G3009">
        <v>60</v>
      </c>
      <c r="H3009" s="24">
        <f t="shared" si="228"/>
        <v>15</v>
      </c>
      <c r="I3009" s="24">
        <f t="shared" si="230"/>
        <v>7</v>
      </c>
      <c r="J3009" s="24">
        <f t="shared" si="231"/>
        <v>75</v>
      </c>
      <c r="K3009" s="24" t="str">
        <f t="shared" si="229"/>
        <v>03</v>
      </c>
      <c r="L3009">
        <v>20</v>
      </c>
      <c r="M3009">
        <v>0</v>
      </c>
      <c r="N3009">
        <v>0</v>
      </c>
      <c r="O3009">
        <v>10</v>
      </c>
      <c r="P3009">
        <v>4</v>
      </c>
      <c r="Q3009" t="s">
        <v>19</v>
      </c>
      <c r="R3009">
        <v>22</v>
      </c>
      <c r="S3009">
        <v>15</v>
      </c>
      <c r="T3009">
        <v>0</v>
      </c>
      <c r="U3009">
        <v>0</v>
      </c>
      <c r="V3009">
        <v>9.8000000000000004E-2</v>
      </c>
      <c r="W3009">
        <v>8.9200000000000002E-2</v>
      </c>
      <c r="X3009">
        <v>24</v>
      </c>
      <c r="Y3009">
        <v>0</v>
      </c>
      <c r="Z3009" t="s">
        <v>133</v>
      </c>
      <c r="AB3009">
        <v>0</v>
      </c>
      <c r="AC3009">
        <v>3</v>
      </c>
      <c r="AD3009">
        <v>56</v>
      </c>
      <c r="AE3009">
        <v>1</v>
      </c>
      <c r="AF3009">
        <v>1</v>
      </c>
      <c r="AG3009">
        <v>0.2</v>
      </c>
      <c r="AH3009">
        <v>0</v>
      </c>
      <c r="BA3009">
        <v>2</v>
      </c>
      <c r="BB3009">
        <v>6</v>
      </c>
      <c r="BC3009">
        <v>6</v>
      </c>
      <c r="BD3009">
        <v>12</v>
      </c>
      <c r="BE3009">
        <v>0</v>
      </c>
      <c r="BF3009">
        <v>15</v>
      </c>
      <c r="BG3009">
        <v>60</v>
      </c>
      <c r="BH3009">
        <v>15</v>
      </c>
      <c r="BI3009">
        <v>55</v>
      </c>
      <c r="BJ3009">
        <v>3</v>
      </c>
      <c r="BK3009">
        <v>1</v>
      </c>
      <c r="BL3009">
        <v>20</v>
      </c>
      <c r="BM3009">
        <v>0</v>
      </c>
      <c r="BN3009">
        <v>0</v>
      </c>
      <c r="BO3009">
        <v>10</v>
      </c>
      <c r="BP3009">
        <v>4</v>
      </c>
      <c r="BQ3009" t="s">
        <v>19</v>
      </c>
      <c r="BR3009">
        <v>22</v>
      </c>
      <c r="BS3009">
        <v>15</v>
      </c>
      <c r="BT3009">
        <v>0</v>
      </c>
      <c r="BU3009">
        <v>0</v>
      </c>
      <c r="BV3009">
        <v>9.8000000000000004E-2</v>
      </c>
      <c r="BW3009">
        <v>8.9200000000000002E-2</v>
      </c>
      <c r="BX3009">
        <v>24</v>
      </c>
      <c r="BY3009">
        <v>0</v>
      </c>
      <c r="BZ3009" t="s">
        <v>133</v>
      </c>
      <c r="CB3009">
        <v>0</v>
      </c>
      <c r="CC3009">
        <v>3</v>
      </c>
      <c r="CD3009">
        <v>56</v>
      </c>
      <c r="CE3009">
        <v>1</v>
      </c>
      <c r="CG3009">
        <v>0.2</v>
      </c>
    </row>
    <row r="3010" spans="1:85">
      <c r="A3010">
        <v>3</v>
      </c>
      <c r="B3010">
        <v>5</v>
      </c>
      <c r="C3010">
        <v>5</v>
      </c>
      <c r="D3010">
        <v>10</v>
      </c>
      <c r="E3010">
        <v>0</v>
      </c>
      <c r="F3010" s="24">
        <f t="shared" si="227"/>
        <v>70</v>
      </c>
      <c r="G3010">
        <v>60</v>
      </c>
      <c r="H3010" s="24">
        <f t="shared" si="228"/>
        <v>15</v>
      </c>
      <c r="I3010" s="24">
        <f t="shared" si="230"/>
        <v>7</v>
      </c>
      <c r="J3010" s="24">
        <f t="shared" si="231"/>
        <v>75</v>
      </c>
      <c r="K3010" s="24" t="str">
        <f t="shared" si="229"/>
        <v>00</v>
      </c>
      <c r="L3010">
        <v>22</v>
      </c>
      <c r="M3010">
        <v>0</v>
      </c>
      <c r="N3010">
        <v>0</v>
      </c>
      <c r="O3010">
        <v>10</v>
      </c>
      <c r="P3010">
        <v>4</v>
      </c>
      <c r="Q3010" t="s">
        <v>19</v>
      </c>
      <c r="R3010">
        <v>22</v>
      </c>
      <c r="S3010">
        <v>15</v>
      </c>
      <c r="T3010">
        <v>1</v>
      </c>
      <c r="U3010">
        <v>0</v>
      </c>
      <c r="V3010">
        <v>5.8000000000000003E-2</v>
      </c>
      <c r="W3010">
        <v>5.5100000000000003E-2</v>
      </c>
      <c r="X3010">
        <v>24</v>
      </c>
      <c r="Y3010">
        <v>0</v>
      </c>
      <c r="Z3010" t="s">
        <v>133</v>
      </c>
      <c r="AB3010">
        <v>1.4</v>
      </c>
      <c r="AC3010">
        <v>3</v>
      </c>
      <c r="AD3010">
        <v>56</v>
      </c>
      <c r="AE3010">
        <v>1</v>
      </c>
      <c r="AF3010">
        <v>1</v>
      </c>
      <c r="AG3010">
        <v>0.2</v>
      </c>
      <c r="AH3010">
        <v>0</v>
      </c>
      <c r="BA3010">
        <v>3</v>
      </c>
      <c r="BB3010">
        <v>5</v>
      </c>
      <c r="BC3010">
        <v>5</v>
      </c>
      <c r="BD3010">
        <v>10</v>
      </c>
      <c r="BE3010">
        <v>0</v>
      </c>
      <c r="BF3010">
        <v>7</v>
      </c>
      <c r="BG3010">
        <v>60</v>
      </c>
      <c r="BH3010">
        <v>15</v>
      </c>
      <c r="BI3010">
        <v>55</v>
      </c>
      <c r="BJ3010">
        <v>3</v>
      </c>
      <c r="BK3010">
        <v>1</v>
      </c>
      <c r="BL3010">
        <v>22</v>
      </c>
      <c r="BM3010">
        <v>0</v>
      </c>
      <c r="BN3010">
        <v>0</v>
      </c>
      <c r="BO3010">
        <v>10</v>
      </c>
      <c r="BP3010">
        <v>4</v>
      </c>
      <c r="BQ3010" t="s">
        <v>19</v>
      </c>
      <c r="BR3010">
        <v>22</v>
      </c>
      <c r="BS3010">
        <v>15</v>
      </c>
      <c r="BT3010">
        <v>1</v>
      </c>
      <c r="BU3010">
        <v>0</v>
      </c>
      <c r="BV3010">
        <v>5.8000000000000003E-2</v>
      </c>
      <c r="BW3010">
        <v>5.5100000000000003E-2</v>
      </c>
      <c r="BX3010">
        <v>24</v>
      </c>
      <c r="BY3010">
        <v>0</v>
      </c>
      <c r="BZ3010" t="s">
        <v>133</v>
      </c>
      <c r="CB3010">
        <v>1.4</v>
      </c>
      <c r="CC3010">
        <v>3</v>
      </c>
      <c r="CD3010">
        <v>56</v>
      </c>
      <c r="CE3010">
        <v>1</v>
      </c>
      <c r="CG3010">
        <v>0.2</v>
      </c>
    </row>
    <row r="3011" spans="1:85">
      <c r="A3011">
        <v>4</v>
      </c>
      <c r="B3011">
        <v>4</v>
      </c>
      <c r="C3011">
        <v>4</v>
      </c>
      <c r="D3011">
        <v>10</v>
      </c>
      <c r="E3011">
        <v>0</v>
      </c>
      <c r="F3011" s="24">
        <f t="shared" ref="F3011:F3052" si="232">IF(BF3011="","",IF(OR(ROUND(MOD(BF3011,1),1)=0.2,ROUND(MOD(BF3011,1),1)=0.4,ROUND(MOD(BF3011,1),1)=0.7),BF3011+0.1,IF(OR(ROUND(MOD(BF3011,1),1)=0.1,ROUND(MOD(BF3011,1),1)=0.6,ROUND(MOD(BF3011,1),1)=0.9),BF3011-0.1,BF3011))*10)</f>
        <v>30</v>
      </c>
      <c r="G3011">
        <v>70</v>
      </c>
      <c r="H3011" s="24">
        <f t="shared" si="228"/>
        <v>15</v>
      </c>
      <c r="I3011" s="24">
        <f t="shared" si="230"/>
        <v>7</v>
      </c>
      <c r="J3011" s="24">
        <f t="shared" si="231"/>
        <v>75</v>
      </c>
      <c r="K3011" s="24" t="str">
        <f t="shared" si="229"/>
        <v>00</v>
      </c>
      <c r="L3011">
        <v>32</v>
      </c>
      <c r="M3011">
        <v>1000</v>
      </c>
      <c r="N3011">
        <v>0</v>
      </c>
      <c r="O3011">
        <v>10</v>
      </c>
      <c r="P3011">
        <v>3</v>
      </c>
      <c r="Q3011" t="s">
        <v>19</v>
      </c>
      <c r="R3011">
        <v>22</v>
      </c>
      <c r="S3011">
        <v>10</v>
      </c>
      <c r="T3011">
        <v>2</v>
      </c>
      <c r="U3011">
        <v>0</v>
      </c>
      <c r="V3011">
        <v>3.3000000000000002E-2</v>
      </c>
      <c r="W3011">
        <v>3.3000000000000002E-2</v>
      </c>
      <c r="X3011">
        <v>24</v>
      </c>
      <c r="Y3011">
        <v>0</v>
      </c>
      <c r="Z3011" t="s">
        <v>133</v>
      </c>
      <c r="AB3011">
        <v>0.8</v>
      </c>
      <c r="AC3011">
        <v>3</v>
      </c>
      <c r="AD3011">
        <v>56</v>
      </c>
      <c r="AE3011">
        <v>1</v>
      </c>
      <c r="AF3011">
        <v>1</v>
      </c>
      <c r="AG3011">
        <v>0.2</v>
      </c>
      <c r="AH3011">
        <v>0</v>
      </c>
      <c r="BA3011">
        <v>4</v>
      </c>
      <c r="BB3011">
        <v>4</v>
      </c>
      <c r="BC3011">
        <v>4</v>
      </c>
      <c r="BD3011">
        <v>10</v>
      </c>
      <c r="BE3011">
        <v>0</v>
      </c>
      <c r="BF3011">
        <v>3</v>
      </c>
      <c r="BG3011">
        <v>70</v>
      </c>
      <c r="BH3011">
        <v>15</v>
      </c>
      <c r="BI3011">
        <v>55</v>
      </c>
      <c r="BJ3011">
        <v>3</v>
      </c>
      <c r="BK3011">
        <v>1</v>
      </c>
      <c r="BL3011">
        <v>32</v>
      </c>
      <c r="BM3011">
        <v>1000</v>
      </c>
      <c r="BN3011">
        <v>0</v>
      </c>
      <c r="BO3011">
        <v>10</v>
      </c>
      <c r="BP3011">
        <v>3</v>
      </c>
      <c r="BQ3011" t="s">
        <v>19</v>
      </c>
      <c r="BR3011">
        <v>22</v>
      </c>
      <c r="BS3011">
        <v>10</v>
      </c>
      <c r="BT3011">
        <v>2</v>
      </c>
      <c r="BU3011">
        <v>0</v>
      </c>
      <c r="BV3011">
        <v>3.3000000000000002E-2</v>
      </c>
      <c r="BW3011">
        <v>3.3000000000000002E-2</v>
      </c>
      <c r="BX3011">
        <v>24</v>
      </c>
      <c r="BY3011">
        <v>0</v>
      </c>
      <c r="BZ3011" t="s">
        <v>133</v>
      </c>
      <c r="CB3011">
        <v>0.8</v>
      </c>
      <c r="CC3011">
        <v>3</v>
      </c>
      <c r="CD3011">
        <v>56</v>
      </c>
      <c r="CE3011">
        <v>1</v>
      </c>
      <c r="CG3011">
        <v>0.2</v>
      </c>
    </row>
    <row r="3012" spans="1:85">
      <c r="A3012">
        <v>5</v>
      </c>
      <c r="B3012">
        <v>3</v>
      </c>
      <c r="C3012">
        <v>2</v>
      </c>
      <c r="D3012">
        <v>6</v>
      </c>
      <c r="E3012">
        <v>0</v>
      </c>
      <c r="F3012" s="24">
        <f t="shared" si="232"/>
        <v>0</v>
      </c>
      <c r="G3012">
        <v>90</v>
      </c>
      <c r="H3012" s="24">
        <f t="shared" ref="H3012:H3075" si="233">IF(BH3012="","",IF(ROUNDUP((BH3012/100)*IF(BJ3012&gt;100,RIGHT(BJ3012,2),BJ3012)*250*4/60*2/IF(BK3012&gt;=10,10,1),0)&gt;15,15,ROUNDUP((BH3012/100)*IF(BJ3012&gt;100,RIGHT(BJ3012,2),BJ3012)*250*4/60*2/IF(BK3012&gt;=10,10,1),0)))</f>
        <v>7</v>
      </c>
      <c r="I3012" s="24">
        <f t="shared" si="230"/>
        <v>7</v>
      </c>
      <c r="J3012" s="24">
        <f t="shared" si="231"/>
        <v>25</v>
      </c>
      <c r="K3012" s="24" t="str">
        <f t="shared" ref="K3012:K3075" si="234">TEXT(IF(W3012=0,"",IF(BK3012&gt;=10,LEFT(BK3012,1),0)&amp;IF(V3012&gt;=0.06,3,0)),"00")</f>
        <v>00</v>
      </c>
      <c r="L3012">
        <v>52</v>
      </c>
      <c r="M3012">
        <v>1000</v>
      </c>
      <c r="N3012">
        <v>12</v>
      </c>
      <c r="O3012">
        <v>10</v>
      </c>
      <c r="P3012">
        <v>1</v>
      </c>
      <c r="Q3012" t="s">
        <v>19</v>
      </c>
      <c r="R3012">
        <v>11</v>
      </c>
      <c r="S3012">
        <v>10</v>
      </c>
      <c r="T3012">
        <v>2</v>
      </c>
      <c r="U3012">
        <v>0</v>
      </c>
      <c r="V3012">
        <v>1.7999999999999999E-2</v>
      </c>
      <c r="W3012">
        <v>1.7999999999999999E-2</v>
      </c>
      <c r="X3012">
        <v>24</v>
      </c>
      <c r="Y3012">
        <v>0</v>
      </c>
      <c r="Z3012" t="s">
        <v>133</v>
      </c>
      <c r="AB3012">
        <v>0.63</v>
      </c>
      <c r="AC3012">
        <v>3</v>
      </c>
      <c r="AD3012">
        <v>56</v>
      </c>
      <c r="AE3012">
        <v>1</v>
      </c>
      <c r="AF3012">
        <v>1</v>
      </c>
      <c r="AG3012">
        <v>0.2</v>
      </c>
      <c r="AH3012">
        <v>0</v>
      </c>
      <c r="BA3012">
        <v>5</v>
      </c>
      <c r="BB3012">
        <v>3</v>
      </c>
      <c r="BC3012">
        <v>2</v>
      </c>
      <c r="BD3012">
        <v>6</v>
      </c>
      <c r="BE3012">
        <v>0</v>
      </c>
      <c r="BF3012">
        <v>0</v>
      </c>
      <c r="BG3012">
        <v>90</v>
      </c>
      <c r="BH3012">
        <v>20</v>
      </c>
      <c r="BI3012">
        <v>55</v>
      </c>
      <c r="BJ3012">
        <v>1</v>
      </c>
      <c r="BK3012">
        <v>1</v>
      </c>
      <c r="BL3012">
        <v>52</v>
      </c>
      <c r="BM3012">
        <v>1000</v>
      </c>
      <c r="BN3012">
        <v>12</v>
      </c>
      <c r="BO3012">
        <v>10</v>
      </c>
      <c r="BP3012">
        <v>1</v>
      </c>
      <c r="BQ3012" t="s">
        <v>19</v>
      </c>
      <c r="BR3012">
        <v>11</v>
      </c>
      <c r="BS3012">
        <v>10</v>
      </c>
      <c r="BT3012">
        <v>2</v>
      </c>
      <c r="BU3012">
        <v>0</v>
      </c>
      <c r="BV3012">
        <v>1.7999999999999999E-2</v>
      </c>
      <c r="BW3012">
        <v>1.7999999999999999E-2</v>
      </c>
      <c r="BX3012">
        <v>24</v>
      </c>
      <c r="BY3012">
        <v>0</v>
      </c>
      <c r="BZ3012" t="s">
        <v>133</v>
      </c>
      <c r="CB3012">
        <v>0.63</v>
      </c>
      <c r="CC3012">
        <v>3</v>
      </c>
      <c r="CD3012">
        <v>56</v>
      </c>
      <c r="CE3012">
        <v>1</v>
      </c>
      <c r="CG3012">
        <v>0.2</v>
      </c>
    </row>
    <row r="3013" spans="1:85">
      <c r="A3013">
        <v>6</v>
      </c>
      <c r="B3013">
        <v>802</v>
      </c>
      <c r="C3013">
        <v>2</v>
      </c>
      <c r="D3013">
        <v>6</v>
      </c>
      <c r="E3013">
        <v>0</v>
      </c>
      <c r="F3013" s="24">
        <f t="shared" si="232"/>
        <v>0</v>
      </c>
      <c r="G3013">
        <v>100</v>
      </c>
      <c r="H3013" s="24">
        <f t="shared" si="233"/>
        <v>7</v>
      </c>
      <c r="I3013" s="24">
        <f t="shared" si="230"/>
        <v>7</v>
      </c>
      <c r="J3013" s="24">
        <f t="shared" si="231"/>
        <v>125</v>
      </c>
      <c r="K3013" s="24" t="str">
        <f t="shared" si="234"/>
        <v>00</v>
      </c>
      <c r="L3013">
        <v>73</v>
      </c>
      <c r="M3013">
        <v>1000</v>
      </c>
      <c r="N3013">
        <v>1</v>
      </c>
      <c r="O3013">
        <v>10</v>
      </c>
      <c r="P3013">
        <v>0</v>
      </c>
      <c r="Q3013" t="s">
        <v>19</v>
      </c>
      <c r="R3013">
        <v>11</v>
      </c>
      <c r="S3013">
        <v>10</v>
      </c>
      <c r="T3013">
        <v>3</v>
      </c>
      <c r="U3013">
        <v>0</v>
      </c>
      <c r="V3013">
        <v>-2E-3</v>
      </c>
      <c r="W3013">
        <v>2.7E-2</v>
      </c>
      <c r="X3013">
        <v>24</v>
      </c>
      <c r="Y3013">
        <v>3</v>
      </c>
      <c r="Z3013" t="s">
        <v>57</v>
      </c>
      <c r="AA3013">
        <v>20500</v>
      </c>
      <c r="AB3013">
        <v>0.5</v>
      </c>
      <c r="AC3013">
        <v>3</v>
      </c>
      <c r="AD3013">
        <v>56</v>
      </c>
      <c r="AE3013">
        <v>1</v>
      </c>
      <c r="AF3013">
        <v>1</v>
      </c>
      <c r="AG3013">
        <v>0.2</v>
      </c>
      <c r="AH3013">
        <v>0</v>
      </c>
      <c r="BA3013">
        <v>6</v>
      </c>
      <c r="BB3013">
        <v>802</v>
      </c>
      <c r="BC3013">
        <v>2</v>
      </c>
      <c r="BD3013">
        <v>6</v>
      </c>
      <c r="BE3013">
        <v>0</v>
      </c>
      <c r="BF3013">
        <v>0</v>
      </c>
      <c r="BG3013">
        <v>100</v>
      </c>
      <c r="BH3013">
        <v>20</v>
      </c>
      <c r="BI3013">
        <v>55</v>
      </c>
      <c r="BJ3013">
        <v>101</v>
      </c>
      <c r="BK3013">
        <v>1</v>
      </c>
      <c r="BL3013">
        <v>73</v>
      </c>
      <c r="BM3013">
        <v>1000</v>
      </c>
      <c r="BN3013">
        <v>1</v>
      </c>
      <c r="BO3013">
        <v>10</v>
      </c>
      <c r="BP3013">
        <v>0</v>
      </c>
      <c r="BQ3013" t="s">
        <v>19</v>
      </c>
      <c r="BR3013">
        <v>11</v>
      </c>
      <c r="BS3013">
        <v>10</v>
      </c>
      <c r="BT3013">
        <v>3</v>
      </c>
      <c r="BU3013">
        <v>0</v>
      </c>
      <c r="BV3013">
        <v>-2E-3</v>
      </c>
      <c r="BW3013">
        <v>2.7E-2</v>
      </c>
      <c r="BX3013">
        <v>24</v>
      </c>
      <c r="BY3013">
        <v>3</v>
      </c>
      <c r="BZ3013" t="s">
        <v>57</v>
      </c>
      <c r="CA3013">
        <v>20500</v>
      </c>
      <c r="CB3013">
        <v>0.5</v>
      </c>
      <c r="CC3013">
        <v>3</v>
      </c>
      <c r="CD3013">
        <v>56</v>
      </c>
      <c r="CE3013">
        <v>1</v>
      </c>
      <c r="CG3013">
        <v>0.2</v>
      </c>
    </row>
    <row r="3014" spans="1:85">
      <c r="A3014">
        <v>7</v>
      </c>
      <c r="B3014">
        <v>802</v>
      </c>
      <c r="C3014">
        <v>2</v>
      </c>
      <c r="D3014">
        <v>6</v>
      </c>
      <c r="E3014">
        <v>0</v>
      </c>
      <c r="F3014" s="24">
        <f t="shared" si="232"/>
        <v>0</v>
      </c>
      <c r="G3014">
        <v>100</v>
      </c>
      <c r="H3014" s="24">
        <f t="shared" si="233"/>
        <v>7</v>
      </c>
      <c r="I3014" s="24">
        <f t="shared" si="230"/>
        <v>7</v>
      </c>
      <c r="J3014" s="24">
        <f t="shared" si="231"/>
        <v>125</v>
      </c>
      <c r="K3014" s="24" t="str">
        <f t="shared" si="234"/>
        <v>00</v>
      </c>
      <c r="L3014">
        <v>73</v>
      </c>
      <c r="M3014">
        <v>1000</v>
      </c>
      <c r="N3014">
        <v>1</v>
      </c>
      <c r="O3014">
        <v>10</v>
      </c>
      <c r="P3014">
        <v>0</v>
      </c>
      <c r="Q3014" t="s">
        <v>19</v>
      </c>
      <c r="R3014">
        <v>11</v>
      </c>
      <c r="S3014">
        <v>10</v>
      </c>
      <c r="T3014">
        <v>3</v>
      </c>
      <c r="U3014">
        <v>0</v>
      </c>
      <c r="V3014">
        <v>1.7999999999999999E-2</v>
      </c>
      <c r="W3014">
        <v>1.21E-2</v>
      </c>
      <c r="X3014">
        <v>24</v>
      </c>
      <c r="Y3014">
        <v>3</v>
      </c>
      <c r="Z3014" t="s">
        <v>57</v>
      </c>
      <c r="AA3014">
        <v>1000</v>
      </c>
      <c r="AB3014">
        <v>0.5</v>
      </c>
      <c r="AC3014">
        <v>3</v>
      </c>
      <c r="AD3014">
        <v>56</v>
      </c>
      <c r="AE3014">
        <v>1</v>
      </c>
      <c r="AF3014">
        <v>1</v>
      </c>
      <c r="AG3014">
        <v>0.2</v>
      </c>
      <c r="AH3014">
        <v>0</v>
      </c>
      <c r="BA3014">
        <v>7</v>
      </c>
      <c r="BB3014">
        <v>802</v>
      </c>
      <c r="BC3014">
        <v>2</v>
      </c>
      <c r="BD3014">
        <v>6</v>
      </c>
      <c r="BE3014">
        <v>0</v>
      </c>
      <c r="BF3014">
        <v>0</v>
      </c>
      <c r="BG3014">
        <v>100</v>
      </c>
      <c r="BH3014">
        <v>20</v>
      </c>
      <c r="BI3014">
        <v>55</v>
      </c>
      <c r="BJ3014">
        <v>101</v>
      </c>
      <c r="BK3014">
        <v>1</v>
      </c>
      <c r="BL3014">
        <v>73</v>
      </c>
      <c r="BM3014">
        <v>1000</v>
      </c>
      <c r="BN3014">
        <v>1</v>
      </c>
      <c r="BO3014">
        <v>10</v>
      </c>
      <c r="BP3014">
        <v>0</v>
      </c>
      <c r="BQ3014" t="s">
        <v>19</v>
      </c>
      <c r="BR3014">
        <v>11</v>
      </c>
      <c r="BS3014">
        <v>10</v>
      </c>
      <c r="BT3014">
        <v>3</v>
      </c>
      <c r="BU3014">
        <v>0</v>
      </c>
      <c r="BV3014">
        <v>1.7999999999999999E-2</v>
      </c>
      <c r="BW3014">
        <v>1.21E-2</v>
      </c>
      <c r="BX3014">
        <v>24</v>
      </c>
      <c r="BY3014">
        <v>3</v>
      </c>
      <c r="BZ3014" t="s">
        <v>57</v>
      </c>
      <c r="CA3014">
        <v>1000</v>
      </c>
      <c r="CB3014">
        <v>0.5</v>
      </c>
      <c r="CC3014">
        <v>3</v>
      </c>
      <c r="CD3014">
        <v>56</v>
      </c>
      <c r="CE3014">
        <v>1</v>
      </c>
      <c r="CG3014">
        <v>0.2</v>
      </c>
    </row>
    <row r="3015" spans="1:85">
      <c r="A3015">
        <v>8</v>
      </c>
      <c r="B3015">
        <v>801</v>
      </c>
      <c r="C3015">
        <v>1</v>
      </c>
      <c r="D3015">
        <v>6</v>
      </c>
      <c r="E3015">
        <v>0</v>
      </c>
      <c r="F3015" s="24">
        <f t="shared" si="232"/>
        <v>0</v>
      </c>
      <c r="G3015">
        <v>90</v>
      </c>
      <c r="H3015" s="24">
        <f t="shared" si="233"/>
        <v>7</v>
      </c>
      <c r="I3015" s="24">
        <f t="shared" si="230"/>
        <v>7</v>
      </c>
      <c r="J3015" s="24">
        <f t="shared" si="231"/>
        <v>125</v>
      </c>
      <c r="K3015" s="24" t="str">
        <f t="shared" si="234"/>
        <v>00</v>
      </c>
      <c r="L3015">
        <v>73</v>
      </c>
      <c r="M3015">
        <v>1000</v>
      </c>
      <c r="N3015">
        <v>0</v>
      </c>
      <c r="O3015">
        <v>10</v>
      </c>
      <c r="P3015">
        <v>0</v>
      </c>
      <c r="Q3015" t="s">
        <v>19</v>
      </c>
      <c r="R3015">
        <v>22</v>
      </c>
      <c r="S3015">
        <v>10</v>
      </c>
      <c r="T3015">
        <v>3</v>
      </c>
      <c r="U3015">
        <v>0</v>
      </c>
      <c r="V3015">
        <v>-0.01</v>
      </c>
      <c r="W3015">
        <v>2.5000000000000001E-2</v>
      </c>
      <c r="X3015">
        <v>24</v>
      </c>
      <c r="Y3015">
        <v>3.6</v>
      </c>
      <c r="Z3015" t="s">
        <v>57</v>
      </c>
      <c r="AA3015">
        <v>22959</v>
      </c>
      <c r="AB3015">
        <v>0.2</v>
      </c>
      <c r="AC3015">
        <v>3</v>
      </c>
      <c r="AD3015">
        <v>56</v>
      </c>
      <c r="AE3015">
        <v>1</v>
      </c>
      <c r="AF3015">
        <v>1</v>
      </c>
      <c r="AG3015">
        <v>0.2</v>
      </c>
      <c r="AH3015">
        <v>0</v>
      </c>
      <c r="BA3015">
        <v>8</v>
      </c>
      <c r="BB3015">
        <v>801</v>
      </c>
      <c r="BC3015">
        <v>1</v>
      </c>
      <c r="BD3015">
        <v>6</v>
      </c>
      <c r="BE3015">
        <v>0</v>
      </c>
      <c r="BF3015">
        <v>0</v>
      </c>
      <c r="BG3015">
        <v>90</v>
      </c>
      <c r="BH3015">
        <v>20</v>
      </c>
      <c r="BI3015">
        <v>55</v>
      </c>
      <c r="BJ3015">
        <v>101</v>
      </c>
      <c r="BK3015">
        <v>1</v>
      </c>
      <c r="BL3015">
        <v>73</v>
      </c>
      <c r="BM3015">
        <v>1000</v>
      </c>
      <c r="BN3015">
        <v>0</v>
      </c>
      <c r="BO3015">
        <v>10</v>
      </c>
      <c r="BP3015">
        <v>0</v>
      </c>
      <c r="BQ3015" t="s">
        <v>19</v>
      </c>
      <c r="BR3015">
        <v>22</v>
      </c>
      <c r="BS3015">
        <v>10</v>
      </c>
      <c r="BT3015">
        <v>3</v>
      </c>
      <c r="BU3015">
        <v>0</v>
      </c>
      <c r="BV3015">
        <v>-0.01</v>
      </c>
      <c r="BW3015">
        <v>2.5000000000000001E-2</v>
      </c>
      <c r="BX3015">
        <v>24</v>
      </c>
      <c r="BY3015">
        <v>3.6</v>
      </c>
      <c r="BZ3015" t="s">
        <v>57</v>
      </c>
      <c r="CA3015">
        <v>22959</v>
      </c>
      <c r="CB3015">
        <v>0.2</v>
      </c>
      <c r="CC3015">
        <v>3</v>
      </c>
      <c r="CD3015">
        <v>56</v>
      </c>
      <c r="CE3015">
        <v>1</v>
      </c>
      <c r="CG3015">
        <v>0.2</v>
      </c>
    </row>
    <row r="3016" spans="1:85">
      <c r="A3016">
        <v>9</v>
      </c>
      <c r="B3016">
        <v>801</v>
      </c>
      <c r="C3016">
        <v>1</v>
      </c>
      <c r="D3016">
        <v>6</v>
      </c>
      <c r="E3016">
        <v>0</v>
      </c>
      <c r="F3016" s="24">
        <f t="shared" si="232"/>
        <v>0</v>
      </c>
      <c r="G3016">
        <v>90</v>
      </c>
      <c r="H3016" s="24">
        <f t="shared" si="233"/>
        <v>7</v>
      </c>
      <c r="I3016" s="24">
        <f t="shared" si="230"/>
        <v>7</v>
      </c>
      <c r="J3016" s="24">
        <f t="shared" si="231"/>
        <v>125</v>
      </c>
      <c r="K3016" s="24" t="str">
        <f t="shared" si="234"/>
        <v>00</v>
      </c>
      <c r="L3016">
        <v>73</v>
      </c>
      <c r="M3016">
        <v>1000</v>
      </c>
      <c r="N3016">
        <v>0</v>
      </c>
      <c r="O3016">
        <v>10</v>
      </c>
      <c r="P3016">
        <v>0</v>
      </c>
      <c r="Q3016" t="s">
        <v>19</v>
      </c>
      <c r="R3016">
        <v>22</v>
      </c>
      <c r="S3016">
        <v>10</v>
      </c>
      <c r="T3016">
        <v>3</v>
      </c>
      <c r="U3016">
        <v>0</v>
      </c>
      <c r="V3016">
        <v>0.01</v>
      </c>
      <c r="W3016">
        <v>0.01</v>
      </c>
      <c r="X3016">
        <v>24</v>
      </c>
      <c r="Y3016">
        <v>3.6</v>
      </c>
      <c r="Z3016" t="s">
        <v>57</v>
      </c>
      <c r="AA3016">
        <v>1159</v>
      </c>
      <c r="AB3016">
        <v>0.2</v>
      </c>
      <c r="AC3016">
        <v>3</v>
      </c>
      <c r="AD3016">
        <v>56</v>
      </c>
      <c r="AE3016">
        <v>1</v>
      </c>
      <c r="AF3016">
        <v>1</v>
      </c>
      <c r="AG3016">
        <v>0.2</v>
      </c>
      <c r="AH3016">
        <v>0</v>
      </c>
      <c r="BA3016">
        <v>9</v>
      </c>
      <c r="BB3016">
        <v>801</v>
      </c>
      <c r="BC3016">
        <v>1</v>
      </c>
      <c r="BD3016">
        <v>6</v>
      </c>
      <c r="BE3016">
        <v>0</v>
      </c>
      <c r="BF3016">
        <v>0</v>
      </c>
      <c r="BG3016">
        <v>90</v>
      </c>
      <c r="BH3016">
        <v>20</v>
      </c>
      <c r="BI3016">
        <v>55</v>
      </c>
      <c r="BJ3016">
        <v>101</v>
      </c>
      <c r="BK3016">
        <v>1</v>
      </c>
      <c r="BL3016">
        <v>73</v>
      </c>
      <c r="BM3016">
        <v>1000</v>
      </c>
      <c r="BN3016">
        <v>0</v>
      </c>
      <c r="BO3016">
        <v>10</v>
      </c>
      <c r="BP3016">
        <v>0</v>
      </c>
      <c r="BQ3016" t="s">
        <v>19</v>
      </c>
      <c r="BR3016">
        <v>22</v>
      </c>
      <c r="BS3016">
        <v>10</v>
      </c>
      <c r="BT3016">
        <v>3</v>
      </c>
      <c r="BU3016">
        <v>0</v>
      </c>
      <c r="BV3016">
        <v>0.01</v>
      </c>
      <c r="BW3016">
        <v>0.01</v>
      </c>
      <c r="BX3016">
        <v>24</v>
      </c>
      <c r="BY3016">
        <v>3.6</v>
      </c>
      <c r="BZ3016" t="s">
        <v>57</v>
      </c>
      <c r="CA3016">
        <v>1159</v>
      </c>
      <c r="CB3016">
        <v>0.2</v>
      </c>
      <c r="CC3016">
        <v>3</v>
      </c>
      <c r="CD3016">
        <v>56</v>
      </c>
      <c r="CE3016">
        <v>1</v>
      </c>
      <c r="CG3016">
        <v>0.2</v>
      </c>
    </row>
    <row r="3017" spans="1:85">
      <c r="F3017" s="24" t="str">
        <f t="shared" si="232"/>
        <v/>
      </c>
      <c r="H3017" s="24" t="str">
        <f t="shared" si="233"/>
        <v/>
      </c>
      <c r="I3017" s="24" t="str">
        <f t="shared" si="230"/>
        <v/>
      </c>
      <c r="J3017" s="24" t="str">
        <f t="shared" si="231"/>
        <v/>
      </c>
      <c r="K3017" s="24" t="str">
        <f t="shared" si="234"/>
        <v/>
      </c>
      <c r="AF3017">
        <v>1</v>
      </c>
      <c r="AH3017">
        <v>0</v>
      </c>
    </row>
    <row r="3018" spans="1:85">
      <c r="A3018">
        <v>1</v>
      </c>
      <c r="B3018">
        <v>6</v>
      </c>
      <c r="C3018">
        <v>8</v>
      </c>
      <c r="D3018">
        <v>16</v>
      </c>
      <c r="E3018">
        <v>0</v>
      </c>
      <c r="F3018" s="24">
        <f t="shared" si="232"/>
        <v>310</v>
      </c>
      <c r="G3018">
        <v>50</v>
      </c>
      <c r="H3018" s="24">
        <f t="shared" si="233"/>
        <v>15</v>
      </c>
      <c r="I3018" s="24">
        <f t="shared" si="230"/>
        <v>7</v>
      </c>
      <c r="J3018" s="24">
        <f t="shared" si="231"/>
        <v>80</v>
      </c>
      <c r="K3018" s="24" t="str">
        <f t="shared" si="234"/>
        <v>03</v>
      </c>
      <c r="L3018">
        <v>20</v>
      </c>
      <c r="M3018">
        <v>0</v>
      </c>
      <c r="N3018">
        <v>0</v>
      </c>
      <c r="O3018">
        <v>10</v>
      </c>
      <c r="P3018">
        <v>4</v>
      </c>
      <c r="Q3018" t="s">
        <v>19</v>
      </c>
      <c r="R3018">
        <v>22</v>
      </c>
      <c r="S3018">
        <v>15</v>
      </c>
      <c r="T3018">
        <v>0</v>
      </c>
      <c r="U3018">
        <v>0</v>
      </c>
      <c r="V3018">
        <v>0.154</v>
      </c>
      <c r="W3018">
        <v>0.5</v>
      </c>
      <c r="X3018">
        <v>24</v>
      </c>
      <c r="Y3018">
        <v>0</v>
      </c>
      <c r="Z3018" t="s">
        <v>133</v>
      </c>
      <c r="AB3018">
        <v>0</v>
      </c>
      <c r="AC3018">
        <v>3</v>
      </c>
      <c r="AD3018">
        <v>56</v>
      </c>
      <c r="AE3018">
        <v>1</v>
      </c>
      <c r="AF3018">
        <v>1</v>
      </c>
      <c r="AG3018">
        <v>0.32</v>
      </c>
      <c r="AH3018">
        <v>0</v>
      </c>
      <c r="BA3018">
        <v>1</v>
      </c>
      <c r="BB3018">
        <v>6</v>
      </c>
      <c r="BC3018">
        <v>8</v>
      </c>
      <c r="BD3018">
        <v>16</v>
      </c>
      <c r="BE3018">
        <v>0</v>
      </c>
      <c r="BF3018">
        <v>31</v>
      </c>
      <c r="BG3018">
        <v>50</v>
      </c>
      <c r="BH3018">
        <v>12</v>
      </c>
      <c r="BI3018">
        <v>55</v>
      </c>
      <c r="BJ3018">
        <v>5</v>
      </c>
      <c r="BK3018">
        <v>1</v>
      </c>
      <c r="BL3018">
        <v>20</v>
      </c>
      <c r="BM3018">
        <v>0</v>
      </c>
      <c r="BN3018">
        <v>0</v>
      </c>
      <c r="BO3018">
        <v>10</v>
      </c>
      <c r="BP3018">
        <v>4</v>
      </c>
      <c r="BQ3018" t="s">
        <v>19</v>
      </c>
      <c r="BR3018">
        <v>22</v>
      </c>
      <c r="BS3018">
        <v>15</v>
      </c>
      <c r="BT3018">
        <v>0</v>
      </c>
      <c r="BU3018">
        <v>0</v>
      </c>
      <c r="BV3018">
        <v>0.154</v>
      </c>
      <c r="BW3018">
        <v>0.5</v>
      </c>
      <c r="BX3018">
        <v>24</v>
      </c>
      <c r="BY3018">
        <v>0</v>
      </c>
      <c r="BZ3018" t="s">
        <v>133</v>
      </c>
      <c r="CB3018">
        <v>0</v>
      </c>
      <c r="CC3018">
        <v>3</v>
      </c>
      <c r="CD3018">
        <v>56</v>
      </c>
      <c r="CE3018">
        <v>1</v>
      </c>
      <c r="CG3018">
        <v>0.32</v>
      </c>
    </row>
    <row r="3019" spans="1:85">
      <c r="A3019">
        <v>2</v>
      </c>
      <c r="B3019">
        <v>5</v>
      </c>
      <c r="C3019">
        <v>5</v>
      </c>
      <c r="D3019">
        <v>12</v>
      </c>
      <c r="E3019">
        <v>0</v>
      </c>
      <c r="F3019" s="24">
        <f t="shared" si="232"/>
        <v>150</v>
      </c>
      <c r="G3019">
        <v>60</v>
      </c>
      <c r="H3019" s="24">
        <f t="shared" si="233"/>
        <v>15</v>
      </c>
      <c r="I3019" s="24">
        <f t="shared" si="230"/>
        <v>7</v>
      </c>
      <c r="J3019" s="24">
        <f t="shared" si="231"/>
        <v>75</v>
      </c>
      <c r="K3019" s="24" t="str">
        <f t="shared" si="234"/>
        <v>03</v>
      </c>
      <c r="L3019">
        <v>20</v>
      </c>
      <c r="M3019">
        <v>0</v>
      </c>
      <c r="N3019">
        <v>0</v>
      </c>
      <c r="O3019">
        <v>10</v>
      </c>
      <c r="P3019">
        <v>4</v>
      </c>
      <c r="Q3019" t="s">
        <v>19</v>
      </c>
      <c r="R3019">
        <v>22</v>
      </c>
      <c r="S3019">
        <v>15</v>
      </c>
      <c r="T3019">
        <v>0</v>
      </c>
      <c r="U3019">
        <v>0</v>
      </c>
      <c r="V3019">
        <v>9.7000000000000003E-2</v>
      </c>
      <c r="W3019">
        <v>8.8300000000000003E-2</v>
      </c>
      <c r="X3019">
        <v>24</v>
      </c>
      <c r="Y3019">
        <v>0</v>
      </c>
      <c r="Z3019" t="s">
        <v>133</v>
      </c>
      <c r="AB3019">
        <v>0</v>
      </c>
      <c r="AC3019">
        <v>3</v>
      </c>
      <c r="AD3019">
        <v>56</v>
      </c>
      <c r="AE3019">
        <v>1</v>
      </c>
      <c r="AF3019">
        <v>1</v>
      </c>
      <c r="AG3019">
        <v>0.32</v>
      </c>
      <c r="AH3019">
        <v>0</v>
      </c>
      <c r="BA3019">
        <v>2</v>
      </c>
      <c r="BB3019">
        <v>5</v>
      </c>
      <c r="BC3019">
        <v>5</v>
      </c>
      <c r="BD3019">
        <v>12</v>
      </c>
      <c r="BE3019">
        <v>0</v>
      </c>
      <c r="BF3019">
        <v>15</v>
      </c>
      <c r="BG3019">
        <v>60</v>
      </c>
      <c r="BH3019">
        <v>15</v>
      </c>
      <c r="BI3019">
        <v>55</v>
      </c>
      <c r="BJ3019">
        <v>3</v>
      </c>
      <c r="BK3019">
        <v>1</v>
      </c>
      <c r="BL3019">
        <v>20</v>
      </c>
      <c r="BM3019">
        <v>0</v>
      </c>
      <c r="BN3019">
        <v>0</v>
      </c>
      <c r="BO3019">
        <v>10</v>
      </c>
      <c r="BP3019">
        <v>4</v>
      </c>
      <c r="BQ3019" t="s">
        <v>19</v>
      </c>
      <c r="BR3019">
        <v>22</v>
      </c>
      <c r="BS3019">
        <v>15</v>
      </c>
      <c r="BT3019">
        <v>0</v>
      </c>
      <c r="BU3019">
        <v>0</v>
      </c>
      <c r="BV3019">
        <v>9.7000000000000003E-2</v>
      </c>
      <c r="BW3019">
        <v>8.8300000000000003E-2</v>
      </c>
      <c r="BX3019">
        <v>24</v>
      </c>
      <c r="BY3019">
        <v>0</v>
      </c>
      <c r="BZ3019" t="s">
        <v>133</v>
      </c>
      <c r="CB3019">
        <v>0</v>
      </c>
      <c r="CC3019">
        <v>3</v>
      </c>
      <c r="CD3019">
        <v>56</v>
      </c>
      <c r="CE3019">
        <v>1</v>
      </c>
      <c r="CG3019">
        <v>0.32</v>
      </c>
    </row>
    <row r="3020" spans="1:85">
      <c r="A3020">
        <v>3</v>
      </c>
      <c r="B3020">
        <v>4</v>
      </c>
      <c r="C3020">
        <v>5</v>
      </c>
      <c r="D3020">
        <v>10</v>
      </c>
      <c r="E3020">
        <v>0</v>
      </c>
      <c r="F3020" s="24">
        <f t="shared" si="232"/>
        <v>70</v>
      </c>
      <c r="G3020">
        <v>60</v>
      </c>
      <c r="H3020" s="24">
        <f t="shared" si="233"/>
        <v>15</v>
      </c>
      <c r="I3020" s="24">
        <f t="shared" si="230"/>
        <v>7</v>
      </c>
      <c r="J3020" s="24">
        <f t="shared" si="231"/>
        <v>75</v>
      </c>
      <c r="K3020" s="24" t="str">
        <f t="shared" si="234"/>
        <v>00</v>
      </c>
      <c r="L3020">
        <v>22</v>
      </c>
      <c r="M3020">
        <v>0</v>
      </c>
      <c r="N3020">
        <v>0</v>
      </c>
      <c r="O3020">
        <v>10</v>
      </c>
      <c r="P3020">
        <v>4</v>
      </c>
      <c r="Q3020" t="s">
        <v>19</v>
      </c>
      <c r="R3020">
        <v>22</v>
      </c>
      <c r="S3020">
        <v>15</v>
      </c>
      <c r="T3020">
        <v>1</v>
      </c>
      <c r="U3020">
        <v>0</v>
      </c>
      <c r="V3020">
        <v>5.7000000000000002E-2</v>
      </c>
      <c r="W3020">
        <v>5.4199999999999998E-2</v>
      </c>
      <c r="X3020">
        <v>24</v>
      </c>
      <c r="Y3020">
        <v>0</v>
      </c>
      <c r="Z3020" t="s">
        <v>133</v>
      </c>
      <c r="AB3020">
        <v>1.4</v>
      </c>
      <c r="AC3020">
        <v>3</v>
      </c>
      <c r="AD3020">
        <v>56</v>
      </c>
      <c r="AE3020">
        <v>1</v>
      </c>
      <c r="AF3020">
        <v>1</v>
      </c>
      <c r="AG3020">
        <v>0.32</v>
      </c>
      <c r="AH3020">
        <v>0</v>
      </c>
      <c r="BA3020">
        <v>3</v>
      </c>
      <c r="BB3020">
        <v>4</v>
      </c>
      <c r="BC3020">
        <v>5</v>
      </c>
      <c r="BD3020">
        <v>10</v>
      </c>
      <c r="BE3020">
        <v>0</v>
      </c>
      <c r="BF3020">
        <v>7</v>
      </c>
      <c r="BG3020">
        <v>60</v>
      </c>
      <c r="BH3020">
        <v>15</v>
      </c>
      <c r="BI3020">
        <v>55</v>
      </c>
      <c r="BJ3020">
        <v>3</v>
      </c>
      <c r="BK3020">
        <v>1</v>
      </c>
      <c r="BL3020">
        <v>22</v>
      </c>
      <c r="BM3020">
        <v>0</v>
      </c>
      <c r="BN3020">
        <v>0</v>
      </c>
      <c r="BO3020">
        <v>10</v>
      </c>
      <c r="BP3020">
        <v>4</v>
      </c>
      <c r="BQ3020" t="s">
        <v>19</v>
      </c>
      <c r="BR3020">
        <v>22</v>
      </c>
      <c r="BS3020">
        <v>15</v>
      </c>
      <c r="BT3020">
        <v>1</v>
      </c>
      <c r="BU3020">
        <v>0</v>
      </c>
      <c r="BV3020">
        <v>5.7000000000000002E-2</v>
      </c>
      <c r="BW3020">
        <v>5.4199999999999998E-2</v>
      </c>
      <c r="BX3020">
        <v>24</v>
      </c>
      <c r="BY3020">
        <v>0</v>
      </c>
      <c r="BZ3020" t="s">
        <v>133</v>
      </c>
      <c r="CB3020">
        <v>1.4</v>
      </c>
      <c r="CC3020">
        <v>3</v>
      </c>
      <c r="CD3020">
        <v>56</v>
      </c>
      <c r="CE3020">
        <v>1</v>
      </c>
      <c r="CG3020">
        <v>0.32</v>
      </c>
    </row>
    <row r="3021" spans="1:85">
      <c r="A3021">
        <v>4</v>
      </c>
      <c r="B3021">
        <v>3</v>
      </c>
      <c r="C3021">
        <v>4</v>
      </c>
      <c r="D3021">
        <v>10</v>
      </c>
      <c r="E3021">
        <v>0</v>
      </c>
      <c r="F3021" s="24">
        <f t="shared" si="232"/>
        <v>30</v>
      </c>
      <c r="G3021">
        <v>70</v>
      </c>
      <c r="H3021" s="24">
        <f t="shared" si="233"/>
        <v>15</v>
      </c>
      <c r="I3021" s="24">
        <f t="shared" si="230"/>
        <v>7</v>
      </c>
      <c r="J3021" s="24">
        <f t="shared" si="231"/>
        <v>75</v>
      </c>
      <c r="K3021" s="24" t="str">
        <f t="shared" si="234"/>
        <v>00</v>
      </c>
      <c r="L3021">
        <v>32</v>
      </c>
      <c r="M3021">
        <v>1000</v>
      </c>
      <c r="N3021">
        <v>0</v>
      </c>
      <c r="O3021">
        <v>10</v>
      </c>
      <c r="P3021">
        <v>3</v>
      </c>
      <c r="Q3021" t="s">
        <v>19</v>
      </c>
      <c r="R3021">
        <v>22</v>
      </c>
      <c r="S3021">
        <v>10</v>
      </c>
      <c r="T3021">
        <v>2</v>
      </c>
      <c r="U3021">
        <v>0</v>
      </c>
      <c r="V3021">
        <v>3.2000000000000001E-2</v>
      </c>
      <c r="W3021">
        <v>3.2000000000000001E-2</v>
      </c>
      <c r="X3021">
        <v>24</v>
      </c>
      <c r="Y3021">
        <v>0</v>
      </c>
      <c r="Z3021" t="s">
        <v>133</v>
      </c>
      <c r="AB3021">
        <v>0.8</v>
      </c>
      <c r="AC3021">
        <v>3</v>
      </c>
      <c r="AD3021">
        <v>56</v>
      </c>
      <c r="AE3021">
        <v>1</v>
      </c>
      <c r="AF3021">
        <v>1</v>
      </c>
      <c r="AG3021">
        <v>0.32</v>
      </c>
      <c r="AH3021">
        <v>0</v>
      </c>
      <c r="BA3021">
        <v>4</v>
      </c>
      <c r="BB3021">
        <v>3</v>
      </c>
      <c r="BC3021">
        <v>4</v>
      </c>
      <c r="BD3021">
        <v>10</v>
      </c>
      <c r="BE3021">
        <v>0</v>
      </c>
      <c r="BF3021">
        <v>3</v>
      </c>
      <c r="BG3021">
        <v>70</v>
      </c>
      <c r="BH3021">
        <v>15</v>
      </c>
      <c r="BI3021">
        <v>55</v>
      </c>
      <c r="BJ3021">
        <v>3</v>
      </c>
      <c r="BK3021">
        <v>1</v>
      </c>
      <c r="BL3021">
        <v>32</v>
      </c>
      <c r="BM3021">
        <v>1000</v>
      </c>
      <c r="BN3021">
        <v>0</v>
      </c>
      <c r="BO3021">
        <v>10</v>
      </c>
      <c r="BP3021">
        <v>3</v>
      </c>
      <c r="BQ3021" t="s">
        <v>19</v>
      </c>
      <c r="BR3021">
        <v>22</v>
      </c>
      <c r="BS3021">
        <v>10</v>
      </c>
      <c r="BT3021">
        <v>2</v>
      </c>
      <c r="BU3021">
        <v>0</v>
      </c>
      <c r="BV3021">
        <v>3.2000000000000001E-2</v>
      </c>
      <c r="BW3021">
        <v>3.2000000000000001E-2</v>
      </c>
      <c r="BX3021">
        <v>24</v>
      </c>
      <c r="BY3021">
        <v>0</v>
      </c>
      <c r="BZ3021" t="s">
        <v>133</v>
      </c>
      <c r="CB3021">
        <v>0.8</v>
      </c>
      <c r="CC3021">
        <v>3</v>
      </c>
      <c r="CD3021">
        <v>56</v>
      </c>
      <c r="CE3021">
        <v>1</v>
      </c>
      <c r="CG3021">
        <v>0.32</v>
      </c>
    </row>
    <row r="3022" spans="1:85">
      <c r="A3022">
        <v>5</v>
      </c>
      <c r="B3022">
        <v>2</v>
      </c>
      <c r="C3022">
        <v>2</v>
      </c>
      <c r="D3022">
        <v>6</v>
      </c>
      <c r="E3022">
        <v>0</v>
      </c>
      <c r="F3022" s="24">
        <f t="shared" si="232"/>
        <v>0</v>
      </c>
      <c r="G3022">
        <v>90</v>
      </c>
      <c r="H3022" s="24">
        <f t="shared" si="233"/>
        <v>7</v>
      </c>
      <c r="I3022" s="24">
        <f t="shared" si="230"/>
        <v>7</v>
      </c>
      <c r="J3022" s="24">
        <f t="shared" si="231"/>
        <v>25</v>
      </c>
      <c r="K3022" s="24" t="str">
        <f t="shared" si="234"/>
        <v>00</v>
      </c>
      <c r="L3022">
        <v>52</v>
      </c>
      <c r="M3022">
        <v>1000</v>
      </c>
      <c r="N3022">
        <v>12</v>
      </c>
      <c r="O3022">
        <v>10</v>
      </c>
      <c r="P3022">
        <v>1</v>
      </c>
      <c r="Q3022" t="s">
        <v>19</v>
      </c>
      <c r="R3022">
        <v>11</v>
      </c>
      <c r="S3022">
        <v>10</v>
      </c>
      <c r="T3022">
        <v>2</v>
      </c>
      <c r="U3022">
        <v>0</v>
      </c>
      <c r="V3022">
        <v>1.7000000000000001E-2</v>
      </c>
      <c r="W3022">
        <v>1.7000000000000001E-2</v>
      </c>
      <c r="X3022">
        <v>24</v>
      </c>
      <c r="Y3022">
        <v>0</v>
      </c>
      <c r="Z3022" t="s">
        <v>133</v>
      </c>
      <c r="AB3022">
        <v>0.63</v>
      </c>
      <c r="AC3022">
        <v>3</v>
      </c>
      <c r="AD3022">
        <v>56</v>
      </c>
      <c r="AE3022">
        <v>1</v>
      </c>
      <c r="AF3022">
        <v>1</v>
      </c>
      <c r="AG3022">
        <v>0.32</v>
      </c>
      <c r="AH3022">
        <v>0</v>
      </c>
      <c r="BA3022">
        <v>5</v>
      </c>
      <c r="BB3022">
        <v>2</v>
      </c>
      <c r="BC3022">
        <v>2</v>
      </c>
      <c r="BD3022">
        <v>6</v>
      </c>
      <c r="BE3022">
        <v>0</v>
      </c>
      <c r="BF3022">
        <v>0</v>
      </c>
      <c r="BG3022">
        <v>90</v>
      </c>
      <c r="BH3022">
        <v>20</v>
      </c>
      <c r="BI3022">
        <v>55</v>
      </c>
      <c r="BJ3022">
        <v>1</v>
      </c>
      <c r="BK3022">
        <v>1</v>
      </c>
      <c r="BL3022">
        <v>52</v>
      </c>
      <c r="BM3022">
        <v>1000</v>
      </c>
      <c r="BN3022">
        <v>12</v>
      </c>
      <c r="BO3022">
        <v>10</v>
      </c>
      <c r="BP3022">
        <v>1</v>
      </c>
      <c r="BQ3022" t="s">
        <v>19</v>
      </c>
      <c r="BR3022">
        <v>11</v>
      </c>
      <c r="BS3022">
        <v>10</v>
      </c>
      <c r="BT3022">
        <v>2</v>
      </c>
      <c r="BU3022">
        <v>0</v>
      </c>
      <c r="BV3022">
        <v>1.7000000000000001E-2</v>
      </c>
      <c r="BW3022">
        <v>1.7000000000000001E-2</v>
      </c>
      <c r="BX3022">
        <v>24</v>
      </c>
      <c r="BY3022">
        <v>0</v>
      </c>
      <c r="BZ3022" t="s">
        <v>133</v>
      </c>
      <c r="CB3022">
        <v>0.63</v>
      </c>
      <c r="CC3022">
        <v>3</v>
      </c>
      <c r="CD3022">
        <v>56</v>
      </c>
      <c r="CE3022">
        <v>1</v>
      </c>
      <c r="CG3022">
        <v>0.32</v>
      </c>
    </row>
    <row r="3023" spans="1:85">
      <c r="A3023">
        <v>6</v>
      </c>
      <c r="B3023">
        <v>801</v>
      </c>
      <c r="C3023">
        <v>2</v>
      </c>
      <c r="D3023">
        <v>6</v>
      </c>
      <c r="E3023">
        <v>0</v>
      </c>
      <c r="F3023" s="24">
        <f t="shared" si="232"/>
        <v>0</v>
      </c>
      <c r="G3023">
        <v>100</v>
      </c>
      <c r="H3023" s="24">
        <f t="shared" si="233"/>
        <v>7</v>
      </c>
      <c r="I3023" s="24">
        <f t="shared" si="230"/>
        <v>7</v>
      </c>
      <c r="J3023" s="24">
        <f t="shared" si="231"/>
        <v>125</v>
      </c>
      <c r="K3023" s="24" t="str">
        <f t="shared" si="234"/>
        <v>00</v>
      </c>
      <c r="L3023">
        <v>73</v>
      </c>
      <c r="M3023">
        <v>1000</v>
      </c>
      <c r="N3023">
        <v>1</v>
      </c>
      <c r="O3023">
        <v>10</v>
      </c>
      <c r="P3023">
        <v>0</v>
      </c>
      <c r="Q3023" t="s">
        <v>19</v>
      </c>
      <c r="R3023">
        <v>11</v>
      </c>
      <c r="S3023">
        <v>10</v>
      </c>
      <c r="T3023">
        <v>3</v>
      </c>
      <c r="U3023">
        <v>0</v>
      </c>
      <c r="V3023">
        <v>-5.0000000000000001E-3</v>
      </c>
      <c r="W3023">
        <v>2.7E-2</v>
      </c>
      <c r="X3023">
        <v>24</v>
      </c>
      <c r="Y3023">
        <v>3</v>
      </c>
      <c r="Z3023" t="s">
        <v>57</v>
      </c>
      <c r="AA3023">
        <v>20500</v>
      </c>
      <c r="AB3023">
        <v>0.32</v>
      </c>
      <c r="AC3023">
        <v>3</v>
      </c>
      <c r="AD3023">
        <v>56</v>
      </c>
      <c r="AE3023">
        <v>1</v>
      </c>
      <c r="AF3023">
        <v>1</v>
      </c>
      <c r="AG3023">
        <v>0.32</v>
      </c>
      <c r="AH3023">
        <v>0</v>
      </c>
      <c r="BA3023">
        <v>6</v>
      </c>
      <c r="BB3023">
        <v>801</v>
      </c>
      <c r="BC3023">
        <v>2</v>
      </c>
      <c r="BD3023">
        <v>6</v>
      </c>
      <c r="BE3023">
        <v>0</v>
      </c>
      <c r="BF3023">
        <v>0</v>
      </c>
      <c r="BG3023">
        <v>100</v>
      </c>
      <c r="BH3023">
        <v>20</v>
      </c>
      <c r="BI3023">
        <v>55</v>
      </c>
      <c r="BJ3023">
        <v>101</v>
      </c>
      <c r="BK3023">
        <v>1</v>
      </c>
      <c r="BL3023">
        <v>73</v>
      </c>
      <c r="BM3023">
        <v>1000</v>
      </c>
      <c r="BN3023">
        <v>1</v>
      </c>
      <c r="BO3023">
        <v>10</v>
      </c>
      <c r="BP3023">
        <v>0</v>
      </c>
      <c r="BQ3023" t="s">
        <v>19</v>
      </c>
      <c r="BR3023">
        <v>11</v>
      </c>
      <c r="BS3023">
        <v>10</v>
      </c>
      <c r="BT3023">
        <v>3</v>
      </c>
      <c r="BU3023">
        <v>0</v>
      </c>
      <c r="BV3023">
        <v>-5.0000000000000001E-3</v>
      </c>
      <c r="BW3023">
        <v>2.7E-2</v>
      </c>
      <c r="BX3023">
        <v>24</v>
      </c>
      <c r="BY3023">
        <v>3</v>
      </c>
      <c r="BZ3023" t="s">
        <v>57</v>
      </c>
      <c r="CA3023">
        <v>20500</v>
      </c>
      <c r="CB3023">
        <v>0.32</v>
      </c>
      <c r="CC3023">
        <v>3</v>
      </c>
      <c r="CD3023">
        <v>56</v>
      </c>
      <c r="CE3023">
        <v>1</v>
      </c>
      <c r="CG3023">
        <v>0.32</v>
      </c>
    </row>
    <row r="3024" spans="1:85">
      <c r="A3024">
        <v>7</v>
      </c>
      <c r="B3024">
        <v>801</v>
      </c>
      <c r="C3024">
        <v>2</v>
      </c>
      <c r="D3024">
        <v>6</v>
      </c>
      <c r="E3024">
        <v>0</v>
      </c>
      <c r="F3024" s="24">
        <f t="shared" si="232"/>
        <v>0</v>
      </c>
      <c r="G3024">
        <v>100</v>
      </c>
      <c r="H3024" s="24">
        <f t="shared" si="233"/>
        <v>7</v>
      </c>
      <c r="I3024" s="24">
        <f t="shared" si="230"/>
        <v>7</v>
      </c>
      <c r="J3024" s="24">
        <f t="shared" si="231"/>
        <v>125</v>
      </c>
      <c r="K3024" s="24" t="str">
        <f t="shared" si="234"/>
        <v>00</v>
      </c>
      <c r="L3024">
        <v>73</v>
      </c>
      <c r="M3024">
        <v>1000</v>
      </c>
      <c r="N3024">
        <v>1</v>
      </c>
      <c r="O3024">
        <v>10</v>
      </c>
      <c r="P3024">
        <v>0</v>
      </c>
      <c r="Q3024" t="s">
        <v>19</v>
      </c>
      <c r="R3024">
        <v>11</v>
      </c>
      <c r="S3024">
        <v>10</v>
      </c>
      <c r="T3024">
        <v>3</v>
      </c>
      <c r="U3024">
        <v>0</v>
      </c>
      <c r="V3024">
        <v>1.4999999999999999E-2</v>
      </c>
      <c r="W3024">
        <v>1.4999999999999999E-2</v>
      </c>
      <c r="X3024">
        <v>24</v>
      </c>
      <c r="Y3024">
        <v>3</v>
      </c>
      <c r="Z3024" t="s">
        <v>57</v>
      </c>
      <c r="AA3024">
        <v>1000</v>
      </c>
      <c r="AB3024">
        <v>0.32</v>
      </c>
      <c r="AC3024">
        <v>3</v>
      </c>
      <c r="AD3024">
        <v>56</v>
      </c>
      <c r="AE3024">
        <v>1</v>
      </c>
      <c r="AF3024">
        <v>1</v>
      </c>
      <c r="AG3024">
        <v>0.32</v>
      </c>
      <c r="AH3024">
        <v>0</v>
      </c>
      <c r="BA3024">
        <v>7</v>
      </c>
      <c r="BB3024">
        <v>801</v>
      </c>
      <c r="BC3024">
        <v>2</v>
      </c>
      <c r="BD3024">
        <v>6</v>
      </c>
      <c r="BE3024">
        <v>0</v>
      </c>
      <c r="BF3024">
        <v>0</v>
      </c>
      <c r="BG3024">
        <v>100</v>
      </c>
      <c r="BH3024">
        <v>20</v>
      </c>
      <c r="BI3024">
        <v>55</v>
      </c>
      <c r="BJ3024">
        <v>101</v>
      </c>
      <c r="BK3024">
        <v>1</v>
      </c>
      <c r="BL3024">
        <v>73</v>
      </c>
      <c r="BM3024">
        <v>1000</v>
      </c>
      <c r="BN3024">
        <v>1</v>
      </c>
      <c r="BO3024">
        <v>10</v>
      </c>
      <c r="BP3024">
        <v>0</v>
      </c>
      <c r="BQ3024" t="s">
        <v>19</v>
      </c>
      <c r="BR3024">
        <v>11</v>
      </c>
      <c r="BS3024">
        <v>10</v>
      </c>
      <c r="BT3024">
        <v>3</v>
      </c>
      <c r="BU3024">
        <v>0</v>
      </c>
      <c r="BV3024">
        <v>1.4999999999999999E-2</v>
      </c>
      <c r="BW3024">
        <v>1.4999999999999999E-2</v>
      </c>
      <c r="BX3024">
        <v>24</v>
      </c>
      <c r="BY3024">
        <v>3</v>
      </c>
      <c r="BZ3024" t="s">
        <v>57</v>
      </c>
      <c r="CA3024">
        <v>1000</v>
      </c>
      <c r="CB3024">
        <v>0.32</v>
      </c>
      <c r="CC3024">
        <v>3</v>
      </c>
      <c r="CD3024">
        <v>56</v>
      </c>
      <c r="CE3024">
        <v>1</v>
      </c>
      <c r="CG3024">
        <v>0.32</v>
      </c>
    </row>
    <row r="3025" spans="1:85">
      <c r="F3025" s="24" t="str">
        <f t="shared" si="232"/>
        <v/>
      </c>
      <c r="H3025" s="24" t="str">
        <f t="shared" si="233"/>
        <v/>
      </c>
      <c r="I3025" s="24" t="str">
        <f t="shared" si="230"/>
        <v/>
      </c>
      <c r="J3025" s="24" t="str">
        <f t="shared" si="231"/>
        <v/>
      </c>
      <c r="K3025" s="24" t="str">
        <f t="shared" si="234"/>
        <v/>
      </c>
      <c r="AF3025">
        <v>1</v>
      </c>
      <c r="AH3025">
        <v>0</v>
      </c>
    </row>
    <row r="3026" spans="1:85">
      <c r="A3026">
        <v>1</v>
      </c>
      <c r="B3026">
        <v>6</v>
      </c>
      <c r="C3026">
        <v>8</v>
      </c>
      <c r="D3026">
        <v>16</v>
      </c>
      <c r="E3026">
        <v>0</v>
      </c>
      <c r="F3026" s="24">
        <f t="shared" si="232"/>
        <v>310</v>
      </c>
      <c r="G3026">
        <v>50</v>
      </c>
      <c r="H3026" s="24">
        <f t="shared" si="233"/>
        <v>15</v>
      </c>
      <c r="I3026" s="24">
        <f t="shared" si="230"/>
        <v>7</v>
      </c>
      <c r="J3026" s="24">
        <f t="shared" si="231"/>
        <v>80</v>
      </c>
      <c r="K3026" s="24" t="str">
        <f t="shared" si="234"/>
        <v>03</v>
      </c>
      <c r="L3026">
        <v>20</v>
      </c>
      <c r="M3026">
        <v>0</v>
      </c>
      <c r="N3026">
        <v>0</v>
      </c>
      <c r="O3026">
        <v>10</v>
      </c>
      <c r="P3026">
        <v>4</v>
      </c>
      <c r="Q3026" t="s">
        <v>19</v>
      </c>
      <c r="R3026">
        <v>22</v>
      </c>
      <c r="S3026">
        <v>15</v>
      </c>
      <c r="T3026">
        <v>0</v>
      </c>
      <c r="U3026">
        <v>0</v>
      </c>
      <c r="V3026">
        <v>0.154</v>
      </c>
      <c r="W3026">
        <v>0.5</v>
      </c>
      <c r="X3026">
        <v>24</v>
      </c>
      <c r="Y3026">
        <v>0</v>
      </c>
      <c r="Z3026" t="s">
        <v>133</v>
      </c>
      <c r="AB3026">
        <v>0</v>
      </c>
      <c r="AC3026">
        <v>3</v>
      </c>
      <c r="AD3026">
        <v>56</v>
      </c>
      <c r="AE3026">
        <v>1</v>
      </c>
      <c r="AF3026">
        <v>1</v>
      </c>
      <c r="AG3026">
        <v>0.5</v>
      </c>
      <c r="AH3026">
        <v>0</v>
      </c>
      <c r="BA3026">
        <v>1</v>
      </c>
      <c r="BB3026">
        <v>6</v>
      </c>
      <c r="BC3026">
        <v>8</v>
      </c>
      <c r="BD3026">
        <v>16</v>
      </c>
      <c r="BE3026">
        <v>0</v>
      </c>
      <c r="BF3026">
        <v>31</v>
      </c>
      <c r="BG3026">
        <v>50</v>
      </c>
      <c r="BH3026">
        <v>12</v>
      </c>
      <c r="BI3026">
        <v>55</v>
      </c>
      <c r="BJ3026">
        <v>5</v>
      </c>
      <c r="BK3026">
        <v>1</v>
      </c>
      <c r="BL3026">
        <v>20</v>
      </c>
      <c r="BM3026">
        <v>0</v>
      </c>
      <c r="BN3026">
        <v>0</v>
      </c>
      <c r="BO3026">
        <v>10</v>
      </c>
      <c r="BP3026">
        <v>4</v>
      </c>
      <c r="BQ3026" t="s">
        <v>19</v>
      </c>
      <c r="BR3026">
        <v>22</v>
      </c>
      <c r="BS3026">
        <v>15</v>
      </c>
      <c r="BT3026">
        <v>0</v>
      </c>
      <c r="BU3026">
        <v>0</v>
      </c>
      <c r="BV3026">
        <v>0.154</v>
      </c>
      <c r="BW3026">
        <v>0.5</v>
      </c>
      <c r="BX3026">
        <v>24</v>
      </c>
      <c r="BY3026">
        <v>0</v>
      </c>
      <c r="BZ3026" t="s">
        <v>133</v>
      </c>
      <c r="CB3026">
        <v>0</v>
      </c>
      <c r="CC3026">
        <v>3</v>
      </c>
      <c r="CD3026">
        <v>56</v>
      </c>
      <c r="CE3026">
        <v>1</v>
      </c>
      <c r="CG3026">
        <v>0.5</v>
      </c>
    </row>
    <row r="3027" spans="1:85">
      <c r="A3027">
        <v>2</v>
      </c>
      <c r="B3027">
        <v>5</v>
      </c>
      <c r="C3027">
        <v>6</v>
      </c>
      <c r="D3027">
        <v>12</v>
      </c>
      <c r="E3027">
        <v>0</v>
      </c>
      <c r="F3027" s="24">
        <f t="shared" si="232"/>
        <v>150</v>
      </c>
      <c r="G3027">
        <v>60</v>
      </c>
      <c r="H3027" s="24">
        <f t="shared" si="233"/>
        <v>15</v>
      </c>
      <c r="I3027" s="24">
        <f t="shared" si="230"/>
        <v>7</v>
      </c>
      <c r="J3027" s="24">
        <f t="shared" si="231"/>
        <v>75</v>
      </c>
      <c r="K3027" s="24" t="str">
        <f t="shared" si="234"/>
        <v>03</v>
      </c>
      <c r="L3027">
        <v>20</v>
      </c>
      <c r="M3027">
        <v>0</v>
      </c>
      <c r="N3027">
        <v>0</v>
      </c>
      <c r="O3027">
        <v>10</v>
      </c>
      <c r="P3027">
        <v>4</v>
      </c>
      <c r="Q3027" t="s">
        <v>19</v>
      </c>
      <c r="R3027">
        <v>22</v>
      </c>
      <c r="S3027">
        <v>15</v>
      </c>
      <c r="T3027">
        <v>0</v>
      </c>
      <c r="U3027">
        <v>0</v>
      </c>
      <c r="V3027">
        <v>9.7000000000000003E-2</v>
      </c>
      <c r="W3027">
        <v>8.8300000000000003E-2</v>
      </c>
      <c r="X3027">
        <v>24</v>
      </c>
      <c r="Y3027">
        <v>0</v>
      </c>
      <c r="Z3027" t="s">
        <v>133</v>
      </c>
      <c r="AB3027">
        <v>0</v>
      </c>
      <c r="AC3027">
        <v>3</v>
      </c>
      <c r="AD3027">
        <v>56</v>
      </c>
      <c r="AE3027">
        <v>1</v>
      </c>
      <c r="AF3027">
        <v>1</v>
      </c>
      <c r="AG3027">
        <v>0.5</v>
      </c>
      <c r="AH3027">
        <v>0</v>
      </c>
      <c r="BA3027">
        <v>2</v>
      </c>
      <c r="BB3027">
        <v>5</v>
      </c>
      <c r="BC3027">
        <v>6</v>
      </c>
      <c r="BD3027">
        <v>12</v>
      </c>
      <c r="BE3027">
        <v>0</v>
      </c>
      <c r="BF3027">
        <v>15</v>
      </c>
      <c r="BG3027">
        <v>60</v>
      </c>
      <c r="BH3027">
        <v>15</v>
      </c>
      <c r="BI3027">
        <v>55</v>
      </c>
      <c r="BJ3027">
        <v>3</v>
      </c>
      <c r="BK3027">
        <v>1</v>
      </c>
      <c r="BL3027">
        <v>20</v>
      </c>
      <c r="BM3027">
        <v>0</v>
      </c>
      <c r="BN3027">
        <v>0</v>
      </c>
      <c r="BO3027">
        <v>10</v>
      </c>
      <c r="BP3027">
        <v>4</v>
      </c>
      <c r="BQ3027" t="s">
        <v>19</v>
      </c>
      <c r="BR3027">
        <v>22</v>
      </c>
      <c r="BS3027">
        <v>15</v>
      </c>
      <c r="BT3027">
        <v>0</v>
      </c>
      <c r="BU3027">
        <v>0</v>
      </c>
      <c r="BV3027">
        <v>9.7000000000000003E-2</v>
      </c>
      <c r="BW3027">
        <v>8.8300000000000003E-2</v>
      </c>
      <c r="BX3027">
        <v>24</v>
      </c>
      <c r="BY3027">
        <v>0</v>
      </c>
      <c r="BZ3027" t="s">
        <v>133</v>
      </c>
      <c r="CB3027">
        <v>0</v>
      </c>
      <c r="CC3027">
        <v>3</v>
      </c>
      <c r="CD3027">
        <v>56</v>
      </c>
      <c r="CE3027">
        <v>1</v>
      </c>
      <c r="CG3027">
        <v>0.5</v>
      </c>
    </row>
    <row r="3028" spans="1:85">
      <c r="A3028">
        <v>3</v>
      </c>
      <c r="B3028">
        <v>4</v>
      </c>
      <c r="C3028">
        <v>5</v>
      </c>
      <c r="D3028">
        <v>10</v>
      </c>
      <c r="E3028">
        <v>0</v>
      </c>
      <c r="F3028" s="24">
        <f t="shared" si="232"/>
        <v>70</v>
      </c>
      <c r="G3028">
        <v>60</v>
      </c>
      <c r="H3028" s="24">
        <f t="shared" si="233"/>
        <v>15</v>
      </c>
      <c r="I3028" s="24">
        <f t="shared" si="230"/>
        <v>7</v>
      </c>
      <c r="J3028" s="24">
        <f t="shared" si="231"/>
        <v>75</v>
      </c>
      <c r="K3028" s="24" t="str">
        <f t="shared" si="234"/>
        <v>00</v>
      </c>
      <c r="L3028">
        <v>22</v>
      </c>
      <c r="M3028">
        <v>0</v>
      </c>
      <c r="N3028">
        <v>0</v>
      </c>
      <c r="O3028">
        <v>10</v>
      </c>
      <c r="P3028">
        <v>4</v>
      </c>
      <c r="Q3028" t="s">
        <v>19</v>
      </c>
      <c r="R3028">
        <v>22</v>
      </c>
      <c r="S3028">
        <v>15</v>
      </c>
      <c r="T3028">
        <v>1</v>
      </c>
      <c r="U3028">
        <v>0</v>
      </c>
      <c r="V3028">
        <v>5.7000000000000002E-2</v>
      </c>
      <c r="W3028">
        <v>5.4199999999999998E-2</v>
      </c>
      <c r="X3028">
        <v>24</v>
      </c>
      <c r="Y3028">
        <v>0</v>
      </c>
      <c r="Z3028" t="s">
        <v>133</v>
      </c>
      <c r="AB3028">
        <v>1.4</v>
      </c>
      <c r="AC3028">
        <v>3</v>
      </c>
      <c r="AD3028">
        <v>56</v>
      </c>
      <c r="AE3028">
        <v>1</v>
      </c>
      <c r="AF3028">
        <v>1</v>
      </c>
      <c r="AG3028">
        <v>0.5</v>
      </c>
      <c r="AH3028">
        <v>0</v>
      </c>
      <c r="BA3028">
        <v>3</v>
      </c>
      <c r="BB3028">
        <v>4</v>
      </c>
      <c r="BC3028">
        <v>5</v>
      </c>
      <c r="BD3028">
        <v>10</v>
      </c>
      <c r="BE3028">
        <v>0</v>
      </c>
      <c r="BF3028">
        <v>7</v>
      </c>
      <c r="BG3028">
        <v>60</v>
      </c>
      <c r="BH3028">
        <v>15</v>
      </c>
      <c r="BI3028">
        <v>55</v>
      </c>
      <c r="BJ3028">
        <v>3</v>
      </c>
      <c r="BK3028">
        <v>1</v>
      </c>
      <c r="BL3028">
        <v>22</v>
      </c>
      <c r="BM3028">
        <v>0</v>
      </c>
      <c r="BN3028">
        <v>0</v>
      </c>
      <c r="BO3028">
        <v>10</v>
      </c>
      <c r="BP3028">
        <v>4</v>
      </c>
      <c r="BQ3028" t="s">
        <v>19</v>
      </c>
      <c r="BR3028">
        <v>22</v>
      </c>
      <c r="BS3028">
        <v>15</v>
      </c>
      <c r="BT3028">
        <v>1</v>
      </c>
      <c r="BU3028">
        <v>0</v>
      </c>
      <c r="BV3028">
        <v>5.7000000000000002E-2</v>
      </c>
      <c r="BW3028">
        <v>5.4199999999999998E-2</v>
      </c>
      <c r="BX3028">
        <v>24</v>
      </c>
      <c r="BY3028">
        <v>0</v>
      </c>
      <c r="BZ3028" t="s">
        <v>133</v>
      </c>
      <c r="CB3028">
        <v>1.4</v>
      </c>
      <c r="CC3028">
        <v>3</v>
      </c>
      <c r="CD3028">
        <v>56</v>
      </c>
      <c r="CE3028">
        <v>1</v>
      </c>
      <c r="CG3028">
        <v>0.5</v>
      </c>
    </row>
    <row r="3029" spans="1:85">
      <c r="A3029">
        <v>4</v>
      </c>
      <c r="B3029">
        <v>3</v>
      </c>
      <c r="C3029">
        <v>4</v>
      </c>
      <c r="D3029">
        <v>10</v>
      </c>
      <c r="E3029">
        <v>0</v>
      </c>
      <c r="F3029" s="24">
        <f t="shared" si="232"/>
        <v>30</v>
      </c>
      <c r="G3029">
        <v>70</v>
      </c>
      <c r="H3029" s="24">
        <f t="shared" si="233"/>
        <v>15</v>
      </c>
      <c r="I3029" s="24">
        <f t="shared" si="230"/>
        <v>7</v>
      </c>
      <c r="J3029" s="24">
        <f t="shared" si="231"/>
        <v>75</v>
      </c>
      <c r="K3029" s="24" t="str">
        <f t="shared" si="234"/>
        <v>00</v>
      </c>
      <c r="L3029">
        <v>32</v>
      </c>
      <c r="M3029">
        <v>1000</v>
      </c>
      <c r="N3029">
        <v>0</v>
      </c>
      <c r="O3029">
        <v>10</v>
      </c>
      <c r="P3029">
        <v>3</v>
      </c>
      <c r="Q3029" t="s">
        <v>19</v>
      </c>
      <c r="R3029">
        <v>22</v>
      </c>
      <c r="S3029">
        <v>10</v>
      </c>
      <c r="T3029">
        <v>2</v>
      </c>
      <c r="U3029">
        <v>0</v>
      </c>
      <c r="V3029">
        <v>3.2000000000000001E-2</v>
      </c>
      <c r="W3029">
        <v>3.2000000000000001E-2</v>
      </c>
      <c r="X3029">
        <v>24</v>
      </c>
      <c r="Y3029">
        <v>0</v>
      </c>
      <c r="Z3029" t="s">
        <v>133</v>
      </c>
      <c r="AB3029">
        <v>0.8</v>
      </c>
      <c r="AC3029">
        <v>3</v>
      </c>
      <c r="AD3029">
        <v>56</v>
      </c>
      <c r="AE3029">
        <v>1</v>
      </c>
      <c r="AF3029">
        <v>1</v>
      </c>
      <c r="AG3029">
        <v>0.5</v>
      </c>
      <c r="AH3029">
        <v>0</v>
      </c>
      <c r="BA3029">
        <v>4</v>
      </c>
      <c r="BB3029">
        <v>3</v>
      </c>
      <c r="BC3029">
        <v>4</v>
      </c>
      <c r="BD3029">
        <v>10</v>
      </c>
      <c r="BE3029">
        <v>0</v>
      </c>
      <c r="BF3029">
        <v>3</v>
      </c>
      <c r="BG3029">
        <v>70</v>
      </c>
      <c r="BH3029">
        <v>15</v>
      </c>
      <c r="BI3029">
        <v>55</v>
      </c>
      <c r="BJ3029">
        <v>3</v>
      </c>
      <c r="BK3029">
        <v>1</v>
      </c>
      <c r="BL3029">
        <v>32</v>
      </c>
      <c r="BM3029">
        <v>1000</v>
      </c>
      <c r="BN3029">
        <v>0</v>
      </c>
      <c r="BO3029">
        <v>10</v>
      </c>
      <c r="BP3029">
        <v>3</v>
      </c>
      <c r="BQ3029" t="s">
        <v>19</v>
      </c>
      <c r="BR3029">
        <v>22</v>
      </c>
      <c r="BS3029">
        <v>10</v>
      </c>
      <c r="BT3029">
        <v>2</v>
      </c>
      <c r="BU3029">
        <v>0</v>
      </c>
      <c r="BV3029">
        <v>3.2000000000000001E-2</v>
      </c>
      <c r="BW3029">
        <v>3.2000000000000001E-2</v>
      </c>
      <c r="BX3029">
        <v>24</v>
      </c>
      <c r="BY3029">
        <v>0</v>
      </c>
      <c r="BZ3029" t="s">
        <v>133</v>
      </c>
      <c r="CB3029">
        <v>0.8</v>
      </c>
      <c r="CC3029">
        <v>3</v>
      </c>
      <c r="CD3029">
        <v>56</v>
      </c>
      <c r="CE3029">
        <v>1</v>
      </c>
      <c r="CG3029">
        <v>0.5</v>
      </c>
    </row>
    <row r="3030" spans="1:85">
      <c r="A3030">
        <v>5</v>
      </c>
      <c r="B3030">
        <v>2</v>
      </c>
      <c r="C3030">
        <v>2</v>
      </c>
      <c r="D3030">
        <v>6</v>
      </c>
      <c r="E3030">
        <v>0</v>
      </c>
      <c r="F3030" s="24">
        <f t="shared" si="232"/>
        <v>0</v>
      </c>
      <c r="G3030">
        <v>90</v>
      </c>
      <c r="H3030" s="24">
        <f t="shared" si="233"/>
        <v>7</v>
      </c>
      <c r="I3030" s="24">
        <f t="shared" si="230"/>
        <v>7</v>
      </c>
      <c r="J3030" s="24">
        <f t="shared" si="231"/>
        <v>25</v>
      </c>
      <c r="K3030" s="24" t="str">
        <f t="shared" si="234"/>
        <v>00</v>
      </c>
      <c r="L3030">
        <v>52</v>
      </c>
      <c r="M3030">
        <v>1000</v>
      </c>
      <c r="N3030">
        <v>12</v>
      </c>
      <c r="O3030">
        <v>10</v>
      </c>
      <c r="P3030">
        <v>1</v>
      </c>
      <c r="Q3030" t="s">
        <v>19</v>
      </c>
      <c r="R3030">
        <v>11</v>
      </c>
      <c r="S3030">
        <v>10</v>
      </c>
      <c r="T3030">
        <v>2</v>
      </c>
      <c r="U3030">
        <v>0</v>
      </c>
      <c r="V3030">
        <v>1.7000000000000001E-2</v>
      </c>
      <c r="W3030">
        <v>1.7000000000000001E-2</v>
      </c>
      <c r="X3030">
        <v>24</v>
      </c>
      <c r="Y3030">
        <v>0</v>
      </c>
      <c r="Z3030" t="s">
        <v>133</v>
      </c>
      <c r="AB3030">
        <v>0.63</v>
      </c>
      <c r="AC3030">
        <v>3</v>
      </c>
      <c r="AD3030">
        <v>56</v>
      </c>
      <c r="AE3030">
        <v>1</v>
      </c>
      <c r="AF3030">
        <v>1</v>
      </c>
      <c r="AG3030">
        <v>0.5</v>
      </c>
      <c r="AH3030">
        <v>0</v>
      </c>
      <c r="BA3030">
        <v>5</v>
      </c>
      <c r="BB3030">
        <v>2</v>
      </c>
      <c r="BC3030">
        <v>2</v>
      </c>
      <c r="BD3030">
        <v>6</v>
      </c>
      <c r="BE3030">
        <v>0</v>
      </c>
      <c r="BF3030">
        <v>0</v>
      </c>
      <c r="BG3030">
        <v>90</v>
      </c>
      <c r="BH3030">
        <v>20</v>
      </c>
      <c r="BI3030">
        <v>55</v>
      </c>
      <c r="BJ3030">
        <v>1</v>
      </c>
      <c r="BK3030">
        <v>1</v>
      </c>
      <c r="BL3030">
        <v>52</v>
      </c>
      <c r="BM3030">
        <v>1000</v>
      </c>
      <c r="BN3030">
        <v>12</v>
      </c>
      <c r="BO3030">
        <v>10</v>
      </c>
      <c r="BP3030">
        <v>1</v>
      </c>
      <c r="BQ3030" t="s">
        <v>19</v>
      </c>
      <c r="BR3030">
        <v>11</v>
      </c>
      <c r="BS3030">
        <v>10</v>
      </c>
      <c r="BT3030">
        <v>2</v>
      </c>
      <c r="BU3030">
        <v>0</v>
      </c>
      <c r="BV3030">
        <v>1.7000000000000001E-2</v>
      </c>
      <c r="BW3030">
        <v>1.7000000000000001E-2</v>
      </c>
      <c r="BX3030">
        <v>24</v>
      </c>
      <c r="BY3030">
        <v>0</v>
      </c>
      <c r="BZ3030" t="s">
        <v>133</v>
      </c>
      <c r="CB3030">
        <v>0.63</v>
      </c>
      <c r="CC3030">
        <v>3</v>
      </c>
      <c r="CD3030">
        <v>56</v>
      </c>
      <c r="CE3030">
        <v>1</v>
      </c>
      <c r="CG3030">
        <v>0.5</v>
      </c>
    </row>
    <row r="3031" spans="1:85">
      <c r="A3031">
        <v>6</v>
      </c>
      <c r="B3031">
        <v>801</v>
      </c>
      <c r="C3031">
        <v>2</v>
      </c>
      <c r="D3031">
        <v>6</v>
      </c>
      <c r="E3031">
        <v>0</v>
      </c>
      <c r="F3031" s="24">
        <f t="shared" si="232"/>
        <v>0</v>
      </c>
      <c r="G3031">
        <v>90</v>
      </c>
      <c r="H3031" s="24">
        <f t="shared" si="233"/>
        <v>7</v>
      </c>
      <c r="I3031" s="24">
        <f t="shared" si="230"/>
        <v>7</v>
      </c>
      <c r="J3031" s="24">
        <f t="shared" si="231"/>
        <v>25</v>
      </c>
      <c r="K3031" s="24" t="str">
        <f t="shared" si="234"/>
        <v>00</v>
      </c>
      <c r="L3031">
        <v>52</v>
      </c>
      <c r="M3031">
        <v>1000</v>
      </c>
      <c r="N3031">
        <v>1</v>
      </c>
      <c r="O3031">
        <v>10</v>
      </c>
      <c r="P3031">
        <v>1</v>
      </c>
      <c r="Q3031" t="s">
        <v>19</v>
      </c>
      <c r="R3031">
        <v>11</v>
      </c>
      <c r="S3031">
        <v>10</v>
      </c>
      <c r="T3031">
        <v>3</v>
      </c>
      <c r="U3031">
        <v>0</v>
      </c>
      <c r="V3031">
        <v>6.0000000000000001E-3</v>
      </c>
      <c r="W3031">
        <v>2.1999999999999999E-2</v>
      </c>
      <c r="X3031">
        <v>24</v>
      </c>
      <c r="Y3031">
        <v>3</v>
      </c>
      <c r="Z3031" t="s">
        <v>57</v>
      </c>
      <c r="AA3031">
        <v>20500</v>
      </c>
      <c r="AB3031">
        <v>0.5</v>
      </c>
      <c r="AC3031">
        <v>3</v>
      </c>
      <c r="AD3031">
        <v>56</v>
      </c>
      <c r="AE3031">
        <v>1</v>
      </c>
      <c r="AF3031">
        <v>1</v>
      </c>
      <c r="AG3031">
        <v>0.5</v>
      </c>
      <c r="AH3031">
        <v>0</v>
      </c>
      <c r="BA3031">
        <v>6</v>
      </c>
      <c r="BB3031">
        <v>801</v>
      </c>
      <c r="BC3031">
        <v>2</v>
      </c>
      <c r="BD3031">
        <v>6</v>
      </c>
      <c r="BE3031">
        <v>0</v>
      </c>
      <c r="BF3031">
        <v>0</v>
      </c>
      <c r="BG3031">
        <v>90</v>
      </c>
      <c r="BH3031">
        <v>20</v>
      </c>
      <c r="BI3031">
        <v>55</v>
      </c>
      <c r="BJ3031">
        <v>1</v>
      </c>
      <c r="BK3031">
        <v>1</v>
      </c>
      <c r="BL3031">
        <v>52</v>
      </c>
      <c r="BM3031">
        <v>1000</v>
      </c>
      <c r="BN3031">
        <v>1</v>
      </c>
      <c r="BO3031">
        <v>10</v>
      </c>
      <c r="BP3031">
        <v>1</v>
      </c>
      <c r="BQ3031" t="s">
        <v>19</v>
      </c>
      <c r="BR3031">
        <v>11</v>
      </c>
      <c r="BS3031">
        <v>10</v>
      </c>
      <c r="BT3031">
        <v>3</v>
      </c>
      <c r="BU3031">
        <v>0</v>
      </c>
      <c r="BV3031">
        <v>6.0000000000000001E-3</v>
      </c>
      <c r="BW3031">
        <v>2.1999999999999999E-2</v>
      </c>
      <c r="BX3031">
        <v>24</v>
      </c>
      <c r="BY3031">
        <v>3</v>
      </c>
      <c r="BZ3031" t="s">
        <v>57</v>
      </c>
      <c r="CA3031">
        <v>20500</v>
      </c>
      <c r="CB3031">
        <v>0.5</v>
      </c>
      <c r="CC3031">
        <v>3</v>
      </c>
      <c r="CD3031">
        <v>56</v>
      </c>
      <c r="CE3031">
        <v>1</v>
      </c>
      <c r="CG3031">
        <v>0.5</v>
      </c>
    </row>
    <row r="3032" spans="1:85">
      <c r="A3032">
        <v>7</v>
      </c>
      <c r="B3032">
        <v>801</v>
      </c>
      <c r="C3032">
        <v>2</v>
      </c>
      <c r="D3032">
        <v>6</v>
      </c>
      <c r="E3032">
        <v>0</v>
      </c>
      <c r="F3032" s="24">
        <f t="shared" si="232"/>
        <v>0</v>
      </c>
      <c r="G3032">
        <v>90</v>
      </c>
      <c r="H3032" s="24">
        <f t="shared" si="233"/>
        <v>7</v>
      </c>
      <c r="I3032" s="24">
        <f t="shared" si="230"/>
        <v>7</v>
      </c>
      <c r="J3032" s="24">
        <f t="shared" si="231"/>
        <v>25</v>
      </c>
      <c r="K3032" s="24" t="str">
        <f t="shared" si="234"/>
        <v>00</v>
      </c>
      <c r="L3032">
        <v>52</v>
      </c>
      <c r="M3032">
        <v>1000</v>
      </c>
      <c r="N3032">
        <v>1</v>
      </c>
      <c r="O3032">
        <v>10</v>
      </c>
      <c r="P3032">
        <v>1</v>
      </c>
      <c r="Q3032" t="s">
        <v>19</v>
      </c>
      <c r="R3032">
        <v>11</v>
      </c>
      <c r="S3032">
        <v>10</v>
      </c>
      <c r="T3032">
        <v>3</v>
      </c>
      <c r="U3032">
        <v>0</v>
      </c>
      <c r="V3032">
        <v>2.5999999999999999E-2</v>
      </c>
      <c r="W3032">
        <v>7.0000000000000001E-3</v>
      </c>
      <c r="X3032">
        <v>24</v>
      </c>
      <c r="Y3032">
        <v>3</v>
      </c>
      <c r="Z3032" t="s">
        <v>57</v>
      </c>
      <c r="AA3032">
        <v>1000</v>
      </c>
      <c r="AB3032">
        <v>0.5</v>
      </c>
      <c r="AC3032">
        <v>3</v>
      </c>
      <c r="AD3032">
        <v>56</v>
      </c>
      <c r="AE3032">
        <v>1</v>
      </c>
      <c r="AF3032">
        <v>1</v>
      </c>
      <c r="AG3032">
        <v>0.5</v>
      </c>
      <c r="AH3032">
        <v>0</v>
      </c>
      <c r="BA3032">
        <v>7</v>
      </c>
      <c r="BB3032">
        <v>801</v>
      </c>
      <c r="BC3032">
        <v>2</v>
      </c>
      <c r="BD3032">
        <v>6</v>
      </c>
      <c r="BE3032">
        <v>0</v>
      </c>
      <c r="BF3032">
        <v>0</v>
      </c>
      <c r="BG3032">
        <v>90</v>
      </c>
      <c r="BH3032">
        <v>20</v>
      </c>
      <c r="BI3032">
        <v>55</v>
      </c>
      <c r="BJ3032">
        <v>1</v>
      </c>
      <c r="BK3032">
        <v>1</v>
      </c>
      <c r="BL3032">
        <v>52</v>
      </c>
      <c r="BM3032">
        <v>1000</v>
      </c>
      <c r="BN3032">
        <v>1</v>
      </c>
      <c r="BO3032">
        <v>10</v>
      </c>
      <c r="BP3032">
        <v>1</v>
      </c>
      <c r="BQ3032" t="s">
        <v>19</v>
      </c>
      <c r="BR3032">
        <v>11</v>
      </c>
      <c r="BS3032">
        <v>10</v>
      </c>
      <c r="BT3032">
        <v>3</v>
      </c>
      <c r="BU3032">
        <v>0</v>
      </c>
      <c r="BV3032">
        <v>2.5999999999999999E-2</v>
      </c>
      <c r="BW3032">
        <v>7.0000000000000001E-3</v>
      </c>
      <c r="BX3032">
        <v>24</v>
      </c>
      <c r="BY3032">
        <v>3</v>
      </c>
      <c r="BZ3032" t="s">
        <v>57</v>
      </c>
      <c r="CA3032">
        <v>1000</v>
      </c>
      <c r="CB3032">
        <v>0.5</v>
      </c>
      <c r="CC3032">
        <v>3</v>
      </c>
      <c r="CD3032">
        <v>56</v>
      </c>
      <c r="CE3032">
        <v>1</v>
      </c>
      <c r="CG3032">
        <v>0.5</v>
      </c>
    </row>
    <row r="3033" spans="1:85">
      <c r="F3033" s="24" t="str">
        <f t="shared" si="232"/>
        <v/>
      </c>
      <c r="H3033" s="24" t="str">
        <f t="shared" si="233"/>
        <v/>
      </c>
      <c r="I3033" s="24" t="str">
        <f t="shared" si="230"/>
        <v/>
      </c>
      <c r="J3033" s="24" t="str">
        <f t="shared" si="231"/>
        <v/>
      </c>
      <c r="K3033" s="24" t="str">
        <f t="shared" si="234"/>
        <v/>
      </c>
      <c r="AF3033">
        <v>1</v>
      </c>
      <c r="AH3033">
        <v>0</v>
      </c>
    </row>
    <row r="3034" spans="1:85">
      <c r="A3034">
        <v>1</v>
      </c>
      <c r="B3034">
        <v>5</v>
      </c>
      <c r="C3034">
        <v>8</v>
      </c>
      <c r="D3034">
        <v>16</v>
      </c>
      <c r="E3034">
        <v>0</v>
      </c>
      <c r="F3034" s="24">
        <f t="shared" si="232"/>
        <v>310</v>
      </c>
      <c r="G3034">
        <v>50</v>
      </c>
      <c r="H3034" s="24">
        <f t="shared" si="233"/>
        <v>15</v>
      </c>
      <c r="I3034" s="24">
        <f t="shared" si="230"/>
        <v>7</v>
      </c>
      <c r="J3034" s="24">
        <f t="shared" si="231"/>
        <v>80</v>
      </c>
      <c r="K3034" s="24" t="str">
        <f t="shared" si="234"/>
        <v>03</v>
      </c>
      <c r="L3034">
        <v>20</v>
      </c>
      <c r="M3034">
        <v>0</v>
      </c>
      <c r="N3034">
        <v>0</v>
      </c>
      <c r="O3034">
        <v>10</v>
      </c>
      <c r="P3034">
        <v>4</v>
      </c>
      <c r="Q3034" t="s">
        <v>19</v>
      </c>
      <c r="R3034">
        <v>22</v>
      </c>
      <c r="S3034">
        <v>15</v>
      </c>
      <c r="T3034">
        <v>0</v>
      </c>
      <c r="U3034">
        <v>0</v>
      </c>
      <c r="V3034">
        <v>0.153</v>
      </c>
      <c r="W3034">
        <v>0.5</v>
      </c>
      <c r="X3034">
        <v>24</v>
      </c>
      <c r="Y3034">
        <v>0</v>
      </c>
      <c r="Z3034" t="s">
        <v>133</v>
      </c>
      <c r="AB3034">
        <v>0</v>
      </c>
      <c r="AC3034">
        <v>3</v>
      </c>
      <c r="AD3034">
        <v>56</v>
      </c>
      <c r="AE3034">
        <v>1</v>
      </c>
      <c r="AF3034">
        <v>1</v>
      </c>
      <c r="AG3034">
        <v>0.63</v>
      </c>
      <c r="AH3034">
        <v>0</v>
      </c>
      <c r="BA3034">
        <v>1</v>
      </c>
      <c r="BB3034">
        <v>5</v>
      </c>
      <c r="BC3034">
        <v>8</v>
      </c>
      <c r="BD3034">
        <v>16</v>
      </c>
      <c r="BE3034">
        <v>0</v>
      </c>
      <c r="BF3034">
        <v>31</v>
      </c>
      <c r="BG3034">
        <v>50</v>
      </c>
      <c r="BH3034">
        <v>12</v>
      </c>
      <c r="BI3034">
        <v>55</v>
      </c>
      <c r="BJ3034">
        <v>5</v>
      </c>
      <c r="BK3034">
        <v>1</v>
      </c>
      <c r="BL3034">
        <v>20</v>
      </c>
      <c r="BM3034">
        <v>0</v>
      </c>
      <c r="BN3034">
        <v>0</v>
      </c>
      <c r="BO3034">
        <v>10</v>
      </c>
      <c r="BP3034">
        <v>4</v>
      </c>
      <c r="BQ3034" t="s">
        <v>19</v>
      </c>
      <c r="BR3034">
        <v>22</v>
      </c>
      <c r="BS3034">
        <v>15</v>
      </c>
      <c r="BT3034">
        <v>0</v>
      </c>
      <c r="BU3034">
        <v>0</v>
      </c>
      <c r="BV3034">
        <v>0.153</v>
      </c>
      <c r="BW3034">
        <v>0.5</v>
      </c>
      <c r="BX3034">
        <v>24</v>
      </c>
      <c r="BY3034">
        <v>0</v>
      </c>
      <c r="BZ3034" t="s">
        <v>133</v>
      </c>
      <c r="CB3034">
        <v>0</v>
      </c>
      <c r="CC3034">
        <v>3</v>
      </c>
      <c r="CD3034">
        <v>56</v>
      </c>
      <c r="CE3034">
        <v>1</v>
      </c>
      <c r="CG3034">
        <v>0.63</v>
      </c>
    </row>
    <row r="3035" spans="1:85">
      <c r="A3035">
        <v>2</v>
      </c>
      <c r="B3035">
        <v>4</v>
      </c>
      <c r="C3035">
        <v>6</v>
      </c>
      <c r="D3035">
        <v>12</v>
      </c>
      <c r="E3035">
        <v>0</v>
      </c>
      <c r="F3035" s="24">
        <f t="shared" si="232"/>
        <v>150</v>
      </c>
      <c r="G3035">
        <v>60</v>
      </c>
      <c r="H3035" s="24">
        <f t="shared" si="233"/>
        <v>15</v>
      </c>
      <c r="I3035" s="24">
        <f t="shared" si="230"/>
        <v>7</v>
      </c>
      <c r="J3035" s="24">
        <f t="shared" si="231"/>
        <v>75</v>
      </c>
      <c r="K3035" s="24" t="str">
        <f t="shared" si="234"/>
        <v>03</v>
      </c>
      <c r="L3035">
        <v>20</v>
      </c>
      <c r="M3035">
        <v>0</v>
      </c>
      <c r="N3035">
        <v>0</v>
      </c>
      <c r="O3035">
        <v>10</v>
      </c>
      <c r="P3035">
        <v>4</v>
      </c>
      <c r="Q3035" t="s">
        <v>19</v>
      </c>
      <c r="R3035">
        <v>22</v>
      </c>
      <c r="S3035">
        <v>15</v>
      </c>
      <c r="T3035">
        <v>0</v>
      </c>
      <c r="U3035">
        <v>0</v>
      </c>
      <c r="V3035">
        <v>9.6000000000000002E-2</v>
      </c>
      <c r="W3035">
        <v>8.7400000000000005E-2</v>
      </c>
      <c r="X3035">
        <v>24</v>
      </c>
      <c r="Y3035">
        <v>0</v>
      </c>
      <c r="Z3035" t="s">
        <v>133</v>
      </c>
      <c r="AB3035">
        <v>0</v>
      </c>
      <c r="AC3035">
        <v>3</v>
      </c>
      <c r="AD3035">
        <v>56</v>
      </c>
      <c r="AE3035">
        <v>1</v>
      </c>
      <c r="AF3035">
        <v>1</v>
      </c>
      <c r="AG3035">
        <v>0.63</v>
      </c>
      <c r="AH3035">
        <v>0</v>
      </c>
      <c r="BA3035">
        <v>2</v>
      </c>
      <c r="BB3035">
        <v>4</v>
      </c>
      <c r="BC3035">
        <v>6</v>
      </c>
      <c r="BD3035">
        <v>12</v>
      </c>
      <c r="BE3035">
        <v>0</v>
      </c>
      <c r="BF3035">
        <v>15</v>
      </c>
      <c r="BG3035">
        <v>60</v>
      </c>
      <c r="BH3035">
        <v>15</v>
      </c>
      <c r="BI3035">
        <v>55</v>
      </c>
      <c r="BJ3035">
        <v>3</v>
      </c>
      <c r="BK3035">
        <v>1</v>
      </c>
      <c r="BL3035">
        <v>20</v>
      </c>
      <c r="BM3035">
        <v>0</v>
      </c>
      <c r="BN3035">
        <v>0</v>
      </c>
      <c r="BO3035">
        <v>10</v>
      </c>
      <c r="BP3035">
        <v>4</v>
      </c>
      <c r="BQ3035" t="s">
        <v>19</v>
      </c>
      <c r="BR3035">
        <v>22</v>
      </c>
      <c r="BS3035">
        <v>15</v>
      </c>
      <c r="BT3035">
        <v>0</v>
      </c>
      <c r="BU3035">
        <v>0</v>
      </c>
      <c r="BV3035">
        <v>9.6000000000000002E-2</v>
      </c>
      <c r="BW3035">
        <v>8.7400000000000005E-2</v>
      </c>
      <c r="BX3035">
        <v>24</v>
      </c>
      <c r="BY3035">
        <v>0</v>
      </c>
      <c r="BZ3035" t="s">
        <v>133</v>
      </c>
      <c r="CB3035">
        <v>0</v>
      </c>
      <c r="CC3035">
        <v>3</v>
      </c>
      <c r="CD3035">
        <v>56</v>
      </c>
      <c r="CE3035">
        <v>1</v>
      </c>
      <c r="CG3035">
        <v>0.63</v>
      </c>
    </row>
    <row r="3036" spans="1:85">
      <c r="A3036">
        <v>3</v>
      </c>
      <c r="B3036">
        <v>3</v>
      </c>
      <c r="C3036">
        <v>5</v>
      </c>
      <c r="D3036">
        <v>10</v>
      </c>
      <c r="E3036">
        <v>0</v>
      </c>
      <c r="F3036" s="24">
        <f t="shared" si="232"/>
        <v>70</v>
      </c>
      <c r="G3036">
        <v>60</v>
      </c>
      <c r="H3036" s="24">
        <f t="shared" si="233"/>
        <v>15</v>
      </c>
      <c r="I3036" s="24">
        <f t="shared" si="230"/>
        <v>7</v>
      </c>
      <c r="J3036" s="24">
        <f t="shared" si="231"/>
        <v>75</v>
      </c>
      <c r="K3036" s="24" t="str">
        <f t="shared" si="234"/>
        <v>00</v>
      </c>
      <c r="L3036">
        <v>22</v>
      </c>
      <c r="M3036">
        <v>0</v>
      </c>
      <c r="N3036">
        <v>0</v>
      </c>
      <c r="O3036">
        <v>10</v>
      </c>
      <c r="P3036">
        <v>4</v>
      </c>
      <c r="Q3036" t="s">
        <v>19</v>
      </c>
      <c r="R3036">
        <v>22</v>
      </c>
      <c r="S3036">
        <v>15</v>
      </c>
      <c r="T3036">
        <v>1</v>
      </c>
      <c r="U3036">
        <v>0</v>
      </c>
      <c r="V3036">
        <v>5.6000000000000001E-2</v>
      </c>
      <c r="W3036">
        <v>5.3199999999999997E-2</v>
      </c>
      <c r="X3036">
        <v>24</v>
      </c>
      <c r="Y3036">
        <v>0</v>
      </c>
      <c r="Z3036" t="s">
        <v>133</v>
      </c>
      <c r="AB3036">
        <v>1.4</v>
      </c>
      <c r="AC3036">
        <v>3</v>
      </c>
      <c r="AD3036">
        <v>56</v>
      </c>
      <c r="AE3036">
        <v>1</v>
      </c>
      <c r="AF3036">
        <v>1</v>
      </c>
      <c r="AG3036">
        <v>0.63</v>
      </c>
      <c r="AH3036">
        <v>0</v>
      </c>
      <c r="BA3036">
        <v>3</v>
      </c>
      <c r="BB3036">
        <v>3</v>
      </c>
      <c r="BC3036">
        <v>5</v>
      </c>
      <c r="BD3036">
        <v>10</v>
      </c>
      <c r="BE3036">
        <v>0</v>
      </c>
      <c r="BF3036">
        <v>7</v>
      </c>
      <c r="BG3036">
        <v>60</v>
      </c>
      <c r="BH3036">
        <v>15</v>
      </c>
      <c r="BI3036">
        <v>55</v>
      </c>
      <c r="BJ3036">
        <v>3</v>
      </c>
      <c r="BK3036">
        <v>1</v>
      </c>
      <c r="BL3036">
        <v>22</v>
      </c>
      <c r="BM3036">
        <v>0</v>
      </c>
      <c r="BN3036">
        <v>0</v>
      </c>
      <c r="BO3036">
        <v>10</v>
      </c>
      <c r="BP3036">
        <v>4</v>
      </c>
      <c r="BQ3036" t="s">
        <v>19</v>
      </c>
      <c r="BR3036">
        <v>22</v>
      </c>
      <c r="BS3036">
        <v>15</v>
      </c>
      <c r="BT3036">
        <v>1</v>
      </c>
      <c r="BU3036">
        <v>0</v>
      </c>
      <c r="BV3036">
        <v>5.6000000000000001E-2</v>
      </c>
      <c r="BW3036">
        <v>5.3199999999999997E-2</v>
      </c>
      <c r="BX3036">
        <v>24</v>
      </c>
      <c r="BY3036">
        <v>0</v>
      </c>
      <c r="BZ3036" t="s">
        <v>133</v>
      </c>
      <c r="CB3036">
        <v>1.4</v>
      </c>
      <c r="CC3036">
        <v>3</v>
      </c>
      <c r="CD3036">
        <v>56</v>
      </c>
      <c r="CE3036">
        <v>1</v>
      </c>
      <c r="CG3036">
        <v>0.63</v>
      </c>
    </row>
    <row r="3037" spans="1:85">
      <c r="A3037">
        <v>4</v>
      </c>
      <c r="B3037">
        <v>2</v>
      </c>
      <c r="C3037">
        <v>4</v>
      </c>
      <c r="D3037">
        <v>10</v>
      </c>
      <c r="E3037">
        <v>0</v>
      </c>
      <c r="F3037" s="24">
        <f t="shared" si="232"/>
        <v>30</v>
      </c>
      <c r="G3037">
        <v>70</v>
      </c>
      <c r="H3037" s="24">
        <f t="shared" si="233"/>
        <v>15</v>
      </c>
      <c r="I3037" s="24">
        <f t="shared" si="230"/>
        <v>7</v>
      </c>
      <c r="J3037" s="24">
        <f t="shared" si="231"/>
        <v>75</v>
      </c>
      <c r="K3037" s="24" t="str">
        <f t="shared" si="234"/>
        <v>00</v>
      </c>
      <c r="L3037">
        <v>32</v>
      </c>
      <c r="M3037">
        <v>1000</v>
      </c>
      <c r="N3037">
        <v>0</v>
      </c>
      <c r="O3037">
        <v>10</v>
      </c>
      <c r="P3037">
        <v>3</v>
      </c>
      <c r="Q3037" t="s">
        <v>19</v>
      </c>
      <c r="R3037">
        <v>22</v>
      </c>
      <c r="S3037">
        <v>10</v>
      </c>
      <c r="T3037">
        <v>2</v>
      </c>
      <c r="U3037">
        <v>0</v>
      </c>
      <c r="V3037">
        <v>3.1E-2</v>
      </c>
      <c r="W3037">
        <v>3.1E-2</v>
      </c>
      <c r="X3037">
        <v>24</v>
      </c>
      <c r="Y3037">
        <v>0</v>
      </c>
      <c r="Z3037" t="s">
        <v>133</v>
      </c>
      <c r="AB3037">
        <v>0.8</v>
      </c>
      <c r="AC3037">
        <v>3</v>
      </c>
      <c r="AD3037">
        <v>56</v>
      </c>
      <c r="AE3037">
        <v>1</v>
      </c>
      <c r="AF3037">
        <v>1</v>
      </c>
      <c r="AG3037">
        <v>0.63</v>
      </c>
      <c r="AH3037">
        <v>0</v>
      </c>
      <c r="BA3037">
        <v>4</v>
      </c>
      <c r="BB3037">
        <v>2</v>
      </c>
      <c r="BC3037">
        <v>4</v>
      </c>
      <c r="BD3037">
        <v>10</v>
      </c>
      <c r="BE3037">
        <v>0</v>
      </c>
      <c r="BF3037">
        <v>3</v>
      </c>
      <c r="BG3037">
        <v>70</v>
      </c>
      <c r="BH3037">
        <v>15</v>
      </c>
      <c r="BI3037">
        <v>55</v>
      </c>
      <c r="BJ3037">
        <v>3</v>
      </c>
      <c r="BK3037">
        <v>1</v>
      </c>
      <c r="BL3037">
        <v>32</v>
      </c>
      <c r="BM3037">
        <v>1000</v>
      </c>
      <c r="BN3037">
        <v>0</v>
      </c>
      <c r="BO3037">
        <v>10</v>
      </c>
      <c r="BP3037">
        <v>3</v>
      </c>
      <c r="BQ3037" t="s">
        <v>19</v>
      </c>
      <c r="BR3037">
        <v>22</v>
      </c>
      <c r="BS3037">
        <v>10</v>
      </c>
      <c r="BT3037">
        <v>2</v>
      </c>
      <c r="BU3037">
        <v>0</v>
      </c>
      <c r="BV3037">
        <v>3.1E-2</v>
      </c>
      <c r="BW3037">
        <v>3.1E-2</v>
      </c>
      <c r="BX3037">
        <v>24</v>
      </c>
      <c r="BY3037">
        <v>0</v>
      </c>
      <c r="BZ3037" t="s">
        <v>133</v>
      </c>
      <c r="CB3037">
        <v>0.8</v>
      </c>
      <c r="CC3037">
        <v>3</v>
      </c>
      <c r="CD3037">
        <v>56</v>
      </c>
      <c r="CE3037">
        <v>1</v>
      </c>
      <c r="CG3037">
        <v>0.63</v>
      </c>
    </row>
    <row r="3038" spans="1:85">
      <c r="A3038">
        <v>5</v>
      </c>
      <c r="B3038">
        <v>1</v>
      </c>
      <c r="C3038">
        <v>2</v>
      </c>
      <c r="D3038">
        <v>6</v>
      </c>
      <c r="E3038">
        <v>0</v>
      </c>
      <c r="F3038" s="24">
        <f t="shared" si="232"/>
        <v>10</v>
      </c>
      <c r="G3038">
        <v>80</v>
      </c>
      <c r="H3038" s="24">
        <f t="shared" si="233"/>
        <v>7</v>
      </c>
      <c r="I3038" s="24">
        <f t="shared" si="230"/>
        <v>7</v>
      </c>
      <c r="J3038" s="24">
        <f t="shared" si="231"/>
        <v>25</v>
      </c>
      <c r="K3038" s="24" t="str">
        <f t="shared" si="234"/>
        <v>00</v>
      </c>
      <c r="L3038">
        <v>52</v>
      </c>
      <c r="M3038">
        <v>1000</v>
      </c>
      <c r="N3038">
        <v>0</v>
      </c>
      <c r="O3038">
        <v>10</v>
      </c>
      <c r="P3038">
        <v>2</v>
      </c>
      <c r="Q3038" t="s">
        <v>19</v>
      </c>
      <c r="R3038">
        <v>22</v>
      </c>
      <c r="S3038">
        <v>10</v>
      </c>
      <c r="T3038">
        <v>3</v>
      </c>
      <c r="U3038">
        <v>0</v>
      </c>
      <c r="V3038">
        <v>1.2999999999999999E-2</v>
      </c>
      <c r="W3038">
        <v>8.9999999999999993E-3</v>
      </c>
      <c r="X3038">
        <v>24</v>
      </c>
      <c r="Y3038">
        <v>0</v>
      </c>
      <c r="Z3038" t="s">
        <v>133</v>
      </c>
      <c r="AB3038">
        <v>0.63</v>
      </c>
      <c r="AC3038">
        <v>3</v>
      </c>
      <c r="AD3038">
        <v>56</v>
      </c>
      <c r="AE3038">
        <v>1</v>
      </c>
      <c r="AF3038">
        <v>1</v>
      </c>
      <c r="AG3038">
        <v>0.63</v>
      </c>
      <c r="AH3038">
        <v>0</v>
      </c>
      <c r="BA3038">
        <v>5</v>
      </c>
      <c r="BB3038">
        <v>1</v>
      </c>
      <c r="BC3038">
        <v>2</v>
      </c>
      <c r="BD3038">
        <v>6</v>
      </c>
      <c r="BE3038">
        <v>0</v>
      </c>
      <c r="BF3038">
        <v>1</v>
      </c>
      <c r="BG3038">
        <v>80</v>
      </c>
      <c r="BH3038">
        <v>20</v>
      </c>
      <c r="BI3038">
        <v>55</v>
      </c>
      <c r="BJ3038">
        <v>1</v>
      </c>
      <c r="BK3038">
        <v>1</v>
      </c>
      <c r="BL3038">
        <v>52</v>
      </c>
      <c r="BM3038">
        <v>1000</v>
      </c>
      <c r="BN3038">
        <v>0</v>
      </c>
      <c r="BO3038">
        <v>10</v>
      </c>
      <c r="BP3038">
        <v>2</v>
      </c>
      <c r="BQ3038" t="s">
        <v>19</v>
      </c>
      <c r="BR3038">
        <v>22</v>
      </c>
      <c r="BS3038">
        <v>10</v>
      </c>
      <c r="BT3038">
        <v>3</v>
      </c>
      <c r="BU3038">
        <v>0</v>
      </c>
      <c r="BV3038">
        <v>1.2999999999999999E-2</v>
      </c>
      <c r="BW3038">
        <v>8.9999999999999993E-3</v>
      </c>
      <c r="BX3038">
        <v>24</v>
      </c>
      <c r="BY3038">
        <v>0</v>
      </c>
      <c r="BZ3038" t="s">
        <v>133</v>
      </c>
      <c r="CB3038">
        <v>0.63</v>
      </c>
      <c r="CC3038">
        <v>3</v>
      </c>
      <c r="CD3038">
        <v>56</v>
      </c>
      <c r="CE3038">
        <v>1</v>
      </c>
      <c r="CG3038">
        <v>0.63</v>
      </c>
    </row>
    <row r="3039" spans="1:85">
      <c r="F3039" s="24" t="str">
        <f t="shared" si="232"/>
        <v/>
      </c>
      <c r="H3039" s="24" t="str">
        <f t="shared" si="233"/>
        <v/>
      </c>
      <c r="I3039" s="24" t="str">
        <f t="shared" si="230"/>
        <v/>
      </c>
      <c r="J3039" s="24" t="str">
        <f t="shared" si="231"/>
        <v/>
      </c>
      <c r="K3039" s="24" t="str">
        <f t="shared" si="234"/>
        <v/>
      </c>
      <c r="AF3039">
        <v>1</v>
      </c>
      <c r="AH3039">
        <v>0</v>
      </c>
    </row>
    <row r="3040" spans="1:85">
      <c r="A3040">
        <v>1</v>
      </c>
      <c r="B3040">
        <v>4</v>
      </c>
      <c r="C3040">
        <v>8</v>
      </c>
      <c r="D3040">
        <v>16</v>
      </c>
      <c r="E3040">
        <v>0</v>
      </c>
      <c r="F3040" s="24">
        <f t="shared" si="232"/>
        <v>310</v>
      </c>
      <c r="G3040">
        <v>50</v>
      </c>
      <c r="H3040" s="24">
        <f t="shared" si="233"/>
        <v>15</v>
      </c>
      <c r="I3040" s="24">
        <f t="shared" ref="I3040:I3047" si="235">IF(BI3040="","",ROUND(BI3040*10/80,0))</f>
        <v>7</v>
      </c>
      <c r="J3040" s="24">
        <f t="shared" si="231"/>
        <v>80</v>
      </c>
      <c r="K3040" s="24" t="str">
        <f t="shared" si="234"/>
        <v>03</v>
      </c>
      <c r="L3040">
        <v>20</v>
      </c>
      <c r="M3040">
        <v>0</v>
      </c>
      <c r="N3040">
        <v>0</v>
      </c>
      <c r="O3040">
        <v>10</v>
      </c>
      <c r="P3040">
        <v>4</v>
      </c>
      <c r="Q3040" s="25" t="s">
        <v>175</v>
      </c>
      <c r="R3040">
        <v>22</v>
      </c>
      <c r="S3040">
        <v>15</v>
      </c>
      <c r="T3040">
        <v>0</v>
      </c>
      <c r="U3040">
        <v>0</v>
      </c>
      <c r="V3040">
        <v>0.14699999999999999</v>
      </c>
      <c r="W3040">
        <v>0.5</v>
      </c>
      <c r="X3040">
        <v>24</v>
      </c>
      <c r="Y3040">
        <v>0</v>
      </c>
      <c r="Z3040" s="25" t="s">
        <v>176</v>
      </c>
      <c r="AB3040">
        <v>0</v>
      </c>
      <c r="AC3040">
        <v>3</v>
      </c>
      <c r="AD3040">
        <v>56</v>
      </c>
      <c r="AE3040">
        <v>1</v>
      </c>
      <c r="AF3040">
        <v>1</v>
      </c>
      <c r="AG3040">
        <v>0.8</v>
      </c>
      <c r="AH3040">
        <v>0</v>
      </c>
      <c r="BA3040">
        <v>1</v>
      </c>
      <c r="BB3040">
        <v>4</v>
      </c>
      <c r="BC3040">
        <v>8</v>
      </c>
      <c r="BD3040">
        <v>16</v>
      </c>
      <c r="BE3040">
        <v>0</v>
      </c>
      <c r="BF3040">
        <v>31</v>
      </c>
      <c r="BG3040">
        <v>50</v>
      </c>
      <c r="BH3040">
        <v>12</v>
      </c>
      <c r="BI3040">
        <v>55</v>
      </c>
      <c r="BJ3040">
        <v>5</v>
      </c>
      <c r="BK3040">
        <v>1</v>
      </c>
      <c r="BL3040">
        <v>20</v>
      </c>
      <c r="BM3040">
        <v>0</v>
      </c>
      <c r="BN3040">
        <v>0</v>
      </c>
      <c r="BO3040">
        <v>10</v>
      </c>
      <c r="BP3040">
        <v>4</v>
      </c>
      <c r="BQ3040" s="25" t="s">
        <v>175</v>
      </c>
      <c r="BR3040">
        <v>22</v>
      </c>
      <c r="BS3040">
        <v>15</v>
      </c>
      <c r="BT3040">
        <v>0</v>
      </c>
      <c r="BU3040">
        <v>0</v>
      </c>
      <c r="BV3040">
        <v>0.14699999999999999</v>
      </c>
      <c r="BW3040">
        <v>0.5</v>
      </c>
      <c r="BX3040">
        <v>24</v>
      </c>
      <c r="BY3040">
        <v>0</v>
      </c>
      <c r="BZ3040" s="25" t="s">
        <v>176</v>
      </c>
      <c r="CB3040">
        <v>0</v>
      </c>
      <c r="CC3040">
        <v>3</v>
      </c>
      <c r="CD3040">
        <v>56</v>
      </c>
      <c r="CE3040">
        <v>1</v>
      </c>
      <c r="CG3040">
        <v>0.8</v>
      </c>
    </row>
    <row r="3041" spans="1:86">
      <c r="A3041">
        <v>2</v>
      </c>
      <c r="B3041">
        <v>3</v>
      </c>
      <c r="C3041">
        <v>6</v>
      </c>
      <c r="D3041">
        <v>12</v>
      </c>
      <c r="E3041">
        <v>0</v>
      </c>
      <c r="F3041" s="24">
        <f t="shared" si="232"/>
        <v>150</v>
      </c>
      <c r="G3041">
        <v>60</v>
      </c>
      <c r="H3041" s="24">
        <f t="shared" si="233"/>
        <v>15</v>
      </c>
      <c r="I3041" s="24">
        <f t="shared" si="235"/>
        <v>7</v>
      </c>
      <c r="J3041" s="24">
        <f t="shared" si="231"/>
        <v>75</v>
      </c>
      <c r="K3041" s="24" t="str">
        <f t="shared" si="234"/>
        <v>03</v>
      </c>
      <c r="L3041">
        <v>20</v>
      </c>
      <c r="M3041">
        <v>0</v>
      </c>
      <c r="N3041">
        <v>0</v>
      </c>
      <c r="O3041">
        <v>10</v>
      </c>
      <c r="P3041">
        <v>4</v>
      </c>
      <c r="Q3041" s="25" t="s">
        <v>175</v>
      </c>
      <c r="R3041">
        <v>22</v>
      </c>
      <c r="S3041">
        <v>15</v>
      </c>
      <c r="T3041">
        <v>0</v>
      </c>
      <c r="U3041">
        <v>0</v>
      </c>
      <c r="V3041">
        <v>0.09</v>
      </c>
      <c r="W3041">
        <v>8.1900000000000001E-2</v>
      </c>
      <c r="X3041">
        <v>24</v>
      </c>
      <c r="Y3041">
        <v>0</v>
      </c>
      <c r="Z3041" s="25" t="s">
        <v>176</v>
      </c>
      <c r="AB3041">
        <v>0</v>
      </c>
      <c r="AC3041">
        <v>3</v>
      </c>
      <c r="AD3041">
        <v>56</v>
      </c>
      <c r="AE3041">
        <v>1</v>
      </c>
      <c r="AF3041">
        <v>1</v>
      </c>
      <c r="AG3041">
        <v>0.8</v>
      </c>
      <c r="AH3041">
        <v>0</v>
      </c>
      <c r="BA3041">
        <v>2</v>
      </c>
      <c r="BB3041">
        <v>3</v>
      </c>
      <c r="BC3041">
        <v>6</v>
      </c>
      <c r="BD3041">
        <v>12</v>
      </c>
      <c r="BE3041">
        <v>0</v>
      </c>
      <c r="BF3041">
        <v>15</v>
      </c>
      <c r="BG3041">
        <v>60</v>
      </c>
      <c r="BH3041">
        <v>15</v>
      </c>
      <c r="BI3041">
        <v>55</v>
      </c>
      <c r="BJ3041">
        <v>3</v>
      </c>
      <c r="BK3041">
        <v>1</v>
      </c>
      <c r="BL3041">
        <v>20</v>
      </c>
      <c r="BM3041">
        <v>0</v>
      </c>
      <c r="BN3041">
        <v>0</v>
      </c>
      <c r="BO3041">
        <v>10</v>
      </c>
      <c r="BP3041">
        <v>4</v>
      </c>
      <c r="BQ3041" s="25" t="s">
        <v>175</v>
      </c>
      <c r="BR3041">
        <v>22</v>
      </c>
      <c r="BS3041">
        <v>15</v>
      </c>
      <c r="BT3041">
        <v>0</v>
      </c>
      <c r="BU3041">
        <v>0</v>
      </c>
      <c r="BV3041">
        <v>0.09</v>
      </c>
      <c r="BW3041">
        <v>8.1900000000000001E-2</v>
      </c>
      <c r="BX3041">
        <v>24</v>
      </c>
      <c r="BY3041">
        <v>0</v>
      </c>
      <c r="BZ3041" s="25" t="s">
        <v>176</v>
      </c>
      <c r="CB3041">
        <v>0</v>
      </c>
      <c r="CC3041">
        <v>3</v>
      </c>
      <c r="CD3041">
        <v>56</v>
      </c>
      <c r="CE3041">
        <v>1</v>
      </c>
      <c r="CG3041">
        <v>0.8</v>
      </c>
    </row>
    <row r="3042" spans="1:86">
      <c r="A3042">
        <v>3</v>
      </c>
      <c r="B3042">
        <v>2</v>
      </c>
      <c r="C3042">
        <v>5</v>
      </c>
      <c r="D3042">
        <v>10</v>
      </c>
      <c r="E3042">
        <v>0</v>
      </c>
      <c r="F3042" s="24">
        <f t="shared" si="232"/>
        <v>70</v>
      </c>
      <c r="G3042">
        <v>60</v>
      </c>
      <c r="H3042" s="24">
        <f t="shared" si="233"/>
        <v>15</v>
      </c>
      <c r="I3042" s="24">
        <f t="shared" si="235"/>
        <v>7</v>
      </c>
      <c r="J3042" s="24">
        <f t="shared" si="231"/>
        <v>75</v>
      </c>
      <c r="K3042" s="24" t="str">
        <f t="shared" si="234"/>
        <v>00</v>
      </c>
      <c r="L3042">
        <v>22</v>
      </c>
      <c r="M3042">
        <v>0</v>
      </c>
      <c r="N3042">
        <v>0</v>
      </c>
      <c r="O3042">
        <v>10</v>
      </c>
      <c r="P3042">
        <v>4</v>
      </c>
      <c r="Q3042" s="25" t="s">
        <v>175</v>
      </c>
      <c r="R3042">
        <v>22</v>
      </c>
      <c r="S3042">
        <v>15</v>
      </c>
      <c r="T3042">
        <v>1</v>
      </c>
      <c r="U3042">
        <v>0</v>
      </c>
      <c r="V3042">
        <v>0.05</v>
      </c>
      <c r="W3042">
        <v>4.7500000000000001E-2</v>
      </c>
      <c r="X3042">
        <v>24</v>
      </c>
      <c r="Y3042">
        <v>0</v>
      </c>
      <c r="Z3042" s="25" t="s">
        <v>176</v>
      </c>
      <c r="AB3042">
        <v>1.4</v>
      </c>
      <c r="AC3042">
        <v>3</v>
      </c>
      <c r="AD3042">
        <v>56</v>
      </c>
      <c r="AE3042">
        <v>1</v>
      </c>
      <c r="AF3042">
        <v>1</v>
      </c>
      <c r="AG3042">
        <v>0.8</v>
      </c>
      <c r="AH3042">
        <v>0</v>
      </c>
      <c r="BA3042">
        <v>3</v>
      </c>
      <c r="BB3042">
        <v>2</v>
      </c>
      <c r="BC3042">
        <v>5</v>
      </c>
      <c r="BD3042">
        <v>10</v>
      </c>
      <c r="BE3042">
        <v>0</v>
      </c>
      <c r="BF3042">
        <v>7</v>
      </c>
      <c r="BG3042">
        <v>60</v>
      </c>
      <c r="BH3042">
        <v>15</v>
      </c>
      <c r="BI3042">
        <v>55</v>
      </c>
      <c r="BJ3042">
        <v>3</v>
      </c>
      <c r="BK3042">
        <v>1</v>
      </c>
      <c r="BL3042">
        <v>22</v>
      </c>
      <c r="BM3042">
        <v>0</v>
      </c>
      <c r="BN3042">
        <v>0</v>
      </c>
      <c r="BO3042">
        <v>10</v>
      </c>
      <c r="BP3042">
        <v>4</v>
      </c>
      <c r="BQ3042" s="25" t="s">
        <v>175</v>
      </c>
      <c r="BR3042">
        <v>22</v>
      </c>
      <c r="BS3042">
        <v>15</v>
      </c>
      <c r="BT3042">
        <v>1</v>
      </c>
      <c r="BU3042">
        <v>0</v>
      </c>
      <c r="BV3042">
        <v>0.05</v>
      </c>
      <c r="BW3042">
        <v>4.7500000000000001E-2</v>
      </c>
      <c r="BX3042">
        <v>24</v>
      </c>
      <c r="BY3042">
        <v>0</v>
      </c>
      <c r="BZ3042" s="25" t="s">
        <v>176</v>
      </c>
      <c r="CB3042">
        <v>1.4</v>
      </c>
      <c r="CC3042">
        <v>3</v>
      </c>
      <c r="CD3042">
        <v>56</v>
      </c>
      <c r="CE3042">
        <v>1</v>
      </c>
      <c r="CG3042">
        <v>0.8</v>
      </c>
    </row>
    <row r="3043" spans="1:86">
      <c r="A3043">
        <v>4</v>
      </c>
      <c r="B3043">
        <v>1</v>
      </c>
      <c r="C3043">
        <v>4</v>
      </c>
      <c r="D3043">
        <v>10</v>
      </c>
      <c r="E3043">
        <v>0</v>
      </c>
      <c r="F3043" s="24">
        <f t="shared" si="232"/>
        <v>30</v>
      </c>
      <c r="G3043">
        <v>70</v>
      </c>
      <c r="H3043" s="24">
        <f t="shared" si="233"/>
        <v>7</v>
      </c>
      <c r="I3043" s="24">
        <f t="shared" si="235"/>
        <v>7</v>
      </c>
      <c r="J3043" s="24">
        <f t="shared" si="231"/>
        <v>25</v>
      </c>
      <c r="K3043" s="24" t="str">
        <f t="shared" si="234"/>
        <v>00</v>
      </c>
      <c r="L3043">
        <v>32</v>
      </c>
      <c r="M3043">
        <v>1000</v>
      </c>
      <c r="N3043">
        <v>0</v>
      </c>
      <c r="O3043">
        <v>10</v>
      </c>
      <c r="P3043">
        <v>3</v>
      </c>
      <c r="Q3043" s="25" t="s">
        <v>175</v>
      </c>
      <c r="R3043">
        <v>22</v>
      </c>
      <c r="S3043">
        <v>10</v>
      </c>
      <c r="T3043">
        <v>2</v>
      </c>
      <c r="U3043">
        <v>0</v>
      </c>
      <c r="V3043">
        <v>1.6E-2</v>
      </c>
      <c r="W3043">
        <v>1.6E-2</v>
      </c>
      <c r="X3043">
        <v>24</v>
      </c>
      <c r="Y3043">
        <v>0</v>
      </c>
      <c r="Z3043" s="25" t="s">
        <v>176</v>
      </c>
      <c r="AB3043">
        <v>0.8</v>
      </c>
      <c r="AC3043">
        <v>3</v>
      </c>
      <c r="AD3043">
        <v>56</v>
      </c>
      <c r="AE3043">
        <v>1</v>
      </c>
      <c r="AF3043">
        <v>1</v>
      </c>
      <c r="AG3043">
        <v>0.8</v>
      </c>
      <c r="AH3043">
        <v>0</v>
      </c>
      <c r="BA3043">
        <v>4</v>
      </c>
      <c r="BB3043">
        <v>1</v>
      </c>
      <c r="BC3043">
        <v>4</v>
      </c>
      <c r="BD3043">
        <v>10</v>
      </c>
      <c r="BE3043">
        <v>0</v>
      </c>
      <c r="BF3043">
        <v>3</v>
      </c>
      <c r="BG3043">
        <v>70</v>
      </c>
      <c r="BH3043">
        <v>20</v>
      </c>
      <c r="BI3043">
        <v>55</v>
      </c>
      <c r="BJ3043">
        <v>1</v>
      </c>
      <c r="BK3043">
        <v>1</v>
      </c>
      <c r="BL3043">
        <v>32</v>
      </c>
      <c r="BM3043">
        <v>1000</v>
      </c>
      <c r="BN3043">
        <v>0</v>
      </c>
      <c r="BO3043">
        <v>10</v>
      </c>
      <c r="BP3043">
        <v>3</v>
      </c>
      <c r="BQ3043" s="25" t="s">
        <v>175</v>
      </c>
      <c r="BR3043">
        <v>22</v>
      </c>
      <c r="BS3043">
        <v>10</v>
      </c>
      <c r="BT3043">
        <v>2</v>
      </c>
      <c r="BU3043">
        <v>0</v>
      </c>
      <c r="BV3043">
        <v>1.6E-2</v>
      </c>
      <c r="BW3043">
        <v>1.6E-2</v>
      </c>
      <c r="BX3043">
        <v>24</v>
      </c>
      <c r="BY3043">
        <v>0</v>
      </c>
      <c r="BZ3043" s="25" t="s">
        <v>176</v>
      </c>
      <c r="CB3043">
        <v>0.8</v>
      </c>
      <c r="CC3043">
        <v>3</v>
      </c>
      <c r="CD3043">
        <v>56</v>
      </c>
      <c r="CE3043">
        <v>1</v>
      </c>
      <c r="CG3043">
        <v>0.8</v>
      </c>
    </row>
    <row r="3044" spans="1:86">
      <c r="F3044" s="24" t="str">
        <f t="shared" si="232"/>
        <v/>
      </c>
      <c r="H3044" s="24" t="str">
        <f t="shared" si="233"/>
        <v/>
      </c>
      <c r="I3044" s="24" t="str">
        <f t="shared" si="235"/>
        <v/>
      </c>
      <c r="J3044" s="24" t="str">
        <f t="shared" si="231"/>
        <v/>
      </c>
      <c r="K3044" s="24" t="str">
        <f t="shared" si="234"/>
        <v/>
      </c>
      <c r="AF3044">
        <v>1</v>
      </c>
      <c r="AH3044">
        <v>0</v>
      </c>
    </row>
    <row r="3045" spans="1:86">
      <c r="A3045">
        <v>1</v>
      </c>
      <c r="B3045">
        <v>3</v>
      </c>
      <c r="C3045">
        <v>8</v>
      </c>
      <c r="D3045">
        <v>16</v>
      </c>
      <c r="E3045">
        <v>0</v>
      </c>
      <c r="F3045" s="24">
        <f t="shared" si="232"/>
        <v>310</v>
      </c>
      <c r="G3045">
        <v>50</v>
      </c>
      <c r="H3045" s="24">
        <f t="shared" si="233"/>
        <v>15</v>
      </c>
      <c r="I3045" s="24">
        <f t="shared" si="235"/>
        <v>7</v>
      </c>
      <c r="J3045" s="24">
        <f t="shared" si="231"/>
        <v>80</v>
      </c>
      <c r="K3045" s="24" t="str">
        <f t="shared" si="234"/>
        <v>03</v>
      </c>
      <c r="L3045">
        <v>22</v>
      </c>
      <c r="M3045">
        <v>0</v>
      </c>
      <c r="N3045">
        <v>0</v>
      </c>
      <c r="O3045">
        <v>10</v>
      </c>
      <c r="P3045">
        <v>4</v>
      </c>
      <c r="Q3045" s="25" t="s">
        <v>175</v>
      </c>
      <c r="R3045">
        <v>22</v>
      </c>
      <c r="S3045">
        <v>15</v>
      </c>
      <c r="T3045">
        <v>0</v>
      </c>
      <c r="U3045">
        <v>0</v>
      </c>
      <c r="V3045">
        <v>0.14399999999999999</v>
      </c>
      <c r="W3045">
        <v>0.5</v>
      </c>
      <c r="X3045">
        <v>24</v>
      </c>
      <c r="Y3045">
        <v>0</v>
      </c>
      <c r="Z3045" s="25" t="s">
        <v>176</v>
      </c>
      <c r="AB3045">
        <v>0</v>
      </c>
      <c r="AC3045">
        <v>3</v>
      </c>
      <c r="AD3045">
        <v>56</v>
      </c>
      <c r="AE3045">
        <v>1</v>
      </c>
      <c r="AF3045">
        <v>1</v>
      </c>
      <c r="AG3045">
        <v>1.4</v>
      </c>
      <c r="AH3045">
        <v>0</v>
      </c>
      <c r="BA3045">
        <v>1</v>
      </c>
      <c r="BB3045">
        <v>3</v>
      </c>
      <c r="BC3045">
        <v>8</v>
      </c>
      <c r="BD3045">
        <v>16</v>
      </c>
      <c r="BE3045">
        <v>0</v>
      </c>
      <c r="BF3045">
        <v>31</v>
      </c>
      <c r="BG3045">
        <v>50</v>
      </c>
      <c r="BH3045">
        <v>12</v>
      </c>
      <c r="BI3045">
        <v>55</v>
      </c>
      <c r="BJ3045">
        <v>5</v>
      </c>
      <c r="BK3045">
        <v>1</v>
      </c>
      <c r="BL3045">
        <v>22</v>
      </c>
      <c r="BM3045">
        <v>0</v>
      </c>
      <c r="BN3045">
        <v>0</v>
      </c>
      <c r="BO3045">
        <v>10</v>
      </c>
      <c r="BP3045">
        <v>4</v>
      </c>
      <c r="BQ3045" s="25" t="s">
        <v>175</v>
      </c>
      <c r="BR3045">
        <v>22</v>
      </c>
      <c r="BS3045">
        <v>15</v>
      </c>
      <c r="BT3045">
        <v>0</v>
      </c>
      <c r="BU3045">
        <v>0</v>
      </c>
      <c r="BV3045">
        <v>0.14399999999999999</v>
      </c>
      <c r="BW3045">
        <v>0.5</v>
      </c>
      <c r="BX3045">
        <v>24</v>
      </c>
      <c r="BY3045">
        <v>0</v>
      </c>
      <c r="BZ3045" s="25" t="s">
        <v>176</v>
      </c>
      <c r="CB3045">
        <v>0</v>
      </c>
      <c r="CC3045">
        <v>3</v>
      </c>
      <c r="CD3045">
        <v>56</v>
      </c>
      <c r="CE3045">
        <v>1</v>
      </c>
      <c r="CG3045">
        <v>1.4</v>
      </c>
    </row>
    <row r="3046" spans="1:86">
      <c r="A3046">
        <v>2</v>
      </c>
      <c r="B3046">
        <v>2</v>
      </c>
      <c r="C3046">
        <v>6</v>
      </c>
      <c r="D3046">
        <v>12</v>
      </c>
      <c r="E3046">
        <v>0</v>
      </c>
      <c r="F3046" s="24">
        <f t="shared" si="232"/>
        <v>150</v>
      </c>
      <c r="G3046">
        <v>60</v>
      </c>
      <c r="H3046" s="24">
        <f t="shared" si="233"/>
        <v>15</v>
      </c>
      <c r="I3046" s="24">
        <f t="shared" si="235"/>
        <v>7</v>
      </c>
      <c r="J3046" s="24">
        <f t="shared" si="231"/>
        <v>75</v>
      </c>
      <c r="K3046" s="24" t="str">
        <f t="shared" si="234"/>
        <v>03</v>
      </c>
      <c r="L3046">
        <v>22</v>
      </c>
      <c r="M3046">
        <v>0</v>
      </c>
      <c r="N3046">
        <v>0</v>
      </c>
      <c r="O3046">
        <v>10</v>
      </c>
      <c r="P3046">
        <v>4</v>
      </c>
      <c r="Q3046" s="25" t="s">
        <v>175</v>
      </c>
      <c r="R3046">
        <v>22</v>
      </c>
      <c r="S3046">
        <v>15</v>
      </c>
      <c r="T3046">
        <v>0</v>
      </c>
      <c r="U3046">
        <v>0</v>
      </c>
      <c r="V3046">
        <v>8.6999999999999994E-2</v>
      </c>
      <c r="W3046">
        <v>7.9200000000000007E-2</v>
      </c>
      <c r="X3046">
        <v>24</v>
      </c>
      <c r="Y3046">
        <v>0</v>
      </c>
      <c r="Z3046" s="25" t="s">
        <v>176</v>
      </c>
      <c r="AB3046">
        <v>0</v>
      </c>
      <c r="AC3046">
        <v>3</v>
      </c>
      <c r="AD3046">
        <v>56</v>
      </c>
      <c r="AE3046">
        <v>1</v>
      </c>
      <c r="AF3046">
        <v>1</v>
      </c>
      <c r="AG3046">
        <v>1.4</v>
      </c>
      <c r="AH3046">
        <v>0</v>
      </c>
      <c r="BA3046">
        <v>2</v>
      </c>
      <c r="BB3046">
        <v>2</v>
      </c>
      <c r="BC3046">
        <v>6</v>
      </c>
      <c r="BD3046">
        <v>12</v>
      </c>
      <c r="BE3046">
        <v>0</v>
      </c>
      <c r="BF3046">
        <v>15</v>
      </c>
      <c r="BG3046">
        <v>60</v>
      </c>
      <c r="BH3046">
        <v>15</v>
      </c>
      <c r="BI3046">
        <v>55</v>
      </c>
      <c r="BJ3046">
        <v>3</v>
      </c>
      <c r="BK3046">
        <v>1</v>
      </c>
      <c r="BL3046">
        <v>22</v>
      </c>
      <c r="BM3046">
        <v>0</v>
      </c>
      <c r="BN3046">
        <v>0</v>
      </c>
      <c r="BO3046">
        <v>10</v>
      </c>
      <c r="BP3046">
        <v>4</v>
      </c>
      <c r="BQ3046" s="25" t="s">
        <v>175</v>
      </c>
      <c r="BR3046">
        <v>22</v>
      </c>
      <c r="BS3046">
        <v>15</v>
      </c>
      <c r="BT3046">
        <v>0</v>
      </c>
      <c r="BU3046">
        <v>0</v>
      </c>
      <c r="BV3046">
        <v>8.6999999999999994E-2</v>
      </c>
      <c r="BW3046">
        <v>7.9200000000000007E-2</v>
      </c>
      <c r="BX3046">
        <v>24</v>
      </c>
      <c r="BY3046">
        <v>0</v>
      </c>
      <c r="BZ3046" s="25" t="s">
        <v>176</v>
      </c>
      <c r="CB3046">
        <v>0</v>
      </c>
      <c r="CC3046">
        <v>3</v>
      </c>
      <c r="CD3046">
        <v>56</v>
      </c>
      <c r="CE3046">
        <v>1</v>
      </c>
      <c r="CG3046">
        <v>1.4</v>
      </c>
    </row>
    <row r="3047" spans="1:86">
      <c r="A3047">
        <v>3</v>
      </c>
      <c r="B3047">
        <v>1</v>
      </c>
      <c r="C3047">
        <v>5</v>
      </c>
      <c r="D3047">
        <v>10</v>
      </c>
      <c r="E3047">
        <v>0</v>
      </c>
      <c r="F3047" s="24">
        <f t="shared" si="232"/>
        <v>70</v>
      </c>
      <c r="G3047">
        <v>60</v>
      </c>
      <c r="H3047" s="24">
        <f t="shared" si="233"/>
        <v>10</v>
      </c>
      <c r="I3047" s="24">
        <f t="shared" si="235"/>
        <v>7</v>
      </c>
      <c r="J3047" s="24">
        <f t="shared" si="231"/>
        <v>50</v>
      </c>
      <c r="K3047" s="24" t="str">
        <f t="shared" si="234"/>
        <v>00</v>
      </c>
      <c r="L3047">
        <v>22</v>
      </c>
      <c r="M3047">
        <v>0</v>
      </c>
      <c r="N3047">
        <v>0</v>
      </c>
      <c r="O3047">
        <v>10</v>
      </c>
      <c r="P3047">
        <v>4</v>
      </c>
      <c r="Q3047" s="25" t="s">
        <v>175</v>
      </c>
      <c r="R3047">
        <v>22</v>
      </c>
      <c r="S3047">
        <v>15</v>
      </c>
      <c r="T3047">
        <v>1</v>
      </c>
      <c r="U3047">
        <v>0</v>
      </c>
      <c r="V3047">
        <v>2.8000000000000001E-2</v>
      </c>
      <c r="W3047">
        <v>2.5000000000000001E-2</v>
      </c>
      <c r="X3047">
        <v>24</v>
      </c>
      <c r="Y3047">
        <v>0</v>
      </c>
      <c r="Z3047" s="25" t="s">
        <v>176</v>
      </c>
      <c r="AB3047">
        <v>1.4</v>
      </c>
      <c r="AC3047">
        <v>3</v>
      </c>
      <c r="AD3047">
        <v>56</v>
      </c>
      <c r="AE3047">
        <v>1</v>
      </c>
      <c r="AF3047">
        <v>1</v>
      </c>
      <c r="AG3047">
        <v>1.4</v>
      </c>
      <c r="AH3047">
        <v>0</v>
      </c>
      <c r="BA3047">
        <v>3</v>
      </c>
      <c r="BB3047">
        <v>1</v>
      </c>
      <c r="BC3047">
        <v>5</v>
      </c>
      <c r="BD3047">
        <v>10</v>
      </c>
      <c r="BE3047">
        <v>0</v>
      </c>
      <c r="BF3047">
        <v>7</v>
      </c>
      <c r="BG3047">
        <v>60</v>
      </c>
      <c r="BH3047">
        <v>15</v>
      </c>
      <c r="BI3047">
        <v>55</v>
      </c>
      <c r="BJ3047">
        <v>2</v>
      </c>
      <c r="BK3047">
        <v>1</v>
      </c>
      <c r="BL3047">
        <v>22</v>
      </c>
      <c r="BM3047">
        <v>0</v>
      </c>
      <c r="BN3047">
        <v>0</v>
      </c>
      <c r="BO3047">
        <v>10</v>
      </c>
      <c r="BP3047">
        <v>4</v>
      </c>
      <c r="BQ3047" s="25" t="s">
        <v>175</v>
      </c>
      <c r="BR3047">
        <v>22</v>
      </c>
      <c r="BS3047">
        <v>15</v>
      </c>
      <c r="BT3047">
        <v>1</v>
      </c>
      <c r="BU3047">
        <v>0</v>
      </c>
      <c r="BV3047">
        <v>2.8000000000000001E-2</v>
      </c>
      <c r="BW3047">
        <v>2.5000000000000001E-2</v>
      </c>
      <c r="BX3047">
        <v>24</v>
      </c>
      <c r="BY3047">
        <v>0</v>
      </c>
      <c r="BZ3047" s="25" t="s">
        <v>176</v>
      </c>
      <c r="CB3047">
        <v>1.4</v>
      </c>
      <c r="CC3047">
        <v>3</v>
      </c>
      <c r="CD3047">
        <v>56</v>
      </c>
      <c r="CE3047">
        <v>1</v>
      </c>
      <c r="CG3047">
        <v>1.4</v>
      </c>
    </row>
    <row r="3048" spans="1:86">
      <c r="F3048" s="24" t="str">
        <f t="shared" si="232"/>
        <v/>
      </c>
      <c r="H3048" s="24" t="str">
        <f t="shared" si="233"/>
        <v/>
      </c>
      <c r="I3048" s="24" t="str">
        <f t="shared" si="211"/>
        <v/>
      </c>
      <c r="J3048" s="24" t="str">
        <f t="shared" si="207"/>
        <v/>
      </c>
      <c r="K3048" s="24" t="str">
        <f t="shared" si="234"/>
        <v/>
      </c>
    </row>
    <row r="3049" spans="1:86">
      <c r="F3049" s="24" t="str">
        <f t="shared" si="232"/>
        <v/>
      </c>
      <c r="H3049" s="24" t="str">
        <f t="shared" si="233"/>
        <v/>
      </c>
      <c r="I3049" s="24" t="str">
        <f t="shared" si="211"/>
        <v/>
      </c>
      <c r="J3049" s="24" t="str">
        <f t="shared" si="207"/>
        <v/>
      </c>
      <c r="K3049" s="24" t="str">
        <f t="shared" si="234"/>
        <v/>
      </c>
    </row>
    <row r="3050" spans="1:86">
      <c r="F3050" s="24" t="str">
        <f t="shared" si="232"/>
        <v/>
      </c>
      <c r="H3050" s="24" t="str">
        <f t="shared" si="233"/>
        <v/>
      </c>
      <c r="I3050" s="24" t="str">
        <f t="shared" si="211"/>
        <v/>
      </c>
      <c r="J3050" s="24" t="str">
        <f t="shared" si="207"/>
        <v/>
      </c>
      <c r="K3050" s="24" t="str">
        <f t="shared" si="234"/>
        <v/>
      </c>
    </row>
    <row r="3051" spans="1:86" s="52" customFormat="1">
      <c r="A3051" s="52" t="s">
        <v>177</v>
      </c>
      <c r="F3051" s="24" t="str">
        <f t="shared" si="232"/>
        <v/>
      </c>
      <c r="H3051" s="24" t="str">
        <f t="shared" si="233"/>
        <v/>
      </c>
      <c r="I3051" s="24" t="str">
        <f t="shared" si="211"/>
        <v/>
      </c>
      <c r="J3051" s="24" t="str">
        <f t="shared" si="207"/>
        <v/>
      </c>
      <c r="K3051" s="24" t="str">
        <f t="shared" si="234"/>
        <v/>
      </c>
    </row>
    <row r="3052" spans="1:86">
      <c r="A3052" t="s">
        <v>171</v>
      </c>
      <c r="F3052" s="24" t="str">
        <f t="shared" si="232"/>
        <v/>
      </c>
      <c r="H3052" s="24" t="str">
        <f t="shared" si="233"/>
        <v/>
      </c>
      <c r="I3052" s="24" t="str">
        <f t="shared" si="211"/>
        <v/>
      </c>
      <c r="J3052" s="24" t="str">
        <f t="shared" si="207"/>
        <v/>
      </c>
      <c r="K3052" s="24" t="str">
        <f t="shared" si="234"/>
        <v/>
      </c>
    </row>
    <row r="3053" spans="1:86">
      <c r="A3053">
        <v>1</v>
      </c>
      <c r="B3053">
        <v>6</v>
      </c>
      <c r="C3053">
        <v>20</v>
      </c>
      <c r="D3053">
        <v>20</v>
      </c>
      <c r="E3053">
        <v>0</v>
      </c>
      <c r="F3053" s="24">
        <f t="shared" ref="F3053:F3074" si="236">IF(BF3053="","",IF(OR(ROUND(MOD(BF3053,1),1)=0.2,ROUND(MOD(BF3053,1),1)=0.4,ROUND(MOD(BF3053,1),1)=0.7),BF3053+0.1,IF(OR(ROUND(MOD(BF3053,1),1)=0.1,ROUND(MOD(BF3053,1),1)=0.6,ROUND(MOD(BF3053,1),1)=0.9),BF3053-0.1,BF3053))*10)</f>
        <v>5</v>
      </c>
      <c r="G3053">
        <v>60</v>
      </c>
      <c r="H3053" s="24">
        <f t="shared" si="233"/>
        <v>8</v>
      </c>
      <c r="I3053" s="24">
        <f t="shared" ref="I3053:I3084" si="237">IF(BI3053="","",ROUND(BI3053*10/80,0))</f>
        <v>6</v>
      </c>
      <c r="J3053" s="24">
        <f t="shared" si="207"/>
        <v>50</v>
      </c>
      <c r="K3053" s="24" t="str">
        <f t="shared" si="234"/>
        <v>00</v>
      </c>
      <c r="L3053">
        <v>43</v>
      </c>
      <c r="M3053">
        <v>0</v>
      </c>
      <c r="N3053">
        <v>41</v>
      </c>
      <c r="O3053">
        <v>10</v>
      </c>
      <c r="P3053">
        <v>0</v>
      </c>
      <c r="Q3053" t="s">
        <v>18</v>
      </c>
      <c r="R3053">
        <v>21</v>
      </c>
      <c r="S3053">
        <v>15</v>
      </c>
      <c r="T3053">
        <v>2</v>
      </c>
      <c r="U3053">
        <v>2</v>
      </c>
      <c r="V3053">
        <v>5.1999999999999998E-2</v>
      </c>
      <c r="W3053">
        <v>0.04</v>
      </c>
      <c r="X3053">
        <v>24</v>
      </c>
      <c r="Y3053">
        <v>0</v>
      </c>
      <c r="Z3053" t="s">
        <v>133</v>
      </c>
      <c r="AB3053">
        <v>0</v>
      </c>
      <c r="AC3053">
        <v>1</v>
      </c>
      <c r="AD3053">
        <v>23</v>
      </c>
      <c r="AE3053">
        <v>1</v>
      </c>
      <c r="AF3053">
        <v>1</v>
      </c>
      <c r="AG3053">
        <v>0.1</v>
      </c>
      <c r="AH3053">
        <v>1</v>
      </c>
      <c r="BA3053">
        <v>1</v>
      </c>
      <c r="BB3053">
        <v>6</v>
      </c>
      <c r="BC3053">
        <v>20</v>
      </c>
      <c r="BD3053">
        <v>20</v>
      </c>
      <c r="BE3053">
        <v>0</v>
      </c>
      <c r="BF3053">
        <v>0.5</v>
      </c>
      <c r="BG3053">
        <v>60</v>
      </c>
      <c r="BH3053">
        <v>12</v>
      </c>
      <c r="BI3053">
        <v>50</v>
      </c>
      <c r="BJ3053">
        <v>2</v>
      </c>
      <c r="BK3053">
        <v>0</v>
      </c>
      <c r="BL3053">
        <v>43</v>
      </c>
      <c r="BM3053">
        <v>0</v>
      </c>
      <c r="BN3053">
        <v>41</v>
      </c>
      <c r="BO3053">
        <v>10</v>
      </c>
      <c r="BP3053">
        <v>0</v>
      </c>
      <c r="BQ3053" t="s">
        <v>18</v>
      </c>
      <c r="BR3053">
        <v>21</v>
      </c>
      <c r="BS3053">
        <v>15</v>
      </c>
      <c r="BT3053">
        <v>2</v>
      </c>
      <c r="BU3053">
        <v>2</v>
      </c>
      <c r="BV3053">
        <v>5.1999999999999998E-2</v>
      </c>
      <c r="BW3053">
        <v>0.04</v>
      </c>
      <c r="BX3053">
        <v>24</v>
      </c>
      <c r="BY3053">
        <v>0</v>
      </c>
      <c r="BZ3053" t="s">
        <v>133</v>
      </c>
      <c r="CB3053">
        <v>0</v>
      </c>
      <c r="CC3053">
        <v>1</v>
      </c>
      <c r="CD3053">
        <v>23</v>
      </c>
      <c r="CE3053">
        <v>1</v>
      </c>
      <c r="CF3053">
        <v>1</v>
      </c>
      <c r="CG3053">
        <v>0.1</v>
      </c>
      <c r="CH3053">
        <v>1</v>
      </c>
    </row>
    <row r="3054" spans="1:86">
      <c r="A3054">
        <v>1</v>
      </c>
      <c r="B3054">
        <v>7</v>
      </c>
      <c r="C3054">
        <v>30</v>
      </c>
      <c r="D3054">
        <v>20</v>
      </c>
      <c r="E3054">
        <v>0</v>
      </c>
      <c r="F3054" s="24">
        <f t="shared" si="236"/>
        <v>7.9999999999999991</v>
      </c>
      <c r="G3054">
        <v>75</v>
      </c>
      <c r="H3054" s="24">
        <f t="shared" si="233"/>
        <v>8</v>
      </c>
      <c r="I3054" s="24">
        <f t="shared" si="237"/>
        <v>9</v>
      </c>
      <c r="J3054" s="24">
        <f t="shared" si="207"/>
        <v>50</v>
      </c>
      <c r="K3054" s="24" t="str">
        <f t="shared" si="234"/>
        <v>03</v>
      </c>
      <c r="L3054">
        <v>33</v>
      </c>
      <c r="M3054">
        <v>0</v>
      </c>
      <c r="N3054">
        <v>41</v>
      </c>
      <c r="O3054">
        <v>10</v>
      </c>
      <c r="P3054">
        <v>0</v>
      </c>
      <c r="Q3054" t="s">
        <v>18</v>
      </c>
      <c r="R3054">
        <v>21</v>
      </c>
      <c r="S3054">
        <v>10</v>
      </c>
      <c r="T3054">
        <v>2</v>
      </c>
      <c r="U3054">
        <v>2</v>
      </c>
      <c r="V3054">
        <v>6.5000000000000002E-2</v>
      </c>
      <c r="W3054">
        <v>0.05</v>
      </c>
      <c r="X3054">
        <v>24</v>
      </c>
      <c r="Y3054">
        <v>0</v>
      </c>
      <c r="Z3054" t="s">
        <v>133</v>
      </c>
      <c r="AB3054">
        <v>0</v>
      </c>
      <c r="AC3054">
        <v>1</v>
      </c>
      <c r="AD3054">
        <v>23</v>
      </c>
      <c r="AE3054">
        <v>1</v>
      </c>
      <c r="AF3054">
        <v>1</v>
      </c>
      <c r="AH3054">
        <v>1</v>
      </c>
      <c r="BA3054">
        <v>1</v>
      </c>
      <c r="BB3054">
        <v>7</v>
      </c>
      <c r="BC3054">
        <v>30</v>
      </c>
      <c r="BD3054">
        <v>20</v>
      </c>
      <c r="BE3054">
        <v>0</v>
      </c>
      <c r="BF3054">
        <v>0.7</v>
      </c>
      <c r="BG3054">
        <v>75</v>
      </c>
      <c r="BH3054">
        <v>11</v>
      </c>
      <c r="BI3054">
        <v>70</v>
      </c>
      <c r="BJ3054">
        <v>2</v>
      </c>
      <c r="BK3054">
        <v>0</v>
      </c>
      <c r="BL3054">
        <v>33</v>
      </c>
      <c r="BM3054">
        <v>0</v>
      </c>
      <c r="BN3054">
        <v>41</v>
      </c>
      <c r="BO3054">
        <v>10</v>
      </c>
      <c r="BP3054">
        <v>0</v>
      </c>
      <c r="BQ3054" t="s">
        <v>18</v>
      </c>
      <c r="BR3054">
        <v>21</v>
      </c>
      <c r="BS3054">
        <v>10</v>
      </c>
      <c r="BT3054">
        <v>2</v>
      </c>
      <c r="BU3054">
        <v>2</v>
      </c>
      <c r="BV3054">
        <v>6.5000000000000002E-2</v>
      </c>
      <c r="BW3054">
        <v>0.05</v>
      </c>
      <c r="BX3054">
        <v>24</v>
      </c>
      <c r="BY3054">
        <v>0</v>
      </c>
      <c r="BZ3054" t="s">
        <v>133</v>
      </c>
      <c r="CB3054">
        <v>0</v>
      </c>
      <c r="CC3054">
        <v>1</v>
      </c>
      <c r="CD3054">
        <v>23</v>
      </c>
      <c r="CE3054">
        <v>1</v>
      </c>
      <c r="CF3054">
        <v>1</v>
      </c>
      <c r="CH3054">
        <v>1</v>
      </c>
    </row>
    <row r="3055" spans="1:86">
      <c r="A3055">
        <v>1</v>
      </c>
      <c r="B3055">
        <v>8</v>
      </c>
      <c r="C3055">
        <v>41</v>
      </c>
      <c r="D3055">
        <v>25</v>
      </c>
      <c r="E3055">
        <v>0</v>
      </c>
      <c r="F3055" s="24">
        <f t="shared" si="236"/>
        <v>13</v>
      </c>
      <c r="G3055">
        <v>70</v>
      </c>
      <c r="H3055" s="24">
        <f t="shared" si="233"/>
        <v>8</v>
      </c>
      <c r="I3055" s="24">
        <f t="shared" si="237"/>
        <v>9</v>
      </c>
      <c r="J3055" s="24">
        <f t="shared" si="207"/>
        <v>50</v>
      </c>
      <c r="K3055" s="24" t="str">
        <f t="shared" si="234"/>
        <v>03</v>
      </c>
      <c r="L3055">
        <v>32</v>
      </c>
      <c r="M3055">
        <v>0</v>
      </c>
      <c r="N3055">
        <v>41</v>
      </c>
      <c r="O3055">
        <v>11</v>
      </c>
      <c r="P3055">
        <v>0</v>
      </c>
      <c r="Q3055" t="s">
        <v>18</v>
      </c>
      <c r="R3055">
        <v>21</v>
      </c>
      <c r="S3055">
        <v>10</v>
      </c>
      <c r="T3055">
        <v>2</v>
      </c>
      <c r="U3055">
        <v>2</v>
      </c>
      <c r="V3055">
        <v>7.8E-2</v>
      </c>
      <c r="W3055">
        <v>0.06</v>
      </c>
      <c r="X3055">
        <v>24</v>
      </c>
      <c r="Y3055">
        <v>0</v>
      </c>
      <c r="Z3055" t="s">
        <v>133</v>
      </c>
      <c r="AB3055">
        <v>0</v>
      </c>
      <c r="AC3055">
        <v>1</v>
      </c>
      <c r="AD3055">
        <v>23</v>
      </c>
      <c r="AE3055">
        <v>1</v>
      </c>
      <c r="AF3055">
        <v>1</v>
      </c>
      <c r="AH3055">
        <v>1</v>
      </c>
      <c r="BA3055">
        <v>1</v>
      </c>
      <c r="BB3055">
        <v>8</v>
      </c>
      <c r="BC3055">
        <v>41</v>
      </c>
      <c r="BD3055">
        <v>25</v>
      </c>
      <c r="BE3055">
        <v>0</v>
      </c>
      <c r="BF3055">
        <v>1.2</v>
      </c>
      <c r="BG3055">
        <v>70</v>
      </c>
      <c r="BH3055">
        <v>11</v>
      </c>
      <c r="BI3055">
        <v>70</v>
      </c>
      <c r="BJ3055">
        <v>2</v>
      </c>
      <c r="BK3055">
        <v>0</v>
      </c>
      <c r="BL3055">
        <v>32</v>
      </c>
      <c r="BM3055">
        <v>0</v>
      </c>
      <c r="BN3055">
        <v>41</v>
      </c>
      <c r="BO3055">
        <v>11</v>
      </c>
      <c r="BP3055">
        <v>0</v>
      </c>
      <c r="BQ3055" t="s">
        <v>18</v>
      </c>
      <c r="BR3055">
        <v>21</v>
      </c>
      <c r="BS3055">
        <v>10</v>
      </c>
      <c r="BT3055">
        <v>2</v>
      </c>
      <c r="BU3055">
        <v>2</v>
      </c>
      <c r="BV3055">
        <v>7.8E-2</v>
      </c>
      <c r="BW3055">
        <v>0.06</v>
      </c>
      <c r="BX3055">
        <v>24</v>
      </c>
      <c r="BY3055">
        <v>0</v>
      </c>
      <c r="BZ3055" t="s">
        <v>133</v>
      </c>
      <c r="CB3055">
        <v>0</v>
      </c>
      <c r="CC3055">
        <v>1</v>
      </c>
      <c r="CD3055">
        <v>23</v>
      </c>
      <c r="CE3055">
        <v>1</v>
      </c>
      <c r="CF3055">
        <v>1</v>
      </c>
      <c r="CH3055">
        <v>1</v>
      </c>
    </row>
    <row r="3056" spans="1:86">
      <c r="A3056" s="25">
        <v>1</v>
      </c>
      <c r="B3056">
        <v>8</v>
      </c>
      <c r="C3056">
        <v>41</v>
      </c>
      <c r="D3056">
        <v>25</v>
      </c>
      <c r="E3056">
        <v>0</v>
      </c>
      <c r="F3056" s="24">
        <f t="shared" si="236"/>
        <v>15</v>
      </c>
      <c r="G3056">
        <v>70</v>
      </c>
      <c r="H3056" s="24">
        <f t="shared" si="233"/>
        <v>8</v>
      </c>
      <c r="I3056" s="24">
        <f t="shared" si="237"/>
        <v>9</v>
      </c>
      <c r="J3056" s="24">
        <f t="shared" si="207"/>
        <v>50</v>
      </c>
      <c r="K3056" s="24" t="str">
        <f t="shared" si="234"/>
        <v>03</v>
      </c>
      <c r="L3056">
        <v>32</v>
      </c>
      <c r="M3056">
        <v>0</v>
      </c>
      <c r="N3056">
        <v>41</v>
      </c>
      <c r="O3056">
        <v>11</v>
      </c>
      <c r="P3056">
        <v>0</v>
      </c>
      <c r="Q3056" t="s">
        <v>18</v>
      </c>
      <c r="R3056">
        <v>21</v>
      </c>
      <c r="S3056">
        <v>10</v>
      </c>
      <c r="T3056">
        <v>2</v>
      </c>
      <c r="U3056">
        <v>2</v>
      </c>
      <c r="V3056">
        <v>8.7999999999999995E-2</v>
      </c>
      <c r="W3056">
        <v>7.0000000000000007E-2</v>
      </c>
      <c r="X3056">
        <v>24</v>
      </c>
      <c r="Y3056">
        <v>0</v>
      </c>
      <c r="Z3056" t="s">
        <v>133</v>
      </c>
      <c r="AB3056">
        <v>0</v>
      </c>
      <c r="AC3056">
        <v>1</v>
      </c>
      <c r="AD3056">
        <v>23</v>
      </c>
      <c r="AE3056">
        <v>1</v>
      </c>
      <c r="AF3056">
        <v>1</v>
      </c>
      <c r="AH3056">
        <v>1</v>
      </c>
      <c r="BA3056" s="25">
        <v>1</v>
      </c>
      <c r="BB3056">
        <v>8</v>
      </c>
      <c r="BC3056">
        <v>41</v>
      </c>
      <c r="BD3056">
        <v>25</v>
      </c>
      <c r="BE3056">
        <v>0</v>
      </c>
      <c r="BF3056">
        <v>1.4</v>
      </c>
      <c r="BG3056">
        <v>70</v>
      </c>
      <c r="BH3056">
        <v>11</v>
      </c>
      <c r="BI3056">
        <v>70</v>
      </c>
      <c r="BJ3056">
        <v>2</v>
      </c>
      <c r="BK3056">
        <v>0</v>
      </c>
      <c r="BL3056">
        <v>32</v>
      </c>
      <c r="BM3056">
        <v>0</v>
      </c>
      <c r="BN3056">
        <v>41</v>
      </c>
      <c r="BO3056">
        <v>11</v>
      </c>
      <c r="BP3056">
        <v>0</v>
      </c>
      <c r="BQ3056" t="s">
        <v>18</v>
      </c>
      <c r="BR3056">
        <v>21</v>
      </c>
      <c r="BS3056">
        <v>10</v>
      </c>
      <c r="BT3056">
        <v>2</v>
      </c>
      <c r="BU3056">
        <v>2</v>
      </c>
      <c r="BV3056">
        <v>8.7999999999999995E-2</v>
      </c>
      <c r="BW3056">
        <v>7.0000000000000007E-2</v>
      </c>
      <c r="BX3056">
        <v>24</v>
      </c>
      <c r="BY3056">
        <v>0</v>
      </c>
      <c r="BZ3056" t="s">
        <v>133</v>
      </c>
      <c r="CB3056">
        <v>0</v>
      </c>
      <c r="CC3056">
        <v>1</v>
      </c>
      <c r="CD3056">
        <v>23</v>
      </c>
      <c r="CE3056">
        <v>1</v>
      </c>
      <c r="CF3056">
        <v>1</v>
      </c>
      <c r="CH3056">
        <v>1</v>
      </c>
    </row>
    <row r="3057" spans="1:86">
      <c r="A3057">
        <v>1</v>
      </c>
      <c r="B3057">
        <v>9</v>
      </c>
      <c r="C3057">
        <v>80</v>
      </c>
      <c r="D3057">
        <v>30</v>
      </c>
      <c r="E3057">
        <v>0</v>
      </c>
      <c r="F3057" s="24">
        <f t="shared" si="236"/>
        <v>23</v>
      </c>
      <c r="G3057">
        <v>58</v>
      </c>
      <c r="H3057" s="24">
        <f t="shared" si="233"/>
        <v>11</v>
      </c>
      <c r="I3057" s="24">
        <f t="shared" si="237"/>
        <v>9</v>
      </c>
      <c r="J3057" s="24">
        <f t="shared" si="207"/>
        <v>75</v>
      </c>
      <c r="K3057" s="24" t="str">
        <f t="shared" si="234"/>
        <v>03</v>
      </c>
      <c r="L3057">
        <v>22</v>
      </c>
      <c r="M3057">
        <v>0</v>
      </c>
      <c r="N3057">
        <v>0</v>
      </c>
      <c r="O3057">
        <v>11</v>
      </c>
      <c r="P3057">
        <v>0</v>
      </c>
      <c r="Q3057" t="s">
        <v>18</v>
      </c>
      <c r="R3057">
        <v>21</v>
      </c>
      <c r="S3057">
        <v>10</v>
      </c>
      <c r="T3057">
        <v>2</v>
      </c>
      <c r="U3057">
        <v>2</v>
      </c>
      <c r="V3057">
        <v>0.10299999999999999</v>
      </c>
      <c r="W3057">
        <v>0.08</v>
      </c>
      <c r="X3057">
        <v>24</v>
      </c>
      <c r="Y3057">
        <v>0</v>
      </c>
      <c r="Z3057" t="s">
        <v>133</v>
      </c>
      <c r="AB3057">
        <v>0</v>
      </c>
      <c r="AC3057">
        <v>1</v>
      </c>
      <c r="AD3057">
        <v>23</v>
      </c>
      <c r="AE3057">
        <v>1</v>
      </c>
      <c r="AF3057">
        <v>1</v>
      </c>
      <c r="AH3057">
        <v>1</v>
      </c>
      <c r="BA3057">
        <v>1</v>
      </c>
      <c r="BB3057">
        <v>9</v>
      </c>
      <c r="BC3057">
        <v>80</v>
      </c>
      <c r="BD3057">
        <v>30</v>
      </c>
      <c r="BE3057">
        <v>0</v>
      </c>
      <c r="BF3057">
        <v>2.2999999999999998</v>
      </c>
      <c r="BG3057">
        <v>58</v>
      </c>
      <c r="BH3057">
        <v>11</v>
      </c>
      <c r="BI3057">
        <v>70</v>
      </c>
      <c r="BJ3057">
        <v>3</v>
      </c>
      <c r="BK3057">
        <v>0</v>
      </c>
      <c r="BL3057">
        <v>22</v>
      </c>
      <c r="BM3057">
        <v>0</v>
      </c>
      <c r="BN3057">
        <v>0</v>
      </c>
      <c r="BO3057">
        <v>11</v>
      </c>
      <c r="BP3057">
        <v>0</v>
      </c>
      <c r="BQ3057" t="s">
        <v>18</v>
      </c>
      <c r="BR3057">
        <v>21</v>
      </c>
      <c r="BS3057">
        <v>10</v>
      </c>
      <c r="BT3057">
        <v>2</v>
      </c>
      <c r="BU3057">
        <v>2</v>
      </c>
      <c r="BV3057">
        <v>0.10299999999999999</v>
      </c>
      <c r="BW3057">
        <v>0.08</v>
      </c>
      <c r="BX3057">
        <v>24</v>
      </c>
      <c r="BY3057">
        <v>0</v>
      </c>
      <c r="BZ3057" t="s">
        <v>133</v>
      </c>
      <c r="CB3057">
        <v>0</v>
      </c>
      <c r="CC3057">
        <v>1</v>
      </c>
      <c r="CD3057">
        <v>23</v>
      </c>
      <c r="CE3057">
        <v>1</v>
      </c>
      <c r="CF3057">
        <v>1</v>
      </c>
      <c r="CH3057">
        <v>1</v>
      </c>
    </row>
    <row r="3058" spans="1:86">
      <c r="A3058" s="25">
        <v>1</v>
      </c>
      <c r="B3058">
        <v>9</v>
      </c>
      <c r="C3058">
        <v>95</v>
      </c>
      <c r="D3058">
        <v>30</v>
      </c>
      <c r="E3058">
        <v>0</v>
      </c>
      <c r="F3058" s="24">
        <f t="shared" si="236"/>
        <v>25</v>
      </c>
      <c r="G3058">
        <v>58</v>
      </c>
      <c r="H3058" s="24">
        <f t="shared" si="233"/>
        <v>11</v>
      </c>
      <c r="I3058" s="24">
        <f t="shared" si="237"/>
        <v>9</v>
      </c>
      <c r="J3058" s="24">
        <f t="shared" si="207"/>
        <v>75</v>
      </c>
      <c r="K3058" s="24" t="str">
        <f t="shared" si="234"/>
        <v>03</v>
      </c>
      <c r="L3058">
        <v>22</v>
      </c>
      <c r="M3058">
        <v>0</v>
      </c>
      <c r="N3058">
        <v>0</v>
      </c>
      <c r="O3058">
        <v>11</v>
      </c>
      <c r="P3058">
        <v>0</v>
      </c>
      <c r="Q3058" t="s">
        <v>18</v>
      </c>
      <c r="R3058">
        <v>21</v>
      </c>
      <c r="S3058">
        <v>10</v>
      </c>
      <c r="T3058">
        <v>2</v>
      </c>
      <c r="U3058">
        <v>2</v>
      </c>
      <c r="V3058">
        <v>0.113</v>
      </c>
      <c r="W3058">
        <v>0.09</v>
      </c>
      <c r="X3058">
        <v>24</v>
      </c>
      <c r="Y3058">
        <v>0</v>
      </c>
      <c r="Z3058" t="s">
        <v>133</v>
      </c>
      <c r="AB3058">
        <v>0</v>
      </c>
      <c r="AC3058">
        <v>1</v>
      </c>
      <c r="AD3058">
        <v>23</v>
      </c>
      <c r="AE3058">
        <v>1</v>
      </c>
      <c r="AF3058">
        <v>1</v>
      </c>
      <c r="AH3058">
        <v>1</v>
      </c>
      <c r="BA3058" s="25">
        <v>1</v>
      </c>
      <c r="BB3058">
        <v>9</v>
      </c>
      <c r="BC3058">
        <v>95</v>
      </c>
      <c r="BD3058">
        <v>30</v>
      </c>
      <c r="BE3058">
        <v>0</v>
      </c>
      <c r="BF3058">
        <v>2.5</v>
      </c>
      <c r="BG3058">
        <v>58</v>
      </c>
      <c r="BH3058">
        <v>11</v>
      </c>
      <c r="BI3058">
        <v>70</v>
      </c>
      <c r="BJ3058">
        <v>3</v>
      </c>
      <c r="BK3058">
        <v>0</v>
      </c>
      <c r="BL3058">
        <v>22</v>
      </c>
      <c r="BM3058">
        <v>0</v>
      </c>
      <c r="BN3058">
        <v>0</v>
      </c>
      <c r="BO3058">
        <v>11</v>
      </c>
      <c r="BP3058">
        <v>0</v>
      </c>
      <c r="BQ3058" t="s">
        <v>18</v>
      </c>
      <c r="BR3058">
        <v>21</v>
      </c>
      <c r="BS3058">
        <v>10</v>
      </c>
      <c r="BT3058">
        <v>2</v>
      </c>
      <c r="BU3058">
        <v>2</v>
      </c>
      <c r="BV3058">
        <v>0.113</v>
      </c>
      <c r="BW3058">
        <v>0.09</v>
      </c>
      <c r="BX3058">
        <v>24</v>
      </c>
      <c r="BY3058">
        <v>0</v>
      </c>
      <c r="BZ3058" t="s">
        <v>133</v>
      </c>
      <c r="CB3058">
        <v>0</v>
      </c>
      <c r="CC3058">
        <v>1</v>
      </c>
      <c r="CD3058">
        <v>23</v>
      </c>
      <c r="CE3058">
        <v>1</v>
      </c>
      <c r="CF3058">
        <v>1</v>
      </c>
      <c r="CH3058">
        <v>1</v>
      </c>
    </row>
    <row r="3059" spans="1:86">
      <c r="A3059" s="25">
        <v>1</v>
      </c>
      <c r="B3059">
        <v>10</v>
      </c>
      <c r="C3059">
        <v>110</v>
      </c>
      <c r="D3059">
        <v>30</v>
      </c>
      <c r="E3059">
        <v>0</v>
      </c>
      <c r="F3059" s="24">
        <f t="shared" si="236"/>
        <v>33</v>
      </c>
      <c r="G3059">
        <v>55</v>
      </c>
      <c r="H3059" s="24">
        <f t="shared" si="233"/>
        <v>11</v>
      </c>
      <c r="I3059" s="24">
        <f t="shared" si="237"/>
        <v>9</v>
      </c>
      <c r="J3059" s="24">
        <f t="shared" si="207"/>
        <v>75</v>
      </c>
      <c r="K3059" s="24" t="str">
        <f t="shared" si="234"/>
        <v>03</v>
      </c>
      <c r="L3059">
        <v>22</v>
      </c>
      <c r="M3059">
        <v>0</v>
      </c>
      <c r="N3059">
        <v>0</v>
      </c>
      <c r="O3059">
        <v>11</v>
      </c>
      <c r="P3059">
        <v>0</v>
      </c>
      <c r="Q3059" t="s">
        <v>18</v>
      </c>
      <c r="R3059">
        <v>21</v>
      </c>
      <c r="S3059">
        <v>10</v>
      </c>
      <c r="T3059">
        <v>2</v>
      </c>
      <c r="U3059">
        <v>2</v>
      </c>
      <c r="V3059">
        <v>0.13700000000000001</v>
      </c>
      <c r="W3059">
        <v>0.1</v>
      </c>
      <c r="X3059">
        <v>24</v>
      </c>
      <c r="Y3059">
        <v>0</v>
      </c>
      <c r="Z3059" t="s">
        <v>133</v>
      </c>
      <c r="AB3059">
        <v>0</v>
      </c>
      <c r="AC3059">
        <v>1</v>
      </c>
      <c r="AD3059">
        <v>23</v>
      </c>
      <c r="AE3059">
        <v>1</v>
      </c>
      <c r="AF3059">
        <v>1</v>
      </c>
      <c r="AH3059">
        <v>1</v>
      </c>
      <c r="BA3059" s="25">
        <v>1</v>
      </c>
      <c r="BB3059">
        <v>10</v>
      </c>
      <c r="BC3059">
        <v>110</v>
      </c>
      <c r="BD3059">
        <v>30</v>
      </c>
      <c r="BE3059">
        <v>0</v>
      </c>
      <c r="BF3059">
        <v>3.3</v>
      </c>
      <c r="BG3059">
        <v>55</v>
      </c>
      <c r="BH3059">
        <v>11</v>
      </c>
      <c r="BI3059">
        <v>70</v>
      </c>
      <c r="BJ3059">
        <v>3</v>
      </c>
      <c r="BK3059">
        <v>0</v>
      </c>
      <c r="BL3059">
        <v>22</v>
      </c>
      <c r="BM3059">
        <v>0</v>
      </c>
      <c r="BN3059">
        <v>0</v>
      </c>
      <c r="BO3059">
        <v>11</v>
      </c>
      <c r="BP3059">
        <v>0</v>
      </c>
      <c r="BQ3059" t="s">
        <v>18</v>
      </c>
      <c r="BR3059">
        <v>21</v>
      </c>
      <c r="BS3059">
        <v>10</v>
      </c>
      <c r="BT3059">
        <v>2</v>
      </c>
      <c r="BU3059">
        <v>2</v>
      </c>
      <c r="BV3059">
        <v>0.13700000000000001</v>
      </c>
      <c r="BW3059">
        <v>0.1</v>
      </c>
      <c r="BX3059">
        <v>24</v>
      </c>
      <c r="BY3059">
        <v>0</v>
      </c>
      <c r="BZ3059" t="s">
        <v>133</v>
      </c>
      <c r="CB3059">
        <v>0</v>
      </c>
      <c r="CC3059">
        <v>1</v>
      </c>
      <c r="CD3059">
        <v>23</v>
      </c>
      <c r="CE3059">
        <v>1</v>
      </c>
      <c r="CF3059">
        <v>1</v>
      </c>
      <c r="CH3059">
        <v>1</v>
      </c>
    </row>
    <row r="3060" spans="1:86">
      <c r="A3060" s="25">
        <v>1</v>
      </c>
      <c r="B3060">
        <v>10</v>
      </c>
      <c r="C3060">
        <v>115</v>
      </c>
      <c r="D3060">
        <v>30</v>
      </c>
      <c r="E3060">
        <v>0</v>
      </c>
      <c r="F3060" s="24">
        <f t="shared" si="236"/>
        <v>35</v>
      </c>
      <c r="G3060">
        <v>55</v>
      </c>
      <c r="H3060" s="24">
        <f t="shared" si="233"/>
        <v>11</v>
      </c>
      <c r="I3060" s="24">
        <f t="shared" si="237"/>
        <v>9</v>
      </c>
      <c r="J3060" s="24">
        <f t="shared" si="207"/>
        <v>75</v>
      </c>
      <c r="K3060" s="24" t="str">
        <f t="shared" si="234"/>
        <v>03</v>
      </c>
      <c r="L3060">
        <v>22</v>
      </c>
      <c r="M3060">
        <v>0</v>
      </c>
      <c r="N3060">
        <v>0</v>
      </c>
      <c r="O3060">
        <v>11</v>
      </c>
      <c r="P3060">
        <v>0</v>
      </c>
      <c r="Q3060" t="s">
        <v>18</v>
      </c>
      <c r="R3060">
        <v>21</v>
      </c>
      <c r="S3060">
        <v>10</v>
      </c>
      <c r="T3060">
        <v>2</v>
      </c>
      <c r="U3060">
        <v>2</v>
      </c>
      <c r="V3060">
        <v>0.14699999999999999</v>
      </c>
      <c r="W3060">
        <v>0.11</v>
      </c>
      <c r="X3060">
        <v>24</v>
      </c>
      <c r="Y3060">
        <v>0</v>
      </c>
      <c r="Z3060" t="s">
        <v>133</v>
      </c>
      <c r="AB3060">
        <v>0</v>
      </c>
      <c r="AC3060">
        <v>1</v>
      </c>
      <c r="AD3060">
        <v>23</v>
      </c>
      <c r="AE3060">
        <v>1</v>
      </c>
      <c r="AF3060">
        <v>1</v>
      </c>
      <c r="AH3060">
        <v>1</v>
      </c>
      <c r="BA3060" s="25">
        <v>1</v>
      </c>
      <c r="BB3060">
        <v>10</v>
      </c>
      <c r="BC3060">
        <v>115</v>
      </c>
      <c r="BD3060">
        <v>30</v>
      </c>
      <c r="BE3060">
        <v>0</v>
      </c>
      <c r="BF3060">
        <v>3.4</v>
      </c>
      <c r="BG3060">
        <v>55</v>
      </c>
      <c r="BH3060">
        <v>11</v>
      </c>
      <c r="BI3060">
        <v>70</v>
      </c>
      <c r="BJ3060">
        <v>3</v>
      </c>
      <c r="BK3060">
        <v>0</v>
      </c>
      <c r="BL3060">
        <v>22</v>
      </c>
      <c r="BM3060">
        <v>0</v>
      </c>
      <c r="BN3060">
        <v>0</v>
      </c>
      <c r="BO3060">
        <v>11</v>
      </c>
      <c r="BP3060">
        <v>0</v>
      </c>
      <c r="BQ3060" t="s">
        <v>18</v>
      </c>
      <c r="BR3060">
        <v>21</v>
      </c>
      <c r="BS3060">
        <v>10</v>
      </c>
      <c r="BT3060">
        <v>2</v>
      </c>
      <c r="BU3060">
        <v>2</v>
      </c>
      <c r="BV3060">
        <v>0.14699999999999999</v>
      </c>
      <c r="BW3060">
        <v>0.11</v>
      </c>
      <c r="BX3060">
        <v>24</v>
      </c>
      <c r="BY3060">
        <v>0</v>
      </c>
      <c r="BZ3060" t="s">
        <v>133</v>
      </c>
      <c r="CB3060">
        <v>0</v>
      </c>
      <c r="CC3060">
        <v>1</v>
      </c>
      <c r="CD3060">
        <v>23</v>
      </c>
      <c r="CE3060">
        <v>1</v>
      </c>
      <c r="CF3060">
        <v>1</v>
      </c>
      <c r="CH3060">
        <v>1</v>
      </c>
    </row>
    <row r="3061" spans="1:86">
      <c r="A3061" s="25">
        <v>1</v>
      </c>
      <c r="B3061">
        <v>10</v>
      </c>
      <c r="C3061">
        <v>120</v>
      </c>
      <c r="D3061">
        <v>30</v>
      </c>
      <c r="E3061">
        <v>0</v>
      </c>
      <c r="F3061" s="24">
        <f t="shared" si="236"/>
        <v>35</v>
      </c>
      <c r="G3061">
        <v>55</v>
      </c>
      <c r="H3061" s="24">
        <f t="shared" si="233"/>
        <v>11</v>
      </c>
      <c r="I3061" s="24">
        <f t="shared" si="237"/>
        <v>9</v>
      </c>
      <c r="J3061" s="24">
        <f t="shared" si="207"/>
        <v>75</v>
      </c>
      <c r="K3061" s="24" t="str">
        <f t="shared" si="234"/>
        <v>03</v>
      </c>
      <c r="L3061">
        <v>22</v>
      </c>
      <c r="M3061">
        <v>0</v>
      </c>
      <c r="N3061">
        <v>0</v>
      </c>
      <c r="O3061">
        <v>11</v>
      </c>
      <c r="P3061">
        <v>0</v>
      </c>
      <c r="Q3061" t="s">
        <v>18</v>
      </c>
      <c r="R3061">
        <v>21</v>
      </c>
      <c r="S3061">
        <v>10</v>
      </c>
      <c r="T3061">
        <v>2</v>
      </c>
      <c r="U3061">
        <v>2</v>
      </c>
      <c r="V3061">
        <v>0.157</v>
      </c>
      <c r="W3061">
        <v>0.12</v>
      </c>
      <c r="X3061">
        <v>24</v>
      </c>
      <c r="Y3061">
        <v>0</v>
      </c>
      <c r="Z3061" t="s">
        <v>133</v>
      </c>
      <c r="AB3061">
        <v>0</v>
      </c>
      <c r="AC3061">
        <v>1</v>
      </c>
      <c r="AD3061">
        <v>23</v>
      </c>
      <c r="AE3061">
        <v>1</v>
      </c>
      <c r="AF3061">
        <v>1</v>
      </c>
      <c r="AH3061">
        <v>1</v>
      </c>
      <c r="BA3061" s="25">
        <v>1</v>
      </c>
      <c r="BB3061">
        <v>10</v>
      </c>
      <c r="BC3061">
        <v>120</v>
      </c>
      <c r="BD3061">
        <v>30</v>
      </c>
      <c r="BE3061">
        <v>0</v>
      </c>
      <c r="BF3061">
        <v>3.5</v>
      </c>
      <c r="BG3061">
        <v>55</v>
      </c>
      <c r="BH3061">
        <v>11</v>
      </c>
      <c r="BI3061">
        <v>70</v>
      </c>
      <c r="BJ3061">
        <v>3</v>
      </c>
      <c r="BK3061">
        <v>0</v>
      </c>
      <c r="BL3061">
        <v>22</v>
      </c>
      <c r="BM3061">
        <v>0</v>
      </c>
      <c r="BN3061">
        <v>0</v>
      </c>
      <c r="BO3061">
        <v>11</v>
      </c>
      <c r="BP3061">
        <v>0</v>
      </c>
      <c r="BQ3061" t="s">
        <v>18</v>
      </c>
      <c r="BR3061">
        <v>21</v>
      </c>
      <c r="BS3061">
        <v>10</v>
      </c>
      <c r="BT3061">
        <v>2</v>
      </c>
      <c r="BU3061">
        <v>2</v>
      </c>
      <c r="BV3061">
        <v>0.157</v>
      </c>
      <c r="BW3061">
        <v>0.12</v>
      </c>
      <c r="BX3061">
        <v>24</v>
      </c>
      <c r="BY3061">
        <v>0</v>
      </c>
      <c r="BZ3061" t="s">
        <v>133</v>
      </c>
      <c r="CB3061">
        <v>0</v>
      </c>
      <c r="CC3061">
        <v>1</v>
      </c>
      <c r="CD3061">
        <v>23</v>
      </c>
      <c r="CE3061">
        <v>1</v>
      </c>
      <c r="CF3061">
        <v>1</v>
      </c>
      <c r="CH3061">
        <v>1</v>
      </c>
    </row>
    <row r="3062" spans="1:86">
      <c r="A3062">
        <v>1</v>
      </c>
      <c r="B3062">
        <v>10</v>
      </c>
      <c r="C3062">
        <v>130</v>
      </c>
      <c r="D3062">
        <v>40</v>
      </c>
      <c r="E3062">
        <v>0</v>
      </c>
      <c r="F3062" s="24">
        <f t="shared" si="236"/>
        <v>39.999999999999993</v>
      </c>
      <c r="G3062">
        <v>55</v>
      </c>
      <c r="H3062" s="24">
        <f t="shared" si="233"/>
        <v>11</v>
      </c>
      <c r="I3062" s="24">
        <f t="shared" si="237"/>
        <v>9</v>
      </c>
      <c r="J3062" s="24">
        <f t="shared" si="207"/>
        <v>75</v>
      </c>
      <c r="K3062" s="24" t="str">
        <f t="shared" si="234"/>
        <v>03</v>
      </c>
      <c r="L3062">
        <v>22</v>
      </c>
      <c r="M3062">
        <v>0</v>
      </c>
      <c r="N3062">
        <v>0</v>
      </c>
      <c r="O3062">
        <v>11</v>
      </c>
      <c r="P3062">
        <v>0</v>
      </c>
      <c r="Q3062" t="s">
        <v>18</v>
      </c>
      <c r="R3062">
        <v>21</v>
      </c>
      <c r="S3062">
        <v>10</v>
      </c>
      <c r="T3062">
        <v>2</v>
      </c>
      <c r="U3062">
        <v>2</v>
      </c>
      <c r="V3062">
        <v>0.16700000000000001</v>
      </c>
      <c r="W3062">
        <v>0.13</v>
      </c>
      <c r="X3062">
        <v>24</v>
      </c>
      <c r="Y3062">
        <v>0</v>
      </c>
      <c r="Z3062" t="s">
        <v>133</v>
      </c>
      <c r="AB3062">
        <v>0</v>
      </c>
      <c r="AC3062">
        <v>1</v>
      </c>
      <c r="AD3062">
        <v>23</v>
      </c>
      <c r="AE3062">
        <v>1</v>
      </c>
      <c r="AF3062">
        <v>1</v>
      </c>
      <c r="AH3062">
        <v>1</v>
      </c>
      <c r="BA3062">
        <v>1</v>
      </c>
      <c r="BB3062">
        <v>10</v>
      </c>
      <c r="BC3062">
        <v>130</v>
      </c>
      <c r="BD3062">
        <v>40</v>
      </c>
      <c r="BE3062">
        <v>0</v>
      </c>
      <c r="BF3062">
        <v>4.0999999999999996</v>
      </c>
      <c r="BG3062">
        <v>55</v>
      </c>
      <c r="BH3062">
        <v>11</v>
      </c>
      <c r="BI3062">
        <v>70</v>
      </c>
      <c r="BJ3062">
        <v>3</v>
      </c>
      <c r="BK3062">
        <v>0</v>
      </c>
      <c r="BL3062">
        <v>22</v>
      </c>
      <c r="BM3062">
        <v>0</v>
      </c>
      <c r="BN3062">
        <v>0</v>
      </c>
      <c r="BO3062">
        <v>11</v>
      </c>
      <c r="BP3062">
        <v>0</v>
      </c>
      <c r="BQ3062" t="s">
        <v>18</v>
      </c>
      <c r="BR3062">
        <v>21</v>
      </c>
      <c r="BS3062">
        <v>10</v>
      </c>
      <c r="BT3062">
        <v>2</v>
      </c>
      <c r="BU3062">
        <v>2</v>
      </c>
      <c r="BV3062">
        <v>0.16700000000000001</v>
      </c>
      <c r="BW3062">
        <v>0.13</v>
      </c>
      <c r="BX3062">
        <v>24</v>
      </c>
      <c r="BY3062">
        <v>0</v>
      </c>
      <c r="BZ3062" t="s">
        <v>133</v>
      </c>
      <c r="CB3062">
        <v>0</v>
      </c>
      <c r="CC3062">
        <v>1</v>
      </c>
      <c r="CD3062">
        <v>23</v>
      </c>
      <c r="CE3062">
        <v>1</v>
      </c>
      <c r="CF3062">
        <v>1</v>
      </c>
      <c r="CH3062">
        <v>1</v>
      </c>
    </row>
    <row r="3063" spans="1:86">
      <c r="A3063" s="25">
        <v>1</v>
      </c>
      <c r="B3063">
        <v>10</v>
      </c>
      <c r="C3063">
        <v>145</v>
      </c>
      <c r="D3063">
        <v>40</v>
      </c>
      <c r="E3063">
        <v>0</v>
      </c>
      <c r="F3063" s="24">
        <f t="shared" si="236"/>
        <v>45</v>
      </c>
      <c r="G3063">
        <v>55</v>
      </c>
      <c r="H3063" s="24">
        <f t="shared" si="233"/>
        <v>11</v>
      </c>
      <c r="I3063" s="24">
        <f t="shared" si="237"/>
        <v>9</v>
      </c>
      <c r="J3063" s="24">
        <f t="shared" si="207"/>
        <v>75</v>
      </c>
      <c r="K3063" s="24" t="str">
        <f t="shared" si="234"/>
        <v>03</v>
      </c>
      <c r="L3063">
        <v>22</v>
      </c>
      <c r="M3063">
        <v>0</v>
      </c>
      <c r="N3063">
        <v>0</v>
      </c>
      <c r="O3063">
        <v>11</v>
      </c>
      <c r="P3063">
        <v>0</v>
      </c>
      <c r="Q3063" t="s">
        <v>18</v>
      </c>
      <c r="R3063">
        <v>21</v>
      </c>
      <c r="S3063">
        <v>10</v>
      </c>
      <c r="T3063">
        <v>2</v>
      </c>
      <c r="U3063">
        <v>2</v>
      </c>
      <c r="V3063">
        <v>0.17699999999999999</v>
      </c>
      <c r="W3063">
        <v>0.14000000000000001</v>
      </c>
      <c r="X3063">
        <v>24</v>
      </c>
      <c r="Y3063">
        <v>0</v>
      </c>
      <c r="Z3063" t="s">
        <v>133</v>
      </c>
      <c r="AB3063">
        <v>0</v>
      </c>
      <c r="AC3063">
        <v>1</v>
      </c>
      <c r="AD3063">
        <v>23</v>
      </c>
      <c r="AE3063">
        <v>1</v>
      </c>
      <c r="AF3063">
        <v>1</v>
      </c>
      <c r="AH3063">
        <v>1</v>
      </c>
      <c r="BA3063" s="25">
        <v>1</v>
      </c>
      <c r="BB3063">
        <v>10</v>
      </c>
      <c r="BC3063">
        <v>145</v>
      </c>
      <c r="BD3063">
        <v>40</v>
      </c>
      <c r="BE3063">
        <v>0</v>
      </c>
      <c r="BF3063">
        <v>4.5</v>
      </c>
      <c r="BG3063">
        <v>55</v>
      </c>
      <c r="BH3063">
        <v>11</v>
      </c>
      <c r="BI3063">
        <v>70</v>
      </c>
      <c r="BJ3063">
        <v>3</v>
      </c>
      <c r="BK3063">
        <v>0</v>
      </c>
      <c r="BL3063">
        <v>22</v>
      </c>
      <c r="BM3063">
        <v>0</v>
      </c>
      <c r="BN3063">
        <v>0</v>
      </c>
      <c r="BO3063">
        <v>11</v>
      </c>
      <c r="BP3063">
        <v>0</v>
      </c>
      <c r="BQ3063" t="s">
        <v>18</v>
      </c>
      <c r="BR3063">
        <v>21</v>
      </c>
      <c r="BS3063">
        <v>10</v>
      </c>
      <c r="BT3063">
        <v>2</v>
      </c>
      <c r="BU3063">
        <v>2</v>
      </c>
      <c r="BV3063">
        <v>0.17699999999999999</v>
      </c>
      <c r="BW3063">
        <v>0.14000000000000001</v>
      </c>
      <c r="BX3063">
        <v>24</v>
      </c>
      <c r="BY3063">
        <v>0</v>
      </c>
      <c r="BZ3063" t="s">
        <v>133</v>
      </c>
      <c r="CB3063">
        <v>0</v>
      </c>
      <c r="CC3063">
        <v>1</v>
      </c>
      <c r="CD3063">
        <v>23</v>
      </c>
      <c r="CE3063">
        <v>1</v>
      </c>
      <c r="CF3063">
        <v>1</v>
      </c>
      <c r="CH3063">
        <v>1</v>
      </c>
    </row>
    <row r="3064" spans="1:86">
      <c r="A3064">
        <v>1</v>
      </c>
      <c r="B3064">
        <v>10</v>
      </c>
      <c r="C3064">
        <v>150</v>
      </c>
      <c r="D3064">
        <v>40</v>
      </c>
      <c r="E3064">
        <v>0</v>
      </c>
      <c r="F3064" s="24">
        <f t="shared" si="236"/>
        <v>48</v>
      </c>
      <c r="G3064">
        <v>55</v>
      </c>
      <c r="H3064" s="24">
        <f t="shared" si="233"/>
        <v>11</v>
      </c>
      <c r="I3064" s="24">
        <f t="shared" si="237"/>
        <v>9</v>
      </c>
      <c r="J3064" s="24">
        <f t="shared" si="207"/>
        <v>75</v>
      </c>
      <c r="K3064" s="24" t="str">
        <f t="shared" si="234"/>
        <v>03</v>
      </c>
      <c r="L3064">
        <v>22</v>
      </c>
      <c r="M3064">
        <v>0</v>
      </c>
      <c r="N3064">
        <v>0</v>
      </c>
      <c r="O3064">
        <v>11</v>
      </c>
      <c r="P3064">
        <v>0</v>
      </c>
      <c r="Q3064" t="s">
        <v>18</v>
      </c>
      <c r="R3064">
        <v>21</v>
      </c>
      <c r="S3064">
        <v>10</v>
      </c>
      <c r="T3064">
        <v>2</v>
      </c>
      <c r="U3064">
        <v>2</v>
      </c>
      <c r="V3064">
        <v>0.187</v>
      </c>
      <c r="W3064">
        <v>0.15</v>
      </c>
      <c r="X3064">
        <v>24</v>
      </c>
      <c r="Y3064">
        <v>0</v>
      </c>
      <c r="Z3064" t="s">
        <v>133</v>
      </c>
      <c r="AB3064">
        <v>0</v>
      </c>
      <c r="AC3064">
        <v>1</v>
      </c>
      <c r="AD3064">
        <v>23</v>
      </c>
      <c r="AE3064">
        <v>1</v>
      </c>
      <c r="AF3064">
        <v>1</v>
      </c>
      <c r="AH3064">
        <v>1</v>
      </c>
      <c r="BA3064">
        <v>1</v>
      </c>
      <c r="BB3064">
        <v>10</v>
      </c>
      <c r="BC3064">
        <v>150</v>
      </c>
      <c r="BD3064">
        <v>40</v>
      </c>
      <c r="BE3064">
        <v>0</v>
      </c>
      <c r="BF3064">
        <v>4.7</v>
      </c>
      <c r="BG3064">
        <v>55</v>
      </c>
      <c r="BH3064">
        <v>11</v>
      </c>
      <c r="BI3064">
        <v>70</v>
      </c>
      <c r="BJ3064">
        <v>3</v>
      </c>
      <c r="BK3064">
        <v>0</v>
      </c>
      <c r="BL3064">
        <v>22</v>
      </c>
      <c r="BM3064">
        <v>0</v>
      </c>
      <c r="BN3064">
        <v>0</v>
      </c>
      <c r="BO3064">
        <v>11</v>
      </c>
      <c r="BP3064">
        <v>0</v>
      </c>
      <c r="BQ3064" t="s">
        <v>18</v>
      </c>
      <c r="BR3064">
        <v>21</v>
      </c>
      <c r="BS3064">
        <v>10</v>
      </c>
      <c r="BT3064">
        <v>2</v>
      </c>
      <c r="BU3064">
        <v>2</v>
      </c>
      <c r="BV3064">
        <v>0.187</v>
      </c>
      <c r="BW3064">
        <v>0.15</v>
      </c>
      <c r="BX3064">
        <v>24</v>
      </c>
      <c r="BY3064">
        <v>0</v>
      </c>
      <c r="BZ3064" t="s">
        <v>133</v>
      </c>
      <c r="CB3064">
        <v>0</v>
      </c>
      <c r="CC3064">
        <v>1</v>
      </c>
      <c r="CD3064">
        <v>23</v>
      </c>
      <c r="CE3064">
        <v>1</v>
      </c>
      <c r="CF3064">
        <v>1</v>
      </c>
      <c r="CH3064">
        <v>1</v>
      </c>
    </row>
    <row r="3065" spans="1:86">
      <c r="A3065">
        <v>1</v>
      </c>
      <c r="B3065">
        <v>11</v>
      </c>
      <c r="C3065">
        <v>155</v>
      </c>
      <c r="D3065">
        <v>40</v>
      </c>
      <c r="E3065">
        <v>0</v>
      </c>
      <c r="F3065" s="24">
        <f t="shared" si="236"/>
        <v>50</v>
      </c>
      <c r="G3065">
        <v>55</v>
      </c>
      <c r="H3065" s="24">
        <f t="shared" si="233"/>
        <v>11</v>
      </c>
      <c r="I3065" s="24">
        <f t="shared" si="237"/>
        <v>9</v>
      </c>
      <c r="J3065" s="24">
        <f t="shared" si="207"/>
        <v>75</v>
      </c>
      <c r="K3065" s="24" t="str">
        <f t="shared" si="234"/>
        <v>03</v>
      </c>
      <c r="L3065">
        <v>22</v>
      </c>
      <c r="M3065">
        <v>0</v>
      </c>
      <c r="N3065">
        <v>0</v>
      </c>
      <c r="O3065">
        <v>11</v>
      </c>
      <c r="P3065">
        <v>0</v>
      </c>
      <c r="Q3065" t="s">
        <v>18</v>
      </c>
      <c r="R3065">
        <v>21</v>
      </c>
      <c r="S3065">
        <v>10</v>
      </c>
      <c r="T3065">
        <v>2</v>
      </c>
      <c r="U3065">
        <v>2</v>
      </c>
      <c r="V3065">
        <v>0.20499999999999999</v>
      </c>
      <c r="W3065">
        <v>0.16</v>
      </c>
      <c r="X3065">
        <v>24</v>
      </c>
      <c r="Y3065">
        <v>0</v>
      </c>
      <c r="Z3065" t="s">
        <v>133</v>
      </c>
      <c r="AB3065">
        <v>0</v>
      </c>
      <c r="AC3065">
        <v>1</v>
      </c>
      <c r="AD3065">
        <v>23</v>
      </c>
      <c r="AE3065">
        <v>1</v>
      </c>
      <c r="AF3065">
        <v>1</v>
      </c>
      <c r="AH3065">
        <v>1</v>
      </c>
      <c r="BA3065">
        <v>1</v>
      </c>
      <c r="BB3065">
        <v>11</v>
      </c>
      <c r="BC3065">
        <v>155</v>
      </c>
      <c r="BD3065">
        <v>40</v>
      </c>
      <c r="BE3065">
        <v>0</v>
      </c>
      <c r="BF3065">
        <v>5</v>
      </c>
      <c r="BG3065">
        <v>55</v>
      </c>
      <c r="BH3065">
        <v>11</v>
      </c>
      <c r="BI3065">
        <v>70</v>
      </c>
      <c r="BJ3065">
        <v>3</v>
      </c>
      <c r="BK3065">
        <v>0</v>
      </c>
      <c r="BL3065">
        <v>22</v>
      </c>
      <c r="BM3065">
        <v>0</v>
      </c>
      <c r="BN3065">
        <v>0</v>
      </c>
      <c r="BO3065">
        <v>11</v>
      </c>
      <c r="BP3065">
        <v>0</v>
      </c>
      <c r="BQ3065" t="s">
        <v>18</v>
      </c>
      <c r="BR3065">
        <v>21</v>
      </c>
      <c r="BS3065">
        <v>10</v>
      </c>
      <c r="BT3065">
        <v>2</v>
      </c>
      <c r="BU3065">
        <v>2</v>
      </c>
      <c r="BV3065">
        <v>0.20499999999999999</v>
      </c>
      <c r="BW3065">
        <v>0.16</v>
      </c>
      <c r="BX3065">
        <v>24</v>
      </c>
      <c r="BY3065">
        <v>0</v>
      </c>
      <c r="BZ3065" t="s">
        <v>133</v>
      </c>
      <c r="CB3065">
        <v>0</v>
      </c>
      <c r="CC3065">
        <v>1</v>
      </c>
      <c r="CD3065">
        <v>23</v>
      </c>
      <c r="CE3065">
        <v>1</v>
      </c>
      <c r="CF3065">
        <v>1</v>
      </c>
      <c r="CH3065">
        <v>1</v>
      </c>
    </row>
    <row r="3066" spans="1:86">
      <c r="A3066">
        <v>1</v>
      </c>
      <c r="B3066">
        <v>11</v>
      </c>
      <c r="C3066">
        <v>160</v>
      </c>
      <c r="D3066">
        <v>40</v>
      </c>
      <c r="E3066">
        <v>0</v>
      </c>
      <c r="F3066" s="24">
        <f t="shared" si="236"/>
        <v>53</v>
      </c>
      <c r="G3066">
        <v>55</v>
      </c>
      <c r="H3066" s="24">
        <f t="shared" si="233"/>
        <v>11</v>
      </c>
      <c r="I3066" s="24">
        <f t="shared" si="237"/>
        <v>9</v>
      </c>
      <c r="J3066" s="24">
        <f t="shared" ref="J3066:J3124" si="238">IF(BJ3066="","",IF(BJ3066&gt;100,100+IF(RIGHT(BJ3066,1)*25&gt;=100,80,RIGHT(BJ3066,1)*25),IF(RIGHT(BJ3066,1)*25&gt;=100,80,RIGHT(BJ3066,1)*25)))</f>
        <v>75</v>
      </c>
      <c r="K3066" s="24" t="str">
        <f t="shared" si="234"/>
        <v>03</v>
      </c>
      <c r="L3066">
        <v>22</v>
      </c>
      <c r="M3066">
        <v>0</v>
      </c>
      <c r="N3066">
        <v>0</v>
      </c>
      <c r="O3066">
        <v>11</v>
      </c>
      <c r="P3066">
        <v>0</v>
      </c>
      <c r="Q3066" t="s">
        <v>18</v>
      </c>
      <c r="R3066">
        <v>21</v>
      </c>
      <c r="S3066">
        <v>10</v>
      </c>
      <c r="T3066">
        <v>2</v>
      </c>
      <c r="U3066">
        <v>2</v>
      </c>
      <c r="V3066">
        <v>0.215</v>
      </c>
      <c r="W3066">
        <v>0.17</v>
      </c>
      <c r="X3066">
        <v>24</v>
      </c>
      <c r="Y3066">
        <v>0</v>
      </c>
      <c r="Z3066" t="s">
        <v>133</v>
      </c>
      <c r="AB3066">
        <v>0</v>
      </c>
      <c r="AC3066">
        <v>1</v>
      </c>
      <c r="AD3066">
        <v>23</v>
      </c>
      <c r="AE3066">
        <v>1</v>
      </c>
      <c r="AF3066">
        <v>1</v>
      </c>
      <c r="AH3066">
        <v>1</v>
      </c>
      <c r="BA3066">
        <v>1</v>
      </c>
      <c r="BB3066">
        <v>11</v>
      </c>
      <c r="BC3066">
        <v>160</v>
      </c>
      <c r="BD3066">
        <v>40</v>
      </c>
      <c r="BE3066">
        <v>0</v>
      </c>
      <c r="BF3066">
        <v>5.2</v>
      </c>
      <c r="BG3066">
        <v>55</v>
      </c>
      <c r="BH3066">
        <v>11</v>
      </c>
      <c r="BI3066">
        <v>70</v>
      </c>
      <c r="BJ3066">
        <v>3</v>
      </c>
      <c r="BK3066">
        <v>0</v>
      </c>
      <c r="BL3066">
        <v>22</v>
      </c>
      <c r="BM3066">
        <v>0</v>
      </c>
      <c r="BN3066">
        <v>0</v>
      </c>
      <c r="BO3066">
        <v>11</v>
      </c>
      <c r="BP3066">
        <v>0</v>
      </c>
      <c r="BQ3066" t="s">
        <v>18</v>
      </c>
      <c r="BR3066">
        <v>21</v>
      </c>
      <c r="BS3066">
        <v>10</v>
      </c>
      <c r="BT3066">
        <v>2</v>
      </c>
      <c r="BU3066">
        <v>2</v>
      </c>
      <c r="BV3066">
        <v>0.215</v>
      </c>
      <c r="BW3066">
        <v>0.17</v>
      </c>
      <c r="BX3066">
        <v>24</v>
      </c>
      <c r="BY3066">
        <v>0</v>
      </c>
      <c r="BZ3066" t="s">
        <v>133</v>
      </c>
      <c r="CB3066">
        <v>0</v>
      </c>
      <c r="CC3066">
        <v>1</v>
      </c>
      <c r="CD3066">
        <v>23</v>
      </c>
      <c r="CE3066">
        <v>1</v>
      </c>
      <c r="CF3066">
        <v>1</v>
      </c>
      <c r="CH3066">
        <v>1</v>
      </c>
    </row>
    <row r="3067" spans="1:86">
      <c r="A3067">
        <v>1</v>
      </c>
      <c r="B3067">
        <v>11</v>
      </c>
      <c r="C3067">
        <v>170</v>
      </c>
      <c r="D3067">
        <v>40</v>
      </c>
      <c r="E3067">
        <v>0</v>
      </c>
      <c r="F3067" s="24">
        <f t="shared" si="236"/>
        <v>55</v>
      </c>
      <c r="G3067">
        <v>55</v>
      </c>
      <c r="H3067" s="24">
        <f t="shared" si="233"/>
        <v>11</v>
      </c>
      <c r="I3067" s="24">
        <f t="shared" si="237"/>
        <v>9</v>
      </c>
      <c r="J3067" s="24">
        <f t="shared" si="238"/>
        <v>75</v>
      </c>
      <c r="K3067" s="24" t="str">
        <f t="shared" si="234"/>
        <v>03</v>
      </c>
      <c r="L3067">
        <v>22</v>
      </c>
      <c r="M3067">
        <v>0</v>
      </c>
      <c r="N3067">
        <v>0</v>
      </c>
      <c r="O3067">
        <v>11</v>
      </c>
      <c r="P3067">
        <v>0</v>
      </c>
      <c r="Q3067" t="s">
        <v>18</v>
      </c>
      <c r="R3067">
        <v>21</v>
      </c>
      <c r="S3067">
        <v>10</v>
      </c>
      <c r="T3067">
        <v>2</v>
      </c>
      <c r="U3067">
        <v>2</v>
      </c>
      <c r="V3067">
        <v>0.22500000000000001</v>
      </c>
      <c r="W3067">
        <v>0.18</v>
      </c>
      <c r="X3067">
        <v>24</v>
      </c>
      <c r="Y3067">
        <v>0</v>
      </c>
      <c r="Z3067" t="s">
        <v>133</v>
      </c>
      <c r="AB3067">
        <v>0</v>
      </c>
      <c r="AC3067">
        <v>1</v>
      </c>
      <c r="AD3067">
        <v>23</v>
      </c>
      <c r="AE3067">
        <v>1</v>
      </c>
      <c r="AF3067">
        <v>1</v>
      </c>
      <c r="AH3067">
        <v>1</v>
      </c>
      <c r="BA3067">
        <v>1</v>
      </c>
      <c r="BB3067">
        <v>11</v>
      </c>
      <c r="BC3067">
        <v>170</v>
      </c>
      <c r="BD3067">
        <v>40</v>
      </c>
      <c r="BE3067">
        <v>0</v>
      </c>
      <c r="BF3067">
        <v>5.5</v>
      </c>
      <c r="BG3067">
        <v>55</v>
      </c>
      <c r="BH3067">
        <v>11</v>
      </c>
      <c r="BI3067">
        <v>70</v>
      </c>
      <c r="BJ3067">
        <v>3</v>
      </c>
      <c r="BK3067">
        <v>0</v>
      </c>
      <c r="BL3067">
        <v>22</v>
      </c>
      <c r="BM3067">
        <v>0</v>
      </c>
      <c r="BN3067">
        <v>0</v>
      </c>
      <c r="BO3067">
        <v>11</v>
      </c>
      <c r="BP3067">
        <v>0</v>
      </c>
      <c r="BQ3067" t="s">
        <v>18</v>
      </c>
      <c r="BR3067">
        <v>21</v>
      </c>
      <c r="BS3067">
        <v>10</v>
      </c>
      <c r="BT3067">
        <v>2</v>
      </c>
      <c r="BU3067">
        <v>2</v>
      </c>
      <c r="BV3067">
        <v>0.22500000000000001</v>
      </c>
      <c r="BW3067">
        <v>0.18</v>
      </c>
      <c r="BX3067">
        <v>24</v>
      </c>
      <c r="BY3067">
        <v>0</v>
      </c>
      <c r="BZ3067" t="s">
        <v>133</v>
      </c>
      <c r="CB3067">
        <v>0</v>
      </c>
      <c r="CC3067">
        <v>1</v>
      </c>
      <c r="CD3067">
        <v>23</v>
      </c>
      <c r="CE3067">
        <v>1</v>
      </c>
      <c r="CF3067">
        <v>1</v>
      </c>
      <c r="CH3067">
        <v>1</v>
      </c>
    </row>
    <row r="3068" spans="1:86">
      <c r="A3068">
        <v>1</v>
      </c>
      <c r="B3068">
        <v>11</v>
      </c>
      <c r="C3068">
        <v>180</v>
      </c>
      <c r="D3068">
        <v>40</v>
      </c>
      <c r="E3068">
        <v>0</v>
      </c>
      <c r="F3068" s="24">
        <f t="shared" si="236"/>
        <v>63</v>
      </c>
      <c r="G3068">
        <v>55</v>
      </c>
      <c r="H3068" s="24">
        <f t="shared" si="233"/>
        <v>11</v>
      </c>
      <c r="I3068" s="24">
        <f t="shared" si="237"/>
        <v>9</v>
      </c>
      <c r="J3068" s="24">
        <f t="shared" si="238"/>
        <v>75</v>
      </c>
      <c r="K3068" s="24" t="str">
        <f t="shared" si="234"/>
        <v>03</v>
      </c>
      <c r="L3068">
        <v>22</v>
      </c>
      <c r="M3068">
        <v>0</v>
      </c>
      <c r="N3068">
        <v>0</v>
      </c>
      <c r="O3068">
        <v>11</v>
      </c>
      <c r="P3068">
        <v>0</v>
      </c>
      <c r="Q3068" t="s">
        <v>18</v>
      </c>
      <c r="R3068">
        <v>21</v>
      </c>
      <c r="S3068">
        <v>10</v>
      </c>
      <c r="T3068">
        <v>2</v>
      </c>
      <c r="U3068">
        <v>2</v>
      </c>
      <c r="V3068">
        <v>0.23499999999999999</v>
      </c>
      <c r="W3068">
        <v>0.19</v>
      </c>
      <c r="X3068">
        <v>24</v>
      </c>
      <c r="Y3068">
        <v>0</v>
      </c>
      <c r="Z3068" t="s">
        <v>133</v>
      </c>
      <c r="AB3068">
        <v>0</v>
      </c>
      <c r="AC3068">
        <v>1</v>
      </c>
      <c r="AD3068">
        <v>23</v>
      </c>
      <c r="AE3068">
        <v>1</v>
      </c>
      <c r="AF3068">
        <v>1</v>
      </c>
      <c r="AH3068">
        <v>1</v>
      </c>
      <c r="BA3068">
        <v>1</v>
      </c>
      <c r="BB3068">
        <v>11</v>
      </c>
      <c r="BC3068">
        <v>180</v>
      </c>
      <c r="BD3068">
        <v>40</v>
      </c>
      <c r="BE3068">
        <v>0</v>
      </c>
      <c r="BF3068">
        <v>6.2</v>
      </c>
      <c r="BG3068">
        <v>55</v>
      </c>
      <c r="BH3068">
        <v>11</v>
      </c>
      <c r="BI3068">
        <v>70</v>
      </c>
      <c r="BJ3068">
        <v>3</v>
      </c>
      <c r="BK3068">
        <v>0</v>
      </c>
      <c r="BL3068">
        <v>22</v>
      </c>
      <c r="BM3068">
        <v>0</v>
      </c>
      <c r="BN3068">
        <v>0</v>
      </c>
      <c r="BO3068">
        <v>11</v>
      </c>
      <c r="BP3068">
        <v>0</v>
      </c>
      <c r="BQ3068" t="s">
        <v>18</v>
      </c>
      <c r="BR3068">
        <v>21</v>
      </c>
      <c r="BS3068">
        <v>10</v>
      </c>
      <c r="BT3068">
        <v>2</v>
      </c>
      <c r="BU3068">
        <v>2</v>
      </c>
      <c r="BV3068">
        <v>0.23499999999999999</v>
      </c>
      <c r="BW3068">
        <v>0.19</v>
      </c>
      <c r="BX3068">
        <v>24</v>
      </c>
      <c r="BY3068">
        <v>0</v>
      </c>
      <c r="BZ3068" t="s">
        <v>133</v>
      </c>
      <c r="CB3068">
        <v>0</v>
      </c>
      <c r="CC3068">
        <v>1</v>
      </c>
      <c r="CD3068">
        <v>23</v>
      </c>
      <c r="CE3068">
        <v>1</v>
      </c>
      <c r="CF3068">
        <v>1</v>
      </c>
      <c r="CH3068">
        <v>1</v>
      </c>
    </row>
    <row r="3069" spans="1:86">
      <c r="A3069">
        <v>1</v>
      </c>
      <c r="B3069">
        <v>11</v>
      </c>
      <c r="C3069">
        <v>195</v>
      </c>
      <c r="D3069">
        <v>40</v>
      </c>
      <c r="E3069">
        <v>0</v>
      </c>
      <c r="F3069" s="24">
        <f t="shared" si="236"/>
        <v>70</v>
      </c>
      <c r="G3069">
        <v>55</v>
      </c>
      <c r="H3069" s="24">
        <f t="shared" si="233"/>
        <v>11</v>
      </c>
      <c r="I3069" s="24">
        <f t="shared" si="237"/>
        <v>9</v>
      </c>
      <c r="J3069" s="24">
        <f t="shared" si="238"/>
        <v>75</v>
      </c>
      <c r="K3069" s="24" t="str">
        <f t="shared" si="234"/>
        <v>03</v>
      </c>
      <c r="L3069">
        <v>22</v>
      </c>
      <c r="M3069">
        <v>0</v>
      </c>
      <c r="N3069">
        <v>0</v>
      </c>
      <c r="O3069">
        <v>11</v>
      </c>
      <c r="P3069">
        <v>0</v>
      </c>
      <c r="Q3069" t="s">
        <v>18</v>
      </c>
      <c r="R3069">
        <v>21</v>
      </c>
      <c r="S3069">
        <v>10</v>
      </c>
      <c r="T3069">
        <v>2</v>
      </c>
      <c r="U3069">
        <v>2</v>
      </c>
      <c r="V3069">
        <v>0.245</v>
      </c>
      <c r="W3069">
        <v>0.2</v>
      </c>
      <c r="X3069">
        <v>24</v>
      </c>
      <c r="Y3069">
        <v>0</v>
      </c>
      <c r="Z3069" t="s">
        <v>133</v>
      </c>
      <c r="AA3069">
        <f>MOD(BF3069,1)</f>
        <v>9.9999999999999645E-2</v>
      </c>
      <c r="AB3069">
        <v>0</v>
      </c>
      <c r="AC3069">
        <v>1</v>
      </c>
      <c r="AD3069">
        <v>23</v>
      </c>
      <c r="AE3069">
        <v>1</v>
      </c>
      <c r="AF3069">
        <v>1</v>
      </c>
      <c r="AH3069">
        <v>1</v>
      </c>
      <c r="BA3069">
        <v>1</v>
      </c>
      <c r="BB3069">
        <v>11</v>
      </c>
      <c r="BC3069">
        <v>195</v>
      </c>
      <c r="BD3069">
        <v>40</v>
      </c>
      <c r="BE3069">
        <v>0</v>
      </c>
      <c r="BF3069">
        <v>7.1</v>
      </c>
      <c r="BG3069">
        <v>55</v>
      </c>
      <c r="BH3069">
        <v>11</v>
      </c>
      <c r="BI3069">
        <v>70</v>
      </c>
      <c r="BJ3069">
        <v>3</v>
      </c>
      <c r="BK3069">
        <v>0</v>
      </c>
      <c r="BL3069">
        <v>22</v>
      </c>
      <c r="BM3069">
        <v>0</v>
      </c>
      <c r="BN3069">
        <v>0</v>
      </c>
      <c r="BO3069">
        <v>11</v>
      </c>
      <c r="BP3069">
        <v>0</v>
      </c>
      <c r="BQ3069" t="s">
        <v>18</v>
      </c>
      <c r="BR3069">
        <v>21</v>
      </c>
      <c r="BS3069">
        <v>10</v>
      </c>
      <c r="BT3069">
        <v>2</v>
      </c>
      <c r="BU3069">
        <v>2</v>
      </c>
      <c r="BV3069">
        <v>0.245</v>
      </c>
      <c r="BW3069">
        <v>0.2</v>
      </c>
      <c r="BX3069">
        <v>24</v>
      </c>
      <c r="BY3069">
        <v>0</v>
      </c>
      <c r="BZ3069" t="s">
        <v>133</v>
      </c>
      <c r="CB3069">
        <v>0</v>
      </c>
      <c r="CC3069">
        <v>1</v>
      </c>
      <c r="CD3069">
        <v>23</v>
      </c>
      <c r="CE3069">
        <v>1</v>
      </c>
      <c r="CF3069">
        <v>1</v>
      </c>
      <c r="CH3069">
        <v>1</v>
      </c>
    </row>
    <row r="3070" spans="1:86">
      <c r="A3070">
        <v>1</v>
      </c>
      <c r="B3070">
        <v>11</v>
      </c>
      <c r="C3070">
        <v>215</v>
      </c>
      <c r="D3070">
        <v>40</v>
      </c>
      <c r="E3070">
        <v>0</v>
      </c>
      <c r="F3070" s="24">
        <f t="shared" si="236"/>
        <v>75</v>
      </c>
      <c r="G3070">
        <v>55</v>
      </c>
      <c r="H3070" s="24">
        <f t="shared" si="233"/>
        <v>11</v>
      </c>
      <c r="I3070" s="24">
        <f t="shared" si="237"/>
        <v>9</v>
      </c>
      <c r="J3070" s="24">
        <f t="shared" si="238"/>
        <v>75</v>
      </c>
      <c r="K3070" s="24" t="str">
        <f t="shared" si="234"/>
        <v>03</v>
      </c>
      <c r="L3070">
        <v>22</v>
      </c>
      <c r="M3070">
        <v>0</v>
      </c>
      <c r="N3070">
        <v>0</v>
      </c>
      <c r="O3070">
        <v>11</v>
      </c>
      <c r="P3070">
        <v>0</v>
      </c>
      <c r="Q3070" t="s">
        <v>18</v>
      </c>
      <c r="R3070">
        <v>21</v>
      </c>
      <c r="S3070">
        <v>10</v>
      </c>
      <c r="T3070">
        <v>2</v>
      </c>
      <c r="U3070">
        <v>2</v>
      </c>
      <c r="V3070">
        <v>0.26500000000000001</v>
      </c>
      <c r="W3070">
        <v>0.22</v>
      </c>
      <c r="X3070">
        <v>24</v>
      </c>
      <c r="Y3070">
        <v>0</v>
      </c>
      <c r="Z3070" t="s">
        <v>133</v>
      </c>
      <c r="AB3070">
        <v>0</v>
      </c>
      <c r="AC3070">
        <v>1</v>
      </c>
      <c r="AD3070">
        <v>23</v>
      </c>
      <c r="AE3070">
        <v>1</v>
      </c>
      <c r="AF3070">
        <v>1</v>
      </c>
      <c r="AH3070">
        <v>1</v>
      </c>
      <c r="BA3070">
        <v>1</v>
      </c>
      <c r="BB3070">
        <v>11</v>
      </c>
      <c r="BC3070">
        <v>215</v>
      </c>
      <c r="BD3070">
        <v>40</v>
      </c>
      <c r="BE3070">
        <v>0</v>
      </c>
      <c r="BF3070">
        <v>7.6</v>
      </c>
      <c r="BG3070">
        <v>55</v>
      </c>
      <c r="BH3070">
        <v>11</v>
      </c>
      <c r="BI3070">
        <v>70</v>
      </c>
      <c r="BJ3070">
        <v>3</v>
      </c>
      <c r="BK3070">
        <v>0</v>
      </c>
      <c r="BL3070">
        <v>22</v>
      </c>
      <c r="BM3070">
        <v>0</v>
      </c>
      <c r="BN3070">
        <v>0</v>
      </c>
      <c r="BO3070">
        <v>11</v>
      </c>
      <c r="BP3070">
        <v>0</v>
      </c>
      <c r="BQ3070" t="s">
        <v>18</v>
      </c>
      <c r="BR3070">
        <v>21</v>
      </c>
      <c r="BS3070">
        <v>10</v>
      </c>
      <c r="BT3070">
        <v>2</v>
      </c>
      <c r="BU3070">
        <v>2</v>
      </c>
      <c r="BV3070">
        <v>0.26500000000000001</v>
      </c>
      <c r="BW3070">
        <v>0.22</v>
      </c>
      <c r="BX3070">
        <v>24</v>
      </c>
      <c r="BY3070">
        <v>0</v>
      </c>
      <c r="BZ3070" t="s">
        <v>133</v>
      </c>
      <c r="CB3070">
        <v>0</v>
      </c>
      <c r="CC3070">
        <v>1</v>
      </c>
      <c r="CD3070">
        <v>23</v>
      </c>
      <c r="CE3070">
        <v>1</v>
      </c>
      <c r="CF3070">
        <v>1</v>
      </c>
      <c r="CH3070">
        <v>1</v>
      </c>
    </row>
    <row r="3071" spans="1:86">
      <c r="A3071">
        <v>1</v>
      </c>
      <c r="B3071">
        <v>12</v>
      </c>
      <c r="C3071">
        <v>230</v>
      </c>
      <c r="D3071">
        <v>40</v>
      </c>
      <c r="E3071">
        <v>0</v>
      </c>
      <c r="F3071" s="24">
        <f t="shared" si="236"/>
        <v>85</v>
      </c>
      <c r="G3071">
        <v>55</v>
      </c>
      <c r="H3071" s="24">
        <f t="shared" si="233"/>
        <v>11</v>
      </c>
      <c r="I3071" s="24">
        <f t="shared" si="237"/>
        <v>9</v>
      </c>
      <c r="J3071" s="24">
        <f t="shared" si="238"/>
        <v>75</v>
      </c>
      <c r="K3071" s="24" t="str">
        <f t="shared" si="234"/>
        <v>03</v>
      </c>
      <c r="L3071">
        <v>22</v>
      </c>
      <c r="M3071">
        <v>0</v>
      </c>
      <c r="N3071">
        <v>0</v>
      </c>
      <c r="O3071">
        <v>11</v>
      </c>
      <c r="P3071">
        <v>0</v>
      </c>
      <c r="Q3071" t="s">
        <v>18</v>
      </c>
      <c r="R3071">
        <v>21</v>
      </c>
      <c r="S3071">
        <v>10</v>
      </c>
      <c r="T3071">
        <v>2</v>
      </c>
      <c r="U3071">
        <v>2</v>
      </c>
      <c r="V3071">
        <v>0.31</v>
      </c>
      <c r="W3071">
        <v>0.24</v>
      </c>
      <c r="X3071">
        <v>24</v>
      </c>
      <c r="Y3071">
        <v>0</v>
      </c>
      <c r="Z3071" t="s">
        <v>133</v>
      </c>
      <c r="AB3071">
        <v>0</v>
      </c>
      <c r="AC3071">
        <v>1</v>
      </c>
      <c r="AD3071">
        <v>23</v>
      </c>
      <c r="AE3071">
        <v>1</v>
      </c>
      <c r="AF3071">
        <v>1</v>
      </c>
      <c r="AH3071">
        <v>1</v>
      </c>
      <c r="BA3071">
        <v>1</v>
      </c>
      <c r="BB3071">
        <v>12</v>
      </c>
      <c r="BC3071">
        <v>230</v>
      </c>
      <c r="BD3071">
        <v>40</v>
      </c>
      <c r="BE3071">
        <v>0</v>
      </c>
      <c r="BF3071">
        <v>8.6</v>
      </c>
      <c r="BG3071">
        <v>55</v>
      </c>
      <c r="BH3071">
        <v>11</v>
      </c>
      <c r="BI3071">
        <v>70</v>
      </c>
      <c r="BJ3071">
        <v>3</v>
      </c>
      <c r="BK3071">
        <v>0</v>
      </c>
      <c r="BL3071">
        <v>22</v>
      </c>
      <c r="BM3071">
        <v>0</v>
      </c>
      <c r="BN3071">
        <v>0</v>
      </c>
      <c r="BO3071">
        <v>11</v>
      </c>
      <c r="BP3071">
        <v>0</v>
      </c>
      <c r="BQ3071" t="s">
        <v>18</v>
      </c>
      <c r="BR3071">
        <v>21</v>
      </c>
      <c r="BS3071">
        <v>10</v>
      </c>
      <c r="BT3071">
        <v>2</v>
      </c>
      <c r="BU3071">
        <v>2</v>
      </c>
      <c r="BV3071">
        <v>0.31</v>
      </c>
      <c r="BW3071">
        <v>0.24</v>
      </c>
      <c r="BX3071">
        <v>24</v>
      </c>
      <c r="BY3071">
        <v>0</v>
      </c>
      <c r="BZ3071" t="s">
        <v>133</v>
      </c>
      <c r="CB3071">
        <v>0</v>
      </c>
      <c r="CC3071">
        <v>1</v>
      </c>
      <c r="CD3071">
        <v>23</v>
      </c>
      <c r="CE3071">
        <v>1</v>
      </c>
      <c r="CF3071">
        <v>1</v>
      </c>
      <c r="CH3071">
        <v>1</v>
      </c>
    </row>
    <row r="3072" spans="1:86">
      <c r="A3072">
        <v>1</v>
      </c>
      <c r="B3072">
        <v>12</v>
      </c>
      <c r="C3072">
        <v>235</v>
      </c>
      <c r="D3072">
        <v>40</v>
      </c>
      <c r="E3072">
        <v>0</v>
      </c>
      <c r="F3072" s="24">
        <f t="shared" si="236"/>
        <v>90</v>
      </c>
      <c r="G3072">
        <v>55</v>
      </c>
      <c r="H3072" s="24">
        <f t="shared" si="233"/>
        <v>11</v>
      </c>
      <c r="I3072" s="24">
        <f t="shared" si="237"/>
        <v>9</v>
      </c>
      <c r="J3072" s="24">
        <f t="shared" si="238"/>
        <v>75</v>
      </c>
      <c r="K3072" s="24" t="str">
        <f t="shared" si="234"/>
        <v>03</v>
      </c>
      <c r="L3072">
        <v>22</v>
      </c>
      <c r="M3072">
        <v>0</v>
      </c>
      <c r="N3072">
        <v>0</v>
      </c>
      <c r="O3072">
        <v>11</v>
      </c>
      <c r="P3072">
        <v>0</v>
      </c>
      <c r="Q3072" t="s">
        <v>18</v>
      </c>
      <c r="R3072">
        <v>21</v>
      </c>
      <c r="S3072">
        <v>10</v>
      </c>
      <c r="T3072">
        <v>2</v>
      </c>
      <c r="U3072">
        <v>2</v>
      </c>
      <c r="V3072">
        <v>0.32</v>
      </c>
      <c r="W3072">
        <v>0.25</v>
      </c>
      <c r="X3072">
        <v>24</v>
      </c>
      <c r="Y3072">
        <v>0</v>
      </c>
      <c r="Z3072" t="s">
        <v>133</v>
      </c>
      <c r="AB3072">
        <v>0</v>
      </c>
      <c r="AC3072">
        <v>1</v>
      </c>
      <c r="AD3072">
        <v>23</v>
      </c>
      <c r="AE3072">
        <v>1</v>
      </c>
      <c r="AF3072">
        <v>1</v>
      </c>
      <c r="AH3072">
        <v>1</v>
      </c>
      <c r="BA3072">
        <v>1</v>
      </c>
      <c r="BB3072">
        <v>12</v>
      </c>
      <c r="BC3072">
        <v>235</v>
      </c>
      <c r="BD3072">
        <v>40</v>
      </c>
      <c r="BE3072">
        <v>0</v>
      </c>
      <c r="BF3072">
        <v>9.1</v>
      </c>
      <c r="BG3072">
        <v>55</v>
      </c>
      <c r="BH3072">
        <v>11</v>
      </c>
      <c r="BI3072">
        <v>70</v>
      </c>
      <c r="BJ3072">
        <v>3</v>
      </c>
      <c r="BK3072">
        <v>0</v>
      </c>
      <c r="BL3072">
        <v>22</v>
      </c>
      <c r="BM3072">
        <v>0</v>
      </c>
      <c r="BN3072">
        <v>0</v>
      </c>
      <c r="BO3072">
        <v>11</v>
      </c>
      <c r="BP3072">
        <v>0</v>
      </c>
      <c r="BQ3072" t="s">
        <v>18</v>
      </c>
      <c r="BR3072">
        <v>21</v>
      </c>
      <c r="BS3072">
        <v>10</v>
      </c>
      <c r="BT3072">
        <v>2</v>
      </c>
      <c r="BU3072">
        <v>2</v>
      </c>
      <c r="BV3072">
        <v>0.32</v>
      </c>
      <c r="BW3072">
        <v>0.25</v>
      </c>
      <c r="BX3072">
        <v>24</v>
      </c>
      <c r="BY3072">
        <v>0</v>
      </c>
      <c r="BZ3072" t="s">
        <v>133</v>
      </c>
      <c r="CB3072">
        <v>0</v>
      </c>
      <c r="CC3072">
        <v>1</v>
      </c>
      <c r="CD3072">
        <v>23</v>
      </c>
      <c r="CE3072">
        <v>1</v>
      </c>
      <c r="CF3072">
        <v>1</v>
      </c>
      <c r="CH3072">
        <v>1</v>
      </c>
    </row>
    <row r="3073" spans="1:86">
      <c r="A3073">
        <v>1</v>
      </c>
      <c r="B3073">
        <v>12</v>
      </c>
      <c r="C3073">
        <v>240</v>
      </c>
      <c r="D3073">
        <v>45</v>
      </c>
      <c r="E3073">
        <v>0</v>
      </c>
      <c r="F3073" s="24">
        <f t="shared" si="236"/>
        <v>93</v>
      </c>
      <c r="G3073">
        <v>50</v>
      </c>
      <c r="H3073" s="24">
        <f t="shared" si="233"/>
        <v>11</v>
      </c>
      <c r="I3073" s="24">
        <f t="shared" si="237"/>
        <v>9</v>
      </c>
      <c r="J3073" s="24">
        <f t="shared" si="238"/>
        <v>75</v>
      </c>
      <c r="K3073" s="24" t="str">
        <f t="shared" si="234"/>
        <v>03</v>
      </c>
      <c r="L3073">
        <v>22</v>
      </c>
      <c r="M3073">
        <v>0</v>
      </c>
      <c r="N3073">
        <v>0</v>
      </c>
      <c r="O3073">
        <v>11</v>
      </c>
      <c r="P3073">
        <v>0</v>
      </c>
      <c r="Q3073" t="s">
        <v>18</v>
      </c>
      <c r="R3073">
        <v>21</v>
      </c>
      <c r="S3073">
        <v>10</v>
      </c>
      <c r="T3073">
        <v>2</v>
      </c>
      <c r="U3073">
        <v>2</v>
      </c>
      <c r="V3073">
        <v>0.33</v>
      </c>
      <c r="W3073">
        <v>0.26</v>
      </c>
      <c r="X3073">
        <v>24</v>
      </c>
      <c r="Y3073">
        <v>0</v>
      </c>
      <c r="Z3073" t="s">
        <v>133</v>
      </c>
      <c r="AB3073">
        <v>0</v>
      </c>
      <c r="AC3073">
        <v>1</v>
      </c>
      <c r="AD3073">
        <v>23</v>
      </c>
      <c r="AE3073">
        <v>1</v>
      </c>
      <c r="AF3073">
        <v>1</v>
      </c>
      <c r="AH3073">
        <v>1</v>
      </c>
      <c r="BA3073">
        <v>1</v>
      </c>
      <c r="BB3073">
        <v>12</v>
      </c>
      <c r="BC3073">
        <v>240</v>
      </c>
      <c r="BD3073">
        <v>45</v>
      </c>
      <c r="BE3073">
        <v>0</v>
      </c>
      <c r="BF3073">
        <v>9.3000000000000007</v>
      </c>
      <c r="BG3073">
        <v>50</v>
      </c>
      <c r="BH3073">
        <v>11</v>
      </c>
      <c r="BI3073">
        <v>70</v>
      </c>
      <c r="BJ3073">
        <v>3</v>
      </c>
      <c r="BK3073">
        <v>0</v>
      </c>
      <c r="BL3073">
        <v>22</v>
      </c>
      <c r="BM3073">
        <v>0</v>
      </c>
      <c r="BN3073">
        <v>0</v>
      </c>
      <c r="BO3073">
        <v>11</v>
      </c>
      <c r="BP3073">
        <v>0</v>
      </c>
      <c r="BQ3073" t="s">
        <v>18</v>
      </c>
      <c r="BR3073">
        <v>21</v>
      </c>
      <c r="BS3073">
        <v>10</v>
      </c>
      <c r="BT3073">
        <v>2</v>
      </c>
      <c r="BU3073">
        <v>2</v>
      </c>
      <c r="BV3073">
        <v>0.33</v>
      </c>
      <c r="BW3073">
        <v>0.26</v>
      </c>
      <c r="BX3073">
        <v>24</v>
      </c>
      <c r="BY3073">
        <v>0</v>
      </c>
      <c r="BZ3073" t="s">
        <v>133</v>
      </c>
      <c r="CB3073">
        <v>0</v>
      </c>
      <c r="CC3073">
        <v>1</v>
      </c>
      <c r="CD3073">
        <v>23</v>
      </c>
      <c r="CE3073">
        <v>1</v>
      </c>
      <c r="CF3073">
        <v>1</v>
      </c>
      <c r="CH3073">
        <v>1</v>
      </c>
    </row>
    <row r="3074" spans="1:86">
      <c r="A3074">
        <v>1</v>
      </c>
      <c r="B3074">
        <v>12</v>
      </c>
      <c r="C3074">
        <v>260</v>
      </c>
      <c r="D3074">
        <v>55</v>
      </c>
      <c r="E3074">
        <v>0</v>
      </c>
      <c r="F3074" s="24">
        <f t="shared" si="236"/>
        <v>105</v>
      </c>
      <c r="G3074">
        <v>50</v>
      </c>
      <c r="H3074" s="24">
        <f t="shared" si="233"/>
        <v>11</v>
      </c>
      <c r="I3074" s="24">
        <f t="shared" si="237"/>
        <v>9</v>
      </c>
      <c r="J3074" s="24">
        <f t="shared" si="238"/>
        <v>75</v>
      </c>
      <c r="K3074" s="24" t="str">
        <f t="shared" si="234"/>
        <v>03</v>
      </c>
      <c r="L3074">
        <v>22</v>
      </c>
      <c r="M3074">
        <v>0</v>
      </c>
      <c r="N3074">
        <v>0</v>
      </c>
      <c r="O3074">
        <v>11</v>
      </c>
      <c r="P3074">
        <v>0</v>
      </c>
      <c r="Q3074" t="s">
        <v>18</v>
      </c>
      <c r="R3074">
        <v>21</v>
      </c>
      <c r="S3074">
        <v>10</v>
      </c>
      <c r="T3074">
        <v>2</v>
      </c>
      <c r="U3074">
        <v>2</v>
      </c>
      <c r="V3074">
        <v>0.34</v>
      </c>
      <c r="W3074">
        <v>0.27</v>
      </c>
      <c r="X3074">
        <v>24</v>
      </c>
      <c r="Y3074">
        <v>0</v>
      </c>
      <c r="Z3074" t="s">
        <v>133</v>
      </c>
      <c r="AB3074">
        <v>0</v>
      </c>
      <c r="AC3074">
        <v>1</v>
      </c>
      <c r="AD3074">
        <v>23</v>
      </c>
      <c r="AE3074">
        <v>1</v>
      </c>
      <c r="AF3074">
        <v>1</v>
      </c>
      <c r="AH3074">
        <v>1</v>
      </c>
      <c r="BA3074">
        <v>1</v>
      </c>
      <c r="BB3074">
        <v>12</v>
      </c>
      <c r="BC3074">
        <v>260</v>
      </c>
      <c r="BD3074">
        <v>55</v>
      </c>
      <c r="BE3074">
        <v>0</v>
      </c>
      <c r="BF3074">
        <v>10.4</v>
      </c>
      <c r="BG3074">
        <v>50</v>
      </c>
      <c r="BH3074">
        <v>11</v>
      </c>
      <c r="BI3074">
        <v>70</v>
      </c>
      <c r="BJ3074">
        <v>3</v>
      </c>
      <c r="BK3074">
        <v>0</v>
      </c>
      <c r="BL3074">
        <v>22</v>
      </c>
      <c r="BM3074">
        <v>0</v>
      </c>
      <c r="BN3074">
        <v>0</v>
      </c>
      <c r="BO3074">
        <v>11</v>
      </c>
      <c r="BP3074">
        <v>0</v>
      </c>
      <c r="BQ3074" t="s">
        <v>18</v>
      </c>
      <c r="BR3074">
        <v>21</v>
      </c>
      <c r="BS3074">
        <v>10</v>
      </c>
      <c r="BT3074">
        <v>2</v>
      </c>
      <c r="BU3074">
        <v>2</v>
      </c>
      <c r="BV3074">
        <v>0.34</v>
      </c>
      <c r="BW3074">
        <v>0.27</v>
      </c>
      <c r="BX3074">
        <v>24</v>
      </c>
      <c r="BY3074">
        <v>0</v>
      </c>
      <c r="BZ3074" t="s">
        <v>133</v>
      </c>
      <c r="CB3074">
        <v>0</v>
      </c>
      <c r="CC3074">
        <v>1</v>
      </c>
      <c r="CD3074">
        <v>23</v>
      </c>
      <c r="CE3074">
        <v>1</v>
      </c>
      <c r="CF3074">
        <v>1</v>
      </c>
      <c r="CH3074">
        <v>1</v>
      </c>
    </row>
    <row r="3075" spans="1:86">
      <c r="A3075">
        <v>1</v>
      </c>
      <c r="B3075">
        <v>12</v>
      </c>
      <c r="C3075">
        <v>270</v>
      </c>
      <c r="D3075">
        <v>55</v>
      </c>
      <c r="E3075">
        <v>0</v>
      </c>
      <c r="F3075" s="24">
        <f t="shared" ref="F3075:F3076" si="239">IF(BF3075="","",IF(OR(ROUND(MOD(BF3075,1),1)=0.2,ROUND(MOD(BF3075,1),1)=0.4,ROUND(MOD(BF3075,1),1)=0.7),BF3075+0.1,IF(OR(ROUND(MOD(BF3075,1),1)=0.1,ROUND(MOD(BF3075,1),1)=0.6,ROUND(MOD(BF3075,1),1)=0.9),BF3075-0.1,BF3075))*10)</f>
        <v>115</v>
      </c>
      <c r="G3075">
        <v>50</v>
      </c>
      <c r="H3075" s="24">
        <f t="shared" si="233"/>
        <v>11</v>
      </c>
      <c r="I3075" s="24">
        <f t="shared" si="237"/>
        <v>9</v>
      </c>
      <c r="J3075" s="24">
        <f t="shared" si="238"/>
        <v>75</v>
      </c>
      <c r="K3075" s="24" t="str">
        <f t="shared" si="234"/>
        <v>03</v>
      </c>
      <c r="L3075">
        <v>22</v>
      </c>
      <c r="M3075">
        <v>0</v>
      </c>
      <c r="N3075">
        <v>0</v>
      </c>
      <c r="O3075">
        <v>11</v>
      </c>
      <c r="P3075">
        <v>0</v>
      </c>
      <c r="Q3075" t="s">
        <v>18</v>
      </c>
      <c r="R3075">
        <v>21</v>
      </c>
      <c r="S3075">
        <v>10</v>
      </c>
      <c r="T3075">
        <v>2</v>
      </c>
      <c r="U3075">
        <v>2</v>
      </c>
      <c r="V3075">
        <v>0.35</v>
      </c>
      <c r="W3075">
        <v>0.28000000000000003</v>
      </c>
      <c r="X3075">
        <v>24</v>
      </c>
      <c r="Y3075">
        <v>0</v>
      </c>
      <c r="Z3075" t="s">
        <v>133</v>
      </c>
      <c r="AB3075">
        <v>0</v>
      </c>
      <c r="AC3075">
        <v>1</v>
      </c>
      <c r="AD3075">
        <v>23</v>
      </c>
      <c r="AE3075">
        <v>1</v>
      </c>
      <c r="AF3075">
        <v>1</v>
      </c>
      <c r="AH3075">
        <v>1</v>
      </c>
      <c r="BA3075">
        <v>1</v>
      </c>
      <c r="BB3075">
        <v>12</v>
      </c>
      <c r="BC3075">
        <v>270</v>
      </c>
      <c r="BD3075">
        <v>55</v>
      </c>
      <c r="BE3075">
        <v>0</v>
      </c>
      <c r="BF3075">
        <v>11.4</v>
      </c>
      <c r="BG3075">
        <v>50</v>
      </c>
      <c r="BH3075">
        <v>11</v>
      </c>
      <c r="BI3075">
        <v>70</v>
      </c>
      <c r="BJ3075">
        <v>3</v>
      </c>
      <c r="BK3075">
        <v>0</v>
      </c>
      <c r="BL3075">
        <v>22</v>
      </c>
      <c r="BM3075">
        <v>0</v>
      </c>
      <c r="BN3075">
        <v>0</v>
      </c>
      <c r="BO3075">
        <v>11</v>
      </c>
      <c r="BP3075">
        <v>0</v>
      </c>
      <c r="BQ3075" t="s">
        <v>18</v>
      </c>
      <c r="BR3075">
        <v>21</v>
      </c>
      <c r="BS3075">
        <v>10</v>
      </c>
      <c r="BT3075">
        <v>2</v>
      </c>
      <c r="BU3075">
        <v>2</v>
      </c>
      <c r="BV3075">
        <v>0.35</v>
      </c>
      <c r="BW3075">
        <v>0.28000000000000003</v>
      </c>
      <c r="BX3075">
        <v>24</v>
      </c>
      <c r="BY3075">
        <v>0</v>
      </c>
      <c r="BZ3075" t="s">
        <v>133</v>
      </c>
      <c r="CB3075">
        <v>0</v>
      </c>
      <c r="CC3075">
        <v>1</v>
      </c>
      <c r="CD3075">
        <v>23</v>
      </c>
      <c r="CE3075">
        <v>1</v>
      </c>
      <c r="CF3075">
        <v>1</v>
      </c>
      <c r="CH3075">
        <v>1</v>
      </c>
    </row>
    <row r="3076" spans="1:86">
      <c r="A3076">
        <v>1</v>
      </c>
      <c r="B3076">
        <v>12</v>
      </c>
      <c r="C3076">
        <v>275</v>
      </c>
      <c r="D3076">
        <v>55</v>
      </c>
      <c r="E3076">
        <v>0</v>
      </c>
      <c r="F3076" s="24">
        <f t="shared" si="239"/>
        <v>115</v>
      </c>
      <c r="G3076">
        <v>50</v>
      </c>
      <c r="H3076" s="24">
        <f t="shared" ref="H3076:H3124" si="240">IF(BH3076="","",IF(ROUNDUP((BH3076/100)*IF(BJ3076&gt;100,RIGHT(BJ3076,2),BJ3076)*250*4/60*2/IF(BK3076&gt;=10,10,1),0)&gt;15,15,ROUNDUP((BH3076/100)*IF(BJ3076&gt;100,RIGHT(BJ3076,2),BJ3076)*250*4/60*2/IF(BK3076&gt;=10,10,1),0)))</f>
        <v>11</v>
      </c>
      <c r="I3076" s="24">
        <f t="shared" si="237"/>
        <v>9</v>
      </c>
      <c r="J3076" s="24">
        <f t="shared" si="238"/>
        <v>75</v>
      </c>
      <c r="K3076" s="24" t="str">
        <f t="shared" ref="K3076:K3123" si="241">TEXT(IF(W3076=0,"",IF(BK3076&gt;=10,LEFT(BK3076,1),0)&amp;IF(V3076&gt;=0.06,3,0)),"00")</f>
        <v>03</v>
      </c>
      <c r="L3076">
        <v>22</v>
      </c>
      <c r="M3076">
        <v>0</v>
      </c>
      <c r="N3076">
        <v>0</v>
      </c>
      <c r="O3076">
        <v>11</v>
      </c>
      <c r="P3076">
        <v>0</v>
      </c>
      <c r="Q3076" t="s">
        <v>18</v>
      </c>
      <c r="R3076">
        <v>21</v>
      </c>
      <c r="S3076">
        <v>10</v>
      </c>
      <c r="T3076">
        <v>2</v>
      </c>
      <c r="U3076">
        <v>2</v>
      </c>
      <c r="V3076">
        <v>0.36</v>
      </c>
      <c r="W3076">
        <v>0.28999999999999998</v>
      </c>
      <c r="X3076">
        <v>24</v>
      </c>
      <c r="Y3076">
        <v>0</v>
      </c>
      <c r="Z3076" t="s">
        <v>133</v>
      </c>
      <c r="AB3076">
        <v>0</v>
      </c>
      <c r="AC3076">
        <v>1</v>
      </c>
      <c r="AD3076">
        <v>23</v>
      </c>
      <c r="AE3076">
        <v>1</v>
      </c>
      <c r="AF3076">
        <v>1</v>
      </c>
      <c r="AH3076">
        <v>1</v>
      </c>
      <c r="BA3076">
        <v>1</v>
      </c>
      <c r="BB3076">
        <v>12</v>
      </c>
      <c r="BC3076">
        <v>275</v>
      </c>
      <c r="BD3076">
        <v>55</v>
      </c>
      <c r="BE3076">
        <v>0</v>
      </c>
      <c r="BF3076">
        <v>11.6</v>
      </c>
      <c r="BG3076">
        <v>50</v>
      </c>
      <c r="BH3076">
        <v>11</v>
      </c>
      <c r="BI3076">
        <v>70</v>
      </c>
      <c r="BJ3076">
        <v>3</v>
      </c>
      <c r="BK3076">
        <v>0</v>
      </c>
      <c r="BL3076">
        <v>22</v>
      </c>
      <c r="BM3076">
        <v>0</v>
      </c>
      <c r="BN3076">
        <v>0</v>
      </c>
      <c r="BO3076">
        <v>11</v>
      </c>
      <c r="BP3076">
        <v>0</v>
      </c>
      <c r="BQ3076" t="s">
        <v>18</v>
      </c>
      <c r="BR3076">
        <v>21</v>
      </c>
      <c r="BS3076">
        <v>10</v>
      </c>
      <c r="BT3076">
        <v>2</v>
      </c>
      <c r="BU3076">
        <v>2</v>
      </c>
      <c r="BV3076">
        <v>0.36</v>
      </c>
      <c r="BW3076">
        <v>0.28999999999999998</v>
      </c>
      <c r="BX3076">
        <v>24</v>
      </c>
      <c r="BY3076">
        <v>0</v>
      </c>
      <c r="BZ3076" t="s">
        <v>133</v>
      </c>
      <c r="CB3076">
        <v>0</v>
      </c>
      <c r="CC3076">
        <v>1</v>
      </c>
      <c r="CD3076">
        <v>23</v>
      </c>
      <c r="CE3076">
        <v>1</v>
      </c>
      <c r="CF3076">
        <v>1</v>
      </c>
      <c r="CH3076">
        <v>1</v>
      </c>
    </row>
    <row r="3077" spans="1:86">
      <c r="A3077">
        <v>1</v>
      </c>
      <c r="B3077">
        <v>12</v>
      </c>
      <c r="C3077">
        <v>280</v>
      </c>
      <c r="D3077">
        <v>55</v>
      </c>
      <c r="E3077">
        <v>0</v>
      </c>
      <c r="F3077" s="24">
        <f>IF(BF3077="","",IF(OR(ROUND(MOD(BF3077,1),1)=0.2,ROUND(MOD(BF3077,1),1)=0.4,ROUND(MOD(BF3077,1),1)=0.7),BF3077+0.1,IF(OR(ROUND(MOD(BF3077,1),1)=0.1,ROUND(MOD(BF3077,1),1)=0.6,ROUND(MOD(BF3077,1),1)=0.9),BF3077-0.1,BF3077))*10)</f>
        <v>120</v>
      </c>
      <c r="G3077">
        <v>50</v>
      </c>
      <c r="H3077" s="24">
        <f t="shared" si="240"/>
        <v>11</v>
      </c>
      <c r="I3077" s="24">
        <f t="shared" si="237"/>
        <v>9</v>
      </c>
      <c r="J3077" s="24">
        <f t="shared" si="238"/>
        <v>75</v>
      </c>
      <c r="K3077" s="24" t="str">
        <f t="shared" si="241"/>
        <v>03</v>
      </c>
      <c r="L3077">
        <v>22</v>
      </c>
      <c r="M3077">
        <v>0</v>
      </c>
      <c r="N3077">
        <v>0</v>
      </c>
      <c r="O3077">
        <v>11</v>
      </c>
      <c r="P3077">
        <v>0</v>
      </c>
      <c r="Q3077" t="s">
        <v>18</v>
      </c>
      <c r="R3077">
        <v>21</v>
      </c>
      <c r="S3077">
        <v>10</v>
      </c>
      <c r="T3077">
        <v>2</v>
      </c>
      <c r="U3077">
        <v>2</v>
      </c>
      <c r="V3077">
        <v>0.37</v>
      </c>
      <c r="W3077">
        <v>0.3</v>
      </c>
      <c r="X3077">
        <v>24</v>
      </c>
      <c r="Y3077">
        <v>0</v>
      </c>
      <c r="Z3077" t="s">
        <v>133</v>
      </c>
      <c r="AB3077">
        <v>0</v>
      </c>
      <c r="AC3077">
        <v>1</v>
      </c>
      <c r="AD3077">
        <v>23</v>
      </c>
      <c r="AE3077">
        <v>1</v>
      </c>
      <c r="AF3077">
        <v>1</v>
      </c>
      <c r="AH3077">
        <v>1</v>
      </c>
      <c r="BA3077">
        <v>1</v>
      </c>
      <c r="BB3077">
        <v>12</v>
      </c>
      <c r="BC3077">
        <v>280</v>
      </c>
      <c r="BD3077">
        <v>55</v>
      </c>
      <c r="BE3077">
        <v>0</v>
      </c>
      <c r="BF3077">
        <v>12.1</v>
      </c>
      <c r="BG3077">
        <v>50</v>
      </c>
      <c r="BH3077">
        <v>11</v>
      </c>
      <c r="BI3077">
        <v>70</v>
      </c>
      <c r="BJ3077">
        <v>3</v>
      </c>
      <c r="BK3077">
        <v>0</v>
      </c>
      <c r="BL3077">
        <v>22</v>
      </c>
      <c r="BM3077">
        <v>0</v>
      </c>
      <c r="BN3077">
        <v>0</v>
      </c>
      <c r="BO3077">
        <v>11</v>
      </c>
      <c r="BP3077">
        <v>0</v>
      </c>
      <c r="BQ3077" t="s">
        <v>18</v>
      </c>
      <c r="BR3077">
        <v>21</v>
      </c>
      <c r="BS3077">
        <v>10</v>
      </c>
      <c r="BT3077">
        <v>2</v>
      </c>
      <c r="BU3077">
        <v>2</v>
      </c>
      <c r="BV3077">
        <v>0.37</v>
      </c>
      <c r="BW3077">
        <v>0.3</v>
      </c>
      <c r="BX3077">
        <v>24</v>
      </c>
      <c r="BY3077">
        <v>0</v>
      </c>
      <c r="BZ3077" t="s">
        <v>133</v>
      </c>
      <c r="CB3077">
        <v>0</v>
      </c>
      <c r="CC3077">
        <v>1</v>
      </c>
      <c r="CD3077">
        <v>23</v>
      </c>
      <c r="CE3077">
        <v>1</v>
      </c>
      <c r="CF3077">
        <v>1</v>
      </c>
      <c r="CH3077">
        <v>1</v>
      </c>
    </row>
    <row r="3078" spans="1:86">
      <c r="A3078">
        <v>1</v>
      </c>
      <c r="B3078">
        <v>13</v>
      </c>
      <c r="C3078">
        <v>370</v>
      </c>
      <c r="D3078">
        <v>60</v>
      </c>
      <c r="E3078">
        <v>0</v>
      </c>
      <c r="F3078" s="24">
        <f>IF(BF3078="","",IF(OR(ROUND(MOD(BF3078,1),1)=0.2,ROUND(MOD(BF3078,1),1)=0.4,ROUND(MOD(BF3078,1),1)=0.7),BF3078+0.1,IF(OR(ROUND(MOD(BF3078,1),1)=0.1,ROUND(MOD(BF3078,1),1)=0.6,ROUND(MOD(BF3078,1),1)=0.9),BF3078-0.1,BF3078))*10)</f>
        <v>155</v>
      </c>
      <c r="G3078">
        <v>50</v>
      </c>
      <c r="H3078" s="24">
        <f t="shared" si="240"/>
        <v>11</v>
      </c>
      <c r="I3078" s="24">
        <f t="shared" si="237"/>
        <v>9</v>
      </c>
      <c r="J3078" s="24">
        <f t="shared" si="238"/>
        <v>75</v>
      </c>
      <c r="K3078" s="24" t="str">
        <f t="shared" si="241"/>
        <v>03</v>
      </c>
      <c r="L3078">
        <v>22</v>
      </c>
      <c r="M3078">
        <v>0</v>
      </c>
      <c r="N3078">
        <v>0</v>
      </c>
      <c r="O3078">
        <v>11</v>
      </c>
      <c r="P3078">
        <v>0</v>
      </c>
      <c r="Q3078" t="s">
        <v>18</v>
      </c>
      <c r="R3078">
        <v>21</v>
      </c>
      <c r="S3078">
        <v>10</v>
      </c>
      <c r="T3078">
        <v>2</v>
      </c>
      <c r="U3078">
        <v>2</v>
      </c>
      <c r="V3078">
        <v>0.45</v>
      </c>
      <c r="W3078">
        <v>0.35</v>
      </c>
      <c r="X3078">
        <v>24</v>
      </c>
      <c r="Y3078">
        <v>0</v>
      </c>
      <c r="Z3078" t="s">
        <v>133</v>
      </c>
      <c r="AB3078">
        <v>0</v>
      </c>
      <c r="AC3078">
        <v>1</v>
      </c>
      <c r="AD3078">
        <v>23</v>
      </c>
      <c r="AE3078">
        <v>1</v>
      </c>
      <c r="AF3078">
        <v>1</v>
      </c>
      <c r="AH3078">
        <v>1</v>
      </c>
      <c r="BA3078">
        <v>1</v>
      </c>
      <c r="BB3078">
        <v>13</v>
      </c>
      <c r="BC3078">
        <v>370</v>
      </c>
      <c r="BD3078">
        <v>60</v>
      </c>
      <c r="BE3078">
        <v>0</v>
      </c>
      <c r="BF3078">
        <v>15.4</v>
      </c>
      <c r="BG3078">
        <v>50</v>
      </c>
      <c r="BH3078">
        <v>11</v>
      </c>
      <c r="BI3078">
        <v>70</v>
      </c>
      <c r="BJ3078">
        <v>3</v>
      </c>
      <c r="BK3078">
        <v>0</v>
      </c>
      <c r="BL3078">
        <v>22</v>
      </c>
      <c r="BM3078">
        <v>0</v>
      </c>
      <c r="BN3078">
        <v>0</v>
      </c>
      <c r="BO3078">
        <v>11</v>
      </c>
      <c r="BP3078">
        <v>0</v>
      </c>
      <c r="BQ3078" t="s">
        <v>18</v>
      </c>
      <c r="BR3078">
        <v>21</v>
      </c>
      <c r="BS3078">
        <v>10</v>
      </c>
      <c r="BT3078">
        <v>2</v>
      </c>
      <c r="BU3078">
        <v>2</v>
      </c>
      <c r="BV3078">
        <v>0.45</v>
      </c>
      <c r="BW3078">
        <v>0.35</v>
      </c>
      <c r="BX3078">
        <v>24</v>
      </c>
      <c r="BY3078">
        <v>0</v>
      </c>
      <c r="BZ3078" t="s">
        <v>133</v>
      </c>
      <c r="CB3078">
        <v>0</v>
      </c>
      <c r="CC3078">
        <v>1</v>
      </c>
      <c r="CD3078">
        <v>23</v>
      </c>
      <c r="CE3078">
        <v>1</v>
      </c>
      <c r="CF3078">
        <v>1</v>
      </c>
      <c r="CH3078">
        <v>1</v>
      </c>
    </row>
    <row r="3079" spans="1:86">
      <c r="A3079">
        <v>1</v>
      </c>
      <c r="B3079">
        <v>11</v>
      </c>
      <c r="C3079">
        <v>470</v>
      </c>
      <c r="D3079">
        <v>75</v>
      </c>
      <c r="E3079">
        <v>0</v>
      </c>
      <c r="F3079" s="24">
        <f t="shared" ref="F3079:F3124" si="242">IF(BF3079="","",IF(OR(ROUND(MOD(BF3079,1),1)=0.2,ROUND(MOD(BF3079,1),1)=0.4,ROUND(MOD(BF3079,1),1)=0.7),BF3079+0.1,IF(OR(ROUND(MOD(BF3079,1),1)=0.1,ROUND(MOD(BF3079,1),1)=0.6,ROUND(MOD(BF3079,1),1)=0.9),BF3079-0.1,BF3079))*10)</f>
        <v>205</v>
      </c>
      <c r="G3079">
        <v>50</v>
      </c>
      <c r="H3079" s="24">
        <f t="shared" si="240"/>
        <v>11</v>
      </c>
      <c r="I3079" s="24">
        <f t="shared" si="237"/>
        <v>9</v>
      </c>
      <c r="J3079" s="24">
        <f t="shared" si="238"/>
        <v>75</v>
      </c>
      <c r="K3079" s="24" t="str">
        <f t="shared" si="241"/>
        <v>03</v>
      </c>
      <c r="L3079">
        <v>22</v>
      </c>
      <c r="M3079">
        <v>0</v>
      </c>
      <c r="N3079">
        <v>0</v>
      </c>
      <c r="O3079">
        <v>11</v>
      </c>
      <c r="P3079">
        <v>0</v>
      </c>
      <c r="Q3079" t="s">
        <v>18</v>
      </c>
      <c r="R3079">
        <v>21</v>
      </c>
      <c r="S3079">
        <v>10</v>
      </c>
      <c r="T3079">
        <v>2</v>
      </c>
      <c r="U3079">
        <v>2</v>
      </c>
      <c r="V3079">
        <v>0.499</v>
      </c>
      <c r="W3079">
        <v>0.4</v>
      </c>
      <c r="X3079">
        <v>24</v>
      </c>
      <c r="Y3079">
        <v>0</v>
      </c>
      <c r="Z3079" t="s">
        <v>133</v>
      </c>
      <c r="AB3079">
        <v>0</v>
      </c>
      <c r="AC3079">
        <v>1</v>
      </c>
      <c r="AD3079">
        <v>23</v>
      </c>
      <c r="AE3079">
        <v>1</v>
      </c>
      <c r="AF3079">
        <v>1</v>
      </c>
      <c r="AH3079">
        <v>1</v>
      </c>
      <c r="BA3079">
        <v>1</v>
      </c>
      <c r="BB3079">
        <v>11</v>
      </c>
      <c r="BC3079">
        <v>470</v>
      </c>
      <c r="BD3079">
        <v>75</v>
      </c>
      <c r="BE3079">
        <v>0</v>
      </c>
      <c r="BF3079">
        <v>20.399999999999999</v>
      </c>
      <c r="BG3079">
        <v>50</v>
      </c>
      <c r="BH3079">
        <v>11</v>
      </c>
      <c r="BI3079">
        <v>70</v>
      </c>
      <c r="BJ3079">
        <v>3</v>
      </c>
      <c r="BK3079">
        <v>0</v>
      </c>
      <c r="BL3079">
        <v>22</v>
      </c>
      <c r="BM3079">
        <v>0</v>
      </c>
      <c r="BN3079">
        <v>0</v>
      </c>
      <c r="BO3079">
        <v>11</v>
      </c>
      <c r="BP3079">
        <v>0</v>
      </c>
      <c r="BQ3079" t="s">
        <v>18</v>
      </c>
      <c r="BR3079">
        <v>21</v>
      </c>
      <c r="BS3079">
        <v>10</v>
      </c>
      <c r="BT3079">
        <v>2</v>
      </c>
      <c r="BU3079">
        <v>2</v>
      </c>
      <c r="BV3079">
        <v>0.499</v>
      </c>
      <c r="BW3079">
        <v>0.4</v>
      </c>
      <c r="BX3079">
        <v>24</v>
      </c>
      <c r="BY3079">
        <v>0</v>
      </c>
      <c r="BZ3079" t="s">
        <v>133</v>
      </c>
      <c r="CB3079">
        <v>0</v>
      </c>
      <c r="CC3079">
        <v>1</v>
      </c>
      <c r="CD3079">
        <v>23</v>
      </c>
      <c r="CE3079">
        <v>1</v>
      </c>
      <c r="CF3079">
        <v>1</v>
      </c>
      <c r="CH3079">
        <v>1</v>
      </c>
    </row>
    <row r="3080" spans="1:86">
      <c r="A3080">
        <v>1</v>
      </c>
      <c r="B3080">
        <v>11</v>
      </c>
      <c r="C3080">
        <v>600</v>
      </c>
      <c r="D3080">
        <v>90</v>
      </c>
      <c r="E3080">
        <v>0</v>
      </c>
      <c r="F3080" s="24">
        <f t="shared" si="242"/>
        <v>285</v>
      </c>
      <c r="G3080">
        <v>50</v>
      </c>
      <c r="H3080" s="24">
        <f t="shared" si="240"/>
        <v>11</v>
      </c>
      <c r="I3080" s="24">
        <f t="shared" si="237"/>
        <v>9</v>
      </c>
      <c r="J3080" s="24">
        <f t="shared" si="238"/>
        <v>75</v>
      </c>
      <c r="K3080" s="24" t="str">
        <f t="shared" si="241"/>
        <v>03</v>
      </c>
      <c r="L3080">
        <v>22</v>
      </c>
      <c r="M3080">
        <v>0</v>
      </c>
      <c r="N3080">
        <v>0</v>
      </c>
      <c r="O3080">
        <v>11</v>
      </c>
      <c r="P3080">
        <v>0</v>
      </c>
      <c r="Q3080" t="s">
        <v>18</v>
      </c>
      <c r="R3080">
        <v>21</v>
      </c>
      <c r="S3080">
        <v>10</v>
      </c>
      <c r="T3080">
        <v>2</v>
      </c>
      <c r="U3080">
        <v>2</v>
      </c>
      <c r="V3080">
        <v>0.54900000000000004</v>
      </c>
      <c r="W3080">
        <v>0.45</v>
      </c>
      <c r="X3080">
        <v>24</v>
      </c>
      <c r="Y3080">
        <v>0</v>
      </c>
      <c r="Z3080" t="s">
        <v>133</v>
      </c>
      <c r="AB3080">
        <v>0</v>
      </c>
      <c r="AC3080">
        <v>1</v>
      </c>
      <c r="AD3080">
        <v>23</v>
      </c>
      <c r="AE3080">
        <v>1</v>
      </c>
      <c r="AF3080">
        <v>1</v>
      </c>
      <c r="AH3080">
        <v>1</v>
      </c>
      <c r="BA3080">
        <v>1</v>
      </c>
      <c r="BB3080">
        <v>11</v>
      </c>
      <c r="BC3080">
        <v>600</v>
      </c>
      <c r="BD3080">
        <v>90</v>
      </c>
      <c r="BE3080">
        <v>0</v>
      </c>
      <c r="BF3080">
        <v>28.4</v>
      </c>
      <c r="BG3080">
        <v>50</v>
      </c>
      <c r="BH3080">
        <v>11</v>
      </c>
      <c r="BI3080">
        <v>70</v>
      </c>
      <c r="BJ3080">
        <v>3</v>
      </c>
      <c r="BK3080">
        <v>0</v>
      </c>
      <c r="BL3080">
        <v>22</v>
      </c>
      <c r="BM3080">
        <v>0</v>
      </c>
      <c r="BN3080">
        <v>0</v>
      </c>
      <c r="BO3080">
        <v>11</v>
      </c>
      <c r="BP3080">
        <v>0</v>
      </c>
      <c r="BQ3080" t="s">
        <v>18</v>
      </c>
      <c r="BR3080">
        <v>21</v>
      </c>
      <c r="BS3080">
        <v>10</v>
      </c>
      <c r="BT3080">
        <v>2</v>
      </c>
      <c r="BU3080">
        <v>2</v>
      </c>
      <c r="BV3080">
        <v>0.54900000000000004</v>
      </c>
      <c r="BW3080">
        <v>0.45</v>
      </c>
      <c r="BX3080">
        <v>24</v>
      </c>
      <c r="BY3080">
        <v>0</v>
      </c>
      <c r="BZ3080" t="s">
        <v>133</v>
      </c>
      <c r="CB3080">
        <v>0</v>
      </c>
      <c r="CC3080">
        <v>1</v>
      </c>
      <c r="CD3080">
        <v>23</v>
      </c>
      <c r="CE3080">
        <v>1</v>
      </c>
      <c r="CF3080">
        <v>1</v>
      </c>
      <c r="CH3080">
        <v>1</v>
      </c>
    </row>
    <row r="3081" spans="1:86">
      <c r="A3081">
        <v>1</v>
      </c>
      <c r="B3081">
        <v>11</v>
      </c>
      <c r="C3081">
        <v>720</v>
      </c>
      <c r="D3081">
        <v>160</v>
      </c>
      <c r="E3081">
        <v>0</v>
      </c>
      <c r="F3081" s="24">
        <f t="shared" si="242"/>
        <v>315</v>
      </c>
      <c r="G3081">
        <v>40</v>
      </c>
      <c r="H3081" s="24">
        <f t="shared" si="240"/>
        <v>11</v>
      </c>
      <c r="I3081" s="24">
        <f t="shared" si="237"/>
        <v>9</v>
      </c>
      <c r="J3081" s="24">
        <f t="shared" si="238"/>
        <v>75</v>
      </c>
      <c r="K3081" s="24" t="str">
        <f t="shared" si="241"/>
        <v>03</v>
      </c>
      <c r="L3081">
        <v>22</v>
      </c>
      <c r="M3081">
        <v>0</v>
      </c>
      <c r="N3081">
        <v>0</v>
      </c>
      <c r="O3081">
        <v>11</v>
      </c>
      <c r="P3081">
        <v>0</v>
      </c>
      <c r="Q3081" t="s">
        <v>18</v>
      </c>
      <c r="R3081">
        <v>22</v>
      </c>
      <c r="S3081">
        <v>10</v>
      </c>
      <c r="T3081">
        <v>2</v>
      </c>
      <c r="U3081">
        <v>2</v>
      </c>
      <c r="V3081">
        <v>0.59899999999999998</v>
      </c>
      <c r="W3081">
        <v>0.5</v>
      </c>
      <c r="X3081">
        <v>24</v>
      </c>
      <c r="Y3081">
        <v>0</v>
      </c>
      <c r="Z3081" t="s">
        <v>133</v>
      </c>
      <c r="AB3081">
        <v>0</v>
      </c>
      <c r="AC3081">
        <v>1</v>
      </c>
      <c r="AD3081">
        <v>23</v>
      </c>
      <c r="AE3081">
        <v>1</v>
      </c>
      <c r="AF3081">
        <v>1</v>
      </c>
      <c r="AH3081">
        <v>1</v>
      </c>
      <c r="BA3081">
        <v>1</v>
      </c>
      <c r="BB3081">
        <v>11</v>
      </c>
      <c r="BC3081">
        <v>720</v>
      </c>
      <c r="BD3081">
        <v>160</v>
      </c>
      <c r="BE3081">
        <v>0</v>
      </c>
      <c r="BF3081">
        <v>31.4</v>
      </c>
      <c r="BG3081">
        <v>40</v>
      </c>
      <c r="BH3081">
        <v>11</v>
      </c>
      <c r="BI3081">
        <v>70</v>
      </c>
      <c r="BJ3081">
        <v>3</v>
      </c>
      <c r="BK3081">
        <v>0</v>
      </c>
      <c r="BL3081">
        <v>22</v>
      </c>
      <c r="BM3081">
        <v>0</v>
      </c>
      <c r="BN3081">
        <v>0</v>
      </c>
      <c r="BO3081">
        <v>11</v>
      </c>
      <c r="BP3081">
        <v>0</v>
      </c>
      <c r="BQ3081" t="s">
        <v>18</v>
      </c>
      <c r="BR3081">
        <v>22</v>
      </c>
      <c r="BS3081">
        <v>10</v>
      </c>
      <c r="BT3081">
        <v>2</v>
      </c>
      <c r="BU3081">
        <v>2</v>
      </c>
      <c r="BV3081">
        <v>0.59899999999999998</v>
      </c>
      <c r="BW3081">
        <v>0.5</v>
      </c>
      <c r="BX3081">
        <v>24</v>
      </c>
      <c r="BY3081">
        <v>0</v>
      </c>
      <c r="BZ3081" t="s">
        <v>133</v>
      </c>
      <c r="CB3081">
        <v>0</v>
      </c>
      <c r="CC3081">
        <v>1</v>
      </c>
      <c r="CD3081">
        <v>23</v>
      </c>
      <c r="CE3081">
        <v>1</v>
      </c>
      <c r="CF3081">
        <v>1</v>
      </c>
      <c r="CH3081">
        <v>1</v>
      </c>
    </row>
    <row r="3082" spans="1:86">
      <c r="F3082" s="24" t="str">
        <f t="shared" si="242"/>
        <v/>
      </c>
      <c r="H3082" s="24" t="str">
        <f t="shared" si="240"/>
        <v/>
      </c>
      <c r="I3082" s="24" t="str">
        <f t="shared" si="237"/>
        <v/>
      </c>
      <c r="J3082" s="24" t="str">
        <f t="shared" si="238"/>
        <v/>
      </c>
      <c r="K3082" s="24" t="str">
        <f t="shared" si="241"/>
        <v/>
      </c>
    </row>
    <row r="3083" spans="1:86">
      <c r="A3083" t="s">
        <v>172</v>
      </c>
      <c r="F3083" s="24" t="str">
        <f t="shared" si="242"/>
        <v/>
      </c>
      <c r="H3083" s="24" t="str">
        <f t="shared" si="240"/>
        <v/>
      </c>
      <c r="I3083" s="24" t="str">
        <f t="shared" si="237"/>
        <v/>
      </c>
      <c r="J3083" s="24" t="str">
        <f t="shared" si="238"/>
        <v/>
      </c>
      <c r="K3083" s="24" t="str">
        <f t="shared" si="241"/>
        <v/>
      </c>
    </row>
    <row r="3084" spans="1:86">
      <c r="A3084">
        <v>1</v>
      </c>
      <c r="B3084">
        <v>5</v>
      </c>
      <c r="C3084">
        <v>23</v>
      </c>
      <c r="D3084">
        <v>10</v>
      </c>
      <c r="E3084">
        <v>1000</v>
      </c>
      <c r="F3084" s="24">
        <f t="shared" si="242"/>
        <v>15</v>
      </c>
      <c r="G3084">
        <v>71</v>
      </c>
      <c r="H3084" s="24">
        <f t="shared" si="240"/>
        <v>15</v>
      </c>
      <c r="I3084" s="24">
        <f t="shared" si="237"/>
        <v>9</v>
      </c>
      <c r="J3084" s="24">
        <f t="shared" si="238"/>
        <v>80</v>
      </c>
      <c r="K3084" s="24" t="str">
        <f t="shared" si="241"/>
        <v>03</v>
      </c>
      <c r="L3084">
        <v>42</v>
      </c>
      <c r="M3084">
        <v>0</v>
      </c>
      <c r="N3084">
        <v>141</v>
      </c>
      <c r="O3084">
        <v>0</v>
      </c>
      <c r="P3084">
        <v>0</v>
      </c>
      <c r="Q3084" t="s">
        <v>18</v>
      </c>
      <c r="R3084">
        <v>22</v>
      </c>
      <c r="S3084">
        <v>15</v>
      </c>
      <c r="T3084">
        <v>2</v>
      </c>
      <c r="U3084">
        <v>0</v>
      </c>
      <c r="V3084">
        <v>8.5000000000000006E-2</v>
      </c>
      <c r="W3084">
        <v>7.0000000000000007E-2</v>
      </c>
      <c r="X3084">
        <v>24</v>
      </c>
      <c r="Y3084">
        <v>0</v>
      </c>
      <c r="Z3084" t="s">
        <v>133</v>
      </c>
      <c r="AB3084">
        <v>0</v>
      </c>
      <c r="AC3084">
        <v>2</v>
      </c>
      <c r="AD3084">
        <v>23</v>
      </c>
      <c r="AE3084">
        <v>1</v>
      </c>
      <c r="AF3084">
        <v>1</v>
      </c>
      <c r="AH3084">
        <v>1</v>
      </c>
      <c r="BA3084">
        <v>1</v>
      </c>
      <c r="BB3084">
        <v>5</v>
      </c>
      <c r="BC3084">
        <v>23</v>
      </c>
      <c r="BD3084">
        <v>10</v>
      </c>
      <c r="BE3084">
        <v>1000</v>
      </c>
      <c r="BF3084">
        <v>1.4</v>
      </c>
      <c r="BG3084">
        <v>71</v>
      </c>
      <c r="BH3084">
        <v>11</v>
      </c>
      <c r="BI3084">
        <v>75</v>
      </c>
      <c r="BJ3084">
        <v>5</v>
      </c>
      <c r="BK3084">
        <v>2</v>
      </c>
      <c r="BL3084">
        <v>42</v>
      </c>
      <c r="BM3084">
        <v>0</v>
      </c>
      <c r="BN3084">
        <v>141</v>
      </c>
      <c r="BO3084">
        <v>0</v>
      </c>
      <c r="BP3084">
        <v>0</v>
      </c>
      <c r="BQ3084" t="s">
        <v>18</v>
      </c>
      <c r="BR3084">
        <v>22</v>
      </c>
      <c r="BS3084">
        <v>15</v>
      </c>
      <c r="BT3084">
        <v>2</v>
      </c>
      <c r="BU3084">
        <v>0</v>
      </c>
      <c r="BV3084">
        <v>8.5000000000000006E-2</v>
      </c>
      <c r="BW3084">
        <v>7.0000000000000007E-2</v>
      </c>
      <c r="BX3084">
        <v>24</v>
      </c>
      <c r="BY3084">
        <v>0</v>
      </c>
      <c r="BZ3084" t="s">
        <v>133</v>
      </c>
      <c r="CB3084">
        <v>0</v>
      </c>
      <c r="CC3084">
        <v>2</v>
      </c>
      <c r="CD3084">
        <v>23</v>
      </c>
      <c r="CE3084">
        <v>1</v>
      </c>
      <c r="CF3084">
        <v>1</v>
      </c>
      <c r="CH3084">
        <v>1</v>
      </c>
    </row>
    <row r="3085" spans="1:86">
      <c r="A3085" s="25">
        <v>1</v>
      </c>
      <c r="B3085">
        <v>6</v>
      </c>
      <c r="C3085">
        <v>33</v>
      </c>
      <c r="D3085">
        <v>13</v>
      </c>
      <c r="E3085">
        <v>1000</v>
      </c>
      <c r="F3085" s="24">
        <f t="shared" si="242"/>
        <v>20</v>
      </c>
      <c r="G3085">
        <v>71</v>
      </c>
      <c r="H3085" s="24">
        <f t="shared" si="240"/>
        <v>15</v>
      </c>
      <c r="I3085" s="24">
        <f t="shared" ref="I3085:I3124" si="243">IF(BI3085="","",ROUND(BI3085*10/80,0))</f>
        <v>9</v>
      </c>
      <c r="J3085" s="24">
        <f t="shared" si="238"/>
        <v>80</v>
      </c>
      <c r="K3085" s="24" t="str">
        <f t="shared" si="241"/>
        <v>03</v>
      </c>
      <c r="L3085">
        <v>42</v>
      </c>
      <c r="M3085">
        <v>0</v>
      </c>
      <c r="N3085">
        <v>141</v>
      </c>
      <c r="O3085">
        <v>0</v>
      </c>
      <c r="P3085">
        <v>0</v>
      </c>
      <c r="Q3085" t="s">
        <v>18</v>
      </c>
      <c r="R3085">
        <v>22</v>
      </c>
      <c r="S3085">
        <v>15</v>
      </c>
      <c r="T3085">
        <v>2</v>
      </c>
      <c r="U3085">
        <v>0</v>
      </c>
      <c r="V3085">
        <v>0.10100000000000001</v>
      </c>
      <c r="W3085">
        <v>0.08</v>
      </c>
      <c r="X3085">
        <v>24</v>
      </c>
      <c r="Y3085">
        <v>0</v>
      </c>
      <c r="Z3085" t="s">
        <v>133</v>
      </c>
      <c r="AB3085">
        <v>0</v>
      </c>
      <c r="AC3085">
        <v>2</v>
      </c>
      <c r="AD3085">
        <v>23</v>
      </c>
      <c r="AE3085">
        <v>1</v>
      </c>
      <c r="AF3085">
        <v>1</v>
      </c>
      <c r="AH3085">
        <v>1</v>
      </c>
      <c r="BA3085" s="25">
        <v>1</v>
      </c>
      <c r="BB3085">
        <v>6</v>
      </c>
      <c r="BC3085">
        <v>33</v>
      </c>
      <c r="BD3085">
        <v>13</v>
      </c>
      <c r="BE3085">
        <v>1000</v>
      </c>
      <c r="BF3085">
        <v>2</v>
      </c>
      <c r="BG3085">
        <v>71</v>
      </c>
      <c r="BH3085">
        <v>11</v>
      </c>
      <c r="BI3085">
        <v>75</v>
      </c>
      <c r="BJ3085">
        <v>5</v>
      </c>
      <c r="BK3085">
        <v>2</v>
      </c>
      <c r="BL3085">
        <v>42</v>
      </c>
      <c r="BM3085">
        <v>0</v>
      </c>
      <c r="BN3085">
        <v>141</v>
      </c>
      <c r="BO3085">
        <v>0</v>
      </c>
      <c r="BP3085">
        <v>0</v>
      </c>
      <c r="BQ3085" t="s">
        <v>18</v>
      </c>
      <c r="BR3085">
        <v>22</v>
      </c>
      <c r="BS3085">
        <v>15</v>
      </c>
      <c r="BT3085">
        <v>2</v>
      </c>
      <c r="BU3085">
        <v>0</v>
      </c>
      <c r="BV3085">
        <v>0.10100000000000001</v>
      </c>
      <c r="BW3085">
        <v>0.08</v>
      </c>
      <c r="BX3085">
        <v>24</v>
      </c>
      <c r="BY3085">
        <v>0</v>
      </c>
      <c r="BZ3085" t="s">
        <v>133</v>
      </c>
      <c r="CB3085">
        <v>0</v>
      </c>
      <c r="CC3085">
        <v>2</v>
      </c>
      <c r="CD3085">
        <v>23</v>
      </c>
      <c r="CE3085">
        <v>1</v>
      </c>
      <c r="CF3085">
        <v>1</v>
      </c>
      <c r="CH3085">
        <v>1</v>
      </c>
    </row>
    <row r="3086" spans="1:86">
      <c r="A3086">
        <v>1</v>
      </c>
      <c r="B3086">
        <v>6</v>
      </c>
      <c r="C3086">
        <v>39</v>
      </c>
      <c r="D3086">
        <v>13</v>
      </c>
      <c r="E3086">
        <v>1000</v>
      </c>
      <c r="F3086" s="24">
        <f t="shared" si="242"/>
        <v>25</v>
      </c>
      <c r="G3086">
        <v>71</v>
      </c>
      <c r="H3086" s="24">
        <f t="shared" si="240"/>
        <v>15</v>
      </c>
      <c r="I3086" s="24">
        <f t="shared" si="243"/>
        <v>9</v>
      </c>
      <c r="J3086" s="24">
        <f t="shared" si="238"/>
        <v>80</v>
      </c>
      <c r="K3086" s="24" t="str">
        <f t="shared" si="241"/>
        <v>03</v>
      </c>
      <c r="L3086">
        <v>42</v>
      </c>
      <c r="M3086">
        <v>0</v>
      </c>
      <c r="N3086">
        <v>141</v>
      </c>
      <c r="O3086">
        <v>0</v>
      </c>
      <c r="P3086">
        <v>0</v>
      </c>
      <c r="Q3086" s="25" t="s">
        <v>170</v>
      </c>
      <c r="R3086">
        <v>22</v>
      </c>
      <c r="S3086">
        <v>15</v>
      </c>
      <c r="T3086">
        <v>2</v>
      </c>
      <c r="U3086">
        <v>0</v>
      </c>
      <c r="V3086">
        <v>0.111</v>
      </c>
      <c r="W3086">
        <v>0.09</v>
      </c>
      <c r="X3086">
        <v>24</v>
      </c>
      <c r="Y3086">
        <v>0</v>
      </c>
      <c r="Z3086" t="s">
        <v>133</v>
      </c>
      <c r="AB3086">
        <v>0</v>
      </c>
      <c r="AC3086">
        <v>2</v>
      </c>
      <c r="AD3086">
        <v>23</v>
      </c>
      <c r="AE3086">
        <v>1</v>
      </c>
      <c r="AF3086">
        <v>1</v>
      </c>
      <c r="AH3086">
        <v>1</v>
      </c>
      <c r="BA3086">
        <v>1</v>
      </c>
      <c r="BB3086">
        <v>6</v>
      </c>
      <c r="BC3086">
        <v>39</v>
      </c>
      <c r="BD3086">
        <v>13</v>
      </c>
      <c r="BE3086">
        <v>1000</v>
      </c>
      <c r="BF3086">
        <v>2.4</v>
      </c>
      <c r="BG3086">
        <v>71</v>
      </c>
      <c r="BH3086">
        <v>11</v>
      </c>
      <c r="BI3086">
        <v>75</v>
      </c>
      <c r="BJ3086">
        <v>5</v>
      </c>
      <c r="BK3086">
        <v>2</v>
      </c>
      <c r="BL3086">
        <v>42</v>
      </c>
      <c r="BM3086">
        <v>0</v>
      </c>
      <c r="BN3086">
        <v>141</v>
      </c>
      <c r="BO3086">
        <v>0</v>
      </c>
      <c r="BP3086">
        <v>0</v>
      </c>
      <c r="BQ3086" s="25" t="s">
        <v>170</v>
      </c>
      <c r="BR3086">
        <v>22</v>
      </c>
      <c r="BS3086">
        <v>15</v>
      </c>
      <c r="BT3086">
        <v>2</v>
      </c>
      <c r="BU3086">
        <v>0</v>
      </c>
      <c r="BV3086">
        <v>0.111</v>
      </c>
      <c r="BW3086">
        <v>0.09</v>
      </c>
      <c r="BX3086">
        <v>24</v>
      </c>
      <c r="BY3086">
        <v>0</v>
      </c>
      <c r="BZ3086" t="s">
        <v>133</v>
      </c>
      <c r="CB3086">
        <v>0</v>
      </c>
      <c r="CC3086">
        <v>2</v>
      </c>
      <c r="CD3086">
        <v>23</v>
      </c>
      <c r="CE3086">
        <v>1</v>
      </c>
      <c r="CF3086">
        <v>1</v>
      </c>
      <c r="CH3086">
        <v>1</v>
      </c>
    </row>
    <row r="3087" spans="1:86">
      <c r="A3087" s="25">
        <v>1</v>
      </c>
      <c r="B3087">
        <v>7</v>
      </c>
      <c r="C3087">
        <v>48</v>
      </c>
      <c r="D3087">
        <v>14</v>
      </c>
      <c r="E3087">
        <v>1000</v>
      </c>
      <c r="F3087" s="24">
        <f t="shared" si="242"/>
        <v>30</v>
      </c>
      <c r="G3087">
        <v>71</v>
      </c>
      <c r="H3087" s="24">
        <f t="shared" si="240"/>
        <v>15</v>
      </c>
      <c r="I3087" s="24">
        <f t="shared" si="243"/>
        <v>9</v>
      </c>
      <c r="J3087" s="24">
        <f t="shared" si="238"/>
        <v>80</v>
      </c>
      <c r="K3087" s="24" t="str">
        <f t="shared" si="241"/>
        <v>03</v>
      </c>
      <c r="L3087">
        <v>42</v>
      </c>
      <c r="M3087">
        <v>0</v>
      </c>
      <c r="N3087">
        <v>141</v>
      </c>
      <c r="O3087">
        <v>0</v>
      </c>
      <c r="P3087">
        <v>0</v>
      </c>
      <c r="Q3087" s="25" t="s">
        <v>170</v>
      </c>
      <c r="R3087">
        <v>22</v>
      </c>
      <c r="S3087">
        <v>15</v>
      </c>
      <c r="T3087">
        <v>2</v>
      </c>
      <c r="U3087">
        <v>0</v>
      </c>
      <c r="V3087">
        <v>0.127</v>
      </c>
      <c r="W3087">
        <v>0.1</v>
      </c>
      <c r="X3087">
        <v>24</v>
      </c>
      <c r="Y3087">
        <v>0</v>
      </c>
      <c r="Z3087" t="s">
        <v>133</v>
      </c>
      <c r="AB3087">
        <v>0</v>
      </c>
      <c r="AC3087">
        <v>2</v>
      </c>
      <c r="AD3087">
        <v>23</v>
      </c>
      <c r="AE3087">
        <v>1</v>
      </c>
      <c r="AF3087">
        <v>1</v>
      </c>
      <c r="AH3087">
        <v>1</v>
      </c>
      <c r="BA3087" s="25">
        <v>1</v>
      </c>
      <c r="BB3087">
        <v>7</v>
      </c>
      <c r="BC3087">
        <v>48</v>
      </c>
      <c r="BD3087">
        <v>14</v>
      </c>
      <c r="BE3087">
        <v>1000</v>
      </c>
      <c r="BF3087">
        <v>3</v>
      </c>
      <c r="BG3087">
        <v>71</v>
      </c>
      <c r="BH3087">
        <v>11</v>
      </c>
      <c r="BI3087">
        <v>75</v>
      </c>
      <c r="BJ3087">
        <v>5</v>
      </c>
      <c r="BK3087">
        <v>2</v>
      </c>
      <c r="BL3087">
        <v>42</v>
      </c>
      <c r="BM3087">
        <v>0</v>
      </c>
      <c r="BN3087">
        <v>141</v>
      </c>
      <c r="BO3087">
        <v>0</v>
      </c>
      <c r="BP3087">
        <v>0</v>
      </c>
      <c r="BQ3087" s="25" t="s">
        <v>170</v>
      </c>
      <c r="BR3087">
        <v>22</v>
      </c>
      <c r="BS3087">
        <v>15</v>
      </c>
      <c r="BT3087">
        <v>2</v>
      </c>
      <c r="BU3087">
        <v>0</v>
      </c>
      <c r="BV3087">
        <v>0.127</v>
      </c>
      <c r="BW3087">
        <v>0.1</v>
      </c>
      <c r="BX3087">
        <v>24</v>
      </c>
      <c r="BY3087">
        <v>0</v>
      </c>
      <c r="BZ3087" t="s">
        <v>133</v>
      </c>
      <c r="CB3087">
        <v>0</v>
      </c>
      <c r="CC3087">
        <v>2</v>
      </c>
      <c r="CD3087">
        <v>23</v>
      </c>
      <c r="CE3087">
        <v>1</v>
      </c>
      <c r="CF3087">
        <v>1</v>
      </c>
      <c r="CH3087">
        <v>1</v>
      </c>
    </row>
    <row r="3088" spans="1:86">
      <c r="A3088">
        <v>1</v>
      </c>
      <c r="B3088">
        <v>7</v>
      </c>
      <c r="C3088">
        <v>60</v>
      </c>
      <c r="D3088">
        <v>15</v>
      </c>
      <c r="E3088">
        <v>1000</v>
      </c>
      <c r="F3088" s="24">
        <f t="shared" si="242"/>
        <v>40</v>
      </c>
      <c r="G3088">
        <v>71</v>
      </c>
      <c r="H3088" s="24">
        <f t="shared" si="240"/>
        <v>15</v>
      </c>
      <c r="I3088" s="24">
        <f t="shared" si="243"/>
        <v>9</v>
      </c>
      <c r="J3088" s="24">
        <f t="shared" si="238"/>
        <v>80</v>
      </c>
      <c r="K3088" s="24" t="str">
        <f t="shared" si="241"/>
        <v>03</v>
      </c>
      <c r="L3088">
        <v>42</v>
      </c>
      <c r="M3088">
        <v>0</v>
      </c>
      <c r="N3088">
        <v>141</v>
      </c>
      <c r="O3088">
        <v>0</v>
      </c>
      <c r="P3088">
        <v>0</v>
      </c>
      <c r="Q3088" s="25" t="s">
        <v>170</v>
      </c>
      <c r="R3088">
        <v>22</v>
      </c>
      <c r="S3088">
        <v>15</v>
      </c>
      <c r="T3088">
        <v>2</v>
      </c>
      <c r="U3088">
        <v>0</v>
      </c>
      <c r="V3088">
        <v>0.13700000000000001</v>
      </c>
      <c r="W3088">
        <v>0.11</v>
      </c>
      <c r="X3088">
        <v>24</v>
      </c>
      <c r="Y3088">
        <v>0</v>
      </c>
      <c r="Z3088" t="s">
        <v>133</v>
      </c>
      <c r="AB3088">
        <v>0</v>
      </c>
      <c r="AC3088">
        <v>2</v>
      </c>
      <c r="AD3088">
        <v>23</v>
      </c>
      <c r="AE3088">
        <v>1</v>
      </c>
      <c r="AF3088">
        <v>1</v>
      </c>
      <c r="AH3088">
        <v>1</v>
      </c>
      <c r="BA3088">
        <v>1</v>
      </c>
      <c r="BB3088">
        <v>7</v>
      </c>
      <c r="BC3088">
        <v>60</v>
      </c>
      <c r="BD3088">
        <v>15</v>
      </c>
      <c r="BE3088">
        <v>1000</v>
      </c>
      <c r="BF3088">
        <v>4</v>
      </c>
      <c r="BG3088">
        <v>71</v>
      </c>
      <c r="BH3088">
        <v>11</v>
      </c>
      <c r="BI3088">
        <v>75</v>
      </c>
      <c r="BJ3088">
        <v>5</v>
      </c>
      <c r="BK3088">
        <v>2</v>
      </c>
      <c r="BL3088">
        <v>42</v>
      </c>
      <c r="BM3088">
        <v>0</v>
      </c>
      <c r="BN3088">
        <v>141</v>
      </c>
      <c r="BO3088">
        <v>0</v>
      </c>
      <c r="BP3088">
        <v>0</v>
      </c>
      <c r="BQ3088" s="25" t="s">
        <v>170</v>
      </c>
      <c r="BR3088">
        <v>22</v>
      </c>
      <c r="BS3088">
        <v>15</v>
      </c>
      <c r="BT3088">
        <v>2</v>
      </c>
      <c r="BU3088">
        <v>0</v>
      </c>
      <c r="BV3088">
        <v>0.13700000000000001</v>
      </c>
      <c r="BW3088">
        <v>0.11</v>
      </c>
      <c r="BX3088">
        <v>24</v>
      </c>
      <c r="BY3088">
        <v>0</v>
      </c>
      <c r="BZ3088" t="s">
        <v>133</v>
      </c>
      <c r="CB3088">
        <v>0</v>
      </c>
      <c r="CC3088">
        <v>2</v>
      </c>
      <c r="CD3088">
        <v>23</v>
      </c>
      <c r="CE3088">
        <v>1</v>
      </c>
      <c r="CF3088">
        <v>1</v>
      </c>
      <c r="CH3088">
        <v>1</v>
      </c>
    </row>
    <row r="3089" spans="1:86">
      <c r="A3089" s="25">
        <v>1</v>
      </c>
      <c r="B3089">
        <v>7</v>
      </c>
      <c r="C3089">
        <v>65</v>
      </c>
      <c r="D3089">
        <v>16</v>
      </c>
      <c r="E3089">
        <v>1000</v>
      </c>
      <c r="F3089" s="24">
        <f t="shared" si="242"/>
        <v>45</v>
      </c>
      <c r="G3089">
        <v>71</v>
      </c>
      <c r="H3089" s="24">
        <f t="shared" si="240"/>
        <v>15</v>
      </c>
      <c r="I3089" s="24">
        <f t="shared" si="243"/>
        <v>9</v>
      </c>
      <c r="J3089" s="24">
        <f t="shared" si="238"/>
        <v>80</v>
      </c>
      <c r="K3089" s="24" t="str">
        <f t="shared" si="241"/>
        <v>03</v>
      </c>
      <c r="L3089">
        <v>42</v>
      </c>
      <c r="M3089">
        <v>0</v>
      </c>
      <c r="N3089">
        <v>141</v>
      </c>
      <c r="O3089">
        <v>0</v>
      </c>
      <c r="P3089">
        <v>0</v>
      </c>
      <c r="Q3089" s="25" t="s">
        <v>170</v>
      </c>
      <c r="R3089">
        <v>22</v>
      </c>
      <c r="S3089">
        <v>15</v>
      </c>
      <c r="T3089">
        <v>2</v>
      </c>
      <c r="U3089">
        <v>0</v>
      </c>
      <c r="V3089">
        <v>0.14699999999999999</v>
      </c>
      <c r="W3089">
        <v>0.12</v>
      </c>
      <c r="X3089">
        <v>24</v>
      </c>
      <c r="Y3089">
        <v>0</v>
      </c>
      <c r="Z3089" t="s">
        <v>133</v>
      </c>
      <c r="AB3089">
        <v>0</v>
      </c>
      <c r="AC3089">
        <v>2</v>
      </c>
      <c r="AD3089">
        <v>23</v>
      </c>
      <c r="AE3089">
        <v>1</v>
      </c>
      <c r="AF3089">
        <v>1</v>
      </c>
      <c r="AH3089">
        <v>1</v>
      </c>
      <c r="BA3089" s="25">
        <v>1</v>
      </c>
      <c r="BB3089">
        <v>7</v>
      </c>
      <c r="BC3089">
        <v>65</v>
      </c>
      <c r="BD3089">
        <v>16</v>
      </c>
      <c r="BE3089">
        <v>1000</v>
      </c>
      <c r="BF3089">
        <v>4.4000000000000004</v>
      </c>
      <c r="BG3089">
        <v>71</v>
      </c>
      <c r="BH3089">
        <v>11</v>
      </c>
      <c r="BI3089">
        <v>75</v>
      </c>
      <c r="BJ3089">
        <v>5</v>
      </c>
      <c r="BK3089">
        <v>2</v>
      </c>
      <c r="BL3089">
        <v>42</v>
      </c>
      <c r="BM3089">
        <v>0</v>
      </c>
      <c r="BN3089">
        <v>141</v>
      </c>
      <c r="BO3089">
        <v>0</v>
      </c>
      <c r="BP3089">
        <v>0</v>
      </c>
      <c r="BQ3089" s="25" t="s">
        <v>170</v>
      </c>
      <c r="BR3089">
        <v>22</v>
      </c>
      <c r="BS3089">
        <v>15</v>
      </c>
      <c r="BT3089">
        <v>2</v>
      </c>
      <c r="BU3089">
        <v>0</v>
      </c>
      <c r="BV3089">
        <v>0.14699999999999999</v>
      </c>
      <c r="BW3089">
        <v>0.12</v>
      </c>
      <c r="BX3089">
        <v>24</v>
      </c>
      <c r="BY3089">
        <v>0</v>
      </c>
      <c r="BZ3089" t="s">
        <v>133</v>
      </c>
      <c r="CB3089">
        <v>0</v>
      </c>
      <c r="CC3089">
        <v>2</v>
      </c>
      <c r="CD3089">
        <v>23</v>
      </c>
      <c r="CE3089">
        <v>1</v>
      </c>
      <c r="CF3089">
        <v>1</v>
      </c>
      <c r="CH3089">
        <v>1</v>
      </c>
    </row>
    <row r="3090" spans="1:86">
      <c r="A3090" s="25">
        <v>1</v>
      </c>
      <c r="B3090">
        <v>7</v>
      </c>
      <c r="C3090">
        <v>70</v>
      </c>
      <c r="D3090">
        <v>18</v>
      </c>
      <c r="E3090">
        <v>1000</v>
      </c>
      <c r="F3090" s="24">
        <f t="shared" si="242"/>
        <v>53</v>
      </c>
      <c r="G3090">
        <v>71</v>
      </c>
      <c r="H3090" s="24">
        <f t="shared" si="240"/>
        <v>15</v>
      </c>
      <c r="I3090" s="24">
        <f t="shared" si="243"/>
        <v>9</v>
      </c>
      <c r="J3090" s="24">
        <f t="shared" si="238"/>
        <v>80</v>
      </c>
      <c r="K3090" s="24" t="str">
        <f t="shared" si="241"/>
        <v>03</v>
      </c>
      <c r="L3090">
        <v>42</v>
      </c>
      <c r="M3090">
        <v>0</v>
      </c>
      <c r="N3090">
        <v>141</v>
      </c>
      <c r="O3090">
        <v>0</v>
      </c>
      <c r="P3090">
        <v>0</v>
      </c>
      <c r="Q3090" s="25" t="s">
        <v>170</v>
      </c>
      <c r="R3090">
        <v>22</v>
      </c>
      <c r="S3090">
        <v>15</v>
      </c>
      <c r="T3090">
        <v>2</v>
      </c>
      <c r="U3090">
        <v>0</v>
      </c>
      <c r="V3090">
        <v>0.157</v>
      </c>
      <c r="W3090">
        <v>0.13</v>
      </c>
      <c r="X3090">
        <v>24</v>
      </c>
      <c r="Y3090">
        <v>0</v>
      </c>
      <c r="Z3090" t="s">
        <v>133</v>
      </c>
      <c r="AB3090">
        <v>0</v>
      </c>
      <c r="AC3090">
        <v>2</v>
      </c>
      <c r="AD3090">
        <v>23</v>
      </c>
      <c r="AE3090">
        <v>1</v>
      </c>
      <c r="AF3090">
        <v>1</v>
      </c>
      <c r="AH3090">
        <v>1</v>
      </c>
      <c r="BA3090" s="25">
        <v>1</v>
      </c>
      <c r="BB3090">
        <v>7</v>
      </c>
      <c r="BC3090">
        <v>70</v>
      </c>
      <c r="BD3090">
        <v>18</v>
      </c>
      <c r="BE3090">
        <v>1000</v>
      </c>
      <c r="BF3090">
        <v>5.2</v>
      </c>
      <c r="BG3090">
        <v>71</v>
      </c>
      <c r="BH3090">
        <v>11</v>
      </c>
      <c r="BI3090">
        <v>75</v>
      </c>
      <c r="BJ3090">
        <v>5</v>
      </c>
      <c r="BK3090">
        <v>2</v>
      </c>
      <c r="BL3090">
        <v>42</v>
      </c>
      <c r="BM3090">
        <v>0</v>
      </c>
      <c r="BN3090">
        <v>141</v>
      </c>
      <c r="BO3090">
        <v>0</v>
      </c>
      <c r="BP3090">
        <v>0</v>
      </c>
      <c r="BQ3090" s="25" t="s">
        <v>170</v>
      </c>
      <c r="BR3090">
        <v>22</v>
      </c>
      <c r="BS3090">
        <v>15</v>
      </c>
      <c r="BT3090">
        <v>2</v>
      </c>
      <c r="BU3090">
        <v>0</v>
      </c>
      <c r="BV3090">
        <v>0.157</v>
      </c>
      <c r="BW3090">
        <v>0.13</v>
      </c>
      <c r="BX3090">
        <v>24</v>
      </c>
      <c r="BY3090">
        <v>0</v>
      </c>
      <c r="BZ3090" t="s">
        <v>133</v>
      </c>
      <c r="CB3090">
        <v>0</v>
      </c>
      <c r="CC3090">
        <v>2</v>
      </c>
      <c r="CD3090">
        <v>23</v>
      </c>
      <c r="CE3090">
        <v>1</v>
      </c>
      <c r="CF3090">
        <v>1</v>
      </c>
      <c r="CH3090">
        <v>1</v>
      </c>
    </row>
    <row r="3091" spans="1:86">
      <c r="A3091" s="25">
        <v>1</v>
      </c>
      <c r="B3091">
        <v>8</v>
      </c>
      <c r="C3091">
        <v>75</v>
      </c>
      <c r="D3091">
        <v>19</v>
      </c>
      <c r="E3091">
        <v>1000</v>
      </c>
      <c r="F3091" s="24">
        <f t="shared" si="242"/>
        <v>63</v>
      </c>
      <c r="G3091">
        <v>71</v>
      </c>
      <c r="H3091" s="24">
        <f t="shared" si="240"/>
        <v>15</v>
      </c>
      <c r="I3091" s="24">
        <f t="shared" si="243"/>
        <v>9</v>
      </c>
      <c r="J3091" s="24">
        <f t="shared" si="238"/>
        <v>80</v>
      </c>
      <c r="K3091" s="24" t="str">
        <f t="shared" si="241"/>
        <v>03</v>
      </c>
      <c r="L3091">
        <v>42</v>
      </c>
      <c r="M3091">
        <v>0</v>
      </c>
      <c r="N3091">
        <v>141</v>
      </c>
      <c r="O3091">
        <v>0</v>
      </c>
      <c r="P3091">
        <v>0</v>
      </c>
      <c r="Q3091" s="25" t="s">
        <v>170</v>
      </c>
      <c r="R3091">
        <v>22</v>
      </c>
      <c r="S3091">
        <v>15</v>
      </c>
      <c r="T3091">
        <v>2</v>
      </c>
      <c r="U3091">
        <v>0</v>
      </c>
      <c r="V3091">
        <v>0.17499999999999999</v>
      </c>
      <c r="W3091">
        <v>0.14000000000000001</v>
      </c>
      <c r="X3091">
        <v>24</v>
      </c>
      <c r="Y3091">
        <v>0</v>
      </c>
      <c r="Z3091" t="s">
        <v>133</v>
      </c>
      <c r="AB3091">
        <v>0</v>
      </c>
      <c r="AC3091">
        <v>2</v>
      </c>
      <c r="AD3091">
        <v>23</v>
      </c>
      <c r="AE3091">
        <v>1</v>
      </c>
      <c r="AF3091">
        <v>1</v>
      </c>
      <c r="AH3091">
        <v>1</v>
      </c>
      <c r="BA3091" s="25">
        <v>1</v>
      </c>
      <c r="BB3091">
        <v>8</v>
      </c>
      <c r="BC3091">
        <v>75</v>
      </c>
      <c r="BD3091">
        <v>19</v>
      </c>
      <c r="BE3091">
        <v>1000</v>
      </c>
      <c r="BF3091">
        <v>6.3</v>
      </c>
      <c r="BG3091">
        <v>71</v>
      </c>
      <c r="BH3091">
        <v>11</v>
      </c>
      <c r="BI3091">
        <v>75</v>
      </c>
      <c r="BJ3091">
        <v>5</v>
      </c>
      <c r="BK3091">
        <v>2</v>
      </c>
      <c r="BL3091">
        <v>42</v>
      </c>
      <c r="BM3091">
        <v>0</v>
      </c>
      <c r="BN3091">
        <v>141</v>
      </c>
      <c r="BO3091">
        <v>0</v>
      </c>
      <c r="BP3091">
        <v>0</v>
      </c>
      <c r="BQ3091" s="25" t="s">
        <v>170</v>
      </c>
      <c r="BR3091">
        <v>22</v>
      </c>
      <c r="BS3091">
        <v>15</v>
      </c>
      <c r="BT3091">
        <v>2</v>
      </c>
      <c r="BU3091">
        <v>0</v>
      </c>
      <c r="BV3091">
        <v>0.17499999999999999</v>
      </c>
      <c r="BW3091">
        <v>0.14000000000000001</v>
      </c>
      <c r="BX3091">
        <v>24</v>
      </c>
      <c r="BY3091">
        <v>0</v>
      </c>
      <c r="BZ3091" t="s">
        <v>133</v>
      </c>
      <c r="CB3091">
        <v>0</v>
      </c>
      <c r="CC3091">
        <v>2</v>
      </c>
      <c r="CD3091">
        <v>23</v>
      </c>
      <c r="CE3091">
        <v>1</v>
      </c>
      <c r="CF3091">
        <v>1</v>
      </c>
      <c r="CH3091">
        <v>1</v>
      </c>
    </row>
    <row r="3092" spans="1:86">
      <c r="A3092" s="25">
        <v>1</v>
      </c>
      <c r="B3092">
        <v>8</v>
      </c>
      <c r="C3092">
        <v>75</v>
      </c>
      <c r="D3092">
        <v>19</v>
      </c>
      <c r="E3092">
        <v>1000</v>
      </c>
      <c r="F3092" s="24">
        <f t="shared" si="242"/>
        <v>70</v>
      </c>
      <c r="G3092">
        <v>71</v>
      </c>
      <c r="H3092" s="24">
        <f t="shared" si="240"/>
        <v>15</v>
      </c>
      <c r="I3092" s="24">
        <f t="shared" si="243"/>
        <v>9</v>
      </c>
      <c r="J3092" s="24">
        <f t="shared" si="238"/>
        <v>80</v>
      </c>
      <c r="K3092" s="24" t="str">
        <f t="shared" si="241"/>
        <v>03</v>
      </c>
      <c r="L3092">
        <v>42</v>
      </c>
      <c r="M3092">
        <v>0</v>
      </c>
      <c r="N3092">
        <v>141</v>
      </c>
      <c r="O3092">
        <v>0</v>
      </c>
      <c r="P3092">
        <v>0</v>
      </c>
      <c r="Q3092" s="25" t="s">
        <v>170</v>
      </c>
      <c r="R3092">
        <v>22</v>
      </c>
      <c r="S3092">
        <v>15</v>
      </c>
      <c r="T3092">
        <v>2</v>
      </c>
      <c r="U3092">
        <v>0</v>
      </c>
      <c r="V3092">
        <v>0.185</v>
      </c>
      <c r="W3092">
        <v>0.15</v>
      </c>
      <c r="X3092">
        <v>24</v>
      </c>
      <c r="Y3092">
        <v>0</v>
      </c>
      <c r="Z3092" t="s">
        <v>133</v>
      </c>
      <c r="AB3092">
        <v>0</v>
      </c>
      <c r="AC3092">
        <v>2</v>
      </c>
      <c r="AD3092">
        <v>23</v>
      </c>
      <c r="AE3092">
        <v>1</v>
      </c>
      <c r="AF3092">
        <v>1</v>
      </c>
      <c r="AH3092">
        <v>1</v>
      </c>
      <c r="BA3092" s="25">
        <v>1</v>
      </c>
      <c r="BB3092">
        <v>8</v>
      </c>
      <c r="BC3092">
        <v>75</v>
      </c>
      <c r="BD3092">
        <v>19</v>
      </c>
      <c r="BE3092">
        <v>1000</v>
      </c>
      <c r="BF3092">
        <v>7</v>
      </c>
      <c r="BG3092">
        <v>71</v>
      </c>
      <c r="BH3092">
        <v>11</v>
      </c>
      <c r="BI3092">
        <v>75</v>
      </c>
      <c r="BJ3092">
        <v>5</v>
      </c>
      <c r="BK3092">
        <v>2</v>
      </c>
      <c r="BL3092">
        <v>42</v>
      </c>
      <c r="BM3092">
        <v>0</v>
      </c>
      <c r="BN3092">
        <v>141</v>
      </c>
      <c r="BO3092">
        <v>0</v>
      </c>
      <c r="BP3092">
        <v>0</v>
      </c>
      <c r="BQ3092" s="25" t="s">
        <v>170</v>
      </c>
      <c r="BR3092">
        <v>22</v>
      </c>
      <c r="BS3092">
        <v>15</v>
      </c>
      <c r="BT3092">
        <v>2</v>
      </c>
      <c r="BU3092">
        <v>0</v>
      </c>
      <c r="BV3092">
        <v>0.185</v>
      </c>
      <c r="BW3092">
        <v>0.15</v>
      </c>
      <c r="BX3092">
        <v>24</v>
      </c>
      <c r="BY3092">
        <v>0</v>
      </c>
      <c r="BZ3092" t="s">
        <v>133</v>
      </c>
      <c r="CB3092">
        <v>0</v>
      </c>
      <c r="CC3092">
        <v>2</v>
      </c>
      <c r="CD3092">
        <v>23</v>
      </c>
      <c r="CE3092">
        <v>1</v>
      </c>
      <c r="CF3092">
        <v>1</v>
      </c>
      <c r="CH3092">
        <v>1</v>
      </c>
    </row>
    <row r="3093" spans="1:86">
      <c r="A3093">
        <v>1</v>
      </c>
      <c r="B3093">
        <v>8</v>
      </c>
      <c r="C3093">
        <v>80</v>
      </c>
      <c r="D3093">
        <v>20</v>
      </c>
      <c r="E3093">
        <v>1000</v>
      </c>
      <c r="F3093" s="24">
        <f t="shared" si="242"/>
        <v>80</v>
      </c>
      <c r="G3093">
        <v>71</v>
      </c>
      <c r="H3093" s="24">
        <f t="shared" si="240"/>
        <v>15</v>
      </c>
      <c r="I3093" s="24">
        <f t="shared" si="243"/>
        <v>9</v>
      </c>
      <c r="J3093" s="24">
        <f t="shared" si="238"/>
        <v>80</v>
      </c>
      <c r="K3093" s="24" t="str">
        <f t="shared" si="241"/>
        <v>03</v>
      </c>
      <c r="L3093">
        <v>42</v>
      </c>
      <c r="M3093">
        <v>0</v>
      </c>
      <c r="N3093">
        <v>141</v>
      </c>
      <c r="O3093">
        <v>0</v>
      </c>
      <c r="P3093">
        <v>0</v>
      </c>
      <c r="Q3093" s="25" t="s">
        <v>170</v>
      </c>
      <c r="R3093">
        <v>22</v>
      </c>
      <c r="S3093">
        <v>15</v>
      </c>
      <c r="T3093">
        <v>2</v>
      </c>
      <c r="U3093">
        <v>0</v>
      </c>
      <c r="V3093">
        <v>0.19500000000000001</v>
      </c>
      <c r="W3093">
        <v>0.16</v>
      </c>
      <c r="X3093">
        <v>24</v>
      </c>
      <c r="Y3093">
        <v>0</v>
      </c>
      <c r="Z3093" t="s">
        <v>133</v>
      </c>
      <c r="AB3093">
        <v>0</v>
      </c>
      <c r="AC3093">
        <v>2</v>
      </c>
      <c r="AD3093">
        <v>23</v>
      </c>
      <c r="AE3093">
        <v>1</v>
      </c>
      <c r="AF3093">
        <v>1</v>
      </c>
      <c r="AH3093">
        <v>1</v>
      </c>
      <c r="BA3093">
        <v>1</v>
      </c>
      <c r="BB3093">
        <v>8</v>
      </c>
      <c r="BC3093">
        <v>80</v>
      </c>
      <c r="BD3093">
        <v>20</v>
      </c>
      <c r="BE3093">
        <v>1000</v>
      </c>
      <c r="BF3093">
        <v>8</v>
      </c>
      <c r="BG3093">
        <v>71</v>
      </c>
      <c r="BH3093">
        <v>11</v>
      </c>
      <c r="BI3093">
        <v>75</v>
      </c>
      <c r="BJ3093">
        <v>5</v>
      </c>
      <c r="BK3093">
        <v>2</v>
      </c>
      <c r="BL3093">
        <v>42</v>
      </c>
      <c r="BM3093">
        <v>0</v>
      </c>
      <c r="BN3093">
        <v>141</v>
      </c>
      <c r="BO3093">
        <v>0</v>
      </c>
      <c r="BP3093">
        <v>0</v>
      </c>
      <c r="BQ3093" s="25" t="s">
        <v>170</v>
      </c>
      <c r="BR3093">
        <v>22</v>
      </c>
      <c r="BS3093">
        <v>15</v>
      </c>
      <c r="BT3093">
        <v>2</v>
      </c>
      <c r="BU3093">
        <v>0</v>
      </c>
      <c r="BV3093">
        <v>0.19500000000000001</v>
      </c>
      <c r="BW3093">
        <v>0.16</v>
      </c>
      <c r="BX3093">
        <v>24</v>
      </c>
      <c r="BY3093">
        <v>0</v>
      </c>
      <c r="BZ3093" t="s">
        <v>133</v>
      </c>
      <c r="CB3093">
        <v>0</v>
      </c>
      <c r="CC3093">
        <v>2</v>
      </c>
      <c r="CD3093">
        <v>23</v>
      </c>
      <c r="CE3093">
        <v>1</v>
      </c>
      <c r="CF3093">
        <v>1</v>
      </c>
      <c r="CH3093">
        <v>1</v>
      </c>
    </row>
    <row r="3094" spans="1:86">
      <c r="A3094" s="25">
        <v>1</v>
      </c>
      <c r="B3094">
        <v>8</v>
      </c>
      <c r="C3094">
        <v>85</v>
      </c>
      <c r="D3094">
        <v>21</v>
      </c>
      <c r="E3094">
        <v>1000</v>
      </c>
      <c r="F3094" s="24">
        <f t="shared" si="242"/>
        <v>90</v>
      </c>
      <c r="G3094">
        <v>71</v>
      </c>
      <c r="H3094" s="24">
        <f t="shared" si="240"/>
        <v>15</v>
      </c>
      <c r="I3094" s="24">
        <f t="shared" si="243"/>
        <v>9</v>
      </c>
      <c r="J3094" s="24">
        <f t="shared" si="238"/>
        <v>80</v>
      </c>
      <c r="K3094" s="24" t="str">
        <f t="shared" si="241"/>
        <v>03</v>
      </c>
      <c r="L3094">
        <v>42</v>
      </c>
      <c r="M3094">
        <v>0</v>
      </c>
      <c r="N3094">
        <v>141</v>
      </c>
      <c r="O3094">
        <v>0</v>
      </c>
      <c r="P3094">
        <v>0</v>
      </c>
      <c r="Q3094" s="25" t="s">
        <v>170</v>
      </c>
      <c r="R3094">
        <v>22</v>
      </c>
      <c r="S3094">
        <v>15</v>
      </c>
      <c r="T3094">
        <v>2</v>
      </c>
      <c r="U3094">
        <v>0</v>
      </c>
      <c r="V3094">
        <v>0.20499999999999999</v>
      </c>
      <c r="W3094">
        <v>0.17</v>
      </c>
      <c r="X3094">
        <v>24</v>
      </c>
      <c r="Y3094">
        <v>0</v>
      </c>
      <c r="Z3094" t="s">
        <v>133</v>
      </c>
      <c r="AB3094">
        <v>0</v>
      </c>
      <c r="AC3094">
        <v>2</v>
      </c>
      <c r="AD3094">
        <v>23</v>
      </c>
      <c r="AE3094">
        <v>1</v>
      </c>
      <c r="AF3094">
        <v>1</v>
      </c>
      <c r="AH3094">
        <v>1</v>
      </c>
      <c r="BA3094" s="25">
        <v>1</v>
      </c>
      <c r="BB3094">
        <v>8</v>
      </c>
      <c r="BC3094">
        <v>85</v>
      </c>
      <c r="BD3094">
        <v>21</v>
      </c>
      <c r="BE3094">
        <v>1000</v>
      </c>
      <c r="BF3094">
        <v>9</v>
      </c>
      <c r="BG3094">
        <v>71</v>
      </c>
      <c r="BH3094">
        <v>11</v>
      </c>
      <c r="BI3094">
        <v>75</v>
      </c>
      <c r="BJ3094">
        <v>5</v>
      </c>
      <c r="BK3094">
        <v>2</v>
      </c>
      <c r="BL3094">
        <v>42</v>
      </c>
      <c r="BM3094">
        <v>0</v>
      </c>
      <c r="BN3094">
        <v>141</v>
      </c>
      <c r="BO3094">
        <v>0</v>
      </c>
      <c r="BP3094">
        <v>0</v>
      </c>
      <c r="BQ3094" s="25" t="s">
        <v>170</v>
      </c>
      <c r="BR3094">
        <v>22</v>
      </c>
      <c r="BS3094">
        <v>15</v>
      </c>
      <c r="BT3094">
        <v>2</v>
      </c>
      <c r="BU3094">
        <v>0</v>
      </c>
      <c r="BV3094">
        <v>0.20499999999999999</v>
      </c>
      <c r="BW3094">
        <v>0.17</v>
      </c>
      <c r="BX3094">
        <v>24</v>
      </c>
      <c r="BY3094">
        <v>0</v>
      </c>
      <c r="BZ3094" t="s">
        <v>133</v>
      </c>
      <c r="CB3094">
        <v>0</v>
      </c>
      <c r="CC3094">
        <v>2</v>
      </c>
      <c r="CD3094">
        <v>23</v>
      </c>
      <c r="CE3094">
        <v>1</v>
      </c>
      <c r="CF3094">
        <v>1</v>
      </c>
      <c r="CH3094">
        <v>1</v>
      </c>
    </row>
    <row r="3095" spans="1:86">
      <c r="A3095">
        <v>1</v>
      </c>
      <c r="B3095">
        <v>8</v>
      </c>
      <c r="C3095">
        <v>101</v>
      </c>
      <c r="D3095">
        <v>50</v>
      </c>
      <c r="E3095">
        <v>1000</v>
      </c>
      <c r="F3095" s="24">
        <f t="shared" si="242"/>
        <v>92.999999999999986</v>
      </c>
      <c r="G3095">
        <v>71</v>
      </c>
      <c r="H3095" s="24">
        <f t="shared" si="240"/>
        <v>15</v>
      </c>
      <c r="I3095" s="24">
        <f t="shared" si="243"/>
        <v>9</v>
      </c>
      <c r="J3095" s="24">
        <f t="shared" si="238"/>
        <v>80</v>
      </c>
      <c r="K3095" s="24" t="str">
        <f t="shared" si="241"/>
        <v>03</v>
      </c>
      <c r="L3095">
        <v>42</v>
      </c>
      <c r="M3095">
        <v>0</v>
      </c>
      <c r="N3095">
        <v>141</v>
      </c>
      <c r="O3095">
        <v>0</v>
      </c>
      <c r="P3095">
        <v>0</v>
      </c>
      <c r="Q3095" s="25" t="s">
        <v>170</v>
      </c>
      <c r="R3095">
        <v>22</v>
      </c>
      <c r="S3095">
        <v>15</v>
      </c>
      <c r="T3095">
        <v>2</v>
      </c>
      <c r="U3095">
        <v>0</v>
      </c>
      <c r="V3095">
        <v>0.215</v>
      </c>
      <c r="W3095">
        <v>0.18</v>
      </c>
      <c r="X3095">
        <v>24</v>
      </c>
      <c r="Y3095">
        <v>0</v>
      </c>
      <c r="Z3095" t="s">
        <v>133</v>
      </c>
      <c r="AB3095">
        <v>0</v>
      </c>
      <c r="AC3095">
        <v>2</v>
      </c>
      <c r="AD3095">
        <v>23</v>
      </c>
      <c r="AE3095">
        <v>1</v>
      </c>
      <c r="AF3095">
        <v>1</v>
      </c>
      <c r="AH3095">
        <v>1</v>
      </c>
      <c r="BA3095">
        <v>1</v>
      </c>
      <c r="BB3095">
        <v>8</v>
      </c>
      <c r="BC3095">
        <v>101</v>
      </c>
      <c r="BD3095">
        <v>50</v>
      </c>
      <c r="BE3095">
        <v>1000</v>
      </c>
      <c r="BF3095">
        <v>9.1999999999999993</v>
      </c>
      <c r="BG3095">
        <v>71</v>
      </c>
      <c r="BH3095">
        <v>11</v>
      </c>
      <c r="BI3095">
        <v>75</v>
      </c>
      <c r="BJ3095">
        <v>5</v>
      </c>
      <c r="BK3095">
        <v>2</v>
      </c>
      <c r="BL3095">
        <v>42</v>
      </c>
      <c r="BM3095">
        <v>0</v>
      </c>
      <c r="BN3095">
        <v>141</v>
      </c>
      <c r="BO3095">
        <v>0</v>
      </c>
      <c r="BP3095">
        <v>0</v>
      </c>
      <c r="BQ3095" s="25" t="s">
        <v>170</v>
      </c>
      <c r="BR3095">
        <v>22</v>
      </c>
      <c r="BS3095">
        <v>15</v>
      </c>
      <c r="BT3095">
        <v>2</v>
      </c>
      <c r="BU3095">
        <v>0</v>
      </c>
      <c r="BV3095">
        <v>0.215</v>
      </c>
      <c r="BW3095">
        <v>0.18</v>
      </c>
      <c r="BX3095">
        <v>24</v>
      </c>
      <c r="BY3095">
        <v>0</v>
      </c>
      <c r="BZ3095" t="s">
        <v>133</v>
      </c>
      <c r="CB3095">
        <v>0</v>
      </c>
      <c r="CC3095">
        <v>2</v>
      </c>
      <c r="CD3095">
        <v>23</v>
      </c>
      <c r="CE3095">
        <v>1</v>
      </c>
      <c r="CF3095">
        <v>1</v>
      </c>
      <c r="CH3095">
        <v>1</v>
      </c>
    </row>
    <row r="3096" spans="1:86">
      <c r="A3096">
        <v>1</v>
      </c>
      <c r="B3096">
        <v>9</v>
      </c>
      <c r="C3096">
        <v>101</v>
      </c>
      <c r="D3096">
        <v>50</v>
      </c>
      <c r="E3096">
        <v>1000</v>
      </c>
      <c r="F3096" s="24">
        <f t="shared" si="242"/>
        <v>100</v>
      </c>
      <c r="G3096">
        <v>71</v>
      </c>
      <c r="H3096" s="24">
        <f t="shared" si="240"/>
        <v>15</v>
      </c>
      <c r="I3096" s="24">
        <f t="shared" si="243"/>
        <v>9</v>
      </c>
      <c r="J3096" s="24">
        <f t="shared" si="238"/>
        <v>80</v>
      </c>
      <c r="K3096" s="24" t="str">
        <f t="shared" si="241"/>
        <v>03</v>
      </c>
      <c r="L3096">
        <v>42</v>
      </c>
      <c r="M3096">
        <v>0</v>
      </c>
      <c r="N3096">
        <v>141</v>
      </c>
      <c r="O3096">
        <v>0</v>
      </c>
      <c r="P3096">
        <v>0</v>
      </c>
      <c r="Q3096" s="25" t="s">
        <v>170</v>
      </c>
      <c r="R3096">
        <v>22</v>
      </c>
      <c r="S3096">
        <v>15</v>
      </c>
      <c r="T3096">
        <v>2</v>
      </c>
      <c r="U3096">
        <v>0</v>
      </c>
      <c r="V3096">
        <v>0.24</v>
      </c>
      <c r="W3096">
        <v>0.19</v>
      </c>
      <c r="X3096">
        <v>24</v>
      </c>
      <c r="Y3096">
        <v>0</v>
      </c>
      <c r="Z3096" t="s">
        <v>133</v>
      </c>
      <c r="AB3096">
        <v>0</v>
      </c>
      <c r="AC3096">
        <v>2</v>
      </c>
      <c r="AD3096">
        <v>23</v>
      </c>
      <c r="AE3096">
        <v>1</v>
      </c>
      <c r="AF3096">
        <v>1</v>
      </c>
      <c r="AH3096">
        <v>1</v>
      </c>
      <c r="BA3096">
        <v>1</v>
      </c>
      <c r="BB3096">
        <v>9</v>
      </c>
      <c r="BC3096">
        <v>101</v>
      </c>
      <c r="BD3096">
        <v>50</v>
      </c>
      <c r="BE3096">
        <v>1000</v>
      </c>
      <c r="BF3096">
        <v>10</v>
      </c>
      <c r="BG3096">
        <v>71</v>
      </c>
      <c r="BH3096">
        <v>11</v>
      </c>
      <c r="BI3096">
        <v>75</v>
      </c>
      <c r="BJ3096">
        <v>5</v>
      </c>
      <c r="BK3096">
        <v>2</v>
      </c>
      <c r="BL3096">
        <v>42</v>
      </c>
      <c r="BM3096">
        <v>0</v>
      </c>
      <c r="BN3096">
        <v>141</v>
      </c>
      <c r="BO3096">
        <v>0</v>
      </c>
      <c r="BP3096">
        <v>0</v>
      </c>
      <c r="BQ3096" s="25" t="s">
        <v>170</v>
      </c>
      <c r="BR3096">
        <v>22</v>
      </c>
      <c r="BS3096">
        <v>15</v>
      </c>
      <c r="BT3096">
        <v>2</v>
      </c>
      <c r="BU3096">
        <v>0</v>
      </c>
      <c r="BV3096">
        <v>0.24</v>
      </c>
      <c r="BW3096">
        <v>0.19</v>
      </c>
      <c r="BX3096">
        <v>24</v>
      </c>
      <c r="BY3096">
        <v>0</v>
      </c>
      <c r="BZ3096" t="s">
        <v>133</v>
      </c>
      <c r="CB3096">
        <v>0</v>
      </c>
      <c r="CC3096">
        <v>2</v>
      </c>
      <c r="CD3096">
        <v>23</v>
      </c>
      <c r="CE3096">
        <v>1</v>
      </c>
      <c r="CF3096">
        <v>1</v>
      </c>
      <c r="CH3096">
        <v>1</v>
      </c>
    </row>
    <row r="3097" spans="1:86">
      <c r="A3097">
        <v>1</v>
      </c>
      <c r="B3097">
        <v>9</v>
      </c>
      <c r="C3097">
        <v>105</v>
      </c>
      <c r="D3097">
        <v>55</v>
      </c>
      <c r="E3097">
        <v>1000</v>
      </c>
      <c r="F3097" s="24">
        <f t="shared" si="242"/>
        <v>115</v>
      </c>
      <c r="G3097">
        <v>71</v>
      </c>
      <c r="H3097" s="24">
        <f t="shared" si="240"/>
        <v>15</v>
      </c>
      <c r="I3097" s="24">
        <f t="shared" si="243"/>
        <v>9</v>
      </c>
      <c r="J3097" s="24">
        <f t="shared" si="238"/>
        <v>80</v>
      </c>
      <c r="K3097" s="24" t="str">
        <f t="shared" si="241"/>
        <v>03</v>
      </c>
      <c r="L3097">
        <v>42</v>
      </c>
      <c r="M3097">
        <v>0</v>
      </c>
      <c r="N3097">
        <v>141</v>
      </c>
      <c r="O3097">
        <v>0</v>
      </c>
      <c r="P3097">
        <v>0</v>
      </c>
      <c r="Q3097" s="25" t="s">
        <v>170</v>
      </c>
      <c r="R3097">
        <v>22</v>
      </c>
      <c r="S3097">
        <v>15</v>
      </c>
      <c r="T3097">
        <v>2</v>
      </c>
      <c r="U3097">
        <v>0</v>
      </c>
      <c r="V3097">
        <v>0.25</v>
      </c>
      <c r="W3097">
        <v>0.2</v>
      </c>
      <c r="X3097">
        <v>24</v>
      </c>
      <c r="Y3097">
        <v>0</v>
      </c>
      <c r="Z3097" t="s">
        <v>133</v>
      </c>
      <c r="AB3097">
        <v>0</v>
      </c>
      <c r="AC3097">
        <v>2</v>
      </c>
      <c r="AD3097">
        <v>23</v>
      </c>
      <c r="AE3097">
        <v>1</v>
      </c>
      <c r="AF3097">
        <v>1</v>
      </c>
      <c r="AH3097">
        <v>1</v>
      </c>
      <c r="BA3097">
        <v>1</v>
      </c>
      <c r="BB3097">
        <v>9</v>
      </c>
      <c r="BC3097">
        <v>105</v>
      </c>
      <c r="BD3097">
        <v>55</v>
      </c>
      <c r="BE3097">
        <v>1000</v>
      </c>
      <c r="BF3097">
        <v>11.6</v>
      </c>
      <c r="BG3097">
        <v>71</v>
      </c>
      <c r="BH3097">
        <v>11</v>
      </c>
      <c r="BI3097">
        <v>75</v>
      </c>
      <c r="BJ3097">
        <v>5</v>
      </c>
      <c r="BK3097">
        <v>2</v>
      </c>
      <c r="BL3097">
        <v>42</v>
      </c>
      <c r="BM3097">
        <v>0</v>
      </c>
      <c r="BN3097">
        <v>141</v>
      </c>
      <c r="BO3097">
        <v>0</v>
      </c>
      <c r="BP3097">
        <v>0</v>
      </c>
      <c r="BQ3097" s="25" t="s">
        <v>170</v>
      </c>
      <c r="BR3097">
        <v>22</v>
      </c>
      <c r="BS3097">
        <v>15</v>
      </c>
      <c r="BT3097">
        <v>2</v>
      </c>
      <c r="BU3097">
        <v>0</v>
      </c>
      <c r="BV3097">
        <v>0.25</v>
      </c>
      <c r="BW3097">
        <v>0.2</v>
      </c>
      <c r="BX3097">
        <v>24</v>
      </c>
      <c r="BY3097">
        <v>0</v>
      </c>
      <c r="BZ3097" t="s">
        <v>133</v>
      </c>
      <c r="CB3097">
        <v>0</v>
      </c>
      <c r="CC3097">
        <v>2</v>
      </c>
      <c r="CD3097">
        <v>23</v>
      </c>
      <c r="CE3097">
        <v>1</v>
      </c>
      <c r="CF3097">
        <v>1</v>
      </c>
      <c r="CH3097">
        <v>1</v>
      </c>
    </row>
    <row r="3098" spans="1:86">
      <c r="A3098">
        <v>1</v>
      </c>
      <c r="B3098">
        <v>9</v>
      </c>
      <c r="C3098">
        <v>105</v>
      </c>
      <c r="D3098">
        <v>55</v>
      </c>
      <c r="E3098">
        <v>1000</v>
      </c>
      <c r="F3098" s="24">
        <f t="shared" si="242"/>
        <v>125</v>
      </c>
      <c r="G3098">
        <v>71</v>
      </c>
      <c r="H3098" s="24">
        <f t="shared" si="240"/>
        <v>15</v>
      </c>
      <c r="I3098" s="24">
        <f t="shared" si="243"/>
        <v>9</v>
      </c>
      <c r="J3098" s="24">
        <f t="shared" si="238"/>
        <v>80</v>
      </c>
      <c r="K3098" s="24" t="str">
        <f t="shared" si="241"/>
        <v>03</v>
      </c>
      <c r="L3098">
        <v>42</v>
      </c>
      <c r="M3098">
        <v>0</v>
      </c>
      <c r="N3098">
        <v>141</v>
      </c>
      <c r="O3098">
        <v>0</v>
      </c>
      <c r="P3098">
        <v>0</v>
      </c>
      <c r="Q3098" s="25" t="s">
        <v>170</v>
      </c>
      <c r="R3098">
        <v>22</v>
      </c>
      <c r="S3098">
        <v>15</v>
      </c>
      <c r="T3098">
        <v>2</v>
      </c>
      <c r="U3098">
        <v>0</v>
      </c>
      <c r="V3098">
        <v>0.26</v>
      </c>
      <c r="W3098">
        <v>0.21</v>
      </c>
      <c r="X3098">
        <v>24</v>
      </c>
      <c r="Y3098">
        <v>0</v>
      </c>
      <c r="Z3098" t="s">
        <v>133</v>
      </c>
      <c r="AB3098">
        <v>0</v>
      </c>
      <c r="AC3098">
        <v>2</v>
      </c>
      <c r="AD3098">
        <v>23</v>
      </c>
      <c r="AE3098">
        <v>1</v>
      </c>
      <c r="AF3098">
        <v>1</v>
      </c>
      <c r="AH3098">
        <v>1</v>
      </c>
      <c r="BA3098">
        <v>1</v>
      </c>
      <c r="BB3098">
        <v>9</v>
      </c>
      <c r="BC3098">
        <v>105</v>
      </c>
      <c r="BD3098">
        <v>55</v>
      </c>
      <c r="BE3098">
        <v>1000</v>
      </c>
      <c r="BF3098">
        <v>12.4</v>
      </c>
      <c r="BG3098">
        <v>71</v>
      </c>
      <c r="BH3098">
        <v>11</v>
      </c>
      <c r="BI3098">
        <v>75</v>
      </c>
      <c r="BJ3098">
        <v>5</v>
      </c>
      <c r="BK3098">
        <v>2</v>
      </c>
      <c r="BL3098">
        <v>42</v>
      </c>
      <c r="BM3098">
        <v>0</v>
      </c>
      <c r="BN3098">
        <v>141</v>
      </c>
      <c r="BO3098">
        <v>0</v>
      </c>
      <c r="BP3098">
        <v>0</v>
      </c>
      <c r="BQ3098" s="25" t="s">
        <v>170</v>
      </c>
      <c r="BR3098">
        <v>22</v>
      </c>
      <c r="BS3098">
        <v>15</v>
      </c>
      <c r="BT3098">
        <v>2</v>
      </c>
      <c r="BU3098">
        <v>0</v>
      </c>
      <c r="BV3098">
        <v>0.26</v>
      </c>
      <c r="BW3098">
        <v>0.21</v>
      </c>
      <c r="BX3098">
        <v>24</v>
      </c>
      <c r="BY3098">
        <v>0</v>
      </c>
      <c r="BZ3098" t="s">
        <v>133</v>
      </c>
      <c r="CB3098">
        <v>0</v>
      </c>
      <c r="CC3098">
        <v>2</v>
      </c>
      <c r="CD3098">
        <v>23</v>
      </c>
      <c r="CE3098">
        <v>1</v>
      </c>
      <c r="CF3098">
        <v>1</v>
      </c>
      <c r="CH3098">
        <v>1</v>
      </c>
    </row>
    <row r="3099" spans="1:86">
      <c r="A3099">
        <v>1</v>
      </c>
      <c r="B3099">
        <v>9</v>
      </c>
      <c r="C3099">
        <v>105</v>
      </c>
      <c r="D3099">
        <v>55</v>
      </c>
      <c r="E3099">
        <v>1000</v>
      </c>
      <c r="F3099" s="24">
        <f t="shared" si="242"/>
        <v>140</v>
      </c>
      <c r="G3099">
        <v>71</v>
      </c>
      <c r="H3099" s="24">
        <f t="shared" si="240"/>
        <v>15</v>
      </c>
      <c r="I3099" s="24">
        <f t="shared" si="243"/>
        <v>9</v>
      </c>
      <c r="J3099" s="24">
        <f t="shared" si="238"/>
        <v>80</v>
      </c>
      <c r="K3099" s="24" t="str">
        <f t="shared" si="241"/>
        <v>03</v>
      </c>
      <c r="L3099">
        <v>42</v>
      </c>
      <c r="M3099">
        <v>0</v>
      </c>
      <c r="N3099">
        <v>141</v>
      </c>
      <c r="O3099">
        <v>0</v>
      </c>
      <c r="P3099">
        <v>0</v>
      </c>
      <c r="Q3099" s="25" t="s">
        <v>170</v>
      </c>
      <c r="R3099">
        <v>22</v>
      </c>
      <c r="S3099">
        <v>15</v>
      </c>
      <c r="T3099">
        <v>2</v>
      </c>
      <c r="U3099">
        <v>0</v>
      </c>
      <c r="V3099">
        <v>0.27</v>
      </c>
      <c r="W3099">
        <v>0.22</v>
      </c>
      <c r="X3099">
        <v>24</v>
      </c>
      <c r="Y3099">
        <v>0</v>
      </c>
      <c r="Z3099" t="s">
        <v>133</v>
      </c>
      <c r="AB3099">
        <v>0</v>
      </c>
      <c r="AC3099">
        <v>2</v>
      </c>
      <c r="AD3099">
        <v>23</v>
      </c>
      <c r="AE3099">
        <v>1</v>
      </c>
      <c r="AF3099">
        <v>1</v>
      </c>
      <c r="AH3099">
        <v>1</v>
      </c>
      <c r="BA3099">
        <v>1</v>
      </c>
      <c r="BB3099">
        <v>9</v>
      </c>
      <c r="BC3099">
        <v>105</v>
      </c>
      <c r="BD3099">
        <v>55</v>
      </c>
      <c r="BE3099">
        <v>1000</v>
      </c>
      <c r="BF3099">
        <v>14</v>
      </c>
      <c r="BG3099">
        <v>71</v>
      </c>
      <c r="BH3099">
        <v>11</v>
      </c>
      <c r="BI3099">
        <v>75</v>
      </c>
      <c r="BJ3099">
        <v>5</v>
      </c>
      <c r="BK3099">
        <v>2</v>
      </c>
      <c r="BL3099">
        <v>42</v>
      </c>
      <c r="BM3099">
        <v>0</v>
      </c>
      <c r="BN3099">
        <v>141</v>
      </c>
      <c r="BO3099">
        <v>0</v>
      </c>
      <c r="BP3099">
        <v>0</v>
      </c>
      <c r="BQ3099" s="25" t="s">
        <v>170</v>
      </c>
      <c r="BR3099">
        <v>22</v>
      </c>
      <c r="BS3099">
        <v>15</v>
      </c>
      <c r="BT3099">
        <v>2</v>
      </c>
      <c r="BU3099">
        <v>0</v>
      </c>
      <c r="BV3099">
        <v>0.27</v>
      </c>
      <c r="BW3099">
        <v>0.22</v>
      </c>
      <c r="BX3099">
        <v>24</v>
      </c>
      <c r="BY3099">
        <v>0</v>
      </c>
      <c r="BZ3099" t="s">
        <v>133</v>
      </c>
      <c r="CB3099">
        <v>0</v>
      </c>
      <c r="CC3099">
        <v>2</v>
      </c>
      <c r="CD3099">
        <v>23</v>
      </c>
      <c r="CE3099">
        <v>1</v>
      </c>
      <c r="CF3099">
        <v>1</v>
      </c>
      <c r="CH3099">
        <v>1</v>
      </c>
    </row>
    <row r="3100" spans="1:86">
      <c r="A3100">
        <v>1</v>
      </c>
      <c r="B3100">
        <v>9</v>
      </c>
      <c r="C3100">
        <v>105</v>
      </c>
      <c r="D3100">
        <v>55</v>
      </c>
      <c r="E3100">
        <v>1000</v>
      </c>
      <c r="F3100" s="24">
        <f t="shared" si="242"/>
        <v>150</v>
      </c>
      <c r="G3100">
        <v>71</v>
      </c>
      <c r="H3100" s="24">
        <f t="shared" si="240"/>
        <v>15</v>
      </c>
      <c r="I3100" s="24">
        <f t="shared" si="243"/>
        <v>9</v>
      </c>
      <c r="J3100" s="24">
        <f t="shared" si="238"/>
        <v>80</v>
      </c>
      <c r="K3100" s="24" t="str">
        <f t="shared" si="241"/>
        <v>03</v>
      </c>
      <c r="L3100">
        <v>42</v>
      </c>
      <c r="M3100">
        <v>0</v>
      </c>
      <c r="N3100">
        <v>141</v>
      </c>
      <c r="O3100">
        <v>0</v>
      </c>
      <c r="P3100">
        <v>0</v>
      </c>
      <c r="Q3100" s="25" t="s">
        <v>170</v>
      </c>
      <c r="R3100">
        <v>22</v>
      </c>
      <c r="S3100">
        <v>15</v>
      </c>
      <c r="T3100">
        <v>2</v>
      </c>
      <c r="U3100">
        <v>0</v>
      </c>
      <c r="V3100">
        <v>0.28000000000000003</v>
      </c>
      <c r="W3100">
        <v>0.23</v>
      </c>
      <c r="X3100">
        <v>24</v>
      </c>
      <c r="Y3100">
        <v>0</v>
      </c>
      <c r="Z3100" t="s">
        <v>133</v>
      </c>
      <c r="AB3100">
        <v>0</v>
      </c>
      <c r="AC3100">
        <v>2</v>
      </c>
      <c r="AD3100">
        <v>23</v>
      </c>
      <c r="AE3100">
        <v>1</v>
      </c>
      <c r="AF3100">
        <v>1</v>
      </c>
      <c r="AH3100">
        <v>1</v>
      </c>
      <c r="BA3100">
        <v>1</v>
      </c>
      <c r="BB3100">
        <v>9</v>
      </c>
      <c r="BC3100">
        <v>105</v>
      </c>
      <c r="BD3100">
        <v>55</v>
      </c>
      <c r="BE3100">
        <v>1000</v>
      </c>
      <c r="BF3100">
        <v>15</v>
      </c>
      <c r="BG3100">
        <v>71</v>
      </c>
      <c r="BH3100">
        <v>11</v>
      </c>
      <c r="BI3100">
        <v>75</v>
      </c>
      <c r="BJ3100">
        <v>5</v>
      </c>
      <c r="BK3100">
        <v>2</v>
      </c>
      <c r="BL3100">
        <v>42</v>
      </c>
      <c r="BM3100">
        <v>0</v>
      </c>
      <c r="BN3100">
        <v>141</v>
      </c>
      <c r="BO3100">
        <v>0</v>
      </c>
      <c r="BP3100">
        <v>0</v>
      </c>
      <c r="BQ3100" s="25" t="s">
        <v>170</v>
      </c>
      <c r="BR3100">
        <v>22</v>
      </c>
      <c r="BS3100">
        <v>15</v>
      </c>
      <c r="BT3100">
        <v>2</v>
      </c>
      <c r="BU3100">
        <v>0</v>
      </c>
      <c r="BV3100">
        <v>0.28000000000000003</v>
      </c>
      <c r="BW3100">
        <v>0.23</v>
      </c>
      <c r="BX3100">
        <v>24</v>
      </c>
      <c r="BY3100">
        <v>0</v>
      </c>
      <c r="BZ3100" t="s">
        <v>133</v>
      </c>
      <c r="CB3100">
        <v>0</v>
      </c>
      <c r="CC3100">
        <v>2</v>
      </c>
      <c r="CD3100">
        <v>23</v>
      </c>
      <c r="CE3100">
        <v>1</v>
      </c>
      <c r="CF3100">
        <v>1</v>
      </c>
      <c r="CH3100">
        <v>1</v>
      </c>
    </row>
    <row r="3101" spans="1:86">
      <c r="A3101">
        <v>1</v>
      </c>
      <c r="B3101">
        <v>10</v>
      </c>
      <c r="C3101">
        <v>110</v>
      </c>
      <c r="D3101">
        <v>55</v>
      </c>
      <c r="E3101">
        <v>1000</v>
      </c>
      <c r="F3101" s="24">
        <f t="shared" si="242"/>
        <v>170</v>
      </c>
      <c r="G3101">
        <v>71</v>
      </c>
      <c r="H3101" s="24">
        <f t="shared" si="240"/>
        <v>15</v>
      </c>
      <c r="I3101" s="24">
        <f t="shared" si="243"/>
        <v>9</v>
      </c>
      <c r="J3101" s="24">
        <f t="shared" si="238"/>
        <v>80</v>
      </c>
      <c r="K3101" s="24" t="str">
        <f t="shared" si="241"/>
        <v>03</v>
      </c>
      <c r="L3101">
        <v>42</v>
      </c>
      <c r="M3101">
        <v>0</v>
      </c>
      <c r="N3101">
        <v>141</v>
      </c>
      <c r="O3101">
        <v>0</v>
      </c>
      <c r="P3101">
        <v>0</v>
      </c>
      <c r="Q3101" s="25" t="s">
        <v>170</v>
      </c>
      <c r="R3101">
        <v>22</v>
      </c>
      <c r="S3101">
        <v>15</v>
      </c>
      <c r="T3101">
        <v>2</v>
      </c>
      <c r="U3101">
        <v>0</v>
      </c>
      <c r="V3101">
        <v>0.315</v>
      </c>
      <c r="W3101">
        <v>0.24</v>
      </c>
      <c r="X3101">
        <v>24</v>
      </c>
      <c r="Y3101">
        <v>0</v>
      </c>
      <c r="Z3101" t="s">
        <v>133</v>
      </c>
      <c r="AB3101">
        <v>0</v>
      </c>
      <c r="AC3101">
        <v>2</v>
      </c>
      <c r="AD3101">
        <v>23</v>
      </c>
      <c r="AE3101">
        <v>1</v>
      </c>
      <c r="AF3101">
        <v>1</v>
      </c>
      <c r="AH3101">
        <v>1</v>
      </c>
      <c r="BA3101">
        <v>1</v>
      </c>
      <c r="BB3101">
        <v>10</v>
      </c>
      <c r="BC3101">
        <v>110</v>
      </c>
      <c r="BD3101">
        <v>55</v>
      </c>
      <c r="BE3101">
        <v>1000</v>
      </c>
      <c r="BF3101">
        <v>17</v>
      </c>
      <c r="BG3101">
        <v>71</v>
      </c>
      <c r="BH3101">
        <v>11</v>
      </c>
      <c r="BI3101">
        <v>75</v>
      </c>
      <c r="BJ3101">
        <v>5</v>
      </c>
      <c r="BK3101">
        <v>2</v>
      </c>
      <c r="BL3101">
        <v>42</v>
      </c>
      <c r="BM3101">
        <v>0</v>
      </c>
      <c r="BN3101">
        <v>141</v>
      </c>
      <c r="BO3101">
        <v>0</v>
      </c>
      <c r="BP3101">
        <v>0</v>
      </c>
      <c r="BQ3101" s="25" t="s">
        <v>170</v>
      </c>
      <c r="BR3101">
        <v>22</v>
      </c>
      <c r="BS3101">
        <v>15</v>
      </c>
      <c r="BT3101">
        <v>2</v>
      </c>
      <c r="BU3101">
        <v>0</v>
      </c>
      <c r="BV3101">
        <v>0.315</v>
      </c>
      <c r="BW3101">
        <v>0.24</v>
      </c>
      <c r="BX3101">
        <v>24</v>
      </c>
      <c r="BY3101">
        <v>0</v>
      </c>
      <c r="BZ3101" t="s">
        <v>133</v>
      </c>
      <c r="CB3101">
        <v>0</v>
      </c>
      <c r="CC3101">
        <v>2</v>
      </c>
      <c r="CD3101">
        <v>23</v>
      </c>
      <c r="CE3101">
        <v>1</v>
      </c>
      <c r="CF3101">
        <v>1</v>
      </c>
      <c r="CH3101">
        <v>1</v>
      </c>
    </row>
    <row r="3102" spans="1:86">
      <c r="A3102">
        <v>1</v>
      </c>
      <c r="B3102">
        <v>10</v>
      </c>
      <c r="C3102">
        <v>110</v>
      </c>
      <c r="D3102">
        <v>55</v>
      </c>
      <c r="E3102">
        <v>1000</v>
      </c>
      <c r="F3102" s="24">
        <f t="shared" si="242"/>
        <v>190</v>
      </c>
      <c r="G3102">
        <v>71</v>
      </c>
      <c r="H3102" s="24">
        <f t="shared" si="240"/>
        <v>15</v>
      </c>
      <c r="I3102" s="24">
        <f t="shared" si="243"/>
        <v>9</v>
      </c>
      <c r="J3102" s="24">
        <f t="shared" si="238"/>
        <v>80</v>
      </c>
      <c r="K3102" s="24" t="str">
        <f t="shared" si="241"/>
        <v>03</v>
      </c>
      <c r="L3102">
        <v>42</v>
      </c>
      <c r="M3102">
        <v>0</v>
      </c>
      <c r="N3102">
        <v>141</v>
      </c>
      <c r="O3102">
        <v>0</v>
      </c>
      <c r="P3102">
        <v>0</v>
      </c>
      <c r="Q3102" s="25" t="s">
        <v>170</v>
      </c>
      <c r="R3102">
        <v>22</v>
      </c>
      <c r="S3102">
        <v>15</v>
      </c>
      <c r="T3102">
        <v>2</v>
      </c>
      <c r="U3102">
        <v>0</v>
      </c>
      <c r="V3102">
        <v>0.32500000000000001</v>
      </c>
      <c r="W3102">
        <v>0.25</v>
      </c>
      <c r="X3102">
        <v>24</v>
      </c>
      <c r="Y3102">
        <v>0</v>
      </c>
      <c r="Z3102" t="s">
        <v>133</v>
      </c>
      <c r="AB3102">
        <v>0</v>
      </c>
      <c r="AC3102">
        <v>2</v>
      </c>
      <c r="AD3102">
        <v>23</v>
      </c>
      <c r="AE3102">
        <v>1</v>
      </c>
      <c r="AF3102">
        <v>1</v>
      </c>
      <c r="AH3102">
        <v>1</v>
      </c>
      <c r="BA3102">
        <v>1</v>
      </c>
      <c r="BB3102">
        <v>10</v>
      </c>
      <c r="BC3102">
        <v>110</v>
      </c>
      <c r="BD3102">
        <v>55</v>
      </c>
      <c r="BE3102">
        <v>1000</v>
      </c>
      <c r="BF3102">
        <v>19</v>
      </c>
      <c r="BG3102">
        <v>71</v>
      </c>
      <c r="BH3102">
        <v>11</v>
      </c>
      <c r="BI3102">
        <v>75</v>
      </c>
      <c r="BJ3102">
        <v>5</v>
      </c>
      <c r="BK3102">
        <v>2</v>
      </c>
      <c r="BL3102">
        <v>42</v>
      </c>
      <c r="BM3102">
        <v>0</v>
      </c>
      <c r="BN3102">
        <v>141</v>
      </c>
      <c r="BO3102">
        <v>0</v>
      </c>
      <c r="BP3102">
        <v>0</v>
      </c>
      <c r="BQ3102" s="25" t="s">
        <v>170</v>
      </c>
      <c r="BR3102">
        <v>22</v>
      </c>
      <c r="BS3102">
        <v>15</v>
      </c>
      <c r="BT3102">
        <v>2</v>
      </c>
      <c r="BU3102">
        <v>0</v>
      </c>
      <c r="BV3102">
        <v>0.32500000000000001</v>
      </c>
      <c r="BW3102">
        <v>0.25</v>
      </c>
      <c r="BX3102">
        <v>24</v>
      </c>
      <c r="BY3102">
        <v>0</v>
      </c>
      <c r="BZ3102" t="s">
        <v>133</v>
      </c>
      <c r="CB3102">
        <v>0</v>
      </c>
      <c r="CC3102">
        <v>2</v>
      </c>
      <c r="CD3102">
        <v>23</v>
      </c>
      <c r="CE3102">
        <v>1</v>
      </c>
      <c r="CF3102">
        <v>1</v>
      </c>
      <c r="CH3102">
        <v>1</v>
      </c>
    </row>
    <row r="3103" spans="1:86">
      <c r="A3103">
        <v>1</v>
      </c>
      <c r="B3103">
        <v>10</v>
      </c>
      <c r="C3103">
        <v>120</v>
      </c>
      <c r="D3103">
        <v>55</v>
      </c>
      <c r="E3103">
        <v>1000</v>
      </c>
      <c r="F3103" s="24">
        <f t="shared" si="242"/>
        <v>210</v>
      </c>
      <c r="G3103">
        <v>71</v>
      </c>
      <c r="H3103" s="24">
        <f t="shared" si="240"/>
        <v>15</v>
      </c>
      <c r="I3103" s="24">
        <f t="shared" si="243"/>
        <v>9</v>
      </c>
      <c r="J3103" s="24">
        <f t="shared" si="238"/>
        <v>80</v>
      </c>
      <c r="K3103" s="24" t="str">
        <f t="shared" si="241"/>
        <v>03</v>
      </c>
      <c r="L3103">
        <v>42</v>
      </c>
      <c r="M3103">
        <v>0</v>
      </c>
      <c r="N3103">
        <v>141</v>
      </c>
      <c r="O3103">
        <v>0</v>
      </c>
      <c r="P3103">
        <v>0</v>
      </c>
      <c r="Q3103" s="25" t="s">
        <v>170</v>
      </c>
      <c r="R3103">
        <v>22</v>
      </c>
      <c r="S3103">
        <v>15</v>
      </c>
      <c r="T3103">
        <v>2</v>
      </c>
      <c r="U3103">
        <v>0</v>
      </c>
      <c r="V3103">
        <v>0.33500000000000002</v>
      </c>
      <c r="W3103">
        <v>0.26</v>
      </c>
      <c r="X3103">
        <v>24</v>
      </c>
      <c r="Y3103">
        <v>0</v>
      </c>
      <c r="Z3103" t="s">
        <v>133</v>
      </c>
      <c r="AB3103">
        <v>0</v>
      </c>
      <c r="AC3103">
        <v>2</v>
      </c>
      <c r="AD3103">
        <v>23</v>
      </c>
      <c r="AE3103">
        <v>1</v>
      </c>
      <c r="AF3103">
        <v>1</v>
      </c>
      <c r="AH3103">
        <v>1</v>
      </c>
      <c r="BA3103">
        <v>1</v>
      </c>
      <c r="BB3103">
        <v>10</v>
      </c>
      <c r="BC3103">
        <v>120</v>
      </c>
      <c r="BD3103">
        <v>55</v>
      </c>
      <c r="BE3103">
        <v>1000</v>
      </c>
      <c r="BF3103">
        <v>21</v>
      </c>
      <c r="BG3103">
        <v>71</v>
      </c>
      <c r="BH3103">
        <v>11</v>
      </c>
      <c r="BI3103">
        <v>75</v>
      </c>
      <c r="BJ3103">
        <v>5</v>
      </c>
      <c r="BK3103">
        <v>2</v>
      </c>
      <c r="BL3103">
        <v>42</v>
      </c>
      <c r="BM3103">
        <v>0</v>
      </c>
      <c r="BN3103">
        <v>141</v>
      </c>
      <c r="BO3103">
        <v>0</v>
      </c>
      <c r="BP3103">
        <v>0</v>
      </c>
      <c r="BQ3103" s="25" t="s">
        <v>170</v>
      </c>
      <c r="BR3103">
        <v>22</v>
      </c>
      <c r="BS3103">
        <v>15</v>
      </c>
      <c r="BT3103">
        <v>2</v>
      </c>
      <c r="BU3103">
        <v>0</v>
      </c>
      <c r="BV3103">
        <v>0.33500000000000002</v>
      </c>
      <c r="BW3103">
        <v>0.26</v>
      </c>
      <c r="BX3103">
        <v>24</v>
      </c>
      <c r="BY3103">
        <v>0</v>
      </c>
      <c r="BZ3103" t="s">
        <v>133</v>
      </c>
      <c r="CB3103">
        <v>0</v>
      </c>
      <c r="CC3103">
        <v>2</v>
      </c>
      <c r="CD3103">
        <v>23</v>
      </c>
      <c r="CE3103">
        <v>1</v>
      </c>
      <c r="CF3103">
        <v>1</v>
      </c>
      <c r="CH3103">
        <v>1</v>
      </c>
    </row>
    <row r="3104" spans="1:86">
      <c r="A3104">
        <v>1</v>
      </c>
      <c r="B3104">
        <v>11</v>
      </c>
      <c r="C3104">
        <v>120</v>
      </c>
      <c r="D3104">
        <v>55</v>
      </c>
      <c r="E3104">
        <v>1000</v>
      </c>
      <c r="F3104" s="24">
        <f t="shared" si="242"/>
        <v>230</v>
      </c>
      <c r="G3104">
        <v>71</v>
      </c>
      <c r="H3104" s="24">
        <f t="shared" si="240"/>
        <v>15</v>
      </c>
      <c r="I3104" s="24">
        <f t="shared" si="243"/>
        <v>9</v>
      </c>
      <c r="J3104" s="24">
        <f t="shared" si="238"/>
        <v>80</v>
      </c>
      <c r="K3104" s="24" t="str">
        <f t="shared" si="241"/>
        <v>03</v>
      </c>
      <c r="L3104">
        <v>42</v>
      </c>
      <c r="M3104">
        <v>0</v>
      </c>
      <c r="N3104">
        <v>141</v>
      </c>
      <c r="O3104">
        <v>0</v>
      </c>
      <c r="P3104">
        <v>0</v>
      </c>
      <c r="Q3104" s="25" t="s">
        <v>170</v>
      </c>
      <c r="R3104">
        <v>22</v>
      </c>
      <c r="S3104">
        <v>15</v>
      </c>
      <c r="T3104">
        <v>2</v>
      </c>
      <c r="U3104">
        <v>0</v>
      </c>
      <c r="V3104">
        <v>0.35499999999999998</v>
      </c>
      <c r="W3104">
        <v>0.27</v>
      </c>
      <c r="X3104">
        <v>24</v>
      </c>
      <c r="Y3104">
        <v>0</v>
      </c>
      <c r="Z3104" t="s">
        <v>133</v>
      </c>
      <c r="AB3104">
        <v>0</v>
      </c>
      <c r="AC3104">
        <v>2</v>
      </c>
      <c r="AD3104">
        <v>23</v>
      </c>
      <c r="AE3104">
        <v>1</v>
      </c>
      <c r="AF3104">
        <v>1</v>
      </c>
      <c r="AH3104">
        <v>1</v>
      </c>
      <c r="BA3104">
        <v>1</v>
      </c>
      <c r="BB3104">
        <v>11</v>
      </c>
      <c r="BC3104">
        <v>120</v>
      </c>
      <c r="BD3104">
        <v>55</v>
      </c>
      <c r="BE3104">
        <v>1000</v>
      </c>
      <c r="BF3104">
        <v>23</v>
      </c>
      <c r="BG3104">
        <v>71</v>
      </c>
      <c r="BH3104">
        <v>11</v>
      </c>
      <c r="BI3104">
        <v>75</v>
      </c>
      <c r="BJ3104">
        <v>5</v>
      </c>
      <c r="BK3104">
        <v>2</v>
      </c>
      <c r="BL3104">
        <v>42</v>
      </c>
      <c r="BM3104">
        <v>0</v>
      </c>
      <c r="BN3104">
        <v>141</v>
      </c>
      <c r="BO3104">
        <v>0</v>
      </c>
      <c r="BP3104">
        <v>0</v>
      </c>
      <c r="BQ3104" s="25" t="s">
        <v>170</v>
      </c>
      <c r="BR3104">
        <v>22</v>
      </c>
      <c r="BS3104">
        <v>15</v>
      </c>
      <c r="BT3104">
        <v>2</v>
      </c>
      <c r="BU3104">
        <v>0</v>
      </c>
      <c r="BV3104">
        <v>0.35499999999999998</v>
      </c>
      <c r="BW3104">
        <v>0.27</v>
      </c>
      <c r="BX3104">
        <v>24</v>
      </c>
      <c r="BY3104">
        <v>0</v>
      </c>
      <c r="BZ3104" t="s">
        <v>133</v>
      </c>
      <c r="CB3104">
        <v>0</v>
      </c>
      <c r="CC3104">
        <v>2</v>
      </c>
      <c r="CD3104">
        <v>23</v>
      </c>
      <c r="CE3104">
        <v>1</v>
      </c>
      <c r="CF3104">
        <v>1</v>
      </c>
      <c r="CH3104">
        <v>1</v>
      </c>
    </row>
    <row r="3105" spans="1:86">
      <c r="A3105">
        <v>1</v>
      </c>
      <c r="B3105">
        <v>11</v>
      </c>
      <c r="C3105">
        <v>120</v>
      </c>
      <c r="D3105">
        <v>55</v>
      </c>
      <c r="E3105">
        <v>1000</v>
      </c>
      <c r="F3105" s="24">
        <f t="shared" si="242"/>
        <v>235</v>
      </c>
      <c r="G3105">
        <v>71</v>
      </c>
      <c r="H3105" s="24">
        <f t="shared" si="240"/>
        <v>15</v>
      </c>
      <c r="I3105" s="24">
        <f t="shared" si="243"/>
        <v>9</v>
      </c>
      <c r="J3105" s="24">
        <f t="shared" si="238"/>
        <v>80</v>
      </c>
      <c r="K3105" s="24" t="str">
        <f t="shared" si="241"/>
        <v>03</v>
      </c>
      <c r="L3105">
        <v>42</v>
      </c>
      <c r="M3105">
        <v>0</v>
      </c>
      <c r="N3105">
        <v>141</v>
      </c>
      <c r="O3105">
        <v>0</v>
      </c>
      <c r="P3105">
        <v>0</v>
      </c>
      <c r="Q3105" s="25" t="s">
        <v>170</v>
      </c>
      <c r="R3105">
        <v>22</v>
      </c>
      <c r="S3105">
        <v>15</v>
      </c>
      <c r="T3105">
        <v>2</v>
      </c>
      <c r="U3105">
        <v>0</v>
      </c>
      <c r="V3105">
        <v>0.36499999999999999</v>
      </c>
      <c r="W3105">
        <v>0.28000000000000003</v>
      </c>
      <c r="X3105">
        <v>24</v>
      </c>
      <c r="Y3105">
        <v>0</v>
      </c>
      <c r="Z3105" t="s">
        <v>133</v>
      </c>
      <c r="AB3105">
        <v>0</v>
      </c>
      <c r="AC3105">
        <v>2</v>
      </c>
      <c r="AD3105">
        <v>23</v>
      </c>
      <c r="AE3105">
        <v>1</v>
      </c>
      <c r="AF3105">
        <v>1</v>
      </c>
      <c r="AH3105">
        <v>1</v>
      </c>
      <c r="BA3105">
        <v>1</v>
      </c>
      <c r="BB3105">
        <v>11</v>
      </c>
      <c r="BC3105">
        <v>120</v>
      </c>
      <c r="BD3105">
        <v>55</v>
      </c>
      <c r="BE3105">
        <v>1000</v>
      </c>
      <c r="BF3105">
        <v>23.4</v>
      </c>
      <c r="BG3105">
        <v>71</v>
      </c>
      <c r="BH3105">
        <v>11</v>
      </c>
      <c r="BI3105">
        <v>75</v>
      </c>
      <c r="BJ3105">
        <v>5</v>
      </c>
      <c r="BK3105">
        <v>2</v>
      </c>
      <c r="BL3105">
        <v>42</v>
      </c>
      <c r="BM3105">
        <v>0</v>
      </c>
      <c r="BN3105">
        <v>141</v>
      </c>
      <c r="BO3105">
        <v>0</v>
      </c>
      <c r="BP3105">
        <v>0</v>
      </c>
      <c r="BQ3105" s="25" t="s">
        <v>170</v>
      </c>
      <c r="BR3105">
        <v>22</v>
      </c>
      <c r="BS3105">
        <v>15</v>
      </c>
      <c r="BT3105">
        <v>2</v>
      </c>
      <c r="BU3105">
        <v>0</v>
      </c>
      <c r="BV3105">
        <v>0.36499999999999999</v>
      </c>
      <c r="BW3105">
        <v>0.28000000000000003</v>
      </c>
      <c r="BX3105">
        <v>24</v>
      </c>
      <c r="BY3105">
        <v>0</v>
      </c>
      <c r="BZ3105" t="s">
        <v>133</v>
      </c>
      <c r="CB3105">
        <v>0</v>
      </c>
      <c r="CC3105">
        <v>2</v>
      </c>
      <c r="CD3105">
        <v>23</v>
      </c>
      <c r="CE3105">
        <v>1</v>
      </c>
      <c r="CF3105">
        <v>1</v>
      </c>
      <c r="CH3105">
        <v>1</v>
      </c>
    </row>
    <row r="3106" spans="1:86">
      <c r="A3106">
        <v>1</v>
      </c>
      <c r="B3106">
        <v>11</v>
      </c>
      <c r="C3106">
        <v>120</v>
      </c>
      <c r="D3106">
        <v>55</v>
      </c>
      <c r="E3106">
        <v>1000</v>
      </c>
      <c r="F3106" s="24">
        <f t="shared" si="242"/>
        <v>240</v>
      </c>
      <c r="G3106">
        <v>71</v>
      </c>
      <c r="H3106" s="24">
        <f t="shared" si="240"/>
        <v>15</v>
      </c>
      <c r="I3106" s="24">
        <f t="shared" si="243"/>
        <v>9</v>
      </c>
      <c r="J3106" s="24">
        <f t="shared" si="238"/>
        <v>80</v>
      </c>
      <c r="K3106" s="24" t="str">
        <f t="shared" si="241"/>
        <v>03</v>
      </c>
      <c r="L3106">
        <v>42</v>
      </c>
      <c r="M3106">
        <v>0</v>
      </c>
      <c r="N3106">
        <v>141</v>
      </c>
      <c r="O3106">
        <v>0</v>
      </c>
      <c r="P3106">
        <v>0</v>
      </c>
      <c r="Q3106" s="25" t="s">
        <v>170</v>
      </c>
      <c r="R3106">
        <v>22</v>
      </c>
      <c r="S3106">
        <v>15</v>
      </c>
      <c r="T3106">
        <v>2</v>
      </c>
      <c r="U3106">
        <v>0</v>
      </c>
      <c r="V3106">
        <v>0.375</v>
      </c>
      <c r="W3106">
        <v>0.28999999999999998</v>
      </c>
      <c r="X3106">
        <v>24</v>
      </c>
      <c r="Y3106">
        <v>0</v>
      </c>
      <c r="Z3106" t="s">
        <v>133</v>
      </c>
      <c r="AB3106">
        <v>0</v>
      </c>
      <c r="AC3106">
        <v>2</v>
      </c>
      <c r="AD3106">
        <v>23</v>
      </c>
      <c r="AE3106">
        <v>1</v>
      </c>
      <c r="AF3106">
        <v>1</v>
      </c>
      <c r="AH3106">
        <v>1</v>
      </c>
      <c r="BA3106">
        <v>1</v>
      </c>
      <c r="BB3106">
        <v>11</v>
      </c>
      <c r="BC3106">
        <v>120</v>
      </c>
      <c r="BD3106">
        <v>55</v>
      </c>
      <c r="BE3106">
        <v>1000</v>
      </c>
      <c r="BF3106">
        <v>24</v>
      </c>
      <c r="BG3106">
        <v>71</v>
      </c>
      <c r="BH3106">
        <v>11</v>
      </c>
      <c r="BI3106">
        <v>75</v>
      </c>
      <c r="BJ3106">
        <v>5</v>
      </c>
      <c r="BK3106">
        <v>2</v>
      </c>
      <c r="BL3106">
        <v>42</v>
      </c>
      <c r="BM3106">
        <v>0</v>
      </c>
      <c r="BN3106">
        <v>141</v>
      </c>
      <c r="BO3106">
        <v>0</v>
      </c>
      <c r="BP3106">
        <v>0</v>
      </c>
      <c r="BQ3106" s="25" t="s">
        <v>170</v>
      </c>
      <c r="BR3106">
        <v>22</v>
      </c>
      <c r="BS3106">
        <v>15</v>
      </c>
      <c r="BT3106">
        <v>2</v>
      </c>
      <c r="BU3106">
        <v>0</v>
      </c>
      <c r="BV3106">
        <v>0.375</v>
      </c>
      <c r="BW3106">
        <v>0.28999999999999998</v>
      </c>
      <c r="BX3106">
        <v>24</v>
      </c>
      <c r="BY3106">
        <v>0</v>
      </c>
      <c r="BZ3106" t="s">
        <v>133</v>
      </c>
      <c r="CB3106">
        <v>0</v>
      </c>
      <c r="CC3106">
        <v>2</v>
      </c>
      <c r="CD3106">
        <v>23</v>
      </c>
      <c r="CE3106">
        <v>1</v>
      </c>
      <c r="CF3106">
        <v>1</v>
      </c>
      <c r="CH3106">
        <v>1</v>
      </c>
    </row>
    <row r="3107" spans="1:86">
      <c r="A3107">
        <v>1</v>
      </c>
      <c r="B3107">
        <v>11</v>
      </c>
      <c r="C3107">
        <v>120</v>
      </c>
      <c r="D3107">
        <v>55</v>
      </c>
      <c r="E3107">
        <v>1000</v>
      </c>
      <c r="F3107" s="24">
        <f t="shared" si="242"/>
        <v>245</v>
      </c>
      <c r="G3107">
        <v>71</v>
      </c>
      <c r="H3107" s="24">
        <f t="shared" si="240"/>
        <v>15</v>
      </c>
      <c r="I3107" s="24">
        <f t="shared" si="243"/>
        <v>9</v>
      </c>
      <c r="J3107" s="24">
        <f t="shared" si="238"/>
        <v>80</v>
      </c>
      <c r="K3107" s="24" t="str">
        <f t="shared" si="241"/>
        <v>03</v>
      </c>
      <c r="L3107">
        <v>42</v>
      </c>
      <c r="M3107">
        <v>0</v>
      </c>
      <c r="N3107">
        <v>141</v>
      </c>
      <c r="O3107">
        <v>0</v>
      </c>
      <c r="P3107">
        <v>0</v>
      </c>
      <c r="Q3107" s="25" t="s">
        <v>170</v>
      </c>
      <c r="R3107">
        <v>22</v>
      </c>
      <c r="S3107">
        <v>15</v>
      </c>
      <c r="T3107">
        <v>2</v>
      </c>
      <c r="U3107">
        <v>0</v>
      </c>
      <c r="V3107">
        <v>0.38500000000000001</v>
      </c>
      <c r="W3107">
        <v>0.3</v>
      </c>
      <c r="X3107">
        <v>24</v>
      </c>
      <c r="Y3107">
        <v>0</v>
      </c>
      <c r="Z3107" t="s">
        <v>133</v>
      </c>
      <c r="AB3107">
        <v>0</v>
      </c>
      <c r="AC3107">
        <v>2</v>
      </c>
      <c r="AD3107">
        <v>23</v>
      </c>
      <c r="AE3107">
        <v>1</v>
      </c>
      <c r="AF3107">
        <v>1</v>
      </c>
      <c r="AH3107">
        <v>1</v>
      </c>
      <c r="BA3107">
        <v>1</v>
      </c>
      <c r="BB3107">
        <v>11</v>
      </c>
      <c r="BC3107">
        <v>120</v>
      </c>
      <c r="BD3107">
        <v>55</v>
      </c>
      <c r="BE3107">
        <v>1000</v>
      </c>
      <c r="BF3107">
        <v>24.4</v>
      </c>
      <c r="BG3107">
        <v>71</v>
      </c>
      <c r="BH3107">
        <v>11</v>
      </c>
      <c r="BI3107">
        <v>75</v>
      </c>
      <c r="BJ3107">
        <v>5</v>
      </c>
      <c r="BK3107">
        <v>2</v>
      </c>
      <c r="BL3107">
        <v>42</v>
      </c>
      <c r="BM3107">
        <v>0</v>
      </c>
      <c r="BN3107">
        <v>141</v>
      </c>
      <c r="BO3107">
        <v>0</v>
      </c>
      <c r="BP3107">
        <v>0</v>
      </c>
      <c r="BQ3107" s="25" t="s">
        <v>170</v>
      </c>
      <c r="BR3107">
        <v>22</v>
      </c>
      <c r="BS3107">
        <v>15</v>
      </c>
      <c r="BT3107">
        <v>2</v>
      </c>
      <c r="BU3107">
        <v>0</v>
      </c>
      <c r="BV3107">
        <v>0.38500000000000001</v>
      </c>
      <c r="BW3107">
        <v>0.3</v>
      </c>
      <c r="BX3107">
        <v>24</v>
      </c>
      <c r="BY3107">
        <v>0</v>
      </c>
      <c r="BZ3107" t="s">
        <v>133</v>
      </c>
      <c r="CB3107">
        <v>0</v>
      </c>
      <c r="CC3107">
        <v>2</v>
      </c>
      <c r="CD3107">
        <v>23</v>
      </c>
      <c r="CE3107">
        <v>1</v>
      </c>
      <c r="CF3107">
        <v>1</v>
      </c>
      <c r="CH3107">
        <v>1</v>
      </c>
    </row>
    <row r="3108" spans="1:86">
      <c r="A3108">
        <v>1</v>
      </c>
      <c r="B3108">
        <v>11</v>
      </c>
      <c r="C3108">
        <v>140</v>
      </c>
      <c r="D3108">
        <v>55</v>
      </c>
      <c r="E3108">
        <v>1000</v>
      </c>
      <c r="F3108" s="24">
        <f t="shared" si="242"/>
        <v>310</v>
      </c>
      <c r="G3108">
        <v>71</v>
      </c>
      <c r="H3108" s="24">
        <f t="shared" si="240"/>
        <v>15</v>
      </c>
      <c r="I3108" s="24">
        <f t="shared" si="243"/>
        <v>9</v>
      </c>
      <c r="J3108" s="24">
        <f t="shared" si="238"/>
        <v>80</v>
      </c>
      <c r="K3108" s="24" t="str">
        <f t="shared" si="241"/>
        <v>03</v>
      </c>
      <c r="L3108">
        <v>42</v>
      </c>
      <c r="M3108">
        <v>0</v>
      </c>
      <c r="N3108">
        <v>141</v>
      </c>
      <c r="O3108">
        <v>0</v>
      </c>
      <c r="P3108">
        <v>0</v>
      </c>
      <c r="Q3108" s="25" t="s">
        <v>170</v>
      </c>
      <c r="R3108">
        <v>22</v>
      </c>
      <c r="S3108">
        <v>15</v>
      </c>
      <c r="T3108">
        <v>2</v>
      </c>
      <c r="U3108">
        <v>0</v>
      </c>
      <c r="V3108">
        <v>0.40500000000000003</v>
      </c>
      <c r="W3108">
        <v>0.35</v>
      </c>
      <c r="X3108">
        <v>24</v>
      </c>
      <c r="Y3108">
        <v>0</v>
      </c>
      <c r="Z3108" t="s">
        <v>133</v>
      </c>
      <c r="AB3108">
        <v>0</v>
      </c>
      <c r="AC3108">
        <v>2</v>
      </c>
      <c r="AD3108">
        <v>23</v>
      </c>
      <c r="AE3108">
        <v>1</v>
      </c>
      <c r="AF3108">
        <v>1</v>
      </c>
      <c r="AH3108">
        <v>1</v>
      </c>
      <c r="BA3108">
        <v>1</v>
      </c>
      <c r="BB3108">
        <v>11</v>
      </c>
      <c r="BC3108">
        <v>140</v>
      </c>
      <c r="BD3108">
        <v>55</v>
      </c>
      <c r="BE3108">
        <v>1000</v>
      </c>
      <c r="BF3108">
        <v>31</v>
      </c>
      <c r="BG3108">
        <v>71</v>
      </c>
      <c r="BH3108">
        <v>11</v>
      </c>
      <c r="BI3108">
        <v>75</v>
      </c>
      <c r="BJ3108">
        <v>5</v>
      </c>
      <c r="BK3108">
        <v>2</v>
      </c>
      <c r="BL3108">
        <v>42</v>
      </c>
      <c r="BM3108">
        <v>0</v>
      </c>
      <c r="BN3108">
        <v>141</v>
      </c>
      <c r="BO3108">
        <v>0</v>
      </c>
      <c r="BP3108">
        <v>0</v>
      </c>
      <c r="BQ3108" s="25" t="s">
        <v>170</v>
      </c>
      <c r="BR3108">
        <v>22</v>
      </c>
      <c r="BS3108">
        <v>15</v>
      </c>
      <c r="BT3108">
        <v>2</v>
      </c>
      <c r="BU3108">
        <v>0</v>
      </c>
      <c r="BV3108">
        <v>0.40500000000000003</v>
      </c>
      <c r="BW3108">
        <v>0.35</v>
      </c>
      <c r="BX3108">
        <v>24</v>
      </c>
      <c r="BY3108">
        <v>0</v>
      </c>
      <c r="BZ3108" t="s">
        <v>133</v>
      </c>
      <c r="CB3108">
        <v>0</v>
      </c>
      <c r="CC3108">
        <v>2</v>
      </c>
      <c r="CD3108">
        <v>23</v>
      </c>
      <c r="CE3108">
        <v>1</v>
      </c>
      <c r="CF3108">
        <v>1</v>
      </c>
      <c r="CH3108">
        <v>1</v>
      </c>
    </row>
    <row r="3109" spans="1:86">
      <c r="A3109">
        <v>1</v>
      </c>
      <c r="B3109">
        <v>11</v>
      </c>
      <c r="C3109">
        <v>140</v>
      </c>
      <c r="D3109">
        <v>55</v>
      </c>
      <c r="E3109">
        <v>1000</v>
      </c>
      <c r="F3109" s="24">
        <f t="shared" si="242"/>
        <v>310</v>
      </c>
      <c r="G3109">
        <v>71</v>
      </c>
      <c r="H3109" s="24">
        <f t="shared" si="240"/>
        <v>15</v>
      </c>
      <c r="I3109" s="24">
        <f t="shared" si="243"/>
        <v>9</v>
      </c>
      <c r="J3109" s="24">
        <f t="shared" si="238"/>
        <v>80</v>
      </c>
      <c r="K3109" s="24" t="str">
        <f t="shared" si="241"/>
        <v>03</v>
      </c>
      <c r="L3109">
        <v>42</v>
      </c>
      <c r="M3109">
        <v>0</v>
      </c>
      <c r="N3109">
        <v>141</v>
      </c>
      <c r="O3109">
        <v>0</v>
      </c>
      <c r="P3109">
        <v>0</v>
      </c>
      <c r="Q3109" s="25" t="s">
        <v>170</v>
      </c>
      <c r="R3109">
        <v>22</v>
      </c>
      <c r="S3109">
        <v>15</v>
      </c>
      <c r="T3109">
        <v>2</v>
      </c>
      <c r="U3109">
        <v>0</v>
      </c>
      <c r="V3109">
        <v>0.40500000000000003</v>
      </c>
      <c r="W3109">
        <v>0.4</v>
      </c>
      <c r="X3109">
        <v>24</v>
      </c>
      <c r="Y3109">
        <v>0</v>
      </c>
      <c r="Z3109" t="s">
        <v>133</v>
      </c>
      <c r="AB3109">
        <v>0</v>
      </c>
      <c r="AC3109">
        <v>2</v>
      </c>
      <c r="AD3109">
        <v>23</v>
      </c>
      <c r="AE3109">
        <v>1</v>
      </c>
      <c r="AF3109">
        <v>1</v>
      </c>
      <c r="AH3109">
        <v>1</v>
      </c>
      <c r="BA3109">
        <v>1</v>
      </c>
      <c r="BB3109">
        <v>11</v>
      </c>
      <c r="BC3109">
        <v>140</v>
      </c>
      <c r="BD3109">
        <v>55</v>
      </c>
      <c r="BE3109">
        <v>1000</v>
      </c>
      <c r="BF3109">
        <v>31</v>
      </c>
      <c r="BG3109">
        <v>71</v>
      </c>
      <c r="BH3109">
        <v>11</v>
      </c>
      <c r="BI3109">
        <v>75</v>
      </c>
      <c r="BJ3109">
        <v>5</v>
      </c>
      <c r="BK3109">
        <v>2</v>
      </c>
      <c r="BL3109">
        <v>42</v>
      </c>
      <c r="BM3109">
        <v>0</v>
      </c>
      <c r="BN3109">
        <v>141</v>
      </c>
      <c r="BO3109">
        <v>0</v>
      </c>
      <c r="BP3109">
        <v>0</v>
      </c>
      <c r="BQ3109" s="25" t="s">
        <v>170</v>
      </c>
      <c r="BR3109">
        <v>22</v>
      </c>
      <c r="BS3109">
        <v>15</v>
      </c>
      <c r="BT3109">
        <v>2</v>
      </c>
      <c r="BU3109">
        <v>0</v>
      </c>
      <c r="BV3109">
        <v>0.40500000000000003</v>
      </c>
      <c r="BW3109">
        <v>0.4</v>
      </c>
      <c r="BX3109">
        <v>24</v>
      </c>
      <c r="BY3109">
        <v>0</v>
      </c>
      <c r="BZ3109" t="s">
        <v>133</v>
      </c>
      <c r="CB3109">
        <v>0</v>
      </c>
      <c r="CC3109">
        <v>2</v>
      </c>
      <c r="CD3109">
        <v>23</v>
      </c>
      <c r="CE3109">
        <v>1</v>
      </c>
      <c r="CF3109">
        <v>1</v>
      </c>
      <c r="CH3109">
        <v>1</v>
      </c>
    </row>
    <row r="3110" spans="1:86">
      <c r="A3110">
        <v>1</v>
      </c>
      <c r="B3110">
        <v>11</v>
      </c>
      <c r="C3110">
        <v>140</v>
      </c>
      <c r="D3110">
        <v>55</v>
      </c>
      <c r="E3110">
        <v>1000</v>
      </c>
      <c r="F3110" s="24">
        <f t="shared" si="242"/>
        <v>310</v>
      </c>
      <c r="G3110">
        <v>71</v>
      </c>
      <c r="H3110" s="24">
        <f t="shared" si="240"/>
        <v>15</v>
      </c>
      <c r="I3110" s="24">
        <f t="shared" si="243"/>
        <v>9</v>
      </c>
      <c r="J3110" s="24">
        <f t="shared" si="238"/>
        <v>80</v>
      </c>
      <c r="K3110" s="24" t="str">
        <f t="shared" si="241"/>
        <v>03</v>
      </c>
      <c r="L3110">
        <v>42</v>
      </c>
      <c r="M3110">
        <v>0</v>
      </c>
      <c r="N3110">
        <v>141</v>
      </c>
      <c r="O3110">
        <v>0</v>
      </c>
      <c r="P3110">
        <v>0</v>
      </c>
      <c r="Q3110" s="25" t="s">
        <v>170</v>
      </c>
      <c r="R3110">
        <v>22</v>
      </c>
      <c r="S3110">
        <v>15</v>
      </c>
      <c r="T3110">
        <v>2</v>
      </c>
      <c r="U3110">
        <v>0</v>
      </c>
      <c r="V3110">
        <v>0.40500000000000003</v>
      </c>
      <c r="W3110">
        <v>0.5</v>
      </c>
      <c r="X3110">
        <v>24</v>
      </c>
      <c r="Y3110">
        <v>0</v>
      </c>
      <c r="Z3110" t="s">
        <v>133</v>
      </c>
      <c r="AB3110">
        <v>0</v>
      </c>
      <c r="AC3110">
        <v>2</v>
      </c>
      <c r="AD3110">
        <v>23</v>
      </c>
      <c r="AE3110">
        <v>1</v>
      </c>
      <c r="AF3110">
        <v>1</v>
      </c>
      <c r="AH3110">
        <v>1</v>
      </c>
      <c r="BA3110">
        <v>1</v>
      </c>
      <c r="BB3110">
        <v>11</v>
      </c>
      <c r="BC3110">
        <v>140</v>
      </c>
      <c r="BD3110">
        <v>55</v>
      </c>
      <c r="BE3110">
        <v>1000</v>
      </c>
      <c r="BF3110">
        <v>31</v>
      </c>
      <c r="BG3110">
        <v>71</v>
      </c>
      <c r="BH3110">
        <v>11</v>
      </c>
      <c r="BI3110">
        <v>75</v>
      </c>
      <c r="BJ3110">
        <v>5</v>
      </c>
      <c r="BK3110">
        <v>2</v>
      </c>
      <c r="BL3110">
        <v>42</v>
      </c>
      <c r="BM3110">
        <v>0</v>
      </c>
      <c r="BN3110">
        <v>141</v>
      </c>
      <c r="BO3110">
        <v>0</v>
      </c>
      <c r="BP3110">
        <v>0</v>
      </c>
      <c r="BQ3110" s="25" t="s">
        <v>170</v>
      </c>
      <c r="BR3110">
        <v>22</v>
      </c>
      <c r="BS3110">
        <v>15</v>
      </c>
      <c r="BT3110">
        <v>2</v>
      </c>
      <c r="BU3110">
        <v>0</v>
      </c>
      <c r="BV3110">
        <v>0.40500000000000003</v>
      </c>
      <c r="BW3110">
        <v>0.5</v>
      </c>
      <c r="BX3110">
        <v>24</v>
      </c>
      <c r="BY3110">
        <v>0</v>
      </c>
      <c r="BZ3110" t="s">
        <v>133</v>
      </c>
      <c r="CB3110">
        <v>0</v>
      </c>
      <c r="CC3110">
        <v>2</v>
      </c>
      <c r="CD3110">
        <v>23</v>
      </c>
      <c r="CE3110">
        <v>1</v>
      </c>
      <c r="CF3110">
        <v>1</v>
      </c>
      <c r="CH3110">
        <v>1</v>
      </c>
    </row>
    <row r="3111" spans="1:86">
      <c r="F3111" s="24" t="str">
        <f t="shared" si="242"/>
        <v/>
      </c>
      <c r="H3111" s="24" t="str">
        <f t="shared" si="240"/>
        <v/>
      </c>
      <c r="I3111" s="24" t="str">
        <f t="shared" si="243"/>
        <v/>
      </c>
      <c r="J3111" s="24" t="str">
        <f t="shared" si="238"/>
        <v/>
      </c>
      <c r="K3111" s="24" t="str">
        <f t="shared" si="241"/>
        <v/>
      </c>
    </row>
    <row r="3112" spans="1:86">
      <c r="F3112" s="24" t="str">
        <f t="shared" si="242"/>
        <v/>
      </c>
      <c r="H3112" s="24" t="str">
        <f t="shared" si="240"/>
        <v/>
      </c>
      <c r="I3112" s="24" t="str">
        <f t="shared" si="243"/>
        <v/>
      </c>
      <c r="J3112" s="24" t="str">
        <f t="shared" si="238"/>
        <v/>
      </c>
      <c r="K3112" s="24" t="str">
        <f t="shared" si="241"/>
        <v/>
      </c>
    </row>
    <row r="3113" spans="1:86">
      <c r="A3113" t="s">
        <v>172</v>
      </c>
      <c r="F3113" s="24" t="str">
        <f t="shared" si="242"/>
        <v/>
      </c>
      <c r="H3113" s="24" t="str">
        <f t="shared" si="240"/>
        <v/>
      </c>
      <c r="I3113" s="24" t="str">
        <f t="shared" si="243"/>
        <v/>
      </c>
      <c r="J3113" s="24" t="str">
        <f t="shared" si="238"/>
        <v/>
      </c>
      <c r="K3113" s="24" t="str">
        <f t="shared" si="241"/>
        <v/>
      </c>
    </row>
    <row r="3114" spans="1:86" ht="14.25" customHeight="1">
      <c r="A3114">
        <v>1</v>
      </c>
      <c r="B3114">
        <v>4</v>
      </c>
      <c r="C3114">
        <v>2</v>
      </c>
      <c r="D3114">
        <v>6</v>
      </c>
      <c r="E3114">
        <v>0</v>
      </c>
      <c r="F3114" s="24">
        <f t="shared" si="242"/>
        <v>10</v>
      </c>
      <c r="G3114">
        <v>80</v>
      </c>
      <c r="H3114" s="24">
        <f t="shared" si="240"/>
        <v>12</v>
      </c>
      <c r="I3114" s="24">
        <f t="shared" si="243"/>
        <v>7</v>
      </c>
      <c r="J3114" s="24">
        <f t="shared" si="238"/>
        <v>75</v>
      </c>
      <c r="K3114" s="24" t="str">
        <f t="shared" si="241"/>
        <v>00</v>
      </c>
      <c r="L3114">
        <v>52</v>
      </c>
      <c r="M3114">
        <v>1000</v>
      </c>
      <c r="N3114">
        <v>0</v>
      </c>
      <c r="O3114">
        <v>10</v>
      </c>
      <c r="P3114">
        <v>2</v>
      </c>
      <c r="Q3114" s="25" t="s">
        <v>175</v>
      </c>
      <c r="R3114">
        <v>22</v>
      </c>
      <c r="S3114">
        <v>10</v>
      </c>
      <c r="T3114">
        <v>2</v>
      </c>
      <c r="U3114">
        <v>0</v>
      </c>
      <c r="V3114">
        <v>4.3999999999999997E-2</v>
      </c>
      <c r="W3114">
        <v>0.04</v>
      </c>
      <c r="X3114">
        <v>24</v>
      </c>
      <c r="Y3114">
        <v>0</v>
      </c>
      <c r="Z3114" s="25" t="s">
        <v>176</v>
      </c>
      <c r="AB3114">
        <v>0</v>
      </c>
      <c r="AC3114">
        <v>3</v>
      </c>
      <c r="AD3114">
        <v>23</v>
      </c>
      <c r="AE3114">
        <v>1</v>
      </c>
      <c r="AF3114">
        <v>1</v>
      </c>
      <c r="AH3114">
        <v>1</v>
      </c>
      <c r="BA3114">
        <v>1</v>
      </c>
      <c r="BB3114">
        <v>4</v>
      </c>
      <c r="BC3114">
        <v>2</v>
      </c>
      <c r="BD3114">
        <v>6</v>
      </c>
      <c r="BE3114">
        <v>0</v>
      </c>
      <c r="BF3114">
        <v>1</v>
      </c>
      <c r="BG3114">
        <v>80</v>
      </c>
      <c r="BH3114">
        <v>12</v>
      </c>
      <c r="BI3114">
        <v>55</v>
      </c>
      <c r="BJ3114">
        <v>3</v>
      </c>
      <c r="BK3114">
        <v>1</v>
      </c>
      <c r="BL3114">
        <v>52</v>
      </c>
      <c r="BM3114">
        <v>1000</v>
      </c>
      <c r="BN3114">
        <v>0</v>
      </c>
      <c r="BO3114">
        <v>10</v>
      </c>
      <c r="BP3114">
        <v>2</v>
      </c>
      <c r="BQ3114" s="25" t="s">
        <v>175</v>
      </c>
      <c r="BR3114">
        <v>22</v>
      </c>
      <c r="BS3114">
        <v>10</v>
      </c>
      <c r="BT3114">
        <v>2</v>
      </c>
      <c r="BU3114">
        <v>0</v>
      </c>
      <c r="BV3114">
        <v>4.3999999999999997E-2</v>
      </c>
      <c r="BW3114">
        <v>0.04</v>
      </c>
      <c r="BX3114">
        <v>24</v>
      </c>
      <c r="BY3114">
        <v>0</v>
      </c>
      <c r="BZ3114" s="25" t="s">
        <v>176</v>
      </c>
      <c r="CB3114">
        <v>0</v>
      </c>
      <c r="CC3114">
        <v>3</v>
      </c>
      <c r="CD3114">
        <v>23</v>
      </c>
      <c r="CE3114">
        <v>1</v>
      </c>
      <c r="CF3114">
        <v>1</v>
      </c>
    </row>
    <row r="3115" spans="1:86" ht="14.25" customHeight="1">
      <c r="A3115">
        <v>1</v>
      </c>
      <c r="B3115">
        <v>4</v>
      </c>
      <c r="C3115">
        <v>4</v>
      </c>
      <c r="D3115">
        <v>10</v>
      </c>
      <c r="E3115">
        <v>0</v>
      </c>
      <c r="F3115" s="24">
        <f t="shared" si="242"/>
        <v>20</v>
      </c>
      <c r="G3115">
        <v>70</v>
      </c>
      <c r="H3115" s="24">
        <f t="shared" si="240"/>
        <v>12</v>
      </c>
      <c r="I3115" s="24">
        <f t="shared" si="243"/>
        <v>7</v>
      </c>
      <c r="J3115" s="24">
        <f t="shared" si="238"/>
        <v>75</v>
      </c>
      <c r="K3115" s="24" t="str">
        <f t="shared" si="241"/>
        <v>00</v>
      </c>
      <c r="L3115">
        <v>32</v>
      </c>
      <c r="M3115">
        <v>1000</v>
      </c>
      <c r="N3115">
        <v>0</v>
      </c>
      <c r="O3115">
        <v>10</v>
      </c>
      <c r="P3115">
        <v>2</v>
      </c>
      <c r="Q3115" s="25" t="s">
        <v>175</v>
      </c>
      <c r="R3115">
        <v>22</v>
      </c>
      <c r="S3115">
        <v>10</v>
      </c>
      <c r="T3115">
        <v>2</v>
      </c>
      <c r="U3115">
        <v>0</v>
      </c>
      <c r="V3115">
        <v>5.3999999999999999E-2</v>
      </c>
      <c r="W3115">
        <v>0.05</v>
      </c>
      <c r="X3115">
        <v>24</v>
      </c>
      <c r="Y3115">
        <v>0</v>
      </c>
      <c r="Z3115" s="25" t="s">
        <v>176</v>
      </c>
      <c r="AB3115">
        <v>0</v>
      </c>
      <c r="AC3115">
        <v>3</v>
      </c>
      <c r="AD3115">
        <v>23</v>
      </c>
      <c r="AE3115">
        <v>1</v>
      </c>
      <c r="AF3115">
        <v>1</v>
      </c>
      <c r="AH3115">
        <v>1</v>
      </c>
      <c r="BA3115">
        <v>1</v>
      </c>
      <c r="BB3115">
        <v>4</v>
      </c>
      <c r="BC3115">
        <v>4</v>
      </c>
      <c r="BD3115">
        <v>10</v>
      </c>
      <c r="BE3115">
        <v>0</v>
      </c>
      <c r="BF3115">
        <v>2</v>
      </c>
      <c r="BG3115">
        <v>70</v>
      </c>
      <c r="BH3115">
        <v>12</v>
      </c>
      <c r="BI3115">
        <v>55</v>
      </c>
      <c r="BJ3115">
        <v>3</v>
      </c>
      <c r="BK3115">
        <v>1</v>
      </c>
      <c r="BL3115">
        <v>32</v>
      </c>
      <c r="BM3115">
        <v>1000</v>
      </c>
      <c r="BN3115">
        <v>0</v>
      </c>
      <c r="BO3115">
        <v>10</v>
      </c>
      <c r="BP3115">
        <v>2</v>
      </c>
      <c r="BQ3115" s="25" t="s">
        <v>175</v>
      </c>
      <c r="BR3115">
        <v>22</v>
      </c>
      <c r="BS3115">
        <v>10</v>
      </c>
      <c r="BT3115">
        <v>2</v>
      </c>
      <c r="BU3115">
        <v>0</v>
      </c>
      <c r="BV3115">
        <v>5.3999999999999999E-2</v>
      </c>
      <c r="BW3115">
        <v>0.05</v>
      </c>
      <c r="BX3115">
        <v>24</v>
      </c>
      <c r="BY3115">
        <v>0</v>
      </c>
      <c r="BZ3115" s="25" t="s">
        <v>176</v>
      </c>
      <c r="CB3115">
        <v>0</v>
      </c>
      <c r="CC3115">
        <v>3</v>
      </c>
      <c r="CD3115">
        <v>23</v>
      </c>
      <c r="CE3115">
        <v>1</v>
      </c>
      <c r="CF3115">
        <v>1</v>
      </c>
    </row>
    <row r="3116" spans="1:86" ht="14.25" customHeight="1">
      <c r="A3116">
        <v>1</v>
      </c>
      <c r="B3116">
        <v>4</v>
      </c>
      <c r="C3116">
        <v>4</v>
      </c>
      <c r="D3116">
        <v>10</v>
      </c>
      <c r="E3116">
        <v>0</v>
      </c>
      <c r="F3116" s="24">
        <f t="shared" si="242"/>
        <v>30</v>
      </c>
      <c r="G3116">
        <v>60</v>
      </c>
      <c r="H3116" s="24">
        <f t="shared" si="240"/>
        <v>12</v>
      </c>
      <c r="I3116" s="24">
        <f t="shared" si="243"/>
        <v>7</v>
      </c>
      <c r="J3116" s="24">
        <f t="shared" si="238"/>
        <v>75</v>
      </c>
      <c r="K3116" s="24" t="str">
        <f t="shared" si="241"/>
        <v>03</v>
      </c>
      <c r="L3116" s="25">
        <v>32</v>
      </c>
      <c r="M3116">
        <v>0</v>
      </c>
      <c r="N3116">
        <v>0</v>
      </c>
      <c r="O3116">
        <v>10</v>
      </c>
      <c r="P3116">
        <v>3</v>
      </c>
      <c r="Q3116" s="25" t="s">
        <v>175</v>
      </c>
      <c r="R3116">
        <v>22</v>
      </c>
      <c r="S3116">
        <v>10</v>
      </c>
      <c r="T3116">
        <v>2</v>
      </c>
      <c r="U3116">
        <v>0</v>
      </c>
      <c r="V3116">
        <v>6.4000000000000001E-2</v>
      </c>
      <c r="W3116">
        <v>0.06</v>
      </c>
      <c r="X3116">
        <v>24</v>
      </c>
      <c r="Y3116">
        <v>0</v>
      </c>
      <c r="Z3116" s="25" t="s">
        <v>176</v>
      </c>
      <c r="AB3116">
        <v>0</v>
      </c>
      <c r="AC3116">
        <v>3</v>
      </c>
      <c r="AD3116">
        <v>23</v>
      </c>
      <c r="AE3116">
        <v>1</v>
      </c>
      <c r="AF3116">
        <v>1</v>
      </c>
      <c r="AH3116">
        <v>1</v>
      </c>
      <c r="BA3116">
        <v>1</v>
      </c>
      <c r="BB3116">
        <v>4</v>
      </c>
      <c r="BC3116">
        <v>4</v>
      </c>
      <c r="BD3116">
        <v>10</v>
      </c>
      <c r="BE3116">
        <v>0</v>
      </c>
      <c r="BF3116">
        <v>3</v>
      </c>
      <c r="BG3116">
        <v>60</v>
      </c>
      <c r="BH3116">
        <v>12</v>
      </c>
      <c r="BI3116">
        <v>55</v>
      </c>
      <c r="BJ3116">
        <v>3</v>
      </c>
      <c r="BK3116">
        <v>1</v>
      </c>
      <c r="BL3116" s="25">
        <v>32</v>
      </c>
      <c r="BM3116">
        <v>0</v>
      </c>
      <c r="BN3116">
        <v>0</v>
      </c>
      <c r="BO3116">
        <v>10</v>
      </c>
      <c r="BP3116">
        <v>3</v>
      </c>
      <c r="BQ3116" s="25" t="s">
        <v>175</v>
      </c>
      <c r="BR3116">
        <v>22</v>
      </c>
      <c r="BS3116">
        <v>10</v>
      </c>
      <c r="BT3116">
        <v>2</v>
      </c>
      <c r="BU3116">
        <v>0</v>
      </c>
      <c r="BV3116">
        <v>6.4000000000000001E-2</v>
      </c>
      <c r="BW3116">
        <v>0.06</v>
      </c>
      <c r="BX3116">
        <v>24</v>
      </c>
      <c r="BY3116">
        <v>0</v>
      </c>
      <c r="BZ3116" s="25" t="s">
        <v>176</v>
      </c>
      <c r="CB3116">
        <v>0</v>
      </c>
      <c r="CC3116">
        <v>3</v>
      </c>
      <c r="CD3116">
        <v>23</v>
      </c>
      <c r="CE3116">
        <v>1</v>
      </c>
      <c r="CF3116">
        <v>1</v>
      </c>
    </row>
    <row r="3117" spans="1:86" ht="14.25" customHeight="1">
      <c r="A3117" s="25">
        <v>1</v>
      </c>
      <c r="B3117">
        <v>5</v>
      </c>
      <c r="C3117">
        <v>5</v>
      </c>
      <c r="D3117">
        <v>10</v>
      </c>
      <c r="E3117">
        <v>0</v>
      </c>
      <c r="F3117" s="24">
        <f t="shared" si="242"/>
        <v>50</v>
      </c>
      <c r="G3117">
        <v>60</v>
      </c>
      <c r="H3117" s="24">
        <f t="shared" si="240"/>
        <v>15</v>
      </c>
      <c r="I3117" s="24">
        <f t="shared" si="243"/>
        <v>7</v>
      </c>
      <c r="J3117" s="24">
        <f t="shared" si="238"/>
        <v>80</v>
      </c>
      <c r="K3117" s="24" t="str">
        <f t="shared" si="241"/>
        <v>03</v>
      </c>
      <c r="L3117">
        <v>22</v>
      </c>
      <c r="M3117">
        <v>0</v>
      </c>
      <c r="N3117">
        <v>0</v>
      </c>
      <c r="O3117">
        <v>10</v>
      </c>
      <c r="P3117">
        <v>4</v>
      </c>
      <c r="Q3117" s="25" t="s">
        <v>175</v>
      </c>
      <c r="R3117">
        <v>22</v>
      </c>
      <c r="S3117">
        <v>10</v>
      </c>
      <c r="T3117">
        <v>2</v>
      </c>
      <c r="U3117">
        <v>0</v>
      </c>
      <c r="V3117">
        <v>0.08</v>
      </c>
      <c r="W3117">
        <v>7.0000000000000007E-2</v>
      </c>
      <c r="X3117">
        <v>24</v>
      </c>
      <c r="Y3117">
        <v>0</v>
      </c>
      <c r="Z3117" s="25" t="s">
        <v>176</v>
      </c>
      <c r="AB3117">
        <v>0</v>
      </c>
      <c r="AC3117">
        <v>3</v>
      </c>
      <c r="AD3117">
        <v>23</v>
      </c>
      <c r="AE3117">
        <v>1</v>
      </c>
      <c r="AF3117">
        <v>1</v>
      </c>
      <c r="AH3117">
        <v>1</v>
      </c>
      <c r="BA3117" s="25">
        <v>1</v>
      </c>
      <c r="BB3117">
        <v>5</v>
      </c>
      <c r="BC3117">
        <v>5</v>
      </c>
      <c r="BD3117">
        <v>10</v>
      </c>
      <c r="BE3117">
        <v>0</v>
      </c>
      <c r="BF3117">
        <v>5</v>
      </c>
      <c r="BG3117">
        <v>60</v>
      </c>
      <c r="BH3117">
        <v>12</v>
      </c>
      <c r="BI3117">
        <v>55</v>
      </c>
      <c r="BJ3117">
        <v>5</v>
      </c>
      <c r="BK3117">
        <v>1</v>
      </c>
      <c r="BL3117">
        <v>22</v>
      </c>
      <c r="BM3117">
        <v>0</v>
      </c>
      <c r="BN3117">
        <v>0</v>
      </c>
      <c r="BO3117">
        <v>10</v>
      </c>
      <c r="BP3117">
        <v>4</v>
      </c>
      <c r="BQ3117" s="25" t="s">
        <v>175</v>
      </c>
      <c r="BR3117">
        <v>22</v>
      </c>
      <c r="BS3117">
        <v>10</v>
      </c>
      <c r="BT3117">
        <v>2</v>
      </c>
      <c r="BU3117">
        <v>0</v>
      </c>
      <c r="BV3117">
        <v>0.08</v>
      </c>
      <c r="BW3117">
        <v>7.0000000000000007E-2</v>
      </c>
      <c r="BX3117">
        <v>24</v>
      </c>
      <c r="BY3117">
        <v>0</v>
      </c>
      <c r="BZ3117" s="25" t="s">
        <v>176</v>
      </c>
      <c r="CB3117">
        <v>0</v>
      </c>
      <c r="CC3117">
        <v>3</v>
      </c>
      <c r="CD3117">
        <v>23</v>
      </c>
      <c r="CE3117">
        <v>1</v>
      </c>
      <c r="CF3117">
        <v>1</v>
      </c>
    </row>
    <row r="3118" spans="1:86" ht="14.25" customHeight="1">
      <c r="A3118">
        <v>1</v>
      </c>
      <c r="B3118">
        <v>5</v>
      </c>
      <c r="C3118">
        <v>5</v>
      </c>
      <c r="D3118">
        <v>10</v>
      </c>
      <c r="E3118">
        <v>0</v>
      </c>
      <c r="F3118" s="24">
        <f t="shared" si="242"/>
        <v>70</v>
      </c>
      <c r="G3118">
        <v>50</v>
      </c>
      <c r="H3118" s="24">
        <f t="shared" si="240"/>
        <v>15</v>
      </c>
      <c r="I3118" s="24">
        <f t="shared" si="243"/>
        <v>7</v>
      </c>
      <c r="J3118" s="24">
        <f t="shared" si="238"/>
        <v>80</v>
      </c>
      <c r="K3118" s="24" t="str">
        <f t="shared" si="241"/>
        <v>03</v>
      </c>
      <c r="L3118">
        <v>22</v>
      </c>
      <c r="M3118">
        <v>0</v>
      </c>
      <c r="N3118">
        <v>0</v>
      </c>
      <c r="O3118">
        <v>10</v>
      </c>
      <c r="P3118">
        <v>4</v>
      </c>
      <c r="Q3118" s="25" t="s">
        <v>175</v>
      </c>
      <c r="R3118">
        <v>22</v>
      </c>
      <c r="S3118">
        <v>15</v>
      </c>
      <c r="T3118">
        <v>1</v>
      </c>
      <c r="U3118">
        <v>0</v>
      </c>
      <c r="V3118">
        <v>0.09</v>
      </c>
      <c r="W3118">
        <v>0.08</v>
      </c>
      <c r="X3118">
        <v>24</v>
      </c>
      <c r="Y3118">
        <v>0</v>
      </c>
      <c r="Z3118" s="25" t="s">
        <v>176</v>
      </c>
      <c r="AB3118">
        <v>0</v>
      </c>
      <c r="AC3118">
        <v>3</v>
      </c>
      <c r="AD3118">
        <v>23</v>
      </c>
      <c r="AE3118">
        <v>1</v>
      </c>
      <c r="AF3118">
        <v>1</v>
      </c>
      <c r="AH3118">
        <v>1</v>
      </c>
      <c r="BA3118">
        <v>1</v>
      </c>
      <c r="BB3118">
        <v>5</v>
      </c>
      <c r="BC3118">
        <v>5</v>
      </c>
      <c r="BD3118">
        <v>10</v>
      </c>
      <c r="BE3118">
        <v>0</v>
      </c>
      <c r="BF3118">
        <v>7</v>
      </c>
      <c r="BG3118">
        <v>50</v>
      </c>
      <c r="BH3118">
        <v>12</v>
      </c>
      <c r="BI3118">
        <v>55</v>
      </c>
      <c r="BJ3118">
        <v>5</v>
      </c>
      <c r="BK3118">
        <v>1</v>
      </c>
      <c r="BL3118">
        <v>22</v>
      </c>
      <c r="BM3118">
        <v>0</v>
      </c>
      <c r="BN3118">
        <v>0</v>
      </c>
      <c r="BO3118">
        <v>10</v>
      </c>
      <c r="BP3118">
        <v>4</v>
      </c>
      <c r="BQ3118" s="25" t="s">
        <v>175</v>
      </c>
      <c r="BR3118">
        <v>22</v>
      </c>
      <c r="BS3118">
        <v>15</v>
      </c>
      <c r="BT3118">
        <v>1</v>
      </c>
      <c r="BU3118">
        <v>0</v>
      </c>
      <c r="BV3118">
        <v>0.09</v>
      </c>
      <c r="BW3118">
        <v>0.08</v>
      </c>
      <c r="BX3118">
        <v>24</v>
      </c>
      <c r="BY3118">
        <v>0</v>
      </c>
      <c r="BZ3118" s="25" t="s">
        <v>176</v>
      </c>
      <c r="CB3118">
        <v>0</v>
      </c>
      <c r="CC3118">
        <v>3</v>
      </c>
      <c r="CD3118">
        <v>23</v>
      </c>
      <c r="CE3118">
        <v>1</v>
      </c>
      <c r="CF3118">
        <v>1</v>
      </c>
    </row>
    <row r="3119" spans="1:86" ht="14.25" customHeight="1">
      <c r="A3119" s="25">
        <v>1</v>
      </c>
      <c r="B3119">
        <v>6</v>
      </c>
      <c r="C3119">
        <v>5</v>
      </c>
      <c r="D3119">
        <v>10</v>
      </c>
      <c r="E3119">
        <v>0</v>
      </c>
      <c r="F3119" s="24">
        <f t="shared" si="242"/>
        <v>90</v>
      </c>
      <c r="G3119">
        <v>50</v>
      </c>
      <c r="H3119" s="24">
        <f t="shared" si="240"/>
        <v>15</v>
      </c>
      <c r="I3119" s="24">
        <f t="shared" si="243"/>
        <v>7</v>
      </c>
      <c r="J3119" s="24">
        <f t="shared" si="238"/>
        <v>80</v>
      </c>
      <c r="K3119" s="24" t="str">
        <f t="shared" si="241"/>
        <v>03</v>
      </c>
      <c r="L3119">
        <v>22</v>
      </c>
      <c r="M3119">
        <v>0</v>
      </c>
      <c r="N3119">
        <v>0</v>
      </c>
      <c r="O3119">
        <v>10</v>
      </c>
      <c r="P3119">
        <v>4</v>
      </c>
      <c r="Q3119" s="25" t="s">
        <v>175</v>
      </c>
      <c r="R3119">
        <v>22</v>
      </c>
      <c r="S3119">
        <v>15</v>
      </c>
      <c r="T3119">
        <v>1</v>
      </c>
      <c r="U3119">
        <v>0</v>
      </c>
      <c r="V3119">
        <v>0.10299999999999999</v>
      </c>
      <c r="W3119">
        <v>0.09</v>
      </c>
      <c r="X3119">
        <v>24</v>
      </c>
      <c r="Y3119">
        <v>0</v>
      </c>
      <c r="Z3119" s="25" t="s">
        <v>176</v>
      </c>
      <c r="AB3119">
        <v>0</v>
      </c>
      <c r="AC3119">
        <v>3</v>
      </c>
      <c r="AD3119">
        <v>23</v>
      </c>
      <c r="AE3119">
        <v>1</v>
      </c>
      <c r="AF3119">
        <v>1</v>
      </c>
      <c r="AH3119">
        <v>1</v>
      </c>
      <c r="BA3119" s="25">
        <v>1</v>
      </c>
      <c r="BB3119">
        <v>6</v>
      </c>
      <c r="BC3119">
        <v>5</v>
      </c>
      <c r="BD3119">
        <v>10</v>
      </c>
      <c r="BE3119">
        <v>0</v>
      </c>
      <c r="BF3119">
        <v>9</v>
      </c>
      <c r="BG3119">
        <v>50</v>
      </c>
      <c r="BH3119">
        <v>12</v>
      </c>
      <c r="BI3119">
        <v>55</v>
      </c>
      <c r="BJ3119">
        <v>5</v>
      </c>
      <c r="BK3119">
        <v>1</v>
      </c>
      <c r="BL3119">
        <v>22</v>
      </c>
      <c r="BM3119">
        <v>0</v>
      </c>
      <c r="BN3119">
        <v>0</v>
      </c>
      <c r="BO3119">
        <v>10</v>
      </c>
      <c r="BP3119">
        <v>4</v>
      </c>
      <c r="BQ3119" s="25" t="s">
        <v>175</v>
      </c>
      <c r="BR3119">
        <v>22</v>
      </c>
      <c r="BS3119">
        <v>15</v>
      </c>
      <c r="BT3119">
        <v>1</v>
      </c>
      <c r="BU3119">
        <v>0</v>
      </c>
      <c r="BV3119">
        <v>0.10299999999999999</v>
      </c>
      <c r="BW3119">
        <v>0.09</v>
      </c>
      <c r="BX3119">
        <v>24</v>
      </c>
      <c r="BY3119">
        <v>0</v>
      </c>
      <c r="BZ3119" s="25" t="s">
        <v>176</v>
      </c>
      <c r="CB3119">
        <v>0</v>
      </c>
      <c r="CC3119">
        <v>3</v>
      </c>
      <c r="CD3119">
        <v>23</v>
      </c>
      <c r="CE3119">
        <v>1</v>
      </c>
      <c r="CF3119">
        <v>1</v>
      </c>
    </row>
    <row r="3120" spans="1:86">
      <c r="A3120" s="25">
        <v>1</v>
      </c>
      <c r="B3120">
        <v>6</v>
      </c>
      <c r="C3120">
        <v>6</v>
      </c>
      <c r="D3120">
        <v>12</v>
      </c>
      <c r="E3120">
        <v>0</v>
      </c>
      <c r="F3120" s="24">
        <f t="shared" si="242"/>
        <v>110</v>
      </c>
      <c r="G3120">
        <v>60</v>
      </c>
      <c r="H3120" s="24">
        <f t="shared" si="240"/>
        <v>15</v>
      </c>
      <c r="I3120" s="24">
        <f t="shared" si="243"/>
        <v>7</v>
      </c>
      <c r="J3120" s="24">
        <f t="shared" si="238"/>
        <v>80</v>
      </c>
      <c r="K3120" s="24" t="str">
        <f t="shared" si="241"/>
        <v>03</v>
      </c>
      <c r="L3120">
        <v>20</v>
      </c>
      <c r="M3120">
        <v>0</v>
      </c>
      <c r="N3120">
        <v>0</v>
      </c>
      <c r="O3120">
        <v>10</v>
      </c>
      <c r="P3120">
        <v>4</v>
      </c>
      <c r="Q3120" s="25" t="s">
        <v>175</v>
      </c>
      <c r="R3120">
        <v>22</v>
      </c>
      <c r="S3120">
        <v>15</v>
      </c>
      <c r="T3120">
        <v>0</v>
      </c>
      <c r="U3120">
        <v>0</v>
      </c>
      <c r="V3120">
        <v>0.113</v>
      </c>
      <c r="W3120">
        <v>0.1</v>
      </c>
      <c r="X3120">
        <v>24</v>
      </c>
      <c r="Y3120">
        <v>0</v>
      </c>
      <c r="Z3120" s="25" t="s">
        <v>176</v>
      </c>
      <c r="AB3120">
        <v>0</v>
      </c>
      <c r="AC3120">
        <v>3</v>
      </c>
      <c r="AD3120">
        <v>23</v>
      </c>
      <c r="AE3120">
        <v>1</v>
      </c>
      <c r="AF3120">
        <v>1</v>
      </c>
      <c r="AH3120">
        <v>1</v>
      </c>
      <c r="BA3120" s="25">
        <v>1</v>
      </c>
      <c r="BB3120">
        <v>6</v>
      </c>
      <c r="BC3120">
        <v>6</v>
      </c>
      <c r="BD3120">
        <v>12</v>
      </c>
      <c r="BE3120">
        <v>0</v>
      </c>
      <c r="BF3120">
        <v>11</v>
      </c>
      <c r="BG3120">
        <v>60</v>
      </c>
      <c r="BH3120">
        <v>12</v>
      </c>
      <c r="BI3120">
        <v>55</v>
      </c>
      <c r="BJ3120">
        <v>5</v>
      </c>
      <c r="BK3120">
        <v>1</v>
      </c>
      <c r="BL3120">
        <v>20</v>
      </c>
      <c r="BM3120">
        <v>0</v>
      </c>
      <c r="BN3120">
        <v>0</v>
      </c>
      <c r="BO3120">
        <v>10</v>
      </c>
      <c r="BP3120">
        <v>4</v>
      </c>
      <c r="BQ3120" s="25" t="s">
        <v>175</v>
      </c>
      <c r="BR3120">
        <v>22</v>
      </c>
      <c r="BS3120">
        <v>15</v>
      </c>
      <c r="BT3120">
        <v>0</v>
      </c>
      <c r="BU3120">
        <v>0</v>
      </c>
      <c r="BV3120">
        <v>0.113</v>
      </c>
      <c r="BW3120">
        <v>0.1</v>
      </c>
      <c r="BX3120">
        <v>24</v>
      </c>
      <c r="BY3120">
        <v>0</v>
      </c>
      <c r="BZ3120" s="25" t="s">
        <v>176</v>
      </c>
      <c r="CB3120">
        <v>0</v>
      </c>
      <c r="CC3120">
        <v>3</v>
      </c>
      <c r="CD3120">
        <v>23</v>
      </c>
      <c r="CE3120">
        <v>1</v>
      </c>
      <c r="CF3120">
        <v>1</v>
      </c>
    </row>
    <row r="3121" spans="1:84">
      <c r="A3121" s="25">
        <v>1</v>
      </c>
      <c r="B3121">
        <v>6</v>
      </c>
      <c r="C3121">
        <v>6</v>
      </c>
      <c r="D3121">
        <v>12</v>
      </c>
      <c r="E3121">
        <v>0</v>
      </c>
      <c r="F3121" s="24">
        <f t="shared" si="242"/>
        <v>150</v>
      </c>
      <c r="G3121">
        <v>60</v>
      </c>
      <c r="H3121" s="24">
        <f t="shared" si="240"/>
        <v>15</v>
      </c>
      <c r="I3121" s="24">
        <f t="shared" si="243"/>
        <v>7</v>
      </c>
      <c r="J3121" s="24">
        <f t="shared" si="238"/>
        <v>80</v>
      </c>
      <c r="K3121" s="24" t="str">
        <f t="shared" si="241"/>
        <v>00</v>
      </c>
      <c r="L3121">
        <v>20</v>
      </c>
      <c r="M3121">
        <v>0</v>
      </c>
      <c r="N3121">
        <v>0</v>
      </c>
      <c r="O3121">
        <v>10</v>
      </c>
      <c r="P3121">
        <v>4</v>
      </c>
      <c r="Q3121" s="25" t="s">
        <v>175</v>
      </c>
      <c r="R3121">
        <v>22</v>
      </c>
      <c r="S3121">
        <v>15</v>
      </c>
      <c r="T3121">
        <v>0</v>
      </c>
      <c r="U3121">
        <v>0</v>
      </c>
      <c r="V3121">
        <v>1.23E-2</v>
      </c>
      <c r="W3121">
        <v>0.11</v>
      </c>
      <c r="X3121">
        <v>24</v>
      </c>
      <c r="Y3121">
        <v>0</v>
      </c>
      <c r="Z3121" s="25" t="s">
        <v>176</v>
      </c>
      <c r="AB3121">
        <v>0</v>
      </c>
      <c r="AC3121">
        <v>3</v>
      </c>
      <c r="AD3121">
        <v>23</v>
      </c>
      <c r="AE3121">
        <v>1</v>
      </c>
      <c r="AF3121">
        <v>1</v>
      </c>
      <c r="AH3121">
        <v>1</v>
      </c>
      <c r="BA3121" s="25">
        <v>1</v>
      </c>
      <c r="BB3121">
        <v>6</v>
      </c>
      <c r="BC3121">
        <v>6</v>
      </c>
      <c r="BD3121">
        <v>12</v>
      </c>
      <c r="BE3121">
        <v>0</v>
      </c>
      <c r="BF3121">
        <v>15</v>
      </c>
      <c r="BG3121">
        <v>60</v>
      </c>
      <c r="BH3121">
        <v>12</v>
      </c>
      <c r="BI3121">
        <v>55</v>
      </c>
      <c r="BJ3121">
        <v>5</v>
      </c>
      <c r="BK3121">
        <v>1</v>
      </c>
      <c r="BL3121">
        <v>20</v>
      </c>
      <c r="BM3121">
        <v>0</v>
      </c>
      <c r="BN3121">
        <v>0</v>
      </c>
      <c r="BO3121">
        <v>10</v>
      </c>
      <c r="BP3121">
        <v>4</v>
      </c>
      <c r="BQ3121" s="25" t="s">
        <v>175</v>
      </c>
      <c r="BR3121">
        <v>22</v>
      </c>
      <c r="BS3121">
        <v>15</v>
      </c>
      <c r="BT3121">
        <v>0</v>
      </c>
      <c r="BU3121">
        <v>0</v>
      </c>
      <c r="BV3121">
        <v>1.23E-2</v>
      </c>
      <c r="BW3121">
        <v>0.11</v>
      </c>
      <c r="BX3121">
        <v>24</v>
      </c>
      <c r="BY3121">
        <v>0</v>
      </c>
      <c r="BZ3121" s="25" t="s">
        <v>176</v>
      </c>
      <c r="CB3121">
        <v>0</v>
      </c>
      <c r="CC3121">
        <v>3</v>
      </c>
      <c r="CD3121">
        <v>23</v>
      </c>
      <c r="CE3121">
        <v>1</v>
      </c>
      <c r="CF3121">
        <v>1</v>
      </c>
    </row>
    <row r="3122" spans="1:84" ht="14.25" customHeight="1">
      <c r="A3122" s="25">
        <v>1</v>
      </c>
      <c r="B3122">
        <v>7</v>
      </c>
      <c r="C3122">
        <v>7</v>
      </c>
      <c r="D3122">
        <v>14</v>
      </c>
      <c r="E3122">
        <v>0</v>
      </c>
      <c r="F3122" s="24">
        <f t="shared" si="242"/>
        <v>180</v>
      </c>
      <c r="G3122">
        <v>50</v>
      </c>
      <c r="H3122" s="24">
        <f t="shared" si="240"/>
        <v>15</v>
      </c>
      <c r="I3122" s="24">
        <f t="shared" si="243"/>
        <v>7</v>
      </c>
      <c r="J3122" s="24">
        <f t="shared" si="238"/>
        <v>80</v>
      </c>
      <c r="K3122" s="24" t="str">
        <f t="shared" si="241"/>
        <v>03</v>
      </c>
      <c r="L3122">
        <v>20</v>
      </c>
      <c r="M3122">
        <v>0</v>
      </c>
      <c r="N3122">
        <v>0</v>
      </c>
      <c r="O3122">
        <v>10</v>
      </c>
      <c r="P3122">
        <v>4</v>
      </c>
      <c r="Q3122" s="25" t="s">
        <v>175</v>
      </c>
      <c r="R3122">
        <v>22</v>
      </c>
      <c r="S3122">
        <v>15</v>
      </c>
      <c r="T3122">
        <v>0</v>
      </c>
      <c r="U3122">
        <v>0</v>
      </c>
      <c r="V3122">
        <v>0.13500000000000001</v>
      </c>
      <c r="W3122">
        <v>0.12</v>
      </c>
      <c r="X3122">
        <v>24</v>
      </c>
      <c r="Y3122">
        <v>0</v>
      </c>
      <c r="Z3122" s="25" t="s">
        <v>176</v>
      </c>
      <c r="AB3122">
        <v>0</v>
      </c>
      <c r="AC3122">
        <v>3</v>
      </c>
      <c r="AD3122">
        <v>23</v>
      </c>
      <c r="AE3122">
        <v>1</v>
      </c>
      <c r="AF3122">
        <v>1</v>
      </c>
      <c r="AH3122">
        <v>1</v>
      </c>
      <c r="BA3122" s="25">
        <v>1</v>
      </c>
      <c r="BB3122">
        <v>7</v>
      </c>
      <c r="BC3122">
        <v>7</v>
      </c>
      <c r="BD3122">
        <v>14</v>
      </c>
      <c r="BE3122">
        <v>0</v>
      </c>
      <c r="BF3122">
        <v>18</v>
      </c>
      <c r="BG3122">
        <v>50</v>
      </c>
      <c r="BH3122">
        <v>12</v>
      </c>
      <c r="BI3122">
        <v>55</v>
      </c>
      <c r="BJ3122">
        <v>5</v>
      </c>
      <c r="BK3122">
        <v>1</v>
      </c>
      <c r="BL3122">
        <v>20</v>
      </c>
      <c r="BM3122">
        <v>0</v>
      </c>
      <c r="BN3122">
        <v>0</v>
      </c>
      <c r="BO3122">
        <v>10</v>
      </c>
      <c r="BP3122">
        <v>4</v>
      </c>
      <c r="BQ3122" s="25" t="s">
        <v>175</v>
      </c>
      <c r="BR3122">
        <v>22</v>
      </c>
      <c r="BS3122">
        <v>15</v>
      </c>
      <c r="BT3122">
        <v>0</v>
      </c>
      <c r="BU3122">
        <v>0</v>
      </c>
      <c r="BV3122">
        <v>0.13500000000000001</v>
      </c>
      <c r="BW3122">
        <v>0.12</v>
      </c>
      <c r="BX3122">
        <v>24</v>
      </c>
      <c r="BY3122">
        <v>0</v>
      </c>
      <c r="BZ3122" s="25" t="s">
        <v>176</v>
      </c>
      <c r="CB3122">
        <v>0</v>
      </c>
      <c r="CC3122">
        <v>3</v>
      </c>
      <c r="CD3122">
        <v>23</v>
      </c>
      <c r="CE3122">
        <v>1</v>
      </c>
      <c r="CF3122">
        <v>1</v>
      </c>
    </row>
    <row r="3123" spans="1:84" ht="14.25" customHeight="1">
      <c r="A3123">
        <v>1</v>
      </c>
      <c r="B3123">
        <v>7</v>
      </c>
      <c r="C3123">
        <v>7</v>
      </c>
      <c r="D3123">
        <v>14</v>
      </c>
      <c r="E3123">
        <v>0</v>
      </c>
      <c r="F3123" s="24">
        <f t="shared" si="242"/>
        <v>220</v>
      </c>
      <c r="G3123">
        <v>50</v>
      </c>
      <c r="H3123" s="24">
        <f t="shared" si="240"/>
        <v>15</v>
      </c>
      <c r="I3123" s="24">
        <f t="shared" si="243"/>
        <v>7</v>
      </c>
      <c r="J3123" s="24">
        <f t="shared" si="238"/>
        <v>80</v>
      </c>
      <c r="K3123" s="24" t="str">
        <f t="shared" si="241"/>
        <v>03</v>
      </c>
      <c r="L3123">
        <v>20</v>
      </c>
      <c r="M3123">
        <v>0</v>
      </c>
      <c r="N3123">
        <v>0</v>
      </c>
      <c r="O3123">
        <v>10</v>
      </c>
      <c r="P3123">
        <v>4</v>
      </c>
      <c r="Q3123" s="25" t="s">
        <v>175</v>
      </c>
      <c r="R3123">
        <v>22</v>
      </c>
      <c r="S3123">
        <v>15</v>
      </c>
      <c r="T3123">
        <v>0</v>
      </c>
      <c r="U3123">
        <v>0</v>
      </c>
      <c r="V3123">
        <v>0.14499999999999999</v>
      </c>
      <c r="W3123">
        <v>0.13</v>
      </c>
      <c r="X3123">
        <v>24</v>
      </c>
      <c r="Y3123">
        <v>0</v>
      </c>
      <c r="Z3123" s="25" t="s">
        <v>176</v>
      </c>
      <c r="AB3123">
        <v>0</v>
      </c>
      <c r="AC3123">
        <v>3</v>
      </c>
      <c r="AD3123">
        <v>23</v>
      </c>
      <c r="AE3123">
        <v>1</v>
      </c>
      <c r="AF3123">
        <v>1</v>
      </c>
      <c r="AH3123">
        <v>1</v>
      </c>
      <c r="BA3123">
        <v>1</v>
      </c>
      <c r="BB3123">
        <v>7</v>
      </c>
      <c r="BC3123">
        <v>7</v>
      </c>
      <c r="BD3123">
        <v>14</v>
      </c>
      <c r="BE3123">
        <v>0</v>
      </c>
      <c r="BF3123">
        <v>22</v>
      </c>
      <c r="BG3123">
        <v>50</v>
      </c>
      <c r="BH3123">
        <v>12</v>
      </c>
      <c r="BI3123">
        <v>55</v>
      </c>
      <c r="BJ3123">
        <v>5</v>
      </c>
      <c r="BK3123">
        <v>1</v>
      </c>
      <c r="BL3123">
        <v>20</v>
      </c>
      <c r="BM3123">
        <v>0</v>
      </c>
      <c r="BN3123">
        <v>0</v>
      </c>
      <c r="BO3123">
        <v>10</v>
      </c>
      <c r="BP3123">
        <v>4</v>
      </c>
      <c r="BQ3123" s="25" t="s">
        <v>175</v>
      </c>
      <c r="BR3123">
        <v>22</v>
      </c>
      <c r="BS3123">
        <v>15</v>
      </c>
      <c r="BT3123">
        <v>0</v>
      </c>
      <c r="BU3123">
        <v>0</v>
      </c>
      <c r="BV3123">
        <v>0.14499999999999999</v>
      </c>
      <c r="BW3123">
        <v>0.13</v>
      </c>
      <c r="BX3123">
        <v>24</v>
      </c>
      <c r="BY3123">
        <v>0</v>
      </c>
      <c r="BZ3123" s="25" t="s">
        <v>176</v>
      </c>
      <c r="CB3123">
        <v>0</v>
      </c>
      <c r="CC3123">
        <v>3</v>
      </c>
      <c r="CD3123">
        <v>23</v>
      </c>
      <c r="CE3123">
        <v>1</v>
      </c>
      <c r="CF3123">
        <v>1</v>
      </c>
    </row>
    <row r="3124" spans="1:84" ht="14.25" customHeight="1">
      <c r="A3124" s="25">
        <v>1</v>
      </c>
      <c r="B3124">
        <v>7</v>
      </c>
      <c r="C3124">
        <v>8</v>
      </c>
      <c r="D3124">
        <v>16</v>
      </c>
      <c r="E3124">
        <v>0</v>
      </c>
      <c r="F3124" s="24">
        <f t="shared" si="242"/>
        <v>310</v>
      </c>
      <c r="G3124">
        <v>50</v>
      </c>
      <c r="H3124" s="24">
        <f t="shared" si="240"/>
        <v>15</v>
      </c>
      <c r="I3124" s="24">
        <f t="shared" si="243"/>
        <v>7</v>
      </c>
      <c r="J3124" s="24">
        <f t="shared" si="238"/>
        <v>80</v>
      </c>
      <c r="K3124" s="24" t="str">
        <f>TEXT(IF(W3124=0,"",IF(BK3124&gt;=10,LEFT(BK3124,1),0)&amp;IF(V3124&gt;=0.06,3,0)),"00")</f>
        <v>03</v>
      </c>
      <c r="L3124">
        <v>20</v>
      </c>
      <c r="M3124">
        <v>0</v>
      </c>
      <c r="N3124">
        <v>0</v>
      </c>
      <c r="O3124">
        <v>10</v>
      </c>
      <c r="P3124">
        <v>4</v>
      </c>
      <c r="Q3124" s="25" t="s">
        <v>175</v>
      </c>
      <c r="R3124">
        <v>22</v>
      </c>
      <c r="S3124">
        <v>15</v>
      </c>
      <c r="T3124">
        <v>0</v>
      </c>
      <c r="U3124">
        <v>0</v>
      </c>
      <c r="V3124">
        <v>0.155</v>
      </c>
      <c r="W3124">
        <v>0.14000000000000001</v>
      </c>
      <c r="X3124">
        <v>24</v>
      </c>
      <c r="Y3124">
        <v>0</v>
      </c>
      <c r="Z3124" s="25" t="s">
        <v>176</v>
      </c>
      <c r="AB3124">
        <v>0</v>
      </c>
      <c r="AC3124">
        <v>3</v>
      </c>
      <c r="AD3124">
        <v>23</v>
      </c>
      <c r="AE3124">
        <v>1</v>
      </c>
      <c r="AF3124">
        <v>1</v>
      </c>
      <c r="AH3124">
        <v>1</v>
      </c>
      <c r="BA3124" s="25">
        <v>1</v>
      </c>
      <c r="BB3124">
        <v>7</v>
      </c>
      <c r="BC3124">
        <v>8</v>
      </c>
      <c r="BD3124">
        <v>16</v>
      </c>
      <c r="BE3124">
        <v>0</v>
      </c>
      <c r="BF3124">
        <v>31</v>
      </c>
      <c r="BG3124">
        <v>50</v>
      </c>
      <c r="BH3124">
        <v>12</v>
      </c>
      <c r="BI3124">
        <v>55</v>
      </c>
      <c r="BJ3124">
        <v>5</v>
      </c>
      <c r="BK3124">
        <v>1</v>
      </c>
      <c r="BL3124">
        <v>20</v>
      </c>
      <c r="BM3124">
        <v>0</v>
      </c>
      <c r="BN3124">
        <v>0</v>
      </c>
      <c r="BO3124">
        <v>10</v>
      </c>
      <c r="BP3124">
        <v>4</v>
      </c>
      <c r="BQ3124" s="25" t="s">
        <v>175</v>
      </c>
      <c r="BR3124">
        <v>22</v>
      </c>
      <c r="BS3124">
        <v>15</v>
      </c>
      <c r="BT3124">
        <v>0</v>
      </c>
      <c r="BU3124">
        <v>0</v>
      </c>
      <c r="BV3124">
        <v>0.155</v>
      </c>
      <c r="BW3124">
        <v>0.14000000000000001</v>
      </c>
      <c r="BX3124">
        <v>24</v>
      </c>
      <c r="BY3124">
        <v>0</v>
      </c>
      <c r="BZ3124" s="25" t="s">
        <v>176</v>
      </c>
      <c r="CB3124">
        <v>0</v>
      </c>
      <c r="CC3124">
        <v>3</v>
      </c>
      <c r="CD3124">
        <v>23</v>
      </c>
      <c r="CE3124">
        <v>1</v>
      </c>
      <c r="CF3124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8B944-FFCA-4F6E-A9A5-EB50D7474C09}">
  <sheetPr codeName="Sheet4"/>
  <dimension ref="A1"/>
  <sheetViews>
    <sheetView workbookViewId="0">
      <selection activeCell="H16" sqref="H16"/>
    </sheetView>
  </sheetViews>
  <sheetFormatPr defaultRowHeight="13.9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7DC4E-1BB5-4567-BB2A-7FD17B441CB3}">
  <sheetPr codeName="Sheet6"/>
  <dimension ref="A1:CH1449"/>
  <sheetViews>
    <sheetView zoomScale="75" zoomScaleNormal="75" workbookViewId="0">
      <pane ySplit="1" topLeftCell="A2" activePane="bottomLeft" state="frozen"/>
      <selection pane="bottomLeft" activeCell="D805" sqref="D805"/>
    </sheetView>
  </sheetViews>
  <sheetFormatPr defaultColWidth="8.86328125" defaultRowHeight="13.9"/>
  <cols>
    <col min="1" max="1" width="10" bestFit="1" customWidth="1"/>
    <col min="2" max="2" width="7.19921875" bestFit="1" customWidth="1"/>
    <col min="3" max="3" width="4.86328125" bestFit="1" customWidth="1"/>
    <col min="4" max="4" width="5.46484375" bestFit="1" customWidth="1"/>
    <col min="5" max="5" width="5.86328125" bestFit="1" customWidth="1"/>
    <col min="6" max="7" width="4.86328125" bestFit="1" customWidth="1"/>
    <col min="8" max="8" width="4.19921875" bestFit="1" customWidth="1"/>
    <col min="9" max="9" width="4.6640625" bestFit="1" customWidth="1"/>
    <col min="10" max="10" width="4.86328125" bestFit="1" customWidth="1"/>
    <col min="11" max="11" width="4.19921875" bestFit="1" customWidth="1"/>
    <col min="12" max="12" width="3.796875" bestFit="1" customWidth="1"/>
    <col min="13" max="13" width="4.6640625" bestFit="1" customWidth="1"/>
    <col min="14" max="14" width="4.86328125" bestFit="1" customWidth="1"/>
    <col min="15" max="15" width="4.1328125" bestFit="1" customWidth="1"/>
    <col min="16" max="16" width="3.1328125" bestFit="1" customWidth="1"/>
    <col min="17" max="17" width="4" bestFit="1" customWidth="1"/>
    <col min="18" max="18" width="3.796875" bestFit="1" customWidth="1"/>
    <col min="19" max="19" width="4.1328125" bestFit="1" customWidth="1"/>
    <col min="20" max="20" width="2.796875" bestFit="1" customWidth="1"/>
    <col min="21" max="21" width="6.86328125" bestFit="1" customWidth="1"/>
    <col min="22" max="23" width="10" bestFit="1" customWidth="1"/>
    <col min="24" max="24" width="5.1328125" bestFit="1" customWidth="1"/>
    <col min="25" max="25" width="10" bestFit="1" customWidth="1"/>
    <col min="26" max="26" width="5.86328125" bestFit="1" customWidth="1"/>
    <col min="27" max="27" width="10" bestFit="1" customWidth="1"/>
    <col min="28" max="28" width="8" bestFit="1" customWidth="1"/>
    <col min="29" max="34" width="5.86328125" bestFit="1" customWidth="1"/>
    <col min="35" max="52" width="1.796875" customWidth="1"/>
    <col min="53" max="53" width="10" bestFit="1" customWidth="1"/>
    <col min="54" max="54" width="7.19921875" bestFit="1" customWidth="1"/>
    <col min="55" max="55" width="4.86328125" bestFit="1" customWidth="1"/>
    <col min="56" max="56" width="5.46484375" bestFit="1" customWidth="1"/>
    <col min="57" max="58" width="5.86328125" bestFit="1" customWidth="1"/>
    <col min="59" max="59" width="4.86328125" bestFit="1" customWidth="1"/>
    <col min="60" max="60" width="4.19921875" bestFit="1" customWidth="1"/>
    <col min="61" max="62" width="4.86328125" bestFit="1" customWidth="1"/>
    <col min="63" max="63" width="4.19921875" bestFit="1" customWidth="1"/>
    <col min="64" max="64" width="3.796875" bestFit="1" customWidth="1"/>
    <col min="65" max="65" width="4.6640625" bestFit="1" customWidth="1"/>
    <col min="66" max="66" width="4.86328125" bestFit="1" customWidth="1"/>
    <col min="67" max="67" width="4.1328125" bestFit="1" customWidth="1"/>
    <col min="68" max="68" width="3.1328125" bestFit="1" customWidth="1"/>
    <col min="69" max="69" width="4" bestFit="1" customWidth="1"/>
    <col min="70" max="70" width="3.796875" bestFit="1" customWidth="1"/>
    <col min="71" max="71" width="4.1328125" bestFit="1" customWidth="1"/>
    <col min="72" max="72" width="2.796875" bestFit="1" customWidth="1"/>
    <col min="73" max="73" width="6.86328125" bestFit="1" customWidth="1"/>
    <col min="74" max="75" width="10" bestFit="1" customWidth="1"/>
    <col min="76" max="76" width="5.1328125" bestFit="1" customWidth="1"/>
    <col min="77" max="77" width="10" bestFit="1" customWidth="1"/>
    <col min="78" max="78" width="5.86328125" bestFit="1" customWidth="1"/>
    <col min="79" max="79" width="10" bestFit="1" customWidth="1"/>
    <col min="80" max="80" width="8" bestFit="1" customWidth="1"/>
    <col min="81" max="86" width="5.86328125" bestFit="1" customWidth="1"/>
  </cols>
  <sheetData>
    <row r="1" spans="1:86">
      <c r="A1" t="s">
        <v>184</v>
      </c>
      <c r="B1" t="s">
        <v>120</v>
      </c>
      <c r="C1" t="s">
        <v>0</v>
      </c>
      <c r="D1" t="s">
        <v>1</v>
      </c>
      <c r="E1" t="s">
        <v>2</v>
      </c>
      <c r="F1" s="49" t="s">
        <v>3</v>
      </c>
      <c r="G1" t="s">
        <v>4</v>
      </c>
      <c r="H1" s="49" t="s">
        <v>5</v>
      </c>
      <c r="I1" s="24" t="s">
        <v>6</v>
      </c>
      <c r="J1" s="24" t="s">
        <v>15</v>
      </c>
      <c r="K1" s="49" t="s">
        <v>16</v>
      </c>
      <c r="L1" t="s">
        <v>12</v>
      </c>
      <c r="M1" t="s">
        <v>17</v>
      </c>
      <c r="N1" t="s">
        <v>9</v>
      </c>
      <c r="O1" t="s">
        <v>10</v>
      </c>
      <c r="P1" t="s">
        <v>11</v>
      </c>
      <c r="Q1" t="s">
        <v>7</v>
      </c>
      <c r="R1" t="s">
        <v>8</v>
      </c>
      <c r="S1" t="s">
        <v>14</v>
      </c>
      <c r="T1" t="s">
        <v>13</v>
      </c>
      <c r="U1" t="s">
        <v>20</v>
      </c>
      <c r="V1" t="s">
        <v>121</v>
      </c>
      <c r="W1" t="s">
        <v>122</v>
      </c>
      <c r="X1" t="s">
        <v>123</v>
      </c>
      <c r="Y1" t="s">
        <v>124</v>
      </c>
      <c r="Z1" t="s">
        <v>125</v>
      </c>
      <c r="AA1" t="s">
        <v>126</v>
      </c>
      <c r="AB1" t="s">
        <v>127</v>
      </c>
      <c r="AC1" t="s">
        <v>128</v>
      </c>
      <c r="AD1" t="s">
        <v>129</v>
      </c>
      <c r="AE1" t="s">
        <v>130</v>
      </c>
      <c r="AF1" t="s">
        <v>131</v>
      </c>
      <c r="AG1" t="s">
        <v>132</v>
      </c>
      <c r="AH1" t="s">
        <v>182</v>
      </c>
      <c r="BA1" t="s">
        <v>184</v>
      </c>
      <c r="BB1" t="s">
        <v>120</v>
      </c>
      <c r="BC1" t="s">
        <v>0</v>
      </c>
      <c r="BD1" t="s">
        <v>1</v>
      </c>
      <c r="BE1" t="s">
        <v>2</v>
      </c>
      <c r="BF1" t="s">
        <v>3</v>
      </c>
      <c r="BG1" t="s">
        <v>4</v>
      </c>
      <c r="BH1" t="s">
        <v>5</v>
      </c>
      <c r="BI1" t="s">
        <v>6</v>
      </c>
      <c r="BJ1" t="s">
        <v>15</v>
      </c>
      <c r="BK1" t="s">
        <v>16</v>
      </c>
      <c r="BL1" t="s">
        <v>12</v>
      </c>
      <c r="BM1" t="s">
        <v>17</v>
      </c>
      <c r="BN1" t="s">
        <v>9</v>
      </c>
      <c r="BO1" t="s">
        <v>10</v>
      </c>
      <c r="BP1" t="s">
        <v>11</v>
      </c>
      <c r="BQ1" t="s">
        <v>7</v>
      </c>
      <c r="BR1" t="s">
        <v>8</v>
      </c>
      <c r="BS1" t="s">
        <v>14</v>
      </c>
      <c r="BT1" t="s">
        <v>13</v>
      </c>
      <c r="BU1" t="s">
        <v>20</v>
      </c>
      <c r="BV1" t="s">
        <v>121</v>
      </c>
      <c r="BW1" t="s">
        <v>122</v>
      </c>
      <c r="BX1" t="s">
        <v>123</v>
      </c>
      <c r="BY1" t="s">
        <v>124</v>
      </c>
      <c r="BZ1" t="s">
        <v>125</v>
      </c>
      <c r="CA1" t="s">
        <v>126</v>
      </c>
      <c r="CB1" t="s">
        <v>127</v>
      </c>
      <c r="CC1" t="s">
        <v>128</v>
      </c>
      <c r="CD1" t="s">
        <v>129</v>
      </c>
      <c r="CE1" t="s">
        <v>130</v>
      </c>
      <c r="CF1" t="s">
        <v>131</v>
      </c>
      <c r="CG1" t="s">
        <v>132</v>
      </c>
      <c r="CH1" t="s">
        <v>182</v>
      </c>
    </row>
    <row r="2" spans="1:86">
      <c r="A2" t="s">
        <v>183</v>
      </c>
      <c r="F2" s="24"/>
      <c r="H2" s="24"/>
      <c r="I2" s="24"/>
      <c r="J2" s="24"/>
      <c r="BA2" t="s">
        <v>183</v>
      </c>
    </row>
    <row r="3" spans="1:86">
      <c r="A3">
        <v>1</v>
      </c>
      <c r="B3">
        <v>13</v>
      </c>
      <c r="C3">
        <v>650</v>
      </c>
      <c r="D3">
        <v>90</v>
      </c>
      <c r="E3">
        <v>0</v>
      </c>
      <c r="F3" s="24">
        <f>IF(BF3="","",IF(OR(ROUND(MOD(BF3,1),1)=0.2,ROUND(MOD(BF3,1),1)=0.4,ROUND(MOD(BF3,1),1)=0.7),BF3+0.1,IF(OR(ROUND(MOD(BF3,1),1)=0.1,ROUND(MOD(BF3,1),1)=0.6,ROUND(MOD(BF3,1),1)=0.9),BF3-0.1,BF3))*10)</f>
        <v>308</v>
      </c>
      <c r="G3">
        <v>50</v>
      </c>
      <c r="H3" s="24">
        <f>IF(BH3="","",IF(ROUNDUP((BH3/100)*IF(BJ3&gt;100,RIGHT(BJ3,2),BJ3)*250*4/60*2/IF(BK3&gt;=10,10,1),0)&gt;15,15,ROUNDUP((BH3/100)*IF(BJ3&gt;100,RIGHT(BJ3,2),BJ3)*250*4/60*2/IF(BK3&gt;=10,10,1),0)))</f>
        <v>15</v>
      </c>
      <c r="I3" s="24">
        <f>IF(BI3="","",ROUND(BI3*10/80,0))</f>
        <v>11</v>
      </c>
      <c r="J3" s="24">
        <f>IF(BJ3="","",IF(BJ3&gt;100,100+IF(RIGHT(BJ3,1)*25&gt;=100,80,RIGHT(BJ3,1)*25),IF(RIGHT(BJ3,1)*25&gt;=100,80,RIGHT(BJ3,1)*25)))</f>
        <v>175</v>
      </c>
      <c r="K3" s="49" t="str">
        <f>TEXT(IF(W3=0,"",IF(BK3&gt;=10,LEFT(BK3,1),0)&amp;IF(V3&gt;=0.06,3,0)),"00")</f>
        <v>03</v>
      </c>
      <c r="L3">
        <v>22</v>
      </c>
      <c r="M3">
        <v>0</v>
      </c>
      <c r="N3">
        <v>0</v>
      </c>
      <c r="O3">
        <v>11</v>
      </c>
      <c r="P3">
        <v>0</v>
      </c>
      <c r="Q3" s="25" t="s">
        <v>170</v>
      </c>
      <c r="R3">
        <v>21</v>
      </c>
      <c r="S3">
        <v>10</v>
      </c>
      <c r="T3">
        <v>2</v>
      </c>
      <c r="U3">
        <v>2</v>
      </c>
      <c r="V3">
        <v>0.6</v>
      </c>
      <c r="W3">
        <v>0.5</v>
      </c>
      <c r="X3">
        <v>24</v>
      </c>
      <c r="Y3">
        <v>0</v>
      </c>
      <c r="Z3" s="25" t="s">
        <v>176</v>
      </c>
      <c r="AB3">
        <v>0</v>
      </c>
      <c r="AC3">
        <v>1</v>
      </c>
      <c r="AD3">
        <v>56</v>
      </c>
      <c r="AE3">
        <v>3</v>
      </c>
      <c r="AF3">
        <v>1</v>
      </c>
      <c r="AG3">
        <v>0.1</v>
      </c>
      <c r="AH3">
        <v>0</v>
      </c>
      <c r="BA3">
        <v>1</v>
      </c>
      <c r="BB3">
        <v>13</v>
      </c>
      <c r="BC3">
        <v>650</v>
      </c>
      <c r="BD3">
        <v>90</v>
      </c>
      <c r="BE3">
        <v>0</v>
      </c>
      <c r="BF3">
        <v>30.7</v>
      </c>
      <c r="BG3">
        <v>50</v>
      </c>
      <c r="BH3">
        <v>17</v>
      </c>
      <c r="BI3">
        <v>90</v>
      </c>
      <c r="BJ3">
        <v>103</v>
      </c>
      <c r="BK3">
        <v>2</v>
      </c>
      <c r="BL3">
        <v>22</v>
      </c>
      <c r="BM3">
        <v>0</v>
      </c>
      <c r="BN3">
        <v>0</v>
      </c>
      <c r="BO3">
        <v>11</v>
      </c>
      <c r="BP3">
        <v>0</v>
      </c>
      <c r="BQ3" s="25" t="s">
        <v>170</v>
      </c>
      <c r="BR3">
        <v>21</v>
      </c>
      <c r="BS3">
        <v>10</v>
      </c>
      <c r="BT3">
        <v>2</v>
      </c>
      <c r="BU3">
        <v>2</v>
      </c>
      <c r="BV3">
        <v>0.6</v>
      </c>
      <c r="BW3">
        <v>0.5</v>
      </c>
      <c r="BX3">
        <v>24</v>
      </c>
      <c r="BY3">
        <v>0</v>
      </c>
      <c r="BZ3" s="25" t="s">
        <v>176</v>
      </c>
      <c r="CB3">
        <v>0</v>
      </c>
      <c r="CC3">
        <v>1</v>
      </c>
      <c r="CD3">
        <v>56</v>
      </c>
      <c r="CE3">
        <v>3</v>
      </c>
      <c r="CF3">
        <v>1</v>
      </c>
      <c r="CG3">
        <v>0.1</v>
      </c>
      <c r="CH3">
        <v>0</v>
      </c>
    </row>
    <row r="4" spans="1:86">
      <c r="A4">
        <v>2</v>
      </c>
      <c r="B4">
        <v>12</v>
      </c>
      <c r="C4">
        <v>300</v>
      </c>
      <c r="D4">
        <v>55</v>
      </c>
      <c r="E4">
        <v>0</v>
      </c>
      <c r="F4" s="24">
        <f t="shared" ref="F4:F67" si="0">IF(BF4="","",IF(OR(ROUND(MOD(BF4,1),1)=0.2,ROUND(MOD(BF4,1),1)=0.4,ROUND(MOD(BF4,1),1)=0.7),BF4+0.1,IF(OR(ROUND(MOD(BF4,1),1)=0.1,ROUND(MOD(BF4,1),1)=0.6,ROUND(MOD(BF4,1),1)=0.9),BF4-0.1,BF4))*10)</f>
        <v>135</v>
      </c>
      <c r="G4">
        <v>50</v>
      </c>
      <c r="H4" s="24">
        <f t="shared" ref="H4:H67" si="1">IF(BH4="","",IF(ROUNDUP((BH4/100)*IF(BJ4&gt;100,RIGHT(BJ4,2),BJ4)*250*4/60*2/IF(BK4&gt;=10,10,1),0)&gt;15,15,ROUNDUP((BH4/100)*IF(BJ4&gt;100,RIGHT(BJ4,2),BJ4)*250*4/60*2/IF(BK4&gt;=10,10,1),0)))</f>
        <v>12</v>
      </c>
      <c r="I4" s="24">
        <f t="shared" ref="I4:I67" si="2">IF(BI4="","",ROUND(BI4*10/80,0))</f>
        <v>11</v>
      </c>
      <c r="J4" s="24">
        <f t="shared" ref="J4:J67" si="3">IF(BJ4="","",IF(BJ4&gt;100,100+IF(RIGHT(BJ4,1)*25&gt;=100,80,RIGHT(BJ4,1)*25),IF(RIGHT(BJ4,1)*25&gt;=100,80,RIGHT(BJ4,1)*25)))</f>
        <v>175</v>
      </c>
      <c r="K4" s="49" t="str">
        <f t="shared" ref="K4:K67" si="4">TEXT(IF(W4=0,"",IF(BK4&gt;=10,LEFT(BK4,1),0)&amp;IF(V4&gt;=0.06,3,0)),"00")</f>
        <v>03</v>
      </c>
      <c r="L4">
        <v>22</v>
      </c>
      <c r="M4">
        <v>0</v>
      </c>
      <c r="N4">
        <v>0</v>
      </c>
      <c r="O4">
        <v>1</v>
      </c>
      <c r="P4">
        <v>0</v>
      </c>
      <c r="Q4" s="25" t="s">
        <v>170</v>
      </c>
      <c r="R4">
        <v>21</v>
      </c>
      <c r="S4">
        <v>10</v>
      </c>
      <c r="T4">
        <v>2</v>
      </c>
      <c r="U4">
        <v>2</v>
      </c>
      <c r="V4">
        <v>0.30399999999999999</v>
      </c>
      <c r="W4">
        <v>0.25540000000000002</v>
      </c>
      <c r="X4">
        <v>24</v>
      </c>
      <c r="Y4">
        <v>0</v>
      </c>
      <c r="Z4" s="25" t="s">
        <v>176</v>
      </c>
      <c r="AB4">
        <v>0</v>
      </c>
      <c r="AC4">
        <v>1</v>
      </c>
      <c r="AD4">
        <v>56</v>
      </c>
      <c r="AE4">
        <v>3</v>
      </c>
      <c r="AF4">
        <v>1</v>
      </c>
      <c r="AG4">
        <v>0.1</v>
      </c>
      <c r="AH4">
        <v>0</v>
      </c>
      <c r="BA4">
        <v>2</v>
      </c>
      <c r="BB4">
        <v>12</v>
      </c>
      <c r="BC4">
        <v>300</v>
      </c>
      <c r="BD4">
        <v>55</v>
      </c>
      <c r="BE4">
        <v>0</v>
      </c>
      <c r="BF4">
        <v>13.4</v>
      </c>
      <c r="BG4">
        <v>50</v>
      </c>
      <c r="BH4">
        <v>12</v>
      </c>
      <c r="BI4">
        <v>90</v>
      </c>
      <c r="BJ4">
        <v>103</v>
      </c>
      <c r="BK4">
        <v>2</v>
      </c>
      <c r="BL4">
        <v>22</v>
      </c>
      <c r="BM4">
        <v>0</v>
      </c>
      <c r="BN4">
        <v>0</v>
      </c>
      <c r="BO4">
        <v>1</v>
      </c>
      <c r="BP4">
        <v>0</v>
      </c>
      <c r="BQ4" s="25" t="s">
        <v>170</v>
      </c>
      <c r="BR4">
        <v>21</v>
      </c>
      <c r="BS4">
        <v>10</v>
      </c>
      <c r="BT4">
        <v>2</v>
      </c>
      <c r="BU4">
        <v>2</v>
      </c>
      <c r="BV4">
        <v>0.30399999999999999</v>
      </c>
      <c r="BW4">
        <v>0.25540000000000002</v>
      </c>
      <c r="BX4">
        <v>24</v>
      </c>
      <c r="BY4">
        <v>0</v>
      </c>
      <c r="BZ4" s="25" t="s">
        <v>176</v>
      </c>
      <c r="CB4">
        <v>0</v>
      </c>
      <c r="CC4">
        <v>1</v>
      </c>
      <c r="CD4">
        <v>56</v>
      </c>
      <c r="CE4">
        <v>3</v>
      </c>
      <c r="CF4">
        <v>1</v>
      </c>
      <c r="CG4">
        <v>0.1</v>
      </c>
      <c r="CH4">
        <v>0</v>
      </c>
    </row>
    <row r="5" spans="1:86">
      <c r="A5">
        <v>3</v>
      </c>
      <c r="B5">
        <v>11</v>
      </c>
      <c r="C5">
        <v>200</v>
      </c>
      <c r="D5">
        <v>40</v>
      </c>
      <c r="E5">
        <v>0</v>
      </c>
      <c r="F5" s="24">
        <f t="shared" si="0"/>
        <v>85</v>
      </c>
      <c r="G5">
        <v>50</v>
      </c>
      <c r="H5" s="24">
        <f t="shared" si="1"/>
        <v>14</v>
      </c>
      <c r="I5" s="24">
        <f t="shared" si="2"/>
        <v>11</v>
      </c>
      <c r="J5" s="24">
        <f t="shared" si="3"/>
        <v>175</v>
      </c>
      <c r="K5" s="49" t="str">
        <f t="shared" si="4"/>
        <v>03</v>
      </c>
      <c r="L5">
        <v>22</v>
      </c>
      <c r="M5">
        <v>0</v>
      </c>
      <c r="N5">
        <v>0</v>
      </c>
      <c r="O5">
        <v>1</v>
      </c>
      <c r="P5">
        <v>0</v>
      </c>
      <c r="Q5" s="25" t="s">
        <v>170</v>
      </c>
      <c r="R5">
        <v>21</v>
      </c>
      <c r="S5">
        <v>10</v>
      </c>
      <c r="T5">
        <v>2</v>
      </c>
      <c r="U5">
        <v>2</v>
      </c>
      <c r="V5">
        <v>0.21</v>
      </c>
      <c r="W5">
        <v>0.1764</v>
      </c>
      <c r="X5">
        <v>24</v>
      </c>
      <c r="Y5">
        <v>0</v>
      </c>
      <c r="Z5" s="25" t="s">
        <v>176</v>
      </c>
      <c r="AB5">
        <v>0</v>
      </c>
      <c r="AC5">
        <v>1</v>
      </c>
      <c r="AD5">
        <v>56</v>
      </c>
      <c r="AE5">
        <v>3</v>
      </c>
      <c r="AF5">
        <v>1</v>
      </c>
      <c r="AG5">
        <v>0.1</v>
      </c>
      <c r="AH5">
        <v>0</v>
      </c>
      <c r="BA5">
        <v>3</v>
      </c>
      <c r="BB5">
        <v>11</v>
      </c>
      <c r="BC5">
        <v>200</v>
      </c>
      <c r="BD5">
        <v>40</v>
      </c>
      <c r="BE5">
        <v>0</v>
      </c>
      <c r="BF5">
        <v>8.6</v>
      </c>
      <c r="BG5">
        <v>50</v>
      </c>
      <c r="BH5">
        <v>14</v>
      </c>
      <c r="BI5">
        <v>90</v>
      </c>
      <c r="BJ5">
        <v>103</v>
      </c>
      <c r="BK5">
        <v>2</v>
      </c>
      <c r="BL5">
        <v>22</v>
      </c>
      <c r="BM5">
        <v>0</v>
      </c>
      <c r="BN5">
        <v>0</v>
      </c>
      <c r="BO5">
        <v>1</v>
      </c>
      <c r="BP5">
        <v>0</v>
      </c>
      <c r="BQ5" s="25" t="s">
        <v>170</v>
      </c>
      <c r="BR5">
        <v>21</v>
      </c>
      <c r="BS5">
        <v>10</v>
      </c>
      <c r="BT5">
        <v>2</v>
      </c>
      <c r="BU5">
        <v>2</v>
      </c>
      <c r="BV5">
        <v>0.21</v>
      </c>
      <c r="BW5">
        <v>0.1764</v>
      </c>
      <c r="BX5">
        <v>24</v>
      </c>
      <c r="BY5">
        <v>0</v>
      </c>
      <c r="BZ5" s="25" t="s">
        <v>176</v>
      </c>
      <c r="CB5">
        <v>0</v>
      </c>
      <c r="CC5">
        <v>1</v>
      </c>
      <c r="CD5">
        <v>56</v>
      </c>
      <c r="CE5">
        <v>3</v>
      </c>
      <c r="CF5">
        <v>1</v>
      </c>
      <c r="CG5">
        <v>0.1</v>
      </c>
      <c r="CH5">
        <v>0</v>
      </c>
    </row>
    <row r="6" spans="1:86">
      <c r="A6">
        <v>4</v>
      </c>
      <c r="B6">
        <v>10</v>
      </c>
      <c r="C6">
        <v>140</v>
      </c>
      <c r="D6">
        <v>40</v>
      </c>
      <c r="E6">
        <v>0</v>
      </c>
      <c r="F6" s="24">
        <f t="shared" si="0"/>
        <v>53</v>
      </c>
      <c r="G6">
        <v>60</v>
      </c>
      <c r="H6" s="24">
        <f t="shared" si="1"/>
        <v>14</v>
      </c>
      <c r="I6" s="24">
        <f t="shared" si="2"/>
        <v>11</v>
      </c>
      <c r="J6" s="24">
        <f t="shared" si="3"/>
        <v>175</v>
      </c>
      <c r="K6" s="49" t="str">
        <f t="shared" si="4"/>
        <v>03</v>
      </c>
      <c r="L6">
        <v>32</v>
      </c>
      <c r="M6">
        <v>0</v>
      </c>
      <c r="N6">
        <v>40</v>
      </c>
      <c r="O6">
        <v>0</v>
      </c>
      <c r="P6">
        <v>0</v>
      </c>
      <c r="Q6" s="25" t="s">
        <v>170</v>
      </c>
      <c r="R6">
        <v>31</v>
      </c>
      <c r="S6">
        <v>15</v>
      </c>
      <c r="T6">
        <v>2</v>
      </c>
      <c r="U6">
        <v>2</v>
      </c>
      <c r="V6">
        <v>0.155</v>
      </c>
      <c r="W6">
        <v>0.12859999999999999</v>
      </c>
      <c r="X6">
        <v>24</v>
      </c>
      <c r="Y6">
        <v>0</v>
      </c>
      <c r="Z6" s="25" t="s">
        <v>176</v>
      </c>
      <c r="AB6">
        <v>0</v>
      </c>
      <c r="AC6">
        <v>1</v>
      </c>
      <c r="AD6">
        <v>56</v>
      </c>
      <c r="AE6">
        <v>3</v>
      </c>
      <c r="AF6">
        <v>1</v>
      </c>
      <c r="AG6">
        <v>0.1</v>
      </c>
      <c r="AH6">
        <v>0</v>
      </c>
      <c r="BA6">
        <v>4</v>
      </c>
      <c r="BB6">
        <v>10</v>
      </c>
      <c r="BC6">
        <v>140</v>
      </c>
      <c r="BD6">
        <v>40</v>
      </c>
      <c r="BE6">
        <v>0</v>
      </c>
      <c r="BF6">
        <v>5.3</v>
      </c>
      <c r="BG6">
        <v>60</v>
      </c>
      <c r="BH6">
        <v>14</v>
      </c>
      <c r="BI6">
        <v>90</v>
      </c>
      <c r="BJ6">
        <v>103</v>
      </c>
      <c r="BK6">
        <v>2</v>
      </c>
      <c r="BL6">
        <v>32</v>
      </c>
      <c r="BM6">
        <v>0</v>
      </c>
      <c r="BN6">
        <v>40</v>
      </c>
      <c r="BO6">
        <v>0</v>
      </c>
      <c r="BP6">
        <v>0</v>
      </c>
      <c r="BQ6" s="25" t="s">
        <v>170</v>
      </c>
      <c r="BR6">
        <v>31</v>
      </c>
      <c r="BS6">
        <v>15</v>
      </c>
      <c r="BT6">
        <v>2</v>
      </c>
      <c r="BU6">
        <v>2</v>
      </c>
      <c r="BV6">
        <v>0.155</v>
      </c>
      <c r="BW6">
        <v>0.12859999999999999</v>
      </c>
      <c r="BX6">
        <v>24</v>
      </c>
      <c r="BY6">
        <v>0</v>
      </c>
      <c r="BZ6" s="25" t="s">
        <v>176</v>
      </c>
      <c r="CB6">
        <v>0</v>
      </c>
      <c r="CC6">
        <v>1</v>
      </c>
      <c r="CD6">
        <v>56</v>
      </c>
      <c r="CE6">
        <v>3</v>
      </c>
      <c r="CF6">
        <v>1</v>
      </c>
      <c r="CG6">
        <v>0.1</v>
      </c>
      <c r="CH6">
        <v>0</v>
      </c>
    </row>
    <row r="7" spans="1:86">
      <c r="A7">
        <v>5</v>
      </c>
      <c r="B7">
        <v>9</v>
      </c>
      <c r="C7">
        <v>70</v>
      </c>
      <c r="D7">
        <v>25</v>
      </c>
      <c r="E7">
        <v>0</v>
      </c>
      <c r="F7" s="24">
        <f t="shared" si="0"/>
        <v>33</v>
      </c>
      <c r="G7">
        <v>60</v>
      </c>
      <c r="H7" s="24">
        <f t="shared" si="1"/>
        <v>10</v>
      </c>
      <c r="I7" s="24">
        <f t="shared" si="2"/>
        <v>11</v>
      </c>
      <c r="J7" s="24">
        <f t="shared" si="3"/>
        <v>150</v>
      </c>
      <c r="K7" s="49" t="str">
        <f t="shared" si="4"/>
        <v>03</v>
      </c>
      <c r="L7">
        <v>42</v>
      </c>
      <c r="M7">
        <v>0</v>
      </c>
      <c r="N7">
        <v>40</v>
      </c>
      <c r="O7">
        <v>0</v>
      </c>
      <c r="P7">
        <v>0</v>
      </c>
      <c r="Q7" s="25" t="s">
        <v>170</v>
      </c>
      <c r="R7">
        <v>31</v>
      </c>
      <c r="S7">
        <v>15</v>
      </c>
      <c r="T7">
        <v>2</v>
      </c>
      <c r="U7">
        <v>2</v>
      </c>
      <c r="V7">
        <v>0.112</v>
      </c>
      <c r="W7">
        <v>8.9599999999999999E-2</v>
      </c>
      <c r="X7">
        <v>24</v>
      </c>
      <c r="Y7">
        <v>0</v>
      </c>
      <c r="Z7" s="25" t="s">
        <v>176</v>
      </c>
      <c r="AB7">
        <v>4</v>
      </c>
      <c r="AC7">
        <v>1</v>
      </c>
      <c r="AD7">
        <v>56</v>
      </c>
      <c r="AE7">
        <v>3</v>
      </c>
      <c r="AF7">
        <v>1</v>
      </c>
      <c r="AG7">
        <v>0.1</v>
      </c>
      <c r="AH7">
        <v>0</v>
      </c>
      <c r="BA7">
        <v>5</v>
      </c>
      <c r="BB7">
        <v>9</v>
      </c>
      <c r="BC7">
        <v>70</v>
      </c>
      <c r="BD7">
        <v>25</v>
      </c>
      <c r="BE7">
        <v>0</v>
      </c>
      <c r="BF7">
        <v>3.3</v>
      </c>
      <c r="BG7">
        <v>60</v>
      </c>
      <c r="BH7">
        <v>14</v>
      </c>
      <c r="BI7">
        <v>90</v>
      </c>
      <c r="BJ7">
        <v>102</v>
      </c>
      <c r="BK7">
        <v>2</v>
      </c>
      <c r="BL7">
        <v>42</v>
      </c>
      <c r="BM7">
        <v>0</v>
      </c>
      <c r="BN7">
        <v>40</v>
      </c>
      <c r="BO7">
        <v>0</v>
      </c>
      <c r="BP7">
        <v>0</v>
      </c>
      <c r="BQ7" s="25" t="s">
        <v>170</v>
      </c>
      <c r="BR7">
        <v>31</v>
      </c>
      <c r="BS7">
        <v>15</v>
      </c>
      <c r="BT7">
        <v>2</v>
      </c>
      <c r="BU7">
        <v>2</v>
      </c>
      <c r="BV7">
        <v>0.112</v>
      </c>
      <c r="BW7">
        <v>8.9599999999999999E-2</v>
      </c>
      <c r="BX7">
        <v>24</v>
      </c>
      <c r="BY7">
        <v>0</v>
      </c>
      <c r="BZ7" s="25" t="s">
        <v>176</v>
      </c>
      <c r="CB7">
        <v>4</v>
      </c>
      <c r="CC7">
        <v>1</v>
      </c>
      <c r="CD7">
        <v>56</v>
      </c>
      <c r="CE7">
        <v>3</v>
      </c>
      <c r="CF7">
        <v>1</v>
      </c>
      <c r="CG7">
        <v>0.1</v>
      </c>
      <c r="CH7">
        <v>0</v>
      </c>
    </row>
    <row r="8" spans="1:86">
      <c r="A8">
        <v>6</v>
      </c>
      <c r="B8">
        <v>8</v>
      </c>
      <c r="C8">
        <v>40</v>
      </c>
      <c r="D8">
        <v>20</v>
      </c>
      <c r="E8">
        <v>0</v>
      </c>
      <c r="F8" s="24">
        <f t="shared" si="0"/>
        <v>23</v>
      </c>
      <c r="G8">
        <v>70</v>
      </c>
      <c r="H8" s="24">
        <f t="shared" si="1"/>
        <v>12</v>
      </c>
      <c r="I8" s="24">
        <f t="shared" si="2"/>
        <v>13</v>
      </c>
      <c r="J8" s="24">
        <f t="shared" si="3"/>
        <v>150</v>
      </c>
      <c r="K8" s="49" t="str">
        <f t="shared" si="4"/>
        <v>00</v>
      </c>
      <c r="L8">
        <v>32</v>
      </c>
      <c r="M8">
        <v>0</v>
      </c>
      <c r="N8">
        <v>40</v>
      </c>
      <c r="O8">
        <v>0</v>
      </c>
      <c r="P8">
        <v>0</v>
      </c>
      <c r="Q8" s="25" t="s">
        <v>170</v>
      </c>
      <c r="R8">
        <v>31</v>
      </c>
      <c r="S8">
        <v>15</v>
      </c>
      <c r="T8">
        <v>2</v>
      </c>
      <c r="U8">
        <v>2</v>
      </c>
      <c r="V8">
        <v>7.0000000000000001E-3</v>
      </c>
      <c r="W8">
        <v>6.08E-2</v>
      </c>
      <c r="X8">
        <v>24</v>
      </c>
      <c r="Y8">
        <v>0</v>
      </c>
      <c r="Z8" s="25" t="s">
        <v>176</v>
      </c>
      <c r="AB8">
        <v>2.8</v>
      </c>
      <c r="AC8">
        <v>1</v>
      </c>
      <c r="AD8">
        <v>56</v>
      </c>
      <c r="AE8">
        <v>3</v>
      </c>
      <c r="AF8">
        <v>1</v>
      </c>
      <c r="AG8">
        <v>0.1</v>
      </c>
      <c r="AH8">
        <v>0</v>
      </c>
      <c r="BA8">
        <v>6</v>
      </c>
      <c r="BB8">
        <v>8</v>
      </c>
      <c r="BC8">
        <v>40</v>
      </c>
      <c r="BD8">
        <v>20</v>
      </c>
      <c r="BE8">
        <v>0</v>
      </c>
      <c r="BF8">
        <v>2.2999999999999998</v>
      </c>
      <c r="BG8">
        <v>70</v>
      </c>
      <c r="BH8">
        <v>17</v>
      </c>
      <c r="BI8">
        <v>100</v>
      </c>
      <c r="BJ8">
        <v>102</v>
      </c>
      <c r="BK8">
        <v>2</v>
      </c>
      <c r="BL8">
        <v>32</v>
      </c>
      <c r="BM8">
        <v>0</v>
      </c>
      <c r="BN8">
        <v>40</v>
      </c>
      <c r="BO8">
        <v>0</v>
      </c>
      <c r="BP8">
        <v>0</v>
      </c>
      <c r="BQ8" s="25" t="s">
        <v>170</v>
      </c>
      <c r="BR8">
        <v>31</v>
      </c>
      <c r="BS8">
        <v>15</v>
      </c>
      <c r="BT8">
        <v>2</v>
      </c>
      <c r="BU8">
        <v>2</v>
      </c>
      <c r="BV8">
        <v>7.0000000000000001E-3</v>
      </c>
      <c r="BW8">
        <v>6.08E-2</v>
      </c>
      <c r="BX8">
        <v>24</v>
      </c>
      <c r="BY8">
        <v>0</v>
      </c>
      <c r="BZ8" s="25" t="s">
        <v>176</v>
      </c>
      <c r="CB8">
        <v>2.8</v>
      </c>
      <c r="CC8">
        <v>1</v>
      </c>
      <c r="CD8">
        <v>56</v>
      </c>
      <c r="CE8">
        <v>3</v>
      </c>
      <c r="CF8">
        <v>1</v>
      </c>
      <c r="CG8">
        <v>0.1</v>
      </c>
      <c r="CH8">
        <v>0</v>
      </c>
    </row>
    <row r="9" spans="1:86">
      <c r="A9">
        <v>7</v>
      </c>
      <c r="B9">
        <v>7</v>
      </c>
      <c r="C9">
        <v>10</v>
      </c>
      <c r="D9">
        <v>10</v>
      </c>
      <c r="E9">
        <v>0</v>
      </c>
      <c r="F9" s="24">
        <f t="shared" si="0"/>
        <v>15</v>
      </c>
      <c r="G9">
        <v>95</v>
      </c>
      <c r="H9" s="24">
        <f t="shared" si="1"/>
        <v>6</v>
      </c>
      <c r="I9" s="24">
        <f t="shared" si="2"/>
        <v>13</v>
      </c>
      <c r="J9" s="24">
        <f t="shared" si="3"/>
        <v>125</v>
      </c>
      <c r="K9" s="49" t="str">
        <f t="shared" si="4"/>
        <v>00</v>
      </c>
      <c r="L9">
        <v>52</v>
      </c>
      <c r="M9">
        <v>0</v>
      </c>
      <c r="N9">
        <v>40</v>
      </c>
      <c r="O9">
        <v>0</v>
      </c>
      <c r="P9">
        <v>0</v>
      </c>
      <c r="Q9" s="25" t="s">
        <v>170</v>
      </c>
      <c r="R9">
        <v>31</v>
      </c>
      <c r="S9">
        <v>15</v>
      </c>
      <c r="T9">
        <v>2</v>
      </c>
      <c r="U9">
        <v>2</v>
      </c>
      <c r="V9">
        <v>5.1999999999999998E-2</v>
      </c>
      <c r="W9">
        <v>4.1099999999999998E-2</v>
      </c>
      <c r="X9">
        <v>24</v>
      </c>
      <c r="Y9">
        <v>0</v>
      </c>
      <c r="Z9" s="25" t="s">
        <v>176</v>
      </c>
      <c r="AB9">
        <v>2</v>
      </c>
      <c r="AC9">
        <v>1</v>
      </c>
      <c r="AD9">
        <v>56</v>
      </c>
      <c r="AE9">
        <v>3</v>
      </c>
      <c r="AF9">
        <v>1</v>
      </c>
      <c r="AG9">
        <v>0.1</v>
      </c>
      <c r="AH9">
        <v>0</v>
      </c>
      <c r="BA9">
        <v>7</v>
      </c>
      <c r="BB9">
        <v>7</v>
      </c>
      <c r="BC9">
        <v>10</v>
      </c>
      <c r="BD9">
        <v>10</v>
      </c>
      <c r="BE9">
        <v>0</v>
      </c>
      <c r="BF9">
        <v>1.5</v>
      </c>
      <c r="BG9">
        <v>95</v>
      </c>
      <c r="BH9">
        <v>18</v>
      </c>
      <c r="BI9">
        <v>100</v>
      </c>
      <c r="BJ9">
        <v>101</v>
      </c>
      <c r="BK9">
        <v>2</v>
      </c>
      <c r="BL9">
        <v>52</v>
      </c>
      <c r="BM9">
        <v>0</v>
      </c>
      <c r="BN9">
        <v>40</v>
      </c>
      <c r="BO9">
        <v>0</v>
      </c>
      <c r="BP9">
        <v>0</v>
      </c>
      <c r="BQ9" s="25" t="s">
        <v>170</v>
      </c>
      <c r="BR9">
        <v>31</v>
      </c>
      <c r="BS9">
        <v>15</v>
      </c>
      <c r="BT9">
        <v>2</v>
      </c>
      <c r="BU9">
        <v>2</v>
      </c>
      <c r="BV9">
        <v>5.1999999999999998E-2</v>
      </c>
      <c r="BW9">
        <v>4.1099999999999998E-2</v>
      </c>
      <c r="BX9">
        <v>24</v>
      </c>
      <c r="BY9">
        <v>0</v>
      </c>
      <c r="BZ9" s="25" t="s">
        <v>176</v>
      </c>
      <c r="CB9">
        <v>2</v>
      </c>
      <c r="CC9">
        <v>1</v>
      </c>
      <c r="CD9">
        <v>56</v>
      </c>
      <c r="CE9">
        <v>3</v>
      </c>
      <c r="CF9">
        <v>1</v>
      </c>
      <c r="CG9">
        <v>0.1</v>
      </c>
      <c r="CH9">
        <v>0</v>
      </c>
    </row>
    <row r="10" spans="1:86">
      <c r="A10">
        <v>8</v>
      </c>
      <c r="B10">
        <v>6</v>
      </c>
      <c r="C10">
        <v>7</v>
      </c>
      <c r="D10">
        <v>9</v>
      </c>
      <c r="E10">
        <v>0</v>
      </c>
      <c r="F10" s="24">
        <f t="shared" si="0"/>
        <v>7.9999999999999991</v>
      </c>
      <c r="G10">
        <v>95</v>
      </c>
      <c r="H10" s="24">
        <f t="shared" si="1"/>
        <v>6</v>
      </c>
      <c r="I10" s="24">
        <f t="shared" si="2"/>
        <v>13</v>
      </c>
      <c r="J10" s="24">
        <f t="shared" si="3"/>
        <v>125</v>
      </c>
      <c r="K10" s="49" t="str">
        <f t="shared" si="4"/>
        <v>00</v>
      </c>
      <c r="L10">
        <v>62</v>
      </c>
      <c r="M10">
        <v>0</v>
      </c>
      <c r="N10">
        <v>0</v>
      </c>
      <c r="O10">
        <v>0</v>
      </c>
      <c r="P10">
        <v>0</v>
      </c>
      <c r="Q10" s="25" t="s">
        <v>170</v>
      </c>
      <c r="R10">
        <v>31</v>
      </c>
      <c r="S10">
        <v>15</v>
      </c>
      <c r="T10">
        <v>3</v>
      </c>
      <c r="U10">
        <v>2</v>
      </c>
      <c r="V10">
        <v>3.7999999999999999E-2</v>
      </c>
      <c r="W10">
        <v>2.8899999999999999E-2</v>
      </c>
      <c r="X10">
        <v>24</v>
      </c>
      <c r="Y10">
        <v>0</v>
      </c>
      <c r="Z10" s="25" t="s">
        <v>176</v>
      </c>
      <c r="AB10">
        <v>1.1200000000000001</v>
      </c>
      <c r="AC10">
        <v>1</v>
      </c>
      <c r="AD10">
        <v>56</v>
      </c>
      <c r="AE10">
        <v>3</v>
      </c>
      <c r="AF10">
        <v>1</v>
      </c>
      <c r="AG10">
        <v>0.1</v>
      </c>
      <c r="AH10">
        <v>0</v>
      </c>
      <c r="BA10">
        <v>8</v>
      </c>
      <c r="BB10">
        <v>6</v>
      </c>
      <c r="BC10">
        <v>7</v>
      </c>
      <c r="BD10">
        <v>9</v>
      </c>
      <c r="BE10">
        <v>0</v>
      </c>
      <c r="BF10">
        <v>0.7</v>
      </c>
      <c r="BG10">
        <v>95</v>
      </c>
      <c r="BH10">
        <v>18</v>
      </c>
      <c r="BI10">
        <v>100</v>
      </c>
      <c r="BJ10">
        <v>101</v>
      </c>
      <c r="BK10">
        <v>2</v>
      </c>
      <c r="BL10">
        <v>62</v>
      </c>
      <c r="BM10">
        <v>0</v>
      </c>
      <c r="BN10">
        <v>0</v>
      </c>
      <c r="BO10">
        <v>0</v>
      </c>
      <c r="BP10">
        <v>0</v>
      </c>
      <c r="BQ10" s="25" t="s">
        <v>170</v>
      </c>
      <c r="BR10">
        <v>31</v>
      </c>
      <c r="BS10">
        <v>15</v>
      </c>
      <c r="BT10">
        <v>3</v>
      </c>
      <c r="BU10">
        <v>2</v>
      </c>
      <c r="BV10">
        <v>3.7999999999999999E-2</v>
      </c>
      <c r="BW10">
        <v>2.8899999999999999E-2</v>
      </c>
      <c r="BX10">
        <v>24</v>
      </c>
      <c r="BY10">
        <v>0</v>
      </c>
      <c r="BZ10" s="25" t="s">
        <v>176</v>
      </c>
      <c r="CB10">
        <v>1.1200000000000001</v>
      </c>
      <c r="CC10">
        <v>1</v>
      </c>
      <c r="CD10">
        <v>56</v>
      </c>
      <c r="CE10">
        <v>3</v>
      </c>
      <c r="CF10">
        <v>1</v>
      </c>
      <c r="CG10">
        <v>0.1</v>
      </c>
      <c r="CH10">
        <v>0</v>
      </c>
    </row>
    <row r="11" spans="1:86">
      <c r="A11">
        <v>9</v>
      </c>
      <c r="B11">
        <v>5</v>
      </c>
      <c r="C11">
        <v>7</v>
      </c>
      <c r="D11">
        <v>9</v>
      </c>
      <c r="E11">
        <v>0</v>
      </c>
      <c r="F11" s="24">
        <f t="shared" si="0"/>
        <v>5</v>
      </c>
      <c r="G11">
        <v>95</v>
      </c>
      <c r="H11" s="24">
        <f t="shared" si="1"/>
        <v>6</v>
      </c>
      <c r="I11" s="24">
        <f t="shared" si="2"/>
        <v>14</v>
      </c>
      <c r="J11" s="24">
        <f t="shared" si="3"/>
        <v>125</v>
      </c>
      <c r="K11" s="49" t="str">
        <f t="shared" si="4"/>
        <v>00</v>
      </c>
      <c r="L11">
        <v>75</v>
      </c>
      <c r="M11">
        <v>0</v>
      </c>
      <c r="N11">
        <v>0</v>
      </c>
      <c r="O11">
        <v>0</v>
      </c>
      <c r="P11">
        <v>0</v>
      </c>
      <c r="Q11" s="25" t="s">
        <v>170</v>
      </c>
      <c r="R11">
        <v>31</v>
      </c>
      <c r="S11">
        <v>15</v>
      </c>
      <c r="T11">
        <v>3</v>
      </c>
      <c r="U11">
        <v>2</v>
      </c>
      <c r="V11">
        <v>2.7E-2</v>
      </c>
      <c r="W11">
        <v>0.02</v>
      </c>
      <c r="X11">
        <v>24</v>
      </c>
      <c r="Y11">
        <v>0</v>
      </c>
      <c r="Z11" s="25" t="s">
        <v>176</v>
      </c>
      <c r="AB11">
        <v>0.9</v>
      </c>
      <c r="AC11">
        <v>1</v>
      </c>
      <c r="AD11">
        <v>56</v>
      </c>
      <c r="AE11">
        <v>3</v>
      </c>
      <c r="AF11">
        <v>1</v>
      </c>
      <c r="AG11">
        <v>0.1</v>
      </c>
      <c r="AH11">
        <v>0</v>
      </c>
      <c r="BA11">
        <v>9</v>
      </c>
      <c r="BB11">
        <v>5</v>
      </c>
      <c r="BC11">
        <v>7</v>
      </c>
      <c r="BD11">
        <v>9</v>
      </c>
      <c r="BE11">
        <v>0</v>
      </c>
      <c r="BF11">
        <v>0.4</v>
      </c>
      <c r="BG11">
        <v>95</v>
      </c>
      <c r="BH11">
        <v>18</v>
      </c>
      <c r="BI11">
        <v>110</v>
      </c>
      <c r="BJ11">
        <v>101</v>
      </c>
      <c r="BK11">
        <v>2</v>
      </c>
      <c r="BL11">
        <v>75</v>
      </c>
      <c r="BM11">
        <v>0</v>
      </c>
      <c r="BN11">
        <v>0</v>
      </c>
      <c r="BO11">
        <v>0</v>
      </c>
      <c r="BP11">
        <v>0</v>
      </c>
      <c r="BQ11" s="25" t="s">
        <v>170</v>
      </c>
      <c r="BR11">
        <v>31</v>
      </c>
      <c r="BS11">
        <v>15</v>
      </c>
      <c r="BT11">
        <v>3</v>
      </c>
      <c r="BU11">
        <v>2</v>
      </c>
      <c r="BV11">
        <v>2.7E-2</v>
      </c>
      <c r="BW11">
        <v>0.02</v>
      </c>
      <c r="BX11">
        <v>24</v>
      </c>
      <c r="BY11">
        <v>0</v>
      </c>
      <c r="BZ11" s="25" t="s">
        <v>176</v>
      </c>
      <c r="CB11">
        <v>0.9</v>
      </c>
      <c r="CC11">
        <v>1</v>
      </c>
      <c r="CD11">
        <v>56</v>
      </c>
      <c r="CE11">
        <v>3</v>
      </c>
      <c r="CF11">
        <v>1</v>
      </c>
      <c r="CG11">
        <v>0.1</v>
      </c>
      <c r="CH11">
        <v>0</v>
      </c>
    </row>
    <row r="12" spans="1:86">
      <c r="A12">
        <v>10</v>
      </c>
      <c r="B12">
        <v>804</v>
      </c>
      <c r="C12">
        <v>1</v>
      </c>
      <c r="D12">
        <v>9</v>
      </c>
      <c r="E12">
        <v>0</v>
      </c>
      <c r="F12" s="24">
        <f t="shared" si="0"/>
        <v>13</v>
      </c>
      <c r="G12">
        <v>123</v>
      </c>
      <c r="H12" s="24">
        <f t="shared" si="1"/>
        <v>8</v>
      </c>
      <c r="I12" s="24">
        <f t="shared" si="2"/>
        <v>17</v>
      </c>
      <c r="J12" s="24">
        <f t="shared" si="3"/>
        <v>125</v>
      </c>
      <c r="K12" s="49" t="str">
        <f t="shared" si="4"/>
        <v>00</v>
      </c>
      <c r="L12">
        <v>75</v>
      </c>
      <c r="M12">
        <v>0</v>
      </c>
      <c r="N12">
        <v>0</v>
      </c>
      <c r="O12">
        <v>0</v>
      </c>
      <c r="P12">
        <v>1</v>
      </c>
      <c r="Q12" s="25" t="s">
        <v>175</v>
      </c>
      <c r="R12">
        <v>41</v>
      </c>
      <c r="S12">
        <v>30</v>
      </c>
      <c r="T12">
        <v>5</v>
      </c>
      <c r="U12">
        <v>2</v>
      </c>
      <c r="V12">
        <v>8.9999999999999993E-3</v>
      </c>
      <c r="W12">
        <v>2.5000000000000001E-2</v>
      </c>
      <c r="X12">
        <v>24</v>
      </c>
      <c r="Y12">
        <v>1.2</v>
      </c>
      <c r="Z12" s="25" t="s">
        <v>178</v>
      </c>
      <c r="AA12">
        <v>5000</v>
      </c>
      <c r="AB12">
        <v>0.8</v>
      </c>
      <c r="AC12">
        <v>1</v>
      </c>
      <c r="AD12">
        <v>56</v>
      </c>
      <c r="AE12">
        <v>3</v>
      </c>
      <c r="AF12">
        <v>1</v>
      </c>
      <c r="AG12">
        <v>0.1</v>
      </c>
      <c r="AH12">
        <v>0</v>
      </c>
      <c r="BA12">
        <v>10</v>
      </c>
      <c r="BB12">
        <v>804</v>
      </c>
      <c r="BC12">
        <v>1</v>
      </c>
      <c r="BD12">
        <v>9</v>
      </c>
      <c r="BE12">
        <v>0</v>
      </c>
      <c r="BF12">
        <v>1.3</v>
      </c>
      <c r="BG12">
        <v>123</v>
      </c>
      <c r="BH12">
        <v>23</v>
      </c>
      <c r="BI12">
        <v>136</v>
      </c>
      <c r="BJ12">
        <v>101</v>
      </c>
      <c r="BK12">
        <v>2</v>
      </c>
      <c r="BL12">
        <v>75</v>
      </c>
      <c r="BM12">
        <v>0</v>
      </c>
      <c r="BN12">
        <v>0</v>
      </c>
      <c r="BO12">
        <v>0</v>
      </c>
      <c r="BP12">
        <v>1</v>
      </c>
      <c r="BQ12" s="25" t="s">
        <v>175</v>
      </c>
      <c r="BR12">
        <v>41</v>
      </c>
      <c r="BS12">
        <v>30</v>
      </c>
      <c r="BT12">
        <v>5</v>
      </c>
      <c r="BU12">
        <v>2</v>
      </c>
      <c r="BV12">
        <v>8.9999999999999993E-3</v>
      </c>
      <c r="BW12">
        <v>2.5000000000000001E-2</v>
      </c>
      <c r="BX12">
        <v>24</v>
      </c>
      <c r="BY12">
        <v>1.2</v>
      </c>
      <c r="BZ12" s="25" t="s">
        <v>178</v>
      </c>
      <c r="CA12">
        <v>5000</v>
      </c>
      <c r="CB12">
        <v>0.8</v>
      </c>
      <c r="CC12">
        <v>1</v>
      </c>
      <c r="CD12">
        <v>56</v>
      </c>
      <c r="CE12">
        <v>3</v>
      </c>
      <c r="CF12">
        <v>1</v>
      </c>
      <c r="CG12">
        <v>0.1</v>
      </c>
      <c r="CH12">
        <v>0</v>
      </c>
    </row>
    <row r="13" spans="1:86">
      <c r="A13">
        <v>11</v>
      </c>
      <c r="B13">
        <v>804</v>
      </c>
      <c r="C13">
        <v>1</v>
      </c>
      <c r="D13">
        <v>9</v>
      </c>
      <c r="E13">
        <v>0</v>
      </c>
      <c r="F13" s="24">
        <f t="shared" si="0"/>
        <v>13</v>
      </c>
      <c r="G13">
        <v>123</v>
      </c>
      <c r="H13" s="24">
        <f t="shared" si="1"/>
        <v>8</v>
      </c>
      <c r="I13" s="24">
        <f t="shared" si="2"/>
        <v>17</v>
      </c>
      <c r="J13" s="24">
        <f t="shared" si="3"/>
        <v>125</v>
      </c>
      <c r="K13" s="49" t="str">
        <f t="shared" si="4"/>
        <v>00</v>
      </c>
      <c r="L13">
        <v>75</v>
      </c>
      <c r="M13">
        <v>0</v>
      </c>
      <c r="N13">
        <v>0</v>
      </c>
      <c r="O13">
        <v>0</v>
      </c>
      <c r="P13">
        <v>1</v>
      </c>
      <c r="Q13" s="25" t="s">
        <v>175</v>
      </c>
      <c r="R13">
        <v>41</v>
      </c>
      <c r="S13">
        <v>30</v>
      </c>
      <c r="T13">
        <v>5</v>
      </c>
      <c r="U13">
        <v>2</v>
      </c>
      <c r="V13">
        <v>2.9000000000000001E-2</v>
      </c>
      <c r="W13">
        <v>9.9000000000000008E-3</v>
      </c>
      <c r="X13">
        <v>24</v>
      </c>
      <c r="Y13">
        <v>1.2</v>
      </c>
      <c r="Z13" s="25" t="s">
        <v>178</v>
      </c>
      <c r="AA13">
        <v>400</v>
      </c>
      <c r="AB13">
        <v>0.8</v>
      </c>
      <c r="AC13">
        <v>1</v>
      </c>
      <c r="AD13">
        <v>56</v>
      </c>
      <c r="AE13">
        <v>3</v>
      </c>
      <c r="AF13">
        <v>1</v>
      </c>
      <c r="AG13">
        <v>0.1</v>
      </c>
      <c r="AH13">
        <v>0</v>
      </c>
      <c r="BA13">
        <v>11</v>
      </c>
      <c r="BB13">
        <v>804</v>
      </c>
      <c r="BC13">
        <v>1</v>
      </c>
      <c r="BD13">
        <v>9</v>
      </c>
      <c r="BE13">
        <v>0</v>
      </c>
      <c r="BF13">
        <v>1.3</v>
      </c>
      <c r="BG13">
        <v>123</v>
      </c>
      <c r="BH13">
        <v>23</v>
      </c>
      <c r="BI13">
        <v>136</v>
      </c>
      <c r="BJ13">
        <v>101</v>
      </c>
      <c r="BK13">
        <v>2</v>
      </c>
      <c r="BL13">
        <v>75</v>
      </c>
      <c r="BM13">
        <v>0</v>
      </c>
      <c r="BN13">
        <v>0</v>
      </c>
      <c r="BO13">
        <v>0</v>
      </c>
      <c r="BP13">
        <v>1</v>
      </c>
      <c r="BQ13" s="25" t="s">
        <v>175</v>
      </c>
      <c r="BR13">
        <v>41</v>
      </c>
      <c r="BS13">
        <v>30</v>
      </c>
      <c r="BT13">
        <v>5</v>
      </c>
      <c r="BU13">
        <v>2</v>
      </c>
      <c r="BV13">
        <v>2.9000000000000001E-2</v>
      </c>
      <c r="BW13">
        <v>9.9000000000000008E-3</v>
      </c>
      <c r="BX13">
        <v>24</v>
      </c>
      <c r="BY13">
        <v>1.2</v>
      </c>
      <c r="BZ13" s="25" t="s">
        <v>178</v>
      </c>
      <c r="CA13">
        <v>400</v>
      </c>
      <c r="CB13">
        <v>0.8</v>
      </c>
      <c r="CC13">
        <v>1</v>
      </c>
      <c r="CD13">
        <v>56</v>
      </c>
      <c r="CE13">
        <v>3</v>
      </c>
      <c r="CF13">
        <v>1</v>
      </c>
      <c r="CG13">
        <v>0.1</v>
      </c>
      <c r="CH13">
        <v>0</v>
      </c>
    </row>
    <row r="14" spans="1:86">
      <c r="A14">
        <v>12</v>
      </c>
      <c r="B14">
        <v>803</v>
      </c>
      <c r="C14">
        <v>1</v>
      </c>
      <c r="D14">
        <v>9</v>
      </c>
      <c r="E14">
        <v>0</v>
      </c>
      <c r="F14" s="24">
        <f>IF(BF14="","",IF(OR(ROUND(MOD(BF14,1),1)=0.2,ROUND(MOD(BF14,1),1)=0.4,ROUND(MOD(BF14,1),1)=0.7),BF14+0.1,IF(OR(ROUND(MOD(BF14,1),1)=0.1,ROUND(MOD(BF14,1),1)=0.6,ROUND(MOD(BF14,1),1)=0.9),BF14-0.1,BF14))*10)</f>
        <v>5</v>
      </c>
      <c r="G14">
        <v>123</v>
      </c>
      <c r="H14" s="24">
        <f t="shared" si="1"/>
        <v>8</v>
      </c>
      <c r="I14" s="24">
        <f t="shared" si="2"/>
        <v>17</v>
      </c>
      <c r="J14" s="24">
        <f t="shared" si="3"/>
        <v>125</v>
      </c>
      <c r="K14" s="49" t="str">
        <f t="shared" si="4"/>
        <v>00</v>
      </c>
      <c r="L14">
        <v>75</v>
      </c>
      <c r="M14">
        <v>0</v>
      </c>
      <c r="N14">
        <v>0</v>
      </c>
      <c r="O14">
        <v>0</v>
      </c>
      <c r="P14">
        <v>1</v>
      </c>
      <c r="Q14" s="25" t="s">
        <v>175</v>
      </c>
      <c r="R14">
        <v>41</v>
      </c>
      <c r="S14">
        <v>30</v>
      </c>
      <c r="T14">
        <v>5</v>
      </c>
      <c r="U14">
        <v>2</v>
      </c>
      <c r="V14">
        <v>5.0000000000000001E-3</v>
      </c>
      <c r="W14">
        <v>2.1000000000000001E-2</v>
      </c>
      <c r="X14">
        <v>24</v>
      </c>
      <c r="Y14">
        <v>1.5</v>
      </c>
      <c r="Z14" s="25" t="s">
        <v>178</v>
      </c>
      <c r="AA14">
        <v>10230</v>
      </c>
      <c r="AB14">
        <v>0.63</v>
      </c>
      <c r="AC14">
        <v>1</v>
      </c>
      <c r="AD14">
        <v>56</v>
      </c>
      <c r="AE14">
        <v>3</v>
      </c>
      <c r="AF14">
        <v>1</v>
      </c>
      <c r="AG14">
        <v>0.1</v>
      </c>
      <c r="AH14">
        <v>0</v>
      </c>
      <c r="BA14">
        <v>12</v>
      </c>
      <c r="BB14">
        <v>803</v>
      </c>
      <c r="BC14">
        <v>1</v>
      </c>
      <c r="BD14">
        <v>9</v>
      </c>
      <c r="BE14">
        <v>0</v>
      </c>
      <c r="BF14">
        <v>0.4</v>
      </c>
      <c r="BG14">
        <v>123</v>
      </c>
      <c r="BH14">
        <v>23</v>
      </c>
      <c r="BI14">
        <v>136</v>
      </c>
      <c r="BJ14">
        <v>101</v>
      </c>
      <c r="BK14">
        <v>2</v>
      </c>
      <c r="BL14">
        <v>75</v>
      </c>
      <c r="BM14">
        <v>0</v>
      </c>
      <c r="BN14">
        <v>0</v>
      </c>
      <c r="BO14">
        <v>0</v>
      </c>
      <c r="BP14">
        <v>1</v>
      </c>
      <c r="BQ14" s="25" t="s">
        <v>175</v>
      </c>
      <c r="BR14">
        <v>41</v>
      </c>
      <c r="BS14">
        <v>30</v>
      </c>
      <c r="BT14">
        <v>5</v>
      </c>
      <c r="BU14">
        <v>2</v>
      </c>
      <c r="BV14">
        <v>5.0000000000000001E-3</v>
      </c>
      <c r="BW14">
        <v>2.1000000000000001E-2</v>
      </c>
      <c r="BX14">
        <v>24</v>
      </c>
      <c r="BY14">
        <v>1.5</v>
      </c>
      <c r="BZ14" s="25" t="s">
        <v>178</v>
      </c>
      <c r="CA14">
        <v>10230</v>
      </c>
      <c r="CB14">
        <v>0.63</v>
      </c>
      <c r="CC14">
        <v>1</v>
      </c>
      <c r="CD14">
        <v>56</v>
      </c>
      <c r="CE14">
        <v>3</v>
      </c>
      <c r="CF14">
        <v>1</v>
      </c>
      <c r="CG14">
        <v>0.1</v>
      </c>
      <c r="CH14">
        <v>0</v>
      </c>
    </row>
    <row r="15" spans="1:86">
      <c r="A15">
        <v>13</v>
      </c>
      <c r="B15">
        <v>803</v>
      </c>
      <c r="C15">
        <v>1</v>
      </c>
      <c r="D15">
        <v>9</v>
      </c>
      <c r="E15">
        <v>0</v>
      </c>
      <c r="F15" s="24">
        <f t="shared" si="0"/>
        <v>5</v>
      </c>
      <c r="G15">
        <v>123</v>
      </c>
      <c r="H15" s="24">
        <f t="shared" si="1"/>
        <v>8</v>
      </c>
      <c r="I15" s="24">
        <f t="shared" si="2"/>
        <v>17</v>
      </c>
      <c r="J15" s="24">
        <f t="shared" si="3"/>
        <v>125</v>
      </c>
      <c r="K15" s="49" t="str">
        <f t="shared" si="4"/>
        <v>00</v>
      </c>
      <c r="L15">
        <v>75</v>
      </c>
      <c r="M15">
        <v>0</v>
      </c>
      <c r="N15">
        <v>0</v>
      </c>
      <c r="O15">
        <v>0</v>
      </c>
      <c r="P15">
        <v>1</v>
      </c>
      <c r="Q15" s="25" t="s">
        <v>175</v>
      </c>
      <c r="R15">
        <v>41</v>
      </c>
      <c r="S15">
        <v>30</v>
      </c>
      <c r="T15">
        <v>5</v>
      </c>
      <c r="U15">
        <v>2</v>
      </c>
      <c r="V15">
        <v>2.5000000000000001E-2</v>
      </c>
      <c r="W15">
        <v>6.0000000000000001E-3</v>
      </c>
      <c r="X15">
        <v>24</v>
      </c>
      <c r="Y15">
        <v>1.5</v>
      </c>
      <c r="Z15" s="25" t="s">
        <v>178</v>
      </c>
      <c r="AA15">
        <v>500</v>
      </c>
      <c r="AB15">
        <v>0.63</v>
      </c>
      <c r="AC15">
        <v>1</v>
      </c>
      <c r="AD15">
        <v>56</v>
      </c>
      <c r="AE15">
        <v>3</v>
      </c>
      <c r="AF15">
        <v>1</v>
      </c>
      <c r="AG15">
        <v>0.1</v>
      </c>
      <c r="AH15">
        <v>0</v>
      </c>
      <c r="BA15">
        <v>13</v>
      </c>
      <c r="BB15">
        <v>803</v>
      </c>
      <c r="BC15">
        <v>1</v>
      </c>
      <c r="BD15">
        <v>9</v>
      </c>
      <c r="BE15">
        <v>0</v>
      </c>
      <c r="BF15">
        <v>0.4</v>
      </c>
      <c r="BG15">
        <v>123</v>
      </c>
      <c r="BH15">
        <v>23</v>
      </c>
      <c r="BI15">
        <v>136</v>
      </c>
      <c r="BJ15">
        <v>101</v>
      </c>
      <c r="BK15">
        <v>2</v>
      </c>
      <c r="BL15">
        <v>75</v>
      </c>
      <c r="BM15">
        <v>0</v>
      </c>
      <c r="BN15">
        <v>0</v>
      </c>
      <c r="BO15">
        <v>0</v>
      </c>
      <c r="BP15">
        <v>1</v>
      </c>
      <c r="BQ15" s="25" t="s">
        <v>175</v>
      </c>
      <c r="BR15">
        <v>41</v>
      </c>
      <c r="BS15">
        <v>30</v>
      </c>
      <c r="BT15">
        <v>5</v>
      </c>
      <c r="BU15">
        <v>2</v>
      </c>
      <c r="BV15">
        <v>2.5000000000000001E-2</v>
      </c>
      <c r="BW15">
        <v>6.0000000000000001E-3</v>
      </c>
      <c r="BX15">
        <v>24</v>
      </c>
      <c r="BY15">
        <v>1.5</v>
      </c>
      <c r="BZ15" s="25" t="s">
        <v>178</v>
      </c>
      <c r="CA15">
        <v>500</v>
      </c>
      <c r="CB15">
        <v>0.63</v>
      </c>
      <c r="CC15">
        <v>1</v>
      </c>
      <c r="CD15">
        <v>56</v>
      </c>
      <c r="CE15">
        <v>3</v>
      </c>
      <c r="CF15">
        <v>1</v>
      </c>
      <c r="CG15">
        <v>0.1</v>
      </c>
      <c r="CH15">
        <v>0</v>
      </c>
    </row>
    <row r="16" spans="1:86">
      <c r="A16">
        <v>41</v>
      </c>
      <c r="B16">
        <v>802</v>
      </c>
      <c r="C16">
        <v>1</v>
      </c>
      <c r="D16">
        <v>4</v>
      </c>
      <c r="E16">
        <v>0</v>
      </c>
      <c r="F16" s="24">
        <f>IF(BF16="","",IF(OR(ROUND(MOD(BF16,1),1)=0.2,ROUND(MOD(BF16,1),1)=0.4,ROUND(MOD(BF16,1),1)=0.7),BF16+0.1,IF(OR(ROUND(MOD(BF16,1),1)=0.1,ROUND(MOD(BF16,1),1)=0.6,ROUND(MOD(BF16,1),1)=0.9),BF16-0.1,BF16))*10)</f>
        <v>5</v>
      </c>
      <c r="G16">
        <v>90</v>
      </c>
      <c r="H16" s="24">
        <f t="shared" si="1"/>
        <v>4</v>
      </c>
      <c r="I16" s="24">
        <f t="shared" si="2"/>
        <v>28</v>
      </c>
      <c r="J16" s="24">
        <f t="shared" si="3"/>
        <v>150</v>
      </c>
      <c r="K16" s="49" t="str">
        <f t="shared" si="4"/>
        <v>10</v>
      </c>
      <c r="L16">
        <v>86</v>
      </c>
      <c r="M16">
        <v>0</v>
      </c>
      <c r="N16">
        <v>0</v>
      </c>
      <c r="O16">
        <v>10</v>
      </c>
      <c r="P16">
        <v>0</v>
      </c>
      <c r="Q16" s="25" t="s">
        <v>175</v>
      </c>
      <c r="R16">
        <v>31</v>
      </c>
      <c r="S16">
        <v>30</v>
      </c>
      <c r="T16">
        <v>5</v>
      </c>
      <c r="U16">
        <v>2</v>
      </c>
      <c r="V16">
        <v>-2E-3</v>
      </c>
      <c r="W16">
        <v>1.7999999999999999E-2</v>
      </c>
      <c r="X16">
        <v>24</v>
      </c>
      <c r="Y16">
        <v>2.15</v>
      </c>
      <c r="Z16" s="25" t="s">
        <v>178</v>
      </c>
      <c r="AA16">
        <v>12935</v>
      </c>
      <c r="AB16">
        <v>0.5</v>
      </c>
      <c r="AC16">
        <v>1</v>
      </c>
      <c r="AD16">
        <v>56</v>
      </c>
      <c r="AE16">
        <v>3</v>
      </c>
      <c r="AF16">
        <v>1</v>
      </c>
      <c r="AG16">
        <v>0.1</v>
      </c>
      <c r="AH16">
        <v>0</v>
      </c>
      <c r="BA16">
        <v>41</v>
      </c>
      <c r="BB16">
        <v>802</v>
      </c>
      <c r="BC16">
        <v>1</v>
      </c>
      <c r="BD16">
        <v>4</v>
      </c>
      <c r="BE16">
        <v>0</v>
      </c>
      <c r="BF16">
        <v>0.5</v>
      </c>
      <c r="BG16">
        <v>90</v>
      </c>
      <c r="BH16">
        <v>60</v>
      </c>
      <c r="BI16">
        <v>220</v>
      </c>
      <c r="BJ16">
        <v>102</v>
      </c>
      <c r="BK16">
        <v>12</v>
      </c>
      <c r="BL16">
        <v>86</v>
      </c>
      <c r="BM16">
        <v>0</v>
      </c>
      <c r="BN16">
        <v>0</v>
      </c>
      <c r="BO16">
        <v>10</v>
      </c>
      <c r="BP16">
        <v>0</v>
      </c>
      <c r="BQ16" s="25" t="s">
        <v>175</v>
      </c>
      <c r="BR16">
        <v>31</v>
      </c>
      <c r="BS16">
        <v>30</v>
      </c>
      <c r="BT16">
        <v>5</v>
      </c>
      <c r="BU16">
        <v>2</v>
      </c>
      <c r="BV16">
        <v>-2E-3</v>
      </c>
      <c r="BW16">
        <v>1.7999999999999999E-2</v>
      </c>
      <c r="BX16">
        <v>24</v>
      </c>
      <c r="BY16">
        <v>2.15</v>
      </c>
      <c r="BZ16" s="25" t="s">
        <v>178</v>
      </c>
      <c r="CA16">
        <v>12935</v>
      </c>
      <c r="CB16">
        <v>0.5</v>
      </c>
      <c r="CC16">
        <v>1</v>
      </c>
      <c r="CD16">
        <v>56</v>
      </c>
      <c r="CE16">
        <v>3</v>
      </c>
      <c r="CF16">
        <v>1</v>
      </c>
      <c r="CG16">
        <v>0.1</v>
      </c>
      <c r="CH16">
        <v>0</v>
      </c>
    </row>
    <row r="17" spans="1:86">
      <c r="A17">
        <v>15</v>
      </c>
      <c r="B17">
        <v>802</v>
      </c>
      <c r="C17">
        <v>1</v>
      </c>
      <c r="D17">
        <v>4</v>
      </c>
      <c r="E17">
        <v>0</v>
      </c>
      <c r="F17" s="24">
        <f t="shared" si="0"/>
        <v>5</v>
      </c>
      <c r="G17">
        <v>90</v>
      </c>
      <c r="H17" s="24">
        <f t="shared" si="1"/>
        <v>4</v>
      </c>
      <c r="I17" s="24">
        <f t="shared" si="2"/>
        <v>28</v>
      </c>
      <c r="J17" s="24">
        <f t="shared" si="3"/>
        <v>150</v>
      </c>
      <c r="K17" s="49" t="str">
        <f t="shared" si="4"/>
        <v>10</v>
      </c>
      <c r="L17">
        <v>86</v>
      </c>
      <c r="M17">
        <v>0</v>
      </c>
      <c r="N17">
        <v>0</v>
      </c>
      <c r="O17">
        <v>10</v>
      </c>
      <c r="P17">
        <v>0</v>
      </c>
      <c r="Q17" s="25" t="s">
        <v>175</v>
      </c>
      <c r="R17">
        <v>31</v>
      </c>
      <c r="S17">
        <v>30</v>
      </c>
      <c r="T17">
        <v>5</v>
      </c>
      <c r="U17">
        <v>2</v>
      </c>
      <c r="V17">
        <v>1.7999999999999999E-2</v>
      </c>
      <c r="W17">
        <v>3.0999999999999999E-3</v>
      </c>
      <c r="X17">
        <v>24</v>
      </c>
      <c r="Y17">
        <v>2.15</v>
      </c>
      <c r="Z17" s="25" t="s">
        <v>178</v>
      </c>
      <c r="AA17">
        <v>710</v>
      </c>
      <c r="AB17">
        <v>0.5</v>
      </c>
      <c r="AC17">
        <v>1</v>
      </c>
      <c r="AD17">
        <v>56</v>
      </c>
      <c r="AE17">
        <v>3</v>
      </c>
      <c r="AF17">
        <v>1</v>
      </c>
      <c r="AG17">
        <v>0.1</v>
      </c>
      <c r="AH17">
        <v>0</v>
      </c>
      <c r="BA17">
        <v>15</v>
      </c>
      <c r="BB17">
        <v>802</v>
      </c>
      <c r="BC17">
        <v>1</v>
      </c>
      <c r="BD17">
        <v>4</v>
      </c>
      <c r="BE17">
        <v>0</v>
      </c>
      <c r="BF17">
        <v>0.5</v>
      </c>
      <c r="BG17">
        <v>90</v>
      </c>
      <c r="BH17">
        <v>60</v>
      </c>
      <c r="BI17">
        <v>220</v>
      </c>
      <c r="BJ17">
        <v>102</v>
      </c>
      <c r="BK17">
        <v>12</v>
      </c>
      <c r="BL17">
        <v>86</v>
      </c>
      <c r="BM17">
        <v>0</v>
      </c>
      <c r="BN17">
        <v>0</v>
      </c>
      <c r="BO17">
        <v>10</v>
      </c>
      <c r="BP17">
        <v>0</v>
      </c>
      <c r="BQ17" s="25" t="s">
        <v>175</v>
      </c>
      <c r="BR17">
        <v>31</v>
      </c>
      <c r="BS17">
        <v>30</v>
      </c>
      <c r="BT17">
        <v>5</v>
      </c>
      <c r="BU17">
        <v>2</v>
      </c>
      <c r="BV17">
        <v>1.7999999999999999E-2</v>
      </c>
      <c r="BW17">
        <v>3.0999999999999999E-3</v>
      </c>
      <c r="BX17">
        <v>24</v>
      </c>
      <c r="BY17">
        <v>2.15</v>
      </c>
      <c r="BZ17" s="25" t="s">
        <v>178</v>
      </c>
      <c r="CA17">
        <v>710</v>
      </c>
      <c r="CB17">
        <v>0.5</v>
      </c>
      <c r="CC17">
        <v>1</v>
      </c>
      <c r="CD17">
        <v>56</v>
      </c>
      <c r="CE17">
        <v>3</v>
      </c>
      <c r="CF17">
        <v>1</v>
      </c>
      <c r="CG17">
        <v>0.1</v>
      </c>
      <c r="CH17">
        <v>0</v>
      </c>
    </row>
    <row r="18" spans="1:86">
      <c r="A18">
        <v>16</v>
      </c>
      <c r="B18">
        <v>801</v>
      </c>
      <c r="C18">
        <v>2</v>
      </c>
      <c r="D18">
        <v>6</v>
      </c>
      <c r="E18">
        <v>0</v>
      </c>
      <c r="F18" s="24">
        <f t="shared" si="0"/>
        <v>5</v>
      </c>
      <c r="G18">
        <v>90</v>
      </c>
      <c r="H18" s="24">
        <f t="shared" si="1"/>
        <v>5</v>
      </c>
      <c r="I18" s="24">
        <f t="shared" si="2"/>
        <v>30</v>
      </c>
      <c r="J18" s="24">
        <f t="shared" si="3"/>
        <v>150</v>
      </c>
      <c r="K18" s="49" t="str">
        <f t="shared" si="4"/>
        <v>10</v>
      </c>
      <c r="L18">
        <v>86</v>
      </c>
      <c r="M18">
        <v>0</v>
      </c>
      <c r="N18">
        <v>0</v>
      </c>
      <c r="O18">
        <v>10</v>
      </c>
      <c r="P18">
        <v>0</v>
      </c>
      <c r="Q18" s="25" t="s">
        <v>175</v>
      </c>
      <c r="R18">
        <v>31</v>
      </c>
      <c r="S18">
        <v>30</v>
      </c>
      <c r="T18">
        <v>5</v>
      </c>
      <c r="U18">
        <v>2</v>
      </c>
      <c r="V18">
        <v>-2E-3</v>
      </c>
      <c r="W18">
        <v>1.7999999999999999E-2</v>
      </c>
      <c r="X18">
        <v>24</v>
      </c>
      <c r="Y18">
        <v>0.8</v>
      </c>
      <c r="Z18" s="25" t="s">
        <v>178</v>
      </c>
      <c r="AA18">
        <v>3320</v>
      </c>
      <c r="AB18">
        <v>0.1</v>
      </c>
      <c r="AC18">
        <v>1</v>
      </c>
      <c r="AD18">
        <v>56</v>
      </c>
      <c r="AE18">
        <v>3</v>
      </c>
      <c r="AF18">
        <v>1</v>
      </c>
      <c r="AG18">
        <v>0.1</v>
      </c>
      <c r="AH18">
        <v>0</v>
      </c>
      <c r="BA18">
        <v>16</v>
      </c>
      <c r="BB18">
        <v>801</v>
      </c>
      <c r="BC18">
        <v>2</v>
      </c>
      <c r="BD18">
        <v>6</v>
      </c>
      <c r="BE18">
        <v>0</v>
      </c>
      <c r="BF18">
        <v>0.4</v>
      </c>
      <c r="BG18">
        <v>90</v>
      </c>
      <c r="BH18">
        <v>62</v>
      </c>
      <c r="BI18">
        <v>240</v>
      </c>
      <c r="BJ18">
        <v>102</v>
      </c>
      <c r="BK18">
        <v>12</v>
      </c>
      <c r="BL18">
        <v>86</v>
      </c>
      <c r="BM18">
        <v>0</v>
      </c>
      <c r="BN18">
        <v>0</v>
      </c>
      <c r="BO18">
        <v>10</v>
      </c>
      <c r="BP18">
        <v>0</v>
      </c>
      <c r="BQ18" s="25" t="s">
        <v>175</v>
      </c>
      <c r="BR18">
        <v>31</v>
      </c>
      <c r="BS18">
        <v>30</v>
      </c>
      <c r="BT18">
        <v>5</v>
      </c>
      <c r="BU18">
        <v>2</v>
      </c>
      <c r="BV18">
        <v>-2E-3</v>
      </c>
      <c r="BW18">
        <v>1.7999999999999999E-2</v>
      </c>
      <c r="BX18">
        <v>24</v>
      </c>
      <c r="BY18">
        <v>0.8</v>
      </c>
      <c r="BZ18" s="25" t="s">
        <v>178</v>
      </c>
      <c r="CA18">
        <v>3320</v>
      </c>
      <c r="CB18">
        <v>0.1</v>
      </c>
      <c r="CC18">
        <v>1</v>
      </c>
      <c r="CD18">
        <v>56</v>
      </c>
      <c r="CE18">
        <v>3</v>
      </c>
      <c r="CF18">
        <v>1</v>
      </c>
      <c r="CG18">
        <v>0.1</v>
      </c>
      <c r="CH18">
        <v>0</v>
      </c>
    </row>
    <row r="19" spans="1:86">
      <c r="A19">
        <v>17</v>
      </c>
      <c r="B19">
        <v>801</v>
      </c>
      <c r="C19">
        <v>2</v>
      </c>
      <c r="D19">
        <v>6</v>
      </c>
      <c r="E19">
        <v>0</v>
      </c>
      <c r="F19" s="24">
        <f t="shared" si="0"/>
        <v>5</v>
      </c>
      <c r="G19">
        <v>90</v>
      </c>
      <c r="H19" s="24">
        <f t="shared" si="1"/>
        <v>5</v>
      </c>
      <c r="I19" s="24">
        <f t="shared" si="2"/>
        <v>30</v>
      </c>
      <c r="J19" s="24">
        <f t="shared" si="3"/>
        <v>150</v>
      </c>
      <c r="K19" s="49" t="str">
        <f t="shared" si="4"/>
        <v>10</v>
      </c>
      <c r="L19">
        <v>86</v>
      </c>
      <c r="M19">
        <v>0</v>
      </c>
      <c r="N19">
        <v>0</v>
      </c>
      <c r="O19">
        <v>10</v>
      </c>
      <c r="P19">
        <v>0</v>
      </c>
      <c r="Q19" s="25" t="s">
        <v>175</v>
      </c>
      <c r="R19">
        <v>31</v>
      </c>
      <c r="S19">
        <v>30</v>
      </c>
      <c r="T19">
        <v>5</v>
      </c>
      <c r="U19">
        <v>2</v>
      </c>
      <c r="V19">
        <v>1.7999999999999999E-2</v>
      </c>
      <c r="W19" s="25">
        <v>3.0000000000000001E-3</v>
      </c>
      <c r="X19">
        <v>24</v>
      </c>
      <c r="Y19">
        <v>0.8</v>
      </c>
      <c r="Z19" s="25" t="s">
        <v>178</v>
      </c>
      <c r="AA19">
        <v>240</v>
      </c>
      <c r="AB19">
        <v>0.1</v>
      </c>
      <c r="AC19">
        <v>1</v>
      </c>
      <c r="AD19">
        <v>56</v>
      </c>
      <c r="AE19">
        <v>3</v>
      </c>
      <c r="AF19">
        <v>1</v>
      </c>
      <c r="AG19">
        <v>0.1</v>
      </c>
      <c r="AH19">
        <v>0</v>
      </c>
      <c r="BA19">
        <v>17</v>
      </c>
      <c r="BB19">
        <v>801</v>
      </c>
      <c r="BC19">
        <v>2</v>
      </c>
      <c r="BD19">
        <v>6</v>
      </c>
      <c r="BE19">
        <v>0</v>
      </c>
      <c r="BF19">
        <v>0.4</v>
      </c>
      <c r="BG19">
        <v>90</v>
      </c>
      <c r="BH19">
        <v>62</v>
      </c>
      <c r="BI19">
        <v>240</v>
      </c>
      <c r="BJ19">
        <v>102</v>
      </c>
      <c r="BK19">
        <v>12</v>
      </c>
      <c r="BL19">
        <v>86</v>
      </c>
      <c r="BM19">
        <v>0</v>
      </c>
      <c r="BN19">
        <v>0</v>
      </c>
      <c r="BO19">
        <v>10</v>
      </c>
      <c r="BP19">
        <v>0</v>
      </c>
      <c r="BQ19" s="25" t="s">
        <v>175</v>
      </c>
      <c r="BR19">
        <v>31</v>
      </c>
      <c r="BS19">
        <v>30</v>
      </c>
      <c r="BT19">
        <v>5</v>
      </c>
      <c r="BU19">
        <v>2</v>
      </c>
      <c r="BV19">
        <v>1.7999999999999999E-2</v>
      </c>
      <c r="BW19" s="25">
        <v>3.0000000000000001E-3</v>
      </c>
      <c r="BX19">
        <v>24</v>
      </c>
      <c r="BY19">
        <v>0.8</v>
      </c>
      <c r="BZ19" s="25" t="s">
        <v>178</v>
      </c>
      <c r="CA19">
        <v>240</v>
      </c>
      <c r="CB19">
        <v>0.1</v>
      </c>
      <c r="CC19">
        <v>1</v>
      </c>
      <c r="CD19">
        <v>56</v>
      </c>
      <c r="CE19">
        <v>3</v>
      </c>
      <c r="CF19">
        <v>1</v>
      </c>
      <c r="CG19">
        <v>0.1</v>
      </c>
      <c r="CH19">
        <v>0</v>
      </c>
    </row>
    <row r="20" spans="1:86">
      <c r="F20" s="24" t="str">
        <f t="shared" si="0"/>
        <v/>
      </c>
      <c r="H20" s="24" t="str">
        <f>IF(BH20="","",IF(ROUNDUP((BH20/100)*IF(BJ20&gt;100,RIGHT(BJ20,2),BJ20)*250*4/60*2/IF(BK20&gt;=10,10,1),0)&gt;15,15,ROUNDUP((BH20/100)*IF(BJ20&gt;100,RIGHT(BJ20,2),BJ20)*250*4/60*2/IF(BK20&gt;=10,10,1),0)))</f>
        <v/>
      </c>
      <c r="I20" s="24" t="str">
        <f t="shared" si="2"/>
        <v/>
      </c>
      <c r="J20" s="24" t="str">
        <f t="shared" si="3"/>
        <v/>
      </c>
      <c r="K20" s="49" t="str">
        <f>TEXT(IF(W20=0,"",IF(BK20&gt;=10,LEFT(BK20,1),0)&amp;IF(V20&gt;=0.06,3,0)),"00")</f>
        <v/>
      </c>
      <c r="Q20" s="25"/>
      <c r="Z20" s="25"/>
      <c r="AH20">
        <v>0</v>
      </c>
      <c r="BQ20" s="25"/>
      <c r="BZ20" s="25"/>
      <c r="CH20">
        <v>0</v>
      </c>
    </row>
    <row r="21" spans="1:86">
      <c r="A21">
        <v>1</v>
      </c>
      <c r="B21">
        <v>12</v>
      </c>
      <c r="C21">
        <v>650</v>
      </c>
      <c r="D21">
        <v>90</v>
      </c>
      <c r="E21">
        <v>0</v>
      </c>
      <c r="F21" s="24">
        <f t="shared" si="0"/>
        <v>308</v>
      </c>
      <c r="G21">
        <v>50</v>
      </c>
      <c r="H21" s="24">
        <f t="shared" si="1"/>
        <v>15</v>
      </c>
      <c r="I21" s="24">
        <f t="shared" si="2"/>
        <v>11</v>
      </c>
      <c r="J21" s="24">
        <f t="shared" si="3"/>
        <v>175</v>
      </c>
      <c r="K21" s="49" t="str">
        <f t="shared" si="4"/>
        <v>03</v>
      </c>
      <c r="L21">
        <v>22</v>
      </c>
      <c r="M21">
        <v>0</v>
      </c>
      <c r="N21">
        <v>0</v>
      </c>
      <c r="O21">
        <v>11</v>
      </c>
      <c r="P21">
        <v>0</v>
      </c>
      <c r="Q21" s="25" t="s">
        <v>170</v>
      </c>
      <c r="R21">
        <v>21</v>
      </c>
      <c r="S21">
        <v>10</v>
      </c>
      <c r="T21">
        <v>2</v>
      </c>
      <c r="U21">
        <v>2</v>
      </c>
      <c r="V21">
        <v>0.6</v>
      </c>
      <c r="W21">
        <v>0.5</v>
      </c>
      <c r="X21">
        <v>24</v>
      </c>
      <c r="Y21">
        <v>0</v>
      </c>
      <c r="Z21" s="25" t="s">
        <v>176</v>
      </c>
      <c r="AB21">
        <v>0</v>
      </c>
      <c r="AC21">
        <v>1</v>
      </c>
      <c r="AD21">
        <v>56</v>
      </c>
      <c r="AE21">
        <v>3</v>
      </c>
      <c r="AF21">
        <v>1</v>
      </c>
      <c r="AG21">
        <v>0.5</v>
      </c>
      <c r="AH21">
        <v>0</v>
      </c>
      <c r="BA21">
        <v>1</v>
      </c>
      <c r="BB21">
        <v>12</v>
      </c>
      <c r="BC21">
        <v>650</v>
      </c>
      <c r="BD21">
        <v>90</v>
      </c>
      <c r="BE21">
        <v>0</v>
      </c>
      <c r="BF21">
        <v>30.7</v>
      </c>
      <c r="BG21">
        <v>50</v>
      </c>
      <c r="BH21">
        <v>17</v>
      </c>
      <c r="BI21">
        <v>90</v>
      </c>
      <c r="BJ21">
        <v>103</v>
      </c>
      <c r="BK21">
        <v>2</v>
      </c>
      <c r="BL21">
        <v>22</v>
      </c>
      <c r="BM21">
        <v>0</v>
      </c>
      <c r="BN21">
        <v>0</v>
      </c>
      <c r="BO21">
        <v>11</v>
      </c>
      <c r="BP21">
        <v>0</v>
      </c>
      <c r="BQ21" s="25" t="s">
        <v>170</v>
      </c>
      <c r="BR21">
        <v>21</v>
      </c>
      <c r="BS21">
        <v>10</v>
      </c>
      <c r="BT21">
        <v>2</v>
      </c>
      <c r="BU21">
        <v>2</v>
      </c>
      <c r="BV21">
        <v>0.6</v>
      </c>
      <c r="BW21">
        <v>0.5</v>
      </c>
      <c r="BX21">
        <v>24</v>
      </c>
      <c r="BY21">
        <v>0</v>
      </c>
      <c r="BZ21" s="25" t="s">
        <v>176</v>
      </c>
      <c r="CB21">
        <v>0</v>
      </c>
      <c r="CC21">
        <v>1</v>
      </c>
      <c r="CD21">
        <v>56</v>
      </c>
      <c r="CE21">
        <v>3</v>
      </c>
      <c r="CF21">
        <v>1</v>
      </c>
      <c r="CG21">
        <v>0.5</v>
      </c>
      <c r="CH21">
        <v>0</v>
      </c>
    </row>
    <row r="22" spans="1:86">
      <c r="A22">
        <v>2</v>
      </c>
      <c r="B22">
        <v>11</v>
      </c>
      <c r="C22">
        <v>300</v>
      </c>
      <c r="D22">
        <v>55</v>
      </c>
      <c r="E22">
        <v>0</v>
      </c>
      <c r="F22" s="24">
        <f t="shared" si="0"/>
        <v>135</v>
      </c>
      <c r="G22">
        <v>50</v>
      </c>
      <c r="H22" s="24">
        <f t="shared" si="1"/>
        <v>12</v>
      </c>
      <c r="I22" s="24">
        <f t="shared" si="2"/>
        <v>11</v>
      </c>
      <c r="J22" s="24">
        <f t="shared" si="3"/>
        <v>175</v>
      </c>
      <c r="K22" s="49" t="str">
        <f t="shared" si="4"/>
        <v>03</v>
      </c>
      <c r="L22">
        <v>22</v>
      </c>
      <c r="M22">
        <v>0</v>
      </c>
      <c r="N22">
        <v>0</v>
      </c>
      <c r="O22">
        <v>1</v>
      </c>
      <c r="P22">
        <v>0</v>
      </c>
      <c r="Q22" s="25" t="s">
        <v>170</v>
      </c>
      <c r="R22">
        <v>21</v>
      </c>
      <c r="S22">
        <v>10</v>
      </c>
      <c r="T22">
        <v>2</v>
      </c>
      <c r="U22">
        <v>2</v>
      </c>
      <c r="V22">
        <v>0.30399999999999999</v>
      </c>
      <c r="W22">
        <v>0.25540000000000002</v>
      </c>
      <c r="X22">
        <v>24</v>
      </c>
      <c r="Y22">
        <v>0</v>
      </c>
      <c r="Z22" s="25" t="s">
        <v>176</v>
      </c>
      <c r="AB22">
        <v>0</v>
      </c>
      <c r="AC22">
        <v>1</v>
      </c>
      <c r="AD22">
        <v>56</v>
      </c>
      <c r="AE22">
        <v>3</v>
      </c>
      <c r="AF22">
        <v>1</v>
      </c>
      <c r="AG22">
        <v>0.5</v>
      </c>
      <c r="AH22">
        <v>0</v>
      </c>
      <c r="BA22">
        <v>2</v>
      </c>
      <c r="BB22">
        <v>11</v>
      </c>
      <c r="BC22">
        <v>300</v>
      </c>
      <c r="BD22">
        <v>55</v>
      </c>
      <c r="BE22">
        <v>0</v>
      </c>
      <c r="BF22">
        <v>13.4</v>
      </c>
      <c r="BG22">
        <v>50</v>
      </c>
      <c r="BH22">
        <v>12</v>
      </c>
      <c r="BI22">
        <v>90</v>
      </c>
      <c r="BJ22">
        <v>103</v>
      </c>
      <c r="BK22">
        <v>2</v>
      </c>
      <c r="BL22">
        <v>22</v>
      </c>
      <c r="BM22">
        <v>0</v>
      </c>
      <c r="BN22">
        <v>0</v>
      </c>
      <c r="BO22">
        <v>1</v>
      </c>
      <c r="BP22">
        <v>0</v>
      </c>
      <c r="BQ22" s="25" t="s">
        <v>170</v>
      </c>
      <c r="BR22">
        <v>21</v>
      </c>
      <c r="BS22">
        <v>10</v>
      </c>
      <c r="BT22">
        <v>2</v>
      </c>
      <c r="BU22">
        <v>2</v>
      </c>
      <c r="BV22">
        <v>0.30399999999999999</v>
      </c>
      <c r="BW22">
        <v>0.25540000000000002</v>
      </c>
      <c r="BX22">
        <v>24</v>
      </c>
      <c r="BY22">
        <v>0</v>
      </c>
      <c r="BZ22" s="25" t="s">
        <v>176</v>
      </c>
      <c r="CB22">
        <v>0</v>
      </c>
      <c r="CC22">
        <v>1</v>
      </c>
      <c r="CD22">
        <v>56</v>
      </c>
      <c r="CE22">
        <v>3</v>
      </c>
      <c r="CF22">
        <v>1</v>
      </c>
      <c r="CG22">
        <v>0.5</v>
      </c>
      <c r="CH22">
        <v>0</v>
      </c>
    </row>
    <row r="23" spans="1:86">
      <c r="A23">
        <v>3</v>
      </c>
      <c r="B23">
        <v>10</v>
      </c>
      <c r="C23">
        <v>200</v>
      </c>
      <c r="D23">
        <v>40</v>
      </c>
      <c r="E23">
        <v>0</v>
      </c>
      <c r="F23" s="24">
        <f t="shared" si="0"/>
        <v>85</v>
      </c>
      <c r="G23">
        <v>50</v>
      </c>
      <c r="H23" s="24">
        <f t="shared" si="1"/>
        <v>14</v>
      </c>
      <c r="I23" s="24">
        <f t="shared" si="2"/>
        <v>11</v>
      </c>
      <c r="J23" s="24">
        <f t="shared" si="3"/>
        <v>175</v>
      </c>
      <c r="K23" s="49" t="str">
        <f t="shared" si="4"/>
        <v>03</v>
      </c>
      <c r="L23">
        <v>22</v>
      </c>
      <c r="M23">
        <v>0</v>
      </c>
      <c r="N23">
        <v>0</v>
      </c>
      <c r="O23">
        <v>1</v>
      </c>
      <c r="P23">
        <v>0</v>
      </c>
      <c r="Q23" s="25" t="s">
        <v>170</v>
      </c>
      <c r="R23">
        <v>21</v>
      </c>
      <c r="S23">
        <v>10</v>
      </c>
      <c r="T23">
        <v>2</v>
      </c>
      <c r="U23">
        <v>2</v>
      </c>
      <c r="V23">
        <v>0.21</v>
      </c>
      <c r="W23">
        <v>0.1764</v>
      </c>
      <c r="X23">
        <v>24</v>
      </c>
      <c r="Y23">
        <v>0</v>
      </c>
      <c r="Z23" s="25" t="s">
        <v>176</v>
      </c>
      <c r="AB23">
        <v>0</v>
      </c>
      <c r="AC23">
        <v>1</v>
      </c>
      <c r="AD23">
        <v>56</v>
      </c>
      <c r="AE23">
        <v>3</v>
      </c>
      <c r="AF23">
        <v>1</v>
      </c>
      <c r="AG23">
        <v>0.5</v>
      </c>
      <c r="AH23">
        <v>0</v>
      </c>
      <c r="BA23">
        <v>3</v>
      </c>
      <c r="BB23">
        <v>10</v>
      </c>
      <c r="BC23">
        <v>200</v>
      </c>
      <c r="BD23">
        <v>40</v>
      </c>
      <c r="BE23">
        <v>0</v>
      </c>
      <c r="BF23">
        <v>8.6</v>
      </c>
      <c r="BG23">
        <v>50</v>
      </c>
      <c r="BH23">
        <v>14</v>
      </c>
      <c r="BI23">
        <v>90</v>
      </c>
      <c r="BJ23">
        <v>103</v>
      </c>
      <c r="BK23">
        <v>2</v>
      </c>
      <c r="BL23">
        <v>22</v>
      </c>
      <c r="BM23">
        <v>0</v>
      </c>
      <c r="BN23">
        <v>0</v>
      </c>
      <c r="BO23">
        <v>1</v>
      </c>
      <c r="BP23">
        <v>0</v>
      </c>
      <c r="BQ23" s="25" t="s">
        <v>170</v>
      </c>
      <c r="BR23">
        <v>21</v>
      </c>
      <c r="BS23">
        <v>10</v>
      </c>
      <c r="BT23">
        <v>2</v>
      </c>
      <c r="BU23">
        <v>2</v>
      </c>
      <c r="BV23">
        <v>0.21</v>
      </c>
      <c r="BW23">
        <v>0.1764</v>
      </c>
      <c r="BX23">
        <v>24</v>
      </c>
      <c r="BY23">
        <v>0</v>
      </c>
      <c r="BZ23" s="25" t="s">
        <v>176</v>
      </c>
      <c r="CB23">
        <v>0</v>
      </c>
      <c r="CC23">
        <v>1</v>
      </c>
      <c r="CD23">
        <v>56</v>
      </c>
      <c r="CE23">
        <v>3</v>
      </c>
      <c r="CF23">
        <v>1</v>
      </c>
      <c r="CG23">
        <v>0.5</v>
      </c>
      <c r="CH23">
        <v>0</v>
      </c>
    </row>
    <row r="24" spans="1:86">
      <c r="A24">
        <v>4</v>
      </c>
      <c r="B24">
        <v>9</v>
      </c>
      <c r="C24">
        <v>140</v>
      </c>
      <c r="D24">
        <v>40</v>
      </c>
      <c r="E24">
        <v>0</v>
      </c>
      <c r="F24" s="24">
        <f t="shared" si="0"/>
        <v>53</v>
      </c>
      <c r="G24">
        <v>60</v>
      </c>
      <c r="H24" s="24">
        <f t="shared" si="1"/>
        <v>14</v>
      </c>
      <c r="I24" s="24">
        <f t="shared" si="2"/>
        <v>11</v>
      </c>
      <c r="J24" s="24">
        <f t="shared" si="3"/>
        <v>175</v>
      </c>
      <c r="K24" s="49" t="str">
        <f t="shared" si="4"/>
        <v>03</v>
      </c>
      <c r="L24">
        <v>32</v>
      </c>
      <c r="M24">
        <v>0</v>
      </c>
      <c r="N24">
        <v>40</v>
      </c>
      <c r="O24">
        <v>0</v>
      </c>
      <c r="P24">
        <v>0</v>
      </c>
      <c r="Q24" s="25" t="s">
        <v>170</v>
      </c>
      <c r="R24">
        <v>31</v>
      </c>
      <c r="S24">
        <v>15</v>
      </c>
      <c r="T24">
        <v>2</v>
      </c>
      <c r="U24">
        <v>2</v>
      </c>
      <c r="V24" s="25">
        <v>0.155</v>
      </c>
      <c r="W24">
        <v>0.12859999999999999</v>
      </c>
      <c r="X24">
        <v>24</v>
      </c>
      <c r="Y24">
        <v>0</v>
      </c>
      <c r="Z24" s="25" t="s">
        <v>176</v>
      </c>
      <c r="AB24">
        <v>0</v>
      </c>
      <c r="AC24">
        <v>1</v>
      </c>
      <c r="AD24">
        <v>56</v>
      </c>
      <c r="AE24">
        <v>3</v>
      </c>
      <c r="AF24">
        <v>1</v>
      </c>
      <c r="AG24">
        <v>0.5</v>
      </c>
      <c r="AH24">
        <v>0</v>
      </c>
      <c r="BA24">
        <v>4</v>
      </c>
      <c r="BB24">
        <v>9</v>
      </c>
      <c r="BC24">
        <v>140</v>
      </c>
      <c r="BD24">
        <v>40</v>
      </c>
      <c r="BE24">
        <v>0</v>
      </c>
      <c r="BF24">
        <v>5.3</v>
      </c>
      <c r="BG24">
        <v>60</v>
      </c>
      <c r="BH24">
        <v>14</v>
      </c>
      <c r="BI24">
        <v>90</v>
      </c>
      <c r="BJ24">
        <v>103</v>
      </c>
      <c r="BK24">
        <v>2</v>
      </c>
      <c r="BL24">
        <v>32</v>
      </c>
      <c r="BM24">
        <v>0</v>
      </c>
      <c r="BN24">
        <v>40</v>
      </c>
      <c r="BO24">
        <v>0</v>
      </c>
      <c r="BP24">
        <v>0</v>
      </c>
      <c r="BQ24" s="25" t="s">
        <v>170</v>
      </c>
      <c r="BR24">
        <v>31</v>
      </c>
      <c r="BS24">
        <v>15</v>
      </c>
      <c r="BT24">
        <v>2</v>
      </c>
      <c r="BU24">
        <v>2</v>
      </c>
      <c r="BV24" s="25">
        <v>0.155</v>
      </c>
      <c r="BW24">
        <v>0.12859999999999999</v>
      </c>
      <c r="BX24">
        <v>24</v>
      </c>
      <c r="BY24">
        <v>0</v>
      </c>
      <c r="BZ24" s="25" t="s">
        <v>176</v>
      </c>
      <c r="CB24">
        <v>0</v>
      </c>
      <c r="CC24">
        <v>1</v>
      </c>
      <c r="CD24">
        <v>56</v>
      </c>
      <c r="CE24">
        <v>3</v>
      </c>
      <c r="CF24">
        <v>1</v>
      </c>
      <c r="CG24">
        <v>0.5</v>
      </c>
      <c r="CH24">
        <v>0</v>
      </c>
    </row>
    <row r="25" spans="1:86">
      <c r="A25">
        <v>5</v>
      </c>
      <c r="B25">
        <v>8</v>
      </c>
      <c r="C25">
        <v>70</v>
      </c>
      <c r="D25">
        <v>25</v>
      </c>
      <c r="E25">
        <v>0</v>
      </c>
      <c r="F25" s="24">
        <f t="shared" si="0"/>
        <v>33</v>
      </c>
      <c r="G25">
        <v>60</v>
      </c>
      <c r="H25" s="24">
        <f t="shared" si="1"/>
        <v>10</v>
      </c>
      <c r="I25" s="24">
        <f t="shared" si="2"/>
        <v>11</v>
      </c>
      <c r="J25" s="24">
        <f t="shared" si="3"/>
        <v>150</v>
      </c>
      <c r="K25" s="49" t="str">
        <f t="shared" si="4"/>
        <v>03</v>
      </c>
      <c r="L25">
        <v>42</v>
      </c>
      <c r="M25">
        <v>0</v>
      </c>
      <c r="N25">
        <v>40</v>
      </c>
      <c r="O25">
        <v>0</v>
      </c>
      <c r="P25">
        <v>0</v>
      </c>
      <c r="Q25" s="25" t="s">
        <v>170</v>
      </c>
      <c r="R25">
        <v>31</v>
      </c>
      <c r="S25">
        <v>15</v>
      </c>
      <c r="T25">
        <v>2</v>
      </c>
      <c r="U25">
        <v>2</v>
      </c>
      <c r="V25">
        <v>0.112</v>
      </c>
      <c r="W25">
        <v>8.9599999999999999E-2</v>
      </c>
      <c r="X25">
        <v>24</v>
      </c>
      <c r="Y25">
        <v>0</v>
      </c>
      <c r="Z25" s="25" t="s">
        <v>176</v>
      </c>
      <c r="AB25">
        <v>4</v>
      </c>
      <c r="AC25">
        <v>1</v>
      </c>
      <c r="AD25">
        <v>56</v>
      </c>
      <c r="AE25">
        <v>3</v>
      </c>
      <c r="AF25">
        <v>1</v>
      </c>
      <c r="AG25">
        <v>0.5</v>
      </c>
      <c r="AH25">
        <v>0</v>
      </c>
      <c r="BA25">
        <v>5</v>
      </c>
      <c r="BB25">
        <v>8</v>
      </c>
      <c r="BC25">
        <v>70</v>
      </c>
      <c r="BD25">
        <v>25</v>
      </c>
      <c r="BE25">
        <v>0</v>
      </c>
      <c r="BF25">
        <v>3.3</v>
      </c>
      <c r="BG25">
        <v>60</v>
      </c>
      <c r="BH25">
        <v>14</v>
      </c>
      <c r="BI25">
        <v>90</v>
      </c>
      <c r="BJ25">
        <v>102</v>
      </c>
      <c r="BK25">
        <v>2</v>
      </c>
      <c r="BL25">
        <v>42</v>
      </c>
      <c r="BM25">
        <v>0</v>
      </c>
      <c r="BN25">
        <v>40</v>
      </c>
      <c r="BO25">
        <v>0</v>
      </c>
      <c r="BP25">
        <v>0</v>
      </c>
      <c r="BQ25" s="25" t="s">
        <v>170</v>
      </c>
      <c r="BR25">
        <v>31</v>
      </c>
      <c r="BS25">
        <v>15</v>
      </c>
      <c r="BT25">
        <v>2</v>
      </c>
      <c r="BU25">
        <v>2</v>
      </c>
      <c r="BV25">
        <v>0.112</v>
      </c>
      <c r="BW25">
        <v>8.9599999999999999E-2</v>
      </c>
      <c r="BX25">
        <v>24</v>
      </c>
      <c r="BY25">
        <v>0</v>
      </c>
      <c r="BZ25" s="25" t="s">
        <v>176</v>
      </c>
      <c r="CB25">
        <v>4</v>
      </c>
      <c r="CC25">
        <v>1</v>
      </c>
      <c r="CD25">
        <v>56</v>
      </c>
      <c r="CE25">
        <v>3</v>
      </c>
      <c r="CF25">
        <v>1</v>
      </c>
      <c r="CG25">
        <v>0.5</v>
      </c>
      <c r="CH25">
        <v>0</v>
      </c>
    </row>
    <row r="26" spans="1:86">
      <c r="A26">
        <v>6</v>
      </c>
      <c r="B26">
        <v>7</v>
      </c>
      <c r="C26">
        <v>40</v>
      </c>
      <c r="D26">
        <v>20</v>
      </c>
      <c r="E26">
        <v>0</v>
      </c>
      <c r="F26" s="24">
        <f t="shared" si="0"/>
        <v>23</v>
      </c>
      <c r="G26">
        <v>70</v>
      </c>
      <c r="H26" s="24">
        <f t="shared" si="1"/>
        <v>12</v>
      </c>
      <c r="I26" s="24">
        <f t="shared" si="2"/>
        <v>13</v>
      </c>
      <c r="J26" s="24">
        <f t="shared" si="3"/>
        <v>150</v>
      </c>
      <c r="K26" s="49" t="str">
        <f t="shared" si="4"/>
        <v>03</v>
      </c>
      <c r="L26">
        <v>32</v>
      </c>
      <c r="M26">
        <v>0</v>
      </c>
      <c r="N26">
        <v>40</v>
      </c>
      <c r="O26">
        <v>0</v>
      </c>
      <c r="P26">
        <v>0</v>
      </c>
      <c r="Q26" s="25" t="s">
        <v>170</v>
      </c>
      <c r="R26">
        <v>31</v>
      </c>
      <c r="S26">
        <v>15</v>
      </c>
      <c r="T26">
        <v>2</v>
      </c>
      <c r="U26">
        <v>2</v>
      </c>
      <c r="V26">
        <v>7.6999999999999999E-2</v>
      </c>
      <c r="W26">
        <v>6.08E-2</v>
      </c>
      <c r="X26">
        <v>24</v>
      </c>
      <c r="Y26">
        <v>0</v>
      </c>
      <c r="Z26" s="25" t="s">
        <v>176</v>
      </c>
      <c r="AB26">
        <v>2.8</v>
      </c>
      <c r="AC26">
        <v>1</v>
      </c>
      <c r="AD26">
        <v>56</v>
      </c>
      <c r="AE26">
        <v>3</v>
      </c>
      <c r="AF26">
        <v>1</v>
      </c>
      <c r="AG26">
        <v>0.5</v>
      </c>
      <c r="AH26">
        <v>0</v>
      </c>
      <c r="BA26">
        <v>6</v>
      </c>
      <c r="BB26">
        <v>7</v>
      </c>
      <c r="BC26">
        <v>40</v>
      </c>
      <c r="BD26">
        <v>20</v>
      </c>
      <c r="BE26">
        <v>0</v>
      </c>
      <c r="BF26">
        <v>2.2999999999999998</v>
      </c>
      <c r="BG26">
        <v>70</v>
      </c>
      <c r="BH26">
        <v>17</v>
      </c>
      <c r="BI26">
        <v>100</v>
      </c>
      <c r="BJ26">
        <v>102</v>
      </c>
      <c r="BK26">
        <v>2</v>
      </c>
      <c r="BL26">
        <v>32</v>
      </c>
      <c r="BM26">
        <v>0</v>
      </c>
      <c r="BN26">
        <v>40</v>
      </c>
      <c r="BO26">
        <v>0</v>
      </c>
      <c r="BP26">
        <v>0</v>
      </c>
      <c r="BQ26" s="25" t="s">
        <v>170</v>
      </c>
      <c r="BR26">
        <v>31</v>
      </c>
      <c r="BS26">
        <v>15</v>
      </c>
      <c r="BT26">
        <v>2</v>
      </c>
      <c r="BU26">
        <v>2</v>
      </c>
      <c r="BV26">
        <v>7.6999999999999999E-2</v>
      </c>
      <c r="BW26">
        <v>6.08E-2</v>
      </c>
      <c r="BX26">
        <v>24</v>
      </c>
      <c r="BY26">
        <v>0</v>
      </c>
      <c r="BZ26" s="25" t="s">
        <v>176</v>
      </c>
      <c r="CB26">
        <v>2.8</v>
      </c>
      <c r="CC26">
        <v>1</v>
      </c>
      <c r="CD26">
        <v>56</v>
      </c>
      <c r="CE26">
        <v>3</v>
      </c>
      <c r="CF26">
        <v>1</v>
      </c>
      <c r="CG26">
        <v>0.5</v>
      </c>
      <c r="CH26">
        <v>0</v>
      </c>
    </row>
    <row r="27" spans="1:86">
      <c r="A27">
        <v>7</v>
      </c>
      <c r="B27">
        <v>6</v>
      </c>
      <c r="C27">
        <v>10</v>
      </c>
      <c r="D27">
        <v>10</v>
      </c>
      <c r="E27">
        <v>0</v>
      </c>
      <c r="F27" s="24">
        <f t="shared" si="0"/>
        <v>15</v>
      </c>
      <c r="G27">
        <v>95</v>
      </c>
      <c r="H27" s="24">
        <f t="shared" si="1"/>
        <v>6</v>
      </c>
      <c r="I27" s="24">
        <f t="shared" si="2"/>
        <v>13</v>
      </c>
      <c r="J27" s="24">
        <f t="shared" si="3"/>
        <v>125</v>
      </c>
      <c r="K27" s="49" t="str">
        <f t="shared" si="4"/>
        <v>00</v>
      </c>
      <c r="L27">
        <v>52</v>
      </c>
      <c r="M27">
        <v>0</v>
      </c>
      <c r="N27">
        <v>40</v>
      </c>
      <c r="O27">
        <v>0</v>
      </c>
      <c r="P27">
        <v>0</v>
      </c>
      <c r="Q27" s="25" t="s">
        <v>170</v>
      </c>
      <c r="R27">
        <v>31</v>
      </c>
      <c r="S27">
        <v>15</v>
      </c>
      <c r="T27">
        <v>2</v>
      </c>
      <c r="U27">
        <v>2</v>
      </c>
      <c r="V27">
        <v>5.1999999999999998E-2</v>
      </c>
      <c r="W27">
        <v>4.1099999999999998E-2</v>
      </c>
      <c r="X27">
        <v>24</v>
      </c>
      <c r="Y27">
        <v>0</v>
      </c>
      <c r="Z27" s="25" t="s">
        <v>176</v>
      </c>
      <c r="AB27">
        <v>2</v>
      </c>
      <c r="AC27">
        <v>1</v>
      </c>
      <c r="AD27">
        <v>56</v>
      </c>
      <c r="AE27">
        <v>3</v>
      </c>
      <c r="AF27">
        <v>1</v>
      </c>
      <c r="AG27">
        <v>0.5</v>
      </c>
      <c r="AH27">
        <v>0</v>
      </c>
      <c r="BA27">
        <v>7</v>
      </c>
      <c r="BB27">
        <v>6</v>
      </c>
      <c r="BC27">
        <v>10</v>
      </c>
      <c r="BD27">
        <v>10</v>
      </c>
      <c r="BE27">
        <v>0</v>
      </c>
      <c r="BF27">
        <v>1.5</v>
      </c>
      <c r="BG27">
        <v>95</v>
      </c>
      <c r="BH27">
        <v>18</v>
      </c>
      <c r="BI27">
        <v>100</v>
      </c>
      <c r="BJ27">
        <v>101</v>
      </c>
      <c r="BK27">
        <v>2</v>
      </c>
      <c r="BL27">
        <v>52</v>
      </c>
      <c r="BM27">
        <v>0</v>
      </c>
      <c r="BN27">
        <v>40</v>
      </c>
      <c r="BO27">
        <v>0</v>
      </c>
      <c r="BP27">
        <v>0</v>
      </c>
      <c r="BQ27" s="25" t="s">
        <v>170</v>
      </c>
      <c r="BR27">
        <v>31</v>
      </c>
      <c r="BS27">
        <v>15</v>
      </c>
      <c r="BT27">
        <v>2</v>
      </c>
      <c r="BU27">
        <v>2</v>
      </c>
      <c r="BV27">
        <v>5.1999999999999998E-2</v>
      </c>
      <c r="BW27">
        <v>4.1099999999999998E-2</v>
      </c>
      <c r="BX27">
        <v>24</v>
      </c>
      <c r="BY27">
        <v>0</v>
      </c>
      <c r="BZ27" s="25" t="s">
        <v>176</v>
      </c>
      <c r="CB27">
        <v>2</v>
      </c>
      <c r="CC27">
        <v>1</v>
      </c>
      <c r="CD27">
        <v>56</v>
      </c>
      <c r="CE27">
        <v>3</v>
      </c>
      <c r="CF27">
        <v>1</v>
      </c>
      <c r="CG27">
        <v>0.5</v>
      </c>
      <c r="CH27">
        <v>0</v>
      </c>
    </row>
    <row r="28" spans="1:86">
      <c r="A28">
        <v>8</v>
      </c>
      <c r="B28">
        <v>5</v>
      </c>
      <c r="C28">
        <v>7</v>
      </c>
      <c r="D28">
        <v>9</v>
      </c>
      <c r="E28">
        <v>0</v>
      </c>
      <c r="F28" s="24">
        <f t="shared" si="0"/>
        <v>7.9999999999999991</v>
      </c>
      <c r="G28">
        <v>95</v>
      </c>
      <c r="H28" s="24">
        <f t="shared" si="1"/>
        <v>6</v>
      </c>
      <c r="I28" s="24">
        <f t="shared" si="2"/>
        <v>13</v>
      </c>
      <c r="J28" s="24">
        <f t="shared" si="3"/>
        <v>125</v>
      </c>
      <c r="K28" s="49" t="str">
        <f t="shared" si="4"/>
        <v>00</v>
      </c>
      <c r="L28">
        <v>62</v>
      </c>
      <c r="M28">
        <v>0</v>
      </c>
      <c r="N28">
        <v>0</v>
      </c>
      <c r="O28">
        <v>0</v>
      </c>
      <c r="P28">
        <v>0</v>
      </c>
      <c r="Q28" s="25" t="s">
        <v>170</v>
      </c>
      <c r="R28">
        <v>31</v>
      </c>
      <c r="S28">
        <v>15</v>
      </c>
      <c r="T28">
        <v>3</v>
      </c>
      <c r="U28">
        <v>2</v>
      </c>
      <c r="V28">
        <v>3.7999999999999999E-2</v>
      </c>
      <c r="W28">
        <v>2.8899999999999999E-2</v>
      </c>
      <c r="X28">
        <v>24</v>
      </c>
      <c r="Y28">
        <v>0</v>
      </c>
      <c r="Z28" s="25" t="s">
        <v>176</v>
      </c>
      <c r="AB28">
        <v>1.1200000000000001</v>
      </c>
      <c r="AC28">
        <v>1</v>
      </c>
      <c r="AD28">
        <v>56</v>
      </c>
      <c r="AE28">
        <v>3</v>
      </c>
      <c r="AF28">
        <v>1</v>
      </c>
      <c r="AG28">
        <v>0.5</v>
      </c>
      <c r="AH28">
        <v>0</v>
      </c>
      <c r="BA28">
        <v>8</v>
      </c>
      <c r="BB28">
        <v>5</v>
      </c>
      <c r="BC28">
        <v>7</v>
      </c>
      <c r="BD28">
        <v>9</v>
      </c>
      <c r="BE28">
        <v>0</v>
      </c>
      <c r="BF28">
        <v>0.7</v>
      </c>
      <c r="BG28">
        <v>95</v>
      </c>
      <c r="BH28">
        <v>18</v>
      </c>
      <c r="BI28">
        <v>100</v>
      </c>
      <c r="BJ28">
        <v>101</v>
      </c>
      <c r="BK28">
        <v>2</v>
      </c>
      <c r="BL28">
        <v>62</v>
      </c>
      <c r="BM28">
        <v>0</v>
      </c>
      <c r="BN28">
        <v>0</v>
      </c>
      <c r="BO28">
        <v>0</v>
      </c>
      <c r="BP28">
        <v>0</v>
      </c>
      <c r="BQ28" s="25" t="s">
        <v>170</v>
      </c>
      <c r="BR28">
        <v>31</v>
      </c>
      <c r="BS28">
        <v>15</v>
      </c>
      <c r="BT28">
        <v>3</v>
      </c>
      <c r="BU28">
        <v>2</v>
      </c>
      <c r="BV28">
        <v>3.7999999999999999E-2</v>
      </c>
      <c r="BW28">
        <v>2.8899999999999999E-2</v>
      </c>
      <c r="BX28">
        <v>24</v>
      </c>
      <c r="BY28">
        <v>0</v>
      </c>
      <c r="BZ28" s="25" t="s">
        <v>176</v>
      </c>
      <c r="CB28">
        <v>1.1200000000000001</v>
      </c>
      <c r="CC28">
        <v>1</v>
      </c>
      <c r="CD28">
        <v>56</v>
      </c>
      <c r="CE28">
        <v>3</v>
      </c>
      <c r="CF28">
        <v>1</v>
      </c>
      <c r="CG28">
        <v>0.5</v>
      </c>
      <c r="CH28">
        <v>0</v>
      </c>
    </row>
    <row r="29" spans="1:86">
      <c r="A29">
        <v>9</v>
      </c>
      <c r="B29">
        <v>4</v>
      </c>
      <c r="C29">
        <v>7</v>
      </c>
      <c r="D29">
        <v>9</v>
      </c>
      <c r="E29">
        <v>0</v>
      </c>
      <c r="F29" s="24">
        <f t="shared" si="0"/>
        <v>5</v>
      </c>
      <c r="G29">
        <v>95</v>
      </c>
      <c r="H29" s="24">
        <f t="shared" si="1"/>
        <v>6</v>
      </c>
      <c r="I29" s="24">
        <f t="shared" si="2"/>
        <v>14</v>
      </c>
      <c r="J29" s="24">
        <f t="shared" si="3"/>
        <v>125</v>
      </c>
      <c r="K29" s="49" t="str">
        <f t="shared" si="4"/>
        <v>00</v>
      </c>
      <c r="L29">
        <v>75</v>
      </c>
      <c r="M29">
        <v>0</v>
      </c>
      <c r="N29">
        <v>0</v>
      </c>
      <c r="O29">
        <v>0</v>
      </c>
      <c r="P29">
        <v>0</v>
      </c>
      <c r="Q29" s="25" t="s">
        <v>170</v>
      </c>
      <c r="R29">
        <v>31</v>
      </c>
      <c r="S29">
        <v>15</v>
      </c>
      <c r="T29">
        <v>3</v>
      </c>
      <c r="U29">
        <v>2</v>
      </c>
      <c r="V29">
        <v>2.7E-2</v>
      </c>
      <c r="W29">
        <v>0.02</v>
      </c>
      <c r="X29">
        <v>24</v>
      </c>
      <c r="Y29">
        <v>0</v>
      </c>
      <c r="Z29" s="25" t="s">
        <v>176</v>
      </c>
      <c r="AB29">
        <v>0.9</v>
      </c>
      <c r="AC29">
        <v>1</v>
      </c>
      <c r="AD29">
        <v>56</v>
      </c>
      <c r="AE29">
        <v>3</v>
      </c>
      <c r="AF29">
        <v>1</v>
      </c>
      <c r="AG29">
        <v>0.5</v>
      </c>
      <c r="AH29">
        <v>0</v>
      </c>
      <c r="BA29">
        <v>9</v>
      </c>
      <c r="BB29">
        <v>4</v>
      </c>
      <c r="BC29">
        <v>7</v>
      </c>
      <c r="BD29">
        <v>9</v>
      </c>
      <c r="BE29">
        <v>0</v>
      </c>
      <c r="BF29">
        <v>0.4</v>
      </c>
      <c r="BG29">
        <v>95</v>
      </c>
      <c r="BH29">
        <v>18</v>
      </c>
      <c r="BI29">
        <v>110</v>
      </c>
      <c r="BJ29">
        <v>101</v>
      </c>
      <c r="BK29">
        <v>2</v>
      </c>
      <c r="BL29">
        <v>75</v>
      </c>
      <c r="BM29">
        <v>0</v>
      </c>
      <c r="BN29">
        <v>0</v>
      </c>
      <c r="BO29">
        <v>0</v>
      </c>
      <c r="BP29">
        <v>0</v>
      </c>
      <c r="BQ29" s="25" t="s">
        <v>170</v>
      </c>
      <c r="BR29">
        <v>31</v>
      </c>
      <c r="BS29">
        <v>15</v>
      </c>
      <c r="BT29">
        <v>3</v>
      </c>
      <c r="BU29">
        <v>2</v>
      </c>
      <c r="BV29">
        <v>2.7E-2</v>
      </c>
      <c r="BW29">
        <v>0.02</v>
      </c>
      <c r="BX29">
        <v>24</v>
      </c>
      <c r="BY29">
        <v>0</v>
      </c>
      <c r="BZ29" s="25" t="s">
        <v>176</v>
      </c>
      <c r="CB29">
        <v>0.9</v>
      </c>
      <c r="CC29">
        <v>1</v>
      </c>
      <c r="CD29">
        <v>56</v>
      </c>
      <c r="CE29">
        <v>3</v>
      </c>
      <c r="CF29">
        <v>1</v>
      </c>
      <c r="CG29">
        <v>0.5</v>
      </c>
      <c r="CH29">
        <v>0</v>
      </c>
    </row>
    <row r="30" spans="1:86">
      <c r="A30">
        <v>10</v>
      </c>
      <c r="B30">
        <v>803</v>
      </c>
      <c r="C30">
        <v>1</v>
      </c>
      <c r="D30">
        <v>9</v>
      </c>
      <c r="E30">
        <v>0</v>
      </c>
      <c r="F30" s="24">
        <f t="shared" si="0"/>
        <v>13</v>
      </c>
      <c r="G30">
        <v>123</v>
      </c>
      <c r="H30" s="24">
        <f t="shared" si="1"/>
        <v>8</v>
      </c>
      <c r="I30" s="24">
        <f t="shared" si="2"/>
        <v>17</v>
      </c>
      <c r="J30" s="24">
        <f t="shared" si="3"/>
        <v>125</v>
      </c>
      <c r="K30" s="49" t="str">
        <f t="shared" si="4"/>
        <v>00</v>
      </c>
      <c r="L30">
        <v>75</v>
      </c>
      <c r="M30">
        <v>0</v>
      </c>
      <c r="N30">
        <v>0</v>
      </c>
      <c r="O30">
        <v>0</v>
      </c>
      <c r="P30">
        <v>1</v>
      </c>
      <c r="Q30" s="25" t="s">
        <v>175</v>
      </c>
      <c r="R30">
        <v>41</v>
      </c>
      <c r="S30">
        <v>30</v>
      </c>
      <c r="T30">
        <v>5</v>
      </c>
      <c r="U30">
        <v>2</v>
      </c>
      <c r="V30">
        <v>8.9999999999999993E-3</v>
      </c>
      <c r="W30">
        <v>2.5000000000000001E-2</v>
      </c>
      <c r="X30">
        <v>24</v>
      </c>
      <c r="Y30">
        <v>1.2</v>
      </c>
      <c r="Z30" s="25" t="s">
        <v>178</v>
      </c>
      <c r="AA30">
        <v>5000</v>
      </c>
      <c r="AB30">
        <v>0.8</v>
      </c>
      <c r="AC30">
        <v>1</v>
      </c>
      <c r="AD30">
        <v>56</v>
      </c>
      <c r="AE30">
        <v>3</v>
      </c>
      <c r="AF30">
        <v>1</v>
      </c>
      <c r="AG30">
        <v>0.5</v>
      </c>
      <c r="AH30">
        <v>0</v>
      </c>
      <c r="BA30">
        <v>10</v>
      </c>
      <c r="BB30">
        <v>803</v>
      </c>
      <c r="BC30">
        <v>1</v>
      </c>
      <c r="BD30">
        <v>9</v>
      </c>
      <c r="BE30">
        <v>0</v>
      </c>
      <c r="BF30">
        <v>1.3</v>
      </c>
      <c r="BG30">
        <v>123</v>
      </c>
      <c r="BH30">
        <v>23</v>
      </c>
      <c r="BI30">
        <v>136</v>
      </c>
      <c r="BJ30">
        <v>101</v>
      </c>
      <c r="BK30">
        <v>2</v>
      </c>
      <c r="BL30">
        <v>75</v>
      </c>
      <c r="BM30">
        <v>0</v>
      </c>
      <c r="BN30">
        <v>0</v>
      </c>
      <c r="BO30">
        <v>0</v>
      </c>
      <c r="BP30">
        <v>1</v>
      </c>
      <c r="BQ30" s="25" t="s">
        <v>175</v>
      </c>
      <c r="BR30">
        <v>41</v>
      </c>
      <c r="BS30">
        <v>30</v>
      </c>
      <c r="BT30">
        <v>5</v>
      </c>
      <c r="BU30">
        <v>2</v>
      </c>
      <c r="BV30">
        <v>8.9999999999999993E-3</v>
      </c>
      <c r="BW30">
        <v>2.5000000000000001E-2</v>
      </c>
      <c r="BX30">
        <v>24</v>
      </c>
      <c r="BY30">
        <v>1.2</v>
      </c>
      <c r="BZ30" s="25" t="s">
        <v>178</v>
      </c>
      <c r="CA30">
        <v>5000</v>
      </c>
      <c r="CB30">
        <v>0.8</v>
      </c>
      <c r="CC30">
        <v>1</v>
      </c>
      <c r="CD30">
        <v>56</v>
      </c>
      <c r="CE30">
        <v>3</v>
      </c>
      <c r="CF30">
        <v>1</v>
      </c>
      <c r="CG30">
        <v>0.5</v>
      </c>
      <c r="CH30">
        <v>0</v>
      </c>
    </row>
    <row r="31" spans="1:86">
      <c r="A31">
        <v>11</v>
      </c>
      <c r="B31">
        <v>803</v>
      </c>
      <c r="C31">
        <v>1</v>
      </c>
      <c r="D31">
        <v>9</v>
      </c>
      <c r="E31">
        <v>0</v>
      </c>
      <c r="F31" s="24">
        <f t="shared" si="0"/>
        <v>13</v>
      </c>
      <c r="G31">
        <v>123</v>
      </c>
      <c r="H31" s="24">
        <f t="shared" si="1"/>
        <v>8</v>
      </c>
      <c r="I31" s="24">
        <f t="shared" si="2"/>
        <v>17</v>
      </c>
      <c r="J31" s="24">
        <f t="shared" si="3"/>
        <v>125</v>
      </c>
      <c r="K31" s="49" t="str">
        <f t="shared" si="4"/>
        <v>00</v>
      </c>
      <c r="L31">
        <v>75</v>
      </c>
      <c r="M31">
        <v>0</v>
      </c>
      <c r="N31">
        <v>0</v>
      </c>
      <c r="O31">
        <v>0</v>
      </c>
      <c r="P31">
        <v>1</v>
      </c>
      <c r="Q31" s="25" t="s">
        <v>175</v>
      </c>
      <c r="R31">
        <v>41</v>
      </c>
      <c r="S31">
        <v>30</v>
      </c>
      <c r="T31">
        <v>5</v>
      </c>
      <c r="U31">
        <v>2</v>
      </c>
      <c r="V31">
        <v>2.9000000000000001E-2</v>
      </c>
      <c r="W31">
        <v>9.9000000000000008E-3</v>
      </c>
      <c r="X31">
        <v>24</v>
      </c>
      <c r="Y31">
        <v>1.2</v>
      </c>
      <c r="Z31" s="25" t="s">
        <v>178</v>
      </c>
      <c r="AA31">
        <v>400</v>
      </c>
      <c r="AB31">
        <v>0.8</v>
      </c>
      <c r="AC31">
        <v>1</v>
      </c>
      <c r="AD31">
        <v>56</v>
      </c>
      <c r="AE31">
        <v>3</v>
      </c>
      <c r="AF31">
        <v>1</v>
      </c>
      <c r="AG31">
        <v>0.5</v>
      </c>
      <c r="AH31">
        <v>0</v>
      </c>
      <c r="BA31">
        <v>11</v>
      </c>
      <c r="BB31">
        <v>803</v>
      </c>
      <c r="BC31">
        <v>1</v>
      </c>
      <c r="BD31">
        <v>9</v>
      </c>
      <c r="BE31">
        <v>0</v>
      </c>
      <c r="BF31">
        <v>1.3</v>
      </c>
      <c r="BG31">
        <v>123</v>
      </c>
      <c r="BH31">
        <v>23</v>
      </c>
      <c r="BI31">
        <v>136</v>
      </c>
      <c r="BJ31">
        <v>101</v>
      </c>
      <c r="BK31">
        <v>2</v>
      </c>
      <c r="BL31">
        <v>75</v>
      </c>
      <c r="BM31">
        <v>0</v>
      </c>
      <c r="BN31">
        <v>0</v>
      </c>
      <c r="BO31">
        <v>0</v>
      </c>
      <c r="BP31">
        <v>1</v>
      </c>
      <c r="BQ31" s="25" t="s">
        <v>175</v>
      </c>
      <c r="BR31">
        <v>41</v>
      </c>
      <c r="BS31">
        <v>30</v>
      </c>
      <c r="BT31">
        <v>5</v>
      </c>
      <c r="BU31">
        <v>2</v>
      </c>
      <c r="BV31">
        <v>2.9000000000000001E-2</v>
      </c>
      <c r="BW31">
        <v>9.9000000000000008E-3</v>
      </c>
      <c r="BX31">
        <v>24</v>
      </c>
      <c r="BY31">
        <v>1.2</v>
      </c>
      <c r="BZ31" s="25" t="s">
        <v>178</v>
      </c>
      <c r="CA31">
        <v>400</v>
      </c>
      <c r="CB31">
        <v>0.8</v>
      </c>
      <c r="CC31">
        <v>1</v>
      </c>
      <c r="CD31">
        <v>56</v>
      </c>
      <c r="CE31">
        <v>3</v>
      </c>
      <c r="CF31">
        <v>1</v>
      </c>
      <c r="CG31">
        <v>0.5</v>
      </c>
      <c r="CH31">
        <v>0</v>
      </c>
    </row>
    <row r="32" spans="1:86">
      <c r="A32">
        <v>12</v>
      </c>
      <c r="B32">
        <v>802</v>
      </c>
      <c r="C32">
        <v>1</v>
      </c>
      <c r="D32">
        <v>9</v>
      </c>
      <c r="E32">
        <v>0</v>
      </c>
      <c r="F32" s="24">
        <f t="shared" si="0"/>
        <v>5</v>
      </c>
      <c r="G32">
        <v>123</v>
      </c>
      <c r="H32" s="24">
        <f t="shared" si="1"/>
        <v>8</v>
      </c>
      <c r="I32" s="24">
        <f t="shared" si="2"/>
        <v>17</v>
      </c>
      <c r="J32" s="24">
        <f t="shared" si="3"/>
        <v>125</v>
      </c>
      <c r="K32" s="49" t="str">
        <f t="shared" si="4"/>
        <v>00</v>
      </c>
      <c r="L32">
        <v>75</v>
      </c>
      <c r="M32">
        <v>0</v>
      </c>
      <c r="N32">
        <v>0</v>
      </c>
      <c r="O32">
        <v>0</v>
      </c>
      <c r="P32">
        <v>1</v>
      </c>
      <c r="Q32" s="25" t="s">
        <v>175</v>
      </c>
      <c r="R32">
        <v>41</v>
      </c>
      <c r="S32">
        <v>30</v>
      </c>
      <c r="T32">
        <v>5</v>
      </c>
      <c r="U32">
        <v>2</v>
      </c>
      <c r="V32">
        <v>5.0000000000000001E-3</v>
      </c>
      <c r="W32">
        <v>2.1000000000000001E-2</v>
      </c>
      <c r="X32">
        <v>24</v>
      </c>
      <c r="Y32">
        <v>1.5</v>
      </c>
      <c r="Z32" s="25" t="s">
        <v>178</v>
      </c>
      <c r="AA32">
        <v>10230</v>
      </c>
      <c r="AB32">
        <v>0.63</v>
      </c>
      <c r="AC32">
        <v>1</v>
      </c>
      <c r="AD32">
        <v>56</v>
      </c>
      <c r="AE32">
        <v>3</v>
      </c>
      <c r="AF32">
        <v>1</v>
      </c>
      <c r="AG32">
        <v>0.5</v>
      </c>
      <c r="AH32">
        <v>0</v>
      </c>
      <c r="BA32">
        <v>12</v>
      </c>
      <c r="BB32">
        <v>802</v>
      </c>
      <c r="BC32">
        <v>1</v>
      </c>
      <c r="BD32">
        <v>9</v>
      </c>
      <c r="BE32">
        <v>0</v>
      </c>
      <c r="BF32">
        <v>0.4</v>
      </c>
      <c r="BG32">
        <v>123</v>
      </c>
      <c r="BH32">
        <v>23</v>
      </c>
      <c r="BI32">
        <v>136</v>
      </c>
      <c r="BJ32">
        <v>101</v>
      </c>
      <c r="BK32">
        <v>2</v>
      </c>
      <c r="BL32">
        <v>75</v>
      </c>
      <c r="BM32">
        <v>0</v>
      </c>
      <c r="BN32">
        <v>0</v>
      </c>
      <c r="BO32">
        <v>0</v>
      </c>
      <c r="BP32">
        <v>1</v>
      </c>
      <c r="BQ32" s="25" t="s">
        <v>175</v>
      </c>
      <c r="BR32">
        <v>41</v>
      </c>
      <c r="BS32">
        <v>30</v>
      </c>
      <c r="BT32">
        <v>5</v>
      </c>
      <c r="BU32">
        <v>2</v>
      </c>
      <c r="BV32">
        <v>5.0000000000000001E-3</v>
      </c>
      <c r="BW32">
        <v>2.1000000000000001E-2</v>
      </c>
      <c r="BX32">
        <v>24</v>
      </c>
      <c r="BY32">
        <v>1.5</v>
      </c>
      <c r="BZ32" s="25" t="s">
        <v>178</v>
      </c>
      <c r="CA32">
        <v>10230</v>
      </c>
      <c r="CB32">
        <v>0.63</v>
      </c>
      <c r="CC32">
        <v>1</v>
      </c>
      <c r="CD32">
        <v>56</v>
      </c>
      <c r="CE32">
        <v>3</v>
      </c>
      <c r="CF32">
        <v>1</v>
      </c>
      <c r="CG32">
        <v>0.5</v>
      </c>
      <c r="CH32">
        <v>0</v>
      </c>
    </row>
    <row r="33" spans="1:86">
      <c r="A33">
        <v>13</v>
      </c>
      <c r="B33">
        <v>802</v>
      </c>
      <c r="C33">
        <v>1</v>
      </c>
      <c r="D33">
        <v>9</v>
      </c>
      <c r="E33">
        <v>0</v>
      </c>
      <c r="F33" s="24">
        <f t="shared" si="0"/>
        <v>5</v>
      </c>
      <c r="G33">
        <v>123</v>
      </c>
      <c r="H33" s="24">
        <f t="shared" si="1"/>
        <v>8</v>
      </c>
      <c r="I33" s="24">
        <f t="shared" si="2"/>
        <v>17</v>
      </c>
      <c r="J33" s="24">
        <f t="shared" si="3"/>
        <v>125</v>
      </c>
      <c r="K33" s="49" t="str">
        <f t="shared" si="4"/>
        <v>00</v>
      </c>
      <c r="L33">
        <v>75</v>
      </c>
      <c r="M33">
        <v>0</v>
      </c>
      <c r="N33">
        <v>0</v>
      </c>
      <c r="O33">
        <v>0</v>
      </c>
      <c r="P33">
        <v>1</v>
      </c>
      <c r="Q33" s="25" t="s">
        <v>175</v>
      </c>
      <c r="R33">
        <v>41</v>
      </c>
      <c r="S33">
        <v>30</v>
      </c>
      <c r="T33">
        <v>5</v>
      </c>
      <c r="U33">
        <v>2</v>
      </c>
      <c r="V33">
        <v>2.5000000000000001E-2</v>
      </c>
      <c r="W33">
        <v>6.0000000000000001E-3</v>
      </c>
      <c r="X33">
        <v>24</v>
      </c>
      <c r="Y33">
        <v>1.5</v>
      </c>
      <c r="Z33" s="25" t="s">
        <v>178</v>
      </c>
      <c r="AA33">
        <v>500</v>
      </c>
      <c r="AB33">
        <v>0.63</v>
      </c>
      <c r="AC33">
        <v>1</v>
      </c>
      <c r="AD33">
        <v>56</v>
      </c>
      <c r="AE33">
        <v>3</v>
      </c>
      <c r="AF33">
        <v>1</v>
      </c>
      <c r="AG33">
        <v>0.5</v>
      </c>
      <c r="AH33">
        <v>0</v>
      </c>
      <c r="BA33">
        <v>13</v>
      </c>
      <c r="BB33">
        <v>802</v>
      </c>
      <c r="BC33">
        <v>1</v>
      </c>
      <c r="BD33">
        <v>9</v>
      </c>
      <c r="BE33">
        <v>0</v>
      </c>
      <c r="BF33">
        <v>0.4</v>
      </c>
      <c r="BG33">
        <v>123</v>
      </c>
      <c r="BH33">
        <v>23</v>
      </c>
      <c r="BI33">
        <v>136</v>
      </c>
      <c r="BJ33">
        <v>101</v>
      </c>
      <c r="BK33">
        <v>2</v>
      </c>
      <c r="BL33">
        <v>75</v>
      </c>
      <c r="BM33">
        <v>0</v>
      </c>
      <c r="BN33">
        <v>0</v>
      </c>
      <c r="BO33">
        <v>0</v>
      </c>
      <c r="BP33">
        <v>1</v>
      </c>
      <c r="BQ33" s="25" t="s">
        <v>175</v>
      </c>
      <c r="BR33">
        <v>41</v>
      </c>
      <c r="BS33">
        <v>30</v>
      </c>
      <c r="BT33">
        <v>5</v>
      </c>
      <c r="BU33">
        <v>2</v>
      </c>
      <c r="BV33">
        <v>2.5000000000000001E-2</v>
      </c>
      <c r="BW33">
        <v>6.0000000000000001E-3</v>
      </c>
      <c r="BX33">
        <v>24</v>
      </c>
      <c r="BY33">
        <v>1.5</v>
      </c>
      <c r="BZ33" s="25" t="s">
        <v>178</v>
      </c>
      <c r="CA33">
        <v>500</v>
      </c>
      <c r="CB33">
        <v>0.63</v>
      </c>
      <c r="CC33">
        <v>1</v>
      </c>
      <c r="CD33">
        <v>56</v>
      </c>
      <c r="CE33">
        <v>3</v>
      </c>
      <c r="CF33">
        <v>1</v>
      </c>
      <c r="CG33">
        <v>0.5</v>
      </c>
      <c r="CH33">
        <v>0</v>
      </c>
    </row>
    <row r="34" spans="1:86">
      <c r="A34">
        <v>14</v>
      </c>
      <c r="B34">
        <v>801</v>
      </c>
      <c r="C34">
        <v>1</v>
      </c>
      <c r="D34">
        <v>9</v>
      </c>
      <c r="E34">
        <v>0</v>
      </c>
      <c r="F34" s="24">
        <f t="shared" si="0"/>
        <v>15</v>
      </c>
      <c r="G34">
        <v>110</v>
      </c>
      <c r="H34" s="24">
        <f t="shared" si="1"/>
        <v>9</v>
      </c>
      <c r="I34" s="24">
        <f t="shared" si="2"/>
        <v>17</v>
      </c>
      <c r="J34" s="24">
        <f t="shared" si="3"/>
        <v>125</v>
      </c>
      <c r="K34" s="49" t="str">
        <f t="shared" si="4"/>
        <v>00</v>
      </c>
      <c r="L34">
        <v>73</v>
      </c>
      <c r="M34">
        <v>0</v>
      </c>
      <c r="N34">
        <v>40</v>
      </c>
      <c r="O34">
        <v>10</v>
      </c>
      <c r="P34">
        <v>2</v>
      </c>
      <c r="Q34" s="25" t="s">
        <v>175</v>
      </c>
      <c r="R34">
        <v>32</v>
      </c>
      <c r="S34">
        <v>30</v>
      </c>
      <c r="T34">
        <v>5</v>
      </c>
      <c r="U34">
        <v>2</v>
      </c>
      <c r="V34">
        <v>1E-3</v>
      </c>
      <c r="W34">
        <v>2.5999999999999999E-2</v>
      </c>
      <c r="X34">
        <v>24</v>
      </c>
      <c r="Y34">
        <v>1.5</v>
      </c>
      <c r="Z34" s="25" t="s">
        <v>178</v>
      </c>
      <c r="AA34">
        <v>10230</v>
      </c>
      <c r="AB34">
        <v>0.5</v>
      </c>
      <c r="AC34">
        <v>1</v>
      </c>
      <c r="AD34">
        <v>56</v>
      </c>
      <c r="AE34">
        <v>3</v>
      </c>
      <c r="AF34">
        <v>1</v>
      </c>
      <c r="AG34">
        <v>0.5</v>
      </c>
      <c r="AH34">
        <v>0</v>
      </c>
      <c r="BA34">
        <v>14</v>
      </c>
      <c r="BB34">
        <v>801</v>
      </c>
      <c r="BC34">
        <v>1</v>
      </c>
      <c r="BD34">
        <v>9</v>
      </c>
      <c r="BE34">
        <v>0</v>
      </c>
      <c r="BF34">
        <v>1.4</v>
      </c>
      <c r="BG34">
        <v>110</v>
      </c>
      <c r="BH34">
        <v>25</v>
      </c>
      <c r="BI34">
        <v>136</v>
      </c>
      <c r="BJ34">
        <v>101</v>
      </c>
      <c r="BK34">
        <v>2</v>
      </c>
      <c r="BL34">
        <v>73</v>
      </c>
      <c r="BM34">
        <v>0</v>
      </c>
      <c r="BN34">
        <v>40</v>
      </c>
      <c r="BO34">
        <v>10</v>
      </c>
      <c r="BP34">
        <v>2</v>
      </c>
      <c r="BQ34" s="25" t="s">
        <v>175</v>
      </c>
      <c r="BR34">
        <v>32</v>
      </c>
      <c r="BS34">
        <v>30</v>
      </c>
      <c r="BT34">
        <v>5</v>
      </c>
      <c r="BU34">
        <v>2</v>
      </c>
      <c r="BV34">
        <v>1E-3</v>
      </c>
      <c r="BW34">
        <v>2.5999999999999999E-2</v>
      </c>
      <c r="BX34">
        <v>24</v>
      </c>
      <c r="BY34">
        <v>1.5</v>
      </c>
      <c r="BZ34" s="25" t="s">
        <v>178</v>
      </c>
      <c r="CA34">
        <v>10230</v>
      </c>
      <c r="CB34">
        <v>0.5</v>
      </c>
      <c r="CC34">
        <v>1</v>
      </c>
      <c r="CD34">
        <v>56</v>
      </c>
      <c r="CE34">
        <v>3</v>
      </c>
      <c r="CF34">
        <v>1</v>
      </c>
      <c r="CG34">
        <v>0.5</v>
      </c>
      <c r="CH34">
        <v>0</v>
      </c>
    </row>
    <row r="35" spans="1:86">
      <c r="A35">
        <v>15</v>
      </c>
      <c r="B35">
        <v>801</v>
      </c>
      <c r="C35">
        <v>1</v>
      </c>
      <c r="D35">
        <v>9</v>
      </c>
      <c r="E35">
        <v>0</v>
      </c>
      <c r="F35" s="24">
        <f t="shared" si="0"/>
        <v>15</v>
      </c>
      <c r="G35">
        <v>110</v>
      </c>
      <c r="H35" s="24">
        <f t="shared" si="1"/>
        <v>9</v>
      </c>
      <c r="I35" s="24">
        <f t="shared" si="2"/>
        <v>17</v>
      </c>
      <c r="J35" s="24">
        <f t="shared" si="3"/>
        <v>125</v>
      </c>
      <c r="K35" s="49" t="str">
        <f t="shared" si="4"/>
        <v>00</v>
      </c>
      <c r="L35">
        <v>73</v>
      </c>
      <c r="M35">
        <v>0</v>
      </c>
      <c r="N35">
        <v>40</v>
      </c>
      <c r="O35">
        <v>10</v>
      </c>
      <c r="P35">
        <v>2</v>
      </c>
      <c r="Q35" s="25" t="s">
        <v>175</v>
      </c>
      <c r="R35">
        <v>32</v>
      </c>
      <c r="S35">
        <v>30</v>
      </c>
      <c r="T35">
        <v>5</v>
      </c>
      <c r="U35">
        <v>2</v>
      </c>
      <c r="V35">
        <v>2.1000000000000001E-2</v>
      </c>
      <c r="W35">
        <v>1.0999999999999999E-2</v>
      </c>
      <c r="X35">
        <v>24</v>
      </c>
      <c r="Y35">
        <v>1.5</v>
      </c>
      <c r="Z35" s="25" t="s">
        <v>178</v>
      </c>
      <c r="AA35">
        <v>500</v>
      </c>
      <c r="AB35">
        <v>0.5</v>
      </c>
      <c r="AC35">
        <v>1</v>
      </c>
      <c r="AD35">
        <v>56</v>
      </c>
      <c r="AE35">
        <v>3</v>
      </c>
      <c r="AF35">
        <v>1</v>
      </c>
      <c r="AG35">
        <v>0.5</v>
      </c>
      <c r="AH35">
        <v>0</v>
      </c>
      <c r="BA35">
        <v>15</v>
      </c>
      <c r="BB35">
        <v>801</v>
      </c>
      <c r="BC35">
        <v>1</v>
      </c>
      <c r="BD35">
        <v>9</v>
      </c>
      <c r="BE35">
        <v>0</v>
      </c>
      <c r="BF35">
        <v>1.4</v>
      </c>
      <c r="BG35">
        <v>110</v>
      </c>
      <c r="BH35">
        <v>25</v>
      </c>
      <c r="BI35">
        <v>136</v>
      </c>
      <c r="BJ35">
        <v>101</v>
      </c>
      <c r="BK35">
        <v>2</v>
      </c>
      <c r="BL35">
        <v>73</v>
      </c>
      <c r="BM35">
        <v>0</v>
      </c>
      <c r="BN35">
        <v>40</v>
      </c>
      <c r="BO35">
        <v>10</v>
      </c>
      <c r="BP35">
        <v>2</v>
      </c>
      <c r="BQ35" s="25" t="s">
        <v>175</v>
      </c>
      <c r="BR35">
        <v>32</v>
      </c>
      <c r="BS35">
        <v>30</v>
      </c>
      <c r="BT35">
        <v>5</v>
      </c>
      <c r="BU35">
        <v>2</v>
      </c>
      <c r="BV35">
        <v>2.1000000000000001E-2</v>
      </c>
      <c r="BW35">
        <v>1.0999999999999999E-2</v>
      </c>
      <c r="BX35">
        <v>24</v>
      </c>
      <c r="BY35">
        <v>1.5</v>
      </c>
      <c r="BZ35" s="25" t="s">
        <v>178</v>
      </c>
      <c r="CA35">
        <v>500</v>
      </c>
      <c r="CB35">
        <v>0.5</v>
      </c>
      <c r="CC35">
        <v>1</v>
      </c>
      <c r="CD35">
        <v>56</v>
      </c>
      <c r="CE35">
        <v>3</v>
      </c>
      <c r="CF35">
        <v>1</v>
      </c>
      <c r="CG35">
        <v>0.5</v>
      </c>
      <c r="CH35">
        <v>0</v>
      </c>
    </row>
    <row r="36" spans="1:86">
      <c r="F36" s="24" t="str">
        <f t="shared" si="0"/>
        <v/>
      </c>
      <c r="H36" s="24" t="str">
        <f t="shared" si="1"/>
        <v/>
      </c>
      <c r="I36" s="24" t="str">
        <f t="shared" si="2"/>
        <v/>
      </c>
      <c r="J36" s="24" t="str">
        <f t="shared" si="3"/>
        <v/>
      </c>
      <c r="K36" s="49" t="str">
        <f t="shared" si="4"/>
        <v/>
      </c>
      <c r="AH36">
        <v>0</v>
      </c>
      <c r="CH36">
        <v>0</v>
      </c>
    </row>
    <row r="37" spans="1:86">
      <c r="A37">
        <v>1</v>
      </c>
      <c r="B37">
        <v>11</v>
      </c>
      <c r="C37">
        <v>650</v>
      </c>
      <c r="D37">
        <v>90</v>
      </c>
      <c r="E37">
        <v>0</v>
      </c>
      <c r="F37" s="24">
        <f t="shared" si="0"/>
        <v>308</v>
      </c>
      <c r="G37">
        <v>50</v>
      </c>
      <c r="H37" s="24">
        <f t="shared" si="1"/>
        <v>15</v>
      </c>
      <c r="I37" s="24">
        <f t="shared" si="2"/>
        <v>11</v>
      </c>
      <c r="J37" s="24">
        <f t="shared" si="3"/>
        <v>175</v>
      </c>
      <c r="K37" s="49" t="str">
        <f t="shared" si="4"/>
        <v>03</v>
      </c>
      <c r="L37">
        <v>22</v>
      </c>
      <c r="M37">
        <v>0</v>
      </c>
      <c r="N37">
        <v>0</v>
      </c>
      <c r="O37">
        <v>11</v>
      </c>
      <c r="P37">
        <v>0</v>
      </c>
      <c r="Q37" s="25" t="s">
        <v>170</v>
      </c>
      <c r="R37">
        <v>21</v>
      </c>
      <c r="S37">
        <v>10</v>
      </c>
      <c r="T37">
        <v>2</v>
      </c>
      <c r="U37">
        <v>2</v>
      </c>
      <c r="V37">
        <v>0.59899999999999998</v>
      </c>
      <c r="W37">
        <v>0.5</v>
      </c>
      <c r="X37">
        <v>24</v>
      </c>
      <c r="Y37">
        <v>0</v>
      </c>
      <c r="Z37" s="25" t="s">
        <v>176</v>
      </c>
      <c r="AB37">
        <v>0</v>
      </c>
      <c r="AC37">
        <v>1</v>
      </c>
      <c r="AD37">
        <v>56</v>
      </c>
      <c r="AE37">
        <v>3</v>
      </c>
      <c r="AF37">
        <v>1</v>
      </c>
      <c r="AG37">
        <v>0.63</v>
      </c>
      <c r="AH37">
        <v>0</v>
      </c>
      <c r="BA37">
        <v>1</v>
      </c>
      <c r="BB37">
        <v>11</v>
      </c>
      <c r="BC37">
        <v>650</v>
      </c>
      <c r="BD37">
        <v>90</v>
      </c>
      <c r="BE37">
        <v>0</v>
      </c>
      <c r="BF37">
        <v>30.7</v>
      </c>
      <c r="BG37">
        <v>50</v>
      </c>
      <c r="BH37">
        <v>17</v>
      </c>
      <c r="BI37">
        <v>90</v>
      </c>
      <c r="BJ37">
        <v>103</v>
      </c>
      <c r="BK37">
        <v>2</v>
      </c>
      <c r="BL37">
        <v>22</v>
      </c>
      <c r="BM37">
        <v>0</v>
      </c>
      <c r="BN37">
        <v>0</v>
      </c>
      <c r="BO37">
        <v>11</v>
      </c>
      <c r="BP37">
        <v>0</v>
      </c>
      <c r="BQ37" s="25" t="s">
        <v>170</v>
      </c>
      <c r="BR37">
        <v>21</v>
      </c>
      <c r="BS37">
        <v>10</v>
      </c>
      <c r="BT37">
        <v>2</v>
      </c>
      <c r="BU37">
        <v>2</v>
      </c>
      <c r="BV37">
        <v>0.59899999999999998</v>
      </c>
      <c r="BW37">
        <v>0.5</v>
      </c>
      <c r="BX37">
        <v>24</v>
      </c>
      <c r="BY37">
        <v>0</v>
      </c>
      <c r="BZ37" s="25" t="s">
        <v>176</v>
      </c>
      <c r="CB37">
        <v>0</v>
      </c>
      <c r="CC37">
        <v>1</v>
      </c>
      <c r="CD37">
        <v>56</v>
      </c>
      <c r="CE37">
        <v>3</v>
      </c>
      <c r="CF37">
        <v>1</v>
      </c>
      <c r="CG37">
        <v>0.63</v>
      </c>
      <c r="CH37">
        <v>0</v>
      </c>
    </row>
    <row r="38" spans="1:86">
      <c r="A38">
        <v>2</v>
      </c>
      <c r="B38">
        <v>10</v>
      </c>
      <c r="C38">
        <v>300</v>
      </c>
      <c r="D38">
        <v>55</v>
      </c>
      <c r="E38">
        <v>0</v>
      </c>
      <c r="F38" s="24">
        <f t="shared" si="0"/>
        <v>135</v>
      </c>
      <c r="G38">
        <v>50</v>
      </c>
      <c r="H38" s="24">
        <f t="shared" si="1"/>
        <v>12</v>
      </c>
      <c r="I38" s="24">
        <f t="shared" si="2"/>
        <v>11</v>
      </c>
      <c r="J38" s="24">
        <f t="shared" si="3"/>
        <v>175</v>
      </c>
      <c r="K38" s="49" t="str">
        <f t="shared" si="4"/>
        <v>03</v>
      </c>
      <c r="L38">
        <v>22</v>
      </c>
      <c r="M38">
        <v>0</v>
      </c>
      <c r="N38">
        <v>0</v>
      </c>
      <c r="O38">
        <v>1</v>
      </c>
      <c r="P38">
        <v>0</v>
      </c>
      <c r="Q38" s="25" t="s">
        <v>170</v>
      </c>
      <c r="R38">
        <v>21</v>
      </c>
      <c r="S38">
        <v>10</v>
      </c>
      <c r="T38">
        <v>2</v>
      </c>
      <c r="U38">
        <v>2</v>
      </c>
      <c r="V38">
        <v>0.30299999999999999</v>
      </c>
      <c r="W38">
        <v>0.2545</v>
      </c>
      <c r="X38">
        <v>24</v>
      </c>
      <c r="Y38">
        <v>0</v>
      </c>
      <c r="Z38" s="25" t="s">
        <v>176</v>
      </c>
      <c r="AB38">
        <v>0</v>
      </c>
      <c r="AC38">
        <v>1</v>
      </c>
      <c r="AD38">
        <v>56</v>
      </c>
      <c r="AE38">
        <v>3</v>
      </c>
      <c r="AF38">
        <v>1</v>
      </c>
      <c r="AG38">
        <v>0.63</v>
      </c>
      <c r="AH38">
        <v>0</v>
      </c>
      <c r="BA38">
        <v>2</v>
      </c>
      <c r="BB38">
        <v>10</v>
      </c>
      <c r="BC38">
        <v>300</v>
      </c>
      <c r="BD38">
        <v>55</v>
      </c>
      <c r="BE38">
        <v>0</v>
      </c>
      <c r="BF38">
        <v>13.4</v>
      </c>
      <c r="BG38">
        <v>50</v>
      </c>
      <c r="BH38">
        <v>12</v>
      </c>
      <c r="BI38">
        <v>90</v>
      </c>
      <c r="BJ38">
        <v>103</v>
      </c>
      <c r="BK38">
        <v>2</v>
      </c>
      <c r="BL38">
        <v>22</v>
      </c>
      <c r="BM38">
        <v>0</v>
      </c>
      <c r="BN38">
        <v>0</v>
      </c>
      <c r="BO38">
        <v>1</v>
      </c>
      <c r="BP38">
        <v>0</v>
      </c>
      <c r="BQ38" s="25" t="s">
        <v>170</v>
      </c>
      <c r="BR38">
        <v>21</v>
      </c>
      <c r="BS38">
        <v>10</v>
      </c>
      <c r="BT38">
        <v>2</v>
      </c>
      <c r="BU38">
        <v>2</v>
      </c>
      <c r="BV38">
        <v>0.30299999999999999</v>
      </c>
      <c r="BW38">
        <v>0.2545</v>
      </c>
      <c r="BX38">
        <v>24</v>
      </c>
      <c r="BY38">
        <v>0</v>
      </c>
      <c r="BZ38" s="25" t="s">
        <v>176</v>
      </c>
      <c r="CB38">
        <v>0</v>
      </c>
      <c r="CC38">
        <v>1</v>
      </c>
      <c r="CD38">
        <v>56</v>
      </c>
      <c r="CE38">
        <v>3</v>
      </c>
      <c r="CF38">
        <v>1</v>
      </c>
      <c r="CG38">
        <v>0.63</v>
      </c>
      <c r="CH38">
        <v>0</v>
      </c>
    </row>
    <row r="39" spans="1:86">
      <c r="A39">
        <v>3</v>
      </c>
      <c r="B39">
        <v>9</v>
      </c>
      <c r="C39">
        <v>200</v>
      </c>
      <c r="D39">
        <v>40</v>
      </c>
      <c r="E39">
        <v>0</v>
      </c>
      <c r="F39" s="24">
        <f t="shared" si="0"/>
        <v>85</v>
      </c>
      <c r="G39">
        <v>50</v>
      </c>
      <c r="H39" s="24">
        <f t="shared" si="1"/>
        <v>14</v>
      </c>
      <c r="I39" s="24">
        <f t="shared" si="2"/>
        <v>11</v>
      </c>
      <c r="J39" s="24">
        <f t="shared" si="3"/>
        <v>175</v>
      </c>
      <c r="K39" s="49" t="str">
        <f t="shared" si="4"/>
        <v>03</v>
      </c>
      <c r="L39">
        <v>22</v>
      </c>
      <c r="M39">
        <v>0</v>
      </c>
      <c r="N39">
        <v>0</v>
      </c>
      <c r="O39">
        <v>1</v>
      </c>
      <c r="P39">
        <v>0</v>
      </c>
      <c r="Q39" s="25" t="s">
        <v>170</v>
      </c>
      <c r="R39">
        <v>21</v>
      </c>
      <c r="S39">
        <v>10</v>
      </c>
      <c r="T39">
        <v>2</v>
      </c>
      <c r="U39">
        <v>2</v>
      </c>
      <c r="V39">
        <v>0.20899999999999999</v>
      </c>
      <c r="W39">
        <v>0.17560000000000001</v>
      </c>
      <c r="X39">
        <v>24</v>
      </c>
      <c r="Y39">
        <v>0</v>
      </c>
      <c r="Z39" s="25" t="s">
        <v>176</v>
      </c>
      <c r="AB39">
        <v>0</v>
      </c>
      <c r="AC39">
        <v>1</v>
      </c>
      <c r="AD39">
        <v>56</v>
      </c>
      <c r="AE39">
        <v>3</v>
      </c>
      <c r="AF39">
        <v>1</v>
      </c>
      <c r="AG39">
        <v>0.63</v>
      </c>
      <c r="AH39">
        <v>0</v>
      </c>
      <c r="BA39">
        <v>3</v>
      </c>
      <c r="BB39">
        <v>9</v>
      </c>
      <c r="BC39">
        <v>200</v>
      </c>
      <c r="BD39">
        <v>40</v>
      </c>
      <c r="BE39">
        <v>0</v>
      </c>
      <c r="BF39">
        <v>8.6</v>
      </c>
      <c r="BG39">
        <v>50</v>
      </c>
      <c r="BH39">
        <v>14</v>
      </c>
      <c r="BI39">
        <v>90</v>
      </c>
      <c r="BJ39">
        <v>103</v>
      </c>
      <c r="BK39">
        <v>2</v>
      </c>
      <c r="BL39">
        <v>22</v>
      </c>
      <c r="BM39">
        <v>0</v>
      </c>
      <c r="BN39">
        <v>0</v>
      </c>
      <c r="BO39">
        <v>1</v>
      </c>
      <c r="BP39">
        <v>0</v>
      </c>
      <c r="BQ39" s="25" t="s">
        <v>170</v>
      </c>
      <c r="BR39">
        <v>21</v>
      </c>
      <c r="BS39">
        <v>10</v>
      </c>
      <c r="BT39">
        <v>2</v>
      </c>
      <c r="BU39">
        <v>2</v>
      </c>
      <c r="BV39">
        <v>0.20899999999999999</v>
      </c>
      <c r="BW39">
        <v>0.17560000000000001</v>
      </c>
      <c r="BX39">
        <v>24</v>
      </c>
      <c r="BY39">
        <v>0</v>
      </c>
      <c r="BZ39" s="25" t="s">
        <v>176</v>
      </c>
      <c r="CB39">
        <v>0</v>
      </c>
      <c r="CC39">
        <v>1</v>
      </c>
      <c r="CD39">
        <v>56</v>
      </c>
      <c r="CE39">
        <v>3</v>
      </c>
      <c r="CF39">
        <v>1</v>
      </c>
      <c r="CG39">
        <v>0.63</v>
      </c>
      <c r="CH39">
        <v>0</v>
      </c>
    </row>
    <row r="40" spans="1:86">
      <c r="A40">
        <v>4</v>
      </c>
      <c r="B40">
        <v>8</v>
      </c>
      <c r="C40">
        <v>140</v>
      </c>
      <c r="D40">
        <v>40</v>
      </c>
      <c r="E40">
        <v>0</v>
      </c>
      <c r="F40" s="24">
        <f t="shared" si="0"/>
        <v>53</v>
      </c>
      <c r="G40">
        <v>60</v>
      </c>
      <c r="H40" s="24">
        <f t="shared" si="1"/>
        <v>14</v>
      </c>
      <c r="I40" s="24">
        <f t="shared" si="2"/>
        <v>11</v>
      </c>
      <c r="J40" s="24">
        <f t="shared" si="3"/>
        <v>175</v>
      </c>
      <c r="K40" s="49" t="str">
        <f t="shared" si="4"/>
        <v>03</v>
      </c>
      <c r="L40">
        <v>32</v>
      </c>
      <c r="M40">
        <v>0</v>
      </c>
      <c r="N40">
        <v>40</v>
      </c>
      <c r="O40">
        <v>0</v>
      </c>
      <c r="P40">
        <v>0</v>
      </c>
      <c r="Q40" s="25" t="s">
        <v>170</v>
      </c>
      <c r="R40">
        <v>31</v>
      </c>
      <c r="S40">
        <v>15</v>
      </c>
      <c r="T40">
        <v>2</v>
      </c>
      <c r="U40">
        <v>2</v>
      </c>
      <c r="V40">
        <v>0.154</v>
      </c>
      <c r="W40">
        <v>0.1278</v>
      </c>
      <c r="X40">
        <v>24</v>
      </c>
      <c r="Y40">
        <v>0</v>
      </c>
      <c r="Z40" s="25" t="s">
        <v>176</v>
      </c>
      <c r="AB40">
        <v>0</v>
      </c>
      <c r="AC40">
        <v>1</v>
      </c>
      <c r="AD40">
        <v>56</v>
      </c>
      <c r="AE40">
        <v>3</v>
      </c>
      <c r="AF40">
        <v>1</v>
      </c>
      <c r="AG40">
        <v>0.63</v>
      </c>
      <c r="AH40">
        <v>0</v>
      </c>
      <c r="BA40">
        <v>4</v>
      </c>
      <c r="BB40">
        <v>8</v>
      </c>
      <c r="BC40">
        <v>140</v>
      </c>
      <c r="BD40">
        <v>40</v>
      </c>
      <c r="BE40">
        <v>0</v>
      </c>
      <c r="BF40">
        <v>5.3</v>
      </c>
      <c r="BG40">
        <v>60</v>
      </c>
      <c r="BH40">
        <v>14</v>
      </c>
      <c r="BI40">
        <v>90</v>
      </c>
      <c r="BJ40">
        <v>103</v>
      </c>
      <c r="BK40">
        <v>2</v>
      </c>
      <c r="BL40">
        <v>32</v>
      </c>
      <c r="BM40">
        <v>0</v>
      </c>
      <c r="BN40">
        <v>40</v>
      </c>
      <c r="BO40">
        <v>0</v>
      </c>
      <c r="BP40">
        <v>0</v>
      </c>
      <c r="BQ40" s="25" t="s">
        <v>170</v>
      </c>
      <c r="BR40">
        <v>31</v>
      </c>
      <c r="BS40">
        <v>15</v>
      </c>
      <c r="BT40">
        <v>2</v>
      </c>
      <c r="BU40">
        <v>2</v>
      </c>
      <c r="BV40">
        <v>0.154</v>
      </c>
      <c r="BW40">
        <v>0.1278</v>
      </c>
      <c r="BX40">
        <v>24</v>
      </c>
      <c r="BY40">
        <v>0</v>
      </c>
      <c r="BZ40" s="25" t="s">
        <v>176</v>
      </c>
      <c r="CB40">
        <v>0</v>
      </c>
      <c r="CC40">
        <v>1</v>
      </c>
      <c r="CD40">
        <v>56</v>
      </c>
      <c r="CE40">
        <v>3</v>
      </c>
      <c r="CF40">
        <v>1</v>
      </c>
      <c r="CG40">
        <v>0.63</v>
      </c>
      <c r="CH40">
        <v>0</v>
      </c>
    </row>
    <row r="41" spans="1:86">
      <c r="A41">
        <v>5</v>
      </c>
      <c r="B41">
        <v>7</v>
      </c>
      <c r="C41">
        <v>70</v>
      </c>
      <c r="D41">
        <v>25</v>
      </c>
      <c r="E41">
        <v>0</v>
      </c>
      <c r="F41" s="24">
        <f t="shared" si="0"/>
        <v>33</v>
      </c>
      <c r="G41">
        <v>60</v>
      </c>
      <c r="H41" s="24">
        <f t="shared" si="1"/>
        <v>10</v>
      </c>
      <c r="I41" s="24">
        <f t="shared" si="2"/>
        <v>11</v>
      </c>
      <c r="J41" s="24">
        <f t="shared" si="3"/>
        <v>150</v>
      </c>
      <c r="K41" s="49" t="str">
        <f t="shared" si="4"/>
        <v>03</v>
      </c>
      <c r="L41">
        <v>42</v>
      </c>
      <c r="M41">
        <v>0</v>
      </c>
      <c r="N41">
        <v>40</v>
      </c>
      <c r="O41">
        <v>0</v>
      </c>
      <c r="P41">
        <v>0</v>
      </c>
      <c r="Q41" s="25" t="s">
        <v>170</v>
      </c>
      <c r="R41">
        <v>31</v>
      </c>
      <c r="S41">
        <v>15</v>
      </c>
      <c r="T41">
        <v>2</v>
      </c>
      <c r="U41">
        <v>2</v>
      </c>
      <c r="V41">
        <v>0.111</v>
      </c>
      <c r="W41">
        <v>8.8800000000000004E-2</v>
      </c>
      <c r="X41">
        <v>24</v>
      </c>
      <c r="Y41">
        <v>0</v>
      </c>
      <c r="Z41" s="25" t="s">
        <v>176</v>
      </c>
      <c r="AB41">
        <v>4</v>
      </c>
      <c r="AC41">
        <v>1</v>
      </c>
      <c r="AD41">
        <v>56</v>
      </c>
      <c r="AE41">
        <v>3</v>
      </c>
      <c r="AF41">
        <v>1</v>
      </c>
      <c r="AG41">
        <v>0.63</v>
      </c>
      <c r="AH41">
        <v>0</v>
      </c>
      <c r="BA41">
        <v>5</v>
      </c>
      <c r="BB41">
        <v>7</v>
      </c>
      <c r="BC41">
        <v>70</v>
      </c>
      <c r="BD41">
        <v>25</v>
      </c>
      <c r="BE41">
        <v>0</v>
      </c>
      <c r="BF41">
        <v>3.3</v>
      </c>
      <c r="BG41">
        <v>60</v>
      </c>
      <c r="BH41">
        <v>14</v>
      </c>
      <c r="BI41">
        <v>90</v>
      </c>
      <c r="BJ41">
        <v>102</v>
      </c>
      <c r="BK41">
        <v>2</v>
      </c>
      <c r="BL41">
        <v>42</v>
      </c>
      <c r="BM41">
        <v>0</v>
      </c>
      <c r="BN41">
        <v>40</v>
      </c>
      <c r="BO41">
        <v>0</v>
      </c>
      <c r="BP41">
        <v>0</v>
      </c>
      <c r="BQ41" s="25" t="s">
        <v>170</v>
      </c>
      <c r="BR41">
        <v>31</v>
      </c>
      <c r="BS41">
        <v>15</v>
      </c>
      <c r="BT41">
        <v>2</v>
      </c>
      <c r="BU41">
        <v>2</v>
      </c>
      <c r="BV41">
        <v>0.111</v>
      </c>
      <c r="BW41">
        <v>8.8800000000000004E-2</v>
      </c>
      <c r="BX41">
        <v>24</v>
      </c>
      <c r="BY41">
        <v>0</v>
      </c>
      <c r="BZ41" s="25" t="s">
        <v>176</v>
      </c>
      <c r="CB41">
        <v>4</v>
      </c>
      <c r="CC41">
        <v>1</v>
      </c>
      <c r="CD41">
        <v>56</v>
      </c>
      <c r="CE41">
        <v>3</v>
      </c>
      <c r="CF41">
        <v>1</v>
      </c>
      <c r="CG41">
        <v>0.63</v>
      </c>
      <c r="CH41">
        <v>0</v>
      </c>
    </row>
    <row r="42" spans="1:86">
      <c r="A42">
        <v>6</v>
      </c>
      <c r="B42">
        <v>6</v>
      </c>
      <c r="C42">
        <v>40</v>
      </c>
      <c r="D42">
        <v>20</v>
      </c>
      <c r="E42">
        <v>0</v>
      </c>
      <c r="F42" s="24">
        <f t="shared" si="0"/>
        <v>23</v>
      </c>
      <c r="G42">
        <v>70</v>
      </c>
      <c r="H42" s="24">
        <f t="shared" si="1"/>
        <v>12</v>
      </c>
      <c r="I42" s="24">
        <f t="shared" si="2"/>
        <v>13</v>
      </c>
      <c r="J42" s="24">
        <f t="shared" si="3"/>
        <v>150</v>
      </c>
      <c r="K42" s="49" t="str">
        <f t="shared" si="4"/>
        <v>03</v>
      </c>
      <c r="L42">
        <v>32</v>
      </c>
      <c r="M42">
        <v>0</v>
      </c>
      <c r="N42">
        <v>40</v>
      </c>
      <c r="O42">
        <v>0</v>
      </c>
      <c r="P42">
        <v>0</v>
      </c>
      <c r="Q42" s="25" t="s">
        <v>170</v>
      </c>
      <c r="R42">
        <v>31</v>
      </c>
      <c r="S42">
        <v>15</v>
      </c>
      <c r="T42">
        <v>2</v>
      </c>
      <c r="U42">
        <v>2</v>
      </c>
      <c r="V42">
        <v>7.5999999999999998E-2</v>
      </c>
      <c r="W42">
        <v>0.06</v>
      </c>
      <c r="X42">
        <v>24</v>
      </c>
      <c r="Y42">
        <v>0</v>
      </c>
      <c r="Z42" s="25" t="s">
        <v>176</v>
      </c>
      <c r="AB42">
        <v>2.8</v>
      </c>
      <c r="AC42">
        <v>1</v>
      </c>
      <c r="AD42">
        <v>56</v>
      </c>
      <c r="AE42">
        <v>3</v>
      </c>
      <c r="AF42">
        <v>1</v>
      </c>
      <c r="AG42">
        <v>0.63</v>
      </c>
      <c r="AH42">
        <v>0</v>
      </c>
      <c r="BA42">
        <v>6</v>
      </c>
      <c r="BB42">
        <v>6</v>
      </c>
      <c r="BC42">
        <v>40</v>
      </c>
      <c r="BD42">
        <v>20</v>
      </c>
      <c r="BE42">
        <v>0</v>
      </c>
      <c r="BF42">
        <v>2.2999999999999998</v>
      </c>
      <c r="BG42">
        <v>70</v>
      </c>
      <c r="BH42">
        <v>17</v>
      </c>
      <c r="BI42">
        <v>100</v>
      </c>
      <c r="BJ42">
        <v>102</v>
      </c>
      <c r="BK42">
        <v>2</v>
      </c>
      <c r="BL42">
        <v>32</v>
      </c>
      <c r="BM42">
        <v>0</v>
      </c>
      <c r="BN42">
        <v>40</v>
      </c>
      <c r="BO42">
        <v>0</v>
      </c>
      <c r="BP42">
        <v>0</v>
      </c>
      <c r="BQ42" s="25" t="s">
        <v>170</v>
      </c>
      <c r="BR42">
        <v>31</v>
      </c>
      <c r="BS42">
        <v>15</v>
      </c>
      <c r="BT42">
        <v>2</v>
      </c>
      <c r="BU42">
        <v>2</v>
      </c>
      <c r="BV42">
        <v>7.5999999999999998E-2</v>
      </c>
      <c r="BW42">
        <v>0.06</v>
      </c>
      <c r="BX42">
        <v>24</v>
      </c>
      <c r="BY42">
        <v>0</v>
      </c>
      <c r="BZ42" s="25" t="s">
        <v>176</v>
      </c>
      <c r="CB42">
        <v>2.8</v>
      </c>
      <c r="CC42">
        <v>1</v>
      </c>
      <c r="CD42">
        <v>56</v>
      </c>
      <c r="CE42">
        <v>3</v>
      </c>
      <c r="CF42">
        <v>1</v>
      </c>
      <c r="CG42">
        <v>0.63</v>
      </c>
      <c r="CH42">
        <v>0</v>
      </c>
    </row>
    <row r="43" spans="1:86">
      <c r="A43">
        <v>7</v>
      </c>
      <c r="B43">
        <v>5</v>
      </c>
      <c r="C43">
        <v>10</v>
      </c>
      <c r="D43">
        <v>10</v>
      </c>
      <c r="E43">
        <v>0</v>
      </c>
      <c r="F43" s="24">
        <f t="shared" si="0"/>
        <v>15</v>
      </c>
      <c r="G43">
        <v>95</v>
      </c>
      <c r="H43" s="24">
        <f t="shared" si="1"/>
        <v>6</v>
      </c>
      <c r="I43" s="24">
        <f t="shared" si="2"/>
        <v>13</v>
      </c>
      <c r="J43" s="24">
        <f t="shared" si="3"/>
        <v>125</v>
      </c>
      <c r="K43" s="49" t="str">
        <f t="shared" si="4"/>
        <v>00</v>
      </c>
      <c r="L43">
        <v>52</v>
      </c>
      <c r="M43">
        <v>0</v>
      </c>
      <c r="N43">
        <v>40</v>
      </c>
      <c r="O43">
        <v>0</v>
      </c>
      <c r="P43">
        <v>0</v>
      </c>
      <c r="Q43" s="25" t="s">
        <v>170</v>
      </c>
      <c r="R43">
        <v>31</v>
      </c>
      <c r="S43">
        <v>15</v>
      </c>
      <c r="T43">
        <v>2</v>
      </c>
      <c r="U43">
        <v>2</v>
      </c>
      <c r="V43">
        <v>5.0999999999999997E-2</v>
      </c>
      <c r="W43">
        <v>4.0300000000000002E-2</v>
      </c>
      <c r="X43">
        <v>24</v>
      </c>
      <c r="Y43">
        <v>0</v>
      </c>
      <c r="Z43" s="25" t="s">
        <v>176</v>
      </c>
      <c r="AB43">
        <v>2</v>
      </c>
      <c r="AC43">
        <v>1</v>
      </c>
      <c r="AD43">
        <v>56</v>
      </c>
      <c r="AE43">
        <v>3</v>
      </c>
      <c r="AF43">
        <v>1</v>
      </c>
      <c r="AG43">
        <v>0.63</v>
      </c>
      <c r="AH43">
        <v>0</v>
      </c>
      <c r="BA43">
        <v>7</v>
      </c>
      <c r="BB43">
        <v>5</v>
      </c>
      <c r="BC43">
        <v>10</v>
      </c>
      <c r="BD43">
        <v>10</v>
      </c>
      <c r="BE43">
        <v>0</v>
      </c>
      <c r="BF43">
        <v>1.5</v>
      </c>
      <c r="BG43">
        <v>95</v>
      </c>
      <c r="BH43">
        <v>18</v>
      </c>
      <c r="BI43">
        <v>100</v>
      </c>
      <c r="BJ43">
        <v>101</v>
      </c>
      <c r="BK43">
        <v>2</v>
      </c>
      <c r="BL43">
        <v>52</v>
      </c>
      <c r="BM43">
        <v>0</v>
      </c>
      <c r="BN43">
        <v>40</v>
      </c>
      <c r="BO43">
        <v>0</v>
      </c>
      <c r="BP43">
        <v>0</v>
      </c>
      <c r="BQ43" s="25" t="s">
        <v>170</v>
      </c>
      <c r="BR43">
        <v>31</v>
      </c>
      <c r="BS43">
        <v>15</v>
      </c>
      <c r="BT43">
        <v>2</v>
      </c>
      <c r="BU43">
        <v>2</v>
      </c>
      <c r="BV43">
        <v>5.0999999999999997E-2</v>
      </c>
      <c r="BW43">
        <v>4.0300000000000002E-2</v>
      </c>
      <c r="BX43">
        <v>24</v>
      </c>
      <c r="BY43">
        <v>0</v>
      </c>
      <c r="BZ43" s="25" t="s">
        <v>176</v>
      </c>
      <c r="CB43">
        <v>2</v>
      </c>
      <c r="CC43">
        <v>1</v>
      </c>
      <c r="CD43">
        <v>56</v>
      </c>
      <c r="CE43">
        <v>3</v>
      </c>
      <c r="CF43">
        <v>1</v>
      </c>
      <c r="CG43">
        <v>0.63</v>
      </c>
      <c r="CH43">
        <v>0</v>
      </c>
    </row>
    <row r="44" spans="1:86">
      <c r="A44">
        <v>8</v>
      </c>
      <c r="B44">
        <v>4</v>
      </c>
      <c r="C44">
        <v>7</v>
      </c>
      <c r="D44">
        <v>9</v>
      </c>
      <c r="E44">
        <v>0</v>
      </c>
      <c r="F44" s="24">
        <f t="shared" si="0"/>
        <v>7.9999999999999991</v>
      </c>
      <c r="G44">
        <v>95</v>
      </c>
      <c r="H44" s="24">
        <f t="shared" si="1"/>
        <v>6</v>
      </c>
      <c r="I44" s="24">
        <f t="shared" si="2"/>
        <v>13</v>
      </c>
      <c r="J44" s="24">
        <f t="shared" si="3"/>
        <v>125</v>
      </c>
      <c r="K44" s="49" t="str">
        <f t="shared" si="4"/>
        <v>00</v>
      </c>
      <c r="L44">
        <v>62</v>
      </c>
      <c r="M44">
        <v>0</v>
      </c>
      <c r="N44">
        <v>0</v>
      </c>
      <c r="O44">
        <v>0</v>
      </c>
      <c r="P44">
        <v>0</v>
      </c>
      <c r="Q44" s="25" t="s">
        <v>170</v>
      </c>
      <c r="R44">
        <v>31</v>
      </c>
      <c r="S44">
        <v>15</v>
      </c>
      <c r="T44">
        <v>3</v>
      </c>
      <c r="U44">
        <v>2</v>
      </c>
      <c r="V44">
        <v>3.6999999999999998E-2</v>
      </c>
      <c r="W44">
        <v>2.81E-2</v>
      </c>
      <c r="X44">
        <v>24</v>
      </c>
      <c r="Y44">
        <v>0</v>
      </c>
      <c r="Z44" s="25" t="s">
        <v>176</v>
      </c>
      <c r="AB44">
        <v>1.1200000000000001</v>
      </c>
      <c r="AC44">
        <v>1</v>
      </c>
      <c r="AD44">
        <v>56</v>
      </c>
      <c r="AE44">
        <v>3</v>
      </c>
      <c r="AF44">
        <v>1</v>
      </c>
      <c r="AG44">
        <v>0.63</v>
      </c>
      <c r="AH44">
        <v>0</v>
      </c>
      <c r="BA44">
        <v>8</v>
      </c>
      <c r="BB44">
        <v>4</v>
      </c>
      <c r="BC44">
        <v>7</v>
      </c>
      <c r="BD44">
        <v>9</v>
      </c>
      <c r="BE44">
        <v>0</v>
      </c>
      <c r="BF44">
        <v>0.7</v>
      </c>
      <c r="BG44">
        <v>95</v>
      </c>
      <c r="BH44">
        <v>18</v>
      </c>
      <c r="BI44">
        <v>100</v>
      </c>
      <c r="BJ44">
        <v>101</v>
      </c>
      <c r="BK44">
        <v>2</v>
      </c>
      <c r="BL44">
        <v>62</v>
      </c>
      <c r="BM44">
        <v>0</v>
      </c>
      <c r="BN44">
        <v>0</v>
      </c>
      <c r="BO44">
        <v>0</v>
      </c>
      <c r="BP44">
        <v>0</v>
      </c>
      <c r="BQ44" s="25" t="s">
        <v>170</v>
      </c>
      <c r="BR44">
        <v>31</v>
      </c>
      <c r="BS44">
        <v>15</v>
      </c>
      <c r="BT44">
        <v>3</v>
      </c>
      <c r="BU44">
        <v>2</v>
      </c>
      <c r="BV44">
        <v>3.6999999999999998E-2</v>
      </c>
      <c r="BW44">
        <v>2.81E-2</v>
      </c>
      <c r="BX44">
        <v>24</v>
      </c>
      <c r="BY44">
        <v>0</v>
      </c>
      <c r="BZ44" s="25" t="s">
        <v>176</v>
      </c>
      <c r="CB44">
        <v>1.1200000000000001</v>
      </c>
      <c r="CC44">
        <v>1</v>
      </c>
      <c r="CD44">
        <v>56</v>
      </c>
      <c r="CE44">
        <v>3</v>
      </c>
      <c r="CF44">
        <v>1</v>
      </c>
      <c r="CG44">
        <v>0.63</v>
      </c>
      <c r="CH44">
        <v>0</v>
      </c>
    </row>
    <row r="45" spans="1:86">
      <c r="A45">
        <v>9</v>
      </c>
      <c r="B45">
        <v>3</v>
      </c>
      <c r="C45">
        <v>7</v>
      </c>
      <c r="D45">
        <v>9</v>
      </c>
      <c r="E45">
        <v>0</v>
      </c>
      <c r="F45" s="24">
        <f t="shared" si="0"/>
        <v>5</v>
      </c>
      <c r="G45">
        <v>95</v>
      </c>
      <c r="H45" s="24">
        <f t="shared" si="1"/>
        <v>6</v>
      </c>
      <c r="I45" s="24">
        <f t="shared" si="2"/>
        <v>14</v>
      </c>
      <c r="J45" s="24">
        <f t="shared" si="3"/>
        <v>125</v>
      </c>
      <c r="K45" s="49" t="str">
        <f t="shared" si="4"/>
        <v>00</v>
      </c>
      <c r="L45">
        <v>75</v>
      </c>
      <c r="M45">
        <v>0</v>
      </c>
      <c r="N45">
        <v>0</v>
      </c>
      <c r="O45">
        <v>0</v>
      </c>
      <c r="P45">
        <v>0</v>
      </c>
      <c r="Q45" s="25" t="s">
        <v>170</v>
      </c>
      <c r="R45">
        <v>31</v>
      </c>
      <c r="S45">
        <v>15</v>
      </c>
      <c r="T45">
        <v>3</v>
      </c>
      <c r="U45">
        <v>2</v>
      </c>
      <c r="V45">
        <v>2.5999999999999999E-2</v>
      </c>
      <c r="W45">
        <v>1.9199999999999998E-2</v>
      </c>
      <c r="X45">
        <v>24</v>
      </c>
      <c r="Y45">
        <v>0</v>
      </c>
      <c r="Z45" s="25" t="s">
        <v>176</v>
      </c>
      <c r="AB45">
        <v>0.9</v>
      </c>
      <c r="AC45">
        <v>1</v>
      </c>
      <c r="AD45">
        <v>56</v>
      </c>
      <c r="AE45">
        <v>3</v>
      </c>
      <c r="AF45">
        <v>1</v>
      </c>
      <c r="AG45">
        <v>0.63</v>
      </c>
      <c r="AH45">
        <v>0</v>
      </c>
      <c r="BA45">
        <v>9</v>
      </c>
      <c r="BB45">
        <v>3</v>
      </c>
      <c r="BC45">
        <v>7</v>
      </c>
      <c r="BD45">
        <v>9</v>
      </c>
      <c r="BE45">
        <v>0</v>
      </c>
      <c r="BF45">
        <v>0.4</v>
      </c>
      <c r="BG45">
        <v>95</v>
      </c>
      <c r="BH45">
        <v>18</v>
      </c>
      <c r="BI45">
        <v>110</v>
      </c>
      <c r="BJ45">
        <v>101</v>
      </c>
      <c r="BK45">
        <v>2</v>
      </c>
      <c r="BL45">
        <v>75</v>
      </c>
      <c r="BM45">
        <v>0</v>
      </c>
      <c r="BN45">
        <v>0</v>
      </c>
      <c r="BO45">
        <v>0</v>
      </c>
      <c r="BP45">
        <v>0</v>
      </c>
      <c r="BQ45" s="25" t="s">
        <v>170</v>
      </c>
      <c r="BR45">
        <v>31</v>
      </c>
      <c r="BS45">
        <v>15</v>
      </c>
      <c r="BT45">
        <v>3</v>
      </c>
      <c r="BU45">
        <v>2</v>
      </c>
      <c r="BV45">
        <v>2.5999999999999999E-2</v>
      </c>
      <c r="BW45">
        <v>1.9199999999999998E-2</v>
      </c>
      <c r="BX45">
        <v>24</v>
      </c>
      <c r="BY45">
        <v>0</v>
      </c>
      <c r="BZ45" s="25" t="s">
        <v>176</v>
      </c>
      <c r="CB45">
        <v>0.9</v>
      </c>
      <c r="CC45">
        <v>1</v>
      </c>
      <c r="CD45">
        <v>56</v>
      </c>
      <c r="CE45">
        <v>3</v>
      </c>
      <c r="CF45">
        <v>1</v>
      </c>
      <c r="CG45">
        <v>0.63</v>
      </c>
      <c r="CH45">
        <v>0</v>
      </c>
    </row>
    <row r="46" spans="1:86">
      <c r="A46">
        <v>10</v>
      </c>
      <c r="B46">
        <v>802</v>
      </c>
      <c r="C46">
        <v>1</v>
      </c>
      <c r="D46">
        <v>9</v>
      </c>
      <c r="E46">
        <v>0</v>
      </c>
      <c r="F46" s="24">
        <f t="shared" si="0"/>
        <v>13</v>
      </c>
      <c r="G46">
        <v>123</v>
      </c>
      <c r="H46" s="24">
        <f t="shared" si="1"/>
        <v>8</v>
      </c>
      <c r="I46" s="24">
        <f t="shared" si="2"/>
        <v>17</v>
      </c>
      <c r="J46" s="24">
        <f t="shared" si="3"/>
        <v>125</v>
      </c>
      <c r="K46" s="49" t="str">
        <f t="shared" si="4"/>
        <v>00</v>
      </c>
      <c r="L46">
        <v>75</v>
      </c>
      <c r="M46">
        <v>0</v>
      </c>
      <c r="N46">
        <v>0</v>
      </c>
      <c r="O46">
        <v>0</v>
      </c>
      <c r="P46">
        <v>1</v>
      </c>
      <c r="Q46" s="25" t="s">
        <v>175</v>
      </c>
      <c r="R46">
        <v>41</v>
      </c>
      <c r="S46">
        <v>30</v>
      </c>
      <c r="T46">
        <v>5</v>
      </c>
      <c r="U46">
        <v>2</v>
      </c>
      <c r="V46">
        <v>8.0000000000000002E-3</v>
      </c>
      <c r="W46">
        <v>2.2200000000000001E-2</v>
      </c>
      <c r="X46">
        <v>24</v>
      </c>
      <c r="Y46">
        <v>1.2</v>
      </c>
      <c r="Z46" s="25" t="s">
        <v>178</v>
      </c>
      <c r="AA46">
        <v>5000</v>
      </c>
      <c r="AB46">
        <v>0.8</v>
      </c>
      <c r="AC46">
        <v>1</v>
      </c>
      <c r="AD46">
        <v>56</v>
      </c>
      <c r="AE46">
        <v>3</v>
      </c>
      <c r="AF46">
        <v>1</v>
      </c>
      <c r="AG46">
        <v>0.63</v>
      </c>
      <c r="AH46">
        <v>0</v>
      </c>
      <c r="BA46">
        <v>10</v>
      </c>
      <c r="BB46">
        <v>802</v>
      </c>
      <c r="BC46">
        <v>1</v>
      </c>
      <c r="BD46">
        <v>9</v>
      </c>
      <c r="BE46">
        <v>0</v>
      </c>
      <c r="BF46">
        <v>1.3</v>
      </c>
      <c r="BG46">
        <v>123</v>
      </c>
      <c r="BH46">
        <v>23</v>
      </c>
      <c r="BI46">
        <v>136</v>
      </c>
      <c r="BJ46">
        <v>101</v>
      </c>
      <c r="BK46">
        <v>2</v>
      </c>
      <c r="BL46">
        <v>75</v>
      </c>
      <c r="BM46">
        <v>0</v>
      </c>
      <c r="BN46">
        <v>0</v>
      </c>
      <c r="BO46">
        <v>0</v>
      </c>
      <c r="BP46">
        <v>1</v>
      </c>
      <c r="BQ46" s="25" t="s">
        <v>175</v>
      </c>
      <c r="BR46">
        <v>41</v>
      </c>
      <c r="BS46">
        <v>30</v>
      </c>
      <c r="BT46">
        <v>5</v>
      </c>
      <c r="BU46">
        <v>2</v>
      </c>
      <c r="BV46">
        <v>8.0000000000000002E-3</v>
      </c>
      <c r="BW46">
        <v>2.2200000000000001E-2</v>
      </c>
      <c r="BX46">
        <v>24</v>
      </c>
      <c r="BY46">
        <v>1.2</v>
      </c>
      <c r="BZ46" s="25" t="s">
        <v>178</v>
      </c>
      <c r="CA46">
        <v>5000</v>
      </c>
      <c r="CB46">
        <v>0.8</v>
      </c>
      <c r="CC46">
        <v>1</v>
      </c>
      <c r="CD46">
        <v>56</v>
      </c>
      <c r="CE46">
        <v>3</v>
      </c>
      <c r="CF46">
        <v>1</v>
      </c>
      <c r="CG46">
        <v>0.63</v>
      </c>
      <c r="CH46">
        <v>0</v>
      </c>
    </row>
    <row r="47" spans="1:86">
      <c r="A47">
        <v>11</v>
      </c>
      <c r="B47">
        <v>802</v>
      </c>
      <c r="C47">
        <v>1</v>
      </c>
      <c r="D47">
        <v>9</v>
      </c>
      <c r="E47">
        <v>0</v>
      </c>
      <c r="F47" s="24">
        <f t="shared" si="0"/>
        <v>13</v>
      </c>
      <c r="G47">
        <v>123</v>
      </c>
      <c r="H47" s="24">
        <f t="shared" si="1"/>
        <v>8</v>
      </c>
      <c r="I47" s="24">
        <f t="shared" si="2"/>
        <v>17</v>
      </c>
      <c r="J47" s="24">
        <f t="shared" si="3"/>
        <v>125</v>
      </c>
      <c r="K47" s="49" t="str">
        <f t="shared" si="4"/>
        <v>00</v>
      </c>
      <c r="L47">
        <v>75</v>
      </c>
      <c r="M47">
        <v>0</v>
      </c>
      <c r="N47">
        <v>0</v>
      </c>
      <c r="O47">
        <v>0</v>
      </c>
      <c r="P47">
        <v>1</v>
      </c>
      <c r="Q47" s="25" t="s">
        <v>175</v>
      </c>
      <c r="R47">
        <v>41</v>
      </c>
      <c r="S47">
        <v>30</v>
      </c>
      <c r="T47">
        <v>5</v>
      </c>
      <c r="U47">
        <v>2</v>
      </c>
      <c r="V47">
        <v>2.8000000000000001E-2</v>
      </c>
      <c r="W47">
        <v>9.4999999999999998E-3</v>
      </c>
      <c r="X47">
        <v>24</v>
      </c>
      <c r="Y47">
        <v>1.2</v>
      </c>
      <c r="Z47" s="25" t="s">
        <v>178</v>
      </c>
      <c r="AA47">
        <v>400</v>
      </c>
      <c r="AB47">
        <v>0.8</v>
      </c>
      <c r="AC47">
        <v>1</v>
      </c>
      <c r="AD47">
        <v>56</v>
      </c>
      <c r="AE47">
        <v>3</v>
      </c>
      <c r="AF47">
        <v>1</v>
      </c>
      <c r="AG47">
        <v>0.63</v>
      </c>
      <c r="AH47">
        <v>0</v>
      </c>
      <c r="BA47">
        <v>11</v>
      </c>
      <c r="BB47">
        <v>802</v>
      </c>
      <c r="BC47">
        <v>1</v>
      </c>
      <c r="BD47">
        <v>9</v>
      </c>
      <c r="BE47">
        <v>0</v>
      </c>
      <c r="BF47">
        <v>1.3</v>
      </c>
      <c r="BG47">
        <v>123</v>
      </c>
      <c r="BH47">
        <v>23</v>
      </c>
      <c r="BI47">
        <v>136</v>
      </c>
      <c r="BJ47">
        <v>101</v>
      </c>
      <c r="BK47">
        <v>2</v>
      </c>
      <c r="BL47">
        <v>75</v>
      </c>
      <c r="BM47">
        <v>0</v>
      </c>
      <c r="BN47">
        <v>0</v>
      </c>
      <c r="BO47">
        <v>0</v>
      </c>
      <c r="BP47">
        <v>1</v>
      </c>
      <c r="BQ47" s="25" t="s">
        <v>175</v>
      </c>
      <c r="BR47">
        <v>41</v>
      </c>
      <c r="BS47">
        <v>30</v>
      </c>
      <c r="BT47">
        <v>5</v>
      </c>
      <c r="BU47">
        <v>2</v>
      </c>
      <c r="BV47">
        <v>2.8000000000000001E-2</v>
      </c>
      <c r="BW47">
        <v>9.4999999999999998E-3</v>
      </c>
      <c r="BX47">
        <v>24</v>
      </c>
      <c r="BY47">
        <v>1.2</v>
      </c>
      <c r="BZ47" s="25" t="s">
        <v>178</v>
      </c>
      <c r="CA47">
        <v>400</v>
      </c>
      <c r="CB47">
        <v>0.8</v>
      </c>
      <c r="CC47">
        <v>1</v>
      </c>
      <c r="CD47">
        <v>56</v>
      </c>
      <c r="CE47">
        <v>3</v>
      </c>
      <c r="CF47">
        <v>1</v>
      </c>
      <c r="CG47">
        <v>0.63</v>
      </c>
      <c r="CH47">
        <v>0</v>
      </c>
    </row>
    <row r="48" spans="1:86">
      <c r="A48">
        <v>12</v>
      </c>
      <c r="B48">
        <v>801</v>
      </c>
      <c r="C48">
        <v>1</v>
      </c>
      <c r="D48">
        <v>9</v>
      </c>
      <c r="E48">
        <v>0</v>
      </c>
      <c r="F48" s="24">
        <f t="shared" si="0"/>
        <v>15</v>
      </c>
      <c r="G48">
        <v>110</v>
      </c>
      <c r="H48" s="24">
        <f t="shared" si="1"/>
        <v>7</v>
      </c>
      <c r="I48" s="24">
        <f t="shared" si="2"/>
        <v>17</v>
      </c>
      <c r="J48" s="24">
        <f t="shared" si="3"/>
        <v>125</v>
      </c>
      <c r="K48" s="49" t="str">
        <f t="shared" si="4"/>
        <v>00</v>
      </c>
      <c r="L48">
        <v>73</v>
      </c>
      <c r="M48">
        <v>0</v>
      </c>
      <c r="N48">
        <v>0</v>
      </c>
      <c r="O48">
        <v>10</v>
      </c>
      <c r="P48">
        <v>3</v>
      </c>
      <c r="Q48" s="25" t="s">
        <v>175</v>
      </c>
      <c r="R48">
        <v>32</v>
      </c>
      <c r="S48">
        <v>30</v>
      </c>
      <c r="T48">
        <v>5</v>
      </c>
      <c r="U48">
        <v>2</v>
      </c>
      <c r="V48">
        <v>4.0000000000000001E-3</v>
      </c>
      <c r="W48">
        <v>2.7E-2</v>
      </c>
      <c r="X48">
        <v>24</v>
      </c>
      <c r="Y48">
        <v>1.2</v>
      </c>
      <c r="Z48" s="25" t="s">
        <v>178</v>
      </c>
      <c r="AA48">
        <v>5000</v>
      </c>
      <c r="AB48">
        <v>0.63</v>
      </c>
      <c r="AC48">
        <v>1</v>
      </c>
      <c r="AD48">
        <v>56</v>
      </c>
      <c r="AE48">
        <v>3</v>
      </c>
      <c r="AF48">
        <v>1</v>
      </c>
      <c r="AG48">
        <v>0.63</v>
      </c>
      <c r="AH48">
        <v>0</v>
      </c>
      <c r="BA48">
        <v>12</v>
      </c>
      <c r="BB48">
        <v>801</v>
      </c>
      <c r="BC48">
        <v>1</v>
      </c>
      <c r="BD48">
        <v>9</v>
      </c>
      <c r="BE48">
        <v>0</v>
      </c>
      <c r="BF48">
        <v>1.4</v>
      </c>
      <c r="BG48">
        <v>110</v>
      </c>
      <c r="BH48">
        <v>20</v>
      </c>
      <c r="BI48">
        <v>136</v>
      </c>
      <c r="BJ48">
        <v>101</v>
      </c>
      <c r="BK48">
        <v>2</v>
      </c>
      <c r="BL48">
        <v>73</v>
      </c>
      <c r="BM48">
        <v>0</v>
      </c>
      <c r="BN48">
        <v>0</v>
      </c>
      <c r="BO48">
        <v>10</v>
      </c>
      <c r="BP48">
        <v>3</v>
      </c>
      <c r="BQ48" s="25" t="s">
        <v>175</v>
      </c>
      <c r="BR48">
        <v>32</v>
      </c>
      <c r="BS48">
        <v>30</v>
      </c>
      <c r="BT48">
        <v>5</v>
      </c>
      <c r="BU48">
        <v>2</v>
      </c>
      <c r="BV48">
        <v>4.0000000000000001E-3</v>
      </c>
      <c r="BW48">
        <v>2.7E-2</v>
      </c>
      <c r="BX48">
        <v>24</v>
      </c>
      <c r="BY48">
        <v>1.2</v>
      </c>
      <c r="BZ48" s="25" t="s">
        <v>178</v>
      </c>
      <c r="CA48">
        <v>5000</v>
      </c>
      <c r="CB48">
        <v>0.63</v>
      </c>
      <c r="CC48">
        <v>1</v>
      </c>
      <c r="CD48">
        <v>56</v>
      </c>
      <c r="CE48">
        <v>3</v>
      </c>
      <c r="CF48">
        <v>1</v>
      </c>
      <c r="CG48">
        <v>0.63</v>
      </c>
      <c r="CH48">
        <v>0</v>
      </c>
    </row>
    <row r="49" spans="1:86">
      <c r="A49">
        <v>13</v>
      </c>
      <c r="B49">
        <v>801</v>
      </c>
      <c r="C49">
        <v>1</v>
      </c>
      <c r="D49">
        <v>9</v>
      </c>
      <c r="E49">
        <v>0</v>
      </c>
      <c r="F49" s="24">
        <f t="shared" si="0"/>
        <v>15</v>
      </c>
      <c r="G49">
        <v>110</v>
      </c>
      <c r="H49" s="24">
        <f t="shared" si="1"/>
        <v>7</v>
      </c>
      <c r="I49" s="24">
        <f t="shared" si="2"/>
        <v>17</v>
      </c>
      <c r="J49" s="24">
        <f t="shared" si="3"/>
        <v>125</v>
      </c>
      <c r="K49" s="49" t="str">
        <f t="shared" si="4"/>
        <v>00</v>
      </c>
      <c r="L49">
        <v>73</v>
      </c>
      <c r="M49">
        <v>0</v>
      </c>
      <c r="N49">
        <v>0</v>
      </c>
      <c r="O49">
        <v>10</v>
      </c>
      <c r="P49">
        <v>3</v>
      </c>
      <c r="Q49" s="25" t="s">
        <v>175</v>
      </c>
      <c r="R49">
        <v>32</v>
      </c>
      <c r="S49">
        <v>30</v>
      </c>
      <c r="T49">
        <v>5</v>
      </c>
      <c r="U49">
        <v>2</v>
      </c>
      <c r="V49">
        <v>2.4E-2</v>
      </c>
      <c r="W49">
        <v>1.2E-2</v>
      </c>
      <c r="X49">
        <v>24</v>
      </c>
      <c r="Y49">
        <v>1.2</v>
      </c>
      <c r="Z49" s="25" t="s">
        <v>178</v>
      </c>
      <c r="AA49">
        <v>400</v>
      </c>
      <c r="AB49">
        <v>0.63</v>
      </c>
      <c r="AC49">
        <v>1</v>
      </c>
      <c r="AD49">
        <v>56</v>
      </c>
      <c r="AE49">
        <v>3</v>
      </c>
      <c r="AF49">
        <v>1</v>
      </c>
      <c r="AG49">
        <v>0.63</v>
      </c>
      <c r="AH49">
        <v>0</v>
      </c>
      <c r="BA49">
        <v>13</v>
      </c>
      <c r="BB49">
        <v>801</v>
      </c>
      <c r="BC49">
        <v>1</v>
      </c>
      <c r="BD49">
        <v>9</v>
      </c>
      <c r="BE49">
        <v>0</v>
      </c>
      <c r="BF49">
        <v>1.4</v>
      </c>
      <c r="BG49">
        <v>110</v>
      </c>
      <c r="BH49">
        <v>20</v>
      </c>
      <c r="BI49">
        <v>136</v>
      </c>
      <c r="BJ49">
        <v>101</v>
      </c>
      <c r="BK49">
        <v>2</v>
      </c>
      <c r="BL49">
        <v>73</v>
      </c>
      <c r="BM49">
        <v>0</v>
      </c>
      <c r="BN49">
        <v>0</v>
      </c>
      <c r="BO49">
        <v>10</v>
      </c>
      <c r="BP49">
        <v>3</v>
      </c>
      <c r="BQ49" s="25" t="s">
        <v>175</v>
      </c>
      <c r="BR49">
        <v>32</v>
      </c>
      <c r="BS49">
        <v>30</v>
      </c>
      <c r="BT49">
        <v>5</v>
      </c>
      <c r="BU49">
        <v>2</v>
      </c>
      <c r="BV49">
        <v>2.4E-2</v>
      </c>
      <c r="BW49">
        <v>1.2E-2</v>
      </c>
      <c r="BX49">
        <v>24</v>
      </c>
      <c r="BY49">
        <v>1.2</v>
      </c>
      <c r="BZ49" s="25" t="s">
        <v>178</v>
      </c>
      <c r="CA49">
        <v>400</v>
      </c>
      <c r="CB49">
        <v>0.63</v>
      </c>
      <c r="CC49">
        <v>1</v>
      </c>
      <c r="CD49">
        <v>56</v>
      </c>
      <c r="CE49">
        <v>3</v>
      </c>
      <c r="CF49">
        <v>1</v>
      </c>
      <c r="CG49">
        <v>0.63</v>
      </c>
      <c r="CH49">
        <v>0</v>
      </c>
    </row>
    <row r="50" spans="1:86">
      <c r="F50" s="24" t="str">
        <f t="shared" si="0"/>
        <v/>
      </c>
      <c r="H50" s="24" t="str">
        <f t="shared" si="1"/>
        <v/>
      </c>
      <c r="I50" s="24" t="str">
        <f t="shared" si="2"/>
        <v/>
      </c>
      <c r="J50" s="24" t="str">
        <f t="shared" si="3"/>
        <v/>
      </c>
      <c r="K50" s="49" t="str">
        <f t="shared" si="4"/>
        <v/>
      </c>
      <c r="Q50" s="25"/>
      <c r="Z50" s="25"/>
      <c r="AH50">
        <v>0</v>
      </c>
      <c r="BQ50" s="25"/>
      <c r="BZ50" s="25"/>
      <c r="CH50">
        <v>0</v>
      </c>
    </row>
    <row r="51" spans="1:86">
      <c r="A51">
        <v>1</v>
      </c>
      <c r="B51">
        <v>10</v>
      </c>
      <c r="C51">
        <v>650</v>
      </c>
      <c r="D51">
        <v>90</v>
      </c>
      <c r="E51">
        <v>0</v>
      </c>
      <c r="F51" s="24">
        <f t="shared" si="0"/>
        <v>308</v>
      </c>
      <c r="G51">
        <v>50</v>
      </c>
      <c r="H51" s="24">
        <f t="shared" si="1"/>
        <v>15</v>
      </c>
      <c r="I51" s="24">
        <f t="shared" si="2"/>
        <v>11</v>
      </c>
      <c r="J51" s="24">
        <f t="shared" si="3"/>
        <v>175</v>
      </c>
      <c r="K51" s="49" t="str">
        <f t="shared" si="4"/>
        <v>03</v>
      </c>
      <c r="L51">
        <v>22</v>
      </c>
      <c r="M51">
        <v>0</v>
      </c>
      <c r="N51">
        <v>0</v>
      </c>
      <c r="O51">
        <v>11</v>
      </c>
      <c r="P51">
        <v>0</v>
      </c>
      <c r="Q51" s="25" t="s">
        <v>170</v>
      </c>
      <c r="R51">
        <v>21</v>
      </c>
      <c r="S51">
        <v>10</v>
      </c>
      <c r="T51">
        <v>2</v>
      </c>
      <c r="U51">
        <v>2</v>
      </c>
      <c r="V51">
        <v>0.59699999999999998</v>
      </c>
      <c r="W51">
        <v>0.5</v>
      </c>
      <c r="X51">
        <v>24</v>
      </c>
      <c r="Y51">
        <v>0</v>
      </c>
      <c r="Z51" s="25" t="s">
        <v>176</v>
      </c>
      <c r="AB51">
        <v>0</v>
      </c>
      <c r="AC51">
        <v>1</v>
      </c>
      <c r="AD51">
        <v>56</v>
      </c>
      <c r="AE51">
        <v>3</v>
      </c>
      <c r="AF51">
        <v>1</v>
      </c>
      <c r="AG51">
        <v>0.8</v>
      </c>
      <c r="AH51">
        <v>0</v>
      </c>
      <c r="BA51">
        <v>1</v>
      </c>
      <c r="BB51">
        <v>10</v>
      </c>
      <c r="BC51">
        <v>650</v>
      </c>
      <c r="BD51">
        <v>90</v>
      </c>
      <c r="BE51">
        <v>0</v>
      </c>
      <c r="BF51">
        <v>30.7</v>
      </c>
      <c r="BG51">
        <v>50</v>
      </c>
      <c r="BH51">
        <v>17</v>
      </c>
      <c r="BI51">
        <v>90</v>
      </c>
      <c r="BJ51">
        <v>103</v>
      </c>
      <c r="BK51">
        <v>2</v>
      </c>
      <c r="BL51">
        <v>22</v>
      </c>
      <c r="BM51">
        <v>0</v>
      </c>
      <c r="BN51">
        <v>0</v>
      </c>
      <c r="BO51">
        <v>11</v>
      </c>
      <c r="BP51">
        <v>0</v>
      </c>
      <c r="BQ51" s="25" t="s">
        <v>170</v>
      </c>
      <c r="BR51">
        <v>21</v>
      </c>
      <c r="BS51">
        <v>10</v>
      </c>
      <c r="BT51">
        <v>2</v>
      </c>
      <c r="BU51">
        <v>2</v>
      </c>
      <c r="BV51">
        <v>0.59699999999999998</v>
      </c>
      <c r="BW51">
        <v>0.5</v>
      </c>
      <c r="BX51">
        <v>24</v>
      </c>
      <c r="BY51">
        <v>0</v>
      </c>
      <c r="BZ51" s="25" t="s">
        <v>176</v>
      </c>
      <c r="CB51">
        <v>0</v>
      </c>
      <c r="CC51">
        <v>1</v>
      </c>
      <c r="CD51">
        <v>56</v>
      </c>
      <c r="CE51">
        <v>3</v>
      </c>
      <c r="CF51">
        <v>1</v>
      </c>
      <c r="CG51">
        <v>0.8</v>
      </c>
      <c r="CH51">
        <v>0</v>
      </c>
    </row>
    <row r="52" spans="1:86">
      <c r="A52">
        <v>2</v>
      </c>
      <c r="B52">
        <v>9</v>
      </c>
      <c r="C52">
        <v>300</v>
      </c>
      <c r="D52">
        <v>55</v>
      </c>
      <c r="E52">
        <v>0</v>
      </c>
      <c r="F52" s="24">
        <f t="shared" si="0"/>
        <v>135</v>
      </c>
      <c r="G52">
        <v>50</v>
      </c>
      <c r="H52" s="24">
        <f t="shared" si="1"/>
        <v>12</v>
      </c>
      <c r="I52" s="24">
        <f t="shared" si="2"/>
        <v>11</v>
      </c>
      <c r="J52" s="24">
        <f t="shared" si="3"/>
        <v>175</v>
      </c>
      <c r="K52" s="49" t="str">
        <f t="shared" si="4"/>
        <v>03</v>
      </c>
      <c r="L52">
        <v>22</v>
      </c>
      <c r="M52">
        <v>0</v>
      </c>
      <c r="N52">
        <v>0</v>
      </c>
      <c r="O52">
        <v>1</v>
      </c>
      <c r="P52">
        <v>0</v>
      </c>
      <c r="Q52" s="25" t="s">
        <v>170</v>
      </c>
      <c r="R52">
        <v>21</v>
      </c>
      <c r="S52">
        <v>10</v>
      </c>
      <c r="T52">
        <v>2</v>
      </c>
      <c r="U52">
        <v>2</v>
      </c>
      <c r="V52">
        <v>0.30099999999999999</v>
      </c>
      <c r="W52">
        <v>0.25280000000000002</v>
      </c>
      <c r="X52">
        <v>24</v>
      </c>
      <c r="Y52">
        <v>0</v>
      </c>
      <c r="Z52" s="25" t="s">
        <v>176</v>
      </c>
      <c r="AB52">
        <v>0</v>
      </c>
      <c r="AC52">
        <v>1</v>
      </c>
      <c r="AD52">
        <v>56</v>
      </c>
      <c r="AE52">
        <v>3</v>
      </c>
      <c r="AF52">
        <v>1</v>
      </c>
      <c r="AG52">
        <v>0.8</v>
      </c>
      <c r="AH52">
        <v>0</v>
      </c>
      <c r="BA52">
        <v>2</v>
      </c>
      <c r="BB52">
        <v>9</v>
      </c>
      <c r="BC52">
        <v>300</v>
      </c>
      <c r="BD52">
        <v>55</v>
      </c>
      <c r="BE52">
        <v>0</v>
      </c>
      <c r="BF52">
        <v>13.4</v>
      </c>
      <c r="BG52">
        <v>50</v>
      </c>
      <c r="BH52">
        <v>12</v>
      </c>
      <c r="BI52">
        <v>90</v>
      </c>
      <c r="BJ52">
        <v>103</v>
      </c>
      <c r="BK52">
        <v>2</v>
      </c>
      <c r="BL52">
        <v>22</v>
      </c>
      <c r="BM52">
        <v>0</v>
      </c>
      <c r="BN52">
        <v>0</v>
      </c>
      <c r="BO52">
        <v>1</v>
      </c>
      <c r="BP52">
        <v>0</v>
      </c>
      <c r="BQ52" s="25" t="s">
        <v>170</v>
      </c>
      <c r="BR52">
        <v>21</v>
      </c>
      <c r="BS52">
        <v>10</v>
      </c>
      <c r="BT52">
        <v>2</v>
      </c>
      <c r="BU52">
        <v>2</v>
      </c>
      <c r="BV52">
        <v>0.30099999999999999</v>
      </c>
      <c r="BW52">
        <v>0.25280000000000002</v>
      </c>
      <c r="BX52">
        <v>24</v>
      </c>
      <c r="BY52">
        <v>0</v>
      </c>
      <c r="BZ52" s="25" t="s">
        <v>176</v>
      </c>
      <c r="CB52">
        <v>0</v>
      </c>
      <c r="CC52">
        <v>1</v>
      </c>
      <c r="CD52">
        <v>56</v>
      </c>
      <c r="CE52">
        <v>3</v>
      </c>
      <c r="CF52">
        <v>1</v>
      </c>
      <c r="CG52">
        <v>0.8</v>
      </c>
      <c r="CH52">
        <v>0</v>
      </c>
    </row>
    <row r="53" spans="1:86">
      <c r="A53">
        <v>3</v>
      </c>
      <c r="B53">
        <v>8</v>
      </c>
      <c r="C53">
        <v>200</v>
      </c>
      <c r="D53">
        <v>40</v>
      </c>
      <c r="E53">
        <v>0</v>
      </c>
      <c r="F53" s="24">
        <f t="shared" si="0"/>
        <v>85</v>
      </c>
      <c r="G53">
        <v>50</v>
      </c>
      <c r="H53" s="24">
        <f t="shared" si="1"/>
        <v>14</v>
      </c>
      <c r="I53" s="24">
        <f t="shared" si="2"/>
        <v>11</v>
      </c>
      <c r="J53" s="24">
        <f t="shared" si="3"/>
        <v>175</v>
      </c>
      <c r="K53" s="49" t="str">
        <f t="shared" si="4"/>
        <v>03</v>
      </c>
      <c r="L53">
        <v>22</v>
      </c>
      <c r="M53">
        <v>0</v>
      </c>
      <c r="N53">
        <v>0</v>
      </c>
      <c r="O53">
        <v>1</v>
      </c>
      <c r="P53">
        <v>0</v>
      </c>
      <c r="Q53" s="25" t="s">
        <v>170</v>
      </c>
      <c r="R53">
        <v>21</v>
      </c>
      <c r="S53">
        <v>10</v>
      </c>
      <c r="T53">
        <v>2</v>
      </c>
      <c r="U53">
        <v>2</v>
      </c>
      <c r="V53">
        <v>0.20699999999999999</v>
      </c>
      <c r="W53">
        <v>0.1739</v>
      </c>
      <c r="X53">
        <v>24</v>
      </c>
      <c r="Y53">
        <v>0</v>
      </c>
      <c r="Z53" s="25" t="s">
        <v>176</v>
      </c>
      <c r="AB53">
        <v>0</v>
      </c>
      <c r="AC53">
        <v>1</v>
      </c>
      <c r="AD53">
        <v>56</v>
      </c>
      <c r="AE53">
        <v>3</v>
      </c>
      <c r="AF53">
        <v>1</v>
      </c>
      <c r="AG53">
        <v>0.8</v>
      </c>
      <c r="AH53">
        <v>0</v>
      </c>
      <c r="BA53">
        <v>3</v>
      </c>
      <c r="BB53">
        <v>8</v>
      </c>
      <c r="BC53">
        <v>200</v>
      </c>
      <c r="BD53">
        <v>40</v>
      </c>
      <c r="BE53">
        <v>0</v>
      </c>
      <c r="BF53">
        <v>8.6</v>
      </c>
      <c r="BG53">
        <v>50</v>
      </c>
      <c r="BH53">
        <v>14</v>
      </c>
      <c r="BI53">
        <v>90</v>
      </c>
      <c r="BJ53">
        <v>103</v>
      </c>
      <c r="BK53">
        <v>2</v>
      </c>
      <c r="BL53">
        <v>22</v>
      </c>
      <c r="BM53">
        <v>0</v>
      </c>
      <c r="BN53">
        <v>0</v>
      </c>
      <c r="BO53">
        <v>1</v>
      </c>
      <c r="BP53">
        <v>0</v>
      </c>
      <c r="BQ53" s="25" t="s">
        <v>170</v>
      </c>
      <c r="BR53">
        <v>21</v>
      </c>
      <c r="BS53">
        <v>10</v>
      </c>
      <c r="BT53">
        <v>2</v>
      </c>
      <c r="BU53">
        <v>2</v>
      </c>
      <c r="BV53">
        <v>0.20699999999999999</v>
      </c>
      <c r="BW53">
        <v>0.1739</v>
      </c>
      <c r="BX53">
        <v>24</v>
      </c>
      <c r="BY53">
        <v>0</v>
      </c>
      <c r="BZ53" s="25" t="s">
        <v>176</v>
      </c>
      <c r="CB53">
        <v>0</v>
      </c>
      <c r="CC53">
        <v>1</v>
      </c>
      <c r="CD53">
        <v>56</v>
      </c>
      <c r="CE53">
        <v>3</v>
      </c>
      <c r="CF53">
        <v>1</v>
      </c>
      <c r="CG53">
        <v>0.8</v>
      </c>
      <c r="CH53">
        <v>0</v>
      </c>
    </row>
    <row r="54" spans="1:86">
      <c r="A54">
        <v>4</v>
      </c>
      <c r="B54">
        <v>7</v>
      </c>
      <c r="C54">
        <v>140</v>
      </c>
      <c r="D54">
        <v>40</v>
      </c>
      <c r="E54">
        <v>0</v>
      </c>
      <c r="F54" s="24">
        <f t="shared" si="0"/>
        <v>53</v>
      </c>
      <c r="G54">
        <v>60</v>
      </c>
      <c r="H54" s="24">
        <f t="shared" si="1"/>
        <v>14</v>
      </c>
      <c r="I54" s="24">
        <f t="shared" si="2"/>
        <v>11</v>
      </c>
      <c r="J54" s="24">
        <f t="shared" si="3"/>
        <v>175</v>
      </c>
      <c r="K54" s="49" t="str">
        <f t="shared" si="4"/>
        <v>03</v>
      </c>
      <c r="L54">
        <v>32</v>
      </c>
      <c r="M54">
        <v>0</v>
      </c>
      <c r="N54">
        <v>40</v>
      </c>
      <c r="O54">
        <v>0</v>
      </c>
      <c r="P54">
        <v>0</v>
      </c>
      <c r="Q54" s="25" t="s">
        <v>170</v>
      </c>
      <c r="R54">
        <v>31</v>
      </c>
      <c r="S54">
        <v>15</v>
      </c>
      <c r="T54">
        <v>2</v>
      </c>
      <c r="U54">
        <v>2</v>
      </c>
      <c r="V54">
        <v>0.152</v>
      </c>
      <c r="W54">
        <v>0.12620000000000001</v>
      </c>
      <c r="X54">
        <v>24</v>
      </c>
      <c r="Y54">
        <v>0</v>
      </c>
      <c r="Z54" s="25" t="s">
        <v>176</v>
      </c>
      <c r="AB54">
        <v>0</v>
      </c>
      <c r="AC54">
        <v>1</v>
      </c>
      <c r="AD54">
        <v>56</v>
      </c>
      <c r="AE54">
        <v>3</v>
      </c>
      <c r="AF54">
        <v>1</v>
      </c>
      <c r="AG54">
        <v>0.8</v>
      </c>
      <c r="AH54">
        <v>0</v>
      </c>
      <c r="BA54">
        <v>4</v>
      </c>
      <c r="BB54">
        <v>7</v>
      </c>
      <c r="BC54">
        <v>140</v>
      </c>
      <c r="BD54">
        <v>40</v>
      </c>
      <c r="BE54">
        <v>0</v>
      </c>
      <c r="BF54">
        <v>5.3</v>
      </c>
      <c r="BG54">
        <v>60</v>
      </c>
      <c r="BH54">
        <v>14</v>
      </c>
      <c r="BI54">
        <v>90</v>
      </c>
      <c r="BJ54">
        <v>103</v>
      </c>
      <c r="BK54">
        <v>2</v>
      </c>
      <c r="BL54">
        <v>32</v>
      </c>
      <c r="BM54">
        <v>0</v>
      </c>
      <c r="BN54">
        <v>40</v>
      </c>
      <c r="BO54">
        <v>0</v>
      </c>
      <c r="BP54">
        <v>0</v>
      </c>
      <c r="BQ54" s="25" t="s">
        <v>170</v>
      </c>
      <c r="BR54">
        <v>31</v>
      </c>
      <c r="BS54">
        <v>15</v>
      </c>
      <c r="BT54">
        <v>2</v>
      </c>
      <c r="BU54">
        <v>2</v>
      </c>
      <c r="BV54">
        <v>0.152</v>
      </c>
      <c r="BW54">
        <v>0.12620000000000001</v>
      </c>
      <c r="BX54">
        <v>24</v>
      </c>
      <c r="BY54">
        <v>0</v>
      </c>
      <c r="BZ54" s="25" t="s">
        <v>176</v>
      </c>
      <c r="CB54">
        <v>0</v>
      </c>
      <c r="CC54">
        <v>1</v>
      </c>
      <c r="CD54">
        <v>56</v>
      </c>
      <c r="CE54">
        <v>3</v>
      </c>
      <c r="CF54">
        <v>1</v>
      </c>
      <c r="CG54">
        <v>0.8</v>
      </c>
      <c r="CH54">
        <v>0</v>
      </c>
    </row>
    <row r="55" spans="1:86">
      <c r="A55">
        <v>5</v>
      </c>
      <c r="B55">
        <v>6</v>
      </c>
      <c r="C55">
        <v>70</v>
      </c>
      <c r="D55">
        <v>25</v>
      </c>
      <c r="E55">
        <v>0</v>
      </c>
      <c r="F55" s="24">
        <f t="shared" si="0"/>
        <v>33</v>
      </c>
      <c r="G55">
        <v>60</v>
      </c>
      <c r="H55" s="24">
        <f t="shared" si="1"/>
        <v>10</v>
      </c>
      <c r="I55" s="24">
        <f t="shared" si="2"/>
        <v>11</v>
      </c>
      <c r="J55" s="24">
        <f t="shared" si="3"/>
        <v>150</v>
      </c>
      <c r="K55" s="49" t="str">
        <f t="shared" si="4"/>
        <v>03</v>
      </c>
      <c r="L55">
        <v>42</v>
      </c>
      <c r="M55">
        <v>0</v>
      </c>
      <c r="N55">
        <v>40</v>
      </c>
      <c r="O55">
        <v>0</v>
      </c>
      <c r="P55">
        <v>0</v>
      </c>
      <c r="Q55" s="25" t="s">
        <v>170</v>
      </c>
      <c r="R55">
        <v>31</v>
      </c>
      <c r="S55">
        <v>15</v>
      </c>
      <c r="T55">
        <v>2</v>
      </c>
      <c r="U55">
        <v>2</v>
      </c>
      <c r="V55">
        <v>0.109</v>
      </c>
      <c r="W55">
        <v>8.72E-2</v>
      </c>
      <c r="X55">
        <v>24</v>
      </c>
      <c r="Y55">
        <v>0</v>
      </c>
      <c r="Z55" s="25" t="s">
        <v>176</v>
      </c>
      <c r="AB55">
        <v>0</v>
      </c>
      <c r="AC55">
        <v>1</v>
      </c>
      <c r="AD55">
        <v>56</v>
      </c>
      <c r="AE55">
        <v>3</v>
      </c>
      <c r="AF55">
        <v>1</v>
      </c>
      <c r="AG55">
        <v>0.8</v>
      </c>
      <c r="AH55">
        <v>0</v>
      </c>
      <c r="BA55">
        <v>5</v>
      </c>
      <c r="BB55">
        <v>6</v>
      </c>
      <c r="BC55">
        <v>70</v>
      </c>
      <c r="BD55">
        <v>25</v>
      </c>
      <c r="BE55">
        <v>0</v>
      </c>
      <c r="BF55">
        <v>3.3</v>
      </c>
      <c r="BG55">
        <v>60</v>
      </c>
      <c r="BH55">
        <v>14</v>
      </c>
      <c r="BI55">
        <v>90</v>
      </c>
      <c r="BJ55">
        <v>102</v>
      </c>
      <c r="BK55">
        <v>2</v>
      </c>
      <c r="BL55">
        <v>42</v>
      </c>
      <c r="BM55">
        <v>0</v>
      </c>
      <c r="BN55">
        <v>40</v>
      </c>
      <c r="BO55">
        <v>0</v>
      </c>
      <c r="BP55">
        <v>0</v>
      </c>
      <c r="BQ55" s="25" t="s">
        <v>170</v>
      </c>
      <c r="BR55">
        <v>31</v>
      </c>
      <c r="BS55">
        <v>15</v>
      </c>
      <c r="BT55">
        <v>2</v>
      </c>
      <c r="BU55">
        <v>2</v>
      </c>
      <c r="BV55">
        <v>0.109</v>
      </c>
      <c r="BW55">
        <v>8.72E-2</v>
      </c>
      <c r="BX55">
        <v>24</v>
      </c>
      <c r="BY55">
        <v>0</v>
      </c>
      <c r="BZ55" s="25" t="s">
        <v>176</v>
      </c>
      <c r="CB55">
        <v>0</v>
      </c>
      <c r="CC55">
        <v>1</v>
      </c>
      <c r="CD55">
        <v>56</v>
      </c>
      <c r="CE55">
        <v>3</v>
      </c>
      <c r="CF55">
        <v>1</v>
      </c>
      <c r="CG55">
        <v>0.8</v>
      </c>
      <c r="CH55">
        <v>0</v>
      </c>
    </row>
    <row r="56" spans="1:86">
      <c r="A56">
        <v>6</v>
      </c>
      <c r="B56">
        <v>5</v>
      </c>
      <c r="C56">
        <v>40</v>
      </c>
      <c r="D56">
        <v>20</v>
      </c>
      <c r="E56">
        <v>0</v>
      </c>
      <c r="F56" s="24">
        <f t="shared" si="0"/>
        <v>23</v>
      </c>
      <c r="G56">
        <v>70</v>
      </c>
      <c r="H56" s="24">
        <f t="shared" si="1"/>
        <v>12</v>
      </c>
      <c r="I56" s="24">
        <f t="shared" si="2"/>
        <v>13</v>
      </c>
      <c r="J56" s="24">
        <f t="shared" si="3"/>
        <v>150</v>
      </c>
      <c r="K56" s="49" t="str">
        <f t="shared" si="4"/>
        <v>03</v>
      </c>
      <c r="L56">
        <v>32</v>
      </c>
      <c r="M56">
        <v>0</v>
      </c>
      <c r="N56">
        <v>40</v>
      </c>
      <c r="O56">
        <v>0</v>
      </c>
      <c r="P56">
        <v>0</v>
      </c>
      <c r="Q56" s="25" t="s">
        <v>170</v>
      </c>
      <c r="R56">
        <v>31</v>
      </c>
      <c r="S56">
        <v>15</v>
      </c>
      <c r="T56">
        <v>2</v>
      </c>
      <c r="U56">
        <v>2</v>
      </c>
      <c r="V56">
        <v>7.3999999999999996E-2</v>
      </c>
      <c r="W56">
        <v>5.8500000000000003E-2</v>
      </c>
      <c r="X56">
        <v>24</v>
      </c>
      <c r="Y56">
        <v>0</v>
      </c>
      <c r="Z56" s="25" t="s">
        <v>176</v>
      </c>
      <c r="AB56">
        <v>4</v>
      </c>
      <c r="AC56">
        <v>1</v>
      </c>
      <c r="AD56">
        <v>56</v>
      </c>
      <c r="AE56">
        <v>3</v>
      </c>
      <c r="AF56">
        <v>1</v>
      </c>
      <c r="AG56">
        <v>0.8</v>
      </c>
      <c r="AH56">
        <v>0</v>
      </c>
      <c r="BA56">
        <v>6</v>
      </c>
      <c r="BB56">
        <v>5</v>
      </c>
      <c r="BC56">
        <v>40</v>
      </c>
      <c r="BD56">
        <v>20</v>
      </c>
      <c r="BE56">
        <v>0</v>
      </c>
      <c r="BF56">
        <v>2.2999999999999998</v>
      </c>
      <c r="BG56">
        <v>70</v>
      </c>
      <c r="BH56">
        <v>17</v>
      </c>
      <c r="BI56">
        <v>100</v>
      </c>
      <c r="BJ56">
        <v>102</v>
      </c>
      <c r="BK56">
        <v>2</v>
      </c>
      <c r="BL56">
        <v>32</v>
      </c>
      <c r="BM56">
        <v>0</v>
      </c>
      <c r="BN56">
        <v>40</v>
      </c>
      <c r="BO56">
        <v>0</v>
      </c>
      <c r="BP56">
        <v>0</v>
      </c>
      <c r="BQ56" s="25" t="s">
        <v>170</v>
      </c>
      <c r="BR56">
        <v>31</v>
      </c>
      <c r="BS56">
        <v>15</v>
      </c>
      <c r="BT56">
        <v>2</v>
      </c>
      <c r="BU56">
        <v>2</v>
      </c>
      <c r="BV56">
        <v>7.3999999999999996E-2</v>
      </c>
      <c r="BW56">
        <v>5.8500000000000003E-2</v>
      </c>
      <c r="BX56">
        <v>24</v>
      </c>
      <c r="BY56">
        <v>0</v>
      </c>
      <c r="BZ56" s="25" t="s">
        <v>176</v>
      </c>
      <c r="CB56">
        <v>4</v>
      </c>
      <c r="CC56">
        <v>1</v>
      </c>
      <c r="CD56">
        <v>56</v>
      </c>
      <c r="CE56">
        <v>3</v>
      </c>
      <c r="CF56">
        <v>1</v>
      </c>
      <c r="CG56">
        <v>0.8</v>
      </c>
      <c r="CH56">
        <v>0</v>
      </c>
    </row>
    <row r="57" spans="1:86">
      <c r="A57">
        <v>7</v>
      </c>
      <c r="B57">
        <v>4</v>
      </c>
      <c r="C57">
        <v>10</v>
      </c>
      <c r="D57">
        <v>10</v>
      </c>
      <c r="E57">
        <v>0</v>
      </c>
      <c r="F57" s="24">
        <f t="shared" si="0"/>
        <v>15</v>
      </c>
      <c r="G57">
        <v>95</v>
      </c>
      <c r="H57" s="24">
        <f t="shared" si="1"/>
        <v>6</v>
      </c>
      <c r="I57" s="24">
        <f t="shared" si="2"/>
        <v>13</v>
      </c>
      <c r="J57" s="24">
        <f t="shared" si="3"/>
        <v>125</v>
      </c>
      <c r="K57" s="49" t="str">
        <f t="shared" si="4"/>
        <v>00</v>
      </c>
      <c r="L57">
        <v>52</v>
      </c>
      <c r="M57">
        <v>0</v>
      </c>
      <c r="N57">
        <v>40</v>
      </c>
      <c r="O57">
        <v>0</v>
      </c>
      <c r="P57">
        <v>0</v>
      </c>
      <c r="Q57" s="25" t="s">
        <v>170</v>
      </c>
      <c r="R57">
        <v>31</v>
      </c>
      <c r="S57">
        <v>15</v>
      </c>
      <c r="T57">
        <v>2</v>
      </c>
      <c r="U57">
        <v>2</v>
      </c>
      <c r="V57">
        <v>4.9000000000000002E-2</v>
      </c>
      <c r="W57">
        <v>3.8699999999999998E-2</v>
      </c>
      <c r="X57">
        <v>24</v>
      </c>
      <c r="Y57">
        <v>0</v>
      </c>
      <c r="Z57" s="25" t="s">
        <v>176</v>
      </c>
      <c r="AB57">
        <v>2.8</v>
      </c>
      <c r="AC57">
        <v>1</v>
      </c>
      <c r="AD57">
        <v>56</v>
      </c>
      <c r="AE57">
        <v>3</v>
      </c>
      <c r="AF57">
        <v>1</v>
      </c>
      <c r="AG57">
        <v>0.8</v>
      </c>
      <c r="AH57">
        <v>0</v>
      </c>
      <c r="BA57">
        <v>7</v>
      </c>
      <c r="BB57">
        <v>4</v>
      </c>
      <c r="BC57">
        <v>10</v>
      </c>
      <c r="BD57">
        <v>10</v>
      </c>
      <c r="BE57">
        <v>0</v>
      </c>
      <c r="BF57">
        <v>1.5</v>
      </c>
      <c r="BG57">
        <v>95</v>
      </c>
      <c r="BH57">
        <v>18</v>
      </c>
      <c r="BI57">
        <v>100</v>
      </c>
      <c r="BJ57">
        <v>101</v>
      </c>
      <c r="BK57">
        <v>2</v>
      </c>
      <c r="BL57">
        <v>52</v>
      </c>
      <c r="BM57">
        <v>0</v>
      </c>
      <c r="BN57">
        <v>40</v>
      </c>
      <c r="BO57">
        <v>0</v>
      </c>
      <c r="BP57">
        <v>0</v>
      </c>
      <c r="BQ57" s="25" t="s">
        <v>170</v>
      </c>
      <c r="BR57">
        <v>31</v>
      </c>
      <c r="BS57">
        <v>15</v>
      </c>
      <c r="BT57">
        <v>2</v>
      </c>
      <c r="BU57">
        <v>2</v>
      </c>
      <c r="BV57">
        <v>4.9000000000000002E-2</v>
      </c>
      <c r="BW57">
        <v>3.8699999999999998E-2</v>
      </c>
      <c r="BX57">
        <v>24</v>
      </c>
      <c r="BY57">
        <v>0</v>
      </c>
      <c r="BZ57" s="25" t="s">
        <v>176</v>
      </c>
      <c r="CB57">
        <v>2.8</v>
      </c>
      <c r="CC57">
        <v>1</v>
      </c>
      <c r="CD57">
        <v>56</v>
      </c>
      <c r="CE57">
        <v>3</v>
      </c>
      <c r="CF57">
        <v>1</v>
      </c>
      <c r="CG57">
        <v>0.8</v>
      </c>
      <c r="CH57">
        <v>0</v>
      </c>
    </row>
    <row r="58" spans="1:86">
      <c r="A58">
        <v>8</v>
      </c>
      <c r="B58">
        <v>3</v>
      </c>
      <c r="C58">
        <v>7</v>
      </c>
      <c r="D58">
        <v>9</v>
      </c>
      <c r="E58">
        <v>0</v>
      </c>
      <c r="F58" s="24">
        <f t="shared" si="0"/>
        <v>7.9999999999999991</v>
      </c>
      <c r="G58">
        <v>95</v>
      </c>
      <c r="H58" s="24">
        <f t="shared" si="1"/>
        <v>6</v>
      </c>
      <c r="I58" s="24">
        <f t="shared" si="2"/>
        <v>13</v>
      </c>
      <c r="J58" s="24">
        <f t="shared" si="3"/>
        <v>125</v>
      </c>
      <c r="K58" s="49" t="str">
        <f t="shared" si="4"/>
        <v>00</v>
      </c>
      <c r="L58">
        <v>62</v>
      </c>
      <c r="M58">
        <v>0</v>
      </c>
      <c r="N58">
        <v>0</v>
      </c>
      <c r="O58">
        <v>0</v>
      </c>
      <c r="P58">
        <v>0</v>
      </c>
      <c r="Q58" s="25" t="s">
        <v>170</v>
      </c>
      <c r="R58">
        <v>31</v>
      </c>
      <c r="S58">
        <v>15</v>
      </c>
      <c r="T58">
        <v>3</v>
      </c>
      <c r="U58">
        <v>2</v>
      </c>
      <c r="V58">
        <v>3.5000000000000003E-2</v>
      </c>
      <c r="W58">
        <v>2.6599999999999999E-2</v>
      </c>
      <c r="X58">
        <v>24</v>
      </c>
      <c r="Y58">
        <v>0</v>
      </c>
      <c r="Z58" s="25" t="s">
        <v>176</v>
      </c>
      <c r="AB58">
        <v>2</v>
      </c>
      <c r="AC58">
        <v>1</v>
      </c>
      <c r="AD58">
        <v>56</v>
      </c>
      <c r="AE58">
        <v>3</v>
      </c>
      <c r="AF58">
        <v>1</v>
      </c>
      <c r="AG58">
        <v>0.8</v>
      </c>
      <c r="AH58">
        <v>0</v>
      </c>
      <c r="BA58">
        <v>8</v>
      </c>
      <c r="BB58">
        <v>3</v>
      </c>
      <c r="BC58">
        <v>7</v>
      </c>
      <c r="BD58">
        <v>9</v>
      </c>
      <c r="BE58">
        <v>0</v>
      </c>
      <c r="BF58">
        <v>0.7</v>
      </c>
      <c r="BG58">
        <v>95</v>
      </c>
      <c r="BH58">
        <v>18</v>
      </c>
      <c r="BI58">
        <v>100</v>
      </c>
      <c r="BJ58">
        <v>101</v>
      </c>
      <c r="BK58">
        <v>2</v>
      </c>
      <c r="BL58">
        <v>62</v>
      </c>
      <c r="BM58">
        <v>0</v>
      </c>
      <c r="BN58">
        <v>0</v>
      </c>
      <c r="BO58">
        <v>0</v>
      </c>
      <c r="BP58">
        <v>0</v>
      </c>
      <c r="BQ58" s="25" t="s">
        <v>170</v>
      </c>
      <c r="BR58">
        <v>31</v>
      </c>
      <c r="BS58">
        <v>15</v>
      </c>
      <c r="BT58">
        <v>3</v>
      </c>
      <c r="BU58">
        <v>2</v>
      </c>
      <c r="BV58">
        <v>3.5000000000000003E-2</v>
      </c>
      <c r="BW58">
        <v>2.6599999999999999E-2</v>
      </c>
      <c r="BX58">
        <v>24</v>
      </c>
      <c r="BY58">
        <v>0</v>
      </c>
      <c r="BZ58" s="25" t="s">
        <v>176</v>
      </c>
      <c r="CB58">
        <v>2</v>
      </c>
      <c r="CC58">
        <v>1</v>
      </c>
      <c r="CD58">
        <v>56</v>
      </c>
      <c r="CE58">
        <v>3</v>
      </c>
      <c r="CF58">
        <v>1</v>
      </c>
      <c r="CG58">
        <v>0.8</v>
      </c>
      <c r="CH58">
        <v>0</v>
      </c>
    </row>
    <row r="59" spans="1:86">
      <c r="A59">
        <v>9</v>
      </c>
      <c r="B59">
        <v>2</v>
      </c>
      <c r="C59">
        <v>7</v>
      </c>
      <c r="D59">
        <v>9</v>
      </c>
      <c r="E59">
        <v>0</v>
      </c>
      <c r="F59" s="24">
        <f t="shared" si="0"/>
        <v>5</v>
      </c>
      <c r="G59">
        <v>95</v>
      </c>
      <c r="H59" s="24">
        <f t="shared" si="1"/>
        <v>6</v>
      </c>
      <c r="I59" s="24">
        <f t="shared" si="2"/>
        <v>14</v>
      </c>
      <c r="J59" s="24">
        <f t="shared" si="3"/>
        <v>125</v>
      </c>
      <c r="K59" s="49" t="str">
        <f t="shared" si="4"/>
        <v>00</v>
      </c>
      <c r="L59">
        <v>75</v>
      </c>
      <c r="M59">
        <v>0</v>
      </c>
      <c r="N59">
        <v>0</v>
      </c>
      <c r="O59">
        <v>0</v>
      </c>
      <c r="P59">
        <v>0</v>
      </c>
      <c r="Q59" s="25" t="s">
        <v>170</v>
      </c>
      <c r="R59">
        <v>31</v>
      </c>
      <c r="S59">
        <v>15</v>
      </c>
      <c r="T59">
        <v>3</v>
      </c>
      <c r="U59">
        <v>2</v>
      </c>
      <c r="V59">
        <v>2.4E-2</v>
      </c>
      <c r="W59">
        <v>1.78E-2</v>
      </c>
      <c r="X59">
        <v>24</v>
      </c>
      <c r="Y59">
        <v>0</v>
      </c>
      <c r="Z59" s="25" t="s">
        <v>176</v>
      </c>
      <c r="AB59">
        <v>0.9</v>
      </c>
      <c r="AC59">
        <v>1</v>
      </c>
      <c r="AD59">
        <v>56</v>
      </c>
      <c r="AE59">
        <v>3</v>
      </c>
      <c r="AF59">
        <v>1</v>
      </c>
      <c r="AG59">
        <v>0.8</v>
      </c>
      <c r="AH59">
        <v>0</v>
      </c>
      <c r="BA59">
        <v>9</v>
      </c>
      <c r="BB59">
        <v>2</v>
      </c>
      <c r="BC59">
        <v>7</v>
      </c>
      <c r="BD59">
        <v>9</v>
      </c>
      <c r="BE59">
        <v>0</v>
      </c>
      <c r="BF59">
        <v>0.4</v>
      </c>
      <c r="BG59">
        <v>95</v>
      </c>
      <c r="BH59">
        <v>18</v>
      </c>
      <c r="BI59">
        <v>110</v>
      </c>
      <c r="BJ59">
        <v>101</v>
      </c>
      <c r="BK59">
        <v>2</v>
      </c>
      <c r="BL59">
        <v>75</v>
      </c>
      <c r="BM59">
        <v>0</v>
      </c>
      <c r="BN59">
        <v>0</v>
      </c>
      <c r="BO59">
        <v>0</v>
      </c>
      <c r="BP59">
        <v>0</v>
      </c>
      <c r="BQ59" s="25" t="s">
        <v>170</v>
      </c>
      <c r="BR59">
        <v>31</v>
      </c>
      <c r="BS59">
        <v>15</v>
      </c>
      <c r="BT59">
        <v>3</v>
      </c>
      <c r="BU59">
        <v>2</v>
      </c>
      <c r="BV59">
        <v>2.4E-2</v>
      </c>
      <c r="BW59">
        <v>1.78E-2</v>
      </c>
      <c r="BX59">
        <v>24</v>
      </c>
      <c r="BY59">
        <v>0</v>
      </c>
      <c r="BZ59" s="25" t="s">
        <v>176</v>
      </c>
      <c r="CB59">
        <v>0.9</v>
      </c>
      <c r="CC59">
        <v>1</v>
      </c>
      <c r="CD59">
        <v>56</v>
      </c>
      <c r="CE59">
        <v>3</v>
      </c>
      <c r="CF59">
        <v>1</v>
      </c>
      <c r="CG59">
        <v>0.8</v>
      </c>
      <c r="CH59">
        <v>0</v>
      </c>
    </row>
    <row r="60" spans="1:86">
      <c r="A60">
        <v>10</v>
      </c>
      <c r="B60">
        <v>801</v>
      </c>
      <c r="C60">
        <v>7</v>
      </c>
      <c r="D60">
        <v>9</v>
      </c>
      <c r="E60">
        <v>0</v>
      </c>
      <c r="F60" s="24">
        <f t="shared" si="0"/>
        <v>3</v>
      </c>
      <c r="G60">
        <v>110</v>
      </c>
      <c r="H60" s="24">
        <f t="shared" si="1"/>
        <v>7</v>
      </c>
      <c r="I60" s="24">
        <f t="shared" si="2"/>
        <v>14</v>
      </c>
      <c r="J60" s="24">
        <f t="shared" si="3"/>
        <v>125</v>
      </c>
      <c r="K60" s="49" t="str">
        <f t="shared" si="4"/>
        <v>00</v>
      </c>
      <c r="L60">
        <v>73</v>
      </c>
      <c r="M60">
        <v>0</v>
      </c>
      <c r="N60">
        <v>0</v>
      </c>
      <c r="O60">
        <v>0</v>
      </c>
      <c r="P60">
        <v>1</v>
      </c>
      <c r="Q60" s="25" t="s">
        <v>170</v>
      </c>
      <c r="R60">
        <v>31</v>
      </c>
      <c r="S60">
        <v>15</v>
      </c>
      <c r="T60">
        <v>3</v>
      </c>
      <c r="U60">
        <v>2</v>
      </c>
      <c r="V60">
        <v>4.0000000000000001E-3</v>
      </c>
      <c r="W60">
        <v>2.7E-2</v>
      </c>
      <c r="X60">
        <v>24</v>
      </c>
      <c r="Y60">
        <v>0</v>
      </c>
      <c r="Z60" s="25" t="s">
        <v>176</v>
      </c>
      <c r="AB60">
        <v>0.8</v>
      </c>
      <c r="AC60">
        <v>1</v>
      </c>
      <c r="AD60">
        <v>56</v>
      </c>
      <c r="AE60">
        <v>3</v>
      </c>
      <c r="AF60">
        <v>1</v>
      </c>
      <c r="AG60">
        <v>0.8</v>
      </c>
      <c r="AH60">
        <v>0</v>
      </c>
      <c r="BA60">
        <v>10</v>
      </c>
      <c r="BB60">
        <v>801</v>
      </c>
      <c r="BC60">
        <v>7</v>
      </c>
      <c r="BD60">
        <v>9</v>
      </c>
      <c r="BE60">
        <v>0</v>
      </c>
      <c r="BF60">
        <v>0.3</v>
      </c>
      <c r="BG60">
        <v>110</v>
      </c>
      <c r="BH60">
        <v>20</v>
      </c>
      <c r="BI60">
        <v>110</v>
      </c>
      <c r="BJ60">
        <v>101</v>
      </c>
      <c r="BK60">
        <v>2</v>
      </c>
      <c r="BL60">
        <v>73</v>
      </c>
      <c r="BM60">
        <v>0</v>
      </c>
      <c r="BN60">
        <v>0</v>
      </c>
      <c r="BO60">
        <v>0</v>
      </c>
      <c r="BP60">
        <v>1</v>
      </c>
      <c r="BQ60" s="25" t="s">
        <v>170</v>
      </c>
      <c r="BR60">
        <v>31</v>
      </c>
      <c r="BS60">
        <v>15</v>
      </c>
      <c r="BT60">
        <v>3</v>
      </c>
      <c r="BU60">
        <v>2</v>
      </c>
      <c r="BV60">
        <v>4.0000000000000001E-3</v>
      </c>
      <c r="BW60">
        <v>2.7E-2</v>
      </c>
      <c r="BX60">
        <v>24</v>
      </c>
      <c r="BY60">
        <v>0</v>
      </c>
      <c r="BZ60" s="25" t="s">
        <v>176</v>
      </c>
      <c r="CB60">
        <v>0.8</v>
      </c>
      <c r="CC60">
        <v>1</v>
      </c>
      <c r="CD60">
        <v>56</v>
      </c>
      <c r="CE60">
        <v>3</v>
      </c>
      <c r="CF60">
        <v>1</v>
      </c>
      <c r="CG60">
        <v>0.8</v>
      </c>
      <c r="CH60">
        <v>0</v>
      </c>
    </row>
    <row r="61" spans="1:86">
      <c r="A61">
        <v>11</v>
      </c>
      <c r="B61">
        <v>801</v>
      </c>
      <c r="C61">
        <v>7</v>
      </c>
      <c r="D61">
        <v>9</v>
      </c>
      <c r="E61">
        <v>0</v>
      </c>
      <c r="F61" s="24">
        <f t="shared" si="0"/>
        <v>3</v>
      </c>
      <c r="G61">
        <v>110</v>
      </c>
      <c r="H61" s="24">
        <f t="shared" si="1"/>
        <v>7</v>
      </c>
      <c r="I61" s="24">
        <f t="shared" si="2"/>
        <v>14</v>
      </c>
      <c r="J61" s="24">
        <f t="shared" si="3"/>
        <v>125</v>
      </c>
      <c r="K61" s="49" t="str">
        <f t="shared" si="4"/>
        <v>00</v>
      </c>
      <c r="L61">
        <v>73</v>
      </c>
      <c r="M61">
        <v>0</v>
      </c>
      <c r="N61">
        <v>0</v>
      </c>
      <c r="O61">
        <v>0</v>
      </c>
      <c r="P61">
        <v>1</v>
      </c>
      <c r="Q61" s="25" t="s">
        <v>170</v>
      </c>
      <c r="R61">
        <v>31</v>
      </c>
      <c r="S61">
        <v>15</v>
      </c>
      <c r="T61">
        <v>3</v>
      </c>
      <c r="U61">
        <v>2</v>
      </c>
      <c r="V61">
        <v>2.4E-2</v>
      </c>
      <c r="W61">
        <v>1.2E-2</v>
      </c>
      <c r="X61">
        <v>24</v>
      </c>
      <c r="Y61">
        <v>0</v>
      </c>
      <c r="Z61" s="25" t="s">
        <v>176</v>
      </c>
      <c r="AB61">
        <v>0.8</v>
      </c>
      <c r="AC61">
        <v>1</v>
      </c>
      <c r="AD61">
        <v>56</v>
      </c>
      <c r="AE61">
        <v>3</v>
      </c>
      <c r="AF61">
        <v>1</v>
      </c>
      <c r="AG61">
        <v>0.8</v>
      </c>
      <c r="AH61">
        <v>0</v>
      </c>
      <c r="BA61">
        <v>11</v>
      </c>
      <c r="BB61">
        <v>801</v>
      </c>
      <c r="BC61">
        <v>7</v>
      </c>
      <c r="BD61">
        <v>9</v>
      </c>
      <c r="BE61">
        <v>0</v>
      </c>
      <c r="BF61">
        <v>0.3</v>
      </c>
      <c r="BG61">
        <v>110</v>
      </c>
      <c r="BH61">
        <v>20</v>
      </c>
      <c r="BI61">
        <v>110</v>
      </c>
      <c r="BJ61">
        <v>101</v>
      </c>
      <c r="BK61">
        <v>2</v>
      </c>
      <c r="BL61">
        <v>73</v>
      </c>
      <c r="BM61">
        <v>0</v>
      </c>
      <c r="BN61">
        <v>0</v>
      </c>
      <c r="BO61">
        <v>0</v>
      </c>
      <c r="BP61">
        <v>1</v>
      </c>
      <c r="BQ61" s="25" t="s">
        <v>170</v>
      </c>
      <c r="BR61">
        <v>31</v>
      </c>
      <c r="BS61">
        <v>15</v>
      </c>
      <c r="BT61">
        <v>3</v>
      </c>
      <c r="BU61">
        <v>2</v>
      </c>
      <c r="BV61">
        <v>2.4E-2</v>
      </c>
      <c r="BW61">
        <v>1.2E-2</v>
      </c>
      <c r="BX61">
        <v>24</v>
      </c>
      <c r="BY61">
        <v>0</v>
      </c>
      <c r="BZ61" s="25" t="s">
        <v>176</v>
      </c>
      <c r="CB61">
        <v>0.8</v>
      </c>
      <c r="CC61">
        <v>1</v>
      </c>
      <c r="CD61">
        <v>56</v>
      </c>
      <c r="CE61">
        <v>3</v>
      </c>
      <c r="CF61">
        <v>1</v>
      </c>
      <c r="CG61">
        <v>0.8</v>
      </c>
      <c r="CH61">
        <v>0</v>
      </c>
    </row>
    <row r="62" spans="1:86">
      <c r="F62" s="24" t="str">
        <f t="shared" si="0"/>
        <v/>
      </c>
      <c r="H62" s="24" t="str">
        <f t="shared" si="1"/>
        <v/>
      </c>
      <c r="I62" s="24" t="str">
        <f t="shared" si="2"/>
        <v/>
      </c>
      <c r="J62" s="24" t="str">
        <f t="shared" si="3"/>
        <v/>
      </c>
      <c r="K62" s="49" t="str">
        <f t="shared" si="4"/>
        <v/>
      </c>
      <c r="Q62" s="25"/>
      <c r="Z62" s="25"/>
      <c r="AH62">
        <v>0</v>
      </c>
      <c r="BQ62" s="25"/>
      <c r="BZ62" s="25"/>
      <c r="CH62">
        <v>0</v>
      </c>
    </row>
    <row r="63" spans="1:86">
      <c r="A63">
        <v>1</v>
      </c>
      <c r="B63">
        <v>9</v>
      </c>
      <c r="C63">
        <v>660</v>
      </c>
      <c r="D63">
        <v>90</v>
      </c>
      <c r="E63">
        <v>0</v>
      </c>
      <c r="F63" s="24">
        <f t="shared" si="0"/>
        <v>310</v>
      </c>
      <c r="G63">
        <v>50</v>
      </c>
      <c r="H63" s="24">
        <f t="shared" si="1"/>
        <v>15</v>
      </c>
      <c r="I63" s="24">
        <f t="shared" si="2"/>
        <v>11</v>
      </c>
      <c r="J63" s="24">
        <f t="shared" si="3"/>
        <v>175</v>
      </c>
      <c r="K63" s="49" t="str">
        <f t="shared" si="4"/>
        <v>03</v>
      </c>
      <c r="L63">
        <v>22</v>
      </c>
      <c r="M63">
        <v>0</v>
      </c>
      <c r="N63">
        <v>0</v>
      </c>
      <c r="O63">
        <v>11</v>
      </c>
      <c r="P63">
        <v>0</v>
      </c>
      <c r="Q63" s="25" t="s">
        <v>170</v>
      </c>
      <c r="R63">
        <v>21</v>
      </c>
      <c r="S63">
        <v>10</v>
      </c>
      <c r="T63">
        <v>2</v>
      </c>
      <c r="U63">
        <v>2</v>
      </c>
      <c r="V63">
        <v>0.60199999999999998</v>
      </c>
      <c r="W63">
        <v>0.5</v>
      </c>
      <c r="X63">
        <v>24</v>
      </c>
      <c r="Y63">
        <v>0</v>
      </c>
      <c r="Z63" s="25" t="s">
        <v>176</v>
      </c>
      <c r="AB63">
        <v>0</v>
      </c>
      <c r="AC63">
        <v>1</v>
      </c>
      <c r="AD63">
        <v>56</v>
      </c>
      <c r="AE63">
        <v>3</v>
      </c>
      <c r="AF63">
        <v>1</v>
      </c>
      <c r="AG63">
        <v>1.1200000000000001</v>
      </c>
      <c r="AH63">
        <v>0</v>
      </c>
      <c r="BA63">
        <v>1</v>
      </c>
      <c r="BB63">
        <v>9</v>
      </c>
      <c r="BC63">
        <v>660</v>
      </c>
      <c r="BD63">
        <v>90</v>
      </c>
      <c r="BE63">
        <v>0</v>
      </c>
      <c r="BF63">
        <v>31.1</v>
      </c>
      <c r="BG63">
        <v>50</v>
      </c>
      <c r="BH63">
        <v>17</v>
      </c>
      <c r="BI63">
        <v>90</v>
      </c>
      <c r="BJ63">
        <v>103</v>
      </c>
      <c r="BK63">
        <v>2</v>
      </c>
      <c r="BL63">
        <v>22</v>
      </c>
      <c r="BM63">
        <v>0</v>
      </c>
      <c r="BN63">
        <v>0</v>
      </c>
      <c r="BO63">
        <v>11</v>
      </c>
      <c r="BP63">
        <v>0</v>
      </c>
      <c r="BQ63" s="25" t="s">
        <v>170</v>
      </c>
      <c r="BR63">
        <v>21</v>
      </c>
      <c r="BS63">
        <v>10</v>
      </c>
      <c r="BT63">
        <v>2</v>
      </c>
      <c r="BU63">
        <v>2</v>
      </c>
      <c r="BV63">
        <v>0.60199999999999998</v>
      </c>
      <c r="BW63">
        <v>0.5</v>
      </c>
      <c r="BX63">
        <v>24</v>
      </c>
      <c r="BY63">
        <v>0</v>
      </c>
      <c r="BZ63" s="25" t="s">
        <v>176</v>
      </c>
      <c r="CB63">
        <v>0</v>
      </c>
      <c r="CC63">
        <v>1</v>
      </c>
      <c r="CD63">
        <v>56</v>
      </c>
      <c r="CE63">
        <v>3</v>
      </c>
      <c r="CF63">
        <v>1</v>
      </c>
      <c r="CG63">
        <v>1.1200000000000001</v>
      </c>
      <c r="CH63">
        <v>0</v>
      </c>
    </row>
    <row r="64" spans="1:86">
      <c r="A64">
        <v>2</v>
      </c>
      <c r="B64">
        <v>8</v>
      </c>
      <c r="C64">
        <v>300</v>
      </c>
      <c r="D64">
        <v>55</v>
      </c>
      <c r="E64">
        <v>0</v>
      </c>
      <c r="F64" s="24">
        <f t="shared" si="0"/>
        <v>135</v>
      </c>
      <c r="G64">
        <v>50</v>
      </c>
      <c r="H64" s="24">
        <f t="shared" si="1"/>
        <v>12</v>
      </c>
      <c r="I64" s="24">
        <f t="shared" si="2"/>
        <v>11</v>
      </c>
      <c r="J64" s="24">
        <f t="shared" si="3"/>
        <v>175</v>
      </c>
      <c r="K64" s="49" t="str">
        <f t="shared" si="4"/>
        <v>03</v>
      </c>
      <c r="L64">
        <v>22</v>
      </c>
      <c r="M64">
        <v>0</v>
      </c>
      <c r="N64">
        <v>0</v>
      </c>
      <c r="O64">
        <v>1</v>
      </c>
      <c r="P64">
        <v>0</v>
      </c>
      <c r="Q64" s="25" t="s">
        <v>170</v>
      </c>
      <c r="R64">
        <v>21</v>
      </c>
      <c r="S64">
        <v>10</v>
      </c>
      <c r="T64">
        <v>2</v>
      </c>
      <c r="U64">
        <v>2</v>
      </c>
      <c r="V64">
        <v>0.29599999999999999</v>
      </c>
      <c r="W64">
        <v>0.24859999999999999</v>
      </c>
      <c r="X64">
        <v>24</v>
      </c>
      <c r="Y64">
        <v>0</v>
      </c>
      <c r="Z64" s="25" t="s">
        <v>176</v>
      </c>
      <c r="AB64">
        <v>0</v>
      </c>
      <c r="AC64">
        <v>1</v>
      </c>
      <c r="AD64">
        <v>56</v>
      </c>
      <c r="AE64">
        <v>3</v>
      </c>
      <c r="AF64">
        <v>1</v>
      </c>
      <c r="AG64">
        <v>1.1200000000000001</v>
      </c>
      <c r="AH64">
        <v>0</v>
      </c>
      <c r="BA64">
        <v>2</v>
      </c>
      <c r="BB64">
        <v>8</v>
      </c>
      <c r="BC64">
        <v>300</v>
      </c>
      <c r="BD64">
        <v>55</v>
      </c>
      <c r="BE64">
        <v>0</v>
      </c>
      <c r="BF64">
        <v>13.4</v>
      </c>
      <c r="BG64">
        <v>50</v>
      </c>
      <c r="BH64">
        <v>12</v>
      </c>
      <c r="BI64">
        <v>90</v>
      </c>
      <c r="BJ64">
        <v>103</v>
      </c>
      <c r="BK64">
        <v>2</v>
      </c>
      <c r="BL64">
        <v>22</v>
      </c>
      <c r="BM64">
        <v>0</v>
      </c>
      <c r="BN64">
        <v>0</v>
      </c>
      <c r="BO64">
        <v>1</v>
      </c>
      <c r="BP64">
        <v>0</v>
      </c>
      <c r="BQ64" s="25" t="s">
        <v>170</v>
      </c>
      <c r="BR64">
        <v>21</v>
      </c>
      <c r="BS64">
        <v>10</v>
      </c>
      <c r="BT64">
        <v>2</v>
      </c>
      <c r="BU64">
        <v>2</v>
      </c>
      <c r="BV64">
        <v>0.29599999999999999</v>
      </c>
      <c r="BW64">
        <v>0.24859999999999999</v>
      </c>
      <c r="BX64">
        <v>24</v>
      </c>
      <c r="BY64">
        <v>0</v>
      </c>
      <c r="BZ64" s="25" t="s">
        <v>176</v>
      </c>
      <c r="CB64">
        <v>0</v>
      </c>
      <c r="CC64">
        <v>1</v>
      </c>
      <c r="CD64">
        <v>56</v>
      </c>
      <c r="CE64">
        <v>3</v>
      </c>
      <c r="CF64">
        <v>1</v>
      </c>
      <c r="CG64">
        <v>1.1200000000000001</v>
      </c>
      <c r="CH64">
        <v>0</v>
      </c>
    </row>
    <row r="65" spans="1:86">
      <c r="A65">
        <v>3</v>
      </c>
      <c r="B65">
        <v>7</v>
      </c>
      <c r="C65">
        <v>200</v>
      </c>
      <c r="D65">
        <v>40</v>
      </c>
      <c r="E65">
        <v>0</v>
      </c>
      <c r="F65" s="24">
        <f t="shared" si="0"/>
        <v>85</v>
      </c>
      <c r="G65">
        <v>50</v>
      </c>
      <c r="H65" s="24">
        <f t="shared" si="1"/>
        <v>14</v>
      </c>
      <c r="I65" s="24">
        <f t="shared" si="2"/>
        <v>11</v>
      </c>
      <c r="J65" s="24">
        <f t="shared" si="3"/>
        <v>175</v>
      </c>
      <c r="K65" s="49" t="str">
        <f t="shared" si="4"/>
        <v>03</v>
      </c>
      <c r="L65">
        <v>22</v>
      </c>
      <c r="M65">
        <v>0</v>
      </c>
      <c r="N65">
        <v>0</v>
      </c>
      <c r="O65">
        <v>1</v>
      </c>
      <c r="P65">
        <v>0</v>
      </c>
      <c r="Q65" s="25" t="s">
        <v>170</v>
      </c>
      <c r="R65">
        <v>21</v>
      </c>
      <c r="S65">
        <v>10</v>
      </c>
      <c r="T65">
        <v>2</v>
      </c>
      <c r="U65">
        <v>2</v>
      </c>
      <c r="V65">
        <v>0.20200000000000001</v>
      </c>
      <c r="W65">
        <v>0.16969999999999999</v>
      </c>
      <c r="X65">
        <v>24</v>
      </c>
      <c r="Y65">
        <v>0</v>
      </c>
      <c r="Z65" s="25" t="s">
        <v>176</v>
      </c>
      <c r="AB65">
        <v>0</v>
      </c>
      <c r="AC65">
        <v>1</v>
      </c>
      <c r="AD65">
        <v>56</v>
      </c>
      <c r="AE65">
        <v>3</v>
      </c>
      <c r="AF65">
        <v>1</v>
      </c>
      <c r="AG65">
        <v>1.1200000000000001</v>
      </c>
      <c r="AH65">
        <v>0</v>
      </c>
      <c r="BA65">
        <v>3</v>
      </c>
      <c r="BB65">
        <v>7</v>
      </c>
      <c r="BC65">
        <v>200</v>
      </c>
      <c r="BD65">
        <v>40</v>
      </c>
      <c r="BE65">
        <v>0</v>
      </c>
      <c r="BF65">
        <v>8.6</v>
      </c>
      <c r="BG65">
        <v>50</v>
      </c>
      <c r="BH65">
        <v>14</v>
      </c>
      <c r="BI65">
        <v>90</v>
      </c>
      <c r="BJ65">
        <v>103</v>
      </c>
      <c r="BK65">
        <v>2</v>
      </c>
      <c r="BL65">
        <v>22</v>
      </c>
      <c r="BM65">
        <v>0</v>
      </c>
      <c r="BN65">
        <v>0</v>
      </c>
      <c r="BO65">
        <v>1</v>
      </c>
      <c r="BP65">
        <v>0</v>
      </c>
      <c r="BQ65" s="25" t="s">
        <v>170</v>
      </c>
      <c r="BR65">
        <v>21</v>
      </c>
      <c r="BS65">
        <v>10</v>
      </c>
      <c r="BT65">
        <v>2</v>
      </c>
      <c r="BU65">
        <v>2</v>
      </c>
      <c r="BV65">
        <v>0.20200000000000001</v>
      </c>
      <c r="BW65">
        <v>0.16969999999999999</v>
      </c>
      <c r="BX65">
        <v>24</v>
      </c>
      <c r="BY65">
        <v>0</v>
      </c>
      <c r="BZ65" s="25" t="s">
        <v>176</v>
      </c>
      <c r="CB65">
        <v>0</v>
      </c>
      <c r="CC65">
        <v>1</v>
      </c>
      <c r="CD65">
        <v>56</v>
      </c>
      <c r="CE65">
        <v>3</v>
      </c>
      <c r="CF65">
        <v>1</v>
      </c>
      <c r="CG65">
        <v>1.1200000000000001</v>
      </c>
      <c r="CH65">
        <v>0</v>
      </c>
    </row>
    <row r="66" spans="1:86">
      <c r="A66">
        <v>4</v>
      </c>
      <c r="B66">
        <v>6</v>
      </c>
      <c r="C66">
        <v>140</v>
      </c>
      <c r="D66">
        <v>40</v>
      </c>
      <c r="E66">
        <v>0</v>
      </c>
      <c r="F66" s="24">
        <f t="shared" si="0"/>
        <v>53</v>
      </c>
      <c r="G66">
        <v>60</v>
      </c>
      <c r="H66" s="24">
        <f t="shared" si="1"/>
        <v>14</v>
      </c>
      <c r="I66" s="24">
        <f t="shared" si="2"/>
        <v>11</v>
      </c>
      <c r="J66" s="24">
        <f t="shared" si="3"/>
        <v>175</v>
      </c>
      <c r="K66" s="49" t="str">
        <f t="shared" si="4"/>
        <v>03</v>
      </c>
      <c r="L66">
        <v>32</v>
      </c>
      <c r="M66">
        <v>0</v>
      </c>
      <c r="N66">
        <v>40</v>
      </c>
      <c r="O66">
        <v>0</v>
      </c>
      <c r="P66">
        <v>0</v>
      </c>
      <c r="Q66" s="25" t="s">
        <v>170</v>
      </c>
      <c r="R66">
        <v>31</v>
      </c>
      <c r="S66">
        <v>15</v>
      </c>
      <c r="T66">
        <v>2</v>
      </c>
      <c r="U66">
        <v>2</v>
      </c>
      <c r="V66">
        <v>0.14699999999999999</v>
      </c>
      <c r="W66">
        <v>0.122</v>
      </c>
      <c r="X66">
        <v>24</v>
      </c>
      <c r="Y66">
        <v>0</v>
      </c>
      <c r="Z66" s="25" t="s">
        <v>176</v>
      </c>
      <c r="AB66">
        <v>0</v>
      </c>
      <c r="AC66">
        <v>1</v>
      </c>
      <c r="AD66">
        <v>56</v>
      </c>
      <c r="AE66">
        <v>3</v>
      </c>
      <c r="AF66">
        <v>1</v>
      </c>
      <c r="AG66">
        <v>1.1200000000000001</v>
      </c>
      <c r="AH66">
        <v>0</v>
      </c>
      <c r="BA66">
        <v>4</v>
      </c>
      <c r="BB66">
        <v>6</v>
      </c>
      <c r="BC66">
        <v>140</v>
      </c>
      <c r="BD66">
        <v>40</v>
      </c>
      <c r="BE66">
        <v>0</v>
      </c>
      <c r="BF66">
        <v>5.3</v>
      </c>
      <c r="BG66">
        <v>60</v>
      </c>
      <c r="BH66">
        <v>14</v>
      </c>
      <c r="BI66">
        <v>90</v>
      </c>
      <c r="BJ66">
        <v>103</v>
      </c>
      <c r="BK66">
        <v>2</v>
      </c>
      <c r="BL66">
        <v>32</v>
      </c>
      <c r="BM66">
        <v>0</v>
      </c>
      <c r="BN66">
        <v>40</v>
      </c>
      <c r="BO66">
        <v>0</v>
      </c>
      <c r="BP66">
        <v>0</v>
      </c>
      <c r="BQ66" s="25" t="s">
        <v>170</v>
      </c>
      <c r="BR66">
        <v>31</v>
      </c>
      <c r="BS66">
        <v>15</v>
      </c>
      <c r="BT66">
        <v>2</v>
      </c>
      <c r="BU66">
        <v>2</v>
      </c>
      <c r="BV66">
        <v>0.14699999999999999</v>
      </c>
      <c r="BW66">
        <v>0.122</v>
      </c>
      <c r="BX66">
        <v>24</v>
      </c>
      <c r="BY66">
        <v>0</v>
      </c>
      <c r="BZ66" s="25" t="s">
        <v>176</v>
      </c>
      <c r="CB66">
        <v>0</v>
      </c>
      <c r="CC66">
        <v>1</v>
      </c>
      <c r="CD66">
        <v>56</v>
      </c>
      <c r="CE66">
        <v>3</v>
      </c>
      <c r="CF66">
        <v>1</v>
      </c>
      <c r="CG66">
        <v>1.1200000000000001</v>
      </c>
      <c r="CH66">
        <v>0</v>
      </c>
    </row>
    <row r="67" spans="1:86">
      <c r="A67">
        <v>5</v>
      </c>
      <c r="B67">
        <v>5</v>
      </c>
      <c r="C67">
        <v>70</v>
      </c>
      <c r="D67">
        <v>25</v>
      </c>
      <c r="E67">
        <v>0</v>
      </c>
      <c r="F67" s="24">
        <f t="shared" si="0"/>
        <v>33</v>
      </c>
      <c r="G67">
        <v>60</v>
      </c>
      <c r="H67" s="24">
        <f t="shared" si="1"/>
        <v>10</v>
      </c>
      <c r="I67" s="24">
        <f t="shared" si="2"/>
        <v>11</v>
      </c>
      <c r="J67" s="24">
        <f t="shared" si="3"/>
        <v>150</v>
      </c>
      <c r="K67" s="49" t="str">
        <f t="shared" si="4"/>
        <v>03</v>
      </c>
      <c r="L67">
        <v>42</v>
      </c>
      <c r="M67">
        <v>0</v>
      </c>
      <c r="N67">
        <v>40</v>
      </c>
      <c r="O67">
        <v>0</v>
      </c>
      <c r="P67">
        <v>0</v>
      </c>
      <c r="Q67" s="25" t="s">
        <v>170</v>
      </c>
      <c r="R67">
        <v>31</v>
      </c>
      <c r="S67">
        <v>15</v>
      </c>
      <c r="T67">
        <v>2</v>
      </c>
      <c r="U67">
        <v>2</v>
      </c>
      <c r="V67">
        <v>0.104</v>
      </c>
      <c r="W67">
        <v>8.3199999999999996E-2</v>
      </c>
      <c r="X67">
        <v>24</v>
      </c>
      <c r="Y67">
        <v>0</v>
      </c>
      <c r="Z67" s="25" t="s">
        <v>176</v>
      </c>
      <c r="AB67">
        <v>4</v>
      </c>
      <c r="AC67">
        <v>1</v>
      </c>
      <c r="AD67">
        <v>56</v>
      </c>
      <c r="AE67">
        <v>3</v>
      </c>
      <c r="AF67">
        <v>1</v>
      </c>
      <c r="AG67">
        <v>1.1200000000000001</v>
      </c>
      <c r="AH67">
        <v>0</v>
      </c>
      <c r="BA67">
        <v>5</v>
      </c>
      <c r="BB67">
        <v>5</v>
      </c>
      <c r="BC67">
        <v>70</v>
      </c>
      <c r="BD67">
        <v>25</v>
      </c>
      <c r="BE67">
        <v>0</v>
      </c>
      <c r="BF67">
        <v>3.3</v>
      </c>
      <c r="BG67">
        <v>60</v>
      </c>
      <c r="BH67">
        <v>14</v>
      </c>
      <c r="BI67">
        <v>90</v>
      </c>
      <c r="BJ67">
        <v>102</v>
      </c>
      <c r="BK67">
        <v>2</v>
      </c>
      <c r="BL67">
        <v>42</v>
      </c>
      <c r="BM67">
        <v>0</v>
      </c>
      <c r="BN67">
        <v>40</v>
      </c>
      <c r="BO67">
        <v>0</v>
      </c>
      <c r="BP67">
        <v>0</v>
      </c>
      <c r="BQ67" s="25" t="s">
        <v>170</v>
      </c>
      <c r="BR67">
        <v>31</v>
      </c>
      <c r="BS67">
        <v>15</v>
      </c>
      <c r="BT67">
        <v>2</v>
      </c>
      <c r="BU67">
        <v>2</v>
      </c>
      <c r="BV67">
        <v>0.104</v>
      </c>
      <c r="BW67">
        <v>8.3199999999999996E-2</v>
      </c>
      <c r="BX67">
        <v>24</v>
      </c>
      <c r="BY67">
        <v>0</v>
      </c>
      <c r="BZ67" s="25" t="s">
        <v>176</v>
      </c>
      <c r="CB67">
        <v>4</v>
      </c>
      <c r="CC67">
        <v>1</v>
      </c>
      <c r="CD67">
        <v>56</v>
      </c>
      <c r="CE67">
        <v>3</v>
      </c>
      <c r="CF67">
        <v>1</v>
      </c>
      <c r="CG67">
        <v>1.1200000000000001</v>
      </c>
      <c r="CH67">
        <v>0</v>
      </c>
    </row>
    <row r="68" spans="1:86">
      <c r="A68">
        <v>6</v>
      </c>
      <c r="B68">
        <v>4</v>
      </c>
      <c r="C68">
        <v>40</v>
      </c>
      <c r="D68">
        <v>20</v>
      </c>
      <c r="E68">
        <v>0</v>
      </c>
      <c r="F68" s="24">
        <f t="shared" ref="F68:F131" si="5">IF(BF68="","",IF(OR(ROUND(MOD(BF68,1),1)=0.2,ROUND(MOD(BF68,1),1)=0.4,ROUND(MOD(BF68,1),1)=0.7),BF68+0.1,IF(OR(ROUND(MOD(BF68,1),1)=0.1,ROUND(MOD(BF68,1),1)=0.6,ROUND(MOD(BF68,1),1)=0.9),BF68-0.1,BF68))*10)</f>
        <v>23</v>
      </c>
      <c r="G68">
        <v>70</v>
      </c>
      <c r="H68" s="24">
        <f t="shared" ref="H68:H131" si="6">IF(BH68="","",IF(ROUNDUP((BH68/100)*IF(BJ68&gt;100,RIGHT(BJ68,2),BJ68)*250*4/60*2/IF(BK68&gt;=10,10,1),0)&gt;15,15,ROUNDUP((BH68/100)*IF(BJ68&gt;100,RIGHT(BJ68,2),BJ68)*250*4/60*2/IF(BK68&gt;=10,10,1),0)))</f>
        <v>12</v>
      </c>
      <c r="I68" s="24">
        <f t="shared" ref="I68:I131" si="7">IF(BI68="","",ROUND(BI68*10/80,0))</f>
        <v>13</v>
      </c>
      <c r="J68" s="24">
        <f t="shared" ref="J68:J131" si="8">IF(BJ68="","",IF(BJ68&gt;100,100+IF(RIGHT(BJ68,1)*25&gt;=100,80,RIGHT(BJ68,1)*25),IF(RIGHT(BJ68,1)*25&gt;=100,80,RIGHT(BJ68,1)*25)))</f>
        <v>150</v>
      </c>
      <c r="K68" s="49" t="str">
        <f t="shared" ref="K68:K131" si="9">TEXT(IF(W68=0,"",IF(BK68&gt;=10,LEFT(BK68,1),0)&amp;IF(V68&gt;=0.06,3,0)),"00")</f>
        <v>03</v>
      </c>
      <c r="L68">
        <v>32</v>
      </c>
      <c r="M68">
        <v>0</v>
      </c>
      <c r="N68">
        <v>40</v>
      </c>
      <c r="O68">
        <v>0</v>
      </c>
      <c r="P68">
        <v>0</v>
      </c>
      <c r="Q68" s="25" t="s">
        <v>170</v>
      </c>
      <c r="R68">
        <v>31</v>
      </c>
      <c r="S68">
        <v>15</v>
      </c>
      <c r="T68">
        <v>2</v>
      </c>
      <c r="U68">
        <v>2</v>
      </c>
      <c r="V68">
        <v>6.9000000000000006E-2</v>
      </c>
      <c r="W68">
        <v>5.45E-2</v>
      </c>
      <c r="X68">
        <v>24</v>
      </c>
      <c r="Y68">
        <v>0</v>
      </c>
      <c r="Z68" s="25" t="s">
        <v>176</v>
      </c>
      <c r="AB68">
        <v>2.8</v>
      </c>
      <c r="AC68">
        <v>1</v>
      </c>
      <c r="AD68">
        <v>56</v>
      </c>
      <c r="AE68">
        <v>3</v>
      </c>
      <c r="AF68">
        <v>1</v>
      </c>
      <c r="AG68">
        <v>1.1200000000000001</v>
      </c>
      <c r="AH68">
        <v>0</v>
      </c>
      <c r="BA68">
        <v>6</v>
      </c>
      <c r="BB68">
        <v>4</v>
      </c>
      <c r="BC68">
        <v>40</v>
      </c>
      <c r="BD68">
        <v>20</v>
      </c>
      <c r="BE68">
        <v>0</v>
      </c>
      <c r="BF68">
        <v>2.2999999999999998</v>
      </c>
      <c r="BG68">
        <v>70</v>
      </c>
      <c r="BH68">
        <v>17</v>
      </c>
      <c r="BI68">
        <v>100</v>
      </c>
      <c r="BJ68">
        <v>102</v>
      </c>
      <c r="BK68">
        <v>2</v>
      </c>
      <c r="BL68">
        <v>32</v>
      </c>
      <c r="BM68">
        <v>0</v>
      </c>
      <c r="BN68">
        <v>40</v>
      </c>
      <c r="BO68">
        <v>0</v>
      </c>
      <c r="BP68">
        <v>0</v>
      </c>
      <c r="BQ68" s="25" t="s">
        <v>170</v>
      </c>
      <c r="BR68">
        <v>31</v>
      </c>
      <c r="BS68">
        <v>15</v>
      </c>
      <c r="BT68">
        <v>2</v>
      </c>
      <c r="BU68">
        <v>2</v>
      </c>
      <c r="BV68">
        <v>6.9000000000000006E-2</v>
      </c>
      <c r="BW68">
        <v>5.45E-2</v>
      </c>
      <c r="BX68">
        <v>24</v>
      </c>
      <c r="BY68">
        <v>0</v>
      </c>
      <c r="BZ68" s="25" t="s">
        <v>176</v>
      </c>
      <c r="CB68">
        <v>2.8</v>
      </c>
      <c r="CC68">
        <v>1</v>
      </c>
      <c r="CD68">
        <v>56</v>
      </c>
      <c r="CE68">
        <v>3</v>
      </c>
      <c r="CF68">
        <v>1</v>
      </c>
      <c r="CG68">
        <v>1.1200000000000001</v>
      </c>
      <c r="CH68">
        <v>0</v>
      </c>
    </row>
    <row r="69" spans="1:86">
      <c r="A69">
        <v>7</v>
      </c>
      <c r="B69">
        <v>3</v>
      </c>
      <c r="C69">
        <v>10</v>
      </c>
      <c r="D69">
        <v>10</v>
      </c>
      <c r="E69">
        <v>0</v>
      </c>
      <c r="F69" s="24">
        <f t="shared" si="5"/>
        <v>15</v>
      </c>
      <c r="G69">
        <v>95</v>
      </c>
      <c r="H69" s="24">
        <f t="shared" si="6"/>
        <v>6</v>
      </c>
      <c r="I69" s="24">
        <f t="shared" si="7"/>
        <v>13</v>
      </c>
      <c r="J69" s="24">
        <f t="shared" si="8"/>
        <v>125</v>
      </c>
      <c r="K69" s="49" t="str">
        <f t="shared" si="9"/>
        <v>00</v>
      </c>
      <c r="L69">
        <v>52</v>
      </c>
      <c r="M69">
        <v>0</v>
      </c>
      <c r="N69">
        <v>40</v>
      </c>
      <c r="O69">
        <v>0</v>
      </c>
      <c r="P69">
        <v>0</v>
      </c>
      <c r="Q69" s="25" t="s">
        <v>170</v>
      </c>
      <c r="R69">
        <v>31</v>
      </c>
      <c r="S69">
        <v>15</v>
      </c>
      <c r="T69">
        <v>2</v>
      </c>
      <c r="U69">
        <v>2</v>
      </c>
      <c r="V69">
        <v>4.3999999999999997E-2</v>
      </c>
      <c r="W69">
        <v>3.4799999999999998E-2</v>
      </c>
      <c r="X69">
        <v>24</v>
      </c>
      <c r="Y69">
        <v>0</v>
      </c>
      <c r="Z69" s="25" t="s">
        <v>176</v>
      </c>
      <c r="AB69">
        <v>2</v>
      </c>
      <c r="AC69">
        <v>1</v>
      </c>
      <c r="AD69">
        <v>56</v>
      </c>
      <c r="AE69">
        <v>3</v>
      </c>
      <c r="AF69">
        <v>1</v>
      </c>
      <c r="AG69">
        <v>1.1200000000000001</v>
      </c>
      <c r="AH69">
        <v>0</v>
      </c>
      <c r="BA69">
        <v>7</v>
      </c>
      <c r="BB69">
        <v>3</v>
      </c>
      <c r="BC69">
        <v>10</v>
      </c>
      <c r="BD69">
        <v>10</v>
      </c>
      <c r="BE69">
        <v>0</v>
      </c>
      <c r="BF69">
        <v>1.5</v>
      </c>
      <c r="BG69">
        <v>95</v>
      </c>
      <c r="BH69">
        <v>18</v>
      </c>
      <c r="BI69">
        <v>100</v>
      </c>
      <c r="BJ69">
        <v>101</v>
      </c>
      <c r="BK69">
        <v>2</v>
      </c>
      <c r="BL69">
        <v>52</v>
      </c>
      <c r="BM69">
        <v>0</v>
      </c>
      <c r="BN69">
        <v>40</v>
      </c>
      <c r="BO69">
        <v>0</v>
      </c>
      <c r="BP69">
        <v>0</v>
      </c>
      <c r="BQ69" s="25" t="s">
        <v>170</v>
      </c>
      <c r="BR69">
        <v>31</v>
      </c>
      <c r="BS69">
        <v>15</v>
      </c>
      <c r="BT69">
        <v>2</v>
      </c>
      <c r="BU69">
        <v>2</v>
      </c>
      <c r="BV69">
        <v>4.3999999999999997E-2</v>
      </c>
      <c r="BW69">
        <v>3.4799999999999998E-2</v>
      </c>
      <c r="BX69">
        <v>24</v>
      </c>
      <c r="BY69">
        <v>0</v>
      </c>
      <c r="BZ69" s="25" t="s">
        <v>176</v>
      </c>
      <c r="CB69">
        <v>2</v>
      </c>
      <c r="CC69">
        <v>1</v>
      </c>
      <c r="CD69">
        <v>56</v>
      </c>
      <c r="CE69">
        <v>3</v>
      </c>
      <c r="CF69">
        <v>1</v>
      </c>
      <c r="CG69">
        <v>1.1200000000000001</v>
      </c>
      <c r="CH69">
        <v>0</v>
      </c>
    </row>
    <row r="70" spans="1:86">
      <c r="A70">
        <v>8</v>
      </c>
      <c r="B70">
        <v>2</v>
      </c>
      <c r="C70">
        <v>7</v>
      </c>
      <c r="D70">
        <v>9</v>
      </c>
      <c r="E70">
        <v>0</v>
      </c>
      <c r="F70" s="24">
        <f t="shared" si="5"/>
        <v>7.9999999999999991</v>
      </c>
      <c r="G70">
        <v>95</v>
      </c>
      <c r="H70" s="24">
        <f t="shared" si="6"/>
        <v>6</v>
      </c>
      <c r="I70" s="24">
        <f t="shared" si="7"/>
        <v>13</v>
      </c>
      <c r="J70" s="24">
        <f t="shared" si="8"/>
        <v>125</v>
      </c>
      <c r="K70" s="49" t="str">
        <f t="shared" si="9"/>
        <v>00</v>
      </c>
      <c r="L70">
        <v>62</v>
      </c>
      <c r="M70">
        <v>0</v>
      </c>
      <c r="N70">
        <v>0</v>
      </c>
      <c r="O70">
        <v>0</v>
      </c>
      <c r="P70">
        <v>0</v>
      </c>
      <c r="Q70" s="25" t="s">
        <v>170</v>
      </c>
      <c r="R70">
        <v>31</v>
      </c>
      <c r="S70">
        <v>15</v>
      </c>
      <c r="T70">
        <v>3</v>
      </c>
      <c r="U70">
        <v>2</v>
      </c>
      <c r="V70">
        <v>0.02</v>
      </c>
      <c r="W70">
        <v>2.2800000000000001E-2</v>
      </c>
      <c r="X70">
        <v>24</v>
      </c>
      <c r="Y70">
        <v>0</v>
      </c>
      <c r="Z70" s="25" t="s">
        <v>176</v>
      </c>
      <c r="AB70">
        <v>1.1200000000000001</v>
      </c>
      <c r="AC70">
        <v>1</v>
      </c>
      <c r="AD70">
        <v>56</v>
      </c>
      <c r="AE70">
        <v>3</v>
      </c>
      <c r="AF70">
        <v>1</v>
      </c>
      <c r="AG70">
        <v>1.1200000000000001</v>
      </c>
      <c r="AH70">
        <v>0</v>
      </c>
      <c r="BA70">
        <v>8</v>
      </c>
      <c r="BB70">
        <v>2</v>
      </c>
      <c r="BC70">
        <v>7</v>
      </c>
      <c r="BD70">
        <v>9</v>
      </c>
      <c r="BE70">
        <v>0</v>
      </c>
      <c r="BF70">
        <v>0.7</v>
      </c>
      <c r="BG70">
        <v>95</v>
      </c>
      <c r="BH70">
        <v>18</v>
      </c>
      <c r="BI70">
        <v>100</v>
      </c>
      <c r="BJ70">
        <v>101</v>
      </c>
      <c r="BK70">
        <v>2</v>
      </c>
      <c r="BL70">
        <v>62</v>
      </c>
      <c r="BM70">
        <v>0</v>
      </c>
      <c r="BN70">
        <v>0</v>
      </c>
      <c r="BO70">
        <v>0</v>
      </c>
      <c r="BP70">
        <v>0</v>
      </c>
      <c r="BQ70" s="25" t="s">
        <v>170</v>
      </c>
      <c r="BR70">
        <v>31</v>
      </c>
      <c r="BS70">
        <v>15</v>
      </c>
      <c r="BT70">
        <v>3</v>
      </c>
      <c r="BU70">
        <v>2</v>
      </c>
      <c r="BV70">
        <v>0.02</v>
      </c>
      <c r="BW70">
        <v>2.2800000000000001E-2</v>
      </c>
      <c r="BX70">
        <v>24</v>
      </c>
      <c r="BY70">
        <v>0</v>
      </c>
      <c r="BZ70" s="25" t="s">
        <v>176</v>
      </c>
      <c r="CB70">
        <v>1.1200000000000001</v>
      </c>
      <c r="CC70">
        <v>1</v>
      </c>
      <c r="CD70">
        <v>56</v>
      </c>
      <c r="CE70">
        <v>3</v>
      </c>
      <c r="CF70">
        <v>1</v>
      </c>
      <c r="CG70">
        <v>1.1200000000000001</v>
      </c>
      <c r="CH70">
        <v>0</v>
      </c>
    </row>
    <row r="71" spans="1:86">
      <c r="A71">
        <v>9</v>
      </c>
      <c r="B71">
        <v>1</v>
      </c>
      <c r="C71">
        <v>7</v>
      </c>
      <c r="D71">
        <v>9</v>
      </c>
      <c r="E71">
        <v>0</v>
      </c>
      <c r="F71" s="24">
        <f t="shared" si="5"/>
        <v>7.9999999999999991</v>
      </c>
      <c r="G71">
        <v>100</v>
      </c>
      <c r="H71" s="24">
        <f t="shared" si="6"/>
        <v>7</v>
      </c>
      <c r="I71" s="24">
        <f t="shared" si="7"/>
        <v>13</v>
      </c>
      <c r="J71" s="24">
        <f t="shared" si="8"/>
        <v>125</v>
      </c>
      <c r="K71" s="49" t="str">
        <f t="shared" si="9"/>
        <v>00</v>
      </c>
      <c r="L71">
        <v>73</v>
      </c>
      <c r="M71">
        <v>0</v>
      </c>
      <c r="N71">
        <v>0</v>
      </c>
      <c r="O71">
        <v>0</v>
      </c>
      <c r="P71">
        <v>0</v>
      </c>
      <c r="Q71" s="25" t="s">
        <v>170</v>
      </c>
      <c r="R71">
        <v>31</v>
      </c>
      <c r="S71">
        <v>15</v>
      </c>
      <c r="T71">
        <v>3</v>
      </c>
      <c r="U71">
        <v>2</v>
      </c>
      <c r="V71">
        <v>0.02</v>
      </c>
      <c r="W71">
        <v>1.2E-2</v>
      </c>
      <c r="X71">
        <v>24</v>
      </c>
      <c r="Y71">
        <v>0</v>
      </c>
      <c r="Z71" s="25" t="s">
        <v>176</v>
      </c>
      <c r="AB71">
        <v>1.1200000000000001</v>
      </c>
      <c r="AC71">
        <v>1</v>
      </c>
      <c r="AD71">
        <v>56</v>
      </c>
      <c r="AE71">
        <v>3</v>
      </c>
      <c r="AF71">
        <v>1</v>
      </c>
      <c r="AG71">
        <v>1.1200000000000001</v>
      </c>
      <c r="AH71">
        <v>0</v>
      </c>
      <c r="BA71">
        <v>9</v>
      </c>
      <c r="BB71">
        <v>1</v>
      </c>
      <c r="BC71">
        <v>7</v>
      </c>
      <c r="BD71">
        <v>9</v>
      </c>
      <c r="BE71">
        <v>0</v>
      </c>
      <c r="BF71">
        <v>0.7</v>
      </c>
      <c r="BG71">
        <v>100</v>
      </c>
      <c r="BH71">
        <v>20</v>
      </c>
      <c r="BI71">
        <v>100</v>
      </c>
      <c r="BJ71">
        <v>101</v>
      </c>
      <c r="BK71">
        <v>2</v>
      </c>
      <c r="BL71">
        <v>73</v>
      </c>
      <c r="BM71">
        <v>0</v>
      </c>
      <c r="BN71">
        <v>0</v>
      </c>
      <c r="BO71">
        <v>0</v>
      </c>
      <c r="BP71">
        <v>0</v>
      </c>
      <c r="BQ71" s="25" t="s">
        <v>170</v>
      </c>
      <c r="BR71">
        <v>31</v>
      </c>
      <c r="BS71">
        <v>15</v>
      </c>
      <c r="BT71">
        <v>3</v>
      </c>
      <c r="BU71">
        <v>2</v>
      </c>
      <c r="BV71">
        <v>0.02</v>
      </c>
      <c r="BW71">
        <v>1.2E-2</v>
      </c>
      <c r="BX71">
        <v>24</v>
      </c>
      <c r="BY71">
        <v>0</v>
      </c>
      <c r="BZ71" s="25" t="s">
        <v>176</v>
      </c>
      <c r="CB71">
        <v>1.1200000000000001</v>
      </c>
      <c r="CC71">
        <v>1</v>
      </c>
      <c r="CD71">
        <v>56</v>
      </c>
      <c r="CE71">
        <v>3</v>
      </c>
      <c r="CF71">
        <v>1</v>
      </c>
      <c r="CG71">
        <v>1.1200000000000001</v>
      </c>
      <c r="CH71">
        <v>0</v>
      </c>
    </row>
    <row r="72" spans="1:86">
      <c r="F72" s="24" t="str">
        <f t="shared" si="5"/>
        <v/>
      </c>
      <c r="H72" s="24" t="str">
        <f t="shared" si="6"/>
        <v/>
      </c>
      <c r="I72" s="24" t="str">
        <f t="shared" si="7"/>
        <v/>
      </c>
      <c r="J72" s="24" t="str">
        <f t="shared" si="8"/>
        <v/>
      </c>
      <c r="K72" s="49" t="str">
        <f t="shared" si="9"/>
        <v/>
      </c>
      <c r="Q72" s="25"/>
      <c r="Z72" s="25"/>
      <c r="AH72">
        <v>0</v>
      </c>
      <c r="BQ72" s="25"/>
      <c r="BZ72" s="25"/>
      <c r="CH72">
        <v>0</v>
      </c>
    </row>
    <row r="73" spans="1:86">
      <c r="A73">
        <v>1</v>
      </c>
      <c r="B73">
        <v>7</v>
      </c>
      <c r="C73">
        <v>660</v>
      </c>
      <c r="D73">
        <v>90</v>
      </c>
      <c r="E73">
        <v>0</v>
      </c>
      <c r="F73" s="24">
        <f t="shared" si="5"/>
        <v>310</v>
      </c>
      <c r="G73">
        <v>50</v>
      </c>
      <c r="H73" s="24">
        <f t="shared" si="6"/>
        <v>15</v>
      </c>
      <c r="I73" s="24">
        <f t="shared" si="7"/>
        <v>11</v>
      </c>
      <c r="J73" s="24">
        <f t="shared" si="8"/>
        <v>175</v>
      </c>
      <c r="K73" s="49" t="str">
        <f t="shared" si="9"/>
        <v>03</v>
      </c>
      <c r="L73">
        <v>22</v>
      </c>
      <c r="M73">
        <v>0</v>
      </c>
      <c r="N73">
        <v>0</v>
      </c>
      <c r="O73">
        <v>11</v>
      </c>
      <c r="P73">
        <v>0</v>
      </c>
      <c r="Q73" s="25" t="s">
        <v>170</v>
      </c>
      <c r="R73">
        <v>21</v>
      </c>
      <c r="S73">
        <v>10</v>
      </c>
      <c r="T73">
        <v>2</v>
      </c>
      <c r="U73">
        <v>2</v>
      </c>
      <c r="V73">
        <v>0.59399999999999997</v>
      </c>
      <c r="W73">
        <v>0.5</v>
      </c>
      <c r="X73">
        <v>24</v>
      </c>
      <c r="Y73">
        <v>0</v>
      </c>
      <c r="Z73" s="25" t="s">
        <v>176</v>
      </c>
      <c r="AB73" s="25">
        <v>0</v>
      </c>
      <c r="AC73">
        <v>1</v>
      </c>
      <c r="AD73">
        <v>56</v>
      </c>
      <c r="AE73">
        <v>3</v>
      </c>
      <c r="AF73">
        <v>1</v>
      </c>
      <c r="AG73">
        <v>1.6</v>
      </c>
      <c r="AH73">
        <v>0</v>
      </c>
      <c r="BA73">
        <v>1</v>
      </c>
      <c r="BB73">
        <v>7</v>
      </c>
      <c r="BC73">
        <v>660</v>
      </c>
      <c r="BD73">
        <v>90</v>
      </c>
      <c r="BE73">
        <v>0</v>
      </c>
      <c r="BF73">
        <v>31.1</v>
      </c>
      <c r="BG73">
        <v>50</v>
      </c>
      <c r="BH73">
        <v>17</v>
      </c>
      <c r="BI73">
        <v>90</v>
      </c>
      <c r="BJ73">
        <v>103</v>
      </c>
      <c r="BK73">
        <v>2</v>
      </c>
      <c r="BL73">
        <v>22</v>
      </c>
      <c r="BM73">
        <v>0</v>
      </c>
      <c r="BN73">
        <v>0</v>
      </c>
      <c r="BO73">
        <v>11</v>
      </c>
      <c r="BP73">
        <v>0</v>
      </c>
      <c r="BQ73" s="25" t="s">
        <v>170</v>
      </c>
      <c r="BR73">
        <v>21</v>
      </c>
      <c r="BS73">
        <v>10</v>
      </c>
      <c r="BT73">
        <v>2</v>
      </c>
      <c r="BU73">
        <v>2</v>
      </c>
      <c r="BV73">
        <v>0.59399999999999997</v>
      </c>
      <c r="BW73">
        <v>0.5</v>
      </c>
      <c r="BX73">
        <v>24</v>
      </c>
      <c r="BY73">
        <v>0</v>
      </c>
      <c r="BZ73" s="25" t="s">
        <v>176</v>
      </c>
      <c r="CB73" s="25">
        <v>0</v>
      </c>
      <c r="CC73">
        <v>1</v>
      </c>
      <c r="CD73">
        <v>56</v>
      </c>
      <c r="CE73">
        <v>3</v>
      </c>
      <c r="CF73">
        <v>1</v>
      </c>
      <c r="CG73">
        <v>1.6</v>
      </c>
      <c r="CH73">
        <v>0</v>
      </c>
    </row>
    <row r="74" spans="1:86">
      <c r="A74">
        <v>2</v>
      </c>
      <c r="B74">
        <v>6</v>
      </c>
      <c r="C74">
        <v>300</v>
      </c>
      <c r="D74">
        <v>55</v>
      </c>
      <c r="E74">
        <v>0</v>
      </c>
      <c r="F74" s="24">
        <f t="shared" si="5"/>
        <v>135</v>
      </c>
      <c r="G74">
        <v>50</v>
      </c>
      <c r="H74" s="24">
        <f t="shared" si="6"/>
        <v>12</v>
      </c>
      <c r="I74" s="24">
        <f t="shared" si="7"/>
        <v>11</v>
      </c>
      <c r="J74" s="24">
        <f t="shared" si="8"/>
        <v>175</v>
      </c>
      <c r="K74" s="49" t="str">
        <f t="shared" si="9"/>
        <v>03</v>
      </c>
      <c r="L74">
        <v>22</v>
      </c>
      <c r="M74">
        <v>0</v>
      </c>
      <c r="N74">
        <v>0</v>
      </c>
      <c r="O74">
        <v>1</v>
      </c>
      <c r="P74">
        <v>0</v>
      </c>
      <c r="Q74" s="25" t="s">
        <v>170</v>
      </c>
      <c r="R74">
        <v>21</v>
      </c>
      <c r="S74">
        <v>10</v>
      </c>
      <c r="T74">
        <v>2</v>
      </c>
      <c r="U74">
        <v>2</v>
      </c>
      <c r="V74">
        <v>0.28799999999999998</v>
      </c>
      <c r="W74">
        <v>0.2419</v>
      </c>
      <c r="X74">
        <v>24</v>
      </c>
      <c r="Y74">
        <v>0</v>
      </c>
      <c r="Z74" s="25" t="s">
        <v>176</v>
      </c>
      <c r="AB74">
        <v>0</v>
      </c>
      <c r="AC74">
        <v>1</v>
      </c>
      <c r="AD74">
        <v>56</v>
      </c>
      <c r="AE74">
        <v>3</v>
      </c>
      <c r="AF74">
        <v>1</v>
      </c>
      <c r="AG74">
        <v>1.6</v>
      </c>
      <c r="AH74">
        <v>0</v>
      </c>
      <c r="BA74">
        <v>2</v>
      </c>
      <c r="BB74">
        <v>6</v>
      </c>
      <c r="BC74">
        <v>300</v>
      </c>
      <c r="BD74">
        <v>55</v>
      </c>
      <c r="BE74">
        <v>0</v>
      </c>
      <c r="BF74">
        <v>13.4</v>
      </c>
      <c r="BG74">
        <v>50</v>
      </c>
      <c r="BH74">
        <v>12</v>
      </c>
      <c r="BI74">
        <v>90</v>
      </c>
      <c r="BJ74">
        <v>103</v>
      </c>
      <c r="BK74">
        <v>2</v>
      </c>
      <c r="BL74">
        <v>22</v>
      </c>
      <c r="BM74">
        <v>0</v>
      </c>
      <c r="BN74">
        <v>0</v>
      </c>
      <c r="BO74">
        <v>1</v>
      </c>
      <c r="BP74">
        <v>0</v>
      </c>
      <c r="BQ74" s="25" t="s">
        <v>170</v>
      </c>
      <c r="BR74">
        <v>21</v>
      </c>
      <c r="BS74">
        <v>10</v>
      </c>
      <c r="BT74">
        <v>2</v>
      </c>
      <c r="BU74">
        <v>2</v>
      </c>
      <c r="BV74">
        <v>0.28799999999999998</v>
      </c>
      <c r="BW74">
        <v>0.2419</v>
      </c>
      <c r="BX74">
        <v>24</v>
      </c>
      <c r="BY74">
        <v>0</v>
      </c>
      <c r="BZ74" s="25" t="s">
        <v>176</v>
      </c>
      <c r="CB74">
        <v>0</v>
      </c>
      <c r="CC74">
        <v>1</v>
      </c>
      <c r="CD74">
        <v>56</v>
      </c>
      <c r="CE74">
        <v>3</v>
      </c>
      <c r="CF74">
        <v>1</v>
      </c>
      <c r="CG74">
        <v>1.6</v>
      </c>
      <c r="CH74">
        <v>0</v>
      </c>
    </row>
    <row r="75" spans="1:86">
      <c r="A75">
        <v>3</v>
      </c>
      <c r="B75">
        <v>5</v>
      </c>
      <c r="C75">
        <v>200</v>
      </c>
      <c r="D75">
        <v>40</v>
      </c>
      <c r="E75">
        <v>0</v>
      </c>
      <c r="F75" s="24">
        <f t="shared" si="5"/>
        <v>85</v>
      </c>
      <c r="G75">
        <v>50</v>
      </c>
      <c r="H75" s="24">
        <f t="shared" si="6"/>
        <v>14</v>
      </c>
      <c r="I75" s="24">
        <f t="shared" si="7"/>
        <v>11</v>
      </c>
      <c r="J75" s="24">
        <f t="shared" si="8"/>
        <v>175</v>
      </c>
      <c r="K75" s="49" t="str">
        <f t="shared" si="9"/>
        <v>03</v>
      </c>
      <c r="L75">
        <v>22</v>
      </c>
      <c r="M75">
        <v>0</v>
      </c>
      <c r="N75">
        <v>0</v>
      </c>
      <c r="O75">
        <v>1</v>
      </c>
      <c r="P75">
        <v>0</v>
      </c>
      <c r="Q75" s="25" t="s">
        <v>170</v>
      </c>
      <c r="R75">
        <v>21</v>
      </c>
      <c r="S75">
        <v>10</v>
      </c>
      <c r="T75">
        <v>2</v>
      </c>
      <c r="U75">
        <v>2</v>
      </c>
      <c r="V75">
        <v>0.19400000000000001</v>
      </c>
      <c r="W75">
        <v>0.16300000000000001</v>
      </c>
      <c r="X75">
        <v>24</v>
      </c>
      <c r="Y75">
        <v>0</v>
      </c>
      <c r="Z75" s="25" t="s">
        <v>176</v>
      </c>
      <c r="AB75">
        <v>0</v>
      </c>
      <c r="AC75">
        <v>1</v>
      </c>
      <c r="AD75">
        <v>56</v>
      </c>
      <c r="AE75">
        <v>3</v>
      </c>
      <c r="AF75">
        <v>1</v>
      </c>
      <c r="AG75">
        <v>1.6</v>
      </c>
      <c r="AH75">
        <v>0</v>
      </c>
      <c r="BA75">
        <v>3</v>
      </c>
      <c r="BB75">
        <v>5</v>
      </c>
      <c r="BC75">
        <v>200</v>
      </c>
      <c r="BD75">
        <v>40</v>
      </c>
      <c r="BE75">
        <v>0</v>
      </c>
      <c r="BF75">
        <v>8.6</v>
      </c>
      <c r="BG75">
        <v>50</v>
      </c>
      <c r="BH75">
        <v>14</v>
      </c>
      <c r="BI75">
        <v>90</v>
      </c>
      <c r="BJ75">
        <v>103</v>
      </c>
      <c r="BK75">
        <v>2</v>
      </c>
      <c r="BL75">
        <v>22</v>
      </c>
      <c r="BM75">
        <v>0</v>
      </c>
      <c r="BN75">
        <v>0</v>
      </c>
      <c r="BO75">
        <v>1</v>
      </c>
      <c r="BP75">
        <v>0</v>
      </c>
      <c r="BQ75" s="25" t="s">
        <v>170</v>
      </c>
      <c r="BR75">
        <v>21</v>
      </c>
      <c r="BS75">
        <v>10</v>
      </c>
      <c r="BT75">
        <v>2</v>
      </c>
      <c r="BU75">
        <v>2</v>
      </c>
      <c r="BV75">
        <v>0.19400000000000001</v>
      </c>
      <c r="BW75">
        <v>0.16300000000000001</v>
      </c>
      <c r="BX75">
        <v>24</v>
      </c>
      <c r="BY75">
        <v>0</v>
      </c>
      <c r="BZ75" s="25" t="s">
        <v>176</v>
      </c>
      <c r="CB75">
        <v>0</v>
      </c>
      <c r="CC75">
        <v>1</v>
      </c>
      <c r="CD75">
        <v>56</v>
      </c>
      <c r="CE75">
        <v>3</v>
      </c>
      <c r="CF75">
        <v>1</v>
      </c>
      <c r="CG75">
        <v>1.6</v>
      </c>
      <c r="CH75">
        <v>0</v>
      </c>
    </row>
    <row r="76" spans="1:86">
      <c r="A76">
        <v>4</v>
      </c>
      <c r="B76">
        <v>4</v>
      </c>
      <c r="C76">
        <v>140</v>
      </c>
      <c r="D76">
        <v>40</v>
      </c>
      <c r="E76">
        <v>0</v>
      </c>
      <c r="F76" s="24">
        <f t="shared" si="5"/>
        <v>53</v>
      </c>
      <c r="G76">
        <v>60</v>
      </c>
      <c r="H76" s="24">
        <f t="shared" si="6"/>
        <v>14</v>
      </c>
      <c r="I76" s="24">
        <f t="shared" si="7"/>
        <v>11</v>
      </c>
      <c r="J76" s="24">
        <f t="shared" si="8"/>
        <v>175</v>
      </c>
      <c r="K76" s="49" t="str">
        <f t="shared" si="9"/>
        <v>03</v>
      </c>
      <c r="L76">
        <v>32</v>
      </c>
      <c r="M76">
        <v>0</v>
      </c>
      <c r="N76">
        <v>40</v>
      </c>
      <c r="O76">
        <v>0</v>
      </c>
      <c r="P76">
        <v>0</v>
      </c>
      <c r="Q76" s="25" t="s">
        <v>170</v>
      </c>
      <c r="R76">
        <v>31</v>
      </c>
      <c r="S76">
        <v>15</v>
      </c>
      <c r="T76">
        <v>2</v>
      </c>
      <c r="U76">
        <v>2</v>
      </c>
      <c r="V76">
        <v>0.13900000000000001</v>
      </c>
      <c r="W76">
        <v>0.1154</v>
      </c>
      <c r="X76">
        <v>24</v>
      </c>
      <c r="Y76">
        <v>0</v>
      </c>
      <c r="Z76" s="25" t="s">
        <v>176</v>
      </c>
      <c r="AB76">
        <v>0</v>
      </c>
      <c r="AC76">
        <v>1</v>
      </c>
      <c r="AD76">
        <v>56</v>
      </c>
      <c r="AE76">
        <v>3</v>
      </c>
      <c r="AF76">
        <v>1</v>
      </c>
      <c r="AG76">
        <v>1.6</v>
      </c>
      <c r="AH76">
        <v>0</v>
      </c>
      <c r="BA76">
        <v>4</v>
      </c>
      <c r="BB76">
        <v>4</v>
      </c>
      <c r="BC76">
        <v>140</v>
      </c>
      <c r="BD76">
        <v>40</v>
      </c>
      <c r="BE76">
        <v>0</v>
      </c>
      <c r="BF76">
        <v>5.3</v>
      </c>
      <c r="BG76">
        <v>60</v>
      </c>
      <c r="BH76">
        <v>14</v>
      </c>
      <c r="BI76">
        <v>90</v>
      </c>
      <c r="BJ76">
        <v>103</v>
      </c>
      <c r="BK76">
        <v>2</v>
      </c>
      <c r="BL76">
        <v>32</v>
      </c>
      <c r="BM76">
        <v>0</v>
      </c>
      <c r="BN76">
        <v>40</v>
      </c>
      <c r="BO76">
        <v>0</v>
      </c>
      <c r="BP76">
        <v>0</v>
      </c>
      <c r="BQ76" s="25" t="s">
        <v>170</v>
      </c>
      <c r="BR76">
        <v>31</v>
      </c>
      <c r="BS76">
        <v>15</v>
      </c>
      <c r="BT76">
        <v>2</v>
      </c>
      <c r="BU76">
        <v>2</v>
      </c>
      <c r="BV76">
        <v>0.13900000000000001</v>
      </c>
      <c r="BW76">
        <v>0.1154</v>
      </c>
      <c r="BX76">
        <v>24</v>
      </c>
      <c r="BY76">
        <v>0</v>
      </c>
      <c r="BZ76" s="25" t="s">
        <v>176</v>
      </c>
      <c r="CB76">
        <v>0</v>
      </c>
      <c r="CC76">
        <v>1</v>
      </c>
      <c r="CD76">
        <v>56</v>
      </c>
      <c r="CE76">
        <v>3</v>
      </c>
      <c r="CF76">
        <v>1</v>
      </c>
      <c r="CG76">
        <v>1.6</v>
      </c>
      <c r="CH76">
        <v>0</v>
      </c>
    </row>
    <row r="77" spans="1:86">
      <c r="A77">
        <v>5</v>
      </c>
      <c r="B77">
        <v>3</v>
      </c>
      <c r="C77">
        <v>70</v>
      </c>
      <c r="D77">
        <v>25</v>
      </c>
      <c r="E77">
        <v>0</v>
      </c>
      <c r="F77" s="24">
        <f t="shared" si="5"/>
        <v>33</v>
      </c>
      <c r="G77">
        <v>60</v>
      </c>
      <c r="H77" s="24">
        <f t="shared" si="6"/>
        <v>10</v>
      </c>
      <c r="I77" s="24">
        <f t="shared" si="7"/>
        <v>11</v>
      </c>
      <c r="J77" s="24">
        <f t="shared" si="8"/>
        <v>150</v>
      </c>
      <c r="K77" s="49" t="str">
        <f t="shared" si="9"/>
        <v>03</v>
      </c>
      <c r="L77">
        <v>42</v>
      </c>
      <c r="M77">
        <v>0</v>
      </c>
      <c r="N77">
        <v>40</v>
      </c>
      <c r="O77">
        <v>0</v>
      </c>
      <c r="P77">
        <v>0</v>
      </c>
      <c r="Q77" s="25" t="s">
        <v>170</v>
      </c>
      <c r="R77">
        <v>31</v>
      </c>
      <c r="S77">
        <v>15</v>
      </c>
      <c r="T77">
        <v>2</v>
      </c>
      <c r="U77">
        <v>2</v>
      </c>
      <c r="V77">
        <v>9.6000000000000002E-2</v>
      </c>
      <c r="W77">
        <v>7.6799999999999993E-2</v>
      </c>
      <c r="X77">
        <v>24</v>
      </c>
      <c r="Y77">
        <v>0</v>
      </c>
      <c r="Z77" s="25" t="s">
        <v>176</v>
      </c>
      <c r="AB77">
        <v>4</v>
      </c>
      <c r="AC77">
        <v>1</v>
      </c>
      <c r="AD77">
        <v>56</v>
      </c>
      <c r="AE77">
        <v>3</v>
      </c>
      <c r="AF77">
        <v>1</v>
      </c>
      <c r="AG77">
        <v>1.6</v>
      </c>
      <c r="AH77">
        <v>0</v>
      </c>
      <c r="BA77">
        <v>5</v>
      </c>
      <c r="BB77">
        <v>3</v>
      </c>
      <c r="BC77">
        <v>70</v>
      </c>
      <c r="BD77">
        <v>25</v>
      </c>
      <c r="BE77">
        <v>0</v>
      </c>
      <c r="BF77">
        <v>3.3</v>
      </c>
      <c r="BG77">
        <v>60</v>
      </c>
      <c r="BH77">
        <v>14</v>
      </c>
      <c r="BI77">
        <v>90</v>
      </c>
      <c r="BJ77">
        <v>102</v>
      </c>
      <c r="BK77">
        <v>2</v>
      </c>
      <c r="BL77">
        <v>42</v>
      </c>
      <c r="BM77">
        <v>0</v>
      </c>
      <c r="BN77">
        <v>40</v>
      </c>
      <c r="BO77">
        <v>0</v>
      </c>
      <c r="BP77">
        <v>0</v>
      </c>
      <c r="BQ77" s="25" t="s">
        <v>170</v>
      </c>
      <c r="BR77">
        <v>31</v>
      </c>
      <c r="BS77">
        <v>15</v>
      </c>
      <c r="BT77">
        <v>2</v>
      </c>
      <c r="BU77">
        <v>2</v>
      </c>
      <c r="BV77">
        <v>9.6000000000000002E-2</v>
      </c>
      <c r="BW77">
        <v>7.6799999999999993E-2</v>
      </c>
      <c r="BX77">
        <v>24</v>
      </c>
      <c r="BY77">
        <v>0</v>
      </c>
      <c r="BZ77" s="25" t="s">
        <v>176</v>
      </c>
      <c r="CB77">
        <v>4</v>
      </c>
      <c r="CC77">
        <v>1</v>
      </c>
      <c r="CD77">
        <v>56</v>
      </c>
      <c r="CE77">
        <v>3</v>
      </c>
      <c r="CF77">
        <v>1</v>
      </c>
      <c r="CG77">
        <v>1.6</v>
      </c>
      <c r="CH77">
        <v>0</v>
      </c>
    </row>
    <row r="78" spans="1:86">
      <c r="A78">
        <v>6</v>
      </c>
      <c r="B78">
        <v>2</v>
      </c>
      <c r="C78">
        <v>40</v>
      </c>
      <c r="D78">
        <v>20</v>
      </c>
      <c r="E78">
        <v>0</v>
      </c>
      <c r="F78" s="24">
        <f t="shared" si="5"/>
        <v>23</v>
      </c>
      <c r="G78">
        <v>70</v>
      </c>
      <c r="H78" s="24">
        <f t="shared" si="6"/>
        <v>12</v>
      </c>
      <c r="I78" s="24">
        <f t="shared" si="7"/>
        <v>13</v>
      </c>
      <c r="J78" s="24">
        <f t="shared" si="8"/>
        <v>150</v>
      </c>
      <c r="K78" s="49" t="str">
        <f t="shared" si="9"/>
        <v>03</v>
      </c>
      <c r="L78">
        <v>32</v>
      </c>
      <c r="M78">
        <v>0</v>
      </c>
      <c r="N78">
        <v>40</v>
      </c>
      <c r="O78">
        <v>0</v>
      </c>
      <c r="P78">
        <v>0</v>
      </c>
      <c r="Q78" s="25" t="s">
        <v>170</v>
      </c>
      <c r="R78">
        <v>31</v>
      </c>
      <c r="S78">
        <v>15</v>
      </c>
      <c r="T78">
        <v>2</v>
      </c>
      <c r="U78">
        <v>2</v>
      </c>
      <c r="V78">
        <v>6.0999999999999999E-2</v>
      </c>
      <c r="W78">
        <v>4.82E-2</v>
      </c>
      <c r="X78">
        <v>24</v>
      </c>
      <c r="Y78">
        <v>0</v>
      </c>
      <c r="Z78" s="25" t="s">
        <v>176</v>
      </c>
      <c r="AB78">
        <v>2.8</v>
      </c>
      <c r="AC78">
        <v>1</v>
      </c>
      <c r="AD78">
        <v>56</v>
      </c>
      <c r="AE78">
        <v>3</v>
      </c>
      <c r="AF78">
        <v>1</v>
      </c>
      <c r="AG78">
        <v>1.6</v>
      </c>
      <c r="AH78">
        <v>0</v>
      </c>
      <c r="BA78">
        <v>6</v>
      </c>
      <c r="BB78">
        <v>2</v>
      </c>
      <c r="BC78">
        <v>40</v>
      </c>
      <c r="BD78">
        <v>20</v>
      </c>
      <c r="BE78">
        <v>0</v>
      </c>
      <c r="BF78">
        <v>2.2999999999999998</v>
      </c>
      <c r="BG78">
        <v>70</v>
      </c>
      <c r="BH78">
        <v>17</v>
      </c>
      <c r="BI78">
        <v>100</v>
      </c>
      <c r="BJ78">
        <v>102</v>
      </c>
      <c r="BK78">
        <v>2</v>
      </c>
      <c r="BL78">
        <v>32</v>
      </c>
      <c r="BM78">
        <v>0</v>
      </c>
      <c r="BN78">
        <v>40</v>
      </c>
      <c r="BO78">
        <v>0</v>
      </c>
      <c r="BP78">
        <v>0</v>
      </c>
      <c r="BQ78" s="25" t="s">
        <v>170</v>
      </c>
      <c r="BR78">
        <v>31</v>
      </c>
      <c r="BS78">
        <v>15</v>
      </c>
      <c r="BT78">
        <v>2</v>
      </c>
      <c r="BU78">
        <v>2</v>
      </c>
      <c r="BV78">
        <v>6.0999999999999999E-2</v>
      </c>
      <c r="BW78">
        <v>4.82E-2</v>
      </c>
      <c r="BX78">
        <v>24</v>
      </c>
      <c r="BY78">
        <v>0</v>
      </c>
      <c r="BZ78" s="25" t="s">
        <v>176</v>
      </c>
      <c r="CB78">
        <v>2.8</v>
      </c>
      <c r="CC78">
        <v>1</v>
      </c>
      <c r="CD78">
        <v>56</v>
      </c>
      <c r="CE78">
        <v>3</v>
      </c>
      <c r="CF78">
        <v>1</v>
      </c>
      <c r="CG78">
        <v>1.6</v>
      </c>
      <c r="CH78">
        <v>0</v>
      </c>
    </row>
    <row r="79" spans="1:86">
      <c r="A79">
        <v>7</v>
      </c>
      <c r="B79">
        <v>1</v>
      </c>
      <c r="C79">
        <v>7</v>
      </c>
      <c r="D79">
        <v>10</v>
      </c>
      <c r="E79">
        <v>0</v>
      </c>
      <c r="F79" s="24">
        <f t="shared" si="5"/>
        <v>13</v>
      </c>
      <c r="G79">
        <v>90</v>
      </c>
      <c r="H79" s="24">
        <f t="shared" si="6"/>
        <v>7</v>
      </c>
      <c r="I79" s="24">
        <f t="shared" si="7"/>
        <v>13</v>
      </c>
      <c r="J79" s="24">
        <f t="shared" si="8"/>
        <v>125</v>
      </c>
      <c r="K79" s="49" t="str">
        <f t="shared" si="9"/>
        <v>00</v>
      </c>
      <c r="L79">
        <v>73</v>
      </c>
      <c r="M79">
        <v>0</v>
      </c>
      <c r="N79">
        <v>40</v>
      </c>
      <c r="O79">
        <v>0</v>
      </c>
      <c r="P79">
        <v>0</v>
      </c>
      <c r="Q79" s="25" t="s">
        <v>170</v>
      </c>
      <c r="R79">
        <v>31</v>
      </c>
      <c r="S79">
        <v>15</v>
      </c>
      <c r="T79">
        <v>3</v>
      </c>
      <c r="U79">
        <v>2</v>
      </c>
      <c r="V79">
        <v>3.1E-2</v>
      </c>
      <c r="W79">
        <v>2.5000000000000001E-2</v>
      </c>
      <c r="X79">
        <v>24</v>
      </c>
      <c r="Y79">
        <v>0</v>
      </c>
      <c r="Z79" s="25" t="s">
        <v>176</v>
      </c>
      <c r="AB79">
        <v>1.6</v>
      </c>
      <c r="AC79">
        <v>1</v>
      </c>
      <c r="AD79">
        <v>56</v>
      </c>
      <c r="AE79">
        <v>3</v>
      </c>
      <c r="AF79">
        <v>1</v>
      </c>
      <c r="AG79">
        <v>1.6</v>
      </c>
      <c r="AH79">
        <v>0</v>
      </c>
      <c r="BA79">
        <v>7</v>
      </c>
      <c r="BB79">
        <v>1</v>
      </c>
      <c r="BC79">
        <v>7</v>
      </c>
      <c r="BD79">
        <v>10</v>
      </c>
      <c r="BE79">
        <v>0</v>
      </c>
      <c r="BF79">
        <v>1.2</v>
      </c>
      <c r="BG79">
        <v>90</v>
      </c>
      <c r="BH79">
        <v>20</v>
      </c>
      <c r="BI79">
        <v>100</v>
      </c>
      <c r="BJ79">
        <v>101</v>
      </c>
      <c r="BK79">
        <v>2</v>
      </c>
      <c r="BL79">
        <v>73</v>
      </c>
      <c r="BM79">
        <v>0</v>
      </c>
      <c r="BN79">
        <v>40</v>
      </c>
      <c r="BO79">
        <v>0</v>
      </c>
      <c r="BP79">
        <v>0</v>
      </c>
      <c r="BQ79" s="25" t="s">
        <v>170</v>
      </c>
      <c r="BR79">
        <v>31</v>
      </c>
      <c r="BS79">
        <v>15</v>
      </c>
      <c r="BT79">
        <v>3</v>
      </c>
      <c r="BU79">
        <v>2</v>
      </c>
      <c r="BV79">
        <v>3.1E-2</v>
      </c>
      <c r="BW79">
        <v>2.5000000000000001E-2</v>
      </c>
      <c r="BX79">
        <v>24</v>
      </c>
      <c r="BY79">
        <v>0</v>
      </c>
      <c r="BZ79" s="25" t="s">
        <v>176</v>
      </c>
      <c r="CB79">
        <v>1.6</v>
      </c>
      <c r="CC79">
        <v>1</v>
      </c>
      <c r="CD79">
        <v>56</v>
      </c>
      <c r="CE79">
        <v>3</v>
      </c>
      <c r="CF79">
        <v>1</v>
      </c>
      <c r="CG79">
        <v>1.6</v>
      </c>
      <c r="CH79">
        <v>0</v>
      </c>
    </row>
    <row r="80" spans="1:86">
      <c r="F80" s="24" t="str">
        <f t="shared" si="5"/>
        <v/>
      </c>
      <c r="H80" s="24" t="str">
        <f t="shared" si="6"/>
        <v/>
      </c>
      <c r="I80" s="24" t="str">
        <f t="shared" si="7"/>
        <v/>
      </c>
      <c r="J80" s="24" t="str">
        <f t="shared" si="8"/>
        <v/>
      </c>
      <c r="K80" s="49" t="str">
        <f t="shared" si="9"/>
        <v/>
      </c>
      <c r="Q80" s="25"/>
      <c r="Z80" s="25"/>
      <c r="AH80">
        <v>0</v>
      </c>
      <c r="BQ80" s="25"/>
      <c r="BZ80" s="25"/>
      <c r="CH80">
        <v>0</v>
      </c>
    </row>
    <row r="81" spans="1:86">
      <c r="A81">
        <v>1</v>
      </c>
      <c r="B81">
        <v>7</v>
      </c>
      <c r="C81">
        <v>660</v>
      </c>
      <c r="D81">
        <v>90</v>
      </c>
      <c r="E81">
        <v>0</v>
      </c>
      <c r="F81" s="24">
        <f t="shared" si="5"/>
        <v>310</v>
      </c>
      <c r="G81">
        <v>50</v>
      </c>
      <c r="H81" s="24">
        <f t="shared" si="6"/>
        <v>15</v>
      </c>
      <c r="I81" s="24">
        <f t="shared" si="7"/>
        <v>11</v>
      </c>
      <c r="J81" s="24">
        <f t="shared" si="8"/>
        <v>175</v>
      </c>
      <c r="K81" s="49" t="str">
        <f t="shared" si="9"/>
        <v>03</v>
      </c>
      <c r="L81">
        <v>22</v>
      </c>
      <c r="M81">
        <v>0</v>
      </c>
      <c r="N81">
        <v>0</v>
      </c>
      <c r="O81">
        <v>11</v>
      </c>
      <c r="P81">
        <v>0</v>
      </c>
      <c r="Q81" s="25" t="s">
        <v>170</v>
      </c>
      <c r="R81">
        <v>21</v>
      </c>
      <c r="S81">
        <v>10</v>
      </c>
      <c r="T81">
        <v>2</v>
      </c>
      <c r="U81">
        <v>2</v>
      </c>
      <c r="V81">
        <v>0.59399999999999997</v>
      </c>
      <c r="W81">
        <v>0.5</v>
      </c>
      <c r="X81">
        <v>24</v>
      </c>
      <c r="Y81">
        <v>0</v>
      </c>
      <c r="Z81" s="25" t="s">
        <v>176</v>
      </c>
      <c r="AB81">
        <v>0</v>
      </c>
      <c r="AC81">
        <v>1</v>
      </c>
      <c r="AD81">
        <v>56</v>
      </c>
      <c r="AE81">
        <v>3</v>
      </c>
      <c r="AF81">
        <v>1</v>
      </c>
      <c r="AG81">
        <v>2</v>
      </c>
      <c r="AH81">
        <v>0</v>
      </c>
      <c r="BA81">
        <v>1</v>
      </c>
      <c r="BB81">
        <v>7</v>
      </c>
      <c r="BC81">
        <v>660</v>
      </c>
      <c r="BD81">
        <v>90</v>
      </c>
      <c r="BE81">
        <v>0</v>
      </c>
      <c r="BF81">
        <v>31.1</v>
      </c>
      <c r="BG81">
        <v>50</v>
      </c>
      <c r="BH81">
        <v>17</v>
      </c>
      <c r="BI81">
        <v>90</v>
      </c>
      <c r="BJ81">
        <v>103</v>
      </c>
      <c r="BK81">
        <v>2</v>
      </c>
      <c r="BL81">
        <v>22</v>
      </c>
      <c r="BM81">
        <v>0</v>
      </c>
      <c r="BN81">
        <v>0</v>
      </c>
      <c r="BO81">
        <v>11</v>
      </c>
      <c r="BP81">
        <v>0</v>
      </c>
      <c r="BQ81" s="25" t="s">
        <v>170</v>
      </c>
      <c r="BR81">
        <v>21</v>
      </c>
      <c r="BS81">
        <v>10</v>
      </c>
      <c r="BT81">
        <v>2</v>
      </c>
      <c r="BU81">
        <v>2</v>
      </c>
      <c r="BV81">
        <v>0.59399999999999997</v>
      </c>
      <c r="BW81">
        <v>0.5</v>
      </c>
      <c r="BX81">
        <v>24</v>
      </c>
      <c r="BY81">
        <v>0</v>
      </c>
      <c r="BZ81" s="25" t="s">
        <v>176</v>
      </c>
      <c r="CB81">
        <v>0</v>
      </c>
      <c r="CC81">
        <v>1</v>
      </c>
      <c r="CD81">
        <v>56</v>
      </c>
      <c r="CE81">
        <v>3</v>
      </c>
      <c r="CF81">
        <v>1</v>
      </c>
      <c r="CG81">
        <v>2</v>
      </c>
      <c r="CH81">
        <v>0</v>
      </c>
    </row>
    <row r="82" spans="1:86">
      <c r="A82">
        <v>2</v>
      </c>
      <c r="B82">
        <v>6</v>
      </c>
      <c r="C82">
        <v>300</v>
      </c>
      <c r="D82">
        <v>55</v>
      </c>
      <c r="E82">
        <v>0</v>
      </c>
      <c r="F82" s="24">
        <f t="shared" si="5"/>
        <v>135</v>
      </c>
      <c r="G82">
        <v>50</v>
      </c>
      <c r="H82" s="24">
        <f t="shared" si="6"/>
        <v>12</v>
      </c>
      <c r="I82" s="24">
        <f t="shared" si="7"/>
        <v>11</v>
      </c>
      <c r="J82" s="24">
        <f t="shared" si="8"/>
        <v>175</v>
      </c>
      <c r="K82" s="49" t="str">
        <f t="shared" si="9"/>
        <v>03</v>
      </c>
      <c r="L82">
        <v>22</v>
      </c>
      <c r="M82">
        <v>0</v>
      </c>
      <c r="N82">
        <v>0</v>
      </c>
      <c r="O82">
        <v>1</v>
      </c>
      <c r="P82">
        <v>0</v>
      </c>
      <c r="Q82" s="25" t="s">
        <v>170</v>
      </c>
      <c r="R82">
        <v>21</v>
      </c>
      <c r="S82">
        <v>10</v>
      </c>
      <c r="T82">
        <v>2</v>
      </c>
      <c r="U82">
        <v>2</v>
      </c>
      <c r="V82">
        <v>0.28799999999999998</v>
      </c>
      <c r="W82">
        <v>0.2419</v>
      </c>
      <c r="X82">
        <v>24</v>
      </c>
      <c r="Y82">
        <v>0</v>
      </c>
      <c r="Z82" s="25" t="s">
        <v>176</v>
      </c>
      <c r="AB82">
        <v>0</v>
      </c>
      <c r="AC82">
        <v>1</v>
      </c>
      <c r="AD82">
        <v>56</v>
      </c>
      <c r="AE82">
        <v>3</v>
      </c>
      <c r="AF82">
        <v>1</v>
      </c>
      <c r="AG82">
        <v>2</v>
      </c>
      <c r="AH82">
        <v>0</v>
      </c>
      <c r="BA82">
        <v>2</v>
      </c>
      <c r="BB82">
        <v>6</v>
      </c>
      <c r="BC82">
        <v>300</v>
      </c>
      <c r="BD82">
        <v>55</v>
      </c>
      <c r="BE82">
        <v>0</v>
      </c>
      <c r="BF82">
        <v>13.4</v>
      </c>
      <c r="BG82">
        <v>50</v>
      </c>
      <c r="BH82">
        <v>12</v>
      </c>
      <c r="BI82">
        <v>90</v>
      </c>
      <c r="BJ82">
        <v>103</v>
      </c>
      <c r="BK82">
        <v>2</v>
      </c>
      <c r="BL82">
        <v>22</v>
      </c>
      <c r="BM82">
        <v>0</v>
      </c>
      <c r="BN82">
        <v>0</v>
      </c>
      <c r="BO82">
        <v>1</v>
      </c>
      <c r="BP82">
        <v>0</v>
      </c>
      <c r="BQ82" s="25" t="s">
        <v>170</v>
      </c>
      <c r="BR82">
        <v>21</v>
      </c>
      <c r="BS82">
        <v>10</v>
      </c>
      <c r="BT82">
        <v>2</v>
      </c>
      <c r="BU82">
        <v>2</v>
      </c>
      <c r="BV82">
        <v>0.28799999999999998</v>
      </c>
      <c r="BW82">
        <v>0.2419</v>
      </c>
      <c r="BX82">
        <v>24</v>
      </c>
      <c r="BY82">
        <v>0</v>
      </c>
      <c r="BZ82" s="25" t="s">
        <v>176</v>
      </c>
      <c r="CB82">
        <v>0</v>
      </c>
      <c r="CC82">
        <v>1</v>
      </c>
      <c r="CD82">
        <v>56</v>
      </c>
      <c r="CE82">
        <v>3</v>
      </c>
      <c r="CF82">
        <v>1</v>
      </c>
      <c r="CG82">
        <v>2</v>
      </c>
      <c r="CH82">
        <v>0</v>
      </c>
    </row>
    <row r="83" spans="1:86">
      <c r="A83">
        <v>3</v>
      </c>
      <c r="B83">
        <v>5</v>
      </c>
      <c r="C83">
        <v>200</v>
      </c>
      <c r="D83">
        <v>40</v>
      </c>
      <c r="E83">
        <v>0</v>
      </c>
      <c r="F83" s="24">
        <f t="shared" si="5"/>
        <v>85</v>
      </c>
      <c r="G83">
        <v>50</v>
      </c>
      <c r="H83" s="24">
        <f t="shared" si="6"/>
        <v>14</v>
      </c>
      <c r="I83" s="24">
        <f t="shared" si="7"/>
        <v>11</v>
      </c>
      <c r="J83" s="24">
        <f t="shared" si="8"/>
        <v>175</v>
      </c>
      <c r="K83" s="49" t="str">
        <f t="shared" si="9"/>
        <v>03</v>
      </c>
      <c r="L83">
        <v>22</v>
      </c>
      <c r="M83">
        <v>0</v>
      </c>
      <c r="N83">
        <v>0</v>
      </c>
      <c r="O83">
        <v>1</v>
      </c>
      <c r="P83">
        <v>0</v>
      </c>
      <c r="Q83" s="25" t="s">
        <v>170</v>
      </c>
      <c r="R83">
        <v>21</v>
      </c>
      <c r="S83">
        <v>10</v>
      </c>
      <c r="T83">
        <v>2</v>
      </c>
      <c r="U83">
        <v>2</v>
      </c>
      <c r="V83">
        <v>0.19400000000000001</v>
      </c>
      <c r="W83">
        <v>0.16300000000000001</v>
      </c>
      <c r="X83">
        <v>24</v>
      </c>
      <c r="Y83">
        <v>0</v>
      </c>
      <c r="Z83" s="25" t="s">
        <v>176</v>
      </c>
      <c r="AB83">
        <v>0</v>
      </c>
      <c r="AC83">
        <v>1</v>
      </c>
      <c r="AD83">
        <v>56</v>
      </c>
      <c r="AE83">
        <v>3</v>
      </c>
      <c r="AF83">
        <v>1</v>
      </c>
      <c r="AG83">
        <v>2</v>
      </c>
      <c r="AH83">
        <v>0</v>
      </c>
      <c r="BA83">
        <v>3</v>
      </c>
      <c r="BB83">
        <v>5</v>
      </c>
      <c r="BC83">
        <v>200</v>
      </c>
      <c r="BD83">
        <v>40</v>
      </c>
      <c r="BE83">
        <v>0</v>
      </c>
      <c r="BF83">
        <v>8.6</v>
      </c>
      <c r="BG83">
        <v>50</v>
      </c>
      <c r="BH83">
        <v>14</v>
      </c>
      <c r="BI83">
        <v>90</v>
      </c>
      <c r="BJ83">
        <v>103</v>
      </c>
      <c r="BK83">
        <v>2</v>
      </c>
      <c r="BL83">
        <v>22</v>
      </c>
      <c r="BM83">
        <v>0</v>
      </c>
      <c r="BN83">
        <v>0</v>
      </c>
      <c r="BO83">
        <v>1</v>
      </c>
      <c r="BP83">
        <v>0</v>
      </c>
      <c r="BQ83" s="25" t="s">
        <v>170</v>
      </c>
      <c r="BR83">
        <v>21</v>
      </c>
      <c r="BS83">
        <v>10</v>
      </c>
      <c r="BT83">
        <v>2</v>
      </c>
      <c r="BU83">
        <v>2</v>
      </c>
      <c r="BV83">
        <v>0.19400000000000001</v>
      </c>
      <c r="BW83">
        <v>0.16300000000000001</v>
      </c>
      <c r="BX83">
        <v>24</v>
      </c>
      <c r="BY83">
        <v>0</v>
      </c>
      <c r="BZ83" s="25" t="s">
        <v>176</v>
      </c>
      <c r="CB83">
        <v>0</v>
      </c>
      <c r="CC83">
        <v>1</v>
      </c>
      <c r="CD83">
        <v>56</v>
      </c>
      <c r="CE83">
        <v>3</v>
      </c>
      <c r="CF83">
        <v>1</v>
      </c>
      <c r="CG83">
        <v>2</v>
      </c>
      <c r="CH83">
        <v>0</v>
      </c>
    </row>
    <row r="84" spans="1:86">
      <c r="A84">
        <v>4</v>
      </c>
      <c r="B84">
        <v>4</v>
      </c>
      <c r="C84">
        <v>140</v>
      </c>
      <c r="D84">
        <v>40</v>
      </c>
      <c r="E84">
        <v>0</v>
      </c>
      <c r="F84" s="24">
        <f t="shared" si="5"/>
        <v>53</v>
      </c>
      <c r="G84">
        <v>60</v>
      </c>
      <c r="H84" s="24">
        <f t="shared" si="6"/>
        <v>14</v>
      </c>
      <c r="I84" s="24">
        <f t="shared" si="7"/>
        <v>11</v>
      </c>
      <c r="J84" s="24">
        <f t="shared" si="8"/>
        <v>175</v>
      </c>
      <c r="K84" s="49" t="str">
        <f t="shared" si="9"/>
        <v>03</v>
      </c>
      <c r="L84">
        <v>32</v>
      </c>
      <c r="M84">
        <v>0</v>
      </c>
      <c r="N84">
        <v>40</v>
      </c>
      <c r="O84">
        <v>0</v>
      </c>
      <c r="P84">
        <v>0</v>
      </c>
      <c r="Q84" s="25" t="s">
        <v>170</v>
      </c>
      <c r="R84">
        <v>31</v>
      </c>
      <c r="S84">
        <v>15</v>
      </c>
      <c r="T84">
        <v>2</v>
      </c>
      <c r="U84">
        <v>2</v>
      </c>
      <c r="V84">
        <v>0.13900000000000001</v>
      </c>
      <c r="W84">
        <v>0.1154</v>
      </c>
      <c r="X84">
        <v>24</v>
      </c>
      <c r="Y84">
        <v>0</v>
      </c>
      <c r="Z84" s="25" t="s">
        <v>176</v>
      </c>
      <c r="AA84" s="25"/>
      <c r="AB84">
        <v>0</v>
      </c>
      <c r="AC84">
        <v>1</v>
      </c>
      <c r="AD84">
        <v>56</v>
      </c>
      <c r="AE84">
        <v>3</v>
      </c>
      <c r="AF84">
        <v>1</v>
      </c>
      <c r="AG84">
        <v>2</v>
      </c>
      <c r="AH84">
        <v>0</v>
      </c>
      <c r="BA84">
        <v>4</v>
      </c>
      <c r="BB84">
        <v>4</v>
      </c>
      <c r="BC84">
        <v>140</v>
      </c>
      <c r="BD84">
        <v>40</v>
      </c>
      <c r="BE84">
        <v>0</v>
      </c>
      <c r="BF84">
        <v>5.3</v>
      </c>
      <c r="BG84">
        <v>60</v>
      </c>
      <c r="BH84">
        <v>14</v>
      </c>
      <c r="BI84">
        <v>90</v>
      </c>
      <c r="BJ84">
        <v>103</v>
      </c>
      <c r="BK84">
        <v>2</v>
      </c>
      <c r="BL84">
        <v>32</v>
      </c>
      <c r="BM84">
        <v>0</v>
      </c>
      <c r="BN84">
        <v>40</v>
      </c>
      <c r="BO84">
        <v>0</v>
      </c>
      <c r="BP84">
        <v>0</v>
      </c>
      <c r="BQ84" s="25" t="s">
        <v>170</v>
      </c>
      <c r="BR84">
        <v>31</v>
      </c>
      <c r="BS84">
        <v>15</v>
      </c>
      <c r="BT84">
        <v>2</v>
      </c>
      <c r="BU84">
        <v>2</v>
      </c>
      <c r="BV84">
        <v>0.13900000000000001</v>
      </c>
      <c r="BW84">
        <v>0.1154</v>
      </c>
      <c r="BX84">
        <v>24</v>
      </c>
      <c r="BY84">
        <v>0</v>
      </c>
      <c r="BZ84" s="25" t="s">
        <v>176</v>
      </c>
      <c r="CA84" s="25"/>
      <c r="CB84">
        <v>0</v>
      </c>
      <c r="CC84">
        <v>1</v>
      </c>
      <c r="CD84">
        <v>56</v>
      </c>
      <c r="CE84">
        <v>3</v>
      </c>
      <c r="CF84">
        <v>1</v>
      </c>
      <c r="CG84">
        <v>2</v>
      </c>
      <c r="CH84">
        <v>0</v>
      </c>
    </row>
    <row r="85" spans="1:86">
      <c r="A85">
        <v>5</v>
      </c>
      <c r="B85">
        <v>3</v>
      </c>
      <c r="C85">
        <v>70</v>
      </c>
      <c r="D85">
        <v>25</v>
      </c>
      <c r="E85">
        <v>0</v>
      </c>
      <c r="F85" s="24">
        <f t="shared" si="5"/>
        <v>33</v>
      </c>
      <c r="G85">
        <v>60</v>
      </c>
      <c r="H85" s="24">
        <f t="shared" si="6"/>
        <v>10</v>
      </c>
      <c r="I85" s="24">
        <f t="shared" si="7"/>
        <v>11</v>
      </c>
      <c r="J85" s="24">
        <f t="shared" si="8"/>
        <v>150</v>
      </c>
      <c r="K85" s="49" t="str">
        <f t="shared" si="9"/>
        <v>03</v>
      </c>
      <c r="L85">
        <v>42</v>
      </c>
      <c r="M85">
        <v>0</v>
      </c>
      <c r="N85">
        <v>40</v>
      </c>
      <c r="O85">
        <v>0</v>
      </c>
      <c r="P85">
        <v>0</v>
      </c>
      <c r="Q85" s="25" t="s">
        <v>170</v>
      </c>
      <c r="R85">
        <v>31</v>
      </c>
      <c r="S85">
        <v>15</v>
      </c>
      <c r="T85">
        <v>2</v>
      </c>
      <c r="U85">
        <v>2</v>
      </c>
      <c r="V85">
        <v>9.6000000000000002E-2</v>
      </c>
      <c r="W85">
        <v>7.6799999999999993E-2</v>
      </c>
      <c r="X85">
        <v>24</v>
      </c>
      <c r="Y85">
        <v>0</v>
      </c>
      <c r="Z85" s="25" t="s">
        <v>176</v>
      </c>
      <c r="AB85">
        <v>4</v>
      </c>
      <c r="AC85">
        <v>1</v>
      </c>
      <c r="AD85">
        <v>56</v>
      </c>
      <c r="AE85">
        <v>3</v>
      </c>
      <c r="AF85">
        <v>1</v>
      </c>
      <c r="AG85">
        <v>2</v>
      </c>
      <c r="AH85">
        <v>0</v>
      </c>
      <c r="BA85">
        <v>5</v>
      </c>
      <c r="BB85">
        <v>3</v>
      </c>
      <c r="BC85">
        <v>70</v>
      </c>
      <c r="BD85">
        <v>25</v>
      </c>
      <c r="BE85">
        <v>0</v>
      </c>
      <c r="BF85">
        <v>3.3</v>
      </c>
      <c r="BG85">
        <v>60</v>
      </c>
      <c r="BH85">
        <v>14</v>
      </c>
      <c r="BI85">
        <v>90</v>
      </c>
      <c r="BJ85">
        <v>102</v>
      </c>
      <c r="BK85">
        <v>2</v>
      </c>
      <c r="BL85">
        <v>42</v>
      </c>
      <c r="BM85">
        <v>0</v>
      </c>
      <c r="BN85">
        <v>40</v>
      </c>
      <c r="BO85">
        <v>0</v>
      </c>
      <c r="BP85">
        <v>0</v>
      </c>
      <c r="BQ85" s="25" t="s">
        <v>170</v>
      </c>
      <c r="BR85">
        <v>31</v>
      </c>
      <c r="BS85">
        <v>15</v>
      </c>
      <c r="BT85">
        <v>2</v>
      </c>
      <c r="BU85">
        <v>2</v>
      </c>
      <c r="BV85">
        <v>9.6000000000000002E-2</v>
      </c>
      <c r="BW85">
        <v>7.6799999999999993E-2</v>
      </c>
      <c r="BX85">
        <v>24</v>
      </c>
      <c r="BY85">
        <v>0</v>
      </c>
      <c r="BZ85" s="25" t="s">
        <v>176</v>
      </c>
      <c r="CB85">
        <v>4</v>
      </c>
      <c r="CC85">
        <v>1</v>
      </c>
      <c r="CD85">
        <v>56</v>
      </c>
      <c r="CE85">
        <v>3</v>
      </c>
      <c r="CF85">
        <v>1</v>
      </c>
      <c r="CG85">
        <v>2</v>
      </c>
      <c r="CH85">
        <v>0</v>
      </c>
    </row>
    <row r="86" spans="1:86">
      <c r="A86">
        <v>6</v>
      </c>
      <c r="B86">
        <v>2</v>
      </c>
      <c r="C86">
        <v>40</v>
      </c>
      <c r="D86">
        <v>20</v>
      </c>
      <c r="E86">
        <v>0</v>
      </c>
      <c r="F86" s="24">
        <f t="shared" si="5"/>
        <v>23</v>
      </c>
      <c r="G86">
        <v>70</v>
      </c>
      <c r="H86" s="24">
        <f t="shared" si="6"/>
        <v>12</v>
      </c>
      <c r="I86" s="24">
        <f t="shared" si="7"/>
        <v>13</v>
      </c>
      <c r="J86" s="24">
        <f t="shared" si="8"/>
        <v>150</v>
      </c>
      <c r="K86" s="49" t="str">
        <f t="shared" si="9"/>
        <v>03</v>
      </c>
      <c r="L86">
        <v>32</v>
      </c>
      <c r="M86">
        <v>0</v>
      </c>
      <c r="N86">
        <v>40</v>
      </c>
      <c r="O86">
        <v>0</v>
      </c>
      <c r="P86">
        <v>0</v>
      </c>
      <c r="Q86" s="25" t="s">
        <v>170</v>
      </c>
      <c r="R86">
        <v>31</v>
      </c>
      <c r="S86">
        <v>15</v>
      </c>
      <c r="T86">
        <v>2</v>
      </c>
      <c r="U86">
        <v>2</v>
      </c>
      <c r="V86">
        <v>6.0999999999999999E-2</v>
      </c>
      <c r="W86">
        <v>4.82E-2</v>
      </c>
      <c r="X86">
        <v>24</v>
      </c>
      <c r="Y86">
        <v>0</v>
      </c>
      <c r="Z86" s="25" t="s">
        <v>176</v>
      </c>
      <c r="AB86">
        <v>2.8</v>
      </c>
      <c r="AC86">
        <v>1</v>
      </c>
      <c r="AD86">
        <v>56</v>
      </c>
      <c r="AE86">
        <v>3</v>
      </c>
      <c r="AF86">
        <v>1</v>
      </c>
      <c r="AG86">
        <v>2</v>
      </c>
      <c r="AH86">
        <v>0</v>
      </c>
      <c r="BA86">
        <v>6</v>
      </c>
      <c r="BB86">
        <v>2</v>
      </c>
      <c r="BC86">
        <v>40</v>
      </c>
      <c r="BD86">
        <v>20</v>
      </c>
      <c r="BE86">
        <v>0</v>
      </c>
      <c r="BF86">
        <v>2.2999999999999998</v>
      </c>
      <c r="BG86">
        <v>70</v>
      </c>
      <c r="BH86">
        <v>17</v>
      </c>
      <c r="BI86">
        <v>100</v>
      </c>
      <c r="BJ86">
        <v>102</v>
      </c>
      <c r="BK86">
        <v>2</v>
      </c>
      <c r="BL86">
        <v>32</v>
      </c>
      <c r="BM86">
        <v>0</v>
      </c>
      <c r="BN86">
        <v>40</v>
      </c>
      <c r="BO86">
        <v>0</v>
      </c>
      <c r="BP86">
        <v>0</v>
      </c>
      <c r="BQ86" s="25" t="s">
        <v>170</v>
      </c>
      <c r="BR86">
        <v>31</v>
      </c>
      <c r="BS86">
        <v>15</v>
      </c>
      <c r="BT86">
        <v>2</v>
      </c>
      <c r="BU86">
        <v>2</v>
      </c>
      <c r="BV86">
        <v>6.0999999999999999E-2</v>
      </c>
      <c r="BW86">
        <v>4.82E-2</v>
      </c>
      <c r="BX86">
        <v>24</v>
      </c>
      <c r="BY86">
        <v>0</v>
      </c>
      <c r="BZ86" s="25" t="s">
        <v>176</v>
      </c>
      <c r="CB86">
        <v>2.8</v>
      </c>
      <c r="CC86">
        <v>1</v>
      </c>
      <c r="CD86">
        <v>56</v>
      </c>
      <c r="CE86">
        <v>3</v>
      </c>
      <c r="CF86">
        <v>1</v>
      </c>
      <c r="CG86">
        <v>2</v>
      </c>
      <c r="CH86">
        <v>0</v>
      </c>
    </row>
    <row r="87" spans="1:86">
      <c r="A87">
        <v>7</v>
      </c>
      <c r="B87">
        <v>1</v>
      </c>
      <c r="C87">
        <v>10</v>
      </c>
      <c r="D87">
        <v>10</v>
      </c>
      <c r="E87">
        <v>0</v>
      </c>
      <c r="F87" s="24">
        <f t="shared" si="5"/>
        <v>13</v>
      </c>
      <c r="G87">
        <v>90</v>
      </c>
      <c r="H87" s="24">
        <f t="shared" si="6"/>
        <v>7</v>
      </c>
      <c r="I87" s="24">
        <f t="shared" si="7"/>
        <v>13</v>
      </c>
      <c r="J87" s="24">
        <f t="shared" si="8"/>
        <v>125</v>
      </c>
      <c r="K87" s="49" t="str">
        <f t="shared" si="9"/>
        <v>00</v>
      </c>
      <c r="L87">
        <v>73</v>
      </c>
      <c r="M87">
        <v>0</v>
      </c>
      <c r="N87">
        <v>40</v>
      </c>
      <c r="O87">
        <v>0</v>
      </c>
      <c r="P87">
        <v>0</v>
      </c>
      <c r="Q87" s="25" t="s">
        <v>170</v>
      </c>
      <c r="R87">
        <v>31</v>
      </c>
      <c r="S87">
        <v>15</v>
      </c>
      <c r="T87">
        <v>3</v>
      </c>
      <c r="U87">
        <v>2</v>
      </c>
      <c r="V87">
        <v>2.1000000000000001E-2</v>
      </c>
      <c r="W87">
        <v>2.5000000000000001E-2</v>
      </c>
      <c r="X87">
        <v>24</v>
      </c>
      <c r="Y87">
        <v>0</v>
      </c>
      <c r="Z87" s="25" t="s">
        <v>176</v>
      </c>
      <c r="AB87">
        <v>2</v>
      </c>
      <c r="AC87">
        <v>1</v>
      </c>
      <c r="AD87">
        <v>56</v>
      </c>
      <c r="AE87">
        <v>3</v>
      </c>
      <c r="AF87">
        <v>1</v>
      </c>
      <c r="AG87" s="25">
        <v>2</v>
      </c>
      <c r="AH87">
        <v>0</v>
      </c>
      <c r="BA87">
        <v>7</v>
      </c>
      <c r="BB87">
        <v>1</v>
      </c>
      <c r="BC87">
        <v>10</v>
      </c>
      <c r="BD87">
        <v>10</v>
      </c>
      <c r="BE87">
        <v>0</v>
      </c>
      <c r="BF87">
        <v>1.2</v>
      </c>
      <c r="BG87">
        <v>90</v>
      </c>
      <c r="BH87">
        <v>20</v>
      </c>
      <c r="BI87">
        <v>100</v>
      </c>
      <c r="BJ87">
        <v>101</v>
      </c>
      <c r="BK87">
        <v>2</v>
      </c>
      <c r="BL87">
        <v>73</v>
      </c>
      <c r="BM87">
        <v>0</v>
      </c>
      <c r="BN87">
        <v>40</v>
      </c>
      <c r="BO87">
        <v>0</v>
      </c>
      <c r="BP87">
        <v>0</v>
      </c>
      <c r="BQ87" s="25" t="s">
        <v>170</v>
      </c>
      <c r="BR87">
        <v>31</v>
      </c>
      <c r="BS87">
        <v>15</v>
      </c>
      <c r="BT87">
        <v>3</v>
      </c>
      <c r="BU87">
        <v>2</v>
      </c>
      <c r="BV87">
        <v>2.1000000000000001E-2</v>
      </c>
      <c r="BW87">
        <v>2.5000000000000001E-2</v>
      </c>
      <c r="BX87">
        <v>24</v>
      </c>
      <c r="BY87">
        <v>0</v>
      </c>
      <c r="BZ87" s="25" t="s">
        <v>176</v>
      </c>
      <c r="CB87">
        <v>2</v>
      </c>
      <c r="CC87">
        <v>1</v>
      </c>
      <c r="CD87">
        <v>56</v>
      </c>
      <c r="CE87">
        <v>3</v>
      </c>
      <c r="CF87">
        <v>1</v>
      </c>
      <c r="CG87" s="25">
        <v>2</v>
      </c>
      <c r="CH87">
        <v>0</v>
      </c>
    </row>
    <row r="88" spans="1:86">
      <c r="F88" s="24" t="str">
        <f t="shared" si="5"/>
        <v/>
      </c>
      <c r="H88" s="24" t="str">
        <f t="shared" si="6"/>
        <v/>
      </c>
      <c r="I88" s="24" t="str">
        <f t="shared" si="7"/>
        <v/>
      </c>
      <c r="J88" s="24" t="str">
        <f t="shared" si="8"/>
        <v/>
      </c>
      <c r="K88" s="49" t="str">
        <f t="shared" si="9"/>
        <v/>
      </c>
      <c r="Q88" s="25"/>
      <c r="Z88" s="25"/>
      <c r="AH88">
        <v>0</v>
      </c>
      <c r="BQ88" s="25"/>
      <c r="BZ88" s="25"/>
      <c r="CH88">
        <v>0</v>
      </c>
    </row>
    <row r="89" spans="1:86">
      <c r="A89">
        <v>1</v>
      </c>
      <c r="B89">
        <v>6</v>
      </c>
      <c r="C89">
        <v>670</v>
      </c>
      <c r="D89">
        <v>90</v>
      </c>
      <c r="E89">
        <v>0</v>
      </c>
      <c r="F89" s="24">
        <f t="shared" si="5"/>
        <v>313</v>
      </c>
      <c r="G89">
        <v>50</v>
      </c>
      <c r="H89" s="24">
        <f t="shared" si="6"/>
        <v>15</v>
      </c>
      <c r="I89" s="24">
        <f t="shared" si="7"/>
        <v>11</v>
      </c>
      <c r="J89" s="24">
        <f t="shared" si="8"/>
        <v>175</v>
      </c>
      <c r="K89" s="49" t="str">
        <f t="shared" si="9"/>
        <v>03</v>
      </c>
      <c r="L89">
        <v>22</v>
      </c>
      <c r="M89">
        <v>0</v>
      </c>
      <c r="N89">
        <v>0</v>
      </c>
      <c r="O89">
        <v>11</v>
      </c>
      <c r="P89">
        <v>0</v>
      </c>
      <c r="Q89" s="25" t="s">
        <v>170</v>
      </c>
      <c r="R89">
        <v>21</v>
      </c>
      <c r="S89">
        <v>10</v>
      </c>
      <c r="T89">
        <v>2</v>
      </c>
      <c r="U89">
        <v>2</v>
      </c>
      <c r="V89">
        <v>0.59899999999999998</v>
      </c>
      <c r="W89">
        <v>0.5</v>
      </c>
      <c r="X89">
        <v>24</v>
      </c>
      <c r="Y89">
        <v>0</v>
      </c>
      <c r="Z89" s="25" t="s">
        <v>176</v>
      </c>
      <c r="AB89">
        <v>0</v>
      </c>
      <c r="AC89">
        <v>1</v>
      </c>
      <c r="AD89">
        <v>56</v>
      </c>
      <c r="AE89">
        <v>3</v>
      </c>
      <c r="AF89">
        <v>1</v>
      </c>
      <c r="AG89">
        <v>2.8</v>
      </c>
      <c r="AH89">
        <v>0</v>
      </c>
      <c r="BA89">
        <v>1</v>
      </c>
      <c r="BB89">
        <v>6</v>
      </c>
      <c r="BC89">
        <v>670</v>
      </c>
      <c r="BD89">
        <v>90</v>
      </c>
      <c r="BE89">
        <v>0</v>
      </c>
      <c r="BF89">
        <v>31.2</v>
      </c>
      <c r="BG89">
        <v>50</v>
      </c>
      <c r="BH89">
        <v>17</v>
      </c>
      <c r="BI89">
        <v>90</v>
      </c>
      <c r="BJ89">
        <v>103</v>
      </c>
      <c r="BK89">
        <v>2</v>
      </c>
      <c r="BL89">
        <v>22</v>
      </c>
      <c r="BM89">
        <v>0</v>
      </c>
      <c r="BN89">
        <v>0</v>
      </c>
      <c r="BO89">
        <v>11</v>
      </c>
      <c r="BP89">
        <v>0</v>
      </c>
      <c r="BQ89" s="25" t="s">
        <v>170</v>
      </c>
      <c r="BR89">
        <v>21</v>
      </c>
      <c r="BS89">
        <v>10</v>
      </c>
      <c r="BT89">
        <v>2</v>
      </c>
      <c r="BU89">
        <v>2</v>
      </c>
      <c r="BV89">
        <v>0.59899999999999998</v>
      </c>
      <c r="BW89">
        <v>0.5</v>
      </c>
      <c r="BX89">
        <v>24</v>
      </c>
      <c r="BY89">
        <v>0</v>
      </c>
      <c r="BZ89" s="25" t="s">
        <v>176</v>
      </c>
      <c r="CB89">
        <v>0</v>
      </c>
      <c r="CC89">
        <v>1</v>
      </c>
      <c r="CD89">
        <v>56</v>
      </c>
      <c r="CE89">
        <v>3</v>
      </c>
      <c r="CF89">
        <v>1</v>
      </c>
      <c r="CG89">
        <v>2.8</v>
      </c>
      <c r="CH89">
        <v>0</v>
      </c>
    </row>
    <row r="90" spans="1:86">
      <c r="A90">
        <v>2</v>
      </c>
      <c r="B90">
        <v>5</v>
      </c>
      <c r="C90">
        <v>300</v>
      </c>
      <c r="D90">
        <v>55</v>
      </c>
      <c r="E90">
        <v>0</v>
      </c>
      <c r="F90" s="24">
        <f t="shared" si="5"/>
        <v>135</v>
      </c>
      <c r="G90">
        <v>50</v>
      </c>
      <c r="H90" s="24">
        <f t="shared" si="6"/>
        <v>12</v>
      </c>
      <c r="I90" s="24">
        <f t="shared" si="7"/>
        <v>11</v>
      </c>
      <c r="J90" s="24">
        <f t="shared" si="8"/>
        <v>175</v>
      </c>
      <c r="K90" s="49" t="str">
        <f t="shared" si="9"/>
        <v>03</v>
      </c>
      <c r="L90">
        <v>22</v>
      </c>
      <c r="M90">
        <v>0</v>
      </c>
      <c r="N90">
        <v>0</v>
      </c>
      <c r="O90">
        <v>1</v>
      </c>
      <c r="P90">
        <v>0</v>
      </c>
      <c r="Q90" s="25" t="s">
        <v>170</v>
      </c>
      <c r="R90">
        <v>21</v>
      </c>
      <c r="S90">
        <v>10</v>
      </c>
      <c r="T90">
        <v>2</v>
      </c>
      <c r="U90">
        <v>2</v>
      </c>
      <c r="V90">
        <v>0.28299999999999997</v>
      </c>
      <c r="W90">
        <v>0.23769999999999999</v>
      </c>
      <c r="X90">
        <v>24</v>
      </c>
      <c r="Y90">
        <v>0</v>
      </c>
      <c r="Z90" s="25" t="s">
        <v>176</v>
      </c>
      <c r="AB90">
        <v>0</v>
      </c>
      <c r="AC90">
        <v>1</v>
      </c>
      <c r="AD90">
        <v>56</v>
      </c>
      <c r="AE90">
        <v>3</v>
      </c>
      <c r="AF90">
        <v>1</v>
      </c>
      <c r="AG90">
        <v>2.8</v>
      </c>
      <c r="AH90">
        <v>0</v>
      </c>
      <c r="BA90">
        <v>2</v>
      </c>
      <c r="BB90">
        <v>5</v>
      </c>
      <c r="BC90">
        <v>300</v>
      </c>
      <c r="BD90">
        <v>55</v>
      </c>
      <c r="BE90">
        <v>0</v>
      </c>
      <c r="BF90">
        <v>13.4</v>
      </c>
      <c r="BG90">
        <v>50</v>
      </c>
      <c r="BH90">
        <v>12</v>
      </c>
      <c r="BI90">
        <v>90</v>
      </c>
      <c r="BJ90">
        <v>103</v>
      </c>
      <c r="BK90">
        <v>2</v>
      </c>
      <c r="BL90">
        <v>22</v>
      </c>
      <c r="BM90">
        <v>0</v>
      </c>
      <c r="BN90">
        <v>0</v>
      </c>
      <c r="BO90">
        <v>1</v>
      </c>
      <c r="BP90">
        <v>0</v>
      </c>
      <c r="BQ90" s="25" t="s">
        <v>170</v>
      </c>
      <c r="BR90">
        <v>21</v>
      </c>
      <c r="BS90">
        <v>10</v>
      </c>
      <c r="BT90">
        <v>2</v>
      </c>
      <c r="BU90">
        <v>2</v>
      </c>
      <c r="BV90">
        <v>0.28299999999999997</v>
      </c>
      <c r="BW90">
        <v>0.23769999999999999</v>
      </c>
      <c r="BX90">
        <v>24</v>
      </c>
      <c r="BY90">
        <v>0</v>
      </c>
      <c r="BZ90" s="25" t="s">
        <v>176</v>
      </c>
      <c r="CB90">
        <v>0</v>
      </c>
      <c r="CC90">
        <v>1</v>
      </c>
      <c r="CD90">
        <v>56</v>
      </c>
      <c r="CE90">
        <v>3</v>
      </c>
      <c r="CF90">
        <v>1</v>
      </c>
      <c r="CG90">
        <v>2.8</v>
      </c>
      <c r="CH90">
        <v>0</v>
      </c>
    </row>
    <row r="91" spans="1:86">
      <c r="A91">
        <v>3</v>
      </c>
      <c r="B91">
        <v>4</v>
      </c>
      <c r="C91">
        <v>200</v>
      </c>
      <c r="D91">
        <v>40</v>
      </c>
      <c r="E91">
        <v>0</v>
      </c>
      <c r="F91" s="24">
        <f t="shared" si="5"/>
        <v>85</v>
      </c>
      <c r="G91">
        <v>50</v>
      </c>
      <c r="H91" s="24">
        <f t="shared" si="6"/>
        <v>14</v>
      </c>
      <c r="I91" s="24">
        <f t="shared" si="7"/>
        <v>11</v>
      </c>
      <c r="J91" s="24">
        <f t="shared" si="8"/>
        <v>175</v>
      </c>
      <c r="K91" s="49" t="str">
        <f t="shared" si="9"/>
        <v>03</v>
      </c>
      <c r="L91">
        <v>22</v>
      </c>
      <c r="M91">
        <v>0</v>
      </c>
      <c r="N91">
        <v>0</v>
      </c>
      <c r="O91">
        <v>1</v>
      </c>
      <c r="P91">
        <v>0</v>
      </c>
      <c r="Q91" s="25" t="s">
        <v>170</v>
      </c>
      <c r="R91">
        <v>21</v>
      </c>
      <c r="S91">
        <v>10</v>
      </c>
      <c r="T91">
        <v>2</v>
      </c>
      <c r="U91">
        <v>2</v>
      </c>
      <c r="V91">
        <v>0.189</v>
      </c>
      <c r="W91">
        <v>0.1588</v>
      </c>
      <c r="X91">
        <v>24</v>
      </c>
      <c r="Y91">
        <v>0</v>
      </c>
      <c r="Z91" s="25" t="s">
        <v>176</v>
      </c>
      <c r="AB91">
        <v>0</v>
      </c>
      <c r="AC91">
        <v>1</v>
      </c>
      <c r="AD91">
        <v>56</v>
      </c>
      <c r="AE91">
        <v>3</v>
      </c>
      <c r="AF91">
        <v>1</v>
      </c>
      <c r="AG91">
        <v>2.8</v>
      </c>
      <c r="AH91">
        <v>0</v>
      </c>
      <c r="BA91">
        <v>3</v>
      </c>
      <c r="BB91">
        <v>4</v>
      </c>
      <c r="BC91">
        <v>200</v>
      </c>
      <c r="BD91">
        <v>40</v>
      </c>
      <c r="BE91">
        <v>0</v>
      </c>
      <c r="BF91">
        <v>8.6</v>
      </c>
      <c r="BG91">
        <v>50</v>
      </c>
      <c r="BH91">
        <v>14</v>
      </c>
      <c r="BI91">
        <v>90</v>
      </c>
      <c r="BJ91">
        <v>103</v>
      </c>
      <c r="BK91">
        <v>2</v>
      </c>
      <c r="BL91">
        <v>22</v>
      </c>
      <c r="BM91">
        <v>0</v>
      </c>
      <c r="BN91">
        <v>0</v>
      </c>
      <c r="BO91">
        <v>1</v>
      </c>
      <c r="BP91">
        <v>0</v>
      </c>
      <c r="BQ91" s="25" t="s">
        <v>170</v>
      </c>
      <c r="BR91">
        <v>21</v>
      </c>
      <c r="BS91">
        <v>10</v>
      </c>
      <c r="BT91">
        <v>2</v>
      </c>
      <c r="BU91">
        <v>2</v>
      </c>
      <c r="BV91">
        <v>0.189</v>
      </c>
      <c r="BW91">
        <v>0.1588</v>
      </c>
      <c r="BX91">
        <v>24</v>
      </c>
      <c r="BY91">
        <v>0</v>
      </c>
      <c r="BZ91" s="25" t="s">
        <v>176</v>
      </c>
      <c r="CB91">
        <v>0</v>
      </c>
      <c r="CC91">
        <v>1</v>
      </c>
      <c r="CD91">
        <v>56</v>
      </c>
      <c r="CE91">
        <v>3</v>
      </c>
      <c r="CF91">
        <v>1</v>
      </c>
      <c r="CG91">
        <v>2.8</v>
      </c>
      <c r="CH91">
        <v>0</v>
      </c>
    </row>
    <row r="92" spans="1:86">
      <c r="A92">
        <v>4</v>
      </c>
      <c r="B92">
        <v>3</v>
      </c>
      <c r="C92">
        <v>140</v>
      </c>
      <c r="D92">
        <v>40</v>
      </c>
      <c r="E92">
        <v>0</v>
      </c>
      <c r="F92" s="24">
        <f t="shared" si="5"/>
        <v>53</v>
      </c>
      <c r="G92">
        <v>60</v>
      </c>
      <c r="H92" s="24">
        <f t="shared" si="6"/>
        <v>14</v>
      </c>
      <c r="I92" s="24">
        <f t="shared" si="7"/>
        <v>11</v>
      </c>
      <c r="J92" s="24">
        <f t="shared" si="8"/>
        <v>175</v>
      </c>
      <c r="K92" s="49" t="str">
        <f t="shared" si="9"/>
        <v>03</v>
      </c>
      <c r="L92">
        <v>32</v>
      </c>
      <c r="M92">
        <v>0</v>
      </c>
      <c r="N92">
        <v>40</v>
      </c>
      <c r="O92">
        <v>0</v>
      </c>
      <c r="P92">
        <v>0</v>
      </c>
      <c r="Q92" s="25" t="s">
        <v>170</v>
      </c>
      <c r="R92">
        <v>31</v>
      </c>
      <c r="S92">
        <v>15</v>
      </c>
      <c r="T92">
        <v>2</v>
      </c>
      <c r="U92">
        <v>2</v>
      </c>
      <c r="V92">
        <v>0.13400000000000001</v>
      </c>
      <c r="W92">
        <v>0.11119999999999999</v>
      </c>
      <c r="X92">
        <v>24</v>
      </c>
      <c r="Y92">
        <v>0</v>
      </c>
      <c r="Z92" s="25" t="s">
        <v>176</v>
      </c>
      <c r="AB92">
        <v>0</v>
      </c>
      <c r="AC92">
        <v>1</v>
      </c>
      <c r="AD92">
        <v>56</v>
      </c>
      <c r="AE92">
        <v>3</v>
      </c>
      <c r="AF92">
        <v>1</v>
      </c>
      <c r="AG92">
        <v>2.8</v>
      </c>
      <c r="AH92">
        <v>0</v>
      </c>
      <c r="BA92">
        <v>4</v>
      </c>
      <c r="BB92">
        <v>3</v>
      </c>
      <c r="BC92">
        <v>140</v>
      </c>
      <c r="BD92">
        <v>40</v>
      </c>
      <c r="BE92">
        <v>0</v>
      </c>
      <c r="BF92">
        <v>5.3</v>
      </c>
      <c r="BG92">
        <v>60</v>
      </c>
      <c r="BH92">
        <v>14</v>
      </c>
      <c r="BI92">
        <v>90</v>
      </c>
      <c r="BJ92">
        <v>103</v>
      </c>
      <c r="BK92">
        <v>2</v>
      </c>
      <c r="BL92">
        <v>32</v>
      </c>
      <c r="BM92">
        <v>0</v>
      </c>
      <c r="BN92">
        <v>40</v>
      </c>
      <c r="BO92">
        <v>0</v>
      </c>
      <c r="BP92">
        <v>0</v>
      </c>
      <c r="BQ92" s="25" t="s">
        <v>170</v>
      </c>
      <c r="BR92">
        <v>31</v>
      </c>
      <c r="BS92">
        <v>15</v>
      </c>
      <c r="BT92">
        <v>2</v>
      </c>
      <c r="BU92">
        <v>2</v>
      </c>
      <c r="BV92">
        <v>0.13400000000000001</v>
      </c>
      <c r="BW92">
        <v>0.11119999999999999</v>
      </c>
      <c r="BX92">
        <v>24</v>
      </c>
      <c r="BY92">
        <v>0</v>
      </c>
      <c r="BZ92" s="25" t="s">
        <v>176</v>
      </c>
      <c r="CB92">
        <v>0</v>
      </c>
      <c r="CC92">
        <v>1</v>
      </c>
      <c r="CD92">
        <v>56</v>
      </c>
      <c r="CE92">
        <v>3</v>
      </c>
      <c r="CF92">
        <v>1</v>
      </c>
      <c r="CG92">
        <v>2.8</v>
      </c>
      <c r="CH92">
        <v>0</v>
      </c>
    </row>
    <row r="93" spans="1:86">
      <c r="A93">
        <v>5</v>
      </c>
      <c r="B93">
        <v>2</v>
      </c>
      <c r="C93">
        <v>70</v>
      </c>
      <c r="D93">
        <v>25</v>
      </c>
      <c r="E93">
        <v>0</v>
      </c>
      <c r="F93" s="24">
        <f t="shared" si="5"/>
        <v>33</v>
      </c>
      <c r="G93">
        <v>60</v>
      </c>
      <c r="H93" s="24">
        <f t="shared" si="6"/>
        <v>10</v>
      </c>
      <c r="I93" s="24">
        <f t="shared" si="7"/>
        <v>11</v>
      </c>
      <c r="J93" s="24">
        <f t="shared" si="8"/>
        <v>150</v>
      </c>
      <c r="K93" s="49" t="str">
        <f t="shared" si="9"/>
        <v>03</v>
      </c>
      <c r="L93">
        <v>42</v>
      </c>
      <c r="M93">
        <v>0</v>
      </c>
      <c r="N93">
        <v>40</v>
      </c>
      <c r="O93">
        <v>0</v>
      </c>
      <c r="P93">
        <v>0</v>
      </c>
      <c r="Q93" s="25" t="s">
        <v>170</v>
      </c>
      <c r="R93">
        <v>31</v>
      </c>
      <c r="S93">
        <v>15</v>
      </c>
      <c r="T93">
        <v>2</v>
      </c>
      <c r="U93">
        <v>2</v>
      </c>
      <c r="V93">
        <v>9.0999999999999998E-2</v>
      </c>
      <c r="W93">
        <v>7.2800000000000004E-2</v>
      </c>
      <c r="X93">
        <v>24</v>
      </c>
      <c r="Y93">
        <v>0</v>
      </c>
      <c r="Z93" s="25" t="s">
        <v>176</v>
      </c>
      <c r="AB93">
        <v>4</v>
      </c>
      <c r="AC93">
        <v>1</v>
      </c>
      <c r="AD93">
        <v>56</v>
      </c>
      <c r="AE93">
        <v>3</v>
      </c>
      <c r="AF93">
        <v>1</v>
      </c>
      <c r="AG93">
        <v>2.8</v>
      </c>
      <c r="AH93">
        <v>0</v>
      </c>
      <c r="BA93">
        <v>5</v>
      </c>
      <c r="BB93">
        <v>2</v>
      </c>
      <c r="BC93">
        <v>70</v>
      </c>
      <c r="BD93">
        <v>25</v>
      </c>
      <c r="BE93">
        <v>0</v>
      </c>
      <c r="BF93">
        <v>3.3</v>
      </c>
      <c r="BG93">
        <v>60</v>
      </c>
      <c r="BH93">
        <v>14</v>
      </c>
      <c r="BI93">
        <v>90</v>
      </c>
      <c r="BJ93">
        <v>102</v>
      </c>
      <c r="BK93">
        <v>2</v>
      </c>
      <c r="BL93">
        <v>42</v>
      </c>
      <c r="BM93">
        <v>0</v>
      </c>
      <c r="BN93">
        <v>40</v>
      </c>
      <c r="BO93">
        <v>0</v>
      </c>
      <c r="BP93">
        <v>0</v>
      </c>
      <c r="BQ93" s="25" t="s">
        <v>170</v>
      </c>
      <c r="BR93">
        <v>31</v>
      </c>
      <c r="BS93">
        <v>15</v>
      </c>
      <c r="BT93">
        <v>2</v>
      </c>
      <c r="BU93">
        <v>2</v>
      </c>
      <c r="BV93">
        <v>9.0999999999999998E-2</v>
      </c>
      <c r="BW93">
        <v>7.2800000000000004E-2</v>
      </c>
      <c r="BX93">
        <v>24</v>
      </c>
      <c r="BY93">
        <v>0</v>
      </c>
      <c r="BZ93" s="25" t="s">
        <v>176</v>
      </c>
      <c r="CB93">
        <v>4</v>
      </c>
      <c r="CC93">
        <v>1</v>
      </c>
      <c r="CD93">
        <v>56</v>
      </c>
      <c r="CE93">
        <v>3</v>
      </c>
      <c r="CF93">
        <v>1</v>
      </c>
      <c r="CG93">
        <v>2.8</v>
      </c>
      <c r="CH93">
        <v>0</v>
      </c>
    </row>
    <row r="94" spans="1:86">
      <c r="A94">
        <v>6</v>
      </c>
      <c r="B94">
        <v>1</v>
      </c>
      <c r="C94">
        <v>40</v>
      </c>
      <c r="D94">
        <v>30</v>
      </c>
      <c r="E94">
        <v>0</v>
      </c>
      <c r="F94" s="24">
        <f t="shared" si="5"/>
        <v>23.000000000000004</v>
      </c>
      <c r="G94">
        <v>80</v>
      </c>
      <c r="H94" s="24">
        <f t="shared" si="6"/>
        <v>6</v>
      </c>
      <c r="I94" s="24">
        <f t="shared" si="7"/>
        <v>13</v>
      </c>
      <c r="J94" s="24">
        <f t="shared" si="8"/>
        <v>125</v>
      </c>
      <c r="K94" s="49" t="str">
        <f t="shared" si="9"/>
        <v>00</v>
      </c>
      <c r="L94">
        <v>53</v>
      </c>
      <c r="M94">
        <v>0</v>
      </c>
      <c r="N94">
        <v>40</v>
      </c>
      <c r="O94">
        <v>0</v>
      </c>
      <c r="P94">
        <v>0</v>
      </c>
      <c r="Q94" s="25" t="s">
        <v>170</v>
      </c>
      <c r="R94">
        <v>31</v>
      </c>
      <c r="S94">
        <v>15</v>
      </c>
      <c r="T94">
        <v>3</v>
      </c>
      <c r="U94">
        <v>2</v>
      </c>
      <c r="V94">
        <v>4.5999999999999999E-2</v>
      </c>
      <c r="W94">
        <v>2.5000000000000001E-2</v>
      </c>
      <c r="X94">
        <v>24</v>
      </c>
      <c r="Y94">
        <v>0</v>
      </c>
      <c r="Z94" s="25" t="s">
        <v>176</v>
      </c>
      <c r="AB94">
        <v>2.8</v>
      </c>
      <c r="AC94">
        <v>1</v>
      </c>
      <c r="AD94">
        <v>56</v>
      </c>
      <c r="AE94">
        <v>3</v>
      </c>
      <c r="AF94">
        <v>1</v>
      </c>
      <c r="AG94" s="25">
        <v>2.8</v>
      </c>
      <c r="AH94">
        <v>0</v>
      </c>
      <c r="BA94">
        <v>6</v>
      </c>
      <c r="BB94">
        <v>1</v>
      </c>
      <c r="BC94">
        <v>40</v>
      </c>
      <c r="BD94">
        <v>30</v>
      </c>
      <c r="BE94">
        <v>0</v>
      </c>
      <c r="BF94">
        <v>2.2000000000000002</v>
      </c>
      <c r="BG94">
        <v>80</v>
      </c>
      <c r="BH94">
        <v>18</v>
      </c>
      <c r="BI94">
        <v>100</v>
      </c>
      <c r="BJ94">
        <v>101</v>
      </c>
      <c r="BK94">
        <v>2</v>
      </c>
      <c r="BL94">
        <v>53</v>
      </c>
      <c r="BM94">
        <v>0</v>
      </c>
      <c r="BN94">
        <v>40</v>
      </c>
      <c r="BO94">
        <v>0</v>
      </c>
      <c r="BP94">
        <v>0</v>
      </c>
      <c r="BQ94" s="25" t="s">
        <v>170</v>
      </c>
      <c r="BR94">
        <v>31</v>
      </c>
      <c r="BS94">
        <v>15</v>
      </c>
      <c r="BT94">
        <v>3</v>
      </c>
      <c r="BU94">
        <v>2</v>
      </c>
      <c r="BV94">
        <v>4.5999999999999999E-2</v>
      </c>
      <c r="BW94">
        <v>2.5000000000000001E-2</v>
      </c>
      <c r="BX94">
        <v>24</v>
      </c>
      <c r="BY94">
        <v>0</v>
      </c>
      <c r="BZ94" s="25" t="s">
        <v>176</v>
      </c>
      <c r="CB94">
        <v>2.8</v>
      </c>
      <c r="CC94">
        <v>1</v>
      </c>
      <c r="CD94">
        <v>56</v>
      </c>
      <c r="CE94">
        <v>3</v>
      </c>
      <c r="CF94">
        <v>1</v>
      </c>
      <c r="CG94" s="25">
        <v>2.8</v>
      </c>
      <c r="CH94">
        <v>0</v>
      </c>
    </row>
    <row r="95" spans="1:86">
      <c r="F95" s="24" t="str">
        <f t="shared" si="5"/>
        <v/>
      </c>
      <c r="H95" s="24" t="str">
        <f t="shared" si="6"/>
        <v/>
      </c>
      <c r="I95" s="24" t="str">
        <f t="shared" si="7"/>
        <v/>
      </c>
      <c r="J95" s="24" t="str">
        <f t="shared" si="8"/>
        <v/>
      </c>
      <c r="K95" s="49" t="str">
        <f t="shared" si="9"/>
        <v/>
      </c>
      <c r="Q95" s="25"/>
      <c r="Z95" s="25"/>
      <c r="AH95">
        <v>0</v>
      </c>
      <c r="BQ95" s="25"/>
      <c r="BZ95" s="25"/>
      <c r="CH95">
        <v>0</v>
      </c>
    </row>
    <row r="96" spans="1:86">
      <c r="A96">
        <v>1</v>
      </c>
      <c r="B96">
        <v>5</v>
      </c>
      <c r="C96">
        <v>700</v>
      </c>
      <c r="D96">
        <v>160</v>
      </c>
      <c r="E96">
        <v>0</v>
      </c>
      <c r="F96" s="24">
        <f t="shared" si="5"/>
        <v>313</v>
      </c>
      <c r="G96">
        <v>40</v>
      </c>
      <c r="H96" s="24">
        <f t="shared" si="6"/>
        <v>15</v>
      </c>
      <c r="I96" s="24">
        <f t="shared" si="7"/>
        <v>11</v>
      </c>
      <c r="J96" s="24">
        <f t="shared" si="8"/>
        <v>175</v>
      </c>
      <c r="K96" s="49" t="str">
        <f t="shared" si="9"/>
        <v>03</v>
      </c>
      <c r="L96">
        <v>22</v>
      </c>
      <c r="M96">
        <v>0</v>
      </c>
      <c r="N96">
        <v>0</v>
      </c>
      <c r="O96">
        <v>11</v>
      </c>
      <c r="P96">
        <v>0</v>
      </c>
      <c r="Q96" s="25" t="s">
        <v>170</v>
      </c>
      <c r="R96">
        <v>22</v>
      </c>
      <c r="S96">
        <v>10</v>
      </c>
      <c r="T96">
        <v>2</v>
      </c>
      <c r="U96">
        <v>2</v>
      </c>
      <c r="V96">
        <v>0.59499999999999997</v>
      </c>
      <c r="W96">
        <v>0.5</v>
      </c>
      <c r="X96">
        <v>24</v>
      </c>
      <c r="Y96">
        <v>0</v>
      </c>
      <c r="Z96" s="25" t="s">
        <v>176</v>
      </c>
      <c r="AB96">
        <v>0</v>
      </c>
      <c r="AC96">
        <v>1</v>
      </c>
      <c r="AD96">
        <v>56</v>
      </c>
      <c r="AE96">
        <v>3</v>
      </c>
      <c r="AF96">
        <v>1</v>
      </c>
      <c r="AG96">
        <v>4</v>
      </c>
      <c r="AH96">
        <v>0</v>
      </c>
      <c r="BA96">
        <v>1</v>
      </c>
      <c r="BB96">
        <v>5</v>
      </c>
      <c r="BC96">
        <v>700</v>
      </c>
      <c r="BD96">
        <v>160</v>
      </c>
      <c r="BE96">
        <v>0</v>
      </c>
      <c r="BF96">
        <v>31.3</v>
      </c>
      <c r="BG96">
        <v>40</v>
      </c>
      <c r="BH96">
        <v>17</v>
      </c>
      <c r="BI96">
        <v>90</v>
      </c>
      <c r="BJ96">
        <v>103</v>
      </c>
      <c r="BK96">
        <v>2</v>
      </c>
      <c r="BL96">
        <v>22</v>
      </c>
      <c r="BM96">
        <v>0</v>
      </c>
      <c r="BN96">
        <v>0</v>
      </c>
      <c r="BO96">
        <v>11</v>
      </c>
      <c r="BP96">
        <v>0</v>
      </c>
      <c r="BQ96" s="25" t="s">
        <v>170</v>
      </c>
      <c r="BR96">
        <v>22</v>
      </c>
      <c r="BS96">
        <v>10</v>
      </c>
      <c r="BT96">
        <v>2</v>
      </c>
      <c r="BU96">
        <v>2</v>
      </c>
      <c r="BV96">
        <v>0.59499999999999997</v>
      </c>
      <c r="BW96">
        <v>0.5</v>
      </c>
      <c r="BX96">
        <v>24</v>
      </c>
      <c r="BY96">
        <v>0</v>
      </c>
      <c r="BZ96" s="25" t="s">
        <v>176</v>
      </c>
      <c r="CB96">
        <v>0</v>
      </c>
      <c r="CC96">
        <v>1</v>
      </c>
      <c r="CD96">
        <v>56</v>
      </c>
      <c r="CE96">
        <v>3</v>
      </c>
      <c r="CF96">
        <v>1</v>
      </c>
      <c r="CG96">
        <v>4</v>
      </c>
      <c r="CH96">
        <v>0</v>
      </c>
    </row>
    <row r="97" spans="1:86">
      <c r="A97">
        <v>2</v>
      </c>
      <c r="B97">
        <v>4</v>
      </c>
      <c r="C97">
        <v>300</v>
      </c>
      <c r="D97">
        <v>55</v>
      </c>
      <c r="E97">
        <v>0</v>
      </c>
      <c r="F97" s="24">
        <f t="shared" si="5"/>
        <v>135</v>
      </c>
      <c r="G97">
        <v>50</v>
      </c>
      <c r="H97" s="24">
        <f t="shared" si="6"/>
        <v>12</v>
      </c>
      <c r="I97" s="24">
        <f t="shared" si="7"/>
        <v>11</v>
      </c>
      <c r="J97" s="24">
        <f t="shared" si="8"/>
        <v>175</v>
      </c>
      <c r="K97" s="49" t="str">
        <f t="shared" si="9"/>
        <v>03</v>
      </c>
      <c r="L97">
        <v>22</v>
      </c>
      <c r="M97">
        <v>0</v>
      </c>
      <c r="N97">
        <v>0</v>
      </c>
      <c r="O97">
        <v>1</v>
      </c>
      <c r="P97">
        <v>0</v>
      </c>
      <c r="Q97" s="25" t="s">
        <v>170</v>
      </c>
      <c r="R97">
        <v>21</v>
      </c>
      <c r="S97">
        <v>10</v>
      </c>
      <c r="T97">
        <v>2</v>
      </c>
      <c r="U97">
        <v>2</v>
      </c>
      <c r="V97">
        <v>0.26</v>
      </c>
      <c r="W97">
        <v>0.22600000000000001</v>
      </c>
      <c r="X97">
        <v>24</v>
      </c>
      <c r="Y97">
        <v>0</v>
      </c>
      <c r="Z97" s="25" t="s">
        <v>176</v>
      </c>
      <c r="AB97">
        <v>0</v>
      </c>
      <c r="AC97">
        <v>1</v>
      </c>
      <c r="AD97">
        <v>56</v>
      </c>
      <c r="AE97">
        <v>3</v>
      </c>
      <c r="AF97">
        <v>1</v>
      </c>
      <c r="AG97">
        <v>4</v>
      </c>
      <c r="AH97">
        <v>0</v>
      </c>
      <c r="BA97">
        <v>2</v>
      </c>
      <c r="BB97">
        <v>4</v>
      </c>
      <c r="BC97">
        <v>300</v>
      </c>
      <c r="BD97">
        <v>55</v>
      </c>
      <c r="BE97">
        <v>0</v>
      </c>
      <c r="BF97">
        <v>13.4</v>
      </c>
      <c r="BG97">
        <v>50</v>
      </c>
      <c r="BH97">
        <v>12</v>
      </c>
      <c r="BI97">
        <v>90</v>
      </c>
      <c r="BJ97">
        <v>103</v>
      </c>
      <c r="BK97">
        <v>2</v>
      </c>
      <c r="BL97">
        <v>22</v>
      </c>
      <c r="BM97">
        <v>0</v>
      </c>
      <c r="BN97">
        <v>0</v>
      </c>
      <c r="BO97">
        <v>1</v>
      </c>
      <c r="BP97">
        <v>0</v>
      </c>
      <c r="BQ97" s="25" t="s">
        <v>170</v>
      </c>
      <c r="BR97">
        <v>21</v>
      </c>
      <c r="BS97">
        <v>10</v>
      </c>
      <c r="BT97">
        <v>2</v>
      </c>
      <c r="BU97">
        <v>2</v>
      </c>
      <c r="BV97">
        <v>0.26</v>
      </c>
      <c r="BW97">
        <v>0.22600000000000001</v>
      </c>
      <c r="BX97">
        <v>24</v>
      </c>
      <c r="BY97">
        <v>0</v>
      </c>
      <c r="BZ97" s="25" t="s">
        <v>176</v>
      </c>
      <c r="CB97">
        <v>0</v>
      </c>
      <c r="CC97">
        <v>1</v>
      </c>
      <c r="CD97">
        <v>56</v>
      </c>
      <c r="CE97">
        <v>3</v>
      </c>
      <c r="CF97">
        <v>1</v>
      </c>
      <c r="CG97">
        <v>4</v>
      </c>
      <c r="CH97">
        <v>0</v>
      </c>
    </row>
    <row r="98" spans="1:86">
      <c r="A98">
        <v>3</v>
      </c>
      <c r="B98">
        <v>3</v>
      </c>
      <c r="C98">
        <v>200</v>
      </c>
      <c r="D98">
        <v>40</v>
      </c>
      <c r="E98">
        <v>0</v>
      </c>
      <c r="F98" s="24">
        <f t="shared" si="5"/>
        <v>85</v>
      </c>
      <c r="G98">
        <v>50</v>
      </c>
      <c r="H98" s="24">
        <f t="shared" si="6"/>
        <v>14</v>
      </c>
      <c r="I98" s="24">
        <f t="shared" si="7"/>
        <v>11</v>
      </c>
      <c r="J98" s="24">
        <f t="shared" si="8"/>
        <v>175</v>
      </c>
      <c r="K98" s="49" t="str">
        <f t="shared" si="9"/>
        <v>03</v>
      </c>
      <c r="L98">
        <v>22</v>
      </c>
      <c r="M98">
        <v>0</v>
      </c>
      <c r="N98">
        <v>0</v>
      </c>
      <c r="O98">
        <v>1</v>
      </c>
      <c r="P98">
        <v>0</v>
      </c>
      <c r="Q98" s="25" t="s">
        <v>170</v>
      </c>
      <c r="R98">
        <v>21</v>
      </c>
      <c r="S98">
        <v>10</v>
      </c>
      <c r="T98">
        <v>2</v>
      </c>
      <c r="U98">
        <v>2</v>
      </c>
      <c r="V98">
        <v>0.17499999999999999</v>
      </c>
      <c r="W98">
        <v>0.14699999999999999</v>
      </c>
      <c r="X98">
        <v>24</v>
      </c>
      <c r="Y98">
        <v>0</v>
      </c>
      <c r="Z98" s="25" t="s">
        <v>176</v>
      </c>
      <c r="AB98">
        <v>0</v>
      </c>
      <c r="AC98">
        <v>1</v>
      </c>
      <c r="AD98">
        <v>56</v>
      </c>
      <c r="AE98">
        <v>3</v>
      </c>
      <c r="AF98">
        <v>1</v>
      </c>
      <c r="AG98">
        <v>4</v>
      </c>
      <c r="AH98">
        <v>0</v>
      </c>
      <c r="BA98">
        <v>3</v>
      </c>
      <c r="BB98">
        <v>3</v>
      </c>
      <c r="BC98">
        <v>200</v>
      </c>
      <c r="BD98">
        <v>40</v>
      </c>
      <c r="BE98">
        <v>0</v>
      </c>
      <c r="BF98">
        <v>8.6</v>
      </c>
      <c r="BG98">
        <v>50</v>
      </c>
      <c r="BH98">
        <v>14</v>
      </c>
      <c r="BI98">
        <v>90</v>
      </c>
      <c r="BJ98">
        <v>103</v>
      </c>
      <c r="BK98">
        <v>2</v>
      </c>
      <c r="BL98">
        <v>22</v>
      </c>
      <c r="BM98">
        <v>0</v>
      </c>
      <c r="BN98">
        <v>0</v>
      </c>
      <c r="BO98">
        <v>1</v>
      </c>
      <c r="BP98">
        <v>0</v>
      </c>
      <c r="BQ98" s="25" t="s">
        <v>170</v>
      </c>
      <c r="BR98">
        <v>21</v>
      </c>
      <c r="BS98">
        <v>10</v>
      </c>
      <c r="BT98">
        <v>2</v>
      </c>
      <c r="BU98">
        <v>2</v>
      </c>
      <c r="BV98">
        <v>0.17499999999999999</v>
      </c>
      <c r="BW98">
        <v>0.14699999999999999</v>
      </c>
      <c r="BX98">
        <v>24</v>
      </c>
      <c r="BY98">
        <v>0</v>
      </c>
      <c r="BZ98" s="25" t="s">
        <v>176</v>
      </c>
      <c r="CB98">
        <v>0</v>
      </c>
      <c r="CC98">
        <v>1</v>
      </c>
      <c r="CD98">
        <v>56</v>
      </c>
      <c r="CE98">
        <v>3</v>
      </c>
      <c r="CF98">
        <v>1</v>
      </c>
      <c r="CG98">
        <v>4</v>
      </c>
      <c r="CH98">
        <v>0</v>
      </c>
    </row>
    <row r="99" spans="1:86">
      <c r="A99">
        <v>4</v>
      </c>
      <c r="B99">
        <v>2</v>
      </c>
      <c r="C99">
        <v>140</v>
      </c>
      <c r="D99">
        <v>40</v>
      </c>
      <c r="E99">
        <v>0</v>
      </c>
      <c r="F99" s="24">
        <f t="shared" si="5"/>
        <v>53</v>
      </c>
      <c r="G99">
        <v>60</v>
      </c>
      <c r="H99" s="24">
        <f t="shared" si="6"/>
        <v>14</v>
      </c>
      <c r="I99" s="24">
        <f t="shared" si="7"/>
        <v>11</v>
      </c>
      <c r="J99" s="24">
        <f t="shared" si="8"/>
        <v>175</v>
      </c>
      <c r="K99" s="49" t="str">
        <f t="shared" si="9"/>
        <v>03</v>
      </c>
      <c r="L99">
        <v>32</v>
      </c>
      <c r="M99">
        <v>0</v>
      </c>
      <c r="N99">
        <v>40</v>
      </c>
      <c r="O99">
        <v>0</v>
      </c>
      <c r="P99">
        <v>0</v>
      </c>
      <c r="Q99" s="25" t="s">
        <v>170</v>
      </c>
      <c r="R99">
        <v>31</v>
      </c>
      <c r="S99">
        <v>15</v>
      </c>
      <c r="T99">
        <v>2</v>
      </c>
      <c r="U99">
        <v>2</v>
      </c>
      <c r="V99">
        <v>0.12</v>
      </c>
      <c r="W99">
        <v>9.9599999999999994E-2</v>
      </c>
      <c r="X99">
        <v>24</v>
      </c>
      <c r="Y99">
        <v>0</v>
      </c>
      <c r="Z99" s="25" t="s">
        <v>176</v>
      </c>
      <c r="AB99">
        <v>0</v>
      </c>
      <c r="AC99">
        <v>1</v>
      </c>
      <c r="AD99">
        <v>56</v>
      </c>
      <c r="AE99">
        <v>3</v>
      </c>
      <c r="AF99">
        <v>1</v>
      </c>
      <c r="AG99">
        <v>4</v>
      </c>
      <c r="AH99">
        <v>0</v>
      </c>
      <c r="BA99">
        <v>4</v>
      </c>
      <c r="BB99">
        <v>2</v>
      </c>
      <c r="BC99">
        <v>140</v>
      </c>
      <c r="BD99">
        <v>40</v>
      </c>
      <c r="BE99">
        <v>0</v>
      </c>
      <c r="BF99">
        <v>5.3</v>
      </c>
      <c r="BG99">
        <v>60</v>
      </c>
      <c r="BH99">
        <v>14</v>
      </c>
      <c r="BI99">
        <v>90</v>
      </c>
      <c r="BJ99">
        <v>103</v>
      </c>
      <c r="BK99">
        <v>2</v>
      </c>
      <c r="BL99">
        <v>32</v>
      </c>
      <c r="BM99">
        <v>0</v>
      </c>
      <c r="BN99">
        <v>40</v>
      </c>
      <c r="BO99">
        <v>0</v>
      </c>
      <c r="BP99">
        <v>0</v>
      </c>
      <c r="BQ99" s="25" t="s">
        <v>170</v>
      </c>
      <c r="BR99">
        <v>31</v>
      </c>
      <c r="BS99">
        <v>15</v>
      </c>
      <c r="BT99">
        <v>2</v>
      </c>
      <c r="BU99">
        <v>2</v>
      </c>
      <c r="BV99">
        <v>0.12</v>
      </c>
      <c r="BW99">
        <v>9.9599999999999994E-2</v>
      </c>
      <c r="BX99">
        <v>24</v>
      </c>
      <c r="BY99">
        <v>0</v>
      </c>
      <c r="BZ99" s="25" t="s">
        <v>176</v>
      </c>
      <c r="CB99">
        <v>0</v>
      </c>
      <c r="CC99">
        <v>1</v>
      </c>
      <c r="CD99">
        <v>56</v>
      </c>
      <c r="CE99">
        <v>3</v>
      </c>
      <c r="CF99">
        <v>1</v>
      </c>
      <c r="CG99">
        <v>4</v>
      </c>
      <c r="CH99">
        <v>0</v>
      </c>
    </row>
    <row r="100" spans="1:86">
      <c r="A100">
        <v>5</v>
      </c>
      <c r="B100">
        <v>1</v>
      </c>
      <c r="C100">
        <v>60</v>
      </c>
      <c r="D100">
        <v>35</v>
      </c>
      <c r="E100">
        <v>0</v>
      </c>
      <c r="F100" s="24">
        <f t="shared" si="5"/>
        <v>33</v>
      </c>
      <c r="G100">
        <v>70</v>
      </c>
      <c r="H100" s="24">
        <f t="shared" si="6"/>
        <v>6</v>
      </c>
      <c r="I100" s="24">
        <f t="shared" si="7"/>
        <v>13</v>
      </c>
      <c r="J100" s="24">
        <f t="shared" si="8"/>
        <v>125</v>
      </c>
      <c r="K100" s="49" t="str">
        <f t="shared" si="9"/>
        <v>00</v>
      </c>
      <c r="L100">
        <v>53</v>
      </c>
      <c r="M100">
        <v>0</v>
      </c>
      <c r="N100">
        <v>40</v>
      </c>
      <c r="O100">
        <v>0</v>
      </c>
      <c r="P100">
        <v>0</v>
      </c>
      <c r="Q100" s="25" t="s">
        <v>170</v>
      </c>
      <c r="R100">
        <v>31</v>
      </c>
      <c r="S100">
        <v>15</v>
      </c>
      <c r="T100">
        <v>3</v>
      </c>
      <c r="U100">
        <v>2</v>
      </c>
      <c r="V100">
        <v>0.05</v>
      </c>
      <c r="W100">
        <v>3.7999999999999999E-2</v>
      </c>
      <c r="X100">
        <v>24</v>
      </c>
      <c r="Y100">
        <v>0</v>
      </c>
      <c r="Z100" s="25" t="s">
        <v>176</v>
      </c>
      <c r="AB100">
        <v>4</v>
      </c>
      <c r="AC100">
        <v>1</v>
      </c>
      <c r="AD100">
        <v>56</v>
      </c>
      <c r="AE100">
        <v>3</v>
      </c>
      <c r="AF100">
        <v>1</v>
      </c>
      <c r="AG100">
        <v>4</v>
      </c>
      <c r="AH100">
        <v>0</v>
      </c>
      <c r="BA100">
        <v>5</v>
      </c>
      <c r="BB100">
        <v>1</v>
      </c>
      <c r="BC100">
        <v>60</v>
      </c>
      <c r="BD100">
        <v>35</v>
      </c>
      <c r="BE100">
        <v>0</v>
      </c>
      <c r="BF100">
        <v>3.3</v>
      </c>
      <c r="BG100">
        <v>70</v>
      </c>
      <c r="BH100">
        <v>18</v>
      </c>
      <c r="BI100">
        <v>100</v>
      </c>
      <c r="BJ100">
        <v>101</v>
      </c>
      <c r="BK100">
        <v>2</v>
      </c>
      <c r="BL100">
        <v>53</v>
      </c>
      <c r="BM100">
        <v>0</v>
      </c>
      <c r="BN100">
        <v>40</v>
      </c>
      <c r="BO100">
        <v>0</v>
      </c>
      <c r="BP100">
        <v>0</v>
      </c>
      <c r="BQ100" s="25" t="s">
        <v>170</v>
      </c>
      <c r="BR100">
        <v>31</v>
      </c>
      <c r="BS100">
        <v>15</v>
      </c>
      <c r="BT100">
        <v>3</v>
      </c>
      <c r="BU100">
        <v>2</v>
      </c>
      <c r="BV100">
        <v>0.05</v>
      </c>
      <c r="BW100">
        <v>3.7999999999999999E-2</v>
      </c>
      <c r="BX100">
        <v>24</v>
      </c>
      <c r="BY100">
        <v>0</v>
      </c>
      <c r="BZ100" s="25" t="s">
        <v>176</v>
      </c>
      <c r="CB100">
        <v>4</v>
      </c>
      <c r="CC100">
        <v>1</v>
      </c>
      <c r="CD100">
        <v>56</v>
      </c>
      <c r="CE100">
        <v>3</v>
      </c>
      <c r="CF100">
        <v>1</v>
      </c>
      <c r="CG100">
        <v>4</v>
      </c>
      <c r="CH100">
        <v>0</v>
      </c>
    </row>
    <row r="101" spans="1:86">
      <c r="F101" s="24" t="str">
        <f t="shared" si="5"/>
        <v/>
      </c>
      <c r="H101" s="24" t="str">
        <f t="shared" si="6"/>
        <v/>
      </c>
      <c r="I101" s="24" t="str">
        <f t="shared" si="7"/>
        <v/>
      </c>
      <c r="J101" s="24" t="str">
        <f t="shared" si="8"/>
        <v/>
      </c>
      <c r="K101" s="49" t="str">
        <f t="shared" si="9"/>
        <v/>
      </c>
      <c r="Q101" s="25"/>
      <c r="Z101" s="25"/>
      <c r="AH101">
        <v>0</v>
      </c>
      <c r="BQ101" s="25"/>
      <c r="BZ101" s="25"/>
      <c r="CH101">
        <v>0</v>
      </c>
    </row>
    <row r="102" spans="1:86">
      <c r="A102">
        <v>1</v>
      </c>
      <c r="B102">
        <v>13</v>
      </c>
      <c r="C102">
        <v>650</v>
      </c>
      <c r="D102">
        <v>90</v>
      </c>
      <c r="E102">
        <v>0</v>
      </c>
      <c r="F102" s="24">
        <f t="shared" si="5"/>
        <v>308</v>
      </c>
      <c r="G102">
        <v>50</v>
      </c>
      <c r="H102" s="24">
        <f t="shared" si="6"/>
        <v>15</v>
      </c>
      <c r="I102" s="24">
        <f t="shared" si="7"/>
        <v>11</v>
      </c>
      <c r="J102" s="24">
        <f t="shared" si="8"/>
        <v>175</v>
      </c>
      <c r="K102" s="49" t="str">
        <f t="shared" si="9"/>
        <v>03</v>
      </c>
      <c r="L102">
        <v>22</v>
      </c>
      <c r="M102">
        <v>0</v>
      </c>
      <c r="N102">
        <v>0</v>
      </c>
      <c r="O102">
        <v>11</v>
      </c>
      <c r="P102">
        <v>0</v>
      </c>
      <c r="Q102" s="25" t="s">
        <v>170</v>
      </c>
      <c r="R102">
        <v>21</v>
      </c>
      <c r="S102">
        <v>10</v>
      </c>
      <c r="T102">
        <v>2</v>
      </c>
      <c r="U102">
        <v>2</v>
      </c>
      <c r="V102">
        <v>0.6</v>
      </c>
      <c r="W102">
        <v>0.5</v>
      </c>
      <c r="X102">
        <v>24</v>
      </c>
      <c r="Y102">
        <v>0</v>
      </c>
      <c r="Z102" s="25" t="s">
        <v>176</v>
      </c>
      <c r="AB102">
        <v>0</v>
      </c>
      <c r="AC102">
        <v>1</v>
      </c>
      <c r="AD102">
        <v>68</v>
      </c>
      <c r="AE102">
        <v>3</v>
      </c>
      <c r="AF102">
        <v>1</v>
      </c>
      <c r="AG102">
        <v>0.1</v>
      </c>
      <c r="AH102">
        <v>0</v>
      </c>
      <c r="BA102">
        <v>1</v>
      </c>
      <c r="BB102">
        <v>13</v>
      </c>
      <c r="BC102">
        <v>650</v>
      </c>
      <c r="BD102">
        <v>90</v>
      </c>
      <c r="BE102">
        <v>0</v>
      </c>
      <c r="BF102">
        <v>30.7</v>
      </c>
      <c r="BG102">
        <v>50</v>
      </c>
      <c r="BH102">
        <v>17</v>
      </c>
      <c r="BI102">
        <v>90</v>
      </c>
      <c r="BJ102">
        <v>103</v>
      </c>
      <c r="BK102">
        <v>2</v>
      </c>
      <c r="BL102">
        <v>22</v>
      </c>
      <c r="BM102">
        <v>0</v>
      </c>
      <c r="BN102">
        <v>0</v>
      </c>
      <c r="BO102">
        <v>11</v>
      </c>
      <c r="BP102">
        <v>0</v>
      </c>
      <c r="BQ102" s="25" t="s">
        <v>170</v>
      </c>
      <c r="BR102">
        <v>21</v>
      </c>
      <c r="BS102">
        <v>10</v>
      </c>
      <c r="BT102">
        <v>2</v>
      </c>
      <c r="BU102">
        <v>2</v>
      </c>
      <c r="BV102">
        <v>0.6</v>
      </c>
      <c r="BW102">
        <v>0.5</v>
      </c>
      <c r="BX102">
        <v>24</v>
      </c>
      <c r="BY102">
        <v>0</v>
      </c>
      <c r="BZ102" s="25" t="s">
        <v>176</v>
      </c>
      <c r="CB102">
        <v>0</v>
      </c>
      <c r="CC102">
        <v>1</v>
      </c>
      <c r="CD102">
        <v>68</v>
      </c>
      <c r="CE102">
        <v>3</v>
      </c>
      <c r="CF102">
        <v>1</v>
      </c>
      <c r="CG102">
        <v>0.1</v>
      </c>
      <c r="CH102">
        <v>0</v>
      </c>
    </row>
    <row r="103" spans="1:86">
      <c r="A103">
        <v>2</v>
      </c>
      <c r="B103">
        <v>12</v>
      </c>
      <c r="C103">
        <v>300</v>
      </c>
      <c r="D103">
        <v>55</v>
      </c>
      <c r="E103">
        <v>0</v>
      </c>
      <c r="F103" s="24">
        <f t="shared" si="5"/>
        <v>135</v>
      </c>
      <c r="G103">
        <v>50</v>
      </c>
      <c r="H103" s="24">
        <f t="shared" si="6"/>
        <v>12</v>
      </c>
      <c r="I103" s="24">
        <f t="shared" si="7"/>
        <v>11</v>
      </c>
      <c r="J103" s="24">
        <f t="shared" si="8"/>
        <v>175</v>
      </c>
      <c r="K103" s="49" t="str">
        <f t="shared" si="9"/>
        <v>03</v>
      </c>
      <c r="L103">
        <v>22</v>
      </c>
      <c r="M103">
        <v>0</v>
      </c>
      <c r="N103">
        <v>0</v>
      </c>
      <c r="O103">
        <v>1</v>
      </c>
      <c r="P103">
        <v>0</v>
      </c>
      <c r="Q103" s="25" t="s">
        <v>170</v>
      </c>
      <c r="R103">
        <v>21</v>
      </c>
      <c r="S103">
        <v>10</v>
      </c>
      <c r="T103">
        <v>2</v>
      </c>
      <c r="U103">
        <v>2</v>
      </c>
      <c r="V103">
        <v>0.30399999999999999</v>
      </c>
      <c r="W103">
        <v>0.25540000000000002</v>
      </c>
      <c r="X103">
        <v>24</v>
      </c>
      <c r="Y103">
        <v>0</v>
      </c>
      <c r="Z103" s="25" t="s">
        <v>176</v>
      </c>
      <c r="AB103">
        <v>0</v>
      </c>
      <c r="AC103">
        <v>1</v>
      </c>
      <c r="AD103">
        <v>68</v>
      </c>
      <c r="AE103">
        <v>3</v>
      </c>
      <c r="AF103">
        <v>1</v>
      </c>
      <c r="AG103">
        <v>0.1</v>
      </c>
      <c r="AH103">
        <v>0</v>
      </c>
      <c r="BA103">
        <v>2</v>
      </c>
      <c r="BB103">
        <v>12</v>
      </c>
      <c r="BC103">
        <v>300</v>
      </c>
      <c r="BD103">
        <v>55</v>
      </c>
      <c r="BE103">
        <v>0</v>
      </c>
      <c r="BF103">
        <v>13.4</v>
      </c>
      <c r="BG103">
        <v>50</v>
      </c>
      <c r="BH103">
        <v>12</v>
      </c>
      <c r="BI103">
        <v>90</v>
      </c>
      <c r="BJ103">
        <v>103</v>
      </c>
      <c r="BK103">
        <v>2</v>
      </c>
      <c r="BL103">
        <v>22</v>
      </c>
      <c r="BM103">
        <v>0</v>
      </c>
      <c r="BN103">
        <v>0</v>
      </c>
      <c r="BO103">
        <v>1</v>
      </c>
      <c r="BP103">
        <v>0</v>
      </c>
      <c r="BQ103" s="25" t="s">
        <v>170</v>
      </c>
      <c r="BR103">
        <v>21</v>
      </c>
      <c r="BS103">
        <v>10</v>
      </c>
      <c r="BT103">
        <v>2</v>
      </c>
      <c r="BU103">
        <v>2</v>
      </c>
      <c r="BV103">
        <v>0.30399999999999999</v>
      </c>
      <c r="BW103">
        <v>0.25540000000000002</v>
      </c>
      <c r="BX103">
        <v>24</v>
      </c>
      <c r="BY103">
        <v>0</v>
      </c>
      <c r="BZ103" s="25" t="s">
        <v>176</v>
      </c>
      <c r="CB103">
        <v>0</v>
      </c>
      <c r="CC103">
        <v>1</v>
      </c>
      <c r="CD103">
        <v>68</v>
      </c>
      <c r="CE103">
        <v>3</v>
      </c>
      <c r="CF103">
        <v>1</v>
      </c>
      <c r="CG103">
        <v>0.1</v>
      </c>
      <c r="CH103">
        <v>0</v>
      </c>
    </row>
    <row r="104" spans="1:86">
      <c r="A104">
        <v>3</v>
      </c>
      <c r="B104">
        <v>11</v>
      </c>
      <c r="C104">
        <v>200</v>
      </c>
      <c r="D104">
        <v>40</v>
      </c>
      <c r="E104">
        <v>0</v>
      </c>
      <c r="F104" s="24">
        <f t="shared" si="5"/>
        <v>85</v>
      </c>
      <c r="G104">
        <v>50</v>
      </c>
      <c r="H104" s="24">
        <f t="shared" si="6"/>
        <v>14</v>
      </c>
      <c r="I104" s="24">
        <f t="shared" si="7"/>
        <v>11</v>
      </c>
      <c r="J104" s="24">
        <f t="shared" si="8"/>
        <v>175</v>
      </c>
      <c r="K104" s="49" t="str">
        <f t="shared" si="9"/>
        <v>03</v>
      </c>
      <c r="L104">
        <v>22</v>
      </c>
      <c r="M104">
        <v>0</v>
      </c>
      <c r="N104">
        <v>0</v>
      </c>
      <c r="O104">
        <v>1</v>
      </c>
      <c r="P104">
        <v>0</v>
      </c>
      <c r="Q104" s="25" t="s">
        <v>170</v>
      </c>
      <c r="R104">
        <v>21</v>
      </c>
      <c r="S104">
        <v>10</v>
      </c>
      <c r="T104">
        <v>2</v>
      </c>
      <c r="U104">
        <v>2</v>
      </c>
      <c r="V104">
        <v>0.21</v>
      </c>
      <c r="W104">
        <v>0.1764</v>
      </c>
      <c r="X104">
        <v>24</v>
      </c>
      <c r="Y104">
        <v>0</v>
      </c>
      <c r="Z104" s="25" t="s">
        <v>176</v>
      </c>
      <c r="AB104">
        <v>0</v>
      </c>
      <c r="AC104">
        <v>1</v>
      </c>
      <c r="AD104">
        <v>68</v>
      </c>
      <c r="AE104">
        <v>3</v>
      </c>
      <c r="AF104">
        <v>1</v>
      </c>
      <c r="AG104">
        <v>0.1</v>
      </c>
      <c r="AH104">
        <v>0</v>
      </c>
      <c r="BA104">
        <v>3</v>
      </c>
      <c r="BB104">
        <v>11</v>
      </c>
      <c r="BC104">
        <v>200</v>
      </c>
      <c r="BD104">
        <v>40</v>
      </c>
      <c r="BE104">
        <v>0</v>
      </c>
      <c r="BF104">
        <v>8.6</v>
      </c>
      <c r="BG104">
        <v>50</v>
      </c>
      <c r="BH104">
        <v>14</v>
      </c>
      <c r="BI104">
        <v>90</v>
      </c>
      <c r="BJ104">
        <v>103</v>
      </c>
      <c r="BK104">
        <v>2</v>
      </c>
      <c r="BL104">
        <v>22</v>
      </c>
      <c r="BM104">
        <v>0</v>
      </c>
      <c r="BN104">
        <v>0</v>
      </c>
      <c r="BO104">
        <v>1</v>
      </c>
      <c r="BP104">
        <v>0</v>
      </c>
      <c r="BQ104" s="25" t="s">
        <v>170</v>
      </c>
      <c r="BR104">
        <v>21</v>
      </c>
      <c r="BS104">
        <v>10</v>
      </c>
      <c r="BT104">
        <v>2</v>
      </c>
      <c r="BU104">
        <v>2</v>
      </c>
      <c r="BV104">
        <v>0.21</v>
      </c>
      <c r="BW104">
        <v>0.1764</v>
      </c>
      <c r="BX104">
        <v>24</v>
      </c>
      <c r="BY104">
        <v>0</v>
      </c>
      <c r="BZ104" s="25" t="s">
        <v>176</v>
      </c>
      <c r="CB104">
        <v>0</v>
      </c>
      <c r="CC104">
        <v>1</v>
      </c>
      <c r="CD104">
        <v>68</v>
      </c>
      <c r="CE104">
        <v>3</v>
      </c>
      <c r="CF104">
        <v>1</v>
      </c>
      <c r="CG104">
        <v>0.1</v>
      </c>
      <c r="CH104">
        <v>0</v>
      </c>
    </row>
    <row r="105" spans="1:86">
      <c r="A105">
        <v>4</v>
      </c>
      <c r="B105">
        <v>10</v>
      </c>
      <c r="C105">
        <v>140</v>
      </c>
      <c r="D105">
        <v>40</v>
      </c>
      <c r="E105">
        <v>0</v>
      </c>
      <c r="F105" s="24">
        <f t="shared" si="5"/>
        <v>53</v>
      </c>
      <c r="G105">
        <v>60</v>
      </c>
      <c r="H105" s="24">
        <f t="shared" si="6"/>
        <v>14</v>
      </c>
      <c r="I105" s="24">
        <f t="shared" si="7"/>
        <v>11</v>
      </c>
      <c r="J105" s="24">
        <f t="shared" si="8"/>
        <v>175</v>
      </c>
      <c r="K105" s="49" t="str">
        <f t="shared" si="9"/>
        <v>03</v>
      </c>
      <c r="L105">
        <v>32</v>
      </c>
      <c r="M105">
        <v>0</v>
      </c>
      <c r="N105">
        <v>40</v>
      </c>
      <c r="O105">
        <v>0</v>
      </c>
      <c r="P105">
        <v>0</v>
      </c>
      <c r="Q105" s="25" t="s">
        <v>170</v>
      </c>
      <c r="R105">
        <v>31</v>
      </c>
      <c r="S105">
        <v>15</v>
      </c>
      <c r="T105">
        <v>2</v>
      </c>
      <c r="U105">
        <v>2</v>
      </c>
      <c r="V105">
        <v>0.155</v>
      </c>
      <c r="W105">
        <v>0.12859999999999999</v>
      </c>
      <c r="X105">
        <v>24</v>
      </c>
      <c r="Y105">
        <v>0</v>
      </c>
      <c r="Z105" s="25" t="s">
        <v>176</v>
      </c>
      <c r="AB105">
        <v>0</v>
      </c>
      <c r="AC105">
        <v>1</v>
      </c>
      <c r="AD105">
        <v>68</v>
      </c>
      <c r="AE105">
        <v>3</v>
      </c>
      <c r="AF105">
        <v>1</v>
      </c>
      <c r="AG105">
        <v>0.1</v>
      </c>
      <c r="AH105">
        <v>0</v>
      </c>
      <c r="BA105">
        <v>4</v>
      </c>
      <c r="BB105">
        <v>10</v>
      </c>
      <c r="BC105">
        <v>140</v>
      </c>
      <c r="BD105">
        <v>40</v>
      </c>
      <c r="BE105">
        <v>0</v>
      </c>
      <c r="BF105">
        <v>5.3</v>
      </c>
      <c r="BG105">
        <v>60</v>
      </c>
      <c r="BH105">
        <v>14</v>
      </c>
      <c r="BI105">
        <v>90</v>
      </c>
      <c r="BJ105">
        <v>103</v>
      </c>
      <c r="BK105">
        <v>2</v>
      </c>
      <c r="BL105">
        <v>32</v>
      </c>
      <c r="BM105">
        <v>0</v>
      </c>
      <c r="BN105">
        <v>40</v>
      </c>
      <c r="BO105">
        <v>0</v>
      </c>
      <c r="BP105">
        <v>0</v>
      </c>
      <c r="BQ105" s="25" t="s">
        <v>170</v>
      </c>
      <c r="BR105">
        <v>31</v>
      </c>
      <c r="BS105">
        <v>15</v>
      </c>
      <c r="BT105">
        <v>2</v>
      </c>
      <c r="BU105">
        <v>2</v>
      </c>
      <c r="BV105">
        <v>0.155</v>
      </c>
      <c r="BW105">
        <v>0.12859999999999999</v>
      </c>
      <c r="BX105">
        <v>24</v>
      </c>
      <c r="BY105">
        <v>0</v>
      </c>
      <c r="BZ105" s="25" t="s">
        <v>176</v>
      </c>
      <c r="CB105">
        <v>0</v>
      </c>
      <c r="CC105">
        <v>1</v>
      </c>
      <c r="CD105">
        <v>68</v>
      </c>
      <c r="CE105">
        <v>3</v>
      </c>
      <c r="CF105">
        <v>1</v>
      </c>
      <c r="CG105">
        <v>0.1</v>
      </c>
      <c r="CH105">
        <v>0</v>
      </c>
    </row>
    <row r="106" spans="1:86">
      <c r="A106">
        <v>5</v>
      </c>
      <c r="B106">
        <v>9</v>
      </c>
      <c r="C106">
        <v>70</v>
      </c>
      <c r="D106">
        <v>25</v>
      </c>
      <c r="E106">
        <v>0</v>
      </c>
      <c r="F106" s="24">
        <f t="shared" si="5"/>
        <v>23</v>
      </c>
      <c r="G106">
        <v>60</v>
      </c>
      <c r="H106" s="24">
        <f t="shared" si="6"/>
        <v>10</v>
      </c>
      <c r="I106" s="24">
        <f t="shared" si="7"/>
        <v>11</v>
      </c>
      <c r="J106" s="24">
        <f t="shared" si="8"/>
        <v>150</v>
      </c>
      <c r="K106" s="49" t="str">
        <f t="shared" si="9"/>
        <v>03</v>
      </c>
      <c r="L106">
        <v>42</v>
      </c>
      <c r="M106">
        <v>0</v>
      </c>
      <c r="N106">
        <v>40</v>
      </c>
      <c r="O106">
        <v>0</v>
      </c>
      <c r="P106">
        <v>0</v>
      </c>
      <c r="Q106" s="25" t="s">
        <v>170</v>
      </c>
      <c r="R106">
        <v>31</v>
      </c>
      <c r="S106">
        <v>15</v>
      </c>
      <c r="T106">
        <v>2</v>
      </c>
      <c r="U106">
        <v>2</v>
      </c>
      <c r="V106">
        <v>0.112</v>
      </c>
      <c r="W106">
        <v>8.9599999999999999E-2</v>
      </c>
      <c r="X106">
        <v>24</v>
      </c>
      <c r="Y106">
        <v>0</v>
      </c>
      <c r="Z106" s="25" t="s">
        <v>176</v>
      </c>
      <c r="AB106">
        <v>4</v>
      </c>
      <c r="AC106">
        <v>1</v>
      </c>
      <c r="AD106">
        <v>68</v>
      </c>
      <c r="AE106">
        <v>3</v>
      </c>
      <c r="AF106">
        <v>1</v>
      </c>
      <c r="AG106">
        <v>0.1</v>
      </c>
      <c r="AH106">
        <v>0</v>
      </c>
      <c r="BA106">
        <v>5</v>
      </c>
      <c r="BB106">
        <v>9</v>
      </c>
      <c r="BC106">
        <v>70</v>
      </c>
      <c r="BD106">
        <v>25</v>
      </c>
      <c r="BE106">
        <v>0</v>
      </c>
      <c r="BF106">
        <v>2.2999999999999998</v>
      </c>
      <c r="BG106">
        <v>60</v>
      </c>
      <c r="BH106">
        <v>14</v>
      </c>
      <c r="BI106">
        <v>90</v>
      </c>
      <c r="BJ106">
        <v>102</v>
      </c>
      <c r="BK106">
        <v>2</v>
      </c>
      <c r="BL106">
        <v>42</v>
      </c>
      <c r="BM106">
        <v>0</v>
      </c>
      <c r="BN106">
        <v>40</v>
      </c>
      <c r="BO106">
        <v>0</v>
      </c>
      <c r="BP106">
        <v>0</v>
      </c>
      <c r="BQ106" s="25" t="s">
        <v>170</v>
      </c>
      <c r="BR106">
        <v>31</v>
      </c>
      <c r="BS106">
        <v>15</v>
      </c>
      <c r="BT106">
        <v>2</v>
      </c>
      <c r="BU106">
        <v>2</v>
      </c>
      <c r="BV106">
        <v>0.112</v>
      </c>
      <c r="BW106">
        <v>8.9599999999999999E-2</v>
      </c>
      <c r="BX106">
        <v>24</v>
      </c>
      <c r="BY106">
        <v>0</v>
      </c>
      <c r="BZ106" s="25" t="s">
        <v>176</v>
      </c>
      <c r="CB106">
        <v>4</v>
      </c>
      <c r="CC106">
        <v>1</v>
      </c>
      <c r="CD106">
        <v>68</v>
      </c>
      <c r="CE106">
        <v>3</v>
      </c>
      <c r="CF106">
        <v>1</v>
      </c>
      <c r="CG106">
        <v>0.1</v>
      </c>
      <c r="CH106">
        <v>0</v>
      </c>
    </row>
    <row r="107" spans="1:86">
      <c r="A107">
        <v>6</v>
      </c>
      <c r="B107">
        <v>8</v>
      </c>
      <c r="C107">
        <v>40</v>
      </c>
      <c r="D107">
        <v>20</v>
      </c>
      <c r="E107">
        <v>0</v>
      </c>
      <c r="F107" s="24">
        <f t="shared" si="5"/>
        <v>23</v>
      </c>
      <c r="G107">
        <v>70</v>
      </c>
      <c r="H107" s="24">
        <f t="shared" si="6"/>
        <v>12</v>
      </c>
      <c r="I107" s="24">
        <f t="shared" si="7"/>
        <v>13</v>
      </c>
      <c r="J107" s="24">
        <f t="shared" si="8"/>
        <v>150</v>
      </c>
      <c r="K107" s="49" t="str">
        <f t="shared" si="9"/>
        <v>03</v>
      </c>
      <c r="L107">
        <v>32</v>
      </c>
      <c r="M107">
        <v>0</v>
      </c>
      <c r="N107">
        <v>40</v>
      </c>
      <c r="O107">
        <v>0</v>
      </c>
      <c r="P107">
        <v>0</v>
      </c>
      <c r="Q107" s="25" t="s">
        <v>170</v>
      </c>
      <c r="R107">
        <v>31</v>
      </c>
      <c r="S107">
        <v>15</v>
      </c>
      <c r="T107">
        <v>2</v>
      </c>
      <c r="U107">
        <v>2</v>
      </c>
      <c r="V107">
        <v>7.6999999999999999E-2</v>
      </c>
      <c r="W107">
        <v>6.08E-2</v>
      </c>
      <c r="X107">
        <v>24</v>
      </c>
      <c r="Y107">
        <v>0</v>
      </c>
      <c r="Z107" s="25" t="s">
        <v>176</v>
      </c>
      <c r="AB107">
        <v>2.8</v>
      </c>
      <c r="AC107">
        <v>1</v>
      </c>
      <c r="AD107">
        <v>68</v>
      </c>
      <c r="AE107">
        <v>3</v>
      </c>
      <c r="AF107">
        <v>1</v>
      </c>
      <c r="AG107">
        <v>0.1</v>
      </c>
      <c r="AH107">
        <v>0</v>
      </c>
      <c r="BA107">
        <v>6</v>
      </c>
      <c r="BB107">
        <v>8</v>
      </c>
      <c r="BC107">
        <v>40</v>
      </c>
      <c r="BD107">
        <v>20</v>
      </c>
      <c r="BE107">
        <v>0</v>
      </c>
      <c r="BF107">
        <v>2.2999999999999998</v>
      </c>
      <c r="BG107">
        <v>70</v>
      </c>
      <c r="BH107">
        <v>17</v>
      </c>
      <c r="BI107">
        <v>100</v>
      </c>
      <c r="BJ107">
        <v>102</v>
      </c>
      <c r="BK107">
        <v>2</v>
      </c>
      <c r="BL107">
        <v>32</v>
      </c>
      <c r="BM107">
        <v>0</v>
      </c>
      <c r="BN107">
        <v>40</v>
      </c>
      <c r="BO107">
        <v>0</v>
      </c>
      <c r="BP107">
        <v>0</v>
      </c>
      <c r="BQ107" s="25" t="s">
        <v>170</v>
      </c>
      <c r="BR107">
        <v>31</v>
      </c>
      <c r="BS107">
        <v>15</v>
      </c>
      <c r="BT107">
        <v>2</v>
      </c>
      <c r="BU107">
        <v>2</v>
      </c>
      <c r="BV107">
        <v>7.6999999999999999E-2</v>
      </c>
      <c r="BW107">
        <v>6.08E-2</v>
      </c>
      <c r="BX107">
        <v>24</v>
      </c>
      <c r="BY107">
        <v>0</v>
      </c>
      <c r="BZ107" s="25" t="s">
        <v>176</v>
      </c>
      <c r="CB107">
        <v>2.8</v>
      </c>
      <c r="CC107">
        <v>1</v>
      </c>
      <c r="CD107">
        <v>68</v>
      </c>
      <c r="CE107">
        <v>3</v>
      </c>
      <c r="CF107">
        <v>1</v>
      </c>
      <c r="CG107">
        <v>0.1</v>
      </c>
      <c r="CH107">
        <v>0</v>
      </c>
    </row>
    <row r="108" spans="1:86">
      <c r="A108" s="26">
        <v>7</v>
      </c>
      <c r="B108">
        <v>7</v>
      </c>
      <c r="C108">
        <v>10</v>
      </c>
      <c r="D108">
        <v>10</v>
      </c>
      <c r="E108">
        <v>0</v>
      </c>
      <c r="F108" s="24">
        <f t="shared" si="5"/>
        <v>15</v>
      </c>
      <c r="G108">
        <v>95</v>
      </c>
      <c r="H108" s="24">
        <f t="shared" si="6"/>
        <v>6</v>
      </c>
      <c r="I108" s="24">
        <f t="shared" si="7"/>
        <v>13</v>
      </c>
      <c r="J108" s="24">
        <f t="shared" si="8"/>
        <v>125</v>
      </c>
      <c r="K108" s="49" t="str">
        <f t="shared" si="9"/>
        <v>00</v>
      </c>
      <c r="L108">
        <v>52</v>
      </c>
      <c r="M108">
        <v>0</v>
      </c>
      <c r="N108">
        <v>40</v>
      </c>
      <c r="O108">
        <v>0</v>
      </c>
      <c r="P108">
        <v>0</v>
      </c>
      <c r="Q108" s="25" t="s">
        <v>170</v>
      </c>
      <c r="R108">
        <v>31</v>
      </c>
      <c r="S108">
        <v>15</v>
      </c>
      <c r="T108">
        <v>2</v>
      </c>
      <c r="U108">
        <v>2</v>
      </c>
      <c r="V108">
        <v>5.1999999999999998E-2</v>
      </c>
      <c r="W108">
        <v>4.1099999999999998E-2</v>
      </c>
      <c r="X108">
        <v>24</v>
      </c>
      <c r="Y108">
        <v>0</v>
      </c>
      <c r="Z108" s="25" t="s">
        <v>176</v>
      </c>
      <c r="AB108">
        <v>2</v>
      </c>
      <c r="AC108">
        <v>1</v>
      </c>
      <c r="AD108">
        <v>68</v>
      </c>
      <c r="AE108">
        <v>3</v>
      </c>
      <c r="AF108">
        <v>1</v>
      </c>
      <c r="AG108">
        <v>0.1</v>
      </c>
      <c r="AH108">
        <v>0</v>
      </c>
      <c r="BA108" s="26">
        <v>7</v>
      </c>
      <c r="BB108">
        <v>7</v>
      </c>
      <c r="BC108">
        <v>10</v>
      </c>
      <c r="BD108">
        <v>10</v>
      </c>
      <c r="BE108">
        <v>0</v>
      </c>
      <c r="BF108">
        <v>1.5</v>
      </c>
      <c r="BG108">
        <v>95</v>
      </c>
      <c r="BH108">
        <v>18</v>
      </c>
      <c r="BI108">
        <v>100</v>
      </c>
      <c r="BJ108">
        <v>101</v>
      </c>
      <c r="BK108">
        <v>2</v>
      </c>
      <c r="BL108">
        <v>52</v>
      </c>
      <c r="BM108">
        <v>0</v>
      </c>
      <c r="BN108">
        <v>40</v>
      </c>
      <c r="BO108">
        <v>0</v>
      </c>
      <c r="BP108">
        <v>0</v>
      </c>
      <c r="BQ108" s="25" t="s">
        <v>170</v>
      </c>
      <c r="BR108">
        <v>31</v>
      </c>
      <c r="BS108">
        <v>15</v>
      </c>
      <c r="BT108">
        <v>2</v>
      </c>
      <c r="BU108">
        <v>2</v>
      </c>
      <c r="BV108">
        <v>5.1999999999999998E-2</v>
      </c>
      <c r="BW108">
        <v>4.1099999999999998E-2</v>
      </c>
      <c r="BX108">
        <v>24</v>
      </c>
      <c r="BY108">
        <v>0</v>
      </c>
      <c r="BZ108" s="25" t="s">
        <v>176</v>
      </c>
      <c r="CB108">
        <v>2</v>
      </c>
      <c r="CC108">
        <v>1</v>
      </c>
      <c r="CD108">
        <v>68</v>
      </c>
      <c r="CE108">
        <v>3</v>
      </c>
      <c r="CF108">
        <v>1</v>
      </c>
      <c r="CG108">
        <v>0.1</v>
      </c>
      <c r="CH108">
        <v>0</v>
      </c>
    </row>
    <row r="109" spans="1:86">
      <c r="A109">
        <v>8</v>
      </c>
      <c r="B109">
        <v>6</v>
      </c>
      <c r="C109">
        <v>7</v>
      </c>
      <c r="D109">
        <v>9</v>
      </c>
      <c r="E109">
        <v>0</v>
      </c>
      <c r="F109" s="24">
        <f t="shared" si="5"/>
        <v>7.9999999999999991</v>
      </c>
      <c r="G109">
        <v>95</v>
      </c>
      <c r="H109" s="24">
        <f t="shared" si="6"/>
        <v>6</v>
      </c>
      <c r="I109" s="24">
        <f t="shared" si="7"/>
        <v>13</v>
      </c>
      <c r="J109" s="24">
        <f t="shared" si="8"/>
        <v>125</v>
      </c>
      <c r="K109" s="49" t="str">
        <f t="shared" si="9"/>
        <v>00</v>
      </c>
      <c r="L109">
        <v>62</v>
      </c>
      <c r="M109">
        <v>0</v>
      </c>
      <c r="N109">
        <v>0</v>
      </c>
      <c r="O109">
        <v>0</v>
      </c>
      <c r="P109">
        <v>0</v>
      </c>
      <c r="Q109" s="25" t="s">
        <v>170</v>
      </c>
      <c r="R109">
        <v>31</v>
      </c>
      <c r="S109">
        <v>15</v>
      </c>
      <c r="T109">
        <v>2</v>
      </c>
      <c r="U109">
        <v>2</v>
      </c>
      <c r="V109">
        <v>3.7999999999999999E-2</v>
      </c>
      <c r="W109">
        <v>2.8899999999999999E-2</v>
      </c>
      <c r="X109">
        <v>24</v>
      </c>
      <c r="Y109">
        <v>0</v>
      </c>
      <c r="Z109" s="25" t="s">
        <v>176</v>
      </c>
      <c r="AB109">
        <v>1.1299999999999999</v>
      </c>
      <c r="AC109">
        <v>1</v>
      </c>
      <c r="AD109">
        <v>68</v>
      </c>
      <c r="AE109">
        <v>3</v>
      </c>
      <c r="AF109">
        <v>1</v>
      </c>
      <c r="AG109">
        <v>0.1</v>
      </c>
      <c r="AH109">
        <v>0</v>
      </c>
      <c r="BA109">
        <v>8</v>
      </c>
      <c r="BB109">
        <v>6</v>
      </c>
      <c r="BC109">
        <v>7</v>
      </c>
      <c r="BD109">
        <v>9</v>
      </c>
      <c r="BE109">
        <v>0</v>
      </c>
      <c r="BF109">
        <v>0.7</v>
      </c>
      <c r="BG109">
        <v>95</v>
      </c>
      <c r="BH109">
        <v>18</v>
      </c>
      <c r="BI109">
        <v>100</v>
      </c>
      <c r="BJ109">
        <v>101</v>
      </c>
      <c r="BK109">
        <v>2</v>
      </c>
      <c r="BL109">
        <v>62</v>
      </c>
      <c r="BM109">
        <v>0</v>
      </c>
      <c r="BN109">
        <v>0</v>
      </c>
      <c r="BO109">
        <v>0</v>
      </c>
      <c r="BP109">
        <v>0</v>
      </c>
      <c r="BQ109" s="25" t="s">
        <v>170</v>
      </c>
      <c r="BR109">
        <v>31</v>
      </c>
      <c r="BS109">
        <v>15</v>
      </c>
      <c r="BT109">
        <v>2</v>
      </c>
      <c r="BU109">
        <v>2</v>
      </c>
      <c r="BV109">
        <v>3.7999999999999999E-2</v>
      </c>
      <c r="BW109">
        <v>2.8899999999999999E-2</v>
      </c>
      <c r="BX109">
        <v>24</v>
      </c>
      <c r="BY109">
        <v>0</v>
      </c>
      <c r="BZ109" s="25" t="s">
        <v>176</v>
      </c>
      <c r="CB109">
        <v>1.1299999999999999</v>
      </c>
      <c r="CC109">
        <v>1</v>
      </c>
      <c r="CD109">
        <v>68</v>
      </c>
      <c r="CE109">
        <v>3</v>
      </c>
      <c r="CF109">
        <v>1</v>
      </c>
      <c r="CG109">
        <v>0.1</v>
      </c>
      <c r="CH109">
        <v>0</v>
      </c>
    </row>
    <row r="110" spans="1:86">
      <c r="A110">
        <v>9</v>
      </c>
      <c r="B110">
        <v>5</v>
      </c>
      <c r="C110">
        <v>7</v>
      </c>
      <c r="D110">
        <v>9</v>
      </c>
      <c r="E110">
        <v>0</v>
      </c>
      <c r="F110" s="24">
        <f t="shared" si="5"/>
        <v>5</v>
      </c>
      <c r="G110">
        <v>95</v>
      </c>
      <c r="H110" s="24">
        <f t="shared" si="6"/>
        <v>6</v>
      </c>
      <c r="I110" s="24">
        <f t="shared" si="7"/>
        <v>14</v>
      </c>
      <c r="J110" s="24">
        <f t="shared" si="8"/>
        <v>125</v>
      </c>
      <c r="K110" s="49" t="str">
        <f t="shared" si="9"/>
        <v>00</v>
      </c>
      <c r="L110">
        <v>75</v>
      </c>
      <c r="M110">
        <v>0</v>
      </c>
      <c r="N110">
        <v>0</v>
      </c>
      <c r="O110">
        <v>0</v>
      </c>
      <c r="P110">
        <v>0</v>
      </c>
      <c r="Q110" s="25" t="s">
        <v>170</v>
      </c>
      <c r="R110">
        <v>31</v>
      </c>
      <c r="S110">
        <v>15</v>
      </c>
      <c r="T110">
        <v>2</v>
      </c>
      <c r="U110">
        <v>2</v>
      </c>
      <c r="V110">
        <v>2.7E-2</v>
      </c>
      <c r="W110">
        <v>0.02</v>
      </c>
      <c r="X110">
        <v>24</v>
      </c>
      <c r="Y110">
        <v>0</v>
      </c>
      <c r="Z110" s="25" t="s">
        <v>176</v>
      </c>
      <c r="AB110">
        <v>0.9</v>
      </c>
      <c r="AC110">
        <v>1</v>
      </c>
      <c r="AD110">
        <v>68</v>
      </c>
      <c r="AE110">
        <v>3</v>
      </c>
      <c r="AF110">
        <v>1</v>
      </c>
      <c r="AG110">
        <v>0.1</v>
      </c>
      <c r="AH110">
        <v>0</v>
      </c>
      <c r="BA110">
        <v>9</v>
      </c>
      <c r="BB110">
        <v>5</v>
      </c>
      <c r="BC110">
        <v>7</v>
      </c>
      <c r="BD110">
        <v>9</v>
      </c>
      <c r="BE110">
        <v>0</v>
      </c>
      <c r="BF110">
        <v>0.4</v>
      </c>
      <c r="BG110">
        <v>95</v>
      </c>
      <c r="BH110">
        <v>18</v>
      </c>
      <c r="BI110">
        <v>110</v>
      </c>
      <c r="BJ110">
        <v>101</v>
      </c>
      <c r="BK110">
        <v>2</v>
      </c>
      <c r="BL110">
        <v>75</v>
      </c>
      <c r="BM110">
        <v>0</v>
      </c>
      <c r="BN110">
        <v>0</v>
      </c>
      <c r="BO110">
        <v>0</v>
      </c>
      <c r="BP110">
        <v>0</v>
      </c>
      <c r="BQ110" s="25" t="s">
        <v>170</v>
      </c>
      <c r="BR110">
        <v>31</v>
      </c>
      <c r="BS110">
        <v>15</v>
      </c>
      <c r="BT110">
        <v>2</v>
      </c>
      <c r="BU110">
        <v>2</v>
      </c>
      <c r="BV110">
        <v>2.7E-2</v>
      </c>
      <c r="BW110">
        <v>0.02</v>
      </c>
      <c r="BX110">
        <v>24</v>
      </c>
      <c r="BY110">
        <v>0</v>
      </c>
      <c r="BZ110" s="25" t="s">
        <v>176</v>
      </c>
      <c r="CB110">
        <v>0.9</v>
      </c>
      <c r="CC110">
        <v>1</v>
      </c>
      <c r="CD110">
        <v>68</v>
      </c>
      <c r="CE110">
        <v>3</v>
      </c>
      <c r="CF110">
        <v>1</v>
      </c>
      <c r="CG110">
        <v>0.1</v>
      </c>
      <c r="CH110">
        <v>0</v>
      </c>
    </row>
    <row r="111" spans="1:86">
      <c r="A111">
        <v>10</v>
      </c>
      <c r="B111">
        <v>804</v>
      </c>
      <c r="C111">
        <v>1</v>
      </c>
      <c r="D111">
        <v>9</v>
      </c>
      <c r="E111">
        <v>0</v>
      </c>
      <c r="F111" s="24">
        <f t="shared" si="5"/>
        <v>13</v>
      </c>
      <c r="G111">
        <v>123</v>
      </c>
      <c r="H111" s="24">
        <f t="shared" si="6"/>
        <v>8</v>
      </c>
      <c r="I111" s="24">
        <f t="shared" si="7"/>
        <v>17</v>
      </c>
      <c r="J111" s="24">
        <f t="shared" si="8"/>
        <v>125</v>
      </c>
      <c r="K111" s="49" t="str">
        <f t="shared" si="9"/>
        <v>00</v>
      </c>
      <c r="L111">
        <v>75</v>
      </c>
      <c r="M111">
        <v>0</v>
      </c>
      <c r="N111">
        <v>0</v>
      </c>
      <c r="O111">
        <v>0</v>
      </c>
      <c r="P111">
        <v>1</v>
      </c>
      <c r="Q111" s="25" t="s">
        <v>175</v>
      </c>
      <c r="R111">
        <v>41</v>
      </c>
      <c r="S111">
        <v>30</v>
      </c>
      <c r="T111">
        <v>2</v>
      </c>
      <c r="U111">
        <v>2</v>
      </c>
      <c r="V111">
        <v>8.9999999999999993E-3</v>
      </c>
      <c r="W111">
        <v>2.5000000000000001E-2</v>
      </c>
      <c r="X111">
        <v>24</v>
      </c>
      <c r="Y111">
        <v>1.2</v>
      </c>
      <c r="Z111" s="25" t="s">
        <v>178</v>
      </c>
      <c r="AA111">
        <v>11200</v>
      </c>
      <c r="AB111">
        <v>0.8</v>
      </c>
      <c r="AC111">
        <v>1</v>
      </c>
      <c r="AD111">
        <v>68</v>
      </c>
      <c r="AE111">
        <v>3</v>
      </c>
      <c r="AF111">
        <v>1</v>
      </c>
      <c r="AG111">
        <v>0.1</v>
      </c>
      <c r="AH111">
        <v>0</v>
      </c>
      <c r="BA111">
        <v>10</v>
      </c>
      <c r="BB111">
        <v>804</v>
      </c>
      <c r="BC111">
        <v>1</v>
      </c>
      <c r="BD111">
        <v>9</v>
      </c>
      <c r="BE111">
        <v>0</v>
      </c>
      <c r="BF111">
        <v>1.3</v>
      </c>
      <c r="BG111">
        <v>123</v>
      </c>
      <c r="BH111">
        <v>23</v>
      </c>
      <c r="BI111">
        <v>136</v>
      </c>
      <c r="BJ111">
        <v>101</v>
      </c>
      <c r="BK111">
        <v>2</v>
      </c>
      <c r="BL111">
        <v>75</v>
      </c>
      <c r="BM111">
        <v>0</v>
      </c>
      <c r="BN111">
        <v>0</v>
      </c>
      <c r="BO111">
        <v>0</v>
      </c>
      <c r="BP111">
        <v>1</v>
      </c>
      <c r="BQ111" s="25" t="s">
        <v>175</v>
      </c>
      <c r="BR111">
        <v>41</v>
      </c>
      <c r="BS111">
        <v>30</v>
      </c>
      <c r="BT111">
        <v>2</v>
      </c>
      <c r="BU111">
        <v>2</v>
      </c>
      <c r="BV111">
        <v>8.9999999999999993E-3</v>
      </c>
      <c r="BW111">
        <v>2.5000000000000001E-2</v>
      </c>
      <c r="BX111">
        <v>24</v>
      </c>
      <c r="BY111">
        <v>1.2</v>
      </c>
      <c r="BZ111" s="25" t="s">
        <v>178</v>
      </c>
      <c r="CA111">
        <v>11200</v>
      </c>
      <c r="CB111">
        <v>0.8</v>
      </c>
      <c r="CC111">
        <v>1</v>
      </c>
      <c r="CD111">
        <v>68</v>
      </c>
      <c r="CE111">
        <v>3</v>
      </c>
      <c r="CF111">
        <v>1</v>
      </c>
      <c r="CG111">
        <v>0.1</v>
      </c>
      <c r="CH111">
        <v>0</v>
      </c>
    </row>
    <row r="112" spans="1:86">
      <c r="A112">
        <v>11</v>
      </c>
      <c r="B112">
        <v>804</v>
      </c>
      <c r="C112">
        <v>1</v>
      </c>
      <c r="D112">
        <v>9</v>
      </c>
      <c r="E112">
        <v>0</v>
      </c>
      <c r="F112" s="24">
        <f t="shared" si="5"/>
        <v>13</v>
      </c>
      <c r="G112">
        <v>123</v>
      </c>
      <c r="H112" s="24">
        <f t="shared" si="6"/>
        <v>8</v>
      </c>
      <c r="I112" s="24">
        <f t="shared" si="7"/>
        <v>17</v>
      </c>
      <c r="J112" s="24">
        <f t="shared" si="8"/>
        <v>125</v>
      </c>
      <c r="K112" s="49" t="str">
        <f t="shared" si="9"/>
        <v>00</v>
      </c>
      <c r="L112">
        <v>75</v>
      </c>
      <c r="M112">
        <v>0</v>
      </c>
      <c r="N112">
        <v>0</v>
      </c>
      <c r="O112">
        <v>0</v>
      </c>
      <c r="P112">
        <v>1</v>
      </c>
      <c r="Q112" s="25" t="s">
        <v>175</v>
      </c>
      <c r="R112">
        <v>41</v>
      </c>
      <c r="S112">
        <v>30</v>
      </c>
      <c r="T112">
        <v>2</v>
      </c>
      <c r="U112">
        <v>2</v>
      </c>
      <c r="V112">
        <v>2.9000000000000001E-2</v>
      </c>
      <c r="W112">
        <v>9.9000000000000008E-3</v>
      </c>
      <c r="X112">
        <v>24</v>
      </c>
      <c r="Y112">
        <v>1.2</v>
      </c>
      <c r="Z112" s="25" t="s">
        <v>178</v>
      </c>
      <c r="AA112">
        <v>448</v>
      </c>
      <c r="AB112">
        <v>0.8</v>
      </c>
      <c r="AC112">
        <v>1</v>
      </c>
      <c r="AD112">
        <v>68</v>
      </c>
      <c r="AE112">
        <v>3</v>
      </c>
      <c r="AF112">
        <v>1</v>
      </c>
      <c r="AG112">
        <v>0.1</v>
      </c>
      <c r="AH112">
        <v>0</v>
      </c>
      <c r="BA112">
        <v>11</v>
      </c>
      <c r="BB112">
        <v>804</v>
      </c>
      <c r="BC112">
        <v>1</v>
      </c>
      <c r="BD112">
        <v>9</v>
      </c>
      <c r="BE112">
        <v>0</v>
      </c>
      <c r="BF112">
        <v>1.3</v>
      </c>
      <c r="BG112">
        <v>123</v>
      </c>
      <c r="BH112">
        <v>23</v>
      </c>
      <c r="BI112">
        <v>136</v>
      </c>
      <c r="BJ112">
        <v>101</v>
      </c>
      <c r="BK112">
        <v>2</v>
      </c>
      <c r="BL112">
        <v>75</v>
      </c>
      <c r="BM112">
        <v>0</v>
      </c>
      <c r="BN112">
        <v>0</v>
      </c>
      <c r="BO112">
        <v>0</v>
      </c>
      <c r="BP112">
        <v>1</v>
      </c>
      <c r="BQ112" s="25" t="s">
        <v>175</v>
      </c>
      <c r="BR112">
        <v>41</v>
      </c>
      <c r="BS112">
        <v>30</v>
      </c>
      <c r="BT112">
        <v>2</v>
      </c>
      <c r="BU112">
        <v>2</v>
      </c>
      <c r="BV112">
        <v>2.9000000000000001E-2</v>
      </c>
      <c r="BW112">
        <v>9.9000000000000008E-3</v>
      </c>
      <c r="BX112">
        <v>24</v>
      </c>
      <c r="BY112">
        <v>1.2</v>
      </c>
      <c r="BZ112" s="25" t="s">
        <v>178</v>
      </c>
      <c r="CA112">
        <v>448</v>
      </c>
      <c r="CB112">
        <v>0.8</v>
      </c>
      <c r="CC112">
        <v>1</v>
      </c>
      <c r="CD112">
        <v>68</v>
      </c>
      <c r="CE112">
        <v>3</v>
      </c>
      <c r="CF112">
        <v>1</v>
      </c>
      <c r="CG112">
        <v>0.1</v>
      </c>
      <c r="CH112">
        <v>0</v>
      </c>
    </row>
    <row r="113" spans="1:86">
      <c r="A113">
        <v>12</v>
      </c>
      <c r="B113">
        <v>803</v>
      </c>
      <c r="C113">
        <v>1</v>
      </c>
      <c r="D113">
        <v>9</v>
      </c>
      <c r="E113">
        <v>0</v>
      </c>
      <c r="F113" s="24">
        <f t="shared" si="5"/>
        <v>5</v>
      </c>
      <c r="G113">
        <v>123</v>
      </c>
      <c r="H113" s="24">
        <f t="shared" si="6"/>
        <v>8</v>
      </c>
      <c r="I113" s="24">
        <f t="shared" si="7"/>
        <v>17</v>
      </c>
      <c r="J113" s="24">
        <f t="shared" si="8"/>
        <v>125</v>
      </c>
      <c r="K113" s="49" t="str">
        <f t="shared" si="9"/>
        <v>00</v>
      </c>
      <c r="L113">
        <v>75</v>
      </c>
      <c r="M113">
        <v>0</v>
      </c>
      <c r="N113">
        <v>0</v>
      </c>
      <c r="O113">
        <v>0</v>
      </c>
      <c r="P113">
        <v>1</v>
      </c>
      <c r="Q113" s="25" t="s">
        <v>175</v>
      </c>
      <c r="R113">
        <v>41</v>
      </c>
      <c r="S113">
        <v>30</v>
      </c>
      <c r="T113">
        <v>2</v>
      </c>
      <c r="U113">
        <v>2</v>
      </c>
      <c r="V113">
        <v>5.0000000000000001E-3</v>
      </c>
      <c r="W113">
        <v>2.1000000000000001E-2</v>
      </c>
      <c r="X113">
        <v>24</v>
      </c>
      <c r="Y113">
        <v>1.5</v>
      </c>
      <c r="Z113" s="25" t="s">
        <v>178</v>
      </c>
      <c r="AA113">
        <v>13000</v>
      </c>
      <c r="AB113">
        <v>0.63</v>
      </c>
      <c r="AC113">
        <v>1</v>
      </c>
      <c r="AD113">
        <v>68</v>
      </c>
      <c r="AE113">
        <v>3</v>
      </c>
      <c r="AF113">
        <v>1</v>
      </c>
      <c r="AG113">
        <v>0.1</v>
      </c>
      <c r="AH113">
        <v>0</v>
      </c>
      <c r="BA113">
        <v>12</v>
      </c>
      <c r="BB113">
        <v>803</v>
      </c>
      <c r="BC113">
        <v>1</v>
      </c>
      <c r="BD113">
        <v>9</v>
      </c>
      <c r="BE113">
        <v>0</v>
      </c>
      <c r="BF113">
        <v>0.4</v>
      </c>
      <c r="BG113">
        <v>123</v>
      </c>
      <c r="BH113">
        <v>23</v>
      </c>
      <c r="BI113">
        <v>136</v>
      </c>
      <c r="BJ113">
        <v>101</v>
      </c>
      <c r="BK113">
        <v>2</v>
      </c>
      <c r="BL113">
        <v>75</v>
      </c>
      <c r="BM113">
        <v>0</v>
      </c>
      <c r="BN113">
        <v>0</v>
      </c>
      <c r="BO113">
        <v>0</v>
      </c>
      <c r="BP113">
        <v>1</v>
      </c>
      <c r="BQ113" s="25" t="s">
        <v>175</v>
      </c>
      <c r="BR113">
        <v>41</v>
      </c>
      <c r="BS113">
        <v>30</v>
      </c>
      <c r="BT113">
        <v>2</v>
      </c>
      <c r="BU113">
        <v>2</v>
      </c>
      <c r="BV113">
        <v>5.0000000000000001E-3</v>
      </c>
      <c r="BW113">
        <v>2.1000000000000001E-2</v>
      </c>
      <c r="BX113">
        <v>24</v>
      </c>
      <c r="BY113">
        <v>1.5</v>
      </c>
      <c r="BZ113" s="25" t="s">
        <v>178</v>
      </c>
      <c r="CA113">
        <v>13000</v>
      </c>
      <c r="CB113">
        <v>0.63</v>
      </c>
      <c r="CC113">
        <v>1</v>
      </c>
      <c r="CD113">
        <v>68</v>
      </c>
      <c r="CE113">
        <v>3</v>
      </c>
      <c r="CF113">
        <v>1</v>
      </c>
      <c r="CG113">
        <v>0.1</v>
      </c>
      <c r="CH113">
        <v>0</v>
      </c>
    </row>
    <row r="114" spans="1:86">
      <c r="A114">
        <v>13</v>
      </c>
      <c r="B114">
        <v>803</v>
      </c>
      <c r="C114">
        <v>1</v>
      </c>
      <c r="D114">
        <v>9</v>
      </c>
      <c r="E114">
        <v>0</v>
      </c>
      <c r="F114" s="24">
        <f t="shared" si="5"/>
        <v>5</v>
      </c>
      <c r="G114">
        <v>123</v>
      </c>
      <c r="H114" s="24">
        <f t="shared" si="6"/>
        <v>8</v>
      </c>
      <c r="I114" s="24">
        <f t="shared" si="7"/>
        <v>17</v>
      </c>
      <c r="J114" s="24">
        <f t="shared" si="8"/>
        <v>125</v>
      </c>
      <c r="K114" s="49" t="str">
        <f t="shared" si="9"/>
        <v>00</v>
      </c>
      <c r="L114">
        <v>75</v>
      </c>
      <c r="M114">
        <v>0</v>
      </c>
      <c r="N114">
        <v>0</v>
      </c>
      <c r="O114">
        <v>0</v>
      </c>
      <c r="P114">
        <v>1</v>
      </c>
      <c r="Q114" s="25" t="s">
        <v>175</v>
      </c>
      <c r="R114">
        <v>41</v>
      </c>
      <c r="S114">
        <v>30</v>
      </c>
      <c r="T114">
        <v>2</v>
      </c>
      <c r="U114">
        <v>2</v>
      </c>
      <c r="V114">
        <v>2.5000000000000001E-2</v>
      </c>
      <c r="W114">
        <v>6.0000000000000001E-3</v>
      </c>
      <c r="X114">
        <v>24</v>
      </c>
      <c r="Y114">
        <v>1.5</v>
      </c>
      <c r="Z114" s="25" t="s">
        <v>178</v>
      </c>
      <c r="AA114">
        <v>600</v>
      </c>
      <c r="AB114">
        <v>0.63</v>
      </c>
      <c r="AC114">
        <v>1</v>
      </c>
      <c r="AD114">
        <v>68</v>
      </c>
      <c r="AE114">
        <v>3</v>
      </c>
      <c r="AF114">
        <v>1</v>
      </c>
      <c r="AG114">
        <v>0.1</v>
      </c>
      <c r="AH114">
        <v>0</v>
      </c>
      <c r="BA114">
        <v>13</v>
      </c>
      <c r="BB114">
        <v>803</v>
      </c>
      <c r="BC114">
        <v>1</v>
      </c>
      <c r="BD114">
        <v>9</v>
      </c>
      <c r="BE114">
        <v>0</v>
      </c>
      <c r="BF114">
        <v>0.4</v>
      </c>
      <c r="BG114">
        <v>123</v>
      </c>
      <c r="BH114">
        <v>23</v>
      </c>
      <c r="BI114">
        <v>136</v>
      </c>
      <c r="BJ114">
        <v>101</v>
      </c>
      <c r="BK114">
        <v>2</v>
      </c>
      <c r="BL114">
        <v>75</v>
      </c>
      <c r="BM114">
        <v>0</v>
      </c>
      <c r="BN114">
        <v>0</v>
      </c>
      <c r="BO114">
        <v>0</v>
      </c>
      <c r="BP114">
        <v>1</v>
      </c>
      <c r="BQ114" s="25" t="s">
        <v>175</v>
      </c>
      <c r="BR114">
        <v>41</v>
      </c>
      <c r="BS114">
        <v>30</v>
      </c>
      <c r="BT114">
        <v>2</v>
      </c>
      <c r="BU114">
        <v>2</v>
      </c>
      <c r="BV114">
        <v>2.5000000000000001E-2</v>
      </c>
      <c r="BW114">
        <v>6.0000000000000001E-3</v>
      </c>
      <c r="BX114">
        <v>24</v>
      </c>
      <c r="BY114">
        <v>1.5</v>
      </c>
      <c r="BZ114" s="25" t="s">
        <v>178</v>
      </c>
      <c r="CA114">
        <v>600</v>
      </c>
      <c r="CB114">
        <v>0.63</v>
      </c>
      <c r="CC114">
        <v>1</v>
      </c>
      <c r="CD114">
        <v>68</v>
      </c>
      <c r="CE114">
        <v>3</v>
      </c>
      <c r="CF114">
        <v>1</v>
      </c>
      <c r="CG114">
        <v>0.1</v>
      </c>
      <c r="CH114">
        <v>0</v>
      </c>
    </row>
    <row r="115" spans="1:86">
      <c r="A115">
        <v>14</v>
      </c>
      <c r="B115">
        <v>802</v>
      </c>
      <c r="C115">
        <v>1</v>
      </c>
      <c r="D115">
        <v>4</v>
      </c>
      <c r="E115">
        <v>0</v>
      </c>
      <c r="F115" s="24">
        <f t="shared" si="5"/>
        <v>5</v>
      </c>
      <c r="G115">
        <v>90</v>
      </c>
      <c r="H115" s="24">
        <f t="shared" si="6"/>
        <v>4</v>
      </c>
      <c r="I115" s="24">
        <f t="shared" si="7"/>
        <v>28</v>
      </c>
      <c r="J115" s="24">
        <f t="shared" si="8"/>
        <v>150</v>
      </c>
      <c r="K115" s="49" t="str">
        <f t="shared" si="9"/>
        <v>10</v>
      </c>
      <c r="L115">
        <v>86</v>
      </c>
      <c r="M115">
        <v>0</v>
      </c>
      <c r="N115">
        <v>0</v>
      </c>
      <c r="O115">
        <v>10</v>
      </c>
      <c r="P115">
        <v>0</v>
      </c>
      <c r="Q115" s="25" t="s">
        <v>175</v>
      </c>
      <c r="R115">
        <v>31</v>
      </c>
      <c r="S115">
        <v>30</v>
      </c>
      <c r="T115">
        <v>2</v>
      </c>
      <c r="U115">
        <v>2</v>
      </c>
      <c r="V115">
        <v>-2E-3</v>
      </c>
      <c r="W115">
        <v>1.7999999999999999E-2</v>
      </c>
      <c r="X115">
        <v>24</v>
      </c>
      <c r="Y115">
        <v>2.15</v>
      </c>
      <c r="Z115" s="25" t="s">
        <v>178</v>
      </c>
      <c r="AA115">
        <v>20900</v>
      </c>
      <c r="AB115">
        <v>0.5</v>
      </c>
      <c r="AC115">
        <v>1</v>
      </c>
      <c r="AD115">
        <v>68</v>
      </c>
      <c r="AE115">
        <v>3</v>
      </c>
      <c r="AF115">
        <v>1</v>
      </c>
      <c r="AG115">
        <v>0.1</v>
      </c>
      <c r="AH115">
        <v>0</v>
      </c>
      <c r="BA115">
        <v>14</v>
      </c>
      <c r="BB115">
        <v>802</v>
      </c>
      <c r="BC115">
        <v>1</v>
      </c>
      <c r="BD115">
        <v>4</v>
      </c>
      <c r="BE115">
        <v>0</v>
      </c>
      <c r="BF115">
        <v>0.5</v>
      </c>
      <c r="BG115">
        <v>90</v>
      </c>
      <c r="BH115">
        <v>60</v>
      </c>
      <c r="BI115">
        <v>220</v>
      </c>
      <c r="BJ115">
        <v>102</v>
      </c>
      <c r="BK115">
        <v>12</v>
      </c>
      <c r="BL115">
        <v>86</v>
      </c>
      <c r="BM115">
        <v>0</v>
      </c>
      <c r="BN115">
        <v>0</v>
      </c>
      <c r="BO115">
        <v>10</v>
      </c>
      <c r="BP115">
        <v>0</v>
      </c>
      <c r="BQ115" s="25" t="s">
        <v>175</v>
      </c>
      <c r="BR115">
        <v>31</v>
      </c>
      <c r="BS115">
        <v>30</v>
      </c>
      <c r="BT115">
        <v>2</v>
      </c>
      <c r="BU115">
        <v>2</v>
      </c>
      <c r="BV115">
        <v>-2E-3</v>
      </c>
      <c r="BW115">
        <v>1.7999999999999999E-2</v>
      </c>
      <c r="BX115">
        <v>24</v>
      </c>
      <c r="BY115">
        <v>2.15</v>
      </c>
      <c r="BZ115" s="25" t="s">
        <v>178</v>
      </c>
      <c r="CA115">
        <v>20900</v>
      </c>
      <c r="CB115">
        <v>0.5</v>
      </c>
      <c r="CC115">
        <v>1</v>
      </c>
      <c r="CD115">
        <v>68</v>
      </c>
      <c r="CE115">
        <v>3</v>
      </c>
      <c r="CF115">
        <v>1</v>
      </c>
      <c r="CG115">
        <v>0.1</v>
      </c>
      <c r="CH115">
        <v>0</v>
      </c>
    </row>
    <row r="116" spans="1:86">
      <c r="A116">
        <v>15</v>
      </c>
      <c r="B116">
        <v>802</v>
      </c>
      <c r="C116">
        <v>1</v>
      </c>
      <c r="D116">
        <v>4</v>
      </c>
      <c r="E116">
        <v>0</v>
      </c>
      <c r="F116" s="24">
        <f t="shared" si="5"/>
        <v>5</v>
      </c>
      <c r="G116">
        <v>90</v>
      </c>
      <c r="H116" s="24">
        <f t="shared" si="6"/>
        <v>4</v>
      </c>
      <c r="I116" s="24">
        <f t="shared" si="7"/>
        <v>28</v>
      </c>
      <c r="J116" s="24">
        <f t="shared" si="8"/>
        <v>150</v>
      </c>
      <c r="K116" s="49" t="str">
        <f t="shared" si="9"/>
        <v>10</v>
      </c>
      <c r="L116">
        <v>86</v>
      </c>
      <c r="M116">
        <v>0</v>
      </c>
      <c r="N116">
        <v>0</v>
      </c>
      <c r="O116">
        <v>10</v>
      </c>
      <c r="P116">
        <v>0</v>
      </c>
      <c r="Q116" s="25" t="s">
        <v>175</v>
      </c>
      <c r="R116">
        <v>31</v>
      </c>
      <c r="S116">
        <v>30</v>
      </c>
      <c r="T116">
        <v>2</v>
      </c>
      <c r="U116">
        <v>2</v>
      </c>
      <c r="V116">
        <v>1.7999999999999999E-2</v>
      </c>
      <c r="W116">
        <v>3.0999999999999999E-3</v>
      </c>
      <c r="X116">
        <v>24</v>
      </c>
      <c r="Y116">
        <v>2.15</v>
      </c>
      <c r="Z116" s="25" t="s">
        <v>178</v>
      </c>
      <c r="AA116">
        <v>836</v>
      </c>
      <c r="AB116">
        <v>0.5</v>
      </c>
      <c r="AC116">
        <v>1</v>
      </c>
      <c r="AD116">
        <v>68</v>
      </c>
      <c r="AE116">
        <v>3</v>
      </c>
      <c r="AF116">
        <v>1</v>
      </c>
      <c r="AG116">
        <v>0.1</v>
      </c>
      <c r="AH116">
        <v>0</v>
      </c>
      <c r="BA116">
        <v>15</v>
      </c>
      <c r="BB116">
        <v>802</v>
      </c>
      <c r="BC116">
        <v>1</v>
      </c>
      <c r="BD116">
        <v>4</v>
      </c>
      <c r="BE116">
        <v>0</v>
      </c>
      <c r="BF116">
        <v>0.5</v>
      </c>
      <c r="BG116">
        <v>90</v>
      </c>
      <c r="BH116">
        <v>60</v>
      </c>
      <c r="BI116">
        <v>220</v>
      </c>
      <c r="BJ116">
        <v>102</v>
      </c>
      <c r="BK116">
        <v>12</v>
      </c>
      <c r="BL116">
        <v>86</v>
      </c>
      <c r="BM116">
        <v>0</v>
      </c>
      <c r="BN116">
        <v>0</v>
      </c>
      <c r="BO116">
        <v>10</v>
      </c>
      <c r="BP116">
        <v>0</v>
      </c>
      <c r="BQ116" s="25" t="s">
        <v>175</v>
      </c>
      <c r="BR116">
        <v>31</v>
      </c>
      <c r="BS116">
        <v>30</v>
      </c>
      <c r="BT116">
        <v>2</v>
      </c>
      <c r="BU116">
        <v>2</v>
      </c>
      <c r="BV116">
        <v>1.7999999999999999E-2</v>
      </c>
      <c r="BW116">
        <v>3.0999999999999999E-3</v>
      </c>
      <c r="BX116">
        <v>24</v>
      </c>
      <c r="BY116">
        <v>2.15</v>
      </c>
      <c r="BZ116" s="25" t="s">
        <v>178</v>
      </c>
      <c r="CA116">
        <v>836</v>
      </c>
      <c r="CB116">
        <v>0.5</v>
      </c>
      <c r="CC116">
        <v>1</v>
      </c>
      <c r="CD116">
        <v>68</v>
      </c>
      <c r="CE116">
        <v>3</v>
      </c>
      <c r="CF116">
        <v>1</v>
      </c>
      <c r="CG116">
        <v>0.1</v>
      </c>
      <c r="CH116">
        <v>0</v>
      </c>
    </row>
    <row r="117" spans="1:86">
      <c r="A117">
        <v>16</v>
      </c>
      <c r="B117">
        <v>801</v>
      </c>
      <c r="C117">
        <v>2</v>
      </c>
      <c r="D117">
        <v>6</v>
      </c>
      <c r="E117">
        <v>0</v>
      </c>
      <c r="F117" s="24">
        <f t="shared" si="5"/>
        <v>5</v>
      </c>
      <c r="G117">
        <v>90</v>
      </c>
      <c r="H117" s="24">
        <f t="shared" si="6"/>
        <v>5</v>
      </c>
      <c r="I117" s="24">
        <f t="shared" si="7"/>
        <v>30</v>
      </c>
      <c r="J117" s="24">
        <f t="shared" si="8"/>
        <v>150</v>
      </c>
      <c r="K117" s="49" t="str">
        <f t="shared" si="9"/>
        <v>10</v>
      </c>
      <c r="L117">
        <v>86</v>
      </c>
      <c r="M117">
        <v>0</v>
      </c>
      <c r="N117">
        <v>0</v>
      </c>
      <c r="O117">
        <v>10</v>
      </c>
      <c r="P117">
        <v>0</v>
      </c>
      <c r="Q117" s="25" t="s">
        <v>175</v>
      </c>
      <c r="R117">
        <v>31</v>
      </c>
      <c r="S117">
        <v>30</v>
      </c>
      <c r="T117">
        <v>2</v>
      </c>
      <c r="U117">
        <v>2</v>
      </c>
      <c r="V117">
        <v>-2E-3</v>
      </c>
      <c r="W117">
        <v>1.7999999999999999E-2</v>
      </c>
      <c r="X117">
        <v>24</v>
      </c>
      <c r="Y117">
        <v>0.8</v>
      </c>
      <c r="Z117" s="25" t="s">
        <v>178</v>
      </c>
      <c r="AA117">
        <v>4800</v>
      </c>
      <c r="AB117" s="25">
        <v>0.1</v>
      </c>
      <c r="AC117">
        <v>1</v>
      </c>
      <c r="AD117">
        <v>68</v>
      </c>
      <c r="AE117">
        <v>3</v>
      </c>
      <c r="AF117">
        <v>1</v>
      </c>
      <c r="AG117">
        <v>0.1</v>
      </c>
      <c r="AH117">
        <v>0</v>
      </c>
      <c r="BA117">
        <v>16</v>
      </c>
      <c r="BB117">
        <v>801</v>
      </c>
      <c r="BC117">
        <v>2</v>
      </c>
      <c r="BD117">
        <v>6</v>
      </c>
      <c r="BE117">
        <v>0</v>
      </c>
      <c r="BF117">
        <v>0.4</v>
      </c>
      <c r="BG117">
        <v>90</v>
      </c>
      <c r="BH117">
        <v>62</v>
      </c>
      <c r="BI117">
        <v>240</v>
      </c>
      <c r="BJ117">
        <v>102</v>
      </c>
      <c r="BK117">
        <v>12</v>
      </c>
      <c r="BL117">
        <v>86</v>
      </c>
      <c r="BM117">
        <v>0</v>
      </c>
      <c r="BN117">
        <v>0</v>
      </c>
      <c r="BO117">
        <v>10</v>
      </c>
      <c r="BP117">
        <v>0</v>
      </c>
      <c r="BQ117" s="25" t="s">
        <v>175</v>
      </c>
      <c r="BR117">
        <v>31</v>
      </c>
      <c r="BS117">
        <v>30</v>
      </c>
      <c r="BT117">
        <v>2</v>
      </c>
      <c r="BU117">
        <v>2</v>
      </c>
      <c r="BV117">
        <v>-2E-3</v>
      </c>
      <c r="BW117">
        <v>1.7999999999999999E-2</v>
      </c>
      <c r="BX117">
        <v>24</v>
      </c>
      <c r="BY117">
        <v>0.8</v>
      </c>
      <c r="BZ117" s="25" t="s">
        <v>178</v>
      </c>
      <c r="CA117">
        <v>4800</v>
      </c>
      <c r="CB117" s="25">
        <v>0.1</v>
      </c>
      <c r="CC117">
        <v>1</v>
      </c>
      <c r="CD117">
        <v>68</v>
      </c>
      <c r="CE117">
        <v>3</v>
      </c>
      <c r="CF117">
        <v>1</v>
      </c>
      <c r="CG117">
        <v>0.1</v>
      </c>
      <c r="CH117">
        <v>0</v>
      </c>
    </row>
    <row r="118" spans="1:86">
      <c r="A118">
        <v>17</v>
      </c>
      <c r="B118">
        <v>801</v>
      </c>
      <c r="C118">
        <v>2</v>
      </c>
      <c r="D118">
        <v>6</v>
      </c>
      <c r="E118">
        <v>0</v>
      </c>
      <c r="F118" s="24">
        <f t="shared" si="5"/>
        <v>5</v>
      </c>
      <c r="G118">
        <v>90</v>
      </c>
      <c r="H118" s="24">
        <f t="shared" si="6"/>
        <v>5</v>
      </c>
      <c r="I118" s="24">
        <f t="shared" si="7"/>
        <v>30</v>
      </c>
      <c r="J118" s="24">
        <f t="shared" si="8"/>
        <v>150</v>
      </c>
      <c r="K118" s="49" t="str">
        <f t="shared" si="9"/>
        <v>10</v>
      </c>
      <c r="L118">
        <v>86</v>
      </c>
      <c r="M118">
        <v>0</v>
      </c>
      <c r="N118">
        <v>0</v>
      </c>
      <c r="O118">
        <v>10</v>
      </c>
      <c r="P118">
        <v>0</v>
      </c>
      <c r="Q118" s="25" t="s">
        <v>175</v>
      </c>
      <c r="R118">
        <v>31</v>
      </c>
      <c r="S118">
        <v>30</v>
      </c>
      <c r="T118">
        <v>2</v>
      </c>
      <c r="U118">
        <v>2</v>
      </c>
      <c r="V118">
        <v>1.7999999999999999E-2</v>
      </c>
      <c r="W118">
        <v>3.0000000000000001E-3</v>
      </c>
      <c r="X118">
        <v>24</v>
      </c>
      <c r="Y118">
        <v>0.8</v>
      </c>
      <c r="Z118" s="25" t="s">
        <v>178</v>
      </c>
      <c r="AA118">
        <v>312</v>
      </c>
      <c r="AB118">
        <v>0.1</v>
      </c>
      <c r="AC118">
        <v>1</v>
      </c>
      <c r="AD118">
        <v>68</v>
      </c>
      <c r="AE118">
        <v>3</v>
      </c>
      <c r="AF118">
        <v>1</v>
      </c>
      <c r="AG118">
        <v>0.1</v>
      </c>
      <c r="AH118">
        <v>0</v>
      </c>
      <c r="BA118">
        <v>17</v>
      </c>
      <c r="BB118">
        <v>801</v>
      </c>
      <c r="BC118">
        <v>2</v>
      </c>
      <c r="BD118">
        <v>6</v>
      </c>
      <c r="BE118">
        <v>0</v>
      </c>
      <c r="BF118" s="25">
        <v>0.4</v>
      </c>
      <c r="BG118">
        <v>90</v>
      </c>
      <c r="BH118">
        <v>62</v>
      </c>
      <c r="BI118">
        <v>240</v>
      </c>
      <c r="BJ118">
        <v>102</v>
      </c>
      <c r="BK118">
        <v>12</v>
      </c>
      <c r="BL118">
        <v>86</v>
      </c>
      <c r="BM118">
        <v>0</v>
      </c>
      <c r="BN118">
        <v>0</v>
      </c>
      <c r="BO118">
        <v>10</v>
      </c>
      <c r="BP118">
        <v>0</v>
      </c>
      <c r="BQ118" s="25" t="s">
        <v>175</v>
      </c>
      <c r="BR118">
        <v>31</v>
      </c>
      <c r="BS118">
        <v>30</v>
      </c>
      <c r="BT118">
        <v>2</v>
      </c>
      <c r="BU118">
        <v>2</v>
      </c>
      <c r="BV118">
        <v>1.7999999999999999E-2</v>
      </c>
      <c r="BW118">
        <v>3.0000000000000001E-3</v>
      </c>
      <c r="BX118">
        <v>24</v>
      </c>
      <c r="BY118">
        <v>0.8</v>
      </c>
      <c r="BZ118" s="25" t="s">
        <v>178</v>
      </c>
      <c r="CA118">
        <v>312</v>
      </c>
      <c r="CB118">
        <v>0.1</v>
      </c>
      <c r="CC118">
        <v>1</v>
      </c>
      <c r="CD118">
        <v>68</v>
      </c>
      <c r="CE118">
        <v>3</v>
      </c>
      <c r="CF118">
        <v>1</v>
      </c>
      <c r="CG118">
        <v>0.1</v>
      </c>
      <c r="CH118">
        <v>0</v>
      </c>
    </row>
    <row r="119" spans="1:86">
      <c r="F119" s="24" t="str">
        <f t="shared" si="5"/>
        <v/>
      </c>
      <c r="H119" s="24" t="str">
        <f t="shared" si="6"/>
        <v/>
      </c>
      <c r="I119" s="24" t="str">
        <f t="shared" si="7"/>
        <v/>
      </c>
      <c r="J119" s="24" t="str">
        <f t="shared" si="8"/>
        <v/>
      </c>
      <c r="K119" s="49" t="str">
        <f t="shared" si="9"/>
        <v/>
      </c>
      <c r="Q119" s="25"/>
      <c r="Z119" s="25"/>
      <c r="AH119">
        <v>0</v>
      </c>
      <c r="BQ119" s="25"/>
      <c r="BZ119" s="25"/>
      <c r="CH119">
        <v>0</v>
      </c>
    </row>
    <row r="120" spans="1:86">
      <c r="A120">
        <v>1</v>
      </c>
      <c r="B120">
        <v>12</v>
      </c>
      <c r="C120">
        <v>650</v>
      </c>
      <c r="D120">
        <v>90</v>
      </c>
      <c r="E120">
        <v>0</v>
      </c>
      <c r="F120" s="24">
        <f t="shared" si="5"/>
        <v>308</v>
      </c>
      <c r="G120">
        <v>50</v>
      </c>
      <c r="H120" s="24">
        <f t="shared" si="6"/>
        <v>15</v>
      </c>
      <c r="I120" s="24">
        <f t="shared" si="7"/>
        <v>11</v>
      </c>
      <c r="J120" s="24">
        <f t="shared" si="8"/>
        <v>175</v>
      </c>
      <c r="K120" s="49" t="str">
        <f t="shared" si="9"/>
        <v>03</v>
      </c>
      <c r="L120">
        <v>22</v>
      </c>
      <c r="M120">
        <v>0</v>
      </c>
      <c r="N120">
        <v>0</v>
      </c>
      <c r="O120">
        <v>11</v>
      </c>
      <c r="P120">
        <v>0</v>
      </c>
      <c r="Q120" s="50" t="s">
        <v>170</v>
      </c>
      <c r="R120">
        <v>21</v>
      </c>
      <c r="S120">
        <v>10</v>
      </c>
      <c r="T120">
        <v>2</v>
      </c>
      <c r="U120">
        <v>2</v>
      </c>
      <c r="V120">
        <v>0.6</v>
      </c>
      <c r="W120">
        <v>0.5</v>
      </c>
      <c r="X120">
        <v>24</v>
      </c>
      <c r="Y120">
        <v>0</v>
      </c>
      <c r="Z120" s="25" t="s">
        <v>176</v>
      </c>
      <c r="AB120">
        <v>0</v>
      </c>
      <c r="AC120">
        <v>1</v>
      </c>
      <c r="AD120">
        <v>68</v>
      </c>
      <c r="AE120">
        <v>3</v>
      </c>
      <c r="AF120">
        <v>1</v>
      </c>
      <c r="AG120">
        <v>0.5</v>
      </c>
      <c r="AH120">
        <v>0</v>
      </c>
      <c r="BA120">
        <v>1</v>
      </c>
      <c r="BB120">
        <v>12</v>
      </c>
      <c r="BC120">
        <v>650</v>
      </c>
      <c r="BD120">
        <v>90</v>
      </c>
      <c r="BE120">
        <v>0</v>
      </c>
      <c r="BF120">
        <v>30.7</v>
      </c>
      <c r="BG120">
        <v>50</v>
      </c>
      <c r="BH120">
        <v>17</v>
      </c>
      <c r="BI120">
        <v>90</v>
      </c>
      <c r="BJ120">
        <v>103</v>
      </c>
      <c r="BK120">
        <v>2</v>
      </c>
      <c r="BL120">
        <v>22</v>
      </c>
      <c r="BM120">
        <v>0</v>
      </c>
      <c r="BN120">
        <v>0</v>
      </c>
      <c r="BO120">
        <v>11</v>
      </c>
      <c r="BP120">
        <v>0</v>
      </c>
      <c r="BQ120" s="50" t="s">
        <v>170</v>
      </c>
      <c r="BR120">
        <v>21</v>
      </c>
      <c r="BS120">
        <v>10</v>
      </c>
      <c r="BT120">
        <v>2</v>
      </c>
      <c r="BU120">
        <v>2</v>
      </c>
      <c r="BV120">
        <v>0.6</v>
      </c>
      <c r="BW120">
        <v>0.5</v>
      </c>
      <c r="BX120">
        <v>24</v>
      </c>
      <c r="BY120">
        <v>0</v>
      </c>
      <c r="BZ120" s="25" t="s">
        <v>176</v>
      </c>
      <c r="CB120">
        <v>0</v>
      </c>
      <c r="CC120">
        <v>1</v>
      </c>
      <c r="CD120">
        <v>68</v>
      </c>
      <c r="CE120">
        <v>3</v>
      </c>
      <c r="CF120">
        <v>1</v>
      </c>
      <c r="CG120">
        <v>0.5</v>
      </c>
      <c r="CH120">
        <v>0</v>
      </c>
    </row>
    <row r="121" spans="1:86">
      <c r="A121">
        <v>2</v>
      </c>
      <c r="B121">
        <v>11</v>
      </c>
      <c r="C121">
        <v>300</v>
      </c>
      <c r="D121">
        <v>55</v>
      </c>
      <c r="E121">
        <v>0</v>
      </c>
      <c r="F121" s="24">
        <f t="shared" si="5"/>
        <v>135</v>
      </c>
      <c r="G121">
        <v>50</v>
      </c>
      <c r="H121" s="24">
        <f t="shared" si="6"/>
        <v>12</v>
      </c>
      <c r="I121" s="24">
        <f t="shared" si="7"/>
        <v>11</v>
      </c>
      <c r="J121" s="24">
        <f t="shared" si="8"/>
        <v>175</v>
      </c>
      <c r="K121" s="49" t="str">
        <f t="shared" si="9"/>
        <v>03</v>
      </c>
      <c r="L121">
        <v>22</v>
      </c>
      <c r="M121">
        <v>0</v>
      </c>
      <c r="N121">
        <v>0</v>
      </c>
      <c r="O121">
        <v>1</v>
      </c>
      <c r="P121">
        <v>0</v>
      </c>
      <c r="Q121" s="25" t="s">
        <v>170</v>
      </c>
      <c r="R121">
        <v>21</v>
      </c>
      <c r="S121">
        <v>10</v>
      </c>
      <c r="T121">
        <v>2</v>
      </c>
      <c r="U121">
        <v>2</v>
      </c>
      <c r="V121">
        <v>0.30399999999999999</v>
      </c>
      <c r="W121">
        <v>0.25540000000000002</v>
      </c>
      <c r="X121">
        <v>24</v>
      </c>
      <c r="Y121">
        <v>0</v>
      </c>
      <c r="Z121" s="25" t="s">
        <v>176</v>
      </c>
      <c r="AB121">
        <v>0</v>
      </c>
      <c r="AC121">
        <v>1</v>
      </c>
      <c r="AD121">
        <v>68</v>
      </c>
      <c r="AE121">
        <v>3</v>
      </c>
      <c r="AF121">
        <v>1</v>
      </c>
      <c r="AG121">
        <v>0.5</v>
      </c>
      <c r="AH121">
        <v>0</v>
      </c>
      <c r="BA121">
        <v>2</v>
      </c>
      <c r="BB121">
        <v>11</v>
      </c>
      <c r="BC121">
        <v>300</v>
      </c>
      <c r="BD121">
        <v>55</v>
      </c>
      <c r="BE121">
        <v>0</v>
      </c>
      <c r="BF121">
        <v>13.4</v>
      </c>
      <c r="BG121">
        <v>50</v>
      </c>
      <c r="BH121">
        <v>12</v>
      </c>
      <c r="BI121">
        <v>90</v>
      </c>
      <c r="BJ121">
        <v>103</v>
      </c>
      <c r="BK121">
        <v>2</v>
      </c>
      <c r="BL121">
        <v>22</v>
      </c>
      <c r="BM121">
        <v>0</v>
      </c>
      <c r="BN121">
        <v>0</v>
      </c>
      <c r="BO121">
        <v>1</v>
      </c>
      <c r="BP121">
        <v>0</v>
      </c>
      <c r="BQ121" s="25" t="s">
        <v>170</v>
      </c>
      <c r="BR121">
        <v>21</v>
      </c>
      <c r="BS121">
        <v>10</v>
      </c>
      <c r="BT121">
        <v>2</v>
      </c>
      <c r="BU121">
        <v>2</v>
      </c>
      <c r="BV121">
        <v>0.30399999999999999</v>
      </c>
      <c r="BW121">
        <v>0.25540000000000002</v>
      </c>
      <c r="BX121">
        <v>24</v>
      </c>
      <c r="BY121">
        <v>0</v>
      </c>
      <c r="BZ121" s="25" t="s">
        <v>176</v>
      </c>
      <c r="CB121">
        <v>0</v>
      </c>
      <c r="CC121">
        <v>1</v>
      </c>
      <c r="CD121">
        <v>68</v>
      </c>
      <c r="CE121">
        <v>3</v>
      </c>
      <c r="CF121">
        <v>1</v>
      </c>
      <c r="CG121">
        <v>0.5</v>
      </c>
      <c r="CH121">
        <v>0</v>
      </c>
    </row>
    <row r="122" spans="1:86">
      <c r="A122">
        <v>3</v>
      </c>
      <c r="B122">
        <v>10</v>
      </c>
      <c r="C122">
        <v>200</v>
      </c>
      <c r="D122">
        <v>40</v>
      </c>
      <c r="E122">
        <v>0</v>
      </c>
      <c r="F122" s="24">
        <f t="shared" si="5"/>
        <v>85</v>
      </c>
      <c r="G122">
        <v>50</v>
      </c>
      <c r="H122" s="24">
        <f t="shared" si="6"/>
        <v>14</v>
      </c>
      <c r="I122" s="24">
        <f t="shared" si="7"/>
        <v>11</v>
      </c>
      <c r="J122" s="24">
        <f t="shared" si="8"/>
        <v>175</v>
      </c>
      <c r="K122" s="49" t="str">
        <f t="shared" si="9"/>
        <v>03</v>
      </c>
      <c r="L122">
        <v>22</v>
      </c>
      <c r="M122">
        <v>0</v>
      </c>
      <c r="N122">
        <v>0</v>
      </c>
      <c r="O122">
        <v>1</v>
      </c>
      <c r="P122">
        <v>0</v>
      </c>
      <c r="Q122" s="25" t="s">
        <v>170</v>
      </c>
      <c r="R122">
        <v>21</v>
      </c>
      <c r="S122">
        <v>10</v>
      </c>
      <c r="T122">
        <v>2</v>
      </c>
      <c r="U122">
        <v>2</v>
      </c>
      <c r="V122">
        <v>0.21</v>
      </c>
      <c r="W122">
        <v>0.1764</v>
      </c>
      <c r="X122">
        <v>24</v>
      </c>
      <c r="Y122">
        <v>0</v>
      </c>
      <c r="Z122" s="25" t="s">
        <v>176</v>
      </c>
      <c r="AB122">
        <v>0</v>
      </c>
      <c r="AC122">
        <v>1</v>
      </c>
      <c r="AD122">
        <v>68</v>
      </c>
      <c r="AE122">
        <v>3</v>
      </c>
      <c r="AF122">
        <v>1</v>
      </c>
      <c r="AG122">
        <v>0.5</v>
      </c>
      <c r="AH122">
        <v>0</v>
      </c>
      <c r="BA122">
        <v>3</v>
      </c>
      <c r="BB122">
        <v>10</v>
      </c>
      <c r="BC122">
        <v>200</v>
      </c>
      <c r="BD122">
        <v>40</v>
      </c>
      <c r="BE122">
        <v>0</v>
      </c>
      <c r="BF122">
        <v>8.6</v>
      </c>
      <c r="BG122">
        <v>50</v>
      </c>
      <c r="BH122">
        <v>14</v>
      </c>
      <c r="BI122">
        <v>90</v>
      </c>
      <c r="BJ122">
        <v>103</v>
      </c>
      <c r="BK122">
        <v>2</v>
      </c>
      <c r="BL122">
        <v>22</v>
      </c>
      <c r="BM122">
        <v>0</v>
      </c>
      <c r="BN122">
        <v>0</v>
      </c>
      <c r="BO122">
        <v>1</v>
      </c>
      <c r="BP122">
        <v>0</v>
      </c>
      <c r="BQ122" s="25" t="s">
        <v>170</v>
      </c>
      <c r="BR122">
        <v>21</v>
      </c>
      <c r="BS122">
        <v>10</v>
      </c>
      <c r="BT122">
        <v>2</v>
      </c>
      <c r="BU122">
        <v>2</v>
      </c>
      <c r="BV122">
        <v>0.21</v>
      </c>
      <c r="BW122">
        <v>0.1764</v>
      </c>
      <c r="BX122">
        <v>24</v>
      </c>
      <c r="BY122">
        <v>0</v>
      </c>
      <c r="BZ122" s="25" t="s">
        <v>176</v>
      </c>
      <c r="CB122">
        <v>0</v>
      </c>
      <c r="CC122">
        <v>1</v>
      </c>
      <c r="CD122">
        <v>68</v>
      </c>
      <c r="CE122">
        <v>3</v>
      </c>
      <c r="CF122">
        <v>1</v>
      </c>
      <c r="CG122">
        <v>0.5</v>
      </c>
      <c r="CH122">
        <v>0</v>
      </c>
    </row>
    <row r="123" spans="1:86">
      <c r="A123">
        <v>4</v>
      </c>
      <c r="B123">
        <v>9</v>
      </c>
      <c r="C123">
        <v>140</v>
      </c>
      <c r="D123">
        <v>40</v>
      </c>
      <c r="E123">
        <v>0</v>
      </c>
      <c r="F123" s="24">
        <f t="shared" si="5"/>
        <v>53</v>
      </c>
      <c r="G123">
        <v>60</v>
      </c>
      <c r="H123" s="24">
        <f t="shared" si="6"/>
        <v>14</v>
      </c>
      <c r="I123" s="24">
        <f t="shared" si="7"/>
        <v>11</v>
      </c>
      <c r="J123" s="24">
        <f t="shared" si="8"/>
        <v>175</v>
      </c>
      <c r="K123" s="49" t="str">
        <f t="shared" si="9"/>
        <v>03</v>
      </c>
      <c r="L123">
        <v>32</v>
      </c>
      <c r="M123">
        <v>0</v>
      </c>
      <c r="N123">
        <v>40</v>
      </c>
      <c r="O123">
        <v>0</v>
      </c>
      <c r="P123">
        <v>0</v>
      </c>
      <c r="Q123" s="25" t="s">
        <v>170</v>
      </c>
      <c r="R123">
        <v>31</v>
      </c>
      <c r="S123">
        <v>15</v>
      </c>
      <c r="T123">
        <v>2</v>
      </c>
      <c r="U123">
        <v>2</v>
      </c>
      <c r="V123">
        <v>0.155</v>
      </c>
      <c r="W123">
        <v>0.12859999999999999</v>
      </c>
      <c r="X123">
        <v>24</v>
      </c>
      <c r="Y123">
        <v>0</v>
      </c>
      <c r="Z123" s="25" t="s">
        <v>176</v>
      </c>
      <c r="AB123">
        <v>0</v>
      </c>
      <c r="AC123">
        <v>1</v>
      </c>
      <c r="AD123">
        <v>68</v>
      </c>
      <c r="AE123">
        <v>3</v>
      </c>
      <c r="AF123">
        <v>1</v>
      </c>
      <c r="AG123">
        <v>0.5</v>
      </c>
      <c r="AH123">
        <v>0</v>
      </c>
      <c r="BA123">
        <v>4</v>
      </c>
      <c r="BB123">
        <v>9</v>
      </c>
      <c r="BC123">
        <v>140</v>
      </c>
      <c r="BD123">
        <v>40</v>
      </c>
      <c r="BE123">
        <v>0</v>
      </c>
      <c r="BF123">
        <v>5.3</v>
      </c>
      <c r="BG123">
        <v>60</v>
      </c>
      <c r="BH123">
        <v>14</v>
      </c>
      <c r="BI123">
        <v>90</v>
      </c>
      <c r="BJ123">
        <v>103</v>
      </c>
      <c r="BK123">
        <v>2</v>
      </c>
      <c r="BL123">
        <v>32</v>
      </c>
      <c r="BM123">
        <v>0</v>
      </c>
      <c r="BN123">
        <v>40</v>
      </c>
      <c r="BO123">
        <v>0</v>
      </c>
      <c r="BP123">
        <v>0</v>
      </c>
      <c r="BQ123" s="25" t="s">
        <v>170</v>
      </c>
      <c r="BR123">
        <v>31</v>
      </c>
      <c r="BS123">
        <v>15</v>
      </c>
      <c r="BT123">
        <v>2</v>
      </c>
      <c r="BU123">
        <v>2</v>
      </c>
      <c r="BV123">
        <v>0.155</v>
      </c>
      <c r="BW123">
        <v>0.12859999999999999</v>
      </c>
      <c r="BX123">
        <v>24</v>
      </c>
      <c r="BY123">
        <v>0</v>
      </c>
      <c r="BZ123" s="25" t="s">
        <v>176</v>
      </c>
      <c r="CB123">
        <v>0</v>
      </c>
      <c r="CC123">
        <v>1</v>
      </c>
      <c r="CD123">
        <v>68</v>
      </c>
      <c r="CE123">
        <v>3</v>
      </c>
      <c r="CF123">
        <v>1</v>
      </c>
      <c r="CG123">
        <v>0.5</v>
      </c>
      <c r="CH123">
        <v>0</v>
      </c>
    </row>
    <row r="124" spans="1:86">
      <c r="A124">
        <v>5</v>
      </c>
      <c r="B124">
        <v>8</v>
      </c>
      <c r="C124">
        <v>70</v>
      </c>
      <c r="D124">
        <v>25</v>
      </c>
      <c r="E124">
        <v>0</v>
      </c>
      <c r="F124" s="24">
        <f t="shared" si="5"/>
        <v>33</v>
      </c>
      <c r="G124">
        <v>60</v>
      </c>
      <c r="H124" s="24">
        <f t="shared" si="6"/>
        <v>10</v>
      </c>
      <c r="I124" s="24">
        <f t="shared" si="7"/>
        <v>11</v>
      </c>
      <c r="J124" s="24">
        <f t="shared" si="8"/>
        <v>150</v>
      </c>
      <c r="K124" s="49" t="str">
        <f t="shared" si="9"/>
        <v>03</v>
      </c>
      <c r="L124">
        <v>42</v>
      </c>
      <c r="M124">
        <v>0</v>
      </c>
      <c r="N124">
        <v>40</v>
      </c>
      <c r="O124">
        <v>0</v>
      </c>
      <c r="P124">
        <v>0</v>
      </c>
      <c r="Q124" s="25" t="s">
        <v>170</v>
      </c>
      <c r="R124">
        <v>31</v>
      </c>
      <c r="S124">
        <v>15</v>
      </c>
      <c r="T124">
        <v>2</v>
      </c>
      <c r="U124">
        <v>2</v>
      </c>
      <c r="V124">
        <v>0.112</v>
      </c>
      <c r="W124">
        <v>8.9599999999999999E-2</v>
      </c>
      <c r="X124">
        <v>24</v>
      </c>
      <c r="Y124">
        <v>0</v>
      </c>
      <c r="Z124" s="25" t="s">
        <v>176</v>
      </c>
      <c r="AB124">
        <v>4</v>
      </c>
      <c r="AC124">
        <v>1</v>
      </c>
      <c r="AD124">
        <v>68</v>
      </c>
      <c r="AE124">
        <v>3</v>
      </c>
      <c r="AF124">
        <v>1</v>
      </c>
      <c r="AG124">
        <v>0.5</v>
      </c>
      <c r="AH124">
        <v>0</v>
      </c>
      <c r="BA124">
        <v>5</v>
      </c>
      <c r="BB124">
        <v>8</v>
      </c>
      <c r="BC124">
        <v>70</v>
      </c>
      <c r="BD124">
        <v>25</v>
      </c>
      <c r="BE124">
        <v>0</v>
      </c>
      <c r="BF124">
        <v>3.3</v>
      </c>
      <c r="BG124">
        <v>60</v>
      </c>
      <c r="BH124">
        <v>14</v>
      </c>
      <c r="BI124">
        <v>90</v>
      </c>
      <c r="BJ124">
        <v>102</v>
      </c>
      <c r="BK124">
        <v>2</v>
      </c>
      <c r="BL124">
        <v>42</v>
      </c>
      <c r="BM124">
        <v>0</v>
      </c>
      <c r="BN124">
        <v>40</v>
      </c>
      <c r="BO124">
        <v>0</v>
      </c>
      <c r="BP124">
        <v>0</v>
      </c>
      <c r="BQ124" s="25" t="s">
        <v>170</v>
      </c>
      <c r="BR124">
        <v>31</v>
      </c>
      <c r="BS124">
        <v>15</v>
      </c>
      <c r="BT124">
        <v>2</v>
      </c>
      <c r="BU124">
        <v>2</v>
      </c>
      <c r="BV124">
        <v>0.112</v>
      </c>
      <c r="BW124">
        <v>8.9599999999999999E-2</v>
      </c>
      <c r="BX124">
        <v>24</v>
      </c>
      <c r="BY124">
        <v>0</v>
      </c>
      <c r="BZ124" s="25" t="s">
        <v>176</v>
      </c>
      <c r="CB124">
        <v>4</v>
      </c>
      <c r="CC124">
        <v>1</v>
      </c>
      <c r="CD124">
        <v>68</v>
      </c>
      <c r="CE124">
        <v>3</v>
      </c>
      <c r="CF124">
        <v>1</v>
      </c>
      <c r="CG124">
        <v>0.5</v>
      </c>
      <c r="CH124">
        <v>0</v>
      </c>
    </row>
    <row r="125" spans="1:86">
      <c r="A125">
        <v>6</v>
      </c>
      <c r="B125">
        <v>7</v>
      </c>
      <c r="C125">
        <v>40</v>
      </c>
      <c r="D125">
        <v>20</v>
      </c>
      <c r="E125">
        <v>0</v>
      </c>
      <c r="F125" s="24">
        <f t="shared" si="5"/>
        <v>23</v>
      </c>
      <c r="G125">
        <v>70</v>
      </c>
      <c r="H125" s="24">
        <f t="shared" si="6"/>
        <v>12</v>
      </c>
      <c r="I125" s="24">
        <f t="shared" si="7"/>
        <v>13</v>
      </c>
      <c r="J125" s="24">
        <f t="shared" si="8"/>
        <v>150</v>
      </c>
      <c r="K125" s="49" t="str">
        <f t="shared" si="9"/>
        <v>03</v>
      </c>
      <c r="L125">
        <v>32</v>
      </c>
      <c r="M125">
        <v>0</v>
      </c>
      <c r="N125">
        <v>40</v>
      </c>
      <c r="O125">
        <v>0</v>
      </c>
      <c r="P125">
        <v>0</v>
      </c>
      <c r="Q125" s="25" t="s">
        <v>170</v>
      </c>
      <c r="R125">
        <v>31</v>
      </c>
      <c r="S125">
        <v>15</v>
      </c>
      <c r="T125">
        <v>2</v>
      </c>
      <c r="U125">
        <v>2</v>
      </c>
      <c r="V125" s="25">
        <v>7.6999999999999999E-2</v>
      </c>
      <c r="W125">
        <v>6.08E-2</v>
      </c>
      <c r="X125">
        <v>24</v>
      </c>
      <c r="Y125">
        <v>0</v>
      </c>
      <c r="Z125" s="25" t="s">
        <v>176</v>
      </c>
      <c r="AB125">
        <v>2.8</v>
      </c>
      <c r="AC125">
        <v>1</v>
      </c>
      <c r="AD125">
        <v>68</v>
      </c>
      <c r="AE125">
        <v>3</v>
      </c>
      <c r="AF125">
        <v>1</v>
      </c>
      <c r="AG125">
        <v>0.5</v>
      </c>
      <c r="AH125">
        <v>0</v>
      </c>
      <c r="BA125">
        <v>6</v>
      </c>
      <c r="BB125">
        <v>7</v>
      </c>
      <c r="BC125">
        <v>40</v>
      </c>
      <c r="BD125">
        <v>20</v>
      </c>
      <c r="BE125">
        <v>0</v>
      </c>
      <c r="BF125">
        <v>2.2999999999999998</v>
      </c>
      <c r="BG125">
        <v>70</v>
      </c>
      <c r="BH125">
        <v>17</v>
      </c>
      <c r="BI125">
        <v>100</v>
      </c>
      <c r="BJ125">
        <v>102</v>
      </c>
      <c r="BK125">
        <v>2</v>
      </c>
      <c r="BL125">
        <v>32</v>
      </c>
      <c r="BM125">
        <v>0</v>
      </c>
      <c r="BN125">
        <v>40</v>
      </c>
      <c r="BO125">
        <v>0</v>
      </c>
      <c r="BP125">
        <v>0</v>
      </c>
      <c r="BQ125" s="25" t="s">
        <v>170</v>
      </c>
      <c r="BR125">
        <v>31</v>
      </c>
      <c r="BS125">
        <v>15</v>
      </c>
      <c r="BT125">
        <v>2</v>
      </c>
      <c r="BU125">
        <v>2</v>
      </c>
      <c r="BV125" s="25">
        <v>7.6999999999999999E-2</v>
      </c>
      <c r="BW125">
        <v>6.08E-2</v>
      </c>
      <c r="BX125">
        <v>24</v>
      </c>
      <c r="BY125">
        <v>0</v>
      </c>
      <c r="BZ125" s="25" t="s">
        <v>176</v>
      </c>
      <c r="CB125">
        <v>2.8</v>
      </c>
      <c r="CC125">
        <v>1</v>
      </c>
      <c r="CD125">
        <v>68</v>
      </c>
      <c r="CE125">
        <v>3</v>
      </c>
      <c r="CF125">
        <v>1</v>
      </c>
      <c r="CG125">
        <v>0.5</v>
      </c>
      <c r="CH125">
        <v>0</v>
      </c>
    </row>
    <row r="126" spans="1:86">
      <c r="A126">
        <v>7</v>
      </c>
      <c r="B126">
        <v>6</v>
      </c>
      <c r="C126">
        <v>10</v>
      </c>
      <c r="D126">
        <v>10</v>
      </c>
      <c r="E126">
        <v>0</v>
      </c>
      <c r="F126" s="24">
        <f t="shared" si="5"/>
        <v>15</v>
      </c>
      <c r="G126">
        <v>95</v>
      </c>
      <c r="H126" s="24">
        <f t="shared" si="6"/>
        <v>6</v>
      </c>
      <c r="I126" s="24">
        <f t="shared" si="7"/>
        <v>13</v>
      </c>
      <c r="J126" s="24">
        <f t="shared" si="8"/>
        <v>125</v>
      </c>
      <c r="K126" s="49" t="str">
        <f t="shared" si="9"/>
        <v>00</v>
      </c>
      <c r="L126">
        <v>52</v>
      </c>
      <c r="M126">
        <v>0</v>
      </c>
      <c r="N126">
        <v>40</v>
      </c>
      <c r="O126">
        <v>0</v>
      </c>
      <c r="P126">
        <v>0</v>
      </c>
      <c r="Q126" s="25" t="s">
        <v>170</v>
      </c>
      <c r="R126">
        <v>31</v>
      </c>
      <c r="S126">
        <v>15</v>
      </c>
      <c r="T126">
        <v>2</v>
      </c>
      <c r="U126">
        <v>2</v>
      </c>
      <c r="V126">
        <v>5.1999999999999998E-2</v>
      </c>
      <c r="W126">
        <v>4.1099999999999998E-2</v>
      </c>
      <c r="X126">
        <v>24</v>
      </c>
      <c r="Y126">
        <v>0</v>
      </c>
      <c r="Z126" s="25" t="s">
        <v>176</v>
      </c>
      <c r="AB126">
        <v>2</v>
      </c>
      <c r="AC126">
        <v>1</v>
      </c>
      <c r="AD126">
        <v>68</v>
      </c>
      <c r="AE126">
        <v>3</v>
      </c>
      <c r="AF126">
        <v>1</v>
      </c>
      <c r="AG126">
        <v>0.5</v>
      </c>
      <c r="AH126">
        <v>0</v>
      </c>
      <c r="BA126">
        <v>7</v>
      </c>
      <c r="BB126">
        <v>6</v>
      </c>
      <c r="BC126">
        <v>10</v>
      </c>
      <c r="BD126">
        <v>10</v>
      </c>
      <c r="BE126">
        <v>0</v>
      </c>
      <c r="BF126" s="25">
        <v>1.5</v>
      </c>
      <c r="BG126">
        <v>95</v>
      </c>
      <c r="BH126">
        <v>18</v>
      </c>
      <c r="BI126">
        <v>100</v>
      </c>
      <c r="BJ126">
        <v>101</v>
      </c>
      <c r="BK126">
        <v>2</v>
      </c>
      <c r="BL126">
        <v>52</v>
      </c>
      <c r="BM126">
        <v>0</v>
      </c>
      <c r="BN126">
        <v>40</v>
      </c>
      <c r="BO126">
        <v>0</v>
      </c>
      <c r="BP126">
        <v>0</v>
      </c>
      <c r="BQ126" s="25" t="s">
        <v>170</v>
      </c>
      <c r="BR126">
        <v>31</v>
      </c>
      <c r="BS126">
        <v>15</v>
      </c>
      <c r="BT126">
        <v>2</v>
      </c>
      <c r="BU126">
        <v>2</v>
      </c>
      <c r="BV126">
        <v>5.1999999999999998E-2</v>
      </c>
      <c r="BW126">
        <v>4.1099999999999998E-2</v>
      </c>
      <c r="BX126">
        <v>24</v>
      </c>
      <c r="BY126">
        <v>0</v>
      </c>
      <c r="BZ126" s="25" t="s">
        <v>176</v>
      </c>
      <c r="CB126">
        <v>2</v>
      </c>
      <c r="CC126">
        <v>1</v>
      </c>
      <c r="CD126">
        <v>68</v>
      </c>
      <c r="CE126">
        <v>3</v>
      </c>
      <c r="CF126">
        <v>1</v>
      </c>
      <c r="CG126">
        <v>0.5</v>
      </c>
      <c r="CH126">
        <v>0</v>
      </c>
    </row>
    <row r="127" spans="1:86">
      <c r="A127">
        <v>8</v>
      </c>
      <c r="B127">
        <v>5</v>
      </c>
      <c r="C127">
        <v>7</v>
      </c>
      <c r="D127">
        <v>9</v>
      </c>
      <c r="E127">
        <v>0</v>
      </c>
      <c r="F127" s="24">
        <f t="shared" si="5"/>
        <v>7.9999999999999991</v>
      </c>
      <c r="G127">
        <v>95</v>
      </c>
      <c r="H127" s="24">
        <f t="shared" si="6"/>
        <v>6</v>
      </c>
      <c r="I127" s="24">
        <f t="shared" si="7"/>
        <v>13</v>
      </c>
      <c r="J127" s="24">
        <f t="shared" si="8"/>
        <v>125</v>
      </c>
      <c r="K127" s="49" t="str">
        <f t="shared" si="9"/>
        <v>00</v>
      </c>
      <c r="L127">
        <v>62</v>
      </c>
      <c r="M127">
        <v>0</v>
      </c>
      <c r="N127">
        <v>0</v>
      </c>
      <c r="O127">
        <v>0</v>
      </c>
      <c r="P127">
        <v>0</v>
      </c>
      <c r="Q127" s="25" t="s">
        <v>170</v>
      </c>
      <c r="R127">
        <v>31</v>
      </c>
      <c r="S127">
        <v>15</v>
      </c>
      <c r="T127">
        <v>3</v>
      </c>
      <c r="U127">
        <v>2</v>
      </c>
      <c r="V127">
        <v>3.7999999999999999E-2</v>
      </c>
      <c r="W127">
        <v>2.8899999999999999E-2</v>
      </c>
      <c r="X127">
        <v>24</v>
      </c>
      <c r="Y127">
        <v>0</v>
      </c>
      <c r="Z127" s="25" t="s">
        <v>176</v>
      </c>
      <c r="AB127">
        <v>1.1200000000000001</v>
      </c>
      <c r="AC127">
        <v>1</v>
      </c>
      <c r="AD127">
        <v>68</v>
      </c>
      <c r="AE127">
        <v>3</v>
      </c>
      <c r="AF127">
        <v>1</v>
      </c>
      <c r="AG127">
        <v>0.5</v>
      </c>
      <c r="AH127">
        <v>0</v>
      </c>
      <c r="BA127">
        <v>8</v>
      </c>
      <c r="BB127">
        <v>5</v>
      </c>
      <c r="BC127">
        <v>7</v>
      </c>
      <c r="BD127">
        <v>9</v>
      </c>
      <c r="BE127">
        <v>0</v>
      </c>
      <c r="BF127" s="25">
        <v>0.7</v>
      </c>
      <c r="BG127">
        <v>95</v>
      </c>
      <c r="BH127">
        <v>18</v>
      </c>
      <c r="BI127">
        <v>100</v>
      </c>
      <c r="BJ127">
        <v>101</v>
      </c>
      <c r="BK127">
        <v>2</v>
      </c>
      <c r="BL127">
        <v>62</v>
      </c>
      <c r="BM127">
        <v>0</v>
      </c>
      <c r="BN127">
        <v>0</v>
      </c>
      <c r="BO127">
        <v>0</v>
      </c>
      <c r="BP127">
        <v>0</v>
      </c>
      <c r="BQ127" s="25" t="s">
        <v>170</v>
      </c>
      <c r="BR127">
        <v>31</v>
      </c>
      <c r="BS127">
        <v>15</v>
      </c>
      <c r="BT127">
        <v>3</v>
      </c>
      <c r="BU127">
        <v>2</v>
      </c>
      <c r="BV127">
        <v>3.7999999999999999E-2</v>
      </c>
      <c r="BW127">
        <v>2.8899999999999999E-2</v>
      </c>
      <c r="BX127">
        <v>24</v>
      </c>
      <c r="BY127">
        <v>0</v>
      </c>
      <c r="BZ127" s="25" t="s">
        <v>176</v>
      </c>
      <c r="CB127">
        <v>1.1200000000000001</v>
      </c>
      <c r="CC127">
        <v>1</v>
      </c>
      <c r="CD127">
        <v>68</v>
      </c>
      <c r="CE127">
        <v>3</v>
      </c>
      <c r="CF127">
        <v>1</v>
      </c>
      <c r="CG127">
        <v>0.5</v>
      </c>
      <c r="CH127">
        <v>0</v>
      </c>
    </row>
    <row r="128" spans="1:86">
      <c r="A128">
        <v>9</v>
      </c>
      <c r="B128">
        <v>4</v>
      </c>
      <c r="C128">
        <v>7</v>
      </c>
      <c r="D128">
        <v>9</v>
      </c>
      <c r="E128">
        <v>0</v>
      </c>
      <c r="F128" s="24">
        <f t="shared" si="5"/>
        <v>5</v>
      </c>
      <c r="G128">
        <v>95</v>
      </c>
      <c r="H128" s="24">
        <f t="shared" si="6"/>
        <v>6</v>
      </c>
      <c r="I128" s="24">
        <f t="shared" si="7"/>
        <v>14</v>
      </c>
      <c r="J128" s="24">
        <f t="shared" si="8"/>
        <v>125</v>
      </c>
      <c r="K128" s="49" t="str">
        <f t="shared" si="9"/>
        <v>00</v>
      </c>
      <c r="L128">
        <v>75</v>
      </c>
      <c r="M128">
        <v>0</v>
      </c>
      <c r="N128">
        <v>0</v>
      </c>
      <c r="O128">
        <v>0</v>
      </c>
      <c r="P128">
        <v>0</v>
      </c>
      <c r="Q128" s="50" t="s">
        <v>170</v>
      </c>
      <c r="R128">
        <v>31</v>
      </c>
      <c r="S128">
        <v>15</v>
      </c>
      <c r="T128">
        <v>3</v>
      </c>
      <c r="U128">
        <v>2</v>
      </c>
      <c r="V128">
        <v>2.7E-2</v>
      </c>
      <c r="W128">
        <v>0.2</v>
      </c>
      <c r="X128">
        <v>24</v>
      </c>
      <c r="Y128">
        <v>0</v>
      </c>
      <c r="Z128" s="25" t="s">
        <v>176</v>
      </c>
      <c r="AB128">
        <v>0.9</v>
      </c>
      <c r="AC128">
        <v>1</v>
      </c>
      <c r="AD128">
        <v>68</v>
      </c>
      <c r="AE128">
        <v>3</v>
      </c>
      <c r="AF128">
        <v>1</v>
      </c>
      <c r="AG128">
        <v>0.5</v>
      </c>
      <c r="AH128">
        <v>0</v>
      </c>
      <c r="BA128">
        <v>9</v>
      </c>
      <c r="BB128">
        <v>4</v>
      </c>
      <c r="BC128">
        <v>7</v>
      </c>
      <c r="BD128">
        <v>9</v>
      </c>
      <c r="BE128">
        <v>0</v>
      </c>
      <c r="BF128">
        <v>0.4</v>
      </c>
      <c r="BG128">
        <v>95</v>
      </c>
      <c r="BH128">
        <v>18</v>
      </c>
      <c r="BI128">
        <v>110</v>
      </c>
      <c r="BJ128">
        <v>101</v>
      </c>
      <c r="BK128">
        <v>2</v>
      </c>
      <c r="BL128">
        <v>75</v>
      </c>
      <c r="BM128">
        <v>0</v>
      </c>
      <c r="BN128">
        <v>0</v>
      </c>
      <c r="BO128">
        <v>0</v>
      </c>
      <c r="BP128">
        <v>0</v>
      </c>
      <c r="BQ128" s="50" t="s">
        <v>170</v>
      </c>
      <c r="BR128">
        <v>31</v>
      </c>
      <c r="BS128">
        <v>15</v>
      </c>
      <c r="BT128">
        <v>3</v>
      </c>
      <c r="BU128">
        <v>2</v>
      </c>
      <c r="BV128">
        <v>2.7E-2</v>
      </c>
      <c r="BW128">
        <v>0.2</v>
      </c>
      <c r="BX128">
        <v>24</v>
      </c>
      <c r="BY128">
        <v>0</v>
      </c>
      <c r="BZ128" s="25" t="s">
        <v>176</v>
      </c>
      <c r="CB128">
        <v>0.9</v>
      </c>
      <c r="CC128">
        <v>1</v>
      </c>
      <c r="CD128">
        <v>68</v>
      </c>
      <c r="CE128">
        <v>3</v>
      </c>
      <c r="CF128">
        <v>1</v>
      </c>
      <c r="CG128">
        <v>0.5</v>
      </c>
      <c r="CH128">
        <v>0</v>
      </c>
    </row>
    <row r="129" spans="1:86">
      <c r="A129">
        <v>10</v>
      </c>
      <c r="B129">
        <v>803</v>
      </c>
      <c r="C129">
        <v>1</v>
      </c>
      <c r="D129">
        <v>9</v>
      </c>
      <c r="E129">
        <v>0</v>
      </c>
      <c r="F129" s="24">
        <f t="shared" si="5"/>
        <v>13</v>
      </c>
      <c r="G129">
        <v>123</v>
      </c>
      <c r="H129" s="24">
        <f t="shared" si="6"/>
        <v>8</v>
      </c>
      <c r="I129" s="24">
        <f t="shared" si="7"/>
        <v>17</v>
      </c>
      <c r="J129" s="24">
        <f t="shared" si="8"/>
        <v>125</v>
      </c>
      <c r="K129" s="49" t="str">
        <f t="shared" si="9"/>
        <v>00</v>
      </c>
      <c r="L129">
        <v>75</v>
      </c>
      <c r="M129">
        <v>0</v>
      </c>
      <c r="N129">
        <v>0</v>
      </c>
      <c r="O129">
        <v>0</v>
      </c>
      <c r="P129">
        <v>1</v>
      </c>
      <c r="Q129" s="25" t="s">
        <v>175</v>
      </c>
      <c r="R129">
        <v>41</v>
      </c>
      <c r="S129">
        <v>30</v>
      </c>
      <c r="T129">
        <v>5</v>
      </c>
      <c r="U129">
        <v>2</v>
      </c>
      <c r="V129">
        <v>8.9999999999999993E-3</v>
      </c>
      <c r="W129">
        <v>2.5000000000000001E-2</v>
      </c>
      <c r="X129">
        <v>24</v>
      </c>
      <c r="Y129">
        <v>1.2</v>
      </c>
      <c r="Z129" s="25" t="s">
        <v>178</v>
      </c>
      <c r="AA129">
        <v>11200</v>
      </c>
      <c r="AB129">
        <v>0.8</v>
      </c>
      <c r="AC129">
        <v>1</v>
      </c>
      <c r="AD129">
        <v>68</v>
      </c>
      <c r="AE129">
        <v>3</v>
      </c>
      <c r="AF129">
        <v>1</v>
      </c>
      <c r="AG129" s="25">
        <v>0.5</v>
      </c>
      <c r="AH129">
        <v>0</v>
      </c>
      <c r="BA129">
        <v>10</v>
      </c>
      <c r="BB129">
        <v>803</v>
      </c>
      <c r="BC129">
        <v>1</v>
      </c>
      <c r="BD129">
        <v>9</v>
      </c>
      <c r="BE129">
        <v>0</v>
      </c>
      <c r="BF129">
        <v>1.3</v>
      </c>
      <c r="BG129">
        <v>123</v>
      </c>
      <c r="BH129">
        <v>23</v>
      </c>
      <c r="BI129">
        <v>136</v>
      </c>
      <c r="BJ129">
        <v>101</v>
      </c>
      <c r="BK129">
        <v>2</v>
      </c>
      <c r="BL129">
        <v>75</v>
      </c>
      <c r="BM129">
        <v>0</v>
      </c>
      <c r="BN129">
        <v>0</v>
      </c>
      <c r="BO129">
        <v>0</v>
      </c>
      <c r="BP129">
        <v>1</v>
      </c>
      <c r="BQ129" s="25" t="s">
        <v>175</v>
      </c>
      <c r="BR129">
        <v>41</v>
      </c>
      <c r="BS129">
        <v>30</v>
      </c>
      <c r="BT129">
        <v>5</v>
      </c>
      <c r="BU129">
        <v>2</v>
      </c>
      <c r="BV129">
        <v>8.9999999999999993E-3</v>
      </c>
      <c r="BW129">
        <v>2.5000000000000001E-2</v>
      </c>
      <c r="BX129">
        <v>24</v>
      </c>
      <c r="BY129">
        <v>1.2</v>
      </c>
      <c r="BZ129" s="25" t="s">
        <v>178</v>
      </c>
      <c r="CA129">
        <v>11200</v>
      </c>
      <c r="CB129">
        <v>0.8</v>
      </c>
      <c r="CC129">
        <v>1</v>
      </c>
      <c r="CD129">
        <v>68</v>
      </c>
      <c r="CE129">
        <v>3</v>
      </c>
      <c r="CF129">
        <v>1</v>
      </c>
      <c r="CG129" s="25">
        <v>0.5</v>
      </c>
      <c r="CH129">
        <v>0</v>
      </c>
    </row>
    <row r="130" spans="1:86">
      <c r="A130">
        <v>11</v>
      </c>
      <c r="B130">
        <v>803</v>
      </c>
      <c r="C130">
        <v>1</v>
      </c>
      <c r="D130">
        <v>9</v>
      </c>
      <c r="E130">
        <v>0</v>
      </c>
      <c r="F130" s="24">
        <f t="shared" si="5"/>
        <v>13</v>
      </c>
      <c r="G130">
        <v>123</v>
      </c>
      <c r="H130" s="24">
        <f t="shared" si="6"/>
        <v>8</v>
      </c>
      <c r="I130" s="24">
        <f t="shared" si="7"/>
        <v>17</v>
      </c>
      <c r="J130" s="24">
        <f t="shared" si="8"/>
        <v>125</v>
      </c>
      <c r="K130" s="49" t="str">
        <f t="shared" si="9"/>
        <v>00</v>
      </c>
      <c r="L130">
        <v>75</v>
      </c>
      <c r="M130">
        <v>0</v>
      </c>
      <c r="N130">
        <v>0</v>
      </c>
      <c r="O130">
        <v>0</v>
      </c>
      <c r="P130">
        <v>1</v>
      </c>
      <c r="Q130" s="50" t="s">
        <v>175</v>
      </c>
      <c r="R130">
        <v>41</v>
      </c>
      <c r="S130">
        <v>30</v>
      </c>
      <c r="T130">
        <v>5</v>
      </c>
      <c r="U130">
        <v>2</v>
      </c>
      <c r="V130">
        <v>2.9000000000000001E-2</v>
      </c>
      <c r="W130">
        <v>9.9000000000000008E-3</v>
      </c>
      <c r="X130">
        <v>24</v>
      </c>
      <c r="Y130">
        <v>1.2</v>
      </c>
      <c r="Z130" s="25" t="s">
        <v>178</v>
      </c>
      <c r="AA130">
        <v>148</v>
      </c>
      <c r="AB130">
        <v>0.8</v>
      </c>
      <c r="AC130">
        <v>1</v>
      </c>
      <c r="AD130">
        <v>68</v>
      </c>
      <c r="AE130">
        <v>3</v>
      </c>
      <c r="AF130">
        <v>1</v>
      </c>
      <c r="AG130">
        <v>0.5</v>
      </c>
      <c r="AH130">
        <v>0</v>
      </c>
      <c r="BA130">
        <v>11</v>
      </c>
      <c r="BB130">
        <v>803</v>
      </c>
      <c r="BC130">
        <v>1</v>
      </c>
      <c r="BD130">
        <v>9</v>
      </c>
      <c r="BE130">
        <v>0</v>
      </c>
      <c r="BF130">
        <v>1.3</v>
      </c>
      <c r="BG130">
        <v>123</v>
      </c>
      <c r="BH130">
        <v>23</v>
      </c>
      <c r="BI130">
        <v>136</v>
      </c>
      <c r="BJ130">
        <v>101</v>
      </c>
      <c r="BK130">
        <v>2</v>
      </c>
      <c r="BL130">
        <v>75</v>
      </c>
      <c r="BM130">
        <v>0</v>
      </c>
      <c r="BN130">
        <v>0</v>
      </c>
      <c r="BO130">
        <v>0</v>
      </c>
      <c r="BP130">
        <v>1</v>
      </c>
      <c r="BQ130" s="50" t="s">
        <v>175</v>
      </c>
      <c r="BR130">
        <v>41</v>
      </c>
      <c r="BS130">
        <v>30</v>
      </c>
      <c r="BT130">
        <v>5</v>
      </c>
      <c r="BU130">
        <v>2</v>
      </c>
      <c r="BV130">
        <v>2.9000000000000001E-2</v>
      </c>
      <c r="BW130">
        <v>9.9000000000000008E-3</v>
      </c>
      <c r="BX130">
        <v>24</v>
      </c>
      <c r="BY130">
        <v>1.2</v>
      </c>
      <c r="BZ130" s="25" t="s">
        <v>178</v>
      </c>
      <c r="CA130">
        <v>148</v>
      </c>
      <c r="CB130">
        <v>0.8</v>
      </c>
      <c r="CC130">
        <v>1</v>
      </c>
      <c r="CD130">
        <v>68</v>
      </c>
      <c r="CE130">
        <v>3</v>
      </c>
      <c r="CF130">
        <v>1</v>
      </c>
      <c r="CG130">
        <v>0.5</v>
      </c>
      <c r="CH130">
        <v>0</v>
      </c>
    </row>
    <row r="131" spans="1:86">
      <c r="A131">
        <v>12</v>
      </c>
      <c r="B131">
        <v>802</v>
      </c>
      <c r="C131">
        <v>1</v>
      </c>
      <c r="D131">
        <v>9</v>
      </c>
      <c r="E131">
        <v>0</v>
      </c>
      <c r="F131" s="24">
        <f t="shared" si="5"/>
        <v>5</v>
      </c>
      <c r="G131">
        <v>123</v>
      </c>
      <c r="H131" s="24">
        <f t="shared" si="6"/>
        <v>8</v>
      </c>
      <c r="I131" s="24">
        <f t="shared" si="7"/>
        <v>17</v>
      </c>
      <c r="J131" s="24">
        <f t="shared" si="8"/>
        <v>125</v>
      </c>
      <c r="K131" s="49" t="str">
        <f t="shared" si="9"/>
        <v>00</v>
      </c>
      <c r="L131">
        <v>75</v>
      </c>
      <c r="M131">
        <v>0</v>
      </c>
      <c r="N131">
        <v>0</v>
      </c>
      <c r="O131">
        <v>0</v>
      </c>
      <c r="P131">
        <v>1</v>
      </c>
      <c r="Q131" s="25" t="s">
        <v>175</v>
      </c>
      <c r="R131">
        <v>41</v>
      </c>
      <c r="S131">
        <v>30</v>
      </c>
      <c r="T131">
        <v>5</v>
      </c>
      <c r="U131">
        <v>2</v>
      </c>
      <c r="V131">
        <v>5.0000000000000001E-3</v>
      </c>
      <c r="W131">
        <v>2.1000000000000001E-2</v>
      </c>
      <c r="X131">
        <v>24</v>
      </c>
      <c r="Y131">
        <v>1.5</v>
      </c>
      <c r="Z131" s="25" t="s">
        <v>178</v>
      </c>
      <c r="AA131">
        <v>13000</v>
      </c>
      <c r="AB131">
        <v>0.63</v>
      </c>
      <c r="AC131">
        <v>1</v>
      </c>
      <c r="AD131">
        <v>68</v>
      </c>
      <c r="AE131">
        <v>3</v>
      </c>
      <c r="AF131">
        <v>1</v>
      </c>
      <c r="AG131">
        <v>0.5</v>
      </c>
      <c r="AH131">
        <v>0</v>
      </c>
      <c r="BA131">
        <v>12</v>
      </c>
      <c r="BB131">
        <v>802</v>
      </c>
      <c r="BC131">
        <v>1</v>
      </c>
      <c r="BD131">
        <v>9</v>
      </c>
      <c r="BE131">
        <v>0</v>
      </c>
      <c r="BF131">
        <v>0.4</v>
      </c>
      <c r="BG131">
        <v>123</v>
      </c>
      <c r="BH131">
        <v>23</v>
      </c>
      <c r="BI131">
        <v>136</v>
      </c>
      <c r="BJ131">
        <v>101</v>
      </c>
      <c r="BK131">
        <v>2</v>
      </c>
      <c r="BL131">
        <v>75</v>
      </c>
      <c r="BM131">
        <v>0</v>
      </c>
      <c r="BN131">
        <v>0</v>
      </c>
      <c r="BO131">
        <v>0</v>
      </c>
      <c r="BP131">
        <v>1</v>
      </c>
      <c r="BQ131" s="25" t="s">
        <v>175</v>
      </c>
      <c r="BR131">
        <v>41</v>
      </c>
      <c r="BS131">
        <v>30</v>
      </c>
      <c r="BT131">
        <v>5</v>
      </c>
      <c r="BU131">
        <v>2</v>
      </c>
      <c r="BV131">
        <v>5.0000000000000001E-3</v>
      </c>
      <c r="BW131">
        <v>2.1000000000000001E-2</v>
      </c>
      <c r="BX131">
        <v>24</v>
      </c>
      <c r="BY131">
        <v>1.5</v>
      </c>
      <c r="BZ131" s="25" t="s">
        <v>178</v>
      </c>
      <c r="CA131">
        <v>13000</v>
      </c>
      <c r="CB131">
        <v>0.63</v>
      </c>
      <c r="CC131">
        <v>1</v>
      </c>
      <c r="CD131">
        <v>68</v>
      </c>
      <c r="CE131">
        <v>3</v>
      </c>
      <c r="CF131">
        <v>1</v>
      </c>
      <c r="CG131">
        <v>0.5</v>
      </c>
      <c r="CH131">
        <v>0</v>
      </c>
    </row>
    <row r="132" spans="1:86">
      <c r="A132">
        <v>13</v>
      </c>
      <c r="B132">
        <v>802</v>
      </c>
      <c r="C132">
        <v>1</v>
      </c>
      <c r="D132">
        <v>9</v>
      </c>
      <c r="E132">
        <v>0</v>
      </c>
      <c r="F132" s="24">
        <f t="shared" ref="F132:F195" si="10">IF(BF132="","",IF(OR(ROUND(MOD(BF132,1),1)=0.2,ROUND(MOD(BF132,1),1)=0.4,ROUND(MOD(BF132,1),1)=0.7),BF132+0.1,IF(OR(ROUND(MOD(BF132,1),1)=0.1,ROUND(MOD(BF132,1),1)=0.6,ROUND(MOD(BF132,1),1)=0.9),BF132-0.1,BF132))*10)</f>
        <v>5</v>
      </c>
      <c r="G132">
        <v>123</v>
      </c>
      <c r="H132" s="24">
        <f t="shared" ref="H132:H195" si="11">IF(BH132="","",IF(ROUNDUP((BH132/100)*IF(BJ132&gt;100,RIGHT(BJ132,2),BJ132)*250*4/60*2/IF(BK132&gt;=10,10,1),0)&gt;15,15,ROUNDUP((BH132/100)*IF(BJ132&gt;100,RIGHT(BJ132,2),BJ132)*250*4/60*2/IF(BK132&gt;=10,10,1),0)))</f>
        <v>8</v>
      </c>
      <c r="I132" s="24">
        <f t="shared" ref="I132:I195" si="12">IF(BI132="","",ROUND(BI132*10/80,0))</f>
        <v>17</v>
      </c>
      <c r="J132" s="24">
        <f t="shared" ref="J132:J195" si="13">IF(BJ132="","",IF(BJ132&gt;100,100+IF(RIGHT(BJ132,1)*25&gt;=100,80,RIGHT(BJ132,1)*25),IF(RIGHT(BJ132,1)*25&gt;=100,80,RIGHT(BJ132,1)*25)))</f>
        <v>125</v>
      </c>
      <c r="K132" s="49" t="str">
        <f t="shared" ref="K132:K195" si="14">TEXT(IF(W132=0,"",IF(BK132&gt;=10,LEFT(BK132,1),0)&amp;IF(V132&gt;=0.06,3,0)),"00")</f>
        <v>00</v>
      </c>
      <c r="L132">
        <v>75</v>
      </c>
      <c r="M132">
        <v>0</v>
      </c>
      <c r="N132">
        <v>0</v>
      </c>
      <c r="O132">
        <v>0</v>
      </c>
      <c r="P132">
        <v>1</v>
      </c>
      <c r="Q132" s="25" t="s">
        <v>175</v>
      </c>
      <c r="R132">
        <v>41</v>
      </c>
      <c r="S132">
        <v>30</v>
      </c>
      <c r="T132">
        <v>5</v>
      </c>
      <c r="U132">
        <v>2</v>
      </c>
      <c r="V132">
        <v>2.5000000000000001E-2</v>
      </c>
      <c r="W132">
        <v>6.0000000000000001E-3</v>
      </c>
      <c r="X132">
        <v>24</v>
      </c>
      <c r="Y132">
        <v>1.5</v>
      </c>
      <c r="Z132" s="25" t="s">
        <v>178</v>
      </c>
      <c r="AA132">
        <v>600</v>
      </c>
      <c r="AB132">
        <v>0.63</v>
      </c>
      <c r="AC132">
        <v>1</v>
      </c>
      <c r="AD132">
        <v>68</v>
      </c>
      <c r="AE132">
        <v>3</v>
      </c>
      <c r="AF132">
        <v>1</v>
      </c>
      <c r="AG132">
        <v>0.5</v>
      </c>
      <c r="AH132">
        <v>0</v>
      </c>
      <c r="BA132">
        <v>13</v>
      </c>
      <c r="BB132">
        <v>802</v>
      </c>
      <c r="BC132">
        <v>1</v>
      </c>
      <c r="BD132">
        <v>9</v>
      </c>
      <c r="BE132">
        <v>0</v>
      </c>
      <c r="BF132">
        <v>0.4</v>
      </c>
      <c r="BG132">
        <v>123</v>
      </c>
      <c r="BH132">
        <v>23</v>
      </c>
      <c r="BI132">
        <v>136</v>
      </c>
      <c r="BJ132">
        <v>101</v>
      </c>
      <c r="BK132">
        <v>2</v>
      </c>
      <c r="BL132">
        <v>75</v>
      </c>
      <c r="BM132">
        <v>0</v>
      </c>
      <c r="BN132">
        <v>0</v>
      </c>
      <c r="BO132">
        <v>0</v>
      </c>
      <c r="BP132">
        <v>1</v>
      </c>
      <c r="BQ132" s="25" t="s">
        <v>175</v>
      </c>
      <c r="BR132">
        <v>41</v>
      </c>
      <c r="BS132">
        <v>30</v>
      </c>
      <c r="BT132">
        <v>5</v>
      </c>
      <c r="BU132">
        <v>2</v>
      </c>
      <c r="BV132">
        <v>2.5000000000000001E-2</v>
      </c>
      <c r="BW132">
        <v>6.0000000000000001E-3</v>
      </c>
      <c r="BX132">
        <v>24</v>
      </c>
      <c r="BY132">
        <v>1.5</v>
      </c>
      <c r="BZ132" s="25" t="s">
        <v>178</v>
      </c>
      <c r="CA132">
        <v>600</v>
      </c>
      <c r="CB132">
        <v>0.63</v>
      </c>
      <c r="CC132">
        <v>1</v>
      </c>
      <c r="CD132">
        <v>68</v>
      </c>
      <c r="CE132">
        <v>3</v>
      </c>
      <c r="CF132">
        <v>1</v>
      </c>
      <c r="CG132">
        <v>0.5</v>
      </c>
      <c r="CH132">
        <v>0</v>
      </c>
    </row>
    <row r="133" spans="1:86">
      <c r="A133">
        <v>14</v>
      </c>
      <c r="B133">
        <v>801</v>
      </c>
      <c r="C133">
        <v>1</v>
      </c>
      <c r="D133">
        <v>9</v>
      </c>
      <c r="E133">
        <v>0</v>
      </c>
      <c r="F133" s="24">
        <f t="shared" si="10"/>
        <v>15</v>
      </c>
      <c r="G133">
        <v>110</v>
      </c>
      <c r="H133" s="24">
        <f t="shared" si="11"/>
        <v>9</v>
      </c>
      <c r="I133" s="24">
        <f t="shared" si="12"/>
        <v>17</v>
      </c>
      <c r="J133" s="24">
        <f t="shared" si="13"/>
        <v>125</v>
      </c>
      <c r="K133" s="49" t="str">
        <f t="shared" si="14"/>
        <v>00</v>
      </c>
      <c r="L133">
        <v>73</v>
      </c>
      <c r="M133">
        <v>0</v>
      </c>
      <c r="N133">
        <v>40</v>
      </c>
      <c r="O133">
        <v>10</v>
      </c>
      <c r="P133">
        <v>2</v>
      </c>
      <c r="Q133" s="25" t="s">
        <v>175</v>
      </c>
      <c r="R133">
        <v>32</v>
      </c>
      <c r="S133">
        <v>30</v>
      </c>
      <c r="T133">
        <v>5</v>
      </c>
      <c r="U133">
        <v>2</v>
      </c>
      <c r="V133">
        <v>1E-3</v>
      </c>
      <c r="W133">
        <v>2.5999999999999999E-2</v>
      </c>
      <c r="X133">
        <v>24</v>
      </c>
      <c r="Y133">
        <v>1.5</v>
      </c>
      <c r="Z133" s="25" t="s">
        <v>178</v>
      </c>
      <c r="AA133">
        <v>13000</v>
      </c>
      <c r="AB133">
        <v>0.5</v>
      </c>
      <c r="AC133">
        <v>1</v>
      </c>
      <c r="AD133">
        <v>68</v>
      </c>
      <c r="AE133">
        <v>3</v>
      </c>
      <c r="AF133">
        <v>1</v>
      </c>
      <c r="AG133">
        <v>0.5</v>
      </c>
      <c r="AH133">
        <v>0</v>
      </c>
      <c r="BA133">
        <v>14</v>
      </c>
      <c r="BB133">
        <v>801</v>
      </c>
      <c r="BC133">
        <v>1</v>
      </c>
      <c r="BD133">
        <v>9</v>
      </c>
      <c r="BE133">
        <v>0</v>
      </c>
      <c r="BF133">
        <v>1.4</v>
      </c>
      <c r="BG133">
        <v>110</v>
      </c>
      <c r="BH133">
        <v>25</v>
      </c>
      <c r="BI133">
        <v>136</v>
      </c>
      <c r="BJ133">
        <v>101</v>
      </c>
      <c r="BK133">
        <v>2</v>
      </c>
      <c r="BL133">
        <v>73</v>
      </c>
      <c r="BM133">
        <v>0</v>
      </c>
      <c r="BN133">
        <v>40</v>
      </c>
      <c r="BO133">
        <v>10</v>
      </c>
      <c r="BP133">
        <v>2</v>
      </c>
      <c r="BQ133" s="25" t="s">
        <v>175</v>
      </c>
      <c r="BR133">
        <v>32</v>
      </c>
      <c r="BS133">
        <v>30</v>
      </c>
      <c r="BT133">
        <v>5</v>
      </c>
      <c r="BU133">
        <v>2</v>
      </c>
      <c r="BV133">
        <v>1E-3</v>
      </c>
      <c r="BW133">
        <v>2.5999999999999999E-2</v>
      </c>
      <c r="BX133">
        <v>24</v>
      </c>
      <c r="BY133">
        <v>1.5</v>
      </c>
      <c r="BZ133" s="25" t="s">
        <v>178</v>
      </c>
      <c r="CA133">
        <v>13000</v>
      </c>
      <c r="CB133">
        <v>0.5</v>
      </c>
      <c r="CC133">
        <v>1</v>
      </c>
      <c r="CD133">
        <v>68</v>
      </c>
      <c r="CE133">
        <v>3</v>
      </c>
      <c r="CF133">
        <v>1</v>
      </c>
      <c r="CG133">
        <v>0.5</v>
      </c>
      <c r="CH133">
        <v>0</v>
      </c>
    </row>
    <row r="134" spans="1:86">
      <c r="A134">
        <v>15</v>
      </c>
      <c r="B134">
        <v>801</v>
      </c>
      <c r="C134">
        <v>1</v>
      </c>
      <c r="D134">
        <v>9</v>
      </c>
      <c r="E134">
        <v>0</v>
      </c>
      <c r="F134" s="24">
        <f t="shared" si="10"/>
        <v>15</v>
      </c>
      <c r="G134">
        <v>110</v>
      </c>
      <c r="H134" s="24">
        <f t="shared" si="11"/>
        <v>9</v>
      </c>
      <c r="I134" s="24">
        <f t="shared" si="12"/>
        <v>17</v>
      </c>
      <c r="J134" s="24">
        <f t="shared" si="13"/>
        <v>125</v>
      </c>
      <c r="K134" s="49" t="str">
        <f t="shared" si="14"/>
        <v>00</v>
      </c>
      <c r="L134">
        <v>73</v>
      </c>
      <c r="M134">
        <v>0</v>
      </c>
      <c r="N134">
        <v>40</v>
      </c>
      <c r="O134">
        <v>10</v>
      </c>
      <c r="P134">
        <v>2</v>
      </c>
      <c r="Q134" s="25" t="s">
        <v>175</v>
      </c>
      <c r="R134">
        <v>32</v>
      </c>
      <c r="S134">
        <v>30</v>
      </c>
      <c r="T134">
        <v>5</v>
      </c>
      <c r="U134">
        <v>2</v>
      </c>
      <c r="V134">
        <v>2.1000000000000001E-2</v>
      </c>
      <c r="W134">
        <v>1.0999999999999999E-2</v>
      </c>
      <c r="X134">
        <v>24</v>
      </c>
      <c r="Y134">
        <v>1.5</v>
      </c>
      <c r="Z134" s="25" t="s">
        <v>178</v>
      </c>
      <c r="AA134">
        <v>600</v>
      </c>
      <c r="AB134">
        <v>0.5</v>
      </c>
      <c r="AC134">
        <v>1</v>
      </c>
      <c r="AD134">
        <v>68</v>
      </c>
      <c r="AE134">
        <v>3</v>
      </c>
      <c r="AF134">
        <v>1</v>
      </c>
      <c r="AG134">
        <v>0.5</v>
      </c>
      <c r="AH134">
        <v>0</v>
      </c>
      <c r="BA134">
        <v>15</v>
      </c>
      <c r="BB134">
        <v>801</v>
      </c>
      <c r="BC134">
        <v>1</v>
      </c>
      <c r="BD134">
        <v>9</v>
      </c>
      <c r="BE134">
        <v>0</v>
      </c>
      <c r="BF134">
        <v>1.4</v>
      </c>
      <c r="BG134">
        <v>110</v>
      </c>
      <c r="BH134">
        <v>25</v>
      </c>
      <c r="BI134">
        <v>136</v>
      </c>
      <c r="BJ134">
        <v>101</v>
      </c>
      <c r="BK134">
        <v>2</v>
      </c>
      <c r="BL134">
        <v>73</v>
      </c>
      <c r="BM134">
        <v>0</v>
      </c>
      <c r="BN134">
        <v>40</v>
      </c>
      <c r="BO134">
        <v>10</v>
      </c>
      <c r="BP134">
        <v>2</v>
      </c>
      <c r="BQ134" s="25" t="s">
        <v>175</v>
      </c>
      <c r="BR134">
        <v>32</v>
      </c>
      <c r="BS134">
        <v>30</v>
      </c>
      <c r="BT134">
        <v>5</v>
      </c>
      <c r="BU134">
        <v>2</v>
      </c>
      <c r="BV134">
        <v>2.1000000000000001E-2</v>
      </c>
      <c r="BW134">
        <v>1.0999999999999999E-2</v>
      </c>
      <c r="BX134">
        <v>24</v>
      </c>
      <c r="BY134">
        <v>1.5</v>
      </c>
      <c r="BZ134" s="25" t="s">
        <v>178</v>
      </c>
      <c r="CA134">
        <v>600</v>
      </c>
      <c r="CB134">
        <v>0.5</v>
      </c>
      <c r="CC134">
        <v>1</v>
      </c>
      <c r="CD134">
        <v>68</v>
      </c>
      <c r="CE134">
        <v>3</v>
      </c>
      <c r="CF134">
        <v>1</v>
      </c>
      <c r="CG134">
        <v>0.5</v>
      </c>
      <c r="CH134">
        <v>0</v>
      </c>
    </row>
    <row r="135" spans="1:86">
      <c r="F135" s="24" t="str">
        <f t="shared" si="10"/>
        <v/>
      </c>
      <c r="H135" s="24" t="str">
        <f t="shared" si="11"/>
        <v/>
      </c>
      <c r="I135" s="24" t="str">
        <f t="shared" si="12"/>
        <v/>
      </c>
      <c r="J135" s="24" t="str">
        <f t="shared" si="13"/>
        <v/>
      </c>
      <c r="K135" s="49" t="str">
        <f t="shared" si="14"/>
        <v/>
      </c>
      <c r="Q135" s="25"/>
      <c r="Z135" s="25"/>
      <c r="AH135">
        <v>0</v>
      </c>
      <c r="BQ135" s="25"/>
      <c r="BZ135" s="25"/>
      <c r="CH135">
        <v>0</v>
      </c>
    </row>
    <row r="136" spans="1:86">
      <c r="A136">
        <v>1</v>
      </c>
      <c r="B136">
        <v>11</v>
      </c>
      <c r="C136">
        <v>650</v>
      </c>
      <c r="D136">
        <v>90</v>
      </c>
      <c r="E136">
        <v>0</v>
      </c>
      <c r="F136" s="24">
        <f t="shared" si="10"/>
        <v>308</v>
      </c>
      <c r="G136">
        <v>50</v>
      </c>
      <c r="H136" s="24">
        <f t="shared" si="11"/>
        <v>15</v>
      </c>
      <c r="I136" s="24">
        <f t="shared" si="12"/>
        <v>11</v>
      </c>
      <c r="J136" s="24">
        <f t="shared" si="13"/>
        <v>175</v>
      </c>
      <c r="K136" s="49" t="str">
        <f t="shared" si="14"/>
        <v>03</v>
      </c>
      <c r="L136">
        <v>22</v>
      </c>
      <c r="M136">
        <v>0</v>
      </c>
      <c r="N136">
        <v>0</v>
      </c>
      <c r="O136">
        <v>11</v>
      </c>
      <c r="P136">
        <v>0</v>
      </c>
      <c r="Q136" s="25" t="s">
        <v>170</v>
      </c>
      <c r="R136">
        <v>21</v>
      </c>
      <c r="S136">
        <v>10</v>
      </c>
      <c r="T136">
        <v>2</v>
      </c>
      <c r="U136">
        <v>2</v>
      </c>
      <c r="V136">
        <v>0.59899999999999998</v>
      </c>
      <c r="W136">
        <v>0.5</v>
      </c>
      <c r="X136">
        <v>24</v>
      </c>
      <c r="Y136">
        <v>0</v>
      </c>
      <c r="Z136" s="25" t="s">
        <v>176</v>
      </c>
      <c r="AB136">
        <v>0</v>
      </c>
      <c r="AC136">
        <v>1</v>
      </c>
      <c r="AD136">
        <v>68</v>
      </c>
      <c r="AE136">
        <v>3</v>
      </c>
      <c r="AF136">
        <v>1</v>
      </c>
      <c r="AG136">
        <v>0.63</v>
      </c>
      <c r="AH136">
        <v>0</v>
      </c>
      <c r="BA136">
        <v>1</v>
      </c>
      <c r="BB136">
        <v>11</v>
      </c>
      <c r="BC136">
        <v>650</v>
      </c>
      <c r="BD136">
        <v>90</v>
      </c>
      <c r="BE136">
        <v>0</v>
      </c>
      <c r="BF136">
        <v>30.7</v>
      </c>
      <c r="BG136">
        <v>50</v>
      </c>
      <c r="BH136">
        <v>17</v>
      </c>
      <c r="BI136">
        <v>90</v>
      </c>
      <c r="BJ136">
        <v>103</v>
      </c>
      <c r="BK136">
        <v>2</v>
      </c>
      <c r="BL136">
        <v>22</v>
      </c>
      <c r="BM136">
        <v>0</v>
      </c>
      <c r="BN136">
        <v>0</v>
      </c>
      <c r="BO136">
        <v>11</v>
      </c>
      <c r="BP136">
        <v>0</v>
      </c>
      <c r="BQ136" s="25" t="s">
        <v>170</v>
      </c>
      <c r="BR136">
        <v>21</v>
      </c>
      <c r="BS136">
        <v>10</v>
      </c>
      <c r="BT136">
        <v>2</v>
      </c>
      <c r="BU136">
        <v>2</v>
      </c>
      <c r="BV136">
        <v>0.59899999999999998</v>
      </c>
      <c r="BW136">
        <v>0.5</v>
      </c>
      <c r="BX136">
        <v>24</v>
      </c>
      <c r="BY136">
        <v>0</v>
      </c>
      <c r="BZ136" s="25" t="s">
        <v>176</v>
      </c>
      <c r="CB136">
        <v>0</v>
      </c>
      <c r="CC136">
        <v>1</v>
      </c>
      <c r="CD136">
        <v>68</v>
      </c>
      <c r="CE136">
        <v>3</v>
      </c>
      <c r="CF136">
        <v>1</v>
      </c>
      <c r="CG136">
        <v>0.63</v>
      </c>
      <c r="CH136">
        <v>0</v>
      </c>
    </row>
    <row r="137" spans="1:86">
      <c r="A137">
        <v>2</v>
      </c>
      <c r="B137">
        <v>10</v>
      </c>
      <c r="C137">
        <v>300</v>
      </c>
      <c r="D137">
        <v>55</v>
      </c>
      <c r="E137">
        <v>0</v>
      </c>
      <c r="F137" s="24">
        <f t="shared" si="10"/>
        <v>135</v>
      </c>
      <c r="G137">
        <v>50</v>
      </c>
      <c r="H137" s="24">
        <f t="shared" si="11"/>
        <v>12</v>
      </c>
      <c r="I137" s="24">
        <f t="shared" si="12"/>
        <v>11</v>
      </c>
      <c r="J137" s="24">
        <f t="shared" si="13"/>
        <v>175</v>
      </c>
      <c r="K137" s="49" t="str">
        <f t="shared" si="14"/>
        <v>03</v>
      </c>
      <c r="L137">
        <v>22</v>
      </c>
      <c r="M137">
        <v>0</v>
      </c>
      <c r="N137">
        <v>0</v>
      </c>
      <c r="O137">
        <v>1</v>
      </c>
      <c r="P137">
        <v>0</v>
      </c>
      <c r="Q137" s="25" t="s">
        <v>170</v>
      </c>
      <c r="R137">
        <v>21</v>
      </c>
      <c r="S137">
        <v>10</v>
      </c>
      <c r="T137">
        <v>2</v>
      </c>
      <c r="U137">
        <v>2</v>
      </c>
      <c r="V137">
        <v>0.30299999999999999</v>
      </c>
      <c r="W137">
        <v>0.2545</v>
      </c>
      <c r="X137">
        <v>24</v>
      </c>
      <c r="Y137">
        <v>0</v>
      </c>
      <c r="Z137" s="25" t="s">
        <v>176</v>
      </c>
      <c r="AB137">
        <v>0</v>
      </c>
      <c r="AC137">
        <v>1</v>
      </c>
      <c r="AD137">
        <v>68</v>
      </c>
      <c r="AE137">
        <v>3</v>
      </c>
      <c r="AF137">
        <v>1</v>
      </c>
      <c r="AG137">
        <v>0.63</v>
      </c>
      <c r="AH137">
        <v>0</v>
      </c>
      <c r="BA137">
        <v>2</v>
      </c>
      <c r="BB137">
        <v>10</v>
      </c>
      <c r="BC137">
        <v>300</v>
      </c>
      <c r="BD137">
        <v>55</v>
      </c>
      <c r="BE137">
        <v>0</v>
      </c>
      <c r="BF137">
        <v>13.4</v>
      </c>
      <c r="BG137">
        <v>50</v>
      </c>
      <c r="BH137">
        <v>12</v>
      </c>
      <c r="BI137">
        <v>90</v>
      </c>
      <c r="BJ137">
        <v>103</v>
      </c>
      <c r="BK137">
        <v>2</v>
      </c>
      <c r="BL137">
        <v>22</v>
      </c>
      <c r="BM137">
        <v>0</v>
      </c>
      <c r="BN137">
        <v>0</v>
      </c>
      <c r="BO137">
        <v>1</v>
      </c>
      <c r="BP137">
        <v>0</v>
      </c>
      <c r="BQ137" s="25" t="s">
        <v>170</v>
      </c>
      <c r="BR137">
        <v>21</v>
      </c>
      <c r="BS137">
        <v>10</v>
      </c>
      <c r="BT137">
        <v>2</v>
      </c>
      <c r="BU137">
        <v>2</v>
      </c>
      <c r="BV137">
        <v>0.30299999999999999</v>
      </c>
      <c r="BW137">
        <v>0.2545</v>
      </c>
      <c r="BX137">
        <v>24</v>
      </c>
      <c r="BY137">
        <v>0</v>
      </c>
      <c r="BZ137" s="25" t="s">
        <v>176</v>
      </c>
      <c r="CB137">
        <v>0</v>
      </c>
      <c r="CC137">
        <v>1</v>
      </c>
      <c r="CD137">
        <v>68</v>
      </c>
      <c r="CE137">
        <v>3</v>
      </c>
      <c r="CF137">
        <v>1</v>
      </c>
      <c r="CG137">
        <v>0.63</v>
      </c>
      <c r="CH137">
        <v>0</v>
      </c>
    </row>
    <row r="138" spans="1:86">
      <c r="A138">
        <v>3</v>
      </c>
      <c r="B138">
        <v>9</v>
      </c>
      <c r="C138">
        <v>200</v>
      </c>
      <c r="D138">
        <v>40</v>
      </c>
      <c r="E138">
        <v>0</v>
      </c>
      <c r="F138" s="24">
        <f t="shared" si="10"/>
        <v>85</v>
      </c>
      <c r="G138">
        <v>50</v>
      </c>
      <c r="H138" s="24">
        <f t="shared" si="11"/>
        <v>14</v>
      </c>
      <c r="I138" s="24">
        <f t="shared" si="12"/>
        <v>11</v>
      </c>
      <c r="J138" s="24">
        <f t="shared" si="13"/>
        <v>175</v>
      </c>
      <c r="K138" s="49" t="str">
        <f t="shared" si="14"/>
        <v>03</v>
      </c>
      <c r="L138">
        <v>22</v>
      </c>
      <c r="M138">
        <v>0</v>
      </c>
      <c r="N138">
        <v>0</v>
      </c>
      <c r="O138">
        <v>1</v>
      </c>
      <c r="P138">
        <v>0</v>
      </c>
      <c r="Q138" s="25" t="s">
        <v>170</v>
      </c>
      <c r="R138">
        <v>21</v>
      </c>
      <c r="S138">
        <v>10</v>
      </c>
      <c r="T138">
        <v>2</v>
      </c>
      <c r="U138">
        <v>2</v>
      </c>
      <c r="V138">
        <v>0.20899999999999999</v>
      </c>
      <c r="W138">
        <v>0.17560000000000001</v>
      </c>
      <c r="X138">
        <v>24</v>
      </c>
      <c r="Y138">
        <v>0</v>
      </c>
      <c r="Z138" s="25" t="s">
        <v>176</v>
      </c>
      <c r="AB138">
        <v>0</v>
      </c>
      <c r="AC138">
        <v>1</v>
      </c>
      <c r="AD138">
        <v>68</v>
      </c>
      <c r="AE138">
        <v>3</v>
      </c>
      <c r="AF138">
        <v>1</v>
      </c>
      <c r="AG138">
        <v>0.63</v>
      </c>
      <c r="AH138">
        <v>0</v>
      </c>
      <c r="BA138">
        <v>3</v>
      </c>
      <c r="BB138">
        <v>9</v>
      </c>
      <c r="BC138">
        <v>200</v>
      </c>
      <c r="BD138">
        <v>40</v>
      </c>
      <c r="BE138">
        <v>0</v>
      </c>
      <c r="BF138">
        <v>8.6</v>
      </c>
      <c r="BG138">
        <v>50</v>
      </c>
      <c r="BH138">
        <v>14</v>
      </c>
      <c r="BI138">
        <v>90</v>
      </c>
      <c r="BJ138">
        <v>103</v>
      </c>
      <c r="BK138">
        <v>2</v>
      </c>
      <c r="BL138">
        <v>22</v>
      </c>
      <c r="BM138">
        <v>0</v>
      </c>
      <c r="BN138">
        <v>0</v>
      </c>
      <c r="BO138">
        <v>1</v>
      </c>
      <c r="BP138">
        <v>0</v>
      </c>
      <c r="BQ138" s="25" t="s">
        <v>170</v>
      </c>
      <c r="BR138">
        <v>21</v>
      </c>
      <c r="BS138">
        <v>10</v>
      </c>
      <c r="BT138">
        <v>2</v>
      </c>
      <c r="BU138">
        <v>2</v>
      </c>
      <c r="BV138">
        <v>0.20899999999999999</v>
      </c>
      <c r="BW138">
        <v>0.17560000000000001</v>
      </c>
      <c r="BX138">
        <v>24</v>
      </c>
      <c r="BY138">
        <v>0</v>
      </c>
      <c r="BZ138" s="25" t="s">
        <v>176</v>
      </c>
      <c r="CB138">
        <v>0</v>
      </c>
      <c r="CC138">
        <v>1</v>
      </c>
      <c r="CD138">
        <v>68</v>
      </c>
      <c r="CE138">
        <v>3</v>
      </c>
      <c r="CF138">
        <v>1</v>
      </c>
      <c r="CG138">
        <v>0.63</v>
      </c>
      <c r="CH138">
        <v>0</v>
      </c>
    </row>
    <row r="139" spans="1:86">
      <c r="A139">
        <v>4</v>
      </c>
      <c r="B139">
        <v>8</v>
      </c>
      <c r="C139">
        <v>140</v>
      </c>
      <c r="D139">
        <v>40</v>
      </c>
      <c r="E139">
        <v>0</v>
      </c>
      <c r="F139" s="24">
        <f t="shared" si="10"/>
        <v>53</v>
      </c>
      <c r="G139">
        <v>60</v>
      </c>
      <c r="H139" s="24">
        <f t="shared" si="11"/>
        <v>14</v>
      </c>
      <c r="I139" s="24">
        <f t="shared" si="12"/>
        <v>11</v>
      </c>
      <c r="J139" s="24">
        <f t="shared" si="13"/>
        <v>175</v>
      </c>
      <c r="K139" s="49" t="str">
        <f t="shared" si="14"/>
        <v>03</v>
      </c>
      <c r="L139">
        <v>32</v>
      </c>
      <c r="M139">
        <v>0</v>
      </c>
      <c r="N139">
        <v>40</v>
      </c>
      <c r="O139">
        <v>0</v>
      </c>
      <c r="P139">
        <v>0</v>
      </c>
      <c r="Q139" s="50" t="s">
        <v>170</v>
      </c>
      <c r="R139">
        <v>31</v>
      </c>
      <c r="S139">
        <v>15</v>
      </c>
      <c r="T139">
        <v>2</v>
      </c>
      <c r="U139">
        <v>2</v>
      </c>
      <c r="V139">
        <v>0.154</v>
      </c>
      <c r="W139">
        <v>0.1278</v>
      </c>
      <c r="X139">
        <v>24</v>
      </c>
      <c r="Y139">
        <v>0</v>
      </c>
      <c r="Z139" s="25" t="s">
        <v>176</v>
      </c>
      <c r="AB139">
        <v>0</v>
      </c>
      <c r="AC139">
        <v>1</v>
      </c>
      <c r="AD139">
        <v>68</v>
      </c>
      <c r="AE139">
        <v>3</v>
      </c>
      <c r="AF139">
        <v>1</v>
      </c>
      <c r="AG139">
        <v>0.63</v>
      </c>
      <c r="AH139">
        <v>0</v>
      </c>
      <c r="BA139">
        <v>4</v>
      </c>
      <c r="BB139">
        <v>8</v>
      </c>
      <c r="BC139">
        <v>140</v>
      </c>
      <c r="BD139">
        <v>40</v>
      </c>
      <c r="BE139">
        <v>0</v>
      </c>
      <c r="BF139">
        <v>5.3</v>
      </c>
      <c r="BG139">
        <v>60</v>
      </c>
      <c r="BH139">
        <v>14</v>
      </c>
      <c r="BI139">
        <v>90</v>
      </c>
      <c r="BJ139">
        <v>103</v>
      </c>
      <c r="BK139">
        <v>2</v>
      </c>
      <c r="BL139">
        <v>32</v>
      </c>
      <c r="BM139">
        <v>0</v>
      </c>
      <c r="BN139">
        <v>40</v>
      </c>
      <c r="BO139">
        <v>0</v>
      </c>
      <c r="BP139">
        <v>0</v>
      </c>
      <c r="BQ139" s="50" t="s">
        <v>170</v>
      </c>
      <c r="BR139">
        <v>31</v>
      </c>
      <c r="BS139">
        <v>15</v>
      </c>
      <c r="BT139">
        <v>2</v>
      </c>
      <c r="BU139">
        <v>2</v>
      </c>
      <c r="BV139">
        <v>0.154</v>
      </c>
      <c r="BW139">
        <v>0.1278</v>
      </c>
      <c r="BX139">
        <v>24</v>
      </c>
      <c r="BY139">
        <v>0</v>
      </c>
      <c r="BZ139" s="25" t="s">
        <v>176</v>
      </c>
      <c r="CB139">
        <v>0</v>
      </c>
      <c r="CC139">
        <v>1</v>
      </c>
      <c r="CD139">
        <v>68</v>
      </c>
      <c r="CE139">
        <v>3</v>
      </c>
      <c r="CF139">
        <v>1</v>
      </c>
      <c r="CG139">
        <v>0.63</v>
      </c>
      <c r="CH139">
        <v>0</v>
      </c>
    </row>
    <row r="140" spans="1:86">
      <c r="A140">
        <v>5</v>
      </c>
      <c r="B140">
        <v>7</v>
      </c>
      <c r="C140">
        <v>70</v>
      </c>
      <c r="D140">
        <v>25</v>
      </c>
      <c r="E140">
        <v>0</v>
      </c>
      <c r="F140" s="24">
        <f t="shared" si="10"/>
        <v>33</v>
      </c>
      <c r="G140">
        <v>60</v>
      </c>
      <c r="H140" s="24">
        <f t="shared" si="11"/>
        <v>10</v>
      </c>
      <c r="I140" s="24">
        <f t="shared" si="12"/>
        <v>11</v>
      </c>
      <c r="J140" s="24">
        <f t="shared" si="13"/>
        <v>150</v>
      </c>
      <c r="K140" s="49" t="str">
        <f t="shared" si="14"/>
        <v>03</v>
      </c>
      <c r="L140">
        <v>42</v>
      </c>
      <c r="M140">
        <v>0</v>
      </c>
      <c r="N140">
        <v>40</v>
      </c>
      <c r="O140">
        <v>0</v>
      </c>
      <c r="P140">
        <v>0</v>
      </c>
      <c r="Q140" s="25" t="s">
        <v>170</v>
      </c>
      <c r="R140">
        <v>31</v>
      </c>
      <c r="S140">
        <v>15</v>
      </c>
      <c r="T140">
        <v>2</v>
      </c>
      <c r="U140">
        <v>2</v>
      </c>
      <c r="V140">
        <v>0.111</v>
      </c>
      <c r="W140">
        <v>8.8800000000000004E-2</v>
      </c>
      <c r="X140">
        <v>24</v>
      </c>
      <c r="Y140">
        <v>0</v>
      </c>
      <c r="Z140" s="25" t="s">
        <v>176</v>
      </c>
      <c r="AB140">
        <v>4</v>
      </c>
      <c r="AC140">
        <v>1</v>
      </c>
      <c r="AD140">
        <v>68</v>
      </c>
      <c r="AE140">
        <v>3</v>
      </c>
      <c r="AF140">
        <v>1</v>
      </c>
      <c r="AG140">
        <v>0.63</v>
      </c>
      <c r="AH140">
        <v>0</v>
      </c>
      <c r="BA140">
        <v>5</v>
      </c>
      <c r="BB140">
        <v>7</v>
      </c>
      <c r="BC140">
        <v>70</v>
      </c>
      <c r="BD140">
        <v>25</v>
      </c>
      <c r="BE140">
        <v>0</v>
      </c>
      <c r="BF140">
        <v>3.3</v>
      </c>
      <c r="BG140">
        <v>60</v>
      </c>
      <c r="BH140">
        <v>14</v>
      </c>
      <c r="BI140">
        <v>90</v>
      </c>
      <c r="BJ140">
        <v>102</v>
      </c>
      <c r="BK140">
        <v>2</v>
      </c>
      <c r="BL140">
        <v>42</v>
      </c>
      <c r="BM140">
        <v>0</v>
      </c>
      <c r="BN140">
        <v>40</v>
      </c>
      <c r="BO140">
        <v>0</v>
      </c>
      <c r="BP140">
        <v>0</v>
      </c>
      <c r="BQ140" s="25" t="s">
        <v>170</v>
      </c>
      <c r="BR140">
        <v>31</v>
      </c>
      <c r="BS140">
        <v>15</v>
      </c>
      <c r="BT140">
        <v>2</v>
      </c>
      <c r="BU140">
        <v>2</v>
      </c>
      <c r="BV140">
        <v>0.111</v>
      </c>
      <c r="BW140">
        <v>8.8800000000000004E-2</v>
      </c>
      <c r="BX140">
        <v>24</v>
      </c>
      <c r="BY140">
        <v>0</v>
      </c>
      <c r="BZ140" s="25" t="s">
        <v>176</v>
      </c>
      <c r="CB140">
        <v>4</v>
      </c>
      <c r="CC140">
        <v>1</v>
      </c>
      <c r="CD140">
        <v>68</v>
      </c>
      <c r="CE140">
        <v>3</v>
      </c>
      <c r="CF140">
        <v>1</v>
      </c>
      <c r="CG140">
        <v>0.63</v>
      </c>
      <c r="CH140">
        <v>0</v>
      </c>
    </row>
    <row r="141" spans="1:86">
      <c r="A141">
        <v>6</v>
      </c>
      <c r="B141">
        <v>6</v>
      </c>
      <c r="C141">
        <v>40</v>
      </c>
      <c r="D141">
        <v>20</v>
      </c>
      <c r="E141">
        <v>0</v>
      </c>
      <c r="F141" s="24">
        <f t="shared" si="10"/>
        <v>23</v>
      </c>
      <c r="G141">
        <v>70</v>
      </c>
      <c r="H141" s="24">
        <f t="shared" si="11"/>
        <v>12</v>
      </c>
      <c r="I141" s="24">
        <f t="shared" si="12"/>
        <v>13</v>
      </c>
      <c r="J141" s="24">
        <f t="shared" si="13"/>
        <v>150</v>
      </c>
      <c r="K141" s="49" t="str">
        <f t="shared" si="14"/>
        <v>03</v>
      </c>
      <c r="L141">
        <v>32</v>
      </c>
      <c r="M141">
        <v>0</v>
      </c>
      <c r="N141">
        <v>40</v>
      </c>
      <c r="O141">
        <v>0</v>
      </c>
      <c r="P141">
        <v>0</v>
      </c>
      <c r="Q141" s="25" t="s">
        <v>170</v>
      </c>
      <c r="R141">
        <v>31</v>
      </c>
      <c r="S141">
        <v>15</v>
      </c>
      <c r="T141">
        <v>2</v>
      </c>
      <c r="U141">
        <v>2</v>
      </c>
      <c r="V141">
        <v>7.5999999999999998E-2</v>
      </c>
      <c r="W141">
        <v>0.06</v>
      </c>
      <c r="X141">
        <v>24</v>
      </c>
      <c r="Y141">
        <v>0</v>
      </c>
      <c r="Z141" s="25" t="s">
        <v>176</v>
      </c>
      <c r="AB141">
        <v>2.8</v>
      </c>
      <c r="AC141">
        <v>1</v>
      </c>
      <c r="AD141">
        <v>68</v>
      </c>
      <c r="AE141">
        <v>3</v>
      </c>
      <c r="AF141">
        <v>1</v>
      </c>
      <c r="AG141">
        <v>0.63</v>
      </c>
      <c r="AH141">
        <v>0</v>
      </c>
      <c r="BA141">
        <v>6</v>
      </c>
      <c r="BB141">
        <v>6</v>
      </c>
      <c r="BC141">
        <v>40</v>
      </c>
      <c r="BD141">
        <v>20</v>
      </c>
      <c r="BE141">
        <v>0</v>
      </c>
      <c r="BF141">
        <v>2.2999999999999998</v>
      </c>
      <c r="BG141">
        <v>70</v>
      </c>
      <c r="BH141">
        <v>17</v>
      </c>
      <c r="BI141">
        <v>100</v>
      </c>
      <c r="BJ141">
        <v>102</v>
      </c>
      <c r="BK141">
        <v>2</v>
      </c>
      <c r="BL141">
        <v>32</v>
      </c>
      <c r="BM141">
        <v>0</v>
      </c>
      <c r="BN141">
        <v>40</v>
      </c>
      <c r="BO141">
        <v>0</v>
      </c>
      <c r="BP141">
        <v>0</v>
      </c>
      <c r="BQ141" s="25" t="s">
        <v>170</v>
      </c>
      <c r="BR141">
        <v>31</v>
      </c>
      <c r="BS141">
        <v>15</v>
      </c>
      <c r="BT141">
        <v>2</v>
      </c>
      <c r="BU141">
        <v>2</v>
      </c>
      <c r="BV141">
        <v>7.5999999999999998E-2</v>
      </c>
      <c r="BW141">
        <v>0.06</v>
      </c>
      <c r="BX141">
        <v>24</v>
      </c>
      <c r="BY141">
        <v>0</v>
      </c>
      <c r="BZ141" s="25" t="s">
        <v>176</v>
      </c>
      <c r="CB141">
        <v>2.8</v>
      </c>
      <c r="CC141">
        <v>1</v>
      </c>
      <c r="CD141">
        <v>68</v>
      </c>
      <c r="CE141">
        <v>3</v>
      </c>
      <c r="CF141">
        <v>1</v>
      </c>
      <c r="CG141">
        <v>0.63</v>
      </c>
      <c r="CH141">
        <v>0</v>
      </c>
    </row>
    <row r="142" spans="1:86">
      <c r="A142">
        <v>7</v>
      </c>
      <c r="B142">
        <v>5</v>
      </c>
      <c r="C142">
        <v>10</v>
      </c>
      <c r="D142">
        <v>10</v>
      </c>
      <c r="E142">
        <v>0</v>
      </c>
      <c r="F142" s="24">
        <f t="shared" si="10"/>
        <v>15</v>
      </c>
      <c r="G142">
        <v>95</v>
      </c>
      <c r="H142" s="24">
        <f t="shared" si="11"/>
        <v>6</v>
      </c>
      <c r="I142" s="24">
        <f t="shared" si="12"/>
        <v>13</v>
      </c>
      <c r="J142" s="24">
        <f t="shared" si="13"/>
        <v>125</v>
      </c>
      <c r="K142" s="49" t="str">
        <f t="shared" si="14"/>
        <v>00</v>
      </c>
      <c r="L142">
        <v>52</v>
      </c>
      <c r="M142">
        <v>0</v>
      </c>
      <c r="N142">
        <v>40</v>
      </c>
      <c r="O142">
        <v>0</v>
      </c>
      <c r="P142">
        <v>0</v>
      </c>
      <c r="Q142" s="25" t="s">
        <v>170</v>
      </c>
      <c r="R142">
        <v>31</v>
      </c>
      <c r="S142">
        <v>15</v>
      </c>
      <c r="T142">
        <v>2</v>
      </c>
      <c r="U142">
        <v>2</v>
      </c>
      <c r="V142">
        <v>5.0999999999999997E-2</v>
      </c>
      <c r="W142">
        <v>4.0300000000000002E-2</v>
      </c>
      <c r="X142">
        <v>24</v>
      </c>
      <c r="Y142">
        <v>0</v>
      </c>
      <c r="Z142" s="25" t="s">
        <v>176</v>
      </c>
      <c r="AB142">
        <v>2</v>
      </c>
      <c r="AC142">
        <v>1</v>
      </c>
      <c r="AD142">
        <v>68</v>
      </c>
      <c r="AE142">
        <v>3</v>
      </c>
      <c r="AF142">
        <v>1</v>
      </c>
      <c r="AG142">
        <v>0.63</v>
      </c>
      <c r="AH142">
        <v>0</v>
      </c>
      <c r="BA142">
        <v>7</v>
      </c>
      <c r="BB142">
        <v>5</v>
      </c>
      <c r="BC142">
        <v>10</v>
      </c>
      <c r="BD142">
        <v>10</v>
      </c>
      <c r="BE142">
        <v>0</v>
      </c>
      <c r="BF142">
        <v>1.5</v>
      </c>
      <c r="BG142">
        <v>95</v>
      </c>
      <c r="BH142">
        <v>18</v>
      </c>
      <c r="BI142">
        <v>100</v>
      </c>
      <c r="BJ142">
        <v>101</v>
      </c>
      <c r="BK142">
        <v>2</v>
      </c>
      <c r="BL142">
        <v>52</v>
      </c>
      <c r="BM142">
        <v>0</v>
      </c>
      <c r="BN142">
        <v>40</v>
      </c>
      <c r="BO142">
        <v>0</v>
      </c>
      <c r="BP142">
        <v>0</v>
      </c>
      <c r="BQ142" s="25" t="s">
        <v>170</v>
      </c>
      <c r="BR142">
        <v>31</v>
      </c>
      <c r="BS142">
        <v>15</v>
      </c>
      <c r="BT142">
        <v>2</v>
      </c>
      <c r="BU142">
        <v>2</v>
      </c>
      <c r="BV142">
        <v>5.0999999999999997E-2</v>
      </c>
      <c r="BW142">
        <v>4.0300000000000002E-2</v>
      </c>
      <c r="BX142">
        <v>24</v>
      </c>
      <c r="BY142">
        <v>0</v>
      </c>
      <c r="BZ142" s="25" t="s">
        <v>176</v>
      </c>
      <c r="CB142">
        <v>2</v>
      </c>
      <c r="CC142">
        <v>1</v>
      </c>
      <c r="CD142">
        <v>68</v>
      </c>
      <c r="CE142">
        <v>3</v>
      </c>
      <c r="CF142">
        <v>1</v>
      </c>
      <c r="CG142">
        <v>0.63</v>
      </c>
      <c r="CH142">
        <v>0</v>
      </c>
    </row>
    <row r="143" spans="1:86">
      <c r="A143">
        <v>8</v>
      </c>
      <c r="B143">
        <v>4</v>
      </c>
      <c r="C143">
        <v>7</v>
      </c>
      <c r="D143">
        <v>9</v>
      </c>
      <c r="E143">
        <v>0</v>
      </c>
      <c r="F143" s="24">
        <f t="shared" si="10"/>
        <v>7.9999999999999991</v>
      </c>
      <c r="G143">
        <v>95</v>
      </c>
      <c r="H143" s="24">
        <f t="shared" si="11"/>
        <v>6</v>
      </c>
      <c r="I143" s="24">
        <f t="shared" si="12"/>
        <v>13</v>
      </c>
      <c r="J143" s="24">
        <f t="shared" si="13"/>
        <v>125</v>
      </c>
      <c r="K143" s="49" t="str">
        <f t="shared" si="14"/>
        <v>00</v>
      </c>
      <c r="L143">
        <v>62</v>
      </c>
      <c r="M143">
        <v>0</v>
      </c>
      <c r="N143">
        <v>0</v>
      </c>
      <c r="O143">
        <v>0</v>
      </c>
      <c r="P143">
        <v>0</v>
      </c>
      <c r="Q143" s="25" t="s">
        <v>170</v>
      </c>
      <c r="R143">
        <v>31</v>
      </c>
      <c r="S143">
        <v>15</v>
      </c>
      <c r="T143">
        <v>3</v>
      </c>
      <c r="U143">
        <v>2</v>
      </c>
      <c r="V143">
        <v>3.6999999999999998E-2</v>
      </c>
      <c r="W143">
        <v>2.81E-2</v>
      </c>
      <c r="X143">
        <v>24</v>
      </c>
      <c r="Y143">
        <v>0</v>
      </c>
      <c r="Z143" s="25" t="s">
        <v>176</v>
      </c>
      <c r="AB143">
        <v>1.1200000000000001</v>
      </c>
      <c r="AC143">
        <v>1</v>
      </c>
      <c r="AD143">
        <v>68</v>
      </c>
      <c r="AE143">
        <v>3</v>
      </c>
      <c r="AF143">
        <v>1</v>
      </c>
      <c r="AG143">
        <v>0.63</v>
      </c>
      <c r="AH143">
        <v>0</v>
      </c>
      <c r="BA143">
        <v>8</v>
      </c>
      <c r="BB143">
        <v>4</v>
      </c>
      <c r="BC143">
        <v>7</v>
      </c>
      <c r="BD143">
        <v>9</v>
      </c>
      <c r="BE143">
        <v>0</v>
      </c>
      <c r="BF143">
        <v>0.7</v>
      </c>
      <c r="BG143">
        <v>95</v>
      </c>
      <c r="BH143">
        <v>18</v>
      </c>
      <c r="BI143">
        <v>100</v>
      </c>
      <c r="BJ143">
        <v>101</v>
      </c>
      <c r="BK143">
        <v>2</v>
      </c>
      <c r="BL143">
        <v>62</v>
      </c>
      <c r="BM143">
        <v>0</v>
      </c>
      <c r="BN143">
        <v>0</v>
      </c>
      <c r="BO143">
        <v>0</v>
      </c>
      <c r="BP143">
        <v>0</v>
      </c>
      <c r="BQ143" s="25" t="s">
        <v>170</v>
      </c>
      <c r="BR143">
        <v>31</v>
      </c>
      <c r="BS143">
        <v>15</v>
      </c>
      <c r="BT143">
        <v>3</v>
      </c>
      <c r="BU143">
        <v>2</v>
      </c>
      <c r="BV143">
        <v>3.6999999999999998E-2</v>
      </c>
      <c r="BW143">
        <v>2.81E-2</v>
      </c>
      <c r="BX143">
        <v>24</v>
      </c>
      <c r="BY143">
        <v>0</v>
      </c>
      <c r="BZ143" s="25" t="s">
        <v>176</v>
      </c>
      <c r="CB143">
        <v>1.1200000000000001</v>
      </c>
      <c r="CC143">
        <v>1</v>
      </c>
      <c r="CD143">
        <v>68</v>
      </c>
      <c r="CE143">
        <v>3</v>
      </c>
      <c r="CF143">
        <v>1</v>
      </c>
      <c r="CG143">
        <v>0.63</v>
      </c>
      <c r="CH143">
        <v>0</v>
      </c>
    </row>
    <row r="144" spans="1:86">
      <c r="A144">
        <v>9</v>
      </c>
      <c r="B144">
        <v>3</v>
      </c>
      <c r="C144">
        <v>7</v>
      </c>
      <c r="D144">
        <v>9</v>
      </c>
      <c r="E144">
        <v>0</v>
      </c>
      <c r="F144" s="24">
        <f t="shared" si="10"/>
        <v>5</v>
      </c>
      <c r="G144">
        <v>95</v>
      </c>
      <c r="H144" s="24">
        <f t="shared" si="11"/>
        <v>6</v>
      </c>
      <c r="I144" s="24">
        <f t="shared" si="12"/>
        <v>14</v>
      </c>
      <c r="J144" s="24">
        <f t="shared" si="13"/>
        <v>125</v>
      </c>
      <c r="K144" s="49" t="str">
        <f t="shared" si="14"/>
        <v>00</v>
      </c>
      <c r="L144">
        <v>75</v>
      </c>
      <c r="M144">
        <v>0</v>
      </c>
      <c r="N144">
        <v>0</v>
      </c>
      <c r="O144">
        <v>0</v>
      </c>
      <c r="P144">
        <v>0</v>
      </c>
      <c r="Q144" s="25" t="s">
        <v>170</v>
      </c>
      <c r="R144">
        <v>31</v>
      </c>
      <c r="S144">
        <v>15</v>
      </c>
      <c r="T144">
        <v>3</v>
      </c>
      <c r="U144">
        <v>2</v>
      </c>
      <c r="V144">
        <v>2.5999999999999999E-2</v>
      </c>
      <c r="W144">
        <v>1.9199999999999998E-2</v>
      </c>
      <c r="X144">
        <v>24</v>
      </c>
      <c r="Y144">
        <v>0</v>
      </c>
      <c r="Z144" s="25" t="s">
        <v>176</v>
      </c>
      <c r="AB144">
        <v>0.9</v>
      </c>
      <c r="AC144">
        <v>1</v>
      </c>
      <c r="AD144">
        <v>68</v>
      </c>
      <c r="AE144">
        <v>3</v>
      </c>
      <c r="AF144">
        <v>1</v>
      </c>
      <c r="AG144">
        <v>0.63</v>
      </c>
      <c r="AH144">
        <v>0</v>
      </c>
      <c r="BA144">
        <v>9</v>
      </c>
      <c r="BB144">
        <v>3</v>
      </c>
      <c r="BC144">
        <v>7</v>
      </c>
      <c r="BD144">
        <v>9</v>
      </c>
      <c r="BE144">
        <v>0</v>
      </c>
      <c r="BF144">
        <v>0.4</v>
      </c>
      <c r="BG144">
        <v>95</v>
      </c>
      <c r="BH144">
        <v>18</v>
      </c>
      <c r="BI144">
        <v>110</v>
      </c>
      <c r="BJ144">
        <v>101</v>
      </c>
      <c r="BK144">
        <v>2</v>
      </c>
      <c r="BL144">
        <v>75</v>
      </c>
      <c r="BM144">
        <v>0</v>
      </c>
      <c r="BN144">
        <v>0</v>
      </c>
      <c r="BO144">
        <v>0</v>
      </c>
      <c r="BP144">
        <v>0</v>
      </c>
      <c r="BQ144" s="25" t="s">
        <v>170</v>
      </c>
      <c r="BR144">
        <v>31</v>
      </c>
      <c r="BS144">
        <v>15</v>
      </c>
      <c r="BT144">
        <v>3</v>
      </c>
      <c r="BU144">
        <v>2</v>
      </c>
      <c r="BV144">
        <v>2.5999999999999999E-2</v>
      </c>
      <c r="BW144">
        <v>1.9199999999999998E-2</v>
      </c>
      <c r="BX144">
        <v>24</v>
      </c>
      <c r="BY144">
        <v>0</v>
      </c>
      <c r="BZ144" s="25" t="s">
        <v>176</v>
      </c>
      <c r="CB144">
        <v>0.9</v>
      </c>
      <c r="CC144">
        <v>1</v>
      </c>
      <c r="CD144">
        <v>68</v>
      </c>
      <c r="CE144">
        <v>3</v>
      </c>
      <c r="CF144">
        <v>1</v>
      </c>
      <c r="CG144">
        <v>0.63</v>
      </c>
      <c r="CH144">
        <v>0</v>
      </c>
    </row>
    <row r="145" spans="1:86">
      <c r="A145">
        <v>10</v>
      </c>
      <c r="B145">
        <v>802</v>
      </c>
      <c r="C145">
        <v>1</v>
      </c>
      <c r="D145">
        <v>9</v>
      </c>
      <c r="E145">
        <v>0</v>
      </c>
      <c r="F145" s="24">
        <f t="shared" si="10"/>
        <v>13</v>
      </c>
      <c r="G145">
        <v>123</v>
      </c>
      <c r="H145" s="24">
        <f t="shared" si="11"/>
        <v>8</v>
      </c>
      <c r="I145" s="24">
        <f t="shared" si="12"/>
        <v>17</v>
      </c>
      <c r="J145" s="24">
        <f t="shared" si="13"/>
        <v>125</v>
      </c>
      <c r="K145" s="49" t="str">
        <f t="shared" si="14"/>
        <v>00</v>
      </c>
      <c r="L145">
        <v>75</v>
      </c>
      <c r="M145">
        <v>0</v>
      </c>
      <c r="N145">
        <v>0</v>
      </c>
      <c r="O145">
        <v>0</v>
      </c>
      <c r="P145">
        <v>1</v>
      </c>
      <c r="Q145" s="25" t="s">
        <v>175</v>
      </c>
      <c r="R145">
        <v>41</v>
      </c>
      <c r="S145">
        <v>30</v>
      </c>
      <c r="T145">
        <v>5</v>
      </c>
      <c r="U145">
        <v>2</v>
      </c>
      <c r="V145">
        <v>8.0000000000000002E-3</v>
      </c>
      <c r="W145">
        <v>2.2200000000000001E-2</v>
      </c>
      <c r="X145">
        <v>24</v>
      </c>
      <c r="Y145">
        <v>1.2</v>
      </c>
      <c r="Z145" s="25" t="s">
        <v>178</v>
      </c>
      <c r="AA145">
        <v>11200</v>
      </c>
      <c r="AB145">
        <v>0.8</v>
      </c>
      <c r="AC145">
        <v>1</v>
      </c>
      <c r="AD145">
        <v>68</v>
      </c>
      <c r="AE145">
        <v>3</v>
      </c>
      <c r="AF145">
        <v>1</v>
      </c>
      <c r="AG145">
        <v>0.63</v>
      </c>
      <c r="AH145">
        <v>0</v>
      </c>
      <c r="BA145">
        <v>10</v>
      </c>
      <c r="BB145">
        <v>802</v>
      </c>
      <c r="BC145">
        <v>1</v>
      </c>
      <c r="BD145">
        <v>9</v>
      </c>
      <c r="BE145">
        <v>0</v>
      </c>
      <c r="BF145">
        <v>1.3</v>
      </c>
      <c r="BG145">
        <v>123</v>
      </c>
      <c r="BH145">
        <v>23</v>
      </c>
      <c r="BI145">
        <v>136</v>
      </c>
      <c r="BJ145">
        <v>101</v>
      </c>
      <c r="BK145">
        <v>2</v>
      </c>
      <c r="BL145">
        <v>75</v>
      </c>
      <c r="BM145">
        <v>0</v>
      </c>
      <c r="BN145">
        <v>0</v>
      </c>
      <c r="BO145">
        <v>0</v>
      </c>
      <c r="BP145">
        <v>1</v>
      </c>
      <c r="BQ145" s="25" t="s">
        <v>175</v>
      </c>
      <c r="BR145">
        <v>41</v>
      </c>
      <c r="BS145">
        <v>30</v>
      </c>
      <c r="BT145">
        <v>5</v>
      </c>
      <c r="BU145">
        <v>2</v>
      </c>
      <c r="BV145">
        <v>8.0000000000000002E-3</v>
      </c>
      <c r="BW145">
        <v>2.2200000000000001E-2</v>
      </c>
      <c r="BX145">
        <v>24</v>
      </c>
      <c r="BY145">
        <v>1.2</v>
      </c>
      <c r="BZ145" s="25" t="s">
        <v>178</v>
      </c>
      <c r="CA145">
        <v>11200</v>
      </c>
      <c r="CB145">
        <v>0.8</v>
      </c>
      <c r="CC145">
        <v>1</v>
      </c>
      <c r="CD145">
        <v>68</v>
      </c>
      <c r="CE145">
        <v>3</v>
      </c>
      <c r="CF145">
        <v>1</v>
      </c>
      <c r="CG145">
        <v>0.63</v>
      </c>
      <c r="CH145">
        <v>0</v>
      </c>
    </row>
    <row r="146" spans="1:86">
      <c r="A146">
        <v>11</v>
      </c>
      <c r="B146">
        <v>802</v>
      </c>
      <c r="C146">
        <v>1</v>
      </c>
      <c r="D146">
        <v>9</v>
      </c>
      <c r="E146">
        <v>0</v>
      </c>
      <c r="F146" s="24">
        <f t="shared" si="10"/>
        <v>13</v>
      </c>
      <c r="G146">
        <v>123</v>
      </c>
      <c r="H146" s="24">
        <f t="shared" si="11"/>
        <v>8</v>
      </c>
      <c r="I146" s="24">
        <f t="shared" si="12"/>
        <v>17</v>
      </c>
      <c r="J146" s="24">
        <f t="shared" si="13"/>
        <v>125</v>
      </c>
      <c r="K146" s="49" t="str">
        <f t="shared" si="14"/>
        <v>00</v>
      </c>
      <c r="L146">
        <v>75</v>
      </c>
      <c r="M146">
        <v>0</v>
      </c>
      <c r="N146">
        <v>0</v>
      </c>
      <c r="O146">
        <v>0</v>
      </c>
      <c r="P146">
        <v>1</v>
      </c>
      <c r="Q146" s="25" t="s">
        <v>175</v>
      </c>
      <c r="R146">
        <v>41</v>
      </c>
      <c r="S146">
        <v>30</v>
      </c>
      <c r="T146">
        <v>5</v>
      </c>
      <c r="U146">
        <v>2</v>
      </c>
      <c r="V146">
        <v>2.8000000000000001E-2</v>
      </c>
      <c r="W146">
        <v>9.4999999999999998E-3</v>
      </c>
      <c r="X146">
        <v>24</v>
      </c>
      <c r="Y146">
        <v>1.2</v>
      </c>
      <c r="Z146" s="25" t="s">
        <v>178</v>
      </c>
      <c r="AA146">
        <v>448</v>
      </c>
      <c r="AB146">
        <v>0.8</v>
      </c>
      <c r="AC146">
        <v>1</v>
      </c>
      <c r="AD146">
        <v>68</v>
      </c>
      <c r="AE146">
        <v>3</v>
      </c>
      <c r="AF146">
        <v>1</v>
      </c>
      <c r="AG146">
        <v>0.63</v>
      </c>
      <c r="AH146">
        <v>0</v>
      </c>
      <c r="BA146">
        <v>11</v>
      </c>
      <c r="BB146">
        <v>802</v>
      </c>
      <c r="BC146">
        <v>1</v>
      </c>
      <c r="BD146">
        <v>9</v>
      </c>
      <c r="BE146">
        <v>0</v>
      </c>
      <c r="BF146">
        <v>1.3</v>
      </c>
      <c r="BG146">
        <v>123</v>
      </c>
      <c r="BH146">
        <v>23</v>
      </c>
      <c r="BI146">
        <v>136</v>
      </c>
      <c r="BJ146">
        <v>101</v>
      </c>
      <c r="BK146">
        <v>2</v>
      </c>
      <c r="BL146">
        <v>75</v>
      </c>
      <c r="BM146">
        <v>0</v>
      </c>
      <c r="BN146">
        <v>0</v>
      </c>
      <c r="BO146">
        <v>0</v>
      </c>
      <c r="BP146">
        <v>1</v>
      </c>
      <c r="BQ146" s="25" t="s">
        <v>175</v>
      </c>
      <c r="BR146">
        <v>41</v>
      </c>
      <c r="BS146">
        <v>30</v>
      </c>
      <c r="BT146">
        <v>5</v>
      </c>
      <c r="BU146">
        <v>2</v>
      </c>
      <c r="BV146">
        <v>2.8000000000000001E-2</v>
      </c>
      <c r="BW146">
        <v>9.4999999999999998E-3</v>
      </c>
      <c r="BX146">
        <v>24</v>
      </c>
      <c r="BY146">
        <v>1.2</v>
      </c>
      <c r="BZ146" s="25" t="s">
        <v>178</v>
      </c>
      <c r="CA146">
        <v>448</v>
      </c>
      <c r="CB146">
        <v>0.8</v>
      </c>
      <c r="CC146">
        <v>1</v>
      </c>
      <c r="CD146">
        <v>68</v>
      </c>
      <c r="CE146">
        <v>3</v>
      </c>
      <c r="CF146">
        <v>1</v>
      </c>
      <c r="CG146">
        <v>0.63</v>
      </c>
      <c r="CH146">
        <v>0</v>
      </c>
    </row>
    <row r="147" spans="1:86">
      <c r="A147">
        <v>12</v>
      </c>
      <c r="B147">
        <v>801</v>
      </c>
      <c r="C147">
        <v>1</v>
      </c>
      <c r="D147">
        <v>9</v>
      </c>
      <c r="E147">
        <v>0</v>
      </c>
      <c r="F147" s="24">
        <f t="shared" si="10"/>
        <v>15</v>
      </c>
      <c r="G147">
        <v>110</v>
      </c>
      <c r="H147" s="24">
        <f t="shared" si="11"/>
        <v>7</v>
      </c>
      <c r="I147" s="24">
        <f t="shared" si="12"/>
        <v>17</v>
      </c>
      <c r="J147" s="24">
        <f t="shared" si="13"/>
        <v>125</v>
      </c>
      <c r="K147" s="49" t="str">
        <f t="shared" si="14"/>
        <v>00</v>
      </c>
      <c r="L147">
        <v>73</v>
      </c>
      <c r="M147">
        <v>0</v>
      </c>
      <c r="N147">
        <v>0</v>
      </c>
      <c r="O147">
        <v>10</v>
      </c>
      <c r="P147">
        <v>3</v>
      </c>
      <c r="Q147" s="25" t="s">
        <v>175</v>
      </c>
      <c r="R147">
        <v>32</v>
      </c>
      <c r="S147">
        <v>30</v>
      </c>
      <c r="T147">
        <v>5</v>
      </c>
      <c r="U147">
        <v>2</v>
      </c>
      <c r="V147">
        <v>4.0000000000000001E-3</v>
      </c>
      <c r="W147">
        <v>2.7E-2</v>
      </c>
      <c r="X147">
        <v>24</v>
      </c>
      <c r="Y147">
        <v>1.2</v>
      </c>
      <c r="Z147" s="25" t="s">
        <v>178</v>
      </c>
      <c r="AA147">
        <v>11200</v>
      </c>
      <c r="AB147">
        <v>0.63</v>
      </c>
      <c r="AC147">
        <v>1</v>
      </c>
      <c r="AD147">
        <v>68</v>
      </c>
      <c r="AE147">
        <v>3</v>
      </c>
      <c r="AF147">
        <v>1</v>
      </c>
      <c r="AG147">
        <v>0.63</v>
      </c>
      <c r="AH147">
        <v>0</v>
      </c>
      <c r="BA147">
        <v>12</v>
      </c>
      <c r="BB147">
        <v>801</v>
      </c>
      <c r="BC147">
        <v>1</v>
      </c>
      <c r="BD147">
        <v>9</v>
      </c>
      <c r="BE147">
        <v>0</v>
      </c>
      <c r="BF147">
        <v>1.4</v>
      </c>
      <c r="BG147">
        <v>110</v>
      </c>
      <c r="BH147">
        <v>20</v>
      </c>
      <c r="BI147">
        <v>136</v>
      </c>
      <c r="BJ147">
        <v>101</v>
      </c>
      <c r="BK147">
        <v>2</v>
      </c>
      <c r="BL147">
        <v>73</v>
      </c>
      <c r="BM147">
        <v>0</v>
      </c>
      <c r="BN147">
        <v>0</v>
      </c>
      <c r="BO147">
        <v>10</v>
      </c>
      <c r="BP147">
        <v>3</v>
      </c>
      <c r="BQ147" s="25" t="s">
        <v>175</v>
      </c>
      <c r="BR147">
        <v>32</v>
      </c>
      <c r="BS147">
        <v>30</v>
      </c>
      <c r="BT147">
        <v>5</v>
      </c>
      <c r="BU147">
        <v>2</v>
      </c>
      <c r="BV147">
        <v>4.0000000000000001E-3</v>
      </c>
      <c r="BW147">
        <v>2.7E-2</v>
      </c>
      <c r="BX147">
        <v>24</v>
      </c>
      <c r="BY147">
        <v>1.2</v>
      </c>
      <c r="BZ147" s="25" t="s">
        <v>178</v>
      </c>
      <c r="CA147">
        <v>11200</v>
      </c>
      <c r="CB147">
        <v>0.63</v>
      </c>
      <c r="CC147">
        <v>1</v>
      </c>
      <c r="CD147">
        <v>68</v>
      </c>
      <c r="CE147">
        <v>3</v>
      </c>
      <c r="CF147">
        <v>1</v>
      </c>
      <c r="CG147">
        <v>0.63</v>
      </c>
      <c r="CH147">
        <v>0</v>
      </c>
    </row>
    <row r="148" spans="1:86">
      <c r="A148">
        <v>13</v>
      </c>
      <c r="B148">
        <v>801</v>
      </c>
      <c r="C148">
        <v>1</v>
      </c>
      <c r="D148">
        <v>9</v>
      </c>
      <c r="E148">
        <v>0</v>
      </c>
      <c r="F148" s="24">
        <f t="shared" si="10"/>
        <v>15</v>
      </c>
      <c r="G148">
        <v>110</v>
      </c>
      <c r="H148" s="24">
        <f t="shared" si="11"/>
        <v>7</v>
      </c>
      <c r="I148" s="24">
        <f t="shared" si="12"/>
        <v>17</v>
      </c>
      <c r="J148" s="24">
        <f t="shared" si="13"/>
        <v>125</v>
      </c>
      <c r="K148" s="49" t="str">
        <f t="shared" si="14"/>
        <v>00</v>
      </c>
      <c r="L148">
        <v>73</v>
      </c>
      <c r="M148">
        <v>0</v>
      </c>
      <c r="N148">
        <v>0</v>
      </c>
      <c r="O148">
        <v>10</v>
      </c>
      <c r="P148">
        <v>3</v>
      </c>
      <c r="Q148" s="25" t="s">
        <v>175</v>
      </c>
      <c r="R148">
        <v>32</v>
      </c>
      <c r="S148">
        <v>30</v>
      </c>
      <c r="T148">
        <v>5</v>
      </c>
      <c r="U148">
        <v>2</v>
      </c>
      <c r="V148">
        <v>2.4E-2</v>
      </c>
      <c r="W148">
        <v>1.2E-2</v>
      </c>
      <c r="X148">
        <v>24</v>
      </c>
      <c r="Y148">
        <v>1.2</v>
      </c>
      <c r="Z148" s="25" t="s">
        <v>178</v>
      </c>
      <c r="AA148">
        <v>448</v>
      </c>
      <c r="AB148">
        <v>0.63</v>
      </c>
      <c r="AC148">
        <v>1</v>
      </c>
      <c r="AD148">
        <v>68</v>
      </c>
      <c r="AE148">
        <v>3</v>
      </c>
      <c r="AF148">
        <v>1</v>
      </c>
      <c r="AG148">
        <v>0.63</v>
      </c>
      <c r="AH148">
        <v>0</v>
      </c>
      <c r="BA148">
        <v>13</v>
      </c>
      <c r="BB148">
        <v>801</v>
      </c>
      <c r="BC148">
        <v>1</v>
      </c>
      <c r="BD148">
        <v>9</v>
      </c>
      <c r="BE148">
        <v>0</v>
      </c>
      <c r="BF148">
        <v>1.4</v>
      </c>
      <c r="BG148">
        <v>110</v>
      </c>
      <c r="BH148">
        <v>20</v>
      </c>
      <c r="BI148">
        <v>136</v>
      </c>
      <c r="BJ148">
        <v>101</v>
      </c>
      <c r="BK148">
        <v>2</v>
      </c>
      <c r="BL148">
        <v>73</v>
      </c>
      <c r="BM148">
        <v>0</v>
      </c>
      <c r="BN148">
        <v>0</v>
      </c>
      <c r="BO148">
        <v>10</v>
      </c>
      <c r="BP148">
        <v>3</v>
      </c>
      <c r="BQ148" s="25" t="s">
        <v>175</v>
      </c>
      <c r="BR148">
        <v>32</v>
      </c>
      <c r="BS148">
        <v>30</v>
      </c>
      <c r="BT148">
        <v>5</v>
      </c>
      <c r="BU148">
        <v>2</v>
      </c>
      <c r="BV148">
        <v>2.4E-2</v>
      </c>
      <c r="BW148">
        <v>1.2E-2</v>
      </c>
      <c r="BX148">
        <v>24</v>
      </c>
      <c r="BY148">
        <v>1.2</v>
      </c>
      <c r="BZ148" s="25" t="s">
        <v>178</v>
      </c>
      <c r="CA148">
        <v>448</v>
      </c>
      <c r="CB148">
        <v>0.63</v>
      </c>
      <c r="CC148">
        <v>1</v>
      </c>
      <c r="CD148">
        <v>68</v>
      </c>
      <c r="CE148">
        <v>3</v>
      </c>
      <c r="CF148">
        <v>1</v>
      </c>
      <c r="CG148">
        <v>0.63</v>
      </c>
      <c r="CH148">
        <v>0</v>
      </c>
    </row>
    <row r="149" spans="1:86">
      <c r="F149" s="24" t="str">
        <f t="shared" si="10"/>
        <v/>
      </c>
      <c r="H149" s="24" t="str">
        <f t="shared" si="11"/>
        <v/>
      </c>
      <c r="I149" s="24" t="str">
        <f t="shared" si="12"/>
        <v/>
      </c>
      <c r="J149" s="24" t="str">
        <f t="shared" si="13"/>
        <v/>
      </c>
      <c r="K149" s="49" t="str">
        <f t="shared" si="14"/>
        <v/>
      </c>
      <c r="Q149" s="25"/>
      <c r="Z149" s="25"/>
      <c r="AH149">
        <v>0</v>
      </c>
      <c r="BQ149" s="25"/>
      <c r="BZ149" s="25"/>
      <c r="CH149">
        <v>0</v>
      </c>
    </row>
    <row r="150" spans="1:86">
      <c r="A150">
        <v>1</v>
      </c>
      <c r="B150">
        <v>10</v>
      </c>
      <c r="C150">
        <v>650</v>
      </c>
      <c r="D150">
        <v>90</v>
      </c>
      <c r="E150">
        <v>0</v>
      </c>
      <c r="F150" s="24">
        <f t="shared" si="10"/>
        <v>308</v>
      </c>
      <c r="G150">
        <v>50</v>
      </c>
      <c r="H150" s="24">
        <f t="shared" si="11"/>
        <v>15</v>
      </c>
      <c r="I150" s="24">
        <f t="shared" si="12"/>
        <v>11</v>
      </c>
      <c r="J150" s="24">
        <f t="shared" si="13"/>
        <v>175</v>
      </c>
      <c r="K150" s="49" t="str">
        <f t="shared" si="14"/>
        <v>03</v>
      </c>
      <c r="L150">
        <v>22</v>
      </c>
      <c r="M150">
        <v>0</v>
      </c>
      <c r="N150">
        <v>0</v>
      </c>
      <c r="O150">
        <v>11</v>
      </c>
      <c r="P150">
        <v>0</v>
      </c>
      <c r="Q150" s="25" t="s">
        <v>170</v>
      </c>
      <c r="R150">
        <v>21</v>
      </c>
      <c r="S150">
        <v>10</v>
      </c>
      <c r="T150">
        <v>2</v>
      </c>
      <c r="U150">
        <v>2</v>
      </c>
      <c r="V150">
        <v>0.59699999999999998</v>
      </c>
      <c r="W150">
        <v>0.5</v>
      </c>
      <c r="X150">
        <v>24</v>
      </c>
      <c r="Y150">
        <v>0</v>
      </c>
      <c r="Z150" s="25" t="s">
        <v>176</v>
      </c>
      <c r="AB150">
        <v>0</v>
      </c>
      <c r="AC150">
        <v>1</v>
      </c>
      <c r="AD150">
        <v>68</v>
      </c>
      <c r="AE150">
        <v>3</v>
      </c>
      <c r="AF150">
        <v>1</v>
      </c>
      <c r="AG150">
        <v>0.8</v>
      </c>
      <c r="AH150">
        <v>0</v>
      </c>
      <c r="BA150">
        <v>1</v>
      </c>
      <c r="BB150">
        <v>10</v>
      </c>
      <c r="BC150">
        <v>650</v>
      </c>
      <c r="BD150">
        <v>90</v>
      </c>
      <c r="BE150">
        <v>0</v>
      </c>
      <c r="BF150">
        <v>30.7</v>
      </c>
      <c r="BG150">
        <v>50</v>
      </c>
      <c r="BH150">
        <v>17</v>
      </c>
      <c r="BI150">
        <v>90</v>
      </c>
      <c r="BJ150">
        <v>103</v>
      </c>
      <c r="BK150">
        <v>2</v>
      </c>
      <c r="BL150">
        <v>22</v>
      </c>
      <c r="BM150">
        <v>0</v>
      </c>
      <c r="BN150">
        <v>0</v>
      </c>
      <c r="BO150">
        <v>11</v>
      </c>
      <c r="BP150">
        <v>0</v>
      </c>
      <c r="BQ150" s="25" t="s">
        <v>170</v>
      </c>
      <c r="BR150">
        <v>21</v>
      </c>
      <c r="BS150">
        <v>10</v>
      </c>
      <c r="BT150">
        <v>2</v>
      </c>
      <c r="BU150">
        <v>2</v>
      </c>
      <c r="BV150">
        <v>0.59699999999999998</v>
      </c>
      <c r="BW150">
        <v>0.5</v>
      </c>
      <c r="BX150">
        <v>24</v>
      </c>
      <c r="BY150">
        <v>0</v>
      </c>
      <c r="BZ150" s="25" t="s">
        <v>176</v>
      </c>
      <c r="CB150">
        <v>0</v>
      </c>
      <c r="CC150">
        <v>1</v>
      </c>
      <c r="CD150">
        <v>68</v>
      </c>
      <c r="CE150">
        <v>3</v>
      </c>
      <c r="CF150">
        <v>1</v>
      </c>
      <c r="CG150">
        <v>0.8</v>
      </c>
      <c r="CH150">
        <v>0</v>
      </c>
    </row>
    <row r="151" spans="1:86">
      <c r="A151">
        <v>2</v>
      </c>
      <c r="B151">
        <v>9</v>
      </c>
      <c r="C151">
        <v>300</v>
      </c>
      <c r="D151">
        <v>55</v>
      </c>
      <c r="E151">
        <v>0</v>
      </c>
      <c r="F151" s="24">
        <f t="shared" si="10"/>
        <v>135</v>
      </c>
      <c r="G151">
        <v>50</v>
      </c>
      <c r="H151" s="24">
        <f t="shared" si="11"/>
        <v>12</v>
      </c>
      <c r="I151" s="24">
        <f t="shared" si="12"/>
        <v>11</v>
      </c>
      <c r="J151" s="24">
        <f t="shared" si="13"/>
        <v>175</v>
      </c>
      <c r="K151" s="49" t="str">
        <f t="shared" si="14"/>
        <v>03</v>
      </c>
      <c r="L151">
        <v>22</v>
      </c>
      <c r="M151">
        <v>0</v>
      </c>
      <c r="N151">
        <v>0</v>
      </c>
      <c r="O151">
        <v>1</v>
      </c>
      <c r="P151">
        <v>0</v>
      </c>
      <c r="Q151" s="25" t="s">
        <v>170</v>
      </c>
      <c r="R151">
        <v>21</v>
      </c>
      <c r="S151">
        <v>10</v>
      </c>
      <c r="T151">
        <v>2</v>
      </c>
      <c r="U151">
        <v>2</v>
      </c>
      <c r="V151" s="25">
        <v>0.30099999999999999</v>
      </c>
      <c r="W151">
        <v>0.25280000000000002</v>
      </c>
      <c r="X151">
        <v>24</v>
      </c>
      <c r="Y151">
        <v>0</v>
      </c>
      <c r="Z151" s="25" t="s">
        <v>176</v>
      </c>
      <c r="AB151">
        <v>0</v>
      </c>
      <c r="AC151">
        <v>1</v>
      </c>
      <c r="AD151">
        <v>68</v>
      </c>
      <c r="AE151">
        <v>3</v>
      </c>
      <c r="AF151">
        <v>1</v>
      </c>
      <c r="AG151">
        <v>0.8</v>
      </c>
      <c r="AH151">
        <v>0</v>
      </c>
      <c r="BA151">
        <v>2</v>
      </c>
      <c r="BB151">
        <v>9</v>
      </c>
      <c r="BC151">
        <v>300</v>
      </c>
      <c r="BD151">
        <v>55</v>
      </c>
      <c r="BE151">
        <v>0</v>
      </c>
      <c r="BF151">
        <v>13.4</v>
      </c>
      <c r="BG151">
        <v>50</v>
      </c>
      <c r="BH151">
        <v>12</v>
      </c>
      <c r="BI151">
        <v>90</v>
      </c>
      <c r="BJ151">
        <v>103</v>
      </c>
      <c r="BK151">
        <v>2</v>
      </c>
      <c r="BL151">
        <v>22</v>
      </c>
      <c r="BM151">
        <v>0</v>
      </c>
      <c r="BN151">
        <v>0</v>
      </c>
      <c r="BO151">
        <v>1</v>
      </c>
      <c r="BP151">
        <v>0</v>
      </c>
      <c r="BQ151" s="25" t="s">
        <v>170</v>
      </c>
      <c r="BR151">
        <v>21</v>
      </c>
      <c r="BS151">
        <v>10</v>
      </c>
      <c r="BT151">
        <v>2</v>
      </c>
      <c r="BU151">
        <v>2</v>
      </c>
      <c r="BV151" s="25">
        <v>0.30099999999999999</v>
      </c>
      <c r="BW151">
        <v>0.25280000000000002</v>
      </c>
      <c r="BX151">
        <v>24</v>
      </c>
      <c r="BY151">
        <v>0</v>
      </c>
      <c r="BZ151" s="25" t="s">
        <v>176</v>
      </c>
      <c r="CB151">
        <v>0</v>
      </c>
      <c r="CC151">
        <v>1</v>
      </c>
      <c r="CD151">
        <v>68</v>
      </c>
      <c r="CE151">
        <v>3</v>
      </c>
      <c r="CF151">
        <v>1</v>
      </c>
      <c r="CG151">
        <v>0.8</v>
      </c>
      <c r="CH151">
        <v>0</v>
      </c>
    </row>
    <row r="152" spans="1:86">
      <c r="A152">
        <v>3</v>
      </c>
      <c r="B152">
        <v>8</v>
      </c>
      <c r="C152">
        <v>200</v>
      </c>
      <c r="D152">
        <v>40</v>
      </c>
      <c r="E152">
        <v>0</v>
      </c>
      <c r="F152" s="24">
        <f t="shared" si="10"/>
        <v>85</v>
      </c>
      <c r="G152">
        <v>50</v>
      </c>
      <c r="H152" s="24">
        <f t="shared" si="11"/>
        <v>14</v>
      </c>
      <c r="I152" s="24">
        <f t="shared" si="12"/>
        <v>11</v>
      </c>
      <c r="J152" s="24">
        <f t="shared" si="13"/>
        <v>175</v>
      </c>
      <c r="K152" s="49" t="str">
        <f t="shared" si="14"/>
        <v>03</v>
      </c>
      <c r="L152">
        <v>22</v>
      </c>
      <c r="M152">
        <v>0</v>
      </c>
      <c r="N152">
        <v>0</v>
      </c>
      <c r="O152">
        <v>1</v>
      </c>
      <c r="P152">
        <v>0</v>
      </c>
      <c r="Q152" s="25" t="s">
        <v>170</v>
      </c>
      <c r="R152">
        <v>21</v>
      </c>
      <c r="S152">
        <v>10</v>
      </c>
      <c r="T152">
        <v>2</v>
      </c>
      <c r="U152">
        <v>2</v>
      </c>
      <c r="V152">
        <v>0.20699999999999999</v>
      </c>
      <c r="W152">
        <v>0.1739</v>
      </c>
      <c r="X152">
        <v>24</v>
      </c>
      <c r="Y152">
        <v>0</v>
      </c>
      <c r="Z152" s="25" t="s">
        <v>176</v>
      </c>
      <c r="AB152">
        <v>0</v>
      </c>
      <c r="AC152">
        <v>1</v>
      </c>
      <c r="AD152">
        <v>68</v>
      </c>
      <c r="AE152">
        <v>3</v>
      </c>
      <c r="AF152">
        <v>1</v>
      </c>
      <c r="AG152">
        <v>0.8</v>
      </c>
      <c r="AH152">
        <v>0</v>
      </c>
      <c r="BA152">
        <v>3</v>
      </c>
      <c r="BB152">
        <v>8</v>
      </c>
      <c r="BC152">
        <v>200</v>
      </c>
      <c r="BD152">
        <v>40</v>
      </c>
      <c r="BE152">
        <v>0</v>
      </c>
      <c r="BF152">
        <v>8.6</v>
      </c>
      <c r="BG152">
        <v>50</v>
      </c>
      <c r="BH152">
        <v>14</v>
      </c>
      <c r="BI152">
        <v>90</v>
      </c>
      <c r="BJ152">
        <v>103</v>
      </c>
      <c r="BK152">
        <v>2</v>
      </c>
      <c r="BL152">
        <v>22</v>
      </c>
      <c r="BM152">
        <v>0</v>
      </c>
      <c r="BN152">
        <v>0</v>
      </c>
      <c r="BO152">
        <v>1</v>
      </c>
      <c r="BP152">
        <v>0</v>
      </c>
      <c r="BQ152" s="25" t="s">
        <v>170</v>
      </c>
      <c r="BR152">
        <v>21</v>
      </c>
      <c r="BS152">
        <v>10</v>
      </c>
      <c r="BT152">
        <v>2</v>
      </c>
      <c r="BU152">
        <v>2</v>
      </c>
      <c r="BV152">
        <v>0.20699999999999999</v>
      </c>
      <c r="BW152">
        <v>0.1739</v>
      </c>
      <c r="BX152">
        <v>24</v>
      </c>
      <c r="BY152">
        <v>0</v>
      </c>
      <c r="BZ152" s="25" t="s">
        <v>176</v>
      </c>
      <c r="CB152">
        <v>0</v>
      </c>
      <c r="CC152">
        <v>1</v>
      </c>
      <c r="CD152">
        <v>68</v>
      </c>
      <c r="CE152">
        <v>3</v>
      </c>
      <c r="CF152">
        <v>1</v>
      </c>
      <c r="CG152">
        <v>0.8</v>
      </c>
      <c r="CH152">
        <v>0</v>
      </c>
    </row>
    <row r="153" spans="1:86">
      <c r="A153">
        <v>4</v>
      </c>
      <c r="B153">
        <v>7</v>
      </c>
      <c r="C153">
        <v>140</v>
      </c>
      <c r="D153">
        <v>40</v>
      </c>
      <c r="E153">
        <v>0</v>
      </c>
      <c r="F153" s="24">
        <f t="shared" si="10"/>
        <v>53</v>
      </c>
      <c r="G153">
        <v>60</v>
      </c>
      <c r="H153" s="24">
        <f t="shared" si="11"/>
        <v>14</v>
      </c>
      <c r="I153" s="24">
        <f t="shared" si="12"/>
        <v>11</v>
      </c>
      <c r="J153" s="24">
        <f t="shared" si="13"/>
        <v>175</v>
      </c>
      <c r="K153" s="49" t="str">
        <f t="shared" si="14"/>
        <v>03</v>
      </c>
      <c r="L153">
        <v>32</v>
      </c>
      <c r="M153">
        <v>0</v>
      </c>
      <c r="N153">
        <v>40</v>
      </c>
      <c r="O153">
        <v>0</v>
      </c>
      <c r="P153">
        <v>0</v>
      </c>
      <c r="Q153" s="25" t="s">
        <v>170</v>
      </c>
      <c r="R153">
        <v>31</v>
      </c>
      <c r="S153">
        <v>15</v>
      </c>
      <c r="T153">
        <v>2</v>
      </c>
      <c r="U153">
        <v>2</v>
      </c>
      <c r="V153">
        <v>0.152</v>
      </c>
      <c r="W153">
        <v>0.12620000000000001</v>
      </c>
      <c r="X153">
        <v>24</v>
      </c>
      <c r="Y153">
        <v>0</v>
      </c>
      <c r="Z153" s="25" t="s">
        <v>176</v>
      </c>
      <c r="AB153">
        <v>0</v>
      </c>
      <c r="AC153">
        <v>1</v>
      </c>
      <c r="AD153">
        <v>68</v>
      </c>
      <c r="AE153">
        <v>3</v>
      </c>
      <c r="AF153">
        <v>1</v>
      </c>
      <c r="AG153">
        <v>0.8</v>
      </c>
      <c r="AH153">
        <v>0</v>
      </c>
      <c r="BA153">
        <v>4</v>
      </c>
      <c r="BB153">
        <v>7</v>
      </c>
      <c r="BC153">
        <v>140</v>
      </c>
      <c r="BD153">
        <v>40</v>
      </c>
      <c r="BE153">
        <v>0</v>
      </c>
      <c r="BF153">
        <v>5.3</v>
      </c>
      <c r="BG153">
        <v>60</v>
      </c>
      <c r="BH153">
        <v>14</v>
      </c>
      <c r="BI153">
        <v>90</v>
      </c>
      <c r="BJ153">
        <v>103</v>
      </c>
      <c r="BK153">
        <v>2</v>
      </c>
      <c r="BL153">
        <v>32</v>
      </c>
      <c r="BM153">
        <v>0</v>
      </c>
      <c r="BN153">
        <v>40</v>
      </c>
      <c r="BO153">
        <v>0</v>
      </c>
      <c r="BP153">
        <v>0</v>
      </c>
      <c r="BQ153" s="25" t="s">
        <v>170</v>
      </c>
      <c r="BR153">
        <v>31</v>
      </c>
      <c r="BS153">
        <v>15</v>
      </c>
      <c r="BT153">
        <v>2</v>
      </c>
      <c r="BU153">
        <v>2</v>
      </c>
      <c r="BV153">
        <v>0.152</v>
      </c>
      <c r="BW153">
        <v>0.12620000000000001</v>
      </c>
      <c r="BX153">
        <v>24</v>
      </c>
      <c r="BY153">
        <v>0</v>
      </c>
      <c r="BZ153" s="25" t="s">
        <v>176</v>
      </c>
      <c r="CB153">
        <v>0</v>
      </c>
      <c r="CC153">
        <v>1</v>
      </c>
      <c r="CD153">
        <v>68</v>
      </c>
      <c r="CE153">
        <v>3</v>
      </c>
      <c r="CF153">
        <v>1</v>
      </c>
      <c r="CG153">
        <v>0.8</v>
      </c>
      <c r="CH153">
        <v>0</v>
      </c>
    </row>
    <row r="154" spans="1:86">
      <c r="A154">
        <v>5</v>
      </c>
      <c r="B154">
        <v>6</v>
      </c>
      <c r="C154">
        <v>70</v>
      </c>
      <c r="D154">
        <v>25</v>
      </c>
      <c r="E154">
        <v>0</v>
      </c>
      <c r="F154" s="24">
        <f t="shared" si="10"/>
        <v>33</v>
      </c>
      <c r="G154">
        <v>60</v>
      </c>
      <c r="H154" s="24">
        <f t="shared" si="11"/>
        <v>10</v>
      </c>
      <c r="I154" s="24">
        <f t="shared" si="12"/>
        <v>10</v>
      </c>
      <c r="J154" s="24">
        <f t="shared" si="13"/>
        <v>150</v>
      </c>
      <c r="K154" s="49" t="str">
        <f t="shared" si="14"/>
        <v>03</v>
      </c>
      <c r="L154">
        <v>42</v>
      </c>
      <c r="M154">
        <v>0</v>
      </c>
      <c r="N154">
        <v>40</v>
      </c>
      <c r="O154">
        <v>0</v>
      </c>
      <c r="P154">
        <v>0</v>
      </c>
      <c r="Q154" s="25" t="s">
        <v>170</v>
      </c>
      <c r="R154">
        <v>31</v>
      </c>
      <c r="S154">
        <v>15</v>
      </c>
      <c r="T154">
        <v>2</v>
      </c>
      <c r="U154">
        <v>2</v>
      </c>
      <c r="V154">
        <v>0.109</v>
      </c>
      <c r="W154" s="25">
        <v>8.72E-2</v>
      </c>
      <c r="X154">
        <v>24</v>
      </c>
      <c r="Y154">
        <v>0</v>
      </c>
      <c r="Z154" s="25" t="s">
        <v>176</v>
      </c>
      <c r="AB154">
        <v>4</v>
      </c>
      <c r="AC154">
        <v>1</v>
      </c>
      <c r="AD154">
        <v>68</v>
      </c>
      <c r="AE154">
        <v>3</v>
      </c>
      <c r="AF154">
        <v>1</v>
      </c>
      <c r="AG154">
        <v>0.8</v>
      </c>
      <c r="AH154">
        <v>0</v>
      </c>
      <c r="BA154">
        <v>5</v>
      </c>
      <c r="BB154">
        <v>6</v>
      </c>
      <c r="BC154">
        <v>70</v>
      </c>
      <c r="BD154">
        <v>25</v>
      </c>
      <c r="BE154">
        <v>0</v>
      </c>
      <c r="BF154">
        <v>3.3</v>
      </c>
      <c r="BG154">
        <v>60</v>
      </c>
      <c r="BH154">
        <v>14</v>
      </c>
      <c r="BI154">
        <v>80</v>
      </c>
      <c r="BJ154">
        <v>102</v>
      </c>
      <c r="BK154">
        <v>2</v>
      </c>
      <c r="BL154">
        <v>42</v>
      </c>
      <c r="BM154">
        <v>0</v>
      </c>
      <c r="BN154">
        <v>40</v>
      </c>
      <c r="BO154">
        <v>0</v>
      </c>
      <c r="BP154">
        <v>0</v>
      </c>
      <c r="BQ154" s="25" t="s">
        <v>170</v>
      </c>
      <c r="BR154">
        <v>31</v>
      </c>
      <c r="BS154">
        <v>15</v>
      </c>
      <c r="BT154">
        <v>2</v>
      </c>
      <c r="BU154">
        <v>2</v>
      </c>
      <c r="BV154">
        <v>0.109</v>
      </c>
      <c r="BW154" s="25">
        <v>8.72E-2</v>
      </c>
      <c r="BX154">
        <v>24</v>
      </c>
      <c r="BY154">
        <v>0</v>
      </c>
      <c r="BZ154" s="25" t="s">
        <v>176</v>
      </c>
      <c r="CB154">
        <v>4</v>
      </c>
      <c r="CC154">
        <v>1</v>
      </c>
      <c r="CD154">
        <v>68</v>
      </c>
      <c r="CE154">
        <v>3</v>
      </c>
      <c r="CF154">
        <v>1</v>
      </c>
      <c r="CG154">
        <v>0.8</v>
      </c>
      <c r="CH154">
        <v>0</v>
      </c>
    </row>
    <row r="155" spans="1:86">
      <c r="A155">
        <v>6</v>
      </c>
      <c r="B155">
        <v>5</v>
      </c>
      <c r="C155">
        <v>40</v>
      </c>
      <c r="D155">
        <v>20</v>
      </c>
      <c r="E155">
        <v>0</v>
      </c>
      <c r="F155" s="24">
        <f t="shared" si="10"/>
        <v>23</v>
      </c>
      <c r="G155">
        <v>70</v>
      </c>
      <c r="H155" s="24">
        <f t="shared" si="11"/>
        <v>12</v>
      </c>
      <c r="I155" s="24">
        <f t="shared" si="12"/>
        <v>13</v>
      </c>
      <c r="J155" s="24">
        <f t="shared" si="13"/>
        <v>150</v>
      </c>
      <c r="K155" s="49" t="str">
        <f t="shared" si="14"/>
        <v>03</v>
      </c>
      <c r="L155">
        <v>32</v>
      </c>
      <c r="M155">
        <v>0</v>
      </c>
      <c r="N155">
        <v>40</v>
      </c>
      <c r="O155">
        <v>0</v>
      </c>
      <c r="P155">
        <v>0</v>
      </c>
      <c r="Q155" s="25" t="s">
        <v>170</v>
      </c>
      <c r="R155">
        <v>31</v>
      </c>
      <c r="S155">
        <v>15</v>
      </c>
      <c r="T155">
        <v>2</v>
      </c>
      <c r="U155">
        <v>2</v>
      </c>
      <c r="V155">
        <v>7.3999999999999996E-2</v>
      </c>
      <c r="W155">
        <v>5.8500000000000003E-2</v>
      </c>
      <c r="X155">
        <v>24</v>
      </c>
      <c r="Y155">
        <v>0</v>
      </c>
      <c r="Z155" s="25" t="s">
        <v>176</v>
      </c>
      <c r="AB155">
        <v>2.8</v>
      </c>
      <c r="AC155">
        <v>1</v>
      </c>
      <c r="AD155">
        <v>68</v>
      </c>
      <c r="AE155">
        <v>3</v>
      </c>
      <c r="AF155">
        <v>1</v>
      </c>
      <c r="AG155">
        <v>0.8</v>
      </c>
      <c r="AH155">
        <v>0</v>
      </c>
      <c r="BA155">
        <v>6</v>
      </c>
      <c r="BB155">
        <v>5</v>
      </c>
      <c r="BC155">
        <v>40</v>
      </c>
      <c r="BD155">
        <v>20</v>
      </c>
      <c r="BE155">
        <v>0</v>
      </c>
      <c r="BF155">
        <v>2.2999999999999998</v>
      </c>
      <c r="BG155">
        <v>70</v>
      </c>
      <c r="BH155">
        <v>17</v>
      </c>
      <c r="BI155">
        <v>100</v>
      </c>
      <c r="BJ155">
        <v>102</v>
      </c>
      <c r="BK155">
        <v>2</v>
      </c>
      <c r="BL155">
        <v>32</v>
      </c>
      <c r="BM155">
        <v>0</v>
      </c>
      <c r="BN155">
        <v>40</v>
      </c>
      <c r="BO155">
        <v>0</v>
      </c>
      <c r="BP155">
        <v>0</v>
      </c>
      <c r="BQ155" s="25" t="s">
        <v>170</v>
      </c>
      <c r="BR155">
        <v>31</v>
      </c>
      <c r="BS155">
        <v>15</v>
      </c>
      <c r="BT155">
        <v>2</v>
      </c>
      <c r="BU155">
        <v>2</v>
      </c>
      <c r="BV155">
        <v>7.3999999999999996E-2</v>
      </c>
      <c r="BW155">
        <v>5.8500000000000003E-2</v>
      </c>
      <c r="BX155">
        <v>24</v>
      </c>
      <c r="BY155">
        <v>0</v>
      </c>
      <c r="BZ155" s="25" t="s">
        <v>176</v>
      </c>
      <c r="CB155">
        <v>2.8</v>
      </c>
      <c r="CC155">
        <v>1</v>
      </c>
      <c r="CD155">
        <v>68</v>
      </c>
      <c r="CE155">
        <v>3</v>
      </c>
      <c r="CF155">
        <v>1</v>
      </c>
      <c r="CG155">
        <v>0.8</v>
      </c>
      <c r="CH155">
        <v>0</v>
      </c>
    </row>
    <row r="156" spans="1:86">
      <c r="A156">
        <v>7</v>
      </c>
      <c r="B156">
        <v>4</v>
      </c>
      <c r="C156">
        <v>10</v>
      </c>
      <c r="D156">
        <v>10</v>
      </c>
      <c r="E156">
        <v>0</v>
      </c>
      <c r="F156" s="24">
        <f t="shared" si="10"/>
        <v>15</v>
      </c>
      <c r="G156">
        <v>95</v>
      </c>
      <c r="H156" s="24">
        <f t="shared" si="11"/>
        <v>6</v>
      </c>
      <c r="I156" s="24">
        <f t="shared" si="12"/>
        <v>13</v>
      </c>
      <c r="J156" s="24">
        <f t="shared" si="13"/>
        <v>125</v>
      </c>
      <c r="K156" s="49" t="str">
        <f t="shared" si="14"/>
        <v>00</v>
      </c>
      <c r="L156">
        <v>52</v>
      </c>
      <c r="M156">
        <v>0</v>
      </c>
      <c r="N156">
        <v>40</v>
      </c>
      <c r="O156">
        <v>0</v>
      </c>
      <c r="P156">
        <v>0</v>
      </c>
      <c r="Q156" s="25" t="s">
        <v>170</v>
      </c>
      <c r="R156">
        <v>31</v>
      </c>
      <c r="S156">
        <v>15</v>
      </c>
      <c r="T156">
        <v>2</v>
      </c>
      <c r="U156">
        <v>2</v>
      </c>
      <c r="V156">
        <v>4.9000000000000002E-2</v>
      </c>
      <c r="W156">
        <v>3.8699999999999998E-2</v>
      </c>
      <c r="X156">
        <v>24</v>
      </c>
      <c r="Y156">
        <v>0</v>
      </c>
      <c r="Z156" s="25" t="s">
        <v>176</v>
      </c>
      <c r="AB156">
        <v>2</v>
      </c>
      <c r="AC156">
        <v>1</v>
      </c>
      <c r="AD156">
        <v>68</v>
      </c>
      <c r="AE156">
        <v>3</v>
      </c>
      <c r="AF156">
        <v>1</v>
      </c>
      <c r="AG156">
        <v>0.8</v>
      </c>
      <c r="AH156">
        <v>0</v>
      </c>
      <c r="BA156">
        <v>7</v>
      </c>
      <c r="BB156">
        <v>4</v>
      </c>
      <c r="BC156">
        <v>10</v>
      </c>
      <c r="BD156">
        <v>10</v>
      </c>
      <c r="BE156">
        <v>0</v>
      </c>
      <c r="BF156">
        <v>1.5</v>
      </c>
      <c r="BG156">
        <v>95</v>
      </c>
      <c r="BH156">
        <v>18</v>
      </c>
      <c r="BI156">
        <v>100</v>
      </c>
      <c r="BJ156">
        <v>101</v>
      </c>
      <c r="BK156">
        <v>2</v>
      </c>
      <c r="BL156">
        <v>52</v>
      </c>
      <c r="BM156">
        <v>0</v>
      </c>
      <c r="BN156">
        <v>40</v>
      </c>
      <c r="BO156">
        <v>0</v>
      </c>
      <c r="BP156">
        <v>0</v>
      </c>
      <c r="BQ156" s="25" t="s">
        <v>170</v>
      </c>
      <c r="BR156">
        <v>31</v>
      </c>
      <c r="BS156">
        <v>15</v>
      </c>
      <c r="BT156">
        <v>2</v>
      </c>
      <c r="BU156">
        <v>2</v>
      </c>
      <c r="BV156">
        <v>4.9000000000000002E-2</v>
      </c>
      <c r="BW156">
        <v>3.8699999999999998E-2</v>
      </c>
      <c r="BX156">
        <v>24</v>
      </c>
      <c r="BY156">
        <v>0</v>
      </c>
      <c r="BZ156" s="25" t="s">
        <v>176</v>
      </c>
      <c r="CB156">
        <v>2</v>
      </c>
      <c r="CC156">
        <v>1</v>
      </c>
      <c r="CD156">
        <v>68</v>
      </c>
      <c r="CE156">
        <v>3</v>
      </c>
      <c r="CF156">
        <v>1</v>
      </c>
      <c r="CG156">
        <v>0.8</v>
      </c>
      <c r="CH156">
        <v>0</v>
      </c>
    </row>
    <row r="157" spans="1:86">
      <c r="A157">
        <v>8</v>
      </c>
      <c r="B157">
        <v>3</v>
      </c>
      <c r="C157">
        <v>7</v>
      </c>
      <c r="D157">
        <v>9</v>
      </c>
      <c r="E157">
        <v>0</v>
      </c>
      <c r="F157" s="24">
        <f t="shared" si="10"/>
        <v>7.9999999999999991</v>
      </c>
      <c r="G157">
        <v>95</v>
      </c>
      <c r="H157" s="24">
        <f t="shared" si="11"/>
        <v>6</v>
      </c>
      <c r="I157" s="24">
        <f t="shared" si="12"/>
        <v>13</v>
      </c>
      <c r="J157" s="24">
        <f t="shared" si="13"/>
        <v>125</v>
      </c>
      <c r="K157" s="49" t="str">
        <f t="shared" si="14"/>
        <v>00</v>
      </c>
      <c r="L157">
        <v>62</v>
      </c>
      <c r="M157">
        <v>0</v>
      </c>
      <c r="N157">
        <v>0</v>
      </c>
      <c r="O157">
        <v>0</v>
      </c>
      <c r="P157">
        <v>0</v>
      </c>
      <c r="Q157" s="25" t="s">
        <v>170</v>
      </c>
      <c r="R157">
        <v>31</v>
      </c>
      <c r="S157">
        <v>15</v>
      </c>
      <c r="T157">
        <v>3</v>
      </c>
      <c r="U157">
        <v>2</v>
      </c>
      <c r="V157">
        <v>3.5000000000000003E-2</v>
      </c>
      <c r="W157">
        <v>2.2599999999999999E-2</v>
      </c>
      <c r="X157">
        <v>24</v>
      </c>
      <c r="Y157">
        <v>0</v>
      </c>
      <c r="Z157" s="25" t="s">
        <v>176</v>
      </c>
      <c r="AB157">
        <v>1.1200000000000001</v>
      </c>
      <c r="AC157">
        <v>1</v>
      </c>
      <c r="AD157">
        <v>68</v>
      </c>
      <c r="AE157">
        <v>3</v>
      </c>
      <c r="AF157">
        <v>1</v>
      </c>
      <c r="AG157">
        <v>0.8</v>
      </c>
      <c r="AH157">
        <v>0</v>
      </c>
      <c r="BA157">
        <v>8</v>
      </c>
      <c r="BB157">
        <v>3</v>
      </c>
      <c r="BC157">
        <v>7</v>
      </c>
      <c r="BD157">
        <v>9</v>
      </c>
      <c r="BE157">
        <v>0</v>
      </c>
      <c r="BF157">
        <v>0.7</v>
      </c>
      <c r="BG157">
        <v>95</v>
      </c>
      <c r="BH157">
        <v>18</v>
      </c>
      <c r="BI157">
        <v>100</v>
      </c>
      <c r="BJ157">
        <v>101</v>
      </c>
      <c r="BK157">
        <v>2</v>
      </c>
      <c r="BL157">
        <v>62</v>
      </c>
      <c r="BM157">
        <v>0</v>
      </c>
      <c r="BN157">
        <v>0</v>
      </c>
      <c r="BO157">
        <v>0</v>
      </c>
      <c r="BP157">
        <v>0</v>
      </c>
      <c r="BQ157" s="25" t="s">
        <v>170</v>
      </c>
      <c r="BR157">
        <v>31</v>
      </c>
      <c r="BS157">
        <v>15</v>
      </c>
      <c r="BT157">
        <v>3</v>
      </c>
      <c r="BU157">
        <v>2</v>
      </c>
      <c r="BV157">
        <v>3.5000000000000003E-2</v>
      </c>
      <c r="BW157">
        <v>2.2599999999999999E-2</v>
      </c>
      <c r="BX157">
        <v>24</v>
      </c>
      <c r="BY157">
        <v>0</v>
      </c>
      <c r="BZ157" s="25" t="s">
        <v>176</v>
      </c>
      <c r="CB157">
        <v>1.1200000000000001</v>
      </c>
      <c r="CC157">
        <v>1</v>
      </c>
      <c r="CD157">
        <v>68</v>
      </c>
      <c r="CE157">
        <v>3</v>
      </c>
      <c r="CF157">
        <v>1</v>
      </c>
      <c r="CG157">
        <v>0.8</v>
      </c>
      <c r="CH157">
        <v>0</v>
      </c>
    </row>
    <row r="158" spans="1:86">
      <c r="A158">
        <v>9</v>
      </c>
      <c r="B158">
        <v>2</v>
      </c>
      <c r="C158">
        <v>7</v>
      </c>
      <c r="D158">
        <v>9</v>
      </c>
      <c r="E158">
        <v>0</v>
      </c>
      <c r="F158" s="24">
        <f t="shared" si="10"/>
        <v>5</v>
      </c>
      <c r="G158">
        <v>95</v>
      </c>
      <c r="H158" s="24">
        <f t="shared" si="11"/>
        <v>6</v>
      </c>
      <c r="I158" s="24">
        <f t="shared" si="12"/>
        <v>14</v>
      </c>
      <c r="J158" s="24">
        <f t="shared" si="13"/>
        <v>125</v>
      </c>
      <c r="K158" s="49" t="str">
        <f t="shared" si="14"/>
        <v>00</v>
      </c>
      <c r="L158">
        <v>75</v>
      </c>
      <c r="M158">
        <v>0</v>
      </c>
      <c r="N158">
        <v>0</v>
      </c>
      <c r="O158">
        <v>0</v>
      </c>
      <c r="P158">
        <v>0</v>
      </c>
      <c r="Q158" s="25" t="s">
        <v>170</v>
      </c>
      <c r="R158">
        <v>31</v>
      </c>
      <c r="S158">
        <v>15</v>
      </c>
      <c r="T158">
        <v>3</v>
      </c>
      <c r="U158">
        <v>2</v>
      </c>
      <c r="V158">
        <v>2.4E-2</v>
      </c>
      <c r="W158">
        <v>1.78E-2</v>
      </c>
      <c r="X158">
        <v>24</v>
      </c>
      <c r="Y158">
        <v>0</v>
      </c>
      <c r="Z158" s="25" t="s">
        <v>176</v>
      </c>
      <c r="AB158">
        <v>0.9</v>
      </c>
      <c r="AC158">
        <v>1</v>
      </c>
      <c r="AD158">
        <v>68</v>
      </c>
      <c r="AE158">
        <v>3</v>
      </c>
      <c r="AF158">
        <v>1</v>
      </c>
      <c r="AG158">
        <v>0.8</v>
      </c>
      <c r="AH158">
        <v>0</v>
      </c>
      <c r="BA158">
        <v>9</v>
      </c>
      <c r="BB158">
        <v>2</v>
      </c>
      <c r="BC158">
        <v>7</v>
      </c>
      <c r="BD158">
        <v>9</v>
      </c>
      <c r="BE158">
        <v>0</v>
      </c>
      <c r="BF158">
        <v>0.4</v>
      </c>
      <c r="BG158">
        <v>95</v>
      </c>
      <c r="BH158">
        <v>18</v>
      </c>
      <c r="BI158">
        <v>110</v>
      </c>
      <c r="BJ158">
        <v>101</v>
      </c>
      <c r="BK158">
        <v>2</v>
      </c>
      <c r="BL158">
        <v>75</v>
      </c>
      <c r="BM158">
        <v>0</v>
      </c>
      <c r="BN158">
        <v>0</v>
      </c>
      <c r="BO158">
        <v>0</v>
      </c>
      <c r="BP158">
        <v>0</v>
      </c>
      <c r="BQ158" s="25" t="s">
        <v>170</v>
      </c>
      <c r="BR158">
        <v>31</v>
      </c>
      <c r="BS158">
        <v>15</v>
      </c>
      <c r="BT158">
        <v>3</v>
      </c>
      <c r="BU158">
        <v>2</v>
      </c>
      <c r="BV158">
        <v>2.4E-2</v>
      </c>
      <c r="BW158">
        <v>1.78E-2</v>
      </c>
      <c r="BX158">
        <v>24</v>
      </c>
      <c r="BY158">
        <v>0</v>
      </c>
      <c r="BZ158" s="25" t="s">
        <v>176</v>
      </c>
      <c r="CB158">
        <v>0.9</v>
      </c>
      <c r="CC158">
        <v>1</v>
      </c>
      <c r="CD158">
        <v>68</v>
      </c>
      <c r="CE158">
        <v>3</v>
      </c>
      <c r="CF158">
        <v>1</v>
      </c>
      <c r="CG158">
        <v>0.8</v>
      </c>
      <c r="CH158">
        <v>0</v>
      </c>
    </row>
    <row r="159" spans="1:86">
      <c r="A159">
        <v>10</v>
      </c>
      <c r="B159">
        <v>801</v>
      </c>
      <c r="C159">
        <v>7</v>
      </c>
      <c r="D159">
        <v>9</v>
      </c>
      <c r="E159">
        <v>0</v>
      </c>
      <c r="F159" s="24">
        <f t="shared" si="10"/>
        <v>3</v>
      </c>
      <c r="G159">
        <v>110</v>
      </c>
      <c r="H159" s="24">
        <f t="shared" si="11"/>
        <v>7</v>
      </c>
      <c r="I159" s="24">
        <f t="shared" si="12"/>
        <v>14</v>
      </c>
      <c r="J159" s="24">
        <f t="shared" si="13"/>
        <v>125</v>
      </c>
      <c r="K159" s="49" t="str">
        <f t="shared" si="14"/>
        <v>00</v>
      </c>
      <c r="L159">
        <v>73</v>
      </c>
      <c r="M159">
        <v>0</v>
      </c>
      <c r="N159">
        <v>0</v>
      </c>
      <c r="O159">
        <v>0</v>
      </c>
      <c r="P159">
        <v>1</v>
      </c>
      <c r="Q159" s="25" t="s">
        <v>170</v>
      </c>
      <c r="R159">
        <v>31</v>
      </c>
      <c r="S159">
        <v>15</v>
      </c>
      <c r="T159">
        <v>3</v>
      </c>
      <c r="U159">
        <v>2</v>
      </c>
      <c r="V159">
        <v>4.0000000000000001E-3</v>
      </c>
      <c r="W159" s="25">
        <v>2.7E-2</v>
      </c>
      <c r="X159">
        <v>24</v>
      </c>
      <c r="Y159">
        <v>0</v>
      </c>
      <c r="Z159" s="25" t="s">
        <v>176</v>
      </c>
      <c r="AB159">
        <v>0.8</v>
      </c>
      <c r="AC159">
        <v>1</v>
      </c>
      <c r="AD159">
        <v>68</v>
      </c>
      <c r="AE159">
        <v>3</v>
      </c>
      <c r="AF159">
        <v>1</v>
      </c>
      <c r="AG159">
        <v>0.8</v>
      </c>
      <c r="AH159">
        <v>0</v>
      </c>
      <c r="BA159">
        <v>10</v>
      </c>
      <c r="BB159">
        <v>801</v>
      </c>
      <c r="BC159">
        <v>7</v>
      </c>
      <c r="BD159">
        <v>9</v>
      </c>
      <c r="BE159">
        <v>0</v>
      </c>
      <c r="BF159">
        <v>0.3</v>
      </c>
      <c r="BG159">
        <v>110</v>
      </c>
      <c r="BH159">
        <v>20</v>
      </c>
      <c r="BI159">
        <v>110</v>
      </c>
      <c r="BJ159">
        <v>101</v>
      </c>
      <c r="BK159">
        <v>2</v>
      </c>
      <c r="BL159">
        <v>73</v>
      </c>
      <c r="BM159">
        <v>0</v>
      </c>
      <c r="BN159">
        <v>0</v>
      </c>
      <c r="BO159">
        <v>0</v>
      </c>
      <c r="BP159">
        <v>1</v>
      </c>
      <c r="BQ159" s="25" t="s">
        <v>170</v>
      </c>
      <c r="BR159">
        <v>31</v>
      </c>
      <c r="BS159">
        <v>15</v>
      </c>
      <c r="BT159">
        <v>3</v>
      </c>
      <c r="BU159">
        <v>2</v>
      </c>
      <c r="BV159">
        <v>4.0000000000000001E-3</v>
      </c>
      <c r="BW159" s="25">
        <v>2.7E-2</v>
      </c>
      <c r="BX159">
        <v>24</v>
      </c>
      <c r="BY159">
        <v>0</v>
      </c>
      <c r="BZ159" s="25" t="s">
        <v>176</v>
      </c>
      <c r="CB159">
        <v>0.8</v>
      </c>
      <c r="CC159">
        <v>1</v>
      </c>
      <c r="CD159">
        <v>68</v>
      </c>
      <c r="CE159">
        <v>3</v>
      </c>
      <c r="CF159">
        <v>1</v>
      </c>
      <c r="CG159">
        <v>0.8</v>
      </c>
      <c r="CH159">
        <v>0</v>
      </c>
    </row>
    <row r="160" spans="1:86">
      <c r="A160">
        <v>11</v>
      </c>
      <c r="B160">
        <v>801</v>
      </c>
      <c r="C160">
        <v>7</v>
      </c>
      <c r="D160">
        <v>9</v>
      </c>
      <c r="E160">
        <v>0</v>
      </c>
      <c r="F160" s="24">
        <f t="shared" si="10"/>
        <v>3</v>
      </c>
      <c r="G160">
        <v>110</v>
      </c>
      <c r="H160" s="24">
        <f t="shared" si="11"/>
        <v>7</v>
      </c>
      <c r="I160" s="24">
        <f t="shared" si="12"/>
        <v>14</v>
      </c>
      <c r="J160" s="24">
        <f t="shared" si="13"/>
        <v>125</v>
      </c>
      <c r="K160" s="49" t="str">
        <f t="shared" si="14"/>
        <v>00</v>
      </c>
      <c r="L160">
        <v>73</v>
      </c>
      <c r="M160">
        <v>0</v>
      </c>
      <c r="N160">
        <v>0</v>
      </c>
      <c r="O160">
        <v>0</v>
      </c>
      <c r="P160">
        <v>1</v>
      </c>
      <c r="Q160" s="25" t="s">
        <v>170</v>
      </c>
      <c r="R160">
        <v>31</v>
      </c>
      <c r="S160">
        <v>15</v>
      </c>
      <c r="T160">
        <v>3</v>
      </c>
      <c r="U160">
        <v>2</v>
      </c>
      <c r="V160">
        <v>2.4E-2</v>
      </c>
      <c r="W160">
        <v>1.2E-2</v>
      </c>
      <c r="X160">
        <v>24</v>
      </c>
      <c r="Y160">
        <v>0</v>
      </c>
      <c r="Z160" s="25" t="s">
        <v>176</v>
      </c>
      <c r="AB160">
        <v>0.8</v>
      </c>
      <c r="AC160">
        <v>1</v>
      </c>
      <c r="AD160">
        <v>68</v>
      </c>
      <c r="AE160">
        <v>3</v>
      </c>
      <c r="AF160">
        <v>1</v>
      </c>
      <c r="AG160">
        <v>0.8</v>
      </c>
      <c r="AH160">
        <v>0</v>
      </c>
      <c r="BA160">
        <v>11</v>
      </c>
      <c r="BB160">
        <v>801</v>
      </c>
      <c r="BC160">
        <v>7</v>
      </c>
      <c r="BD160">
        <v>9</v>
      </c>
      <c r="BE160">
        <v>0</v>
      </c>
      <c r="BF160">
        <v>0.3</v>
      </c>
      <c r="BG160">
        <v>110</v>
      </c>
      <c r="BH160">
        <v>20</v>
      </c>
      <c r="BI160">
        <v>110</v>
      </c>
      <c r="BJ160">
        <v>101</v>
      </c>
      <c r="BK160">
        <v>2</v>
      </c>
      <c r="BL160">
        <v>73</v>
      </c>
      <c r="BM160">
        <v>0</v>
      </c>
      <c r="BN160">
        <v>0</v>
      </c>
      <c r="BO160">
        <v>0</v>
      </c>
      <c r="BP160">
        <v>1</v>
      </c>
      <c r="BQ160" s="25" t="s">
        <v>170</v>
      </c>
      <c r="BR160">
        <v>31</v>
      </c>
      <c r="BS160">
        <v>15</v>
      </c>
      <c r="BT160">
        <v>3</v>
      </c>
      <c r="BU160">
        <v>2</v>
      </c>
      <c r="BV160">
        <v>2.4E-2</v>
      </c>
      <c r="BW160">
        <v>1.2E-2</v>
      </c>
      <c r="BX160">
        <v>24</v>
      </c>
      <c r="BY160">
        <v>0</v>
      </c>
      <c r="BZ160" s="25" t="s">
        <v>176</v>
      </c>
      <c r="CB160">
        <v>0.8</v>
      </c>
      <c r="CC160">
        <v>1</v>
      </c>
      <c r="CD160">
        <v>68</v>
      </c>
      <c r="CE160">
        <v>3</v>
      </c>
      <c r="CF160">
        <v>1</v>
      </c>
      <c r="CG160">
        <v>0.8</v>
      </c>
      <c r="CH160">
        <v>0</v>
      </c>
    </row>
    <row r="161" spans="1:86">
      <c r="F161" s="24" t="str">
        <f t="shared" si="10"/>
        <v/>
      </c>
      <c r="H161" s="24" t="str">
        <f t="shared" si="11"/>
        <v/>
      </c>
      <c r="I161" s="24" t="str">
        <f t="shared" si="12"/>
        <v/>
      </c>
      <c r="J161" s="24" t="str">
        <f t="shared" si="13"/>
        <v/>
      </c>
      <c r="K161" s="49" t="str">
        <f t="shared" si="14"/>
        <v/>
      </c>
      <c r="Q161" s="25"/>
      <c r="Z161" s="25"/>
      <c r="AH161">
        <v>0</v>
      </c>
      <c r="BQ161" s="25"/>
      <c r="BZ161" s="25"/>
      <c r="CH161">
        <v>0</v>
      </c>
    </row>
    <row r="162" spans="1:86">
      <c r="A162">
        <v>1</v>
      </c>
      <c r="B162">
        <v>9</v>
      </c>
      <c r="C162">
        <v>660</v>
      </c>
      <c r="D162">
        <v>90</v>
      </c>
      <c r="E162">
        <v>0</v>
      </c>
      <c r="F162" s="24">
        <f t="shared" si="10"/>
        <v>310</v>
      </c>
      <c r="G162">
        <v>50</v>
      </c>
      <c r="H162" s="24">
        <f t="shared" si="11"/>
        <v>15</v>
      </c>
      <c r="I162" s="24">
        <f t="shared" si="12"/>
        <v>11</v>
      </c>
      <c r="J162" s="24">
        <f t="shared" si="13"/>
        <v>175</v>
      </c>
      <c r="K162" s="49" t="str">
        <f t="shared" si="14"/>
        <v>03</v>
      </c>
      <c r="L162">
        <v>22</v>
      </c>
      <c r="M162">
        <v>0</v>
      </c>
      <c r="N162">
        <v>0</v>
      </c>
      <c r="O162">
        <v>11</v>
      </c>
      <c r="P162">
        <v>0</v>
      </c>
      <c r="Q162" s="25" t="s">
        <v>170</v>
      </c>
      <c r="R162">
        <v>21</v>
      </c>
      <c r="S162">
        <v>10</v>
      </c>
      <c r="T162">
        <v>2</v>
      </c>
      <c r="U162">
        <v>2</v>
      </c>
      <c r="V162">
        <v>0.60199999999999998</v>
      </c>
      <c r="W162">
        <v>0.5</v>
      </c>
      <c r="X162">
        <v>24</v>
      </c>
      <c r="Y162">
        <v>0</v>
      </c>
      <c r="Z162" s="25" t="s">
        <v>176</v>
      </c>
      <c r="AB162">
        <v>0</v>
      </c>
      <c r="AC162">
        <v>1</v>
      </c>
      <c r="AD162">
        <v>68</v>
      </c>
      <c r="AE162">
        <v>3</v>
      </c>
      <c r="AF162">
        <v>1</v>
      </c>
      <c r="AG162">
        <v>1.1200000000000001</v>
      </c>
      <c r="AH162">
        <v>0</v>
      </c>
      <c r="BA162">
        <v>1</v>
      </c>
      <c r="BB162">
        <v>9</v>
      </c>
      <c r="BC162">
        <v>660</v>
      </c>
      <c r="BD162">
        <v>90</v>
      </c>
      <c r="BE162">
        <v>0</v>
      </c>
      <c r="BF162">
        <v>31.1</v>
      </c>
      <c r="BG162">
        <v>50</v>
      </c>
      <c r="BH162">
        <v>17</v>
      </c>
      <c r="BI162">
        <v>90</v>
      </c>
      <c r="BJ162">
        <v>103</v>
      </c>
      <c r="BK162">
        <v>2</v>
      </c>
      <c r="BL162">
        <v>22</v>
      </c>
      <c r="BM162">
        <v>0</v>
      </c>
      <c r="BN162">
        <v>0</v>
      </c>
      <c r="BO162">
        <v>11</v>
      </c>
      <c r="BP162">
        <v>0</v>
      </c>
      <c r="BQ162" s="25" t="s">
        <v>170</v>
      </c>
      <c r="BR162">
        <v>21</v>
      </c>
      <c r="BS162">
        <v>10</v>
      </c>
      <c r="BT162">
        <v>2</v>
      </c>
      <c r="BU162">
        <v>2</v>
      </c>
      <c r="BV162">
        <v>0.60199999999999998</v>
      </c>
      <c r="BW162">
        <v>0.5</v>
      </c>
      <c r="BX162">
        <v>24</v>
      </c>
      <c r="BY162">
        <v>0</v>
      </c>
      <c r="BZ162" s="25" t="s">
        <v>176</v>
      </c>
      <c r="CB162">
        <v>0</v>
      </c>
      <c r="CC162">
        <v>1</v>
      </c>
      <c r="CD162">
        <v>68</v>
      </c>
      <c r="CE162">
        <v>3</v>
      </c>
      <c r="CF162">
        <v>1</v>
      </c>
      <c r="CG162">
        <v>1.1200000000000001</v>
      </c>
      <c r="CH162">
        <v>0</v>
      </c>
    </row>
    <row r="163" spans="1:86">
      <c r="A163">
        <v>2</v>
      </c>
      <c r="B163">
        <v>8</v>
      </c>
      <c r="C163">
        <v>300</v>
      </c>
      <c r="D163">
        <v>55</v>
      </c>
      <c r="E163">
        <v>0</v>
      </c>
      <c r="F163" s="24">
        <f t="shared" si="10"/>
        <v>135</v>
      </c>
      <c r="G163">
        <v>50</v>
      </c>
      <c r="H163" s="24">
        <f t="shared" si="11"/>
        <v>12</v>
      </c>
      <c r="I163" s="24">
        <f t="shared" si="12"/>
        <v>11</v>
      </c>
      <c r="J163" s="24">
        <f t="shared" si="13"/>
        <v>175</v>
      </c>
      <c r="K163" s="49" t="str">
        <f t="shared" si="14"/>
        <v>03</v>
      </c>
      <c r="L163">
        <v>22</v>
      </c>
      <c r="M163">
        <v>0</v>
      </c>
      <c r="N163">
        <v>0</v>
      </c>
      <c r="O163">
        <v>1</v>
      </c>
      <c r="P163">
        <v>0</v>
      </c>
      <c r="Q163" s="25" t="s">
        <v>170</v>
      </c>
      <c r="R163">
        <v>21</v>
      </c>
      <c r="S163">
        <v>10</v>
      </c>
      <c r="T163">
        <v>2</v>
      </c>
      <c r="U163">
        <v>2</v>
      </c>
      <c r="V163">
        <v>0.29599999999999999</v>
      </c>
      <c r="W163">
        <v>0.24859999999999999</v>
      </c>
      <c r="X163">
        <v>24</v>
      </c>
      <c r="Y163">
        <v>0</v>
      </c>
      <c r="Z163" s="25" t="s">
        <v>176</v>
      </c>
      <c r="AB163">
        <v>0</v>
      </c>
      <c r="AC163">
        <v>1</v>
      </c>
      <c r="AD163">
        <v>68</v>
      </c>
      <c r="AE163">
        <v>3</v>
      </c>
      <c r="AF163">
        <v>1</v>
      </c>
      <c r="AG163">
        <v>1.1200000000000001</v>
      </c>
      <c r="AH163">
        <v>0</v>
      </c>
      <c r="BA163">
        <v>2</v>
      </c>
      <c r="BB163">
        <v>8</v>
      </c>
      <c r="BC163">
        <v>300</v>
      </c>
      <c r="BD163">
        <v>55</v>
      </c>
      <c r="BE163">
        <v>0</v>
      </c>
      <c r="BF163">
        <v>13.4</v>
      </c>
      <c r="BG163">
        <v>50</v>
      </c>
      <c r="BH163">
        <v>12</v>
      </c>
      <c r="BI163">
        <v>90</v>
      </c>
      <c r="BJ163">
        <v>103</v>
      </c>
      <c r="BK163">
        <v>2</v>
      </c>
      <c r="BL163">
        <v>22</v>
      </c>
      <c r="BM163">
        <v>0</v>
      </c>
      <c r="BN163">
        <v>0</v>
      </c>
      <c r="BO163">
        <v>1</v>
      </c>
      <c r="BP163">
        <v>0</v>
      </c>
      <c r="BQ163" s="25" t="s">
        <v>170</v>
      </c>
      <c r="BR163">
        <v>21</v>
      </c>
      <c r="BS163">
        <v>10</v>
      </c>
      <c r="BT163">
        <v>2</v>
      </c>
      <c r="BU163">
        <v>2</v>
      </c>
      <c r="BV163">
        <v>0.29599999999999999</v>
      </c>
      <c r="BW163">
        <v>0.24859999999999999</v>
      </c>
      <c r="BX163">
        <v>24</v>
      </c>
      <c r="BY163">
        <v>0</v>
      </c>
      <c r="BZ163" s="25" t="s">
        <v>176</v>
      </c>
      <c r="CB163">
        <v>0</v>
      </c>
      <c r="CC163">
        <v>1</v>
      </c>
      <c r="CD163">
        <v>68</v>
      </c>
      <c r="CE163">
        <v>3</v>
      </c>
      <c r="CF163">
        <v>1</v>
      </c>
      <c r="CG163">
        <v>1.1200000000000001</v>
      </c>
      <c r="CH163">
        <v>0</v>
      </c>
    </row>
    <row r="164" spans="1:86">
      <c r="A164">
        <v>3</v>
      </c>
      <c r="B164">
        <v>7</v>
      </c>
      <c r="C164">
        <v>200</v>
      </c>
      <c r="D164">
        <v>40</v>
      </c>
      <c r="E164">
        <v>0</v>
      </c>
      <c r="F164" s="24">
        <f t="shared" si="10"/>
        <v>85</v>
      </c>
      <c r="G164">
        <v>50</v>
      </c>
      <c r="H164" s="24">
        <f t="shared" si="11"/>
        <v>14</v>
      </c>
      <c r="I164" s="24">
        <f t="shared" si="12"/>
        <v>11</v>
      </c>
      <c r="J164" s="24">
        <f t="shared" si="13"/>
        <v>175</v>
      </c>
      <c r="K164" s="49" t="str">
        <f t="shared" si="14"/>
        <v>03</v>
      </c>
      <c r="L164">
        <v>22</v>
      </c>
      <c r="M164">
        <v>0</v>
      </c>
      <c r="N164">
        <v>0</v>
      </c>
      <c r="O164">
        <v>1</v>
      </c>
      <c r="P164">
        <v>0</v>
      </c>
      <c r="Q164" s="25" t="s">
        <v>170</v>
      </c>
      <c r="R164">
        <v>21</v>
      </c>
      <c r="S164">
        <v>10</v>
      </c>
      <c r="T164">
        <v>2</v>
      </c>
      <c r="U164">
        <v>2</v>
      </c>
      <c r="V164">
        <v>0.20200000000000001</v>
      </c>
      <c r="W164">
        <v>0.16969999999999999</v>
      </c>
      <c r="X164">
        <v>24</v>
      </c>
      <c r="Y164">
        <v>0</v>
      </c>
      <c r="Z164" s="25" t="s">
        <v>176</v>
      </c>
      <c r="AB164">
        <v>0</v>
      </c>
      <c r="AC164">
        <v>1</v>
      </c>
      <c r="AD164">
        <v>68</v>
      </c>
      <c r="AE164">
        <v>3</v>
      </c>
      <c r="AF164">
        <v>1</v>
      </c>
      <c r="AG164">
        <v>1.1200000000000001</v>
      </c>
      <c r="AH164">
        <v>0</v>
      </c>
      <c r="BA164">
        <v>3</v>
      </c>
      <c r="BB164">
        <v>7</v>
      </c>
      <c r="BC164">
        <v>200</v>
      </c>
      <c r="BD164">
        <v>40</v>
      </c>
      <c r="BE164">
        <v>0</v>
      </c>
      <c r="BF164">
        <v>8.6</v>
      </c>
      <c r="BG164">
        <v>50</v>
      </c>
      <c r="BH164">
        <v>14</v>
      </c>
      <c r="BI164">
        <v>90</v>
      </c>
      <c r="BJ164">
        <v>103</v>
      </c>
      <c r="BK164">
        <v>2</v>
      </c>
      <c r="BL164">
        <v>22</v>
      </c>
      <c r="BM164">
        <v>0</v>
      </c>
      <c r="BN164">
        <v>0</v>
      </c>
      <c r="BO164">
        <v>1</v>
      </c>
      <c r="BP164">
        <v>0</v>
      </c>
      <c r="BQ164" s="25" t="s">
        <v>170</v>
      </c>
      <c r="BR164">
        <v>21</v>
      </c>
      <c r="BS164">
        <v>10</v>
      </c>
      <c r="BT164">
        <v>2</v>
      </c>
      <c r="BU164">
        <v>2</v>
      </c>
      <c r="BV164">
        <v>0.20200000000000001</v>
      </c>
      <c r="BW164">
        <v>0.16969999999999999</v>
      </c>
      <c r="BX164">
        <v>24</v>
      </c>
      <c r="BY164">
        <v>0</v>
      </c>
      <c r="BZ164" s="25" t="s">
        <v>176</v>
      </c>
      <c r="CB164">
        <v>0</v>
      </c>
      <c r="CC164">
        <v>1</v>
      </c>
      <c r="CD164">
        <v>68</v>
      </c>
      <c r="CE164">
        <v>3</v>
      </c>
      <c r="CF164">
        <v>1</v>
      </c>
      <c r="CG164">
        <v>1.1200000000000001</v>
      </c>
      <c r="CH164">
        <v>0</v>
      </c>
    </row>
    <row r="165" spans="1:86">
      <c r="A165">
        <v>4</v>
      </c>
      <c r="B165">
        <v>6</v>
      </c>
      <c r="C165">
        <v>140</v>
      </c>
      <c r="D165">
        <v>40</v>
      </c>
      <c r="E165">
        <v>0</v>
      </c>
      <c r="F165" s="24">
        <f t="shared" si="10"/>
        <v>53</v>
      </c>
      <c r="G165">
        <v>60</v>
      </c>
      <c r="H165" s="24">
        <f t="shared" si="11"/>
        <v>14</v>
      </c>
      <c r="I165" s="24">
        <f t="shared" si="12"/>
        <v>11</v>
      </c>
      <c r="J165" s="24">
        <f t="shared" si="13"/>
        <v>175</v>
      </c>
      <c r="K165" s="49" t="str">
        <f t="shared" si="14"/>
        <v>03</v>
      </c>
      <c r="L165">
        <v>32</v>
      </c>
      <c r="M165">
        <v>0</v>
      </c>
      <c r="N165">
        <v>40</v>
      </c>
      <c r="O165">
        <v>0</v>
      </c>
      <c r="P165">
        <v>0</v>
      </c>
      <c r="Q165" s="25" t="s">
        <v>170</v>
      </c>
      <c r="R165">
        <v>31</v>
      </c>
      <c r="S165">
        <v>15</v>
      </c>
      <c r="T165">
        <v>2</v>
      </c>
      <c r="U165">
        <v>2</v>
      </c>
      <c r="V165">
        <v>0.14699999999999999</v>
      </c>
      <c r="W165">
        <v>0.122</v>
      </c>
      <c r="X165">
        <v>24</v>
      </c>
      <c r="Y165">
        <v>0</v>
      </c>
      <c r="Z165" s="25" t="s">
        <v>176</v>
      </c>
      <c r="AB165">
        <v>0</v>
      </c>
      <c r="AC165">
        <v>1</v>
      </c>
      <c r="AD165">
        <v>68</v>
      </c>
      <c r="AE165">
        <v>3</v>
      </c>
      <c r="AF165">
        <v>1</v>
      </c>
      <c r="AG165">
        <v>1.1200000000000001</v>
      </c>
      <c r="AH165">
        <v>0</v>
      </c>
      <c r="BA165">
        <v>4</v>
      </c>
      <c r="BB165">
        <v>6</v>
      </c>
      <c r="BC165">
        <v>140</v>
      </c>
      <c r="BD165">
        <v>40</v>
      </c>
      <c r="BE165">
        <v>0</v>
      </c>
      <c r="BF165">
        <v>5.3</v>
      </c>
      <c r="BG165">
        <v>60</v>
      </c>
      <c r="BH165">
        <v>14</v>
      </c>
      <c r="BI165">
        <v>90</v>
      </c>
      <c r="BJ165">
        <v>103</v>
      </c>
      <c r="BK165">
        <v>2</v>
      </c>
      <c r="BL165">
        <v>32</v>
      </c>
      <c r="BM165">
        <v>0</v>
      </c>
      <c r="BN165">
        <v>40</v>
      </c>
      <c r="BO165">
        <v>0</v>
      </c>
      <c r="BP165">
        <v>0</v>
      </c>
      <c r="BQ165" s="25" t="s">
        <v>170</v>
      </c>
      <c r="BR165">
        <v>31</v>
      </c>
      <c r="BS165">
        <v>15</v>
      </c>
      <c r="BT165">
        <v>2</v>
      </c>
      <c r="BU165">
        <v>2</v>
      </c>
      <c r="BV165">
        <v>0.14699999999999999</v>
      </c>
      <c r="BW165">
        <v>0.122</v>
      </c>
      <c r="BX165">
        <v>24</v>
      </c>
      <c r="BY165">
        <v>0</v>
      </c>
      <c r="BZ165" s="25" t="s">
        <v>176</v>
      </c>
      <c r="CB165">
        <v>0</v>
      </c>
      <c r="CC165">
        <v>1</v>
      </c>
      <c r="CD165">
        <v>68</v>
      </c>
      <c r="CE165">
        <v>3</v>
      </c>
      <c r="CF165">
        <v>1</v>
      </c>
      <c r="CG165">
        <v>1.1200000000000001</v>
      </c>
      <c r="CH165">
        <v>0</v>
      </c>
    </row>
    <row r="166" spans="1:86">
      <c r="A166">
        <v>5</v>
      </c>
      <c r="B166">
        <v>5</v>
      </c>
      <c r="C166">
        <v>70</v>
      </c>
      <c r="D166">
        <v>25</v>
      </c>
      <c r="E166">
        <v>0</v>
      </c>
      <c r="F166" s="24">
        <f t="shared" si="10"/>
        <v>33</v>
      </c>
      <c r="G166">
        <v>60</v>
      </c>
      <c r="H166" s="24">
        <f t="shared" si="11"/>
        <v>10</v>
      </c>
      <c r="I166" s="24">
        <f t="shared" si="12"/>
        <v>11</v>
      </c>
      <c r="J166" s="24">
        <f t="shared" si="13"/>
        <v>150</v>
      </c>
      <c r="K166" s="49" t="str">
        <f t="shared" si="14"/>
        <v>03</v>
      </c>
      <c r="L166">
        <v>42</v>
      </c>
      <c r="M166">
        <v>0</v>
      </c>
      <c r="N166">
        <v>40</v>
      </c>
      <c r="O166">
        <v>0</v>
      </c>
      <c r="P166">
        <v>0</v>
      </c>
      <c r="Q166" s="25" t="s">
        <v>170</v>
      </c>
      <c r="R166">
        <v>31</v>
      </c>
      <c r="S166">
        <v>15</v>
      </c>
      <c r="T166">
        <v>2</v>
      </c>
      <c r="U166">
        <v>2</v>
      </c>
      <c r="V166">
        <v>0.104</v>
      </c>
      <c r="W166">
        <v>8.3199999999999996E-2</v>
      </c>
      <c r="X166">
        <v>24</v>
      </c>
      <c r="Y166">
        <v>0</v>
      </c>
      <c r="Z166" s="25" t="s">
        <v>176</v>
      </c>
      <c r="AB166">
        <v>4</v>
      </c>
      <c r="AC166">
        <v>1</v>
      </c>
      <c r="AD166">
        <v>68</v>
      </c>
      <c r="AE166">
        <v>3</v>
      </c>
      <c r="AF166">
        <v>1</v>
      </c>
      <c r="AG166">
        <v>1.1200000000000001</v>
      </c>
      <c r="AH166">
        <v>0</v>
      </c>
      <c r="BA166">
        <v>5</v>
      </c>
      <c r="BB166">
        <v>5</v>
      </c>
      <c r="BC166">
        <v>70</v>
      </c>
      <c r="BD166">
        <v>25</v>
      </c>
      <c r="BE166">
        <v>0</v>
      </c>
      <c r="BF166">
        <v>3.3</v>
      </c>
      <c r="BG166">
        <v>60</v>
      </c>
      <c r="BH166">
        <v>14</v>
      </c>
      <c r="BI166">
        <v>90</v>
      </c>
      <c r="BJ166">
        <v>102</v>
      </c>
      <c r="BK166">
        <v>2</v>
      </c>
      <c r="BL166">
        <v>42</v>
      </c>
      <c r="BM166">
        <v>0</v>
      </c>
      <c r="BN166">
        <v>40</v>
      </c>
      <c r="BO166">
        <v>0</v>
      </c>
      <c r="BP166">
        <v>0</v>
      </c>
      <c r="BQ166" s="25" t="s">
        <v>170</v>
      </c>
      <c r="BR166">
        <v>31</v>
      </c>
      <c r="BS166">
        <v>15</v>
      </c>
      <c r="BT166">
        <v>2</v>
      </c>
      <c r="BU166">
        <v>2</v>
      </c>
      <c r="BV166">
        <v>0.104</v>
      </c>
      <c r="BW166">
        <v>8.3199999999999996E-2</v>
      </c>
      <c r="BX166">
        <v>24</v>
      </c>
      <c r="BY166">
        <v>0</v>
      </c>
      <c r="BZ166" s="25" t="s">
        <v>176</v>
      </c>
      <c r="CB166">
        <v>4</v>
      </c>
      <c r="CC166">
        <v>1</v>
      </c>
      <c r="CD166">
        <v>68</v>
      </c>
      <c r="CE166">
        <v>3</v>
      </c>
      <c r="CF166">
        <v>1</v>
      </c>
      <c r="CG166">
        <v>1.1200000000000001</v>
      </c>
      <c r="CH166">
        <v>0</v>
      </c>
    </row>
    <row r="167" spans="1:86">
      <c r="A167">
        <v>6</v>
      </c>
      <c r="B167">
        <v>4</v>
      </c>
      <c r="C167">
        <v>40</v>
      </c>
      <c r="D167">
        <v>20</v>
      </c>
      <c r="E167">
        <v>0</v>
      </c>
      <c r="F167" s="24">
        <f t="shared" si="10"/>
        <v>23</v>
      </c>
      <c r="G167">
        <v>70</v>
      </c>
      <c r="H167" s="24">
        <f t="shared" si="11"/>
        <v>12</v>
      </c>
      <c r="I167" s="24">
        <f t="shared" si="12"/>
        <v>13</v>
      </c>
      <c r="J167" s="24">
        <f t="shared" si="13"/>
        <v>150</v>
      </c>
      <c r="K167" s="49" t="str">
        <f t="shared" si="14"/>
        <v>03</v>
      </c>
      <c r="L167">
        <v>32</v>
      </c>
      <c r="M167">
        <v>0</v>
      </c>
      <c r="N167">
        <v>40</v>
      </c>
      <c r="O167">
        <v>0</v>
      </c>
      <c r="P167">
        <v>0</v>
      </c>
      <c r="Q167" s="25" t="s">
        <v>170</v>
      </c>
      <c r="R167">
        <v>31</v>
      </c>
      <c r="S167">
        <v>15</v>
      </c>
      <c r="T167">
        <v>2</v>
      </c>
      <c r="U167">
        <v>2</v>
      </c>
      <c r="V167">
        <v>6.9000000000000006E-2</v>
      </c>
      <c r="W167">
        <v>5.45E-2</v>
      </c>
      <c r="X167">
        <v>24</v>
      </c>
      <c r="Y167">
        <v>0</v>
      </c>
      <c r="Z167" s="25" t="s">
        <v>176</v>
      </c>
      <c r="AB167">
        <v>2.8</v>
      </c>
      <c r="AC167">
        <v>1</v>
      </c>
      <c r="AD167">
        <v>68</v>
      </c>
      <c r="AE167">
        <v>3</v>
      </c>
      <c r="AF167">
        <v>1</v>
      </c>
      <c r="AG167">
        <v>1.1200000000000001</v>
      </c>
      <c r="AH167">
        <v>0</v>
      </c>
      <c r="BA167">
        <v>6</v>
      </c>
      <c r="BB167">
        <v>4</v>
      </c>
      <c r="BC167">
        <v>40</v>
      </c>
      <c r="BD167">
        <v>20</v>
      </c>
      <c r="BE167">
        <v>0</v>
      </c>
      <c r="BF167">
        <v>2.2999999999999998</v>
      </c>
      <c r="BG167">
        <v>70</v>
      </c>
      <c r="BH167">
        <v>17</v>
      </c>
      <c r="BI167">
        <v>100</v>
      </c>
      <c r="BJ167">
        <v>102</v>
      </c>
      <c r="BK167">
        <v>2</v>
      </c>
      <c r="BL167">
        <v>32</v>
      </c>
      <c r="BM167">
        <v>0</v>
      </c>
      <c r="BN167">
        <v>40</v>
      </c>
      <c r="BO167">
        <v>0</v>
      </c>
      <c r="BP167">
        <v>0</v>
      </c>
      <c r="BQ167" s="25" t="s">
        <v>170</v>
      </c>
      <c r="BR167">
        <v>31</v>
      </c>
      <c r="BS167">
        <v>15</v>
      </c>
      <c r="BT167">
        <v>2</v>
      </c>
      <c r="BU167">
        <v>2</v>
      </c>
      <c r="BV167">
        <v>6.9000000000000006E-2</v>
      </c>
      <c r="BW167">
        <v>5.45E-2</v>
      </c>
      <c r="BX167">
        <v>24</v>
      </c>
      <c r="BY167">
        <v>0</v>
      </c>
      <c r="BZ167" s="25" t="s">
        <v>176</v>
      </c>
      <c r="CB167">
        <v>2.8</v>
      </c>
      <c r="CC167">
        <v>1</v>
      </c>
      <c r="CD167">
        <v>68</v>
      </c>
      <c r="CE167">
        <v>3</v>
      </c>
      <c r="CF167">
        <v>1</v>
      </c>
      <c r="CG167">
        <v>1.1200000000000001</v>
      </c>
      <c r="CH167">
        <v>0</v>
      </c>
    </row>
    <row r="168" spans="1:86">
      <c r="A168">
        <v>7</v>
      </c>
      <c r="B168">
        <v>3</v>
      </c>
      <c r="C168">
        <v>10</v>
      </c>
      <c r="D168">
        <v>10</v>
      </c>
      <c r="E168">
        <v>0</v>
      </c>
      <c r="F168" s="24">
        <f t="shared" si="10"/>
        <v>15</v>
      </c>
      <c r="G168">
        <v>95</v>
      </c>
      <c r="H168" s="24">
        <f t="shared" si="11"/>
        <v>6</v>
      </c>
      <c r="I168" s="24">
        <f t="shared" si="12"/>
        <v>13</v>
      </c>
      <c r="J168" s="24">
        <f t="shared" si="13"/>
        <v>125</v>
      </c>
      <c r="K168" s="49" t="str">
        <f t="shared" si="14"/>
        <v>00</v>
      </c>
      <c r="L168">
        <v>52</v>
      </c>
      <c r="M168">
        <v>0</v>
      </c>
      <c r="N168">
        <v>40</v>
      </c>
      <c r="O168">
        <v>0</v>
      </c>
      <c r="P168">
        <v>0</v>
      </c>
      <c r="Q168" s="25" t="s">
        <v>170</v>
      </c>
      <c r="R168">
        <v>31</v>
      </c>
      <c r="S168">
        <v>15</v>
      </c>
      <c r="T168">
        <v>2</v>
      </c>
      <c r="U168">
        <v>2</v>
      </c>
      <c r="V168">
        <v>4.3999999999999997E-2</v>
      </c>
      <c r="W168">
        <v>3.4799999999999998E-2</v>
      </c>
      <c r="X168">
        <v>24</v>
      </c>
      <c r="Y168">
        <v>0</v>
      </c>
      <c r="Z168" s="25" t="s">
        <v>176</v>
      </c>
      <c r="AB168">
        <v>2</v>
      </c>
      <c r="AC168">
        <v>1</v>
      </c>
      <c r="AD168">
        <v>68</v>
      </c>
      <c r="AE168">
        <v>3</v>
      </c>
      <c r="AF168">
        <v>1</v>
      </c>
      <c r="AG168">
        <v>1.1200000000000001</v>
      </c>
      <c r="AH168">
        <v>0</v>
      </c>
      <c r="BA168">
        <v>7</v>
      </c>
      <c r="BB168">
        <v>3</v>
      </c>
      <c r="BC168">
        <v>10</v>
      </c>
      <c r="BD168">
        <v>10</v>
      </c>
      <c r="BE168">
        <v>0</v>
      </c>
      <c r="BF168">
        <v>1.5</v>
      </c>
      <c r="BG168">
        <v>95</v>
      </c>
      <c r="BH168">
        <v>18</v>
      </c>
      <c r="BI168">
        <v>100</v>
      </c>
      <c r="BJ168">
        <v>101</v>
      </c>
      <c r="BK168">
        <v>2</v>
      </c>
      <c r="BL168">
        <v>52</v>
      </c>
      <c r="BM168">
        <v>0</v>
      </c>
      <c r="BN168">
        <v>40</v>
      </c>
      <c r="BO168">
        <v>0</v>
      </c>
      <c r="BP168">
        <v>0</v>
      </c>
      <c r="BQ168" s="25" t="s">
        <v>170</v>
      </c>
      <c r="BR168">
        <v>31</v>
      </c>
      <c r="BS168">
        <v>15</v>
      </c>
      <c r="BT168">
        <v>2</v>
      </c>
      <c r="BU168">
        <v>2</v>
      </c>
      <c r="BV168">
        <v>4.3999999999999997E-2</v>
      </c>
      <c r="BW168">
        <v>3.4799999999999998E-2</v>
      </c>
      <c r="BX168">
        <v>24</v>
      </c>
      <c r="BY168">
        <v>0</v>
      </c>
      <c r="BZ168" s="25" t="s">
        <v>176</v>
      </c>
      <c r="CB168">
        <v>2</v>
      </c>
      <c r="CC168">
        <v>1</v>
      </c>
      <c r="CD168">
        <v>68</v>
      </c>
      <c r="CE168">
        <v>3</v>
      </c>
      <c r="CF168">
        <v>1</v>
      </c>
      <c r="CG168">
        <v>1.1200000000000001</v>
      </c>
      <c r="CH168">
        <v>0</v>
      </c>
    </row>
    <row r="169" spans="1:86">
      <c r="A169">
        <v>8</v>
      </c>
      <c r="B169">
        <v>2</v>
      </c>
      <c r="C169">
        <v>7</v>
      </c>
      <c r="D169">
        <v>9</v>
      </c>
      <c r="E169">
        <v>0</v>
      </c>
      <c r="F169" s="24">
        <f t="shared" si="10"/>
        <v>7.9999999999999991</v>
      </c>
      <c r="G169">
        <v>95</v>
      </c>
      <c r="H169" s="24">
        <f t="shared" si="11"/>
        <v>6</v>
      </c>
      <c r="I169" s="24">
        <f t="shared" si="12"/>
        <v>13</v>
      </c>
      <c r="J169" s="24">
        <f t="shared" si="13"/>
        <v>125</v>
      </c>
      <c r="K169" s="49" t="str">
        <f t="shared" si="14"/>
        <v>00</v>
      </c>
      <c r="L169">
        <v>62</v>
      </c>
      <c r="M169">
        <v>0</v>
      </c>
      <c r="N169">
        <v>0</v>
      </c>
      <c r="O169">
        <v>0</v>
      </c>
      <c r="P169">
        <v>0</v>
      </c>
      <c r="Q169" s="25" t="s">
        <v>170</v>
      </c>
      <c r="R169">
        <v>31</v>
      </c>
      <c r="S169">
        <v>15</v>
      </c>
      <c r="T169">
        <v>3</v>
      </c>
      <c r="U169">
        <v>2</v>
      </c>
      <c r="V169">
        <v>0.03</v>
      </c>
      <c r="W169">
        <v>2.2800000000000001E-2</v>
      </c>
      <c r="X169">
        <v>24</v>
      </c>
      <c r="Y169">
        <v>0</v>
      </c>
      <c r="Z169" s="25" t="s">
        <v>176</v>
      </c>
      <c r="AB169">
        <v>1.1200000000000001</v>
      </c>
      <c r="AC169">
        <v>1</v>
      </c>
      <c r="AD169">
        <v>68</v>
      </c>
      <c r="AE169">
        <v>3</v>
      </c>
      <c r="AF169">
        <v>1</v>
      </c>
      <c r="AG169">
        <v>1.1200000000000001</v>
      </c>
      <c r="AH169">
        <v>0</v>
      </c>
      <c r="BA169">
        <v>8</v>
      </c>
      <c r="BB169">
        <v>2</v>
      </c>
      <c r="BC169">
        <v>7</v>
      </c>
      <c r="BD169">
        <v>9</v>
      </c>
      <c r="BE169">
        <v>0</v>
      </c>
      <c r="BF169">
        <v>0.7</v>
      </c>
      <c r="BG169">
        <v>95</v>
      </c>
      <c r="BH169">
        <v>18</v>
      </c>
      <c r="BI169">
        <v>100</v>
      </c>
      <c r="BJ169">
        <v>101</v>
      </c>
      <c r="BK169">
        <v>2</v>
      </c>
      <c r="BL169">
        <v>62</v>
      </c>
      <c r="BM169">
        <v>0</v>
      </c>
      <c r="BN169">
        <v>0</v>
      </c>
      <c r="BO169">
        <v>0</v>
      </c>
      <c r="BP169">
        <v>0</v>
      </c>
      <c r="BQ169" s="25" t="s">
        <v>170</v>
      </c>
      <c r="BR169">
        <v>31</v>
      </c>
      <c r="BS169">
        <v>15</v>
      </c>
      <c r="BT169">
        <v>3</v>
      </c>
      <c r="BU169">
        <v>2</v>
      </c>
      <c r="BV169">
        <v>0.03</v>
      </c>
      <c r="BW169">
        <v>2.2800000000000001E-2</v>
      </c>
      <c r="BX169">
        <v>24</v>
      </c>
      <c r="BY169">
        <v>0</v>
      </c>
      <c r="BZ169" s="25" t="s">
        <v>176</v>
      </c>
      <c r="CB169">
        <v>1.1200000000000001</v>
      </c>
      <c r="CC169">
        <v>1</v>
      </c>
      <c r="CD169">
        <v>68</v>
      </c>
      <c r="CE169">
        <v>3</v>
      </c>
      <c r="CF169">
        <v>1</v>
      </c>
      <c r="CG169">
        <v>1.1200000000000001</v>
      </c>
      <c r="CH169">
        <v>0</v>
      </c>
    </row>
    <row r="170" spans="1:86">
      <c r="A170">
        <v>9</v>
      </c>
      <c r="B170">
        <v>1</v>
      </c>
      <c r="C170">
        <v>7</v>
      </c>
      <c r="D170">
        <v>9</v>
      </c>
      <c r="E170">
        <v>0</v>
      </c>
      <c r="F170" s="24">
        <f t="shared" si="10"/>
        <v>7.9999999999999991</v>
      </c>
      <c r="G170">
        <v>100</v>
      </c>
      <c r="H170" s="24">
        <f t="shared" si="11"/>
        <v>7</v>
      </c>
      <c r="I170" s="24">
        <f t="shared" si="12"/>
        <v>13</v>
      </c>
      <c r="J170" s="24">
        <f t="shared" si="13"/>
        <v>125</v>
      </c>
      <c r="K170" s="49" t="str">
        <f t="shared" si="14"/>
        <v>00</v>
      </c>
      <c r="L170">
        <v>73</v>
      </c>
      <c r="M170">
        <v>0</v>
      </c>
      <c r="N170">
        <v>0</v>
      </c>
      <c r="O170">
        <v>0</v>
      </c>
      <c r="P170">
        <v>0</v>
      </c>
      <c r="Q170" s="25" t="s">
        <v>170</v>
      </c>
      <c r="R170">
        <v>31</v>
      </c>
      <c r="S170">
        <v>15</v>
      </c>
      <c r="T170">
        <v>3</v>
      </c>
      <c r="U170">
        <v>2</v>
      </c>
      <c r="V170">
        <v>0.02</v>
      </c>
      <c r="W170">
        <v>1.4999999999999999E-2</v>
      </c>
      <c r="X170">
        <v>24</v>
      </c>
      <c r="Y170">
        <v>0</v>
      </c>
      <c r="Z170" s="25" t="s">
        <v>176</v>
      </c>
      <c r="AB170">
        <v>1.1200000000000001</v>
      </c>
      <c r="AC170">
        <v>1</v>
      </c>
      <c r="AD170">
        <v>68</v>
      </c>
      <c r="AE170">
        <v>3</v>
      </c>
      <c r="AF170">
        <v>1</v>
      </c>
      <c r="AG170">
        <v>1.1200000000000001</v>
      </c>
      <c r="AH170">
        <v>0</v>
      </c>
      <c r="BA170">
        <v>9</v>
      </c>
      <c r="BB170">
        <v>1</v>
      </c>
      <c r="BC170">
        <v>7</v>
      </c>
      <c r="BD170">
        <v>9</v>
      </c>
      <c r="BE170">
        <v>0</v>
      </c>
      <c r="BF170">
        <v>0.7</v>
      </c>
      <c r="BG170">
        <v>100</v>
      </c>
      <c r="BH170">
        <v>20</v>
      </c>
      <c r="BI170">
        <v>100</v>
      </c>
      <c r="BJ170">
        <v>101</v>
      </c>
      <c r="BK170">
        <v>2</v>
      </c>
      <c r="BL170">
        <v>73</v>
      </c>
      <c r="BM170">
        <v>0</v>
      </c>
      <c r="BN170">
        <v>0</v>
      </c>
      <c r="BO170">
        <v>0</v>
      </c>
      <c r="BP170">
        <v>0</v>
      </c>
      <c r="BQ170" s="25" t="s">
        <v>170</v>
      </c>
      <c r="BR170">
        <v>31</v>
      </c>
      <c r="BS170">
        <v>15</v>
      </c>
      <c r="BT170">
        <v>3</v>
      </c>
      <c r="BU170">
        <v>2</v>
      </c>
      <c r="BV170">
        <v>0.02</v>
      </c>
      <c r="BW170">
        <v>1.4999999999999999E-2</v>
      </c>
      <c r="BX170">
        <v>24</v>
      </c>
      <c r="BY170">
        <v>0</v>
      </c>
      <c r="BZ170" s="25" t="s">
        <v>176</v>
      </c>
      <c r="CB170">
        <v>1.1200000000000001</v>
      </c>
      <c r="CC170">
        <v>1</v>
      </c>
      <c r="CD170">
        <v>68</v>
      </c>
      <c r="CE170">
        <v>3</v>
      </c>
      <c r="CF170">
        <v>1</v>
      </c>
      <c r="CG170">
        <v>1.1200000000000001</v>
      </c>
      <c r="CH170">
        <v>0</v>
      </c>
    </row>
    <row r="171" spans="1:86">
      <c r="F171" s="24" t="str">
        <f t="shared" si="10"/>
        <v/>
      </c>
      <c r="H171" s="24" t="str">
        <f t="shared" si="11"/>
        <v/>
      </c>
      <c r="I171" s="24" t="str">
        <f t="shared" si="12"/>
        <v/>
      </c>
      <c r="J171" s="24" t="str">
        <f t="shared" si="13"/>
        <v/>
      </c>
      <c r="K171" s="49" t="str">
        <f t="shared" si="14"/>
        <v/>
      </c>
      <c r="Q171" s="25"/>
      <c r="Z171" s="25"/>
      <c r="AH171">
        <v>0</v>
      </c>
      <c r="BQ171" s="25"/>
      <c r="BZ171" s="25"/>
      <c r="CH171">
        <v>0</v>
      </c>
    </row>
    <row r="172" spans="1:86">
      <c r="A172">
        <v>1</v>
      </c>
      <c r="B172">
        <v>7</v>
      </c>
      <c r="C172">
        <v>660</v>
      </c>
      <c r="D172">
        <v>90</v>
      </c>
      <c r="E172">
        <v>0</v>
      </c>
      <c r="F172" s="24">
        <f t="shared" si="10"/>
        <v>310</v>
      </c>
      <c r="G172">
        <v>50</v>
      </c>
      <c r="H172" s="24">
        <f t="shared" si="11"/>
        <v>15</v>
      </c>
      <c r="I172" s="24">
        <f t="shared" si="12"/>
        <v>11</v>
      </c>
      <c r="J172" s="24">
        <f t="shared" si="13"/>
        <v>175</v>
      </c>
      <c r="K172" s="49" t="str">
        <f t="shared" si="14"/>
        <v>03</v>
      </c>
      <c r="L172">
        <v>22</v>
      </c>
      <c r="M172">
        <v>0</v>
      </c>
      <c r="N172">
        <v>0</v>
      </c>
      <c r="O172">
        <v>11</v>
      </c>
      <c r="P172">
        <v>0</v>
      </c>
      <c r="Q172" s="25" t="s">
        <v>170</v>
      </c>
      <c r="R172">
        <v>21</v>
      </c>
      <c r="S172">
        <v>10</v>
      </c>
      <c r="T172">
        <v>2</v>
      </c>
      <c r="U172">
        <v>2</v>
      </c>
      <c r="V172">
        <v>0.59399999999999997</v>
      </c>
      <c r="W172">
        <v>0.5</v>
      </c>
      <c r="X172">
        <v>24</v>
      </c>
      <c r="Y172">
        <v>0</v>
      </c>
      <c r="Z172" s="25" t="s">
        <v>176</v>
      </c>
      <c r="AB172">
        <v>0</v>
      </c>
      <c r="AC172">
        <v>1</v>
      </c>
      <c r="AD172">
        <v>68</v>
      </c>
      <c r="AE172">
        <v>3</v>
      </c>
      <c r="AF172">
        <v>1</v>
      </c>
      <c r="AG172">
        <v>1.6</v>
      </c>
      <c r="AH172">
        <v>0</v>
      </c>
      <c r="BA172">
        <v>1</v>
      </c>
      <c r="BB172">
        <v>7</v>
      </c>
      <c r="BC172">
        <v>660</v>
      </c>
      <c r="BD172">
        <v>90</v>
      </c>
      <c r="BE172">
        <v>0</v>
      </c>
      <c r="BF172">
        <v>31.1</v>
      </c>
      <c r="BG172">
        <v>50</v>
      </c>
      <c r="BH172">
        <v>17</v>
      </c>
      <c r="BI172">
        <v>90</v>
      </c>
      <c r="BJ172">
        <v>103</v>
      </c>
      <c r="BK172">
        <v>2</v>
      </c>
      <c r="BL172">
        <v>22</v>
      </c>
      <c r="BM172">
        <v>0</v>
      </c>
      <c r="BN172">
        <v>0</v>
      </c>
      <c r="BO172">
        <v>11</v>
      </c>
      <c r="BP172">
        <v>0</v>
      </c>
      <c r="BQ172" s="25" t="s">
        <v>170</v>
      </c>
      <c r="BR172">
        <v>21</v>
      </c>
      <c r="BS172">
        <v>10</v>
      </c>
      <c r="BT172">
        <v>2</v>
      </c>
      <c r="BU172">
        <v>2</v>
      </c>
      <c r="BV172">
        <v>0.59399999999999997</v>
      </c>
      <c r="BW172">
        <v>0.5</v>
      </c>
      <c r="BX172">
        <v>24</v>
      </c>
      <c r="BY172">
        <v>0</v>
      </c>
      <c r="BZ172" s="25" t="s">
        <v>176</v>
      </c>
      <c r="CB172">
        <v>0</v>
      </c>
      <c r="CC172">
        <v>1</v>
      </c>
      <c r="CD172">
        <v>68</v>
      </c>
      <c r="CE172">
        <v>3</v>
      </c>
      <c r="CF172">
        <v>1</v>
      </c>
      <c r="CG172">
        <v>1.6</v>
      </c>
      <c r="CH172">
        <v>0</v>
      </c>
    </row>
    <row r="173" spans="1:86">
      <c r="A173">
        <v>2</v>
      </c>
      <c r="B173">
        <v>6</v>
      </c>
      <c r="C173">
        <v>300</v>
      </c>
      <c r="D173">
        <v>55</v>
      </c>
      <c r="E173">
        <v>0</v>
      </c>
      <c r="F173" s="24">
        <f t="shared" si="10"/>
        <v>135</v>
      </c>
      <c r="G173">
        <v>50</v>
      </c>
      <c r="H173" s="24">
        <f t="shared" si="11"/>
        <v>12</v>
      </c>
      <c r="I173" s="24">
        <f t="shared" si="12"/>
        <v>11</v>
      </c>
      <c r="J173" s="24">
        <f t="shared" si="13"/>
        <v>175</v>
      </c>
      <c r="K173" s="49" t="str">
        <f t="shared" si="14"/>
        <v>03</v>
      </c>
      <c r="L173">
        <v>22</v>
      </c>
      <c r="M173">
        <v>0</v>
      </c>
      <c r="N173">
        <v>0</v>
      </c>
      <c r="O173">
        <v>1</v>
      </c>
      <c r="P173">
        <v>0</v>
      </c>
      <c r="Q173" s="25" t="s">
        <v>170</v>
      </c>
      <c r="R173">
        <v>21</v>
      </c>
      <c r="S173">
        <v>10</v>
      </c>
      <c r="T173">
        <v>2</v>
      </c>
      <c r="U173">
        <v>2</v>
      </c>
      <c r="V173">
        <v>0.28799999999999998</v>
      </c>
      <c r="W173">
        <v>0.2419</v>
      </c>
      <c r="X173">
        <v>24</v>
      </c>
      <c r="Y173">
        <v>0</v>
      </c>
      <c r="Z173" s="25" t="s">
        <v>176</v>
      </c>
      <c r="AB173">
        <v>0</v>
      </c>
      <c r="AC173">
        <v>1</v>
      </c>
      <c r="AD173">
        <v>68</v>
      </c>
      <c r="AE173">
        <v>3</v>
      </c>
      <c r="AF173">
        <v>1</v>
      </c>
      <c r="AG173">
        <v>1.6</v>
      </c>
      <c r="AH173">
        <v>0</v>
      </c>
      <c r="BA173">
        <v>2</v>
      </c>
      <c r="BB173">
        <v>6</v>
      </c>
      <c r="BC173">
        <v>300</v>
      </c>
      <c r="BD173">
        <v>55</v>
      </c>
      <c r="BE173">
        <v>0</v>
      </c>
      <c r="BF173">
        <v>13.4</v>
      </c>
      <c r="BG173">
        <v>50</v>
      </c>
      <c r="BH173">
        <v>12</v>
      </c>
      <c r="BI173">
        <v>90</v>
      </c>
      <c r="BJ173">
        <v>103</v>
      </c>
      <c r="BK173">
        <v>2</v>
      </c>
      <c r="BL173">
        <v>22</v>
      </c>
      <c r="BM173">
        <v>0</v>
      </c>
      <c r="BN173">
        <v>0</v>
      </c>
      <c r="BO173">
        <v>1</v>
      </c>
      <c r="BP173">
        <v>0</v>
      </c>
      <c r="BQ173" s="25" t="s">
        <v>170</v>
      </c>
      <c r="BR173">
        <v>21</v>
      </c>
      <c r="BS173">
        <v>10</v>
      </c>
      <c r="BT173">
        <v>2</v>
      </c>
      <c r="BU173">
        <v>2</v>
      </c>
      <c r="BV173">
        <v>0.28799999999999998</v>
      </c>
      <c r="BW173">
        <v>0.2419</v>
      </c>
      <c r="BX173">
        <v>24</v>
      </c>
      <c r="BY173">
        <v>0</v>
      </c>
      <c r="BZ173" s="25" t="s">
        <v>176</v>
      </c>
      <c r="CB173">
        <v>0</v>
      </c>
      <c r="CC173">
        <v>1</v>
      </c>
      <c r="CD173">
        <v>68</v>
      </c>
      <c r="CE173">
        <v>3</v>
      </c>
      <c r="CF173">
        <v>1</v>
      </c>
      <c r="CG173">
        <v>1.6</v>
      </c>
      <c r="CH173">
        <v>0</v>
      </c>
    </row>
    <row r="174" spans="1:86">
      <c r="A174">
        <v>3</v>
      </c>
      <c r="B174">
        <v>5</v>
      </c>
      <c r="C174">
        <v>200</v>
      </c>
      <c r="D174">
        <v>40</v>
      </c>
      <c r="E174">
        <v>0</v>
      </c>
      <c r="F174" s="24">
        <f t="shared" si="10"/>
        <v>85</v>
      </c>
      <c r="G174">
        <v>50</v>
      </c>
      <c r="H174" s="24">
        <f t="shared" si="11"/>
        <v>14</v>
      </c>
      <c r="I174" s="24">
        <f t="shared" si="12"/>
        <v>11</v>
      </c>
      <c r="J174" s="24">
        <f t="shared" si="13"/>
        <v>175</v>
      </c>
      <c r="K174" s="49" t="str">
        <f t="shared" si="14"/>
        <v>03</v>
      </c>
      <c r="L174">
        <v>22</v>
      </c>
      <c r="M174">
        <v>0</v>
      </c>
      <c r="N174">
        <v>0</v>
      </c>
      <c r="O174">
        <v>1</v>
      </c>
      <c r="P174">
        <v>0</v>
      </c>
      <c r="Q174" s="25" t="s">
        <v>170</v>
      </c>
      <c r="R174">
        <v>21</v>
      </c>
      <c r="S174">
        <v>10</v>
      </c>
      <c r="T174">
        <v>2</v>
      </c>
      <c r="U174">
        <v>2</v>
      </c>
      <c r="V174">
        <v>0.19400000000000001</v>
      </c>
      <c r="W174">
        <v>0.16300000000000001</v>
      </c>
      <c r="X174">
        <v>24</v>
      </c>
      <c r="Y174">
        <v>0</v>
      </c>
      <c r="Z174" s="25" t="s">
        <v>176</v>
      </c>
      <c r="AB174">
        <v>0</v>
      </c>
      <c r="AC174">
        <v>1</v>
      </c>
      <c r="AD174">
        <v>68</v>
      </c>
      <c r="AE174">
        <v>3</v>
      </c>
      <c r="AF174">
        <v>1</v>
      </c>
      <c r="AG174">
        <v>1.6</v>
      </c>
      <c r="AH174">
        <v>0</v>
      </c>
      <c r="BA174">
        <v>3</v>
      </c>
      <c r="BB174">
        <v>5</v>
      </c>
      <c r="BC174">
        <v>200</v>
      </c>
      <c r="BD174">
        <v>40</v>
      </c>
      <c r="BE174">
        <v>0</v>
      </c>
      <c r="BF174">
        <v>8.6</v>
      </c>
      <c r="BG174">
        <v>50</v>
      </c>
      <c r="BH174">
        <v>14</v>
      </c>
      <c r="BI174">
        <v>90</v>
      </c>
      <c r="BJ174">
        <v>103</v>
      </c>
      <c r="BK174">
        <v>2</v>
      </c>
      <c r="BL174">
        <v>22</v>
      </c>
      <c r="BM174">
        <v>0</v>
      </c>
      <c r="BN174">
        <v>0</v>
      </c>
      <c r="BO174">
        <v>1</v>
      </c>
      <c r="BP174">
        <v>0</v>
      </c>
      <c r="BQ174" s="25" t="s">
        <v>170</v>
      </c>
      <c r="BR174">
        <v>21</v>
      </c>
      <c r="BS174">
        <v>10</v>
      </c>
      <c r="BT174">
        <v>2</v>
      </c>
      <c r="BU174">
        <v>2</v>
      </c>
      <c r="BV174">
        <v>0.19400000000000001</v>
      </c>
      <c r="BW174">
        <v>0.16300000000000001</v>
      </c>
      <c r="BX174">
        <v>24</v>
      </c>
      <c r="BY174">
        <v>0</v>
      </c>
      <c r="BZ174" s="25" t="s">
        <v>176</v>
      </c>
      <c r="CB174">
        <v>0</v>
      </c>
      <c r="CC174">
        <v>1</v>
      </c>
      <c r="CD174">
        <v>68</v>
      </c>
      <c r="CE174">
        <v>3</v>
      </c>
      <c r="CF174">
        <v>1</v>
      </c>
      <c r="CG174">
        <v>1.6</v>
      </c>
      <c r="CH174">
        <v>0</v>
      </c>
    </row>
    <row r="175" spans="1:86">
      <c r="A175">
        <v>4</v>
      </c>
      <c r="B175">
        <v>4</v>
      </c>
      <c r="C175">
        <v>140</v>
      </c>
      <c r="D175">
        <v>40</v>
      </c>
      <c r="E175">
        <v>0</v>
      </c>
      <c r="F175" s="24">
        <f t="shared" si="10"/>
        <v>53</v>
      </c>
      <c r="G175">
        <v>60</v>
      </c>
      <c r="H175" s="24">
        <f t="shared" si="11"/>
        <v>14</v>
      </c>
      <c r="I175" s="24">
        <f t="shared" si="12"/>
        <v>11</v>
      </c>
      <c r="J175" s="24">
        <f t="shared" si="13"/>
        <v>175</v>
      </c>
      <c r="K175" s="49" t="str">
        <f t="shared" si="14"/>
        <v>03</v>
      </c>
      <c r="L175">
        <v>32</v>
      </c>
      <c r="M175">
        <v>0</v>
      </c>
      <c r="N175">
        <v>40</v>
      </c>
      <c r="O175">
        <v>0</v>
      </c>
      <c r="P175">
        <v>0</v>
      </c>
      <c r="Q175" s="25" t="s">
        <v>170</v>
      </c>
      <c r="R175">
        <v>31</v>
      </c>
      <c r="S175">
        <v>15</v>
      </c>
      <c r="T175">
        <v>2</v>
      </c>
      <c r="U175">
        <v>2</v>
      </c>
      <c r="V175">
        <v>0.13900000000000001</v>
      </c>
      <c r="W175">
        <v>0.1154</v>
      </c>
      <c r="X175">
        <v>24</v>
      </c>
      <c r="Y175">
        <v>0</v>
      </c>
      <c r="Z175" s="25" t="s">
        <v>176</v>
      </c>
      <c r="AB175">
        <v>0</v>
      </c>
      <c r="AC175">
        <v>1</v>
      </c>
      <c r="AD175">
        <v>68</v>
      </c>
      <c r="AE175">
        <v>3</v>
      </c>
      <c r="AF175">
        <v>1</v>
      </c>
      <c r="AG175">
        <v>1.6</v>
      </c>
      <c r="AH175">
        <v>0</v>
      </c>
      <c r="BA175">
        <v>4</v>
      </c>
      <c r="BB175">
        <v>4</v>
      </c>
      <c r="BC175">
        <v>140</v>
      </c>
      <c r="BD175">
        <v>40</v>
      </c>
      <c r="BE175">
        <v>0</v>
      </c>
      <c r="BF175">
        <v>5.3</v>
      </c>
      <c r="BG175">
        <v>60</v>
      </c>
      <c r="BH175">
        <v>14</v>
      </c>
      <c r="BI175">
        <v>90</v>
      </c>
      <c r="BJ175">
        <v>103</v>
      </c>
      <c r="BK175">
        <v>2</v>
      </c>
      <c r="BL175">
        <v>32</v>
      </c>
      <c r="BM175">
        <v>0</v>
      </c>
      <c r="BN175">
        <v>40</v>
      </c>
      <c r="BO175">
        <v>0</v>
      </c>
      <c r="BP175">
        <v>0</v>
      </c>
      <c r="BQ175" s="25" t="s">
        <v>170</v>
      </c>
      <c r="BR175">
        <v>31</v>
      </c>
      <c r="BS175">
        <v>15</v>
      </c>
      <c r="BT175">
        <v>2</v>
      </c>
      <c r="BU175">
        <v>2</v>
      </c>
      <c r="BV175">
        <v>0.13900000000000001</v>
      </c>
      <c r="BW175">
        <v>0.1154</v>
      </c>
      <c r="BX175">
        <v>24</v>
      </c>
      <c r="BY175">
        <v>0</v>
      </c>
      <c r="BZ175" s="25" t="s">
        <v>176</v>
      </c>
      <c r="CB175">
        <v>0</v>
      </c>
      <c r="CC175">
        <v>1</v>
      </c>
      <c r="CD175">
        <v>68</v>
      </c>
      <c r="CE175">
        <v>3</v>
      </c>
      <c r="CF175">
        <v>1</v>
      </c>
      <c r="CG175">
        <v>1.6</v>
      </c>
      <c r="CH175">
        <v>0</v>
      </c>
    </row>
    <row r="176" spans="1:86">
      <c r="A176">
        <v>5</v>
      </c>
      <c r="B176">
        <v>3</v>
      </c>
      <c r="C176">
        <v>70</v>
      </c>
      <c r="D176">
        <v>25</v>
      </c>
      <c r="E176">
        <v>0</v>
      </c>
      <c r="F176" s="24">
        <f t="shared" si="10"/>
        <v>33</v>
      </c>
      <c r="G176">
        <v>60</v>
      </c>
      <c r="H176" s="24">
        <f t="shared" si="11"/>
        <v>10</v>
      </c>
      <c r="I176" s="24">
        <f t="shared" si="12"/>
        <v>11</v>
      </c>
      <c r="J176" s="24">
        <f t="shared" si="13"/>
        <v>150</v>
      </c>
      <c r="K176" s="49" t="str">
        <f t="shared" si="14"/>
        <v>03</v>
      </c>
      <c r="L176">
        <v>42</v>
      </c>
      <c r="M176">
        <v>0</v>
      </c>
      <c r="N176">
        <v>40</v>
      </c>
      <c r="O176">
        <v>0</v>
      </c>
      <c r="P176">
        <v>0</v>
      </c>
      <c r="Q176" s="25" t="s">
        <v>170</v>
      </c>
      <c r="R176">
        <v>31</v>
      </c>
      <c r="S176">
        <v>15</v>
      </c>
      <c r="T176">
        <v>2</v>
      </c>
      <c r="U176">
        <v>2</v>
      </c>
      <c r="V176">
        <v>9.6000000000000002E-2</v>
      </c>
      <c r="W176">
        <v>7.6799999999999993E-2</v>
      </c>
      <c r="X176">
        <v>24</v>
      </c>
      <c r="Y176">
        <v>0</v>
      </c>
      <c r="Z176" s="25" t="s">
        <v>176</v>
      </c>
      <c r="AB176">
        <v>4</v>
      </c>
      <c r="AC176">
        <v>1</v>
      </c>
      <c r="AD176">
        <v>68</v>
      </c>
      <c r="AE176">
        <v>3</v>
      </c>
      <c r="AF176">
        <v>1</v>
      </c>
      <c r="AG176">
        <v>1.6</v>
      </c>
      <c r="AH176">
        <v>0</v>
      </c>
      <c r="BA176">
        <v>5</v>
      </c>
      <c r="BB176">
        <v>3</v>
      </c>
      <c r="BC176">
        <v>70</v>
      </c>
      <c r="BD176">
        <v>25</v>
      </c>
      <c r="BE176">
        <v>0</v>
      </c>
      <c r="BF176">
        <v>3.3</v>
      </c>
      <c r="BG176">
        <v>60</v>
      </c>
      <c r="BH176">
        <v>14</v>
      </c>
      <c r="BI176">
        <v>90</v>
      </c>
      <c r="BJ176">
        <v>102</v>
      </c>
      <c r="BK176">
        <v>2</v>
      </c>
      <c r="BL176">
        <v>42</v>
      </c>
      <c r="BM176">
        <v>0</v>
      </c>
      <c r="BN176">
        <v>40</v>
      </c>
      <c r="BO176">
        <v>0</v>
      </c>
      <c r="BP176">
        <v>0</v>
      </c>
      <c r="BQ176" s="25" t="s">
        <v>170</v>
      </c>
      <c r="BR176">
        <v>31</v>
      </c>
      <c r="BS176">
        <v>15</v>
      </c>
      <c r="BT176">
        <v>2</v>
      </c>
      <c r="BU176">
        <v>2</v>
      </c>
      <c r="BV176">
        <v>9.6000000000000002E-2</v>
      </c>
      <c r="BW176">
        <v>7.6799999999999993E-2</v>
      </c>
      <c r="BX176">
        <v>24</v>
      </c>
      <c r="BY176">
        <v>0</v>
      </c>
      <c r="BZ176" s="25" t="s">
        <v>176</v>
      </c>
      <c r="CB176">
        <v>4</v>
      </c>
      <c r="CC176">
        <v>1</v>
      </c>
      <c r="CD176">
        <v>68</v>
      </c>
      <c r="CE176">
        <v>3</v>
      </c>
      <c r="CF176">
        <v>1</v>
      </c>
      <c r="CG176">
        <v>1.6</v>
      </c>
      <c r="CH176">
        <v>0</v>
      </c>
    </row>
    <row r="177" spans="1:86">
      <c r="A177">
        <v>6</v>
      </c>
      <c r="B177">
        <v>2</v>
      </c>
      <c r="C177">
        <v>40</v>
      </c>
      <c r="D177">
        <v>20</v>
      </c>
      <c r="E177">
        <v>0</v>
      </c>
      <c r="F177" s="24">
        <f t="shared" si="10"/>
        <v>23</v>
      </c>
      <c r="G177">
        <v>70</v>
      </c>
      <c r="H177" s="24">
        <f t="shared" si="11"/>
        <v>12</v>
      </c>
      <c r="I177" s="24">
        <f t="shared" si="12"/>
        <v>13</v>
      </c>
      <c r="J177" s="24">
        <f t="shared" si="13"/>
        <v>150</v>
      </c>
      <c r="K177" s="49" t="str">
        <f t="shared" si="14"/>
        <v>03</v>
      </c>
      <c r="L177">
        <v>32</v>
      </c>
      <c r="M177">
        <v>0</v>
      </c>
      <c r="N177">
        <v>40</v>
      </c>
      <c r="O177">
        <v>0</v>
      </c>
      <c r="P177">
        <v>0</v>
      </c>
      <c r="Q177" s="25" t="s">
        <v>170</v>
      </c>
      <c r="R177">
        <v>31</v>
      </c>
      <c r="S177">
        <v>15</v>
      </c>
      <c r="T177">
        <v>2</v>
      </c>
      <c r="U177">
        <v>2</v>
      </c>
      <c r="V177">
        <v>6.0999999999999999E-2</v>
      </c>
      <c r="W177">
        <v>4.82E-2</v>
      </c>
      <c r="X177">
        <v>24</v>
      </c>
      <c r="Y177">
        <v>0</v>
      </c>
      <c r="Z177" s="25" t="s">
        <v>176</v>
      </c>
      <c r="AB177">
        <v>2.8</v>
      </c>
      <c r="AC177">
        <v>1</v>
      </c>
      <c r="AD177">
        <v>68</v>
      </c>
      <c r="AE177">
        <v>3</v>
      </c>
      <c r="AF177">
        <v>1</v>
      </c>
      <c r="AG177">
        <v>1.6</v>
      </c>
      <c r="AH177">
        <v>0</v>
      </c>
      <c r="BA177">
        <v>6</v>
      </c>
      <c r="BB177">
        <v>2</v>
      </c>
      <c r="BC177">
        <v>40</v>
      </c>
      <c r="BD177">
        <v>20</v>
      </c>
      <c r="BE177">
        <v>0</v>
      </c>
      <c r="BF177">
        <v>2.2999999999999998</v>
      </c>
      <c r="BG177">
        <v>70</v>
      </c>
      <c r="BH177">
        <v>17</v>
      </c>
      <c r="BI177">
        <v>100</v>
      </c>
      <c r="BJ177">
        <v>102</v>
      </c>
      <c r="BK177">
        <v>2</v>
      </c>
      <c r="BL177">
        <v>32</v>
      </c>
      <c r="BM177">
        <v>0</v>
      </c>
      <c r="BN177">
        <v>40</v>
      </c>
      <c r="BO177">
        <v>0</v>
      </c>
      <c r="BP177">
        <v>0</v>
      </c>
      <c r="BQ177" s="25" t="s">
        <v>170</v>
      </c>
      <c r="BR177">
        <v>31</v>
      </c>
      <c r="BS177">
        <v>15</v>
      </c>
      <c r="BT177">
        <v>2</v>
      </c>
      <c r="BU177">
        <v>2</v>
      </c>
      <c r="BV177">
        <v>6.0999999999999999E-2</v>
      </c>
      <c r="BW177">
        <v>4.82E-2</v>
      </c>
      <c r="BX177">
        <v>24</v>
      </c>
      <c r="BY177">
        <v>0</v>
      </c>
      <c r="BZ177" s="25" t="s">
        <v>176</v>
      </c>
      <c r="CB177">
        <v>2.8</v>
      </c>
      <c r="CC177">
        <v>1</v>
      </c>
      <c r="CD177">
        <v>68</v>
      </c>
      <c r="CE177">
        <v>3</v>
      </c>
      <c r="CF177">
        <v>1</v>
      </c>
      <c r="CG177">
        <v>1.6</v>
      </c>
      <c r="CH177">
        <v>0</v>
      </c>
    </row>
    <row r="178" spans="1:86">
      <c r="A178">
        <v>7</v>
      </c>
      <c r="B178">
        <v>1</v>
      </c>
      <c r="C178">
        <v>7</v>
      </c>
      <c r="D178">
        <v>10</v>
      </c>
      <c r="E178">
        <v>0</v>
      </c>
      <c r="F178" s="24">
        <f t="shared" si="10"/>
        <v>13</v>
      </c>
      <c r="G178">
        <v>90</v>
      </c>
      <c r="H178" s="24">
        <f t="shared" si="11"/>
        <v>7</v>
      </c>
      <c r="I178" s="24">
        <f t="shared" si="12"/>
        <v>13</v>
      </c>
      <c r="J178" s="24">
        <f t="shared" si="13"/>
        <v>125</v>
      </c>
      <c r="K178" s="49" t="str">
        <f t="shared" si="14"/>
        <v>00</v>
      </c>
      <c r="L178">
        <v>73</v>
      </c>
      <c r="M178">
        <v>0</v>
      </c>
      <c r="N178">
        <v>40</v>
      </c>
      <c r="O178">
        <v>0</v>
      </c>
      <c r="P178">
        <v>0</v>
      </c>
      <c r="Q178" s="25" t="s">
        <v>170</v>
      </c>
      <c r="R178">
        <v>31</v>
      </c>
      <c r="S178">
        <v>15</v>
      </c>
      <c r="T178">
        <v>3</v>
      </c>
      <c r="U178">
        <v>2</v>
      </c>
      <c r="V178">
        <v>3.1E-2</v>
      </c>
      <c r="W178">
        <v>2.5000000000000001E-2</v>
      </c>
      <c r="X178">
        <v>24</v>
      </c>
      <c r="Y178">
        <v>0</v>
      </c>
      <c r="Z178" s="25" t="s">
        <v>176</v>
      </c>
      <c r="AB178">
        <v>1.6</v>
      </c>
      <c r="AC178">
        <v>1</v>
      </c>
      <c r="AD178">
        <v>68</v>
      </c>
      <c r="AE178">
        <v>3</v>
      </c>
      <c r="AF178">
        <v>1</v>
      </c>
      <c r="AG178">
        <v>1.6</v>
      </c>
      <c r="AH178">
        <v>0</v>
      </c>
      <c r="BA178">
        <v>7</v>
      </c>
      <c r="BB178">
        <v>1</v>
      </c>
      <c r="BC178">
        <v>7</v>
      </c>
      <c r="BD178">
        <v>10</v>
      </c>
      <c r="BE178">
        <v>0</v>
      </c>
      <c r="BF178">
        <v>1.2</v>
      </c>
      <c r="BG178">
        <v>90</v>
      </c>
      <c r="BH178">
        <v>20</v>
      </c>
      <c r="BI178">
        <v>100</v>
      </c>
      <c r="BJ178">
        <v>101</v>
      </c>
      <c r="BK178">
        <v>2</v>
      </c>
      <c r="BL178">
        <v>73</v>
      </c>
      <c r="BM178">
        <v>0</v>
      </c>
      <c r="BN178">
        <v>40</v>
      </c>
      <c r="BO178">
        <v>0</v>
      </c>
      <c r="BP178">
        <v>0</v>
      </c>
      <c r="BQ178" s="25" t="s">
        <v>170</v>
      </c>
      <c r="BR178">
        <v>31</v>
      </c>
      <c r="BS178">
        <v>15</v>
      </c>
      <c r="BT178">
        <v>3</v>
      </c>
      <c r="BU178">
        <v>2</v>
      </c>
      <c r="BV178">
        <v>3.1E-2</v>
      </c>
      <c r="BW178">
        <v>2.5000000000000001E-2</v>
      </c>
      <c r="BX178">
        <v>24</v>
      </c>
      <c r="BY178">
        <v>0</v>
      </c>
      <c r="BZ178" s="25" t="s">
        <v>176</v>
      </c>
      <c r="CB178">
        <v>1.6</v>
      </c>
      <c r="CC178">
        <v>1</v>
      </c>
      <c r="CD178">
        <v>68</v>
      </c>
      <c r="CE178">
        <v>3</v>
      </c>
      <c r="CF178">
        <v>1</v>
      </c>
      <c r="CG178">
        <v>1.6</v>
      </c>
      <c r="CH178">
        <v>0</v>
      </c>
    </row>
    <row r="179" spans="1:86">
      <c r="F179" s="24" t="str">
        <f t="shared" si="10"/>
        <v/>
      </c>
      <c r="H179" s="24" t="str">
        <f t="shared" si="11"/>
        <v/>
      </c>
      <c r="I179" s="24" t="str">
        <f t="shared" si="12"/>
        <v/>
      </c>
      <c r="J179" s="24" t="str">
        <f t="shared" si="13"/>
        <v/>
      </c>
      <c r="K179" s="49" t="str">
        <f t="shared" si="14"/>
        <v/>
      </c>
      <c r="Q179" s="25"/>
      <c r="Z179" s="25"/>
      <c r="AH179">
        <v>0</v>
      </c>
      <c r="BQ179" s="25"/>
      <c r="BZ179" s="25"/>
      <c r="CH179">
        <v>0</v>
      </c>
    </row>
    <row r="180" spans="1:86">
      <c r="A180">
        <v>1</v>
      </c>
      <c r="B180">
        <v>7</v>
      </c>
      <c r="C180">
        <v>660</v>
      </c>
      <c r="D180">
        <v>90</v>
      </c>
      <c r="E180">
        <v>0</v>
      </c>
      <c r="F180" s="24">
        <f t="shared" si="10"/>
        <v>310</v>
      </c>
      <c r="G180">
        <v>50</v>
      </c>
      <c r="H180" s="24">
        <f t="shared" si="11"/>
        <v>15</v>
      </c>
      <c r="I180" s="24">
        <f t="shared" si="12"/>
        <v>11</v>
      </c>
      <c r="J180" s="24">
        <f t="shared" si="13"/>
        <v>175</v>
      </c>
      <c r="K180" s="49" t="str">
        <f t="shared" si="14"/>
        <v>03</v>
      </c>
      <c r="L180">
        <v>22</v>
      </c>
      <c r="M180">
        <v>0</v>
      </c>
      <c r="N180">
        <v>0</v>
      </c>
      <c r="O180">
        <v>11</v>
      </c>
      <c r="P180">
        <v>0</v>
      </c>
      <c r="Q180" s="25" t="s">
        <v>170</v>
      </c>
      <c r="R180">
        <v>21</v>
      </c>
      <c r="S180">
        <v>10</v>
      </c>
      <c r="T180">
        <v>2</v>
      </c>
      <c r="U180">
        <v>2</v>
      </c>
      <c r="V180">
        <v>0.59399999999999997</v>
      </c>
      <c r="W180">
        <v>0.5</v>
      </c>
      <c r="X180">
        <v>24</v>
      </c>
      <c r="Y180">
        <v>0</v>
      </c>
      <c r="Z180" s="25" t="s">
        <v>176</v>
      </c>
      <c r="AB180">
        <v>0</v>
      </c>
      <c r="AC180">
        <v>1</v>
      </c>
      <c r="AD180">
        <v>68</v>
      </c>
      <c r="AE180">
        <v>3</v>
      </c>
      <c r="AF180">
        <v>1</v>
      </c>
      <c r="AG180">
        <v>2</v>
      </c>
      <c r="AH180">
        <v>0</v>
      </c>
      <c r="BA180">
        <v>1</v>
      </c>
      <c r="BB180">
        <v>7</v>
      </c>
      <c r="BC180">
        <v>660</v>
      </c>
      <c r="BD180">
        <v>90</v>
      </c>
      <c r="BE180">
        <v>0</v>
      </c>
      <c r="BF180">
        <v>31.1</v>
      </c>
      <c r="BG180">
        <v>50</v>
      </c>
      <c r="BH180">
        <v>17</v>
      </c>
      <c r="BI180">
        <v>90</v>
      </c>
      <c r="BJ180">
        <v>103</v>
      </c>
      <c r="BK180">
        <v>2</v>
      </c>
      <c r="BL180">
        <v>22</v>
      </c>
      <c r="BM180">
        <v>0</v>
      </c>
      <c r="BN180">
        <v>0</v>
      </c>
      <c r="BO180">
        <v>11</v>
      </c>
      <c r="BP180">
        <v>0</v>
      </c>
      <c r="BQ180" s="25" t="s">
        <v>170</v>
      </c>
      <c r="BR180">
        <v>21</v>
      </c>
      <c r="BS180">
        <v>10</v>
      </c>
      <c r="BT180">
        <v>2</v>
      </c>
      <c r="BU180">
        <v>2</v>
      </c>
      <c r="BV180">
        <v>0.59399999999999997</v>
      </c>
      <c r="BW180">
        <v>0.5</v>
      </c>
      <c r="BX180">
        <v>24</v>
      </c>
      <c r="BY180">
        <v>0</v>
      </c>
      <c r="BZ180" s="25" t="s">
        <v>176</v>
      </c>
      <c r="CB180">
        <v>0</v>
      </c>
      <c r="CC180">
        <v>1</v>
      </c>
      <c r="CD180">
        <v>68</v>
      </c>
      <c r="CE180">
        <v>3</v>
      </c>
      <c r="CF180">
        <v>1</v>
      </c>
      <c r="CG180">
        <v>2</v>
      </c>
      <c r="CH180">
        <v>0</v>
      </c>
    </row>
    <row r="181" spans="1:86">
      <c r="A181">
        <v>2</v>
      </c>
      <c r="B181">
        <v>6</v>
      </c>
      <c r="C181">
        <v>300</v>
      </c>
      <c r="D181">
        <v>55</v>
      </c>
      <c r="E181">
        <v>0</v>
      </c>
      <c r="F181" s="24">
        <f t="shared" si="10"/>
        <v>135</v>
      </c>
      <c r="G181">
        <v>50</v>
      </c>
      <c r="H181" s="24">
        <f t="shared" si="11"/>
        <v>12</v>
      </c>
      <c r="I181" s="24">
        <f t="shared" si="12"/>
        <v>11</v>
      </c>
      <c r="J181" s="24">
        <f t="shared" si="13"/>
        <v>175</v>
      </c>
      <c r="K181" s="49" t="str">
        <f t="shared" si="14"/>
        <v>03</v>
      </c>
      <c r="L181">
        <v>22</v>
      </c>
      <c r="M181">
        <v>0</v>
      </c>
      <c r="N181">
        <v>0</v>
      </c>
      <c r="O181">
        <v>1</v>
      </c>
      <c r="P181">
        <v>0</v>
      </c>
      <c r="Q181" s="25" t="s">
        <v>170</v>
      </c>
      <c r="R181">
        <v>21</v>
      </c>
      <c r="S181">
        <v>10</v>
      </c>
      <c r="T181">
        <v>2</v>
      </c>
      <c r="U181">
        <v>2</v>
      </c>
      <c r="V181">
        <v>0.28799999999999998</v>
      </c>
      <c r="W181">
        <v>0.2419</v>
      </c>
      <c r="X181">
        <v>24</v>
      </c>
      <c r="Y181">
        <v>0</v>
      </c>
      <c r="Z181" s="25" t="s">
        <v>176</v>
      </c>
      <c r="AB181">
        <v>0</v>
      </c>
      <c r="AC181">
        <v>1</v>
      </c>
      <c r="AD181">
        <v>68</v>
      </c>
      <c r="AE181">
        <v>3</v>
      </c>
      <c r="AF181">
        <v>1</v>
      </c>
      <c r="AG181">
        <v>2</v>
      </c>
      <c r="AH181">
        <v>0</v>
      </c>
      <c r="BA181">
        <v>2</v>
      </c>
      <c r="BB181">
        <v>6</v>
      </c>
      <c r="BC181">
        <v>300</v>
      </c>
      <c r="BD181">
        <v>55</v>
      </c>
      <c r="BE181">
        <v>0</v>
      </c>
      <c r="BF181">
        <v>13.4</v>
      </c>
      <c r="BG181">
        <v>50</v>
      </c>
      <c r="BH181">
        <v>12</v>
      </c>
      <c r="BI181">
        <v>90</v>
      </c>
      <c r="BJ181">
        <v>103</v>
      </c>
      <c r="BK181">
        <v>2</v>
      </c>
      <c r="BL181">
        <v>22</v>
      </c>
      <c r="BM181">
        <v>0</v>
      </c>
      <c r="BN181">
        <v>0</v>
      </c>
      <c r="BO181">
        <v>1</v>
      </c>
      <c r="BP181">
        <v>0</v>
      </c>
      <c r="BQ181" s="25" t="s">
        <v>170</v>
      </c>
      <c r="BR181">
        <v>21</v>
      </c>
      <c r="BS181">
        <v>10</v>
      </c>
      <c r="BT181">
        <v>2</v>
      </c>
      <c r="BU181">
        <v>2</v>
      </c>
      <c r="BV181">
        <v>0.28799999999999998</v>
      </c>
      <c r="BW181">
        <v>0.2419</v>
      </c>
      <c r="BX181">
        <v>24</v>
      </c>
      <c r="BY181">
        <v>0</v>
      </c>
      <c r="BZ181" s="25" t="s">
        <v>176</v>
      </c>
      <c r="CB181">
        <v>0</v>
      </c>
      <c r="CC181">
        <v>1</v>
      </c>
      <c r="CD181">
        <v>68</v>
      </c>
      <c r="CE181">
        <v>3</v>
      </c>
      <c r="CF181">
        <v>1</v>
      </c>
      <c r="CG181">
        <v>2</v>
      </c>
      <c r="CH181">
        <v>0</v>
      </c>
    </row>
    <row r="182" spans="1:86">
      <c r="A182">
        <v>3</v>
      </c>
      <c r="B182">
        <v>5</v>
      </c>
      <c r="C182">
        <v>200</v>
      </c>
      <c r="D182">
        <v>40</v>
      </c>
      <c r="E182">
        <v>0</v>
      </c>
      <c r="F182" s="24">
        <f t="shared" si="10"/>
        <v>85</v>
      </c>
      <c r="G182">
        <v>50</v>
      </c>
      <c r="H182" s="24">
        <f t="shared" si="11"/>
        <v>14</v>
      </c>
      <c r="I182" s="24">
        <f t="shared" si="12"/>
        <v>11</v>
      </c>
      <c r="J182" s="24">
        <f t="shared" si="13"/>
        <v>175</v>
      </c>
      <c r="K182" s="49" t="str">
        <f t="shared" si="14"/>
        <v>03</v>
      </c>
      <c r="L182">
        <v>22</v>
      </c>
      <c r="M182">
        <v>0</v>
      </c>
      <c r="N182">
        <v>0</v>
      </c>
      <c r="O182">
        <v>1</v>
      </c>
      <c r="P182">
        <v>0</v>
      </c>
      <c r="Q182" s="25" t="s">
        <v>170</v>
      </c>
      <c r="R182">
        <v>21</v>
      </c>
      <c r="S182">
        <v>10</v>
      </c>
      <c r="T182">
        <v>2</v>
      </c>
      <c r="U182">
        <v>2</v>
      </c>
      <c r="V182">
        <v>0.19400000000000001</v>
      </c>
      <c r="W182">
        <v>0.16300000000000001</v>
      </c>
      <c r="X182">
        <v>24</v>
      </c>
      <c r="Y182">
        <v>0</v>
      </c>
      <c r="Z182" s="25" t="s">
        <v>176</v>
      </c>
      <c r="AB182">
        <v>0</v>
      </c>
      <c r="AC182">
        <v>1</v>
      </c>
      <c r="AD182">
        <v>68</v>
      </c>
      <c r="AE182">
        <v>3</v>
      </c>
      <c r="AF182">
        <v>1</v>
      </c>
      <c r="AG182">
        <v>2</v>
      </c>
      <c r="AH182">
        <v>0</v>
      </c>
      <c r="BA182">
        <v>3</v>
      </c>
      <c r="BB182">
        <v>5</v>
      </c>
      <c r="BC182">
        <v>200</v>
      </c>
      <c r="BD182">
        <v>40</v>
      </c>
      <c r="BE182">
        <v>0</v>
      </c>
      <c r="BF182">
        <v>8.6</v>
      </c>
      <c r="BG182">
        <v>50</v>
      </c>
      <c r="BH182">
        <v>14</v>
      </c>
      <c r="BI182">
        <v>90</v>
      </c>
      <c r="BJ182">
        <v>103</v>
      </c>
      <c r="BK182">
        <v>2</v>
      </c>
      <c r="BL182">
        <v>22</v>
      </c>
      <c r="BM182">
        <v>0</v>
      </c>
      <c r="BN182">
        <v>0</v>
      </c>
      <c r="BO182">
        <v>1</v>
      </c>
      <c r="BP182">
        <v>0</v>
      </c>
      <c r="BQ182" s="25" t="s">
        <v>170</v>
      </c>
      <c r="BR182">
        <v>21</v>
      </c>
      <c r="BS182">
        <v>10</v>
      </c>
      <c r="BT182">
        <v>2</v>
      </c>
      <c r="BU182">
        <v>2</v>
      </c>
      <c r="BV182">
        <v>0.19400000000000001</v>
      </c>
      <c r="BW182">
        <v>0.16300000000000001</v>
      </c>
      <c r="BX182">
        <v>24</v>
      </c>
      <c r="BY182">
        <v>0</v>
      </c>
      <c r="BZ182" s="25" t="s">
        <v>176</v>
      </c>
      <c r="CB182">
        <v>0</v>
      </c>
      <c r="CC182">
        <v>1</v>
      </c>
      <c r="CD182">
        <v>68</v>
      </c>
      <c r="CE182">
        <v>3</v>
      </c>
      <c r="CF182">
        <v>1</v>
      </c>
      <c r="CG182">
        <v>2</v>
      </c>
      <c r="CH182">
        <v>0</v>
      </c>
    </row>
    <row r="183" spans="1:86">
      <c r="A183">
        <v>4</v>
      </c>
      <c r="B183">
        <v>4</v>
      </c>
      <c r="C183">
        <v>140</v>
      </c>
      <c r="D183">
        <v>40</v>
      </c>
      <c r="E183">
        <v>0</v>
      </c>
      <c r="F183" s="24">
        <f t="shared" si="10"/>
        <v>53</v>
      </c>
      <c r="G183">
        <v>60</v>
      </c>
      <c r="H183" s="24">
        <f t="shared" si="11"/>
        <v>14</v>
      </c>
      <c r="I183" s="24">
        <f t="shared" si="12"/>
        <v>11</v>
      </c>
      <c r="J183" s="24">
        <f t="shared" si="13"/>
        <v>175</v>
      </c>
      <c r="K183" s="49" t="str">
        <f t="shared" si="14"/>
        <v>03</v>
      </c>
      <c r="L183">
        <v>32</v>
      </c>
      <c r="M183">
        <v>0</v>
      </c>
      <c r="N183">
        <v>40</v>
      </c>
      <c r="O183">
        <v>0</v>
      </c>
      <c r="P183">
        <v>0</v>
      </c>
      <c r="Q183" s="25" t="s">
        <v>170</v>
      </c>
      <c r="R183">
        <v>31</v>
      </c>
      <c r="S183">
        <v>15</v>
      </c>
      <c r="T183">
        <v>2</v>
      </c>
      <c r="U183">
        <v>2</v>
      </c>
      <c r="V183">
        <v>0.13900000000000001</v>
      </c>
      <c r="W183">
        <v>0.1154</v>
      </c>
      <c r="X183">
        <v>24</v>
      </c>
      <c r="Y183">
        <v>0</v>
      </c>
      <c r="Z183" s="25" t="s">
        <v>176</v>
      </c>
      <c r="AB183">
        <v>0</v>
      </c>
      <c r="AC183">
        <v>1</v>
      </c>
      <c r="AD183">
        <v>68</v>
      </c>
      <c r="AE183">
        <v>3</v>
      </c>
      <c r="AF183">
        <v>1</v>
      </c>
      <c r="AG183">
        <v>2</v>
      </c>
      <c r="AH183">
        <v>0</v>
      </c>
      <c r="BA183">
        <v>4</v>
      </c>
      <c r="BB183">
        <v>4</v>
      </c>
      <c r="BC183">
        <v>140</v>
      </c>
      <c r="BD183">
        <v>40</v>
      </c>
      <c r="BE183">
        <v>0</v>
      </c>
      <c r="BF183">
        <v>5.3</v>
      </c>
      <c r="BG183">
        <v>60</v>
      </c>
      <c r="BH183">
        <v>14</v>
      </c>
      <c r="BI183">
        <v>90</v>
      </c>
      <c r="BJ183">
        <v>103</v>
      </c>
      <c r="BK183">
        <v>2</v>
      </c>
      <c r="BL183">
        <v>32</v>
      </c>
      <c r="BM183">
        <v>0</v>
      </c>
      <c r="BN183">
        <v>40</v>
      </c>
      <c r="BO183">
        <v>0</v>
      </c>
      <c r="BP183">
        <v>0</v>
      </c>
      <c r="BQ183" s="25" t="s">
        <v>170</v>
      </c>
      <c r="BR183">
        <v>31</v>
      </c>
      <c r="BS183">
        <v>15</v>
      </c>
      <c r="BT183">
        <v>2</v>
      </c>
      <c r="BU183">
        <v>2</v>
      </c>
      <c r="BV183">
        <v>0.13900000000000001</v>
      </c>
      <c r="BW183">
        <v>0.1154</v>
      </c>
      <c r="BX183">
        <v>24</v>
      </c>
      <c r="BY183">
        <v>0</v>
      </c>
      <c r="BZ183" s="25" t="s">
        <v>176</v>
      </c>
      <c r="CB183">
        <v>0</v>
      </c>
      <c r="CC183">
        <v>1</v>
      </c>
      <c r="CD183">
        <v>68</v>
      </c>
      <c r="CE183">
        <v>3</v>
      </c>
      <c r="CF183">
        <v>1</v>
      </c>
      <c r="CG183">
        <v>2</v>
      </c>
      <c r="CH183">
        <v>0</v>
      </c>
    </row>
    <row r="184" spans="1:86">
      <c r="A184">
        <v>5</v>
      </c>
      <c r="B184">
        <v>3</v>
      </c>
      <c r="C184">
        <v>70</v>
      </c>
      <c r="D184">
        <v>25</v>
      </c>
      <c r="E184">
        <v>0</v>
      </c>
      <c r="F184" s="24">
        <f t="shared" si="10"/>
        <v>33</v>
      </c>
      <c r="G184">
        <v>60</v>
      </c>
      <c r="H184" s="24">
        <f t="shared" si="11"/>
        <v>10</v>
      </c>
      <c r="I184" s="24">
        <f t="shared" si="12"/>
        <v>11</v>
      </c>
      <c r="J184" s="24">
        <f t="shared" si="13"/>
        <v>150</v>
      </c>
      <c r="K184" s="49" t="str">
        <f t="shared" si="14"/>
        <v>03</v>
      </c>
      <c r="L184">
        <v>42</v>
      </c>
      <c r="M184">
        <v>0</v>
      </c>
      <c r="N184">
        <v>40</v>
      </c>
      <c r="O184">
        <v>0</v>
      </c>
      <c r="P184">
        <v>0</v>
      </c>
      <c r="Q184" s="25" t="s">
        <v>170</v>
      </c>
      <c r="R184">
        <v>31</v>
      </c>
      <c r="S184">
        <v>15</v>
      </c>
      <c r="T184">
        <v>2</v>
      </c>
      <c r="U184">
        <v>2</v>
      </c>
      <c r="V184">
        <v>9.6000000000000002E-2</v>
      </c>
      <c r="W184">
        <v>7.6799999999999993E-2</v>
      </c>
      <c r="X184">
        <v>24</v>
      </c>
      <c r="Y184">
        <v>0</v>
      </c>
      <c r="Z184" s="25" t="s">
        <v>176</v>
      </c>
      <c r="AB184">
        <v>4</v>
      </c>
      <c r="AC184">
        <v>1</v>
      </c>
      <c r="AD184">
        <v>68</v>
      </c>
      <c r="AE184">
        <v>3</v>
      </c>
      <c r="AF184">
        <v>1</v>
      </c>
      <c r="AG184">
        <v>2</v>
      </c>
      <c r="AH184">
        <v>0</v>
      </c>
      <c r="BA184">
        <v>5</v>
      </c>
      <c r="BB184">
        <v>3</v>
      </c>
      <c r="BC184">
        <v>70</v>
      </c>
      <c r="BD184">
        <v>25</v>
      </c>
      <c r="BE184">
        <v>0</v>
      </c>
      <c r="BF184">
        <v>3.3</v>
      </c>
      <c r="BG184">
        <v>60</v>
      </c>
      <c r="BH184">
        <v>14</v>
      </c>
      <c r="BI184">
        <v>90</v>
      </c>
      <c r="BJ184">
        <v>102</v>
      </c>
      <c r="BK184">
        <v>2</v>
      </c>
      <c r="BL184">
        <v>42</v>
      </c>
      <c r="BM184">
        <v>0</v>
      </c>
      <c r="BN184">
        <v>40</v>
      </c>
      <c r="BO184">
        <v>0</v>
      </c>
      <c r="BP184">
        <v>0</v>
      </c>
      <c r="BQ184" s="25" t="s">
        <v>170</v>
      </c>
      <c r="BR184">
        <v>31</v>
      </c>
      <c r="BS184">
        <v>15</v>
      </c>
      <c r="BT184">
        <v>2</v>
      </c>
      <c r="BU184">
        <v>2</v>
      </c>
      <c r="BV184">
        <v>9.6000000000000002E-2</v>
      </c>
      <c r="BW184">
        <v>7.6799999999999993E-2</v>
      </c>
      <c r="BX184">
        <v>24</v>
      </c>
      <c r="BY184">
        <v>0</v>
      </c>
      <c r="BZ184" s="25" t="s">
        <v>176</v>
      </c>
      <c r="CB184">
        <v>4</v>
      </c>
      <c r="CC184">
        <v>1</v>
      </c>
      <c r="CD184">
        <v>68</v>
      </c>
      <c r="CE184">
        <v>3</v>
      </c>
      <c r="CF184">
        <v>1</v>
      </c>
      <c r="CG184">
        <v>2</v>
      </c>
      <c r="CH184">
        <v>0</v>
      </c>
    </row>
    <row r="185" spans="1:86">
      <c r="A185">
        <v>6</v>
      </c>
      <c r="B185">
        <v>2</v>
      </c>
      <c r="C185">
        <v>40</v>
      </c>
      <c r="D185">
        <v>20</v>
      </c>
      <c r="E185">
        <v>0</v>
      </c>
      <c r="F185" s="24">
        <f t="shared" si="10"/>
        <v>23</v>
      </c>
      <c r="G185">
        <v>70</v>
      </c>
      <c r="H185" s="24">
        <f t="shared" si="11"/>
        <v>12</v>
      </c>
      <c r="I185" s="24">
        <f t="shared" si="12"/>
        <v>13</v>
      </c>
      <c r="J185" s="24">
        <f t="shared" si="13"/>
        <v>150</v>
      </c>
      <c r="K185" s="49" t="str">
        <f t="shared" si="14"/>
        <v>03</v>
      </c>
      <c r="L185">
        <v>32</v>
      </c>
      <c r="M185">
        <v>0</v>
      </c>
      <c r="N185">
        <v>40</v>
      </c>
      <c r="O185">
        <v>0</v>
      </c>
      <c r="P185">
        <v>0</v>
      </c>
      <c r="Q185" s="25" t="s">
        <v>170</v>
      </c>
      <c r="R185">
        <v>31</v>
      </c>
      <c r="S185">
        <v>15</v>
      </c>
      <c r="T185">
        <v>2</v>
      </c>
      <c r="U185">
        <v>2</v>
      </c>
      <c r="V185">
        <v>6.0999999999999999E-2</v>
      </c>
      <c r="W185">
        <v>4.82E-2</v>
      </c>
      <c r="X185">
        <v>24</v>
      </c>
      <c r="Y185">
        <v>0</v>
      </c>
      <c r="Z185" s="25" t="s">
        <v>176</v>
      </c>
      <c r="AB185">
        <v>2.8</v>
      </c>
      <c r="AC185">
        <v>1</v>
      </c>
      <c r="AD185">
        <v>68</v>
      </c>
      <c r="AE185">
        <v>3</v>
      </c>
      <c r="AF185">
        <v>1</v>
      </c>
      <c r="AG185">
        <v>2</v>
      </c>
      <c r="AH185">
        <v>0</v>
      </c>
      <c r="BA185">
        <v>6</v>
      </c>
      <c r="BB185">
        <v>2</v>
      </c>
      <c r="BC185">
        <v>40</v>
      </c>
      <c r="BD185">
        <v>20</v>
      </c>
      <c r="BE185">
        <v>0</v>
      </c>
      <c r="BF185">
        <v>2.2999999999999998</v>
      </c>
      <c r="BG185">
        <v>70</v>
      </c>
      <c r="BH185">
        <v>17</v>
      </c>
      <c r="BI185">
        <v>100</v>
      </c>
      <c r="BJ185">
        <v>102</v>
      </c>
      <c r="BK185">
        <v>2</v>
      </c>
      <c r="BL185">
        <v>32</v>
      </c>
      <c r="BM185">
        <v>0</v>
      </c>
      <c r="BN185">
        <v>40</v>
      </c>
      <c r="BO185">
        <v>0</v>
      </c>
      <c r="BP185">
        <v>0</v>
      </c>
      <c r="BQ185" s="25" t="s">
        <v>170</v>
      </c>
      <c r="BR185">
        <v>31</v>
      </c>
      <c r="BS185">
        <v>15</v>
      </c>
      <c r="BT185">
        <v>2</v>
      </c>
      <c r="BU185">
        <v>2</v>
      </c>
      <c r="BV185">
        <v>6.0999999999999999E-2</v>
      </c>
      <c r="BW185">
        <v>4.82E-2</v>
      </c>
      <c r="BX185">
        <v>24</v>
      </c>
      <c r="BY185">
        <v>0</v>
      </c>
      <c r="BZ185" s="25" t="s">
        <v>176</v>
      </c>
      <c r="CB185">
        <v>2.8</v>
      </c>
      <c r="CC185">
        <v>1</v>
      </c>
      <c r="CD185">
        <v>68</v>
      </c>
      <c r="CE185">
        <v>3</v>
      </c>
      <c r="CF185">
        <v>1</v>
      </c>
      <c r="CG185">
        <v>2</v>
      </c>
      <c r="CH185">
        <v>0</v>
      </c>
    </row>
    <row r="186" spans="1:86">
      <c r="A186">
        <v>7</v>
      </c>
      <c r="B186">
        <v>1</v>
      </c>
      <c r="C186">
        <v>10</v>
      </c>
      <c r="D186">
        <v>10</v>
      </c>
      <c r="E186">
        <v>0</v>
      </c>
      <c r="F186" s="24">
        <f t="shared" si="10"/>
        <v>13</v>
      </c>
      <c r="G186">
        <v>90</v>
      </c>
      <c r="H186" s="24">
        <f t="shared" si="11"/>
        <v>7</v>
      </c>
      <c r="I186" s="24">
        <f t="shared" si="12"/>
        <v>13</v>
      </c>
      <c r="J186" s="24">
        <f t="shared" si="13"/>
        <v>125</v>
      </c>
      <c r="K186" s="49" t="str">
        <f t="shared" si="14"/>
        <v>00</v>
      </c>
      <c r="L186">
        <v>73</v>
      </c>
      <c r="M186">
        <v>0</v>
      </c>
      <c r="N186">
        <v>40</v>
      </c>
      <c r="O186">
        <v>0</v>
      </c>
      <c r="P186">
        <v>0</v>
      </c>
      <c r="Q186" s="25" t="s">
        <v>170</v>
      </c>
      <c r="R186">
        <v>31</v>
      </c>
      <c r="S186">
        <v>15</v>
      </c>
      <c r="T186">
        <v>3</v>
      </c>
      <c r="U186">
        <v>2</v>
      </c>
      <c r="V186">
        <v>2.1000000000000001E-2</v>
      </c>
      <c r="W186">
        <v>2.5000000000000001E-2</v>
      </c>
      <c r="X186">
        <v>24</v>
      </c>
      <c r="Y186">
        <v>0</v>
      </c>
      <c r="Z186" s="25" t="s">
        <v>176</v>
      </c>
      <c r="AB186">
        <v>2</v>
      </c>
      <c r="AC186">
        <v>1</v>
      </c>
      <c r="AD186">
        <v>68</v>
      </c>
      <c r="AE186">
        <v>3</v>
      </c>
      <c r="AF186">
        <v>1</v>
      </c>
      <c r="AG186">
        <v>2</v>
      </c>
      <c r="AH186">
        <v>0</v>
      </c>
      <c r="BA186">
        <v>7</v>
      </c>
      <c r="BB186">
        <v>1</v>
      </c>
      <c r="BC186">
        <v>10</v>
      </c>
      <c r="BD186">
        <v>10</v>
      </c>
      <c r="BE186">
        <v>0</v>
      </c>
      <c r="BF186">
        <v>1.2</v>
      </c>
      <c r="BG186">
        <v>90</v>
      </c>
      <c r="BH186">
        <v>20</v>
      </c>
      <c r="BI186">
        <v>100</v>
      </c>
      <c r="BJ186">
        <v>101</v>
      </c>
      <c r="BK186">
        <v>2</v>
      </c>
      <c r="BL186">
        <v>73</v>
      </c>
      <c r="BM186">
        <v>0</v>
      </c>
      <c r="BN186">
        <v>40</v>
      </c>
      <c r="BO186">
        <v>0</v>
      </c>
      <c r="BP186">
        <v>0</v>
      </c>
      <c r="BQ186" s="25" t="s">
        <v>170</v>
      </c>
      <c r="BR186">
        <v>31</v>
      </c>
      <c r="BS186">
        <v>15</v>
      </c>
      <c r="BT186">
        <v>3</v>
      </c>
      <c r="BU186">
        <v>2</v>
      </c>
      <c r="BV186">
        <v>2.1000000000000001E-2</v>
      </c>
      <c r="BW186">
        <v>2.5000000000000001E-2</v>
      </c>
      <c r="BX186">
        <v>24</v>
      </c>
      <c r="BY186">
        <v>0</v>
      </c>
      <c r="BZ186" s="25" t="s">
        <v>176</v>
      </c>
      <c r="CB186">
        <v>2</v>
      </c>
      <c r="CC186">
        <v>1</v>
      </c>
      <c r="CD186">
        <v>68</v>
      </c>
      <c r="CE186">
        <v>3</v>
      </c>
      <c r="CF186">
        <v>1</v>
      </c>
      <c r="CG186">
        <v>2</v>
      </c>
      <c r="CH186">
        <v>0</v>
      </c>
    </row>
    <row r="187" spans="1:86">
      <c r="F187" s="24" t="str">
        <f t="shared" si="10"/>
        <v/>
      </c>
      <c r="H187" s="24" t="str">
        <f t="shared" si="11"/>
        <v/>
      </c>
      <c r="I187" s="24" t="str">
        <f t="shared" si="12"/>
        <v/>
      </c>
      <c r="J187" s="24" t="str">
        <f t="shared" si="13"/>
        <v/>
      </c>
      <c r="K187" s="49" t="str">
        <f t="shared" si="14"/>
        <v/>
      </c>
      <c r="AH187">
        <v>0</v>
      </c>
      <c r="CH187">
        <v>0</v>
      </c>
    </row>
    <row r="188" spans="1:86">
      <c r="A188">
        <v>1</v>
      </c>
      <c r="B188">
        <v>6</v>
      </c>
      <c r="C188">
        <v>670</v>
      </c>
      <c r="D188">
        <v>90</v>
      </c>
      <c r="E188">
        <v>0</v>
      </c>
      <c r="F188" s="24">
        <f t="shared" si="10"/>
        <v>313</v>
      </c>
      <c r="G188">
        <v>50</v>
      </c>
      <c r="H188" s="24">
        <f t="shared" si="11"/>
        <v>15</v>
      </c>
      <c r="I188" s="24">
        <f t="shared" si="12"/>
        <v>11</v>
      </c>
      <c r="J188" s="24">
        <f t="shared" si="13"/>
        <v>175</v>
      </c>
      <c r="K188" s="49" t="str">
        <f t="shared" si="14"/>
        <v>03</v>
      </c>
      <c r="L188">
        <v>22</v>
      </c>
      <c r="M188">
        <v>0</v>
      </c>
      <c r="N188">
        <v>0</v>
      </c>
      <c r="O188">
        <v>11</v>
      </c>
      <c r="P188">
        <v>0</v>
      </c>
      <c r="Q188" s="25" t="s">
        <v>170</v>
      </c>
      <c r="R188">
        <v>21</v>
      </c>
      <c r="S188">
        <v>10</v>
      </c>
      <c r="T188">
        <v>2</v>
      </c>
      <c r="U188">
        <v>2</v>
      </c>
      <c r="V188">
        <v>0.59899999999999998</v>
      </c>
      <c r="W188">
        <v>0.5</v>
      </c>
      <c r="X188">
        <v>24</v>
      </c>
      <c r="Y188">
        <v>0</v>
      </c>
      <c r="Z188" s="25" t="s">
        <v>176</v>
      </c>
      <c r="AB188">
        <v>0</v>
      </c>
      <c r="AC188">
        <v>1</v>
      </c>
      <c r="AD188">
        <v>68</v>
      </c>
      <c r="AE188">
        <v>3</v>
      </c>
      <c r="AF188">
        <v>1</v>
      </c>
      <c r="AG188">
        <v>2.8</v>
      </c>
      <c r="AH188">
        <v>0</v>
      </c>
      <c r="BA188">
        <v>1</v>
      </c>
      <c r="BB188">
        <v>6</v>
      </c>
      <c r="BC188">
        <v>670</v>
      </c>
      <c r="BD188">
        <v>90</v>
      </c>
      <c r="BE188">
        <v>0</v>
      </c>
      <c r="BF188">
        <v>31.2</v>
      </c>
      <c r="BG188">
        <v>50</v>
      </c>
      <c r="BH188">
        <v>17</v>
      </c>
      <c r="BI188">
        <v>90</v>
      </c>
      <c r="BJ188">
        <v>103</v>
      </c>
      <c r="BK188">
        <v>2</v>
      </c>
      <c r="BL188">
        <v>22</v>
      </c>
      <c r="BM188">
        <v>0</v>
      </c>
      <c r="BN188">
        <v>0</v>
      </c>
      <c r="BO188">
        <v>11</v>
      </c>
      <c r="BP188">
        <v>0</v>
      </c>
      <c r="BQ188" s="25" t="s">
        <v>170</v>
      </c>
      <c r="BR188">
        <v>21</v>
      </c>
      <c r="BS188">
        <v>10</v>
      </c>
      <c r="BT188">
        <v>2</v>
      </c>
      <c r="BU188">
        <v>2</v>
      </c>
      <c r="BV188">
        <v>0.59899999999999998</v>
      </c>
      <c r="BW188">
        <v>0.5</v>
      </c>
      <c r="BX188">
        <v>24</v>
      </c>
      <c r="BY188">
        <v>0</v>
      </c>
      <c r="BZ188" s="25" t="s">
        <v>176</v>
      </c>
      <c r="CB188">
        <v>0</v>
      </c>
      <c r="CC188">
        <v>1</v>
      </c>
      <c r="CD188">
        <v>68</v>
      </c>
      <c r="CE188">
        <v>3</v>
      </c>
      <c r="CF188">
        <v>1</v>
      </c>
      <c r="CG188">
        <v>2.8</v>
      </c>
      <c r="CH188">
        <v>0</v>
      </c>
    </row>
    <row r="189" spans="1:86">
      <c r="A189">
        <v>2</v>
      </c>
      <c r="B189">
        <v>5</v>
      </c>
      <c r="C189">
        <v>300</v>
      </c>
      <c r="D189">
        <v>55</v>
      </c>
      <c r="E189">
        <v>0</v>
      </c>
      <c r="F189" s="24">
        <f t="shared" si="10"/>
        <v>135</v>
      </c>
      <c r="G189">
        <v>50</v>
      </c>
      <c r="H189" s="24">
        <f t="shared" si="11"/>
        <v>12</v>
      </c>
      <c r="I189" s="24">
        <f t="shared" si="12"/>
        <v>11</v>
      </c>
      <c r="J189" s="24">
        <f t="shared" si="13"/>
        <v>175</v>
      </c>
      <c r="K189" s="49" t="str">
        <f t="shared" si="14"/>
        <v>03</v>
      </c>
      <c r="L189">
        <v>22</v>
      </c>
      <c r="M189">
        <v>0</v>
      </c>
      <c r="N189">
        <v>0</v>
      </c>
      <c r="O189">
        <v>1</v>
      </c>
      <c r="P189">
        <v>0</v>
      </c>
      <c r="Q189" s="25" t="s">
        <v>170</v>
      </c>
      <c r="R189">
        <v>21</v>
      </c>
      <c r="S189">
        <v>10</v>
      </c>
      <c r="T189">
        <v>2</v>
      </c>
      <c r="U189">
        <v>2</v>
      </c>
      <c r="V189">
        <v>0.28299999999999997</v>
      </c>
      <c r="W189">
        <v>0.23769999999999999</v>
      </c>
      <c r="X189">
        <v>24</v>
      </c>
      <c r="Y189">
        <v>0</v>
      </c>
      <c r="Z189" s="25" t="s">
        <v>176</v>
      </c>
      <c r="AB189">
        <v>0</v>
      </c>
      <c r="AC189">
        <v>1</v>
      </c>
      <c r="AD189">
        <v>68</v>
      </c>
      <c r="AE189">
        <v>3</v>
      </c>
      <c r="AF189">
        <v>1</v>
      </c>
      <c r="AG189">
        <v>2.8</v>
      </c>
      <c r="AH189">
        <v>0</v>
      </c>
      <c r="BA189">
        <v>2</v>
      </c>
      <c r="BB189">
        <v>5</v>
      </c>
      <c r="BC189">
        <v>300</v>
      </c>
      <c r="BD189">
        <v>55</v>
      </c>
      <c r="BE189">
        <v>0</v>
      </c>
      <c r="BF189">
        <v>13.4</v>
      </c>
      <c r="BG189">
        <v>50</v>
      </c>
      <c r="BH189">
        <v>12</v>
      </c>
      <c r="BI189">
        <v>90</v>
      </c>
      <c r="BJ189">
        <v>103</v>
      </c>
      <c r="BK189">
        <v>2</v>
      </c>
      <c r="BL189">
        <v>22</v>
      </c>
      <c r="BM189">
        <v>0</v>
      </c>
      <c r="BN189">
        <v>0</v>
      </c>
      <c r="BO189">
        <v>1</v>
      </c>
      <c r="BP189">
        <v>0</v>
      </c>
      <c r="BQ189" s="25" t="s">
        <v>170</v>
      </c>
      <c r="BR189">
        <v>21</v>
      </c>
      <c r="BS189">
        <v>10</v>
      </c>
      <c r="BT189">
        <v>2</v>
      </c>
      <c r="BU189">
        <v>2</v>
      </c>
      <c r="BV189">
        <v>0.28299999999999997</v>
      </c>
      <c r="BW189">
        <v>0.23769999999999999</v>
      </c>
      <c r="BX189">
        <v>24</v>
      </c>
      <c r="BY189">
        <v>0</v>
      </c>
      <c r="BZ189" s="25" t="s">
        <v>176</v>
      </c>
      <c r="CB189">
        <v>0</v>
      </c>
      <c r="CC189">
        <v>1</v>
      </c>
      <c r="CD189">
        <v>68</v>
      </c>
      <c r="CE189">
        <v>3</v>
      </c>
      <c r="CF189">
        <v>1</v>
      </c>
      <c r="CG189">
        <v>2.8</v>
      </c>
      <c r="CH189">
        <v>0</v>
      </c>
    </row>
    <row r="190" spans="1:86">
      <c r="A190">
        <v>3</v>
      </c>
      <c r="B190">
        <v>4</v>
      </c>
      <c r="C190">
        <v>200</v>
      </c>
      <c r="D190">
        <v>40</v>
      </c>
      <c r="E190">
        <v>0</v>
      </c>
      <c r="F190" s="24">
        <f t="shared" si="10"/>
        <v>85</v>
      </c>
      <c r="G190">
        <v>50</v>
      </c>
      <c r="H190" s="24">
        <f t="shared" si="11"/>
        <v>14</v>
      </c>
      <c r="I190" s="24">
        <f t="shared" si="12"/>
        <v>11</v>
      </c>
      <c r="J190" s="24">
        <f t="shared" si="13"/>
        <v>175</v>
      </c>
      <c r="K190" s="49" t="str">
        <f t="shared" si="14"/>
        <v>03</v>
      </c>
      <c r="L190">
        <v>22</v>
      </c>
      <c r="M190">
        <v>0</v>
      </c>
      <c r="N190">
        <v>0</v>
      </c>
      <c r="O190">
        <v>1</v>
      </c>
      <c r="P190">
        <v>0</v>
      </c>
      <c r="Q190" s="25" t="s">
        <v>170</v>
      </c>
      <c r="R190">
        <v>21</v>
      </c>
      <c r="S190">
        <v>10</v>
      </c>
      <c r="T190">
        <v>2</v>
      </c>
      <c r="U190">
        <v>2</v>
      </c>
      <c r="V190">
        <v>0.189</v>
      </c>
      <c r="W190">
        <v>0.1588</v>
      </c>
      <c r="X190">
        <v>24</v>
      </c>
      <c r="Y190">
        <v>0</v>
      </c>
      <c r="Z190" s="25" t="s">
        <v>176</v>
      </c>
      <c r="AB190">
        <v>0</v>
      </c>
      <c r="AC190">
        <v>1</v>
      </c>
      <c r="AD190">
        <v>68</v>
      </c>
      <c r="AE190">
        <v>3</v>
      </c>
      <c r="AF190">
        <v>1</v>
      </c>
      <c r="AG190">
        <v>2.8</v>
      </c>
      <c r="AH190">
        <v>0</v>
      </c>
      <c r="BA190">
        <v>3</v>
      </c>
      <c r="BB190">
        <v>4</v>
      </c>
      <c r="BC190">
        <v>200</v>
      </c>
      <c r="BD190">
        <v>40</v>
      </c>
      <c r="BE190">
        <v>0</v>
      </c>
      <c r="BF190">
        <v>8.6</v>
      </c>
      <c r="BG190">
        <v>50</v>
      </c>
      <c r="BH190">
        <v>14</v>
      </c>
      <c r="BI190">
        <v>90</v>
      </c>
      <c r="BJ190">
        <v>103</v>
      </c>
      <c r="BK190">
        <v>2</v>
      </c>
      <c r="BL190">
        <v>22</v>
      </c>
      <c r="BM190">
        <v>0</v>
      </c>
      <c r="BN190">
        <v>0</v>
      </c>
      <c r="BO190">
        <v>1</v>
      </c>
      <c r="BP190">
        <v>0</v>
      </c>
      <c r="BQ190" s="25" t="s">
        <v>170</v>
      </c>
      <c r="BR190">
        <v>21</v>
      </c>
      <c r="BS190">
        <v>10</v>
      </c>
      <c r="BT190">
        <v>2</v>
      </c>
      <c r="BU190">
        <v>2</v>
      </c>
      <c r="BV190">
        <v>0.189</v>
      </c>
      <c r="BW190">
        <v>0.1588</v>
      </c>
      <c r="BX190">
        <v>24</v>
      </c>
      <c r="BY190">
        <v>0</v>
      </c>
      <c r="BZ190" s="25" t="s">
        <v>176</v>
      </c>
      <c r="CB190">
        <v>0</v>
      </c>
      <c r="CC190">
        <v>1</v>
      </c>
      <c r="CD190">
        <v>68</v>
      </c>
      <c r="CE190">
        <v>3</v>
      </c>
      <c r="CF190">
        <v>1</v>
      </c>
      <c r="CG190">
        <v>2.8</v>
      </c>
      <c r="CH190">
        <v>0</v>
      </c>
    </row>
    <row r="191" spans="1:86">
      <c r="A191">
        <v>4</v>
      </c>
      <c r="B191">
        <v>3</v>
      </c>
      <c r="C191">
        <v>140</v>
      </c>
      <c r="D191">
        <v>40</v>
      </c>
      <c r="E191">
        <v>0</v>
      </c>
      <c r="F191" s="24">
        <f t="shared" si="10"/>
        <v>53</v>
      </c>
      <c r="G191">
        <v>60</v>
      </c>
      <c r="H191" s="24">
        <f t="shared" si="11"/>
        <v>14</v>
      </c>
      <c r="I191" s="24">
        <f t="shared" si="12"/>
        <v>11</v>
      </c>
      <c r="J191" s="24">
        <f t="shared" si="13"/>
        <v>175</v>
      </c>
      <c r="K191" s="49" t="str">
        <f t="shared" si="14"/>
        <v>03</v>
      </c>
      <c r="L191">
        <v>32</v>
      </c>
      <c r="M191">
        <v>0</v>
      </c>
      <c r="N191">
        <v>40</v>
      </c>
      <c r="O191">
        <v>0</v>
      </c>
      <c r="P191">
        <v>0</v>
      </c>
      <c r="Q191" s="25" t="s">
        <v>170</v>
      </c>
      <c r="R191">
        <v>31</v>
      </c>
      <c r="S191">
        <v>15</v>
      </c>
      <c r="T191">
        <v>2</v>
      </c>
      <c r="U191">
        <v>2</v>
      </c>
      <c r="V191">
        <v>0.13400000000000001</v>
      </c>
      <c r="W191">
        <v>0.11119999999999999</v>
      </c>
      <c r="X191">
        <v>24</v>
      </c>
      <c r="Y191">
        <v>0</v>
      </c>
      <c r="Z191" s="25" t="s">
        <v>176</v>
      </c>
      <c r="AB191">
        <v>0</v>
      </c>
      <c r="AC191">
        <v>1</v>
      </c>
      <c r="AD191">
        <v>68</v>
      </c>
      <c r="AE191">
        <v>3</v>
      </c>
      <c r="AF191">
        <v>1</v>
      </c>
      <c r="AG191">
        <v>2.8</v>
      </c>
      <c r="AH191">
        <v>0</v>
      </c>
      <c r="BA191">
        <v>4</v>
      </c>
      <c r="BB191">
        <v>3</v>
      </c>
      <c r="BC191">
        <v>140</v>
      </c>
      <c r="BD191">
        <v>40</v>
      </c>
      <c r="BE191">
        <v>0</v>
      </c>
      <c r="BF191">
        <v>5.3</v>
      </c>
      <c r="BG191">
        <v>60</v>
      </c>
      <c r="BH191">
        <v>14</v>
      </c>
      <c r="BI191">
        <v>90</v>
      </c>
      <c r="BJ191">
        <v>103</v>
      </c>
      <c r="BK191">
        <v>2</v>
      </c>
      <c r="BL191">
        <v>32</v>
      </c>
      <c r="BM191">
        <v>0</v>
      </c>
      <c r="BN191">
        <v>40</v>
      </c>
      <c r="BO191">
        <v>0</v>
      </c>
      <c r="BP191">
        <v>0</v>
      </c>
      <c r="BQ191" s="25" t="s">
        <v>170</v>
      </c>
      <c r="BR191">
        <v>31</v>
      </c>
      <c r="BS191">
        <v>15</v>
      </c>
      <c r="BT191">
        <v>2</v>
      </c>
      <c r="BU191">
        <v>2</v>
      </c>
      <c r="BV191">
        <v>0.13400000000000001</v>
      </c>
      <c r="BW191">
        <v>0.11119999999999999</v>
      </c>
      <c r="BX191">
        <v>24</v>
      </c>
      <c r="BY191">
        <v>0</v>
      </c>
      <c r="BZ191" s="25" t="s">
        <v>176</v>
      </c>
      <c r="CB191">
        <v>0</v>
      </c>
      <c r="CC191">
        <v>1</v>
      </c>
      <c r="CD191">
        <v>68</v>
      </c>
      <c r="CE191">
        <v>3</v>
      </c>
      <c r="CF191">
        <v>1</v>
      </c>
      <c r="CG191">
        <v>2.8</v>
      </c>
      <c r="CH191">
        <v>0</v>
      </c>
    </row>
    <row r="192" spans="1:86">
      <c r="A192">
        <v>5</v>
      </c>
      <c r="B192">
        <v>2</v>
      </c>
      <c r="C192">
        <v>70</v>
      </c>
      <c r="D192">
        <v>25</v>
      </c>
      <c r="E192">
        <v>0</v>
      </c>
      <c r="F192" s="24">
        <f t="shared" si="10"/>
        <v>33</v>
      </c>
      <c r="G192">
        <v>60</v>
      </c>
      <c r="H192" s="24">
        <f t="shared" si="11"/>
        <v>10</v>
      </c>
      <c r="I192" s="24">
        <f t="shared" si="12"/>
        <v>11</v>
      </c>
      <c r="J192" s="24">
        <f t="shared" si="13"/>
        <v>150</v>
      </c>
      <c r="K192" s="49" t="str">
        <f t="shared" si="14"/>
        <v>03</v>
      </c>
      <c r="L192">
        <v>42</v>
      </c>
      <c r="M192">
        <v>0</v>
      </c>
      <c r="N192">
        <v>40</v>
      </c>
      <c r="O192">
        <v>0</v>
      </c>
      <c r="P192">
        <v>0</v>
      </c>
      <c r="Q192" s="25" t="s">
        <v>170</v>
      </c>
      <c r="R192">
        <v>31</v>
      </c>
      <c r="S192">
        <v>15</v>
      </c>
      <c r="T192">
        <v>2</v>
      </c>
      <c r="U192">
        <v>2</v>
      </c>
      <c r="V192">
        <v>9.0999999999999998E-2</v>
      </c>
      <c r="W192">
        <v>0.17280000000000001</v>
      </c>
      <c r="X192">
        <v>24</v>
      </c>
      <c r="Y192">
        <v>0</v>
      </c>
      <c r="Z192" s="25" t="s">
        <v>176</v>
      </c>
      <c r="AB192">
        <v>4</v>
      </c>
      <c r="AC192">
        <v>1</v>
      </c>
      <c r="AD192">
        <v>68</v>
      </c>
      <c r="AE192">
        <v>3</v>
      </c>
      <c r="AF192">
        <v>1</v>
      </c>
      <c r="AG192">
        <v>2.8</v>
      </c>
      <c r="AH192">
        <v>0</v>
      </c>
      <c r="BA192">
        <v>5</v>
      </c>
      <c r="BB192">
        <v>2</v>
      </c>
      <c r="BC192">
        <v>70</v>
      </c>
      <c r="BD192">
        <v>25</v>
      </c>
      <c r="BE192">
        <v>0</v>
      </c>
      <c r="BF192">
        <v>3.3</v>
      </c>
      <c r="BG192">
        <v>60</v>
      </c>
      <c r="BH192">
        <v>14</v>
      </c>
      <c r="BI192">
        <v>90</v>
      </c>
      <c r="BJ192">
        <v>102</v>
      </c>
      <c r="BK192">
        <v>2</v>
      </c>
      <c r="BL192">
        <v>42</v>
      </c>
      <c r="BM192">
        <v>0</v>
      </c>
      <c r="BN192">
        <v>40</v>
      </c>
      <c r="BO192">
        <v>0</v>
      </c>
      <c r="BP192">
        <v>0</v>
      </c>
      <c r="BQ192" s="25" t="s">
        <v>170</v>
      </c>
      <c r="BR192">
        <v>31</v>
      </c>
      <c r="BS192">
        <v>15</v>
      </c>
      <c r="BT192">
        <v>2</v>
      </c>
      <c r="BU192">
        <v>2</v>
      </c>
      <c r="BV192">
        <v>9.0999999999999998E-2</v>
      </c>
      <c r="BW192">
        <v>0.17280000000000001</v>
      </c>
      <c r="BX192">
        <v>24</v>
      </c>
      <c r="BY192">
        <v>0</v>
      </c>
      <c r="BZ192" s="25" t="s">
        <v>176</v>
      </c>
      <c r="CB192">
        <v>4</v>
      </c>
      <c r="CC192">
        <v>1</v>
      </c>
      <c r="CD192">
        <v>68</v>
      </c>
      <c r="CE192">
        <v>3</v>
      </c>
      <c r="CF192">
        <v>1</v>
      </c>
      <c r="CG192">
        <v>2.8</v>
      </c>
      <c r="CH192">
        <v>0</v>
      </c>
    </row>
    <row r="193" spans="1:86">
      <c r="A193">
        <v>6</v>
      </c>
      <c r="B193">
        <v>1</v>
      </c>
      <c r="C193">
        <v>40</v>
      </c>
      <c r="D193">
        <v>30</v>
      </c>
      <c r="E193">
        <v>0</v>
      </c>
      <c r="F193" s="24">
        <f t="shared" si="10"/>
        <v>23.000000000000004</v>
      </c>
      <c r="G193">
        <v>80</v>
      </c>
      <c r="H193" s="24">
        <f t="shared" si="11"/>
        <v>6</v>
      </c>
      <c r="I193" s="24">
        <f t="shared" si="12"/>
        <v>13</v>
      </c>
      <c r="J193" s="24">
        <f t="shared" si="13"/>
        <v>125</v>
      </c>
      <c r="K193" s="49" t="str">
        <f t="shared" si="14"/>
        <v>00</v>
      </c>
      <c r="L193">
        <v>53</v>
      </c>
      <c r="M193">
        <v>0</v>
      </c>
      <c r="N193">
        <v>40</v>
      </c>
      <c r="O193">
        <v>0</v>
      </c>
      <c r="P193">
        <v>0</v>
      </c>
      <c r="Q193" s="25" t="s">
        <v>170</v>
      </c>
      <c r="R193">
        <v>31</v>
      </c>
      <c r="S193">
        <v>15</v>
      </c>
      <c r="T193">
        <v>3</v>
      </c>
      <c r="U193">
        <v>2</v>
      </c>
      <c r="V193">
        <v>4.5999999999999999E-2</v>
      </c>
      <c r="W193">
        <v>0.25</v>
      </c>
      <c r="X193">
        <v>24</v>
      </c>
      <c r="Y193">
        <v>0</v>
      </c>
      <c r="Z193" s="25" t="s">
        <v>176</v>
      </c>
      <c r="AB193">
        <v>2.8</v>
      </c>
      <c r="AC193">
        <v>1</v>
      </c>
      <c r="AD193">
        <v>68</v>
      </c>
      <c r="AE193">
        <v>3</v>
      </c>
      <c r="AF193">
        <v>1</v>
      </c>
      <c r="AG193">
        <v>2.8</v>
      </c>
      <c r="AH193">
        <v>0</v>
      </c>
      <c r="BA193">
        <v>6</v>
      </c>
      <c r="BB193">
        <v>1</v>
      </c>
      <c r="BC193">
        <v>40</v>
      </c>
      <c r="BD193">
        <v>30</v>
      </c>
      <c r="BE193">
        <v>0</v>
      </c>
      <c r="BF193">
        <v>2.2000000000000002</v>
      </c>
      <c r="BG193">
        <v>80</v>
      </c>
      <c r="BH193">
        <v>18</v>
      </c>
      <c r="BI193">
        <v>100</v>
      </c>
      <c r="BJ193">
        <v>101</v>
      </c>
      <c r="BK193">
        <v>2</v>
      </c>
      <c r="BL193">
        <v>53</v>
      </c>
      <c r="BM193">
        <v>0</v>
      </c>
      <c r="BN193">
        <v>40</v>
      </c>
      <c r="BO193">
        <v>0</v>
      </c>
      <c r="BP193">
        <v>0</v>
      </c>
      <c r="BQ193" s="25" t="s">
        <v>170</v>
      </c>
      <c r="BR193">
        <v>31</v>
      </c>
      <c r="BS193">
        <v>15</v>
      </c>
      <c r="BT193">
        <v>3</v>
      </c>
      <c r="BU193">
        <v>2</v>
      </c>
      <c r="BV193">
        <v>4.5999999999999999E-2</v>
      </c>
      <c r="BW193">
        <v>0.25</v>
      </c>
      <c r="BX193">
        <v>24</v>
      </c>
      <c r="BY193">
        <v>0</v>
      </c>
      <c r="BZ193" s="25" t="s">
        <v>176</v>
      </c>
      <c r="CB193">
        <v>2.8</v>
      </c>
      <c r="CC193">
        <v>1</v>
      </c>
      <c r="CD193">
        <v>68</v>
      </c>
      <c r="CE193">
        <v>3</v>
      </c>
      <c r="CF193">
        <v>1</v>
      </c>
      <c r="CG193">
        <v>2.8</v>
      </c>
      <c r="CH193">
        <v>0</v>
      </c>
    </row>
    <row r="194" spans="1:86">
      <c r="F194" s="24" t="str">
        <f t="shared" si="10"/>
        <v/>
      </c>
      <c r="H194" s="24" t="str">
        <f t="shared" si="11"/>
        <v/>
      </c>
      <c r="I194" s="24" t="str">
        <f t="shared" si="12"/>
        <v/>
      </c>
      <c r="J194" s="24" t="str">
        <f t="shared" si="13"/>
        <v/>
      </c>
      <c r="K194" s="49" t="str">
        <f t="shared" si="14"/>
        <v/>
      </c>
      <c r="Q194" s="25"/>
      <c r="Z194" s="25"/>
      <c r="AH194">
        <v>0</v>
      </c>
      <c r="BQ194" s="25"/>
      <c r="BZ194" s="25"/>
      <c r="CH194">
        <v>0</v>
      </c>
    </row>
    <row r="195" spans="1:86">
      <c r="A195">
        <v>1</v>
      </c>
      <c r="B195">
        <v>5</v>
      </c>
      <c r="C195">
        <v>700</v>
      </c>
      <c r="D195">
        <v>160</v>
      </c>
      <c r="E195">
        <v>0</v>
      </c>
      <c r="F195" s="24">
        <f t="shared" si="10"/>
        <v>313</v>
      </c>
      <c r="G195">
        <v>40</v>
      </c>
      <c r="H195" s="24">
        <f t="shared" si="11"/>
        <v>15</v>
      </c>
      <c r="I195" s="24">
        <f t="shared" si="12"/>
        <v>11</v>
      </c>
      <c r="J195" s="24">
        <f t="shared" si="13"/>
        <v>175</v>
      </c>
      <c r="K195" s="49" t="str">
        <f t="shared" si="14"/>
        <v>03</v>
      </c>
      <c r="L195">
        <v>22</v>
      </c>
      <c r="M195">
        <v>0</v>
      </c>
      <c r="N195">
        <v>0</v>
      </c>
      <c r="O195">
        <v>11</v>
      </c>
      <c r="P195">
        <v>0</v>
      </c>
      <c r="Q195" s="25" t="s">
        <v>170</v>
      </c>
      <c r="R195">
        <v>22</v>
      </c>
      <c r="S195">
        <v>10</v>
      </c>
      <c r="T195">
        <v>2</v>
      </c>
      <c r="U195">
        <v>2</v>
      </c>
      <c r="V195">
        <v>0.59499999999999997</v>
      </c>
      <c r="W195">
        <v>0.5</v>
      </c>
      <c r="X195">
        <v>24</v>
      </c>
      <c r="Y195">
        <v>0</v>
      </c>
      <c r="Z195" s="25" t="s">
        <v>176</v>
      </c>
      <c r="AB195">
        <v>0</v>
      </c>
      <c r="AC195">
        <v>1</v>
      </c>
      <c r="AD195">
        <v>68</v>
      </c>
      <c r="AE195">
        <v>3</v>
      </c>
      <c r="AF195">
        <v>1</v>
      </c>
      <c r="AG195">
        <v>4</v>
      </c>
      <c r="AH195">
        <v>0</v>
      </c>
      <c r="BA195">
        <v>1</v>
      </c>
      <c r="BB195">
        <v>5</v>
      </c>
      <c r="BC195">
        <v>700</v>
      </c>
      <c r="BD195">
        <v>160</v>
      </c>
      <c r="BE195">
        <v>0</v>
      </c>
      <c r="BF195">
        <v>31.3</v>
      </c>
      <c r="BG195">
        <v>40</v>
      </c>
      <c r="BH195">
        <v>17</v>
      </c>
      <c r="BI195">
        <v>90</v>
      </c>
      <c r="BJ195">
        <v>103</v>
      </c>
      <c r="BK195">
        <v>2</v>
      </c>
      <c r="BL195">
        <v>22</v>
      </c>
      <c r="BM195">
        <v>0</v>
      </c>
      <c r="BN195">
        <v>0</v>
      </c>
      <c r="BO195">
        <v>11</v>
      </c>
      <c r="BP195">
        <v>0</v>
      </c>
      <c r="BQ195" s="25" t="s">
        <v>170</v>
      </c>
      <c r="BR195">
        <v>22</v>
      </c>
      <c r="BS195">
        <v>10</v>
      </c>
      <c r="BT195">
        <v>2</v>
      </c>
      <c r="BU195">
        <v>2</v>
      </c>
      <c r="BV195">
        <v>0.59499999999999997</v>
      </c>
      <c r="BW195">
        <v>0.5</v>
      </c>
      <c r="BX195">
        <v>24</v>
      </c>
      <c r="BY195">
        <v>0</v>
      </c>
      <c r="BZ195" s="25" t="s">
        <v>176</v>
      </c>
      <c r="CB195">
        <v>0</v>
      </c>
      <c r="CC195">
        <v>1</v>
      </c>
      <c r="CD195">
        <v>68</v>
      </c>
      <c r="CE195">
        <v>3</v>
      </c>
      <c r="CF195">
        <v>1</v>
      </c>
      <c r="CG195">
        <v>4</v>
      </c>
      <c r="CH195">
        <v>0</v>
      </c>
    </row>
    <row r="196" spans="1:86">
      <c r="A196">
        <v>2</v>
      </c>
      <c r="B196">
        <v>4</v>
      </c>
      <c r="C196">
        <v>300</v>
      </c>
      <c r="D196">
        <v>55</v>
      </c>
      <c r="E196">
        <v>0</v>
      </c>
      <c r="F196" s="24">
        <f t="shared" ref="F196:F259" si="15">IF(BF196="","",IF(OR(ROUND(MOD(BF196,1),1)=0.2,ROUND(MOD(BF196,1),1)=0.4,ROUND(MOD(BF196,1),1)=0.7),BF196+0.1,IF(OR(ROUND(MOD(BF196,1),1)=0.1,ROUND(MOD(BF196,1),1)=0.6,ROUND(MOD(BF196,1),1)=0.9),BF196-0.1,BF196))*10)</f>
        <v>135</v>
      </c>
      <c r="G196">
        <v>50</v>
      </c>
      <c r="H196" s="24">
        <f t="shared" ref="H196:H259" si="16">IF(BH196="","",IF(ROUNDUP((BH196/100)*IF(BJ196&gt;100,RIGHT(BJ196,2),BJ196)*250*4/60*2/IF(BK196&gt;=10,10,1),0)&gt;15,15,ROUNDUP((BH196/100)*IF(BJ196&gt;100,RIGHT(BJ196,2),BJ196)*250*4/60*2/IF(BK196&gt;=10,10,1),0)))</f>
        <v>12</v>
      </c>
      <c r="I196" s="24">
        <f t="shared" ref="I196:I259" si="17">IF(BI196="","",ROUND(BI196*10/80,0))</f>
        <v>11</v>
      </c>
      <c r="J196" s="24">
        <f t="shared" ref="J196:J259" si="18">IF(BJ196="","",IF(BJ196&gt;100,100+IF(RIGHT(BJ196,1)*25&gt;=100,80,RIGHT(BJ196,1)*25),IF(RIGHT(BJ196,1)*25&gt;=100,80,RIGHT(BJ196,1)*25)))</f>
        <v>175</v>
      </c>
      <c r="K196" s="49" t="str">
        <f t="shared" ref="K196:K259" si="19">TEXT(IF(W196=0,"",IF(BK196&gt;=10,LEFT(BK196,1),0)&amp;IF(V196&gt;=0.06,3,0)),"00")</f>
        <v>03</v>
      </c>
      <c r="L196">
        <v>22</v>
      </c>
      <c r="M196">
        <v>0</v>
      </c>
      <c r="N196">
        <v>0</v>
      </c>
      <c r="O196">
        <v>1</v>
      </c>
      <c r="P196">
        <v>0</v>
      </c>
      <c r="Q196" s="25" t="s">
        <v>170</v>
      </c>
      <c r="R196">
        <v>21</v>
      </c>
      <c r="S196">
        <v>10</v>
      </c>
      <c r="T196">
        <v>2</v>
      </c>
      <c r="U196">
        <v>2</v>
      </c>
      <c r="V196">
        <v>0.26900000000000002</v>
      </c>
      <c r="W196">
        <v>0.22600000000000001</v>
      </c>
      <c r="X196">
        <v>24</v>
      </c>
      <c r="Y196">
        <v>0</v>
      </c>
      <c r="Z196" s="25" t="s">
        <v>176</v>
      </c>
      <c r="AB196">
        <v>0</v>
      </c>
      <c r="AC196">
        <v>1</v>
      </c>
      <c r="AD196">
        <v>68</v>
      </c>
      <c r="AE196">
        <v>3</v>
      </c>
      <c r="AF196">
        <v>1</v>
      </c>
      <c r="AG196">
        <v>4</v>
      </c>
      <c r="AH196">
        <v>0</v>
      </c>
      <c r="BA196">
        <v>2</v>
      </c>
      <c r="BB196">
        <v>4</v>
      </c>
      <c r="BC196">
        <v>300</v>
      </c>
      <c r="BD196">
        <v>55</v>
      </c>
      <c r="BE196">
        <v>0</v>
      </c>
      <c r="BF196">
        <v>13.4</v>
      </c>
      <c r="BG196">
        <v>50</v>
      </c>
      <c r="BH196">
        <v>12</v>
      </c>
      <c r="BI196">
        <v>90</v>
      </c>
      <c r="BJ196">
        <v>103</v>
      </c>
      <c r="BK196">
        <v>2</v>
      </c>
      <c r="BL196">
        <v>22</v>
      </c>
      <c r="BM196">
        <v>0</v>
      </c>
      <c r="BN196">
        <v>0</v>
      </c>
      <c r="BO196">
        <v>1</v>
      </c>
      <c r="BP196">
        <v>0</v>
      </c>
      <c r="BQ196" s="25" t="s">
        <v>170</v>
      </c>
      <c r="BR196">
        <v>21</v>
      </c>
      <c r="BS196">
        <v>10</v>
      </c>
      <c r="BT196">
        <v>2</v>
      </c>
      <c r="BU196">
        <v>2</v>
      </c>
      <c r="BV196">
        <v>0.26900000000000002</v>
      </c>
      <c r="BW196">
        <v>0.22600000000000001</v>
      </c>
      <c r="BX196">
        <v>24</v>
      </c>
      <c r="BY196">
        <v>0</v>
      </c>
      <c r="BZ196" s="25" t="s">
        <v>176</v>
      </c>
      <c r="CB196">
        <v>0</v>
      </c>
      <c r="CC196">
        <v>1</v>
      </c>
      <c r="CD196">
        <v>68</v>
      </c>
      <c r="CE196">
        <v>3</v>
      </c>
      <c r="CF196">
        <v>1</v>
      </c>
      <c r="CG196">
        <v>4</v>
      </c>
      <c r="CH196">
        <v>0</v>
      </c>
    </row>
    <row r="197" spans="1:86">
      <c r="A197">
        <v>3</v>
      </c>
      <c r="B197">
        <v>3</v>
      </c>
      <c r="C197">
        <v>200</v>
      </c>
      <c r="D197">
        <v>40</v>
      </c>
      <c r="E197">
        <v>0</v>
      </c>
      <c r="F197" s="24">
        <f t="shared" si="15"/>
        <v>85</v>
      </c>
      <c r="G197">
        <v>50</v>
      </c>
      <c r="H197" s="24">
        <f t="shared" si="16"/>
        <v>14</v>
      </c>
      <c r="I197" s="24">
        <f t="shared" si="17"/>
        <v>11</v>
      </c>
      <c r="J197" s="24">
        <f t="shared" si="18"/>
        <v>175</v>
      </c>
      <c r="K197" s="49" t="str">
        <f t="shared" si="19"/>
        <v>03</v>
      </c>
      <c r="L197">
        <v>22</v>
      </c>
      <c r="M197">
        <v>0</v>
      </c>
      <c r="N197">
        <v>0</v>
      </c>
      <c r="O197">
        <v>1</v>
      </c>
      <c r="P197">
        <v>0</v>
      </c>
      <c r="Q197" s="25" t="s">
        <v>170</v>
      </c>
      <c r="R197">
        <v>21</v>
      </c>
      <c r="S197">
        <v>10</v>
      </c>
      <c r="T197">
        <v>2</v>
      </c>
      <c r="U197">
        <v>2</v>
      </c>
      <c r="V197">
        <v>0.17499999999999999</v>
      </c>
      <c r="W197">
        <v>0.14699999999999999</v>
      </c>
      <c r="X197">
        <v>24</v>
      </c>
      <c r="Y197">
        <v>0</v>
      </c>
      <c r="Z197" s="25" t="s">
        <v>176</v>
      </c>
      <c r="AB197">
        <v>0</v>
      </c>
      <c r="AC197">
        <v>1</v>
      </c>
      <c r="AD197">
        <v>68</v>
      </c>
      <c r="AE197">
        <v>3</v>
      </c>
      <c r="AF197">
        <v>1</v>
      </c>
      <c r="AG197">
        <v>4</v>
      </c>
      <c r="AH197">
        <v>0</v>
      </c>
      <c r="BA197">
        <v>3</v>
      </c>
      <c r="BB197">
        <v>3</v>
      </c>
      <c r="BC197">
        <v>200</v>
      </c>
      <c r="BD197">
        <v>40</v>
      </c>
      <c r="BE197">
        <v>0</v>
      </c>
      <c r="BF197">
        <v>8.6</v>
      </c>
      <c r="BG197">
        <v>50</v>
      </c>
      <c r="BH197">
        <v>14</v>
      </c>
      <c r="BI197">
        <v>90</v>
      </c>
      <c r="BJ197">
        <v>103</v>
      </c>
      <c r="BK197">
        <v>2</v>
      </c>
      <c r="BL197">
        <v>22</v>
      </c>
      <c r="BM197">
        <v>0</v>
      </c>
      <c r="BN197">
        <v>0</v>
      </c>
      <c r="BO197">
        <v>1</v>
      </c>
      <c r="BP197">
        <v>0</v>
      </c>
      <c r="BQ197" s="25" t="s">
        <v>170</v>
      </c>
      <c r="BR197">
        <v>21</v>
      </c>
      <c r="BS197">
        <v>10</v>
      </c>
      <c r="BT197">
        <v>2</v>
      </c>
      <c r="BU197">
        <v>2</v>
      </c>
      <c r="BV197">
        <v>0.17499999999999999</v>
      </c>
      <c r="BW197">
        <v>0.14699999999999999</v>
      </c>
      <c r="BX197">
        <v>24</v>
      </c>
      <c r="BY197">
        <v>0</v>
      </c>
      <c r="BZ197" s="25" t="s">
        <v>176</v>
      </c>
      <c r="CB197">
        <v>0</v>
      </c>
      <c r="CC197">
        <v>1</v>
      </c>
      <c r="CD197">
        <v>68</v>
      </c>
      <c r="CE197">
        <v>3</v>
      </c>
      <c r="CF197">
        <v>1</v>
      </c>
      <c r="CG197">
        <v>4</v>
      </c>
      <c r="CH197">
        <v>0</v>
      </c>
    </row>
    <row r="198" spans="1:86">
      <c r="A198">
        <v>4</v>
      </c>
      <c r="B198">
        <v>2</v>
      </c>
      <c r="C198">
        <v>140</v>
      </c>
      <c r="D198">
        <v>40</v>
      </c>
      <c r="E198">
        <v>0</v>
      </c>
      <c r="F198" s="24">
        <f t="shared" si="15"/>
        <v>53</v>
      </c>
      <c r="G198">
        <v>60</v>
      </c>
      <c r="H198" s="24">
        <f t="shared" si="16"/>
        <v>14</v>
      </c>
      <c r="I198" s="24">
        <f t="shared" si="17"/>
        <v>11</v>
      </c>
      <c r="J198" s="24">
        <f t="shared" si="18"/>
        <v>175</v>
      </c>
      <c r="K198" s="49" t="str">
        <f t="shared" si="19"/>
        <v>03</v>
      </c>
      <c r="L198">
        <v>32</v>
      </c>
      <c r="M198">
        <v>0</v>
      </c>
      <c r="N198">
        <v>40</v>
      </c>
      <c r="O198">
        <v>0</v>
      </c>
      <c r="P198">
        <v>0</v>
      </c>
      <c r="Q198" s="25" t="s">
        <v>170</v>
      </c>
      <c r="R198">
        <v>31</v>
      </c>
      <c r="S198">
        <v>15</v>
      </c>
      <c r="T198">
        <v>2</v>
      </c>
      <c r="U198">
        <v>2</v>
      </c>
      <c r="V198">
        <v>0.12</v>
      </c>
      <c r="W198">
        <v>9.9599999999999994E-2</v>
      </c>
      <c r="X198">
        <v>24</v>
      </c>
      <c r="Y198">
        <v>0</v>
      </c>
      <c r="Z198" s="25" t="s">
        <v>176</v>
      </c>
      <c r="AB198">
        <v>0</v>
      </c>
      <c r="AC198">
        <v>1</v>
      </c>
      <c r="AD198">
        <v>68</v>
      </c>
      <c r="AE198">
        <v>3</v>
      </c>
      <c r="AF198">
        <v>1</v>
      </c>
      <c r="AG198">
        <v>4</v>
      </c>
      <c r="AH198">
        <v>0</v>
      </c>
      <c r="BA198">
        <v>4</v>
      </c>
      <c r="BB198">
        <v>2</v>
      </c>
      <c r="BC198">
        <v>140</v>
      </c>
      <c r="BD198">
        <v>40</v>
      </c>
      <c r="BE198">
        <v>0</v>
      </c>
      <c r="BF198">
        <v>5.3</v>
      </c>
      <c r="BG198">
        <v>60</v>
      </c>
      <c r="BH198">
        <v>14</v>
      </c>
      <c r="BI198">
        <v>90</v>
      </c>
      <c r="BJ198">
        <v>103</v>
      </c>
      <c r="BK198">
        <v>2</v>
      </c>
      <c r="BL198">
        <v>32</v>
      </c>
      <c r="BM198">
        <v>0</v>
      </c>
      <c r="BN198">
        <v>40</v>
      </c>
      <c r="BO198">
        <v>0</v>
      </c>
      <c r="BP198">
        <v>0</v>
      </c>
      <c r="BQ198" s="25" t="s">
        <v>170</v>
      </c>
      <c r="BR198">
        <v>31</v>
      </c>
      <c r="BS198">
        <v>15</v>
      </c>
      <c r="BT198">
        <v>2</v>
      </c>
      <c r="BU198">
        <v>2</v>
      </c>
      <c r="BV198">
        <v>0.12</v>
      </c>
      <c r="BW198">
        <v>9.9599999999999994E-2</v>
      </c>
      <c r="BX198">
        <v>24</v>
      </c>
      <c r="BY198">
        <v>0</v>
      </c>
      <c r="BZ198" s="25" t="s">
        <v>176</v>
      </c>
      <c r="CB198">
        <v>0</v>
      </c>
      <c r="CC198">
        <v>1</v>
      </c>
      <c r="CD198">
        <v>68</v>
      </c>
      <c r="CE198">
        <v>3</v>
      </c>
      <c r="CF198">
        <v>1</v>
      </c>
      <c r="CG198">
        <v>4</v>
      </c>
      <c r="CH198">
        <v>0</v>
      </c>
    </row>
    <row r="199" spans="1:86">
      <c r="A199">
        <v>5</v>
      </c>
      <c r="B199">
        <v>1</v>
      </c>
      <c r="C199">
        <v>60</v>
      </c>
      <c r="D199">
        <v>35</v>
      </c>
      <c r="E199">
        <v>0</v>
      </c>
      <c r="F199" s="24">
        <f t="shared" si="15"/>
        <v>33</v>
      </c>
      <c r="G199">
        <v>70</v>
      </c>
      <c r="H199" s="24">
        <f t="shared" si="16"/>
        <v>6</v>
      </c>
      <c r="I199" s="24">
        <f t="shared" si="17"/>
        <v>13</v>
      </c>
      <c r="J199" s="24">
        <f t="shared" si="18"/>
        <v>125</v>
      </c>
      <c r="K199" s="49" t="str">
        <f t="shared" si="19"/>
        <v>00</v>
      </c>
      <c r="L199">
        <v>53</v>
      </c>
      <c r="M199">
        <v>0</v>
      </c>
      <c r="N199">
        <v>40</v>
      </c>
      <c r="O199">
        <v>0</v>
      </c>
      <c r="P199">
        <v>0</v>
      </c>
      <c r="Q199" s="25" t="s">
        <v>170</v>
      </c>
      <c r="R199">
        <v>31</v>
      </c>
      <c r="S199">
        <v>15</v>
      </c>
      <c r="T199">
        <v>3</v>
      </c>
      <c r="U199">
        <v>2</v>
      </c>
      <c r="V199">
        <v>0.05</v>
      </c>
      <c r="W199">
        <v>3.7999999999999999E-2</v>
      </c>
      <c r="X199">
        <v>24</v>
      </c>
      <c r="Y199">
        <v>0</v>
      </c>
      <c r="Z199" s="25" t="s">
        <v>176</v>
      </c>
      <c r="AB199">
        <v>4</v>
      </c>
      <c r="AC199">
        <v>1</v>
      </c>
      <c r="AD199">
        <v>68</v>
      </c>
      <c r="AE199">
        <v>3</v>
      </c>
      <c r="AF199">
        <v>1</v>
      </c>
      <c r="AG199">
        <v>4</v>
      </c>
      <c r="AH199">
        <v>0</v>
      </c>
      <c r="BA199">
        <v>5</v>
      </c>
      <c r="BB199">
        <v>1</v>
      </c>
      <c r="BC199">
        <v>60</v>
      </c>
      <c r="BD199">
        <v>35</v>
      </c>
      <c r="BE199">
        <v>0</v>
      </c>
      <c r="BF199">
        <v>3.3</v>
      </c>
      <c r="BG199">
        <v>70</v>
      </c>
      <c r="BH199">
        <v>18</v>
      </c>
      <c r="BI199">
        <v>100</v>
      </c>
      <c r="BJ199">
        <v>101</v>
      </c>
      <c r="BK199">
        <v>2</v>
      </c>
      <c r="BL199">
        <v>53</v>
      </c>
      <c r="BM199">
        <v>0</v>
      </c>
      <c r="BN199">
        <v>40</v>
      </c>
      <c r="BO199">
        <v>0</v>
      </c>
      <c r="BP199">
        <v>0</v>
      </c>
      <c r="BQ199" s="25" t="s">
        <v>170</v>
      </c>
      <c r="BR199">
        <v>31</v>
      </c>
      <c r="BS199">
        <v>15</v>
      </c>
      <c r="BT199">
        <v>3</v>
      </c>
      <c r="BU199">
        <v>2</v>
      </c>
      <c r="BV199">
        <v>0.05</v>
      </c>
      <c r="BW199">
        <v>3.7999999999999999E-2</v>
      </c>
      <c r="BX199">
        <v>24</v>
      </c>
      <c r="BY199">
        <v>0</v>
      </c>
      <c r="BZ199" s="25" t="s">
        <v>176</v>
      </c>
      <c r="CB199">
        <v>4</v>
      </c>
      <c r="CC199">
        <v>1</v>
      </c>
      <c r="CD199">
        <v>68</v>
      </c>
      <c r="CE199">
        <v>3</v>
      </c>
      <c r="CF199">
        <v>1</v>
      </c>
      <c r="CG199">
        <v>4</v>
      </c>
      <c r="CH199">
        <v>0</v>
      </c>
    </row>
    <row r="200" spans="1:86">
      <c r="F200" s="24" t="str">
        <f t="shared" si="15"/>
        <v/>
      </c>
      <c r="H200" s="24" t="str">
        <f t="shared" si="16"/>
        <v/>
      </c>
      <c r="I200" s="24" t="str">
        <f t="shared" si="17"/>
        <v/>
      </c>
      <c r="J200" s="24" t="str">
        <f t="shared" si="18"/>
        <v/>
      </c>
      <c r="K200" s="49" t="str">
        <f t="shared" si="19"/>
        <v/>
      </c>
      <c r="Q200" s="25"/>
      <c r="Z200" s="25"/>
      <c r="AH200">
        <v>0</v>
      </c>
      <c r="BQ200" s="25"/>
      <c r="BZ200" s="25"/>
      <c r="CH200">
        <v>0</v>
      </c>
    </row>
    <row r="201" spans="1:86">
      <c r="A201">
        <v>1</v>
      </c>
      <c r="B201">
        <v>10</v>
      </c>
      <c r="C201">
        <v>620</v>
      </c>
      <c r="D201">
        <v>150</v>
      </c>
      <c r="E201">
        <v>0</v>
      </c>
      <c r="F201" s="24">
        <f t="shared" si="15"/>
        <v>305</v>
      </c>
      <c r="G201">
        <v>50</v>
      </c>
      <c r="H201" s="24">
        <f t="shared" si="16"/>
        <v>4</v>
      </c>
      <c r="I201" s="24">
        <f t="shared" si="17"/>
        <v>15</v>
      </c>
      <c r="J201" s="24">
        <f t="shared" si="18"/>
        <v>125</v>
      </c>
      <c r="K201" s="49" t="str">
        <f t="shared" si="19"/>
        <v>03</v>
      </c>
      <c r="L201">
        <v>22</v>
      </c>
      <c r="M201">
        <v>0</v>
      </c>
      <c r="N201">
        <v>0</v>
      </c>
      <c r="O201">
        <v>11</v>
      </c>
      <c r="P201">
        <v>0</v>
      </c>
      <c r="Q201" s="25" t="s">
        <v>170</v>
      </c>
      <c r="R201">
        <v>21</v>
      </c>
      <c r="S201">
        <v>10</v>
      </c>
      <c r="T201">
        <v>2</v>
      </c>
      <c r="U201">
        <v>1702</v>
      </c>
      <c r="V201">
        <v>0.56999999999999995</v>
      </c>
      <c r="W201">
        <v>0.5</v>
      </c>
      <c r="X201">
        <v>24</v>
      </c>
      <c r="Y201">
        <v>0</v>
      </c>
      <c r="Z201" s="25" t="s">
        <v>176</v>
      </c>
      <c r="AB201">
        <v>0</v>
      </c>
      <c r="AC201">
        <v>1</v>
      </c>
      <c r="AD201">
        <v>113</v>
      </c>
      <c r="AE201">
        <v>3</v>
      </c>
      <c r="AF201">
        <v>1</v>
      </c>
      <c r="AG201">
        <v>0.5</v>
      </c>
      <c r="AH201">
        <v>0</v>
      </c>
      <c r="BA201">
        <v>1</v>
      </c>
      <c r="BB201">
        <v>10</v>
      </c>
      <c r="BC201">
        <v>620</v>
      </c>
      <c r="BD201">
        <v>150</v>
      </c>
      <c r="BE201">
        <v>0</v>
      </c>
      <c r="BF201">
        <v>30.4</v>
      </c>
      <c r="BG201">
        <v>50</v>
      </c>
      <c r="BH201">
        <v>12</v>
      </c>
      <c r="BI201">
        <v>120</v>
      </c>
      <c r="BJ201">
        <v>101</v>
      </c>
      <c r="BK201">
        <v>2</v>
      </c>
      <c r="BL201">
        <v>22</v>
      </c>
      <c r="BM201">
        <v>0</v>
      </c>
      <c r="BN201">
        <v>0</v>
      </c>
      <c r="BO201">
        <v>11</v>
      </c>
      <c r="BP201">
        <v>0</v>
      </c>
      <c r="BQ201" s="25" t="s">
        <v>170</v>
      </c>
      <c r="BR201">
        <v>21</v>
      </c>
      <c r="BS201">
        <v>10</v>
      </c>
      <c r="BT201">
        <v>2</v>
      </c>
      <c r="BU201">
        <v>1702</v>
      </c>
      <c r="BV201">
        <v>0.56999999999999995</v>
      </c>
      <c r="BW201">
        <v>0.5</v>
      </c>
      <c r="BX201">
        <v>24</v>
      </c>
      <c r="BY201">
        <v>0</v>
      </c>
      <c r="BZ201" s="25" t="s">
        <v>176</v>
      </c>
      <c r="CB201">
        <v>0</v>
      </c>
      <c r="CC201">
        <v>1</v>
      </c>
      <c r="CD201">
        <v>113</v>
      </c>
      <c r="CE201">
        <v>3</v>
      </c>
      <c r="CF201">
        <v>1</v>
      </c>
      <c r="CG201">
        <v>0.5</v>
      </c>
      <c r="CH201">
        <v>0</v>
      </c>
    </row>
    <row r="202" spans="1:86">
      <c r="A202">
        <v>2</v>
      </c>
      <c r="B202" s="25">
        <v>9</v>
      </c>
      <c r="C202">
        <v>300</v>
      </c>
      <c r="D202">
        <v>55</v>
      </c>
      <c r="E202">
        <v>0</v>
      </c>
      <c r="F202" s="24">
        <f t="shared" si="15"/>
        <v>135</v>
      </c>
      <c r="G202">
        <v>50</v>
      </c>
      <c r="H202" s="24">
        <f t="shared" si="16"/>
        <v>6</v>
      </c>
      <c r="I202" s="24">
        <f t="shared" si="17"/>
        <v>15</v>
      </c>
      <c r="J202" s="24">
        <f t="shared" si="18"/>
        <v>180</v>
      </c>
      <c r="K202" s="49" t="str">
        <f t="shared" si="19"/>
        <v>13</v>
      </c>
      <c r="L202">
        <v>31</v>
      </c>
      <c r="M202">
        <v>0</v>
      </c>
      <c r="N202">
        <v>0</v>
      </c>
      <c r="O202">
        <v>1</v>
      </c>
      <c r="P202">
        <v>0</v>
      </c>
      <c r="Q202" s="25" t="s">
        <v>170</v>
      </c>
      <c r="R202">
        <v>21</v>
      </c>
      <c r="S202">
        <v>10</v>
      </c>
      <c r="T202">
        <v>3</v>
      </c>
      <c r="U202">
        <v>1502</v>
      </c>
      <c r="V202">
        <v>0.27400000000000002</v>
      </c>
      <c r="W202" s="25">
        <v>0.24110000000000001</v>
      </c>
      <c r="X202">
        <v>24</v>
      </c>
      <c r="Y202">
        <v>0</v>
      </c>
      <c r="Z202" s="25" t="s">
        <v>176</v>
      </c>
      <c r="AB202">
        <v>0</v>
      </c>
      <c r="AC202">
        <v>1</v>
      </c>
      <c r="AD202">
        <v>113</v>
      </c>
      <c r="AE202">
        <v>3</v>
      </c>
      <c r="AF202">
        <v>1</v>
      </c>
      <c r="AG202">
        <v>0.5</v>
      </c>
      <c r="AH202">
        <v>0</v>
      </c>
      <c r="BA202">
        <v>2</v>
      </c>
      <c r="BB202" s="25">
        <v>9</v>
      </c>
      <c r="BC202">
        <v>300</v>
      </c>
      <c r="BD202">
        <v>55</v>
      </c>
      <c r="BE202">
        <v>0</v>
      </c>
      <c r="BF202">
        <v>13.4</v>
      </c>
      <c r="BG202">
        <v>50</v>
      </c>
      <c r="BH202">
        <v>35</v>
      </c>
      <c r="BI202">
        <v>120</v>
      </c>
      <c r="BJ202">
        <v>105</v>
      </c>
      <c r="BK202">
        <v>11</v>
      </c>
      <c r="BL202">
        <v>31</v>
      </c>
      <c r="BM202">
        <v>0</v>
      </c>
      <c r="BN202">
        <v>0</v>
      </c>
      <c r="BO202">
        <v>1</v>
      </c>
      <c r="BP202">
        <v>0</v>
      </c>
      <c r="BQ202" s="25" t="s">
        <v>170</v>
      </c>
      <c r="BR202">
        <v>21</v>
      </c>
      <c r="BS202">
        <v>10</v>
      </c>
      <c r="BT202">
        <v>3</v>
      </c>
      <c r="BU202">
        <v>1502</v>
      </c>
      <c r="BV202">
        <v>0.27400000000000002</v>
      </c>
      <c r="BW202" s="25">
        <v>0.24110000000000001</v>
      </c>
      <c r="BX202">
        <v>24</v>
      </c>
      <c r="BY202">
        <v>0</v>
      </c>
      <c r="BZ202" s="25" t="s">
        <v>176</v>
      </c>
      <c r="CB202">
        <v>0</v>
      </c>
      <c r="CC202">
        <v>1</v>
      </c>
      <c r="CD202">
        <v>113</v>
      </c>
      <c r="CE202">
        <v>3</v>
      </c>
      <c r="CF202">
        <v>1</v>
      </c>
      <c r="CG202">
        <v>0.5</v>
      </c>
      <c r="CH202">
        <v>0</v>
      </c>
    </row>
    <row r="203" spans="1:86">
      <c r="A203">
        <v>3</v>
      </c>
      <c r="B203">
        <v>8</v>
      </c>
      <c r="C203">
        <v>200</v>
      </c>
      <c r="D203">
        <v>40</v>
      </c>
      <c r="E203">
        <v>0</v>
      </c>
      <c r="F203" s="24">
        <f t="shared" si="15"/>
        <v>85</v>
      </c>
      <c r="G203">
        <v>50</v>
      </c>
      <c r="H203" s="24">
        <f t="shared" si="16"/>
        <v>6</v>
      </c>
      <c r="I203" s="24">
        <f t="shared" si="17"/>
        <v>15</v>
      </c>
      <c r="J203" s="24">
        <f t="shared" si="18"/>
        <v>180</v>
      </c>
      <c r="K203" s="49" t="str">
        <f t="shared" si="19"/>
        <v>13</v>
      </c>
      <c r="L203">
        <v>32</v>
      </c>
      <c r="M203">
        <v>0</v>
      </c>
      <c r="N203">
        <v>0</v>
      </c>
      <c r="O203">
        <v>1</v>
      </c>
      <c r="P203">
        <v>0</v>
      </c>
      <c r="Q203" s="25" t="s">
        <v>170</v>
      </c>
      <c r="R203">
        <v>31</v>
      </c>
      <c r="S203">
        <v>15</v>
      </c>
      <c r="T203">
        <v>4</v>
      </c>
      <c r="U203">
        <v>1502</v>
      </c>
      <c r="V203">
        <v>0.18</v>
      </c>
      <c r="W203">
        <v>0.1638</v>
      </c>
      <c r="X203">
        <v>24</v>
      </c>
      <c r="Y203">
        <v>0</v>
      </c>
      <c r="Z203" s="25" t="s">
        <v>176</v>
      </c>
      <c r="AB203">
        <v>0</v>
      </c>
      <c r="AC203">
        <v>1</v>
      </c>
      <c r="AD203">
        <v>113</v>
      </c>
      <c r="AE203">
        <v>3</v>
      </c>
      <c r="AF203">
        <v>1</v>
      </c>
      <c r="AG203">
        <v>0.5</v>
      </c>
      <c r="AH203">
        <v>0</v>
      </c>
      <c r="BA203">
        <v>3</v>
      </c>
      <c r="BB203">
        <v>8</v>
      </c>
      <c r="BC203">
        <v>200</v>
      </c>
      <c r="BD203">
        <v>40</v>
      </c>
      <c r="BE203">
        <v>0</v>
      </c>
      <c r="BF203">
        <v>8.6</v>
      </c>
      <c r="BG203">
        <v>50</v>
      </c>
      <c r="BH203">
        <v>35</v>
      </c>
      <c r="BI203">
        <v>120</v>
      </c>
      <c r="BJ203">
        <v>105</v>
      </c>
      <c r="BK203">
        <v>11</v>
      </c>
      <c r="BL203">
        <v>32</v>
      </c>
      <c r="BM203">
        <v>0</v>
      </c>
      <c r="BN203">
        <v>0</v>
      </c>
      <c r="BO203">
        <v>1</v>
      </c>
      <c r="BP203">
        <v>0</v>
      </c>
      <c r="BQ203" s="25" t="s">
        <v>170</v>
      </c>
      <c r="BR203">
        <v>31</v>
      </c>
      <c r="BS203">
        <v>15</v>
      </c>
      <c r="BT203">
        <v>4</v>
      </c>
      <c r="BU203">
        <v>1502</v>
      </c>
      <c r="BV203">
        <v>0.18</v>
      </c>
      <c r="BW203">
        <v>0.1638</v>
      </c>
      <c r="BX203">
        <v>24</v>
      </c>
      <c r="BY203">
        <v>0</v>
      </c>
      <c r="BZ203" s="25" t="s">
        <v>176</v>
      </c>
      <c r="CB203">
        <v>0</v>
      </c>
      <c r="CC203">
        <v>1</v>
      </c>
      <c r="CD203">
        <v>113</v>
      </c>
      <c r="CE203">
        <v>3</v>
      </c>
      <c r="CF203">
        <v>1</v>
      </c>
      <c r="CG203">
        <v>0.5</v>
      </c>
      <c r="CH203">
        <v>0</v>
      </c>
    </row>
    <row r="204" spans="1:86">
      <c r="A204">
        <v>4</v>
      </c>
      <c r="B204">
        <v>7</v>
      </c>
      <c r="C204">
        <v>140</v>
      </c>
      <c r="D204">
        <v>40</v>
      </c>
      <c r="E204">
        <v>0</v>
      </c>
      <c r="F204" s="24">
        <f t="shared" si="15"/>
        <v>53</v>
      </c>
      <c r="G204">
        <v>60</v>
      </c>
      <c r="H204" s="24">
        <f t="shared" si="16"/>
        <v>6</v>
      </c>
      <c r="I204" s="24">
        <f t="shared" si="17"/>
        <v>15</v>
      </c>
      <c r="J204" s="24">
        <f t="shared" si="18"/>
        <v>180</v>
      </c>
      <c r="K204" s="49" t="str">
        <f t="shared" si="19"/>
        <v>13</v>
      </c>
      <c r="L204">
        <v>53</v>
      </c>
      <c r="M204">
        <v>0</v>
      </c>
      <c r="N204">
        <v>40</v>
      </c>
      <c r="O204">
        <v>0</v>
      </c>
      <c r="P204">
        <v>0</v>
      </c>
      <c r="Q204" s="25" t="s">
        <v>170</v>
      </c>
      <c r="R204">
        <v>31</v>
      </c>
      <c r="S204">
        <v>15</v>
      </c>
      <c r="T204">
        <v>4</v>
      </c>
      <c r="U204">
        <v>1202</v>
      </c>
      <c r="V204">
        <v>0.125</v>
      </c>
      <c r="W204">
        <v>0.115</v>
      </c>
      <c r="X204">
        <v>24</v>
      </c>
      <c r="Y204">
        <v>0</v>
      </c>
      <c r="Z204" s="25" t="s">
        <v>176</v>
      </c>
      <c r="AB204">
        <v>0</v>
      </c>
      <c r="AC204">
        <v>1</v>
      </c>
      <c r="AD204">
        <v>113</v>
      </c>
      <c r="AE204">
        <v>3</v>
      </c>
      <c r="AF204">
        <v>1</v>
      </c>
      <c r="AG204">
        <v>0.5</v>
      </c>
      <c r="AH204">
        <v>0</v>
      </c>
      <c r="BA204">
        <v>4</v>
      </c>
      <c r="BB204">
        <v>7</v>
      </c>
      <c r="BC204">
        <v>140</v>
      </c>
      <c r="BD204">
        <v>40</v>
      </c>
      <c r="BE204">
        <v>0</v>
      </c>
      <c r="BF204">
        <v>5.3</v>
      </c>
      <c r="BG204">
        <v>60</v>
      </c>
      <c r="BH204">
        <v>35</v>
      </c>
      <c r="BI204">
        <v>120</v>
      </c>
      <c r="BJ204">
        <v>105</v>
      </c>
      <c r="BK204">
        <v>11</v>
      </c>
      <c r="BL204">
        <v>53</v>
      </c>
      <c r="BM204">
        <v>0</v>
      </c>
      <c r="BN204">
        <v>40</v>
      </c>
      <c r="BO204">
        <v>0</v>
      </c>
      <c r="BP204">
        <v>0</v>
      </c>
      <c r="BQ204" s="25" t="s">
        <v>170</v>
      </c>
      <c r="BR204">
        <v>31</v>
      </c>
      <c r="BS204">
        <v>15</v>
      </c>
      <c r="BT204">
        <v>4</v>
      </c>
      <c r="BU204">
        <v>1202</v>
      </c>
      <c r="BV204">
        <v>0.125</v>
      </c>
      <c r="BW204">
        <v>0.115</v>
      </c>
      <c r="BX204">
        <v>24</v>
      </c>
      <c r="BY204">
        <v>0</v>
      </c>
      <c r="BZ204" s="25" t="s">
        <v>176</v>
      </c>
      <c r="CB204">
        <v>0</v>
      </c>
      <c r="CC204">
        <v>1</v>
      </c>
      <c r="CD204">
        <v>113</v>
      </c>
      <c r="CE204">
        <v>3</v>
      </c>
      <c r="CF204">
        <v>1</v>
      </c>
      <c r="CG204">
        <v>0.5</v>
      </c>
      <c r="CH204">
        <v>0</v>
      </c>
    </row>
    <row r="205" spans="1:86">
      <c r="A205">
        <v>5</v>
      </c>
      <c r="B205">
        <v>6</v>
      </c>
      <c r="C205">
        <v>70</v>
      </c>
      <c r="D205">
        <v>25</v>
      </c>
      <c r="E205">
        <v>0</v>
      </c>
      <c r="F205" s="24">
        <f t="shared" si="15"/>
        <v>33</v>
      </c>
      <c r="G205">
        <v>60</v>
      </c>
      <c r="H205" s="24">
        <f t="shared" si="16"/>
        <v>6</v>
      </c>
      <c r="I205" s="24">
        <f t="shared" si="17"/>
        <v>15</v>
      </c>
      <c r="J205" s="24">
        <f t="shared" si="18"/>
        <v>180</v>
      </c>
      <c r="K205" s="49" t="str">
        <f t="shared" si="19"/>
        <v>13</v>
      </c>
      <c r="L205">
        <v>73</v>
      </c>
      <c r="M205">
        <v>0</v>
      </c>
      <c r="N205">
        <v>40</v>
      </c>
      <c r="O205">
        <v>0</v>
      </c>
      <c r="P205">
        <v>0</v>
      </c>
      <c r="Q205" s="25" t="s">
        <v>170</v>
      </c>
      <c r="R205">
        <v>31</v>
      </c>
      <c r="S205">
        <v>15</v>
      </c>
      <c r="T205">
        <v>4</v>
      </c>
      <c r="U205">
        <v>1205</v>
      </c>
      <c r="V205">
        <v>8.2000000000000003E-2</v>
      </c>
      <c r="W205">
        <v>7.6300000000000007E-2</v>
      </c>
      <c r="X205">
        <v>24</v>
      </c>
      <c r="Y205">
        <v>0</v>
      </c>
      <c r="Z205" s="25" t="s">
        <v>176</v>
      </c>
      <c r="AB205">
        <v>4</v>
      </c>
      <c r="AC205">
        <v>1</v>
      </c>
      <c r="AD205">
        <v>113</v>
      </c>
      <c r="AE205">
        <v>3</v>
      </c>
      <c r="AF205">
        <v>1</v>
      </c>
      <c r="AG205">
        <v>0.5</v>
      </c>
      <c r="AH205">
        <v>0</v>
      </c>
      <c r="BA205">
        <v>5</v>
      </c>
      <c r="BB205">
        <v>6</v>
      </c>
      <c r="BC205">
        <v>70</v>
      </c>
      <c r="BD205">
        <v>25</v>
      </c>
      <c r="BE205">
        <v>0</v>
      </c>
      <c r="BF205">
        <v>3.3</v>
      </c>
      <c r="BG205">
        <v>60</v>
      </c>
      <c r="BH205">
        <v>35</v>
      </c>
      <c r="BI205">
        <v>120</v>
      </c>
      <c r="BJ205">
        <v>105</v>
      </c>
      <c r="BK205">
        <v>11</v>
      </c>
      <c r="BL205">
        <v>73</v>
      </c>
      <c r="BM205">
        <v>0</v>
      </c>
      <c r="BN205">
        <v>40</v>
      </c>
      <c r="BO205">
        <v>0</v>
      </c>
      <c r="BP205">
        <v>0</v>
      </c>
      <c r="BQ205" s="25" t="s">
        <v>170</v>
      </c>
      <c r="BR205">
        <v>31</v>
      </c>
      <c r="BS205">
        <v>15</v>
      </c>
      <c r="BT205">
        <v>4</v>
      </c>
      <c r="BU205">
        <v>1205</v>
      </c>
      <c r="BV205">
        <v>8.2000000000000003E-2</v>
      </c>
      <c r="BW205">
        <v>7.6300000000000007E-2</v>
      </c>
      <c r="BX205">
        <v>24</v>
      </c>
      <c r="BY205">
        <v>0</v>
      </c>
      <c r="BZ205" s="25" t="s">
        <v>176</v>
      </c>
      <c r="CB205">
        <v>4</v>
      </c>
      <c r="CC205">
        <v>1</v>
      </c>
      <c r="CD205">
        <v>113</v>
      </c>
      <c r="CE205">
        <v>3</v>
      </c>
      <c r="CF205">
        <v>1</v>
      </c>
      <c r="CG205">
        <v>0.5</v>
      </c>
      <c r="CH205">
        <v>0</v>
      </c>
    </row>
    <row r="206" spans="1:86">
      <c r="A206">
        <v>6</v>
      </c>
      <c r="B206">
        <v>5</v>
      </c>
      <c r="C206">
        <v>40</v>
      </c>
      <c r="D206">
        <v>20</v>
      </c>
      <c r="E206">
        <v>0</v>
      </c>
      <c r="F206" s="24">
        <f t="shared" si="15"/>
        <v>23</v>
      </c>
      <c r="G206">
        <v>40</v>
      </c>
      <c r="H206" s="24">
        <f t="shared" si="16"/>
        <v>6</v>
      </c>
      <c r="I206" s="24">
        <f t="shared" si="17"/>
        <v>18</v>
      </c>
      <c r="J206" s="24">
        <f t="shared" si="18"/>
        <v>180</v>
      </c>
      <c r="K206" s="49" t="str">
        <f t="shared" si="19"/>
        <v>10</v>
      </c>
      <c r="L206">
        <v>73</v>
      </c>
      <c r="M206">
        <v>0</v>
      </c>
      <c r="N206">
        <v>40</v>
      </c>
      <c r="O206">
        <v>0</v>
      </c>
      <c r="P206">
        <v>0</v>
      </c>
      <c r="Q206" s="25" t="s">
        <v>170</v>
      </c>
      <c r="R206">
        <v>31</v>
      </c>
      <c r="S206">
        <v>15</v>
      </c>
      <c r="T206">
        <v>4</v>
      </c>
      <c r="U206">
        <v>2202</v>
      </c>
      <c r="V206">
        <v>5.1999999999999998E-2</v>
      </c>
      <c r="W206">
        <v>5.1999999999999998E-2</v>
      </c>
      <c r="X206">
        <v>24</v>
      </c>
      <c r="Y206">
        <v>0</v>
      </c>
      <c r="Z206" s="25" t="s">
        <v>176</v>
      </c>
      <c r="AB206">
        <v>2.8</v>
      </c>
      <c r="AC206">
        <v>1</v>
      </c>
      <c r="AD206">
        <v>113</v>
      </c>
      <c r="AE206">
        <v>3</v>
      </c>
      <c r="AF206">
        <v>1</v>
      </c>
      <c r="AG206">
        <v>0.5</v>
      </c>
      <c r="AH206">
        <v>0</v>
      </c>
      <c r="BA206">
        <v>6</v>
      </c>
      <c r="BB206">
        <v>5</v>
      </c>
      <c r="BC206">
        <v>40</v>
      </c>
      <c r="BD206">
        <v>20</v>
      </c>
      <c r="BE206">
        <v>0</v>
      </c>
      <c r="BF206">
        <v>2.2999999999999998</v>
      </c>
      <c r="BG206">
        <v>40</v>
      </c>
      <c r="BH206">
        <v>35</v>
      </c>
      <c r="BI206">
        <v>140</v>
      </c>
      <c r="BJ206">
        <v>105</v>
      </c>
      <c r="BK206">
        <v>11</v>
      </c>
      <c r="BL206">
        <v>73</v>
      </c>
      <c r="BM206">
        <v>0</v>
      </c>
      <c r="BN206">
        <v>40</v>
      </c>
      <c r="BO206">
        <v>0</v>
      </c>
      <c r="BP206">
        <v>0</v>
      </c>
      <c r="BQ206" s="25" t="s">
        <v>170</v>
      </c>
      <c r="BR206">
        <v>31</v>
      </c>
      <c r="BS206">
        <v>15</v>
      </c>
      <c r="BT206">
        <v>4</v>
      </c>
      <c r="BU206">
        <v>2202</v>
      </c>
      <c r="BV206">
        <v>5.1999999999999998E-2</v>
      </c>
      <c r="BW206">
        <v>5.1999999999999998E-2</v>
      </c>
      <c r="BX206">
        <v>24</v>
      </c>
      <c r="BY206">
        <v>0</v>
      </c>
      <c r="BZ206" s="25" t="s">
        <v>176</v>
      </c>
      <c r="CB206">
        <v>2.8</v>
      </c>
      <c r="CC206">
        <v>1</v>
      </c>
      <c r="CD206">
        <v>113</v>
      </c>
      <c r="CE206">
        <v>3</v>
      </c>
      <c r="CF206">
        <v>1</v>
      </c>
      <c r="CG206">
        <v>0.5</v>
      </c>
      <c r="CH206">
        <v>0</v>
      </c>
    </row>
    <row r="207" spans="1:86">
      <c r="A207">
        <v>7</v>
      </c>
      <c r="B207">
        <v>4</v>
      </c>
      <c r="C207">
        <v>10</v>
      </c>
      <c r="D207">
        <v>9</v>
      </c>
      <c r="E207">
        <v>0</v>
      </c>
      <c r="F207" s="24">
        <f t="shared" si="15"/>
        <v>15</v>
      </c>
      <c r="G207">
        <v>80</v>
      </c>
      <c r="H207" s="24">
        <f t="shared" si="16"/>
        <v>6</v>
      </c>
      <c r="I207" s="24">
        <f t="shared" si="17"/>
        <v>18</v>
      </c>
      <c r="J207" s="24">
        <f t="shared" si="18"/>
        <v>180</v>
      </c>
      <c r="K207" s="49" t="str">
        <f t="shared" si="19"/>
        <v>10</v>
      </c>
      <c r="L207">
        <v>73</v>
      </c>
      <c r="M207">
        <v>0</v>
      </c>
      <c r="N207">
        <v>40</v>
      </c>
      <c r="O207">
        <v>0</v>
      </c>
      <c r="P207">
        <v>0</v>
      </c>
      <c r="Q207" s="25" t="s">
        <v>170</v>
      </c>
      <c r="R207">
        <v>31</v>
      </c>
      <c r="S207">
        <v>15</v>
      </c>
      <c r="T207">
        <v>5</v>
      </c>
      <c r="U207">
        <v>2202</v>
      </c>
      <c r="V207">
        <v>0.03</v>
      </c>
      <c r="W207">
        <v>3.3000000000000002E-2</v>
      </c>
      <c r="X207">
        <v>24</v>
      </c>
      <c r="Y207">
        <v>0</v>
      </c>
      <c r="Z207" s="25" t="s">
        <v>176</v>
      </c>
      <c r="AB207">
        <v>2</v>
      </c>
      <c r="AC207">
        <v>1</v>
      </c>
      <c r="AD207">
        <v>113</v>
      </c>
      <c r="AE207">
        <v>3</v>
      </c>
      <c r="AF207">
        <v>1</v>
      </c>
      <c r="AG207">
        <v>0.5</v>
      </c>
      <c r="AH207">
        <v>0</v>
      </c>
      <c r="BA207">
        <v>7</v>
      </c>
      <c r="BB207">
        <v>4</v>
      </c>
      <c r="BC207">
        <v>10</v>
      </c>
      <c r="BD207">
        <v>9</v>
      </c>
      <c r="BE207">
        <v>0</v>
      </c>
      <c r="BF207">
        <v>1.5</v>
      </c>
      <c r="BG207">
        <v>80</v>
      </c>
      <c r="BH207">
        <v>35</v>
      </c>
      <c r="BI207">
        <v>140</v>
      </c>
      <c r="BJ207">
        <v>105</v>
      </c>
      <c r="BK207">
        <v>11</v>
      </c>
      <c r="BL207">
        <v>73</v>
      </c>
      <c r="BM207">
        <v>0</v>
      </c>
      <c r="BN207">
        <v>40</v>
      </c>
      <c r="BO207">
        <v>0</v>
      </c>
      <c r="BP207">
        <v>0</v>
      </c>
      <c r="BQ207" s="25" t="s">
        <v>170</v>
      </c>
      <c r="BR207">
        <v>31</v>
      </c>
      <c r="BS207">
        <v>15</v>
      </c>
      <c r="BT207">
        <v>5</v>
      </c>
      <c r="BU207">
        <v>2202</v>
      </c>
      <c r="BV207">
        <v>0.03</v>
      </c>
      <c r="BW207">
        <v>3.3000000000000002E-2</v>
      </c>
      <c r="BX207">
        <v>24</v>
      </c>
      <c r="BY207">
        <v>0</v>
      </c>
      <c r="BZ207" s="25" t="s">
        <v>176</v>
      </c>
      <c r="CB207">
        <v>2</v>
      </c>
      <c r="CC207">
        <v>1</v>
      </c>
      <c r="CD207">
        <v>113</v>
      </c>
      <c r="CE207">
        <v>3</v>
      </c>
      <c r="CF207">
        <v>1</v>
      </c>
      <c r="CG207">
        <v>0.5</v>
      </c>
      <c r="CH207">
        <v>0</v>
      </c>
    </row>
    <row r="208" spans="1:86">
      <c r="A208">
        <v>8</v>
      </c>
      <c r="B208">
        <v>3</v>
      </c>
      <c r="C208">
        <v>7</v>
      </c>
      <c r="D208">
        <v>9</v>
      </c>
      <c r="E208">
        <v>0</v>
      </c>
      <c r="F208" s="24">
        <f t="shared" si="15"/>
        <v>7.9999999999999991</v>
      </c>
      <c r="G208">
        <v>95</v>
      </c>
      <c r="H208" s="24">
        <f t="shared" si="16"/>
        <v>6</v>
      </c>
      <c r="I208" s="24">
        <f t="shared" si="17"/>
        <v>20</v>
      </c>
      <c r="J208" s="24">
        <f t="shared" si="18"/>
        <v>180</v>
      </c>
      <c r="K208" s="49" t="str">
        <f t="shared" si="19"/>
        <v>10</v>
      </c>
      <c r="L208">
        <v>73</v>
      </c>
      <c r="M208">
        <v>0</v>
      </c>
      <c r="N208">
        <v>0</v>
      </c>
      <c r="O208">
        <v>0</v>
      </c>
      <c r="P208">
        <v>0</v>
      </c>
      <c r="Q208" s="25" t="s">
        <v>170</v>
      </c>
      <c r="R208">
        <v>31</v>
      </c>
      <c r="S208">
        <v>15</v>
      </c>
      <c r="T208">
        <v>5</v>
      </c>
      <c r="U208">
        <v>2202</v>
      </c>
      <c r="V208">
        <v>1.7999999999999999E-2</v>
      </c>
      <c r="W208">
        <v>2.3E-2</v>
      </c>
      <c r="X208">
        <v>24</v>
      </c>
      <c r="Y208">
        <v>0</v>
      </c>
      <c r="Z208" s="25" t="s">
        <v>176</v>
      </c>
      <c r="AB208">
        <v>1.1200000000000001</v>
      </c>
      <c r="AC208">
        <v>1</v>
      </c>
      <c r="AD208">
        <v>113</v>
      </c>
      <c r="AE208">
        <v>3</v>
      </c>
      <c r="AF208">
        <v>1</v>
      </c>
      <c r="AG208">
        <v>0.5</v>
      </c>
      <c r="AH208">
        <v>0</v>
      </c>
      <c r="BA208">
        <v>8</v>
      </c>
      <c r="BB208">
        <v>3</v>
      </c>
      <c r="BC208">
        <v>7</v>
      </c>
      <c r="BD208">
        <v>9</v>
      </c>
      <c r="BE208">
        <v>0</v>
      </c>
      <c r="BF208">
        <v>0.7</v>
      </c>
      <c r="BG208">
        <v>95</v>
      </c>
      <c r="BH208">
        <v>35</v>
      </c>
      <c r="BI208">
        <v>160</v>
      </c>
      <c r="BJ208">
        <v>105</v>
      </c>
      <c r="BK208">
        <v>11</v>
      </c>
      <c r="BL208">
        <v>73</v>
      </c>
      <c r="BM208">
        <v>0</v>
      </c>
      <c r="BN208">
        <v>0</v>
      </c>
      <c r="BO208">
        <v>0</v>
      </c>
      <c r="BP208">
        <v>0</v>
      </c>
      <c r="BQ208" s="25" t="s">
        <v>170</v>
      </c>
      <c r="BR208">
        <v>31</v>
      </c>
      <c r="BS208">
        <v>15</v>
      </c>
      <c r="BT208">
        <v>5</v>
      </c>
      <c r="BU208">
        <v>2202</v>
      </c>
      <c r="BV208">
        <v>1.7999999999999999E-2</v>
      </c>
      <c r="BW208">
        <v>2.3E-2</v>
      </c>
      <c r="BX208">
        <v>24</v>
      </c>
      <c r="BY208">
        <v>0</v>
      </c>
      <c r="BZ208" s="25" t="s">
        <v>176</v>
      </c>
      <c r="CB208">
        <v>1.1200000000000001</v>
      </c>
      <c r="CC208">
        <v>1</v>
      </c>
      <c r="CD208">
        <v>113</v>
      </c>
      <c r="CE208">
        <v>3</v>
      </c>
      <c r="CF208">
        <v>1</v>
      </c>
      <c r="CG208">
        <v>0.5</v>
      </c>
      <c r="CH208">
        <v>0</v>
      </c>
    </row>
    <row r="209" spans="1:86">
      <c r="A209">
        <v>9</v>
      </c>
      <c r="B209">
        <v>802</v>
      </c>
      <c r="C209">
        <v>1</v>
      </c>
      <c r="D209">
        <v>9</v>
      </c>
      <c r="E209">
        <v>0</v>
      </c>
      <c r="F209" s="24">
        <f t="shared" si="15"/>
        <v>15</v>
      </c>
      <c r="G209">
        <v>110</v>
      </c>
      <c r="H209" s="24">
        <f t="shared" si="16"/>
        <v>6</v>
      </c>
      <c r="I209" s="24">
        <f t="shared" si="17"/>
        <v>20</v>
      </c>
      <c r="J209" s="24">
        <f t="shared" si="18"/>
        <v>180</v>
      </c>
      <c r="K209" s="49" t="str">
        <f t="shared" si="19"/>
        <v>10</v>
      </c>
      <c r="L209">
        <v>73</v>
      </c>
      <c r="M209">
        <v>0</v>
      </c>
      <c r="N209">
        <v>0</v>
      </c>
      <c r="O209">
        <v>10</v>
      </c>
      <c r="P209">
        <v>3</v>
      </c>
      <c r="Q209" s="25" t="s">
        <v>175</v>
      </c>
      <c r="R209">
        <v>32</v>
      </c>
      <c r="S209">
        <v>30</v>
      </c>
      <c r="T209">
        <v>5</v>
      </c>
      <c r="U209">
        <v>2202</v>
      </c>
      <c r="V209">
        <v>-7.0000000000000001E-3</v>
      </c>
      <c r="W209">
        <v>2.5999999999999999E-2</v>
      </c>
      <c r="X209">
        <v>24</v>
      </c>
      <c r="Y209">
        <v>0.6</v>
      </c>
      <c r="Z209" s="25" t="s">
        <v>178</v>
      </c>
      <c r="AA209">
        <v>14000</v>
      </c>
      <c r="AB209">
        <v>0.63</v>
      </c>
      <c r="AC209">
        <v>1</v>
      </c>
      <c r="AD209">
        <v>113</v>
      </c>
      <c r="AE209">
        <v>3</v>
      </c>
      <c r="AF209">
        <v>1</v>
      </c>
      <c r="AG209">
        <v>0.5</v>
      </c>
      <c r="AH209">
        <v>0</v>
      </c>
      <c r="BA209">
        <v>9</v>
      </c>
      <c r="BB209">
        <v>802</v>
      </c>
      <c r="BC209">
        <v>1</v>
      </c>
      <c r="BD209">
        <v>9</v>
      </c>
      <c r="BE209">
        <v>0</v>
      </c>
      <c r="BF209">
        <v>1.4</v>
      </c>
      <c r="BG209">
        <v>110</v>
      </c>
      <c r="BH209">
        <v>35</v>
      </c>
      <c r="BI209">
        <v>160</v>
      </c>
      <c r="BJ209">
        <v>105</v>
      </c>
      <c r="BK209">
        <v>11</v>
      </c>
      <c r="BL209">
        <v>73</v>
      </c>
      <c r="BM209">
        <v>0</v>
      </c>
      <c r="BN209">
        <v>0</v>
      </c>
      <c r="BO209">
        <v>10</v>
      </c>
      <c r="BP209">
        <v>3</v>
      </c>
      <c r="BQ209" s="25" t="s">
        <v>175</v>
      </c>
      <c r="BR209">
        <v>32</v>
      </c>
      <c r="BS209">
        <v>30</v>
      </c>
      <c r="BT209">
        <v>5</v>
      </c>
      <c r="BU209">
        <v>2202</v>
      </c>
      <c r="BV209">
        <v>-7.0000000000000001E-3</v>
      </c>
      <c r="BW209">
        <v>2.5999999999999999E-2</v>
      </c>
      <c r="BX209">
        <v>24</v>
      </c>
      <c r="BY209">
        <v>0.6</v>
      </c>
      <c r="BZ209" s="25" t="s">
        <v>178</v>
      </c>
      <c r="CA209">
        <v>14000</v>
      </c>
      <c r="CB209">
        <v>0.63</v>
      </c>
      <c r="CC209">
        <v>1</v>
      </c>
      <c r="CD209">
        <v>113</v>
      </c>
      <c r="CE209">
        <v>3</v>
      </c>
      <c r="CF209">
        <v>1</v>
      </c>
      <c r="CG209">
        <v>0.5</v>
      </c>
      <c r="CH209">
        <v>0</v>
      </c>
    </row>
    <row r="210" spans="1:86">
      <c r="A210">
        <v>10</v>
      </c>
      <c r="B210">
        <v>802</v>
      </c>
      <c r="C210">
        <v>1</v>
      </c>
      <c r="D210">
        <v>9</v>
      </c>
      <c r="E210">
        <v>0</v>
      </c>
      <c r="F210" s="24">
        <f t="shared" si="15"/>
        <v>15</v>
      </c>
      <c r="G210">
        <v>110</v>
      </c>
      <c r="H210" s="24">
        <f t="shared" si="16"/>
        <v>6</v>
      </c>
      <c r="I210" s="24">
        <f t="shared" si="17"/>
        <v>20</v>
      </c>
      <c r="J210" s="24">
        <f t="shared" si="18"/>
        <v>180</v>
      </c>
      <c r="K210" s="49" t="str">
        <f t="shared" si="19"/>
        <v>10</v>
      </c>
      <c r="L210">
        <v>73</v>
      </c>
      <c r="M210">
        <v>0</v>
      </c>
      <c r="N210">
        <v>0</v>
      </c>
      <c r="O210">
        <v>10</v>
      </c>
      <c r="P210">
        <v>3</v>
      </c>
      <c r="Q210" s="25" t="s">
        <v>175</v>
      </c>
      <c r="R210">
        <v>32</v>
      </c>
      <c r="S210">
        <v>30</v>
      </c>
      <c r="T210">
        <v>5</v>
      </c>
      <c r="U210">
        <v>2202</v>
      </c>
      <c r="V210">
        <v>1.2999999999999999E-2</v>
      </c>
      <c r="W210">
        <v>1.11E-2</v>
      </c>
      <c r="X210">
        <v>24</v>
      </c>
      <c r="Y210">
        <v>0.6</v>
      </c>
      <c r="Z210" s="25" t="s">
        <v>178</v>
      </c>
      <c r="AA210">
        <v>400</v>
      </c>
      <c r="AB210">
        <v>0.63</v>
      </c>
      <c r="AC210">
        <v>1</v>
      </c>
      <c r="AD210">
        <v>113</v>
      </c>
      <c r="AE210">
        <v>3</v>
      </c>
      <c r="AF210">
        <v>1</v>
      </c>
      <c r="AG210">
        <v>0.5</v>
      </c>
      <c r="AH210">
        <v>0</v>
      </c>
      <c r="BA210">
        <v>10</v>
      </c>
      <c r="BB210">
        <v>802</v>
      </c>
      <c r="BC210">
        <v>1</v>
      </c>
      <c r="BD210">
        <v>9</v>
      </c>
      <c r="BE210">
        <v>0</v>
      </c>
      <c r="BF210">
        <v>1.4</v>
      </c>
      <c r="BG210">
        <v>110</v>
      </c>
      <c r="BH210">
        <v>35</v>
      </c>
      <c r="BI210">
        <v>160</v>
      </c>
      <c r="BJ210">
        <v>105</v>
      </c>
      <c r="BK210">
        <v>11</v>
      </c>
      <c r="BL210">
        <v>73</v>
      </c>
      <c r="BM210">
        <v>0</v>
      </c>
      <c r="BN210">
        <v>0</v>
      </c>
      <c r="BO210">
        <v>10</v>
      </c>
      <c r="BP210">
        <v>3</v>
      </c>
      <c r="BQ210" s="25" t="s">
        <v>175</v>
      </c>
      <c r="BR210">
        <v>32</v>
      </c>
      <c r="BS210">
        <v>30</v>
      </c>
      <c r="BT210">
        <v>5</v>
      </c>
      <c r="BU210">
        <v>2202</v>
      </c>
      <c r="BV210">
        <v>1.2999999999999999E-2</v>
      </c>
      <c r="BW210">
        <v>1.11E-2</v>
      </c>
      <c r="BX210">
        <v>24</v>
      </c>
      <c r="BY210">
        <v>0.6</v>
      </c>
      <c r="BZ210" s="25" t="s">
        <v>178</v>
      </c>
      <c r="CA210">
        <v>400</v>
      </c>
      <c r="CB210">
        <v>0.63</v>
      </c>
      <c r="CC210">
        <v>1</v>
      </c>
      <c r="CD210">
        <v>113</v>
      </c>
      <c r="CE210">
        <v>3</v>
      </c>
      <c r="CF210">
        <v>1</v>
      </c>
      <c r="CG210">
        <v>0.5</v>
      </c>
      <c r="CH210">
        <v>0</v>
      </c>
    </row>
    <row r="211" spans="1:86">
      <c r="A211">
        <v>11</v>
      </c>
      <c r="B211">
        <v>801</v>
      </c>
      <c r="C211">
        <v>1</v>
      </c>
      <c r="D211">
        <v>9</v>
      </c>
      <c r="E211">
        <v>0</v>
      </c>
      <c r="F211" s="24">
        <f t="shared" si="15"/>
        <v>15</v>
      </c>
      <c r="G211">
        <v>110</v>
      </c>
      <c r="H211" s="24">
        <f t="shared" si="16"/>
        <v>6</v>
      </c>
      <c r="I211" s="24">
        <f t="shared" si="17"/>
        <v>20</v>
      </c>
      <c r="J211" s="24">
        <f t="shared" si="18"/>
        <v>180</v>
      </c>
      <c r="K211" s="49" t="str">
        <f t="shared" si="19"/>
        <v>10</v>
      </c>
      <c r="L211">
        <v>73</v>
      </c>
      <c r="M211">
        <v>0</v>
      </c>
      <c r="N211">
        <v>40</v>
      </c>
      <c r="O211">
        <v>10</v>
      </c>
      <c r="P211">
        <v>2</v>
      </c>
      <c r="Q211" s="25" t="s">
        <v>175</v>
      </c>
      <c r="R211">
        <v>32</v>
      </c>
      <c r="S211">
        <v>30</v>
      </c>
      <c r="T211">
        <v>5</v>
      </c>
      <c r="U211">
        <v>3202</v>
      </c>
      <c r="V211">
        <v>-0.01</v>
      </c>
      <c r="W211">
        <v>2.3E-2</v>
      </c>
      <c r="X211">
        <v>24</v>
      </c>
      <c r="Y211">
        <v>1.2</v>
      </c>
      <c r="Z211" s="25" t="s">
        <v>178</v>
      </c>
      <c r="AA211">
        <v>32000</v>
      </c>
      <c r="AB211">
        <v>0.5</v>
      </c>
      <c r="AC211">
        <v>1</v>
      </c>
      <c r="AD211">
        <v>113</v>
      </c>
      <c r="AE211">
        <v>3</v>
      </c>
      <c r="AF211">
        <v>1</v>
      </c>
      <c r="AG211">
        <v>0.5</v>
      </c>
      <c r="AH211">
        <v>0</v>
      </c>
      <c r="BA211">
        <v>11</v>
      </c>
      <c r="BB211">
        <v>801</v>
      </c>
      <c r="BC211">
        <v>1</v>
      </c>
      <c r="BD211">
        <v>9</v>
      </c>
      <c r="BE211">
        <v>0</v>
      </c>
      <c r="BF211">
        <v>1.4</v>
      </c>
      <c r="BG211">
        <v>110</v>
      </c>
      <c r="BH211">
        <v>35</v>
      </c>
      <c r="BI211">
        <v>160</v>
      </c>
      <c r="BJ211">
        <v>105</v>
      </c>
      <c r="BK211">
        <v>11</v>
      </c>
      <c r="BL211">
        <v>73</v>
      </c>
      <c r="BM211">
        <v>0</v>
      </c>
      <c r="BN211">
        <v>40</v>
      </c>
      <c r="BO211">
        <v>10</v>
      </c>
      <c r="BP211">
        <v>2</v>
      </c>
      <c r="BQ211" s="25" t="s">
        <v>175</v>
      </c>
      <c r="BR211">
        <v>32</v>
      </c>
      <c r="BS211">
        <v>30</v>
      </c>
      <c r="BT211">
        <v>5</v>
      </c>
      <c r="BU211">
        <v>3202</v>
      </c>
      <c r="BV211">
        <v>-0.01</v>
      </c>
      <c r="BW211">
        <v>2.3E-2</v>
      </c>
      <c r="BX211">
        <v>24</v>
      </c>
      <c r="BY211">
        <v>1.2</v>
      </c>
      <c r="BZ211" s="25" t="s">
        <v>178</v>
      </c>
      <c r="CA211">
        <v>32000</v>
      </c>
      <c r="CB211">
        <v>0.5</v>
      </c>
      <c r="CC211">
        <v>1</v>
      </c>
      <c r="CD211">
        <v>113</v>
      </c>
      <c r="CE211">
        <v>3</v>
      </c>
      <c r="CF211">
        <v>1</v>
      </c>
      <c r="CG211">
        <v>0.5</v>
      </c>
      <c r="CH211">
        <v>0</v>
      </c>
    </row>
    <row r="212" spans="1:86">
      <c r="A212">
        <v>12</v>
      </c>
      <c r="B212">
        <v>801</v>
      </c>
      <c r="C212">
        <v>1</v>
      </c>
      <c r="D212">
        <v>9</v>
      </c>
      <c r="E212">
        <v>0</v>
      </c>
      <c r="F212" s="24">
        <f t="shared" si="15"/>
        <v>15</v>
      </c>
      <c r="G212">
        <v>110</v>
      </c>
      <c r="H212" s="24">
        <f t="shared" si="16"/>
        <v>6</v>
      </c>
      <c r="I212" s="24">
        <f t="shared" si="17"/>
        <v>20</v>
      </c>
      <c r="J212" s="24">
        <f t="shared" si="18"/>
        <v>180</v>
      </c>
      <c r="K212" s="49" t="str">
        <f t="shared" si="19"/>
        <v>10</v>
      </c>
      <c r="L212">
        <v>73</v>
      </c>
      <c r="M212">
        <v>0</v>
      </c>
      <c r="N212">
        <v>40</v>
      </c>
      <c r="O212">
        <v>10</v>
      </c>
      <c r="P212">
        <v>2</v>
      </c>
      <c r="Q212" s="25" t="s">
        <v>175</v>
      </c>
      <c r="R212">
        <v>32</v>
      </c>
      <c r="S212">
        <v>30</v>
      </c>
      <c r="T212">
        <v>5</v>
      </c>
      <c r="U212">
        <v>3202</v>
      </c>
      <c r="V212">
        <v>0.01</v>
      </c>
      <c r="W212">
        <v>8.0000000000000002E-3</v>
      </c>
      <c r="X212">
        <v>24</v>
      </c>
      <c r="Y212">
        <v>1.2</v>
      </c>
      <c r="Z212" s="25" t="s">
        <v>178</v>
      </c>
      <c r="AA212">
        <v>800</v>
      </c>
      <c r="AB212">
        <v>0.5</v>
      </c>
      <c r="AC212">
        <v>1</v>
      </c>
      <c r="AD212">
        <v>113</v>
      </c>
      <c r="AE212">
        <v>3</v>
      </c>
      <c r="AF212">
        <v>1</v>
      </c>
      <c r="AG212">
        <v>0.5</v>
      </c>
      <c r="AH212">
        <v>0</v>
      </c>
      <c r="BA212">
        <v>12</v>
      </c>
      <c r="BB212">
        <v>801</v>
      </c>
      <c r="BC212">
        <v>1</v>
      </c>
      <c r="BD212">
        <v>9</v>
      </c>
      <c r="BE212">
        <v>0</v>
      </c>
      <c r="BF212">
        <v>1.4</v>
      </c>
      <c r="BG212">
        <v>110</v>
      </c>
      <c r="BH212">
        <v>35</v>
      </c>
      <c r="BI212">
        <v>160</v>
      </c>
      <c r="BJ212">
        <v>105</v>
      </c>
      <c r="BK212">
        <v>11</v>
      </c>
      <c r="BL212">
        <v>73</v>
      </c>
      <c r="BM212">
        <v>0</v>
      </c>
      <c r="BN212">
        <v>40</v>
      </c>
      <c r="BO212">
        <v>10</v>
      </c>
      <c r="BP212">
        <v>2</v>
      </c>
      <c r="BQ212" s="25" t="s">
        <v>175</v>
      </c>
      <c r="BR212">
        <v>32</v>
      </c>
      <c r="BS212">
        <v>30</v>
      </c>
      <c r="BT212">
        <v>5</v>
      </c>
      <c r="BU212">
        <v>3202</v>
      </c>
      <c r="BV212">
        <v>0.01</v>
      </c>
      <c r="BW212">
        <v>8.0000000000000002E-3</v>
      </c>
      <c r="BX212">
        <v>24</v>
      </c>
      <c r="BY212">
        <v>1.2</v>
      </c>
      <c r="BZ212" s="25" t="s">
        <v>178</v>
      </c>
      <c r="CA212">
        <v>800</v>
      </c>
      <c r="CB212">
        <v>0.5</v>
      </c>
      <c r="CC212">
        <v>1</v>
      </c>
      <c r="CD212">
        <v>113</v>
      </c>
      <c r="CE212">
        <v>3</v>
      </c>
      <c r="CF212">
        <v>1</v>
      </c>
      <c r="CG212">
        <v>0.5</v>
      </c>
      <c r="CH212">
        <v>0</v>
      </c>
    </row>
    <row r="213" spans="1:86">
      <c r="F213" s="24" t="str">
        <f t="shared" si="15"/>
        <v/>
      </c>
      <c r="H213" s="24" t="str">
        <f t="shared" si="16"/>
        <v/>
      </c>
      <c r="I213" s="24" t="str">
        <f t="shared" si="17"/>
        <v/>
      </c>
      <c r="J213" s="24" t="str">
        <f t="shared" si="18"/>
        <v/>
      </c>
      <c r="K213" s="49" t="str">
        <f t="shared" si="19"/>
        <v/>
      </c>
      <c r="Q213" s="25"/>
      <c r="Z213" s="25"/>
      <c r="AH213">
        <v>0</v>
      </c>
      <c r="BQ213" s="25"/>
      <c r="BZ213" s="25"/>
      <c r="CH213">
        <v>0</v>
      </c>
    </row>
    <row r="214" spans="1:86">
      <c r="A214">
        <v>1</v>
      </c>
      <c r="B214">
        <v>9</v>
      </c>
      <c r="C214">
        <v>620</v>
      </c>
      <c r="D214">
        <v>150</v>
      </c>
      <c r="E214">
        <v>0</v>
      </c>
      <c r="F214" s="24">
        <f t="shared" si="15"/>
        <v>305</v>
      </c>
      <c r="G214">
        <v>50</v>
      </c>
      <c r="H214" s="24">
        <f t="shared" si="16"/>
        <v>4</v>
      </c>
      <c r="I214" s="24">
        <f t="shared" si="17"/>
        <v>15</v>
      </c>
      <c r="J214" s="24">
        <f t="shared" si="18"/>
        <v>125</v>
      </c>
      <c r="K214" s="49" t="str">
        <f t="shared" si="19"/>
        <v>03</v>
      </c>
      <c r="L214">
        <v>22</v>
      </c>
      <c r="M214">
        <v>0</v>
      </c>
      <c r="N214">
        <v>0</v>
      </c>
      <c r="O214">
        <v>11</v>
      </c>
      <c r="P214">
        <v>0</v>
      </c>
      <c r="Q214" s="25" t="s">
        <v>170</v>
      </c>
      <c r="R214">
        <v>21</v>
      </c>
      <c r="S214">
        <v>10</v>
      </c>
      <c r="T214">
        <v>1</v>
      </c>
      <c r="U214">
        <v>1702</v>
      </c>
      <c r="V214">
        <v>0.56999999999999995</v>
      </c>
      <c r="W214">
        <v>0.5</v>
      </c>
      <c r="X214">
        <v>24</v>
      </c>
      <c r="Y214">
        <v>0</v>
      </c>
      <c r="Z214" s="25" t="s">
        <v>176</v>
      </c>
      <c r="AB214">
        <v>0</v>
      </c>
      <c r="AC214">
        <v>1</v>
      </c>
      <c r="AD214">
        <v>113</v>
      </c>
      <c r="AE214">
        <v>3</v>
      </c>
      <c r="AF214">
        <v>1</v>
      </c>
      <c r="AG214">
        <v>0.63</v>
      </c>
      <c r="AH214">
        <v>0</v>
      </c>
      <c r="BA214">
        <v>1</v>
      </c>
      <c r="BB214">
        <v>9</v>
      </c>
      <c r="BC214">
        <v>620</v>
      </c>
      <c r="BD214">
        <v>150</v>
      </c>
      <c r="BE214">
        <v>0</v>
      </c>
      <c r="BF214">
        <v>30.4</v>
      </c>
      <c r="BG214">
        <v>50</v>
      </c>
      <c r="BH214">
        <v>12</v>
      </c>
      <c r="BI214">
        <v>120</v>
      </c>
      <c r="BJ214">
        <v>101</v>
      </c>
      <c r="BK214">
        <v>2</v>
      </c>
      <c r="BL214">
        <v>22</v>
      </c>
      <c r="BM214">
        <v>0</v>
      </c>
      <c r="BN214">
        <v>0</v>
      </c>
      <c r="BO214">
        <v>11</v>
      </c>
      <c r="BP214">
        <v>0</v>
      </c>
      <c r="BQ214" s="25" t="s">
        <v>170</v>
      </c>
      <c r="BR214">
        <v>21</v>
      </c>
      <c r="BS214">
        <v>10</v>
      </c>
      <c r="BT214">
        <v>1</v>
      </c>
      <c r="BU214">
        <v>1702</v>
      </c>
      <c r="BV214">
        <v>0.56999999999999995</v>
      </c>
      <c r="BW214">
        <v>0.5</v>
      </c>
      <c r="BX214">
        <v>24</v>
      </c>
      <c r="BY214">
        <v>0</v>
      </c>
      <c r="BZ214" s="25" t="s">
        <v>176</v>
      </c>
      <c r="CB214">
        <v>0</v>
      </c>
      <c r="CC214">
        <v>1</v>
      </c>
      <c r="CD214">
        <v>113</v>
      </c>
      <c r="CE214">
        <v>3</v>
      </c>
      <c r="CF214">
        <v>1</v>
      </c>
      <c r="CG214">
        <v>0.63</v>
      </c>
      <c r="CH214">
        <v>0</v>
      </c>
    </row>
    <row r="215" spans="1:86">
      <c r="A215">
        <v>2</v>
      </c>
      <c r="B215">
        <v>8</v>
      </c>
      <c r="C215">
        <v>300</v>
      </c>
      <c r="D215">
        <v>55</v>
      </c>
      <c r="E215">
        <v>0</v>
      </c>
      <c r="F215" s="24">
        <f t="shared" si="15"/>
        <v>135</v>
      </c>
      <c r="G215">
        <v>50</v>
      </c>
      <c r="H215" s="24">
        <f t="shared" si="16"/>
        <v>9</v>
      </c>
      <c r="I215" s="24">
        <f t="shared" si="17"/>
        <v>15</v>
      </c>
      <c r="J215" s="24">
        <f t="shared" si="18"/>
        <v>180</v>
      </c>
      <c r="K215" s="49" t="str">
        <f t="shared" si="19"/>
        <v>13</v>
      </c>
      <c r="L215">
        <v>31</v>
      </c>
      <c r="M215">
        <v>0</v>
      </c>
      <c r="N215">
        <v>0</v>
      </c>
      <c r="O215">
        <v>1</v>
      </c>
      <c r="P215">
        <v>0</v>
      </c>
      <c r="Q215" s="25" t="s">
        <v>170</v>
      </c>
      <c r="R215">
        <v>21</v>
      </c>
      <c r="S215">
        <v>10</v>
      </c>
      <c r="T215">
        <v>3</v>
      </c>
      <c r="U215">
        <v>1502</v>
      </c>
      <c r="V215">
        <v>0.27400000000000002</v>
      </c>
      <c r="W215">
        <v>0.24110000000000001</v>
      </c>
      <c r="X215">
        <v>24</v>
      </c>
      <c r="Y215">
        <v>0</v>
      </c>
      <c r="Z215" s="25" t="s">
        <v>176</v>
      </c>
      <c r="AB215">
        <v>0</v>
      </c>
      <c r="AC215">
        <v>1</v>
      </c>
      <c r="AD215">
        <v>113</v>
      </c>
      <c r="AE215">
        <v>3</v>
      </c>
      <c r="AF215">
        <v>1</v>
      </c>
      <c r="AG215">
        <v>0.63</v>
      </c>
      <c r="AH215">
        <v>0</v>
      </c>
      <c r="BA215">
        <v>2</v>
      </c>
      <c r="BB215">
        <v>8</v>
      </c>
      <c r="BC215">
        <v>300</v>
      </c>
      <c r="BD215">
        <v>55</v>
      </c>
      <c r="BE215">
        <v>0</v>
      </c>
      <c r="BF215">
        <v>13.4</v>
      </c>
      <c r="BG215">
        <v>50</v>
      </c>
      <c r="BH215">
        <v>53</v>
      </c>
      <c r="BI215">
        <v>120</v>
      </c>
      <c r="BJ215">
        <v>105</v>
      </c>
      <c r="BK215">
        <v>11</v>
      </c>
      <c r="BL215">
        <v>31</v>
      </c>
      <c r="BM215">
        <v>0</v>
      </c>
      <c r="BN215">
        <v>0</v>
      </c>
      <c r="BO215">
        <v>1</v>
      </c>
      <c r="BP215">
        <v>0</v>
      </c>
      <c r="BQ215" s="25" t="s">
        <v>170</v>
      </c>
      <c r="BR215">
        <v>21</v>
      </c>
      <c r="BS215">
        <v>10</v>
      </c>
      <c r="BT215">
        <v>3</v>
      </c>
      <c r="BU215">
        <v>1502</v>
      </c>
      <c r="BV215">
        <v>0.27400000000000002</v>
      </c>
      <c r="BW215">
        <v>0.24110000000000001</v>
      </c>
      <c r="BX215">
        <v>24</v>
      </c>
      <c r="BY215">
        <v>0</v>
      </c>
      <c r="BZ215" s="25" t="s">
        <v>176</v>
      </c>
      <c r="CB215">
        <v>0</v>
      </c>
      <c r="CC215">
        <v>1</v>
      </c>
      <c r="CD215">
        <v>113</v>
      </c>
      <c r="CE215">
        <v>3</v>
      </c>
      <c r="CF215">
        <v>1</v>
      </c>
      <c r="CG215">
        <v>0.63</v>
      </c>
      <c r="CH215">
        <v>0</v>
      </c>
    </row>
    <row r="216" spans="1:86">
      <c r="A216">
        <v>3</v>
      </c>
      <c r="B216">
        <v>7</v>
      </c>
      <c r="C216">
        <v>200</v>
      </c>
      <c r="D216">
        <v>40</v>
      </c>
      <c r="E216">
        <v>0</v>
      </c>
      <c r="F216" s="24">
        <f t="shared" si="15"/>
        <v>85</v>
      </c>
      <c r="G216">
        <v>50</v>
      </c>
      <c r="H216" s="24">
        <f t="shared" si="16"/>
        <v>6</v>
      </c>
      <c r="I216" s="24">
        <f t="shared" si="17"/>
        <v>15</v>
      </c>
      <c r="J216" s="24">
        <f t="shared" si="18"/>
        <v>180</v>
      </c>
      <c r="K216" s="49" t="str">
        <f t="shared" si="19"/>
        <v>13</v>
      </c>
      <c r="L216">
        <v>32</v>
      </c>
      <c r="M216">
        <v>0</v>
      </c>
      <c r="N216">
        <v>0</v>
      </c>
      <c r="O216">
        <v>1</v>
      </c>
      <c r="P216">
        <v>0</v>
      </c>
      <c r="Q216" s="25" t="s">
        <v>170</v>
      </c>
      <c r="R216">
        <v>31</v>
      </c>
      <c r="S216">
        <v>15</v>
      </c>
      <c r="T216">
        <v>4</v>
      </c>
      <c r="U216">
        <v>1502</v>
      </c>
      <c r="V216">
        <v>0.18</v>
      </c>
      <c r="W216">
        <v>0.1638</v>
      </c>
      <c r="X216">
        <v>24</v>
      </c>
      <c r="Y216">
        <v>0</v>
      </c>
      <c r="Z216" s="25" t="s">
        <v>176</v>
      </c>
      <c r="AB216">
        <v>0</v>
      </c>
      <c r="AC216">
        <v>1</v>
      </c>
      <c r="AD216">
        <v>113</v>
      </c>
      <c r="AE216">
        <v>3</v>
      </c>
      <c r="AF216">
        <v>1</v>
      </c>
      <c r="AG216" s="25">
        <v>0.63</v>
      </c>
      <c r="AH216">
        <v>0</v>
      </c>
      <c r="BA216">
        <v>3</v>
      </c>
      <c r="BB216">
        <v>7</v>
      </c>
      <c r="BC216">
        <v>200</v>
      </c>
      <c r="BD216">
        <v>40</v>
      </c>
      <c r="BE216">
        <v>0</v>
      </c>
      <c r="BF216">
        <v>8.6</v>
      </c>
      <c r="BG216">
        <v>50</v>
      </c>
      <c r="BH216">
        <v>35</v>
      </c>
      <c r="BI216">
        <v>120</v>
      </c>
      <c r="BJ216">
        <v>105</v>
      </c>
      <c r="BK216">
        <v>11</v>
      </c>
      <c r="BL216">
        <v>32</v>
      </c>
      <c r="BM216">
        <v>0</v>
      </c>
      <c r="BN216">
        <v>0</v>
      </c>
      <c r="BO216">
        <v>1</v>
      </c>
      <c r="BP216">
        <v>0</v>
      </c>
      <c r="BQ216" s="25" t="s">
        <v>170</v>
      </c>
      <c r="BR216">
        <v>31</v>
      </c>
      <c r="BS216">
        <v>15</v>
      </c>
      <c r="BT216">
        <v>4</v>
      </c>
      <c r="BU216">
        <v>1502</v>
      </c>
      <c r="BV216">
        <v>0.18</v>
      </c>
      <c r="BW216">
        <v>0.1638</v>
      </c>
      <c r="BX216">
        <v>24</v>
      </c>
      <c r="BY216">
        <v>0</v>
      </c>
      <c r="BZ216" s="25" t="s">
        <v>176</v>
      </c>
      <c r="CB216">
        <v>0</v>
      </c>
      <c r="CC216">
        <v>1</v>
      </c>
      <c r="CD216">
        <v>113</v>
      </c>
      <c r="CE216">
        <v>3</v>
      </c>
      <c r="CF216">
        <v>1</v>
      </c>
      <c r="CG216" s="25">
        <v>0.63</v>
      </c>
      <c r="CH216">
        <v>0</v>
      </c>
    </row>
    <row r="217" spans="1:86">
      <c r="A217">
        <v>4</v>
      </c>
      <c r="B217">
        <v>6</v>
      </c>
      <c r="C217">
        <v>140</v>
      </c>
      <c r="D217">
        <v>40</v>
      </c>
      <c r="E217">
        <v>0</v>
      </c>
      <c r="F217" s="24">
        <f t="shared" si="15"/>
        <v>53</v>
      </c>
      <c r="G217">
        <v>60</v>
      </c>
      <c r="H217" s="24">
        <f t="shared" si="16"/>
        <v>6</v>
      </c>
      <c r="I217" s="24">
        <f t="shared" si="17"/>
        <v>15</v>
      </c>
      <c r="J217" s="24">
        <f t="shared" si="18"/>
        <v>180</v>
      </c>
      <c r="K217" s="49" t="str">
        <f t="shared" si="19"/>
        <v>13</v>
      </c>
      <c r="L217">
        <v>53</v>
      </c>
      <c r="M217">
        <v>0</v>
      </c>
      <c r="N217">
        <v>40</v>
      </c>
      <c r="O217">
        <v>0</v>
      </c>
      <c r="P217">
        <v>0</v>
      </c>
      <c r="Q217" s="25" t="s">
        <v>170</v>
      </c>
      <c r="R217">
        <v>31</v>
      </c>
      <c r="S217">
        <v>15</v>
      </c>
      <c r="T217">
        <v>4</v>
      </c>
      <c r="U217">
        <v>1202</v>
      </c>
      <c r="V217">
        <v>0.125</v>
      </c>
      <c r="W217">
        <v>0.115</v>
      </c>
      <c r="X217">
        <v>24</v>
      </c>
      <c r="Y217">
        <v>0</v>
      </c>
      <c r="Z217" s="25" t="s">
        <v>176</v>
      </c>
      <c r="AB217">
        <v>0</v>
      </c>
      <c r="AC217">
        <v>1</v>
      </c>
      <c r="AD217">
        <v>113</v>
      </c>
      <c r="AE217">
        <v>3</v>
      </c>
      <c r="AF217">
        <v>1</v>
      </c>
      <c r="AG217">
        <v>0.63</v>
      </c>
      <c r="AH217">
        <v>0</v>
      </c>
      <c r="BA217">
        <v>4</v>
      </c>
      <c r="BB217">
        <v>6</v>
      </c>
      <c r="BC217">
        <v>140</v>
      </c>
      <c r="BD217">
        <v>40</v>
      </c>
      <c r="BE217">
        <v>0</v>
      </c>
      <c r="BF217">
        <v>5.3</v>
      </c>
      <c r="BG217">
        <v>60</v>
      </c>
      <c r="BH217">
        <v>35</v>
      </c>
      <c r="BI217">
        <v>120</v>
      </c>
      <c r="BJ217">
        <v>105</v>
      </c>
      <c r="BK217">
        <v>11</v>
      </c>
      <c r="BL217">
        <v>53</v>
      </c>
      <c r="BM217">
        <v>0</v>
      </c>
      <c r="BN217">
        <v>40</v>
      </c>
      <c r="BO217">
        <v>0</v>
      </c>
      <c r="BP217">
        <v>0</v>
      </c>
      <c r="BQ217" s="25" t="s">
        <v>170</v>
      </c>
      <c r="BR217">
        <v>31</v>
      </c>
      <c r="BS217">
        <v>15</v>
      </c>
      <c r="BT217">
        <v>4</v>
      </c>
      <c r="BU217">
        <v>1202</v>
      </c>
      <c r="BV217">
        <v>0.125</v>
      </c>
      <c r="BW217">
        <v>0.115</v>
      </c>
      <c r="BX217">
        <v>24</v>
      </c>
      <c r="BY217">
        <v>0</v>
      </c>
      <c r="BZ217" s="25" t="s">
        <v>176</v>
      </c>
      <c r="CB217">
        <v>0</v>
      </c>
      <c r="CC217">
        <v>1</v>
      </c>
      <c r="CD217">
        <v>113</v>
      </c>
      <c r="CE217">
        <v>3</v>
      </c>
      <c r="CF217">
        <v>1</v>
      </c>
      <c r="CG217">
        <v>0.63</v>
      </c>
      <c r="CH217">
        <v>0</v>
      </c>
    </row>
    <row r="218" spans="1:86">
      <c r="A218">
        <v>5</v>
      </c>
      <c r="B218">
        <v>5</v>
      </c>
      <c r="C218">
        <v>70</v>
      </c>
      <c r="D218">
        <v>25</v>
      </c>
      <c r="E218">
        <v>0</v>
      </c>
      <c r="F218" s="24">
        <f t="shared" si="15"/>
        <v>23</v>
      </c>
      <c r="G218">
        <v>60</v>
      </c>
      <c r="H218" s="24">
        <f t="shared" si="16"/>
        <v>6</v>
      </c>
      <c r="I218" s="24">
        <f t="shared" si="17"/>
        <v>15</v>
      </c>
      <c r="J218" s="24">
        <f t="shared" si="18"/>
        <v>180</v>
      </c>
      <c r="K218" s="49" t="str">
        <f t="shared" si="19"/>
        <v>13</v>
      </c>
      <c r="L218">
        <v>73</v>
      </c>
      <c r="M218">
        <v>0</v>
      </c>
      <c r="N218">
        <v>40</v>
      </c>
      <c r="O218">
        <v>0</v>
      </c>
      <c r="P218">
        <v>0</v>
      </c>
      <c r="Q218" s="25" t="s">
        <v>170</v>
      </c>
      <c r="R218">
        <v>31</v>
      </c>
      <c r="S218">
        <v>15</v>
      </c>
      <c r="T218">
        <v>4</v>
      </c>
      <c r="U218">
        <v>1202</v>
      </c>
      <c r="V218">
        <v>8.2000000000000003E-2</v>
      </c>
      <c r="W218">
        <v>7.6300000000000007E-2</v>
      </c>
      <c r="X218">
        <v>24</v>
      </c>
      <c r="Y218">
        <v>0</v>
      </c>
      <c r="Z218" s="25" t="s">
        <v>176</v>
      </c>
      <c r="AB218">
        <v>4</v>
      </c>
      <c r="AC218">
        <v>1</v>
      </c>
      <c r="AD218">
        <v>113</v>
      </c>
      <c r="AE218">
        <v>3</v>
      </c>
      <c r="AF218">
        <v>1</v>
      </c>
      <c r="AG218">
        <v>0.63</v>
      </c>
      <c r="AH218">
        <v>0</v>
      </c>
      <c r="BA218">
        <v>5</v>
      </c>
      <c r="BB218">
        <v>5</v>
      </c>
      <c r="BC218">
        <v>70</v>
      </c>
      <c r="BD218">
        <v>25</v>
      </c>
      <c r="BE218">
        <v>0</v>
      </c>
      <c r="BF218">
        <v>2.2999999999999998</v>
      </c>
      <c r="BG218">
        <v>60</v>
      </c>
      <c r="BH218">
        <v>35</v>
      </c>
      <c r="BI218">
        <v>120</v>
      </c>
      <c r="BJ218">
        <v>105</v>
      </c>
      <c r="BK218">
        <v>11</v>
      </c>
      <c r="BL218">
        <v>73</v>
      </c>
      <c r="BM218">
        <v>0</v>
      </c>
      <c r="BN218">
        <v>40</v>
      </c>
      <c r="BO218">
        <v>0</v>
      </c>
      <c r="BP218">
        <v>0</v>
      </c>
      <c r="BQ218" s="25" t="s">
        <v>170</v>
      </c>
      <c r="BR218">
        <v>31</v>
      </c>
      <c r="BS218">
        <v>15</v>
      </c>
      <c r="BT218">
        <v>4</v>
      </c>
      <c r="BU218">
        <v>1202</v>
      </c>
      <c r="BV218">
        <v>8.2000000000000003E-2</v>
      </c>
      <c r="BW218">
        <v>7.6300000000000007E-2</v>
      </c>
      <c r="BX218">
        <v>24</v>
      </c>
      <c r="BY218">
        <v>0</v>
      </c>
      <c r="BZ218" s="25" t="s">
        <v>176</v>
      </c>
      <c r="CB218">
        <v>4</v>
      </c>
      <c r="CC218">
        <v>1</v>
      </c>
      <c r="CD218">
        <v>113</v>
      </c>
      <c r="CE218">
        <v>3</v>
      </c>
      <c r="CF218">
        <v>1</v>
      </c>
      <c r="CG218">
        <v>0.63</v>
      </c>
      <c r="CH218">
        <v>0</v>
      </c>
    </row>
    <row r="219" spans="1:86">
      <c r="A219">
        <v>6</v>
      </c>
      <c r="B219">
        <v>4</v>
      </c>
      <c r="C219">
        <v>40</v>
      </c>
      <c r="D219">
        <v>20</v>
      </c>
      <c r="E219">
        <v>0</v>
      </c>
      <c r="F219" s="24">
        <f t="shared" si="15"/>
        <v>23</v>
      </c>
      <c r="G219">
        <v>70</v>
      </c>
      <c r="H219" s="24">
        <f t="shared" si="16"/>
        <v>6</v>
      </c>
      <c r="I219" s="24">
        <f t="shared" si="17"/>
        <v>18</v>
      </c>
      <c r="J219" s="24">
        <f t="shared" si="18"/>
        <v>180</v>
      </c>
      <c r="K219" s="49" t="str">
        <f t="shared" si="19"/>
        <v>10</v>
      </c>
      <c r="L219">
        <v>73</v>
      </c>
      <c r="M219">
        <v>0</v>
      </c>
      <c r="N219">
        <v>40</v>
      </c>
      <c r="O219">
        <v>0</v>
      </c>
      <c r="P219">
        <v>0</v>
      </c>
      <c r="Q219" s="25" t="s">
        <v>170</v>
      </c>
      <c r="R219">
        <v>31</v>
      </c>
      <c r="S219">
        <v>15</v>
      </c>
      <c r="T219">
        <v>4</v>
      </c>
      <c r="U219">
        <v>2202</v>
      </c>
      <c r="V219">
        <v>5.1999999999999998E-2</v>
      </c>
      <c r="W219">
        <v>5.1999999999999998E-2</v>
      </c>
      <c r="X219">
        <v>24</v>
      </c>
      <c r="Y219">
        <v>0</v>
      </c>
      <c r="Z219" s="25" t="s">
        <v>176</v>
      </c>
      <c r="AB219">
        <v>2.8</v>
      </c>
      <c r="AC219">
        <v>1</v>
      </c>
      <c r="AD219">
        <v>113</v>
      </c>
      <c r="AE219">
        <v>3</v>
      </c>
      <c r="AF219">
        <v>1</v>
      </c>
      <c r="AG219">
        <v>0.63</v>
      </c>
      <c r="AH219">
        <v>0</v>
      </c>
      <c r="BA219">
        <v>6</v>
      </c>
      <c r="BB219">
        <v>4</v>
      </c>
      <c r="BC219">
        <v>40</v>
      </c>
      <c r="BD219">
        <v>20</v>
      </c>
      <c r="BE219">
        <v>0</v>
      </c>
      <c r="BF219">
        <v>2.2999999999999998</v>
      </c>
      <c r="BG219">
        <v>70</v>
      </c>
      <c r="BH219">
        <v>35</v>
      </c>
      <c r="BI219">
        <v>140</v>
      </c>
      <c r="BJ219">
        <v>105</v>
      </c>
      <c r="BK219">
        <v>11</v>
      </c>
      <c r="BL219">
        <v>73</v>
      </c>
      <c r="BM219">
        <v>0</v>
      </c>
      <c r="BN219">
        <v>40</v>
      </c>
      <c r="BO219">
        <v>0</v>
      </c>
      <c r="BP219">
        <v>0</v>
      </c>
      <c r="BQ219" s="25" t="s">
        <v>170</v>
      </c>
      <c r="BR219">
        <v>31</v>
      </c>
      <c r="BS219">
        <v>15</v>
      </c>
      <c r="BT219">
        <v>4</v>
      </c>
      <c r="BU219">
        <v>2202</v>
      </c>
      <c r="BV219">
        <v>5.1999999999999998E-2</v>
      </c>
      <c r="BW219">
        <v>5.1999999999999998E-2</v>
      </c>
      <c r="BX219">
        <v>24</v>
      </c>
      <c r="BY219">
        <v>0</v>
      </c>
      <c r="BZ219" s="25" t="s">
        <v>176</v>
      </c>
      <c r="CB219">
        <v>2.8</v>
      </c>
      <c r="CC219">
        <v>1</v>
      </c>
      <c r="CD219">
        <v>113</v>
      </c>
      <c r="CE219">
        <v>3</v>
      </c>
      <c r="CF219">
        <v>1</v>
      </c>
      <c r="CG219">
        <v>0.63</v>
      </c>
      <c r="CH219">
        <v>0</v>
      </c>
    </row>
    <row r="220" spans="1:86">
      <c r="A220">
        <v>7</v>
      </c>
      <c r="B220">
        <v>3</v>
      </c>
      <c r="C220">
        <v>10</v>
      </c>
      <c r="D220">
        <v>9</v>
      </c>
      <c r="E220">
        <v>0</v>
      </c>
      <c r="F220" s="24">
        <f t="shared" si="15"/>
        <v>15</v>
      </c>
      <c r="G220">
        <v>80</v>
      </c>
      <c r="H220" s="24">
        <f t="shared" si="16"/>
        <v>6</v>
      </c>
      <c r="I220" s="24">
        <f t="shared" si="17"/>
        <v>18</v>
      </c>
      <c r="J220" s="24">
        <f t="shared" si="18"/>
        <v>180</v>
      </c>
      <c r="K220" s="49" t="str">
        <f t="shared" si="19"/>
        <v>10</v>
      </c>
      <c r="L220">
        <v>73</v>
      </c>
      <c r="M220">
        <v>0</v>
      </c>
      <c r="N220">
        <v>40</v>
      </c>
      <c r="O220">
        <v>0</v>
      </c>
      <c r="P220">
        <v>0</v>
      </c>
      <c r="Q220" s="25" t="s">
        <v>170</v>
      </c>
      <c r="R220">
        <v>31</v>
      </c>
      <c r="S220">
        <v>15</v>
      </c>
      <c r="T220">
        <v>5</v>
      </c>
      <c r="U220">
        <v>2202</v>
      </c>
      <c r="V220">
        <v>0.03</v>
      </c>
      <c r="W220">
        <v>3.3000000000000002E-2</v>
      </c>
      <c r="X220">
        <v>24</v>
      </c>
      <c r="Y220">
        <v>0</v>
      </c>
      <c r="Z220" s="25" t="s">
        <v>176</v>
      </c>
      <c r="AB220">
        <v>2</v>
      </c>
      <c r="AC220">
        <v>1</v>
      </c>
      <c r="AD220">
        <v>113</v>
      </c>
      <c r="AE220">
        <v>3</v>
      </c>
      <c r="AF220">
        <v>1</v>
      </c>
      <c r="AG220">
        <v>0.63</v>
      </c>
      <c r="AH220">
        <v>0</v>
      </c>
      <c r="BA220">
        <v>7</v>
      </c>
      <c r="BB220">
        <v>3</v>
      </c>
      <c r="BC220">
        <v>10</v>
      </c>
      <c r="BD220">
        <v>9</v>
      </c>
      <c r="BE220">
        <v>0</v>
      </c>
      <c r="BF220">
        <v>1.5</v>
      </c>
      <c r="BG220">
        <v>80</v>
      </c>
      <c r="BH220">
        <v>35</v>
      </c>
      <c r="BI220">
        <v>140</v>
      </c>
      <c r="BJ220">
        <v>105</v>
      </c>
      <c r="BK220">
        <v>11</v>
      </c>
      <c r="BL220">
        <v>73</v>
      </c>
      <c r="BM220">
        <v>0</v>
      </c>
      <c r="BN220">
        <v>40</v>
      </c>
      <c r="BO220">
        <v>0</v>
      </c>
      <c r="BP220">
        <v>0</v>
      </c>
      <c r="BQ220" s="25" t="s">
        <v>170</v>
      </c>
      <c r="BR220">
        <v>31</v>
      </c>
      <c r="BS220">
        <v>15</v>
      </c>
      <c r="BT220">
        <v>5</v>
      </c>
      <c r="BU220">
        <v>2202</v>
      </c>
      <c r="BV220">
        <v>0.03</v>
      </c>
      <c r="BW220">
        <v>3.3000000000000002E-2</v>
      </c>
      <c r="BX220">
        <v>24</v>
      </c>
      <c r="BY220">
        <v>0</v>
      </c>
      <c r="BZ220" s="25" t="s">
        <v>176</v>
      </c>
      <c r="CB220">
        <v>2</v>
      </c>
      <c r="CC220">
        <v>1</v>
      </c>
      <c r="CD220">
        <v>113</v>
      </c>
      <c r="CE220">
        <v>3</v>
      </c>
      <c r="CF220">
        <v>1</v>
      </c>
      <c r="CG220">
        <v>0.63</v>
      </c>
      <c r="CH220">
        <v>0</v>
      </c>
    </row>
    <row r="221" spans="1:86">
      <c r="A221">
        <v>8</v>
      </c>
      <c r="B221">
        <v>2</v>
      </c>
      <c r="C221">
        <v>7</v>
      </c>
      <c r="D221">
        <v>9</v>
      </c>
      <c r="E221">
        <v>0</v>
      </c>
      <c r="F221" s="24">
        <f t="shared" si="15"/>
        <v>7.9999999999999991</v>
      </c>
      <c r="G221">
        <v>95</v>
      </c>
      <c r="H221" s="24">
        <f t="shared" si="16"/>
        <v>6</v>
      </c>
      <c r="I221" s="24">
        <f t="shared" si="17"/>
        <v>20</v>
      </c>
      <c r="J221" s="24">
        <f t="shared" si="18"/>
        <v>180</v>
      </c>
      <c r="K221" s="49" t="str">
        <f t="shared" si="19"/>
        <v>10</v>
      </c>
      <c r="L221">
        <v>73</v>
      </c>
      <c r="M221">
        <v>0</v>
      </c>
      <c r="N221">
        <v>0</v>
      </c>
      <c r="O221">
        <v>0</v>
      </c>
      <c r="P221">
        <v>0</v>
      </c>
      <c r="Q221" s="25" t="s">
        <v>170</v>
      </c>
      <c r="R221">
        <v>31</v>
      </c>
      <c r="S221">
        <v>15</v>
      </c>
      <c r="T221">
        <v>5</v>
      </c>
      <c r="U221">
        <v>2202</v>
      </c>
      <c r="V221">
        <v>1.7999999999999999E-2</v>
      </c>
      <c r="W221">
        <v>2.3E-2</v>
      </c>
      <c r="X221">
        <v>24</v>
      </c>
      <c r="Y221">
        <v>0</v>
      </c>
      <c r="Z221" s="25" t="s">
        <v>176</v>
      </c>
      <c r="AB221">
        <v>1.1200000000000001</v>
      </c>
      <c r="AC221">
        <v>1</v>
      </c>
      <c r="AD221">
        <v>113</v>
      </c>
      <c r="AE221">
        <v>3</v>
      </c>
      <c r="AF221">
        <v>1</v>
      </c>
      <c r="AG221">
        <v>0.63</v>
      </c>
      <c r="AH221">
        <v>0</v>
      </c>
      <c r="BA221">
        <v>8</v>
      </c>
      <c r="BB221">
        <v>2</v>
      </c>
      <c r="BC221">
        <v>7</v>
      </c>
      <c r="BD221">
        <v>9</v>
      </c>
      <c r="BE221">
        <v>0</v>
      </c>
      <c r="BF221">
        <v>0.7</v>
      </c>
      <c r="BG221">
        <v>95</v>
      </c>
      <c r="BH221">
        <v>35</v>
      </c>
      <c r="BI221">
        <v>160</v>
      </c>
      <c r="BJ221">
        <v>105</v>
      </c>
      <c r="BK221">
        <v>11</v>
      </c>
      <c r="BL221">
        <v>73</v>
      </c>
      <c r="BM221">
        <v>0</v>
      </c>
      <c r="BN221">
        <v>0</v>
      </c>
      <c r="BO221">
        <v>0</v>
      </c>
      <c r="BP221">
        <v>0</v>
      </c>
      <c r="BQ221" s="25" t="s">
        <v>170</v>
      </c>
      <c r="BR221">
        <v>31</v>
      </c>
      <c r="BS221">
        <v>15</v>
      </c>
      <c r="BT221">
        <v>5</v>
      </c>
      <c r="BU221">
        <v>2202</v>
      </c>
      <c r="BV221">
        <v>1.7999999999999999E-2</v>
      </c>
      <c r="BW221">
        <v>2.3E-2</v>
      </c>
      <c r="BX221">
        <v>24</v>
      </c>
      <c r="BY221">
        <v>0</v>
      </c>
      <c r="BZ221" s="25" t="s">
        <v>176</v>
      </c>
      <c r="CB221">
        <v>1.1200000000000001</v>
      </c>
      <c r="CC221">
        <v>1</v>
      </c>
      <c r="CD221">
        <v>113</v>
      </c>
      <c r="CE221">
        <v>3</v>
      </c>
      <c r="CF221">
        <v>1</v>
      </c>
      <c r="CG221">
        <v>0.63</v>
      </c>
      <c r="CH221">
        <v>0</v>
      </c>
    </row>
    <row r="222" spans="1:86">
      <c r="A222">
        <v>9</v>
      </c>
      <c r="B222">
        <v>801</v>
      </c>
      <c r="C222">
        <v>1</v>
      </c>
      <c r="D222">
        <v>9</v>
      </c>
      <c r="E222">
        <v>0</v>
      </c>
      <c r="F222" s="24">
        <f t="shared" si="15"/>
        <v>15</v>
      </c>
      <c r="G222">
        <v>110</v>
      </c>
      <c r="H222" s="24">
        <f t="shared" si="16"/>
        <v>6</v>
      </c>
      <c r="I222" s="24">
        <f t="shared" si="17"/>
        <v>20</v>
      </c>
      <c r="J222" s="24">
        <f t="shared" si="18"/>
        <v>180</v>
      </c>
      <c r="K222" s="49" t="str">
        <f t="shared" si="19"/>
        <v>10</v>
      </c>
      <c r="L222">
        <v>73</v>
      </c>
      <c r="M222">
        <v>0</v>
      </c>
      <c r="N222">
        <v>0</v>
      </c>
      <c r="O222">
        <v>10</v>
      </c>
      <c r="P222">
        <v>3</v>
      </c>
      <c r="Q222" s="25" t="s">
        <v>175</v>
      </c>
      <c r="R222">
        <v>32</v>
      </c>
      <c r="S222">
        <v>30</v>
      </c>
      <c r="T222">
        <v>5</v>
      </c>
      <c r="U222">
        <v>3202</v>
      </c>
      <c r="V222">
        <v>-7.0000000000000001E-3</v>
      </c>
      <c r="W222">
        <v>2.5999999999999999E-2</v>
      </c>
      <c r="X222">
        <v>24</v>
      </c>
      <c r="Y222">
        <v>0.6</v>
      </c>
      <c r="Z222" s="25" t="s">
        <v>178</v>
      </c>
      <c r="AA222">
        <v>14000</v>
      </c>
      <c r="AB222">
        <v>0.63</v>
      </c>
      <c r="AC222">
        <v>1</v>
      </c>
      <c r="AD222">
        <v>113</v>
      </c>
      <c r="AE222">
        <v>3</v>
      </c>
      <c r="AF222">
        <v>1</v>
      </c>
      <c r="AG222">
        <v>0.63</v>
      </c>
      <c r="AH222">
        <v>0</v>
      </c>
      <c r="BA222">
        <v>9</v>
      </c>
      <c r="BB222">
        <v>801</v>
      </c>
      <c r="BC222">
        <v>1</v>
      </c>
      <c r="BD222">
        <v>9</v>
      </c>
      <c r="BE222">
        <v>0</v>
      </c>
      <c r="BF222" s="25">
        <v>1.4</v>
      </c>
      <c r="BG222">
        <v>110</v>
      </c>
      <c r="BH222">
        <v>35</v>
      </c>
      <c r="BI222">
        <v>160</v>
      </c>
      <c r="BJ222">
        <v>105</v>
      </c>
      <c r="BK222">
        <v>11</v>
      </c>
      <c r="BL222">
        <v>73</v>
      </c>
      <c r="BM222">
        <v>0</v>
      </c>
      <c r="BN222">
        <v>0</v>
      </c>
      <c r="BO222">
        <v>10</v>
      </c>
      <c r="BP222">
        <v>3</v>
      </c>
      <c r="BQ222" s="25" t="s">
        <v>175</v>
      </c>
      <c r="BR222">
        <v>32</v>
      </c>
      <c r="BS222">
        <v>30</v>
      </c>
      <c r="BT222">
        <v>5</v>
      </c>
      <c r="BU222">
        <v>3202</v>
      </c>
      <c r="BV222">
        <v>-7.0000000000000001E-3</v>
      </c>
      <c r="BW222">
        <v>2.5999999999999999E-2</v>
      </c>
      <c r="BX222">
        <v>24</v>
      </c>
      <c r="BY222">
        <v>0.6</v>
      </c>
      <c r="BZ222" s="25" t="s">
        <v>178</v>
      </c>
      <c r="CA222">
        <v>14000</v>
      </c>
      <c r="CB222">
        <v>0.63</v>
      </c>
      <c r="CC222">
        <v>1</v>
      </c>
      <c r="CD222">
        <v>113</v>
      </c>
      <c r="CE222">
        <v>3</v>
      </c>
      <c r="CF222">
        <v>1</v>
      </c>
      <c r="CG222">
        <v>0.63</v>
      </c>
      <c r="CH222">
        <v>0</v>
      </c>
    </row>
    <row r="223" spans="1:86">
      <c r="A223">
        <v>10</v>
      </c>
      <c r="B223">
        <v>801</v>
      </c>
      <c r="C223">
        <v>1</v>
      </c>
      <c r="D223">
        <v>9</v>
      </c>
      <c r="E223">
        <v>0</v>
      </c>
      <c r="F223" s="24">
        <f t="shared" si="15"/>
        <v>15</v>
      </c>
      <c r="G223">
        <v>110</v>
      </c>
      <c r="H223" s="24">
        <f t="shared" si="16"/>
        <v>6</v>
      </c>
      <c r="I223" s="24">
        <f t="shared" si="17"/>
        <v>20</v>
      </c>
      <c r="J223" s="24">
        <f t="shared" si="18"/>
        <v>180</v>
      </c>
      <c r="K223" s="49" t="str">
        <f t="shared" si="19"/>
        <v>10</v>
      </c>
      <c r="L223">
        <v>73</v>
      </c>
      <c r="M223">
        <v>0</v>
      </c>
      <c r="N223">
        <v>0</v>
      </c>
      <c r="O223">
        <v>10</v>
      </c>
      <c r="P223">
        <v>3</v>
      </c>
      <c r="Q223" s="25" t="s">
        <v>175</v>
      </c>
      <c r="R223">
        <v>32</v>
      </c>
      <c r="S223">
        <v>30</v>
      </c>
      <c r="T223">
        <v>5</v>
      </c>
      <c r="U223">
        <v>3202</v>
      </c>
      <c r="V223">
        <v>1.2999999999999999E-2</v>
      </c>
      <c r="W223">
        <v>1.0999999999999999E-2</v>
      </c>
      <c r="X223">
        <v>24</v>
      </c>
      <c r="Y223">
        <v>0.6</v>
      </c>
      <c r="Z223" s="25" t="s">
        <v>178</v>
      </c>
      <c r="AA223">
        <v>400</v>
      </c>
      <c r="AB223">
        <v>0.63</v>
      </c>
      <c r="AC223">
        <v>1</v>
      </c>
      <c r="AD223">
        <v>113</v>
      </c>
      <c r="AE223">
        <v>3</v>
      </c>
      <c r="AF223">
        <v>1</v>
      </c>
      <c r="AG223">
        <v>0.63</v>
      </c>
      <c r="AH223">
        <v>0</v>
      </c>
      <c r="BA223">
        <v>10</v>
      </c>
      <c r="BB223">
        <v>801</v>
      </c>
      <c r="BC223">
        <v>1</v>
      </c>
      <c r="BD223">
        <v>9</v>
      </c>
      <c r="BE223">
        <v>0</v>
      </c>
      <c r="BF223">
        <v>1.4</v>
      </c>
      <c r="BG223">
        <v>110</v>
      </c>
      <c r="BH223">
        <v>35</v>
      </c>
      <c r="BI223">
        <v>160</v>
      </c>
      <c r="BJ223">
        <v>105</v>
      </c>
      <c r="BK223">
        <v>11</v>
      </c>
      <c r="BL223">
        <v>73</v>
      </c>
      <c r="BM223">
        <v>0</v>
      </c>
      <c r="BN223">
        <v>0</v>
      </c>
      <c r="BO223">
        <v>10</v>
      </c>
      <c r="BP223">
        <v>3</v>
      </c>
      <c r="BQ223" s="25" t="s">
        <v>175</v>
      </c>
      <c r="BR223">
        <v>32</v>
      </c>
      <c r="BS223">
        <v>30</v>
      </c>
      <c r="BT223">
        <v>5</v>
      </c>
      <c r="BU223">
        <v>3202</v>
      </c>
      <c r="BV223">
        <v>1.2999999999999999E-2</v>
      </c>
      <c r="BW223">
        <v>1.0999999999999999E-2</v>
      </c>
      <c r="BX223">
        <v>24</v>
      </c>
      <c r="BY223">
        <v>0.6</v>
      </c>
      <c r="BZ223" s="25" t="s">
        <v>178</v>
      </c>
      <c r="CA223">
        <v>400</v>
      </c>
      <c r="CB223">
        <v>0.63</v>
      </c>
      <c r="CC223">
        <v>1</v>
      </c>
      <c r="CD223">
        <v>113</v>
      </c>
      <c r="CE223">
        <v>3</v>
      </c>
      <c r="CF223">
        <v>1</v>
      </c>
      <c r="CG223">
        <v>0.63</v>
      </c>
      <c r="CH223">
        <v>0</v>
      </c>
    </row>
    <row r="224" spans="1:86">
      <c r="F224" s="24" t="str">
        <f t="shared" si="15"/>
        <v/>
      </c>
      <c r="H224" s="24" t="str">
        <f t="shared" si="16"/>
        <v/>
      </c>
      <c r="I224" s="24" t="str">
        <f t="shared" si="17"/>
        <v/>
      </c>
      <c r="J224" s="24" t="str">
        <f t="shared" si="18"/>
        <v/>
      </c>
      <c r="K224" s="49" t="str">
        <f t="shared" si="19"/>
        <v/>
      </c>
      <c r="Q224" s="25"/>
      <c r="Z224" s="25"/>
      <c r="AH224">
        <v>0</v>
      </c>
      <c r="BQ224" s="25"/>
      <c r="BZ224" s="25"/>
      <c r="CH224">
        <v>0</v>
      </c>
    </row>
    <row r="225" spans="1:86">
      <c r="A225">
        <v>1</v>
      </c>
      <c r="B225">
        <v>8</v>
      </c>
      <c r="C225">
        <v>620</v>
      </c>
      <c r="D225">
        <v>150</v>
      </c>
      <c r="E225">
        <v>0</v>
      </c>
      <c r="F225" s="24">
        <f t="shared" si="15"/>
        <v>305</v>
      </c>
      <c r="G225">
        <v>50</v>
      </c>
      <c r="H225" s="24">
        <f t="shared" si="16"/>
        <v>4</v>
      </c>
      <c r="I225" s="24">
        <f t="shared" si="17"/>
        <v>15</v>
      </c>
      <c r="J225" s="24">
        <f t="shared" si="18"/>
        <v>125</v>
      </c>
      <c r="K225" s="49" t="str">
        <f t="shared" si="19"/>
        <v>03</v>
      </c>
      <c r="L225">
        <v>22</v>
      </c>
      <c r="M225">
        <v>0</v>
      </c>
      <c r="N225">
        <v>0</v>
      </c>
      <c r="O225">
        <v>11</v>
      </c>
      <c r="P225">
        <v>0</v>
      </c>
      <c r="Q225" s="50" t="s">
        <v>170</v>
      </c>
      <c r="R225">
        <v>21</v>
      </c>
      <c r="S225">
        <v>10</v>
      </c>
      <c r="T225">
        <v>2</v>
      </c>
      <c r="U225">
        <v>1702</v>
      </c>
      <c r="V225">
        <v>0.56000000000000005</v>
      </c>
      <c r="W225">
        <v>0.5</v>
      </c>
      <c r="X225">
        <v>24</v>
      </c>
      <c r="Y225">
        <v>0</v>
      </c>
      <c r="Z225" s="25" t="s">
        <v>176</v>
      </c>
      <c r="AB225">
        <v>0</v>
      </c>
      <c r="AC225">
        <v>1</v>
      </c>
      <c r="AD225">
        <v>113</v>
      </c>
      <c r="AE225">
        <v>3</v>
      </c>
      <c r="AF225">
        <v>1</v>
      </c>
      <c r="AG225">
        <v>0.8</v>
      </c>
      <c r="AH225">
        <v>0</v>
      </c>
      <c r="BA225">
        <v>1</v>
      </c>
      <c r="BB225">
        <v>8</v>
      </c>
      <c r="BC225">
        <v>620</v>
      </c>
      <c r="BD225">
        <v>150</v>
      </c>
      <c r="BE225">
        <v>0</v>
      </c>
      <c r="BF225">
        <v>30.4</v>
      </c>
      <c r="BG225">
        <v>50</v>
      </c>
      <c r="BH225">
        <v>12</v>
      </c>
      <c r="BI225">
        <v>120</v>
      </c>
      <c r="BJ225">
        <v>101</v>
      </c>
      <c r="BK225">
        <v>2</v>
      </c>
      <c r="BL225">
        <v>22</v>
      </c>
      <c r="BM225">
        <v>0</v>
      </c>
      <c r="BN225">
        <v>0</v>
      </c>
      <c r="BO225">
        <v>11</v>
      </c>
      <c r="BP225">
        <v>0</v>
      </c>
      <c r="BQ225" s="50" t="s">
        <v>170</v>
      </c>
      <c r="BR225">
        <v>21</v>
      </c>
      <c r="BS225">
        <v>10</v>
      </c>
      <c r="BT225">
        <v>2</v>
      </c>
      <c r="BU225">
        <v>1702</v>
      </c>
      <c r="BV225">
        <v>0.56000000000000005</v>
      </c>
      <c r="BW225">
        <v>0.5</v>
      </c>
      <c r="BX225">
        <v>24</v>
      </c>
      <c r="BY225">
        <v>0</v>
      </c>
      <c r="BZ225" s="25" t="s">
        <v>176</v>
      </c>
      <c r="CB225">
        <v>0</v>
      </c>
      <c r="CC225">
        <v>1</v>
      </c>
      <c r="CD225">
        <v>113</v>
      </c>
      <c r="CE225">
        <v>3</v>
      </c>
      <c r="CF225">
        <v>1</v>
      </c>
      <c r="CG225">
        <v>0.8</v>
      </c>
      <c r="CH225">
        <v>0</v>
      </c>
    </row>
    <row r="226" spans="1:86">
      <c r="A226">
        <v>2</v>
      </c>
      <c r="B226">
        <v>7</v>
      </c>
      <c r="C226">
        <v>300</v>
      </c>
      <c r="D226">
        <v>55</v>
      </c>
      <c r="E226">
        <v>0</v>
      </c>
      <c r="F226" s="24">
        <f t="shared" si="15"/>
        <v>135</v>
      </c>
      <c r="G226">
        <v>50</v>
      </c>
      <c r="H226" s="24">
        <f t="shared" si="16"/>
        <v>6</v>
      </c>
      <c r="I226" s="24">
        <f t="shared" si="17"/>
        <v>15</v>
      </c>
      <c r="J226" s="24">
        <f t="shared" si="18"/>
        <v>180</v>
      </c>
      <c r="K226" s="49" t="str">
        <f t="shared" si="19"/>
        <v>13</v>
      </c>
      <c r="L226">
        <v>31</v>
      </c>
      <c r="M226">
        <v>0</v>
      </c>
      <c r="N226">
        <v>0</v>
      </c>
      <c r="O226">
        <v>1</v>
      </c>
      <c r="P226">
        <v>0</v>
      </c>
      <c r="Q226" s="25" t="s">
        <v>170</v>
      </c>
      <c r="R226">
        <v>21</v>
      </c>
      <c r="S226">
        <v>10</v>
      </c>
      <c r="T226">
        <v>3</v>
      </c>
      <c r="U226">
        <v>1502</v>
      </c>
      <c r="V226">
        <v>0.26400000000000001</v>
      </c>
      <c r="W226">
        <v>0.23230000000000001</v>
      </c>
      <c r="X226">
        <v>24</v>
      </c>
      <c r="Y226">
        <v>0</v>
      </c>
      <c r="Z226" s="25" t="s">
        <v>176</v>
      </c>
      <c r="AB226">
        <v>0</v>
      </c>
      <c r="AC226">
        <v>1</v>
      </c>
      <c r="AD226">
        <v>113</v>
      </c>
      <c r="AE226">
        <v>3</v>
      </c>
      <c r="AF226">
        <v>1</v>
      </c>
      <c r="AG226">
        <v>0.8</v>
      </c>
      <c r="AH226">
        <v>0</v>
      </c>
      <c r="BA226">
        <v>2</v>
      </c>
      <c r="BB226">
        <v>7</v>
      </c>
      <c r="BC226">
        <v>300</v>
      </c>
      <c r="BD226">
        <v>55</v>
      </c>
      <c r="BE226">
        <v>0</v>
      </c>
      <c r="BF226">
        <v>13.4</v>
      </c>
      <c r="BG226">
        <v>50</v>
      </c>
      <c r="BH226">
        <v>35</v>
      </c>
      <c r="BI226">
        <v>120</v>
      </c>
      <c r="BJ226">
        <v>105</v>
      </c>
      <c r="BK226">
        <v>11</v>
      </c>
      <c r="BL226">
        <v>31</v>
      </c>
      <c r="BM226">
        <v>0</v>
      </c>
      <c r="BN226">
        <v>0</v>
      </c>
      <c r="BO226">
        <v>1</v>
      </c>
      <c r="BP226">
        <v>0</v>
      </c>
      <c r="BQ226" s="25" t="s">
        <v>170</v>
      </c>
      <c r="BR226">
        <v>21</v>
      </c>
      <c r="BS226">
        <v>10</v>
      </c>
      <c r="BT226">
        <v>3</v>
      </c>
      <c r="BU226">
        <v>1502</v>
      </c>
      <c r="BV226">
        <v>0.26400000000000001</v>
      </c>
      <c r="BW226">
        <v>0.23230000000000001</v>
      </c>
      <c r="BX226">
        <v>24</v>
      </c>
      <c r="BY226">
        <v>0</v>
      </c>
      <c r="BZ226" s="25" t="s">
        <v>176</v>
      </c>
      <c r="CB226">
        <v>0</v>
      </c>
      <c r="CC226">
        <v>1</v>
      </c>
      <c r="CD226">
        <v>113</v>
      </c>
      <c r="CE226">
        <v>3</v>
      </c>
      <c r="CF226">
        <v>1</v>
      </c>
      <c r="CG226">
        <v>0.8</v>
      </c>
      <c r="CH226">
        <v>0</v>
      </c>
    </row>
    <row r="227" spans="1:86">
      <c r="A227">
        <v>3</v>
      </c>
      <c r="B227">
        <v>6</v>
      </c>
      <c r="C227">
        <v>200</v>
      </c>
      <c r="D227">
        <v>40</v>
      </c>
      <c r="E227">
        <v>0</v>
      </c>
      <c r="F227" s="24">
        <f t="shared" si="15"/>
        <v>85</v>
      </c>
      <c r="G227">
        <v>50</v>
      </c>
      <c r="H227" s="24">
        <f t="shared" si="16"/>
        <v>6</v>
      </c>
      <c r="I227" s="24">
        <f t="shared" si="17"/>
        <v>15</v>
      </c>
      <c r="J227" s="24">
        <f t="shared" si="18"/>
        <v>180</v>
      </c>
      <c r="K227" s="49" t="str">
        <f t="shared" si="19"/>
        <v>13</v>
      </c>
      <c r="L227">
        <v>32</v>
      </c>
      <c r="M227">
        <v>0</v>
      </c>
      <c r="N227">
        <v>0</v>
      </c>
      <c r="O227">
        <v>1</v>
      </c>
      <c r="P227">
        <v>0</v>
      </c>
      <c r="Q227" s="25" t="s">
        <v>170</v>
      </c>
      <c r="R227">
        <v>31</v>
      </c>
      <c r="S227">
        <v>15</v>
      </c>
      <c r="T227">
        <v>4</v>
      </c>
      <c r="U227">
        <v>1502</v>
      </c>
      <c r="V227">
        <v>0.17</v>
      </c>
      <c r="W227">
        <v>0.1547</v>
      </c>
      <c r="X227">
        <v>24</v>
      </c>
      <c r="Y227">
        <v>0</v>
      </c>
      <c r="Z227" s="25" t="s">
        <v>176</v>
      </c>
      <c r="AB227">
        <v>0</v>
      </c>
      <c r="AC227">
        <v>1</v>
      </c>
      <c r="AD227">
        <v>113</v>
      </c>
      <c r="AE227">
        <v>3</v>
      </c>
      <c r="AF227">
        <v>1</v>
      </c>
      <c r="AG227">
        <v>0.8</v>
      </c>
      <c r="AH227">
        <v>0</v>
      </c>
      <c r="BA227">
        <v>3</v>
      </c>
      <c r="BB227">
        <v>6</v>
      </c>
      <c r="BC227">
        <v>200</v>
      </c>
      <c r="BD227">
        <v>40</v>
      </c>
      <c r="BE227">
        <v>0</v>
      </c>
      <c r="BF227">
        <v>8.6</v>
      </c>
      <c r="BG227">
        <v>50</v>
      </c>
      <c r="BH227">
        <v>35</v>
      </c>
      <c r="BI227">
        <v>120</v>
      </c>
      <c r="BJ227">
        <v>105</v>
      </c>
      <c r="BK227">
        <v>11</v>
      </c>
      <c r="BL227">
        <v>32</v>
      </c>
      <c r="BM227">
        <v>0</v>
      </c>
      <c r="BN227">
        <v>0</v>
      </c>
      <c r="BO227">
        <v>1</v>
      </c>
      <c r="BP227">
        <v>0</v>
      </c>
      <c r="BQ227" s="25" t="s">
        <v>170</v>
      </c>
      <c r="BR227">
        <v>31</v>
      </c>
      <c r="BS227">
        <v>15</v>
      </c>
      <c r="BT227">
        <v>4</v>
      </c>
      <c r="BU227">
        <v>1502</v>
      </c>
      <c r="BV227">
        <v>0.17</v>
      </c>
      <c r="BW227">
        <v>0.1547</v>
      </c>
      <c r="BX227">
        <v>24</v>
      </c>
      <c r="BY227">
        <v>0</v>
      </c>
      <c r="BZ227" s="25" t="s">
        <v>176</v>
      </c>
      <c r="CB227">
        <v>0</v>
      </c>
      <c r="CC227">
        <v>1</v>
      </c>
      <c r="CD227">
        <v>113</v>
      </c>
      <c r="CE227">
        <v>3</v>
      </c>
      <c r="CF227">
        <v>1</v>
      </c>
      <c r="CG227">
        <v>0.8</v>
      </c>
      <c r="CH227">
        <v>0</v>
      </c>
    </row>
    <row r="228" spans="1:86">
      <c r="A228">
        <v>4</v>
      </c>
      <c r="B228">
        <v>5</v>
      </c>
      <c r="C228">
        <v>140</v>
      </c>
      <c r="D228">
        <v>40</v>
      </c>
      <c r="E228">
        <v>0</v>
      </c>
      <c r="F228" s="24">
        <f t="shared" si="15"/>
        <v>53</v>
      </c>
      <c r="G228">
        <v>60</v>
      </c>
      <c r="H228" s="24">
        <f t="shared" si="16"/>
        <v>6</v>
      </c>
      <c r="I228" s="24">
        <f t="shared" si="17"/>
        <v>15</v>
      </c>
      <c r="J228" s="24">
        <f t="shared" si="18"/>
        <v>180</v>
      </c>
      <c r="K228" s="49" t="str">
        <f t="shared" si="19"/>
        <v>13</v>
      </c>
      <c r="L228">
        <v>53</v>
      </c>
      <c r="M228">
        <v>0</v>
      </c>
      <c r="N228">
        <v>40</v>
      </c>
      <c r="O228">
        <v>0</v>
      </c>
      <c r="P228">
        <v>0</v>
      </c>
      <c r="Q228" s="25" t="s">
        <v>170</v>
      </c>
      <c r="R228">
        <v>31</v>
      </c>
      <c r="S228">
        <v>15</v>
      </c>
      <c r="T228">
        <v>4</v>
      </c>
      <c r="U228">
        <v>1202</v>
      </c>
      <c r="V228">
        <v>0.115</v>
      </c>
      <c r="W228">
        <v>0.10580000000000001</v>
      </c>
      <c r="X228">
        <v>24</v>
      </c>
      <c r="Y228">
        <v>0</v>
      </c>
      <c r="Z228" s="25" t="s">
        <v>176</v>
      </c>
      <c r="AB228">
        <v>0</v>
      </c>
      <c r="AC228">
        <v>1</v>
      </c>
      <c r="AD228">
        <v>113</v>
      </c>
      <c r="AE228">
        <v>3</v>
      </c>
      <c r="AF228">
        <v>1</v>
      </c>
      <c r="AG228">
        <v>0.8</v>
      </c>
      <c r="AH228">
        <v>0</v>
      </c>
      <c r="BA228">
        <v>4</v>
      </c>
      <c r="BB228">
        <v>5</v>
      </c>
      <c r="BC228">
        <v>140</v>
      </c>
      <c r="BD228">
        <v>40</v>
      </c>
      <c r="BE228">
        <v>0</v>
      </c>
      <c r="BF228">
        <v>5.3</v>
      </c>
      <c r="BG228">
        <v>60</v>
      </c>
      <c r="BH228">
        <v>35</v>
      </c>
      <c r="BI228">
        <v>120</v>
      </c>
      <c r="BJ228">
        <v>105</v>
      </c>
      <c r="BK228">
        <v>11</v>
      </c>
      <c r="BL228">
        <v>53</v>
      </c>
      <c r="BM228">
        <v>0</v>
      </c>
      <c r="BN228">
        <v>40</v>
      </c>
      <c r="BO228">
        <v>0</v>
      </c>
      <c r="BP228">
        <v>0</v>
      </c>
      <c r="BQ228" s="25" t="s">
        <v>170</v>
      </c>
      <c r="BR228">
        <v>31</v>
      </c>
      <c r="BS228">
        <v>15</v>
      </c>
      <c r="BT228">
        <v>4</v>
      </c>
      <c r="BU228">
        <v>1202</v>
      </c>
      <c r="BV228">
        <v>0.115</v>
      </c>
      <c r="BW228">
        <v>0.10580000000000001</v>
      </c>
      <c r="BX228">
        <v>24</v>
      </c>
      <c r="BY228">
        <v>0</v>
      </c>
      <c r="BZ228" s="25" t="s">
        <v>176</v>
      </c>
      <c r="CB228">
        <v>0</v>
      </c>
      <c r="CC228">
        <v>1</v>
      </c>
      <c r="CD228">
        <v>113</v>
      </c>
      <c r="CE228">
        <v>3</v>
      </c>
      <c r="CF228">
        <v>1</v>
      </c>
      <c r="CG228">
        <v>0.8</v>
      </c>
      <c r="CH228">
        <v>0</v>
      </c>
    </row>
    <row r="229" spans="1:86">
      <c r="A229">
        <v>5</v>
      </c>
      <c r="B229">
        <v>4</v>
      </c>
      <c r="C229">
        <v>70</v>
      </c>
      <c r="D229">
        <v>25</v>
      </c>
      <c r="E229">
        <v>0</v>
      </c>
      <c r="F229" s="24">
        <f t="shared" si="15"/>
        <v>33</v>
      </c>
      <c r="G229">
        <v>60</v>
      </c>
      <c r="H229" s="24">
        <f t="shared" si="16"/>
        <v>6</v>
      </c>
      <c r="I229" s="24">
        <f t="shared" si="17"/>
        <v>15</v>
      </c>
      <c r="J229" s="24">
        <f t="shared" si="18"/>
        <v>180</v>
      </c>
      <c r="K229" s="49" t="str">
        <f t="shared" si="19"/>
        <v>13</v>
      </c>
      <c r="L229">
        <v>73</v>
      </c>
      <c r="M229">
        <v>0</v>
      </c>
      <c r="N229">
        <v>40</v>
      </c>
      <c r="O229">
        <v>0</v>
      </c>
      <c r="P229">
        <v>0</v>
      </c>
      <c r="Q229" s="25" t="s">
        <v>170</v>
      </c>
      <c r="R229">
        <v>31</v>
      </c>
      <c r="S229">
        <v>15</v>
      </c>
      <c r="T229">
        <v>4</v>
      </c>
      <c r="U229">
        <v>1202</v>
      </c>
      <c r="V229">
        <v>7.1999999999999995E-2</v>
      </c>
      <c r="W229">
        <v>6.7000000000000004E-2</v>
      </c>
      <c r="X229">
        <v>24</v>
      </c>
      <c r="Y229">
        <v>0</v>
      </c>
      <c r="Z229" s="25" t="s">
        <v>176</v>
      </c>
      <c r="AB229">
        <v>4</v>
      </c>
      <c r="AC229">
        <v>1</v>
      </c>
      <c r="AD229">
        <v>113</v>
      </c>
      <c r="AE229">
        <v>3</v>
      </c>
      <c r="AF229">
        <v>1</v>
      </c>
      <c r="AG229">
        <v>0.8</v>
      </c>
      <c r="AH229">
        <v>0</v>
      </c>
      <c r="BA229">
        <v>5</v>
      </c>
      <c r="BB229">
        <v>4</v>
      </c>
      <c r="BC229">
        <v>70</v>
      </c>
      <c r="BD229">
        <v>25</v>
      </c>
      <c r="BE229">
        <v>0</v>
      </c>
      <c r="BF229">
        <v>3.3</v>
      </c>
      <c r="BG229">
        <v>60</v>
      </c>
      <c r="BH229">
        <v>35</v>
      </c>
      <c r="BI229">
        <v>120</v>
      </c>
      <c r="BJ229">
        <v>105</v>
      </c>
      <c r="BK229">
        <v>11</v>
      </c>
      <c r="BL229">
        <v>73</v>
      </c>
      <c r="BM229">
        <v>0</v>
      </c>
      <c r="BN229">
        <v>40</v>
      </c>
      <c r="BO229">
        <v>0</v>
      </c>
      <c r="BP229">
        <v>0</v>
      </c>
      <c r="BQ229" s="25" t="s">
        <v>170</v>
      </c>
      <c r="BR229">
        <v>31</v>
      </c>
      <c r="BS229">
        <v>15</v>
      </c>
      <c r="BT229">
        <v>4</v>
      </c>
      <c r="BU229">
        <v>1202</v>
      </c>
      <c r="BV229">
        <v>7.1999999999999995E-2</v>
      </c>
      <c r="BW229">
        <v>6.7000000000000004E-2</v>
      </c>
      <c r="BX229">
        <v>24</v>
      </c>
      <c r="BY229">
        <v>0</v>
      </c>
      <c r="BZ229" s="25" t="s">
        <v>176</v>
      </c>
      <c r="CB229">
        <v>4</v>
      </c>
      <c r="CC229">
        <v>1</v>
      </c>
      <c r="CD229">
        <v>113</v>
      </c>
      <c r="CE229">
        <v>3</v>
      </c>
      <c r="CF229">
        <v>1</v>
      </c>
      <c r="CG229">
        <v>0.8</v>
      </c>
      <c r="CH229">
        <v>0</v>
      </c>
    </row>
    <row r="230" spans="1:86">
      <c r="A230">
        <v>6</v>
      </c>
      <c r="B230">
        <v>3</v>
      </c>
      <c r="C230">
        <v>40</v>
      </c>
      <c r="D230">
        <v>20</v>
      </c>
      <c r="E230">
        <v>0</v>
      </c>
      <c r="F230" s="24">
        <f t="shared" si="15"/>
        <v>23</v>
      </c>
      <c r="G230">
        <v>70</v>
      </c>
      <c r="H230" s="24">
        <f t="shared" si="16"/>
        <v>6</v>
      </c>
      <c r="I230" s="24">
        <f t="shared" si="17"/>
        <v>18</v>
      </c>
      <c r="J230" s="24">
        <f t="shared" si="18"/>
        <v>180</v>
      </c>
      <c r="K230" s="49" t="str">
        <f t="shared" si="19"/>
        <v>10</v>
      </c>
      <c r="L230">
        <v>73</v>
      </c>
      <c r="M230">
        <v>0</v>
      </c>
      <c r="N230">
        <v>40</v>
      </c>
      <c r="O230">
        <v>0</v>
      </c>
      <c r="P230" s="25">
        <v>0</v>
      </c>
      <c r="Q230" s="25" t="s">
        <v>170</v>
      </c>
      <c r="R230">
        <v>31</v>
      </c>
      <c r="S230">
        <v>15</v>
      </c>
      <c r="T230">
        <v>4</v>
      </c>
      <c r="U230">
        <v>2202</v>
      </c>
      <c r="V230">
        <v>4.2000000000000003E-2</v>
      </c>
      <c r="W230">
        <v>4.2000000000000003E-2</v>
      </c>
      <c r="X230">
        <v>24</v>
      </c>
      <c r="Y230">
        <v>0</v>
      </c>
      <c r="Z230" s="25" t="s">
        <v>176</v>
      </c>
      <c r="AB230">
        <v>2.8</v>
      </c>
      <c r="AC230">
        <v>1</v>
      </c>
      <c r="AD230">
        <v>113</v>
      </c>
      <c r="AE230">
        <v>3</v>
      </c>
      <c r="AF230">
        <v>1</v>
      </c>
      <c r="AG230">
        <v>0.8</v>
      </c>
      <c r="AH230">
        <v>0</v>
      </c>
      <c r="BA230">
        <v>6</v>
      </c>
      <c r="BB230">
        <v>3</v>
      </c>
      <c r="BC230">
        <v>40</v>
      </c>
      <c r="BD230">
        <v>20</v>
      </c>
      <c r="BE230">
        <v>0</v>
      </c>
      <c r="BF230">
        <v>2.2999999999999998</v>
      </c>
      <c r="BG230">
        <v>70</v>
      </c>
      <c r="BH230">
        <v>35</v>
      </c>
      <c r="BI230">
        <v>140</v>
      </c>
      <c r="BJ230">
        <v>105</v>
      </c>
      <c r="BK230">
        <v>11</v>
      </c>
      <c r="BL230">
        <v>73</v>
      </c>
      <c r="BM230">
        <v>0</v>
      </c>
      <c r="BN230">
        <v>40</v>
      </c>
      <c r="BO230">
        <v>0</v>
      </c>
      <c r="BP230" s="25">
        <v>0</v>
      </c>
      <c r="BQ230" s="25" t="s">
        <v>170</v>
      </c>
      <c r="BR230">
        <v>31</v>
      </c>
      <c r="BS230">
        <v>15</v>
      </c>
      <c r="BT230">
        <v>4</v>
      </c>
      <c r="BU230">
        <v>2202</v>
      </c>
      <c r="BV230">
        <v>4.2000000000000003E-2</v>
      </c>
      <c r="BW230">
        <v>4.2000000000000003E-2</v>
      </c>
      <c r="BX230">
        <v>24</v>
      </c>
      <c r="BY230">
        <v>0</v>
      </c>
      <c r="BZ230" s="25" t="s">
        <v>176</v>
      </c>
      <c r="CB230">
        <v>2.8</v>
      </c>
      <c r="CC230">
        <v>1</v>
      </c>
      <c r="CD230">
        <v>113</v>
      </c>
      <c r="CE230">
        <v>3</v>
      </c>
      <c r="CF230">
        <v>1</v>
      </c>
      <c r="CG230">
        <v>0.8</v>
      </c>
      <c r="CH230">
        <v>0</v>
      </c>
    </row>
    <row r="231" spans="1:86">
      <c r="A231">
        <v>7</v>
      </c>
      <c r="B231">
        <v>2</v>
      </c>
      <c r="C231">
        <v>10</v>
      </c>
      <c r="D231">
        <v>9</v>
      </c>
      <c r="E231">
        <v>0</v>
      </c>
      <c r="F231" s="24">
        <f t="shared" si="15"/>
        <v>15</v>
      </c>
      <c r="G231">
        <v>80</v>
      </c>
      <c r="H231" s="24">
        <f t="shared" si="16"/>
        <v>6</v>
      </c>
      <c r="I231" s="24">
        <f t="shared" si="17"/>
        <v>18</v>
      </c>
      <c r="J231" s="24">
        <f t="shared" si="18"/>
        <v>180</v>
      </c>
      <c r="K231" s="49" t="str">
        <f t="shared" si="19"/>
        <v>10</v>
      </c>
      <c r="L231">
        <v>73</v>
      </c>
      <c r="M231">
        <v>0</v>
      </c>
      <c r="N231">
        <v>40</v>
      </c>
      <c r="O231">
        <v>0</v>
      </c>
      <c r="P231">
        <v>0</v>
      </c>
      <c r="Q231" s="25" t="s">
        <v>170</v>
      </c>
      <c r="R231">
        <v>31</v>
      </c>
      <c r="S231">
        <v>15</v>
      </c>
      <c r="T231">
        <v>5</v>
      </c>
      <c r="U231">
        <v>2202</v>
      </c>
      <c r="V231">
        <v>0.02</v>
      </c>
      <c r="W231">
        <v>2.1999999999999999E-2</v>
      </c>
      <c r="X231">
        <v>24</v>
      </c>
      <c r="Y231">
        <v>0</v>
      </c>
      <c r="Z231" s="25" t="s">
        <v>176</v>
      </c>
      <c r="AB231">
        <v>2</v>
      </c>
      <c r="AC231">
        <v>1</v>
      </c>
      <c r="AD231">
        <v>113</v>
      </c>
      <c r="AE231">
        <v>3</v>
      </c>
      <c r="AF231">
        <v>1</v>
      </c>
      <c r="AG231">
        <v>0.8</v>
      </c>
      <c r="AH231">
        <v>0</v>
      </c>
      <c r="BA231">
        <v>7</v>
      </c>
      <c r="BB231">
        <v>2</v>
      </c>
      <c r="BC231">
        <v>10</v>
      </c>
      <c r="BD231">
        <v>9</v>
      </c>
      <c r="BE231">
        <v>0</v>
      </c>
      <c r="BF231">
        <v>1.5</v>
      </c>
      <c r="BG231">
        <v>80</v>
      </c>
      <c r="BH231">
        <v>35</v>
      </c>
      <c r="BI231">
        <v>140</v>
      </c>
      <c r="BJ231">
        <v>105</v>
      </c>
      <c r="BK231">
        <v>11</v>
      </c>
      <c r="BL231">
        <v>73</v>
      </c>
      <c r="BM231">
        <v>0</v>
      </c>
      <c r="BN231">
        <v>40</v>
      </c>
      <c r="BO231">
        <v>0</v>
      </c>
      <c r="BP231">
        <v>0</v>
      </c>
      <c r="BQ231" s="25" t="s">
        <v>170</v>
      </c>
      <c r="BR231">
        <v>31</v>
      </c>
      <c r="BS231">
        <v>15</v>
      </c>
      <c r="BT231">
        <v>5</v>
      </c>
      <c r="BU231">
        <v>2202</v>
      </c>
      <c r="BV231">
        <v>0.02</v>
      </c>
      <c r="BW231">
        <v>2.1999999999999999E-2</v>
      </c>
      <c r="BX231">
        <v>24</v>
      </c>
      <c r="BY231">
        <v>0</v>
      </c>
      <c r="BZ231" s="25" t="s">
        <v>176</v>
      </c>
      <c r="CB231">
        <v>2</v>
      </c>
      <c r="CC231">
        <v>1</v>
      </c>
      <c r="CD231">
        <v>113</v>
      </c>
      <c r="CE231">
        <v>3</v>
      </c>
      <c r="CF231">
        <v>1</v>
      </c>
      <c r="CG231">
        <v>0.8</v>
      </c>
      <c r="CH231">
        <v>0</v>
      </c>
    </row>
    <row r="232" spans="1:86">
      <c r="A232">
        <v>8</v>
      </c>
      <c r="B232">
        <v>1</v>
      </c>
      <c r="C232">
        <v>4</v>
      </c>
      <c r="D232">
        <v>9</v>
      </c>
      <c r="E232">
        <v>0</v>
      </c>
      <c r="F232" s="24">
        <f t="shared" si="15"/>
        <v>5</v>
      </c>
      <c r="G232">
        <v>110</v>
      </c>
      <c r="H232" s="24">
        <f t="shared" si="16"/>
        <v>6</v>
      </c>
      <c r="I232" s="24">
        <f t="shared" si="17"/>
        <v>20</v>
      </c>
      <c r="J232" s="24">
        <f t="shared" si="18"/>
        <v>180</v>
      </c>
      <c r="K232" s="49" t="str">
        <f t="shared" si="19"/>
        <v>10</v>
      </c>
      <c r="L232">
        <v>73</v>
      </c>
      <c r="M232">
        <v>0</v>
      </c>
      <c r="N232">
        <v>0</v>
      </c>
      <c r="O232">
        <v>0</v>
      </c>
      <c r="P232">
        <v>1</v>
      </c>
      <c r="Q232" s="25" t="s">
        <v>170</v>
      </c>
      <c r="R232">
        <v>31</v>
      </c>
      <c r="S232">
        <v>15</v>
      </c>
      <c r="T232">
        <v>5</v>
      </c>
      <c r="U232">
        <v>3202</v>
      </c>
      <c r="V232">
        <v>1E-3</v>
      </c>
      <c r="W232">
        <v>1.0999999999999999E-2</v>
      </c>
      <c r="X232">
        <v>24</v>
      </c>
      <c r="Y232">
        <v>0</v>
      </c>
      <c r="Z232" s="25" t="s">
        <v>176</v>
      </c>
      <c r="AB232">
        <v>0.8</v>
      </c>
      <c r="AC232">
        <v>1</v>
      </c>
      <c r="AD232">
        <v>113</v>
      </c>
      <c r="AE232">
        <v>3</v>
      </c>
      <c r="AF232">
        <v>1</v>
      </c>
      <c r="AG232">
        <v>0.8</v>
      </c>
      <c r="AH232">
        <v>0</v>
      </c>
      <c r="BA232">
        <v>8</v>
      </c>
      <c r="BB232">
        <v>1</v>
      </c>
      <c r="BC232">
        <v>4</v>
      </c>
      <c r="BD232">
        <v>9</v>
      </c>
      <c r="BE232">
        <v>0</v>
      </c>
      <c r="BF232">
        <v>0.6</v>
      </c>
      <c r="BG232">
        <v>110</v>
      </c>
      <c r="BH232">
        <v>35</v>
      </c>
      <c r="BI232">
        <v>160</v>
      </c>
      <c r="BJ232">
        <v>105</v>
      </c>
      <c r="BK232">
        <v>11</v>
      </c>
      <c r="BL232">
        <v>73</v>
      </c>
      <c r="BM232">
        <v>0</v>
      </c>
      <c r="BN232">
        <v>0</v>
      </c>
      <c r="BO232">
        <v>0</v>
      </c>
      <c r="BP232">
        <v>1</v>
      </c>
      <c r="BQ232" s="25" t="s">
        <v>170</v>
      </c>
      <c r="BR232">
        <v>31</v>
      </c>
      <c r="BS232">
        <v>15</v>
      </c>
      <c r="BT232">
        <v>5</v>
      </c>
      <c r="BU232">
        <v>3202</v>
      </c>
      <c r="BV232">
        <v>1E-3</v>
      </c>
      <c r="BW232">
        <v>1.0999999999999999E-2</v>
      </c>
      <c r="BX232">
        <v>24</v>
      </c>
      <c r="BY232">
        <v>0</v>
      </c>
      <c r="BZ232" s="25" t="s">
        <v>176</v>
      </c>
      <c r="CB232">
        <v>0.8</v>
      </c>
      <c r="CC232">
        <v>1</v>
      </c>
      <c r="CD232">
        <v>113</v>
      </c>
      <c r="CE232">
        <v>3</v>
      </c>
      <c r="CF232">
        <v>1</v>
      </c>
      <c r="CG232">
        <v>0.8</v>
      </c>
      <c r="CH232">
        <v>0</v>
      </c>
    </row>
    <row r="233" spans="1:86">
      <c r="F233" s="24" t="str">
        <f t="shared" si="15"/>
        <v/>
      </c>
      <c r="H233" s="24" t="str">
        <f t="shared" si="16"/>
        <v/>
      </c>
      <c r="I233" s="24" t="str">
        <f t="shared" si="17"/>
        <v/>
      </c>
      <c r="J233" s="24" t="str">
        <f t="shared" si="18"/>
        <v/>
      </c>
      <c r="K233" s="49" t="str">
        <f t="shared" si="19"/>
        <v/>
      </c>
      <c r="Q233" s="25"/>
      <c r="Z233" s="25"/>
      <c r="AH233">
        <v>0</v>
      </c>
      <c r="BQ233" s="25"/>
      <c r="BZ233" s="25"/>
      <c r="CH233">
        <v>0</v>
      </c>
    </row>
    <row r="234" spans="1:86">
      <c r="A234">
        <v>1</v>
      </c>
      <c r="B234">
        <v>8</v>
      </c>
      <c r="C234">
        <v>620</v>
      </c>
      <c r="D234">
        <v>150</v>
      </c>
      <c r="E234">
        <v>0</v>
      </c>
      <c r="F234" s="24">
        <f t="shared" si="15"/>
        <v>305</v>
      </c>
      <c r="G234">
        <v>50</v>
      </c>
      <c r="H234" s="24">
        <f t="shared" si="16"/>
        <v>4</v>
      </c>
      <c r="I234" s="24">
        <f t="shared" si="17"/>
        <v>15</v>
      </c>
      <c r="J234" s="24">
        <f t="shared" si="18"/>
        <v>125</v>
      </c>
      <c r="K234" s="49" t="str">
        <f t="shared" si="19"/>
        <v>03</v>
      </c>
      <c r="L234">
        <v>22</v>
      </c>
      <c r="M234">
        <v>0</v>
      </c>
      <c r="N234">
        <v>0</v>
      </c>
      <c r="O234">
        <v>11</v>
      </c>
      <c r="P234">
        <v>0</v>
      </c>
      <c r="Q234" s="50" t="s">
        <v>170</v>
      </c>
      <c r="R234">
        <v>21</v>
      </c>
      <c r="S234">
        <v>10</v>
      </c>
      <c r="T234">
        <v>2</v>
      </c>
      <c r="U234">
        <v>1702</v>
      </c>
      <c r="V234">
        <v>0.56000000000000005</v>
      </c>
      <c r="W234">
        <v>0.5</v>
      </c>
      <c r="X234">
        <v>24</v>
      </c>
      <c r="Y234">
        <v>0</v>
      </c>
      <c r="Z234" s="25" t="s">
        <v>176</v>
      </c>
      <c r="AB234">
        <v>0</v>
      </c>
      <c r="AC234">
        <v>1</v>
      </c>
      <c r="AD234">
        <v>113</v>
      </c>
      <c r="AE234">
        <v>3</v>
      </c>
      <c r="AF234">
        <v>1</v>
      </c>
      <c r="AG234">
        <v>1.1200000000000001</v>
      </c>
      <c r="AH234">
        <v>0</v>
      </c>
      <c r="BA234">
        <v>1</v>
      </c>
      <c r="BB234">
        <v>8</v>
      </c>
      <c r="BC234">
        <v>620</v>
      </c>
      <c r="BD234">
        <v>150</v>
      </c>
      <c r="BE234">
        <v>0</v>
      </c>
      <c r="BF234">
        <v>30.4</v>
      </c>
      <c r="BG234">
        <v>50</v>
      </c>
      <c r="BH234">
        <v>12</v>
      </c>
      <c r="BI234">
        <v>120</v>
      </c>
      <c r="BJ234">
        <v>101</v>
      </c>
      <c r="BK234">
        <v>2</v>
      </c>
      <c r="BL234">
        <v>22</v>
      </c>
      <c r="BM234">
        <v>0</v>
      </c>
      <c r="BN234">
        <v>0</v>
      </c>
      <c r="BO234">
        <v>11</v>
      </c>
      <c r="BP234">
        <v>0</v>
      </c>
      <c r="BQ234" s="50" t="s">
        <v>170</v>
      </c>
      <c r="BR234">
        <v>21</v>
      </c>
      <c r="BS234">
        <v>10</v>
      </c>
      <c r="BT234">
        <v>2</v>
      </c>
      <c r="BU234">
        <v>1702</v>
      </c>
      <c r="BV234">
        <v>0.56000000000000005</v>
      </c>
      <c r="BW234">
        <v>0.5</v>
      </c>
      <c r="BX234">
        <v>24</v>
      </c>
      <c r="BY234">
        <v>0</v>
      </c>
      <c r="BZ234" s="25" t="s">
        <v>176</v>
      </c>
      <c r="CB234">
        <v>0</v>
      </c>
      <c r="CC234">
        <v>1</v>
      </c>
      <c r="CD234">
        <v>113</v>
      </c>
      <c r="CE234">
        <v>3</v>
      </c>
      <c r="CF234">
        <v>1</v>
      </c>
      <c r="CG234">
        <v>1.1200000000000001</v>
      </c>
      <c r="CH234">
        <v>0</v>
      </c>
    </row>
    <row r="235" spans="1:86">
      <c r="A235">
        <v>2</v>
      </c>
      <c r="B235">
        <v>7</v>
      </c>
      <c r="C235">
        <v>300</v>
      </c>
      <c r="D235">
        <v>55</v>
      </c>
      <c r="E235">
        <v>0</v>
      </c>
      <c r="F235" s="24">
        <f t="shared" si="15"/>
        <v>135</v>
      </c>
      <c r="G235">
        <v>50</v>
      </c>
      <c r="H235" s="24">
        <f t="shared" si="16"/>
        <v>6</v>
      </c>
      <c r="I235" s="24">
        <f t="shared" si="17"/>
        <v>15</v>
      </c>
      <c r="J235" s="24">
        <f t="shared" si="18"/>
        <v>180</v>
      </c>
      <c r="K235" s="49" t="str">
        <f t="shared" si="19"/>
        <v>13</v>
      </c>
      <c r="L235">
        <v>31</v>
      </c>
      <c r="M235">
        <v>0</v>
      </c>
      <c r="N235">
        <v>0</v>
      </c>
      <c r="O235">
        <v>1</v>
      </c>
      <c r="P235">
        <v>0</v>
      </c>
      <c r="Q235" s="25" t="s">
        <v>170</v>
      </c>
      <c r="R235">
        <v>21</v>
      </c>
      <c r="S235">
        <v>10</v>
      </c>
      <c r="T235">
        <v>3</v>
      </c>
      <c r="U235">
        <v>1502</v>
      </c>
      <c r="V235">
        <v>0.26400000000000001</v>
      </c>
      <c r="W235">
        <v>0.23230000000000001</v>
      </c>
      <c r="X235">
        <v>24</v>
      </c>
      <c r="Y235">
        <v>0</v>
      </c>
      <c r="Z235" s="25" t="s">
        <v>176</v>
      </c>
      <c r="AB235">
        <v>0</v>
      </c>
      <c r="AC235">
        <v>1</v>
      </c>
      <c r="AD235">
        <v>113</v>
      </c>
      <c r="AE235">
        <v>3</v>
      </c>
      <c r="AF235">
        <v>1</v>
      </c>
      <c r="AG235">
        <v>1.1200000000000001</v>
      </c>
      <c r="AH235">
        <v>0</v>
      </c>
      <c r="BA235">
        <v>2</v>
      </c>
      <c r="BB235">
        <v>7</v>
      </c>
      <c r="BC235">
        <v>300</v>
      </c>
      <c r="BD235">
        <v>55</v>
      </c>
      <c r="BE235">
        <v>0</v>
      </c>
      <c r="BF235">
        <v>13.4</v>
      </c>
      <c r="BG235">
        <v>50</v>
      </c>
      <c r="BH235">
        <v>35</v>
      </c>
      <c r="BI235">
        <v>120</v>
      </c>
      <c r="BJ235">
        <v>105</v>
      </c>
      <c r="BK235">
        <v>11</v>
      </c>
      <c r="BL235">
        <v>31</v>
      </c>
      <c r="BM235">
        <v>0</v>
      </c>
      <c r="BN235">
        <v>0</v>
      </c>
      <c r="BO235">
        <v>1</v>
      </c>
      <c r="BP235">
        <v>0</v>
      </c>
      <c r="BQ235" s="25" t="s">
        <v>170</v>
      </c>
      <c r="BR235">
        <v>21</v>
      </c>
      <c r="BS235">
        <v>10</v>
      </c>
      <c r="BT235">
        <v>3</v>
      </c>
      <c r="BU235">
        <v>1502</v>
      </c>
      <c r="BV235">
        <v>0.26400000000000001</v>
      </c>
      <c r="BW235">
        <v>0.23230000000000001</v>
      </c>
      <c r="BX235">
        <v>24</v>
      </c>
      <c r="BY235">
        <v>0</v>
      </c>
      <c r="BZ235" s="25" t="s">
        <v>176</v>
      </c>
      <c r="CB235">
        <v>0</v>
      </c>
      <c r="CC235">
        <v>1</v>
      </c>
      <c r="CD235">
        <v>113</v>
      </c>
      <c r="CE235">
        <v>3</v>
      </c>
      <c r="CF235">
        <v>1</v>
      </c>
      <c r="CG235">
        <v>1.1200000000000001</v>
      </c>
      <c r="CH235">
        <v>0</v>
      </c>
    </row>
    <row r="236" spans="1:86">
      <c r="A236">
        <v>3</v>
      </c>
      <c r="B236">
        <v>6</v>
      </c>
      <c r="C236">
        <v>200</v>
      </c>
      <c r="D236">
        <v>40</v>
      </c>
      <c r="E236">
        <v>0</v>
      </c>
      <c r="F236" s="24">
        <f t="shared" si="15"/>
        <v>85</v>
      </c>
      <c r="G236">
        <v>50</v>
      </c>
      <c r="H236" s="24">
        <f t="shared" si="16"/>
        <v>6</v>
      </c>
      <c r="I236" s="24">
        <f t="shared" si="17"/>
        <v>15</v>
      </c>
      <c r="J236" s="24">
        <f t="shared" si="18"/>
        <v>180</v>
      </c>
      <c r="K236" s="49" t="str">
        <f t="shared" si="19"/>
        <v>13</v>
      </c>
      <c r="L236">
        <v>32</v>
      </c>
      <c r="M236">
        <v>0</v>
      </c>
      <c r="N236">
        <v>0</v>
      </c>
      <c r="O236">
        <v>1</v>
      </c>
      <c r="P236">
        <v>0</v>
      </c>
      <c r="Q236" s="25" t="s">
        <v>170</v>
      </c>
      <c r="R236">
        <v>31</v>
      </c>
      <c r="S236">
        <v>15</v>
      </c>
      <c r="T236">
        <v>4</v>
      </c>
      <c r="U236">
        <v>1502</v>
      </c>
      <c r="V236">
        <v>0.17</v>
      </c>
      <c r="W236">
        <v>0.1547</v>
      </c>
      <c r="X236">
        <v>24</v>
      </c>
      <c r="Y236">
        <v>0</v>
      </c>
      <c r="Z236" s="25" t="s">
        <v>176</v>
      </c>
      <c r="AB236">
        <v>0</v>
      </c>
      <c r="AC236">
        <v>1</v>
      </c>
      <c r="AD236">
        <v>113</v>
      </c>
      <c r="AE236">
        <v>3</v>
      </c>
      <c r="AF236">
        <v>1</v>
      </c>
      <c r="AG236">
        <v>1.1200000000000001</v>
      </c>
      <c r="AH236">
        <v>0</v>
      </c>
      <c r="BA236">
        <v>3</v>
      </c>
      <c r="BB236">
        <v>6</v>
      </c>
      <c r="BC236">
        <v>200</v>
      </c>
      <c r="BD236">
        <v>40</v>
      </c>
      <c r="BE236">
        <v>0</v>
      </c>
      <c r="BF236">
        <v>8.6</v>
      </c>
      <c r="BG236">
        <v>50</v>
      </c>
      <c r="BH236">
        <v>35</v>
      </c>
      <c r="BI236">
        <v>120</v>
      </c>
      <c r="BJ236">
        <v>105</v>
      </c>
      <c r="BK236">
        <v>11</v>
      </c>
      <c r="BL236">
        <v>32</v>
      </c>
      <c r="BM236">
        <v>0</v>
      </c>
      <c r="BN236">
        <v>0</v>
      </c>
      <c r="BO236">
        <v>1</v>
      </c>
      <c r="BP236">
        <v>0</v>
      </c>
      <c r="BQ236" s="25" t="s">
        <v>170</v>
      </c>
      <c r="BR236">
        <v>31</v>
      </c>
      <c r="BS236">
        <v>15</v>
      </c>
      <c r="BT236">
        <v>4</v>
      </c>
      <c r="BU236">
        <v>1502</v>
      </c>
      <c r="BV236">
        <v>0.17</v>
      </c>
      <c r="BW236">
        <v>0.1547</v>
      </c>
      <c r="BX236">
        <v>24</v>
      </c>
      <c r="BY236">
        <v>0</v>
      </c>
      <c r="BZ236" s="25" t="s">
        <v>176</v>
      </c>
      <c r="CB236">
        <v>0</v>
      </c>
      <c r="CC236">
        <v>1</v>
      </c>
      <c r="CD236">
        <v>113</v>
      </c>
      <c r="CE236">
        <v>3</v>
      </c>
      <c r="CF236">
        <v>1</v>
      </c>
      <c r="CG236">
        <v>1.1200000000000001</v>
      </c>
      <c r="CH236">
        <v>0</v>
      </c>
    </row>
    <row r="237" spans="1:86">
      <c r="A237">
        <v>4</v>
      </c>
      <c r="B237">
        <v>5</v>
      </c>
      <c r="C237">
        <v>140</v>
      </c>
      <c r="D237">
        <v>40</v>
      </c>
      <c r="E237">
        <v>0</v>
      </c>
      <c r="F237" s="24">
        <f t="shared" si="15"/>
        <v>53</v>
      </c>
      <c r="G237">
        <v>60</v>
      </c>
      <c r="H237" s="24">
        <f t="shared" si="16"/>
        <v>6</v>
      </c>
      <c r="I237" s="24">
        <f t="shared" si="17"/>
        <v>15</v>
      </c>
      <c r="J237" s="24">
        <f t="shared" si="18"/>
        <v>180</v>
      </c>
      <c r="K237" s="49" t="str">
        <f t="shared" si="19"/>
        <v>13</v>
      </c>
      <c r="L237">
        <v>53</v>
      </c>
      <c r="M237">
        <v>0</v>
      </c>
      <c r="N237">
        <v>40</v>
      </c>
      <c r="O237">
        <v>0</v>
      </c>
      <c r="P237">
        <v>0</v>
      </c>
      <c r="Q237" s="25" t="s">
        <v>170</v>
      </c>
      <c r="R237">
        <v>31</v>
      </c>
      <c r="S237">
        <v>15</v>
      </c>
      <c r="T237">
        <v>4</v>
      </c>
      <c r="U237">
        <v>1202</v>
      </c>
      <c r="V237">
        <v>0.115</v>
      </c>
      <c r="W237">
        <v>0.10580000000000001</v>
      </c>
      <c r="X237">
        <v>24</v>
      </c>
      <c r="Y237">
        <v>0</v>
      </c>
      <c r="Z237" s="25" t="s">
        <v>176</v>
      </c>
      <c r="AB237">
        <v>0</v>
      </c>
      <c r="AC237">
        <v>1</v>
      </c>
      <c r="AD237">
        <v>113</v>
      </c>
      <c r="AE237">
        <v>3</v>
      </c>
      <c r="AF237">
        <v>1</v>
      </c>
      <c r="AG237">
        <v>1.1200000000000001</v>
      </c>
      <c r="AH237">
        <v>0</v>
      </c>
      <c r="BA237">
        <v>4</v>
      </c>
      <c r="BB237">
        <v>5</v>
      </c>
      <c r="BC237">
        <v>140</v>
      </c>
      <c r="BD237">
        <v>40</v>
      </c>
      <c r="BE237">
        <v>0</v>
      </c>
      <c r="BF237">
        <v>5.3</v>
      </c>
      <c r="BG237">
        <v>60</v>
      </c>
      <c r="BH237">
        <v>35</v>
      </c>
      <c r="BI237">
        <v>120</v>
      </c>
      <c r="BJ237">
        <v>105</v>
      </c>
      <c r="BK237">
        <v>11</v>
      </c>
      <c r="BL237">
        <v>53</v>
      </c>
      <c r="BM237">
        <v>0</v>
      </c>
      <c r="BN237">
        <v>40</v>
      </c>
      <c r="BO237">
        <v>0</v>
      </c>
      <c r="BP237">
        <v>0</v>
      </c>
      <c r="BQ237" s="25" t="s">
        <v>170</v>
      </c>
      <c r="BR237">
        <v>31</v>
      </c>
      <c r="BS237">
        <v>15</v>
      </c>
      <c r="BT237">
        <v>4</v>
      </c>
      <c r="BU237">
        <v>1202</v>
      </c>
      <c r="BV237">
        <v>0.115</v>
      </c>
      <c r="BW237">
        <v>0.10580000000000001</v>
      </c>
      <c r="BX237">
        <v>24</v>
      </c>
      <c r="BY237">
        <v>0</v>
      </c>
      <c r="BZ237" s="25" t="s">
        <v>176</v>
      </c>
      <c r="CB237">
        <v>0</v>
      </c>
      <c r="CC237">
        <v>1</v>
      </c>
      <c r="CD237">
        <v>113</v>
      </c>
      <c r="CE237">
        <v>3</v>
      </c>
      <c r="CF237">
        <v>1</v>
      </c>
      <c r="CG237">
        <v>1.1200000000000001</v>
      </c>
      <c r="CH237">
        <v>0</v>
      </c>
    </row>
    <row r="238" spans="1:86">
      <c r="A238">
        <v>5</v>
      </c>
      <c r="B238">
        <v>4</v>
      </c>
      <c r="C238">
        <v>70</v>
      </c>
      <c r="D238">
        <v>25</v>
      </c>
      <c r="E238">
        <v>0</v>
      </c>
      <c r="F238" s="24">
        <f t="shared" si="15"/>
        <v>33</v>
      </c>
      <c r="G238">
        <v>60</v>
      </c>
      <c r="H238" s="24">
        <f t="shared" si="16"/>
        <v>6</v>
      </c>
      <c r="I238" s="24">
        <f t="shared" si="17"/>
        <v>15</v>
      </c>
      <c r="J238" s="24">
        <f t="shared" si="18"/>
        <v>180</v>
      </c>
      <c r="K238" s="49" t="str">
        <f t="shared" si="19"/>
        <v>13</v>
      </c>
      <c r="L238">
        <v>73</v>
      </c>
      <c r="M238">
        <v>0</v>
      </c>
      <c r="N238">
        <v>40</v>
      </c>
      <c r="O238">
        <v>0</v>
      </c>
      <c r="P238">
        <v>0</v>
      </c>
      <c r="Q238" s="25" t="s">
        <v>170</v>
      </c>
      <c r="R238">
        <v>31</v>
      </c>
      <c r="S238">
        <v>15</v>
      </c>
      <c r="T238">
        <v>4</v>
      </c>
      <c r="U238">
        <v>1202</v>
      </c>
      <c r="V238">
        <v>7.1999999999999995E-2</v>
      </c>
      <c r="W238">
        <v>6.7000000000000004E-2</v>
      </c>
      <c r="X238">
        <v>24</v>
      </c>
      <c r="Y238" s="25">
        <v>0</v>
      </c>
      <c r="Z238" s="25" t="s">
        <v>176</v>
      </c>
      <c r="AB238">
        <v>4</v>
      </c>
      <c r="AC238">
        <v>1</v>
      </c>
      <c r="AD238">
        <v>113</v>
      </c>
      <c r="AE238">
        <v>3</v>
      </c>
      <c r="AF238">
        <v>1</v>
      </c>
      <c r="AG238">
        <v>1.1200000000000001</v>
      </c>
      <c r="AH238">
        <v>0</v>
      </c>
      <c r="BA238">
        <v>5</v>
      </c>
      <c r="BB238">
        <v>4</v>
      </c>
      <c r="BC238">
        <v>70</v>
      </c>
      <c r="BD238">
        <v>25</v>
      </c>
      <c r="BE238">
        <v>0</v>
      </c>
      <c r="BF238">
        <v>3.3</v>
      </c>
      <c r="BG238">
        <v>60</v>
      </c>
      <c r="BH238">
        <v>35</v>
      </c>
      <c r="BI238">
        <v>120</v>
      </c>
      <c r="BJ238">
        <v>105</v>
      </c>
      <c r="BK238">
        <v>11</v>
      </c>
      <c r="BL238">
        <v>73</v>
      </c>
      <c r="BM238">
        <v>0</v>
      </c>
      <c r="BN238">
        <v>40</v>
      </c>
      <c r="BO238">
        <v>0</v>
      </c>
      <c r="BP238">
        <v>0</v>
      </c>
      <c r="BQ238" s="25" t="s">
        <v>170</v>
      </c>
      <c r="BR238">
        <v>31</v>
      </c>
      <c r="BS238">
        <v>15</v>
      </c>
      <c r="BT238">
        <v>4</v>
      </c>
      <c r="BU238">
        <v>1202</v>
      </c>
      <c r="BV238">
        <v>7.1999999999999995E-2</v>
      </c>
      <c r="BW238">
        <v>6.7000000000000004E-2</v>
      </c>
      <c r="BX238">
        <v>24</v>
      </c>
      <c r="BY238" s="25">
        <v>0</v>
      </c>
      <c r="BZ238" s="25" t="s">
        <v>176</v>
      </c>
      <c r="CB238">
        <v>4</v>
      </c>
      <c r="CC238">
        <v>1</v>
      </c>
      <c r="CD238">
        <v>113</v>
      </c>
      <c r="CE238">
        <v>3</v>
      </c>
      <c r="CF238">
        <v>1</v>
      </c>
      <c r="CG238">
        <v>1.1200000000000001</v>
      </c>
      <c r="CH238">
        <v>0</v>
      </c>
    </row>
    <row r="239" spans="1:86">
      <c r="A239">
        <v>6</v>
      </c>
      <c r="B239">
        <v>3</v>
      </c>
      <c r="C239">
        <v>40</v>
      </c>
      <c r="D239">
        <v>20</v>
      </c>
      <c r="E239">
        <v>0</v>
      </c>
      <c r="F239" s="24">
        <f t="shared" si="15"/>
        <v>23</v>
      </c>
      <c r="G239">
        <v>70</v>
      </c>
      <c r="H239" s="24">
        <f t="shared" si="16"/>
        <v>6</v>
      </c>
      <c r="I239" s="24">
        <f t="shared" si="17"/>
        <v>18</v>
      </c>
      <c r="J239" s="24">
        <f t="shared" si="18"/>
        <v>180</v>
      </c>
      <c r="K239" s="49" t="str">
        <f t="shared" si="19"/>
        <v>10</v>
      </c>
      <c r="L239">
        <v>73</v>
      </c>
      <c r="M239">
        <v>0</v>
      </c>
      <c r="N239">
        <v>40</v>
      </c>
      <c r="O239">
        <v>0</v>
      </c>
      <c r="P239">
        <v>0</v>
      </c>
      <c r="Q239" s="25" t="s">
        <v>170</v>
      </c>
      <c r="R239">
        <v>31</v>
      </c>
      <c r="S239">
        <v>15</v>
      </c>
      <c r="T239">
        <v>4</v>
      </c>
      <c r="U239">
        <v>2202</v>
      </c>
      <c r="V239">
        <v>4.2000000000000003E-2</v>
      </c>
      <c r="W239">
        <v>4.2000000000000003E-2</v>
      </c>
      <c r="X239">
        <v>24</v>
      </c>
      <c r="Y239">
        <v>0</v>
      </c>
      <c r="Z239" s="25" t="s">
        <v>176</v>
      </c>
      <c r="AB239">
        <v>2.8</v>
      </c>
      <c r="AC239">
        <v>1</v>
      </c>
      <c r="AD239">
        <v>113</v>
      </c>
      <c r="AE239">
        <v>3</v>
      </c>
      <c r="AF239">
        <v>1</v>
      </c>
      <c r="AG239">
        <v>1.1200000000000001</v>
      </c>
      <c r="AH239">
        <v>0</v>
      </c>
      <c r="BA239">
        <v>6</v>
      </c>
      <c r="BB239">
        <v>3</v>
      </c>
      <c r="BC239">
        <v>40</v>
      </c>
      <c r="BD239">
        <v>20</v>
      </c>
      <c r="BE239">
        <v>0</v>
      </c>
      <c r="BF239">
        <v>2.2999999999999998</v>
      </c>
      <c r="BG239">
        <v>70</v>
      </c>
      <c r="BH239">
        <v>35</v>
      </c>
      <c r="BI239">
        <v>140</v>
      </c>
      <c r="BJ239">
        <v>105</v>
      </c>
      <c r="BK239">
        <v>11</v>
      </c>
      <c r="BL239">
        <v>73</v>
      </c>
      <c r="BM239">
        <v>0</v>
      </c>
      <c r="BN239">
        <v>40</v>
      </c>
      <c r="BO239">
        <v>0</v>
      </c>
      <c r="BP239">
        <v>0</v>
      </c>
      <c r="BQ239" s="25" t="s">
        <v>170</v>
      </c>
      <c r="BR239">
        <v>31</v>
      </c>
      <c r="BS239">
        <v>15</v>
      </c>
      <c r="BT239">
        <v>4</v>
      </c>
      <c r="BU239">
        <v>2202</v>
      </c>
      <c r="BV239">
        <v>4.2000000000000003E-2</v>
      </c>
      <c r="BW239">
        <v>4.2000000000000003E-2</v>
      </c>
      <c r="BX239">
        <v>24</v>
      </c>
      <c r="BY239">
        <v>0</v>
      </c>
      <c r="BZ239" s="25" t="s">
        <v>176</v>
      </c>
      <c r="CB239">
        <v>2.8</v>
      </c>
      <c r="CC239">
        <v>1</v>
      </c>
      <c r="CD239">
        <v>113</v>
      </c>
      <c r="CE239">
        <v>3</v>
      </c>
      <c r="CF239">
        <v>1</v>
      </c>
      <c r="CG239">
        <v>1.1200000000000001</v>
      </c>
      <c r="CH239">
        <v>0</v>
      </c>
    </row>
    <row r="240" spans="1:86">
      <c r="A240">
        <v>7</v>
      </c>
      <c r="B240">
        <v>2</v>
      </c>
      <c r="C240">
        <v>10</v>
      </c>
      <c r="D240">
        <v>9</v>
      </c>
      <c r="E240">
        <v>0</v>
      </c>
      <c r="F240" s="24">
        <f t="shared" si="15"/>
        <v>15</v>
      </c>
      <c r="G240">
        <v>80</v>
      </c>
      <c r="H240" s="24">
        <f t="shared" si="16"/>
        <v>6</v>
      </c>
      <c r="I240" s="24">
        <f t="shared" si="17"/>
        <v>18</v>
      </c>
      <c r="J240" s="24">
        <f t="shared" si="18"/>
        <v>180</v>
      </c>
      <c r="K240" s="49" t="str">
        <f t="shared" si="19"/>
        <v>10</v>
      </c>
      <c r="L240">
        <v>73</v>
      </c>
      <c r="M240">
        <v>0</v>
      </c>
      <c r="N240">
        <v>40</v>
      </c>
      <c r="O240">
        <v>0</v>
      </c>
      <c r="P240">
        <v>0</v>
      </c>
      <c r="Q240" s="50" t="s">
        <v>170</v>
      </c>
      <c r="R240">
        <v>31</v>
      </c>
      <c r="S240">
        <v>15</v>
      </c>
      <c r="T240">
        <v>5</v>
      </c>
      <c r="U240">
        <v>2202</v>
      </c>
      <c r="V240">
        <v>0.02</v>
      </c>
      <c r="W240">
        <v>2.1999999999999999E-2</v>
      </c>
      <c r="X240">
        <v>24</v>
      </c>
      <c r="Y240">
        <v>0</v>
      </c>
      <c r="Z240" s="25" t="s">
        <v>176</v>
      </c>
      <c r="AB240">
        <v>2</v>
      </c>
      <c r="AC240">
        <v>1</v>
      </c>
      <c r="AD240">
        <v>113</v>
      </c>
      <c r="AE240">
        <v>3</v>
      </c>
      <c r="AF240">
        <v>1</v>
      </c>
      <c r="AG240">
        <v>1.1200000000000001</v>
      </c>
      <c r="AH240">
        <v>0</v>
      </c>
      <c r="BA240">
        <v>7</v>
      </c>
      <c r="BB240">
        <v>2</v>
      </c>
      <c r="BC240">
        <v>10</v>
      </c>
      <c r="BD240">
        <v>9</v>
      </c>
      <c r="BE240">
        <v>0</v>
      </c>
      <c r="BF240">
        <v>1.5</v>
      </c>
      <c r="BG240">
        <v>80</v>
      </c>
      <c r="BH240">
        <v>35</v>
      </c>
      <c r="BI240">
        <v>140</v>
      </c>
      <c r="BJ240">
        <v>105</v>
      </c>
      <c r="BK240">
        <v>11</v>
      </c>
      <c r="BL240">
        <v>73</v>
      </c>
      <c r="BM240">
        <v>0</v>
      </c>
      <c r="BN240">
        <v>40</v>
      </c>
      <c r="BO240">
        <v>0</v>
      </c>
      <c r="BP240">
        <v>0</v>
      </c>
      <c r="BQ240" s="50" t="s">
        <v>170</v>
      </c>
      <c r="BR240">
        <v>31</v>
      </c>
      <c r="BS240">
        <v>15</v>
      </c>
      <c r="BT240">
        <v>5</v>
      </c>
      <c r="BU240">
        <v>2202</v>
      </c>
      <c r="BV240">
        <v>0.02</v>
      </c>
      <c r="BW240">
        <v>2.1999999999999999E-2</v>
      </c>
      <c r="BX240">
        <v>24</v>
      </c>
      <c r="BY240">
        <v>0</v>
      </c>
      <c r="BZ240" s="25" t="s">
        <v>176</v>
      </c>
      <c r="CB240">
        <v>2</v>
      </c>
      <c r="CC240">
        <v>1</v>
      </c>
      <c r="CD240">
        <v>113</v>
      </c>
      <c r="CE240">
        <v>3</v>
      </c>
      <c r="CF240">
        <v>1</v>
      </c>
      <c r="CG240">
        <v>1.1200000000000001</v>
      </c>
      <c r="CH240">
        <v>0</v>
      </c>
    </row>
    <row r="241" spans="1:86">
      <c r="A241">
        <v>8</v>
      </c>
      <c r="B241">
        <v>1</v>
      </c>
      <c r="C241">
        <v>7</v>
      </c>
      <c r="D241">
        <v>9</v>
      </c>
      <c r="E241">
        <v>0</v>
      </c>
      <c r="F241" s="24">
        <f t="shared" si="15"/>
        <v>7.9999999999999991</v>
      </c>
      <c r="G241">
        <v>110</v>
      </c>
      <c r="H241" s="24">
        <f t="shared" si="16"/>
        <v>6</v>
      </c>
      <c r="I241" s="24">
        <f t="shared" si="17"/>
        <v>20</v>
      </c>
      <c r="J241" s="24">
        <f t="shared" si="18"/>
        <v>180</v>
      </c>
      <c r="K241" s="49" t="str">
        <f t="shared" si="19"/>
        <v>10</v>
      </c>
      <c r="L241">
        <v>73</v>
      </c>
      <c r="M241">
        <v>0</v>
      </c>
      <c r="N241">
        <v>0</v>
      </c>
      <c r="O241">
        <v>0</v>
      </c>
      <c r="P241">
        <v>0</v>
      </c>
      <c r="Q241" s="25" t="s">
        <v>170</v>
      </c>
      <c r="R241">
        <v>31</v>
      </c>
      <c r="S241">
        <v>15</v>
      </c>
      <c r="T241">
        <v>5</v>
      </c>
      <c r="U241">
        <v>3202</v>
      </c>
      <c r="V241">
        <v>1.4E-2</v>
      </c>
      <c r="W241">
        <v>1.4999999999999999E-2</v>
      </c>
      <c r="X241">
        <v>24</v>
      </c>
      <c r="Y241">
        <v>0</v>
      </c>
      <c r="Z241" s="25" t="s">
        <v>176</v>
      </c>
      <c r="AB241">
        <v>1.1200000000000001</v>
      </c>
      <c r="AC241">
        <v>1</v>
      </c>
      <c r="AD241">
        <v>113</v>
      </c>
      <c r="AE241">
        <v>3</v>
      </c>
      <c r="AF241">
        <v>1</v>
      </c>
      <c r="AG241">
        <v>1.1200000000000001</v>
      </c>
      <c r="AH241">
        <v>0</v>
      </c>
      <c r="BA241">
        <v>8</v>
      </c>
      <c r="BB241">
        <v>1</v>
      </c>
      <c r="BC241">
        <v>7</v>
      </c>
      <c r="BD241">
        <v>9</v>
      </c>
      <c r="BE241">
        <v>0</v>
      </c>
      <c r="BF241">
        <v>0.7</v>
      </c>
      <c r="BG241">
        <v>110</v>
      </c>
      <c r="BH241">
        <v>35</v>
      </c>
      <c r="BI241">
        <v>160</v>
      </c>
      <c r="BJ241">
        <v>105</v>
      </c>
      <c r="BK241">
        <v>11</v>
      </c>
      <c r="BL241">
        <v>73</v>
      </c>
      <c r="BM241">
        <v>0</v>
      </c>
      <c r="BN241">
        <v>0</v>
      </c>
      <c r="BO241">
        <v>0</v>
      </c>
      <c r="BP241">
        <v>0</v>
      </c>
      <c r="BQ241" s="25" t="s">
        <v>170</v>
      </c>
      <c r="BR241">
        <v>31</v>
      </c>
      <c r="BS241">
        <v>15</v>
      </c>
      <c r="BT241">
        <v>5</v>
      </c>
      <c r="BU241">
        <v>3202</v>
      </c>
      <c r="BV241">
        <v>1.4E-2</v>
      </c>
      <c r="BW241">
        <v>1.4999999999999999E-2</v>
      </c>
      <c r="BX241">
        <v>24</v>
      </c>
      <c r="BY241">
        <v>0</v>
      </c>
      <c r="BZ241" s="25" t="s">
        <v>176</v>
      </c>
      <c r="CB241">
        <v>1.1200000000000001</v>
      </c>
      <c r="CC241">
        <v>1</v>
      </c>
      <c r="CD241">
        <v>113</v>
      </c>
      <c r="CE241">
        <v>3</v>
      </c>
      <c r="CF241">
        <v>1</v>
      </c>
      <c r="CG241">
        <v>1.1200000000000001</v>
      </c>
      <c r="CH241">
        <v>0</v>
      </c>
    </row>
    <row r="242" spans="1:86">
      <c r="F242" s="24" t="str">
        <f t="shared" si="15"/>
        <v/>
      </c>
      <c r="H242" s="24" t="str">
        <f t="shared" si="16"/>
        <v/>
      </c>
      <c r="I242" s="24" t="str">
        <f t="shared" si="17"/>
        <v/>
      </c>
      <c r="J242" s="24" t="str">
        <f t="shared" si="18"/>
        <v/>
      </c>
      <c r="K242" s="49" t="str">
        <f t="shared" si="19"/>
        <v/>
      </c>
      <c r="Q242" s="25"/>
      <c r="Z242" s="25"/>
      <c r="AH242">
        <v>0</v>
      </c>
      <c r="BQ242" s="25"/>
      <c r="BZ242" s="25"/>
      <c r="CH242">
        <v>0</v>
      </c>
    </row>
    <row r="243" spans="1:86">
      <c r="A243">
        <v>1</v>
      </c>
      <c r="B243">
        <v>7</v>
      </c>
      <c r="C243">
        <v>620</v>
      </c>
      <c r="D243">
        <v>150</v>
      </c>
      <c r="E243">
        <v>0</v>
      </c>
      <c r="F243" s="24">
        <f t="shared" si="15"/>
        <v>305</v>
      </c>
      <c r="G243">
        <v>50</v>
      </c>
      <c r="H243" s="24">
        <f t="shared" si="16"/>
        <v>4</v>
      </c>
      <c r="I243" s="24">
        <f t="shared" si="17"/>
        <v>15</v>
      </c>
      <c r="J243" s="24">
        <f t="shared" si="18"/>
        <v>125</v>
      </c>
      <c r="K243" s="49" t="str">
        <f t="shared" si="19"/>
        <v>03</v>
      </c>
      <c r="L243">
        <v>22</v>
      </c>
      <c r="M243">
        <v>0</v>
      </c>
      <c r="N243">
        <v>0</v>
      </c>
      <c r="O243">
        <v>11</v>
      </c>
      <c r="P243">
        <v>0</v>
      </c>
      <c r="Q243" s="25" t="s">
        <v>170</v>
      </c>
      <c r="R243">
        <v>21</v>
      </c>
      <c r="S243">
        <v>10</v>
      </c>
      <c r="T243">
        <v>2</v>
      </c>
      <c r="U243">
        <v>1702</v>
      </c>
      <c r="V243">
        <v>0.55700000000000005</v>
      </c>
      <c r="W243">
        <v>0.5</v>
      </c>
      <c r="X243">
        <v>24</v>
      </c>
      <c r="Y243">
        <v>0</v>
      </c>
      <c r="Z243" s="25" t="s">
        <v>176</v>
      </c>
      <c r="AB243">
        <v>0</v>
      </c>
      <c r="AC243">
        <v>1</v>
      </c>
      <c r="AD243">
        <v>113</v>
      </c>
      <c r="AE243">
        <v>3</v>
      </c>
      <c r="AF243">
        <v>1</v>
      </c>
      <c r="AG243">
        <v>1.6</v>
      </c>
      <c r="AH243">
        <v>0</v>
      </c>
      <c r="BA243">
        <v>1</v>
      </c>
      <c r="BB243">
        <v>7</v>
      </c>
      <c r="BC243">
        <v>620</v>
      </c>
      <c r="BD243">
        <v>150</v>
      </c>
      <c r="BE243">
        <v>0</v>
      </c>
      <c r="BF243">
        <v>30.4</v>
      </c>
      <c r="BG243">
        <v>50</v>
      </c>
      <c r="BH243">
        <v>12</v>
      </c>
      <c r="BI243">
        <v>120</v>
      </c>
      <c r="BJ243">
        <v>101</v>
      </c>
      <c r="BK243">
        <v>2</v>
      </c>
      <c r="BL243">
        <v>22</v>
      </c>
      <c r="BM243">
        <v>0</v>
      </c>
      <c r="BN243">
        <v>0</v>
      </c>
      <c r="BO243">
        <v>11</v>
      </c>
      <c r="BP243">
        <v>0</v>
      </c>
      <c r="BQ243" s="25" t="s">
        <v>170</v>
      </c>
      <c r="BR243">
        <v>21</v>
      </c>
      <c r="BS243">
        <v>10</v>
      </c>
      <c r="BT243">
        <v>2</v>
      </c>
      <c r="BU243">
        <v>1702</v>
      </c>
      <c r="BV243">
        <v>0.55700000000000005</v>
      </c>
      <c r="BW243">
        <v>0.5</v>
      </c>
      <c r="BX243">
        <v>24</v>
      </c>
      <c r="BY243">
        <v>0</v>
      </c>
      <c r="BZ243" s="25" t="s">
        <v>176</v>
      </c>
      <c r="CB243">
        <v>0</v>
      </c>
      <c r="CC243">
        <v>1</v>
      </c>
      <c r="CD243">
        <v>113</v>
      </c>
      <c r="CE243">
        <v>3</v>
      </c>
      <c r="CF243">
        <v>1</v>
      </c>
      <c r="CG243">
        <v>1.6</v>
      </c>
      <c r="CH243">
        <v>0</v>
      </c>
    </row>
    <row r="244" spans="1:86">
      <c r="A244">
        <v>2</v>
      </c>
      <c r="B244">
        <v>6</v>
      </c>
      <c r="C244">
        <v>300</v>
      </c>
      <c r="D244">
        <v>55</v>
      </c>
      <c r="E244">
        <v>0</v>
      </c>
      <c r="F244" s="24">
        <f t="shared" si="15"/>
        <v>135</v>
      </c>
      <c r="G244">
        <v>50</v>
      </c>
      <c r="H244" s="24">
        <f t="shared" si="16"/>
        <v>6</v>
      </c>
      <c r="I244" s="24">
        <f t="shared" si="17"/>
        <v>15</v>
      </c>
      <c r="J244" s="24">
        <f t="shared" si="18"/>
        <v>180</v>
      </c>
      <c r="K244" s="49" t="str">
        <f t="shared" si="19"/>
        <v>13</v>
      </c>
      <c r="L244">
        <v>31</v>
      </c>
      <c r="M244">
        <v>0</v>
      </c>
      <c r="N244">
        <v>0</v>
      </c>
      <c r="O244">
        <v>1</v>
      </c>
      <c r="P244">
        <v>0</v>
      </c>
      <c r="Q244" s="25" t="s">
        <v>170</v>
      </c>
      <c r="R244">
        <v>21</v>
      </c>
      <c r="S244">
        <v>10</v>
      </c>
      <c r="T244">
        <v>3</v>
      </c>
      <c r="U244">
        <v>1502</v>
      </c>
      <c r="V244">
        <v>0.26100000000000001</v>
      </c>
      <c r="W244">
        <v>0.22969999999999999</v>
      </c>
      <c r="X244">
        <v>24</v>
      </c>
      <c r="Y244">
        <v>0</v>
      </c>
      <c r="Z244" s="25" t="s">
        <v>176</v>
      </c>
      <c r="AB244">
        <v>0</v>
      </c>
      <c r="AC244">
        <v>1</v>
      </c>
      <c r="AD244">
        <v>113</v>
      </c>
      <c r="AE244">
        <v>3</v>
      </c>
      <c r="AF244">
        <v>1</v>
      </c>
      <c r="AG244">
        <v>1.6</v>
      </c>
      <c r="AH244">
        <v>0</v>
      </c>
      <c r="BA244">
        <v>2</v>
      </c>
      <c r="BB244">
        <v>6</v>
      </c>
      <c r="BC244">
        <v>300</v>
      </c>
      <c r="BD244">
        <v>55</v>
      </c>
      <c r="BE244">
        <v>0</v>
      </c>
      <c r="BF244">
        <v>13.4</v>
      </c>
      <c r="BG244">
        <v>50</v>
      </c>
      <c r="BH244">
        <v>35</v>
      </c>
      <c r="BI244">
        <v>120</v>
      </c>
      <c r="BJ244">
        <v>105</v>
      </c>
      <c r="BK244">
        <v>11</v>
      </c>
      <c r="BL244">
        <v>31</v>
      </c>
      <c r="BM244">
        <v>0</v>
      </c>
      <c r="BN244">
        <v>0</v>
      </c>
      <c r="BO244">
        <v>1</v>
      </c>
      <c r="BP244">
        <v>0</v>
      </c>
      <c r="BQ244" s="25" t="s">
        <v>170</v>
      </c>
      <c r="BR244">
        <v>21</v>
      </c>
      <c r="BS244">
        <v>10</v>
      </c>
      <c r="BT244">
        <v>3</v>
      </c>
      <c r="BU244">
        <v>1502</v>
      </c>
      <c r="BV244">
        <v>0.26100000000000001</v>
      </c>
      <c r="BW244">
        <v>0.22969999999999999</v>
      </c>
      <c r="BX244">
        <v>24</v>
      </c>
      <c r="BY244">
        <v>0</v>
      </c>
      <c r="BZ244" s="25" t="s">
        <v>176</v>
      </c>
      <c r="CB244">
        <v>0</v>
      </c>
      <c r="CC244">
        <v>1</v>
      </c>
      <c r="CD244">
        <v>113</v>
      </c>
      <c r="CE244">
        <v>3</v>
      </c>
      <c r="CF244">
        <v>1</v>
      </c>
      <c r="CG244">
        <v>1.6</v>
      </c>
      <c r="CH244">
        <v>0</v>
      </c>
    </row>
    <row r="245" spans="1:86">
      <c r="A245">
        <v>3</v>
      </c>
      <c r="B245">
        <v>5</v>
      </c>
      <c r="C245">
        <v>200</v>
      </c>
      <c r="D245">
        <v>40</v>
      </c>
      <c r="E245">
        <v>0</v>
      </c>
      <c r="F245" s="24">
        <f t="shared" si="15"/>
        <v>85</v>
      </c>
      <c r="G245">
        <v>50</v>
      </c>
      <c r="H245" s="24">
        <f t="shared" si="16"/>
        <v>6</v>
      </c>
      <c r="I245" s="24">
        <f t="shared" si="17"/>
        <v>15</v>
      </c>
      <c r="J245" s="24">
        <f t="shared" si="18"/>
        <v>180</v>
      </c>
      <c r="K245" s="49" t="str">
        <f t="shared" si="19"/>
        <v>13</v>
      </c>
      <c r="L245">
        <v>32</v>
      </c>
      <c r="M245">
        <v>0</v>
      </c>
      <c r="N245">
        <v>0</v>
      </c>
      <c r="O245">
        <v>1</v>
      </c>
      <c r="P245">
        <v>0</v>
      </c>
      <c r="Q245" s="25" t="s">
        <v>170</v>
      </c>
      <c r="R245">
        <v>31</v>
      </c>
      <c r="S245">
        <v>15</v>
      </c>
      <c r="T245">
        <v>4</v>
      </c>
      <c r="U245">
        <v>1502</v>
      </c>
      <c r="V245">
        <v>0.16700000000000001</v>
      </c>
      <c r="W245">
        <v>0.152</v>
      </c>
      <c r="X245">
        <v>24</v>
      </c>
      <c r="Y245">
        <v>0</v>
      </c>
      <c r="Z245" s="25" t="s">
        <v>176</v>
      </c>
      <c r="AB245">
        <v>0</v>
      </c>
      <c r="AC245">
        <v>1</v>
      </c>
      <c r="AD245">
        <v>113</v>
      </c>
      <c r="AE245">
        <v>3</v>
      </c>
      <c r="AF245">
        <v>1</v>
      </c>
      <c r="AG245">
        <v>1.6</v>
      </c>
      <c r="AH245">
        <v>0</v>
      </c>
      <c r="BA245">
        <v>3</v>
      </c>
      <c r="BB245">
        <v>5</v>
      </c>
      <c r="BC245">
        <v>200</v>
      </c>
      <c r="BD245">
        <v>40</v>
      </c>
      <c r="BE245">
        <v>0</v>
      </c>
      <c r="BF245">
        <v>8.6</v>
      </c>
      <c r="BG245">
        <v>50</v>
      </c>
      <c r="BH245">
        <v>35</v>
      </c>
      <c r="BI245">
        <v>120</v>
      </c>
      <c r="BJ245">
        <v>105</v>
      </c>
      <c r="BK245">
        <v>11</v>
      </c>
      <c r="BL245">
        <v>32</v>
      </c>
      <c r="BM245">
        <v>0</v>
      </c>
      <c r="BN245">
        <v>0</v>
      </c>
      <c r="BO245">
        <v>1</v>
      </c>
      <c r="BP245">
        <v>0</v>
      </c>
      <c r="BQ245" s="25" t="s">
        <v>170</v>
      </c>
      <c r="BR245">
        <v>31</v>
      </c>
      <c r="BS245">
        <v>15</v>
      </c>
      <c r="BT245">
        <v>4</v>
      </c>
      <c r="BU245">
        <v>1502</v>
      </c>
      <c r="BV245">
        <v>0.16700000000000001</v>
      </c>
      <c r="BW245">
        <v>0.152</v>
      </c>
      <c r="BX245">
        <v>24</v>
      </c>
      <c r="BY245">
        <v>0</v>
      </c>
      <c r="BZ245" s="25" t="s">
        <v>176</v>
      </c>
      <c r="CB245">
        <v>0</v>
      </c>
      <c r="CC245">
        <v>1</v>
      </c>
      <c r="CD245">
        <v>113</v>
      </c>
      <c r="CE245">
        <v>3</v>
      </c>
      <c r="CF245">
        <v>1</v>
      </c>
      <c r="CG245">
        <v>1.6</v>
      </c>
      <c r="CH245">
        <v>0</v>
      </c>
    </row>
    <row r="246" spans="1:86">
      <c r="A246">
        <v>4</v>
      </c>
      <c r="B246">
        <v>4</v>
      </c>
      <c r="C246">
        <v>140</v>
      </c>
      <c r="D246">
        <v>40</v>
      </c>
      <c r="E246">
        <v>0</v>
      </c>
      <c r="F246" s="24">
        <f t="shared" si="15"/>
        <v>53</v>
      </c>
      <c r="G246">
        <v>60</v>
      </c>
      <c r="H246" s="24">
        <f t="shared" si="16"/>
        <v>6</v>
      </c>
      <c r="I246" s="24">
        <f t="shared" si="17"/>
        <v>15</v>
      </c>
      <c r="J246" s="24">
        <f t="shared" si="18"/>
        <v>180</v>
      </c>
      <c r="K246" s="49" t="str">
        <f t="shared" si="19"/>
        <v>13</v>
      </c>
      <c r="L246">
        <v>53</v>
      </c>
      <c r="M246">
        <v>0</v>
      </c>
      <c r="N246">
        <v>40</v>
      </c>
      <c r="O246">
        <v>0</v>
      </c>
      <c r="P246">
        <v>0</v>
      </c>
      <c r="Q246" s="25" t="s">
        <v>170</v>
      </c>
      <c r="R246">
        <v>31</v>
      </c>
      <c r="S246">
        <v>15</v>
      </c>
      <c r="T246">
        <v>4</v>
      </c>
      <c r="U246">
        <v>1202</v>
      </c>
      <c r="V246">
        <v>0.112</v>
      </c>
      <c r="W246">
        <v>0.10299999999999999</v>
      </c>
      <c r="X246">
        <v>24</v>
      </c>
      <c r="Y246">
        <v>0</v>
      </c>
      <c r="Z246" s="25" t="s">
        <v>176</v>
      </c>
      <c r="AB246">
        <v>0</v>
      </c>
      <c r="AC246">
        <v>1</v>
      </c>
      <c r="AD246">
        <v>113</v>
      </c>
      <c r="AE246">
        <v>3</v>
      </c>
      <c r="AF246">
        <v>1</v>
      </c>
      <c r="AG246">
        <v>1.6</v>
      </c>
      <c r="AH246">
        <v>0</v>
      </c>
      <c r="BA246">
        <v>4</v>
      </c>
      <c r="BB246">
        <v>4</v>
      </c>
      <c r="BC246">
        <v>140</v>
      </c>
      <c r="BD246">
        <v>40</v>
      </c>
      <c r="BE246">
        <v>0</v>
      </c>
      <c r="BF246">
        <v>5.3</v>
      </c>
      <c r="BG246">
        <v>60</v>
      </c>
      <c r="BH246">
        <v>35</v>
      </c>
      <c r="BI246">
        <v>120</v>
      </c>
      <c r="BJ246">
        <v>105</v>
      </c>
      <c r="BK246">
        <v>11</v>
      </c>
      <c r="BL246">
        <v>53</v>
      </c>
      <c r="BM246">
        <v>0</v>
      </c>
      <c r="BN246">
        <v>40</v>
      </c>
      <c r="BO246">
        <v>0</v>
      </c>
      <c r="BP246">
        <v>0</v>
      </c>
      <c r="BQ246" s="25" t="s">
        <v>170</v>
      </c>
      <c r="BR246">
        <v>31</v>
      </c>
      <c r="BS246">
        <v>15</v>
      </c>
      <c r="BT246">
        <v>4</v>
      </c>
      <c r="BU246">
        <v>1202</v>
      </c>
      <c r="BV246">
        <v>0.112</v>
      </c>
      <c r="BW246">
        <v>0.10299999999999999</v>
      </c>
      <c r="BX246">
        <v>24</v>
      </c>
      <c r="BY246">
        <v>0</v>
      </c>
      <c r="BZ246" s="25" t="s">
        <v>176</v>
      </c>
      <c r="CB246">
        <v>0</v>
      </c>
      <c r="CC246">
        <v>1</v>
      </c>
      <c r="CD246">
        <v>113</v>
      </c>
      <c r="CE246">
        <v>3</v>
      </c>
      <c r="CF246">
        <v>1</v>
      </c>
      <c r="CG246">
        <v>1.6</v>
      </c>
      <c r="CH246">
        <v>0</v>
      </c>
    </row>
    <row r="247" spans="1:86">
      <c r="A247">
        <v>5</v>
      </c>
      <c r="B247">
        <v>3</v>
      </c>
      <c r="C247">
        <v>70</v>
      </c>
      <c r="D247">
        <v>25</v>
      </c>
      <c r="E247">
        <v>0</v>
      </c>
      <c r="F247" s="24">
        <f t="shared" si="15"/>
        <v>33</v>
      </c>
      <c r="G247">
        <v>60</v>
      </c>
      <c r="H247" s="24">
        <f t="shared" si="16"/>
        <v>6</v>
      </c>
      <c r="I247" s="24">
        <f t="shared" si="17"/>
        <v>15</v>
      </c>
      <c r="J247" s="24">
        <f t="shared" si="18"/>
        <v>180</v>
      </c>
      <c r="K247" s="49" t="str">
        <f t="shared" si="19"/>
        <v>13</v>
      </c>
      <c r="L247">
        <v>73</v>
      </c>
      <c r="M247">
        <v>0</v>
      </c>
      <c r="N247">
        <v>40</v>
      </c>
      <c r="O247">
        <v>0</v>
      </c>
      <c r="P247">
        <v>0</v>
      </c>
      <c r="Q247" s="25" t="s">
        <v>170</v>
      </c>
      <c r="R247">
        <v>31</v>
      </c>
      <c r="S247">
        <v>15</v>
      </c>
      <c r="T247">
        <v>4</v>
      </c>
      <c r="U247">
        <v>1202</v>
      </c>
      <c r="V247">
        <v>6.9000000000000006E-2</v>
      </c>
      <c r="W247">
        <v>6.4199999999999993E-2</v>
      </c>
      <c r="X247">
        <v>24</v>
      </c>
      <c r="Y247">
        <v>0</v>
      </c>
      <c r="Z247" s="25" t="s">
        <v>176</v>
      </c>
      <c r="AB247">
        <v>4</v>
      </c>
      <c r="AC247">
        <v>1</v>
      </c>
      <c r="AD247">
        <v>113</v>
      </c>
      <c r="AE247">
        <v>3</v>
      </c>
      <c r="AF247">
        <v>1</v>
      </c>
      <c r="AG247">
        <v>1.6</v>
      </c>
      <c r="AH247">
        <v>0</v>
      </c>
      <c r="BA247">
        <v>5</v>
      </c>
      <c r="BB247">
        <v>3</v>
      </c>
      <c r="BC247">
        <v>70</v>
      </c>
      <c r="BD247">
        <v>25</v>
      </c>
      <c r="BE247">
        <v>0</v>
      </c>
      <c r="BF247">
        <v>3.3</v>
      </c>
      <c r="BG247">
        <v>60</v>
      </c>
      <c r="BH247">
        <v>35</v>
      </c>
      <c r="BI247">
        <v>120</v>
      </c>
      <c r="BJ247">
        <v>105</v>
      </c>
      <c r="BK247">
        <v>11</v>
      </c>
      <c r="BL247">
        <v>73</v>
      </c>
      <c r="BM247">
        <v>0</v>
      </c>
      <c r="BN247">
        <v>40</v>
      </c>
      <c r="BO247">
        <v>0</v>
      </c>
      <c r="BP247">
        <v>0</v>
      </c>
      <c r="BQ247" s="25" t="s">
        <v>170</v>
      </c>
      <c r="BR247">
        <v>31</v>
      </c>
      <c r="BS247">
        <v>15</v>
      </c>
      <c r="BT247">
        <v>4</v>
      </c>
      <c r="BU247">
        <v>1202</v>
      </c>
      <c r="BV247">
        <v>6.9000000000000006E-2</v>
      </c>
      <c r="BW247">
        <v>6.4199999999999993E-2</v>
      </c>
      <c r="BX247">
        <v>24</v>
      </c>
      <c r="BY247">
        <v>0</v>
      </c>
      <c r="BZ247" s="25" t="s">
        <v>176</v>
      </c>
      <c r="CB247">
        <v>4</v>
      </c>
      <c r="CC247">
        <v>1</v>
      </c>
      <c r="CD247">
        <v>113</v>
      </c>
      <c r="CE247">
        <v>3</v>
      </c>
      <c r="CF247">
        <v>1</v>
      </c>
      <c r="CG247">
        <v>1.6</v>
      </c>
      <c r="CH247">
        <v>0</v>
      </c>
    </row>
    <row r="248" spans="1:86">
      <c r="A248">
        <v>6</v>
      </c>
      <c r="B248">
        <v>2</v>
      </c>
      <c r="C248">
        <v>40</v>
      </c>
      <c r="D248">
        <v>20</v>
      </c>
      <c r="E248">
        <v>0</v>
      </c>
      <c r="F248" s="24">
        <f t="shared" si="15"/>
        <v>23</v>
      </c>
      <c r="G248">
        <v>70</v>
      </c>
      <c r="H248" s="24">
        <f t="shared" si="16"/>
        <v>6</v>
      </c>
      <c r="I248" s="24">
        <f t="shared" si="17"/>
        <v>18</v>
      </c>
      <c r="J248" s="24">
        <f t="shared" si="18"/>
        <v>180</v>
      </c>
      <c r="K248" s="49" t="str">
        <f t="shared" si="19"/>
        <v>10</v>
      </c>
      <c r="L248">
        <v>73</v>
      </c>
      <c r="M248">
        <v>0</v>
      </c>
      <c r="N248">
        <v>40</v>
      </c>
      <c r="O248">
        <v>0</v>
      </c>
      <c r="P248">
        <v>0</v>
      </c>
      <c r="Q248" s="25" t="s">
        <v>170</v>
      </c>
      <c r="R248">
        <v>31</v>
      </c>
      <c r="S248">
        <v>15</v>
      </c>
      <c r="T248">
        <v>4</v>
      </c>
      <c r="U248">
        <v>2202</v>
      </c>
      <c r="V248" s="25">
        <v>3.9E-2</v>
      </c>
      <c r="W248">
        <v>3.9E-2</v>
      </c>
      <c r="X248">
        <v>24</v>
      </c>
      <c r="Y248">
        <v>0</v>
      </c>
      <c r="Z248" s="25" t="s">
        <v>176</v>
      </c>
      <c r="AB248">
        <v>2.8</v>
      </c>
      <c r="AC248">
        <v>1</v>
      </c>
      <c r="AD248">
        <v>113</v>
      </c>
      <c r="AE248">
        <v>3</v>
      </c>
      <c r="AF248">
        <v>1</v>
      </c>
      <c r="AG248">
        <v>1.6</v>
      </c>
      <c r="AH248">
        <v>0</v>
      </c>
      <c r="BA248">
        <v>6</v>
      </c>
      <c r="BB248">
        <v>2</v>
      </c>
      <c r="BC248">
        <v>40</v>
      </c>
      <c r="BD248">
        <v>20</v>
      </c>
      <c r="BE248">
        <v>0</v>
      </c>
      <c r="BF248">
        <v>2.2999999999999998</v>
      </c>
      <c r="BG248">
        <v>70</v>
      </c>
      <c r="BH248">
        <v>35</v>
      </c>
      <c r="BI248">
        <v>140</v>
      </c>
      <c r="BJ248">
        <v>105</v>
      </c>
      <c r="BK248">
        <v>11</v>
      </c>
      <c r="BL248">
        <v>73</v>
      </c>
      <c r="BM248">
        <v>0</v>
      </c>
      <c r="BN248">
        <v>40</v>
      </c>
      <c r="BO248">
        <v>0</v>
      </c>
      <c r="BP248">
        <v>0</v>
      </c>
      <c r="BQ248" s="25" t="s">
        <v>170</v>
      </c>
      <c r="BR248">
        <v>31</v>
      </c>
      <c r="BS248">
        <v>15</v>
      </c>
      <c r="BT248">
        <v>4</v>
      </c>
      <c r="BU248">
        <v>2202</v>
      </c>
      <c r="BV248" s="25">
        <v>3.9E-2</v>
      </c>
      <c r="BW248">
        <v>3.9E-2</v>
      </c>
      <c r="BX248">
        <v>24</v>
      </c>
      <c r="BY248">
        <v>0</v>
      </c>
      <c r="BZ248" s="25" t="s">
        <v>176</v>
      </c>
      <c r="CB248">
        <v>2.8</v>
      </c>
      <c r="CC248">
        <v>1</v>
      </c>
      <c r="CD248">
        <v>113</v>
      </c>
      <c r="CE248">
        <v>3</v>
      </c>
      <c r="CF248">
        <v>1</v>
      </c>
      <c r="CG248">
        <v>1.6</v>
      </c>
      <c r="CH248">
        <v>0</v>
      </c>
    </row>
    <row r="249" spans="1:86">
      <c r="A249">
        <v>7</v>
      </c>
      <c r="B249">
        <v>1</v>
      </c>
      <c r="C249">
        <v>7</v>
      </c>
      <c r="D249">
        <v>10</v>
      </c>
      <c r="E249">
        <v>0</v>
      </c>
      <c r="F249" s="24">
        <f t="shared" si="15"/>
        <v>13</v>
      </c>
      <c r="G249">
        <v>85</v>
      </c>
      <c r="H249" s="24">
        <f t="shared" si="16"/>
        <v>6</v>
      </c>
      <c r="I249" s="24">
        <f t="shared" si="17"/>
        <v>18</v>
      </c>
      <c r="J249" s="24">
        <f t="shared" si="18"/>
        <v>180</v>
      </c>
      <c r="K249" s="49" t="str">
        <f t="shared" si="19"/>
        <v>10</v>
      </c>
      <c r="L249">
        <v>73</v>
      </c>
      <c r="M249">
        <v>0</v>
      </c>
      <c r="N249">
        <v>40</v>
      </c>
      <c r="O249">
        <v>0</v>
      </c>
      <c r="P249">
        <v>0</v>
      </c>
      <c r="Q249" s="25" t="s">
        <v>170</v>
      </c>
      <c r="R249">
        <v>31</v>
      </c>
      <c r="S249">
        <v>15</v>
      </c>
      <c r="T249">
        <v>4</v>
      </c>
      <c r="U249">
        <v>3202</v>
      </c>
      <c r="V249">
        <v>2.5000000000000001E-2</v>
      </c>
      <c r="W249">
        <v>2.3E-2</v>
      </c>
      <c r="X249">
        <v>24</v>
      </c>
      <c r="Y249">
        <v>0</v>
      </c>
      <c r="Z249" s="25" t="s">
        <v>176</v>
      </c>
      <c r="AB249">
        <v>1.6</v>
      </c>
      <c r="AC249">
        <v>1</v>
      </c>
      <c r="AD249">
        <v>113</v>
      </c>
      <c r="AE249">
        <v>3</v>
      </c>
      <c r="AF249">
        <v>1</v>
      </c>
      <c r="AG249">
        <v>1.6</v>
      </c>
      <c r="AH249">
        <v>0</v>
      </c>
      <c r="BA249">
        <v>7</v>
      </c>
      <c r="BB249">
        <v>1</v>
      </c>
      <c r="BC249">
        <v>7</v>
      </c>
      <c r="BD249">
        <v>10</v>
      </c>
      <c r="BE249">
        <v>0</v>
      </c>
      <c r="BF249">
        <v>1.2</v>
      </c>
      <c r="BG249">
        <v>85</v>
      </c>
      <c r="BH249">
        <v>35</v>
      </c>
      <c r="BI249">
        <v>140</v>
      </c>
      <c r="BJ249">
        <v>105</v>
      </c>
      <c r="BK249">
        <v>11</v>
      </c>
      <c r="BL249">
        <v>73</v>
      </c>
      <c r="BM249">
        <v>0</v>
      </c>
      <c r="BN249">
        <v>40</v>
      </c>
      <c r="BO249">
        <v>0</v>
      </c>
      <c r="BP249">
        <v>0</v>
      </c>
      <c r="BQ249" s="25" t="s">
        <v>170</v>
      </c>
      <c r="BR249">
        <v>31</v>
      </c>
      <c r="BS249">
        <v>15</v>
      </c>
      <c r="BT249">
        <v>4</v>
      </c>
      <c r="BU249">
        <v>3202</v>
      </c>
      <c r="BV249">
        <v>2.5000000000000001E-2</v>
      </c>
      <c r="BW249">
        <v>2.3E-2</v>
      </c>
      <c r="BX249">
        <v>24</v>
      </c>
      <c r="BY249">
        <v>0</v>
      </c>
      <c r="BZ249" s="25" t="s">
        <v>176</v>
      </c>
      <c r="CB249">
        <v>1.6</v>
      </c>
      <c r="CC249">
        <v>1</v>
      </c>
      <c r="CD249">
        <v>113</v>
      </c>
      <c r="CE249">
        <v>3</v>
      </c>
      <c r="CF249">
        <v>1</v>
      </c>
      <c r="CG249">
        <v>1.6</v>
      </c>
      <c r="CH249">
        <v>0</v>
      </c>
    </row>
    <row r="250" spans="1:86">
      <c r="F250" s="24" t="str">
        <f t="shared" si="15"/>
        <v/>
      </c>
      <c r="H250" s="24" t="str">
        <f t="shared" si="16"/>
        <v/>
      </c>
      <c r="I250" s="24" t="str">
        <f t="shared" si="17"/>
        <v/>
      </c>
      <c r="J250" s="24" t="str">
        <f t="shared" si="18"/>
        <v/>
      </c>
      <c r="K250" s="49" t="str">
        <f t="shared" si="19"/>
        <v/>
      </c>
      <c r="Q250" s="25"/>
      <c r="Z250" s="25"/>
      <c r="AH250">
        <v>0</v>
      </c>
      <c r="BQ250" s="25"/>
      <c r="BZ250" s="25"/>
      <c r="CH250">
        <v>0</v>
      </c>
    </row>
    <row r="251" spans="1:86">
      <c r="A251">
        <v>1</v>
      </c>
      <c r="B251">
        <v>7</v>
      </c>
      <c r="C251">
        <v>620</v>
      </c>
      <c r="D251">
        <v>150</v>
      </c>
      <c r="E251">
        <v>0</v>
      </c>
      <c r="F251" s="24">
        <f t="shared" si="15"/>
        <v>305</v>
      </c>
      <c r="G251">
        <v>50</v>
      </c>
      <c r="H251" s="24">
        <f t="shared" si="16"/>
        <v>4</v>
      </c>
      <c r="I251" s="24">
        <f t="shared" si="17"/>
        <v>15</v>
      </c>
      <c r="J251" s="24">
        <f t="shared" si="18"/>
        <v>125</v>
      </c>
      <c r="K251" s="49" t="str">
        <f t="shared" si="19"/>
        <v>03</v>
      </c>
      <c r="L251">
        <v>22</v>
      </c>
      <c r="M251">
        <v>0</v>
      </c>
      <c r="N251">
        <v>0</v>
      </c>
      <c r="O251">
        <v>11</v>
      </c>
      <c r="P251">
        <v>0</v>
      </c>
      <c r="Q251" s="25" t="s">
        <v>170</v>
      </c>
      <c r="R251">
        <v>21</v>
      </c>
      <c r="S251">
        <v>10</v>
      </c>
      <c r="T251">
        <v>4</v>
      </c>
      <c r="U251">
        <v>1702</v>
      </c>
      <c r="V251">
        <v>0.55700000000000005</v>
      </c>
      <c r="W251">
        <v>0.5</v>
      </c>
      <c r="X251">
        <v>24</v>
      </c>
      <c r="Y251">
        <v>0</v>
      </c>
      <c r="Z251" s="25" t="s">
        <v>176</v>
      </c>
      <c r="AB251">
        <v>0</v>
      </c>
      <c r="AC251">
        <v>1</v>
      </c>
      <c r="AD251">
        <v>113</v>
      </c>
      <c r="AE251">
        <v>3</v>
      </c>
      <c r="AF251">
        <v>1</v>
      </c>
      <c r="AG251">
        <v>2</v>
      </c>
      <c r="AH251">
        <v>0</v>
      </c>
      <c r="BA251">
        <v>1</v>
      </c>
      <c r="BB251">
        <v>7</v>
      </c>
      <c r="BC251">
        <v>620</v>
      </c>
      <c r="BD251">
        <v>150</v>
      </c>
      <c r="BE251">
        <v>0</v>
      </c>
      <c r="BF251">
        <v>30.4</v>
      </c>
      <c r="BG251">
        <v>50</v>
      </c>
      <c r="BH251">
        <v>12</v>
      </c>
      <c r="BI251">
        <v>120</v>
      </c>
      <c r="BJ251">
        <v>101</v>
      </c>
      <c r="BK251">
        <v>2</v>
      </c>
      <c r="BL251">
        <v>22</v>
      </c>
      <c r="BM251">
        <v>0</v>
      </c>
      <c r="BN251">
        <v>0</v>
      </c>
      <c r="BO251">
        <v>11</v>
      </c>
      <c r="BP251">
        <v>0</v>
      </c>
      <c r="BQ251" s="25" t="s">
        <v>170</v>
      </c>
      <c r="BR251">
        <v>21</v>
      </c>
      <c r="BS251">
        <v>10</v>
      </c>
      <c r="BT251">
        <v>4</v>
      </c>
      <c r="BU251">
        <v>1702</v>
      </c>
      <c r="BV251">
        <v>0.55700000000000005</v>
      </c>
      <c r="BW251">
        <v>0.5</v>
      </c>
      <c r="BX251">
        <v>24</v>
      </c>
      <c r="BY251">
        <v>0</v>
      </c>
      <c r="BZ251" s="25" t="s">
        <v>176</v>
      </c>
      <c r="CB251">
        <v>0</v>
      </c>
      <c r="CC251">
        <v>1</v>
      </c>
      <c r="CD251">
        <v>113</v>
      </c>
      <c r="CE251">
        <v>3</v>
      </c>
      <c r="CF251">
        <v>1</v>
      </c>
      <c r="CG251">
        <v>2</v>
      </c>
      <c r="CH251">
        <v>0</v>
      </c>
    </row>
    <row r="252" spans="1:86">
      <c r="A252">
        <v>2</v>
      </c>
      <c r="B252">
        <v>6</v>
      </c>
      <c r="C252">
        <v>300</v>
      </c>
      <c r="D252">
        <v>55</v>
      </c>
      <c r="E252">
        <v>0</v>
      </c>
      <c r="F252" s="24">
        <f t="shared" si="15"/>
        <v>135</v>
      </c>
      <c r="G252">
        <v>50</v>
      </c>
      <c r="H252" s="24">
        <f t="shared" si="16"/>
        <v>6</v>
      </c>
      <c r="I252" s="24">
        <f t="shared" si="17"/>
        <v>15</v>
      </c>
      <c r="J252" s="24">
        <f t="shared" si="18"/>
        <v>180</v>
      </c>
      <c r="K252" s="49" t="str">
        <f t="shared" si="19"/>
        <v>13</v>
      </c>
      <c r="L252">
        <v>31</v>
      </c>
      <c r="M252">
        <v>0</v>
      </c>
      <c r="N252">
        <v>0</v>
      </c>
      <c r="O252">
        <v>1</v>
      </c>
      <c r="P252">
        <v>0</v>
      </c>
      <c r="Q252" s="25" t="s">
        <v>170</v>
      </c>
      <c r="R252">
        <v>21</v>
      </c>
      <c r="S252">
        <v>10</v>
      </c>
      <c r="T252">
        <v>4</v>
      </c>
      <c r="U252">
        <v>1502</v>
      </c>
      <c r="V252">
        <v>0.26100000000000001</v>
      </c>
      <c r="W252">
        <v>0.22969999999999999</v>
      </c>
      <c r="X252">
        <v>24</v>
      </c>
      <c r="Y252">
        <v>0</v>
      </c>
      <c r="Z252" s="25" t="s">
        <v>176</v>
      </c>
      <c r="AB252">
        <v>0</v>
      </c>
      <c r="AC252">
        <v>1</v>
      </c>
      <c r="AD252">
        <v>113</v>
      </c>
      <c r="AE252">
        <v>3</v>
      </c>
      <c r="AF252">
        <v>1</v>
      </c>
      <c r="AG252">
        <v>2</v>
      </c>
      <c r="AH252">
        <v>0</v>
      </c>
      <c r="BA252">
        <v>2</v>
      </c>
      <c r="BB252">
        <v>6</v>
      </c>
      <c r="BC252">
        <v>300</v>
      </c>
      <c r="BD252">
        <v>55</v>
      </c>
      <c r="BE252">
        <v>0</v>
      </c>
      <c r="BF252">
        <v>13.4</v>
      </c>
      <c r="BG252">
        <v>50</v>
      </c>
      <c r="BH252">
        <v>35</v>
      </c>
      <c r="BI252">
        <v>120</v>
      </c>
      <c r="BJ252">
        <v>105</v>
      </c>
      <c r="BK252">
        <v>11</v>
      </c>
      <c r="BL252">
        <v>31</v>
      </c>
      <c r="BM252">
        <v>0</v>
      </c>
      <c r="BN252">
        <v>0</v>
      </c>
      <c r="BO252">
        <v>1</v>
      </c>
      <c r="BP252">
        <v>0</v>
      </c>
      <c r="BQ252" s="25" t="s">
        <v>170</v>
      </c>
      <c r="BR252">
        <v>21</v>
      </c>
      <c r="BS252">
        <v>10</v>
      </c>
      <c r="BT252">
        <v>4</v>
      </c>
      <c r="BU252">
        <v>1502</v>
      </c>
      <c r="BV252">
        <v>0.26100000000000001</v>
      </c>
      <c r="BW252">
        <v>0.22969999999999999</v>
      </c>
      <c r="BX252">
        <v>24</v>
      </c>
      <c r="BY252">
        <v>0</v>
      </c>
      <c r="BZ252" s="25" t="s">
        <v>176</v>
      </c>
      <c r="CB252">
        <v>0</v>
      </c>
      <c r="CC252">
        <v>1</v>
      </c>
      <c r="CD252">
        <v>113</v>
      </c>
      <c r="CE252">
        <v>3</v>
      </c>
      <c r="CF252">
        <v>1</v>
      </c>
      <c r="CG252">
        <v>2</v>
      </c>
      <c r="CH252">
        <v>0</v>
      </c>
    </row>
    <row r="253" spans="1:86">
      <c r="A253">
        <v>3</v>
      </c>
      <c r="B253">
        <v>5</v>
      </c>
      <c r="C253">
        <v>200</v>
      </c>
      <c r="D253">
        <v>40</v>
      </c>
      <c r="E253">
        <v>0</v>
      </c>
      <c r="F253" s="24">
        <f t="shared" si="15"/>
        <v>85</v>
      </c>
      <c r="G253">
        <v>50</v>
      </c>
      <c r="H253" s="24">
        <f t="shared" si="16"/>
        <v>6</v>
      </c>
      <c r="I253" s="24">
        <f t="shared" si="17"/>
        <v>15</v>
      </c>
      <c r="J253" s="24">
        <f t="shared" si="18"/>
        <v>180</v>
      </c>
      <c r="K253" s="49" t="str">
        <f t="shared" si="19"/>
        <v>13</v>
      </c>
      <c r="L253">
        <v>32</v>
      </c>
      <c r="M253">
        <v>0</v>
      </c>
      <c r="N253">
        <v>0</v>
      </c>
      <c r="O253">
        <v>1</v>
      </c>
      <c r="P253">
        <v>0</v>
      </c>
      <c r="Q253" s="25" t="s">
        <v>170</v>
      </c>
      <c r="R253">
        <v>31</v>
      </c>
      <c r="S253">
        <v>15</v>
      </c>
      <c r="T253">
        <v>4</v>
      </c>
      <c r="U253">
        <v>1502</v>
      </c>
      <c r="V253">
        <v>0.16700000000000001</v>
      </c>
      <c r="W253">
        <v>0.152</v>
      </c>
      <c r="X253">
        <v>24</v>
      </c>
      <c r="Y253">
        <v>0</v>
      </c>
      <c r="Z253" s="25" t="s">
        <v>176</v>
      </c>
      <c r="AA253" s="25"/>
      <c r="AB253">
        <v>0</v>
      </c>
      <c r="AC253">
        <v>1</v>
      </c>
      <c r="AD253">
        <v>113</v>
      </c>
      <c r="AE253">
        <v>3</v>
      </c>
      <c r="AF253">
        <v>1</v>
      </c>
      <c r="AG253">
        <v>2</v>
      </c>
      <c r="AH253">
        <v>0</v>
      </c>
      <c r="BA253">
        <v>3</v>
      </c>
      <c r="BB253">
        <v>5</v>
      </c>
      <c r="BC253">
        <v>200</v>
      </c>
      <c r="BD253">
        <v>40</v>
      </c>
      <c r="BE253">
        <v>0</v>
      </c>
      <c r="BF253">
        <v>8.6</v>
      </c>
      <c r="BG253">
        <v>50</v>
      </c>
      <c r="BH253">
        <v>35</v>
      </c>
      <c r="BI253">
        <v>120</v>
      </c>
      <c r="BJ253">
        <v>105</v>
      </c>
      <c r="BK253">
        <v>11</v>
      </c>
      <c r="BL253">
        <v>32</v>
      </c>
      <c r="BM253">
        <v>0</v>
      </c>
      <c r="BN253">
        <v>0</v>
      </c>
      <c r="BO253">
        <v>1</v>
      </c>
      <c r="BP253">
        <v>0</v>
      </c>
      <c r="BQ253" s="25" t="s">
        <v>170</v>
      </c>
      <c r="BR253">
        <v>31</v>
      </c>
      <c r="BS253">
        <v>15</v>
      </c>
      <c r="BT253">
        <v>4</v>
      </c>
      <c r="BU253">
        <v>1502</v>
      </c>
      <c r="BV253">
        <v>0.16700000000000001</v>
      </c>
      <c r="BW253">
        <v>0.152</v>
      </c>
      <c r="BX253">
        <v>24</v>
      </c>
      <c r="BY253">
        <v>0</v>
      </c>
      <c r="BZ253" s="25" t="s">
        <v>176</v>
      </c>
      <c r="CA253" s="25"/>
      <c r="CB253">
        <v>0</v>
      </c>
      <c r="CC253">
        <v>1</v>
      </c>
      <c r="CD253">
        <v>113</v>
      </c>
      <c r="CE253">
        <v>3</v>
      </c>
      <c r="CF253">
        <v>1</v>
      </c>
      <c r="CG253">
        <v>2</v>
      </c>
      <c r="CH253">
        <v>0</v>
      </c>
    </row>
    <row r="254" spans="1:86">
      <c r="A254">
        <v>4</v>
      </c>
      <c r="B254">
        <v>4</v>
      </c>
      <c r="C254">
        <v>140</v>
      </c>
      <c r="D254">
        <v>40</v>
      </c>
      <c r="E254">
        <v>0</v>
      </c>
      <c r="F254" s="24">
        <f t="shared" si="15"/>
        <v>53</v>
      </c>
      <c r="G254">
        <v>60</v>
      </c>
      <c r="H254" s="24">
        <f t="shared" si="16"/>
        <v>6</v>
      </c>
      <c r="I254" s="24">
        <f t="shared" si="17"/>
        <v>15</v>
      </c>
      <c r="J254" s="24">
        <f t="shared" si="18"/>
        <v>180</v>
      </c>
      <c r="K254" s="49" t="str">
        <f t="shared" si="19"/>
        <v>13</v>
      </c>
      <c r="L254">
        <v>53</v>
      </c>
      <c r="M254">
        <v>0</v>
      </c>
      <c r="N254">
        <v>40</v>
      </c>
      <c r="O254">
        <v>0</v>
      </c>
      <c r="P254">
        <v>0</v>
      </c>
      <c r="Q254" s="25" t="s">
        <v>170</v>
      </c>
      <c r="R254">
        <v>31</v>
      </c>
      <c r="S254">
        <v>15</v>
      </c>
      <c r="T254">
        <v>4</v>
      </c>
      <c r="U254">
        <v>1202</v>
      </c>
      <c r="V254">
        <v>0.112</v>
      </c>
      <c r="W254">
        <v>0.10299999999999999</v>
      </c>
      <c r="X254">
        <v>24</v>
      </c>
      <c r="Y254">
        <v>0</v>
      </c>
      <c r="Z254" s="25" t="s">
        <v>176</v>
      </c>
      <c r="AB254">
        <v>0</v>
      </c>
      <c r="AC254">
        <v>1</v>
      </c>
      <c r="AD254">
        <v>113</v>
      </c>
      <c r="AE254">
        <v>3</v>
      </c>
      <c r="AF254">
        <v>1</v>
      </c>
      <c r="AG254">
        <v>2</v>
      </c>
      <c r="AH254">
        <v>0</v>
      </c>
      <c r="BA254">
        <v>4</v>
      </c>
      <c r="BB254">
        <v>4</v>
      </c>
      <c r="BC254">
        <v>140</v>
      </c>
      <c r="BD254">
        <v>40</v>
      </c>
      <c r="BE254">
        <v>0</v>
      </c>
      <c r="BF254">
        <v>5.3</v>
      </c>
      <c r="BG254">
        <v>60</v>
      </c>
      <c r="BH254">
        <v>35</v>
      </c>
      <c r="BI254">
        <v>120</v>
      </c>
      <c r="BJ254">
        <v>105</v>
      </c>
      <c r="BK254">
        <v>11</v>
      </c>
      <c r="BL254">
        <v>53</v>
      </c>
      <c r="BM254">
        <v>0</v>
      </c>
      <c r="BN254">
        <v>40</v>
      </c>
      <c r="BO254">
        <v>0</v>
      </c>
      <c r="BP254">
        <v>0</v>
      </c>
      <c r="BQ254" s="25" t="s">
        <v>170</v>
      </c>
      <c r="BR254">
        <v>31</v>
      </c>
      <c r="BS254">
        <v>15</v>
      </c>
      <c r="BT254">
        <v>4</v>
      </c>
      <c r="BU254">
        <v>1202</v>
      </c>
      <c r="BV254">
        <v>0.112</v>
      </c>
      <c r="BW254">
        <v>0.10299999999999999</v>
      </c>
      <c r="BX254">
        <v>24</v>
      </c>
      <c r="BY254">
        <v>0</v>
      </c>
      <c r="BZ254" s="25" t="s">
        <v>176</v>
      </c>
      <c r="CB254">
        <v>0</v>
      </c>
      <c r="CC254">
        <v>1</v>
      </c>
      <c r="CD254">
        <v>113</v>
      </c>
      <c r="CE254">
        <v>3</v>
      </c>
      <c r="CF254">
        <v>1</v>
      </c>
      <c r="CG254">
        <v>2</v>
      </c>
      <c r="CH254">
        <v>0</v>
      </c>
    </row>
    <row r="255" spans="1:86">
      <c r="A255">
        <v>5</v>
      </c>
      <c r="B255">
        <v>3</v>
      </c>
      <c r="C255">
        <v>70</v>
      </c>
      <c r="D255">
        <v>25</v>
      </c>
      <c r="E255">
        <v>0</v>
      </c>
      <c r="F255" s="24">
        <f t="shared" si="15"/>
        <v>33</v>
      </c>
      <c r="G255">
        <v>60</v>
      </c>
      <c r="H255" s="24">
        <f t="shared" si="16"/>
        <v>6</v>
      </c>
      <c r="I255" s="24">
        <f t="shared" si="17"/>
        <v>15</v>
      </c>
      <c r="J255" s="24">
        <f t="shared" si="18"/>
        <v>180</v>
      </c>
      <c r="K255" s="49" t="str">
        <f t="shared" si="19"/>
        <v>13</v>
      </c>
      <c r="L255">
        <v>73</v>
      </c>
      <c r="M255">
        <v>0</v>
      </c>
      <c r="N255">
        <v>40</v>
      </c>
      <c r="O255">
        <v>0</v>
      </c>
      <c r="P255">
        <v>0</v>
      </c>
      <c r="Q255" s="25" t="s">
        <v>170</v>
      </c>
      <c r="R255">
        <v>31</v>
      </c>
      <c r="S255">
        <v>15</v>
      </c>
      <c r="T255">
        <v>4</v>
      </c>
      <c r="U255">
        <v>1202</v>
      </c>
      <c r="V255">
        <v>6.9000000000000006E-2</v>
      </c>
      <c r="W255">
        <v>6.4199999999999993E-2</v>
      </c>
      <c r="X255">
        <v>24</v>
      </c>
      <c r="Y255">
        <v>0</v>
      </c>
      <c r="Z255" s="25" t="s">
        <v>176</v>
      </c>
      <c r="AB255">
        <v>4</v>
      </c>
      <c r="AC255">
        <v>1</v>
      </c>
      <c r="AD255">
        <v>113</v>
      </c>
      <c r="AE255">
        <v>3</v>
      </c>
      <c r="AF255">
        <v>1</v>
      </c>
      <c r="AG255">
        <v>2</v>
      </c>
      <c r="AH255">
        <v>0</v>
      </c>
      <c r="BA255">
        <v>5</v>
      </c>
      <c r="BB255">
        <v>3</v>
      </c>
      <c r="BC255">
        <v>70</v>
      </c>
      <c r="BD255">
        <v>25</v>
      </c>
      <c r="BE255">
        <v>0</v>
      </c>
      <c r="BF255">
        <v>3.3</v>
      </c>
      <c r="BG255">
        <v>60</v>
      </c>
      <c r="BH255">
        <v>35</v>
      </c>
      <c r="BI255">
        <v>120</v>
      </c>
      <c r="BJ255">
        <v>105</v>
      </c>
      <c r="BK255">
        <v>11</v>
      </c>
      <c r="BL255">
        <v>73</v>
      </c>
      <c r="BM255">
        <v>0</v>
      </c>
      <c r="BN255">
        <v>40</v>
      </c>
      <c r="BO255">
        <v>0</v>
      </c>
      <c r="BP255">
        <v>0</v>
      </c>
      <c r="BQ255" s="25" t="s">
        <v>170</v>
      </c>
      <c r="BR255">
        <v>31</v>
      </c>
      <c r="BS255">
        <v>15</v>
      </c>
      <c r="BT255">
        <v>4</v>
      </c>
      <c r="BU255">
        <v>1202</v>
      </c>
      <c r="BV255">
        <v>6.9000000000000006E-2</v>
      </c>
      <c r="BW255">
        <v>6.4199999999999993E-2</v>
      </c>
      <c r="BX255">
        <v>24</v>
      </c>
      <c r="BY255">
        <v>0</v>
      </c>
      <c r="BZ255" s="25" t="s">
        <v>176</v>
      </c>
      <c r="CB255">
        <v>4</v>
      </c>
      <c r="CC255">
        <v>1</v>
      </c>
      <c r="CD255">
        <v>113</v>
      </c>
      <c r="CE255">
        <v>3</v>
      </c>
      <c r="CF255">
        <v>1</v>
      </c>
      <c r="CG255">
        <v>2</v>
      </c>
      <c r="CH255">
        <v>0</v>
      </c>
    </row>
    <row r="256" spans="1:86">
      <c r="A256">
        <v>6</v>
      </c>
      <c r="B256">
        <v>2</v>
      </c>
      <c r="C256">
        <v>40</v>
      </c>
      <c r="D256">
        <v>20</v>
      </c>
      <c r="E256">
        <v>0</v>
      </c>
      <c r="F256" s="24">
        <f t="shared" si="15"/>
        <v>23</v>
      </c>
      <c r="G256">
        <v>70</v>
      </c>
      <c r="H256" s="24">
        <f t="shared" si="16"/>
        <v>6</v>
      </c>
      <c r="I256" s="24">
        <f t="shared" si="17"/>
        <v>18</v>
      </c>
      <c r="J256" s="24">
        <f t="shared" si="18"/>
        <v>180</v>
      </c>
      <c r="K256" s="49" t="str">
        <f t="shared" si="19"/>
        <v>10</v>
      </c>
      <c r="L256">
        <v>73</v>
      </c>
      <c r="M256">
        <v>0</v>
      </c>
      <c r="N256">
        <v>40</v>
      </c>
      <c r="O256">
        <v>0</v>
      </c>
      <c r="P256">
        <v>0</v>
      </c>
      <c r="Q256" s="25" t="s">
        <v>170</v>
      </c>
      <c r="R256">
        <v>31</v>
      </c>
      <c r="S256">
        <v>15</v>
      </c>
      <c r="T256">
        <v>4</v>
      </c>
      <c r="U256">
        <v>2202</v>
      </c>
      <c r="V256">
        <v>3.9E-2</v>
      </c>
      <c r="W256">
        <v>3.9E-2</v>
      </c>
      <c r="X256">
        <v>24</v>
      </c>
      <c r="Y256">
        <v>0</v>
      </c>
      <c r="Z256" s="25" t="s">
        <v>176</v>
      </c>
      <c r="AB256">
        <v>2.8</v>
      </c>
      <c r="AC256">
        <v>1</v>
      </c>
      <c r="AD256">
        <v>113</v>
      </c>
      <c r="AE256">
        <v>3</v>
      </c>
      <c r="AF256">
        <v>1</v>
      </c>
      <c r="AG256">
        <v>2</v>
      </c>
      <c r="AH256">
        <v>0</v>
      </c>
      <c r="BA256">
        <v>6</v>
      </c>
      <c r="BB256">
        <v>2</v>
      </c>
      <c r="BC256">
        <v>40</v>
      </c>
      <c r="BD256">
        <v>20</v>
      </c>
      <c r="BE256">
        <v>0</v>
      </c>
      <c r="BF256">
        <v>2.2999999999999998</v>
      </c>
      <c r="BG256">
        <v>70</v>
      </c>
      <c r="BH256">
        <v>35</v>
      </c>
      <c r="BI256">
        <v>140</v>
      </c>
      <c r="BJ256">
        <v>105</v>
      </c>
      <c r="BK256">
        <v>11</v>
      </c>
      <c r="BL256">
        <v>73</v>
      </c>
      <c r="BM256">
        <v>0</v>
      </c>
      <c r="BN256">
        <v>40</v>
      </c>
      <c r="BO256">
        <v>0</v>
      </c>
      <c r="BP256">
        <v>0</v>
      </c>
      <c r="BQ256" s="25" t="s">
        <v>170</v>
      </c>
      <c r="BR256">
        <v>31</v>
      </c>
      <c r="BS256">
        <v>15</v>
      </c>
      <c r="BT256">
        <v>4</v>
      </c>
      <c r="BU256">
        <v>2202</v>
      </c>
      <c r="BV256">
        <v>3.9E-2</v>
      </c>
      <c r="BW256">
        <v>3.9E-2</v>
      </c>
      <c r="BX256">
        <v>24</v>
      </c>
      <c r="BY256">
        <v>0</v>
      </c>
      <c r="BZ256" s="25" t="s">
        <v>176</v>
      </c>
      <c r="CB256">
        <v>2.8</v>
      </c>
      <c r="CC256">
        <v>1</v>
      </c>
      <c r="CD256">
        <v>113</v>
      </c>
      <c r="CE256">
        <v>3</v>
      </c>
      <c r="CF256">
        <v>1</v>
      </c>
      <c r="CG256">
        <v>2</v>
      </c>
      <c r="CH256">
        <v>0</v>
      </c>
    </row>
    <row r="257" spans="1:86">
      <c r="A257">
        <v>7</v>
      </c>
      <c r="B257">
        <v>1</v>
      </c>
      <c r="C257">
        <v>10</v>
      </c>
      <c r="D257">
        <v>10</v>
      </c>
      <c r="E257">
        <v>0</v>
      </c>
      <c r="F257" s="24">
        <f t="shared" si="15"/>
        <v>13</v>
      </c>
      <c r="G257">
        <v>85</v>
      </c>
      <c r="H257" s="24">
        <f t="shared" si="16"/>
        <v>6</v>
      </c>
      <c r="I257" s="24">
        <f t="shared" si="17"/>
        <v>18</v>
      </c>
      <c r="J257" s="24">
        <f t="shared" si="18"/>
        <v>180</v>
      </c>
      <c r="K257" s="49" t="str">
        <f t="shared" si="19"/>
        <v>10</v>
      </c>
      <c r="L257">
        <v>73</v>
      </c>
      <c r="M257">
        <v>0</v>
      </c>
      <c r="N257">
        <v>40</v>
      </c>
      <c r="O257">
        <v>0</v>
      </c>
      <c r="P257">
        <v>0</v>
      </c>
      <c r="Q257" s="25" t="s">
        <v>170</v>
      </c>
      <c r="R257">
        <v>31</v>
      </c>
      <c r="S257">
        <v>15</v>
      </c>
      <c r="T257">
        <v>4</v>
      </c>
      <c r="U257">
        <v>3202</v>
      </c>
      <c r="V257">
        <v>1.4999999999999999E-2</v>
      </c>
      <c r="W257">
        <v>2.3E-2</v>
      </c>
      <c r="X257">
        <v>24</v>
      </c>
      <c r="Y257">
        <v>0</v>
      </c>
      <c r="Z257" s="25" t="s">
        <v>176</v>
      </c>
      <c r="AB257">
        <v>2</v>
      </c>
      <c r="AC257">
        <v>1</v>
      </c>
      <c r="AD257">
        <v>113</v>
      </c>
      <c r="AE257">
        <v>3</v>
      </c>
      <c r="AF257">
        <v>1</v>
      </c>
      <c r="AG257">
        <v>2</v>
      </c>
      <c r="AH257">
        <v>0</v>
      </c>
      <c r="BA257">
        <v>7</v>
      </c>
      <c r="BB257">
        <v>1</v>
      </c>
      <c r="BC257">
        <v>10</v>
      </c>
      <c r="BD257">
        <v>10</v>
      </c>
      <c r="BE257">
        <v>0</v>
      </c>
      <c r="BF257">
        <v>1.2</v>
      </c>
      <c r="BG257">
        <v>85</v>
      </c>
      <c r="BH257">
        <v>35</v>
      </c>
      <c r="BI257">
        <v>140</v>
      </c>
      <c r="BJ257">
        <v>105</v>
      </c>
      <c r="BK257">
        <v>11</v>
      </c>
      <c r="BL257">
        <v>73</v>
      </c>
      <c r="BM257">
        <v>0</v>
      </c>
      <c r="BN257">
        <v>40</v>
      </c>
      <c r="BO257">
        <v>0</v>
      </c>
      <c r="BP257">
        <v>0</v>
      </c>
      <c r="BQ257" s="25" t="s">
        <v>170</v>
      </c>
      <c r="BR257">
        <v>31</v>
      </c>
      <c r="BS257">
        <v>15</v>
      </c>
      <c r="BT257">
        <v>4</v>
      </c>
      <c r="BU257">
        <v>3202</v>
      </c>
      <c r="BV257">
        <v>1.4999999999999999E-2</v>
      </c>
      <c r="BW257">
        <v>2.3E-2</v>
      </c>
      <c r="BX257">
        <v>24</v>
      </c>
      <c r="BY257">
        <v>0</v>
      </c>
      <c r="BZ257" s="25" t="s">
        <v>176</v>
      </c>
      <c r="CB257">
        <v>2</v>
      </c>
      <c r="CC257">
        <v>1</v>
      </c>
      <c r="CD257">
        <v>113</v>
      </c>
      <c r="CE257">
        <v>3</v>
      </c>
      <c r="CF257">
        <v>1</v>
      </c>
      <c r="CG257">
        <v>2</v>
      </c>
      <c r="CH257">
        <v>0</v>
      </c>
    </row>
    <row r="258" spans="1:86">
      <c r="F258" s="24" t="str">
        <f t="shared" si="15"/>
        <v/>
      </c>
      <c r="H258" s="24" t="str">
        <f t="shared" si="16"/>
        <v/>
      </c>
      <c r="I258" s="24" t="str">
        <f t="shared" si="17"/>
        <v/>
      </c>
      <c r="J258" s="24" t="str">
        <f t="shared" si="18"/>
        <v/>
      </c>
      <c r="K258" s="49" t="str">
        <f t="shared" si="19"/>
        <v/>
      </c>
      <c r="AH258">
        <v>0</v>
      </c>
      <c r="CH258">
        <v>0</v>
      </c>
    </row>
    <row r="259" spans="1:86">
      <c r="A259">
        <v>1</v>
      </c>
      <c r="B259">
        <v>6</v>
      </c>
      <c r="C259">
        <v>620</v>
      </c>
      <c r="D259">
        <v>150</v>
      </c>
      <c r="E259">
        <v>0</v>
      </c>
      <c r="F259" s="24">
        <f t="shared" si="15"/>
        <v>305</v>
      </c>
      <c r="G259">
        <v>50</v>
      </c>
      <c r="H259" s="24">
        <f t="shared" si="16"/>
        <v>4</v>
      </c>
      <c r="I259" s="24">
        <f t="shared" si="17"/>
        <v>15</v>
      </c>
      <c r="J259" s="24">
        <f t="shared" si="18"/>
        <v>125</v>
      </c>
      <c r="K259" s="49" t="str">
        <f t="shared" si="19"/>
        <v>03</v>
      </c>
      <c r="L259">
        <v>22</v>
      </c>
      <c r="M259">
        <v>0</v>
      </c>
      <c r="N259">
        <v>0</v>
      </c>
      <c r="O259">
        <v>11</v>
      </c>
      <c r="P259">
        <v>0</v>
      </c>
      <c r="Q259" s="25" t="s">
        <v>170</v>
      </c>
      <c r="R259">
        <v>21</v>
      </c>
      <c r="S259">
        <v>10</v>
      </c>
      <c r="T259">
        <v>2</v>
      </c>
      <c r="U259">
        <v>1702</v>
      </c>
      <c r="V259">
        <v>0.55200000000000005</v>
      </c>
      <c r="W259">
        <v>0.5</v>
      </c>
      <c r="X259">
        <v>24</v>
      </c>
      <c r="Y259">
        <v>0</v>
      </c>
      <c r="Z259" s="25" t="s">
        <v>176</v>
      </c>
      <c r="AB259">
        <v>0</v>
      </c>
      <c r="AC259">
        <v>1</v>
      </c>
      <c r="AD259">
        <v>113</v>
      </c>
      <c r="AE259">
        <v>3</v>
      </c>
      <c r="AF259">
        <v>1</v>
      </c>
      <c r="AG259">
        <v>2.8</v>
      </c>
      <c r="AH259">
        <v>0</v>
      </c>
      <c r="BA259">
        <v>1</v>
      </c>
      <c r="BB259">
        <v>6</v>
      </c>
      <c r="BC259">
        <v>620</v>
      </c>
      <c r="BD259">
        <v>150</v>
      </c>
      <c r="BE259">
        <v>0</v>
      </c>
      <c r="BF259">
        <v>30.4</v>
      </c>
      <c r="BG259">
        <v>50</v>
      </c>
      <c r="BH259">
        <v>12</v>
      </c>
      <c r="BI259">
        <v>120</v>
      </c>
      <c r="BJ259">
        <v>101</v>
      </c>
      <c r="BK259">
        <v>2</v>
      </c>
      <c r="BL259">
        <v>22</v>
      </c>
      <c r="BM259">
        <v>0</v>
      </c>
      <c r="BN259">
        <v>0</v>
      </c>
      <c r="BO259">
        <v>11</v>
      </c>
      <c r="BP259">
        <v>0</v>
      </c>
      <c r="BQ259" s="25" t="s">
        <v>170</v>
      </c>
      <c r="BR259">
        <v>21</v>
      </c>
      <c r="BS259">
        <v>10</v>
      </c>
      <c r="BT259">
        <v>2</v>
      </c>
      <c r="BU259">
        <v>1702</v>
      </c>
      <c r="BV259">
        <v>0.55200000000000005</v>
      </c>
      <c r="BW259">
        <v>0.5</v>
      </c>
      <c r="BX259">
        <v>24</v>
      </c>
      <c r="BY259">
        <v>0</v>
      </c>
      <c r="BZ259" s="25" t="s">
        <v>176</v>
      </c>
      <c r="CB259">
        <v>0</v>
      </c>
      <c r="CC259">
        <v>1</v>
      </c>
      <c r="CD259">
        <v>113</v>
      </c>
      <c r="CE259">
        <v>3</v>
      </c>
      <c r="CF259">
        <v>1</v>
      </c>
      <c r="CG259">
        <v>2.8</v>
      </c>
      <c r="CH259">
        <v>0</v>
      </c>
    </row>
    <row r="260" spans="1:86">
      <c r="A260">
        <v>2</v>
      </c>
      <c r="B260">
        <v>5</v>
      </c>
      <c r="C260">
        <v>300</v>
      </c>
      <c r="D260">
        <v>55</v>
      </c>
      <c r="E260">
        <v>0</v>
      </c>
      <c r="F260" s="24">
        <f t="shared" ref="F260:F323" si="20">IF(BF260="","",IF(OR(ROUND(MOD(BF260,1),1)=0.2,ROUND(MOD(BF260,1),1)=0.4,ROUND(MOD(BF260,1),1)=0.7),BF260+0.1,IF(OR(ROUND(MOD(BF260,1),1)=0.1,ROUND(MOD(BF260,1),1)=0.6,ROUND(MOD(BF260,1),1)=0.9),BF260-0.1,BF260))*10)</f>
        <v>135</v>
      </c>
      <c r="G260">
        <v>50</v>
      </c>
      <c r="H260" s="24">
        <f t="shared" ref="H260:H323" si="21">IF(BH260="","",IF(ROUNDUP((BH260/100)*IF(BJ260&gt;100,RIGHT(BJ260,2),BJ260)*250*4/60*2/IF(BK260&gt;=10,10,1),0)&gt;15,15,ROUNDUP((BH260/100)*IF(BJ260&gt;100,RIGHT(BJ260,2),BJ260)*250*4/60*2/IF(BK260&gt;=10,10,1),0)))</f>
        <v>6</v>
      </c>
      <c r="I260" s="24">
        <f t="shared" ref="I260:I323" si="22">IF(BI260="","",ROUND(BI260*10/80,0))</f>
        <v>15</v>
      </c>
      <c r="J260" s="24">
        <f t="shared" ref="J260:J323" si="23">IF(BJ260="","",IF(BJ260&gt;100,100+IF(RIGHT(BJ260,1)*25&gt;=100,80,RIGHT(BJ260,1)*25),IF(RIGHT(BJ260,1)*25&gt;=100,80,RIGHT(BJ260,1)*25)))</f>
        <v>180</v>
      </c>
      <c r="K260" s="49" t="str">
        <f t="shared" ref="K260:K323" si="24">TEXT(IF(W260=0,"",IF(BK260&gt;=10,LEFT(BK260,1),0)&amp;IF(V260&gt;=0.06,3,0)),"00")</f>
        <v>13</v>
      </c>
      <c r="L260">
        <v>31</v>
      </c>
      <c r="M260">
        <v>0</v>
      </c>
      <c r="N260">
        <v>0</v>
      </c>
      <c r="O260">
        <v>1</v>
      </c>
      <c r="P260">
        <v>0</v>
      </c>
      <c r="Q260" s="25" t="s">
        <v>170</v>
      </c>
      <c r="R260">
        <v>21</v>
      </c>
      <c r="S260">
        <v>10</v>
      </c>
      <c r="T260">
        <v>3</v>
      </c>
      <c r="U260">
        <v>1502</v>
      </c>
      <c r="V260">
        <v>0.25600000000000001</v>
      </c>
      <c r="W260">
        <v>0.2253</v>
      </c>
      <c r="X260">
        <v>24</v>
      </c>
      <c r="Y260">
        <v>0</v>
      </c>
      <c r="Z260" s="25" t="s">
        <v>176</v>
      </c>
      <c r="AB260">
        <v>0</v>
      </c>
      <c r="AC260">
        <v>1</v>
      </c>
      <c r="AD260">
        <v>113</v>
      </c>
      <c r="AE260">
        <v>3</v>
      </c>
      <c r="AF260">
        <v>1</v>
      </c>
      <c r="AG260">
        <v>2.8</v>
      </c>
      <c r="AH260">
        <v>0</v>
      </c>
      <c r="BA260">
        <v>2</v>
      </c>
      <c r="BB260">
        <v>5</v>
      </c>
      <c r="BC260">
        <v>300</v>
      </c>
      <c r="BD260">
        <v>55</v>
      </c>
      <c r="BE260">
        <v>0</v>
      </c>
      <c r="BF260">
        <v>13.4</v>
      </c>
      <c r="BG260">
        <v>50</v>
      </c>
      <c r="BH260">
        <v>35</v>
      </c>
      <c r="BI260">
        <v>120</v>
      </c>
      <c r="BJ260">
        <v>105</v>
      </c>
      <c r="BK260">
        <v>11</v>
      </c>
      <c r="BL260">
        <v>31</v>
      </c>
      <c r="BM260">
        <v>0</v>
      </c>
      <c r="BN260">
        <v>0</v>
      </c>
      <c r="BO260">
        <v>1</v>
      </c>
      <c r="BP260">
        <v>0</v>
      </c>
      <c r="BQ260" s="25" t="s">
        <v>170</v>
      </c>
      <c r="BR260">
        <v>21</v>
      </c>
      <c r="BS260">
        <v>10</v>
      </c>
      <c r="BT260">
        <v>3</v>
      </c>
      <c r="BU260">
        <v>1502</v>
      </c>
      <c r="BV260">
        <v>0.25600000000000001</v>
      </c>
      <c r="BW260">
        <v>0.2253</v>
      </c>
      <c r="BX260">
        <v>24</v>
      </c>
      <c r="BY260">
        <v>0</v>
      </c>
      <c r="BZ260" s="25" t="s">
        <v>176</v>
      </c>
      <c r="CB260">
        <v>0</v>
      </c>
      <c r="CC260">
        <v>1</v>
      </c>
      <c r="CD260">
        <v>113</v>
      </c>
      <c r="CE260">
        <v>3</v>
      </c>
      <c r="CF260">
        <v>1</v>
      </c>
      <c r="CG260">
        <v>2.8</v>
      </c>
      <c r="CH260">
        <v>0</v>
      </c>
    </row>
    <row r="261" spans="1:86">
      <c r="A261">
        <v>3</v>
      </c>
      <c r="B261">
        <v>4</v>
      </c>
      <c r="C261">
        <v>200</v>
      </c>
      <c r="D261">
        <v>40</v>
      </c>
      <c r="E261">
        <v>0</v>
      </c>
      <c r="F261" s="24">
        <f t="shared" si="20"/>
        <v>85</v>
      </c>
      <c r="G261">
        <v>50</v>
      </c>
      <c r="H261" s="24">
        <f t="shared" si="21"/>
        <v>6</v>
      </c>
      <c r="I261" s="24">
        <f t="shared" si="22"/>
        <v>15</v>
      </c>
      <c r="J261" s="24">
        <f t="shared" si="23"/>
        <v>180</v>
      </c>
      <c r="K261" s="49" t="str">
        <f t="shared" si="24"/>
        <v>13</v>
      </c>
      <c r="L261">
        <v>32</v>
      </c>
      <c r="M261">
        <v>0</v>
      </c>
      <c r="N261">
        <v>0</v>
      </c>
      <c r="O261">
        <v>1</v>
      </c>
      <c r="P261">
        <v>0</v>
      </c>
      <c r="Q261" s="25" t="s">
        <v>170</v>
      </c>
      <c r="R261">
        <v>31</v>
      </c>
      <c r="S261">
        <v>15</v>
      </c>
      <c r="T261">
        <v>4</v>
      </c>
      <c r="U261">
        <v>1502</v>
      </c>
      <c r="V261">
        <v>0.16200000000000001</v>
      </c>
      <c r="W261">
        <v>0.1474</v>
      </c>
      <c r="X261">
        <v>24</v>
      </c>
      <c r="Y261">
        <v>0</v>
      </c>
      <c r="Z261" s="25" t="s">
        <v>176</v>
      </c>
      <c r="AB261">
        <v>0</v>
      </c>
      <c r="AC261">
        <v>1</v>
      </c>
      <c r="AD261">
        <v>113</v>
      </c>
      <c r="AE261">
        <v>3</v>
      </c>
      <c r="AF261">
        <v>1</v>
      </c>
      <c r="AG261">
        <v>2.8</v>
      </c>
      <c r="AH261">
        <v>0</v>
      </c>
      <c r="BA261">
        <v>3</v>
      </c>
      <c r="BB261">
        <v>4</v>
      </c>
      <c r="BC261">
        <v>200</v>
      </c>
      <c r="BD261">
        <v>40</v>
      </c>
      <c r="BE261">
        <v>0</v>
      </c>
      <c r="BF261">
        <v>8.6</v>
      </c>
      <c r="BG261">
        <v>50</v>
      </c>
      <c r="BH261">
        <v>35</v>
      </c>
      <c r="BI261">
        <v>120</v>
      </c>
      <c r="BJ261">
        <v>105</v>
      </c>
      <c r="BK261">
        <v>11</v>
      </c>
      <c r="BL261">
        <v>32</v>
      </c>
      <c r="BM261">
        <v>0</v>
      </c>
      <c r="BN261">
        <v>0</v>
      </c>
      <c r="BO261">
        <v>1</v>
      </c>
      <c r="BP261">
        <v>0</v>
      </c>
      <c r="BQ261" s="25" t="s">
        <v>170</v>
      </c>
      <c r="BR261">
        <v>31</v>
      </c>
      <c r="BS261">
        <v>15</v>
      </c>
      <c r="BT261">
        <v>4</v>
      </c>
      <c r="BU261">
        <v>1502</v>
      </c>
      <c r="BV261">
        <v>0.16200000000000001</v>
      </c>
      <c r="BW261">
        <v>0.1474</v>
      </c>
      <c r="BX261">
        <v>24</v>
      </c>
      <c r="BY261">
        <v>0</v>
      </c>
      <c r="BZ261" s="25" t="s">
        <v>176</v>
      </c>
      <c r="CB261">
        <v>0</v>
      </c>
      <c r="CC261">
        <v>1</v>
      </c>
      <c r="CD261">
        <v>113</v>
      </c>
      <c r="CE261">
        <v>3</v>
      </c>
      <c r="CF261">
        <v>1</v>
      </c>
      <c r="CG261">
        <v>2.8</v>
      </c>
      <c r="CH261">
        <v>0</v>
      </c>
    </row>
    <row r="262" spans="1:86">
      <c r="A262">
        <v>4</v>
      </c>
      <c r="B262">
        <v>3</v>
      </c>
      <c r="C262">
        <v>140</v>
      </c>
      <c r="D262">
        <v>40</v>
      </c>
      <c r="E262">
        <v>0</v>
      </c>
      <c r="F262" s="24">
        <f t="shared" si="20"/>
        <v>53</v>
      </c>
      <c r="G262">
        <v>60</v>
      </c>
      <c r="H262" s="24">
        <f t="shared" si="21"/>
        <v>6</v>
      </c>
      <c r="I262" s="24">
        <f t="shared" si="22"/>
        <v>15</v>
      </c>
      <c r="J262" s="24">
        <f t="shared" si="23"/>
        <v>180</v>
      </c>
      <c r="K262" s="49" t="str">
        <f t="shared" si="24"/>
        <v>13</v>
      </c>
      <c r="L262">
        <v>53</v>
      </c>
      <c r="M262">
        <v>0</v>
      </c>
      <c r="N262">
        <v>40</v>
      </c>
      <c r="O262">
        <v>0</v>
      </c>
      <c r="P262">
        <v>0</v>
      </c>
      <c r="Q262" s="25" t="s">
        <v>170</v>
      </c>
      <c r="R262">
        <v>31</v>
      </c>
      <c r="S262">
        <v>15</v>
      </c>
      <c r="T262">
        <v>4</v>
      </c>
      <c r="U262">
        <v>1202</v>
      </c>
      <c r="V262">
        <v>0.107</v>
      </c>
      <c r="W262">
        <v>9.8400000000000001E-2</v>
      </c>
      <c r="X262">
        <v>24</v>
      </c>
      <c r="Y262">
        <v>0</v>
      </c>
      <c r="Z262" s="25" t="s">
        <v>176</v>
      </c>
      <c r="AB262">
        <v>0</v>
      </c>
      <c r="AC262">
        <v>1</v>
      </c>
      <c r="AD262">
        <v>113</v>
      </c>
      <c r="AE262">
        <v>3</v>
      </c>
      <c r="AF262">
        <v>1</v>
      </c>
      <c r="AG262">
        <v>2.8</v>
      </c>
      <c r="AH262">
        <v>0</v>
      </c>
      <c r="BA262">
        <v>4</v>
      </c>
      <c r="BB262">
        <v>3</v>
      </c>
      <c r="BC262">
        <v>140</v>
      </c>
      <c r="BD262">
        <v>40</v>
      </c>
      <c r="BE262">
        <v>0</v>
      </c>
      <c r="BF262">
        <v>5.3</v>
      </c>
      <c r="BG262">
        <v>60</v>
      </c>
      <c r="BH262">
        <v>35</v>
      </c>
      <c r="BI262">
        <v>120</v>
      </c>
      <c r="BJ262">
        <v>105</v>
      </c>
      <c r="BK262">
        <v>11</v>
      </c>
      <c r="BL262">
        <v>53</v>
      </c>
      <c r="BM262">
        <v>0</v>
      </c>
      <c r="BN262">
        <v>40</v>
      </c>
      <c r="BO262">
        <v>0</v>
      </c>
      <c r="BP262">
        <v>0</v>
      </c>
      <c r="BQ262" s="25" t="s">
        <v>170</v>
      </c>
      <c r="BR262">
        <v>31</v>
      </c>
      <c r="BS262">
        <v>15</v>
      </c>
      <c r="BT262">
        <v>4</v>
      </c>
      <c r="BU262">
        <v>1202</v>
      </c>
      <c r="BV262">
        <v>0.107</v>
      </c>
      <c r="BW262">
        <v>9.8400000000000001E-2</v>
      </c>
      <c r="BX262">
        <v>24</v>
      </c>
      <c r="BY262">
        <v>0</v>
      </c>
      <c r="BZ262" s="25" t="s">
        <v>176</v>
      </c>
      <c r="CB262">
        <v>0</v>
      </c>
      <c r="CC262">
        <v>1</v>
      </c>
      <c r="CD262">
        <v>113</v>
      </c>
      <c r="CE262">
        <v>3</v>
      </c>
      <c r="CF262">
        <v>1</v>
      </c>
      <c r="CG262">
        <v>2.8</v>
      </c>
      <c r="CH262">
        <v>0</v>
      </c>
    </row>
    <row r="263" spans="1:86">
      <c r="A263">
        <v>5</v>
      </c>
      <c r="B263">
        <v>2</v>
      </c>
      <c r="C263">
        <v>70</v>
      </c>
      <c r="D263">
        <v>25</v>
      </c>
      <c r="E263">
        <v>0</v>
      </c>
      <c r="F263" s="24">
        <f t="shared" si="20"/>
        <v>33</v>
      </c>
      <c r="G263">
        <v>30</v>
      </c>
      <c r="H263" s="24">
        <f t="shared" si="21"/>
        <v>6</v>
      </c>
      <c r="I263" s="24">
        <f t="shared" si="22"/>
        <v>15</v>
      </c>
      <c r="J263" s="24">
        <f t="shared" si="23"/>
        <v>180</v>
      </c>
      <c r="K263" s="49" t="str">
        <f t="shared" si="24"/>
        <v>13</v>
      </c>
      <c r="L263">
        <v>73</v>
      </c>
      <c r="M263">
        <v>0</v>
      </c>
      <c r="N263">
        <v>40</v>
      </c>
      <c r="O263">
        <v>0</v>
      </c>
      <c r="P263">
        <v>0</v>
      </c>
      <c r="Q263" s="25" t="s">
        <v>170</v>
      </c>
      <c r="R263">
        <v>31</v>
      </c>
      <c r="S263">
        <v>15</v>
      </c>
      <c r="T263">
        <v>4</v>
      </c>
      <c r="U263">
        <v>1202</v>
      </c>
      <c r="V263">
        <v>6.4000000000000001E-2</v>
      </c>
      <c r="W263">
        <v>5.9499999999999997E-2</v>
      </c>
      <c r="X263">
        <v>24</v>
      </c>
      <c r="Y263">
        <v>0</v>
      </c>
      <c r="Z263" s="25" t="s">
        <v>176</v>
      </c>
      <c r="AB263">
        <v>4</v>
      </c>
      <c r="AC263">
        <v>1</v>
      </c>
      <c r="AD263">
        <v>113</v>
      </c>
      <c r="AE263">
        <v>3</v>
      </c>
      <c r="AF263">
        <v>1</v>
      </c>
      <c r="AG263">
        <v>2.8</v>
      </c>
      <c r="AH263">
        <v>0</v>
      </c>
      <c r="BA263">
        <v>5</v>
      </c>
      <c r="BB263">
        <v>2</v>
      </c>
      <c r="BC263">
        <v>70</v>
      </c>
      <c r="BD263">
        <v>25</v>
      </c>
      <c r="BE263">
        <v>0</v>
      </c>
      <c r="BF263">
        <v>3.3</v>
      </c>
      <c r="BG263">
        <v>30</v>
      </c>
      <c r="BH263">
        <v>35</v>
      </c>
      <c r="BI263">
        <v>120</v>
      </c>
      <c r="BJ263">
        <v>105</v>
      </c>
      <c r="BK263">
        <v>11</v>
      </c>
      <c r="BL263">
        <v>73</v>
      </c>
      <c r="BM263">
        <v>0</v>
      </c>
      <c r="BN263">
        <v>40</v>
      </c>
      <c r="BO263">
        <v>0</v>
      </c>
      <c r="BP263">
        <v>0</v>
      </c>
      <c r="BQ263" s="25" t="s">
        <v>170</v>
      </c>
      <c r="BR263">
        <v>31</v>
      </c>
      <c r="BS263">
        <v>15</v>
      </c>
      <c r="BT263">
        <v>4</v>
      </c>
      <c r="BU263">
        <v>1202</v>
      </c>
      <c r="BV263">
        <v>6.4000000000000001E-2</v>
      </c>
      <c r="BW263">
        <v>5.9499999999999997E-2</v>
      </c>
      <c r="BX263">
        <v>24</v>
      </c>
      <c r="BY263">
        <v>0</v>
      </c>
      <c r="BZ263" s="25" t="s">
        <v>176</v>
      </c>
      <c r="CB263">
        <v>4</v>
      </c>
      <c r="CC263">
        <v>1</v>
      </c>
      <c r="CD263">
        <v>113</v>
      </c>
      <c r="CE263">
        <v>3</v>
      </c>
      <c r="CF263">
        <v>1</v>
      </c>
      <c r="CG263">
        <v>2.8</v>
      </c>
      <c r="CH263">
        <v>0</v>
      </c>
    </row>
    <row r="264" spans="1:86">
      <c r="A264">
        <v>6</v>
      </c>
      <c r="B264">
        <v>1</v>
      </c>
      <c r="C264">
        <v>40</v>
      </c>
      <c r="D264">
        <v>30</v>
      </c>
      <c r="E264">
        <v>0</v>
      </c>
      <c r="F264" s="24">
        <f t="shared" si="20"/>
        <v>23.000000000000004</v>
      </c>
      <c r="G264">
        <v>70</v>
      </c>
      <c r="H264" s="24">
        <f t="shared" si="21"/>
        <v>6</v>
      </c>
      <c r="I264" s="24">
        <f t="shared" si="22"/>
        <v>18</v>
      </c>
      <c r="J264" s="24">
        <f t="shared" si="23"/>
        <v>180</v>
      </c>
      <c r="K264" s="49" t="str">
        <f t="shared" si="24"/>
        <v>10</v>
      </c>
      <c r="L264">
        <v>73</v>
      </c>
      <c r="M264">
        <v>0</v>
      </c>
      <c r="N264">
        <v>40</v>
      </c>
      <c r="O264">
        <v>0</v>
      </c>
      <c r="P264">
        <v>0</v>
      </c>
      <c r="Q264" s="25" t="s">
        <v>170</v>
      </c>
      <c r="R264">
        <v>31</v>
      </c>
      <c r="S264">
        <v>15</v>
      </c>
      <c r="T264">
        <v>4</v>
      </c>
      <c r="U264">
        <v>3202</v>
      </c>
      <c r="V264">
        <v>4.4999999999999998E-2</v>
      </c>
      <c r="W264">
        <v>2.5000000000000001E-2</v>
      </c>
      <c r="X264">
        <v>24</v>
      </c>
      <c r="Y264">
        <v>0</v>
      </c>
      <c r="Z264" s="25" t="s">
        <v>176</v>
      </c>
      <c r="AB264">
        <v>2.8</v>
      </c>
      <c r="AC264">
        <v>1</v>
      </c>
      <c r="AD264">
        <v>113</v>
      </c>
      <c r="AE264">
        <v>3</v>
      </c>
      <c r="AF264">
        <v>1</v>
      </c>
      <c r="AG264">
        <v>2.8</v>
      </c>
      <c r="AH264">
        <v>0</v>
      </c>
      <c r="BA264">
        <v>6</v>
      </c>
      <c r="BB264">
        <v>1</v>
      </c>
      <c r="BC264">
        <v>40</v>
      </c>
      <c r="BD264">
        <v>30</v>
      </c>
      <c r="BE264">
        <v>0</v>
      </c>
      <c r="BF264">
        <v>2.2000000000000002</v>
      </c>
      <c r="BG264">
        <v>70</v>
      </c>
      <c r="BH264">
        <v>35</v>
      </c>
      <c r="BI264">
        <v>140</v>
      </c>
      <c r="BJ264">
        <v>105</v>
      </c>
      <c r="BK264">
        <v>11</v>
      </c>
      <c r="BL264">
        <v>73</v>
      </c>
      <c r="BM264">
        <v>0</v>
      </c>
      <c r="BN264">
        <v>40</v>
      </c>
      <c r="BO264">
        <v>0</v>
      </c>
      <c r="BP264">
        <v>0</v>
      </c>
      <c r="BQ264" s="25" t="s">
        <v>170</v>
      </c>
      <c r="BR264">
        <v>31</v>
      </c>
      <c r="BS264">
        <v>15</v>
      </c>
      <c r="BT264">
        <v>4</v>
      </c>
      <c r="BU264">
        <v>3202</v>
      </c>
      <c r="BV264">
        <v>4.4999999999999998E-2</v>
      </c>
      <c r="BW264">
        <v>2.5000000000000001E-2</v>
      </c>
      <c r="BX264">
        <v>24</v>
      </c>
      <c r="BY264">
        <v>0</v>
      </c>
      <c r="BZ264" s="25" t="s">
        <v>176</v>
      </c>
      <c r="CB264">
        <v>2.8</v>
      </c>
      <c r="CC264">
        <v>1</v>
      </c>
      <c r="CD264">
        <v>113</v>
      </c>
      <c r="CE264">
        <v>3</v>
      </c>
      <c r="CF264">
        <v>1</v>
      </c>
      <c r="CG264">
        <v>2.8</v>
      </c>
      <c r="CH264">
        <v>0</v>
      </c>
    </row>
    <row r="265" spans="1:86">
      <c r="F265" s="24" t="str">
        <f t="shared" si="20"/>
        <v/>
      </c>
      <c r="H265" s="24" t="str">
        <f t="shared" si="21"/>
        <v/>
      </c>
      <c r="I265" s="24" t="str">
        <f t="shared" si="22"/>
        <v/>
      </c>
      <c r="J265" s="24" t="str">
        <f t="shared" si="23"/>
        <v/>
      </c>
      <c r="K265" s="49" t="str">
        <f t="shared" si="24"/>
        <v/>
      </c>
      <c r="Q265" s="25"/>
      <c r="Z265" s="25"/>
      <c r="AH265">
        <v>0</v>
      </c>
      <c r="BQ265" s="25"/>
      <c r="BZ265" s="25"/>
      <c r="CH265">
        <v>0</v>
      </c>
    </row>
    <row r="266" spans="1:86">
      <c r="A266">
        <v>1</v>
      </c>
      <c r="B266">
        <v>5</v>
      </c>
      <c r="C266">
        <v>620</v>
      </c>
      <c r="D266">
        <v>150</v>
      </c>
      <c r="E266">
        <v>0</v>
      </c>
      <c r="F266" s="24">
        <f t="shared" si="20"/>
        <v>305</v>
      </c>
      <c r="G266">
        <v>50</v>
      </c>
      <c r="H266" s="24">
        <f t="shared" si="21"/>
        <v>4</v>
      </c>
      <c r="I266" s="24">
        <f t="shared" si="22"/>
        <v>15</v>
      </c>
      <c r="J266" s="24">
        <f t="shared" si="23"/>
        <v>125</v>
      </c>
      <c r="K266" s="49" t="str">
        <f t="shared" si="24"/>
        <v>03</v>
      </c>
      <c r="L266">
        <v>22</v>
      </c>
      <c r="M266">
        <v>0</v>
      </c>
      <c r="N266">
        <v>0</v>
      </c>
      <c r="O266">
        <v>11</v>
      </c>
      <c r="P266">
        <v>0</v>
      </c>
      <c r="Q266" s="25" t="s">
        <v>170</v>
      </c>
      <c r="R266">
        <v>21</v>
      </c>
      <c r="S266">
        <v>10</v>
      </c>
      <c r="T266">
        <v>2</v>
      </c>
      <c r="U266">
        <v>1702</v>
      </c>
      <c r="V266">
        <v>0.53800000000000003</v>
      </c>
      <c r="W266">
        <v>0.5</v>
      </c>
      <c r="X266">
        <v>24</v>
      </c>
      <c r="Y266">
        <v>0</v>
      </c>
      <c r="Z266" s="25" t="s">
        <v>176</v>
      </c>
      <c r="AB266">
        <v>0</v>
      </c>
      <c r="AC266">
        <v>1</v>
      </c>
      <c r="AD266">
        <v>113</v>
      </c>
      <c r="AE266">
        <v>3</v>
      </c>
      <c r="AF266">
        <v>1</v>
      </c>
      <c r="AG266">
        <v>4</v>
      </c>
      <c r="AH266">
        <v>0</v>
      </c>
      <c r="BA266">
        <v>1</v>
      </c>
      <c r="BB266">
        <v>5</v>
      </c>
      <c r="BC266">
        <v>620</v>
      </c>
      <c r="BD266">
        <v>150</v>
      </c>
      <c r="BE266">
        <v>0</v>
      </c>
      <c r="BF266">
        <v>30.4</v>
      </c>
      <c r="BG266">
        <v>50</v>
      </c>
      <c r="BH266">
        <v>12</v>
      </c>
      <c r="BI266">
        <v>120</v>
      </c>
      <c r="BJ266">
        <v>101</v>
      </c>
      <c r="BK266">
        <v>2</v>
      </c>
      <c r="BL266">
        <v>22</v>
      </c>
      <c r="BM266">
        <v>0</v>
      </c>
      <c r="BN266">
        <v>0</v>
      </c>
      <c r="BO266">
        <v>11</v>
      </c>
      <c r="BP266">
        <v>0</v>
      </c>
      <c r="BQ266" s="25" t="s">
        <v>170</v>
      </c>
      <c r="BR266">
        <v>21</v>
      </c>
      <c r="BS266">
        <v>10</v>
      </c>
      <c r="BT266">
        <v>2</v>
      </c>
      <c r="BU266">
        <v>1702</v>
      </c>
      <c r="BV266">
        <v>0.53800000000000003</v>
      </c>
      <c r="BW266">
        <v>0.5</v>
      </c>
      <c r="BX266">
        <v>24</v>
      </c>
      <c r="BY266">
        <v>0</v>
      </c>
      <c r="BZ266" s="25" t="s">
        <v>176</v>
      </c>
      <c r="CB266">
        <v>0</v>
      </c>
      <c r="CC266">
        <v>1</v>
      </c>
      <c r="CD266">
        <v>113</v>
      </c>
      <c r="CE266">
        <v>3</v>
      </c>
      <c r="CF266">
        <v>1</v>
      </c>
      <c r="CG266">
        <v>4</v>
      </c>
      <c r="CH266">
        <v>0</v>
      </c>
    </row>
    <row r="267" spans="1:86">
      <c r="A267">
        <v>2</v>
      </c>
      <c r="B267">
        <v>4</v>
      </c>
      <c r="C267">
        <v>300</v>
      </c>
      <c r="D267">
        <v>55</v>
      </c>
      <c r="E267">
        <v>0</v>
      </c>
      <c r="F267" s="24">
        <f t="shared" si="20"/>
        <v>135</v>
      </c>
      <c r="G267">
        <v>50</v>
      </c>
      <c r="H267" s="24">
        <f t="shared" si="21"/>
        <v>6</v>
      </c>
      <c r="I267" s="24">
        <f t="shared" si="22"/>
        <v>15</v>
      </c>
      <c r="J267" s="24">
        <f t="shared" si="23"/>
        <v>180</v>
      </c>
      <c r="K267" s="49" t="str">
        <f t="shared" si="24"/>
        <v>13</v>
      </c>
      <c r="L267">
        <v>31</v>
      </c>
      <c r="M267">
        <v>0</v>
      </c>
      <c r="N267">
        <v>0</v>
      </c>
      <c r="O267">
        <v>1</v>
      </c>
      <c r="P267">
        <v>0</v>
      </c>
      <c r="Q267" s="25" t="s">
        <v>170</v>
      </c>
      <c r="R267">
        <v>21</v>
      </c>
      <c r="S267">
        <v>10</v>
      </c>
      <c r="T267">
        <v>3</v>
      </c>
      <c r="U267">
        <v>1502</v>
      </c>
      <c r="V267">
        <v>0.24199999999999999</v>
      </c>
      <c r="W267">
        <v>0.21299999999999999</v>
      </c>
      <c r="X267">
        <v>24</v>
      </c>
      <c r="Y267">
        <v>0</v>
      </c>
      <c r="Z267" s="25" t="s">
        <v>176</v>
      </c>
      <c r="AB267">
        <v>0</v>
      </c>
      <c r="AC267">
        <v>1</v>
      </c>
      <c r="AD267">
        <v>113</v>
      </c>
      <c r="AE267">
        <v>3</v>
      </c>
      <c r="AF267">
        <v>1</v>
      </c>
      <c r="AG267">
        <v>4</v>
      </c>
      <c r="AH267">
        <v>0</v>
      </c>
      <c r="BA267">
        <v>2</v>
      </c>
      <c r="BB267">
        <v>4</v>
      </c>
      <c r="BC267">
        <v>300</v>
      </c>
      <c r="BD267">
        <v>55</v>
      </c>
      <c r="BE267">
        <v>0</v>
      </c>
      <c r="BF267">
        <v>13.4</v>
      </c>
      <c r="BG267">
        <v>50</v>
      </c>
      <c r="BH267">
        <v>35</v>
      </c>
      <c r="BI267">
        <v>120</v>
      </c>
      <c r="BJ267">
        <v>105</v>
      </c>
      <c r="BK267">
        <v>11</v>
      </c>
      <c r="BL267">
        <v>31</v>
      </c>
      <c r="BM267">
        <v>0</v>
      </c>
      <c r="BN267">
        <v>0</v>
      </c>
      <c r="BO267">
        <v>1</v>
      </c>
      <c r="BP267">
        <v>0</v>
      </c>
      <c r="BQ267" s="25" t="s">
        <v>170</v>
      </c>
      <c r="BR267">
        <v>21</v>
      </c>
      <c r="BS267">
        <v>10</v>
      </c>
      <c r="BT267">
        <v>3</v>
      </c>
      <c r="BU267">
        <v>1502</v>
      </c>
      <c r="BV267">
        <v>0.24199999999999999</v>
      </c>
      <c r="BW267">
        <v>0.21299999999999999</v>
      </c>
      <c r="BX267">
        <v>24</v>
      </c>
      <c r="BY267">
        <v>0</v>
      </c>
      <c r="BZ267" s="25" t="s">
        <v>176</v>
      </c>
      <c r="CB267">
        <v>0</v>
      </c>
      <c r="CC267">
        <v>1</v>
      </c>
      <c r="CD267">
        <v>113</v>
      </c>
      <c r="CE267">
        <v>3</v>
      </c>
      <c r="CF267">
        <v>1</v>
      </c>
      <c r="CG267">
        <v>4</v>
      </c>
      <c r="CH267">
        <v>0</v>
      </c>
    </row>
    <row r="268" spans="1:86">
      <c r="A268">
        <v>3</v>
      </c>
      <c r="B268">
        <v>3</v>
      </c>
      <c r="C268">
        <v>200</v>
      </c>
      <c r="D268">
        <v>40</v>
      </c>
      <c r="E268">
        <v>0</v>
      </c>
      <c r="F268" s="24">
        <f t="shared" si="20"/>
        <v>85</v>
      </c>
      <c r="G268">
        <v>50</v>
      </c>
      <c r="H268" s="24">
        <f t="shared" si="21"/>
        <v>6</v>
      </c>
      <c r="I268" s="24">
        <f t="shared" si="22"/>
        <v>15</v>
      </c>
      <c r="J268" s="24">
        <f t="shared" si="23"/>
        <v>180</v>
      </c>
      <c r="K268" s="49" t="str">
        <f t="shared" si="24"/>
        <v>13</v>
      </c>
      <c r="L268">
        <v>32</v>
      </c>
      <c r="M268">
        <v>0</v>
      </c>
      <c r="N268">
        <v>0</v>
      </c>
      <c r="O268">
        <v>1</v>
      </c>
      <c r="P268">
        <v>0</v>
      </c>
      <c r="Q268" s="25" t="s">
        <v>170</v>
      </c>
      <c r="R268">
        <v>31</v>
      </c>
      <c r="S268">
        <v>15</v>
      </c>
      <c r="T268">
        <v>4</v>
      </c>
      <c r="U268">
        <v>1502</v>
      </c>
      <c r="V268">
        <v>0.14799999999999999</v>
      </c>
      <c r="W268">
        <v>0.13469999999999999</v>
      </c>
      <c r="X268">
        <v>24</v>
      </c>
      <c r="Y268">
        <v>0</v>
      </c>
      <c r="Z268" s="25" t="s">
        <v>176</v>
      </c>
      <c r="AB268">
        <v>0</v>
      </c>
      <c r="AC268">
        <v>1</v>
      </c>
      <c r="AD268">
        <v>113</v>
      </c>
      <c r="AE268">
        <v>3</v>
      </c>
      <c r="AF268">
        <v>1</v>
      </c>
      <c r="AG268">
        <v>4</v>
      </c>
      <c r="AH268">
        <v>0</v>
      </c>
      <c r="BA268">
        <v>3</v>
      </c>
      <c r="BB268">
        <v>3</v>
      </c>
      <c r="BC268">
        <v>200</v>
      </c>
      <c r="BD268">
        <v>40</v>
      </c>
      <c r="BE268">
        <v>0</v>
      </c>
      <c r="BF268">
        <v>8.6</v>
      </c>
      <c r="BG268">
        <v>50</v>
      </c>
      <c r="BH268">
        <v>35</v>
      </c>
      <c r="BI268">
        <v>120</v>
      </c>
      <c r="BJ268">
        <v>105</v>
      </c>
      <c r="BK268">
        <v>11</v>
      </c>
      <c r="BL268">
        <v>32</v>
      </c>
      <c r="BM268">
        <v>0</v>
      </c>
      <c r="BN268">
        <v>0</v>
      </c>
      <c r="BO268">
        <v>1</v>
      </c>
      <c r="BP268">
        <v>0</v>
      </c>
      <c r="BQ268" s="25" t="s">
        <v>170</v>
      </c>
      <c r="BR268">
        <v>31</v>
      </c>
      <c r="BS268">
        <v>15</v>
      </c>
      <c r="BT268">
        <v>4</v>
      </c>
      <c r="BU268">
        <v>1502</v>
      </c>
      <c r="BV268">
        <v>0.14799999999999999</v>
      </c>
      <c r="BW268">
        <v>0.13469999999999999</v>
      </c>
      <c r="BX268">
        <v>24</v>
      </c>
      <c r="BY268">
        <v>0</v>
      </c>
      <c r="BZ268" s="25" t="s">
        <v>176</v>
      </c>
      <c r="CB268">
        <v>0</v>
      </c>
      <c r="CC268">
        <v>1</v>
      </c>
      <c r="CD268">
        <v>113</v>
      </c>
      <c r="CE268">
        <v>3</v>
      </c>
      <c r="CF268">
        <v>1</v>
      </c>
      <c r="CG268">
        <v>4</v>
      </c>
      <c r="CH268">
        <v>0</v>
      </c>
    </row>
    <row r="269" spans="1:86">
      <c r="A269">
        <v>4</v>
      </c>
      <c r="B269">
        <v>2</v>
      </c>
      <c r="C269">
        <v>140</v>
      </c>
      <c r="D269">
        <v>40</v>
      </c>
      <c r="E269">
        <v>0</v>
      </c>
      <c r="F269" s="24">
        <f t="shared" si="20"/>
        <v>53</v>
      </c>
      <c r="G269">
        <v>60</v>
      </c>
      <c r="H269" s="24">
        <f t="shared" si="21"/>
        <v>6</v>
      </c>
      <c r="I269" s="24">
        <f t="shared" si="22"/>
        <v>15</v>
      </c>
      <c r="J269" s="24">
        <f t="shared" si="23"/>
        <v>180</v>
      </c>
      <c r="K269" s="49" t="str">
        <f t="shared" si="24"/>
        <v>13</v>
      </c>
      <c r="L269">
        <v>53</v>
      </c>
      <c r="M269">
        <v>0</v>
      </c>
      <c r="N269">
        <v>40</v>
      </c>
      <c r="O269">
        <v>0</v>
      </c>
      <c r="P269">
        <v>0</v>
      </c>
      <c r="Q269" s="25" t="s">
        <v>170</v>
      </c>
      <c r="R269">
        <v>31</v>
      </c>
      <c r="S269">
        <v>15</v>
      </c>
      <c r="T269">
        <v>4</v>
      </c>
      <c r="U269">
        <v>1202</v>
      </c>
      <c r="V269">
        <v>9.2999999999999999E-2</v>
      </c>
      <c r="W269">
        <v>8.5599999999999996E-2</v>
      </c>
      <c r="X269">
        <v>24</v>
      </c>
      <c r="Y269">
        <v>0</v>
      </c>
      <c r="Z269" s="25" t="s">
        <v>176</v>
      </c>
      <c r="AB269">
        <v>0</v>
      </c>
      <c r="AC269">
        <v>1</v>
      </c>
      <c r="AD269">
        <v>113</v>
      </c>
      <c r="AE269">
        <v>3</v>
      </c>
      <c r="AF269">
        <v>1</v>
      </c>
      <c r="AG269">
        <v>4</v>
      </c>
      <c r="AH269">
        <v>0</v>
      </c>
      <c r="BA269">
        <v>4</v>
      </c>
      <c r="BB269">
        <v>2</v>
      </c>
      <c r="BC269">
        <v>140</v>
      </c>
      <c r="BD269">
        <v>40</v>
      </c>
      <c r="BE269">
        <v>0</v>
      </c>
      <c r="BF269">
        <v>5.3</v>
      </c>
      <c r="BG269">
        <v>60</v>
      </c>
      <c r="BH269">
        <v>35</v>
      </c>
      <c r="BI269">
        <v>120</v>
      </c>
      <c r="BJ269">
        <v>105</v>
      </c>
      <c r="BK269">
        <v>11</v>
      </c>
      <c r="BL269">
        <v>53</v>
      </c>
      <c r="BM269">
        <v>0</v>
      </c>
      <c r="BN269">
        <v>40</v>
      </c>
      <c r="BO269">
        <v>0</v>
      </c>
      <c r="BP269">
        <v>0</v>
      </c>
      <c r="BQ269" s="25" t="s">
        <v>170</v>
      </c>
      <c r="BR269">
        <v>31</v>
      </c>
      <c r="BS269">
        <v>15</v>
      </c>
      <c r="BT269">
        <v>4</v>
      </c>
      <c r="BU269">
        <v>1202</v>
      </c>
      <c r="BV269">
        <v>9.2999999999999999E-2</v>
      </c>
      <c r="BW269">
        <v>8.5599999999999996E-2</v>
      </c>
      <c r="BX269">
        <v>24</v>
      </c>
      <c r="BY269">
        <v>0</v>
      </c>
      <c r="BZ269" s="25" t="s">
        <v>176</v>
      </c>
      <c r="CB269">
        <v>0</v>
      </c>
      <c r="CC269">
        <v>1</v>
      </c>
      <c r="CD269">
        <v>113</v>
      </c>
      <c r="CE269">
        <v>3</v>
      </c>
      <c r="CF269">
        <v>1</v>
      </c>
      <c r="CG269">
        <v>4</v>
      </c>
      <c r="CH269">
        <v>0</v>
      </c>
    </row>
    <row r="270" spans="1:86">
      <c r="A270">
        <v>5</v>
      </c>
      <c r="B270">
        <v>1</v>
      </c>
      <c r="C270">
        <v>60</v>
      </c>
      <c r="D270">
        <v>35</v>
      </c>
      <c r="E270">
        <v>0</v>
      </c>
      <c r="F270" s="24">
        <f t="shared" si="20"/>
        <v>33</v>
      </c>
      <c r="G270">
        <v>60</v>
      </c>
      <c r="H270" s="24">
        <f t="shared" si="21"/>
        <v>6</v>
      </c>
      <c r="I270" s="24">
        <f t="shared" si="22"/>
        <v>15</v>
      </c>
      <c r="J270" s="24">
        <f t="shared" si="23"/>
        <v>180</v>
      </c>
      <c r="K270" s="49" t="str">
        <f t="shared" si="24"/>
        <v>10</v>
      </c>
      <c r="L270">
        <v>73</v>
      </c>
      <c r="M270">
        <v>0</v>
      </c>
      <c r="N270">
        <v>40</v>
      </c>
      <c r="O270">
        <v>0</v>
      </c>
      <c r="P270">
        <v>0</v>
      </c>
      <c r="Q270" s="25" t="s">
        <v>170</v>
      </c>
      <c r="R270">
        <v>31</v>
      </c>
      <c r="S270">
        <v>15</v>
      </c>
      <c r="T270">
        <v>4</v>
      </c>
      <c r="U270">
        <v>2202</v>
      </c>
      <c r="V270">
        <v>4.3999999999999997E-2</v>
      </c>
      <c r="W270">
        <v>3.7999999999999999E-2</v>
      </c>
      <c r="X270">
        <v>24</v>
      </c>
      <c r="Y270">
        <v>0</v>
      </c>
      <c r="Z270" s="25" t="s">
        <v>176</v>
      </c>
      <c r="AB270">
        <v>4</v>
      </c>
      <c r="AC270">
        <v>1</v>
      </c>
      <c r="AD270">
        <v>113</v>
      </c>
      <c r="AE270">
        <v>3</v>
      </c>
      <c r="AF270">
        <v>1</v>
      </c>
      <c r="AG270">
        <v>4</v>
      </c>
      <c r="AH270">
        <v>0</v>
      </c>
      <c r="BA270">
        <v>5</v>
      </c>
      <c r="BB270">
        <v>1</v>
      </c>
      <c r="BC270">
        <v>60</v>
      </c>
      <c r="BD270">
        <v>35</v>
      </c>
      <c r="BE270">
        <v>0</v>
      </c>
      <c r="BF270">
        <v>3.3</v>
      </c>
      <c r="BG270">
        <v>60</v>
      </c>
      <c r="BH270">
        <v>35</v>
      </c>
      <c r="BI270">
        <v>120</v>
      </c>
      <c r="BJ270">
        <v>105</v>
      </c>
      <c r="BK270">
        <v>11</v>
      </c>
      <c r="BL270">
        <v>73</v>
      </c>
      <c r="BM270">
        <v>0</v>
      </c>
      <c r="BN270">
        <v>40</v>
      </c>
      <c r="BO270">
        <v>0</v>
      </c>
      <c r="BP270">
        <v>0</v>
      </c>
      <c r="BQ270" s="25" t="s">
        <v>170</v>
      </c>
      <c r="BR270">
        <v>31</v>
      </c>
      <c r="BS270">
        <v>15</v>
      </c>
      <c r="BT270">
        <v>4</v>
      </c>
      <c r="BU270">
        <v>2202</v>
      </c>
      <c r="BV270">
        <v>4.3999999999999997E-2</v>
      </c>
      <c r="BW270">
        <v>3.7999999999999999E-2</v>
      </c>
      <c r="BX270">
        <v>24</v>
      </c>
      <c r="BY270">
        <v>0</v>
      </c>
      <c r="BZ270" s="25" t="s">
        <v>176</v>
      </c>
      <c r="CB270">
        <v>4</v>
      </c>
      <c r="CC270">
        <v>1</v>
      </c>
      <c r="CD270">
        <v>113</v>
      </c>
      <c r="CE270">
        <v>3</v>
      </c>
      <c r="CF270">
        <v>1</v>
      </c>
      <c r="CG270">
        <v>4</v>
      </c>
      <c r="CH270">
        <v>0</v>
      </c>
    </row>
    <row r="271" spans="1:86">
      <c r="F271" s="24" t="str">
        <f t="shared" si="20"/>
        <v/>
      </c>
      <c r="H271" s="24" t="str">
        <f t="shared" si="21"/>
        <v/>
      </c>
      <c r="I271" s="24" t="str">
        <f t="shared" si="22"/>
        <v/>
      </c>
      <c r="J271" s="24" t="str">
        <f t="shared" si="23"/>
        <v/>
      </c>
      <c r="K271" s="49" t="str">
        <f t="shared" si="24"/>
        <v/>
      </c>
      <c r="Q271" s="25"/>
      <c r="Z271" s="25"/>
      <c r="AH271">
        <v>0</v>
      </c>
      <c r="BQ271" s="25"/>
      <c r="BZ271" s="25"/>
      <c r="CH271">
        <v>0</v>
      </c>
    </row>
    <row r="272" spans="1:86">
      <c r="A272">
        <v>1</v>
      </c>
      <c r="B272">
        <v>10</v>
      </c>
      <c r="C272">
        <v>620</v>
      </c>
      <c r="D272">
        <v>150</v>
      </c>
      <c r="E272">
        <v>0</v>
      </c>
      <c r="F272" s="24">
        <f t="shared" si="20"/>
        <v>305</v>
      </c>
      <c r="G272">
        <v>50</v>
      </c>
      <c r="H272" s="24">
        <f t="shared" si="21"/>
        <v>4</v>
      </c>
      <c r="I272" s="24">
        <f t="shared" si="22"/>
        <v>15</v>
      </c>
      <c r="J272" s="24">
        <f t="shared" si="23"/>
        <v>125</v>
      </c>
      <c r="K272" s="49" t="str">
        <f t="shared" si="24"/>
        <v>03</v>
      </c>
      <c r="L272">
        <v>22</v>
      </c>
      <c r="M272">
        <v>0</v>
      </c>
      <c r="N272">
        <v>0</v>
      </c>
      <c r="O272">
        <v>11</v>
      </c>
      <c r="P272">
        <v>0</v>
      </c>
      <c r="Q272" s="25" t="s">
        <v>170</v>
      </c>
      <c r="R272">
        <v>21</v>
      </c>
      <c r="S272">
        <v>10</v>
      </c>
      <c r="T272">
        <v>2</v>
      </c>
      <c r="U272">
        <v>1702</v>
      </c>
      <c r="V272">
        <v>0.56999999999999995</v>
      </c>
      <c r="W272">
        <v>0.5</v>
      </c>
      <c r="X272">
        <v>24</v>
      </c>
      <c r="Y272">
        <v>0</v>
      </c>
      <c r="Z272" s="25" t="s">
        <v>176</v>
      </c>
      <c r="AB272">
        <v>0</v>
      </c>
      <c r="AC272">
        <v>1</v>
      </c>
      <c r="AD272">
        <v>135</v>
      </c>
      <c r="AE272">
        <v>3</v>
      </c>
      <c r="AF272">
        <v>1</v>
      </c>
      <c r="AG272">
        <v>0.5</v>
      </c>
      <c r="AH272">
        <v>0</v>
      </c>
      <c r="BA272">
        <v>1</v>
      </c>
      <c r="BB272">
        <v>10</v>
      </c>
      <c r="BC272">
        <v>620</v>
      </c>
      <c r="BD272">
        <v>150</v>
      </c>
      <c r="BE272">
        <v>0</v>
      </c>
      <c r="BF272">
        <v>30.4</v>
      </c>
      <c r="BG272">
        <v>50</v>
      </c>
      <c r="BH272">
        <v>12</v>
      </c>
      <c r="BI272">
        <v>120</v>
      </c>
      <c r="BJ272">
        <v>101</v>
      </c>
      <c r="BK272">
        <v>2</v>
      </c>
      <c r="BL272">
        <v>22</v>
      </c>
      <c r="BM272">
        <v>0</v>
      </c>
      <c r="BN272">
        <v>0</v>
      </c>
      <c r="BO272">
        <v>11</v>
      </c>
      <c r="BP272">
        <v>0</v>
      </c>
      <c r="BQ272" s="25" t="s">
        <v>170</v>
      </c>
      <c r="BR272">
        <v>21</v>
      </c>
      <c r="BS272">
        <v>10</v>
      </c>
      <c r="BT272">
        <v>2</v>
      </c>
      <c r="BU272">
        <v>1702</v>
      </c>
      <c r="BV272">
        <v>0.56999999999999995</v>
      </c>
      <c r="BW272">
        <v>0.5</v>
      </c>
      <c r="BX272">
        <v>24</v>
      </c>
      <c r="BY272">
        <v>0</v>
      </c>
      <c r="BZ272" s="25" t="s">
        <v>176</v>
      </c>
      <c r="CB272">
        <v>0</v>
      </c>
      <c r="CC272">
        <v>1</v>
      </c>
      <c r="CD272">
        <v>135</v>
      </c>
      <c r="CE272">
        <v>3</v>
      </c>
      <c r="CF272">
        <v>1</v>
      </c>
      <c r="CG272">
        <v>0.5</v>
      </c>
      <c r="CH272">
        <v>0</v>
      </c>
    </row>
    <row r="273" spans="1:86">
      <c r="A273">
        <v>2</v>
      </c>
      <c r="B273">
        <v>9</v>
      </c>
      <c r="C273">
        <v>300</v>
      </c>
      <c r="D273">
        <v>55</v>
      </c>
      <c r="E273">
        <v>0</v>
      </c>
      <c r="F273" s="24">
        <f t="shared" si="20"/>
        <v>135</v>
      </c>
      <c r="G273">
        <v>50</v>
      </c>
      <c r="H273" s="24">
        <f t="shared" si="21"/>
        <v>6</v>
      </c>
      <c r="I273" s="24">
        <f t="shared" si="22"/>
        <v>15</v>
      </c>
      <c r="J273" s="24">
        <f t="shared" si="23"/>
        <v>180</v>
      </c>
      <c r="K273" s="49" t="str">
        <f t="shared" si="24"/>
        <v>13</v>
      </c>
      <c r="L273">
        <v>31</v>
      </c>
      <c r="M273">
        <v>0</v>
      </c>
      <c r="N273">
        <v>0</v>
      </c>
      <c r="O273">
        <v>1</v>
      </c>
      <c r="P273">
        <v>0</v>
      </c>
      <c r="Q273" s="25" t="s">
        <v>170</v>
      </c>
      <c r="R273">
        <v>21</v>
      </c>
      <c r="S273">
        <v>10</v>
      </c>
      <c r="T273">
        <v>3</v>
      </c>
      <c r="U273">
        <v>1502</v>
      </c>
      <c r="V273">
        <v>0.27400000000000002</v>
      </c>
      <c r="W273">
        <v>0.24110000000000001</v>
      </c>
      <c r="X273">
        <v>24</v>
      </c>
      <c r="Y273">
        <v>0</v>
      </c>
      <c r="Z273" s="25" t="s">
        <v>176</v>
      </c>
      <c r="AB273">
        <v>0</v>
      </c>
      <c r="AC273">
        <v>1</v>
      </c>
      <c r="AD273">
        <v>135</v>
      </c>
      <c r="AE273">
        <v>3</v>
      </c>
      <c r="AF273">
        <v>1</v>
      </c>
      <c r="AG273">
        <v>0.5</v>
      </c>
      <c r="AH273">
        <v>0</v>
      </c>
      <c r="BA273">
        <v>2</v>
      </c>
      <c r="BB273">
        <v>9</v>
      </c>
      <c r="BC273">
        <v>300</v>
      </c>
      <c r="BD273">
        <v>55</v>
      </c>
      <c r="BE273">
        <v>0</v>
      </c>
      <c r="BF273" s="25">
        <v>13.4</v>
      </c>
      <c r="BG273">
        <v>50</v>
      </c>
      <c r="BH273">
        <v>35</v>
      </c>
      <c r="BI273">
        <v>120</v>
      </c>
      <c r="BJ273">
        <v>105</v>
      </c>
      <c r="BK273">
        <v>11</v>
      </c>
      <c r="BL273">
        <v>31</v>
      </c>
      <c r="BM273">
        <v>0</v>
      </c>
      <c r="BN273">
        <v>0</v>
      </c>
      <c r="BO273">
        <v>1</v>
      </c>
      <c r="BP273">
        <v>0</v>
      </c>
      <c r="BQ273" s="25" t="s">
        <v>170</v>
      </c>
      <c r="BR273">
        <v>21</v>
      </c>
      <c r="BS273">
        <v>10</v>
      </c>
      <c r="BT273">
        <v>3</v>
      </c>
      <c r="BU273">
        <v>1502</v>
      </c>
      <c r="BV273">
        <v>0.27400000000000002</v>
      </c>
      <c r="BW273">
        <v>0.24110000000000001</v>
      </c>
      <c r="BX273">
        <v>24</v>
      </c>
      <c r="BY273">
        <v>0</v>
      </c>
      <c r="BZ273" s="25" t="s">
        <v>176</v>
      </c>
      <c r="CB273">
        <v>0</v>
      </c>
      <c r="CC273">
        <v>1</v>
      </c>
      <c r="CD273">
        <v>135</v>
      </c>
      <c r="CE273">
        <v>3</v>
      </c>
      <c r="CF273">
        <v>1</v>
      </c>
      <c r="CG273">
        <v>0.5</v>
      </c>
      <c r="CH273">
        <v>0</v>
      </c>
    </row>
    <row r="274" spans="1:86">
      <c r="A274">
        <v>3</v>
      </c>
      <c r="B274">
        <v>8</v>
      </c>
      <c r="C274">
        <v>200</v>
      </c>
      <c r="D274">
        <v>40</v>
      </c>
      <c r="E274">
        <v>0</v>
      </c>
      <c r="F274" s="24">
        <f t="shared" si="20"/>
        <v>85</v>
      </c>
      <c r="G274">
        <v>50</v>
      </c>
      <c r="H274" s="24">
        <f t="shared" si="21"/>
        <v>6</v>
      </c>
      <c r="I274" s="24">
        <f t="shared" si="22"/>
        <v>15</v>
      </c>
      <c r="J274" s="24">
        <f t="shared" si="23"/>
        <v>180</v>
      </c>
      <c r="K274" s="49" t="str">
        <f t="shared" si="24"/>
        <v>13</v>
      </c>
      <c r="L274">
        <v>32</v>
      </c>
      <c r="M274">
        <v>0</v>
      </c>
      <c r="N274">
        <v>0</v>
      </c>
      <c r="O274">
        <v>1</v>
      </c>
      <c r="P274">
        <v>0</v>
      </c>
      <c r="Q274" s="25" t="s">
        <v>170</v>
      </c>
      <c r="R274">
        <v>31</v>
      </c>
      <c r="S274">
        <v>15</v>
      </c>
      <c r="T274">
        <v>4</v>
      </c>
      <c r="U274">
        <v>1502</v>
      </c>
      <c r="V274">
        <v>0.18</v>
      </c>
      <c r="W274">
        <v>0.1638</v>
      </c>
      <c r="X274">
        <v>24</v>
      </c>
      <c r="Y274">
        <v>0</v>
      </c>
      <c r="Z274" s="25" t="s">
        <v>176</v>
      </c>
      <c r="AB274">
        <v>0</v>
      </c>
      <c r="AC274">
        <v>1</v>
      </c>
      <c r="AD274">
        <v>135</v>
      </c>
      <c r="AE274">
        <v>3</v>
      </c>
      <c r="AF274">
        <v>1</v>
      </c>
      <c r="AG274">
        <v>0.5</v>
      </c>
      <c r="AH274">
        <v>0</v>
      </c>
      <c r="BA274">
        <v>3</v>
      </c>
      <c r="BB274">
        <v>8</v>
      </c>
      <c r="BC274">
        <v>200</v>
      </c>
      <c r="BD274">
        <v>40</v>
      </c>
      <c r="BE274">
        <v>0</v>
      </c>
      <c r="BF274">
        <v>8.6</v>
      </c>
      <c r="BG274">
        <v>50</v>
      </c>
      <c r="BH274">
        <v>35</v>
      </c>
      <c r="BI274">
        <v>120</v>
      </c>
      <c r="BJ274">
        <v>105</v>
      </c>
      <c r="BK274">
        <v>11</v>
      </c>
      <c r="BL274">
        <v>32</v>
      </c>
      <c r="BM274">
        <v>0</v>
      </c>
      <c r="BN274">
        <v>0</v>
      </c>
      <c r="BO274">
        <v>1</v>
      </c>
      <c r="BP274">
        <v>0</v>
      </c>
      <c r="BQ274" s="25" t="s">
        <v>170</v>
      </c>
      <c r="BR274">
        <v>31</v>
      </c>
      <c r="BS274">
        <v>15</v>
      </c>
      <c r="BT274">
        <v>4</v>
      </c>
      <c r="BU274">
        <v>1502</v>
      </c>
      <c r="BV274">
        <v>0.18</v>
      </c>
      <c r="BW274">
        <v>0.1638</v>
      </c>
      <c r="BX274">
        <v>24</v>
      </c>
      <c r="BY274">
        <v>0</v>
      </c>
      <c r="BZ274" s="25" t="s">
        <v>176</v>
      </c>
      <c r="CB274">
        <v>0</v>
      </c>
      <c r="CC274">
        <v>1</v>
      </c>
      <c r="CD274">
        <v>135</v>
      </c>
      <c r="CE274">
        <v>3</v>
      </c>
      <c r="CF274">
        <v>1</v>
      </c>
      <c r="CG274">
        <v>0.5</v>
      </c>
      <c r="CH274">
        <v>0</v>
      </c>
    </row>
    <row r="275" spans="1:86">
      <c r="A275">
        <v>4</v>
      </c>
      <c r="B275">
        <v>7</v>
      </c>
      <c r="C275">
        <v>140</v>
      </c>
      <c r="D275">
        <v>40</v>
      </c>
      <c r="E275">
        <v>0</v>
      </c>
      <c r="F275" s="24">
        <f t="shared" si="20"/>
        <v>53</v>
      </c>
      <c r="G275">
        <v>60</v>
      </c>
      <c r="H275" s="24">
        <f t="shared" si="21"/>
        <v>6</v>
      </c>
      <c r="I275" s="24">
        <f t="shared" si="22"/>
        <v>15</v>
      </c>
      <c r="J275" s="24">
        <f t="shared" si="23"/>
        <v>180</v>
      </c>
      <c r="K275" s="49" t="str">
        <f t="shared" si="24"/>
        <v>13</v>
      </c>
      <c r="L275">
        <v>53</v>
      </c>
      <c r="M275">
        <v>0</v>
      </c>
      <c r="N275">
        <v>40</v>
      </c>
      <c r="O275">
        <v>0</v>
      </c>
      <c r="P275">
        <v>0</v>
      </c>
      <c r="Q275" s="25" t="s">
        <v>170</v>
      </c>
      <c r="R275">
        <v>31</v>
      </c>
      <c r="S275">
        <v>15</v>
      </c>
      <c r="T275">
        <v>4</v>
      </c>
      <c r="U275">
        <v>1202</v>
      </c>
      <c r="V275">
        <v>0.125</v>
      </c>
      <c r="W275">
        <v>0.115</v>
      </c>
      <c r="X275">
        <v>24</v>
      </c>
      <c r="Y275">
        <v>0</v>
      </c>
      <c r="Z275" s="25" t="s">
        <v>176</v>
      </c>
      <c r="AB275">
        <v>0</v>
      </c>
      <c r="AC275">
        <v>1</v>
      </c>
      <c r="AD275">
        <v>135</v>
      </c>
      <c r="AE275">
        <v>3</v>
      </c>
      <c r="AF275">
        <v>1</v>
      </c>
      <c r="AG275">
        <v>0.5</v>
      </c>
      <c r="AH275">
        <v>0</v>
      </c>
      <c r="BA275">
        <v>4</v>
      </c>
      <c r="BB275">
        <v>7</v>
      </c>
      <c r="BC275">
        <v>140</v>
      </c>
      <c r="BD275">
        <v>40</v>
      </c>
      <c r="BE275">
        <v>0</v>
      </c>
      <c r="BF275">
        <v>5.3</v>
      </c>
      <c r="BG275">
        <v>60</v>
      </c>
      <c r="BH275">
        <v>35</v>
      </c>
      <c r="BI275">
        <v>120</v>
      </c>
      <c r="BJ275">
        <v>105</v>
      </c>
      <c r="BK275">
        <v>11</v>
      </c>
      <c r="BL275">
        <v>53</v>
      </c>
      <c r="BM275">
        <v>0</v>
      </c>
      <c r="BN275">
        <v>40</v>
      </c>
      <c r="BO275">
        <v>0</v>
      </c>
      <c r="BP275">
        <v>0</v>
      </c>
      <c r="BQ275" s="25" t="s">
        <v>170</v>
      </c>
      <c r="BR275">
        <v>31</v>
      </c>
      <c r="BS275">
        <v>15</v>
      </c>
      <c r="BT275">
        <v>4</v>
      </c>
      <c r="BU275">
        <v>1202</v>
      </c>
      <c r="BV275">
        <v>0.125</v>
      </c>
      <c r="BW275">
        <v>0.115</v>
      </c>
      <c r="BX275">
        <v>24</v>
      </c>
      <c r="BY275">
        <v>0</v>
      </c>
      <c r="BZ275" s="25" t="s">
        <v>176</v>
      </c>
      <c r="CB275">
        <v>0</v>
      </c>
      <c r="CC275">
        <v>1</v>
      </c>
      <c r="CD275">
        <v>135</v>
      </c>
      <c r="CE275">
        <v>3</v>
      </c>
      <c r="CF275">
        <v>1</v>
      </c>
      <c r="CG275">
        <v>0.5</v>
      </c>
      <c r="CH275">
        <v>0</v>
      </c>
    </row>
    <row r="276" spans="1:86">
      <c r="A276">
        <v>5</v>
      </c>
      <c r="B276">
        <v>6</v>
      </c>
      <c r="C276">
        <v>70</v>
      </c>
      <c r="D276">
        <v>25</v>
      </c>
      <c r="E276">
        <v>0</v>
      </c>
      <c r="F276" s="24">
        <f t="shared" si="20"/>
        <v>33</v>
      </c>
      <c r="G276">
        <v>60</v>
      </c>
      <c r="H276" s="24">
        <f t="shared" si="21"/>
        <v>6</v>
      </c>
      <c r="I276" s="24">
        <f t="shared" si="22"/>
        <v>15</v>
      </c>
      <c r="J276" s="24">
        <f t="shared" si="23"/>
        <v>180</v>
      </c>
      <c r="K276" s="49" t="str">
        <f t="shared" si="24"/>
        <v>13</v>
      </c>
      <c r="L276">
        <v>73</v>
      </c>
      <c r="M276">
        <v>0</v>
      </c>
      <c r="N276">
        <v>40</v>
      </c>
      <c r="O276">
        <v>0</v>
      </c>
      <c r="P276">
        <v>0</v>
      </c>
      <c r="Q276" s="25" t="s">
        <v>170</v>
      </c>
      <c r="R276">
        <v>31</v>
      </c>
      <c r="S276">
        <v>15</v>
      </c>
      <c r="T276">
        <v>4</v>
      </c>
      <c r="U276">
        <v>1202</v>
      </c>
      <c r="V276">
        <v>8.2000000000000003E-2</v>
      </c>
      <c r="W276">
        <v>7.6300000000000007E-2</v>
      </c>
      <c r="X276">
        <v>24</v>
      </c>
      <c r="Y276">
        <v>0</v>
      </c>
      <c r="Z276" s="25" t="s">
        <v>176</v>
      </c>
      <c r="AB276">
        <v>4</v>
      </c>
      <c r="AC276">
        <v>1</v>
      </c>
      <c r="AD276">
        <v>135</v>
      </c>
      <c r="AE276">
        <v>3</v>
      </c>
      <c r="AF276">
        <v>1</v>
      </c>
      <c r="AG276">
        <v>0.5</v>
      </c>
      <c r="AH276">
        <v>0</v>
      </c>
      <c r="BA276">
        <v>5</v>
      </c>
      <c r="BB276">
        <v>6</v>
      </c>
      <c r="BC276">
        <v>70</v>
      </c>
      <c r="BD276">
        <v>25</v>
      </c>
      <c r="BE276">
        <v>0</v>
      </c>
      <c r="BF276">
        <v>3.3</v>
      </c>
      <c r="BG276">
        <v>60</v>
      </c>
      <c r="BH276">
        <v>35</v>
      </c>
      <c r="BI276">
        <v>120</v>
      </c>
      <c r="BJ276">
        <v>105</v>
      </c>
      <c r="BK276">
        <v>11</v>
      </c>
      <c r="BL276">
        <v>73</v>
      </c>
      <c r="BM276">
        <v>0</v>
      </c>
      <c r="BN276">
        <v>40</v>
      </c>
      <c r="BO276">
        <v>0</v>
      </c>
      <c r="BP276">
        <v>0</v>
      </c>
      <c r="BQ276" s="25" t="s">
        <v>170</v>
      </c>
      <c r="BR276">
        <v>31</v>
      </c>
      <c r="BS276">
        <v>15</v>
      </c>
      <c r="BT276">
        <v>4</v>
      </c>
      <c r="BU276">
        <v>1202</v>
      </c>
      <c r="BV276">
        <v>8.2000000000000003E-2</v>
      </c>
      <c r="BW276">
        <v>7.6300000000000007E-2</v>
      </c>
      <c r="BX276">
        <v>24</v>
      </c>
      <c r="BY276">
        <v>0</v>
      </c>
      <c r="BZ276" s="25" t="s">
        <v>176</v>
      </c>
      <c r="CB276">
        <v>4</v>
      </c>
      <c r="CC276">
        <v>1</v>
      </c>
      <c r="CD276">
        <v>135</v>
      </c>
      <c r="CE276">
        <v>3</v>
      </c>
      <c r="CF276">
        <v>1</v>
      </c>
      <c r="CG276">
        <v>0.5</v>
      </c>
      <c r="CH276">
        <v>0</v>
      </c>
    </row>
    <row r="277" spans="1:86">
      <c r="A277">
        <v>6</v>
      </c>
      <c r="B277">
        <v>5</v>
      </c>
      <c r="C277">
        <v>40</v>
      </c>
      <c r="D277">
        <v>20</v>
      </c>
      <c r="E277">
        <v>0</v>
      </c>
      <c r="F277" s="24">
        <f t="shared" si="20"/>
        <v>23</v>
      </c>
      <c r="G277">
        <v>70</v>
      </c>
      <c r="H277" s="24">
        <f t="shared" si="21"/>
        <v>6</v>
      </c>
      <c r="I277" s="24">
        <f t="shared" si="22"/>
        <v>18</v>
      </c>
      <c r="J277" s="24">
        <f t="shared" si="23"/>
        <v>180</v>
      </c>
      <c r="K277" s="49" t="str">
        <f t="shared" si="24"/>
        <v>10</v>
      </c>
      <c r="L277">
        <v>73</v>
      </c>
      <c r="M277">
        <v>0</v>
      </c>
      <c r="N277">
        <v>40</v>
      </c>
      <c r="O277">
        <v>0</v>
      </c>
      <c r="P277">
        <v>0</v>
      </c>
      <c r="Q277" s="25" t="s">
        <v>170</v>
      </c>
      <c r="R277">
        <v>31</v>
      </c>
      <c r="S277">
        <v>15</v>
      </c>
      <c r="T277">
        <v>4</v>
      </c>
      <c r="U277">
        <v>2202</v>
      </c>
      <c r="V277">
        <v>5.1999999999999998E-2</v>
      </c>
      <c r="W277">
        <v>5.1999999999999998E-2</v>
      </c>
      <c r="X277">
        <v>24</v>
      </c>
      <c r="Y277">
        <v>0</v>
      </c>
      <c r="Z277" s="25" t="s">
        <v>176</v>
      </c>
      <c r="AB277">
        <v>2.8</v>
      </c>
      <c r="AC277">
        <v>1</v>
      </c>
      <c r="AD277">
        <v>135</v>
      </c>
      <c r="AE277">
        <v>3</v>
      </c>
      <c r="AF277">
        <v>1</v>
      </c>
      <c r="AG277">
        <v>0.5</v>
      </c>
      <c r="AH277">
        <v>0</v>
      </c>
      <c r="BA277">
        <v>6</v>
      </c>
      <c r="BB277">
        <v>5</v>
      </c>
      <c r="BC277">
        <v>40</v>
      </c>
      <c r="BD277">
        <v>20</v>
      </c>
      <c r="BE277">
        <v>0</v>
      </c>
      <c r="BF277">
        <v>2.2999999999999998</v>
      </c>
      <c r="BG277">
        <v>70</v>
      </c>
      <c r="BH277">
        <v>35</v>
      </c>
      <c r="BI277">
        <v>140</v>
      </c>
      <c r="BJ277">
        <v>105</v>
      </c>
      <c r="BK277">
        <v>11</v>
      </c>
      <c r="BL277">
        <v>73</v>
      </c>
      <c r="BM277">
        <v>0</v>
      </c>
      <c r="BN277">
        <v>40</v>
      </c>
      <c r="BO277">
        <v>0</v>
      </c>
      <c r="BP277">
        <v>0</v>
      </c>
      <c r="BQ277" s="25" t="s">
        <v>170</v>
      </c>
      <c r="BR277">
        <v>31</v>
      </c>
      <c r="BS277">
        <v>15</v>
      </c>
      <c r="BT277">
        <v>4</v>
      </c>
      <c r="BU277">
        <v>2202</v>
      </c>
      <c r="BV277">
        <v>5.1999999999999998E-2</v>
      </c>
      <c r="BW277">
        <v>5.1999999999999998E-2</v>
      </c>
      <c r="BX277">
        <v>24</v>
      </c>
      <c r="BY277">
        <v>0</v>
      </c>
      <c r="BZ277" s="25" t="s">
        <v>176</v>
      </c>
      <c r="CB277">
        <v>2.8</v>
      </c>
      <c r="CC277">
        <v>1</v>
      </c>
      <c r="CD277">
        <v>135</v>
      </c>
      <c r="CE277">
        <v>3</v>
      </c>
      <c r="CF277">
        <v>1</v>
      </c>
      <c r="CG277">
        <v>0.5</v>
      </c>
      <c r="CH277">
        <v>0</v>
      </c>
    </row>
    <row r="278" spans="1:86">
      <c r="A278">
        <v>7</v>
      </c>
      <c r="B278">
        <v>4</v>
      </c>
      <c r="C278">
        <v>10</v>
      </c>
      <c r="D278">
        <v>9</v>
      </c>
      <c r="E278">
        <v>0</v>
      </c>
      <c r="F278" s="24">
        <f t="shared" si="20"/>
        <v>15</v>
      </c>
      <c r="G278">
        <v>80</v>
      </c>
      <c r="H278" s="24">
        <f t="shared" si="21"/>
        <v>6</v>
      </c>
      <c r="I278" s="24">
        <f t="shared" si="22"/>
        <v>18</v>
      </c>
      <c r="J278" s="24">
        <f t="shared" si="23"/>
        <v>180</v>
      </c>
      <c r="K278" s="49" t="str">
        <f t="shared" si="24"/>
        <v>10</v>
      </c>
      <c r="L278">
        <v>73</v>
      </c>
      <c r="M278">
        <v>0</v>
      </c>
      <c r="N278">
        <v>40</v>
      </c>
      <c r="O278">
        <v>0</v>
      </c>
      <c r="P278">
        <v>0</v>
      </c>
      <c r="Q278" s="25" t="s">
        <v>170</v>
      </c>
      <c r="R278">
        <v>31</v>
      </c>
      <c r="S278">
        <v>15</v>
      </c>
      <c r="T278">
        <v>5</v>
      </c>
      <c r="U278">
        <v>2202</v>
      </c>
      <c r="V278">
        <v>0.03</v>
      </c>
      <c r="W278">
        <v>3.3000000000000002E-2</v>
      </c>
      <c r="X278">
        <v>24</v>
      </c>
      <c r="Y278">
        <v>0</v>
      </c>
      <c r="Z278" s="25" t="s">
        <v>176</v>
      </c>
      <c r="AB278">
        <v>2</v>
      </c>
      <c r="AC278">
        <v>1</v>
      </c>
      <c r="AD278">
        <v>135</v>
      </c>
      <c r="AE278">
        <v>3</v>
      </c>
      <c r="AF278">
        <v>1</v>
      </c>
      <c r="AG278">
        <v>0.5</v>
      </c>
      <c r="AH278">
        <v>0</v>
      </c>
      <c r="BA278">
        <v>7</v>
      </c>
      <c r="BB278">
        <v>4</v>
      </c>
      <c r="BC278">
        <v>10</v>
      </c>
      <c r="BD278">
        <v>9</v>
      </c>
      <c r="BE278">
        <v>0</v>
      </c>
      <c r="BF278">
        <v>1.5</v>
      </c>
      <c r="BG278">
        <v>80</v>
      </c>
      <c r="BH278">
        <v>35</v>
      </c>
      <c r="BI278">
        <v>140</v>
      </c>
      <c r="BJ278">
        <v>105</v>
      </c>
      <c r="BK278">
        <v>11</v>
      </c>
      <c r="BL278">
        <v>73</v>
      </c>
      <c r="BM278">
        <v>0</v>
      </c>
      <c r="BN278">
        <v>40</v>
      </c>
      <c r="BO278">
        <v>0</v>
      </c>
      <c r="BP278">
        <v>0</v>
      </c>
      <c r="BQ278" s="25" t="s">
        <v>170</v>
      </c>
      <c r="BR278">
        <v>31</v>
      </c>
      <c r="BS278">
        <v>15</v>
      </c>
      <c r="BT278">
        <v>5</v>
      </c>
      <c r="BU278">
        <v>2202</v>
      </c>
      <c r="BV278">
        <v>0.03</v>
      </c>
      <c r="BW278">
        <v>3.3000000000000002E-2</v>
      </c>
      <c r="BX278">
        <v>24</v>
      </c>
      <c r="BY278">
        <v>0</v>
      </c>
      <c r="BZ278" s="25" t="s">
        <v>176</v>
      </c>
      <c r="CB278">
        <v>2</v>
      </c>
      <c r="CC278">
        <v>1</v>
      </c>
      <c r="CD278">
        <v>135</v>
      </c>
      <c r="CE278">
        <v>3</v>
      </c>
      <c r="CF278">
        <v>1</v>
      </c>
      <c r="CG278">
        <v>0.5</v>
      </c>
      <c r="CH278">
        <v>0</v>
      </c>
    </row>
    <row r="279" spans="1:86">
      <c r="A279">
        <v>8</v>
      </c>
      <c r="B279">
        <v>3</v>
      </c>
      <c r="C279">
        <v>7</v>
      </c>
      <c r="D279">
        <v>9</v>
      </c>
      <c r="E279">
        <v>0</v>
      </c>
      <c r="F279" s="24">
        <f t="shared" si="20"/>
        <v>7.9999999999999991</v>
      </c>
      <c r="G279">
        <v>95</v>
      </c>
      <c r="H279" s="24">
        <f t="shared" si="21"/>
        <v>6</v>
      </c>
      <c r="I279" s="24">
        <f t="shared" si="22"/>
        <v>20</v>
      </c>
      <c r="J279" s="24">
        <f t="shared" si="23"/>
        <v>180</v>
      </c>
      <c r="K279" s="49" t="str">
        <f t="shared" si="24"/>
        <v>10</v>
      </c>
      <c r="L279">
        <v>73</v>
      </c>
      <c r="M279">
        <v>0</v>
      </c>
      <c r="N279">
        <v>0</v>
      </c>
      <c r="O279">
        <v>0</v>
      </c>
      <c r="P279">
        <v>0</v>
      </c>
      <c r="Q279" s="25" t="s">
        <v>170</v>
      </c>
      <c r="R279">
        <v>31</v>
      </c>
      <c r="S279">
        <v>15</v>
      </c>
      <c r="T279">
        <v>5</v>
      </c>
      <c r="U279">
        <v>2202</v>
      </c>
      <c r="V279">
        <v>1.7999999999999999E-2</v>
      </c>
      <c r="W279">
        <v>2.3E-2</v>
      </c>
      <c r="X279">
        <v>24</v>
      </c>
      <c r="Y279">
        <v>0</v>
      </c>
      <c r="Z279" s="25" t="s">
        <v>176</v>
      </c>
      <c r="AB279">
        <v>1.1200000000000001</v>
      </c>
      <c r="AC279">
        <v>1</v>
      </c>
      <c r="AD279">
        <v>135</v>
      </c>
      <c r="AE279">
        <v>3</v>
      </c>
      <c r="AF279">
        <v>1</v>
      </c>
      <c r="AG279">
        <v>0.5</v>
      </c>
      <c r="AH279">
        <v>0</v>
      </c>
      <c r="BA279">
        <v>8</v>
      </c>
      <c r="BB279">
        <v>3</v>
      </c>
      <c r="BC279">
        <v>7</v>
      </c>
      <c r="BD279">
        <v>9</v>
      </c>
      <c r="BE279">
        <v>0</v>
      </c>
      <c r="BF279">
        <v>0.7</v>
      </c>
      <c r="BG279">
        <v>95</v>
      </c>
      <c r="BH279">
        <v>35</v>
      </c>
      <c r="BI279">
        <v>160</v>
      </c>
      <c r="BJ279">
        <v>105</v>
      </c>
      <c r="BK279">
        <v>11</v>
      </c>
      <c r="BL279">
        <v>73</v>
      </c>
      <c r="BM279">
        <v>0</v>
      </c>
      <c r="BN279">
        <v>0</v>
      </c>
      <c r="BO279">
        <v>0</v>
      </c>
      <c r="BP279">
        <v>0</v>
      </c>
      <c r="BQ279" s="25" t="s">
        <v>170</v>
      </c>
      <c r="BR279">
        <v>31</v>
      </c>
      <c r="BS279">
        <v>15</v>
      </c>
      <c r="BT279">
        <v>5</v>
      </c>
      <c r="BU279">
        <v>2202</v>
      </c>
      <c r="BV279">
        <v>1.7999999999999999E-2</v>
      </c>
      <c r="BW279">
        <v>2.3E-2</v>
      </c>
      <c r="BX279">
        <v>24</v>
      </c>
      <c r="BY279">
        <v>0</v>
      </c>
      <c r="BZ279" s="25" t="s">
        <v>176</v>
      </c>
      <c r="CB279">
        <v>1.1200000000000001</v>
      </c>
      <c r="CC279">
        <v>1</v>
      </c>
      <c r="CD279">
        <v>135</v>
      </c>
      <c r="CE279">
        <v>3</v>
      </c>
      <c r="CF279">
        <v>1</v>
      </c>
      <c r="CG279">
        <v>0.5</v>
      </c>
      <c r="CH279">
        <v>0</v>
      </c>
    </row>
    <row r="280" spans="1:86">
      <c r="A280">
        <v>9</v>
      </c>
      <c r="B280">
        <v>802</v>
      </c>
      <c r="C280">
        <v>1</v>
      </c>
      <c r="D280">
        <v>9</v>
      </c>
      <c r="E280">
        <v>0</v>
      </c>
      <c r="F280" s="24">
        <f t="shared" si="20"/>
        <v>15</v>
      </c>
      <c r="G280">
        <v>110</v>
      </c>
      <c r="H280" s="24">
        <f t="shared" si="21"/>
        <v>6</v>
      </c>
      <c r="I280" s="24">
        <f t="shared" si="22"/>
        <v>20</v>
      </c>
      <c r="J280" s="24">
        <f t="shared" si="23"/>
        <v>180</v>
      </c>
      <c r="K280" s="49" t="str">
        <f t="shared" si="24"/>
        <v>10</v>
      </c>
      <c r="L280">
        <v>73</v>
      </c>
      <c r="M280">
        <v>0</v>
      </c>
      <c r="N280">
        <v>0</v>
      </c>
      <c r="O280">
        <v>10</v>
      </c>
      <c r="P280">
        <v>3</v>
      </c>
      <c r="Q280" s="25" t="s">
        <v>175</v>
      </c>
      <c r="R280">
        <v>32</v>
      </c>
      <c r="S280">
        <v>30</v>
      </c>
      <c r="T280">
        <v>5</v>
      </c>
      <c r="U280">
        <v>2202</v>
      </c>
      <c r="V280">
        <v>-7.0000000000000001E-3</v>
      </c>
      <c r="W280">
        <v>2.5999999999999999E-2</v>
      </c>
      <c r="X280">
        <v>24</v>
      </c>
      <c r="Y280">
        <v>0.6</v>
      </c>
      <c r="Z280" s="25" t="s">
        <v>178</v>
      </c>
      <c r="AA280">
        <v>22400</v>
      </c>
      <c r="AB280">
        <v>0.63</v>
      </c>
      <c r="AC280">
        <v>1</v>
      </c>
      <c r="AD280">
        <v>135</v>
      </c>
      <c r="AE280">
        <v>3</v>
      </c>
      <c r="AF280">
        <v>1</v>
      </c>
      <c r="AG280">
        <v>0.5</v>
      </c>
      <c r="AH280">
        <v>0</v>
      </c>
      <c r="BA280">
        <v>9</v>
      </c>
      <c r="BB280">
        <v>802</v>
      </c>
      <c r="BC280">
        <v>1</v>
      </c>
      <c r="BD280">
        <v>9</v>
      </c>
      <c r="BE280">
        <v>0</v>
      </c>
      <c r="BF280">
        <v>1.4</v>
      </c>
      <c r="BG280">
        <v>110</v>
      </c>
      <c r="BH280">
        <v>35</v>
      </c>
      <c r="BI280">
        <v>160</v>
      </c>
      <c r="BJ280">
        <v>105</v>
      </c>
      <c r="BK280">
        <v>11</v>
      </c>
      <c r="BL280">
        <v>73</v>
      </c>
      <c r="BM280">
        <v>0</v>
      </c>
      <c r="BN280">
        <v>0</v>
      </c>
      <c r="BO280">
        <v>10</v>
      </c>
      <c r="BP280">
        <v>3</v>
      </c>
      <c r="BQ280" s="25" t="s">
        <v>175</v>
      </c>
      <c r="BR280">
        <v>32</v>
      </c>
      <c r="BS280">
        <v>30</v>
      </c>
      <c r="BT280">
        <v>5</v>
      </c>
      <c r="BU280">
        <v>2202</v>
      </c>
      <c r="BV280">
        <v>-7.0000000000000001E-3</v>
      </c>
      <c r="BW280">
        <v>2.5999999999999999E-2</v>
      </c>
      <c r="BX280">
        <v>24</v>
      </c>
      <c r="BY280">
        <v>0.6</v>
      </c>
      <c r="BZ280" s="25" t="s">
        <v>178</v>
      </c>
      <c r="CA280">
        <v>22400</v>
      </c>
      <c r="CB280">
        <v>0.63</v>
      </c>
      <c r="CC280">
        <v>1</v>
      </c>
      <c r="CD280">
        <v>135</v>
      </c>
      <c r="CE280">
        <v>3</v>
      </c>
      <c r="CF280">
        <v>1</v>
      </c>
      <c r="CG280">
        <v>0.5</v>
      </c>
      <c r="CH280">
        <v>0</v>
      </c>
    </row>
    <row r="281" spans="1:86">
      <c r="A281">
        <v>10</v>
      </c>
      <c r="B281">
        <v>802</v>
      </c>
      <c r="C281">
        <v>1</v>
      </c>
      <c r="D281">
        <v>9</v>
      </c>
      <c r="E281">
        <v>0</v>
      </c>
      <c r="F281" s="24">
        <f t="shared" si="20"/>
        <v>15</v>
      </c>
      <c r="G281">
        <v>110</v>
      </c>
      <c r="H281" s="24">
        <f t="shared" si="21"/>
        <v>6</v>
      </c>
      <c r="I281" s="24">
        <f t="shared" si="22"/>
        <v>20</v>
      </c>
      <c r="J281" s="24">
        <f t="shared" si="23"/>
        <v>180</v>
      </c>
      <c r="K281" s="49" t="str">
        <f t="shared" si="24"/>
        <v>10</v>
      </c>
      <c r="L281">
        <v>73</v>
      </c>
      <c r="M281">
        <v>0</v>
      </c>
      <c r="N281">
        <v>0</v>
      </c>
      <c r="O281">
        <v>10</v>
      </c>
      <c r="P281">
        <v>3</v>
      </c>
      <c r="Q281" s="25" t="s">
        <v>175</v>
      </c>
      <c r="R281">
        <v>32</v>
      </c>
      <c r="S281">
        <v>30</v>
      </c>
      <c r="T281">
        <v>5</v>
      </c>
      <c r="U281">
        <v>2202</v>
      </c>
      <c r="V281">
        <v>1.2999999999999999E-2</v>
      </c>
      <c r="W281">
        <v>1.11E-2</v>
      </c>
      <c r="X281">
        <v>24</v>
      </c>
      <c r="Y281">
        <v>0.6</v>
      </c>
      <c r="Z281" s="25" t="s">
        <v>178</v>
      </c>
      <c r="AA281">
        <v>448</v>
      </c>
      <c r="AB281">
        <v>0.63</v>
      </c>
      <c r="AC281">
        <v>1</v>
      </c>
      <c r="AD281">
        <v>135</v>
      </c>
      <c r="AE281">
        <v>3</v>
      </c>
      <c r="AF281">
        <v>1</v>
      </c>
      <c r="AG281">
        <v>0.5</v>
      </c>
      <c r="AH281">
        <v>0</v>
      </c>
      <c r="BA281">
        <v>10</v>
      </c>
      <c r="BB281">
        <v>802</v>
      </c>
      <c r="BC281">
        <v>1</v>
      </c>
      <c r="BD281">
        <v>9</v>
      </c>
      <c r="BE281">
        <v>0</v>
      </c>
      <c r="BF281">
        <v>1.4</v>
      </c>
      <c r="BG281">
        <v>110</v>
      </c>
      <c r="BH281">
        <v>35</v>
      </c>
      <c r="BI281">
        <v>160</v>
      </c>
      <c r="BJ281">
        <v>105</v>
      </c>
      <c r="BK281">
        <v>11</v>
      </c>
      <c r="BL281">
        <v>73</v>
      </c>
      <c r="BM281">
        <v>0</v>
      </c>
      <c r="BN281">
        <v>0</v>
      </c>
      <c r="BO281">
        <v>10</v>
      </c>
      <c r="BP281">
        <v>3</v>
      </c>
      <c r="BQ281" s="25" t="s">
        <v>175</v>
      </c>
      <c r="BR281">
        <v>32</v>
      </c>
      <c r="BS281">
        <v>30</v>
      </c>
      <c r="BT281">
        <v>5</v>
      </c>
      <c r="BU281">
        <v>2202</v>
      </c>
      <c r="BV281">
        <v>1.2999999999999999E-2</v>
      </c>
      <c r="BW281">
        <v>1.11E-2</v>
      </c>
      <c r="BX281">
        <v>24</v>
      </c>
      <c r="BY281">
        <v>0.6</v>
      </c>
      <c r="BZ281" s="25" t="s">
        <v>178</v>
      </c>
      <c r="CA281">
        <v>448</v>
      </c>
      <c r="CB281">
        <v>0.63</v>
      </c>
      <c r="CC281">
        <v>1</v>
      </c>
      <c r="CD281">
        <v>135</v>
      </c>
      <c r="CE281">
        <v>3</v>
      </c>
      <c r="CF281">
        <v>1</v>
      </c>
      <c r="CG281">
        <v>0.5</v>
      </c>
      <c r="CH281">
        <v>0</v>
      </c>
    </row>
    <row r="282" spans="1:86">
      <c r="A282">
        <v>11</v>
      </c>
      <c r="B282">
        <v>801</v>
      </c>
      <c r="C282">
        <v>1</v>
      </c>
      <c r="D282">
        <v>9</v>
      </c>
      <c r="E282">
        <v>0</v>
      </c>
      <c r="F282" s="24">
        <f t="shared" si="20"/>
        <v>15</v>
      </c>
      <c r="G282">
        <v>110</v>
      </c>
      <c r="H282" s="24">
        <f t="shared" si="21"/>
        <v>6</v>
      </c>
      <c r="I282" s="24">
        <f t="shared" si="22"/>
        <v>20</v>
      </c>
      <c r="J282" s="24">
        <f t="shared" si="23"/>
        <v>180</v>
      </c>
      <c r="K282" s="49" t="str">
        <f t="shared" si="24"/>
        <v>10</v>
      </c>
      <c r="L282">
        <v>73</v>
      </c>
      <c r="M282">
        <v>0</v>
      </c>
      <c r="N282">
        <v>40</v>
      </c>
      <c r="O282">
        <v>10</v>
      </c>
      <c r="P282">
        <v>2</v>
      </c>
      <c r="Q282" s="25" t="s">
        <v>175</v>
      </c>
      <c r="R282">
        <v>32</v>
      </c>
      <c r="S282">
        <v>30</v>
      </c>
      <c r="T282">
        <v>5</v>
      </c>
      <c r="U282">
        <v>3202</v>
      </c>
      <c r="V282">
        <v>-0.01</v>
      </c>
      <c r="W282">
        <v>2.3E-2</v>
      </c>
      <c r="X282">
        <v>24</v>
      </c>
      <c r="Y282">
        <v>1.2</v>
      </c>
      <c r="Z282" s="25" t="s">
        <v>178</v>
      </c>
      <c r="AA282">
        <v>44800</v>
      </c>
      <c r="AB282">
        <v>0.5</v>
      </c>
      <c r="AC282">
        <v>1</v>
      </c>
      <c r="AD282">
        <v>135</v>
      </c>
      <c r="AE282">
        <v>3</v>
      </c>
      <c r="AF282">
        <v>1</v>
      </c>
      <c r="AG282">
        <v>0.5</v>
      </c>
      <c r="AH282">
        <v>0</v>
      </c>
      <c r="BA282">
        <v>11</v>
      </c>
      <c r="BB282">
        <v>801</v>
      </c>
      <c r="BC282">
        <v>1</v>
      </c>
      <c r="BD282">
        <v>9</v>
      </c>
      <c r="BE282">
        <v>0</v>
      </c>
      <c r="BF282">
        <v>1.4</v>
      </c>
      <c r="BG282">
        <v>110</v>
      </c>
      <c r="BH282">
        <v>35</v>
      </c>
      <c r="BI282">
        <v>160</v>
      </c>
      <c r="BJ282">
        <v>105</v>
      </c>
      <c r="BK282">
        <v>11</v>
      </c>
      <c r="BL282">
        <v>73</v>
      </c>
      <c r="BM282">
        <v>0</v>
      </c>
      <c r="BN282">
        <v>40</v>
      </c>
      <c r="BO282">
        <v>10</v>
      </c>
      <c r="BP282">
        <v>2</v>
      </c>
      <c r="BQ282" s="25" t="s">
        <v>175</v>
      </c>
      <c r="BR282">
        <v>32</v>
      </c>
      <c r="BS282">
        <v>30</v>
      </c>
      <c r="BT282">
        <v>5</v>
      </c>
      <c r="BU282">
        <v>3202</v>
      </c>
      <c r="BV282">
        <v>-0.01</v>
      </c>
      <c r="BW282">
        <v>2.3E-2</v>
      </c>
      <c r="BX282">
        <v>24</v>
      </c>
      <c r="BY282">
        <v>1.2</v>
      </c>
      <c r="BZ282" s="25" t="s">
        <v>178</v>
      </c>
      <c r="CA282">
        <v>44800</v>
      </c>
      <c r="CB282">
        <v>0.5</v>
      </c>
      <c r="CC282">
        <v>1</v>
      </c>
      <c r="CD282">
        <v>135</v>
      </c>
      <c r="CE282">
        <v>3</v>
      </c>
      <c r="CF282">
        <v>1</v>
      </c>
      <c r="CG282">
        <v>0.5</v>
      </c>
      <c r="CH282">
        <v>0</v>
      </c>
    </row>
    <row r="283" spans="1:86">
      <c r="A283">
        <v>12</v>
      </c>
      <c r="B283">
        <v>801</v>
      </c>
      <c r="C283">
        <v>1</v>
      </c>
      <c r="D283">
        <v>9</v>
      </c>
      <c r="E283">
        <v>0</v>
      </c>
      <c r="F283" s="24">
        <f t="shared" si="20"/>
        <v>15</v>
      </c>
      <c r="G283">
        <v>110</v>
      </c>
      <c r="H283" s="24">
        <f t="shared" si="21"/>
        <v>6</v>
      </c>
      <c r="I283" s="24">
        <f t="shared" si="22"/>
        <v>20</v>
      </c>
      <c r="J283" s="24">
        <f t="shared" si="23"/>
        <v>180</v>
      </c>
      <c r="K283" s="49" t="str">
        <f t="shared" si="24"/>
        <v>10</v>
      </c>
      <c r="L283">
        <v>73</v>
      </c>
      <c r="M283">
        <v>0</v>
      </c>
      <c r="N283">
        <v>40</v>
      </c>
      <c r="O283">
        <v>10</v>
      </c>
      <c r="P283">
        <v>2</v>
      </c>
      <c r="Q283" s="25" t="s">
        <v>175</v>
      </c>
      <c r="R283">
        <v>32</v>
      </c>
      <c r="S283">
        <v>30</v>
      </c>
      <c r="T283">
        <v>5</v>
      </c>
      <c r="U283">
        <v>3202</v>
      </c>
      <c r="V283">
        <v>0.01</v>
      </c>
      <c r="W283">
        <v>8.0000000000000002E-3</v>
      </c>
      <c r="X283">
        <v>24</v>
      </c>
      <c r="Y283">
        <v>1.2</v>
      </c>
      <c r="Z283" s="25" t="s">
        <v>178</v>
      </c>
      <c r="AA283">
        <v>936</v>
      </c>
      <c r="AB283">
        <v>0.5</v>
      </c>
      <c r="AC283">
        <v>1</v>
      </c>
      <c r="AD283">
        <v>135</v>
      </c>
      <c r="AE283">
        <v>3</v>
      </c>
      <c r="AF283">
        <v>1</v>
      </c>
      <c r="AG283">
        <v>0.5</v>
      </c>
      <c r="AH283">
        <v>0</v>
      </c>
      <c r="BA283">
        <v>12</v>
      </c>
      <c r="BB283">
        <v>801</v>
      </c>
      <c r="BC283">
        <v>1</v>
      </c>
      <c r="BD283">
        <v>9</v>
      </c>
      <c r="BE283">
        <v>0</v>
      </c>
      <c r="BF283">
        <v>1.4</v>
      </c>
      <c r="BG283">
        <v>110</v>
      </c>
      <c r="BH283">
        <v>35</v>
      </c>
      <c r="BI283">
        <v>160</v>
      </c>
      <c r="BJ283">
        <v>105</v>
      </c>
      <c r="BK283">
        <v>11</v>
      </c>
      <c r="BL283">
        <v>73</v>
      </c>
      <c r="BM283">
        <v>0</v>
      </c>
      <c r="BN283">
        <v>40</v>
      </c>
      <c r="BO283">
        <v>10</v>
      </c>
      <c r="BP283">
        <v>2</v>
      </c>
      <c r="BQ283" s="25" t="s">
        <v>175</v>
      </c>
      <c r="BR283">
        <v>32</v>
      </c>
      <c r="BS283">
        <v>30</v>
      </c>
      <c r="BT283">
        <v>5</v>
      </c>
      <c r="BU283">
        <v>3202</v>
      </c>
      <c r="BV283">
        <v>0.01</v>
      </c>
      <c r="BW283">
        <v>8.0000000000000002E-3</v>
      </c>
      <c r="BX283">
        <v>24</v>
      </c>
      <c r="BY283">
        <v>1.2</v>
      </c>
      <c r="BZ283" s="25" t="s">
        <v>178</v>
      </c>
      <c r="CA283">
        <v>936</v>
      </c>
      <c r="CB283">
        <v>0.5</v>
      </c>
      <c r="CC283">
        <v>1</v>
      </c>
      <c r="CD283">
        <v>135</v>
      </c>
      <c r="CE283">
        <v>3</v>
      </c>
      <c r="CF283">
        <v>1</v>
      </c>
      <c r="CG283">
        <v>0.5</v>
      </c>
      <c r="CH283">
        <v>0</v>
      </c>
    </row>
    <row r="284" spans="1:86">
      <c r="F284" s="24" t="str">
        <f t="shared" si="20"/>
        <v/>
      </c>
      <c r="H284" s="24" t="str">
        <f t="shared" si="21"/>
        <v/>
      </c>
      <c r="I284" s="24" t="str">
        <f t="shared" si="22"/>
        <v/>
      </c>
      <c r="J284" s="24" t="str">
        <f t="shared" si="23"/>
        <v/>
      </c>
      <c r="K284" s="49" t="str">
        <f t="shared" si="24"/>
        <v/>
      </c>
      <c r="Q284" s="25"/>
      <c r="Z284" s="25"/>
      <c r="AH284">
        <v>0</v>
      </c>
      <c r="BQ284" s="25"/>
      <c r="BZ284" s="25"/>
      <c r="CH284">
        <v>0</v>
      </c>
    </row>
    <row r="285" spans="1:86">
      <c r="A285">
        <v>1</v>
      </c>
      <c r="B285">
        <v>9</v>
      </c>
      <c r="C285">
        <v>620</v>
      </c>
      <c r="D285">
        <v>150</v>
      </c>
      <c r="E285">
        <v>0</v>
      </c>
      <c r="F285" s="24">
        <f t="shared" si="20"/>
        <v>305</v>
      </c>
      <c r="G285">
        <v>50</v>
      </c>
      <c r="H285" s="24">
        <f t="shared" si="21"/>
        <v>4</v>
      </c>
      <c r="I285" s="24">
        <f t="shared" si="22"/>
        <v>15</v>
      </c>
      <c r="J285" s="24">
        <f t="shared" si="23"/>
        <v>125</v>
      </c>
      <c r="K285" s="49" t="str">
        <f t="shared" si="24"/>
        <v>03</v>
      </c>
      <c r="L285">
        <v>22</v>
      </c>
      <c r="M285">
        <v>0</v>
      </c>
      <c r="N285">
        <v>0</v>
      </c>
      <c r="O285">
        <v>11</v>
      </c>
      <c r="P285">
        <v>0</v>
      </c>
      <c r="Q285" s="25" t="s">
        <v>170</v>
      </c>
      <c r="R285">
        <v>21</v>
      </c>
      <c r="S285">
        <v>10</v>
      </c>
      <c r="T285">
        <v>2</v>
      </c>
      <c r="U285">
        <v>1702</v>
      </c>
      <c r="V285">
        <v>0.56999999999999995</v>
      </c>
      <c r="W285">
        <v>0.5</v>
      </c>
      <c r="X285">
        <v>24</v>
      </c>
      <c r="Y285" s="25">
        <v>0</v>
      </c>
      <c r="Z285" s="25" t="s">
        <v>176</v>
      </c>
      <c r="AB285">
        <v>0</v>
      </c>
      <c r="AC285">
        <v>1</v>
      </c>
      <c r="AD285">
        <v>135</v>
      </c>
      <c r="AE285">
        <v>3</v>
      </c>
      <c r="AF285">
        <v>1</v>
      </c>
      <c r="AG285">
        <v>0.63</v>
      </c>
      <c r="AH285">
        <v>0</v>
      </c>
      <c r="BA285">
        <v>1</v>
      </c>
      <c r="BB285">
        <v>9</v>
      </c>
      <c r="BC285">
        <v>620</v>
      </c>
      <c r="BD285">
        <v>150</v>
      </c>
      <c r="BE285">
        <v>0</v>
      </c>
      <c r="BF285">
        <v>30.4</v>
      </c>
      <c r="BG285">
        <v>50</v>
      </c>
      <c r="BH285">
        <v>12</v>
      </c>
      <c r="BI285">
        <v>120</v>
      </c>
      <c r="BJ285">
        <v>101</v>
      </c>
      <c r="BK285">
        <v>2</v>
      </c>
      <c r="BL285">
        <v>22</v>
      </c>
      <c r="BM285">
        <v>0</v>
      </c>
      <c r="BN285">
        <v>0</v>
      </c>
      <c r="BO285">
        <v>11</v>
      </c>
      <c r="BP285">
        <v>0</v>
      </c>
      <c r="BQ285" s="25" t="s">
        <v>170</v>
      </c>
      <c r="BR285">
        <v>21</v>
      </c>
      <c r="BS285">
        <v>10</v>
      </c>
      <c r="BT285">
        <v>2</v>
      </c>
      <c r="BU285">
        <v>1702</v>
      </c>
      <c r="BV285">
        <v>0.56999999999999995</v>
      </c>
      <c r="BW285">
        <v>0.5</v>
      </c>
      <c r="BX285">
        <v>24</v>
      </c>
      <c r="BY285" s="25">
        <v>0</v>
      </c>
      <c r="BZ285" s="25" t="s">
        <v>176</v>
      </c>
      <c r="CB285">
        <v>0</v>
      </c>
      <c r="CC285">
        <v>1</v>
      </c>
      <c r="CD285">
        <v>135</v>
      </c>
      <c r="CE285">
        <v>3</v>
      </c>
      <c r="CF285">
        <v>1</v>
      </c>
      <c r="CG285">
        <v>0.63</v>
      </c>
      <c r="CH285">
        <v>0</v>
      </c>
    </row>
    <row r="286" spans="1:86">
      <c r="A286">
        <v>2</v>
      </c>
      <c r="B286">
        <v>8</v>
      </c>
      <c r="C286">
        <v>300</v>
      </c>
      <c r="D286">
        <v>55</v>
      </c>
      <c r="E286">
        <v>0</v>
      </c>
      <c r="F286" s="24">
        <f t="shared" si="20"/>
        <v>135</v>
      </c>
      <c r="G286">
        <v>50</v>
      </c>
      <c r="H286" s="24">
        <f t="shared" si="21"/>
        <v>6</v>
      </c>
      <c r="I286" s="24">
        <f t="shared" si="22"/>
        <v>15</v>
      </c>
      <c r="J286" s="24">
        <f t="shared" si="23"/>
        <v>180</v>
      </c>
      <c r="K286" s="49" t="str">
        <f t="shared" si="24"/>
        <v>13</v>
      </c>
      <c r="L286">
        <v>31</v>
      </c>
      <c r="M286">
        <v>0</v>
      </c>
      <c r="N286">
        <v>0</v>
      </c>
      <c r="O286">
        <v>1</v>
      </c>
      <c r="P286">
        <v>0</v>
      </c>
      <c r="Q286" s="25" t="s">
        <v>170</v>
      </c>
      <c r="R286">
        <v>21</v>
      </c>
      <c r="S286">
        <v>10</v>
      </c>
      <c r="T286">
        <v>3</v>
      </c>
      <c r="U286">
        <v>1502</v>
      </c>
      <c r="V286">
        <v>0.27400000000000002</v>
      </c>
      <c r="W286">
        <v>0.24110000000000001</v>
      </c>
      <c r="X286">
        <v>24</v>
      </c>
      <c r="Y286">
        <v>0</v>
      </c>
      <c r="Z286" s="25" t="s">
        <v>176</v>
      </c>
      <c r="AB286">
        <v>0</v>
      </c>
      <c r="AC286">
        <v>1</v>
      </c>
      <c r="AD286">
        <v>135</v>
      </c>
      <c r="AE286">
        <v>3</v>
      </c>
      <c r="AF286">
        <v>1</v>
      </c>
      <c r="AG286">
        <v>0.63</v>
      </c>
      <c r="AH286">
        <v>0</v>
      </c>
      <c r="BA286">
        <v>2</v>
      </c>
      <c r="BB286">
        <v>8</v>
      </c>
      <c r="BC286">
        <v>300</v>
      </c>
      <c r="BD286">
        <v>55</v>
      </c>
      <c r="BE286">
        <v>0</v>
      </c>
      <c r="BF286">
        <v>13.4</v>
      </c>
      <c r="BG286">
        <v>50</v>
      </c>
      <c r="BH286">
        <v>35</v>
      </c>
      <c r="BI286">
        <v>120</v>
      </c>
      <c r="BJ286">
        <v>105</v>
      </c>
      <c r="BK286">
        <v>11</v>
      </c>
      <c r="BL286">
        <v>31</v>
      </c>
      <c r="BM286">
        <v>0</v>
      </c>
      <c r="BN286">
        <v>0</v>
      </c>
      <c r="BO286">
        <v>1</v>
      </c>
      <c r="BP286">
        <v>0</v>
      </c>
      <c r="BQ286" s="25" t="s">
        <v>170</v>
      </c>
      <c r="BR286">
        <v>21</v>
      </c>
      <c r="BS286">
        <v>10</v>
      </c>
      <c r="BT286">
        <v>3</v>
      </c>
      <c r="BU286">
        <v>1502</v>
      </c>
      <c r="BV286">
        <v>0.27400000000000002</v>
      </c>
      <c r="BW286">
        <v>0.24110000000000001</v>
      </c>
      <c r="BX286">
        <v>24</v>
      </c>
      <c r="BY286">
        <v>0</v>
      </c>
      <c r="BZ286" s="25" t="s">
        <v>176</v>
      </c>
      <c r="CB286">
        <v>0</v>
      </c>
      <c r="CC286">
        <v>1</v>
      </c>
      <c r="CD286">
        <v>135</v>
      </c>
      <c r="CE286">
        <v>3</v>
      </c>
      <c r="CF286">
        <v>1</v>
      </c>
      <c r="CG286">
        <v>0.63</v>
      </c>
      <c r="CH286">
        <v>0</v>
      </c>
    </row>
    <row r="287" spans="1:86">
      <c r="A287">
        <v>3</v>
      </c>
      <c r="B287">
        <v>7</v>
      </c>
      <c r="C287">
        <v>200</v>
      </c>
      <c r="D287">
        <v>40</v>
      </c>
      <c r="E287">
        <v>0</v>
      </c>
      <c r="F287" s="24">
        <f t="shared" si="20"/>
        <v>85</v>
      </c>
      <c r="G287">
        <v>50</v>
      </c>
      <c r="H287" s="24">
        <f t="shared" si="21"/>
        <v>6</v>
      </c>
      <c r="I287" s="24">
        <f t="shared" si="22"/>
        <v>15</v>
      </c>
      <c r="J287" s="24">
        <f t="shared" si="23"/>
        <v>180</v>
      </c>
      <c r="K287" s="49" t="str">
        <f t="shared" si="24"/>
        <v>13</v>
      </c>
      <c r="L287">
        <v>32</v>
      </c>
      <c r="M287">
        <v>0</v>
      </c>
      <c r="N287">
        <v>0</v>
      </c>
      <c r="O287">
        <v>1</v>
      </c>
      <c r="P287">
        <v>0</v>
      </c>
      <c r="Q287" s="25" t="s">
        <v>170</v>
      </c>
      <c r="R287">
        <v>31</v>
      </c>
      <c r="S287">
        <v>15</v>
      </c>
      <c r="T287">
        <v>4</v>
      </c>
      <c r="U287">
        <v>1502</v>
      </c>
      <c r="V287">
        <v>0.18</v>
      </c>
      <c r="W287">
        <v>0.1638</v>
      </c>
      <c r="X287">
        <v>24</v>
      </c>
      <c r="Y287">
        <v>0</v>
      </c>
      <c r="Z287" s="25" t="s">
        <v>176</v>
      </c>
      <c r="AB287">
        <v>0</v>
      </c>
      <c r="AC287">
        <v>1</v>
      </c>
      <c r="AD287">
        <v>135</v>
      </c>
      <c r="AE287">
        <v>3</v>
      </c>
      <c r="AF287">
        <v>1</v>
      </c>
      <c r="AG287">
        <v>0.63</v>
      </c>
      <c r="AH287">
        <v>0</v>
      </c>
      <c r="BA287">
        <v>3</v>
      </c>
      <c r="BB287">
        <v>7</v>
      </c>
      <c r="BC287">
        <v>200</v>
      </c>
      <c r="BD287">
        <v>40</v>
      </c>
      <c r="BE287">
        <v>0</v>
      </c>
      <c r="BF287">
        <v>8.6</v>
      </c>
      <c r="BG287">
        <v>50</v>
      </c>
      <c r="BH287">
        <v>35</v>
      </c>
      <c r="BI287">
        <v>120</v>
      </c>
      <c r="BJ287">
        <v>105</v>
      </c>
      <c r="BK287">
        <v>11</v>
      </c>
      <c r="BL287">
        <v>32</v>
      </c>
      <c r="BM287">
        <v>0</v>
      </c>
      <c r="BN287">
        <v>0</v>
      </c>
      <c r="BO287">
        <v>1</v>
      </c>
      <c r="BP287">
        <v>0</v>
      </c>
      <c r="BQ287" s="25" t="s">
        <v>170</v>
      </c>
      <c r="BR287">
        <v>31</v>
      </c>
      <c r="BS287">
        <v>15</v>
      </c>
      <c r="BT287">
        <v>4</v>
      </c>
      <c r="BU287">
        <v>1502</v>
      </c>
      <c r="BV287">
        <v>0.18</v>
      </c>
      <c r="BW287">
        <v>0.1638</v>
      </c>
      <c r="BX287">
        <v>24</v>
      </c>
      <c r="BY287">
        <v>0</v>
      </c>
      <c r="BZ287" s="25" t="s">
        <v>176</v>
      </c>
      <c r="CB287">
        <v>0</v>
      </c>
      <c r="CC287">
        <v>1</v>
      </c>
      <c r="CD287">
        <v>135</v>
      </c>
      <c r="CE287">
        <v>3</v>
      </c>
      <c r="CF287">
        <v>1</v>
      </c>
      <c r="CG287">
        <v>0.63</v>
      </c>
      <c r="CH287">
        <v>0</v>
      </c>
    </row>
    <row r="288" spans="1:86">
      <c r="A288">
        <v>4</v>
      </c>
      <c r="B288">
        <v>6</v>
      </c>
      <c r="C288">
        <v>140</v>
      </c>
      <c r="D288">
        <v>40</v>
      </c>
      <c r="E288">
        <v>0</v>
      </c>
      <c r="F288" s="24">
        <f t="shared" si="20"/>
        <v>53</v>
      </c>
      <c r="G288">
        <v>60</v>
      </c>
      <c r="H288" s="24">
        <f t="shared" si="21"/>
        <v>6</v>
      </c>
      <c r="I288" s="24">
        <f t="shared" si="22"/>
        <v>15</v>
      </c>
      <c r="J288" s="24">
        <f t="shared" si="23"/>
        <v>180</v>
      </c>
      <c r="K288" s="49" t="str">
        <f t="shared" si="24"/>
        <v>13</v>
      </c>
      <c r="L288">
        <v>53</v>
      </c>
      <c r="M288">
        <v>0</v>
      </c>
      <c r="N288">
        <v>40</v>
      </c>
      <c r="O288">
        <v>0</v>
      </c>
      <c r="P288">
        <v>0</v>
      </c>
      <c r="Q288" s="25" t="s">
        <v>170</v>
      </c>
      <c r="R288">
        <v>31</v>
      </c>
      <c r="S288">
        <v>15</v>
      </c>
      <c r="T288">
        <v>4</v>
      </c>
      <c r="U288">
        <v>1202</v>
      </c>
      <c r="V288">
        <v>0.125</v>
      </c>
      <c r="W288">
        <v>0.115</v>
      </c>
      <c r="X288">
        <v>24</v>
      </c>
      <c r="Y288">
        <v>0</v>
      </c>
      <c r="Z288" s="25" t="s">
        <v>176</v>
      </c>
      <c r="AB288">
        <v>0</v>
      </c>
      <c r="AC288">
        <v>1</v>
      </c>
      <c r="AD288">
        <v>135</v>
      </c>
      <c r="AE288">
        <v>3</v>
      </c>
      <c r="AF288">
        <v>1</v>
      </c>
      <c r="AG288">
        <v>0.63</v>
      </c>
      <c r="AH288">
        <v>0</v>
      </c>
      <c r="BA288">
        <v>4</v>
      </c>
      <c r="BB288">
        <v>6</v>
      </c>
      <c r="BC288">
        <v>140</v>
      </c>
      <c r="BD288">
        <v>40</v>
      </c>
      <c r="BE288">
        <v>0</v>
      </c>
      <c r="BF288">
        <v>5.3</v>
      </c>
      <c r="BG288">
        <v>60</v>
      </c>
      <c r="BH288">
        <v>35</v>
      </c>
      <c r="BI288">
        <v>120</v>
      </c>
      <c r="BJ288">
        <v>105</v>
      </c>
      <c r="BK288">
        <v>11</v>
      </c>
      <c r="BL288">
        <v>53</v>
      </c>
      <c r="BM288">
        <v>0</v>
      </c>
      <c r="BN288">
        <v>40</v>
      </c>
      <c r="BO288">
        <v>0</v>
      </c>
      <c r="BP288">
        <v>0</v>
      </c>
      <c r="BQ288" s="25" t="s">
        <v>170</v>
      </c>
      <c r="BR288">
        <v>31</v>
      </c>
      <c r="BS288">
        <v>15</v>
      </c>
      <c r="BT288">
        <v>4</v>
      </c>
      <c r="BU288">
        <v>1202</v>
      </c>
      <c r="BV288">
        <v>0.125</v>
      </c>
      <c r="BW288">
        <v>0.115</v>
      </c>
      <c r="BX288">
        <v>24</v>
      </c>
      <c r="BY288">
        <v>0</v>
      </c>
      <c r="BZ288" s="25" t="s">
        <v>176</v>
      </c>
      <c r="CB288">
        <v>0</v>
      </c>
      <c r="CC288">
        <v>1</v>
      </c>
      <c r="CD288">
        <v>135</v>
      </c>
      <c r="CE288">
        <v>3</v>
      </c>
      <c r="CF288">
        <v>1</v>
      </c>
      <c r="CG288">
        <v>0.63</v>
      </c>
      <c r="CH288">
        <v>0</v>
      </c>
    </row>
    <row r="289" spans="1:86">
      <c r="A289">
        <v>5</v>
      </c>
      <c r="B289">
        <v>5</v>
      </c>
      <c r="C289">
        <v>70</v>
      </c>
      <c r="D289">
        <v>25</v>
      </c>
      <c r="E289">
        <v>0</v>
      </c>
      <c r="F289" s="24">
        <f t="shared" si="20"/>
        <v>33</v>
      </c>
      <c r="G289">
        <v>60</v>
      </c>
      <c r="H289" s="24">
        <f t="shared" si="21"/>
        <v>6</v>
      </c>
      <c r="I289" s="24">
        <f t="shared" si="22"/>
        <v>15</v>
      </c>
      <c r="J289" s="24">
        <f t="shared" si="23"/>
        <v>180</v>
      </c>
      <c r="K289" s="49" t="str">
        <f t="shared" si="24"/>
        <v>13</v>
      </c>
      <c r="L289">
        <v>73</v>
      </c>
      <c r="M289">
        <v>0</v>
      </c>
      <c r="N289">
        <v>40</v>
      </c>
      <c r="O289">
        <v>0</v>
      </c>
      <c r="P289">
        <v>0</v>
      </c>
      <c r="Q289" s="25" t="s">
        <v>170</v>
      </c>
      <c r="R289">
        <v>31</v>
      </c>
      <c r="S289">
        <v>15</v>
      </c>
      <c r="T289">
        <v>4</v>
      </c>
      <c r="U289">
        <v>1202</v>
      </c>
      <c r="V289">
        <v>8.2000000000000003E-2</v>
      </c>
      <c r="W289">
        <v>7.6300000000000007E-2</v>
      </c>
      <c r="X289">
        <v>24</v>
      </c>
      <c r="Y289">
        <v>0</v>
      </c>
      <c r="Z289" s="25" t="s">
        <v>176</v>
      </c>
      <c r="AB289">
        <v>4</v>
      </c>
      <c r="AC289">
        <v>1</v>
      </c>
      <c r="AD289">
        <v>135</v>
      </c>
      <c r="AE289">
        <v>3</v>
      </c>
      <c r="AF289">
        <v>1</v>
      </c>
      <c r="AG289">
        <v>0.63</v>
      </c>
      <c r="AH289">
        <v>0</v>
      </c>
      <c r="BA289">
        <v>5</v>
      </c>
      <c r="BB289">
        <v>5</v>
      </c>
      <c r="BC289">
        <v>70</v>
      </c>
      <c r="BD289">
        <v>25</v>
      </c>
      <c r="BE289">
        <v>0</v>
      </c>
      <c r="BF289">
        <v>3.3</v>
      </c>
      <c r="BG289">
        <v>60</v>
      </c>
      <c r="BH289">
        <v>35</v>
      </c>
      <c r="BI289">
        <v>120</v>
      </c>
      <c r="BJ289">
        <v>105</v>
      </c>
      <c r="BK289">
        <v>11</v>
      </c>
      <c r="BL289">
        <v>73</v>
      </c>
      <c r="BM289">
        <v>0</v>
      </c>
      <c r="BN289">
        <v>40</v>
      </c>
      <c r="BO289">
        <v>0</v>
      </c>
      <c r="BP289">
        <v>0</v>
      </c>
      <c r="BQ289" s="25" t="s">
        <v>170</v>
      </c>
      <c r="BR289">
        <v>31</v>
      </c>
      <c r="BS289">
        <v>15</v>
      </c>
      <c r="BT289">
        <v>4</v>
      </c>
      <c r="BU289">
        <v>1202</v>
      </c>
      <c r="BV289">
        <v>8.2000000000000003E-2</v>
      </c>
      <c r="BW289">
        <v>7.6300000000000007E-2</v>
      </c>
      <c r="BX289">
        <v>24</v>
      </c>
      <c r="BY289">
        <v>0</v>
      </c>
      <c r="BZ289" s="25" t="s">
        <v>176</v>
      </c>
      <c r="CB289">
        <v>4</v>
      </c>
      <c r="CC289">
        <v>1</v>
      </c>
      <c r="CD289">
        <v>135</v>
      </c>
      <c r="CE289">
        <v>3</v>
      </c>
      <c r="CF289">
        <v>1</v>
      </c>
      <c r="CG289">
        <v>0.63</v>
      </c>
      <c r="CH289">
        <v>0</v>
      </c>
    </row>
    <row r="290" spans="1:86">
      <c r="A290">
        <v>6</v>
      </c>
      <c r="B290">
        <v>4</v>
      </c>
      <c r="C290">
        <v>40</v>
      </c>
      <c r="D290">
        <v>20</v>
      </c>
      <c r="E290">
        <v>0</v>
      </c>
      <c r="F290" s="24">
        <f t="shared" si="20"/>
        <v>23</v>
      </c>
      <c r="G290">
        <v>70</v>
      </c>
      <c r="H290" s="24">
        <f t="shared" si="21"/>
        <v>6</v>
      </c>
      <c r="I290" s="24">
        <f t="shared" si="22"/>
        <v>18</v>
      </c>
      <c r="J290" s="24">
        <f t="shared" si="23"/>
        <v>180</v>
      </c>
      <c r="K290" s="49" t="str">
        <f t="shared" si="24"/>
        <v>10</v>
      </c>
      <c r="L290">
        <v>73</v>
      </c>
      <c r="M290">
        <v>0</v>
      </c>
      <c r="N290">
        <v>40</v>
      </c>
      <c r="O290">
        <v>0</v>
      </c>
      <c r="P290">
        <v>0</v>
      </c>
      <c r="Q290" s="25" t="s">
        <v>170</v>
      </c>
      <c r="R290">
        <v>31</v>
      </c>
      <c r="S290">
        <v>15</v>
      </c>
      <c r="T290">
        <v>4</v>
      </c>
      <c r="U290">
        <v>2202</v>
      </c>
      <c r="V290">
        <v>5.1999999999999998E-2</v>
      </c>
      <c r="W290">
        <v>5.1999999999999998E-2</v>
      </c>
      <c r="X290">
        <v>24</v>
      </c>
      <c r="Y290">
        <v>0</v>
      </c>
      <c r="Z290" s="25" t="s">
        <v>176</v>
      </c>
      <c r="AB290">
        <v>2.8</v>
      </c>
      <c r="AC290">
        <v>1</v>
      </c>
      <c r="AD290">
        <v>135</v>
      </c>
      <c r="AE290">
        <v>3</v>
      </c>
      <c r="AF290">
        <v>1</v>
      </c>
      <c r="AG290">
        <v>0.63</v>
      </c>
      <c r="AH290">
        <v>0</v>
      </c>
      <c r="BA290">
        <v>6</v>
      </c>
      <c r="BB290">
        <v>4</v>
      </c>
      <c r="BC290">
        <v>40</v>
      </c>
      <c r="BD290">
        <v>20</v>
      </c>
      <c r="BE290">
        <v>0</v>
      </c>
      <c r="BF290">
        <v>2.2999999999999998</v>
      </c>
      <c r="BG290">
        <v>70</v>
      </c>
      <c r="BH290">
        <v>35</v>
      </c>
      <c r="BI290">
        <v>140</v>
      </c>
      <c r="BJ290">
        <v>105</v>
      </c>
      <c r="BK290">
        <v>11</v>
      </c>
      <c r="BL290">
        <v>73</v>
      </c>
      <c r="BM290">
        <v>0</v>
      </c>
      <c r="BN290">
        <v>40</v>
      </c>
      <c r="BO290">
        <v>0</v>
      </c>
      <c r="BP290">
        <v>0</v>
      </c>
      <c r="BQ290" s="25" t="s">
        <v>170</v>
      </c>
      <c r="BR290">
        <v>31</v>
      </c>
      <c r="BS290">
        <v>15</v>
      </c>
      <c r="BT290">
        <v>4</v>
      </c>
      <c r="BU290">
        <v>2202</v>
      </c>
      <c r="BV290">
        <v>5.1999999999999998E-2</v>
      </c>
      <c r="BW290">
        <v>5.1999999999999998E-2</v>
      </c>
      <c r="BX290">
        <v>24</v>
      </c>
      <c r="BY290">
        <v>0</v>
      </c>
      <c r="BZ290" s="25" t="s">
        <v>176</v>
      </c>
      <c r="CB290">
        <v>2.8</v>
      </c>
      <c r="CC290">
        <v>1</v>
      </c>
      <c r="CD290">
        <v>135</v>
      </c>
      <c r="CE290">
        <v>3</v>
      </c>
      <c r="CF290">
        <v>1</v>
      </c>
      <c r="CG290">
        <v>0.63</v>
      </c>
      <c r="CH290">
        <v>0</v>
      </c>
    </row>
    <row r="291" spans="1:86">
      <c r="A291">
        <v>7</v>
      </c>
      <c r="B291">
        <v>3</v>
      </c>
      <c r="C291">
        <v>10</v>
      </c>
      <c r="D291">
        <v>9</v>
      </c>
      <c r="E291">
        <v>0</v>
      </c>
      <c r="F291" s="24">
        <f t="shared" si="20"/>
        <v>15</v>
      </c>
      <c r="G291">
        <v>80</v>
      </c>
      <c r="H291" s="24">
        <f t="shared" si="21"/>
        <v>6</v>
      </c>
      <c r="I291" s="24">
        <f t="shared" si="22"/>
        <v>18</v>
      </c>
      <c r="J291" s="24">
        <f t="shared" si="23"/>
        <v>180</v>
      </c>
      <c r="K291" s="49" t="str">
        <f t="shared" si="24"/>
        <v>10</v>
      </c>
      <c r="L291">
        <v>73</v>
      </c>
      <c r="M291">
        <v>0</v>
      </c>
      <c r="N291">
        <v>40</v>
      </c>
      <c r="O291">
        <v>0</v>
      </c>
      <c r="P291">
        <v>0</v>
      </c>
      <c r="Q291" s="25" t="s">
        <v>170</v>
      </c>
      <c r="R291">
        <v>31</v>
      </c>
      <c r="S291">
        <v>15</v>
      </c>
      <c r="T291">
        <v>5</v>
      </c>
      <c r="U291">
        <v>2202</v>
      </c>
      <c r="V291">
        <v>0.03</v>
      </c>
      <c r="W291">
        <v>3.3000000000000002E-2</v>
      </c>
      <c r="X291">
        <v>24</v>
      </c>
      <c r="Y291">
        <v>0</v>
      </c>
      <c r="Z291" s="25" t="s">
        <v>176</v>
      </c>
      <c r="AB291">
        <v>2</v>
      </c>
      <c r="AC291">
        <v>1</v>
      </c>
      <c r="AD291">
        <v>135</v>
      </c>
      <c r="AE291">
        <v>3</v>
      </c>
      <c r="AF291">
        <v>1</v>
      </c>
      <c r="AG291">
        <v>0.63</v>
      </c>
      <c r="AH291">
        <v>0</v>
      </c>
      <c r="BA291">
        <v>7</v>
      </c>
      <c r="BB291">
        <v>3</v>
      </c>
      <c r="BC291">
        <v>10</v>
      </c>
      <c r="BD291">
        <v>9</v>
      </c>
      <c r="BE291">
        <v>0</v>
      </c>
      <c r="BF291">
        <v>1.5</v>
      </c>
      <c r="BG291">
        <v>80</v>
      </c>
      <c r="BH291">
        <v>35</v>
      </c>
      <c r="BI291">
        <v>140</v>
      </c>
      <c r="BJ291">
        <v>105</v>
      </c>
      <c r="BK291">
        <v>11</v>
      </c>
      <c r="BL291">
        <v>73</v>
      </c>
      <c r="BM291">
        <v>0</v>
      </c>
      <c r="BN291">
        <v>40</v>
      </c>
      <c r="BO291">
        <v>0</v>
      </c>
      <c r="BP291">
        <v>0</v>
      </c>
      <c r="BQ291" s="25" t="s">
        <v>170</v>
      </c>
      <c r="BR291">
        <v>31</v>
      </c>
      <c r="BS291">
        <v>15</v>
      </c>
      <c r="BT291">
        <v>5</v>
      </c>
      <c r="BU291">
        <v>2202</v>
      </c>
      <c r="BV291">
        <v>0.03</v>
      </c>
      <c r="BW291">
        <v>3.3000000000000002E-2</v>
      </c>
      <c r="BX291">
        <v>24</v>
      </c>
      <c r="BY291">
        <v>0</v>
      </c>
      <c r="BZ291" s="25" t="s">
        <v>176</v>
      </c>
      <c r="CB291">
        <v>2</v>
      </c>
      <c r="CC291">
        <v>1</v>
      </c>
      <c r="CD291">
        <v>135</v>
      </c>
      <c r="CE291">
        <v>3</v>
      </c>
      <c r="CF291">
        <v>1</v>
      </c>
      <c r="CG291">
        <v>0.63</v>
      </c>
      <c r="CH291">
        <v>0</v>
      </c>
    </row>
    <row r="292" spans="1:86">
      <c r="A292">
        <v>8</v>
      </c>
      <c r="B292">
        <v>2</v>
      </c>
      <c r="C292">
        <v>7</v>
      </c>
      <c r="D292">
        <v>9</v>
      </c>
      <c r="E292">
        <v>0</v>
      </c>
      <c r="F292" s="24">
        <f t="shared" si="20"/>
        <v>7.9999999999999991</v>
      </c>
      <c r="G292">
        <v>95</v>
      </c>
      <c r="H292" s="24">
        <f t="shared" si="21"/>
        <v>6</v>
      </c>
      <c r="I292" s="24">
        <f t="shared" si="22"/>
        <v>20</v>
      </c>
      <c r="J292" s="24">
        <f t="shared" si="23"/>
        <v>180</v>
      </c>
      <c r="K292" s="49" t="str">
        <f t="shared" si="24"/>
        <v>10</v>
      </c>
      <c r="L292">
        <v>73</v>
      </c>
      <c r="M292">
        <v>0</v>
      </c>
      <c r="N292">
        <v>0</v>
      </c>
      <c r="O292">
        <v>0</v>
      </c>
      <c r="P292">
        <v>0</v>
      </c>
      <c r="Q292" s="25" t="s">
        <v>170</v>
      </c>
      <c r="R292">
        <v>31</v>
      </c>
      <c r="S292">
        <v>15</v>
      </c>
      <c r="T292">
        <v>5</v>
      </c>
      <c r="U292">
        <v>2202</v>
      </c>
      <c r="V292">
        <v>1.7999999999999999E-2</v>
      </c>
      <c r="W292">
        <v>2.3E-2</v>
      </c>
      <c r="X292">
        <v>24</v>
      </c>
      <c r="Y292">
        <v>0</v>
      </c>
      <c r="Z292" s="25" t="s">
        <v>176</v>
      </c>
      <c r="AB292">
        <v>1.1200000000000001</v>
      </c>
      <c r="AC292">
        <v>1</v>
      </c>
      <c r="AD292">
        <v>135</v>
      </c>
      <c r="AE292">
        <v>3</v>
      </c>
      <c r="AF292">
        <v>1</v>
      </c>
      <c r="AG292">
        <v>0.63</v>
      </c>
      <c r="AH292">
        <v>0</v>
      </c>
      <c r="BA292">
        <v>8</v>
      </c>
      <c r="BB292">
        <v>2</v>
      </c>
      <c r="BC292">
        <v>7</v>
      </c>
      <c r="BD292">
        <v>9</v>
      </c>
      <c r="BE292">
        <v>0</v>
      </c>
      <c r="BF292">
        <v>0.7</v>
      </c>
      <c r="BG292">
        <v>95</v>
      </c>
      <c r="BH292">
        <v>35</v>
      </c>
      <c r="BI292">
        <v>160</v>
      </c>
      <c r="BJ292">
        <v>105</v>
      </c>
      <c r="BK292">
        <v>11</v>
      </c>
      <c r="BL292">
        <v>73</v>
      </c>
      <c r="BM292">
        <v>0</v>
      </c>
      <c r="BN292">
        <v>0</v>
      </c>
      <c r="BO292">
        <v>0</v>
      </c>
      <c r="BP292">
        <v>0</v>
      </c>
      <c r="BQ292" s="25" t="s">
        <v>170</v>
      </c>
      <c r="BR292">
        <v>31</v>
      </c>
      <c r="BS292">
        <v>15</v>
      </c>
      <c r="BT292">
        <v>5</v>
      </c>
      <c r="BU292">
        <v>2202</v>
      </c>
      <c r="BV292">
        <v>1.7999999999999999E-2</v>
      </c>
      <c r="BW292">
        <v>2.3E-2</v>
      </c>
      <c r="BX292">
        <v>24</v>
      </c>
      <c r="BY292">
        <v>0</v>
      </c>
      <c r="BZ292" s="25" t="s">
        <v>176</v>
      </c>
      <c r="CB292">
        <v>1.1200000000000001</v>
      </c>
      <c r="CC292">
        <v>1</v>
      </c>
      <c r="CD292">
        <v>135</v>
      </c>
      <c r="CE292">
        <v>3</v>
      </c>
      <c r="CF292">
        <v>1</v>
      </c>
      <c r="CG292">
        <v>0.63</v>
      </c>
      <c r="CH292">
        <v>0</v>
      </c>
    </row>
    <row r="293" spans="1:86">
      <c r="A293">
        <v>9</v>
      </c>
      <c r="B293">
        <v>801</v>
      </c>
      <c r="C293">
        <v>1</v>
      </c>
      <c r="D293">
        <v>9</v>
      </c>
      <c r="E293">
        <v>0</v>
      </c>
      <c r="F293" s="24">
        <f t="shared" si="20"/>
        <v>15</v>
      </c>
      <c r="G293">
        <v>110</v>
      </c>
      <c r="H293" s="24">
        <f t="shared" si="21"/>
        <v>6</v>
      </c>
      <c r="I293" s="24">
        <f t="shared" si="22"/>
        <v>20</v>
      </c>
      <c r="J293" s="24">
        <f t="shared" si="23"/>
        <v>180</v>
      </c>
      <c r="K293" s="49" t="str">
        <f t="shared" si="24"/>
        <v>10</v>
      </c>
      <c r="L293">
        <v>73</v>
      </c>
      <c r="M293">
        <v>0</v>
      </c>
      <c r="N293">
        <v>0</v>
      </c>
      <c r="O293">
        <v>10</v>
      </c>
      <c r="P293">
        <v>3</v>
      </c>
      <c r="Q293" s="25" t="s">
        <v>175</v>
      </c>
      <c r="R293">
        <v>32</v>
      </c>
      <c r="S293">
        <v>30</v>
      </c>
      <c r="T293">
        <v>5</v>
      </c>
      <c r="U293">
        <v>3202</v>
      </c>
      <c r="V293">
        <v>-7.0000000000000001E-3</v>
      </c>
      <c r="W293">
        <v>2.5999999999999999E-2</v>
      </c>
      <c r="X293">
        <v>24</v>
      </c>
      <c r="Y293">
        <v>0.6</v>
      </c>
      <c r="Z293" s="25" t="s">
        <v>178</v>
      </c>
      <c r="AA293">
        <v>22400</v>
      </c>
      <c r="AB293">
        <v>0.63</v>
      </c>
      <c r="AC293">
        <v>1</v>
      </c>
      <c r="AD293">
        <v>135</v>
      </c>
      <c r="AE293">
        <v>3</v>
      </c>
      <c r="AF293">
        <v>1</v>
      </c>
      <c r="AG293">
        <v>0.63</v>
      </c>
      <c r="AH293">
        <v>0</v>
      </c>
      <c r="BA293">
        <v>9</v>
      </c>
      <c r="BB293">
        <v>801</v>
      </c>
      <c r="BC293">
        <v>1</v>
      </c>
      <c r="BD293">
        <v>9</v>
      </c>
      <c r="BE293">
        <v>0</v>
      </c>
      <c r="BF293">
        <v>1.4</v>
      </c>
      <c r="BG293">
        <v>110</v>
      </c>
      <c r="BH293">
        <v>35</v>
      </c>
      <c r="BI293">
        <v>160</v>
      </c>
      <c r="BJ293">
        <v>105</v>
      </c>
      <c r="BK293">
        <v>11</v>
      </c>
      <c r="BL293">
        <v>73</v>
      </c>
      <c r="BM293">
        <v>0</v>
      </c>
      <c r="BN293">
        <v>0</v>
      </c>
      <c r="BO293">
        <v>10</v>
      </c>
      <c r="BP293">
        <v>3</v>
      </c>
      <c r="BQ293" s="25" t="s">
        <v>175</v>
      </c>
      <c r="BR293">
        <v>32</v>
      </c>
      <c r="BS293">
        <v>30</v>
      </c>
      <c r="BT293">
        <v>5</v>
      </c>
      <c r="BU293">
        <v>3202</v>
      </c>
      <c r="BV293">
        <v>-7.0000000000000001E-3</v>
      </c>
      <c r="BW293">
        <v>2.5999999999999999E-2</v>
      </c>
      <c r="BX293">
        <v>24</v>
      </c>
      <c r="BY293">
        <v>0.6</v>
      </c>
      <c r="BZ293" s="25" t="s">
        <v>178</v>
      </c>
      <c r="CA293">
        <v>22400</v>
      </c>
      <c r="CB293">
        <v>0.63</v>
      </c>
      <c r="CC293">
        <v>1</v>
      </c>
      <c r="CD293">
        <v>135</v>
      </c>
      <c r="CE293">
        <v>3</v>
      </c>
      <c r="CF293">
        <v>1</v>
      </c>
      <c r="CG293">
        <v>0.63</v>
      </c>
      <c r="CH293">
        <v>0</v>
      </c>
    </row>
    <row r="294" spans="1:86">
      <c r="A294">
        <v>10</v>
      </c>
      <c r="B294">
        <v>801</v>
      </c>
      <c r="C294">
        <v>1</v>
      </c>
      <c r="D294">
        <v>9</v>
      </c>
      <c r="E294">
        <v>0</v>
      </c>
      <c r="F294" s="24">
        <f t="shared" si="20"/>
        <v>15</v>
      </c>
      <c r="G294">
        <v>110</v>
      </c>
      <c r="H294" s="24">
        <f t="shared" si="21"/>
        <v>6</v>
      </c>
      <c r="I294" s="24">
        <f t="shared" si="22"/>
        <v>20</v>
      </c>
      <c r="J294" s="24">
        <f t="shared" si="23"/>
        <v>180</v>
      </c>
      <c r="K294" s="49" t="str">
        <f t="shared" si="24"/>
        <v>10</v>
      </c>
      <c r="L294">
        <v>73</v>
      </c>
      <c r="M294">
        <v>0</v>
      </c>
      <c r="N294">
        <v>0</v>
      </c>
      <c r="O294">
        <v>10</v>
      </c>
      <c r="P294">
        <v>3</v>
      </c>
      <c r="Q294" s="25" t="s">
        <v>175</v>
      </c>
      <c r="R294">
        <v>32</v>
      </c>
      <c r="S294">
        <v>30</v>
      </c>
      <c r="T294">
        <v>5</v>
      </c>
      <c r="U294">
        <v>3202</v>
      </c>
      <c r="V294">
        <v>1.2999999999999999E-2</v>
      </c>
      <c r="W294">
        <v>1.0999999999999999E-2</v>
      </c>
      <c r="X294">
        <v>24</v>
      </c>
      <c r="Y294">
        <v>0.6</v>
      </c>
      <c r="Z294" s="25" t="s">
        <v>178</v>
      </c>
      <c r="AA294">
        <v>448</v>
      </c>
      <c r="AB294">
        <v>0.63</v>
      </c>
      <c r="AC294">
        <v>1</v>
      </c>
      <c r="AD294">
        <v>135</v>
      </c>
      <c r="AE294">
        <v>3</v>
      </c>
      <c r="AF294">
        <v>1</v>
      </c>
      <c r="AG294">
        <v>0.63</v>
      </c>
      <c r="AH294">
        <v>0</v>
      </c>
      <c r="BA294">
        <v>10</v>
      </c>
      <c r="BB294">
        <v>801</v>
      </c>
      <c r="BC294">
        <v>1</v>
      </c>
      <c r="BD294">
        <v>9</v>
      </c>
      <c r="BE294">
        <v>0</v>
      </c>
      <c r="BF294">
        <v>1.4</v>
      </c>
      <c r="BG294">
        <v>110</v>
      </c>
      <c r="BH294">
        <v>35</v>
      </c>
      <c r="BI294">
        <v>160</v>
      </c>
      <c r="BJ294">
        <v>105</v>
      </c>
      <c r="BK294">
        <v>11</v>
      </c>
      <c r="BL294">
        <v>73</v>
      </c>
      <c r="BM294">
        <v>0</v>
      </c>
      <c r="BN294">
        <v>0</v>
      </c>
      <c r="BO294">
        <v>10</v>
      </c>
      <c r="BP294">
        <v>3</v>
      </c>
      <c r="BQ294" s="25" t="s">
        <v>175</v>
      </c>
      <c r="BR294">
        <v>32</v>
      </c>
      <c r="BS294">
        <v>30</v>
      </c>
      <c r="BT294">
        <v>5</v>
      </c>
      <c r="BU294">
        <v>3202</v>
      </c>
      <c r="BV294">
        <v>1.2999999999999999E-2</v>
      </c>
      <c r="BW294">
        <v>1.0999999999999999E-2</v>
      </c>
      <c r="BX294">
        <v>24</v>
      </c>
      <c r="BY294">
        <v>0.6</v>
      </c>
      <c r="BZ294" s="25" t="s">
        <v>178</v>
      </c>
      <c r="CA294">
        <v>448</v>
      </c>
      <c r="CB294">
        <v>0.63</v>
      </c>
      <c r="CC294">
        <v>1</v>
      </c>
      <c r="CD294">
        <v>135</v>
      </c>
      <c r="CE294">
        <v>3</v>
      </c>
      <c r="CF294">
        <v>1</v>
      </c>
      <c r="CG294">
        <v>0.63</v>
      </c>
      <c r="CH294">
        <v>0</v>
      </c>
    </row>
    <row r="295" spans="1:86">
      <c r="F295" s="24" t="str">
        <f t="shared" si="20"/>
        <v/>
      </c>
      <c r="H295" s="24" t="str">
        <f t="shared" si="21"/>
        <v/>
      </c>
      <c r="I295" s="24" t="str">
        <f t="shared" si="22"/>
        <v/>
      </c>
      <c r="J295" s="24" t="str">
        <f t="shared" si="23"/>
        <v/>
      </c>
      <c r="K295" s="49" t="str">
        <f t="shared" si="24"/>
        <v/>
      </c>
      <c r="Q295" s="25"/>
      <c r="Z295" s="25"/>
      <c r="AH295">
        <v>0</v>
      </c>
      <c r="BQ295" s="25"/>
      <c r="BZ295" s="25"/>
      <c r="CH295">
        <v>0</v>
      </c>
    </row>
    <row r="296" spans="1:86">
      <c r="A296">
        <v>1</v>
      </c>
      <c r="B296">
        <v>8</v>
      </c>
      <c r="C296">
        <v>620</v>
      </c>
      <c r="D296">
        <v>150</v>
      </c>
      <c r="E296">
        <v>0</v>
      </c>
      <c r="F296" s="24">
        <f t="shared" si="20"/>
        <v>305</v>
      </c>
      <c r="G296">
        <v>50</v>
      </c>
      <c r="H296" s="24">
        <f t="shared" si="21"/>
        <v>4</v>
      </c>
      <c r="I296" s="24">
        <f t="shared" si="22"/>
        <v>15</v>
      </c>
      <c r="J296" s="24">
        <f t="shared" si="23"/>
        <v>125</v>
      </c>
      <c r="K296" s="49" t="str">
        <f t="shared" si="24"/>
        <v>03</v>
      </c>
      <c r="L296">
        <v>22</v>
      </c>
      <c r="M296">
        <v>0</v>
      </c>
      <c r="N296">
        <v>0</v>
      </c>
      <c r="O296">
        <v>11</v>
      </c>
      <c r="P296">
        <v>0</v>
      </c>
      <c r="Q296" s="25" t="s">
        <v>170</v>
      </c>
      <c r="R296">
        <v>21</v>
      </c>
      <c r="S296">
        <v>10</v>
      </c>
      <c r="T296">
        <v>2</v>
      </c>
      <c r="U296">
        <v>1702</v>
      </c>
      <c r="V296">
        <v>0.56000000000000005</v>
      </c>
      <c r="W296">
        <v>0.5</v>
      </c>
      <c r="X296">
        <v>24</v>
      </c>
      <c r="Y296">
        <v>0</v>
      </c>
      <c r="Z296" s="25" t="s">
        <v>176</v>
      </c>
      <c r="AB296">
        <v>0</v>
      </c>
      <c r="AC296">
        <v>1</v>
      </c>
      <c r="AD296">
        <v>135</v>
      </c>
      <c r="AE296">
        <v>3</v>
      </c>
      <c r="AF296">
        <v>1</v>
      </c>
      <c r="AG296">
        <v>0.8</v>
      </c>
      <c r="AH296">
        <v>0</v>
      </c>
      <c r="BA296">
        <v>1</v>
      </c>
      <c r="BB296">
        <v>8</v>
      </c>
      <c r="BC296">
        <v>620</v>
      </c>
      <c r="BD296">
        <v>150</v>
      </c>
      <c r="BE296">
        <v>0</v>
      </c>
      <c r="BF296">
        <v>30.4</v>
      </c>
      <c r="BG296">
        <v>50</v>
      </c>
      <c r="BH296">
        <v>12</v>
      </c>
      <c r="BI296">
        <v>120</v>
      </c>
      <c r="BJ296">
        <v>101</v>
      </c>
      <c r="BK296">
        <v>2</v>
      </c>
      <c r="BL296">
        <v>22</v>
      </c>
      <c r="BM296">
        <v>0</v>
      </c>
      <c r="BN296">
        <v>0</v>
      </c>
      <c r="BO296">
        <v>11</v>
      </c>
      <c r="BP296">
        <v>0</v>
      </c>
      <c r="BQ296" s="25" t="s">
        <v>170</v>
      </c>
      <c r="BR296">
        <v>21</v>
      </c>
      <c r="BS296">
        <v>10</v>
      </c>
      <c r="BT296">
        <v>2</v>
      </c>
      <c r="BU296">
        <v>1702</v>
      </c>
      <c r="BV296">
        <v>0.56000000000000005</v>
      </c>
      <c r="BW296">
        <v>0.5</v>
      </c>
      <c r="BX296">
        <v>24</v>
      </c>
      <c r="BY296">
        <v>0</v>
      </c>
      <c r="BZ296" s="25" t="s">
        <v>176</v>
      </c>
      <c r="CB296">
        <v>0</v>
      </c>
      <c r="CC296">
        <v>1</v>
      </c>
      <c r="CD296">
        <v>135</v>
      </c>
      <c r="CE296">
        <v>3</v>
      </c>
      <c r="CF296">
        <v>1</v>
      </c>
      <c r="CG296">
        <v>0.8</v>
      </c>
      <c r="CH296">
        <v>0</v>
      </c>
    </row>
    <row r="297" spans="1:86">
      <c r="A297">
        <v>2</v>
      </c>
      <c r="B297">
        <v>7</v>
      </c>
      <c r="C297">
        <v>300</v>
      </c>
      <c r="D297">
        <v>55</v>
      </c>
      <c r="E297">
        <v>0</v>
      </c>
      <c r="F297" s="24">
        <f t="shared" si="20"/>
        <v>135</v>
      </c>
      <c r="G297">
        <v>50</v>
      </c>
      <c r="H297" s="24">
        <f t="shared" si="21"/>
        <v>6</v>
      </c>
      <c r="I297" s="24">
        <f t="shared" si="22"/>
        <v>15</v>
      </c>
      <c r="J297" s="24">
        <f t="shared" si="23"/>
        <v>180</v>
      </c>
      <c r="K297" s="49" t="str">
        <f t="shared" si="24"/>
        <v>13</v>
      </c>
      <c r="L297">
        <v>31</v>
      </c>
      <c r="M297">
        <v>0</v>
      </c>
      <c r="N297">
        <v>0</v>
      </c>
      <c r="O297">
        <v>1</v>
      </c>
      <c r="P297">
        <v>0</v>
      </c>
      <c r="Q297" s="25" t="s">
        <v>170</v>
      </c>
      <c r="R297">
        <v>21</v>
      </c>
      <c r="S297">
        <v>10</v>
      </c>
      <c r="T297">
        <v>3</v>
      </c>
      <c r="U297">
        <v>1502</v>
      </c>
      <c r="V297">
        <v>0.26400000000000001</v>
      </c>
      <c r="W297">
        <v>0.26400000000000001</v>
      </c>
      <c r="X297">
        <v>24</v>
      </c>
      <c r="Y297">
        <v>0</v>
      </c>
      <c r="Z297" s="25" t="s">
        <v>176</v>
      </c>
      <c r="AB297">
        <v>0</v>
      </c>
      <c r="AC297">
        <v>1</v>
      </c>
      <c r="AD297">
        <v>135</v>
      </c>
      <c r="AE297">
        <v>3</v>
      </c>
      <c r="AF297">
        <v>1</v>
      </c>
      <c r="AG297">
        <v>0.8</v>
      </c>
      <c r="AH297">
        <v>0</v>
      </c>
      <c r="BA297">
        <v>2</v>
      </c>
      <c r="BB297">
        <v>7</v>
      </c>
      <c r="BC297">
        <v>300</v>
      </c>
      <c r="BD297">
        <v>55</v>
      </c>
      <c r="BE297">
        <v>0</v>
      </c>
      <c r="BF297">
        <v>13.4</v>
      </c>
      <c r="BG297">
        <v>50</v>
      </c>
      <c r="BH297">
        <v>35</v>
      </c>
      <c r="BI297">
        <v>120</v>
      </c>
      <c r="BJ297">
        <v>105</v>
      </c>
      <c r="BK297">
        <v>11</v>
      </c>
      <c r="BL297">
        <v>31</v>
      </c>
      <c r="BM297">
        <v>0</v>
      </c>
      <c r="BN297">
        <v>0</v>
      </c>
      <c r="BO297">
        <v>1</v>
      </c>
      <c r="BP297">
        <v>0</v>
      </c>
      <c r="BQ297" s="25" t="s">
        <v>170</v>
      </c>
      <c r="BR297">
        <v>21</v>
      </c>
      <c r="BS297">
        <v>10</v>
      </c>
      <c r="BT297">
        <v>3</v>
      </c>
      <c r="BU297">
        <v>1502</v>
      </c>
      <c r="BV297">
        <v>0.26400000000000001</v>
      </c>
      <c r="BW297">
        <v>0.26400000000000001</v>
      </c>
      <c r="BX297">
        <v>24</v>
      </c>
      <c r="BY297">
        <v>0</v>
      </c>
      <c r="BZ297" s="25" t="s">
        <v>176</v>
      </c>
      <c r="CB297">
        <v>0</v>
      </c>
      <c r="CC297">
        <v>1</v>
      </c>
      <c r="CD297">
        <v>135</v>
      </c>
      <c r="CE297">
        <v>3</v>
      </c>
      <c r="CF297">
        <v>1</v>
      </c>
      <c r="CG297">
        <v>0.8</v>
      </c>
      <c r="CH297">
        <v>0</v>
      </c>
    </row>
    <row r="298" spans="1:86">
      <c r="A298">
        <v>3</v>
      </c>
      <c r="B298">
        <v>6</v>
      </c>
      <c r="C298">
        <v>200</v>
      </c>
      <c r="D298">
        <v>40</v>
      </c>
      <c r="E298">
        <v>0</v>
      </c>
      <c r="F298" s="24">
        <f t="shared" si="20"/>
        <v>85</v>
      </c>
      <c r="G298">
        <v>50</v>
      </c>
      <c r="H298" s="24">
        <f t="shared" si="21"/>
        <v>6</v>
      </c>
      <c r="I298" s="24">
        <f t="shared" si="22"/>
        <v>15</v>
      </c>
      <c r="J298" s="24">
        <f t="shared" si="23"/>
        <v>180</v>
      </c>
      <c r="K298" s="49" t="str">
        <f t="shared" si="24"/>
        <v>13</v>
      </c>
      <c r="L298">
        <v>32</v>
      </c>
      <c r="M298">
        <v>0</v>
      </c>
      <c r="N298">
        <v>0</v>
      </c>
      <c r="O298">
        <v>1</v>
      </c>
      <c r="P298">
        <v>0</v>
      </c>
      <c r="Q298" s="25" t="s">
        <v>170</v>
      </c>
      <c r="R298">
        <v>31</v>
      </c>
      <c r="S298">
        <v>15</v>
      </c>
      <c r="T298">
        <v>4</v>
      </c>
      <c r="U298">
        <v>1502</v>
      </c>
      <c r="V298">
        <v>0.17</v>
      </c>
      <c r="W298">
        <v>0.17</v>
      </c>
      <c r="X298">
        <v>24</v>
      </c>
      <c r="Y298">
        <v>0</v>
      </c>
      <c r="Z298" s="25" t="s">
        <v>176</v>
      </c>
      <c r="AB298">
        <v>0</v>
      </c>
      <c r="AC298">
        <v>1</v>
      </c>
      <c r="AD298">
        <v>135</v>
      </c>
      <c r="AE298">
        <v>3</v>
      </c>
      <c r="AF298">
        <v>1</v>
      </c>
      <c r="AG298">
        <v>0.8</v>
      </c>
      <c r="AH298">
        <v>0</v>
      </c>
      <c r="BA298">
        <v>3</v>
      </c>
      <c r="BB298">
        <v>6</v>
      </c>
      <c r="BC298">
        <v>200</v>
      </c>
      <c r="BD298">
        <v>40</v>
      </c>
      <c r="BE298">
        <v>0</v>
      </c>
      <c r="BF298">
        <v>8.6</v>
      </c>
      <c r="BG298">
        <v>50</v>
      </c>
      <c r="BH298">
        <v>35</v>
      </c>
      <c r="BI298">
        <v>120</v>
      </c>
      <c r="BJ298">
        <v>105</v>
      </c>
      <c r="BK298">
        <v>11</v>
      </c>
      <c r="BL298">
        <v>32</v>
      </c>
      <c r="BM298">
        <v>0</v>
      </c>
      <c r="BN298">
        <v>0</v>
      </c>
      <c r="BO298">
        <v>1</v>
      </c>
      <c r="BP298">
        <v>0</v>
      </c>
      <c r="BQ298" s="25" t="s">
        <v>170</v>
      </c>
      <c r="BR298">
        <v>31</v>
      </c>
      <c r="BS298">
        <v>15</v>
      </c>
      <c r="BT298">
        <v>4</v>
      </c>
      <c r="BU298">
        <v>1502</v>
      </c>
      <c r="BV298">
        <v>0.17</v>
      </c>
      <c r="BW298">
        <v>0.17</v>
      </c>
      <c r="BX298">
        <v>24</v>
      </c>
      <c r="BY298">
        <v>0</v>
      </c>
      <c r="BZ298" s="25" t="s">
        <v>176</v>
      </c>
      <c r="CB298">
        <v>0</v>
      </c>
      <c r="CC298">
        <v>1</v>
      </c>
      <c r="CD298">
        <v>135</v>
      </c>
      <c r="CE298">
        <v>3</v>
      </c>
      <c r="CF298">
        <v>1</v>
      </c>
      <c r="CG298">
        <v>0.8</v>
      </c>
      <c r="CH298">
        <v>0</v>
      </c>
    </row>
    <row r="299" spans="1:86">
      <c r="A299">
        <v>4</v>
      </c>
      <c r="B299">
        <v>5</v>
      </c>
      <c r="C299">
        <v>140</v>
      </c>
      <c r="D299">
        <v>40</v>
      </c>
      <c r="E299">
        <v>0</v>
      </c>
      <c r="F299" s="24">
        <f t="shared" si="20"/>
        <v>53</v>
      </c>
      <c r="G299">
        <v>60</v>
      </c>
      <c r="H299" s="24">
        <f t="shared" si="21"/>
        <v>6</v>
      </c>
      <c r="I299" s="24">
        <f t="shared" si="22"/>
        <v>15</v>
      </c>
      <c r="J299" s="24">
        <f t="shared" si="23"/>
        <v>180</v>
      </c>
      <c r="K299" s="49" t="str">
        <f t="shared" si="24"/>
        <v>13</v>
      </c>
      <c r="L299">
        <v>53</v>
      </c>
      <c r="M299">
        <v>0</v>
      </c>
      <c r="N299">
        <v>40</v>
      </c>
      <c r="O299">
        <v>0</v>
      </c>
      <c r="P299">
        <v>0</v>
      </c>
      <c r="Q299" s="25" t="s">
        <v>170</v>
      </c>
      <c r="R299">
        <v>31</v>
      </c>
      <c r="S299">
        <v>15</v>
      </c>
      <c r="T299">
        <v>4</v>
      </c>
      <c r="U299">
        <v>1202</v>
      </c>
      <c r="V299">
        <v>0.115</v>
      </c>
      <c r="W299">
        <v>0.115</v>
      </c>
      <c r="X299">
        <v>24</v>
      </c>
      <c r="Y299">
        <v>0</v>
      </c>
      <c r="Z299" s="25" t="s">
        <v>176</v>
      </c>
      <c r="AB299">
        <v>0</v>
      </c>
      <c r="AC299">
        <v>1</v>
      </c>
      <c r="AD299">
        <v>135</v>
      </c>
      <c r="AE299">
        <v>3</v>
      </c>
      <c r="AF299">
        <v>1</v>
      </c>
      <c r="AG299">
        <v>0.8</v>
      </c>
      <c r="AH299">
        <v>0</v>
      </c>
      <c r="BA299">
        <v>4</v>
      </c>
      <c r="BB299">
        <v>5</v>
      </c>
      <c r="BC299">
        <v>140</v>
      </c>
      <c r="BD299">
        <v>40</v>
      </c>
      <c r="BE299">
        <v>0</v>
      </c>
      <c r="BF299">
        <v>5.3</v>
      </c>
      <c r="BG299">
        <v>60</v>
      </c>
      <c r="BH299">
        <v>35</v>
      </c>
      <c r="BI299">
        <v>120</v>
      </c>
      <c r="BJ299">
        <v>105</v>
      </c>
      <c r="BK299">
        <v>11</v>
      </c>
      <c r="BL299">
        <v>53</v>
      </c>
      <c r="BM299">
        <v>0</v>
      </c>
      <c r="BN299">
        <v>40</v>
      </c>
      <c r="BO299">
        <v>0</v>
      </c>
      <c r="BP299">
        <v>0</v>
      </c>
      <c r="BQ299" s="25" t="s">
        <v>170</v>
      </c>
      <c r="BR299">
        <v>31</v>
      </c>
      <c r="BS299">
        <v>15</v>
      </c>
      <c r="BT299">
        <v>4</v>
      </c>
      <c r="BU299">
        <v>1202</v>
      </c>
      <c r="BV299">
        <v>0.115</v>
      </c>
      <c r="BW299">
        <v>0.115</v>
      </c>
      <c r="BX299">
        <v>24</v>
      </c>
      <c r="BY299">
        <v>0</v>
      </c>
      <c r="BZ299" s="25" t="s">
        <v>176</v>
      </c>
      <c r="CB299">
        <v>0</v>
      </c>
      <c r="CC299">
        <v>1</v>
      </c>
      <c r="CD299">
        <v>135</v>
      </c>
      <c r="CE299">
        <v>3</v>
      </c>
      <c r="CF299">
        <v>1</v>
      </c>
      <c r="CG299">
        <v>0.8</v>
      </c>
      <c r="CH299">
        <v>0</v>
      </c>
    </row>
    <row r="300" spans="1:86">
      <c r="A300">
        <v>5</v>
      </c>
      <c r="B300">
        <v>4</v>
      </c>
      <c r="C300">
        <v>70</v>
      </c>
      <c r="D300">
        <v>25</v>
      </c>
      <c r="E300">
        <v>0</v>
      </c>
      <c r="F300" s="24">
        <f t="shared" si="20"/>
        <v>33</v>
      </c>
      <c r="G300">
        <v>60</v>
      </c>
      <c r="H300" s="24">
        <f t="shared" si="21"/>
        <v>6</v>
      </c>
      <c r="I300" s="24">
        <f t="shared" si="22"/>
        <v>15</v>
      </c>
      <c r="J300" s="24">
        <f t="shared" si="23"/>
        <v>180</v>
      </c>
      <c r="K300" s="49" t="str">
        <f t="shared" si="24"/>
        <v>13</v>
      </c>
      <c r="L300">
        <v>73</v>
      </c>
      <c r="M300">
        <v>0</v>
      </c>
      <c r="N300">
        <v>40</v>
      </c>
      <c r="O300">
        <v>0</v>
      </c>
      <c r="P300">
        <v>0</v>
      </c>
      <c r="Q300" s="25" t="s">
        <v>170</v>
      </c>
      <c r="R300">
        <v>31</v>
      </c>
      <c r="S300">
        <v>15</v>
      </c>
      <c r="T300">
        <v>4</v>
      </c>
      <c r="U300">
        <v>1202</v>
      </c>
      <c r="V300">
        <v>7.1999999999999995E-2</v>
      </c>
      <c r="W300">
        <v>7.1999999999999995E-2</v>
      </c>
      <c r="X300">
        <v>24</v>
      </c>
      <c r="Y300">
        <v>0</v>
      </c>
      <c r="Z300" s="25" t="s">
        <v>176</v>
      </c>
      <c r="AB300">
        <v>4</v>
      </c>
      <c r="AC300">
        <v>1</v>
      </c>
      <c r="AD300">
        <v>135</v>
      </c>
      <c r="AE300">
        <v>3</v>
      </c>
      <c r="AF300">
        <v>1</v>
      </c>
      <c r="AG300">
        <v>0.8</v>
      </c>
      <c r="AH300">
        <v>0</v>
      </c>
      <c r="BA300">
        <v>5</v>
      </c>
      <c r="BB300">
        <v>4</v>
      </c>
      <c r="BC300">
        <v>70</v>
      </c>
      <c r="BD300">
        <v>25</v>
      </c>
      <c r="BE300">
        <v>0</v>
      </c>
      <c r="BF300">
        <v>3.3</v>
      </c>
      <c r="BG300">
        <v>60</v>
      </c>
      <c r="BH300">
        <v>35</v>
      </c>
      <c r="BI300">
        <v>120</v>
      </c>
      <c r="BJ300">
        <v>105</v>
      </c>
      <c r="BK300">
        <v>11</v>
      </c>
      <c r="BL300">
        <v>73</v>
      </c>
      <c r="BM300">
        <v>0</v>
      </c>
      <c r="BN300">
        <v>40</v>
      </c>
      <c r="BO300">
        <v>0</v>
      </c>
      <c r="BP300">
        <v>0</v>
      </c>
      <c r="BQ300" s="25" t="s">
        <v>170</v>
      </c>
      <c r="BR300">
        <v>31</v>
      </c>
      <c r="BS300">
        <v>15</v>
      </c>
      <c r="BT300">
        <v>4</v>
      </c>
      <c r="BU300">
        <v>1202</v>
      </c>
      <c r="BV300">
        <v>7.1999999999999995E-2</v>
      </c>
      <c r="BW300">
        <v>7.1999999999999995E-2</v>
      </c>
      <c r="BX300">
        <v>24</v>
      </c>
      <c r="BY300">
        <v>0</v>
      </c>
      <c r="BZ300" s="25" t="s">
        <v>176</v>
      </c>
      <c r="CB300">
        <v>4</v>
      </c>
      <c r="CC300">
        <v>1</v>
      </c>
      <c r="CD300">
        <v>135</v>
      </c>
      <c r="CE300">
        <v>3</v>
      </c>
      <c r="CF300">
        <v>1</v>
      </c>
      <c r="CG300">
        <v>0.8</v>
      </c>
      <c r="CH300">
        <v>0</v>
      </c>
    </row>
    <row r="301" spans="1:86">
      <c r="A301">
        <v>6</v>
      </c>
      <c r="B301">
        <v>3</v>
      </c>
      <c r="C301">
        <v>40</v>
      </c>
      <c r="D301">
        <v>20</v>
      </c>
      <c r="E301">
        <v>0</v>
      </c>
      <c r="F301" s="24">
        <f t="shared" si="20"/>
        <v>23</v>
      </c>
      <c r="G301">
        <v>70</v>
      </c>
      <c r="H301" s="24">
        <f t="shared" si="21"/>
        <v>6</v>
      </c>
      <c r="I301" s="24">
        <f t="shared" si="22"/>
        <v>18</v>
      </c>
      <c r="J301" s="24">
        <f t="shared" si="23"/>
        <v>180</v>
      </c>
      <c r="K301" s="49" t="str">
        <f t="shared" si="24"/>
        <v>10</v>
      </c>
      <c r="L301">
        <v>73</v>
      </c>
      <c r="M301">
        <v>0</v>
      </c>
      <c r="N301">
        <v>40</v>
      </c>
      <c r="O301">
        <v>0</v>
      </c>
      <c r="P301">
        <v>0</v>
      </c>
      <c r="Q301" s="25" t="s">
        <v>170</v>
      </c>
      <c r="R301">
        <v>31</v>
      </c>
      <c r="S301">
        <v>15</v>
      </c>
      <c r="T301">
        <v>4</v>
      </c>
      <c r="U301">
        <v>2202</v>
      </c>
      <c r="V301">
        <v>4.2000000000000003E-2</v>
      </c>
      <c r="W301">
        <v>4.2000000000000003E-2</v>
      </c>
      <c r="X301">
        <v>24</v>
      </c>
      <c r="Y301">
        <v>0</v>
      </c>
      <c r="Z301" s="25" t="s">
        <v>176</v>
      </c>
      <c r="AB301">
        <v>2.8</v>
      </c>
      <c r="AC301">
        <v>1</v>
      </c>
      <c r="AD301">
        <v>135</v>
      </c>
      <c r="AE301">
        <v>3</v>
      </c>
      <c r="AF301">
        <v>1</v>
      </c>
      <c r="AG301">
        <v>0.8</v>
      </c>
      <c r="AH301">
        <v>0</v>
      </c>
      <c r="BA301">
        <v>6</v>
      </c>
      <c r="BB301">
        <v>3</v>
      </c>
      <c r="BC301">
        <v>40</v>
      </c>
      <c r="BD301">
        <v>20</v>
      </c>
      <c r="BE301">
        <v>0</v>
      </c>
      <c r="BF301">
        <v>2.2999999999999998</v>
      </c>
      <c r="BG301">
        <v>70</v>
      </c>
      <c r="BH301">
        <v>35</v>
      </c>
      <c r="BI301">
        <v>140</v>
      </c>
      <c r="BJ301">
        <v>105</v>
      </c>
      <c r="BK301">
        <v>11</v>
      </c>
      <c r="BL301">
        <v>73</v>
      </c>
      <c r="BM301">
        <v>0</v>
      </c>
      <c r="BN301">
        <v>40</v>
      </c>
      <c r="BO301">
        <v>0</v>
      </c>
      <c r="BP301">
        <v>0</v>
      </c>
      <c r="BQ301" s="25" t="s">
        <v>170</v>
      </c>
      <c r="BR301">
        <v>31</v>
      </c>
      <c r="BS301">
        <v>15</v>
      </c>
      <c r="BT301">
        <v>4</v>
      </c>
      <c r="BU301">
        <v>2202</v>
      </c>
      <c r="BV301">
        <v>4.2000000000000003E-2</v>
      </c>
      <c r="BW301">
        <v>4.2000000000000003E-2</v>
      </c>
      <c r="BX301">
        <v>24</v>
      </c>
      <c r="BY301">
        <v>0</v>
      </c>
      <c r="BZ301" s="25" t="s">
        <v>176</v>
      </c>
      <c r="CB301">
        <v>2.8</v>
      </c>
      <c r="CC301">
        <v>1</v>
      </c>
      <c r="CD301">
        <v>135</v>
      </c>
      <c r="CE301">
        <v>3</v>
      </c>
      <c r="CF301">
        <v>1</v>
      </c>
      <c r="CG301">
        <v>0.8</v>
      </c>
      <c r="CH301">
        <v>0</v>
      </c>
    </row>
    <row r="302" spans="1:86">
      <c r="A302">
        <v>7</v>
      </c>
      <c r="B302">
        <v>2</v>
      </c>
      <c r="C302">
        <v>10</v>
      </c>
      <c r="D302">
        <v>9</v>
      </c>
      <c r="E302">
        <v>0</v>
      </c>
      <c r="F302" s="24">
        <f t="shared" si="20"/>
        <v>15</v>
      </c>
      <c r="G302">
        <v>80</v>
      </c>
      <c r="H302" s="24">
        <f t="shared" si="21"/>
        <v>6</v>
      </c>
      <c r="I302" s="24">
        <f t="shared" si="22"/>
        <v>18</v>
      </c>
      <c r="J302" s="24">
        <f t="shared" si="23"/>
        <v>180</v>
      </c>
      <c r="K302" s="49" t="str">
        <f t="shared" si="24"/>
        <v>10</v>
      </c>
      <c r="L302">
        <v>73</v>
      </c>
      <c r="M302">
        <v>0</v>
      </c>
      <c r="N302">
        <v>40</v>
      </c>
      <c r="O302">
        <v>0</v>
      </c>
      <c r="P302">
        <v>0</v>
      </c>
      <c r="Q302" s="25" t="s">
        <v>170</v>
      </c>
      <c r="R302">
        <v>31</v>
      </c>
      <c r="S302">
        <v>15</v>
      </c>
      <c r="T302">
        <v>5</v>
      </c>
      <c r="U302">
        <v>2202</v>
      </c>
      <c r="V302">
        <v>0.02</v>
      </c>
      <c r="W302">
        <v>0.02</v>
      </c>
      <c r="X302">
        <v>24</v>
      </c>
      <c r="Y302">
        <v>0</v>
      </c>
      <c r="Z302" s="25" t="s">
        <v>176</v>
      </c>
      <c r="AB302">
        <v>2</v>
      </c>
      <c r="AC302">
        <v>1</v>
      </c>
      <c r="AD302">
        <v>135</v>
      </c>
      <c r="AE302">
        <v>3</v>
      </c>
      <c r="AF302">
        <v>1</v>
      </c>
      <c r="AG302">
        <v>0.8</v>
      </c>
      <c r="AH302">
        <v>0</v>
      </c>
      <c r="BA302">
        <v>7</v>
      </c>
      <c r="BB302">
        <v>2</v>
      </c>
      <c r="BC302">
        <v>10</v>
      </c>
      <c r="BD302">
        <v>9</v>
      </c>
      <c r="BE302">
        <v>0</v>
      </c>
      <c r="BF302">
        <v>1.5</v>
      </c>
      <c r="BG302">
        <v>80</v>
      </c>
      <c r="BH302">
        <v>35</v>
      </c>
      <c r="BI302">
        <v>140</v>
      </c>
      <c r="BJ302">
        <v>105</v>
      </c>
      <c r="BK302">
        <v>11</v>
      </c>
      <c r="BL302">
        <v>73</v>
      </c>
      <c r="BM302">
        <v>0</v>
      </c>
      <c r="BN302">
        <v>40</v>
      </c>
      <c r="BO302">
        <v>0</v>
      </c>
      <c r="BP302">
        <v>0</v>
      </c>
      <c r="BQ302" s="25" t="s">
        <v>170</v>
      </c>
      <c r="BR302">
        <v>31</v>
      </c>
      <c r="BS302">
        <v>15</v>
      </c>
      <c r="BT302">
        <v>5</v>
      </c>
      <c r="BU302">
        <v>2202</v>
      </c>
      <c r="BV302">
        <v>0.02</v>
      </c>
      <c r="BW302">
        <v>0.02</v>
      </c>
      <c r="BX302">
        <v>24</v>
      </c>
      <c r="BY302">
        <v>0</v>
      </c>
      <c r="BZ302" s="25" t="s">
        <v>176</v>
      </c>
      <c r="CB302">
        <v>2</v>
      </c>
      <c r="CC302">
        <v>1</v>
      </c>
      <c r="CD302">
        <v>135</v>
      </c>
      <c r="CE302">
        <v>3</v>
      </c>
      <c r="CF302">
        <v>1</v>
      </c>
      <c r="CG302">
        <v>0.8</v>
      </c>
      <c r="CH302">
        <v>0</v>
      </c>
    </row>
    <row r="303" spans="1:86">
      <c r="A303">
        <v>8</v>
      </c>
      <c r="B303">
        <v>1</v>
      </c>
      <c r="C303">
        <v>4</v>
      </c>
      <c r="D303">
        <v>9</v>
      </c>
      <c r="E303">
        <v>0</v>
      </c>
      <c r="F303" s="24">
        <f t="shared" si="20"/>
        <v>5</v>
      </c>
      <c r="G303">
        <v>110</v>
      </c>
      <c r="H303" s="24">
        <f t="shared" si="21"/>
        <v>6</v>
      </c>
      <c r="I303" s="24">
        <f t="shared" si="22"/>
        <v>20</v>
      </c>
      <c r="J303" s="24">
        <f t="shared" si="23"/>
        <v>180</v>
      </c>
      <c r="K303" s="49" t="str">
        <f t="shared" si="24"/>
        <v>10</v>
      </c>
      <c r="L303">
        <v>73</v>
      </c>
      <c r="M303">
        <v>0</v>
      </c>
      <c r="N303">
        <v>0</v>
      </c>
      <c r="O303">
        <v>0</v>
      </c>
      <c r="P303">
        <v>1</v>
      </c>
      <c r="Q303" s="25" t="s">
        <v>170</v>
      </c>
      <c r="R303">
        <v>31</v>
      </c>
      <c r="S303">
        <v>15</v>
      </c>
      <c r="T303">
        <v>5</v>
      </c>
      <c r="U303">
        <v>3202</v>
      </c>
      <c r="V303">
        <v>1E-3</v>
      </c>
      <c r="W303">
        <v>1E-3</v>
      </c>
      <c r="X303">
        <v>24</v>
      </c>
      <c r="Y303">
        <v>0</v>
      </c>
      <c r="Z303" s="25" t="s">
        <v>176</v>
      </c>
      <c r="AB303">
        <v>0.8</v>
      </c>
      <c r="AC303">
        <v>1</v>
      </c>
      <c r="AD303">
        <v>135</v>
      </c>
      <c r="AE303">
        <v>3</v>
      </c>
      <c r="AF303">
        <v>1</v>
      </c>
      <c r="AG303">
        <v>0.8</v>
      </c>
      <c r="AH303">
        <v>0</v>
      </c>
      <c r="BA303">
        <v>8</v>
      </c>
      <c r="BB303">
        <v>1</v>
      </c>
      <c r="BC303">
        <v>4</v>
      </c>
      <c r="BD303">
        <v>9</v>
      </c>
      <c r="BE303">
        <v>0</v>
      </c>
      <c r="BF303">
        <v>0.6</v>
      </c>
      <c r="BG303">
        <v>110</v>
      </c>
      <c r="BH303">
        <v>35</v>
      </c>
      <c r="BI303">
        <v>160</v>
      </c>
      <c r="BJ303">
        <v>105</v>
      </c>
      <c r="BK303">
        <v>11</v>
      </c>
      <c r="BL303">
        <v>73</v>
      </c>
      <c r="BM303">
        <v>0</v>
      </c>
      <c r="BN303">
        <v>0</v>
      </c>
      <c r="BO303">
        <v>0</v>
      </c>
      <c r="BP303">
        <v>1</v>
      </c>
      <c r="BQ303" s="25" t="s">
        <v>170</v>
      </c>
      <c r="BR303">
        <v>31</v>
      </c>
      <c r="BS303">
        <v>15</v>
      </c>
      <c r="BT303">
        <v>5</v>
      </c>
      <c r="BU303">
        <v>3202</v>
      </c>
      <c r="BV303">
        <v>1E-3</v>
      </c>
      <c r="BW303">
        <v>1E-3</v>
      </c>
      <c r="BX303">
        <v>24</v>
      </c>
      <c r="BY303">
        <v>0</v>
      </c>
      <c r="BZ303" s="25" t="s">
        <v>176</v>
      </c>
      <c r="CB303">
        <v>0.8</v>
      </c>
      <c r="CC303">
        <v>1</v>
      </c>
      <c r="CD303">
        <v>135</v>
      </c>
      <c r="CE303">
        <v>3</v>
      </c>
      <c r="CF303">
        <v>1</v>
      </c>
      <c r="CG303">
        <v>0.8</v>
      </c>
      <c r="CH303">
        <v>0</v>
      </c>
    </row>
    <row r="304" spans="1:86">
      <c r="F304" s="24" t="str">
        <f t="shared" si="20"/>
        <v/>
      </c>
      <c r="H304" s="24" t="str">
        <f t="shared" si="21"/>
        <v/>
      </c>
      <c r="I304" s="24" t="str">
        <f t="shared" si="22"/>
        <v/>
      </c>
      <c r="J304" s="24" t="str">
        <f t="shared" si="23"/>
        <v/>
      </c>
      <c r="K304" s="49" t="str">
        <f t="shared" si="24"/>
        <v/>
      </c>
      <c r="Q304" s="25"/>
      <c r="Z304" s="25"/>
      <c r="AH304">
        <v>0</v>
      </c>
      <c r="BQ304" s="25"/>
      <c r="BZ304" s="25"/>
      <c r="CH304">
        <v>0</v>
      </c>
    </row>
    <row r="305" spans="1:86">
      <c r="A305">
        <v>1</v>
      </c>
      <c r="B305">
        <v>8</v>
      </c>
      <c r="C305">
        <v>620</v>
      </c>
      <c r="D305">
        <v>150</v>
      </c>
      <c r="E305">
        <v>0</v>
      </c>
      <c r="F305" s="24">
        <f t="shared" si="20"/>
        <v>305</v>
      </c>
      <c r="G305">
        <v>50</v>
      </c>
      <c r="H305" s="24">
        <f t="shared" si="21"/>
        <v>4</v>
      </c>
      <c r="I305" s="24">
        <f t="shared" si="22"/>
        <v>15</v>
      </c>
      <c r="J305" s="24">
        <f t="shared" si="23"/>
        <v>125</v>
      </c>
      <c r="K305" s="49" t="str">
        <f t="shared" si="24"/>
        <v>03</v>
      </c>
      <c r="L305">
        <v>22</v>
      </c>
      <c r="M305">
        <v>0</v>
      </c>
      <c r="N305">
        <v>0</v>
      </c>
      <c r="O305">
        <v>11</v>
      </c>
      <c r="P305">
        <v>0</v>
      </c>
      <c r="Q305" s="25" t="s">
        <v>170</v>
      </c>
      <c r="R305">
        <v>21</v>
      </c>
      <c r="S305">
        <v>10</v>
      </c>
      <c r="T305">
        <v>2</v>
      </c>
      <c r="U305">
        <v>1702</v>
      </c>
      <c r="V305">
        <v>0.56000000000000005</v>
      </c>
      <c r="W305">
        <v>0.5</v>
      </c>
      <c r="X305">
        <v>24</v>
      </c>
      <c r="Y305">
        <v>0</v>
      </c>
      <c r="Z305" s="25" t="s">
        <v>176</v>
      </c>
      <c r="AB305">
        <v>0</v>
      </c>
      <c r="AC305">
        <v>1</v>
      </c>
      <c r="AD305">
        <v>135</v>
      </c>
      <c r="AE305">
        <v>3</v>
      </c>
      <c r="AF305">
        <v>1</v>
      </c>
      <c r="AG305">
        <v>1.1200000000000001</v>
      </c>
      <c r="AH305">
        <v>0</v>
      </c>
      <c r="BA305">
        <v>1</v>
      </c>
      <c r="BB305">
        <v>8</v>
      </c>
      <c r="BC305">
        <v>620</v>
      </c>
      <c r="BD305">
        <v>150</v>
      </c>
      <c r="BE305">
        <v>0</v>
      </c>
      <c r="BF305">
        <v>30.4</v>
      </c>
      <c r="BG305">
        <v>50</v>
      </c>
      <c r="BH305">
        <v>12</v>
      </c>
      <c r="BI305">
        <v>120</v>
      </c>
      <c r="BJ305">
        <v>101</v>
      </c>
      <c r="BK305">
        <v>2</v>
      </c>
      <c r="BL305">
        <v>22</v>
      </c>
      <c r="BM305">
        <v>0</v>
      </c>
      <c r="BN305">
        <v>0</v>
      </c>
      <c r="BO305">
        <v>11</v>
      </c>
      <c r="BP305">
        <v>0</v>
      </c>
      <c r="BQ305" s="25" t="s">
        <v>170</v>
      </c>
      <c r="BR305">
        <v>21</v>
      </c>
      <c r="BS305">
        <v>10</v>
      </c>
      <c r="BT305">
        <v>2</v>
      </c>
      <c r="BU305">
        <v>1702</v>
      </c>
      <c r="BV305">
        <v>0.56000000000000005</v>
      </c>
      <c r="BW305">
        <v>0.5</v>
      </c>
      <c r="BX305">
        <v>24</v>
      </c>
      <c r="BY305">
        <v>0</v>
      </c>
      <c r="BZ305" s="25" t="s">
        <v>176</v>
      </c>
      <c r="CB305">
        <v>0</v>
      </c>
      <c r="CC305">
        <v>1</v>
      </c>
      <c r="CD305">
        <v>135</v>
      </c>
      <c r="CE305">
        <v>3</v>
      </c>
      <c r="CF305">
        <v>1</v>
      </c>
      <c r="CG305">
        <v>1.1200000000000001</v>
      </c>
      <c r="CH305">
        <v>0</v>
      </c>
    </row>
    <row r="306" spans="1:86">
      <c r="A306">
        <v>2</v>
      </c>
      <c r="B306">
        <v>7</v>
      </c>
      <c r="C306">
        <v>300</v>
      </c>
      <c r="D306">
        <v>55</v>
      </c>
      <c r="E306">
        <v>0</v>
      </c>
      <c r="F306" s="24">
        <f t="shared" si="20"/>
        <v>135</v>
      </c>
      <c r="G306">
        <v>50</v>
      </c>
      <c r="H306" s="24">
        <f t="shared" si="21"/>
        <v>6</v>
      </c>
      <c r="I306" s="24">
        <f t="shared" si="22"/>
        <v>15</v>
      </c>
      <c r="J306" s="24">
        <f t="shared" si="23"/>
        <v>180</v>
      </c>
      <c r="K306" s="49" t="str">
        <f t="shared" si="24"/>
        <v>13</v>
      </c>
      <c r="L306">
        <v>31</v>
      </c>
      <c r="M306">
        <v>0</v>
      </c>
      <c r="N306">
        <v>0</v>
      </c>
      <c r="O306">
        <v>1</v>
      </c>
      <c r="P306">
        <v>0</v>
      </c>
      <c r="Q306" s="25" t="s">
        <v>170</v>
      </c>
      <c r="R306">
        <v>21</v>
      </c>
      <c r="S306">
        <v>10</v>
      </c>
      <c r="T306">
        <v>3</v>
      </c>
      <c r="U306">
        <v>1502</v>
      </c>
      <c r="V306">
        <v>0.26400000000000001</v>
      </c>
      <c r="W306">
        <v>0.23230000000000001</v>
      </c>
      <c r="X306">
        <v>24</v>
      </c>
      <c r="Y306">
        <v>0</v>
      </c>
      <c r="Z306" s="25" t="s">
        <v>176</v>
      </c>
      <c r="AB306">
        <v>0</v>
      </c>
      <c r="AC306">
        <v>1</v>
      </c>
      <c r="AD306">
        <v>135</v>
      </c>
      <c r="AE306">
        <v>3</v>
      </c>
      <c r="AF306">
        <v>1</v>
      </c>
      <c r="AG306">
        <v>1.1200000000000001</v>
      </c>
      <c r="AH306">
        <v>0</v>
      </c>
      <c r="BA306">
        <v>2</v>
      </c>
      <c r="BB306">
        <v>7</v>
      </c>
      <c r="BC306">
        <v>300</v>
      </c>
      <c r="BD306">
        <v>55</v>
      </c>
      <c r="BE306">
        <v>0</v>
      </c>
      <c r="BF306">
        <v>13.4</v>
      </c>
      <c r="BG306">
        <v>50</v>
      </c>
      <c r="BH306">
        <v>35</v>
      </c>
      <c r="BI306">
        <v>120</v>
      </c>
      <c r="BJ306">
        <v>105</v>
      </c>
      <c r="BK306">
        <v>11</v>
      </c>
      <c r="BL306">
        <v>31</v>
      </c>
      <c r="BM306">
        <v>0</v>
      </c>
      <c r="BN306">
        <v>0</v>
      </c>
      <c r="BO306">
        <v>1</v>
      </c>
      <c r="BP306">
        <v>0</v>
      </c>
      <c r="BQ306" s="25" t="s">
        <v>170</v>
      </c>
      <c r="BR306">
        <v>21</v>
      </c>
      <c r="BS306">
        <v>10</v>
      </c>
      <c r="BT306">
        <v>3</v>
      </c>
      <c r="BU306">
        <v>1502</v>
      </c>
      <c r="BV306">
        <v>0.26400000000000001</v>
      </c>
      <c r="BW306">
        <v>0.23230000000000001</v>
      </c>
      <c r="BX306">
        <v>24</v>
      </c>
      <c r="BY306">
        <v>0</v>
      </c>
      <c r="BZ306" s="25" t="s">
        <v>176</v>
      </c>
      <c r="CB306">
        <v>0</v>
      </c>
      <c r="CC306">
        <v>1</v>
      </c>
      <c r="CD306">
        <v>135</v>
      </c>
      <c r="CE306">
        <v>3</v>
      </c>
      <c r="CF306">
        <v>1</v>
      </c>
      <c r="CG306">
        <v>1.1200000000000001</v>
      </c>
      <c r="CH306">
        <v>0</v>
      </c>
    </row>
    <row r="307" spans="1:86">
      <c r="A307">
        <v>3</v>
      </c>
      <c r="B307">
        <v>6</v>
      </c>
      <c r="C307">
        <v>200</v>
      </c>
      <c r="D307">
        <v>40</v>
      </c>
      <c r="E307">
        <v>0</v>
      </c>
      <c r="F307" s="24">
        <f t="shared" si="20"/>
        <v>85</v>
      </c>
      <c r="G307">
        <v>50</v>
      </c>
      <c r="H307" s="24">
        <f t="shared" si="21"/>
        <v>6</v>
      </c>
      <c r="I307" s="24">
        <f t="shared" si="22"/>
        <v>15</v>
      </c>
      <c r="J307" s="24">
        <f t="shared" si="23"/>
        <v>180</v>
      </c>
      <c r="K307" s="49" t="str">
        <f t="shared" si="24"/>
        <v>13</v>
      </c>
      <c r="L307">
        <v>32</v>
      </c>
      <c r="M307">
        <v>0</v>
      </c>
      <c r="N307">
        <v>0</v>
      </c>
      <c r="O307">
        <v>1</v>
      </c>
      <c r="P307">
        <v>0</v>
      </c>
      <c r="Q307" s="25" t="s">
        <v>170</v>
      </c>
      <c r="R307">
        <v>31</v>
      </c>
      <c r="S307">
        <v>15</v>
      </c>
      <c r="T307">
        <v>4</v>
      </c>
      <c r="U307">
        <v>1502</v>
      </c>
      <c r="V307">
        <v>0.17</v>
      </c>
      <c r="W307">
        <v>0.1547</v>
      </c>
      <c r="X307">
        <v>24</v>
      </c>
      <c r="Y307">
        <v>0</v>
      </c>
      <c r="Z307" s="25" t="s">
        <v>176</v>
      </c>
      <c r="AB307">
        <v>0</v>
      </c>
      <c r="AC307">
        <v>1</v>
      </c>
      <c r="AD307">
        <v>135</v>
      </c>
      <c r="AE307">
        <v>3</v>
      </c>
      <c r="AF307">
        <v>1</v>
      </c>
      <c r="AG307">
        <v>1.1200000000000001</v>
      </c>
      <c r="AH307">
        <v>0</v>
      </c>
      <c r="BA307">
        <v>3</v>
      </c>
      <c r="BB307">
        <v>6</v>
      </c>
      <c r="BC307">
        <v>200</v>
      </c>
      <c r="BD307">
        <v>40</v>
      </c>
      <c r="BE307">
        <v>0</v>
      </c>
      <c r="BF307">
        <v>8.6</v>
      </c>
      <c r="BG307">
        <v>50</v>
      </c>
      <c r="BH307">
        <v>35</v>
      </c>
      <c r="BI307">
        <v>120</v>
      </c>
      <c r="BJ307">
        <v>105</v>
      </c>
      <c r="BK307">
        <v>11</v>
      </c>
      <c r="BL307">
        <v>32</v>
      </c>
      <c r="BM307">
        <v>0</v>
      </c>
      <c r="BN307">
        <v>0</v>
      </c>
      <c r="BO307">
        <v>1</v>
      </c>
      <c r="BP307">
        <v>0</v>
      </c>
      <c r="BQ307" s="25" t="s">
        <v>170</v>
      </c>
      <c r="BR307">
        <v>31</v>
      </c>
      <c r="BS307">
        <v>15</v>
      </c>
      <c r="BT307">
        <v>4</v>
      </c>
      <c r="BU307">
        <v>1502</v>
      </c>
      <c r="BV307">
        <v>0.17</v>
      </c>
      <c r="BW307">
        <v>0.1547</v>
      </c>
      <c r="BX307">
        <v>24</v>
      </c>
      <c r="BY307">
        <v>0</v>
      </c>
      <c r="BZ307" s="25" t="s">
        <v>176</v>
      </c>
      <c r="CB307">
        <v>0</v>
      </c>
      <c r="CC307">
        <v>1</v>
      </c>
      <c r="CD307">
        <v>135</v>
      </c>
      <c r="CE307">
        <v>3</v>
      </c>
      <c r="CF307">
        <v>1</v>
      </c>
      <c r="CG307">
        <v>1.1200000000000001</v>
      </c>
      <c r="CH307">
        <v>0</v>
      </c>
    </row>
    <row r="308" spans="1:86">
      <c r="A308">
        <v>4</v>
      </c>
      <c r="B308">
        <v>5</v>
      </c>
      <c r="C308">
        <v>140</v>
      </c>
      <c r="D308">
        <v>40</v>
      </c>
      <c r="E308">
        <v>0</v>
      </c>
      <c r="F308" s="24">
        <f t="shared" si="20"/>
        <v>53</v>
      </c>
      <c r="G308">
        <v>60</v>
      </c>
      <c r="H308" s="24">
        <f t="shared" si="21"/>
        <v>6</v>
      </c>
      <c r="I308" s="24">
        <f t="shared" si="22"/>
        <v>15</v>
      </c>
      <c r="J308" s="24">
        <f t="shared" si="23"/>
        <v>180</v>
      </c>
      <c r="K308" s="49" t="str">
        <f t="shared" si="24"/>
        <v>13</v>
      </c>
      <c r="L308">
        <v>53</v>
      </c>
      <c r="M308">
        <v>0</v>
      </c>
      <c r="N308">
        <v>40</v>
      </c>
      <c r="O308">
        <v>0</v>
      </c>
      <c r="P308">
        <v>0</v>
      </c>
      <c r="Q308" s="25" t="s">
        <v>170</v>
      </c>
      <c r="R308">
        <v>31</v>
      </c>
      <c r="S308">
        <v>15</v>
      </c>
      <c r="T308">
        <v>4</v>
      </c>
      <c r="U308">
        <v>1202</v>
      </c>
      <c r="V308">
        <v>0.115</v>
      </c>
      <c r="W308">
        <v>0.10580000000000001</v>
      </c>
      <c r="X308">
        <v>24</v>
      </c>
      <c r="Y308">
        <v>0</v>
      </c>
      <c r="Z308" s="25" t="s">
        <v>176</v>
      </c>
      <c r="AB308">
        <v>0</v>
      </c>
      <c r="AC308">
        <v>1</v>
      </c>
      <c r="AD308">
        <v>135</v>
      </c>
      <c r="AE308">
        <v>3</v>
      </c>
      <c r="AF308">
        <v>1</v>
      </c>
      <c r="AG308">
        <v>1.1200000000000001</v>
      </c>
      <c r="AH308">
        <v>0</v>
      </c>
      <c r="BA308">
        <v>4</v>
      </c>
      <c r="BB308">
        <v>5</v>
      </c>
      <c r="BC308">
        <v>140</v>
      </c>
      <c r="BD308">
        <v>40</v>
      </c>
      <c r="BE308">
        <v>0</v>
      </c>
      <c r="BF308">
        <v>5.3</v>
      </c>
      <c r="BG308">
        <v>60</v>
      </c>
      <c r="BH308">
        <v>35</v>
      </c>
      <c r="BI308">
        <v>120</v>
      </c>
      <c r="BJ308">
        <v>105</v>
      </c>
      <c r="BK308">
        <v>11</v>
      </c>
      <c r="BL308">
        <v>53</v>
      </c>
      <c r="BM308">
        <v>0</v>
      </c>
      <c r="BN308">
        <v>40</v>
      </c>
      <c r="BO308">
        <v>0</v>
      </c>
      <c r="BP308">
        <v>0</v>
      </c>
      <c r="BQ308" s="25" t="s">
        <v>170</v>
      </c>
      <c r="BR308">
        <v>31</v>
      </c>
      <c r="BS308">
        <v>15</v>
      </c>
      <c r="BT308">
        <v>4</v>
      </c>
      <c r="BU308">
        <v>1202</v>
      </c>
      <c r="BV308">
        <v>0.115</v>
      </c>
      <c r="BW308">
        <v>0.10580000000000001</v>
      </c>
      <c r="BX308">
        <v>24</v>
      </c>
      <c r="BY308">
        <v>0</v>
      </c>
      <c r="BZ308" s="25" t="s">
        <v>176</v>
      </c>
      <c r="CB308">
        <v>0</v>
      </c>
      <c r="CC308">
        <v>1</v>
      </c>
      <c r="CD308">
        <v>135</v>
      </c>
      <c r="CE308">
        <v>3</v>
      </c>
      <c r="CF308">
        <v>1</v>
      </c>
      <c r="CG308">
        <v>1.1200000000000001</v>
      </c>
      <c r="CH308">
        <v>0</v>
      </c>
    </row>
    <row r="309" spans="1:86">
      <c r="A309">
        <v>5</v>
      </c>
      <c r="B309">
        <v>4</v>
      </c>
      <c r="C309">
        <v>70</v>
      </c>
      <c r="D309">
        <v>25</v>
      </c>
      <c r="E309">
        <v>0</v>
      </c>
      <c r="F309" s="24">
        <f t="shared" si="20"/>
        <v>33</v>
      </c>
      <c r="G309">
        <v>60</v>
      </c>
      <c r="H309" s="24">
        <f t="shared" si="21"/>
        <v>6</v>
      </c>
      <c r="I309" s="24">
        <f t="shared" si="22"/>
        <v>15</v>
      </c>
      <c r="J309" s="24">
        <f t="shared" si="23"/>
        <v>180</v>
      </c>
      <c r="K309" s="49" t="str">
        <f t="shared" si="24"/>
        <v>13</v>
      </c>
      <c r="L309">
        <v>73</v>
      </c>
      <c r="M309">
        <v>0</v>
      </c>
      <c r="N309">
        <v>40</v>
      </c>
      <c r="O309">
        <v>0</v>
      </c>
      <c r="P309">
        <v>0</v>
      </c>
      <c r="Q309" s="25" t="s">
        <v>170</v>
      </c>
      <c r="R309">
        <v>31</v>
      </c>
      <c r="S309">
        <v>15</v>
      </c>
      <c r="T309">
        <v>4</v>
      </c>
      <c r="U309">
        <v>1202</v>
      </c>
      <c r="V309">
        <v>7.1999999999999995E-2</v>
      </c>
      <c r="W309">
        <v>6.7000000000000004E-2</v>
      </c>
      <c r="X309">
        <v>24</v>
      </c>
      <c r="Y309">
        <v>0</v>
      </c>
      <c r="Z309" s="25" t="s">
        <v>176</v>
      </c>
      <c r="AB309">
        <v>4</v>
      </c>
      <c r="AC309">
        <v>1</v>
      </c>
      <c r="AD309">
        <v>135</v>
      </c>
      <c r="AE309">
        <v>3</v>
      </c>
      <c r="AF309">
        <v>1</v>
      </c>
      <c r="AG309">
        <v>1.1200000000000001</v>
      </c>
      <c r="AH309">
        <v>0</v>
      </c>
      <c r="BA309">
        <v>5</v>
      </c>
      <c r="BB309">
        <v>4</v>
      </c>
      <c r="BC309">
        <v>70</v>
      </c>
      <c r="BD309">
        <v>25</v>
      </c>
      <c r="BE309">
        <v>0</v>
      </c>
      <c r="BF309">
        <v>3.3</v>
      </c>
      <c r="BG309">
        <v>60</v>
      </c>
      <c r="BH309">
        <v>35</v>
      </c>
      <c r="BI309">
        <v>120</v>
      </c>
      <c r="BJ309">
        <v>105</v>
      </c>
      <c r="BK309">
        <v>11</v>
      </c>
      <c r="BL309">
        <v>73</v>
      </c>
      <c r="BM309">
        <v>0</v>
      </c>
      <c r="BN309">
        <v>40</v>
      </c>
      <c r="BO309">
        <v>0</v>
      </c>
      <c r="BP309">
        <v>0</v>
      </c>
      <c r="BQ309" s="25" t="s">
        <v>170</v>
      </c>
      <c r="BR309">
        <v>31</v>
      </c>
      <c r="BS309">
        <v>15</v>
      </c>
      <c r="BT309">
        <v>4</v>
      </c>
      <c r="BU309">
        <v>1202</v>
      </c>
      <c r="BV309">
        <v>7.1999999999999995E-2</v>
      </c>
      <c r="BW309">
        <v>6.7000000000000004E-2</v>
      </c>
      <c r="BX309">
        <v>24</v>
      </c>
      <c r="BY309">
        <v>0</v>
      </c>
      <c r="BZ309" s="25" t="s">
        <v>176</v>
      </c>
      <c r="CB309">
        <v>4</v>
      </c>
      <c r="CC309">
        <v>1</v>
      </c>
      <c r="CD309">
        <v>135</v>
      </c>
      <c r="CE309">
        <v>3</v>
      </c>
      <c r="CF309">
        <v>1</v>
      </c>
      <c r="CG309">
        <v>1.1200000000000001</v>
      </c>
      <c r="CH309">
        <v>0</v>
      </c>
    </row>
    <row r="310" spans="1:86">
      <c r="A310">
        <v>6</v>
      </c>
      <c r="B310">
        <v>3</v>
      </c>
      <c r="C310">
        <v>40</v>
      </c>
      <c r="D310">
        <v>20</v>
      </c>
      <c r="E310">
        <v>0</v>
      </c>
      <c r="F310" s="24">
        <f t="shared" si="20"/>
        <v>23</v>
      </c>
      <c r="G310">
        <v>70</v>
      </c>
      <c r="H310" s="24">
        <f t="shared" si="21"/>
        <v>6</v>
      </c>
      <c r="I310" s="24">
        <f t="shared" si="22"/>
        <v>18</v>
      </c>
      <c r="J310" s="24">
        <f t="shared" si="23"/>
        <v>180</v>
      </c>
      <c r="K310" s="49" t="str">
        <f t="shared" si="24"/>
        <v>10</v>
      </c>
      <c r="L310">
        <v>73</v>
      </c>
      <c r="M310">
        <v>0</v>
      </c>
      <c r="N310">
        <v>40</v>
      </c>
      <c r="O310">
        <v>0</v>
      </c>
      <c r="P310">
        <v>0</v>
      </c>
      <c r="Q310" s="25" t="s">
        <v>170</v>
      </c>
      <c r="R310">
        <v>31</v>
      </c>
      <c r="S310">
        <v>15</v>
      </c>
      <c r="T310">
        <v>4</v>
      </c>
      <c r="U310">
        <v>2202</v>
      </c>
      <c r="V310">
        <v>4.2000000000000003E-2</v>
      </c>
      <c r="W310">
        <v>4.2000000000000003E-2</v>
      </c>
      <c r="X310">
        <v>24</v>
      </c>
      <c r="Y310">
        <v>0</v>
      </c>
      <c r="Z310" s="25" t="s">
        <v>176</v>
      </c>
      <c r="AB310">
        <v>2.8</v>
      </c>
      <c r="AC310">
        <v>1</v>
      </c>
      <c r="AD310">
        <v>135</v>
      </c>
      <c r="AE310">
        <v>3</v>
      </c>
      <c r="AF310">
        <v>1</v>
      </c>
      <c r="AG310">
        <v>1.1200000000000001</v>
      </c>
      <c r="AH310">
        <v>0</v>
      </c>
      <c r="BA310">
        <v>6</v>
      </c>
      <c r="BB310">
        <v>3</v>
      </c>
      <c r="BC310">
        <v>40</v>
      </c>
      <c r="BD310">
        <v>20</v>
      </c>
      <c r="BE310">
        <v>0</v>
      </c>
      <c r="BF310">
        <v>2.2999999999999998</v>
      </c>
      <c r="BG310">
        <v>70</v>
      </c>
      <c r="BH310">
        <v>35</v>
      </c>
      <c r="BI310">
        <v>140</v>
      </c>
      <c r="BJ310">
        <v>105</v>
      </c>
      <c r="BK310">
        <v>11</v>
      </c>
      <c r="BL310">
        <v>73</v>
      </c>
      <c r="BM310">
        <v>0</v>
      </c>
      <c r="BN310">
        <v>40</v>
      </c>
      <c r="BO310">
        <v>0</v>
      </c>
      <c r="BP310">
        <v>0</v>
      </c>
      <c r="BQ310" s="25" t="s">
        <v>170</v>
      </c>
      <c r="BR310">
        <v>31</v>
      </c>
      <c r="BS310">
        <v>15</v>
      </c>
      <c r="BT310">
        <v>4</v>
      </c>
      <c r="BU310">
        <v>2202</v>
      </c>
      <c r="BV310">
        <v>4.2000000000000003E-2</v>
      </c>
      <c r="BW310">
        <v>4.2000000000000003E-2</v>
      </c>
      <c r="BX310">
        <v>24</v>
      </c>
      <c r="BY310">
        <v>0</v>
      </c>
      <c r="BZ310" s="25" t="s">
        <v>176</v>
      </c>
      <c r="CB310">
        <v>2.8</v>
      </c>
      <c r="CC310">
        <v>1</v>
      </c>
      <c r="CD310">
        <v>135</v>
      </c>
      <c r="CE310">
        <v>3</v>
      </c>
      <c r="CF310">
        <v>1</v>
      </c>
      <c r="CG310">
        <v>1.1200000000000001</v>
      </c>
      <c r="CH310">
        <v>0</v>
      </c>
    </row>
    <row r="311" spans="1:86">
      <c r="A311">
        <v>7</v>
      </c>
      <c r="B311">
        <v>2</v>
      </c>
      <c r="C311">
        <v>10</v>
      </c>
      <c r="D311">
        <v>9</v>
      </c>
      <c r="E311">
        <v>0</v>
      </c>
      <c r="F311" s="24">
        <f t="shared" si="20"/>
        <v>15</v>
      </c>
      <c r="G311">
        <v>80</v>
      </c>
      <c r="H311" s="24">
        <f t="shared" si="21"/>
        <v>6</v>
      </c>
      <c r="I311" s="24">
        <f t="shared" si="22"/>
        <v>18</v>
      </c>
      <c r="J311" s="24">
        <f t="shared" si="23"/>
        <v>180</v>
      </c>
      <c r="K311" s="49" t="str">
        <f t="shared" si="24"/>
        <v>10</v>
      </c>
      <c r="L311">
        <v>73</v>
      </c>
      <c r="M311">
        <v>0</v>
      </c>
      <c r="N311">
        <v>40</v>
      </c>
      <c r="O311">
        <v>0</v>
      </c>
      <c r="P311">
        <v>0</v>
      </c>
      <c r="Q311" s="25" t="s">
        <v>170</v>
      </c>
      <c r="R311">
        <v>31</v>
      </c>
      <c r="S311">
        <v>15</v>
      </c>
      <c r="T311">
        <v>5</v>
      </c>
      <c r="U311">
        <v>2202</v>
      </c>
      <c r="V311">
        <v>0.02</v>
      </c>
      <c r="W311">
        <v>2.1999999999999999E-2</v>
      </c>
      <c r="X311">
        <v>24</v>
      </c>
      <c r="Y311">
        <v>0</v>
      </c>
      <c r="Z311" s="25" t="s">
        <v>176</v>
      </c>
      <c r="AB311">
        <v>2</v>
      </c>
      <c r="AC311">
        <v>1</v>
      </c>
      <c r="AD311">
        <v>135</v>
      </c>
      <c r="AE311">
        <v>3</v>
      </c>
      <c r="AF311">
        <v>1</v>
      </c>
      <c r="AG311">
        <v>1.1200000000000001</v>
      </c>
      <c r="AH311">
        <v>0</v>
      </c>
      <c r="BA311">
        <v>7</v>
      </c>
      <c r="BB311">
        <v>2</v>
      </c>
      <c r="BC311">
        <v>10</v>
      </c>
      <c r="BD311">
        <v>9</v>
      </c>
      <c r="BE311">
        <v>0</v>
      </c>
      <c r="BF311">
        <v>1.5</v>
      </c>
      <c r="BG311">
        <v>80</v>
      </c>
      <c r="BH311">
        <v>35</v>
      </c>
      <c r="BI311">
        <v>140</v>
      </c>
      <c r="BJ311">
        <v>105</v>
      </c>
      <c r="BK311">
        <v>11</v>
      </c>
      <c r="BL311">
        <v>73</v>
      </c>
      <c r="BM311">
        <v>0</v>
      </c>
      <c r="BN311">
        <v>40</v>
      </c>
      <c r="BO311">
        <v>0</v>
      </c>
      <c r="BP311">
        <v>0</v>
      </c>
      <c r="BQ311" s="25" t="s">
        <v>170</v>
      </c>
      <c r="BR311">
        <v>31</v>
      </c>
      <c r="BS311">
        <v>15</v>
      </c>
      <c r="BT311">
        <v>5</v>
      </c>
      <c r="BU311">
        <v>2202</v>
      </c>
      <c r="BV311">
        <v>0.02</v>
      </c>
      <c r="BW311">
        <v>2.1999999999999999E-2</v>
      </c>
      <c r="BX311">
        <v>24</v>
      </c>
      <c r="BY311">
        <v>0</v>
      </c>
      <c r="BZ311" s="25" t="s">
        <v>176</v>
      </c>
      <c r="CB311">
        <v>2</v>
      </c>
      <c r="CC311">
        <v>1</v>
      </c>
      <c r="CD311">
        <v>135</v>
      </c>
      <c r="CE311">
        <v>3</v>
      </c>
      <c r="CF311">
        <v>1</v>
      </c>
      <c r="CG311">
        <v>1.1200000000000001</v>
      </c>
      <c r="CH311">
        <v>0</v>
      </c>
    </row>
    <row r="312" spans="1:86">
      <c r="A312">
        <v>8</v>
      </c>
      <c r="B312">
        <v>1</v>
      </c>
      <c r="C312">
        <v>7</v>
      </c>
      <c r="D312">
        <v>9</v>
      </c>
      <c r="E312">
        <v>0</v>
      </c>
      <c r="F312" s="24">
        <f t="shared" si="20"/>
        <v>7.9999999999999991</v>
      </c>
      <c r="G312">
        <v>110</v>
      </c>
      <c r="H312" s="24">
        <f t="shared" si="21"/>
        <v>6</v>
      </c>
      <c r="I312" s="24">
        <f t="shared" si="22"/>
        <v>20</v>
      </c>
      <c r="J312" s="24">
        <f t="shared" si="23"/>
        <v>180</v>
      </c>
      <c r="K312" s="49" t="str">
        <f t="shared" si="24"/>
        <v>10</v>
      </c>
      <c r="L312">
        <v>73</v>
      </c>
      <c r="M312">
        <v>0</v>
      </c>
      <c r="N312">
        <v>0</v>
      </c>
      <c r="O312">
        <v>0</v>
      </c>
      <c r="P312">
        <v>0</v>
      </c>
      <c r="Q312" s="25" t="s">
        <v>170</v>
      </c>
      <c r="R312">
        <v>31</v>
      </c>
      <c r="S312">
        <v>15</v>
      </c>
      <c r="T312">
        <v>5</v>
      </c>
      <c r="U312">
        <v>3202</v>
      </c>
      <c r="V312">
        <v>1.4E-2</v>
      </c>
      <c r="W312">
        <v>1.4999999999999999E-2</v>
      </c>
      <c r="X312">
        <v>24</v>
      </c>
      <c r="Y312">
        <v>0</v>
      </c>
      <c r="Z312" s="25" t="s">
        <v>176</v>
      </c>
      <c r="AB312">
        <v>1.1200000000000001</v>
      </c>
      <c r="AC312">
        <v>1</v>
      </c>
      <c r="AD312">
        <v>135</v>
      </c>
      <c r="AE312">
        <v>3</v>
      </c>
      <c r="AF312">
        <v>1</v>
      </c>
      <c r="AG312">
        <v>1.1200000000000001</v>
      </c>
      <c r="AH312">
        <v>0</v>
      </c>
      <c r="BA312">
        <v>8</v>
      </c>
      <c r="BB312">
        <v>1</v>
      </c>
      <c r="BC312">
        <v>7</v>
      </c>
      <c r="BD312">
        <v>9</v>
      </c>
      <c r="BE312">
        <v>0</v>
      </c>
      <c r="BF312">
        <v>0.7</v>
      </c>
      <c r="BG312">
        <v>110</v>
      </c>
      <c r="BH312">
        <v>35</v>
      </c>
      <c r="BI312">
        <v>160</v>
      </c>
      <c r="BJ312">
        <v>105</v>
      </c>
      <c r="BK312">
        <v>11</v>
      </c>
      <c r="BL312">
        <v>73</v>
      </c>
      <c r="BM312">
        <v>0</v>
      </c>
      <c r="BN312">
        <v>0</v>
      </c>
      <c r="BO312">
        <v>0</v>
      </c>
      <c r="BP312">
        <v>0</v>
      </c>
      <c r="BQ312" s="25" t="s">
        <v>170</v>
      </c>
      <c r="BR312">
        <v>31</v>
      </c>
      <c r="BS312">
        <v>15</v>
      </c>
      <c r="BT312">
        <v>5</v>
      </c>
      <c r="BU312">
        <v>3202</v>
      </c>
      <c r="BV312">
        <v>1.4E-2</v>
      </c>
      <c r="BW312">
        <v>1.4999999999999999E-2</v>
      </c>
      <c r="BX312">
        <v>24</v>
      </c>
      <c r="BY312">
        <v>0</v>
      </c>
      <c r="BZ312" s="25" t="s">
        <v>176</v>
      </c>
      <c r="CB312">
        <v>1.1200000000000001</v>
      </c>
      <c r="CC312">
        <v>1</v>
      </c>
      <c r="CD312">
        <v>135</v>
      </c>
      <c r="CE312">
        <v>3</v>
      </c>
      <c r="CF312">
        <v>1</v>
      </c>
      <c r="CG312">
        <v>1.1200000000000001</v>
      </c>
      <c r="CH312">
        <v>0</v>
      </c>
    </row>
    <row r="313" spans="1:86">
      <c r="F313" s="24" t="str">
        <f t="shared" si="20"/>
        <v/>
      </c>
      <c r="H313" s="24" t="str">
        <f t="shared" si="21"/>
        <v/>
      </c>
      <c r="I313" s="24" t="str">
        <f t="shared" si="22"/>
        <v/>
      </c>
      <c r="J313" s="24" t="str">
        <f t="shared" si="23"/>
        <v/>
      </c>
      <c r="K313" s="49" t="str">
        <f t="shared" si="24"/>
        <v/>
      </c>
      <c r="Q313" s="25"/>
      <c r="Z313" s="25"/>
      <c r="AH313">
        <v>0</v>
      </c>
      <c r="BQ313" s="25"/>
      <c r="BZ313" s="25"/>
      <c r="CH313">
        <v>0</v>
      </c>
    </row>
    <row r="314" spans="1:86">
      <c r="A314">
        <v>1</v>
      </c>
      <c r="B314">
        <v>7</v>
      </c>
      <c r="C314">
        <v>620</v>
      </c>
      <c r="D314">
        <v>150</v>
      </c>
      <c r="E314">
        <v>0</v>
      </c>
      <c r="F314" s="24">
        <f t="shared" si="20"/>
        <v>305</v>
      </c>
      <c r="G314">
        <v>50</v>
      </c>
      <c r="H314" s="24">
        <f t="shared" si="21"/>
        <v>4</v>
      </c>
      <c r="I314" s="24">
        <f t="shared" si="22"/>
        <v>15</v>
      </c>
      <c r="J314" s="24">
        <f t="shared" si="23"/>
        <v>125</v>
      </c>
      <c r="K314" s="49" t="str">
        <f t="shared" si="24"/>
        <v>03</v>
      </c>
      <c r="L314">
        <v>22</v>
      </c>
      <c r="M314">
        <v>0</v>
      </c>
      <c r="N314">
        <v>0</v>
      </c>
      <c r="O314">
        <v>11</v>
      </c>
      <c r="P314">
        <v>0</v>
      </c>
      <c r="Q314" s="25" t="s">
        <v>170</v>
      </c>
      <c r="R314">
        <v>21</v>
      </c>
      <c r="S314">
        <v>10</v>
      </c>
      <c r="T314">
        <v>2</v>
      </c>
      <c r="U314">
        <v>1702</v>
      </c>
      <c r="V314">
        <v>0.5</v>
      </c>
      <c r="W314">
        <v>0.5</v>
      </c>
      <c r="X314">
        <v>24</v>
      </c>
      <c r="Y314">
        <v>0</v>
      </c>
      <c r="Z314" s="25" t="s">
        <v>176</v>
      </c>
      <c r="AB314">
        <v>0</v>
      </c>
      <c r="AC314">
        <v>1</v>
      </c>
      <c r="AD314">
        <v>135</v>
      </c>
      <c r="AE314">
        <v>3</v>
      </c>
      <c r="AF314">
        <v>1</v>
      </c>
      <c r="AG314">
        <v>1.6</v>
      </c>
      <c r="AH314">
        <v>0</v>
      </c>
      <c r="BA314">
        <v>1</v>
      </c>
      <c r="BB314">
        <v>7</v>
      </c>
      <c r="BC314">
        <v>620</v>
      </c>
      <c r="BD314">
        <v>150</v>
      </c>
      <c r="BE314">
        <v>0</v>
      </c>
      <c r="BF314">
        <v>30.4</v>
      </c>
      <c r="BG314">
        <v>50</v>
      </c>
      <c r="BH314">
        <v>12</v>
      </c>
      <c r="BI314">
        <v>120</v>
      </c>
      <c r="BJ314">
        <v>101</v>
      </c>
      <c r="BK314">
        <v>2</v>
      </c>
      <c r="BL314">
        <v>22</v>
      </c>
      <c r="BM314">
        <v>0</v>
      </c>
      <c r="BN314">
        <v>0</v>
      </c>
      <c r="BO314">
        <v>11</v>
      </c>
      <c r="BP314">
        <v>0</v>
      </c>
      <c r="BQ314" s="25" t="s">
        <v>170</v>
      </c>
      <c r="BR314">
        <v>21</v>
      </c>
      <c r="BS314">
        <v>10</v>
      </c>
      <c r="BT314">
        <v>2</v>
      </c>
      <c r="BU314">
        <v>1702</v>
      </c>
      <c r="BV314">
        <v>0.5</v>
      </c>
      <c r="BW314">
        <v>0.5</v>
      </c>
      <c r="BX314">
        <v>24</v>
      </c>
      <c r="BY314">
        <v>0</v>
      </c>
      <c r="BZ314" s="25" t="s">
        <v>176</v>
      </c>
      <c r="CB314">
        <v>0</v>
      </c>
      <c r="CC314">
        <v>1</v>
      </c>
      <c r="CD314">
        <v>135</v>
      </c>
      <c r="CE314">
        <v>3</v>
      </c>
      <c r="CF314">
        <v>1</v>
      </c>
      <c r="CG314">
        <v>1.6</v>
      </c>
      <c r="CH314">
        <v>0</v>
      </c>
    </row>
    <row r="315" spans="1:86">
      <c r="A315">
        <v>2</v>
      </c>
      <c r="B315">
        <v>6</v>
      </c>
      <c r="C315">
        <v>300</v>
      </c>
      <c r="D315">
        <v>55</v>
      </c>
      <c r="E315">
        <v>0</v>
      </c>
      <c r="F315" s="24">
        <f t="shared" si="20"/>
        <v>135</v>
      </c>
      <c r="G315">
        <v>50</v>
      </c>
      <c r="H315" s="24">
        <f t="shared" si="21"/>
        <v>6</v>
      </c>
      <c r="I315" s="24">
        <f t="shared" si="22"/>
        <v>15</v>
      </c>
      <c r="J315" s="24">
        <f t="shared" si="23"/>
        <v>180</v>
      </c>
      <c r="K315" s="49" t="str">
        <f t="shared" si="24"/>
        <v>13</v>
      </c>
      <c r="L315">
        <v>31</v>
      </c>
      <c r="M315">
        <v>0</v>
      </c>
      <c r="N315">
        <v>0</v>
      </c>
      <c r="O315">
        <v>1</v>
      </c>
      <c r="P315">
        <v>0</v>
      </c>
      <c r="Q315" s="25" t="s">
        <v>170</v>
      </c>
      <c r="R315">
        <v>21</v>
      </c>
      <c r="S315">
        <v>10</v>
      </c>
      <c r="T315">
        <v>3</v>
      </c>
      <c r="U315">
        <v>1502</v>
      </c>
      <c r="V315">
        <v>0.26100000000000001</v>
      </c>
      <c r="W315">
        <v>0.22969999999999999</v>
      </c>
      <c r="X315">
        <v>24</v>
      </c>
      <c r="Y315">
        <v>0</v>
      </c>
      <c r="Z315" s="25" t="s">
        <v>176</v>
      </c>
      <c r="AB315">
        <v>0</v>
      </c>
      <c r="AC315">
        <v>1</v>
      </c>
      <c r="AD315">
        <v>135</v>
      </c>
      <c r="AE315">
        <v>3</v>
      </c>
      <c r="AF315">
        <v>1</v>
      </c>
      <c r="AG315">
        <v>1.6</v>
      </c>
      <c r="AH315">
        <v>0</v>
      </c>
      <c r="BA315">
        <v>2</v>
      </c>
      <c r="BB315">
        <v>6</v>
      </c>
      <c r="BC315">
        <v>300</v>
      </c>
      <c r="BD315">
        <v>55</v>
      </c>
      <c r="BE315">
        <v>0</v>
      </c>
      <c r="BF315">
        <v>13.4</v>
      </c>
      <c r="BG315">
        <v>50</v>
      </c>
      <c r="BH315">
        <v>35</v>
      </c>
      <c r="BI315">
        <v>120</v>
      </c>
      <c r="BJ315">
        <v>105</v>
      </c>
      <c r="BK315">
        <v>11</v>
      </c>
      <c r="BL315">
        <v>31</v>
      </c>
      <c r="BM315">
        <v>0</v>
      </c>
      <c r="BN315">
        <v>0</v>
      </c>
      <c r="BO315">
        <v>1</v>
      </c>
      <c r="BP315">
        <v>0</v>
      </c>
      <c r="BQ315" s="25" t="s">
        <v>170</v>
      </c>
      <c r="BR315">
        <v>21</v>
      </c>
      <c r="BS315">
        <v>10</v>
      </c>
      <c r="BT315">
        <v>3</v>
      </c>
      <c r="BU315">
        <v>1502</v>
      </c>
      <c r="BV315">
        <v>0.26100000000000001</v>
      </c>
      <c r="BW315">
        <v>0.22969999999999999</v>
      </c>
      <c r="BX315">
        <v>24</v>
      </c>
      <c r="BY315">
        <v>0</v>
      </c>
      <c r="BZ315" s="25" t="s">
        <v>176</v>
      </c>
      <c r="CB315">
        <v>0</v>
      </c>
      <c r="CC315">
        <v>1</v>
      </c>
      <c r="CD315">
        <v>135</v>
      </c>
      <c r="CE315">
        <v>3</v>
      </c>
      <c r="CF315">
        <v>1</v>
      </c>
      <c r="CG315">
        <v>1.6</v>
      </c>
      <c r="CH315">
        <v>0</v>
      </c>
    </row>
    <row r="316" spans="1:86">
      <c r="A316">
        <v>3</v>
      </c>
      <c r="B316">
        <v>5</v>
      </c>
      <c r="C316">
        <v>200</v>
      </c>
      <c r="D316">
        <v>40</v>
      </c>
      <c r="E316">
        <v>0</v>
      </c>
      <c r="F316" s="24">
        <f t="shared" si="20"/>
        <v>85</v>
      </c>
      <c r="G316">
        <v>50</v>
      </c>
      <c r="H316" s="24">
        <f t="shared" si="21"/>
        <v>6</v>
      </c>
      <c r="I316" s="24">
        <f t="shared" si="22"/>
        <v>15</v>
      </c>
      <c r="J316" s="24">
        <f t="shared" si="23"/>
        <v>180</v>
      </c>
      <c r="K316" s="49" t="str">
        <f t="shared" si="24"/>
        <v>13</v>
      </c>
      <c r="L316">
        <v>32</v>
      </c>
      <c r="M316">
        <v>0</v>
      </c>
      <c r="N316">
        <v>0</v>
      </c>
      <c r="O316">
        <v>1</v>
      </c>
      <c r="P316">
        <v>0</v>
      </c>
      <c r="Q316" s="25" t="s">
        <v>170</v>
      </c>
      <c r="R316">
        <v>31</v>
      </c>
      <c r="S316">
        <v>15</v>
      </c>
      <c r="T316">
        <v>4</v>
      </c>
      <c r="U316">
        <v>1502</v>
      </c>
      <c r="V316">
        <v>0.16700000000000001</v>
      </c>
      <c r="W316">
        <v>0.152</v>
      </c>
      <c r="X316">
        <v>24</v>
      </c>
      <c r="Y316">
        <v>0</v>
      </c>
      <c r="Z316" s="25" t="s">
        <v>176</v>
      </c>
      <c r="AB316">
        <v>0</v>
      </c>
      <c r="AC316">
        <v>1</v>
      </c>
      <c r="AD316">
        <v>135</v>
      </c>
      <c r="AE316">
        <v>3</v>
      </c>
      <c r="AF316">
        <v>1</v>
      </c>
      <c r="AG316">
        <v>1.6</v>
      </c>
      <c r="AH316">
        <v>0</v>
      </c>
      <c r="BA316">
        <v>3</v>
      </c>
      <c r="BB316">
        <v>5</v>
      </c>
      <c r="BC316">
        <v>200</v>
      </c>
      <c r="BD316">
        <v>40</v>
      </c>
      <c r="BE316">
        <v>0</v>
      </c>
      <c r="BF316">
        <v>8.6</v>
      </c>
      <c r="BG316">
        <v>50</v>
      </c>
      <c r="BH316">
        <v>35</v>
      </c>
      <c r="BI316">
        <v>120</v>
      </c>
      <c r="BJ316">
        <v>105</v>
      </c>
      <c r="BK316">
        <v>11</v>
      </c>
      <c r="BL316">
        <v>32</v>
      </c>
      <c r="BM316">
        <v>0</v>
      </c>
      <c r="BN316">
        <v>0</v>
      </c>
      <c r="BO316">
        <v>1</v>
      </c>
      <c r="BP316">
        <v>0</v>
      </c>
      <c r="BQ316" s="25" t="s">
        <v>170</v>
      </c>
      <c r="BR316">
        <v>31</v>
      </c>
      <c r="BS316">
        <v>15</v>
      </c>
      <c r="BT316">
        <v>4</v>
      </c>
      <c r="BU316">
        <v>1502</v>
      </c>
      <c r="BV316">
        <v>0.16700000000000001</v>
      </c>
      <c r="BW316">
        <v>0.152</v>
      </c>
      <c r="BX316">
        <v>24</v>
      </c>
      <c r="BY316">
        <v>0</v>
      </c>
      <c r="BZ316" s="25" t="s">
        <v>176</v>
      </c>
      <c r="CB316">
        <v>0</v>
      </c>
      <c r="CC316">
        <v>1</v>
      </c>
      <c r="CD316">
        <v>135</v>
      </c>
      <c r="CE316">
        <v>3</v>
      </c>
      <c r="CF316">
        <v>1</v>
      </c>
      <c r="CG316">
        <v>1.6</v>
      </c>
      <c r="CH316">
        <v>0</v>
      </c>
    </row>
    <row r="317" spans="1:86">
      <c r="A317">
        <v>4</v>
      </c>
      <c r="B317">
        <v>4</v>
      </c>
      <c r="C317">
        <v>140</v>
      </c>
      <c r="D317">
        <v>40</v>
      </c>
      <c r="E317">
        <v>0</v>
      </c>
      <c r="F317" s="24">
        <f t="shared" si="20"/>
        <v>53</v>
      </c>
      <c r="G317">
        <v>60</v>
      </c>
      <c r="H317" s="24">
        <f t="shared" si="21"/>
        <v>6</v>
      </c>
      <c r="I317" s="24">
        <f t="shared" si="22"/>
        <v>15</v>
      </c>
      <c r="J317" s="24">
        <f t="shared" si="23"/>
        <v>180</v>
      </c>
      <c r="K317" s="49" t="str">
        <f t="shared" si="24"/>
        <v>13</v>
      </c>
      <c r="L317">
        <v>53</v>
      </c>
      <c r="M317">
        <v>0</v>
      </c>
      <c r="N317">
        <v>40</v>
      </c>
      <c r="O317">
        <v>0</v>
      </c>
      <c r="P317">
        <v>0</v>
      </c>
      <c r="Q317" s="25" t="s">
        <v>170</v>
      </c>
      <c r="R317">
        <v>31</v>
      </c>
      <c r="S317">
        <v>15</v>
      </c>
      <c r="T317">
        <v>4</v>
      </c>
      <c r="U317">
        <v>1202</v>
      </c>
      <c r="V317">
        <v>0.112</v>
      </c>
      <c r="W317">
        <v>0.10299999999999999</v>
      </c>
      <c r="X317">
        <v>24</v>
      </c>
      <c r="Y317">
        <v>0</v>
      </c>
      <c r="Z317" s="25" t="s">
        <v>176</v>
      </c>
      <c r="AB317">
        <v>0</v>
      </c>
      <c r="AC317">
        <v>1</v>
      </c>
      <c r="AD317">
        <v>135</v>
      </c>
      <c r="AE317">
        <v>3</v>
      </c>
      <c r="AF317">
        <v>1</v>
      </c>
      <c r="AG317">
        <v>1.6</v>
      </c>
      <c r="AH317">
        <v>0</v>
      </c>
      <c r="BA317">
        <v>4</v>
      </c>
      <c r="BB317">
        <v>4</v>
      </c>
      <c r="BC317">
        <v>140</v>
      </c>
      <c r="BD317">
        <v>40</v>
      </c>
      <c r="BE317">
        <v>0</v>
      </c>
      <c r="BF317">
        <v>5.3</v>
      </c>
      <c r="BG317">
        <v>60</v>
      </c>
      <c r="BH317">
        <v>35</v>
      </c>
      <c r="BI317">
        <v>120</v>
      </c>
      <c r="BJ317">
        <v>105</v>
      </c>
      <c r="BK317">
        <v>11</v>
      </c>
      <c r="BL317">
        <v>53</v>
      </c>
      <c r="BM317">
        <v>0</v>
      </c>
      <c r="BN317">
        <v>40</v>
      </c>
      <c r="BO317">
        <v>0</v>
      </c>
      <c r="BP317">
        <v>0</v>
      </c>
      <c r="BQ317" s="25" t="s">
        <v>170</v>
      </c>
      <c r="BR317">
        <v>31</v>
      </c>
      <c r="BS317">
        <v>15</v>
      </c>
      <c r="BT317">
        <v>4</v>
      </c>
      <c r="BU317">
        <v>1202</v>
      </c>
      <c r="BV317">
        <v>0.112</v>
      </c>
      <c r="BW317">
        <v>0.10299999999999999</v>
      </c>
      <c r="BX317">
        <v>24</v>
      </c>
      <c r="BY317">
        <v>0</v>
      </c>
      <c r="BZ317" s="25" t="s">
        <v>176</v>
      </c>
      <c r="CB317">
        <v>0</v>
      </c>
      <c r="CC317">
        <v>1</v>
      </c>
      <c r="CD317">
        <v>135</v>
      </c>
      <c r="CE317">
        <v>3</v>
      </c>
      <c r="CF317">
        <v>1</v>
      </c>
      <c r="CG317">
        <v>1.6</v>
      </c>
      <c r="CH317">
        <v>0</v>
      </c>
    </row>
    <row r="318" spans="1:86">
      <c r="A318">
        <v>5</v>
      </c>
      <c r="B318">
        <v>3</v>
      </c>
      <c r="C318">
        <v>70</v>
      </c>
      <c r="D318">
        <v>25</v>
      </c>
      <c r="E318">
        <v>0</v>
      </c>
      <c r="F318" s="24">
        <f t="shared" si="20"/>
        <v>33</v>
      </c>
      <c r="G318">
        <v>60</v>
      </c>
      <c r="H318" s="24">
        <f t="shared" si="21"/>
        <v>6</v>
      </c>
      <c r="I318" s="24">
        <f t="shared" si="22"/>
        <v>15</v>
      </c>
      <c r="J318" s="24">
        <f t="shared" si="23"/>
        <v>180</v>
      </c>
      <c r="K318" s="49" t="str">
        <f t="shared" si="24"/>
        <v>13</v>
      </c>
      <c r="L318">
        <v>73</v>
      </c>
      <c r="M318">
        <v>0</v>
      </c>
      <c r="N318">
        <v>40</v>
      </c>
      <c r="O318">
        <v>0</v>
      </c>
      <c r="P318">
        <v>0</v>
      </c>
      <c r="Q318" s="25" t="s">
        <v>170</v>
      </c>
      <c r="R318">
        <v>31</v>
      </c>
      <c r="S318">
        <v>15</v>
      </c>
      <c r="T318">
        <v>4</v>
      </c>
      <c r="U318">
        <v>1202</v>
      </c>
      <c r="V318">
        <v>6.9000000000000006E-2</v>
      </c>
      <c r="W318">
        <v>6.4199999999999993E-2</v>
      </c>
      <c r="X318">
        <v>24</v>
      </c>
      <c r="Y318">
        <v>0</v>
      </c>
      <c r="Z318" s="25" t="s">
        <v>176</v>
      </c>
      <c r="AB318">
        <v>4</v>
      </c>
      <c r="AC318">
        <v>1</v>
      </c>
      <c r="AD318">
        <v>135</v>
      </c>
      <c r="AE318">
        <v>3</v>
      </c>
      <c r="AF318">
        <v>1</v>
      </c>
      <c r="AG318">
        <v>1.6</v>
      </c>
      <c r="AH318">
        <v>0</v>
      </c>
      <c r="BA318">
        <v>5</v>
      </c>
      <c r="BB318">
        <v>3</v>
      </c>
      <c r="BC318">
        <v>70</v>
      </c>
      <c r="BD318">
        <v>25</v>
      </c>
      <c r="BE318">
        <v>0</v>
      </c>
      <c r="BF318">
        <v>3.3</v>
      </c>
      <c r="BG318">
        <v>60</v>
      </c>
      <c r="BH318">
        <v>35</v>
      </c>
      <c r="BI318">
        <v>120</v>
      </c>
      <c r="BJ318">
        <v>105</v>
      </c>
      <c r="BK318">
        <v>11</v>
      </c>
      <c r="BL318">
        <v>73</v>
      </c>
      <c r="BM318">
        <v>0</v>
      </c>
      <c r="BN318">
        <v>40</v>
      </c>
      <c r="BO318">
        <v>0</v>
      </c>
      <c r="BP318">
        <v>0</v>
      </c>
      <c r="BQ318" s="25" t="s">
        <v>170</v>
      </c>
      <c r="BR318">
        <v>31</v>
      </c>
      <c r="BS318">
        <v>15</v>
      </c>
      <c r="BT318">
        <v>4</v>
      </c>
      <c r="BU318">
        <v>1202</v>
      </c>
      <c r="BV318">
        <v>6.9000000000000006E-2</v>
      </c>
      <c r="BW318">
        <v>6.4199999999999993E-2</v>
      </c>
      <c r="BX318">
        <v>24</v>
      </c>
      <c r="BY318">
        <v>0</v>
      </c>
      <c r="BZ318" s="25" t="s">
        <v>176</v>
      </c>
      <c r="CB318">
        <v>4</v>
      </c>
      <c r="CC318">
        <v>1</v>
      </c>
      <c r="CD318">
        <v>135</v>
      </c>
      <c r="CE318">
        <v>3</v>
      </c>
      <c r="CF318">
        <v>1</v>
      </c>
      <c r="CG318">
        <v>1.6</v>
      </c>
      <c r="CH318">
        <v>0</v>
      </c>
    </row>
    <row r="319" spans="1:86">
      <c r="A319">
        <v>6</v>
      </c>
      <c r="B319">
        <v>2</v>
      </c>
      <c r="C319">
        <v>40</v>
      </c>
      <c r="D319">
        <v>20</v>
      </c>
      <c r="E319">
        <v>0</v>
      </c>
      <c r="F319" s="24">
        <f t="shared" si="20"/>
        <v>23</v>
      </c>
      <c r="G319">
        <v>70</v>
      </c>
      <c r="H319" s="24">
        <f t="shared" si="21"/>
        <v>6</v>
      </c>
      <c r="I319" s="24">
        <f t="shared" si="22"/>
        <v>18</v>
      </c>
      <c r="J319" s="24">
        <f t="shared" si="23"/>
        <v>180</v>
      </c>
      <c r="K319" s="49" t="str">
        <f t="shared" si="24"/>
        <v>10</v>
      </c>
      <c r="L319">
        <v>73</v>
      </c>
      <c r="M319">
        <v>0</v>
      </c>
      <c r="N319">
        <v>40</v>
      </c>
      <c r="O319">
        <v>0</v>
      </c>
      <c r="P319">
        <v>0</v>
      </c>
      <c r="Q319" s="25" t="s">
        <v>170</v>
      </c>
      <c r="R319">
        <v>31</v>
      </c>
      <c r="S319">
        <v>15</v>
      </c>
      <c r="T319">
        <v>4</v>
      </c>
      <c r="U319">
        <v>2202</v>
      </c>
      <c r="V319">
        <v>3.9E-2</v>
      </c>
      <c r="W319">
        <v>3.9E-2</v>
      </c>
      <c r="X319">
        <v>24</v>
      </c>
      <c r="Y319">
        <v>0</v>
      </c>
      <c r="Z319" s="25" t="s">
        <v>176</v>
      </c>
      <c r="AB319">
        <v>2.8</v>
      </c>
      <c r="AC319">
        <v>1</v>
      </c>
      <c r="AD319">
        <v>135</v>
      </c>
      <c r="AE319">
        <v>3</v>
      </c>
      <c r="AF319">
        <v>1</v>
      </c>
      <c r="AG319">
        <v>1.6</v>
      </c>
      <c r="AH319">
        <v>0</v>
      </c>
      <c r="BA319">
        <v>6</v>
      </c>
      <c r="BB319">
        <v>2</v>
      </c>
      <c r="BC319">
        <v>40</v>
      </c>
      <c r="BD319">
        <v>20</v>
      </c>
      <c r="BE319">
        <v>0</v>
      </c>
      <c r="BF319">
        <v>2.2999999999999998</v>
      </c>
      <c r="BG319">
        <v>70</v>
      </c>
      <c r="BH319">
        <v>35</v>
      </c>
      <c r="BI319">
        <v>140</v>
      </c>
      <c r="BJ319">
        <v>105</v>
      </c>
      <c r="BK319">
        <v>11</v>
      </c>
      <c r="BL319">
        <v>73</v>
      </c>
      <c r="BM319">
        <v>0</v>
      </c>
      <c r="BN319">
        <v>40</v>
      </c>
      <c r="BO319">
        <v>0</v>
      </c>
      <c r="BP319">
        <v>0</v>
      </c>
      <c r="BQ319" s="25" t="s">
        <v>170</v>
      </c>
      <c r="BR319">
        <v>31</v>
      </c>
      <c r="BS319">
        <v>15</v>
      </c>
      <c r="BT319">
        <v>4</v>
      </c>
      <c r="BU319">
        <v>2202</v>
      </c>
      <c r="BV319">
        <v>3.9E-2</v>
      </c>
      <c r="BW319">
        <v>3.9E-2</v>
      </c>
      <c r="BX319">
        <v>24</v>
      </c>
      <c r="BY319">
        <v>0</v>
      </c>
      <c r="BZ319" s="25" t="s">
        <v>176</v>
      </c>
      <c r="CB319">
        <v>2.8</v>
      </c>
      <c r="CC319">
        <v>1</v>
      </c>
      <c r="CD319">
        <v>135</v>
      </c>
      <c r="CE319">
        <v>3</v>
      </c>
      <c r="CF319">
        <v>1</v>
      </c>
      <c r="CG319">
        <v>1.6</v>
      </c>
      <c r="CH319">
        <v>0</v>
      </c>
    </row>
    <row r="320" spans="1:86">
      <c r="A320">
        <v>7</v>
      </c>
      <c r="B320">
        <v>1</v>
      </c>
      <c r="C320">
        <v>7</v>
      </c>
      <c r="D320">
        <v>10</v>
      </c>
      <c r="E320">
        <v>0</v>
      </c>
      <c r="F320" s="24">
        <f t="shared" si="20"/>
        <v>13</v>
      </c>
      <c r="G320">
        <v>85</v>
      </c>
      <c r="H320" s="24">
        <f t="shared" si="21"/>
        <v>6</v>
      </c>
      <c r="I320" s="24">
        <f t="shared" si="22"/>
        <v>18</v>
      </c>
      <c r="J320" s="24">
        <f t="shared" si="23"/>
        <v>180</v>
      </c>
      <c r="K320" s="49" t="str">
        <f t="shared" si="24"/>
        <v>10</v>
      </c>
      <c r="L320">
        <v>73</v>
      </c>
      <c r="M320">
        <v>0</v>
      </c>
      <c r="N320">
        <v>40</v>
      </c>
      <c r="O320">
        <v>0</v>
      </c>
      <c r="P320">
        <v>0</v>
      </c>
      <c r="Q320" s="25" t="s">
        <v>170</v>
      </c>
      <c r="R320">
        <v>31</v>
      </c>
      <c r="S320">
        <v>15</v>
      </c>
      <c r="T320">
        <v>4</v>
      </c>
      <c r="U320">
        <v>32020</v>
      </c>
      <c r="V320">
        <v>2.5000000000000001E-2</v>
      </c>
      <c r="W320">
        <v>2.3E-2</v>
      </c>
      <c r="X320">
        <v>24</v>
      </c>
      <c r="Y320">
        <v>0</v>
      </c>
      <c r="Z320" s="25" t="s">
        <v>176</v>
      </c>
      <c r="AB320">
        <v>1.6</v>
      </c>
      <c r="AC320">
        <v>1</v>
      </c>
      <c r="AD320">
        <v>135</v>
      </c>
      <c r="AE320">
        <v>3</v>
      </c>
      <c r="AF320">
        <v>1</v>
      </c>
      <c r="AG320">
        <v>1.6</v>
      </c>
      <c r="AH320">
        <v>0</v>
      </c>
      <c r="BA320">
        <v>7</v>
      </c>
      <c r="BB320">
        <v>1</v>
      </c>
      <c r="BC320">
        <v>7</v>
      </c>
      <c r="BD320">
        <v>10</v>
      </c>
      <c r="BE320">
        <v>0</v>
      </c>
      <c r="BF320">
        <v>1.2</v>
      </c>
      <c r="BG320">
        <v>85</v>
      </c>
      <c r="BH320">
        <v>35</v>
      </c>
      <c r="BI320">
        <v>140</v>
      </c>
      <c r="BJ320">
        <v>105</v>
      </c>
      <c r="BK320">
        <v>11</v>
      </c>
      <c r="BL320">
        <v>73</v>
      </c>
      <c r="BM320">
        <v>0</v>
      </c>
      <c r="BN320">
        <v>40</v>
      </c>
      <c r="BO320">
        <v>0</v>
      </c>
      <c r="BP320">
        <v>0</v>
      </c>
      <c r="BQ320" s="25" t="s">
        <v>170</v>
      </c>
      <c r="BR320">
        <v>31</v>
      </c>
      <c r="BS320">
        <v>15</v>
      </c>
      <c r="BT320">
        <v>4</v>
      </c>
      <c r="BU320">
        <v>32020</v>
      </c>
      <c r="BV320">
        <v>2.5000000000000001E-2</v>
      </c>
      <c r="BW320">
        <v>2.3E-2</v>
      </c>
      <c r="BX320">
        <v>24</v>
      </c>
      <c r="BY320">
        <v>0</v>
      </c>
      <c r="BZ320" s="25" t="s">
        <v>176</v>
      </c>
      <c r="CB320">
        <v>1.6</v>
      </c>
      <c r="CC320">
        <v>1</v>
      </c>
      <c r="CD320">
        <v>135</v>
      </c>
      <c r="CE320">
        <v>3</v>
      </c>
      <c r="CF320">
        <v>1</v>
      </c>
      <c r="CG320">
        <v>1.6</v>
      </c>
      <c r="CH320">
        <v>0</v>
      </c>
    </row>
    <row r="321" spans="1:86">
      <c r="F321" s="24" t="str">
        <f t="shared" si="20"/>
        <v/>
      </c>
      <c r="H321" s="24" t="str">
        <f t="shared" si="21"/>
        <v/>
      </c>
      <c r="I321" s="24" t="str">
        <f t="shared" si="22"/>
        <v/>
      </c>
      <c r="J321" s="24" t="str">
        <f t="shared" si="23"/>
        <v/>
      </c>
      <c r="K321" s="49" t="str">
        <f t="shared" si="24"/>
        <v/>
      </c>
      <c r="Q321" s="25"/>
      <c r="Z321" s="25"/>
      <c r="AH321">
        <v>0</v>
      </c>
      <c r="BQ321" s="25"/>
      <c r="BZ321" s="25"/>
      <c r="CH321">
        <v>0</v>
      </c>
    </row>
    <row r="322" spans="1:86">
      <c r="A322">
        <v>1</v>
      </c>
      <c r="B322">
        <v>7</v>
      </c>
      <c r="C322">
        <v>620</v>
      </c>
      <c r="D322">
        <v>150</v>
      </c>
      <c r="E322">
        <v>0</v>
      </c>
      <c r="F322" s="24">
        <f t="shared" si="20"/>
        <v>305</v>
      </c>
      <c r="G322">
        <v>50</v>
      </c>
      <c r="H322" s="24">
        <f t="shared" si="21"/>
        <v>4</v>
      </c>
      <c r="I322" s="24">
        <f t="shared" si="22"/>
        <v>15</v>
      </c>
      <c r="J322" s="24">
        <f t="shared" si="23"/>
        <v>125</v>
      </c>
      <c r="K322" s="49" t="str">
        <f t="shared" si="24"/>
        <v>03</v>
      </c>
      <c r="L322">
        <v>22</v>
      </c>
      <c r="M322">
        <v>0</v>
      </c>
      <c r="N322">
        <v>0</v>
      </c>
      <c r="O322">
        <v>11</v>
      </c>
      <c r="P322">
        <v>0</v>
      </c>
      <c r="Q322" s="25" t="s">
        <v>170</v>
      </c>
      <c r="R322">
        <v>21</v>
      </c>
      <c r="S322">
        <v>10</v>
      </c>
      <c r="T322">
        <v>2</v>
      </c>
      <c r="U322">
        <v>1702</v>
      </c>
      <c r="V322">
        <v>0.55700000000000005</v>
      </c>
      <c r="W322">
        <v>0.5</v>
      </c>
      <c r="X322">
        <v>24</v>
      </c>
      <c r="Y322">
        <v>0</v>
      </c>
      <c r="Z322" s="25" t="s">
        <v>176</v>
      </c>
      <c r="AB322">
        <v>0</v>
      </c>
      <c r="AC322">
        <v>1</v>
      </c>
      <c r="AD322">
        <v>135</v>
      </c>
      <c r="AE322">
        <v>3</v>
      </c>
      <c r="AF322">
        <v>1</v>
      </c>
      <c r="AG322">
        <v>2</v>
      </c>
      <c r="AH322">
        <v>0</v>
      </c>
      <c r="BA322">
        <v>1</v>
      </c>
      <c r="BB322">
        <v>7</v>
      </c>
      <c r="BC322">
        <v>620</v>
      </c>
      <c r="BD322">
        <v>150</v>
      </c>
      <c r="BE322">
        <v>0</v>
      </c>
      <c r="BF322">
        <v>30.4</v>
      </c>
      <c r="BG322">
        <v>50</v>
      </c>
      <c r="BH322">
        <v>12</v>
      </c>
      <c r="BI322">
        <v>120</v>
      </c>
      <c r="BJ322">
        <v>101</v>
      </c>
      <c r="BK322">
        <v>2</v>
      </c>
      <c r="BL322">
        <v>22</v>
      </c>
      <c r="BM322">
        <v>0</v>
      </c>
      <c r="BN322">
        <v>0</v>
      </c>
      <c r="BO322">
        <v>11</v>
      </c>
      <c r="BP322">
        <v>0</v>
      </c>
      <c r="BQ322" s="25" t="s">
        <v>170</v>
      </c>
      <c r="BR322">
        <v>21</v>
      </c>
      <c r="BS322">
        <v>10</v>
      </c>
      <c r="BT322">
        <v>2</v>
      </c>
      <c r="BU322">
        <v>1702</v>
      </c>
      <c r="BV322">
        <v>0.55700000000000005</v>
      </c>
      <c r="BW322">
        <v>0.5</v>
      </c>
      <c r="BX322">
        <v>24</v>
      </c>
      <c r="BY322">
        <v>0</v>
      </c>
      <c r="BZ322" s="25" t="s">
        <v>176</v>
      </c>
      <c r="CB322">
        <v>0</v>
      </c>
      <c r="CC322">
        <v>1</v>
      </c>
      <c r="CD322">
        <v>135</v>
      </c>
      <c r="CE322">
        <v>3</v>
      </c>
      <c r="CF322">
        <v>1</v>
      </c>
      <c r="CG322">
        <v>2</v>
      </c>
      <c r="CH322">
        <v>0</v>
      </c>
    </row>
    <row r="323" spans="1:86">
      <c r="A323">
        <v>2</v>
      </c>
      <c r="B323">
        <v>6</v>
      </c>
      <c r="C323">
        <v>300</v>
      </c>
      <c r="D323">
        <v>50</v>
      </c>
      <c r="E323">
        <v>0</v>
      </c>
      <c r="F323" s="24">
        <f t="shared" si="20"/>
        <v>135</v>
      </c>
      <c r="G323">
        <v>50</v>
      </c>
      <c r="H323" s="24">
        <f t="shared" si="21"/>
        <v>6</v>
      </c>
      <c r="I323" s="24">
        <f t="shared" si="22"/>
        <v>15</v>
      </c>
      <c r="J323" s="24">
        <f t="shared" si="23"/>
        <v>180</v>
      </c>
      <c r="K323" s="49" t="str">
        <f t="shared" si="24"/>
        <v>13</v>
      </c>
      <c r="L323">
        <v>31</v>
      </c>
      <c r="M323">
        <v>0</v>
      </c>
      <c r="N323">
        <v>0</v>
      </c>
      <c r="O323">
        <v>1</v>
      </c>
      <c r="P323">
        <v>0</v>
      </c>
      <c r="Q323" s="25" t="s">
        <v>170</v>
      </c>
      <c r="R323">
        <v>21</v>
      </c>
      <c r="S323">
        <v>10</v>
      </c>
      <c r="T323">
        <v>3</v>
      </c>
      <c r="U323">
        <v>1502</v>
      </c>
      <c r="V323">
        <v>0.26100000000000001</v>
      </c>
      <c r="W323">
        <v>0.22969999999999999</v>
      </c>
      <c r="X323">
        <v>24</v>
      </c>
      <c r="Y323">
        <v>0</v>
      </c>
      <c r="Z323" s="25" t="s">
        <v>176</v>
      </c>
      <c r="AB323">
        <v>0</v>
      </c>
      <c r="AC323">
        <v>1</v>
      </c>
      <c r="AD323">
        <v>135</v>
      </c>
      <c r="AE323">
        <v>3</v>
      </c>
      <c r="AF323">
        <v>1</v>
      </c>
      <c r="AG323">
        <v>2</v>
      </c>
      <c r="AH323">
        <v>0</v>
      </c>
      <c r="BA323">
        <v>2</v>
      </c>
      <c r="BB323">
        <v>6</v>
      </c>
      <c r="BC323">
        <v>300</v>
      </c>
      <c r="BD323">
        <v>50</v>
      </c>
      <c r="BE323">
        <v>0</v>
      </c>
      <c r="BF323">
        <v>13.4</v>
      </c>
      <c r="BG323">
        <v>50</v>
      </c>
      <c r="BH323">
        <v>35</v>
      </c>
      <c r="BI323">
        <v>120</v>
      </c>
      <c r="BJ323">
        <v>105</v>
      </c>
      <c r="BK323">
        <v>11</v>
      </c>
      <c r="BL323">
        <v>31</v>
      </c>
      <c r="BM323">
        <v>0</v>
      </c>
      <c r="BN323">
        <v>0</v>
      </c>
      <c r="BO323">
        <v>1</v>
      </c>
      <c r="BP323">
        <v>0</v>
      </c>
      <c r="BQ323" s="25" t="s">
        <v>170</v>
      </c>
      <c r="BR323">
        <v>21</v>
      </c>
      <c r="BS323">
        <v>10</v>
      </c>
      <c r="BT323">
        <v>3</v>
      </c>
      <c r="BU323">
        <v>1502</v>
      </c>
      <c r="BV323">
        <v>0.26100000000000001</v>
      </c>
      <c r="BW323">
        <v>0.22969999999999999</v>
      </c>
      <c r="BX323">
        <v>24</v>
      </c>
      <c r="BY323">
        <v>0</v>
      </c>
      <c r="BZ323" s="25" t="s">
        <v>176</v>
      </c>
      <c r="CB323">
        <v>0</v>
      </c>
      <c r="CC323">
        <v>1</v>
      </c>
      <c r="CD323">
        <v>135</v>
      </c>
      <c r="CE323">
        <v>3</v>
      </c>
      <c r="CF323">
        <v>1</v>
      </c>
      <c r="CG323">
        <v>2</v>
      </c>
      <c r="CH323">
        <v>0</v>
      </c>
    </row>
    <row r="324" spans="1:86">
      <c r="A324">
        <v>3</v>
      </c>
      <c r="B324">
        <v>5</v>
      </c>
      <c r="C324">
        <v>200</v>
      </c>
      <c r="D324">
        <v>40</v>
      </c>
      <c r="E324">
        <v>0</v>
      </c>
      <c r="F324" s="24">
        <f t="shared" ref="F324:F387" si="25">IF(BF324="","",IF(OR(ROUND(MOD(BF324,1),1)=0.2,ROUND(MOD(BF324,1),1)=0.4,ROUND(MOD(BF324,1),1)=0.7),BF324+0.1,IF(OR(ROUND(MOD(BF324,1),1)=0.1,ROUND(MOD(BF324,1),1)=0.6,ROUND(MOD(BF324,1),1)=0.9),BF324-0.1,BF324))*10)</f>
        <v>85</v>
      </c>
      <c r="G324">
        <v>50</v>
      </c>
      <c r="H324" s="24">
        <f t="shared" ref="H324:H387" si="26">IF(BH324="","",IF(ROUNDUP((BH324/100)*IF(BJ324&gt;100,RIGHT(BJ324,2),BJ324)*250*4/60*2/IF(BK324&gt;=10,10,1),0)&gt;15,15,ROUNDUP((BH324/100)*IF(BJ324&gt;100,RIGHT(BJ324,2),BJ324)*250*4/60*2/IF(BK324&gt;=10,10,1),0)))</f>
        <v>6</v>
      </c>
      <c r="I324" s="24">
        <f t="shared" ref="I324:I387" si="27">IF(BI324="","",ROUND(BI324*10/80,0))</f>
        <v>15</v>
      </c>
      <c r="J324" s="24">
        <f t="shared" ref="J324:J387" si="28">IF(BJ324="","",IF(BJ324&gt;100,100+IF(RIGHT(BJ324,1)*25&gt;=100,80,RIGHT(BJ324,1)*25),IF(RIGHT(BJ324,1)*25&gt;=100,80,RIGHT(BJ324,1)*25)))</f>
        <v>180</v>
      </c>
      <c r="K324" s="49" t="str">
        <f t="shared" ref="K324:K387" si="29">TEXT(IF(W324=0,"",IF(BK324&gt;=10,LEFT(BK324,1),0)&amp;IF(V324&gt;=0.06,3,0)),"00")</f>
        <v>13</v>
      </c>
      <c r="L324">
        <v>32</v>
      </c>
      <c r="M324">
        <v>0</v>
      </c>
      <c r="N324">
        <v>0</v>
      </c>
      <c r="O324">
        <v>1</v>
      </c>
      <c r="P324">
        <v>0</v>
      </c>
      <c r="Q324" s="25" t="s">
        <v>170</v>
      </c>
      <c r="R324">
        <v>31</v>
      </c>
      <c r="S324">
        <v>15</v>
      </c>
      <c r="T324">
        <v>4</v>
      </c>
      <c r="U324">
        <v>1502</v>
      </c>
      <c r="V324">
        <v>0.16700000000000001</v>
      </c>
      <c r="W324">
        <v>0.152</v>
      </c>
      <c r="X324">
        <v>24</v>
      </c>
      <c r="Y324">
        <v>0</v>
      </c>
      <c r="Z324" s="25" t="s">
        <v>176</v>
      </c>
      <c r="AB324">
        <v>0</v>
      </c>
      <c r="AC324">
        <v>1</v>
      </c>
      <c r="AD324">
        <v>135</v>
      </c>
      <c r="AE324">
        <v>3</v>
      </c>
      <c r="AF324">
        <v>1</v>
      </c>
      <c r="AG324">
        <v>2</v>
      </c>
      <c r="AH324">
        <v>0</v>
      </c>
      <c r="BA324">
        <v>3</v>
      </c>
      <c r="BB324">
        <v>5</v>
      </c>
      <c r="BC324">
        <v>200</v>
      </c>
      <c r="BD324">
        <v>40</v>
      </c>
      <c r="BE324">
        <v>0</v>
      </c>
      <c r="BF324">
        <v>8.6</v>
      </c>
      <c r="BG324">
        <v>50</v>
      </c>
      <c r="BH324">
        <v>35</v>
      </c>
      <c r="BI324">
        <v>120</v>
      </c>
      <c r="BJ324">
        <v>105</v>
      </c>
      <c r="BK324">
        <v>11</v>
      </c>
      <c r="BL324">
        <v>32</v>
      </c>
      <c r="BM324">
        <v>0</v>
      </c>
      <c r="BN324">
        <v>0</v>
      </c>
      <c r="BO324">
        <v>1</v>
      </c>
      <c r="BP324">
        <v>0</v>
      </c>
      <c r="BQ324" s="25" t="s">
        <v>170</v>
      </c>
      <c r="BR324">
        <v>31</v>
      </c>
      <c r="BS324">
        <v>15</v>
      </c>
      <c r="BT324">
        <v>4</v>
      </c>
      <c r="BU324">
        <v>1502</v>
      </c>
      <c r="BV324">
        <v>0.16700000000000001</v>
      </c>
      <c r="BW324">
        <v>0.152</v>
      </c>
      <c r="BX324">
        <v>24</v>
      </c>
      <c r="BY324">
        <v>0</v>
      </c>
      <c r="BZ324" s="25" t="s">
        <v>176</v>
      </c>
      <c r="CB324">
        <v>0</v>
      </c>
      <c r="CC324">
        <v>1</v>
      </c>
      <c r="CD324">
        <v>135</v>
      </c>
      <c r="CE324">
        <v>3</v>
      </c>
      <c r="CF324">
        <v>1</v>
      </c>
      <c r="CG324">
        <v>2</v>
      </c>
      <c r="CH324">
        <v>0</v>
      </c>
    </row>
    <row r="325" spans="1:86">
      <c r="A325">
        <v>4</v>
      </c>
      <c r="B325">
        <v>4</v>
      </c>
      <c r="C325">
        <v>140</v>
      </c>
      <c r="D325">
        <v>40</v>
      </c>
      <c r="E325">
        <v>0</v>
      </c>
      <c r="F325" s="24">
        <f t="shared" si="25"/>
        <v>53</v>
      </c>
      <c r="G325">
        <v>60</v>
      </c>
      <c r="H325" s="24">
        <f t="shared" si="26"/>
        <v>6</v>
      </c>
      <c r="I325" s="24">
        <f t="shared" si="27"/>
        <v>15</v>
      </c>
      <c r="J325" s="24">
        <f t="shared" si="28"/>
        <v>180</v>
      </c>
      <c r="K325" s="49" t="str">
        <f t="shared" si="29"/>
        <v>13</v>
      </c>
      <c r="L325">
        <v>53</v>
      </c>
      <c r="M325">
        <v>0</v>
      </c>
      <c r="N325">
        <v>40</v>
      </c>
      <c r="O325">
        <v>0</v>
      </c>
      <c r="P325">
        <v>0</v>
      </c>
      <c r="Q325" s="25" t="s">
        <v>170</v>
      </c>
      <c r="R325">
        <v>31</v>
      </c>
      <c r="S325">
        <v>15</v>
      </c>
      <c r="T325">
        <v>4</v>
      </c>
      <c r="U325">
        <v>1202</v>
      </c>
      <c r="V325">
        <v>0.112</v>
      </c>
      <c r="W325">
        <v>0.10299999999999999</v>
      </c>
      <c r="X325">
        <v>24</v>
      </c>
      <c r="Y325">
        <v>0</v>
      </c>
      <c r="Z325" s="25" t="s">
        <v>176</v>
      </c>
      <c r="AB325">
        <v>0</v>
      </c>
      <c r="AC325">
        <v>1</v>
      </c>
      <c r="AD325">
        <v>135</v>
      </c>
      <c r="AE325">
        <v>3</v>
      </c>
      <c r="AF325">
        <v>1</v>
      </c>
      <c r="AG325">
        <v>2</v>
      </c>
      <c r="AH325">
        <v>0</v>
      </c>
      <c r="BA325">
        <v>4</v>
      </c>
      <c r="BB325">
        <v>4</v>
      </c>
      <c r="BC325">
        <v>140</v>
      </c>
      <c r="BD325">
        <v>40</v>
      </c>
      <c r="BE325">
        <v>0</v>
      </c>
      <c r="BF325">
        <v>5.3</v>
      </c>
      <c r="BG325">
        <v>60</v>
      </c>
      <c r="BH325">
        <v>35</v>
      </c>
      <c r="BI325">
        <v>120</v>
      </c>
      <c r="BJ325">
        <v>105</v>
      </c>
      <c r="BK325">
        <v>11</v>
      </c>
      <c r="BL325">
        <v>53</v>
      </c>
      <c r="BM325">
        <v>0</v>
      </c>
      <c r="BN325">
        <v>40</v>
      </c>
      <c r="BO325">
        <v>0</v>
      </c>
      <c r="BP325">
        <v>0</v>
      </c>
      <c r="BQ325" s="25" t="s">
        <v>170</v>
      </c>
      <c r="BR325">
        <v>31</v>
      </c>
      <c r="BS325">
        <v>15</v>
      </c>
      <c r="BT325">
        <v>4</v>
      </c>
      <c r="BU325">
        <v>1202</v>
      </c>
      <c r="BV325">
        <v>0.112</v>
      </c>
      <c r="BW325">
        <v>0.10299999999999999</v>
      </c>
      <c r="BX325">
        <v>24</v>
      </c>
      <c r="BY325">
        <v>0</v>
      </c>
      <c r="BZ325" s="25" t="s">
        <v>176</v>
      </c>
      <c r="CB325">
        <v>0</v>
      </c>
      <c r="CC325">
        <v>1</v>
      </c>
      <c r="CD325">
        <v>135</v>
      </c>
      <c r="CE325">
        <v>3</v>
      </c>
      <c r="CF325">
        <v>1</v>
      </c>
      <c r="CG325">
        <v>2</v>
      </c>
      <c r="CH325">
        <v>0</v>
      </c>
    </row>
    <row r="326" spans="1:86">
      <c r="A326">
        <v>5</v>
      </c>
      <c r="B326">
        <v>3</v>
      </c>
      <c r="C326">
        <v>70</v>
      </c>
      <c r="D326">
        <v>25</v>
      </c>
      <c r="E326">
        <v>0</v>
      </c>
      <c r="F326" s="24">
        <f t="shared" si="25"/>
        <v>33</v>
      </c>
      <c r="G326">
        <v>60</v>
      </c>
      <c r="H326" s="24">
        <f t="shared" si="26"/>
        <v>6</v>
      </c>
      <c r="I326" s="24">
        <f t="shared" si="27"/>
        <v>15</v>
      </c>
      <c r="J326" s="24">
        <f t="shared" si="28"/>
        <v>180</v>
      </c>
      <c r="K326" s="49" t="str">
        <f t="shared" si="29"/>
        <v>13</v>
      </c>
      <c r="L326">
        <v>73</v>
      </c>
      <c r="M326">
        <v>0</v>
      </c>
      <c r="N326">
        <v>40</v>
      </c>
      <c r="O326">
        <v>0</v>
      </c>
      <c r="P326">
        <v>0</v>
      </c>
      <c r="Q326" s="25" t="s">
        <v>170</v>
      </c>
      <c r="R326">
        <v>31</v>
      </c>
      <c r="S326">
        <v>15</v>
      </c>
      <c r="T326">
        <v>4</v>
      </c>
      <c r="U326">
        <v>1202</v>
      </c>
      <c r="V326">
        <v>6.9000000000000006E-2</v>
      </c>
      <c r="W326">
        <v>6.4199999999999993E-2</v>
      </c>
      <c r="X326">
        <v>24</v>
      </c>
      <c r="Y326">
        <v>0</v>
      </c>
      <c r="Z326" s="25" t="s">
        <v>176</v>
      </c>
      <c r="AB326">
        <v>4</v>
      </c>
      <c r="AC326">
        <v>1</v>
      </c>
      <c r="AD326">
        <v>135</v>
      </c>
      <c r="AE326">
        <v>3</v>
      </c>
      <c r="AF326">
        <v>1</v>
      </c>
      <c r="AG326">
        <v>2</v>
      </c>
      <c r="AH326">
        <v>0</v>
      </c>
      <c r="BA326">
        <v>5</v>
      </c>
      <c r="BB326">
        <v>3</v>
      </c>
      <c r="BC326">
        <v>70</v>
      </c>
      <c r="BD326">
        <v>25</v>
      </c>
      <c r="BE326">
        <v>0</v>
      </c>
      <c r="BF326">
        <v>3.3</v>
      </c>
      <c r="BG326">
        <v>60</v>
      </c>
      <c r="BH326">
        <v>35</v>
      </c>
      <c r="BI326">
        <v>120</v>
      </c>
      <c r="BJ326">
        <v>105</v>
      </c>
      <c r="BK326">
        <v>11</v>
      </c>
      <c r="BL326">
        <v>73</v>
      </c>
      <c r="BM326">
        <v>0</v>
      </c>
      <c r="BN326">
        <v>40</v>
      </c>
      <c r="BO326">
        <v>0</v>
      </c>
      <c r="BP326">
        <v>0</v>
      </c>
      <c r="BQ326" s="25" t="s">
        <v>170</v>
      </c>
      <c r="BR326">
        <v>31</v>
      </c>
      <c r="BS326">
        <v>15</v>
      </c>
      <c r="BT326">
        <v>4</v>
      </c>
      <c r="BU326">
        <v>1202</v>
      </c>
      <c r="BV326">
        <v>6.9000000000000006E-2</v>
      </c>
      <c r="BW326">
        <v>6.4199999999999993E-2</v>
      </c>
      <c r="BX326">
        <v>24</v>
      </c>
      <c r="BY326">
        <v>0</v>
      </c>
      <c r="BZ326" s="25" t="s">
        <v>176</v>
      </c>
      <c r="CB326">
        <v>4</v>
      </c>
      <c r="CC326">
        <v>1</v>
      </c>
      <c r="CD326">
        <v>135</v>
      </c>
      <c r="CE326">
        <v>3</v>
      </c>
      <c r="CF326">
        <v>1</v>
      </c>
      <c r="CG326">
        <v>2</v>
      </c>
      <c r="CH326">
        <v>0</v>
      </c>
    </row>
    <row r="327" spans="1:86">
      <c r="A327">
        <v>6</v>
      </c>
      <c r="B327">
        <v>2</v>
      </c>
      <c r="C327">
        <v>40</v>
      </c>
      <c r="D327">
        <v>20</v>
      </c>
      <c r="E327">
        <v>0</v>
      </c>
      <c r="F327" s="24">
        <f t="shared" si="25"/>
        <v>23</v>
      </c>
      <c r="G327">
        <v>70</v>
      </c>
      <c r="H327" s="24">
        <f t="shared" si="26"/>
        <v>6</v>
      </c>
      <c r="I327" s="24">
        <f t="shared" si="27"/>
        <v>18</v>
      </c>
      <c r="J327" s="24">
        <f t="shared" si="28"/>
        <v>180</v>
      </c>
      <c r="K327" s="49" t="str">
        <f t="shared" si="29"/>
        <v>10</v>
      </c>
      <c r="L327">
        <v>73</v>
      </c>
      <c r="M327">
        <v>0</v>
      </c>
      <c r="N327">
        <v>40</v>
      </c>
      <c r="O327">
        <v>0</v>
      </c>
      <c r="P327">
        <v>0</v>
      </c>
      <c r="Q327" s="25" t="s">
        <v>170</v>
      </c>
      <c r="R327">
        <v>31</v>
      </c>
      <c r="S327">
        <v>15</v>
      </c>
      <c r="T327">
        <v>4</v>
      </c>
      <c r="U327">
        <v>2202</v>
      </c>
      <c r="V327">
        <v>3.9E-2</v>
      </c>
      <c r="W327">
        <v>3.9E-2</v>
      </c>
      <c r="X327">
        <v>24</v>
      </c>
      <c r="Y327">
        <v>0</v>
      </c>
      <c r="Z327" s="25" t="s">
        <v>176</v>
      </c>
      <c r="AB327">
        <v>2.8</v>
      </c>
      <c r="AC327">
        <v>1</v>
      </c>
      <c r="AD327">
        <v>135</v>
      </c>
      <c r="AE327">
        <v>3</v>
      </c>
      <c r="AF327">
        <v>1</v>
      </c>
      <c r="AG327">
        <v>2</v>
      </c>
      <c r="AH327">
        <v>0</v>
      </c>
      <c r="BA327">
        <v>6</v>
      </c>
      <c r="BB327">
        <v>2</v>
      </c>
      <c r="BC327">
        <v>40</v>
      </c>
      <c r="BD327">
        <v>20</v>
      </c>
      <c r="BE327">
        <v>0</v>
      </c>
      <c r="BF327">
        <v>2.2999999999999998</v>
      </c>
      <c r="BG327">
        <v>70</v>
      </c>
      <c r="BH327">
        <v>35</v>
      </c>
      <c r="BI327">
        <v>140</v>
      </c>
      <c r="BJ327">
        <v>105</v>
      </c>
      <c r="BK327">
        <v>11</v>
      </c>
      <c r="BL327">
        <v>73</v>
      </c>
      <c r="BM327">
        <v>0</v>
      </c>
      <c r="BN327">
        <v>40</v>
      </c>
      <c r="BO327">
        <v>0</v>
      </c>
      <c r="BP327">
        <v>0</v>
      </c>
      <c r="BQ327" s="25" t="s">
        <v>170</v>
      </c>
      <c r="BR327">
        <v>31</v>
      </c>
      <c r="BS327">
        <v>15</v>
      </c>
      <c r="BT327">
        <v>4</v>
      </c>
      <c r="BU327">
        <v>2202</v>
      </c>
      <c r="BV327">
        <v>3.9E-2</v>
      </c>
      <c r="BW327">
        <v>3.9E-2</v>
      </c>
      <c r="BX327">
        <v>24</v>
      </c>
      <c r="BY327">
        <v>0</v>
      </c>
      <c r="BZ327" s="25" t="s">
        <v>176</v>
      </c>
      <c r="CB327">
        <v>2.8</v>
      </c>
      <c r="CC327">
        <v>1</v>
      </c>
      <c r="CD327">
        <v>135</v>
      </c>
      <c r="CE327">
        <v>3</v>
      </c>
      <c r="CF327">
        <v>1</v>
      </c>
      <c r="CG327">
        <v>2</v>
      </c>
      <c r="CH327">
        <v>0</v>
      </c>
    </row>
    <row r="328" spans="1:86">
      <c r="A328">
        <v>7</v>
      </c>
      <c r="B328">
        <v>1</v>
      </c>
      <c r="C328">
        <v>10</v>
      </c>
      <c r="D328">
        <v>10</v>
      </c>
      <c r="E328">
        <v>0</v>
      </c>
      <c r="F328" s="24">
        <f t="shared" si="25"/>
        <v>13</v>
      </c>
      <c r="G328">
        <v>85</v>
      </c>
      <c r="H328" s="24">
        <f t="shared" si="26"/>
        <v>6</v>
      </c>
      <c r="I328" s="24">
        <f t="shared" si="27"/>
        <v>18</v>
      </c>
      <c r="J328" s="24">
        <f t="shared" si="28"/>
        <v>180</v>
      </c>
      <c r="K328" s="49" t="str">
        <f t="shared" si="29"/>
        <v>10</v>
      </c>
      <c r="L328">
        <v>73</v>
      </c>
      <c r="M328">
        <v>0</v>
      </c>
      <c r="N328">
        <v>40</v>
      </c>
      <c r="O328">
        <v>0</v>
      </c>
      <c r="P328">
        <v>0</v>
      </c>
      <c r="Q328" s="25" t="s">
        <v>170</v>
      </c>
      <c r="R328">
        <v>31</v>
      </c>
      <c r="S328">
        <v>15</v>
      </c>
      <c r="T328">
        <v>4</v>
      </c>
      <c r="U328">
        <v>3202</v>
      </c>
      <c r="V328">
        <v>1.4999999999999999E-2</v>
      </c>
      <c r="W328">
        <v>2.3E-2</v>
      </c>
      <c r="X328">
        <v>24</v>
      </c>
      <c r="Y328">
        <v>0</v>
      </c>
      <c r="Z328" s="25" t="s">
        <v>176</v>
      </c>
      <c r="AB328">
        <v>2</v>
      </c>
      <c r="AC328">
        <v>1</v>
      </c>
      <c r="AD328">
        <v>135</v>
      </c>
      <c r="AE328">
        <v>3</v>
      </c>
      <c r="AF328">
        <v>1</v>
      </c>
      <c r="AG328">
        <v>2</v>
      </c>
      <c r="AH328">
        <v>0</v>
      </c>
      <c r="BA328">
        <v>7</v>
      </c>
      <c r="BB328">
        <v>1</v>
      </c>
      <c r="BC328">
        <v>10</v>
      </c>
      <c r="BD328">
        <v>10</v>
      </c>
      <c r="BE328">
        <v>0</v>
      </c>
      <c r="BF328">
        <v>1.2</v>
      </c>
      <c r="BG328">
        <v>85</v>
      </c>
      <c r="BH328">
        <v>35</v>
      </c>
      <c r="BI328">
        <v>140</v>
      </c>
      <c r="BJ328">
        <v>105</v>
      </c>
      <c r="BK328">
        <v>11</v>
      </c>
      <c r="BL328">
        <v>73</v>
      </c>
      <c r="BM328">
        <v>0</v>
      </c>
      <c r="BN328">
        <v>40</v>
      </c>
      <c r="BO328">
        <v>0</v>
      </c>
      <c r="BP328">
        <v>0</v>
      </c>
      <c r="BQ328" s="25" t="s">
        <v>170</v>
      </c>
      <c r="BR328">
        <v>31</v>
      </c>
      <c r="BS328">
        <v>15</v>
      </c>
      <c r="BT328">
        <v>4</v>
      </c>
      <c r="BU328">
        <v>3202</v>
      </c>
      <c r="BV328">
        <v>1.4999999999999999E-2</v>
      </c>
      <c r="BW328">
        <v>2.3E-2</v>
      </c>
      <c r="BX328">
        <v>24</v>
      </c>
      <c r="BY328">
        <v>0</v>
      </c>
      <c r="BZ328" s="25" t="s">
        <v>176</v>
      </c>
      <c r="CB328">
        <v>2</v>
      </c>
      <c r="CC328">
        <v>1</v>
      </c>
      <c r="CD328">
        <v>135</v>
      </c>
      <c r="CE328">
        <v>3</v>
      </c>
      <c r="CF328">
        <v>1</v>
      </c>
      <c r="CG328">
        <v>2</v>
      </c>
      <c r="CH328">
        <v>0</v>
      </c>
    </row>
    <row r="329" spans="1:86">
      <c r="F329" s="24" t="str">
        <f t="shared" si="25"/>
        <v/>
      </c>
      <c r="H329" s="24" t="str">
        <f t="shared" si="26"/>
        <v/>
      </c>
      <c r="I329" s="24" t="str">
        <f t="shared" si="27"/>
        <v/>
      </c>
      <c r="J329" s="24" t="str">
        <f t="shared" si="28"/>
        <v/>
      </c>
      <c r="K329" s="49" t="str">
        <f t="shared" si="29"/>
        <v/>
      </c>
      <c r="AH329">
        <v>0</v>
      </c>
      <c r="CH329">
        <v>0</v>
      </c>
    </row>
    <row r="330" spans="1:86">
      <c r="A330">
        <v>1</v>
      </c>
      <c r="B330">
        <v>6</v>
      </c>
      <c r="C330">
        <v>620</v>
      </c>
      <c r="D330">
        <v>150</v>
      </c>
      <c r="E330">
        <v>0</v>
      </c>
      <c r="F330" s="24">
        <f t="shared" si="25"/>
        <v>305</v>
      </c>
      <c r="G330">
        <v>50</v>
      </c>
      <c r="H330" s="24">
        <f t="shared" si="26"/>
        <v>4</v>
      </c>
      <c r="I330" s="24">
        <f t="shared" si="27"/>
        <v>15</v>
      </c>
      <c r="J330" s="24">
        <f t="shared" si="28"/>
        <v>125</v>
      </c>
      <c r="K330" s="49" t="str">
        <f t="shared" si="29"/>
        <v>03</v>
      </c>
      <c r="L330">
        <v>22</v>
      </c>
      <c r="M330">
        <v>0</v>
      </c>
      <c r="N330">
        <v>0</v>
      </c>
      <c r="O330">
        <v>11</v>
      </c>
      <c r="P330">
        <v>0</v>
      </c>
      <c r="Q330" s="25" t="s">
        <v>170</v>
      </c>
      <c r="R330">
        <v>21</v>
      </c>
      <c r="S330">
        <v>10</v>
      </c>
      <c r="T330">
        <v>2</v>
      </c>
      <c r="U330">
        <v>1702</v>
      </c>
      <c r="V330">
        <v>0.55200000000000005</v>
      </c>
      <c r="W330">
        <v>0.5</v>
      </c>
      <c r="X330">
        <v>24</v>
      </c>
      <c r="Y330">
        <v>0</v>
      </c>
      <c r="Z330" s="25" t="s">
        <v>176</v>
      </c>
      <c r="AB330">
        <v>0</v>
      </c>
      <c r="AC330">
        <v>1</v>
      </c>
      <c r="AD330">
        <v>135</v>
      </c>
      <c r="AE330">
        <v>3</v>
      </c>
      <c r="AF330">
        <v>1</v>
      </c>
      <c r="AG330">
        <v>2.8</v>
      </c>
      <c r="AH330">
        <v>0</v>
      </c>
      <c r="BA330">
        <v>1</v>
      </c>
      <c r="BB330">
        <v>6</v>
      </c>
      <c r="BC330">
        <v>620</v>
      </c>
      <c r="BD330">
        <v>150</v>
      </c>
      <c r="BE330">
        <v>0</v>
      </c>
      <c r="BF330">
        <v>30.4</v>
      </c>
      <c r="BG330">
        <v>50</v>
      </c>
      <c r="BH330">
        <v>12</v>
      </c>
      <c r="BI330">
        <v>120</v>
      </c>
      <c r="BJ330">
        <v>101</v>
      </c>
      <c r="BK330">
        <v>2</v>
      </c>
      <c r="BL330">
        <v>22</v>
      </c>
      <c r="BM330">
        <v>0</v>
      </c>
      <c r="BN330">
        <v>0</v>
      </c>
      <c r="BO330">
        <v>11</v>
      </c>
      <c r="BP330">
        <v>0</v>
      </c>
      <c r="BQ330" s="25" t="s">
        <v>170</v>
      </c>
      <c r="BR330">
        <v>21</v>
      </c>
      <c r="BS330">
        <v>10</v>
      </c>
      <c r="BT330">
        <v>2</v>
      </c>
      <c r="BU330">
        <v>1702</v>
      </c>
      <c r="BV330">
        <v>0.55200000000000005</v>
      </c>
      <c r="BW330">
        <v>0.5</v>
      </c>
      <c r="BX330">
        <v>24</v>
      </c>
      <c r="BY330">
        <v>0</v>
      </c>
      <c r="BZ330" s="25" t="s">
        <v>176</v>
      </c>
      <c r="CB330">
        <v>0</v>
      </c>
      <c r="CC330">
        <v>1</v>
      </c>
      <c r="CD330">
        <v>135</v>
      </c>
      <c r="CE330">
        <v>3</v>
      </c>
      <c r="CF330">
        <v>1</v>
      </c>
      <c r="CG330">
        <v>2.8</v>
      </c>
      <c r="CH330">
        <v>0</v>
      </c>
    </row>
    <row r="331" spans="1:86">
      <c r="A331">
        <v>2</v>
      </c>
      <c r="B331">
        <v>5</v>
      </c>
      <c r="C331">
        <v>300</v>
      </c>
      <c r="D331">
        <v>55</v>
      </c>
      <c r="E331">
        <v>0</v>
      </c>
      <c r="F331" s="24">
        <f t="shared" si="25"/>
        <v>135</v>
      </c>
      <c r="G331">
        <v>50</v>
      </c>
      <c r="H331" s="24">
        <f t="shared" si="26"/>
        <v>6</v>
      </c>
      <c r="I331" s="24">
        <f t="shared" si="27"/>
        <v>15</v>
      </c>
      <c r="J331" s="24">
        <f t="shared" si="28"/>
        <v>180</v>
      </c>
      <c r="K331" s="49" t="str">
        <f t="shared" si="29"/>
        <v>13</v>
      </c>
      <c r="L331">
        <v>31</v>
      </c>
      <c r="M331">
        <v>0</v>
      </c>
      <c r="N331">
        <v>0</v>
      </c>
      <c r="O331">
        <v>1</v>
      </c>
      <c r="P331">
        <v>0</v>
      </c>
      <c r="Q331" s="25" t="s">
        <v>170</v>
      </c>
      <c r="R331">
        <v>21</v>
      </c>
      <c r="S331">
        <v>10</v>
      </c>
      <c r="T331">
        <v>3</v>
      </c>
      <c r="U331">
        <v>1502</v>
      </c>
      <c r="V331">
        <v>0.25600000000000001</v>
      </c>
      <c r="W331">
        <v>0.2253</v>
      </c>
      <c r="X331">
        <v>24</v>
      </c>
      <c r="Y331">
        <v>0</v>
      </c>
      <c r="Z331" s="25" t="s">
        <v>176</v>
      </c>
      <c r="AB331">
        <v>0</v>
      </c>
      <c r="AC331">
        <v>1</v>
      </c>
      <c r="AD331">
        <v>135</v>
      </c>
      <c r="AE331">
        <v>3</v>
      </c>
      <c r="AF331">
        <v>1</v>
      </c>
      <c r="AG331">
        <v>2.8</v>
      </c>
      <c r="AH331">
        <v>0</v>
      </c>
      <c r="BA331">
        <v>2</v>
      </c>
      <c r="BB331">
        <v>5</v>
      </c>
      <c r="BC331">
        <v>300</v>
      </c>
      <c r="BD331">
        <v>55</v>
      </c>
      <c r="BE331">
        <v>0</v>
      </c>
      <c r="BF331">
        <v>13.4</v>
      </c>
      <c r="BG331">
        <v>50</v>
      </c>
      <c r="BH331">
        <v>35</v>
      </c>
      <c r="BI331">
        <v>120</v>
      </c>
      <c r="BJ331">
        <v>105</v>
      </c>
      <c r="BK331">
        <v>11</v>
      </c>
      <c r="BL331">
        <v>31</v>
      </c>
      <c r="BM331">
        <v>0</v>
      </c>
      <c r="BN331">
        <v>0</v>
      </c>
      <c r="BO331">
        <v>1</v>
      </c>
      <c r="BP331">
        <v>0</v>
      </c>
      <c r="BQ331" s="25" t="s">
        <v>170</v>
      </c>
      <c r="BR331">
        <v>21</v>
      </c>
      <c r="BS331">
        <v>10</v>
      </c>
      <c r="BT331">
        <v>3</v>
      </c>
      <c r="BU331">
        <v>1502</v>
      </c>
      <c r="BV331">
        <v>0.25600000000000001</v>
      </c>
      <c r="BW331">
        <v>0.2253</v>
      </c>
      <c r="BX331">
        <v>24</v>
      </c>
      <c r="BY331">
        <v>0</v>
      </c>
      <c r="BZ331" s="25" t="s">
        <v>176</v>
      </c>
      <c r="CB331">
        <v>0</v>
      </c>
      <c r="CC331">
        <v>1</v>
      </c>
      <c r="CD331">
        <v>135</v>
      </c>
      <c r="CE331">
        <v>3</v>
      </c>
      <c r="CF331">
        <v>1</v>
      </c>
      <c r="CG331">
        <v>2.8</v>
      </c>
      <c r="CH331">
        <v>0</v>
      </c>
    </row>
    <row r="332" spans="1:86">
      <c r="A332">
        <v>3</v>
      </c>
      <c r="B332">
        <v>4</v>
      </c>
      <c r="C332">
        <v>200</v>
      </c>
      <c r="D332">
        <v>40</v>
      </c>
      <c r="E332">
        <v>0</v>
      </c>
      <c r="F332" s="24">
        <f t="shared" si="25"/>
        <v>85</v>
      </c>
      <c r="G332">
        <v>50</v>
      </c>
      <c r="H332" s="24">
        <f t="shared" si="26"/>
        <v>6</v>
      </c>
      <c r="I332" s="24">
        <f t="shared" si="27"/>
        <v>15</v>
      </c>
      <c r="J332" s="24">
        <f t="shared" si="28"/>
        <v>180</v>
      </c>
      <c r="K332" s="49" t="str">
        <f t="shared" si="29"/>
        <v>13</v>
      </c>
      <c r="L332">
        <v>32</v>
      </c>
      <c r="M332">
        <v>0</v>
      </c>
      <c r="N332">
        <v>0</v>
      </c>
      <c r="O332">
        <v>1</v>
      </c>
      <c r="P332">
        <v>0</v>
      </c>
      <c r="Q332" s="25" t="s">
        <v>170</v>
      </c>
      <c r="R332">
        <v>31</v>
      </c>
      <c r="S332">
        <v>15</v>
      </c>
      <c r="T332">
        <v>4</v>
      </c>
      <c r="U332">
        <v>1502</v>
      </c>
      <c r="V332">
        <v>0.16200000000000001</v>
      </c>
      <c r="W332">
        <v>0.1474</v>
      </c>
      <c r="X332">
        <v>24</v>
      </c>
      <c r="Y332">
        <v>0</v>
      </c>
      <c r="Z332" s="25" t="s">
        <v>176</v>
      </c>
      <c r="AB332">
        <v>0</v>
      </c>
      <c r="AC332">
        <v>1</v>
      </c>
      <c r="AD332">
        <v>135</v>
      </c>
      <c r="AE332">
        <v>3</v>
      </c>
      <c r="AF332">
        <v>1</v>
      </c>
      <c r="AG332">
        <v>2.8</v>
      </c>
      <c r="AH332">
        <v>0</v>
      </c>
      <c r="BA332">
        <v>3</v>
      </c>
      <c r="BB332">
        <v>4</v>
      </c>
      <c r="BC332">
        <v>200</v>
      </c>
      <c r="BD332">
        <v>40</v>
      </c>
      <c r="BE332">
        <v>0</v>
      </c>
      <c r="BF332">
        <v>8.6</v>
      </c>
      <c r="BG332">
        <v>50</v>
      </c>
      <c r="BH332">
        <v>35</v>
      </c>
      <c r="BI332">
        <v>120</v>
      </c>
      <c r="BJ332">
        <v>105</v>
      </c>
      <c r="BK332">
        <v>11</v>
      </c>
      <c r="BL332">
        <v>32</v>
      </c>
      <c r="BM332">
        <v>0</v>
      </c>
      <c r="BN332">
        <v>0</v>
      </c>
      <c r="BO332">
        <v>1</v>
      </c>
      <c r="BP332">
        <v>0</v>
      </c>
      <c r="BQ332" s="25" t="s">
        <v>170</v>
      </c>
      <c r="BR332">
        <v>31</v>
      </c>
      <c r="BS332">
        <v>15</v>
      </c>
      <c r="BT332">
        <v>4</v>
      </c>
      <c r="BU332">
        <v>1502</v>
      </c>
      <c r="BV332">
        <v>0.16200000000000001</v>
      </c>
      <c r="BW332">
        <v>0.1474</v>
      </c>
      <c r="BX332">
        <v>24</v>
      </c>
      <c r="BY332">
        <v>0</v>
      </c>
      <c r="BZ332" s="25" t="s">
        <v>176</v>
      </c>
      <c r="CB332">
        <v>0</v>
      </c>
      <c r="CC332">
        <v>1</v>
      </c>
      <c r="CD332">
        <v>135</v>
      </c>
      <c r="CE332">
        <v>3</v>
      </c>
      <c r="CF332">
        <v>1</v>
      </c>
      <c r="CG332">
        <v>2.8</v>
      </c>
      <c r="CH332">
        <v>0</v>
      </c>
    </row>
    <row r="333" spans="1:86">
      <c r="A333">
        <v>4</v>
      </c>
      <c r="B333">
        <v>3</v>
      </c>
      <c r="C333">
        <v>140</v>
      </c>
      <c r="D333">
        <v>40</v>
      </c>
      <c r="E333">
        <v>0</v>
      </c>
      <c r="F333" s="24">
        <f t="shared" si="25"/>
        <v>53</v>
      </c>
      <c r="G333">
        <v>60</v>
      </c>
      <c r="H333" s="24">
        <f t="shared" si="26"/>
        <v>6</v>
      </c>
      <c r="I333" s="24">
        <f t="shared" si="27"/>
        <v>15</v>
      </c>
      <c r="J333" s="24">
        <f t="shared" si="28"/>
        <v>180</v>
      </c>
      <c r="K333" s="49" t="str">
        <f t="shared" si="29"/>
        <v>13</v>
      </c>
      <c r="L333">
        <v>53</v>
      </c>
      <c r="M333">
        <v>0</v>
      </c>
      <c r="N333">
        <v>40</v>
      </c>
      <c r="O333">
        <v>0</v>
      </c>
      <c r="P333">
        <v>0</v>
      </c>
      <c r="Q333" s="25" t="s">
        <v>170</v>
      </c>
      <c r="R333">
        <v>31</v>
      </c>
      <c r="S333">
        <v>15</v>
      </c>
      <c r="T333">
        <v>4</v>
      </c>
      <c r="U333">
        <v>1202</v>
      </c>
      <c r="V333">
        <v>0.107</v>
      </c>
      <c r="W333">
        <v>9.8400000000000001E-2</v>
      </c>
      <c r="X333">
        <v>24</v>
      </c>
      <c r="Y333">
        <v>0</v>
      </c>
      <c r="Z333" s="25" t="s">
        <v>176</v>
      </c>
      <c r="AB333">
        <v>0</v>
      </c>
      <c r="AC333">
        <v>1</v>
      </c>
      <c r="AD333">
        <v>135</v>
      </c>
      <c r="AE333">
        <v>3</v>
      </c>
      <c r="AF333">
        <v>1</v>
      </c>
      <c r="AG333">
        <v>2.8</v>
      </c>
      <c r="AH333">
        <v>0</v>
      </c>
      <c r="BA333">
        <v>4</v>
      </c>
      <c r="BB333">
        <v>3</v>
      </c>
      <c r="BC333">
        <v>140</v>
      </c>
      <c r="BD333">
        <v>40</v>
      </c>
      <c r="BE333">
        <v>0</v>
      </c>
      <c r="BF333">
        <v>5.3</v>
      </c>
      <c r="BG333">
        <v>60</v>
      </c>
      <c r="BH333">
        <v>35</v>
      </c>
      <c r="BI333">
        <v>120</v>
      </c>
      <c r="BJ333">
        <v>105</v>
      </c>
      <c r="BK333">
        <v>11</v>
      </c>
      <c r="BL333">
        <v>53</v>
      </c>
      <c r="BM333">
        <v>0</v>
      </c>
      <c r="BN333">
        <v>40</v>
      </c>
      <c r="BO333">
        <v>0</v>
      </c>
      <c r="BP333">
        <v>0</v>
      </c>
      <c r="BQ333" s="25" t="s">
        <v>170</v>
      </c>
      <c r="BR333">
        <v>31</v>
      </c>
      <c r="BS333">
        <v>15</v>
      </c>
      <c r="BT333">
        <v>4</v>
      </c>
      <c r="BU333">
        <v>1202</v>
      </c>
      <c r="BV333">
        <v>0.107</v>
      </c>
      <c r="BW333">
        <v>9.8400000000000001E-2</v>
      </c>
      <c r="BX333">
        <v>24</v>
      </c>
      <c r="BY333">
        <v>0</v>
      </c>
      <c r="BZ333" s="25" t="s">
        <v>176</v>
      </c>
      <c r="CB333">
        <v>0</v>
      </c>
      <c r="CC333">
        <v>1</v>
      </c>
      <c r="CD333">
        <v>135</v>
      </c>
      <c r="CE333">
        <v>3</v>
      </c>
      <c r="CF333">
        <v>1</v>
      </c>
      <c r="CG333">
        <v>2.8</v>
      </c>
      <c r="CH333">
        <v>0</v>
      </c>
    </row>
    <row r="334" spans="1:86">
      <c r="A334">
        <v>5</v>
      </c>
      <c r="B334">
        <v>2</v>
      </c>
      <c r="C334">
        <v>70</v>
      </c>
      <c r="D334">
        <v>35</v>
      </c>
      <c r="E334">
        <v>0</v>
      </c>
      <c r="F334" s="24">
        <f t="shared" si="25"/>
        <v>33</v>
      </c>
      <c r="G334">
        <v>60</v>
      </c>
      <c r="H334" s="24">
        <f t="shared" si="26"/>
        <v>6</v>
      </c>
      <c r="I334" s="24">
        <f t="shared" si="27"/>
        <v>15</v>
      </c>
      <c r="J334" s="24">
        <f t="shared" si="28"/>
        <v>180</v>
      </c>
      <c r="K334" s="49" t="str">
        <f t="shared" si="29"/>
        <v>13</v>
      </c>
      <c r="L334">
        <v>73</v>
      </c>
      <c r="M334">
        <v>0</v>
      </c>
      <c r="N334">
        <v>40</v>
      </c>
      <c r="O334">
        <v>0</v>
      </c>
      <c r="P334">
        <v>0</v>
      </c>
      <c r="Q334" s="25" t="s">
        <v>170</v>
      </c>
      <c r="R334">
        <v>31</v>
      </c>
      <c r="S334">
        <v>15</v>
      </c>
      <c r="T334">
        <v>4</v>
      </c>
      <c r="U334">
        <v>1202</v>
      </c>
      <c r="V334">
        <v>6.4000000000000001E-2</v>
      </c>
      <c r="W334">
        <v>5.9499999999999997E-2</v>
      </c>
      <c r="X334">
        <v>24</v>
      </c>
      <c r="Y334">
        <v>0</v>
      </c>
      <c r="Z334" s="25" t="s">
        <v>176</v>
      </c>
      <c r="AB334">
        <v>4</v>
      </c>
      <c r="AC334">
        <v>1</v>
      </c>
      <c r="AD334">
        <v>135</v>
      </c>
      <c r="AE334">
        <v>3</v>
      </c>
      <c r="AF334">
        <v>1</v>
      </c>
      <c r="AG334">
        <v>2.8</v>
      </c>
      <c r="AH334">
        <v>0</v>
      </c>
      <c r="BA334">
        <v>5</v>
      </c>
      <c r="BB334">
        <v>2</v>
      </c>
      <c r="BC334">
        <v>70</v>
      </c>
      <c r="BD334">
        <v>35</v>
      </c>
      <c r="BE334">
        <v>0</v>
      </c>
      <c r="BF334">
        <v>3.3</v>
      </c>
      <c r="BG334">
        <v>60</v>
      </c>
      <c r="BH334">
        <v>35</v>
      </c>
      <c r="BI334">
        <v>120</v>
      </c>
      <c r="BJ334">
        <v>105</v>
      </c>
      <c r="BK334">
        <v>11</v>
      </c>
      <c r="BL334">
        <v>73</v>
      </c>
      <c r="BM334">
        <v>0</v>
      </c>
      <c r="BN334">
        <v>40</v>
      </c>
      <c r="BO334">
        <v>0</v>
      </c>
      <c r="BP334">
        <v>0</v>
      </c>
      <c r="BQ334" s="25" t="s">
        <v>170</v>
      </c>
      <c r="BR334">
        <v>31</v>
      </c>
      <c r="BS334">
        <v>15</v>
      </c>
      <c r="BT334">
        <v>4</v>
      </c>
      <c r="BU334">
        <v>1202</v>
      </c>
      <c r="BV334">
        <v>6.4000000000000001E-2</v>
      </c>
      <c r="BW334">
        <v>5.9499999999999997E-2</v>
      </c>
      <c r="BX334">
        <v>24</v>
      </c>
      <c r="BY334">
        <v>0</v>
      </c>
      <c r="BZ334" s="25" t="s">
        <v>176</v>
      </c>
      <c r="CB334">
        <v>4</v>
      </c>
      <c r="CC334">
        <v>1</v>
      </c>
      <c r="CD334">
        <v>135</v>
      </c>
      <c r="CE334">
        <v>3</v>
      </c>
      <c r="CF334">
        <v>1</v>
      </c>
      <c r="CG334">
        <v>2.8</v>
      </c>
      <c r="CH334">
        <v>0</v>
      </c>
    </row>
    <row r="335" spans="1:86">
      <c r="A335">
        <v>6</v>
      </c>
      <c r="B335">
        <v>1</v>
      </c>
      <c r="C335">
        <v>40</v>
      </c>
      <c r="D335">
        <v>30</v>
      </c>
      <c r="E335">
        <v>0</v>
      </c>
      <c r="F335" s="24">
        <f t="shared" si="25"/>
        <v>23.000000000000004</v>
      </c>
      <c r="G335">
        <v>70</v>
      </c>
      <c r="H335" s="24">
        <f t="shared" si="26"/>
        <v>6</v>
      </c>
      <c r="I335" s="24">
        <f t="shared" si="27"/>
        <v>18</v>
      </c>
      <c r="J335" s="24">
        <f t="shared" si="28"/>
        <v>180</v>
      </c>
      <c r="K335" s="49" t="str">
        <f t="shared" si="29"/>
        <v>10</v>
      </c>
      <c r="L335">
        <v>73</v>
      </c>
      <c r="M335">
        <v>0</v>
      </c>
      <c r="N335">
        <v>40</v>
      </c>
      <c r="O335">
        <v>0</v>
      </c>
      <c r="P335">
        <v>0</v>
      </c>
      <c r="Q335" s="25" t="s">
        <v>170</v>
      </c>
      <c r="R335">
        <v>31</v>
      </c>
      <c r="S335">
        <v>15</v>
      </c>
      <c r="T335">
        <v>4</v>
      </c>
      <c r="U335">
        <v>3202</v>
      </c>
      <c r="V335">
        <v>4.4999999999999998E-2</v>
      </c>
      <c r="W335">
        <v>2.5000000000000001E-2</v>
      </c>
      <c r="X335">
        <v>24</v>
      </c>
      <c r="Y335">
        <v>0</v>
      </c>
      <c r="Z335" s="25" t="s">
        <v>176</v>
      </c>
      <c r="AB335">
        <v>2.8</v>
      </c>
      <c r="AC335">
        <v>1</v>
      </c>
      <c r="AD335">
        <v>135</v>
      </c>
      <c r="AE335">
        <v>3</v>
      </c>
      <c r="AF335">
        <v>1</v>
      </c>
      <c r="AG335">
        <v>2.8</v>
      </c>
      <c r="AH335">
        <v>0</v>
      </c>
      <c r="BA335">
        <v>6</v>
      </c>
      <c r="BB335">
        <v>1</v>
      </c>
      <c r="BC335">
        <v>40</v>
      </c>
      <c r="BD335">
        <v>30</v>
      </c>
      <c r="BE335">
        <v>0</v>
      </c>
      <c r="BF335">
        <v>2.2000000000000002</v>
      </c>
      <c r="BG335">
        <v>70</v>
      </c>
      <c r="BH335">
        <v>35</v>
      </c>
      <c r="BI335">
        <v>140</v>
      </c>
      <c r="BJ335">
        <v>105</v>
      </c>
      <c r="BK335">
        <v>11</v>
      </c>
      <c r="BL335">
        <v>73</v>
      </c>
      <c r="BM335">
        <v>0</v>
      </c>
      <c r="BN335">
        <v>40</v>
      </c>
      <c r="BO335">
        <v>0</v>
      </c>
      <c r="BP335">
        <v>0</v>
      </c>
      <c r="BQ335" s="25" t="s">
        <v>170</v>
      </c>
      <c r="BR335">
        <v>31</v>
      </c>
      <c r="BS335">
        <v>15</v>
      </c>
      <c r="BT335">
        <v>4</v>
      </c>
      <c r="BU335">
        <v>3202</v>
      </c>
      <c r="BV335">
        <v>4.4999999999999998E-2</v>
      </c>
      <c r="BW335">
        <v>2.5000000000000001E-2</v>
      </c>
      <c r="BX335">
        <v>24</v>
      </c>
      <c r="BY335">
        <v>0</v>
      </c>
      <c r="BZ335" s="25" t="s">
        <v>176</v>
      </c>
      <c r="CB335">
        <v>2.8</v>
      </c>
      <c r="CC335">
        <v>1</v>
      </c>
      <c r="CD335">
        <v>135</v>
      </c>
      <c r="CE335">
        <v>3</v>
      </c>
      <c r="CF335">
        <v>1</v>
      </c>
      <c r="CG335">
        <v>2.8</v>
      </c>
      <c r="CH335">
        <v>0</v>
      </c>
    </row>
    <row r="336" spans="1:86">
      <c r="F336" s="24" t="str">
        <f t="shared" si="25"/>
        <v/>
      </c>
      <c r="H336" s="24" t="str">
        <f t="shared" si="26"/>
        <v/>
      </c>
      <c r="I336" s="24" t="str">
        <f t="shared" si="27"/>
        <v/>
      </c>
      <c r="J336" s="24" t="str">
        <f t="shared" si="28"/>
        <v/>
      </c>
      <c r="K336" s="49" t="str">
        <f t="shared" si="29"/>
        <v/>
      </c>
      <c r="Q336" s="25"/>
      <c r="Z336" s="25"/>
      <c r="AH336">
        <v>0</v>
      </c>
      <c r="BQ336" s="25"/>
      <c r="BZ336" s="25"/>
      <c r="CH336">
        <v>0</v>
      </c>
    </row>
    <row r="337" spans="1:86">
      <c r="A337">
        <v>1</v>
      </c>
      <c r="B337">
        <v>5</v>
      </c>
      <c r="C337">
        <v>620</v>
      </c>
      <c r="D337">
        <v>150</v>
      </c>
      <c r="E337">
        <v>0</v>
      </c>
      <c r="F337" s="24">
        <f t="shared" si="25"/>
        <v>305</v>
      </c>
      <c r="G337">
        <v>50</v>
      </c>
      <c r="H337" s="24">
        <f t="shared" si="26"/>
        <v>4</v>
      </c>
      <c r="I337" s="24">
        <f t="shared" si="27"/>
        <v>15</v>
      </c>
      <c r="J337" s="24">
        <f t="shared" si="28"/>
        <v>125</v>
      </c>
      <c r="K337" s="49" t="str">
        <f t="shared" si="29"/>
        <v>03</v>
      </c>
      <c r="L337">
        <v>22</v>
      </c>
      <c r="M337">
        <v>0</v>
      </c>
      <c r="N337">
        <v>0</v>
      </c>
      <c r="O337">
        <v>11</v>
      </c>
      <c r="P337">
        <v>0</v>
      </c>
      <c r="Q337" s="25" t="s">
        <v>170</v>
      </c>
      <c r="R337">
        <v>21</v>
      </c>
      <c r="S337">
        <v>10</v>
      </c>
      <c r="T337">
        <v>2</v>
      </c>
      <c r="U337">
        <v>1702</v>
      </c>
      <c r="V337">
        <v>0.53800000000000003</v>
      </c>
      <c r="W337">
        <v>0.5</v>
      </c>
      <c r="X337">
        <v>24</v>
      </c>
      <c r="Y337">
        <v>0</v>
      </c>
      <c r="Z337" s="25" t="s">
        <v>176</v>
      </c>
      <c r="AB337">
        <v>0</v>
      </c>
      <c r="AC337">
        <v>1</v>
      </c>
      <c r="AD337">
        <v>135</v>
      </c>
      <c r="AE337">
        <v>3</v>
      </c>
      <c r="AF337">
        <v>1</v>
      </c>
      <c r="AG337">
        <v>4</v>
      </c>
      <c r="AH337">
        <v>0</v>
      </c>
      <c r="BA337">
        <v>1</v>
      </c>
      <c r="BB337">
        <v>5</v>
      </c>
      <c r="BC337">
        <v>620</v>
      </c>
      <c r="BD337">
        <v>150</v>
      </c>
      <c r="BE337">
        <v>0</v>
      </c>
      <c r="BF337">
        <v>30.4</v>
      </c>
      <c r="BG337">
        <v>50</v>
      </c>
      <c r="BH337">
        <v>12</v>
      </c>
      <c r="BI337">
        <v>120</v>
      </c>
      <c r="BJ337">
        <v>101</v>
      </c>
      <c r="BK337">
        <v>2</v>
      </c>
      <c r="BL337">
        <v>22</v>
      </c>
      <c r="BM337">
        <v>0</v>
      </c>
      <c r="BN337">
        <v>0</v>
      </c>
      <c r="BO337">
        <v>11</v>
      </c>
      <c r="BP337">
        <v>0</v>
      </c>
      <c r="BQ337" s="25" t="s">
        <v>170</v>
      </c>
      <c r="BR337">
        <v>21</v>
      </c>
      <c r="BS337">
        <v>10</v>
      </c>
      <c r="BT337">
        <v>2</v>
      </c>
      <c r="BU337">
        <v>1702</v>
      </c>
      <c r="BV337">
        <v>0.53800000000000003</v>
      </c>
      <c r="BW337">
        <v>0.5</v>
      </c>
      <c r="BX337">
        <v>24</v>
      </c>
      <c r="BY337">
        <v>0</v>
      </c>
      <c r="BZ337" s="25" t="s">
        <v>176</v>
      </c>
      <c r="CB337">
        <v>0</v>
      </c>
      <c r="CC337">
        <v>1</v>
      </c>
      <c r="CD337">
        <v>135</v>
      </c>
      <c r="CE337">
        <v>3</v>
      </c>
      <c r="CF337">
        <v>1</v>
      </c>
      <c r="CG337">
        <v>4</v>
      </c>
      <c r="CH337">
        <v>0</v>
      </c>
    </row>
    <row r="338" spans="1:86">
      <c r="A338">
        <v>2</v>
      </c>
      <c r="B338">
        <v>4</v>
      </c>
      <c r="C338">
        <v>300</v>
      </c>
      <c r="D338">
        <v>55</v>
      </c>
      <c r="E338">
        <v>0</v>
      </c>
      <c r="F338" s="24">
        <f t="shared" si="25"/>
        <v>135</v>
      </c>
      <c r="G338">
        <v>50</v>
      </c>
      <c r="H338" s="24">
        <f t="shared" si="26"/>
        <v>6</v>
      </c>
      <c r="I338" s="24">
        <f t="shared" si="27"/>
        <v>15</v>
      </c>
      <c r="J338" s="24">
        <f t="shared" si="28"/>
        <v>180</v>
      </c>
      <c r="K338" s="49" t="str">
        <f t="shared" si="29"/>
        <v>13</v>
      </c>
      <c r="L338">
        <v>31</v>
      </c>
      <c r="M338">
        <v>0</v>
      </c>
      <c r="N338">
        <v>0</v>
      </c>
      <c r="O338">
        <v>1</v>
      </c>
      <c r="P338">
        <v>0</v>
      </c>
      <c r="Q338" s="25" t="s">
        <v>170</v>
      </c>
      <c r="R338">
        <v>21</v>
      </c>
      <c r="S338">
        <v>10</v>
      </c>
      <c r="T338">
        <v>3</v>
      </c>
      <c r="U338">
        <v>1502</v>
      </c>
      <c r="V338">
        <v>0.24199999999999999</v>
      </c>
      <c r="W338">
        <v>0.21299999999999999</v>
      </c>
      <c r="X338">
        <v>24</v>
      </c>
      <c r="Y338">
        <v>0</v>
      </c>
      <c r="Z338" s="25" t="s">
        <v>176</v>
      </c>
      <c r="AB338">
        <v>0</v>
      </c>
      <c r="AC338">
        <v>1</v>
      </c>
      <c r="AD338">
        <v>135</v>
      </c>
      <c r="AE338">
        <v>3</v>
      </c>
      <c r="AF338">
        <v>1</v>
      </c>
      <c r="AG338">
        <v>4</v>
      </c>
      <c r="AH338">
        <v>0</v>
      </c>
      <c r="BA338">
        <v>2</v>
      </c>
      <c r="BB338">
        <v>4</v>
      </c>
      <c r="BC338">
        <v>300</v>
      </c>
      <c r="BD338">
        <v>55</v>
      </c>
      <c r="BE338">
        <v>0</v>
      </c>
      <c r="BF338">
        <v>13.4</v>
      </c>
      <c r="BG338">
        <v>50</v>
      </c>
      <c r="BH338">
        <v>35</v>
      </c>
      <c r="BI338">
        <v>120</v>
      </c>
      <c r="BJ338">
        <v>105</v>
      </c>
      <c r="BK338">
        <v>11</v>
      </c>
      <c r="BL338">
        <v>31</v>
      </c>
      <c r="BM338">
        <v>0</v>
      </c>
      <c r="BN338">
        <v>0</v>
      </c>
      <c r="BO338">
        <v>1</v>
      </c>
      <c r="BP338">
        <v>0</v>
      </c>
      <c r="BQ338" s="25" t="s">
        <v>170</v>
      </c>
      <c r="BR338">
        <v>21</v>
      </c>
      <c r="BS338">
        <v>10</v>
      </c>
      <c r="BT338">
        <v>3</v>
      </c>
      <c r="BU338">
        <v>1502</v>
      </c>
      <c r="BV338">
        <v>0.24199999999999999</v>
      </c>
      <c r="BW338">
        <v>0.21299999999999999</v>
      </c>
      <c r="BX338">
        <v>24</v>
      </c>
      <c r="BY338">
        <v>0</v>
      </c>
      <c r="BZ338" s="25" t="s">
        <v>176</v>
      </c>
      <c r="CB338">
        <v>0</v>
      </c>
      <c r="CC338">
        <v>1</v>
      </c>
      <c r="CD338">
        <v>135</v>
      </c>
      <c r="CE338">
        <v>3</v>
      </c>
      <c r="CF338">
        <v>1</v>
      </c>
      <c r="CG338">
        <v>4</v>
      </c>
      <c r="CH338">
        <v>0</v>
      </c>
    </row>
    <row r="339" spans="1:86">
      <c r="A339">
        <v>3</v>
      </c>
      <c r="B339">
        <v>3</v>
      </c>
      <c r="C339">
        <v>200</v>
      </c>
      <c r="D339">
        <v>40</v>
      </c>
      <c r="E339">
        <v>0</v>
      </c>
      <c r="F339" s="24">
        <f t="shared" si="25"/>
        <v>85</v>
      </c>
      <c r="G339">
        <v>50</v>
      </c>
      <c r="H339" s="24">
        <f t="shared" si="26"/>
        <v>6</v>
      </c>
      <c r="I339" s="24">
        <f t="shared" si="27"/>
        <v>15</v>
      </c>
      <c r="J339" s="24">
        <f t="shared" si="28"/>
        <v>180</v>
      </c>
      <c r="K339" s="49" t="str">
        <f t="shared" si="29"/>
        <v>13</v>
      </c>
      <c r="L339">
        <v>32</v>
      </c>
      <c r="M339">
        <v>0</v>
      </c>
      <c r="N339">
        <v>0</v>
      </c>
      <c r="O339">
        <v>1</v>
      </c>
      <c r="P339">
        <v>0</v>
      </c>
      <c r="Q339" s="25" t="s">
        <v>170</v>
      </c>
      <c r="R339">
        <v>31</v>
      </c>
      <c r="S339">
        <v>15</v>
      </c>
      <c r="T339">
        <v>4</v>
      </c>
      <c r="U339">
        <v>1502</v>
      </c>
      <c r="V339">
        <v>0.14799999999999999</v>
      </c>
      <c r="W339">
        <v>0.13469999999999999</v>
      </c>
      <c r="X339">
        <v>24</v>
      </c>
      <c r="Y339">
        <v>0</v>
      </c>
      <c r="Z339" s="25" t="s">
        <v>176</v>
      </c>
      <c r="AB339">
        <v>0</v>
      </c>
      <c r="AC339">
        <v>1</v>
      </c>
      <c r="AD339">
        <v>135</v>
      </c>
      <c r="AE339">
        <v>3</v>
      </c>
      <c r="AF339">
        <v>1</v>
      </c>
      <c r="AG339">
        <v>4</v>
      </c>
      <c r="AH339">
        <v>0</v>
      </c>
      <c r="BA339">
        <v>3</v>
      </c>
      <c r="BB339">
        <v>3</v>
      </c>
      <c r="BC339">
        <v>200</v>
      </c>
      <c r="BD339">
        <v>40</v>
      </c>
      <c r="BE339">
        <v>0</v>
      </c>
      <c r="BF339">
        <v>8.6</v>
      </c>
      <c r="BG339">
        <v>50</v>
      </c>
      <c r="BH339">
        <v>35</v>
      </c>
      <c r="BI339">
        <v>120</v>
      </c>
      <c r="BJ339">
        <v>105</v>
      </c>
      <c r="BK339">
        <v>11</v>
      </c>
      <c r="BL339">
        <v>32</v>
      </c>
      <c r="BM339">
        <v>0</v>
      </c>
      <c r="BN339">
        <v>0</v>
      </c>
      <c r="BO339">
        <v>1</v>
      </c>
      <c r="BP339">
        <v>0</v>
      </c>
      <c r="BQ339" s="25" t="s">
        <v>170</v>
      </c>
      <c r="BR339">
        <v>31</v>
      </c>
      <c r="BS339">
        <v>15</v>
      </c>
      <c r="BT339">
        <v>4</v>
      </c>
      <c r="BU339">
        <v>1502</v>
      </c>
      <c r="BV339">
        <v>0.14799999999999999</v>
      </c>
      <c r="BW339">
        <v>0.13469999999999999</v>
      </c>
      <c r="BX339">
        <v>24</v>
      </c>
      <c r="BY339">
        <v>0</v>
      </c>
      <c r="BZ339" s="25" t="s">
        <v>176</v>
      </c>
      <c r="CB339">
        <v>0</v>
      </c>
      <c r="CC339">
        <v>1</v>
      </c>
      <c r="CD339">
        <v>135</v>
      </c>
      <c r="CE339">
        <v>3</v>
      </c>
      <c r="CF339">
        <v>1</v>
      </c>
      <c r="CG339">
        <v>4</v>
      </c>
      <c r="CH339">
        <v>0</v>
      </c>
    </row>
    <row r="340" spans="1:86">
      <c r="A340">
        <v>4</v>
      </c>
      <c r="B340">
        <v>2</v>
      </c>
      <c r="C340">
        <v>140</v>
      </c>
      <c r="D340">
        <v>40</v>
      </c>
      <c r="E340">
        <v>0</v>
      </c>
      <c r="F340" s="24">
        <f t="shared" si="25"/>
        <v>53</v>
      </c>
      <c r="G340">
        <v>60</v>
      </c>
      <c r="H340" s="24">
        <f t="shared" si="26"/>
        <v>6</v>
      </c>
      <c r="I340" s="24">
        <f t="shared" si="27"/>
        <v>15</v>
      </c>
      <c r="J340" s="24">
        <f t="shared" si="28"/>
        <v>180</v>
      </c>
      <c r="K340" s="49" t="str">
        <f t="shared" si="29"/>
        <v>13</v>
      </c>
      <c r="L340">
        <v>53</v>
      </c>
      <c r="M340">
        <v>0</v>
      </c>
      <c r="N340">
        <v>40</v>
      </c>
      <c r="O340">
        <v>0</v>
      </c>
      <c r="P340">
        <v>0</v>
      </c>
      <c r="Q340" s="25" t="s">
        <v>170</v>
      </c>
      <c r="R340">
        <v>31</v>
      </c>
      <c r="S340">
        <v>15</v>
      </c>
      <c r="T340">
        <v>4</v>
      </c>
      <c r="U340">
        <v>1202</v>
      </c>
      <c r="V340">
        <v>9.2999999999999999E-2</v>
      </c>
      <c r="W340">
        <v>8.5599999999999996E-2</v>
      </c>
      <c r="X340">
        <v>24</v>
      </c>
      <c r="Y340">
        <v>0</v>
      </c>
      <c r="Z340" s="25" t="s">
        <v>176</v>
      </c>
      <c r="AB340">
        <v>0</v>
      </c>
      <c r="AC340">
        <v>1</v>
      </c>
      <c r="AD340">
        <v>135</v>
      </c>
      <c r="AE340">
        <v>3</v>
      </c>
      <c r="AF340">
        <v>1</v>
      </c>
      <c r="AG340">
        <v>4</v>
      </c>
      <c r="AH340">
        <v>0</v>
      </c>
      <c r="BA340">
        <v>4</v>
      </c>
      <c r="BB340">
        <v>2</v>
      </c>
      <c r="BC340">
        <v>140</v>
      </c>
      <c r="BD340">
        <v>40</v>
      </c>
      <c r="BE340">
        <v>0</v>
      </c>
      <c r="BF340">
        <v>5.3</v>
      </c>
      <c r="BG340">
        <v>60</v>
      </c>
      <c r="BH340">
        <v>35</v>
      </c>
      <c r="BI340">
        <v>120</v>
      </c>
      <c r="BJ340">
        <v>105</v>
      </c>
      <c r="BK340">
        <v>11</v>
      </c>
      <c r="BL340">
        <v>53</v>
      </c>
      <c r="BM340">
        <v>0</v>
      </c>
      <c r="BN340">
        <v>40</v>
      </c>
      <c r="BO340">
        <v>0</v>
      </c>
      <c r="BP340">
        <v>0</v>
      </c>
      <c r="BQ340" s="25" t="s">
        <v>170</v>
      </c>
      <c r="BR340">
        <v>31</v>
      </c>
      <c r="BS340">
        <v>15</v>
      </c>
      <c r="BT340">
        <v>4</v>
      </c>
      <c r="BU340">
        <v>1202</v>
      </c>
      <c r="BV340">
        <v>9.2999999999999999E-2</v>
      </c>
      <c r="BW340">
        <v>8.5599999999999996E-2</v>
      </c>
      <c r="BX340">
        <v>24</v>
      </c>
      <c r="BY340">
        <v>0</v>
      </c>
      <c r="BZ340" s="25" t="s">
        <v>176</v>
      </c>
      <c r="CB340">
        <v>0</v>
      </c>
      <c r="CC340">
        <v>1</v>
      </c>
      <c r="CD340">
        <v>135</v>
      </c>
      <c r="CE340">
        <v>3</v>
      </c>
      <c r="CF340">
        <v>1</v>
      </c>
      <c r="CG340">
        <v>4</v>
      </c>
      <c r="CH340">
        <v>0</v>
      </c>
    </row>
    <row r="341" spans="1:86">
      <c r="A341">
        <v>5</v>
      </c>
      <c r="B341">
        <v>1</v>
      </c>
      <c r="C341">
        <v>60</v>
      </c>
      <c r="D341">
        <v>35</v>
      </c>
      <c r="E341">
        <v>0</v>
      </c>
      <c r="F341" s="24">
        <f t="shared" si="25"/>
        <v>33</v>
      </c>
      <c r="G341">
        <v>60</v>
      </c>
      <c r="H341" s="24">
        <f t="shared" si="26"/>
        <v>6</v>
      </c>
      <c r="I341" s="24">
        <f t="shared" si="27"/>
        <v>15</v>
      </c>
      <c r="J341" s="24">
        <f t="shared" si="28"/>
        <v>180</v>
      </c>
      <c r="K341" s="49" t="str">
        <f t="shared" si="29"/>
        <v>10</v>
      </c>
      <c r="L341">
        <v>73</v>
      </c>
      <c r="M341">
        <v>0</v>
      </c>
      <c r="N341">
        <v>40</v>
      </c>
      <c r="O341">
        <v>0</v>
      </c>
      <c r="P341">
        <v>0</v>
      </c>
      <c r="Q341" s="25" t="s">
        <v>170</v>
      </c>
      <c r="R341">
        <v>31</v>
      </c>
      <c r="S341">
        <v>15</v>
      </c>
      <c r="T341">
        <v>4</v>
      </c>
      <c r="U341">
        <v>2202</v>
      </c>
      <c r="V341">
        <v>4.3999999999999997E-2</v>
      </c>
      <c r="W341">
        <v>3.7999999999999999E-2</v>
      </c>
      <c r="X341">
        <v>24</v>
      </c>
      <c r="Y341">
        <v>0</v>
      </c>
      <c r="Z341" s="25" t="s">
        <v>176</v>
      </c>
      <c r="AB341">
        <v>4</v>
      </c>
      <c r="AC341">
        <v>1</v>
      </c>
      <c r="AD341">
        <v>135</v>
      </c>
      <c r="AE341">
        <v>3</v>
      </c>
      <c r="AF341">
        <v>1</v>
      </c>
      <c r="AG341">
        <v>4</v>
      </c>
      <c r="AH341">
        <v>0</v>
      </c>
      <c r="BA341">
        <v>5</v>
      </c>
      <c r="BB341">
        <v>1</v>
      </c>
      <c r="BC341">
        <v>60</v>
      </c>
      <c r="BD341">
        <v>35</v>
      </c>
      <c r="BE341">
        <v>0</v>
      </c>
      <c r="BF341">
        <v>3.3</v>
      </c>
      <c r="BG341">
        <v>60</v>
      </c>
      <c r="BH341">
        <v>35</v>
      </c>
      <c r="BI341">
        <v>120</v>
      </c>
      <c r="BJ341">
        <v>105</v>
      </c>
      <c r="BK341">
        <v>11</v>
      </c>
      <c r="BL341">
        <v>73</v>
      </c>
      <c r="BM341">
        <v>0</v>
      </c>
      <c r="BN341">
        <v>40</v>
      </c>
      <c r="BO341">
        <v>0</v>
      </c>
      <c r="BP341">
        <v>0</v>
      </c>
      <c r="BQ341" s="25" t="s">
        <v>170</v>
      </c>
      <c r="BR341">
        <v>31</v>
      </c>
      <c r="BS341">
        <v>15</v>
      </c>
      <c r="BT341">
        <v>4</v>
      </c>
      <c r="BU341">
        <v>2202</v>
      </c>
      <c r="BV341">
        <v>4.3999999999999997E-2</v>
      </c>
      <c r="BW341">
        <v>3.7999999999999999E-2</v>
      </c>
      <c r="BX341">
        <v>24</v>
      </c>
      <c r="BY341">
        <v>0</v>
      </c>
      <c r="BZ341" s="25" t="s">
        <v>176</v>
      </c>
      <c r="CB341">
        <v>4</v>
      </c>
      <c r="CC341">
        <v>1</v>
      </c>
      <c r="CD341">
        <v>135</v>
      </c>
      <c r="CE341">
        <v>3</v>
      </c>
      <c r="CF341">
        <v>1</v>
      </c>
      <c r="CG341">
        <v>4</v>
      </c>
      <c r="CH341">
        <v>0</v>
      </c>
    </row>
    <row r="342" spans="1:86">
      <c r="F342" s="24" t="str">
        <f t="shared" si="25"/>
        <v/>
      </c>
      <c r="H342" s="24" t="str">
        <f t="shared" si="26"/>
        <v/>
      </c>
      <c r="I342" s="24" t="str">
        <f t="shared" si="27"/>
        <v/>
      </c>
      <c r="J342" s="24" t="str">
        <f t="shared" si="28"/>
        <v/>
      </c>
      <c r="K342" s="49" t="str">
        <f t="shared" si="29"/>
        <v/>
      </c>
      <c r="Q342" s="25"/>
      <c r="Z342" s="25"/>
      <c r="AH342">
        <v>0</v>
      </c>
      <c r="BQ342" s="25"/>
      <c r="BZ342" s="25"/>
      <c r="CH342">
        <v>0</v>
      </c>
    </row>
    <row r="343" spans="1:86">
      <c r="A343">
        <v>1</v>
      </c>
      <c r="B343">
        <v>9</v>
      </c>
      <c r="C343">
        <v>620</v>
      </c>
      <c r="D343">
        <v>150</v>
      </c>
      <c r="E343">
        <v>0</v>
      </c>
      <c r="F343" s="24">
        <f t="shared" si="25"/>
        <v>305</v>
      </c>
      <c r="G343">
        <v>50</v>
      </c>
      <c r="H343" s="24">
        <f t="shared" si="26"/>
        <v>4</v>
      </c>
      <c r="I343" s="24">
        <f t="shared" si="27"/>
        <v>33</v>
      </c>
      <c r="J343" s="24">
        <f t="shared" si="28"/>
        <v>175</v>
      </c>
      <c r="K343" s="49" t="str">
        <f t="shared" si="29"/>
        <v>13</v>
      </c>
      <c r="L343">
        <v>52</v>
      </c>
      <c r="M343">
        <v>0</v>
      </c>
      <c r="N343">
        <v>0</v>
      </c>
      <c r="O343">
        <v>11</v>
      </c>
      <c r="P343">
        <v>0</v>
      </c>
      <c r="Q343" s="25" t="s">
        <v>170</v>
      </c>
      <c r="R343">
        <v>21</v>
      </c>
      <c r="S343">
        <v>10</v>
      </c>
      <c r="T343">
        <v>2</v>
      </c>
      <c r="U343">
        <v>1502</v>
      </c>
      <c r="V343">
        <v>0.6</v>
      </c>
      <c r="W343">
        <v>0.5</v>
      </c>
      <c r="X343">
        <v>24</v>
      </c>
      <c r="Y343">
        <v>0</v>
      </c>
      <c r="Z343" s="25" t="s">
        <v>176</v>
      </c>
      <c r="AB343">
        <v>0</v>
      </c>
      <c r="AC343">
        <v>1</v>
      </c>
      <c r="AD343">
        <v>169</v>
      </c>
      <c r="AE343">
        <v>3</v>
      </c>
      <c r="AF343">
        <v>1</v>
      </c>
      <c r="AG343">
        <v>0.8</v>
      </c>
      <c r="AH343">
        <v>0</v>
      </c>
      <c r="BA343">
        <v>1</v>
      </c>
      <c r="BB343">
        <v>9</v>
      </c>
      <c r="BC343">
        <v>620</v>
      </c>
      <c r="BD343">
        <v>150</v>
      </c>
      <c r="BE343">
        <v>0</v>
      </c>
      <c r="BF343">
        <v>30.6</v>
      </c>
      <c r="BG343">
        <v>50</v>
      </c>
      <c r="BH343">
        <v>35</v>
      </c>
      <c r="BI343">
        <v>260</v>
      </c>
      <c r="BJ343">
        <v>103</v>
      </c>
      <c r="BK343">
        <v>11</v>
      </c>
      <c r="BL343">
        <v>52</v>
      </c>
      <c r="BM343">
        <v>0</v>
      </c>
      <c r="BN343">
        <v>0</v>
      </c>
      <c r="BO343">
        <v>11</v>
      </c>
      <c r="BP343">
        <v>0</v>
      </c>
      <c r="BQ343" s="25" t="s">
        <v>170</v>
      </c>
      <c r="BR343">
        <v>21</v>
      </c>
      <c r="BS343">
        <v>10</v>
      </c>
      <c r="BT343">
        <v>2</v>
      </c>
      <c r="BU343">
        <v>1502</v>
      </c>
      <c r="BV343">
        <v>0.6</v>
      </c>
      <c r="BW343">
        <v>0.5</v>
      </c>
      <c r="BX343">
        <v>24</v>
      </c>
      <c r="BY343">
        <v>0</v>
      </c>
      <c r="BZ343" s="25" t="s">
        <v>176</v>
      </c>
      <c r="CB343">
        <v>0</v>
      </c>
      <c r="CC343">
        <v>1</v>
      </c>
      <c r="CD343">
        <v>169</v>
      </c>
      <c r="CE343">
        <v>3</v>
      </c>
      <c r="CF343">
        <v>1</v>
      </c>
      <c r="CG343">
        <v>0.8</v>
      </c>
      <c r="CH343">
        <v>0</v>
      </c>
    </row>
    <row r="344" spans="1:86">
      <c r="A344">
        <v>2</v>
      </c>
      <c r="B344">
        <v>8</v>
      </c>
      <c r="C344">
        <v>300</v>
      </c>
      <c r="D344">
        <v>55</v>
      </c>
      <c r="E344">
        <v>0</v>
      </c>
      <c r="F344" s="24">
        <f t="shared" si="25"/>
        <v>135</v>
      </c>
      <c r="G344">
        <v>55</v>
      </c>
      <c r="H344" s="24">
        <f t="shared" si="26"/>
        <v>4</v>
      </c>
      <c r="I344" s="24">
        <f t="shared" si="27"/>
        <v>33</v>
      </c>
      <c r="J344" s="24">
        <f t="shared" si="28"/>
        <v>175</v>
      </c>
      <c r="K344" s="49" t="str">
        <f t="shared" si="29"/>
        <v>13</v>
      </c>
      <c r="L344">
        <v>83</v>
      </c>
      <c r="M344">
        <v>0</v>
      </c>
      <c r="N344">
        <v>0</v>
      </c>
      <c r="O344">
        <v>1</v>
      </c>
      <c r="P344">
        <v>0</v>
      </c>
      <c r="Q344" s="25" t="s">
        <v>170</v>
      </c>
      <c r="R344">
        <v>21</v>
      </c>
      <c r="S344">
        <v>10</v>
      </c>
      <c r="T344">
        <v>2</v>
      </c>
      <c r="U344">
        <v>1302</v>
      </c>
      <c r="V344">
        <v>0.26800000000000002</v>
      </c>
      <c r="W344">
        <v>0.24390000000000001</v>
      </c>
      <c r="X344">
        <v>24</v>
      </c>
      <c r="Y344">
        <v>0</v>
      </c>
      <c r="Z344" s="25" t="s">
        <v>176</v>
      </c>
      <c r="AB344">
        <v>0</v>
      </c>
      <c r="AC344">
        <v>1</v>
      </c>
      <c r="AD344">
        <v>169</v>
      </c>
      <c r="AE344">
        <v>3</v>
      </c>
      <c r="AF344">
        <v>1</v>
      </c>
      <c r="AG344">
        <v>0.8</v>
      </c>
      <c r="AH344">
        <v>0</v>
      </c>
      <c r="BA344">
        <v>2</v>
      </c>
      <c r="BB344">
        <v>8</v>
      </c>
      <c r="BC344">
        <v>300</v>
      </c>
      <c r="BD344">
        <v>55</v>
      </c>
      <c r="BE344">
        <v>0</v>
      </c>
      <c r="BF344">
        <v>13.4</v>
      </c>
      <c r="BG344">
        <v>55</v>
      </c>
      <c r="BH344">
        <v>40</v>
      </c>
      <c r="BI344">
        <v>260</v>
      </c>
      <c r="BJ344">
        <v>103</v>
      </c>
      <c r="BK344">
        <v>11</v>
      </c>
      <c r="BL344">
        <v>83</v>
      </c>
      <c r="BM344">
        <v>0</v>
      </c>
      <c r="BN344">
        <v>0</v>
      </c>
      <c r="BO344">
        <v>1</v>
      </c>
      <c r="BP344">
        <v>0</v>
      </c>
      <c r="BQ344" s="25" t="s">
        <v>170</v>
      </c>
      <c r="BR344">
        <v>21</v>
      </c>
      <c r="BS344">
        <v>10</v>
      </c>
      <c r="BT344">
        <v>2</v>
      </c>
      <c r="BU344">
        <v>1302</v>
      </c>
      <c r="BV344">
        <v>0.26800000000000002</v>
      </c>
      <c r="BW344">
        <v>0.24390000000000001</v>
      </c>
      <c r="BX344">
        <v>24</v>
      </c>
      <c r="BY344">
        <v>0</v>
      </c>
      <c r="BZ344" s="25" t="s">
        <v>176</v>
      </c>
      <c r="CB344">
        <v>0</v>
      </c>
      <c r="CC344">
        <v>1</v>
      </c>
      <c r="CD344">
        <v>169</v>
      </c>
      <c r="CE344">
        <v>3</v>
      </c>
      <c r="CF344">
        <v>1</v>
      </c>
      <c r="CG344">
        <v>0.8</v>
      </c>
      <c r="CH344">
        <v>0</v>
      </c>
    </row>
    <row r="345" spans="1:86">
      <c r="A345">
        <v>3</v>
      </c>
      <c r="B345">
        <v>7</v>
      </c>
      <c r="C345">
        <v>200</v>
      </c>
      <c r="D345">
        <v>40</v>
      </c>
      <c r="E345">
        <v>0</v>
      </c>
      <c r="F345" s="24">
        <f t="shared" si="25"/>
        <v>70</v>
      </c>
      <c r="G345">
        <v>60</v>
      </c>
      <c r="H345" s="24">
        <f t="shared" si="26"/>
        <v>4</v>
      </c>
      <c r="I345" s="24">
        <f t="shared" si="27"/>
        <v>33</v>
      </c>
      <c r="J345" s="24">
        <f t="shared" si="28"/>
        <v>175</v>
      </c>
      <c r="K345" s="49" t="str">
        <f t="shared" si="29"/>
        <v>13</v>
      </c>
      <c r="L345">
        <v>83</v>
      </c>
      <c r="M345">
        <v>0</v>
      </c>
      <c r="N345">
        <v>0</v>
      </c>
      <c r="O345">
        <v>11</v>
      </c>
      <c r="P345">
        <v>0</v>
      </c>
      <c r="Q345" s="25" t="s">
        <v>170</v>
      </c>
      <c r="R345">
        <v>22</v>
      </c>
      <c r="S345">
        <v>15</v>
      </c>
      <c r="T345">
        <v>2</v>
      </c>
      <c r="U345">
        <v>2202</v>
      </c>
      <c r="V345">
        <v>0.17399999999999999</v>
      </c>
      <c r="W345">
        <v>0.16700000000000001</v>
      </c>
      <c r="X345">
        <v>24</v>
      </c>
      <c r="Y345">
        <v>0</v>
      </c>
      <c r="Z345" s="25" t="s">
        <v>176</v>
      </c>
      <c r="AB345">
        <v>0</v>
      </c>
      <c r="AC345">
        <v>1</v>
      </c>
      <c r="AD345">
        <v>169</v>
      </c>
      <c r="AE345">
        <v>3</v>
      </c>
      <c r="AF345">
        <v>1</v>
      </c>
      <c r="AG345">
        <v>0.8</v>
      </c>
      <c r="AH345">
        <v>0</v>
      </c>
      <c r="BA345">
        <v>3</v>
      </c>
      <c r="BB345">
        <v>7</v>
      </c>
      <c r="BC345">
        <v>200</v>
      </c>
      <c r="BD345">
        <v>40</v>
      </c>
      <c r="BE345">
        <v>0</v>
      </c>
      <c r="BF345">
        <v>7</v>
      </c>
      <c r="BG345">
        <v>60</v>
      </c>
      <c r="BH345">
        <v>40</v>
      </c>
      <c r="BI345">
        <v>260</v>
      </c>
      <c r="BJ345">
        <v>103</v>
      </c>
      <c r="BK345">
        <v>11</v>
      </c>
      <c r="BL345">
        <v>83</v>
      </c>
      <c r="BM345">
        <v>0</v>
      </c>
      <c r="BN345">
        <v>0</v>
      </c>
      <c r="BO345">
        <v>11</v>
      </c>
      <c r="BP345">
        <v>0</v>
      </c>
      <c r="BQ345" s="25" t="s">
        <v>170</v>
      </c>
      <c r="BR345">
        <v>22</v>
      </c>
      <c r="BS345">
        <v>15</v>
      </c>
      <c r="BT345">
        <v>2</v>
      </c>
      <c r="BU345">
        <v>2202</v>
      </c>
      <c r="BV345">
        <v>0.17399999999999999</v>
      </c>
      <c r="BW345">
        <v>0.16700000000000001</v>
      </c>
      <c r="BX345">
        <v>24</v>
      </c>
      <c r="BY345">
        <v>0</v>
      </c>
      <c r="BZ345" s="25" t="s">
        <v>176</v>
      </c>
      <c r="CB345">
        <v>0</v>
      </c>
      <c r="CC345">
        <v>1</v>
      </c>
      <c r="CD345">
        <v>169</v>
      </c>
      <c r="CE345">
        <v>3</v>
      </c>
      <c r="CF345">
        <v>1</v>
      </c>
      <c r="CG345">
        <v>0.8</v>
      </c>
      <c r="CH345">
        <v>0</v>
      </c>
    </row>
    <row r="346" spans="1:86">
      <c r="A346">
        <v>4</v>
      </c>
      <c r="B346">
        <v>6</v>
      </c>
      <c r="C346">
        <v>140</v>
      </c>
      <c r="D346">
        <v>40</v>
      </c>
      <c r="E346">
        <v>0</v>
      </c>
      <c r="F346" s="24">
        <f t="shared" si="25"/>
        <v>40</v>
      </c>
      <c r="G346">
        <v>65</v>
      </c>
      <c r="H346" s="24">
        <f t="shared" si="26"/>
        <v>4</v>
      </c>
      <c r="I346" s="24">
        <f t="shared" si="27"/>
        <v>33</v>
      </c>
      <c r="J346" s="24">
        <f t="shared" si="28"/>
        <v>175</v>
      </c>
      <c r="K346" s="49" t="str">
        <f t="shared" si="29"/>
        <v>13</v>
      </c>
      <c r="L346">
        <v>83</v>
      </c>
      <c r="M346">
        <v>0</v>
      </c>
      <c r="N346">
        <v>40</v>
      </c>
      <c r="O346">
        <v>10</v>
      </c>
      <c r="P346">
        <v>0</v>
      </c>
      <c r="Q346" s="25" t="s">
        <v>170</v>
      </c>
      <c r="R346">
        <v>22</v>
      </c>
      <c r="S346">
        <v>15</v>
      </c>
      <c r="T346">
        <v>3</v>
      </c>
      <c r="U346">
        <v>2202</v>
      </c>
      <c r="V346">
        <v>0.11899999999999999</v>
      </c>
      <c r="W346">
        <v>0.11899999999999999</v>
      </c>
      <c r="X346">
        <v>24</v>
      </c>
      <c r="Y346">
        <v>0</v>
      </c>
      <c r="Z346" s="25" t="s">
        <v>176</v>
      </c>
      <c r="AB346">
        <v>6.3</v>
      </c>
      <c r="AC346">
        <v>1</v>
      </c>
      <c r="AD346">
        <v>169</v>
      </c>
      <c r="AE346">
        <v>3</v>
      </c>
      <c r="AF346">
        <v>1</v>
      </c>
      <c r="AG346">
        <v>0.8</v>
      </c>
      <c r="AH346">
        <v>0</v>
      </c>
      <c r="BA346">
        <v>4</v>
      </c>
      <c r="BB346">
        <v>6</v>
      </c>
      <c r="BC346">
        <v>140</v>
      </c>
      <c r="BD346">
        <v>40</v>
      </c>
      <c r="BE346">
        <v>0</v>
      </c>
      <c r="BF346">
        <v>4</v>
      </c>
      <c r="BG346">
        <v>65</v>
      </c>
      <c r="BH346">
        <v>40</v>
      </c>
      <c r="BI346">
        <v>260</v>
      </c>
      <c r="BJ346">
        <v>103</v>
      </c>
      <c r="BK346">
        <v>11</v>
      </c>
      <c r="BL346">
        <v>83</v>
      </c>
      <c r="BM346">
        <v>0</v>
      </c>
      <c r="BN346">
        <v>40</v>
      </c>
      <c r="BO346">
        <v>10</v>
      </c>
      <c r="BP346">
        <v>0</v>
      </c>
      <c r="BQ346" s="25" t="s">
        <v>170</v>
      </c>
      <c r="BR346">
        <v>22</v>
      </c>
      <c r="BS346">
        <v>15</v>
      </c>
      <c r="BT346">
        <v>3</v>
      </c>
      <c r="BU346">
        <v>2202</v>
      </c>
      <c r="BV346">
        <v>0.11899999999999999</v>
      </c>
      <c r="BW346">
        <v>0.11899999999999999</v>
      </c>
      <c r="BX346">
        <v>24</v>
      </c>
      <c r="BY346">
        <v>0</v>
      </c>
      <c r="BZ346" s="25" t="s">
        <v>176</v>
      </c>
      <c r="CB346">
        <v>6.3</v>
      </c>
      <c r="CC346">
        <v>1</v>
      </c>
      <c r="CD346">
        <v>169</v>
      </c>
      <c r="CE346">
        <v>3</v>
      </c>
      <c r="CF346">
        <v>1</v>
      </c>
      <c r="CG346">
        <v>0.8</v>
      </c>
      <c r="CH346">
        <v>0</v>
      </c>
    </row>
    <row r="347" spans="1:86">
      <c r="A347">
        <v>5</v>
      </c>
      <c r="B347">
        <v>5</v>
      </c>
      <c r="C347">
        <v>70</v>
      </c>
      <c r="D347">
        <v>25</v>
      </c>
      <c r="E347">
        <v>0</v>
      </c>
      <c r="F347" s="24">
        <f t="shared" si="25"/>
        <v>25</v>
      </c>
      <c r="G347">
        <v>85</v>
      </c>
      <c r="H347" s="24">
        <f t="shared" si="26"/>
        <v>4</v>
      </c>
      <c r="I347" s="24">
        <f t="shared" si="27"/>
        <v>33</v>
      </c>
      <c r="J347" s="24">
        <f t="shared" si="28"/>
        <v>175</v>
      </c>
      <c r="K347" s="49" t="str">
        <f t="shared" si="29"/>
        <v>13</v>
      </c>
      <c r="L347">
        <v>83</v>
      </c>
      <c r="M347">
        <v>0</v>
      </c>
      <c r="N347">
        <v>41</v>
      </c>
      <c r="O347">
        <v>0</v>
      </c>
      <c r="P347">
        <v>0</v>
      </c>
      <c r="Q347" s="25" t="s">
        <v>170</v>
      </c>
      <c r="R347">
        <v>22</v>
      </c>
      <c r="S347">
        <v>15</v>
      </c>
      <c r="T347">
        <v>4</v>
      </c>
      <c r="U347">
        <v>2202</v>
      </c>
      <c r="V347">
        <v>7.5999999999999998E-2</v>
      </c>
      <c r="W347">
        <v>7.9799999999999996E-2</v>
      </c>
      <c r="X347">
        <v>24</v>
      </c>
      <c r="Y347">
        <v>0</v>
      </c>
      <c r="Z347" s="25" t="s">
        <v>176</v>
      </c>
      <c r="AB347">
        <v>4</v>
      </c>
      <c r="AC347">
        <v>1</v>
      </c>
      <c r="AD347">
        <v>169</v>
      </c>
      <c r="AE347">
        <v>3</v>
      </c>
      <c r="AF347">
        <v>1</v>
      </c>
      <c r="AG347">
        <v>0.8</v>
      </c>
      <c r="AH347">
        <v>0</v>
      </c>
      <c r="BA347">
        <v>5</v>
      </c>
      <c r="BB347">
        <v>5</v>
      </c>
      <c r="BC347">
        <v>70</v>
      </c>
      <c r="BD347">
        <v>25</v>
      </c>
      <c r="BE347">
        <v>0</v>
      </c>
      <c r="BF347">
        <v>2.4</v>
      </c>
      <c r="BG347">
        <v>85</v>
      </c>
      <c r="BH347">
        <v>40</v>
      </c>
      <c r="BI347">
        <v>260</v>
      </c>
      <c r="BJ347">
        <v>103</v>
      </c>
      <c r="BK347">
        <v>11</v>
      </c>
      <c r="BL347">
        <v>83</v>
      </c>
      <c r="BM347">
        <v>0</v>
      </c>
      <c r="BN347">
        <v>41</v>
      </c>
      <c r="BO347">
        <v>0</v>
      </c>
      <c r="BP347">
        <v>0</v>
      </c>
      <c r="BQ347" s="25" t="s">
        <v>170</v>
      </c>
      <c r="BR347">
        <v>22</v>
      </c>
      <c r="BS347">
        <v>15</v>
      </c>
      <c r="BT347">
        <v>4</v>
      </c>
      <c r="BU347">
        <v>2202</v>
      </c>
      <c r="BV347">
        <v>7.5999999999999998E-2</v>
      </c>
      <c r="BW347">
        <v>7.9799999999999996E-2</v>
      </c>
      <c r="BX347">
        <v>24</v>
      </c>
      <c r="BY347">
        <v>0</v>
      </c>
      <c r="BZ347" s="25" t="s">
        <v>176</v>
      </c>
      <c r="CB347">
        <v>4</v>
      </c>
      <c r="CC347">
        <v>1</v>
      </c>
      <c r="CD347">
        <v>169</v>
      </c>
      <c r="CE347">
        <v>3</v>
      </c>
      <c r="CF347">
        <v>1</v>
      </c>
      <c r="CG347">
        <v>0.8</v>
      </c>
      <c r="CH347">
        <v>0</v>
      </c>
    </row>
    <row r="348" spans="1:86">
      <c r="A348">
        <v>6</v>
      </c>
      <c r="B348">
        <v>4</v>
      </c>
      <c r="C348">
        <v>40</v>
      </c>
      <c r="D348">
        <v>20</v>
      </c>
      <c r="E348">
        <v>0</v>
      </c>
      <c r="F348" s="24">
        <f t="shared" si="25"/>
        <v>20</v>
      </c>
      <c r="G348">
        <v>85</v>
      </c>
      <c r="H348" s="24">
        <f t="shared" si="26"/>
        <v>4</v>
      </c>
      <c r="I348" s="24">
        <f t="shared" si="27"/>
        <v>38</v>
      </c>
      <c r="J348" s="24">
        <f t="shared" si="28"/>
        <v>175</v>
      </c>
      <c r="K348" s="49" t="str">
        <f t="shared" si="29"/>
        <v>10</v>
      </c>
      <c r="L348">
        <v>83</v>
      </c>
      <c r="M348">
        <v>0</v>
      </c>
      <c r="N348">
        <v>41</v>
      </c>
      <c r="O348">
        <v>0</v>
      </c>
      <c r="P348">
        <v>0</v>
      </c>
      <c r="Q348" s="25" t="s">
        <v>170</v>
      </c>
      <c r="R348">
        <v>22</v>
      </c>
      <c r="S348">
        <v>15</v>
      </c>
      <c r="T348">
        <v>4</v>
      </c>
      <c r="U348">
        <v>2202</v>
      </c>
      <c r="V348">
        <v>4.1000000000000002E-2</v>
      </c>
      <c r="W348">
        <v>5.0799999999999998E-2</v>
      </c>
      <c r="X348">
        <v>24</v>
      </c>
      <c r="Y348">
        <v>0</v>
      </c>
      <c r="Z348" s="25" t="s">
        <v>176</v>
      </c>
      <c r="AB348">
        <v>3.2</v>
      </c>
      <c r="AC348">
        <v>1</v>
      </c>
      <c r="AD348">
        <v>169</v>
      </c>
      <c r="AE348">
        <v>3</v>
      </c>
      <c r="AF348">
        <v>1</v>
      </c>
      <c r="AG348">
        <v>0.8</v>
      </c>
      <c r="AH348">
        <v>0</v>
      </c>
      <c r="BA348">
        <v>6</v>
      </c>
      <c r="BB348">
        <v>4</v>
      </c>
      <c r="BC348">
        <v>40</v>
      </c>
      <c r="BD348">
        <v>20</v>
      </c>
      <c r="BE348">
        <v>0</v>
      </c>
      <c r="BF348">
        <v>2</v>
      </c>
      <c r="BG348">
        <v>85</v>
      </c>
      <c r="BH348">
        <v>40</v>
      </c>
      <c r="BI348">
        <v>300</v>
      </c>
      <c r="BJ348">
        <v>103</v>
      </c>
      <c r="BK348">
        <v>11</v>
      </c>
      <c r="BL348">
        <v>83</v>
      </c>
      <c r="BM348">
        <v>0</v>
      </c>
      <c r="BN348">
        <v>41</v>
      </c>
      <c r="BO348">
        <v>0</v>
      </c>
      <c r="BP348">
        <v>0</v>
      </c>
      <c r="BQ348" s="25" t="s">
        <v>170</v>
      </c>
      <c r="BR348">
        <v>22</v>
      </c>
      <c r="BS348">
        <v>15</v>
      </c>
      <c r="BT348">
        <v>4</v>
      </c>
      <c r="BU348">
        <v>2202</v>
      </c>
      <c r="BV348">
        <v>4.1000000000000002E-2</v>
      </c>
      <c r="BW348">
        <v>5.0799999999999998E-2</v>
      </c>
      <c r="BX348">
        <v>24</v>
      </c>
      <c r="BY348">
        <v>0</v>
      </c>
      <c r="BZ348" s="25" t="s">
        <v>176</v>
      </c>
      <c r="CB348">
        <v>3.2</v>
      </c>
      <c r="CC348">
        <v>1</v>
      </c>
      <c r="CD348">
        <v>169</v>
      </c>
      <c r="CE348">
        <v>3</v>
      </c>
      <c r="CF348">
        <v>1</v>
      </c>
      <c r="CG348">
        <v>0.8</v>
      </c>
      <c r="CH348">
        <v>0</v>
      </c>
    </row>
    <row r="349" spans="1:86">
      <c r="A349">
        <v>7</v>
      </c>
      <c r="B349">
        <v>3</v>
      </c>
      <c r="C349">
        <v>10</v>
      </c>
      <c r="D349">
        <v>9</v>
      </c>
      <c r="E349">
        <v>0</v>
      </c>
      <c r="F349" s="24">
        <f t="shared" si="25"/>
        <v>15</v>
      </c>
      <c r="G349">
        <v>95</v>
      </c>
      <c r="H349" s="24">
        <f t="shared" si="26"/>
        <v>4</v>
      </c>
      <c r="I349" s="24">
        <f t="shared" si="27"/>
        <v>38</v>
      </c>
      <c r="J349" s="24">
        <f t="shared" si="28"/>
        <v>175</v>
      </c>
      <c r="K349" s="49" t="str">
        <f t="shared" si="29"/>
        <v>10</v>
      </c>
      <c r="L349">
        <v>84</v>
      </c>
      <c r="M349">
        <v>0</v>
      </c>
      <c r="N349">
        <v>1</v>
      </c>
      <c r="O349">
        <v>20</v>
      </c>
      <c r="P349">
        <v>0</v>
      </c>
      <c r="Q349" s="25" t="s">
        <v>170</v>
      </c>
      <c r="R349">
        <v>22</v>
      </c>
      <c r="S349">
        <v>15</v>
      </c>
      <c r="T349">
        <v>4</v>
      </c>
      <c r="U349">
        <v>2202</v>
      </c>
      <c r="V349">
        <v>1.9E-2</v>
      </c>
      <c r="W349">
        <v>3.1899999999999998E-2</v>
      </c>
      <c r="X349">
        <v>24</v>
      </c>
      <c r="Y349">
        <v>0</v>
      </c>
      <c r="Z349" s="25" t="s">
        <v>176</v>
      </c>
      <c r="AB349">
        <v>2</v>
      </c>
      <c r="AC349">
        <v>1</v>
      </c>
      <c r="AD349">
        <v>169</v>
      </c>
      <c r="AE349">
        <v>3</v>
      </c>
      <c r="AF349">
        <v>1</v>
      </c>
      <c r="AG349" s="25">
        <v>0.8</v>
      </c>
      <c r="AH349">
        <v>0</v>
      </c>
      <c r="BA349">
        <v>7</v>
      </c>
      <c r="BB349">
        <v>3</v>
      </c>
      <c r="BC349">
        <v>10</v>
      </c>
      <c r="BD349">
        <v>9</v>
      </c>
      <c r="BE349">
        <v>0</v>
      </c>
      <c r="BF349">
        <v>1.4</v>
      </c>
      <c r="BG349">
        <v>95</v>
      </c>
      <c r="BH349">
        <v>40</v>
      </c>
      <c r="BI349">
        <v>300</v>
      </c>
      <c r="BJ349">
        <v>103</v>
      </c>
      <c r="BK349">
        <v>11</v>
      </c>
      <c r="BL349">
        <v>84</v>
      </c>
      <c r="BM349">
        <v>0</v>
      </c>
      <c r="BN349">
        <v>1</v>
      </c>
      <c r="BO349">
        <v>20</v>
      </c>
      <c r="BP349">
        <v>0</v>
      </c>
      <c r="BQ349" s="25" t="s">
        <v>170</v>
      </c>
      <c r="BR349">
        <v>22</v>
      </c>
      <c r="BS349">
        <v>15</v>
      </c>
      <c r="BT349">
        <v>4</v>
      </c>
      <c r="BU349">
        <v>2202</v>
      </c>
      <c r="BV349">
        <v>1.9E-2</v>
      </c>
      <c r="BW349">
        <v>3.1899999999999998E-2</v>
      </c>
      <c r="BX349">
        <v>24</v>
      </c>
      <c r="BY349">
        <v>0</v>
      </c>
      <c r="BZ349" s="25" t="s">
        <v>176</v>
      </c>
      <c r="CB349">
        <v>2</v>
      </c>
      <c r="CC349">
        <v>1</v>
      </c>
      <c r="CD349">
        <v>169</v>
      </c>
      <c r="CE349">
        <v>3</v>
      </c>
      <c r="CF349">
        <v>1</v>
      </c>
      <c r="CG349" s="25">
        <v>0.8</v>
      </c>
      <c r="CH349">
        <v>0</v>
      </c>
    </row>
    <row r="350" spans="1:86">
      <c r="A350">
        <v>8</v>
      </c>
      <c r="B350">
        <v>802</v>
      </c>
      <c r="C350">
        <v>7</v>
      </c>
      <c r="D350">
        <v>9</v>
      </c>
      <c r="E350">
        <v>0</v>
      </c>
      <c r="F350" s="24">
        <f t="shared" si="25"/>
        <v>10</v>
      </c>
      <c r="G350">
        <v>170</v>
      </c>
      <c r="H350" s="24">
        <f t="shared" si="26"/>
        <v>4</v>
      </c>
      <c r="I350" s="24">
        <f t="shared" si="27"/>
        <v>38</v>
      </c>
      <c r="J350" s="24">
        <f t="shared" si="28"/>
        <v>175</v>
      </c>
      <c r="K350" s="49" t="str">
        <f t="shared" si="29"/>
        <v>10</v>
      </c>
      <c r="L350">
        <v>84</v>
      </c>
      <c r="M350">
        <v>0</v>
      </c>
      <c r="N350">
        <v>3</v>
      </c>
      <c r="O350">
        <v>20</v>
      </c>
      <c r="P350">
        <v>0</v>
      </c>
      <c r="Q350" s="25" t="s">
        <v>170</v>
      </c>
      <c r="R350">
        <v>22</v>
      </c>
      <c r="S350">
        <v>15</v>
      </c>
      <c r="T350">
        <v>5</v>
      </c>
      <c r="U350">
        <v>2202</v>
      </c>
      <c r="V350">
        <v>5.0000000000000001E-3</v>
      </c>
      <c r="W350">
        <v>3.4000000000000002E-2</v>
      </c>
      <c r="X350">
        <v>24</v>
      </c>
      <c r="Y350">
        <v>0</v>
      </c>
      <c r="Z350" s="25" t="s">
        <v>178</v>
      </c>
      <c r="AA350">
        <v>34500</v>
      </c>
      <c r="AB350">
        <v>1.1200000000000001</v>
      </c>
      <c r="AC350">
        <v>1</v>
      </c>
      <c r="AD350">
        <v>169</v>
      </c>
      <c r="AE350">
        <v>3</v>
      </c>
      <c r="AF350">
        <v>1</v>
      </c>
      <c r="AG350">
        <v>0.8</v>
      </c>
      <c r="AH350">
        <v>0</v>
      </c>
      <c r="BA350">
        <v>8</v>
      </c>
      <c r="BB350">
        <v>802</v>
      </c>
      <c r="BC350">
        <v>7</v>
      </c>
      <c r="BD350">
        <v>9</v>
      </c>
      <c r="BE350">
        <v>0</v>
      </c>
      <c r="BF350">
        <v>1</v>
      </c>
      <c r="BG350">
        <v>170</v>
      </c>
      <c r="BH350">
        <v>40</v>
      </c>
      <c r="BI350">
        <v>300</v>
      </c>
      <c r="BJ350">
        <v>103</v>
      </c>
      <c r="BK350">
        <v>11</v>
      </c>
      <c r="BL350">
        <v>84</v>
      </c>
      <c r="BM350">
        <v>0</v>
      </c>
      <c r="BN350">
        <v>3</v>
      </c>
      <c r="BO350">
        <v>20</v>
      </c>
      <c r="BP350">
        <v>0</v>
      </c>
      <c r="BQ350" s="25" t="s">
        <v>170</v>
      </c>
      <c r="BR350">
        <v>22</v>
      </c>
      <c r="BS350">
        <v>15</v>
      </c>
      <c r="BT350">
        <v>5</v>
      </c>
      <c r="BU350">
        <v>2202</v>
      </c>
      <c r="BV350">
        <v>5.0000000000000001E-3</v>
      </c>
      <c r="BW350">
        <v>3.4000000000000002E-2</v>
      </c>
      <c r="BX350">
        <v>24</v>
      </c>
      <c r="BY350">
        <v>0</v>
      </c>
      <c r="BZ350" s="25" t="s">
        <v>178</v>
      </c>
      <c r="CA350">
        <v>34500</v>
      </c>
      <c r="CB350">
        <v>1.1200000000000001</v>
      </c>
      <c r="CC350">
        <v>1</v>
      </c>
      <c r="CD350">
        <v>169</v>
      </c>
      <c r="CE350">
        <v>3</v>
      </c>
      <c r="CF350">
        <v>1</v>
      </c>
      <c r="CG350">
        <v>0.8</v>
      </c>
      <c r="CH350">
        <v>0</v>
      </c>
    </row>
    <row r="351" spans="1:86">
      <c r="A351">
        <v>9</v>
      </c>
      <c r="B351">
        <v>802</v>
      </c>
      <c r="C351">
        <v>7</v>
      </c>
      <c r="D351">
        <v>9</v>
      </c>
      <c r="E351">
        <v>0</v>
      </c>
      <c r="F351" s="24">
        <f t="shared" si="25"/>
        <v>10</v>
      </c>
      <c r="G351">
        <v>170</v>
      </c>
      <c r="H351" s="24">
        <f t="shared" si="26"/>
        <v>4</v>
      </c>
      <c r="I351" s="24">
        <f t="shared" si="27"/>
        <v>38</v>
      </c>
      <c r="J351" s="24">
        <f t="shared" si="28"/>
        <v>175</v>
      </c>
      <c r="K351" s="49" t="str">
        <f t="shared" si="29"/>
        <v>10</v>
      </c>
      <c r="L351">
        <v>84</v>
      </c>
      <c r="M351">
        <v>0</v>
      </c>
      <c r="N351">
        <v>3</v>
      </c>
      <c r="O351">
        <v>20</v>
      </c>
      <c r="P351">
        <v>0</v>
      </c>
      <c r="Q351" s="25" t="s">
        <v>170</v>
      </c>
      <c r="R351">
        <v>22</v>
      </c>
      <c r="S351">
        <v>15</v>
      </c>
      <c r="T351">
        <v>5</v>
      </c>
      <c r="U351">
        <v>2202</v>
      </c>
      <c r="V351">
        <v>2.5000000000000001E-2</v>
      </c>
      <c r="W351">
        <v>1.9E-2</v>
      </c>
      <c r="X351">
        <v>24</v>
      </c>
      <c r="Y351">
        <v>0</v>
      </c>
      <c r="Z351" s="25" t="s">
        <v>178</v>
      </c>
      <c r="AA351">
        <v>600</v>
      </c>
      <c r="AB351">
        <v>1.1200000000000001</v>
      </c>
      <c r="AC351">
        <v>1</v>
      </c>
      <c r="AD351">
        <v>169</v>
      </c>
      <c r="AE351">
        <v>3</v>
      </c>
      <c r="AF351">
        <v>1</v>
      </c>
      <c r="AG351">
        <v>0.8</v>
      </c>
      <c r="AH351">
        <v>0</v>
      </c>
      <c r="BA351">
        <v>9</v>
      </c>
      <c r="BB351">
        <v>802</v>
      </c>
      <c r="BC351">
        <v>7</v>
      </c>
      <c r="BD351">
        <v>9</v>
      </c>
      <c r="BE351">
        <v>0</v>
      </c>
      <c r="BF351">
        <v>1</v>
      </c>
      <c r="BG351">
        <v>170</v>
      </c>
      <c r="BH351">
        <v>40</v>
      </c>
      <c r="BI351">
        <v>300</v>
      </c>
      <c r="BJ351">
        <v>103</v>
      </c>
      <c r="BK351">
        <v>11</v>
      </c>
      <c r="BL351">
        <v>84</v>
      </c>
      <c r="BM351">
        <v>0</v>
      </c>
      <c r="BN351">
        <v>3</v>
      </c>
      <c r="BO351">
        <v>20</v>
      </c>
      <c r="BP351">
        <v>0</v>
      </c>
      <c r="BQ351" s="25" t="s">
        <v>170</v>
      </c>
      <c r="BR351">
        <v>22</v>
      </c>
      <c r="BS351">
        <v>15</v>
      </c>
      <c r="BT351">
        <v>5</v>
      </c>
      <c r="BU351">
        <v>2202</v>
      </c>
      <c r="BV351">
        <v>2.5000000000000001E-2</v>
      </c>
      <c r="BW351">
        <v>1.9E-2</v>
      </c>
      <c r="BX351">
        <v>24</v>
      </c>
      <c r="BY351">
        <v>0</v>
      </c>
      <c r="BZ351" s="25" t="s">
        <v>178</v>
      </c>
      <c r="CA351">
        <v>600</v>
      </c>
      <c r="CB351">
        <v>1.1200000000000001</v>
      </c>
      <c r="CC351">
        <v>1</v>
      </c>
      <c r="CD351">
        <v>169</v>
      </c>
      <c r="CE351">
        <v>3</v>
      </c>
      <c r="CF351">
        <v>1</v>
      </c>
      <c r="CG351">
        <v>0.8</v>
      </c>
      <c r="CH351">
        <v>0</v>
      </c>
    </row>
    <row r="352" spans="1:86">
      <c r="A352">
        <v>10</v>
      </c>
      <c r="B352">
        <v>801</v>
      </c>
      <c r="C352">
        <v>1</v>
      </c>
      <c r="D352">
        <v>10</v>
      </c>
      <c r="E352">
        <v>0</v>
      </c>
      <c r="F352" s="24">
        <f t="shared" si="25"/>
        <v>20</v>
      </c>
      <c r="G352">
        <v>200</v>
      </c>
      <c r="H352" s="24">
        <f t="shared" si="26"/>
        <v>4</v>
      </c>
      <c r="I352" s="24">
        <f t="shared" si="27"/>
        <v>38</v>
      </c>
      <c r="J352" s="24">
        <f t="shared" si="28"/>
        <v>175</v>
      </c>
      <c r="K352" s="49" t="str">
        <f t="shared" si="29"/>
        <v>10</v>
      </c>
      <c r="L352">
        <v>84</v>
      </c>
      <c r="M352">
        <v>0</v>
      </c>
      <c r="N352">
        <v>7</v>
      </c>
      <c r="O352">
        <v>20</v>
      </c>
      <c r="P352">
        <v>3</v>
      </c>
      <c r="Q352" s="25" t="s">
        <v>170</v>
      </c>
      <c r="R352">
        <v>22</v>
      </c>
      <c r="S352">
        <v>30</v>
      </c>
      <c r="T352">
        <v>6</v>
      </c>
      <c r="U352">
        <v>3202</v>
      </c>
      <c r="V352">
        <v>-0.01</v>
      </c>
      <c r="W352">
        <v>2.3E-2</v>
      </c>
      <c r="X352">
        <v>24</v>
      </c>
      <c r="Y352">
        <v>0</v>
      </c>
      <c r="Z352" s="25" t="s">
        <v>178</v>
      </c>
      <c r="AA352">
        <v>73000</v>
      </c>
      <c r="AB352">
        <v>0.8</v>
      </c>
      <c r="AC352">
        <v>1</v>
      </c>
      <c r="AD352">
        <v>169</v>
      </c>
      <c r="AE352">
        <v>3</v>
      </c>
      <c r="AF352">
        <v>1</v>
      </c>
      <c r="AG352">
        <v>0.8</v>
      </c>
      <c r="AH352">
        <v>0</v>
      </c>
      <c r="BA352">
        <v>10</v>
      </c>
      <c r="BB352">
        <v>801</v>
      </c>
      <c r="BC352">
        <v>1</v>
      </c>
      <c r="BD352">
        <v>10</v>
      </c>
      <c r="BE352">
        <v>0</v>
      </c>
      <c r="BF352">
        <v>2</v>
      </c>
      <c r="BG352">
        <v>200</v>
      </c>
      <c r="BH352">
        <v>40</v>
      </c>
      <c r="BI352">
        <v>300</v>
      </c>
      <c r="BJ352">
        <v>103</v>
      </c>
      <c r="BK352">
        <v>11</v>
      </c>
      <c r="BL352">
        <v>84</v>
      </c>
      <c r="BM352">
        <v>0</v>
      </c>
      <c r="BN352">
        <v>7</v>
      </c>
      <c r="BO352">
        <v>20</v>
      </c>
      <c r="BP352">
        <v>3</v>
      </c>
      <c r="BQ352" s="25" t="s">
        <v>170</v>
      </c>
      <c r="BR352">
        <v>22</v>
      </c>
      <c r="BS352">
        <v>30</v>
      </c>
      <c r="BT352">
        <v>6</v>
      </c>
      <c r="BU352">
        <v>3202</v>
      </c>
      <c r="BV352">
        <v>-0.01</v>
      </c>
      <c r="BW352">
        <v>2.3E-2</v>
      </c>
      <c r="BX352">
        <v>24</v>
      </c>
      <c r="BY352">
        <v>0</v>
      </c>
      <c r="BZ352" s="25" t="s">
        <v>178</v>
      </c>
      <c r="CA352">
        <v>73000</v>
      </c>
      <c r="CB352">
        <v>0.8</v>
      </c>
      <c r="CC352">
        <v>1</v>
      </c>
      <c r="CD352">
        <v>169</v>
      </c>
      <c r="CE352">
        <v>3</v>
      </c>
      <c r="CF352">
        <v>1</v>
      </c>
      <c r="CG352">
        <v>0.8</v>
      </c>
      <c r="CH352">
        <v>0</v>
      </c>
    </row>
    <row r="353" spans="1:86">
      <c r="A353">
        <v>11</v>
      </c>
      <c r="B353">
        <v>801</v>
      </c>
      <c r="C353">
        <v>1</v>
      </c>
      <c r="D353">
        <v>10</v>
      </c>
      <c r="E353">
        <v>0</v>
      </c>
      <c r="F353" s="24">
        <f t="shared" si="25"/>
        <v>20</v>
      </c>
      <c r="G353">
        <v>200</v>
      </c>
      <c r="H353" s="24">
        <f t="shared" si="26"/>
        <v>4</v>
      </c>
      <c r="I353" s="24">
        <f t="shared" si="27"/>
        <v>38</v>
      </c>
      <c r="J353" s="24">
        <f t="shared" si="28"/>
        <v>175</v>
      </c>
      <c r="K353" s="49" t="str">
        <f t="shared" si="29"/>
        <v>10</v>
      </c>
      <c r="L353">
        <v>84</v>
      </c>
      <c r="M353">
        <v>0</v>
      </c>
      <c r="N353">
        <v>7</v>
      </c>
      <c r="O353">
        <v>20</v>
      </c>
      <c r="P353">
        <v>3</v>
      </c>
      <c r="Q353" s="25" t="s">
        <v>170</v>
      </c>
      <c r="R353">
        <v>22</v>
      </c>
      <c r="S353">
        <v>30</v>
      </c>
      <c r="T353">
        <v>6</v>
      </c>
      <c r="U353">
        <v>3202</v>
      </c>
      <c r="V353">
        <v>0.01</v>
      </c>
      <c r="W353">
        <v>8.0000000000000002E-3</v>
      </c>
      <c r="X353">
        <v>24</v>
      </c>
      <c r="Y353">
        <v>0</v>
      </c>
      <c r="Z353" s="25" t="s">
        <v>178</v>
      </c>
      <c r="AA353">
        <v>1200</v>
      </c>
      <c r="AB353">
        <v>0.8</v>
      </c>
      <c r="AC353">
        <v>1</v>
      </c>
      <c r="AD353">
        <v>169</v>
      </c>
      <c r="AE353">
        <v>3</v>
      </c>
      <c r="AF353">
        <v>1</v>
      </c>
      <c r="AG353">
        <v>0.8</v>
      </c>
      <c r="AH353">
        <v>0</v>
      </c>
      <c r="BA353">
        <v>11</v>
      </c>
      <c r="BB353">
        <v>801</v>
      </c>
      <c r="BC353">
        <v>1</v>
      </c>
      <c r="BD353">
        <v>10</v>
      </c>
      <c r="BE353">
        <v>0</v>
      </c>
      <c r="BF353">
        <v>2</v>
      </c>
      <c r="BG353">
        <v>200</v>
      </c>
      <c r="BH353">
        <v>40</v>
      </c>
      <c r="BI353">
        <v>300</v>
      </c>
      <c r="BJ353">
        <v>103</v>
      </c>
      <c r="BK353">
        <v>11</v>
      </c>
      <c r="BL353">
        <v>84</v>
      </c>
      <c r="BM353">
        <v>0</v>
      </c>
      <c r="BN353">
        <v>7</v>
      </c>
      <c r="BO353">
        <v>20</v>
      </c>
      <c r="BP353">
        <v>3</v>
      </c>
      <c r="BQ353" s="25" t="s">
        <v>170</v>
      </c>
      <c r="BR353">
        <v>22</v>
      </c>
      <c r="BS353">
        <v>30</v>
      </c>
      <c r="BT353">
        <v>6</v>
      </c>
      <c r="BU353">
        <v>3202</v>
      </c>
      <c r="BV353">
        <v>0.01</v>
      </c>
      <c r="BW353">
        <v>8.0000000000000002E-3</v>
      </c>
      <c r="BX353">
        <v>24</v>
      </c>
      <c r="BY353">
        <v>0</v>
      </c>
      <c r="BZ353" s="25" t="s">
        <v>178</v>
      </c>
      <c r="CA353">
        <v>1200</v>
      </c>
      <c r="CB353">
        <v>0.8</v>
      </c>
      <c r="CC353">
        <v>1</v>
      </c>
      <c r="CD353">
        <v>169</v>
      </c>
      <c r="CE353">
        <v>3</v>
      </c>
      <c r="CF353">
        <v>1</v>
      </c>
      <c r="CG353">
        <v>0.8</v>
      </c>
      <c r="CH353">
        <v>0</v>
      </c>
    </row>
    <row r="354" spans="1:86">
      <c r="F354" s="24" t="str">
        <f t="shared" si="25"/>
        <v/>
      </c>
      <c r="H354" s="24" t="str">
        <f t="shared" si="26"/>
        <v/>
      </c>
      <c r="I354" s="24" t="str">
        <f t="shared" si="27"/>
        <v/>
      </c>
      <c r="J354" s="24" t="str">
        <f t="shared" si="28"/>
        <v/>
      </c>
      <c r="K354" s="49" t="str">
        <f t="shared" si="29"/>
        <v/>
      </c>
      <c r="Q354" s="25"/>
      <c r="Z354" s="25"/>
      <c r="AH354">
        <v>0</v>
      </c>
      <c r="BQ354" s="25"/>
      <c r="BZ354" s="25"/>
      <c r="CH354">
        <v>0</v>
      </c>
    </row>
    <row r="355" spans="1:86">
      <c r="A355">
        <v>1</v>
      </c>
      <c r="B355">
        <v>8</v>
      </c>
      <c r="C355">
        <v>620</v>
      </c>
      <c r="D355">
        <v>150</v>
      </c>
      <c r="E355">
        <v>0</v>
      </c>
      <c r="F355" s="24">
        <f t="shared" si="25"/>
        <v>305</v>
      </c>
      <c r="G355">
        <v>50</v>
      </c>
      <c r="H355" s="24">
        <f t="shared" si="26"/>
        <v>4</v>
      </c>
      <c r="I355" s="24">
        <f t="shared" si="27"/>
        <v>33</v>
      </c>
      <c r="J355" s="24">
        <f t="shared" si="28"/>
        <v>175</v>
      </c>
      <c r="K355" s="49" t="str">
        <f t="shared" si="29"/>
        <v>13</v>
      </c>
      <c r="L355">
        <v>52</v>
      </c>
      <c r="M355">
        <v>0</v>
      </c>
      <c r="N355">
        <v>0</v>
      </c>
      <c r="O355">
        <v>11</v>
      </c>
      <c r="P355">
        <v>0</v>
      </c>
      <c r="Q355" s="25" t="s">
        <v>170</v>
      </c>
      <c r="R355">
        <v>21</v>
      </c>
      <c r="S355">
        <v>10</v>
      </c>
      <c r="T355">
        <v>2</v>
      </c>
      <c r="U355">
        <v>1502</v>
      </c>
      <c r="V355">
        <v>0.6</v>
      </c>
      <c r="W355">
        <v>0.5</v>
      </c>
      <c r="X355">
        <v>24</v>
      </c>
      <c r="Y355">
        <v>0</v>
      </c>
      <c r="Z355" s="25" t="s">
        <v>176</v>
      </c>
      <c r="AB355">
        <v>0</v>
      </c>
      <c r="AC355">
        <v>1</v>
      </c>
      <c r="AD355">
        <v>169</v>
      </c>
      <c r="AE355">
        <v>3</v>
      </c>
      <c r="AF355">
        <v>1</v>
      </c>
      <c r="AG355">
        <v>1.1200000000000001</v>
      </c>
      <c r="AH355">
        <v>0</v>
      </c>
      <c r="BA355">
        <v>1</v>
      </c>
      <c r="BB355">
        <v>8</v>
      </c>
      <c r="BC355">
        <v>620</v>
      </c>
      <c r="BD355">
        <v>150</v>
      </c>
      <c r="BE355">
        <v>0</v>
      </c>
      <c r="BF355">
        <v>30.6</v>
      </c>
      <c r="BG355">
        <v>50</v>
      </c>
      <c r="BH355">
        <v>35</v>
      </c>
      <c r="BI355">
        <v>260</v>
      </c>
      <c r="BJ355">
        <v>103</v>
      </c>
      <c r="BK355">
        <v>11</v>
      </c>
      <c r="BL355">
        <v>52</v>
      </c>
      <c r="BM355">
        <v>0</v>
      </c>
      <c r="BN355">
        <v>0</v>
      </c>
      <c r="BO355">
        <v>11</v>
      </c>
      <c r="BP355">
        <v>0</v>
      </c>
      <c r="BQ355" s="25" t="s">
        <v>170</v>
      </c>
      <c r="BR355">
        <v>21</v>
      </c>
      <c r="BS355">
        <v>10</v>
      </c>
      <c r="BT355">
        <v>2</v>
      </c>
      <c r="BU355">
        <v>1502</v>
      </c>
      <c r="BV355">
        <v>0.6</v>
      </c>
      <c r="BW355">
        <v>0.5</v>
      </c>
      <c r="BX355">
        <v>24</v>
      </c>
      <c r="BY355">
        <v>0</v>
      </c>
      <c r="BZ355" s="25" t="s">
        <v>176</v>
      </c>
      <c r="CB355">
        <v>0</v>
      </c>
      <c r="CC355">
        <v>1</v>
      </c>
      <c r="CD355">
        <v>169</v>
      </c>
      <c r="CE355">
        <v>3</v>
      </c>
      <c r="CF355">
        <v>1</v>
      </c>
      <c r="CG355">
        <v>1.1200000000000001</v>
      </c>
      <c r="CH355">
        <v>0</v>
      </c>
    </row>
    <row r="356" spans="1:86">
      <c r="A356">
        <v>2</v>
      </c>
      <c r="B356">
        <v>7</v>
      </c>
      <c r="C356">
        <v>300</v>
      </c>
      <c r="D356">
        <v>55</v>
      </c>
      <c r="E356">
        <v>0</v>
      </c>
      <c r="F356" s="24">
        <f t="shared" si="25"/>
        <v>135</v>
      </c>
      <c r="G356">
        <v>55</v>
      </c>
      <c r="H356" s="24">
        <f t="shared" si="26"/>
        <v>4</v>
      </c>
      <c r="I356" s="24">
        <f t="shared" si="27"/>
        <v>33</v>
      </c>
      <c r="J356" s="24">
        <f t="shared" si="28"/>
        <v>175</v>
      </c>
      <c r="K356" s="49" t="str">
        <f t="shared" si="29"/>
        <v>13</v>
      </c>
      <c r="L356">
        <v>83</v>
      </c>
      <c r="M356">
        <v>0</v>
      </c>
      <c r="N356">
        <v>0</v>
      </c>
      <c r="O356">
        <v>1</v>
      </c>
      <c r="P356">
        <v>0</v>
      </c>
      <c r="Q356" s="25" t="s">
        <v>170</v>
      </c>
      <c r="R356">
        <v>21</v>
      </c>
      <c r="S356">
        <v>10</v>
      </c>
      <c r="T356">
        <v>2</v>
      </c>
      <c r="U356">
        <v>1302</v>
      </c>
      <c r="V356">
        <v>0.26800000000000002</v>
      </c>
      <c r="W356">
        <v>0.24390000000000001</v>
      </c>
      <c r="X356">
        <v>24</v>
      </c>
      <c r="Y356">
        <v>0</v>
      </c>
      <c r="Z356" s="25" t="s">
        <v>176</v>
      </c>
      <c r="AB356">
        <v>0</v>
      </c>
      <c r="AC356">
        <v>1</v>
      </c>
      <c r="AD356">
        <v>169</v>
      </c>
      <c r="AE356">
        <v>3</v>
      </c>
      <c r="AF356">
        <v>1</v>
      </c>
      <c r="AG356">
        <v>1.1200000000000001</v>
      </c>
      <c r="AH356">
        <v>0</v>
      </c>
      <c r="BA356">
        <v>2</v>
      </c>
      <c r="BB356">
        <v>7</v>
      </c>
      <c r="BC356">
        <v>300</v>
      </c>
      <c r="BD356">
        <v>55</v>
      </c>
      <c r="BE356">
        <v>0</v>
      </c>
      <c r="BF356">
        <v>13.4</v>
      </c>
      <c r="BG356">
        <v>55</v>
      </c>
      <c r="BH356">
        <v>40</v>
      </c>
      <c r="BI356">
        <v>260</v>
      </c>
      <c r="BJ356">
        <v>103</v>
      </c>
      <c r="BK356">
        <v>11</v>
      </c>
      <c r="BL356">
        <v>83</v>
      </c>
      <c r="BM356">
        <v>0</v>
      </c>
      <c r="BN356">
        <v>0</v>
      </c>
      <c r="BO356">
        <v>1</v>
      </c>
      <c r="BP356">
        <v>0</v>
      </c>
      <c r="BQ356" s="25" t="s">
        <v>170</v>
      </c>
      <c r="BR356">
        <v>21</v>
      </c>
      <c r="BS356">
        <v>10</v>
      </c>
      <c r="BT356">
        <v>2</v>
      </c>
      <c r="BU356">
        <v>1302</v>
      </c>
      <c r="BV356">
        <v>0.26800000000000002</v>
      </c>
      <c r="BW356">
        <v>0.24390000000000001</v>
      </c>
      <c r="BX356">
        <v>24</v>
      </c>
      <c r="BY356">
        <v>0</v>
      </c>
      <c r="BZ356" s="25" t="s">
        <v>176</v>
      </c>
      <c r="CB356">
        <v>0</v>
      </c>
      <c r="CC356">
        <v>1</v>
      </c>
      <c r="CD356">
        <v>169</v>
      </c>
      <c r="CE356">
        <v>3</v>
      </c>
      <c r="CF356">
        <v>1</v>
      </c>
      <c r="CG356">
        <v>1.1200000000000001</v>
      </c>
      <c r="CH356">
        <v>0</v>
      </c>
    </row>
    <row r="357" spans="1:86">
      <c r="A357">
        <v>3</v>
      </c>
      <c r="B357">
        <v>6</v>
      </c>
      <c r="C357">
        <v>200</v>
      </c>
      <c r="D357">
        <v>40</v>
      </c>
      <c r="E357">
        <v>0</v>
      </c>
      <c r="F357" s="24">
        <f t="shared" si="25"/>
        <v>70</v>
      </c>
      <c r="G357">
        <v>60</v>
      </c>
      <c r="H357" s="24">
        <f t="shared" si="26"/>
        <v>4</v>
      </c>
      <c r="I357" s="24">
        <f t="shared" si="27"/>
        <v>33</v>
      </c>
      <c r="J357" s="24">
        <f t="shared" si="28"/>
        <v>175</v>
      </c>
      <c r="K357" s="49" t="str">
        <f t="shared" si="29"/>
        <v>13</v>
      </c>
      <c r="L357">
        <v>83</v>
      </c>
      <c r="M357">
        <v>0</v>
      </c>
      <c r="N357">
        <v>0</v>
      </c>
      <c r="O357">
        <v>11</v>
      </c>
      <c r="P357">
        <v>0</v>
      </c>
      <c r="Q357" s="25" t="s">
        <v>170</v>
      </c>
      <c r="R357">
        <v>22</v>
      </c>
      <c r="S357">
        <v>15</v>
      </c>
      <c r="T357">
        <v>2</v>
      </c>
      <c r="U357">
        <v>2202</v>
      </c>
      <c r="V357">
        <v>0.17399999999999999</v>
      </c>
      <c r="W357">
        <v>0.16700000000000001</v>
      </c>
      <c r="X357">
        <v>24</v>
      </c>
      <c r="Y357">
        <v>0</v>
      </c>
      <c r="Z357" s="25" t="s">
        <v>176</v>
      </c>
      <c r="AB357" s="25">
        <v>0</v>
      </c>
      <c r="AC357">
        <v>1</v>
      </c>
      <c r="AD357">
        <v>169</v>
      </c>
      <c r="AE357">
        <v>3</v>
      </c>
      <c r="AF357">
        <v>1</v>
      </c>
      <c r="AG357">
        <v>1.1200000000000001</v>
      </c>
      <c r="AH357">
        <v>0</v>
      </c>
      <c r="BA357">
        <v>3</v>
      </c>
      <c r="BB357">
        <v>6</v>
      </c>
      <c r="BC357">
        <v>200</v>
      </c>
      <c r="BD357">
        <v>40</v>
      </c>
      <c r="BE357">
        <v>0</v>
      </c>
      <c r="BF357">
        <v>7</v>
      </c>
      <c r="BG357">
        <v>60</v>
      </c>
      <c r="BH357">
        <v>40</v>
      </c>
      <c r="BI357">
        <v>260</v>
      </c>
      <c r="BJ357">
        <v>103</v>
      </c>
      <c r="BK357">
        <v>11</v>
      </c>
      <c r="BL357">
        <v>83</v>
      </c>
      <c r="BM357">
        <v>0</v>
      </c>
      <c r="BN357">
        <v>0</v>
      </c>
      <c r="BO357">
        <v>11</v>
      </c>
      <c r="BP357">
        <v>0</v>
      </c>
      <c r="BQ357" s="25" t="s">
        <v>170</v>
      </c>
      <c r="BR357">
        <v>22</v>
      </c>
      <c r="BS357">
        <v>15</v>
      </c>
      <c r="BT357">
        <v>2</v>
      </c>
      <c r="BU357">
        <v>2202</v>
      </c>
      <c r="BV357">
        <v>0.17399999999999999</v>
      </c>
      <c r="BW357">
        <v>0.16700000000000001</v>
      </c>
      <c r="BX357">
        <v>24</v>
      </c>
      <c r="BY357">
        <v>0</v>
      </c>
      <c r="BZ357" s="25" t="s">
        <v>176</v>
      </c>
      <c r="CB357" s="25">
        <v>0</v>
      </c>
      <c r="CC357">
        <v>1</v>
      </c>
      <c r="CD357">
        <v>169</v>
      </c>
      <c r="CE357">
        <v>3</v>
      </c>
      <c r="CF357">
        <v>1</v>
      </c>
      <c r="CG357">
        <v>1.1200000000000001</v>
      </c>
      <c r="CH357">
        <v>0</v>
      </c>
    </row>
    <row r="358" spans="1:86">
      <c r="A358">
        <v>4</v>
      </c>
      <c r="B358">
        <v>5</v>
      </c>
      <c r="C358">
        <v>140</v>
      </c>
      <c r="D358">
        <v>40</v>
      </c>
      <c r="E358">
        <v>0</v>
      </c>
      <c r="F358" s="24">
        <f t="shared" si="25"/>
        <v>40</v>
      </c>
      <c r="G358">
        <v>65</v>
      </c>
      <c r="H358" s="24">
        <f t="shared" si="26"/>
        <v>4</v>
      </c>
      <c r="I358" s="24">
        <f t="shared" si="27"/>
        <v>33</v>
      </c>
      <c r="J358" s="24">
        <f t="shared" si="28"/>
        <v>175</v>
      </c>
      <c r="K358" s="49" t="str">
        <f t="shared" si="29"/>
        <v>13</v>
      </c>
      <c r="L358">
        <v>83</v>
      </c>
      <c r="M358">
        <v>0</v>
      </c>
      <c r="N358">
        <v>40</v>
      </c>
      <c r="O358">
        <v>10</v>
      </c>
      <c r="P358">
        <v>0</v>
      </c>
      <c r="Q358" s="25" t="s">
        <v>170</v>
      </c>
      <c r="R358">
        <v>22</v>
      </c>
      <c r="S358">
        <v>15</v>
      </c>
      <c r="T358">
        <v>3</v>
      </c>
      <c r="U358">
        <v>2202</v>
      </c>
      <c r="V358">
        <v>0.11899999999999999</v>
      </c>
      <c r="W358">
        <v>0.11899999999999999</v>
      </c>
      <c r="X358">
        <v>24</v>
      </c>
      <c r="Y358">
        <v>0</v>
      </c>
      <c r="Z358" s="25" t="s">
        <v>176</v>
      </c>
      <c r="AB358">
        <v>6.3</v>
      </c>
      <c r="AC358">
        <v>1</v>
      </c>
      <c r="AD358">
        <v>169</v>
      </c>
      <c r="AE358">
        <v>3</v>
      </c>
      <c r="AF358">
        <v>1</v>
      </c>
      <c r="AG358">
        <v>1.1200000000000001</v>
      </c>
      <c r="AH358">
        <v>0</v>
      </c>
      <c r="BA358">
        <v>4</v>
      </c>
      <c r="BB358">
        <v>5</v>
      </c>
      <c r="BC358">
        <v>140</v>
      </c>
      <c r="BD358">
        <v>40</v>
      </c>
      <c r="BE358">
        <v>0</v>
      </c>
      <c r="BF358">
        <v>4</v>
      </c>
      <c r="BG358">
        <v>65</v>
      </c>
      <c r="BH358">
        <v>40</v>
      </c>
      <c r="BI358">
        <v>260</v>
      </c>
      <c r="BJ358">
        <v>103</v>
      </c>
      <c r="BK358">
        <v>11</v>
      </c>
      <c r="BL358">
        <v>83</v>
      </c>
      <c r="BM358">
        <v>0</v>
      </c>
      <c r="BN358">
        <v>40</v>
      </c>
      <c r="BO358">
        <v>10</v>
      </c>
      <c r="BP358">
        <v>0</v>
      </c>
      <c r="BQ358" s="25" t="s">
        <v>170</v>
      </c>
      <c r="BR358">
        <v>22</v>
      </c>
      <c r="BS358">
        <v>15</v>
      </c>
      <c r="BT358">
        <v>3</v>
      </c>
      <c r="BU358">
        <v>2202</v>
      </c>
      <c r="BV358">
        <v>0.11899999999999999</v>
      </c>
      <c r="BW358">
        <v>0.11899999999999999</v>
      </c>
      <c r="BX358">
        <v>24</v>
      </c>
      <c r="BY358">
        <v>0</v>
      </c>
      <c r="BZ358" s="25" t="s">
        <v>176</v>
      </c>
      <c r="CB358">
        <v>6.3</v>
      </c>
      <c r="CC358">
        <v>1</v>
      </c>
      <c r="CD358">
        <v>169</v>
      </c>
      <c r="CE358">
        <v>3</v>
      </c>
      <c r="CF358">
        <v>1</v>
      </c>
      <c r="CG358">
        <v>1.1200000000000001</v>
      </c>
      <c r="CH358">
        <v>0</v>
      </c>
    </row>
    <row r="359" spans="1:86">
      <c r="A359">
        <v>5</v>
      </c>
      <c r="B359">
        <v>4</v>
      </c>
      <c r="C359">
        <v>70</v>
      </c>
      <c r="D359">
        <v>25</v>
      </c>
      <c r="E359">
        <v>0</v>
      </c>
      <c r="F359" s="24">
        <f t="shared" si="25"/>
        <v>25</v>
      </c>
      <c r="G359">
        <v>85</v>
      </c>
      <c r="H359" s="24">
        <f t="shared" si="26"/>
        <v>4</v>
      </c>
      <c r="I359" s="24">
        <f t="shared" si="27"/>
        <v>33</v>
      </c>
      <c r="J359" s="24">
        <f t="shared" si="28"/>
        <v>175</v>
      </c>
      <c r="K359" s="49" t="str">
        <f t="shared" si="29"/>
        <v>13</v>
      </c>
      <c r="L359">
        <v>83</v>
      </c>
      <c r="M359">
        <v>0</v>
      </c>
      <c r="N359">
        <v>41</v>
      </c>
      <c r="O359">
        <v>0</v>
      </c>
      <c r="P359">
        <v>0</v>
      </c>
      <c r="Q359" s="25" t="s">
        <v>170</v>
      </c>
      <c r="R359">
        <v>22</v>
      </c>
      <c r="S359">
        <v>15</v>
      </c>
      <c r="T359">
        <v>4</v>
      </c>
      <c r="U359">
        <v>2202</v>
      </c>
      <c r="V359">
        <v>7.5999999999999998E-2</v>
      </c>
      <c r="W359">
        <v>7.9799999999999996E-2</v>
      </c>
      <c r="X359">
        <v>24</v>
      </c>
      <c r="Y359">
        <v>0</v>
      </c>
      <c r="Z359" s="25" t="s">
        <v>176</v>
      </c>
      <c r="AB359">
        <v>4</v>
      </c>
      <c r="AC359">
        <v>1</v>
      </c>
      <c r="AD359">
        <v>169</v>
      </c>
      <c r="AE359">
        <v>3</v>
      </c>
      <c r="AF359">
        <v>1</v>
      </c>
      <c r="AG359">
        <v>1.1200000000000001</v>
      </c>
      <c r="AH359">
        <v>0</v>
      </c>
      <c r="BA359">
        <v>5</v>
      </c>
      <c r="BB359">
        <v>4</v>
      </c>
      <c r="BC359">
        <v>70</v>
      </c>
      <c r="BD359">
        <v>25</v>
      </c>
      <c r="BE359">
        <v>0</v>
      </c>
      <c r="BF359">
        <v>2.4</v>
      </c>
      <c r="BG359">
        <v>85</v>
      </c>
      <c r="BH359">
        <v>40</v>
      </c>
      <c r="BI359">
        <v>260</v>
      </c>
      <c r="BJ359">
        <v>103</v>
      </c>
      <c r="BK359">
        <v>11</v>
      </c>
      <c r="BL359">
        <v>83</v>
      </c>
      <c r="BM359">
        <v>0</v>
      </c>
      <c r="BN359">
        <v>41</v>
      </c>
      <c r="BO359">
        <v>0</v>
      </c>
      <c r="BP359">
        <v>0</v>
      </c>
      <c r="BQ359" s="25" t="s">
        <v>170</v>
      </c>
      <c r="BR359">
        <v>22</v>
      </c>
      <c r="BS359">
        <v>15</v>
      </c>
      <c r="BT359">
        <v>4</v>
      </c>
      <c r="BU359">
        <v>2202</v>
      </c>
      <c r="BV359">
        <v>7.5999999999999998E-2</v>
      </c>
      <c r="BW359">
        <v>7.9799999999999996E-2</v>
      </c>
      <c r="BX359">
        <v>24</v>
      </c>
      <c r="BY359">
        <v>0</v>
      </c>
      <c r="BZ359" s="25" t="s">
        <v>176</v>
      </c>
      <c r="CB359">
        <v>4</v>
      </c>
      <c r="CC359">
        <v>1</v>
      </c>
      <c r="CD359">
        <v>169</v>
      </c>
      <c r="CE359">
        <v>3</v>
      </c>
      <c r="CF359">
        <v>1</v>
      </c>
      <c r="CG359">
        <v>1.1200000000000001</v>
      </c>
      <c r="CH359">
        <v>0</v>
      </c>
    </row>
    <row r="360" spans="1:86">
      <c r="A360">
        <v>6</v>
      </c>
      <c r="B360">
        <v>3</v>
      </c>
      <c r="C360">
        <v>40</v>
      </c>
      <c r="D360">
        <v>20</v>
      </c>
      <c r="E360">
        <v>0</v>
      </c>
      <c r="F360" s="24">
        <f t="shared" si="25"/>
        <v>20</v>
      </c>
      <c r="G360">
        <v>85</v>
      </c>
      <c r="H360" s="24">
        <f t="shared" si="26"/>
        <v>4</v>
      </c>
      <c r="I360" s="24">
        <f t="shared" si="27"/>
        <v>38</v>
      </c>
      <c r="J360" s="24">
        <f t="shared" si="28"/>
        <v>175</v>
      </c>
      <c r="K360" s="49" t="str">
        <f t="shared" si="29"/>
        <v>10</v>
      </c>
      <c r="L360">
        <v>83</v>
      </c>
      <c r="M360">
        <v>0</v>
      </c>
      <c r="N360">
        <v>41</v>
      </c>
      <c r="O360">
        <v>0</v>
      </c>
      <c r="P360">
        <v>0</v>
      </c>
      <c r="Q360" s="25" t="s">
        <v>170</v>
      </c>
      <c r="R360">
        <v>22</v>
      </c>
      <c r="S360">
        <v>15</v>
      </c>
      <c r="T360">
        <v>4</v>
      </c>
      <c r="U360">
        <v>2202</v>
      </c>
      <c r="V360">
        <v>4.1000000000000002E-2</v>
      </c>
      <c r="W360">
        <v>5.0799999999999998E-2</v>
      </c>
      <c r="X360">
        <v>24</v>
      </c>
      <c r="Y360">
        <v>0</v>
      </c>
      <c r="Z360" s="25" t="s">
        <v>176</v>
      </c>
      <c r="AB360">
        <v>3.2</v>
      </c>
      <c r="AC360">
        <v>1</v>
      </c>
      <c r="AD360">
        <v>169</v>
      </c>
      <c r="AE360">
        <v>3</v>
      </c>
      <c r="AF360">
        <v>1</v>
      </c>
      <c r="AG360">
        <v>1.1200000000000001</v>
      </c>
      <c r="AH360">
        <v>0</v>
      </c>
      <c r="BA360">
        <v>6</v>
      </c>
      <c r="BB360">
        <v>3</v>
      </c>
      <c r="BC360">
        <v>40</v>
      </c>
      <c r="BD360">
        <v>20</v>
      </c>
      <c r="BE360">
        <v>0</v>
      </c>
      <c r="BF360">
        <v>2</v>
      </c>
      <c r="BG360">
        <v>85</v>
      </c>
      <c r="BH360">
        <v>40</v>
      </c>
      <c r="BI360">
        <v>300</v>
      </c>
      <c r="BJ360">
        <v>103</v>
      </c>
      <c r="BK360">
        <v>11</v>
      </c>
      <c r="BL360">
        <v>83</v>
      </c>
      <c r="BM360">
        <v>0</v>
      </c>
      <c r="BN360">
        <v>41</v>
      </c>
      <c r="BO360">
        <v>0</v>
      </c>
      <c r="BP360">
        <v>0</v>
      </c>
      <c r="BQ360" s="25" t="s">
        <v>170</v>
      </c>
      <c r="BR360">
        <v>22</v>
      </c>
      <c r="BS360">
        <v>15</v>
      </c>
      <c r="BT360">
        <v>4</v>
      </c>
      <c r="BU360">
        <v>2202</v>
      </c>
      <c r="BV360">
        <v>4.1000000000000002E-2</v>
      </c>
      <c r="BW360">
        <v>5.0799999999999998E-2</v>
      </c>
      <c r="BX360">
        <v>24</v>
      </c>
      <c r="BY360">
        <v>0</v>
      </c>
      <c r="BZ360" s="25" t="s">
        <v>176</v>
      </c>
      <c r="CB360">
        <v>3.2</v>
      </c>
      <c r="CC360">
        <v>1</v>
      </c>
      <c r="CD360">
        <v>169</v>
      </c>
      <c r="CE360">
        <v>3</v>
      </c>
      <c r="CF360">
        <v>1</v>
      </c>
      <c r="CG360">
        <v>1.1200000000000001</v>
      </c>
      <c r="CH360">
        <v>0</v>
      </c>
    </row>
    <row r="361" spans="1:86">
      <c r="A361">
        <v>7</v>
      </c>
      <c r="B361">
        <v>2</v>
      </c>
      <c r="C361">
        <v>10</v>
      </c>
      <c r="D361">
        <v>9</v>
      </c>
      <c r="E361">
        <v>0</v>
      </c>
      <c r="F361" s="24">
        <f t="shared" si="25"/>
        <v>15</v>
      </c>
      <c r="G361">
        <v>95</v>
      </c>
      <c r="H361" s="24">
        <f t="shared" si="26"/>
        <v>4</v>
      </c>
      <c r="I361" s="24">
        <f t="shared" si="27"/>
        <v>38</v>
      </c>
      <c r="J361" s="24">
        <f t="shared" si="28"/>
        <v>175</v>
      </c>
      <c r="K361" s="49" t="str">
        <f t="shared" si="29"/>
        <v>10</v>
      </c>
      <c r="L361">
        <v>84</v>
      </c>
      <c r="M361">
        <v>0</v>
      </c>
      <c r="N361">
        <v>1</v>
      </c>
      <c r="O361">
        <v>20</v>
      </c>
      <c r="P361">
        <v>0</v>
      </c>
      <c r="Q361" s="25" t="s">
        <v>170</v>
      </c>
      <c r="R361">
        <v>22</v>
      </c>
      <c r="S361">
        <v>15</v>
      </c>
      <c r="T361">
        <v>4</v>
      </c>
      <c r="U361">
        <v>2202</v>
      </c>
      <c r="V361">
        <v>1.9E-2</v>
      </c>
      <c r="W361">
        <v>3.1899999999999998E-2</v>
      </c>
      <c r="X361">
        <v>24</v>
      </c>
      <c r="Y361">
        <v>0</v>
      </c>
      <c r="Z361" s="25" t="s">
        <v>176</v>
      </c>
      <c r="AB361">
        <v>2</v>
      </c>
      <c r="AC361">
        <v>1</v>
      </c>
      <c r="AD361">
        <v>169</v>
      </c>
      <c r="AE361">
        <v>3</v>
      </c>
      <c r="AF361">
        <v>1</v>
      </c>
      <c r="AG361">
        <v>1.1200000000000001</v>
      </c>
      <c r="AH361">
        <v>0</v>
      </c>
      <c r="BA361">
        <v>7</v>
      </c>
      <c r="BB361">
        <v>2</v>
      </c>
      <c r="BC361">
        <v>10</v>
      </c>
      <c r="BD361">
        <v>9</v>
      </c>
      <c r="BE361">
        <v>0</v>
      </c>
      <c r="BF361">
        <v>1.4</v>
      </c>
      <c r="BG361">
        <v>95</v>
      </c>
      <c r="BH361">
        <v>40</v>
      </c>
      <c r="BI361">
        <v>300</v>
      </c>
      <c r="BJ361">
        <v>103</v>
      </c>
      <c r="BK361">
        <v>11</v>
      </c>
      <c r="BL361">
        <v>84</v>
      </c>
      <c r="BM361">
        <v>0</v>
      </c>
      <c r="BN361">
        <v>1</v>
      </c>
      <c r="BO361">
        <v>20</v>
      </c>
      <c r="BP361">
        <v>0</v>
      </c>
      <c r="BQ361" s="25" t="s">
        <v>170</v>
      </c>
      <c r="BR361">
        <v>22</v>
      </c>
      <c r="BS361">
        <v>15</v>
      </c>
      <c r="BT361">
        <v>4</v>
      </c>
      <c r="BU361">
        <v>2202</v>
      </c>
      <c r="BV361">
        <v>1.9E-2</v>
      </c>
      <c r="BW361">
        <v>3.1899999999999998E-2</v>
      </c>
      <c r="BX361">
        <v>24</v>
      </c>
      <c r="BY361">
        <v>0</v>
      </c>
      <c r="BZ361" s="25" t="s">
        <v>176</v>
      </c>
      <c r="CB361">
        <v>2</v>
      </c>
      <c r="CC361">
        <v>1</v>
      </c>
      <c r="CD361">
        <v>169</v>
      </c>
      <c r="CE361">
        <v>3</v>
      </c>
      <c r="CF361">
        <v>1</v>
      </c>
      <c r="CG361">
        <v>1.1200000000000001</v>
      </c>
      <c r="CH361">
        <v>0</v>
      </c>
    </row>
    <row r="362" spans="1:86">
      <c r="A362">
        <v>8</v>
      </c>
      <c r="B362">
        <v>801</v>
      </c>
      <c r="C362">
        <v>7</v>
      </c>
      <c r="D362">
        <v>9</v>
      </c>
      <c r="E362">
        <v>0</v>
      </c>
      <c r="F362" s="24">
        <f t="shared" si="25"/>
        <v>10</v>
      </c>
      <c r="G362">
        <v>170</v>
      </c>
      <c r="H362" s="24">
        <f t="shared" si="26"/>
        <v>4</v>
      </c>
      <c r="I362" s="24">
        <f t="shared" si="27"/>
        <v>38</v>
      </c>
      <c r="J362" s="24">
        <f t="shared" si="28"/>
        <v>175</v>
      </c>
      <c r="K362" s="49" t="str">
        <f t="shared" si="29"/>
        <v>10</v>
      </c>
      <c r="L362">
        <v>84</v>
      </c>
      <c r="M362">
        <v>0</v>
      </c>
      <c r="N362">
        <v>3</v>
      </c>
      <c r="O362">
        <v>20</v>
      </c>
      <c r="P362">
        <v>0</v>
      </c>
      <c r="Q362" s="25" t="s">
        <v>170</v>
      </c>
      <c r="R362">
        <v>22</v>
      </c>
      <c r="S362">
        <v>15</v>
      </c>
      <c r="T362">
        <v>5</v>
      </c>
      <c r="U362">
        <v>3202</v>
      </c>
      <c r="V362">
        <v>-1E-3</v>
      </c>
      <c r="W362">
        <v>0.03</v>
      </c>
      <c r="X362">
        <v>24</v>
      </c>
      <c r="Y362">
        <v>0</v>
      </c>
      <c r="Z362" s="25" t="s">
        <v>178</v>
      </c>
      <c r="AA362">
        <v>34500</v>
      </c>
      <c r="AB362">
        <v>1.1200000000000001</v>
      </c>
      <c r="AC362">
        <v>1</v>
      </c>
      <c r="AD362">
        <v>169</v>
      </c>
      <c r="AE362">
        <v>3</v>
      </c>
      <c r="AF362">
        <v>1</v>
      </c>
      <c r="AG362">
        <v>1.1200000000000001</v>
      </c>
      <c r="AH362">
        <v>0</v>
      </c>
      <c r="BA362">
        <v>8</v>
      </c>
      <c r="BB362">
        <v>801</v>
      </c>
      <c r="BC362">
        <v>7</v>
      </c>
      <c r="BD362">
        <v>9</v>
      </c>
      <c r="BE362">
        <v>0</v>
      </c>
      <c r="BF362">
        <v>1</v>
      </c>
      <c r="BG362">
        <v>170</v>
      </c>
      <c r="BH362">
        <v>40</v>
      </c>
      <c r="BI362">
        <v>300</v>
      </c>
      <c r="BJ362">
        <v>103</v>
      </c>
      <c r="BK362">
        <v>11</v>
      </c>
      <c r="BL362">
        <v>84</v>
      </c>
      <c r="BM362">
        <v>0</v>
      </c>
      <c r="BN362">
        <v>3</v>
      </c>
      <c r="BO362">
        <v>20</v>
      </c>
      <c r="BP362">
        <v>0</v>
      </c>
      <c r="BQ362" s="25" t="s">
        <v>170</v>
      </c>
      <c r="BR362">
        <v>22</v>
      </c>
      <c r="BS362">
        <v>15</v>
      </c>
      <c r="BT362">
        <v>5</v>
      </c>
      <c r="BU362">
        <v>3202</v>
      </c>
      <c r="BV362">
        <v>-1E-3</v>
      </c>
      <c r="BW362">
        <v>0.03</v>
      </c>
      <c r="BX362">
        <v>24</v>
      </c>
      <c r="BY362">
        <v>0</v>
      </c>
      <c r="BZ362" s="25" t="s">
        <v>178</v>
      </c>
      <c r="CA362">
        <v>34500</v>
      </c>
      <c r="CB362">
        <v>1.1200000000000001</v>
      </c>
      <c r="CC362">
        <v>1</v>
      </c>
      <c r="CD362">
        <v>169</v>
      </c>
      <c r="CE362">
        <v>3</v>
      </c>
      <c r="CF362">
        <v>1</v>
      </c>
      <c r="CG362">
        <v>1.1200000000000001</v>
      </c>
      <c r="CH362">
        <v>0</v>
      </c>
    </row>
    <row r="363" spans="1:86">
      <c r="A363">
        <v>9</v>
      </c>
      <c r="B363">
        <v>801</v>
      </c>
      <c r="C363">
        <v>7</v>
      </c>
      <c r="D363">
        <v>9</v>
      </c>
      <c r="E363">
        <v>0</v>
      </c>
      <c r="F363" s="24">
        <f t="shared" si="25"/>
        <v>10</v>
      </c>
      <c r="G363">
        <v>170</v>
      </c>
      <c r="H363" s="24">
        <f t="shared" si="26"/>
        <v>4</v>
      </c>
      <c r="I363" s="24">
        <f t="shared" si="27"/>
        <v>38</v>
      </c>
      <c r="J363" s="24">
        <f t="shared" si="28"/>
        <v>175</v>
      </c>
      <c r="K363" s="49" t="str">
        <f t="shared" si="29"/>
        <v>10</v>
      </c>
      <c r="L363">
        <v>84</v>
      </c>
      <c r="M363">
        <v>0</v>
      </c>
      <c r="N363">
        <v>3</v>
      </c>
      <c r="O363">
        <v>20</v>
      </c>
      <c r="P363">
        <v>0</v>
      </c>
      <c r="Q363" s="25" t="s">
        <v>170</v>
      </c>
      <c r="R363">
        <v>22</v>
      </c>
      <c r="S363">
        <v>15</v>
      </c>
      <c r="T363">
        <v>5</v>
      </c>
      <c r="U363">
        <v>3202</v>
      </c>
      <c r="V363">
        <v>1.9E-2</v>
      </c>
      <c r="W363">
        <v>1.4999999999999999E-2</v>
      </c>
      <c r="X363">
        <v>24</v>
      </c>
      <c r="Y363">
        <v>0</v>
      </c>
      <c r="Z363" s="25" t="s">
        <v>178</v>
      </c>
      <c r="AA363">
        <v>600</v>
      </c>
      <c r="AB363">
        <v>1.1200000000000001</v>
      </c>
      <c r="AC363">
        <v>1</v>
      </c>
      <c r="AD363">
        <v>169</v>
      </c>
      <c r="AE363">
        <v>3</v>
      </c>
      <c r="AF363">
        <v>1</v>
      </c>
      <c r="AG363">
        <v>1.1200000000000001</v>
      </c>
      <c r="AH363">
        <v>0</v>
      </c>
      <c r="BA363">
        <v>9</v>
      </c>
      <c r="BB363">
        <v>801</v>
      </c>
      <c r="BC363">
        <v>7</v>
      </c>
      <c r="BD363">
        <v>9</v>
      </c>
      <c r="BE363">
        <v>0</v>
      </c>
      <c r="BF363">
        <v>1</v>
      </c>
      <c r="BG363">
        <v>170</v>
      </c>
      <c r="BH363">
        <v>40</v>
      </c>
      <c r="BI363">
        <v>300</v>
      </c>
      <c r="BJ363">
        <v>103</v>
      </c>
      <c r="BK363">
        <v>11</v>
      </c>
      <c r="BL363">
        <v>84</v>
      </c>
      <c r="BM363">
        <v>0</v>
      </c>
      <c r="BN363">
        <v>3</v>
      </c>
      <c r="BO363">
        <v>20</v>
      </c>
      <c r="BP363">
        <v>0</v>
      </c>
      <c r="BQ363" s="25" t="s">
        <v>170</v>
      </c>
      <c r="BR363">
        <v>22</v>
      </c>
      <c r="BS363">
        <v>15</v>
      </c>
      <c r="BT363">
        <v>5</v>
      </c>
      <c r="BU363">
        <v>3202</v>
      </c>
      <c r="BV363">
        <v>1.9E-2</v>
      </c>
      <c r="BW363">
        <v>1.4999999999999999E-2</v>
      </c>
      <c r="BX363">
        <v>24</v>
      </c>
      <c r="BY363">
        <v>0</v>
      </c>
      <c r="BZ363" s="25" t="s">
        <v>178</v>
      </c>
      <c r="CA363">
        <v>600</v>
      </c>
      <c r="CB363">
        <v>1.1200000000000001</v>
      </c>
      <c r="CC363">
        <v>1</v>
      </c>
      <c r="CD363">
        <v>169</v>
      </c>
      <c r="CE363">
        <v>3</v>
      </c>
      <c r="CF363">
        <v>1</v>
      </c>
      <c r="CG363">
        <v>1.1200000000000001</v>
      </c>
      <c r="CH363">
        <v>0</v>
      </c>
    </row>
    <row r="364" spans="1:86">
      <c r="F364" s="24" t="str">
        <f t="shared" si="25"/>
        <v/>
      </c>
      <c r="H364" s="24" t="str">
        <f t="shared" si="26"/>
        <v/>
      </c>
      <c r="I364" s="24" t="str">
        <f t="shared" si="27"/>
        <v/>
      </c>
      <c r="J364" s="24" t="str">
        <f t="shared" si="28"/>
        <v/>
      </c>
      <c r="K364" s="49" t="str">
        <f t="shared" si="29"/>
        <v/>
      </c>
      <c r="Q364" s="25"/>
      <c r="Z364" s="25"/>
      <c r="AH364">
        <v>0</v>
      </c>
      <c r="BQ364" s="25"/>
      <c r="BZ364" s="25"/>
      <c r="CH364">
        <v>0</v>
      </c>
    </row>
    <row r="365" spans="1:86">
      <c r="A365">
        <v>1</v>
      </c>
      <c r="B365">
        <v>7</v>
      </c>
      <c r="C365">
        <v>620</v>
      </c>
      <c r="D365">
        <v>150</v>
      </c>
      <c r="E365">
        <v>0</v>
      </c>
      <c r="F365" s="24">
        <f t="shared" si="25"/>
        <v>308</v>
      </c>
      <c r="G365">
        <v>50</v>
      </c>
      <c r="H365" s="24">
        <f t="shared" si="26"/>
        <v>4</v>
      </c>
      <c r="I365" s="24">
        <f t="shared" si="27"/>
        <v>33</v>
      </c>
      <c r="J365" s="24">
        <f t="shared" si="28"/>
        <v>175</v>
      </c>
      <c r="K365" s="49" t="str">
        <f t="shared" si="29"/>
        <v>13</v>
      </c>
      <c r="L365">
        <v>52</v>
      </c>
      <c r="M365">
        <v>0</v>
      </c>
      <c r="N365">
        <v>0</v>
      </c>
      <c r="O365">
        <v>11</v>
      </c>
      <c r="P365">
        <v>0</v>
      </c>
      <c r="Q365" s="25" t="s">
        <v>170</v>
      </c>
      <c r="R365">
        <v>21</v>
      </c>
      <c r="S365">
        <v>10</v>
      </c>
      <c r="T365">
        <v>2</v>
      </c>
      <c r="U365">
        <v>1502</v>
      </c>
      <c r="V365">
        <v>0.59699999999999998</v>
      </c>
      <c r="W365">
        <v>0.5</v>
      </c>
      <c r="X365">
        <v>24</v>
      </c>
      <c r="Y365">
        <v>0</v>
      </c>
      <c r="Z365" s="25" t="s">
        <v>176</v>
      </c>
      <c r="AB365">
        <v>0</v>
      </c>
      <c r="AC365">
        <v>1</v>
      </c>
      <c r="AD365">
        <v>169</v>
      </c>
      <c r="AE365">
        <v>3</v>
      </c>
      <c r="AF365">
        <v>1</v>
      </c>
      <c r="AG365">
        <v>1.6</v>
      </c>
      <c r="AH365">
        <v>0</v>
      </c>
      <c r="BA365">
        <v>1</v>
      </c>
      <c r="BB365">
        <v>7</v>
      </c>
      <c r="BC365">
        <v>620</v>
      </c>
      <c r="BD365">
        <v>150</v>
      </c>
      <c r="BE365">
        <v>0</v>
      </c>
      <c r="BF365">
        <v>30.7</v>
      </c>
      <c r="BG365">
        <v>50</v>
      </c>
      <c r="BH365">
        <v>35</v>
      </c>
      <c r="BI365">
        <v>260</v>
      </c>
      <c r="BJ365">
        <v>103</v>
      </c>
      <c r="BK365">
        <v>11</v>
      </c>
      <c r="BL365">
        <v>52</v>
      </c>
      <c r="BM365">
        <v>0</v>
      </c>
      <c r="BN365">
        <v>0</v>
      </c>
      <c r="BO365">
        <v>11</v>
      </c>
      <c r="BP365">
        <v>0</v>
      </c>
      <c r="BQ365" s="25" t="s">
        <v>170</v>
      </c>
      <c r="BR365">
        <v>21</v>
      </c>
      <c r="BS365">
        <v>10</v>
      </c>
      <c r="BT365">
        <v>2</v>
      </c>
      <c r="BU365">
        <v>1502</v>
      </c>
      <c r="BV365">
        <v>0.59699999999999998</v>
      </c>
      <c r="BW365">
        <v>0.5</v>
      </c>
      <c r="BX365">
        <v>24</v>
      </c>
      <c r="BY365">
        <v>0</v>
      </c>
      <c r="BZ365" s="25" t="s">
        <v>176</v>
      </c>
      <c r="CB365">
        <v>0</v>
      </c>
      <c r="CC365">
        <v>1</v>
      </c>
      <c r="CD365">
        <v>169</v>
      </c>
      <c r="CE365">
        <v>3</v>
      </c>
      <c r="CF365">
        <v>1</v>
      </c>
      <c r="CG365">
        <v>1.6</v>
      </c>
      <c r="CH365">
        <v>0</v>
      </c>
    </row>
    <row r="366" spans="1:86">
      <c r="A366">
        <v>2</v>
      </c>
      <c r="B366">
        <v>6</v>
      </c>
      <c r="C366">
        <v>300</v>
      </c>
      <c r="D366">
        <v>55</v>
      </c>
      <c r="E366">
        <v>0</v>
      </c>
      <c r="F366" s="24">
        <f t="shared" si="25"/>
        <v>135</v>
      </c>
      <c r="G366">
        <v>55</v>
      </c>
      <c r="H366" s="24">
        <f t="shared" si="26"/>
        <v>4</v>
      </c>
      <c r="I366" s="24">
        <f t="shared" si="27"/>
        <v>33</v>
      </c>
      <c r="J366" s="24">
        <f t="shared" si="28"/>
        <v>175</v>
      </c>
      <c r="K366" s="49" t="str">
        <f t="shared" si="29"/>
        <v>13</v>
      </c>
      <c r="L366">
        <v>83</v>
      </c>
      <c r="M366">
        <v>0</v>
      </c>
      <c r="N366">
        <v>0</v>
      </c>
      <c r="O366">
        <v>1</v>
      </c>
      <c r="P366">
        <v>0</v>
      </c>
      <c r="Q366" s="25" t="s">
        <v>170</v>
      </c>
      <c r="R366">
        <v>22</v>
      </c>
      <c r="S366">
        <v>10</v>
      </c>
      <c r="T366">
        <v>2</v>
      </c>
      <c r="U366">
        <v>1302</v>
      </c>
      <c r="V366">
        <v>0.255</v>
      </c>
      <c r="W366">
        <v>0.2321</v>
      </c>
      <c r="X366">
        <v>24</v>
      </c>
      <c r="Y366">
        <v>0</v>
      </c>
      <c r="Z366" s="25" t="s">
        <v>176</v>
      </c>
      <c r="AB366">
        <v>0</v>
      </c>
      <c r="AC366">
        <v>1</v>
      </c>
      <c r="AD366">
        <v>169</v>
      </c>
      <c r="AE366">
        <v>3</v>
      </c>
      <c r="AF366">
        <v>1</v>
      </c>
      <c r="AG366">
        <v>1.6</v>
      </c>
      <c r="AH366">
        <v>0</v>
      </c>
      <c r="BA366">
        <v>2</v>
      </c>
      <c r="BB366">
        <v>6</v>
      </c>
      <c r="BC366">
        <v>300</v>
      </c>
      <c r="BD366">
        <v>55</v>
      </c>
      <c r="BE366">
        <v>0</v>
      </c>
      <c r="BF366">
        <v>13.4</v>
      </c>
      <c r="BG366">
        <v>55</v>
      </c>
      <c r="BH366">
        <v>40</v>
      </c>
      <c r="BI366">
        <v>260</v>
      </c>
      <c r="BJ366">
        <v>103</v>
      </c>
      <c r="BK366">
        <v>11</v>
      </c>
      <c r="BL366">
        <v>83</v>
      </c>
      <c r="BM366">
        <v>0</v>
      </c>
      <c r="BN366">
        <v>0</v>
      </c>
      <c r="BO366">
        <v>1</v>
      </c>
      <c r="BP366">
        <v>0</v>
      </c>
      <c r="BQ366" s="25" t="s">
        <v>170</v>
      </c>
      <c r="BR366">
        <v>22</v>
      </c>
      <c r="BS366">
        <v>10</v>
      </c>
      <c r="BT366">
        <v>2</v>
      </c>
      <c r="BU366">
        <v>1302</v>
      </c>
      <c r="BV366">
        <v>0.255</v>
      </c>
      <c r="BW366">
        <v>0.2321</v>
      </c>
      <c r="BX366">
        <v>24</v>
      </c>
      <c r="BY366">
        <v>0</v>
      </c>
      <c r="BZ366" s="25" t="s">
        <v>176</v>
      </c>
      <c r="CB366">
        <v>0</v>
      </c>
      <c r="CC366">
        <v>1</v>
      </c>
      <c r="CD366">
        <v>169</v>
      </c>
      <c r="CE366">
        <v>3</v>
      </c>
      <c r="CF366">
        <v>1</v>
      </c>
      <c r="CG366">
        <v>1.6</v>
      </c>
      <c r="CH366">
        <v>0</v>
      </c>
    </row>
    <row r="367" spans="1:86">
      <c r="A367">
        <v>3</v>
      </c>
      <c r="B367">
        <v>5</v>
      </c>
      <c r="C367">
        <v>200</v>
      </c>
      <c r="D367">
        <v>40</v>
      </c>
      <c r="E367">
        <v>0</v>
      </c>
      <c r="F367" s="24">
        <f t="shared" si="25"/>
        <v>70</v>
      </c>
      <c r="G367">
        <v>60</v>
      </c>
      <c r="H367" s="24">
        <f t="shared" si="26"/>
        <v>4</v>
      </c>
      <c r="I367" s="24">
        <f t="shared" si="27"/>
        <v>33</v>
      </c>
      <c r="J367" s="24">
        <f t="shared" si="28"/>
        <v>175</v>
      </c>
      <c r="K367" s="49" t="str">
        <f t="shared" si="29"/>
        <v>13</v>
      </c>
      <c r="L367">
        <v>83</v>
      </c>
      <c r="M367">
        <v>0</v>
      </c>
      <c r="N367">
        <v>0</v>
      </c>
      <c r="O367">
        <v>11</v>
      </c>
      <c r="P367">
        <v>0</v>
      </c>
      <c r="Q367" s="25" t="s">
        <v>170</v>
      </c>
      <c r="R367">
        <v>22</v>
      </c>
      <c r="S367">
        <v>15</v>
      </c>
      <c r="T367">
        <v>2</v>
      </c>
      <c r="U367">
        <v>2202</v>
      </c>
      <c r="V367">
        <v>0.106</v>
      </c>
      <c r="W367">
        <v>0.15459999999999999</v>
      </c>
      <c r="X367">
        <v>24</v>
      </c>
      <c r="Y367">
        <v>0</v>
      </c>
      <c r="Z367" s="25" t="s">
        <v>176</v>
      </c>
      <c r="AB367">
        <v>0</v>
      </c>
      <c r="AC367">
        <v>1</v>
      </c>
      <c r="AD367">
        <v>169</v>
      </c>
      <c r="AE367">
        <v>3</v>
      </c>
      <c r="AF367">
        <v>1</v>
      </c>
      <c r="AG367">
        <v>1.6</v>
      </c>
      <c r="AH367">
        <v>0</v>
      </c>
      <c r="BA367">
        <v>3</v>
      </c>
      <c r="BB367">
        <v>5</v>
      </c>
      <c r="BC367">
        <v>200</v>
      </c>
      <c r="BD367">
        <v>40</v>
      </c>
      <c r="BE367">
        <v>0</v>
      </c>
      <c r="BF367">
        <v>7</v>
      </c>
      <c r="BG367">
        <v>60</v>
      </c>
      <c r="BH367">
        <v>40</v>
      </c>
      <c r="BI367">
        <v>260</v>
      </c>
      <c r="BJ367">
        <v>103</v>
      </c>
      <c r="BK367">
        <v>11</v>
      </c>
      <c r="BL367">
        <v>83</v>
      </c>
      <c r="BM367">
        <v>0</v>
      </c>
      <c r="BN367">
        <v>0</v>
      </c>
      <c r="BO367">
        <v>11</v>
      </c>
      <c r="BP367">
        <v>0</v>
      </c>
      <c r="BQ367" s="25" t="s">
        <v>170</v>
      </c>
      <c r="BR367">
        <v>22</v>
      </c>
      <c r="BS367">
        <v>15</v>
      </c>
      <c r="BT367">
        <v>2</v>
      </c>
      <c r="BU367">
        <v>2202</v>
      </c>
      <c r="BV367">
        <v>0.106</v>
      </c>
      <c r="BW367">
        <v>0.15459999999999999</v>
      </c>
      <c r="BX367">
        <v>24</v>
      </c>
      <c r="BY367">
        <v>0</v>
      </c>
      <c r="BZ367" s="25" t="s">
        <v>176</v>
      </c>
      <c r="CB367">
        <v>0</v>
      </c>
      <c r="CC367">
        <v>1</v>
      </c>
      <c r="CD367">
        <v>169</v>
      </c>
      <c r="CE367">
        <v>3</v>
      </c>
      <c r="CF367">
        <v>1</v>
      </c>
      <c r="CG367">
        <v>1.6</v>
      </c>
      <c r="CH367">
        <v>0</v>
      </c>
    </row>
    <row r="368" spans="1:86">
      <c r="A368">
        <v>4</v>
      </c>
      <c r="B368">
        <v>4</v>
      </c>
      <c r="C368">
        <v>140</v>
      </c>
      <c r="D368">
        <v>40</v>
      </c>
      <c r="E368">
        <v>0</v>
      </c>
      <c r="F368" s="24">
        <f t="shared" si="25"/>
        <v>40</v>
      </c>
      <c r="G368">
        <v>65</v>
      </c>
      <c r="H368" s="24">
        <f t="shared" si="26"/>
        <v>4</v>
      </c>
      <c r="I368" s="24">
        <f t="shared" si="27"/>
        <v>33</v>
      </c>
      <c r="J368" s="24">
        <f t="shared" si="28"/>
        <v>175</v>
      </c>
      <c r="K368" s="49" t="str">
        <f t="shared" si="29"/>
        <v>13</v>
      </c>
      <c r="L368">
        <v>73</v>
      </c>
      <c r="M368">
        <v>0</v>
      </c>
      <c r="N368">
        <v>40</v>
      </c>
      <c r="O368">
        <v>10</v>
      </c>
      <c r="P368">
        <v>0</v>
      </c>
      <c r="Q368" s="25" t="s">
        <v>170</v>
      </c>
      <c r="R368">
        <v>22</v>
      </c>
      <c r="S368">
        <v>15</v>
      </c>
      <c r="T368">
        <v>3</v>
      </c>
      <c r="U368">
        <v>2202</v>
      </c>
      <c r="V368">
        <v>0.106</v>
      </c>
      <c r="W368">
        <v>0.106</v>
      </c>
      <c r="X368">
        <v>24</v>
      </c>
      <c r="Y368">
        <v>0</v>
      </c>
      <c r="Z368" s="25" t="s">
        <v>176</v>
      </c>
      <c r="AB368">
        <v>6.3</v>
      </c>
      <c r="AC368">
        <v>1</v>
      </c>
      <c r="AD368">
        <v>169</v>
      </c>
      <c r="AE368">
        <v>3</v>
      </c>
      <c r="AF368">
        <v>1</v>
      </c>
      <c r="AG368">
        <v>1.6</v>
      </c>
      <c r="AH368">
        <v>0</v>
      </c>
      <c r="BA368">
        <v>4</v>
      </c>
      <c r="BB368">
        <v>4</v>
      </c>
      <c r="BC368">
        <v>140</v>
      </c>
      <c r="BD368">
        <v>40</v>
      </c>
      <c r="BE368">
        <v>0</v>
      </c>
      <c r="BF368">
        <v>4</v>
      </c>
      <c r="BG368">
        <v>65</v>
      </c>
      <c r="BH368">
        <v>40</v>
      </c>
      <c r="BI368">
        <v>260</v>
      </c>
      <c r="BJ368">
        <v>103</v>
      </c>
      <c r="BK368">
        <v>11</v>
      </c>
      <c r="BL368">
        <v>73</v>
      </c>
      <c r="BM368">
        <v>0</v>
      </c>
      <c r="BN368">
        <v>40</v>
      </c>
      <c r="BO368">
        <v>10</v>
      </c>
      <c r="BP368">
        <v>0</v>
      </c>
      <c r="BQ368" s="25" t="s">
        <v>170</v>
      </c>
      <c r="BR368">
        <v>22</v>
      </c>
      <c r="BS368">
        <v>15</v>
      </c>
      <c r="BT368">
        <v>3</v>
      </c>
      <c r="BU368">
        <v>2202</v>
      </c>
      <c r="BV368">
        <v>0.106</v>
      </c>
      <c r="BW368">
        <v>0.106</v>
      </c>
      <c r="BX368">
        <v>24</v>
      </c>
      <c r="BY368">
        <v>0</v>
      </c>
      <c r="BZ368" s="25" t="s">
        <v>176</v>
      </c>
      <c r="CB368">
        <v>6.3</v>
      </c>
      <c r="CC368">
        <v>1</v>
      </c>
      <c r="CD368">
        <v>169</v>
      </c>
      <c r="CE368">
        <v>3</v>
      </c>
      <c r="CF368">
        <v>1</v>
      </c>
      <c r="CG368">
        <v>1.6</v>
      </c>
      <c r="CH368">
        <v>0</v>
      </c>
    </row>
    <row r="369" spans="1:86">
      <c r="A369">
        <v>5</v>
      </c>
      <c r="B369">
        <v>3</v>
      </c>
      <c r="C369">
        <v>70</v>
      </c>
      <c r="D369">
        <v>25</v>
      </c>
      <c r="E369">
        <v>0</v>
      </c>
      <c r="F369" s="24">
        <f t="shared" si="25"/>
        <v>25</v>
      </c>
      <c r="G369">
        <v>85</v>
      </c>
      <c r="H369" s="24">
        <f t="shared" si="26"/>
        <v>4</v>
      </c>
      <c r="I369" s="24">
        <f t="shared" si="27"/>
        <v>33</v>
      </c>
      <c r="J369" s="24">
        <f t="shared" si="28"/>
        <v>175</v>
      </c>
      <c r="K369" s="49" t="str">
        <f t="shared" si="29"/>
        <v>13</v>
      </c>
      <c r="L369">
        <v>83</v>
      </c>
      <c r="M369">
        <v>0</v>
      </c>
      <c r="N369">
        <v>41</v>
      </c>
      <c r="O369">
        <v>0</v>
      </c>
      <c r="P369">
        <v>0</v>
      </c>
      <c r="Q369" s="25" t="s">
        <v>170</v>
      </c>
      <c r="R369">
        <v>22</v>
      </c>
      <c r="S369">
        <v>15</v>
      </c>
      <c r="T369">
        <v>4</v>
      </c>
      <c r="U369">
        <v>2202</v>
      </c>
      <c r="V369">
        <v>6.3E-2</v>
      </c>
      <c r="W369">
        <v>6.6100000000000006E-2</v>
      </c>
      <c r="X369">
        <v>24</v>
      </c>
      <c r="Y369">
        <v>0</v>
      </c>
      <c r="Z369" s="25" t="s">
        <v>176</v>
      </c>
      <c r="AB369">
        <v>4</v>
      </c>
      <c r="AC369">
        <v>1</v>
      </c>
      <c r="AD369">
        <v>169</v>
      </c>
      <c r="AE369">
        <v>3</v>
      </c>
      <c r="AF369">
        <v>1</v>
      </c>
      <c r="AG369">
        <v>1.6</v>
      </c>
      <c r="AH369">
        <v>0</v>
      </c>
      <c r="BA369">
        <v>5</v>
      </c>
      <c r="BB369">
        <v>3</v>
      </c>
      <c r="BC369">
        <v>70</v>
      </c>
      <c r="BD369">
        <v>25</v>
      </c>
      <c r="BE369">
        <v>0</v>
      </c>
      <c r="BF369">
        <v>2.4</v>
      </c>
      <c r="BG369">
        <v>85</v>
      </c>
      <c r="BH369">
        <v>40</v>
      </c>
      <c r="BI369">
        <v>260</v>
      </c>
      <c r="BJ369">
        <v>103</v>
      </c>
      <c r="BK369">
        <v>11</v>
      </c>
      <c r="BL369">
        <v>83</v>
      </c>
      <c r="BM369">
        <v>0</v>
      </c>
      <c r="BN369">
        <v>41</v>
      </c>
      <c r="BO369">
        <v>0</v>
      </c>
      <c r="BP369">
        <v>0</v>
      </c>
      <c r="BQ369" s="25" t="s">
        <v>170</v>
      </c>
      <c r="BR369">
        <v>22</v>
      </c>
      <c r="BS369">
        <v>15</v>
      </c>
      <c r="BT369">
        <v>4</v>
      </c>
      <c r="BU369">
        <v>2202</v>
      </c>
      <c r="BV369">
        <v>6.3E-2</v>
      </c>
      <c r="BW369">
        <v>6.6100000000000006E-2</v>
      </c>
      <c r="BX369">
        <v>24</v>
      </c>
      <c r="BY369">
        <v>0</v>
      </c>
      <c r="BZ369" s="25" t="s">
        <v>176</v>
      </c>
      <c r="CB369">
        <v>4</v>
      </c>
      <c r="CC369">
        <v>1</v>
      </c>
      <c r="CD369">
        <v>169</v>
      </c>
      <c r="CE369">
        <v>3</v>
      </c>
      <c r="CF369">
        <v>1</v>
      </c>
      <c r="CG369">
        <v>1.6</v>
      </c>
      <c r="CH369">
        <v>0</v>
      </c>
    </row>
    <row r="370" spans="1:86">
      <c r="A370">
        <v>6</v>
      </c>
      <c r="B370">
        <v>2</v>
      </c>
      <c r="C370">
        <v>40</v>
      </c>
      <c r="D370">
        <v>20</v>
      </c>
      <c r="E370">
        <v>0</v>
      </c>
      <c r="F370" s="24">
        <f t="shared" si="25"/>
        <v>20</v>
      </c>
      <c r="G370">
        <v>85</v>
      </c>
      <c r="H370" s="24">
        <f t="shared" si="26"/>
        <v>4</v>
      </c>
      <c r="I370" s="24">
        <f t="shared" si="27"/>
        <v>38</v>
      </c>
      <c r="J370" s="24">
        <f t="shared" si="28"/>
        <v>175</v>
      </c>
      <c r="K370" s="49" t="str">
        <f t="shared" si="29"/>
        <v>10</v>
      </c>
      <c r="L370">
        <v>83</v>
      </c>
      <c r="M370">
        <v>0</v>
      </c>
      <c r="N370">
        <v>41</v>
      </c>
      <c r="O370">
        <v>0</v>
      </c>
      <c r="P370">
        <v>0</v>
      </c>
      <c r="Q370" s="25" t="s">
        <v>170</v>
      </c>
      <c r="R370">
        <v>22</v>
      </c>
      <c r="S370">
        <v>15</v>
      </c>
      <c r="T370">
        <v>4</v>
      </c>
      <c r="U370">
        <v>2202</v>
      </c>
      <c r="V370">
        <v>2.8000000000000001E-2</v>
      </c>
      <c r="W370">
        <v>3.4700000000000002E-2</v>
      </c>
      <c r="X370">
        <v>24</v>
      </c>
      <c r="Y370">
        <v>0</v>
      </c>
      <c r="Z370" s="25" t="s">
        <v>176</v>
      </c>
      <c r="AB370">
        <v>3.2</v>
      </c>
      <c r="AC370">
        <v>1</v>
      </c>
      <c r="AD370">
        <v>169</v>
      </c>
      <c r="AE370">
        <v>3</v>
      </c>
      <c r="AF370">
        <v>1</v>
      </c>
      <c r="AG370">
        <v>1.6</v>
      </c>
      <c r="AH370">
        <v>0</v>
      </c>
      <c r="BA370">
        <v>6</v>
      </c>
      <c r="BB370">
        <v>2</v>
      </c>
      <c r="BC370">
        <v>40</v>
      </c>
      <c r="BD370">
        <v>20</v>
      </c>
      <c r="BE370">
        <v>0</v>
      </c>
      <c r="BF370">
        <v>2</v>
      </c>
      <c r="BG370">
        <v>85</v>
      </c>
      <c r="BH370">
        <v>40</v>
      </c>
      <c r="BI370">
        <v>300</v>
      </c>
      <c r="BJ370">
        <v>103</v>
      </c>
      <c r="BK370">
        <v>11</v>
      </c>
      <c r="BL370">
        <v>83</v>
      </c>
      <c r="BM370">
        <v>0</v>
      </c>
      <c r="BN370">
        <v>41</v>
      </c>
      <c r="BO370">
        <v>0</v>
      </c>
      <c r="BP370">
        <v>0</v>
      </c>
      <c r="BQ370" s="25" t="s">
        <v>170</v>
      </c>
      <c r="BR370">
        <v>22</v>
      </c>
      <c r="BS370">
        <v>15</v>
      </c>
      <c r="BT370">
        <v>4</v>
      </c>
      <c r="BU370">
        <v>2202</v>
      </c>
      <c r="BV370">
        <v>2.8000000000000001E-2</v>
      </c>
      <c r="BW370">
        <v>3.4700000000000002E-2</v>
      </c>
      <c r="BX370">
        <v>24</v>
      </c>
      <c r="BY370">
        <v>0</v>
      </c>
      <c r="BZ370" s="25" t="s">
        <v>176</v>
      </c>
      <c r="CB370">
        <v>3.2</v>
      </c>
      <c r="CC370">
        <v>1</v>
      </c>
      <c r="CD370">
        <v>169</v>
      </c>
      <c r="CE370">
        <v>3</v>
      </c>
      <c r="CF370">
        <v>1</v>
      </c>
      <c r="CG370">
        <v>1.6</v>
      </c>
      <c r="CH370">
        <v>0</v>
      </c>
    </row>
    <row r="371" spans="1:86">
      <c r="A371">
        <v>1</v>
      </c>
      <c r="B371">
        <v>1</v>
      </c>
      <c r="C371">
        <v>7</v>
      </c>
      <c r="D371">
        <v>9</v>
      </c>
      <c r="E371">
        <v>0</v>
      </c>
      <c r="F371" s="24">
        <f t="shared" si="25"/>
        <v>15</v>
      </c>
      <c r="G371">
        <v>95</v>
      </c>
      <c r="H371" s="24">
        <f t="shared" si="26"/>
        <v>4</v>
      </c>
      <c r="I371" s="24">
        <f t="shared" si="27"/>
        <v>38</v>
      </c>
      <c r="J371" s="24">
        <f t="shared" si="28"/>
        <v>175</v>
      </c>
      <c r="K371" s="49" t="str">
        <f t="shared" si="29"/>
        <v>10</v>
      </c>
      <c r="L371">
        <v>84</v>
      </c>
      <c r="M371">
        <v>0</v>
      </c>
      <c r="N371">
        <v>1</v>
      </c>
      <c r="O371">
        <v>20</v>
      </c>
      <c r="P371">
        <v>0</v>
      </c>
      <c r="Q371" s="25" t="s">
        <v>170</v>
      </c>
      <c r="R371">
        <v>22</v>
      </c>
      <c r="S371">
        <v>15</v>
      </c>
      <c r="T371">
        <v>4</v>
      </c>
      <c r="U371">
        <v>3202</v>
      </c>
      <c r="V371">
        <v>1.2E-2</v>
      </c>
      <c r="W371">
        <v>2.1999999999999999E-2</v>
      </c>
      <c r="X371">
        <v>24</v>
      </c>
      <c r="Y371">
        <v>0</v>
      </c>
      <c r="Z371" s="25" t="s">
        <v>176</v>
      </c>
      <c r="AB371">
        <v>1.6</v>
      </c>
      <c r="AC371">
        <v>1</v>
      </c>
      <c r="AD371">
        <v>169</v>
      </c>
      <c r="AE371">
        <v>3</v>
      </c>
      <c r="AF371">
        <v>1</v>
      </c>
      <c r="AG371">
        <v>1.6</v>
      </c>
      <c r="AH371">
        <v>0</v>
      </c>
      <c r="BA371">
        <v>1</v>
      </c>
      <c r="BB371">
        <v>1</v>
      </c>
      <c r="BC371">
        <v>7</v>
      </c>
      <c r="BD371">
        <v>9</v>
      </c>
      <c r="BE371">
        <v>0</v>
      </c>
      <c r="BF371">
        <v>1.4</v>
      </c>
      <c r="BG371">
        <v>95</v>
      </c>
      <c r="BH371">
        <v>40</v>
      </c>
      <c r="BI371">
        <v>300</v>
      </c>
      <c r="BJ371">
        <v>103</v>
      </c>
      <c r="BK371">
        <v>11</v>
      </c>
      <c r="BL371">
        <v>84</v>
      </c>
      <c r="BM371">
        <v>0</v>
      </c>
      <c r="BN371">
        <v>1</v>
      </c>
      <c r="BO371">
        <v>20</v>
      </c>
      <c r="BP371">
        <v>0</v>
      </c>
      <c r="BQ371" s="25" t="s">
        <v>170</v>
      </c>
      <c r="BR371">
        <v>22</v>
      </c>
      <c r="BS371">
        <v>15</v>
      </c>
      <c r="BT371">
        <v>4</v>
      </c>
      <c r="BU371">
        <v>3202</v>
      </c>
      <c r="BV371">
        <v>1.2E-2</v>
      </c>
      <c r="BW371">
        <v>2.1999999999999999E-2</v>
      </c>
      <c r="BX371">
        <v>24</v>
      </c>
      <c r="BY371">
        <v>0</v>
      </c>
      <c r="BZ371" s="25" t="s">
        <v>176</v>
      </c>
      <c r="CB371">
        <v>1.6</v>
      </c>
      <c r="CC371">
        <v>1</v>
      </c>
      <c r="CD371">
        <v>169</v>
      </c>
      <c r="CE371">
        <v>3</v>
      </c>
      <c r="CF371">
        <v>1</v>
      </c>
      <c r="CG371">
        <v>1.6</v>
      </c>
      <c r="CH371">
        <v>0</v>
      </c>
    </row>
    <row r="372" spans="1:86">
      <c r="F372" s="24" t="str">
        <f t="shared" si="25"/>
        <v/>
      </c>
      <c r="H372" s="24" t="str">
        <f t="shared" si="26"/>
        <v/>
      </c>
      <c r="I372" s="24" t="str">
        <f t="shared" si="27"/>
        <v/>
      </c>
      <c r="J372" s="24" t="str">
        <f t="shared" si="28"/>
        <v/>
      </c>
      <c r="K372" s="49" t="str">
        <f t="shared" si="29"/>
        <v/>
      </c>
      <c r="Q372" s="25"/>
      <c r="Z372" s="25"/>
      <c r="AH372">
        <v>0</v>
      </c>
      <c r="BQ372" s="25"/>
      <c r="BZ372" s="25"/>
      <c r="CH372">
        <v>0</v>
      </c>
    </row>
    <row r="373" spans="1:86">
      <c r="A373">
        <v>1</v>
      </c>
      <c r="B373">
        <v>7</v>
      </c>
      <c r="C373">
        <v>620</v>
      </c>
      <c r="D373">
        <v>150</v>
      </c>
      <c r="E373">
        <v>0</v>
      </c>
      <c r="F373" s="24">
        <f t="shared" si="25"/>
        <v>308</v>
      </c>
      <c r="G373">
        <v>50</v>
      </c>
      <c r="H373" s="24">
        <f t="shared" si="26"/>
        <v>4</v>
      </c>
      <c r="I373" s="24">
        <f t="shared" si="27"/>
        <v>33</v>
      </c>
      <c r="J373" s="24">
        <f t="shared" si="28"/>
        <v>175</v>
      </c>
      <c r="K373" s="49" t="str">
        <f t="shared" si="29"/>
        <v>13</v>
      </c>
      <c r="L373">
        <v>52</v>
      </c>
      <c r="M373">
        <v>0</v>
      </c>
      <c r="N373">
        <v>0</v>
      </c>
      <c r="O373">
        <v>11</v>
      </c>
      <c r="P373">
        <v>0</v>
      </c>
      <c r="Q373" s="25" t="s">
        <v>170</v>
      </c>
      <c r="R373">
        <v>21</v>
      </c>
      <c r="S373">
        <v>10</v>
      </c>
      <c r="T373">
        <v>2</v>
      </c>
      <c r="U373">
        <v>1502</v>
      </c>
      <c r="V373">
        <v>0.59699999999999998</v>
      </c>
      <c r="W373">
        <v>0.5</v>
      </c>
      <c r="X373">
        <v>24</v>
      </c>
      <c r="Y373">
        <v>0</v>
      </c>
      <c r="Z373" s="25" t="s">
        <v>176</v>
      </c>
      <c r="AB373">
        <v>0</v>
      </c>
      <c r="AC373">
        <v>1</v>
      </c>
      <c r="AD373">
        <v>169</v>
      </c>
      <c r="AE373">
        <v>3</v>
      </c>
      <c r="AF373">
        <v>1</v>
      </c>
      <c r="AG373">
        <v>2</v>
      </c>
      <c r="AH373">
        <v>0</v>
      </c>
      <c r="BA373">
        <v>1</v>
      </c>
      <c r="BB373">
        <v>7</v>
      </c>
      <c r="BC373">
        <v>620</v>
      </c>
      <c r="BD373">
        <v>150</v>
      </c>
      <c r="BE373">
        <v>0</v>
      </c>
      <c r="BF373">
        <v>30.7</v>
      </c>
      <c r="BG373">
        <v>50</v>
      </c>
      <c r="BH373">
        <v>35</v>
      </c>
      <c r="BI373">
        <v>260</v>
      </c>
      <c r="BJ373">
        <v>103</v>
      </c>
      <c r="BK373">
        <v>11</v>
      </c>
      <c r="BL373">
        <v>52</v>
      </c>
      <c r="BM373">
        <v>0</v>
      </c>
      <c r="BN373">
        <v>0</v>
      </c>
      <c r="BO373">
        <v>11</v>
      </c>
      <c r="BP373">
        <v>0</v>
      </c>
      <c r="BQ373" s="25" t="s">
        <v>170</v>
      </c>
      <c r="BR373">
        <v>21</v>
      </c>
      <c r="BS373">
        <v>10</v>
      </c>
      <c r="BT373">
        <v>2</v>
      </c>
      <c r="BU373">
        <v>1502</v>
      </c>
      <c r="BV373">
        <v>0.59699999999999998</v>
      </c>
      <c r="BW373">
        <v>0.5</v>
      </c>
      <c r="BX373">
        <v>24</v>
      </c>
      <c r="BY373">
        <v>0</v>
      </c>
      <c r="BZ373" s="25" t="s">
        <v>176</v>
      </c>
      <c r="CB373">
        <v>0</v>
      </c>
      <c r="CC373">
        <v>1</v>
      </c>
      <c r="CD373">
        <v>169</v>
      </c>
      <c r="CE373">
        <v>3</v>
      </c>
      <c r="CF373">
        <v>1</v>
      </c>
      <c r="CG373">
        <v>2</v>
      </c>
      <c r="CH373">
        <v>0</v>
      </c>
    </row>
    <row r="374" spans="1:86">
      <c r="A374">
        <v>2</v>
      </c>
      <c r="B374">
        <v>6</v>
      </c>
      <c r="C374">
        <v>300</v>
      </c>
      <c r="D374">
        <v>55</v>
      </c>
      <c r="E374">
        <v>0</v>
      </c>
      <c r="F374" s="24">
        <f t="shared" si="25"/>
        <v>135</v>
      </c>
      <c r="G374">
        <v>55</v>
      </c>
      <c r="H374" s="24">
        <f t="shared" si="26"/>
        <v>4</v>
      </c>
      <c r="I374" s="24">
        <f t="shared" si="27"/>
        <v>33</v>
      </c>
      <c r="J374" s="24">
        <f t="shared" si="28"/>
        <v>175</v>
      </c>
      <c r="K374" s="49" t="str">
        <f t="shared" si="29"/>
        <v>13</v>
      </c>
      <c r="L374">
        <v>83</v>
      </c>
      <c r="M374">
        <v>0</v>
      </c>
      <c r="N374">
        <v>0</v>
      </c>
      <c r="O374">
        <v>1</v>
      </c>
      <c r="P374">
        <v>0</v>
      </c>
      <c r="Q374" s="25" t="s">
        <v>170</v>
      </c>
      <c r="R374">
        <v>21</v>
      </c>
      <c r="S374">
        <v>10</v>
      </c>
      <c r="T374">
        <v>2</v>
      </c>
      <c r="U374">
        <v>1302</v>
      </c>
      <c r="V374">
        <v>0.255</v>
      </c>
      <c r="W374">
        <v>0.2321</v>
      </c>
      <c r="X374">
        <v>24</v>
      </c>
      <c r="Y374">
        <v>0</v>
      </c>
      <c r="Z374" s="25" t="s">
        <v>176</v>
      </c>
      <c r="AB374">
        <v>0</v>
      </c>
      <c r="AC374">
        <v>1</v>
      </c>
      <c r="AD374">
        <v>169</v>
      </c>
      <c r="AE374">
        <v>3</v>
      </c>
      <c r="AF374">
        <v>1</v>
      </c>
      <c r="AG374">
        <v>2</v>
      </c>
      <c r="AH374">
        <v>0</v>
      </c>
      <c r="BA374">
        <v>2</v>
      </c>
      <c r="BB374">
        <v>6</v>
      </c>
      <c r="BC374">
        <v>300</v>
      </c>
      <c r="BD374">
        <v>55</v>
      </c>
      <c r="BE374">
        <v>0</v>
      </c>
      <c r="BF374">
        <v>13.4</v>
      </c>
      <c r="BG374">
        <v>55</v>
      </c>
      <c r="BH374">
        <v>40</v>
      </c>
      <c r="BI374">
        <v>260</v>
      </c>
      <c r="BJ374">
        <v>103</v>
      </c>
      <c r="BK374">
        <v>11</v>
      </c>
      <c r="BL374">
        <v>83</v>
      </c>
      <c r="BM374">
        <v>0</v>
      </c>
      <c r="BN374">
        <v>0</v>
      </c>
      <c r="BO374">
        <v>1</v>
      </c>
      <c r="BP374">
        <v>0</v>
      </c>
      <c r="BQ374" s="25" t="s">
        <v>170</v>
      </c>
      <c r="BR374">
        <v>21</v>
      </c>
      <c r="BS374">
        <v>10</v>
      </c>
      <c r="BT374">
        <v>2</v>
      </c>
      <c r="BU374">
        <v>1302</v>
      </c>
      <c r="BV374">
        <v>0.255</v>
      </c>
      <c r="BW374">
        <v>0.2321</v>
      </c>
      <c r="BX374">
        <v>24</v>
      </c>
      <c r="BY374">
        <v>0</v>
      </c>
      <c r="BZ374" s="25" t="s">
        <v>176</v>
      </c>
      <c r="CB374">
        <v>0</v>
      </c>
      <c r="CC374">
        <v>1</v>
      </c>
      <c r="CD374">
        <v>169</v>
      </c>
      <c r="CE374">
        <v>3</v>
      </c>
      <c r="CF374">
        <v>1</v>
      </c>
      <c r="CG374">
        <v>2</v>
      </c>
      <c r="CH374">
        <v>0</v>
      </c>
    </row>
    <row r="375" spans="1:86">
      <c r="A375">
        <v>3</v>
      </c>
      <c r="B375">
        <v>5</v>
      </c>
      <c r="C375">
        <v>200</v>
      </c>
      <c r="D375">
        <v>40</v>
      </c>
      <c r="E375">
        <v>0</v>
      </c>
      <c r="F375" s="24">
        <f t="shared" si="25"/>
        <v>70</v>
      </c>
      <c r="G375">
        <v>60</v>
      </c>
      <c r="H375" s="24">
        <f t="shared" si="26"/>
        <v>4</v>
      </c>
      <c r="I375" s="24">
        <f t="shared" si="27"/>
        <v>33</v>
      </c>
      <c r="J375" s="24">
        <f t="shared" si="28"/>
        <v>175</v>
      </c>
      <c r="K375" s="49" t="str">
        <f t="shared" si="29"/>
        <v>13</v>
      </c>
      <c r="L375">
        <v>83</v>
      </c>
      <c r="M375">
        <v>0</v>
      </c>
      <c r="N375">
        <v>0</v>
      </c>
      <c r="O375">
        <v>11</v>
      </c>
      <c r="P375">
        <v>0</v>
      </c>
      <c r="Q375" s="25" t="s">
        <v>170</v>
      </c>
      <c r="R375">
        <v>22</v>
      </c>
      <c r="S375">
        <v>15</v>
      </c>
      <c r="T375">
        <v>2</v>
      </c>
      <c r="U375">
        <v>2202</v>
      </c>
      <c r="V375">
        <v>0.161</v>
      </c>
      <c r="W375">
        <v>0.15459999999999999</v>
      </c>
      <c r="X375">
        <v>24</v>
      </c>
      <c r="Y375">
        <v>0</v>
      </c>
      <c r="Z375" s="25" t="s">
        <v>176</v>
      </c>
      <c r="AB375">
        <v>0</v>
      </c>
      <c r="AC375">
        <v>1</v>
      </c>
      <c r="AD375">
        <v>169</v>
      </c>
      <c r="AE375">
        <v>3</v>
      </c>
      <c r="AF375">
        <v>1</v>
      </c>
      <c r="AG375">
        <v>2</v>
      </c>
      <c r="AH375">
        <v>0</v>
      </c>
      <c r="BA375">
        <v>3</v>
      </c>
      <c r="BB375">
        <v>5</v>
      </c>
      <c r="BC375">
        <v>200</v>
      </c>
      <c r="BD375">
        <v>40</v>
      </c>
      <c r="BE375">
        <v>0</v>
      </c>
      <c r="BF375">
        <v>7</v>
      </c>
      <c r="BG375">
        <v>60</v>
      </c>
      <c r="BH375">
        <v>40</v>
      </c>
      <c r="BI375">
        <v>260</v>
      </c>
      <c r="BJ375">
        <v>103</v>
      </c>
      <c r="BK375">
        <v>11</v>
      </c>
      <c r="BL375">
        <v>83</v>
      </c>
      <c r="BM375">
        <v>0</v>
      </c>
      <c r="BN375">
        <v>0</v>
      </c>
      <c r="BO375">
        <v>11</v>
      </c>
      <c r="BP375">
        <v>0</v>
      </c>
      <c r="BQ375" s="25" t="s">
        <v>170</v>
      </c>
      <c r="BR375">
        <v>22</v>
      </c>
      <c r="BS375">
        <v>15</v>
      </c>
      <c r="BT375">
        <v>2</v>
      </c>
      <c r="BU375">
        <v>2202</v>
      </c>
      <c r="BV375">
        <v>0.161</v>
      </c>
      <c r="BW375">
        <v>0.15459999999999999</v>
      </c>
      <c r="BX375">
        <v>24</v>
      </c>
      <c r="BY375">
        <v>0</v>
      </c>
      <c r="BZ375" s="25" t="s">
        <v>176</v>
      </c>
      <c r="CB375">
        <v>0</v>
      </c>
      <c r="CC375">
        <v>1</v>
      </c>
      <c r="CD375">
        <v>169</v>
      </c>
      <c r="CE375">
        <v>3</v>
      </c>
      <c r="CF375">
        <v>1</v>
      </c>
      <c r="CG375">
        <v>2</v>
      </c>
      <c r="CH375">
        <v>0</v>
      </c>
    </row>
    <row r="376" spans="1:86">
      <c r="A376">
        <v>4</v>
      </c>
      <c r="B376">
        <v>4</v>
      </c>
      <c r="C376">
        <v>140</v>
      </c>
      <c r="D376">
        <v>40</v>
      </c>
      <c r="E376">
        <v>0</v>
      </c>
      <c r="F376" s="24">
        <f t="shared" si="25"/>
        <v>40</v>
      </c>
      <c r="G376">
        <v>65</v>
      </c>
      <c r="H376" s="24">
        <f t="shared" si="26"/>
        <v>4</v>
      </c>
      <c r="I376" s="24">
        <f t="shared" si="27"/>
        <v>33</v>
      </c>
      <c r="J376" s="24">
        <f t="shared" si="28"/>
        <v>175</v>
      </c>
      <c r="K376" s="49" t="str">
        <f t="shared" si="29"/>
        <v>13</v>
      </c>
      <c r="L376">
        <v>83</v>
      </c>
      <c r="M376">
        <v>0</v>
      </c>
      <c r="N376">
        <v>40</v>
      </c>
      <c r="O376">
        <v>10</v>
      </c>
      <c r="P376">
        <v>0</v>
      </c>
      <c r="Q376" s="25" t="s">
        <v>170</v>
      </c>
      <c r="R376">
        <v>22</v>
      </c>
      <c r="S376">
        <v>15</v>
      </c>
      <c r="T376">
        <v>3</v>
      </c>
      <c r="U376">
        <v>2202</v>
      </c>
      <c r="V376">
        <v>0.106</v>
      </c>
      <c r="W376">
        <v>0.106</v>
      </c>
      <c r="X376">
        <v>24</v>
      </c>
      <c r="Y376">
        <v>0</v>
      </c>
      <c r="Z376" s="25" t="s">
        <v>176</v>
      </c>
      <c r="AB376">
        <v>6.3</v>
      </c>
      <c r="AC376">
        <v>1</v>
      </c>
      <c r="AD376">
        <v>169</v>
      </c>
      <c r="AE376">
        <v>3</v>
      </c>
      <c r="AF376">
        <v>1</v>
      </c>
      <c r="AG376">
        <v>2</v>
      </c>
      <c r="AH376">
        <v>0</v>
      </c>
      <c r="BA376">
        <v>4</v>
      </c>
      <c r="BB376">
        <v>4</v>
      </c>
      <c r="BC376">
        <v>140</v>
      </c>
      <c r="BD376">
        <v>40</v>
      </c>
      <c r="BE376">
        <v>0</v>
      </c>
      <c r="BF376">
        <v>4</v>
      </c>
      <c r="BG376">
        <v>65</v>
      </c>
      <c r="BH376">
        <v>40</v>
      </c>
      <c r="BI376">
        <v>260</v>
      </c>
      <c r="BJ376">
        <v>103</v>
      </c>
      <c r="BK376">
        <v>11</v>
      </c>
      <c r="BL376">
        <v>83</v>
      </c>
      <c r="BM376">
        <v>0</v>
      </c>
      <c r="BN376">
        <v>40</v>
      </c>
      <c r="BO376">
        <v>10</v>
      </c>
      <c r="BP376">
        <v>0</v>
      </c>
      <c r="BQ376" s="25" t="s">
        <v>170</v>
      </c>
      <c r="BR376">
        <v>22</v>
      </c>
      <c r="BS376">
        <v>15</v>
      </c>
      <c r="BT376">
        <v>3</v>
      </c>
      <c r="BU376">
        <v>2202</v>
      </c>
      <c r="BV376">
        <v>0.106</v>
      </c>
      <c r="BW376">
        <v>0.106</v>
      </c>
      <c r="BX376">
        <v>24</v>
      </c>
      <c r="BY376">
        <v>0</v>
      </c>
      <c r="BZ376" s="25" t="s">
        <v>176</v>
      </c>
      <c r="CB376">
        <v>6.3</v>
      </c>
      <c r="CC376">
        <v>1</v>
      </c>
      <c r="CD376">
        <v>169</v>
      </c>
      <c r="CE376">
        <v>3</v>
      </c>
      <c r="CF376">
        <v>1</v>
      </c>
      <c r="CG376">
        <v>2</v>
      </c>
      <c r="CH376">
        <v>0</v>
      </c>
    </row>
    <row r="377" spans="1:86">
      <c r="A377">
        <v>5</v>
      </c>
      <c r="B377">
        <v>3</v>
      </c>
      <c r="C377">
        <v>70</v>
      </c>
      <c r="D377">
        <v>25</v>
      </c>
      <c r="E377">
        <v>0</v>
      </c>
      <c r="F377" s="24">
        <f t="shared" si="25"/>
        <v>25</v>
      </c>
      <c r="G377">
        <v>85</v>
      </c>
      <c r="H377" s="24">
        <f t="shared" si="26"/>
        <v>4</v>
      </c>
      <c r="I377" s="24">
        <f t="shared" si="27"/>
        <v>33</v>
      </c>
      <c r="J377" s="24">
        <f t="shared" si="28"/>
        <v>175</v>
      </c>
      <c r="K377" s="49" t="str">
        <f t="shared" si="29"/>
        <v>13</v>
      </c>
      <c r="L377">
        <v>83</v>
      </c>
      <c r="M377">
        <v>0</v>
      </c>
      <c r="N377">
        <v>41</v>
      </c>
      <c r="O377">
        <v>0</v>
      </c>
      <c r="P377">
        <v>0</v>
      </c>
      <c r="Q377" s="25" t="s">
        <v>170</v>
      </c>
      <c r="R377">
        <v>22</v>
      </c>
      <c r="S377">
        <v>15</v>
      </c>
      <c r="T377">
        <v>4</v>
      </c>
      <c r="U377">
        <v>2202</v>
      </c>
      <c r="V377">
        <v>6.3E-2</v>
      </c>
      <c r="W377">
        <v>6.6100000000000006E-2</v>
      </c>
      <c r="X377">
        <v>24</v>
      </c>
      <c r="Y377">
        <v>0</v>
      </c>
      <c r="Z377" s="25" t="s">
        <v>176</v>
      </c>
      <c r="AB377">
        <v>4</v>
      </c>
      <c r="AC377">
        <v>1</v>
      </c>
      <c r="AD377">
        <v>169</v>
      </c>
      <c r="AE377">
        <v>3</v>
      </c>
      <c r="AF377">
        <v>1</v>
      </c>
      <c r="AG377">
        <v>2</v>
      </c>
      <c r="AH377">
        <v>0</v>
      </c>
      <c r="BA377">
        <v>5</v>
      </c>
      <c r="BB377">
        <v>3</v>
      </c>
      <c r="BC377">
        <v>70</v>
      </c>
      <c r="BD377">
        <v>25</v>
      </c>
      <c r="BE377">
        <v>0</v>
      </c>
      <c r="BF377">
        <v>2.4</v>
      </c>
      <c r="BG377">
        <v>85</v>
      </c>
      <c r="BH377">
        <v>40</v>
      </c>
      <c r="BI377">
        <v>260</v>
      </c>
      <c r="BJ377">
        <v>103</v>
      </c>
      <c r="BK377">
        <v>11</v>
      </c>
      <c r="BL377">
        <v>83</v>
      </c>
      <c r="BM377">
        <v>0</v>
      </c>
      <c r="BN377">
        <v>41</v>
      </c>
      <c r="BO377">
        <v>0</v>
      </c>
      <c r="BP377">
        <v>0</v>
      </c>
      <c r="BQ377" s="25" t="s">
        <v>170</v>
      </c>
      <c r="BR377">
        <v>22</v>
      </c>
      <c r="BS377">
        <v>15</v>
      </c>
      <c r="BT377">
        <v>4</v>
      </c>
      <c r="BU377">
        <v>2202</v>
      </c>
      <c r="BV377">
        <v>6.3E-2</v>
      </c>
      <c r="BW377">
        <v>6.6100000000000006E-2</v>
      </c>
      <c r="BX377">
        <v>24</v>
      </c>
      <c r="BY377">
        <v>0</v>
      </c>
      <c r="BZ377" s="25" t="s">
        <v>176</v>
      </c>
      <c r="CB377">
        <v>4</v>
      </c>
      <c r="CC377">
        <v>1</v>
      </c>
      <c r="CD377">
        <v>169</v>
      </c>
      <c r="CE377">
        <v>3</v>
      </c>
      <c r="CF377">
        <v>1</v>
      </c>
      <c r="CG377">
        <v>2</v>
      </c>
      <c r="CH377">
        <v>0</v>
      </c>
    </row>
    <row r="378" spans="1:86">
      <c r="A378">
        <v>6</v>
      </c>
      <c r="B378">
        <v>2</v>
      </c>
      <c r="C378">
        <v>40</v>
      </c>
      <c r="D378">
        <v>20</v>
      </c>
      <c r="E378">
        <v>0</v>
      </c>
      <c r="F378" s="24">
        <f t="shared" si="25"/>
        <v>20</v>
      </c>
      <c r="G378">
        <v>85</v>
      </c>
      <c r="H378" s="24">
        <f t="shared" si="26"/>
        <v>4</v>
      </c>
      <c r="I378" s="24">
        <f t="shared" si="27"/>
        <v>38</v>
      </c>
      <c r="J378" s="24">
        <f t="shared" si="28"/>
        <v>175</v>
      </c>
      <c r="K378" s="49" t="str">
        <f t="shared" si="29"/>
        <v>10</v>
      </c>
      <c r="L378">
        <v>83</v>
      </c>
      <c r="M378">
        <v>0</v>
      </c>
      <c r="N378">
        <v>41</v>
      </c>
      <c r="O378">
        <v>0</v>
      </c>
      <c r="P378">
        <v>0</v>
      </c>
      <c r="Q378" s="25" t="s">
        <v>170</v>
      </c>
      <c r="R378">
        <v>22</v>
      </c>
      <c r="S378">
        <v>15</v>
      </c>
      <c r="T378">
        <v>4</v>
      </c>
      <c r="U378">
        <v>2202</v>
      </c>
      <c r="V378">
        <v>2.8000000000000001E-2</v>
      </c>
      <c r="W378">
        <v>3.4700000000000002E-2</v>
      </c>
      <c r="X378">
        <v>24</v>
      </c>
      <c r="Y378">
        <v>0</v>
      </c>
      <c r="Z378" s="25" t="s">
        <v>176</v>
      </c>
      <c r="AB378">
        <v>3.2</v>
      </c>
      <c r="AC378">
        <v>1</v>
      </c>
      <c r="AD378">
        <v>169</v>
      </c>
      <c r="AE378">
        <v>3</v>
      </c>
      <c r="AF378">
        <v>1</v>
      </c>
      <c r="AG378">
        <v>2</v>
      </c>
      <c r="AH378">
        <v>0</v>
      </c>
      <c r="BA378">
        <v>6</v>
      </c>
      <c r="BB378">
        <v>2</v>
      </c>
      <c r="BC378">
        <v>40</v>
      </c>
      <c r="BD378">
        <v>20</v>
      </c>
      <c r="BE378">
        <v>0</v>
      </c>
      <c r="BF378">
        <v>2</v>
      </c>
      <c r="BG378">
        <v>85</v>
      </c>
      <c r="BH378">
        <v>40</v>
      </c>
      <c r="BI378">
        <v>300</v>
      </c>
      <c r="BJ378">
        <v>103</v>
      </c>
      <c r="BK378">
        <v>11</v>
      </c>
      <c r="BL378">
        <v>83</v>
      </c>
      <c r="BM378">
        <v>0</v>
      </c>
      <c r="BN378">
        <v>41</v>
      </c>
      <c r="BO378">
        <v>0</v>
      </c>
      <c r="BP378">
        <v>0</v>
      </c>
      <c r="BQ378" s="25" t="s">
        <v>170</v>
      </c>
      <c r="BR378">
        <v>22</v>
      </c>
      <c r="BS378">
        <v>15</v>
      </c>
      <c r="BT378">
        <v>4</v>
      </c>
      <c r="BU378">
        <v>2202</v>
      </c>
      <c r="BV378">
        <v>2.8000000000000001E-2</v>
      </c>
      <c r="BW378">
        <v>3.4700000000000002E-2</v>
      </c>
      <c r="BX378">
        <v>24</v>
      </c>
      <c r="BY378">
        <v>0</v>
      </c>
      <c r="BZ378" s="25" t="s">
        <v>176</v>
      </c>
      <c r="CB378">
        <v>3.2</v>
      </c>
      <c r="CC378">
        <v>1</v>
      </c>
      <c r="CD378">
        <v>169</v>
      </c>
      <c r="CE378">
        <v>3</v>
      </c>
      <c r="CF378">
        <v>1</v>
      </c>
      <c r="CG378">
        <v>2</v>
      </c>
      <c r="CH378">
        <v>0</v>
      </c>
    </row>
    <row r="379" spans="1:86">
      <c r="A379">
        <v>7</v>
      </c>
      <c r="B379">
        <v>1</v>
      </c>
      <c r="C379">
        <v>10</v>
      </c>
      <c r="D379">
        <v>9</v>
      </c>
      <c r="E379">
        <v>0</v>
      </c>
      <c r="F379" s="24">
        <f t="shared" si="25"/>
        <v>15</v>
      </c>
      <c r="G379">
        <v>95</v>
      </c>
      <c r="H379" s="24">
        <f t="shared" si="26"/>
        <v>4</v>
      </c>
      <c r="I379" s="24">
        <f t="shared" si="27"/>
        <v>38</v>
      </c>
      <c r="J379" s="24">
        <f t="shared" si="28"/>
        <v>175</v>
      </c>
      <c r="K379" s="49" t="str">
        <f t="shared" si="29"/>
        <v>10</v>
      </c>
      <c r="L379">
        <v>84</v>
      </c>
      <c r="M379">
        <v>0</v>
      </c>
      <c r="N379">
        <v>1</v>
      </c>
      <c r="O379">
        <v>20</v>
      </c>
      <c r="P379">
        <v>0</v>
      </c>
      <c r="Q379" s="25" t="s">
        <v>170</v>
      </c>
      <c r="R379">
        <v>22</v>
      </c>
      <c r="S379">
        <v>15</v>
      </c>
      <c r="T379">
        <v>4</v>
      </c>
      <c r="U379">
        <v>3202</v>
      </c>
      <c r="V379">
        <v>1.2E-2</v>
      </c>
      <c r="W379">
        <v>2.1999999999999999E-2</v>
      </c>
      <c r="X379">
        <v>24</v>
      </c>
      <c r="Y379">
        <v>0</v>
      </c>
      <c r="Z379" s="25" t="s">
        <v>176</v>
      </c>
      <c r="AB379">
        <v>2</v>
      </c>
      <c r="AC379">
        <v>1</v>
      </c>
      <c r="AD379">
        <v>169</v>
      </c>
      <c r="AE379">
        <v>3</v>
      </c>
      <c r="AF379">
        <v>1</v>
      </c>
      <c r="AG379">
        <v>2</v>
      </c>
      <c r="AH379">
        <v>0</v>
      </c>
      <c r="BA379">
        <v>7</v>
      </c>
      <c r="BB379">
        <v>1</v>
      </c>
      <c r="BC379">
        <v>10</v>
      </c>
      <c r="BD379">
        <v>9</v>
      </c>
      <c r="BE379">
        <v>0</v>
      </c>
      <c r="BF379">
        <v>1.4</v>
      </c>
      <c r="BG379">
        <v>95</v>
      </c>
      <c r="BH379">
        <v>40</v>
      </c>
      <c r="BI379">
        <v>300</v>
      </c>
      <c r="BJ379">
        <v>103</v>
      </c>
      <c r="BK379">
        <v>11</v>
      </c>
      <c r="BL379">
        <v>84</v>
      </c>
      <c r="BM379">
        <v>0</v>
      </c>
      <c r="BN379">
        <v>1</v>
      </c>
      <c r="BO379">
        <v>20</v>
      </c>
      <c r="BP379">
        <v>0</v>
      </c>
      <c r="BQ379" s="25" t="s">
        <v>170</v>
      </c>
      <c r="BR379">
        <v>22</v>
      </c>
      <c r="BS379">
        <v>15</v>
      </c>
      <c r="BT379">
        <v>4</v>
      </c>
      <c r="BU379">
        <v>3202</v>
      </c>
      <c r="BV379">
        <v>1.2E-2</v>
      </c>
      <c r="BW379">
        <v>2.1999999999999999E-2</v>
      </c>
      <c r="BX379">
        <v>24</v>
      </c>
      <c r="BY379">
        <v>0</v>
      </c>
      <c r="BZ379" s="25" t="s">
        <v>176</v>
      </c>
      <c r="CB379">
        <v>2</v>
      </c>
      <c r="CC379">
        <v>1</v>
      </c>
      <c r="CD379">
        <v>169</v>
      </c>
      <c r="CE379">
        <v>3</v>
      </c>
      <c r="CF379">
        <v>1</v>
      </c>
      <c r="CG379">
        <v>2</v>
      </c>
      <c r="CH379">
        <v>0</v>
      </c>
    </row>
    <row r="380" spans="1:86">
      <c r="F380" s="24" t="str">
        <f t="shared" si="25"/>
        <v/>
      </c>
      <c r="H380" s="24" t="str">
        <f t="shared" si="26"/>
        <v/>
      </c>
      <c r="I380" s="24" t="str">
        <f t="shared" si="27"/>
        <v/>
      </c>
      <c r="J380" s="24" t="str">
        <f t="shared" si="28"/>
        <v/>
      </c>
      <c r="K380" s="49" t="str">
        <f t="shared" si="29"/>
        <v/>
      </c>
      <c r="Q380" s="25"/>
      <c r="Z380" s="25"/>
      <c r="AH380">
        <v>0</v>
      </c>
      <c r="BQ380" s="25"/>
      <c r="BZ380" s="25"/>
      <c r="CH380">
        <v>0</v>
      </c>
    </row>
    <row r="381" spans="1:86">
      <c r="A381">
        <v>1</v>
      </c>
      <c r="B381">
        <v>6</v>
      </c>
      <c r="C381">
        <v>620</v>
      </c>
      <c r="D381">
        <v>150</v>
      </c>
      <c r="E381">
        <v>0</v>
      </c>
      <c r="F381" s="24">
        <f t="shared" si="25"/>
        <v>308</v>
      </c>
      <c r="G381">
        <v>50</v>
      </c>
      <c r="H381" s="24">
        <f t="shared" si="26"/>
        <v>4</v>
      </c>
      <c r="I381" s="24">
        <f t="shared" si="27"/>
        <v>33</v>
      </c>
      <c r="J381" s="24">
        <f t="shared" si="28"/>
        <v>175</v>
      </c>
      <c r="K381" s="49" t="str">
        <f t="shared" si="29"/>
        <v>13</v>
      </c>
      <c r="L381">
        <v>52</v>
      </c>
      <c r="M381">
        <v>0</v>
      </c>
      <c r="N381">
        <v>0</v>
      </c>
      <c r="O381" s="25">
        <v>11</v>
      </c>
      <c r="P381">
        <v>0</v>
      </c>
      <c r="Q381" s="25" t="s">
        <v>170</v>
      </c>
      <c r="R381" s="25">
        <v>22</v>
      </c>
      <c r="S381">
        <v>10</v>
      </c>
      <c r="T381">
        <v>2</v>
      </c>
      <c r="U381">
        <v>1502</v>
      </c>
      <c r="V381">
        <v>0.59199999999999997</v>
      </c>
      <c r="W381">
        <v>0.5</v>
      </c>
      <c r="X381">
        <v>24</v>
      </c>
      <c r="Y381">
        <v>0</v>
      </c>
      <c r="Z381" s="25" t="s">
        <v>176</v>
      </c>
      <c r="AB381">
        <v>0</v>
      </c>
      <c r="AC381">
        <v>1</v>
      </c>
      <c r="AD381">
        <v>169</v>
      </c>
      <c r="AE381">
        <v>3</v>
      </c>
      <c r="AF381">
        <v>1</v>
      </c>
      <c r="AG381">
        <v>3.2</v>
      </c>
      <c r="AH381">
        <v>0</v>
      </c>
      <c r="BA381">
        <v>1</v>
      </c>
      <c r="BB381">
        <v>6</v>
      </c>
      <c r="BC381">
        <v>620</v>
      </c>
      <c r="BD381">
        <v>150</v>
      </c>
      <c r="BE381">
        <v>0</v>
      </c>
      <c r="BF381">
        <v>30.7</v>
      </c>
      <c r="BG381">
        <v>50</v>
      </c>
      <c r="BH381">
        <v>35</v>
      </c>
      <c r="BI381">
        <v>260</v>
      </c>
      <c r="BJ381">
        <v>103</v>
      </c>
      <c r="BK381">
        <v>11</v>
      </c>
      <c r="BL381">
        <v>52</v>
      </c>
      <c r="BM381">
        <v>0</v>
      </c>
      <c r="BN381">
        <v>0</v>
      </c>
      <c r="BO381" s="25">
        <v>11</v>
      </c>
      <c r="BP381">
        <v>0</v>
      </c>
      <c r="BQ381" s="25" t="s">
        <v>170</v>
      </c>
      <c r="BR381" s="25">
        <v>22</v>
      </c>
      <c r="BS381">
        <v>10</v>
      </c>
      <c r="BT381">
        <v>2</v>
      </c>
      <c r="BU381">
        <v>1502</v>
      </c>
      <c r="BV381">
        <v>0.59199999999999997</v>
      </c>
      <c r="BW381">
        <v>0.5</v>
      </c>
      <c r="BX381">
        <v>24</v>
      </c>
      <c r="BY381">
        <v>0</v>
      </c>
      <c r="BZ381" s="25" t="s">
        <v>176</v>
      </c>
      <c r="CB381">
        <v>0</v>
      </c>
      <c r="CC381">
        <v>1</v>
      </c>
      <c r="CD381">
        <v>169</v>
      </c>
      <c r="CE381">
        <v>3</v>
      </c>
      <c r="CF381">
        <v>1</v>
      </c>
      <c r="CG381">
        <v>3.2</v>
      </c>
      <c r="CH381">
        <v>0</v>
      </c>
    </row>
    <row r="382" spans="1:86">
      <c r="A382">
        <v>2</v>
      </c>
      <c r="B382">
        <v>5</v>
      </c>
      <c r="C382">
        <v>300</v>
      </c>
      <c r="D382">
        <v>55</v>
      </c>
      <c r="E382">
        <v>0</v>
      </c>
      <c r="F382" s="24">
        <f t="shared" si="25"/>
        <v>135</v>
      </c>
      <c r="G382">
        <v>55</v>
      </c>
      <c r="H382" s="24">
        <f t="shared" si="26"/>
        <v>4</v>
      </c>
      <c r="I382" s="24">
        <f t="shared" si="27"/>
        <v>33</v>
      </c>
      <c r="J382" s="24">
        <f t="shared" si="28"/>
        <v>175</v>
      </c>
      <c r="K382" s="49" t="str">
        <f t="shared" si="29"/>
        <v>13</v>
      </c>
      <c r="L382">
        <v>83</v>
      </c>
      <c r="M382">
        <v>0</v>
      </c>
      <c r="N382">
        <v>0</v>
      </c>
      <c r="O382">
        <v>1</v>
      </c>
      <c r="P382">
        <v>0</v>
      </c>
      <c r="Q382" s="25" t="s">
        <v>170</v>
      </c>
      <c r="R382" s="25">
        <v>22</v>
      </c>
      <c r="S382">
        <v>10</v>
      </c>
      <c r="T382">
        <v>2</v>
      </c>
      <c r="U382">
        <v>1302</v>
      </c>
      <c r="V382">
        <v>0.52</v>
      </c>
      <c r="W382">
        <v>0.22700000000000001</v>
      </c>
      <c r="X382">
        <v>24</v>
      </c>
      <c r="Y382">
        <v>0</v>
      </c>
      <c r="Z382" s="25" t="s">
        <v>176</v>
      </c>
      <c r="AB382">
        <v>0</v>
      </c>
      <c r="AC382">
        <v>1</v>
      </c>
      <c r="AD382">
        <v>169</v>
      </c>
      <c r="AE382">
        <v>3</v>
      </c>
      <c r="AF382">
        <v>1</v>
      </c>
      <c r="AG382">
        <v>3.2</v>
      </c>
      <c r="AH382">
        <v>0</v>
      </c>
      <c r="BA382">
        <v>2</v>
      </c>
      <c r="BB382">
        <v>5</v>
      </c>
      <c r="BC382">
        <v>300</v>
      </c>
      <c r="BD382">
        <v>55</v>
      </c>
      <c r="BE382">
        <v>0</v>
      </c>
      <c r="BF382">
        <v>13.4</v>
      </c>
      <c r="BG382">
        <v>55</v>
      </c>
      <c r="BH382">
        <v>40</v>
      </c>
      <c r="BI382">
        <v>260</v>
      </c>
      <c r="BJ382">
        <v>103</v>
      </c>
      <c r="BK382">
        <v>11</v>
      </c>
      <c r="BL382">
        <v>83</v>
      </c>
      <c r="BM382">
        <v>0</v>
      </c>
      <c r="BN382">
        <v>0</v>
      </c>
      <c r="BO382">
        <v>1</v>
      </c>
      <c r="BP382">
        <v>0</v>
      </c>
      <c r="BQ382" s="25" t="s">
        <v>170</v>
      </c>
      <c r="BR382" s="25">
        <v>22</v>
      </c>
      <c r="BS382">
        <v>10</v>
      </c>
      <c r="BT382">
        <v>2</v>
      </c>
      <c r="BU382">
        <v>1302</v>
      </c>
      <c r="BV382">
        <v>0.52</v>
      </c>
      <c r="BW382">
        <v>0.22700000000000001</v>
      </c>
      <c r="BX382">
        <v>24</v>
      </c>
      <c r="BY382">
        <v>0</v>
      </c>
      <c r="BZ382" s="25" t="s">
        <v>176</v>
      </c>
      <c r="CB382">
        <v>0</v>
      </c>
      <c r="CC382">
        <v>1</v>
      </c>
      <c r="CD382">
        <v>169</v>
      </c>
      <c r="CE382">
        <v>3</v>
      </c>
      <c r="CF382">
        <v>1</v>
      </c>
      <c r="CG382">
        <v>3.2</v>
      </c>
      <c r="CH382">
        <v>0</v>
      </c>
    </row>
    <row r="383" spans="1:86">
      <c r="A383">
        <v>3</v>
      </c>
      <c r="B383">
        <v>4</v>
      </c>
      <c r="C383">
        <v>200</v>
      </c>
      <c r="D383">
        <v>40</v>
      </c>
      <c r="E383">
        <v>0</v>
      </c>
      <c r="F383" s="24">
        <f t="shared" si="25"/>
        <v>70</v>
      </c>
      <c r="G383">
        <v>60</v>
      </c>
      <c r="H383" s="24">
        <f t="shared" si="26"/>
        <v>4</v>
      </c>
      <c r="I383" s="24">
        <f t="shared" si="27"/>
        <v>33</v>
      </c>
      <c r="J383" s="24">
        <f t="shared" si="28"/>
        <v>175</v>
      </c>
      <c r="K383" s="49" t="str">
        <f t="shared" si="29"/>
        <v>13</v>
      </c>
      <c r="L383">
        <v>83</v>
      </c>
      <c r="M383">
        <v>0</v>
      </c>
      <c r="N383">
        <v>0</v>
      </c>
      <c r="O383">
        <v>11</v>
      </c>
      <c r="P383">
        <v>0</v>
      </c>
      <c r="Q383" s="25" t="s">
        <v>170</v>
      </c>
      <c r="R383" s="25">
        <v>22</v>
      </c>
      <c r="S383">
        <v>15</v>
      </c>
      <c r="T383">
        <v>2</v>
      </c>
      <c r="U383">
        <v>2202</v>
      </c>
      <c r="V383">
        <v>0.156</v>
      </c>
      <c r="W383">
        <v>0.14979999999999999</v>
      </c>
      <c r="X383">
        <v>24</v>
      </c>
      <c r="Y383">
        <v>0</v>
      </c>
      <c r="Z383" s="25" t="s">
        <v>176</v>
      </c>
      <c r="AB383">
        <v>0</v>
      </c>
      <c r="AC383">
        <v>1</v>
      </c>
      <c r="AD383">
        <v>169</v>
      </c>
      <c r="AE383">
        <v>3</v>
      </c>
      <c r="AF383">
        <v>1</v>
      </c>
      <c r="AG383">
        <v>3.2</v>
      </c>
      <c r="AH383">
        <v>0</v>
      </c>
      <c r="BA383">
        <v>3</v>
      </c>
      <c r="BB383">
        <v>4</v>
      </c>
      <c r="BC383">
        <v>200</v>
      </c>
      <c r="BD383">
        <v>40</v>
      </c>
      <c r="BE383">
        <v>0</v>
      </c>
      <c r="BF383">
        <v>7</v>
      </c>
      <c r="BG383">
        <v>60</v>
      </c>
      <c r="BH383">
        <v>40</v>
      </c>
      <c r="BI383">
        <v>260</v>
      </c>
      <c r="BJ383">
        <v>103</v>
      </c>
      <c r="BK383">
        <v>11</v>
      </c>
      <c r="BL383">
        <v>83</v>
      </c>
      <c r="BM383">
        <v>0</v>
      </c>
      <c r="BN383">
        <v>0</v>
      </c>
      <c r="BO383">
        <v>11</v>
      </c>
      <c r="BP383">
        <v>0</v>
      </c>
      <c r="BQ383" s="25" t="s">
        <v>170</v>
      </c>
      <c r="BR383" s="25">
        <v>22</v>
      </c>
      <c r="BS383">
        <v>15</v>
      </c>
      <c r="BT383">
        <v>2</v>
      </c>
      <c r="BU383">
        <v>2202</v>
      </c>
      <c r="BV383">
        <v>0.156</v>
      </c>
      <c r="BW383">
        <v>0.14979999999999999</v>
      </c>
      <c r="BX383">
        <v>24</v>
      </c>
      <c r="BY383">
        <v>0</v>
      </c>
      <c r="BZ383" s="25" t="s">
        <v>176</v>
      </c>
      <c r="CB383">
        <v>0</v>
      </c>
      <c r="CC383">
        <v>1</v>
      </c>
      <c r="CD383">
        <v>169</v>
      </c>
      <c r="CE383">
        <v>3</v>
      </c>
      <c r="CF383">
        <v>1</v>
      </c>
      <c r="CG383">
        <v>3.2</v>
      </c>
      <c r="CH383">
        <v>0</v>
      </c>
    </row>
    <row r="384" spans="1:86">
      <c r="A384">
        <v>4</v>
      </c>
      <c r="B384">
        <v>3</v>
      </c>
      <c r="C384">
        <v>140</v>
      </c>
      <c r="D384">
        <v>40</v>
      </c>
      <c r="E384">
        <v>0</v>
      </c>
      <c r="F384" s="24">
        <f t="shared" si="25"/>
        <v>40</v>
      </c>
      <c r="G384">
        <v>65</v>
      </c>
      <c r="H384" s="24">
        <f t="shared" si="26"/>
        <v>4</v>
      </c>
      <c r="I384" s="24">
        <f t="shared" si="27"/>
        <v>33</v>
      </c>
      <c r="J384" s="24">
        <f t="shared" si="28"/>
        <v>175</v>
      </c>
      <c r="K384" s="49" t="str">
        <f t="shared" si="29"/>
        <v>13</v>
      </c>
      <c r="L384">
        <v>83</v>
      </c>
      <c r="M384">
        <v>0</v>
      </c>
      <c r="N384">
        <v>40</v>
      </c>
      <c r="O384">
        <v>10</v>
      </c>
      <c r="P384">
        <v>0</v>
      </c>
      <c r="Q384" s="25" t="s">
        <v>170</v>
      </c>
      <c r="R384" s="25">
        <v>22</v>
      </c>
      <c r="S384">
        <v>15</v>
      </c>
      <c r="T384">
        <v>3</v>
      </c>
      <c r="U384">
        <v>2202</v>
      </c>
      <c r="V384">
        <v>0.10100000000000001</v>
      </c>
      <c r="W384">
        <v>0.10100000000000001</v>
      </c>
      <c r="X384">
        <v>24</v>
      </c>
      <c r="Y384">
        <v>0</v>
      </c>
      <c r="Z384" s="25" t="s">
        <v>176</v>
      </c>
      <c r="AB384">
        <v>6.3</v>
      </c>
      <c r="AC384">
        <v>1</v>
      </c>
      <c r="AD384">
        <v>169</v>
      </c>
      <c r="AE384">
        <v>3</v>
      </c>
      <c r="AF384">
        <v>1</v>
      </c>
      <c r="AG384">
        <v>3.2</v>
      </c>
      <c r="AH384">
        <v>0</v>
      </c>
      <c r="BA384">
        <v>4</v>
      </c>
      <c r="BB384">
        <v>3</v>
      </c>
      <c r="BC384">
        <v>140</v>
      </c>
      <c r="BD384">
        <v>40</v>
      </c>
      <c r="BE384">
        <v>0</v>
      </c>
      <c r="BF384">
        <v>4</v>
      </c>
      <c r="BG384">
        <v>65</v>
      </c>
      <c r="BH384">
        <v>40</v>
      </c>
      <c r="BI384" s="25">
        <v>260</v>
      </c>
      <c r="BJ384">
        <v>103</v>
      </c>
      <c r="BK384">
        <v>11</v>
      </c>
      <c r="BL384">
        <v>83</v>
      </c>
      <c r="BM384">
        <v>0</v>
      </c>
      <c r="BN384">
        <v>40</v>
      </c>
      <c r="BO384">
        <v>10</v>
      </c>
      <c r="BP384">
        <v>0</v>
      </c>
      <c r="BQ384" s="25" t="s">
        <v>170</v>
      </c>
      <c r="BR384" s="25">
        <v>22</v>
      </c>
      <c r="BS384">
        <v>15</v>
      </c>
      <c r="BT384">
        <v>3</v>
      </c>
      <c r="BU384">
        <v>2202</v>
      </c>
      <c r="BV384">
        <v>0.10100000000000001</v>
      </c>
      <c r="BW384">
        <v>0.10100000000000001</v>
      </c>
      <c r="BX384">
        <v>24</v>
      </c>
      <c r="BY384">
        <v>0</v>
      </c>
      <c r="BZ384" s="25" t="s">
        <v>176</v>
      </c>
      <c r="CB384">
        <v>6.3</v>
      </c>
      <c r="CC384">
        <v>1</v>
      </c>
      <c r="CD384">
        <v>169</v>
      </c>
      <c r="CE384">
        <v>3</v>
      </c>
      <c r="CF384">
        <v>1</v>
      </c>
      <c r="CG384">
        <v>3.2</v>
      </c>
      <c r="CH384">
        <v>0</v>
      </c>
    </row>
    <row r="385" spans="1:86">
      <c r="A385">
        <v>5</v>
      </c>
      <c r="B385">
        <v>2</v>
      </c>
      <c r="C385">
        <v>70</v>
      </c>
      <c r="D385">
        <v>25</v>
      </c>
      <c r="E385">
        <v>0</v>
      </c>
      <c r="F385" s="24">
        <f t="shared" si="25"/>
        <v>25</v>
      </c>
      <c r="G385">
        <v>85</v>
      </c>
      <c r="H385" s="24">
        <f t="shared" si="26"/>
        <v>4</v>
      </c>
      <c r="I385" s="24">
        <f t="shared" si="27"/>
        <v>33</v>
      </c>
      <c r="J385" s="24">
        <f t="shared" si="28"/>
        <v>175</v>
      </c>
      <c r="K385" s="49" t="str">
        <f t="shared" si="29"/>
        <v>10</v>
      </c>
      <c r="L385">
        <v>83</v>
      </c>
      <c r="M385">
        <v>0</v>
      </c>
      <c r="N385">
        <v>41</v>
      </c>
      <c r="O385">
        <v>0</v>
      </c>
      <c r="P385">
        <v>0</v>
      </c>
      <c r="Q385" s="25" t="s">
        <v>170</v>
      </c>
      <c r="R385" s="25">
        <v>22</v>
      </c>
      <c r="S385">
        <v>15</v>
      </c>
      <c r="T385">
        <v>4</v>
      </c>
      <c r="U385">
        <v>2202</v>
      </c>
      <c r="V385">
        <v>5.8000000000000003E-2</v>
      </c>
      <c r="W385">
        <v>6.0900000000000003E-2</v>
      </c>
      <c r="X385">
        <v>24</v>
      </c>
      <c r="Y385">
        <v>0</v>
      </c>
      <c r="Z385" s="25" t="s">
        <v>176</v>
      </c>
      <c r="AB385">
        <v>4</v>
      </c>
      <c r="AC385">
        <v>1</v>
      </c>
      <c r="AD385">
        <v>169</v>
      </c>
      <c r="AE385">
        <v>3</v>
      </c>
      <c r="AF385">
        <v>1</v>
      </c>
      <c r="AG385">
        <v>3.2</v>
      </c>
      <c r="AH385">
        <v>0</v>
      </c>
      <c r="BA385">
        <v>5</v>
      </c>
      <c r="BB385">
        <v>2</v>
      </c>
      <c r="BC385">
        <v>70</v>
      </c>
      <c r="BD385">
        <v>25</v>
      </c>
      <c r="BE385">
        <v>0</v>
      </c>
      <c r="BF385">
        <v>2.4</v>
      </c>
      <c r="BG385">
        <v>85</v>
      </c>
      <c r="BH385">
        <v>40</v>
      </c>
      <c r="BI385">
        <v>260</v>
      </c>
      <c r="BJ385">
        <v>103</v>
      </c>
      <c r="BK385">
        <v>11</v>
      </c>
      <c r="BL385">
        <v>83</v>
      </c>
      <c r="BM385">
        <v>0</v>
      </c>
      <c r="BN385">
        <v>41</v>
      </c>
      <c r="BO385">
        <v>0</v>
      </c>
      <c r="BP385">
        <v>0</v>
      </c>
      <c r="BQ385" s="25" t="s">
        <v>170</v>
      </c>
      <c r="BR385" s="25">
        <v>22</v>
      </c>
      <c r="BS385">
        <v>15</v>
      </c>
      <c r="BT385">
        <v>4</v>
      </c>
      <c r="BU385">
        <v>2202</v>
      </c>
      <c r="BV385">
        <v>5.8000000000000003E-2</v>
      </c>
      <c r="BW385">
        <v>6.0900000000000003E-2</v>
      </c>
      <c r="BX385">
        <v>24</v>
      </c>
      <c r="BY385">
        <v>0</v>
      </c>
      <c r="BZ385" s="25" t="s">
        <v>176</v>
      </c>
      <c r="CB385">
        <v>4</v>
      </c>
      <c r="CC385">
        <v>1</v>
      </c>
      <c r="CD385">
        <v>169</v>
      </c>
      <c r="CE385">
        <v>3</v>
      </c>
      <c r="CF385">
        <v>1</v>
      </c>
      <c r="CG385">
        <v>3.2</v>
      </c>
      <c r="CH385">
        <v>0</v>
      </c>
    </row>
    <row r="386" spans="1:86">
      <c r="A386">
        <v>6</v>
      </c>
      <c r="B386">
        <v>1</v>
      </c>
      <c r="C386">
        <v>40</v>
      </c>
      <c r="D386">
        <v>20</v>
      </c>
      <c r="E386">
        <v>0</v>
      </c>
      <c r="F386" s="24">
        <f t="shared" si="25"/>
        <v>20</v>
      </c>
      <c r="G386">
        <v>85</v>
      </c>
      <c r="H386" s="24">
        <f t="shared" si="26"/>
        <v>4</v>
      </c>
      <c r="I386" s="24">
        <f t="shared" si="27"/>
        <v>38</v>
      </c>
      <c r="J386" s="24">
        <f t="shared" si="28"/>
        <v>175</v>
      </c>
      <c r="K386" s="49" t="str">
        <f t="shared" si="29"/>
        <v>10</v>
      </c>
      <c r="L386">
        <v>83</v>
      </c>
      <c r="M386">
        <v>0</v>
      </c>
      <c r="N386">
        <v>41</v>
      </c>
      <c r="O386">
        <v>0</v>
      </c>
      <c r="P386">
        <v>0</v>
      </c>
      <c r="Q386" s="25" t="s">
        <v>170</v>
      </c>
      <c r="R386">
        <v>22</v>
      </c>
      <c r="S386">
        <v>15</v>
      </c>
      <c r="T386">
        <v>4</v>
      </c>
      <c r="U386">
        <v>3202</v>
      </c>
      <c r="V386">
        <v>3.2000000000000001E-2</v>
      </c>
      <c r="W386">
        <v>2.4E-2</v>
      </c>
      <c r="X386">
        <v>24</v>
      </c>
      <c r="Y386">
        <v>0</v>
      </c>
      <c r="Z386" s="25" t="s">
        <v>176</v>
      </c>
      <c r="AB386">
        <v>3.2</v>
      </c>
      <c r="AC386">
        <v>1</v>
      </c>
      <c r="AD386">
        <v>169</v>
      </c>
      <c r="AE386">
        <v>3</v>
      </c>
      <c r="AF386">
        <v>1</v>
      </c>
      <c r="AG386">
        <v>3.2</v>
      </c>
      <c r="AH386">
        <v>0</v>
      </c>
      <c r="BA386">
        <v>6</v>
      </c>
      <c r="BB386">
        <v>1</v>
      </c>
      <c r="BC386">
        <v>40</v>
      </c>
      <c r="BD386">
        <v>20</v>
      </c>
      <c r="BE386">
        <v>0</v>
      </c>
      <c r="BF386">
        <v>2</v>
      </c>
      <c r="BG386">
        <v>85</v>
      </c>
      <c r="BH386">
        <v>40</v>
      </c>
      <c r="BI386">
        <v>300</v>
      </c>
      <c r="BJ386">
        <v>103</v>
      </c>
      <c r="BK386">
        <v>11</v>
      </c>
      <c r="BL386">
        <v>83</v>
      </c>
      <c r="BM386">
        <v>0</v>
      </c>
      <c r="BN386">
        <v>41</v>
      </c>
      <c r="BO386">
        <v>0</v>
      </c>
      <c r="BP386">
        <v>0</v>
      </c>
      <c r="BQ386" s="25" t="s">
        <v>170</v>
      </c>
      <c r="BR386">
        <v>22</v>
      </c>
      <c r="BS386">
        <v>15</v>
      </c>
      <c r="BT386">
        <v>4</v>
      </c>
      <c r="BU386">
        <v>3202</v>
      </c>
      <c r="BV386">
        <v>3.2000000000000001E-2</v>
      </c>
      <c r="BW386">
        <v>2.4E-2</v>
      </c>
      <c r="BX386">
        <v>24</v>
      </c>
      <c r="BY386">
        <v>0</v>
      </c>
      <c r="BZ386" s="25" t="s">
        <v>176</v>
      </c>
      <c r="CB386">
        <v>3.2</v>
      </c>
      <c r="CC386">
        <v>1</v>
      </c>
      <c r="CD386">
        <v>169</v>
      </c>
      <c r="CE386">
        <v>3</v>
      </c>
      <c r="CF386">
        <v>1</v>
      </c>
      <c r="CG386">
        <v>3.2</v>
      </c>
      <c r="CH386">
        <v>0</v>
      </c>
    </row>
    <row r="387" spans="1:86">
      <c r="F387" s="24" t="str">
        <f t="shared" si="25"/>
        <v/>
      </c>
      <c r="H387" s="24" t="str">
        <f t="shared" si="26"/>
        <v/>
      </c>
      <c r="I387" s="24" t="str">
        <f t="shared" si="27"/>
        <v/>
      </c>
      <c r="J387" s="24" t="str">
        <f t="shared" si="28"/>
        <v/>
      </c>
      <c r="K387" s="49" t="str">
        <f t="shared" si="29"/>
        <v/>
      </c>
      <c r="Q387" s="25"/>
      <c r="Z387" s="25"/>
      <c r="AH387">
        <v>0</v>
      </c>
      <c r="BQ387" s="25"/>
      <c r="BZ387" s="25"/>
      <c r="CH387">
        <v>0</v>
      </c>
    </row>
    <row r="388" spans="1:86">
      <c r="A388">
        <v>1</v>
      </c>
      <c r="B388">
        <v>5</v>
      </c>
      <c r="C388">
        <v>620</v>
      </c>
      <c r="D388">
        <v>150</v>
      </c>
      <c r="E388">
        <v>0</v>
      </c>
      <c r="F388" s="24">
        <f t="shared" ref="F388:F451" si="30">IF(BF388="","",IF(OR(ROUND(MOD(BF388,1),1)=0.2,ROUND(MOD(BF388,1),1)=0.4,ROUND(MOD(BF388,1),1)=0.7),BF388+0.1,IF(OR(ROUND(MOD(BF388,1),1)=0.1,ROUND(MOD(BF388,1),1)=0.6,ROUND(MOD(BF388,1),1)=0.9),BF388-0.1,BF388))*10)</f>
        <v>313</v>
      </c>
      <c r="G388">
        <v>50</v>
      </c>
      <c r="H388" s="24">
        <f t="shared" ref="H388:H451" si="31">IF(BH388="","",IF(ROUNDUP((BH388/100)*IF(BJ388&gt;100,RIGHT(BJ388,2),BJ388)*250*4/60*2/IF(BK388&gt;=10,10,1),0)&gt;15,15,ROUNDUP((BH388/100)*IF(BJ388&gt;100,RIGHT(BJ388,2),BJ388)*250*4/60*2/IF(BK388&gt;=10,10,1),0)))</f>
        <v>4</v>
      </c>
      <c r="I388" s="24">
        <f t="shared" ref="I388:I451" si="32">IF(BI388="","",ROUND(BI388*10/80,0))</f>
        <v>33</v>
      </c>
      <c r="J388" s="24">
        <f t="shared" ref="J388:J451" si="33">IF(BJ388="","",IF(BJ388&gt;100,100+IF(RIGHT(BJ388,1)*25&gt;=100,80,RIGHT(BJ388,1)*25),IF(RIGHT(BJ388,1)*25&gt;=100,80,RIGHT(BJ388,1)*25)))</f>
        <v>175</v>
      </c>
      <c r="K388" s="49" t="str">
        <f t="shared" ref="K388:K451" si="34">TEXT(IF(W388=0,"",IF(BK388&gt;=10,LEFT(BK388,1),0)&amp;IF(V388&gt;=0.06,3,0)),"00")</f>
        <v>13</v>
      </c>
      <c r="L388">
        <v>52</v>
      </c>
      <c r="M388">
        <v>0</v>
      </c>
      <c r="N388">
        <v>0</v>
      </c>
      <c r="O388">
        <v>11</v>
      </c>
      <c r="P388">
        <v>0</v>
      </c>
      <c r="Q388" s="25" t="s">
        <v>170</v>
      </c>
      <c r="R388">
        <v>21</v>
      </c>
      <c r="S388">
        <v>10</v>
      </c>
      <c r="T388">
        <v>2</v>
      </c>
      <c r="U388">
        <v>1502</v>
      </c>
      <c r="V388">
        <v>0.58799999999999997</v>
      </c>
      <c r="W388">
        <v>0.5</v>
      </c>
      <c r="X388">
        <v>24</v>
      </c>
      <c r="Y388">
        <v>0</v>
      </c>
      <c r="Z388" s="25" t="s">
        <v>176</v>
      </c>
      <c r="AB388">
        <v>0</v>
      </c>
      <c r="AC388">
        <v>1</v>
      </c>
      <c r="AD388">
        <v>169</v>
      </c>
      <c r="AE388">
        <v>3</v>
      </c>
      <c r="AF388">
        <v>1</v>
      </c>
      <c r="AG388">
        <v>4</v>
      </c>
      <c r="AH388">
        <v>0</v>
      </c>
      <c r="BA388">
        <v>1</v>
      </c>
      <c r="BB388">
        <v>5</v>
      </c>
      <c r="BC388">
        <v>620</v>
      </c>
      <c r="BD388">
        <v>150</v>
      </c>
      <c r="BE388">
        <v>0</v>
      </c>
      <c r="BF388">
        <v>31.3</v>
      </c>
      <c r="BG388">
        <v>50</v>
      </c>
      <c r="BH388">
        <v>35</v>
      </c>
      <c r="BI388">
        <v>260</v>
      </c>
      <c r="BJ388">
        <v>103</v>
      </c>
      <c r="BK388">
        <v>11</v>
      </c>
      <c r="BL388">
        <v>52</v>
      </c>
      <c r="BM388">
        <v>0</v>
      </c>
      <c r="BN388">
        <v>0</v>
      </c>
      <c r="BO388">
        <v>11</v>
      </c>
      <c r="BP388">
        <v>0</v>
      </c>
      <c r="BQ388" s="25" t="s">
        <v>170</v>
      </c>
      <c r="BR388">
        <v>21</v>
      </c>
      <c r="BS388">
        <v>10</v>
      </c>
      <c r="BT388">
        <v>2</v>
      </c>
      <c r="BU388">
        <v>1502</v>
      </c>
      <c r="BV388">
        <v>0.58799999999999997</v>
      </c>
      <c r="BW388">
        <v>0.5</v>
      </c>
      <c r="BX388">
        <v>24</v>
      </c>
      <c r="BY388">
        <v>0</v>
      </c>
      <c r="BZ388" s="25" t="s">
        <v>176</v>
      </c>
      <c r="CB388">
        <v>0</v>
      </c>
      <c r="CC388">
        <v>1</v>
      </c>
      <c r="CD388">
        <v>169</v>
      </c>
      <c r="CE388">
        <v>3</v>
      </c>
      <c r="CF388">
        <v>1</v>
      </c>
      <c r="CG388">
        <v>4</v>
      </c>
      <c r="CH388">
        <v>0</v>
      </c>
    </row>
    <row r="389" spans="1:86">
      <c r="A389">
        <v>2</v>
      </c>
      <c r="B389">
        <v>4</v>
      </c>
      <c r="C389">
        <v>300</v>
      </c>
      <c r="D389">
        <v>55</v>
      </c>
      <c r="E389">
        <v>0</v>
      </c>
      <c r="F389" s="24">
        <f t="shared" si="30"/>
        <v>135</v>
      </c>
      <c r="G389">
        <v>55</v>
      </c>
      <c r="H389" s="24">
        <f t="shared" si="31"/>
        <v>4</v>
      </c>
      <c r="I389" s="24">
        <f t="shared" si="32"/>
        <v>33</v>
      </c>
      <c r="J389" s="24">
        <f t="shared" si="33"/>
        <v>175</v>
      </c>
      <c r="K389" s="49" t="str">
        <f t="shared" si="34"/>
        <v>13</v>
      </c>
      <c r="L389">
        <v>83</v>
      </c>
      <c r="M389">
        <v>0</v>
      </c>
      <c r="N389">
        <v>0</v>
      </c>
      <c r="O389">
        <v>1</v>
      </c>
      <c r="P389">
        <v>0</v>
      </c>
      <c r="Q389" s="25" t="s">
        <v>170</v>
      </c>
      <c r="R389">
        <v>21</v>
      </c>
      <c r="S389">
        <v>10</v>
      </c>
      <c r="T389">
        <v>2</v>
      </c>
      <c r="U389">
        <v>1302</v>
      </c>
      <c r="V389">
        <v>0.23599999999999999</v>
      </c>
      <c r="W389">
        <v>0.21479999999999999</v>
      </c>
      <c r="X389">
        <v>24</v>
      </c>
      <c r="Y389">
        <v>0</v>
      </c>
      <c r="Z389" s="25" t="s">
        <v>176</v>
      </c>
      <c r="AB389">
        <v>0</v>
      </c>
      <c r="AC389">
        <v>1</v>
      </c>
      <c r="AD389">
        <v>169</v>
      </c>
      <c r="AE389">
        <v>3</v>
      </c>
      <c r="AF389">
        <v>1</v>
      </c>
      <c r="AG389">
        <v>4</v>
      </c>
      <c r="AH389">
        <v>0</v>
      </c>
      <c r="BA389">
        <v>2</v>
      </c>
      <c r="BB389">
        <v>4</v>
      </c>
      <c r="BC389">
        <v>300</v>
      </c>
      <c r="BD389">
        <v>55</v>
      </c>
      <c r="BE389">
        <v>0</v>
      </c>
      <c r="BF389">
        <v>13.4</v>
      </c>
      <c r="BG389">
        <v>55</v>
      </c>
      <c r="BH389">
        <v>40</v>
      </c>
      <c r="BI389">
        <v>260</v>
      </c>
      <c r="BJ389">
        <v>103</v>
      </c>
      <c r="BK389">
        <v>11</v>
      </c>
      <c r="BL389">
        <v>83</v>
      </c>
      <c r="BM389">
        <v>0</v>
      </c>
      <c r="BN389">
        <v>0</v>
      </c>
      <c r="BO389">
        <v>1</v>
      </c>
      <c r="BP389">
        <v>0</v>
      </c>
      <c r="BQ389" s="25" t="s">
        <v>170</v>
      </c>
      <c r="BR389">
        <v>21</v>
      </c>
      <c r="BS389">
        <v>10</v>
      </c>
      <c r="BT389">
        <v>2</v>
      </c>
      <c r="BU389">
        <v>1302</v>
      </c>
      <c r="BV389">
        <v>0.23599999999999999</v>
      </c>
      <c r="BW389">
        <v>0.21479999999999999</v>
      </c>
      <c r="BX389">
        <v>24</v>
      </c>
      <c r="BY389">
        <v>0</v>
      </c>
      <c r="BZ389" s="25" t="s">
        <v>176</v>
      </c>
      <c r="CB389">
        <v>0</v>
      </c>
      <c r="CC389">
        <v>1</v>
      </c>
      <c r="CD389">
        <v>169</v>
      </c>
      <c r="CE389">
        <v>3</v>
      </c>
      <c r="CF389">
        <v>1</v>
      </c>
      <c r="CG389">
        <v>4</v>
      </c>
      <c r="CH389">
        <v>0</v>
      </c>
    </row>
    <row r="390" spans="1:86">
      <c r="A390">
        <v>3</v>
      </c>
      <c r="B390">
        <v>3</v>
      </c>
      <c r="C390">
        <v>200</v>
      </c>
      <c r="D390">
        <v>40</v>
      </c>
      <c r="E390">
        <v>0</v>
      </c>
      <c r="F390" s="24">
        <f t="shared" si="30"/>
        <v>70</v>
      </c>
      <c r="G390">
        <v>60</v>
      </c>
      <c r="H390" s="24">
        <f t="shared" si="31"/>
        <v>4</v>
      </c>
      <c r="I390" s="24">
        <f t="shared" si="32"/>
        <v>33</v>
      </c>
      <c r="J390" s="24">
        <f t="shared" si="33"/>
        <v>175</v>
      </c>
      <c r="K390" s="49" t="str">
        <f t="shared" si="34"/>
        <v>13</v>
      </c>
      <c r="L390">
        <v>83</v>
      </c>
      <c r="M390">
        <v>0</v>
      </c>
      <c r="N390">
        <v>0</v>
      </c>
      <c r="O390">
        <v>11</v>
      </c>
      <c r="P390">
        <v>0</v>
      </c>
      <c r="Q390" s="25" t="s">
        <v>170</v>
      </c>
      <c r="R390">
        <v>22</v>
      </c>
      <c r="S390">
        <v>15</v>
      </c>
      <c r="T390">
        <v>2</v>
      </c>
      <c r="U390">
        <v>2202</v>
      </c>
      <c r="V390">
        <v>0.14199999999999999</v>
      </c>
      <c r="W390">
        <v>0.1363</v>
      </c>
      <c r="X390">
        <v>24</v>
      </c>
      <c r="Y390">
        <v>0</v>
      </c>
      <c r="Z390" s="25" t="s">
        <v>176</v>
      </c>
      <c r="AB390">
        <v>0</v>
      </c>
      <c r="AC390">
        <v>1</v>
      </c>
      <c r="AD390">
        <v>169</v>
      </c>
      <c r="AE390">
        <v>3</v>
      </c>
      <c r="AF390">
        <v>1</v>
      </c>
      <c r="AG390">
        <v>4</v>
      </c>
      <c r="AH390">
        <v>0</v>
      </c>
      <c r="BA390">
        <v>3</v>
      </c>
      <c r="BB390">
        <v>3</v>
      </c>
      <c r="BC390">
        <v>200</v>
      </c>
      <c r="BD390">
        <v>40</v>
      </c>
      <c r="BE390">
        <v>0</v>
      </c>
      <c r="BF390">
        <v>7</v>
      </c>
      <c r="BG390">
        <v>60</v>
      </c>
      <c r="BH390">
        <v>40</v>
      </c>
      <c r="BI390">
        <v>260</v>
      </c>
      <c r="BJ390">
        <v>103</v>
      </c>
      <c r="BK390">
        <v>11</v>
      </c>
      <c r="BL390">
        <v>83</v>
      </c>
      <c r="BM390">
        <v>0</v>
      </c>
      <c r="BN390">
        <v>0</v>
      </c>
      <c r="BO390">
        <v>11</v>
      </c>
      <c r="BP390">
        <v>0</v>
      </c>
      <c r="BQ390" s="25" t="s">
        <v>170</v>
      </c>
      <c r="BR390">
        <v>22</v>
      </c>
      <c r="BS390">
        <v>15</v>
      </c>
      <c r="BT390">
        <v>2</v>
      </c>
      <c r="BU390">
        <v>2202</v>
      </c>
      <c r="BV390">
        <v>0.14199999999999999</v>
      </c>
      <c r="BW390">
        <v>0.1363</v>
      </c>
      <c r="BX390">
        <v>24</v>
      </c>
      <c r="BY390">
        <v>0</v>
      </c>
      <c r="BZ390" s="25" t="s">
        <v>176</v>
      </c>
      <c r="CB390">
        <v>0</v>
      </c>
      <c r="CC390">
        <v>1</v>
      </c>
      <c r="CD390">
        <v>169</v>
      </c>
      <c r="CE390">
        <v>3</v>
      </c>
      <c r="CF390">
        <v>1</v>
      </c>
      <c r="CG390">
        <v>4</v>
      </c>
      <c r="CH390">
        <v>0</v>
      </c>
    </row>
    <row r="391" spans="1:86">
      <c r="A391">
        <v>4</v>
      </c>
      <c r="B391">
        <v>2</v>
      </c>
      <c r="C391">
        <v>140</v>
      </c>
      <c r="D391">
        <v>40</v>
      </c>
      <c r="E391">
        <v>0</v>
      </c>
      <c r="F391" s="24">
        <f t="shared" si="30"/>
        <v>40</v>
      </c>
      <c r="G391">
        <v>65</v>
      </c>
      <c r="H391" s="24">
        <f t="shared" si="31"/>
        <v>4</v>
      </c>
      <c r="I391" s="24">
        <f t="shared" si="32"/>
        <v>33</v>
      </c>
      <c r="J391" s="24">
        <f t="shared" si="33"/>
        <v>175</v>
      </c>
      <c r="K391" s="49" t="str">
        <f t="shared" si="34"/>
        <v>13</v>
      </c>
      <c r="L391">
        <v>83</v>
      </c>
      <c r="M391">
        <v>0</v>
      </c>
      <c r="N391">
        <v>40</v>
      </c>
      <c r="O391">
        <v>10</v>
      </c>
      <c r="P391">
        <v>0</v>
      </c>
      <c r="Q391" s="25" t="s">
        <v>170</v>
      </c>
      <c r="R391">
        <v>22</v>
      </c>
      <c r="S391">
        <v>15</v>
      </c>
      <c r="T391">
        <v>3</v>
      </c>
      <c r="U391">
        <v>2202</v>
      </c>
      <c r="V391">
        <v>8.6999999999999994E-2</v>
      </c>
      <c r="W391">
        <v>8.6999999999999994E-2</v>
      </c>
      <c r="X391">
        <v>24</v>
      </c>
      <c r="Y391">
        <v>0</v>
      </c>
      <c r="Z391" s="25" t="s">
        <v>176</v>
      </c>
      <c r="AB391">
        <v>6.3</v>
      </c>
      <c r="AC391">
        <v>1</v>
      </c>
      <c r="AD391">
        <v>169</v>
      </c>
      <c r="AE391">
        <v>3</v>
      </c>
      <c r="AF391">
        <v>1</v>
      </c>
      <c r="AG391">
        <v>4</v>
      </c>
      <c r="AH391">
        <v>0</v>
      </c>
      <c r="BA391">
        <v>4</v>
      </c>
      <c r="BB391">
        <v>2</v>
      </c>
      <c r="BC391">
        <v>140</v>
      </c>
      <c r="BD391">
        <v>40</v>
      </c>
      <c r="BE391">
        <v>0</v>
      </c>
      <c r="BF391">
        <v>4</v>
      </c>
      <c r="BG391">
        <v>65</v>
      </c>
      <c r="BH391">
        <v>40</v>
      </c>
      <c r="BI391">
        <v>260</v>
      </c>
      <c r="BJ391">
        <v>103</v>
      </c>
      <c r="BK391">
        <v>11</v>
      </c>
      <c r="BL391">
        <v>83</v>
      </c>
      <c r="BM391">
        <v>0</v>
      </c>
      <c r="BN391">
        <v>40</v>
      </c>
      <c r="BO391">
        <v>10</v>
      </c>
      <c r="BP391">
        <v>0</v>
      </c>
      <c r="BQ391" s="25" t="s">
        <v>170</v>
      </c>
      <c r="BR391">
        <v>22</v>
      </c>
      <c r="BS391">
        <v>15</v>
      </c>
      <c r="BT391">
        <v>3</v>
      </c>
      <c r="BU391">
        <v>2202</v>
      </c>
      <c r="BV391">
        <v>8.6999999999999994E-2</v>
      </c>
      <c r="BW391">
        <v>8.6999999999999994E-2</v>
      </c>
      <c r="BX391">
        <v>24</v>
      </c>
      <c r="BY391">
        <v>0</v>
      </c>
      <c r="BZ391" s="25" t="s">
        <v>176</v>
      </c>
      <c r="CB391">
        <v>6.3</v>
      </c>
      <c r="CC391">
        <v>1</v>
      </c>
      <c r="CD391">
        <v>169</v>
      </c>
      <c r="CE391">
        <v>3</v>
      </c>
      <c r="CF391">
        <v>1</v>
      </c>
      <c r="CG391">
        <v>4</v>
      </c>
      <c r="CH391">
        <v>0</v>
      </c>
    </row>
    <row r="392" spans="1:86">
      <c r="A392">
        <v>5</v>
      </c>
      <c r="B392">
        <v>1</v>
      </c>
      <c r="C392">
        <v>6</v>
      </c>
      <c r="D392">
        <v>30</v>
      </c>
      <c r="E392">
        <v>0</v>
      </c>
      <c r="F392" s="24">
        <f t="shared" si="30"/>
        <v>25</v>
      </c>
      <c r="G392">
        <v>85</v>
      </c>
      <c r="H392" s="24">
        <f t="shared" si="31"/>
        <v>4</v>
      </c>
      <c r="I392" s="24">
        <f t="shared" si="32"/>
        <v>38</v>
      </c>
      <c r="J392" s="24">
        <f t="shared" si="33"/>
        <v>175</v>
      </c>
      <c r="K392" s="49" t="str">
        <f t="shared" si="34"/>
        <v>10</v>
      </c>
      <c r="L392">
        <v>83</v>
      </c>
      <c r="M392">
        <v>0</v>
      </c>
      <c r="N392">
        <v>41</v>
      </c>
      <c r="O392">
        <v>0</v>
      </c>
      <c r="P392">
        <v>0</v>
      </c>
      <c r="Q392" s="25" t="s">
        <v>170</v>
      </c>
      <c r="R392">
        <v>22</v>
      </c>
      <c r="S392">
        <v>15</v>
      </c>
      <c r="T392">
        <v>3</v>
      </c>
      <c r="U392">
        <v>3202</v>
      </c>
      <c r="V392">
        <v>4.3999999999999997E-2</v>
      </c>
      <c r="W392">
        <v>0.05</v>
      </c>
      <c r="X392">
        <v>24</v>
      </c>
      <c r="Y392">
        <v>0</v>
      </c>
      <c r="Z392" s="25" t="s">
        <v>176</v>
      </c>
      <c r="AB392">
        <v>4</v>
      </c>
      <c r="AC392">
        <v>1</v>
      </c>
      <c r="AD392">
        <v>169</v>
      </c>
      <c r="AE392">
        <v>3</v>
      </c>
      <c r="AF392">
        <v>1</v>
      </c>
      <c r="AG392">
        <v>4</v>
      </c>
      <c r="AH392">
        <v>0</v>
      </c>
      <c r="BA392">
        <v>5</v>
      </c>
      <c r="BB392">
        <v>1</v>
      </c>
      <c r="BC392">
        <v>6</v>
      </c>
      <c r="BD392">
        <v>30</v>
      </c>
      <c r="BE392">
        <v>0</v>
      </c>
      <c r="BF392">
        <v>2.4</v>
      </c>
      <c r="BG392">
        <v>85</v>
      </c>
      <c r="BH392">
        <v>40</v>
      </c>
      <c r="BI392">
        <v>300</v>
      </c>
      <c r="BJ392">
        <v>103</v>
      </c>
      <c r="BK392">
        <v>11</v>
      </c>
      <c r="BL392">
        <v>83</v>
      </c>
      <c r="BM392">
        <v>0</v>
      </c>
      <c r="BN392">
        <v>41</v>
      </c>
      <c r="BO392">
        <v>0</v>
      </c>
      <c r="BP392">
        <v>0</v>
      </c>
      <c r="BQ392" s="25" t="s">
        <v>170</v>
      </c>
      <c r="BR392">
        <v>22</v>
      </c>
      <c r="BS392">
        <v>15</v>
      </c>
      <c r="BT392">
        <v>3</v>
      </c>
      <c r="BU392">
        <v>3202</v>
      </c>
      <c r="BV392">
        <v>4.3999999999999997E-2</v>
      </c>
      <c r="BW392">
        <v>0.05</v>
      </c>
      <c r="BX392">
        <v>24</v>
      </c>
      <c r="BY392">
        <v>0</v>
      </c>
      <c r="BZ392" s="25" t="s">
        <v>176</v>
      </c>
      <c r="CB392">
        <v>4</v>
      </c>
      <c r="CC392">
        <v>1</v>
      </c>
      <c r="CD392">
        <v>169</v>
      </c>
      <c r="CE392">
        <v>3</v>
      </c>
      <c r="CF392">
        <v>1</v>
      </c>
      <c r="CG392">
        <v>4</v>
      </c>
      <c r="CH392">
        <v>0</v>
      </c>
    </row>
    <row r="393" spans="1:86">
      <c r="F393" s="24" t="str">
        <f t="shared" si="30"/>
        <v/>
      </c>
      <c r="H393" s="24" t="str">
        <f t="shared" si="31"/>
        <v/>
      </c>
      <c r="I393" s="24" t="str">
        <f t="shared" si="32"/>
        <v/>
      </c>
      <c r="J393" s="24" t="str">
        <f t="shared" si="33"/>
        <v/>
      </c>
      <c r="K393" s="49" t="str">
        <f t="shared" si="34"/>
        <v/>
      </c>
      <c r="Q393" s="25"/>
      <c r="Z393" s="25"/>
      <c r="AH393">
        <v>0</v>
      </c>
      <c r="BQ393" s="25"/>
      <c r="BZ393" s="25"/>
      <c r="CH393">
        <v>0</v>
      </c>
    </row>
    <row r="394" spans="1:86">
      <c r="A394">
        <v>1</v>
      </c>
      <c r="B394">
        <v>4</v>
      </c>
      <c r="C394">
        <v>690</v>
      </c>
      <c r="D394">
        <v>180</v>
      </c>
      <c r="E394">
        <v>0</v>
      </c>
      <c r="F394" s="24">
        <f t="shared" si="30"/>
        <v>313</v>
      </c>
      <c r="G394">
        <v>50</v>
      </c>
      <c r="H394" s="24">
        <f t="shared" si="31"/>
        <v>4</v>
      </c>
      <c r="I394" s="24">
        <f t="shared" si="32"/>
        <v>33</v>
      </c>
      <c r="J394" s="24">
        <f t="shared" si="33"/>
        <v>175</v>
      </c>
      <c r="K394" s="49" t="str">
        <f t="shared" si="34"/>
        <v>13</v>
      </c>
      <c r="L394">
        <v>52</v>
      </c>
      <c r="M394">
        <v>0</v>
      </c>
      <c r="N394">
        <v>0</v>
      </c>
      <c r="O394">
        <v>11</v>
      </c>
      <c r="P394">
        <v>0</v>
      </c>
      <c r="Q394" s="25" t="s">
        <v>170</v>
      </c>
      <c r="R394">
        <v>22</v>
      </c>
      <c r="S394">
        <v>10</v>
      </c>
      <c r="T394">
        <v>2</v>
      </c>
      <c r="U394">
        <v>1502</v>
      </c>
      <c r="V394">
        <v>0.59</v>
      </c>
      <c r="W394">
        <v>0.5</v>
      </c>
      <c r="X394">
        <v>24</v>
      </c>
      <c r="Y394">
        <v>0</v>
      </c>
      <c r="Z394" s="25" t="s">
        <v>176</v>
      </c>
      <c r="AB394">
        <v>0</v>
      </c>
      <c r="AC394">
        <v>1</v>
      </c>
      <c r="AD394">
        <v>169</v>
      </c>
      <c r="AE394">
        <v>3</v>
      </c>
      <c r="AF394">
        <v>1</v>
      </c>
      <c r="AG394">
        <v>6.3</v>
      </c>
      <c r="AH394">
        <v>0</v>
      </c>
      <c r="BA394">
        <v>1</v>
      </c>
      <c r="BB394">
        <v>4</v>
      </c>
      <c r="BC394">
        <v>690</v>
      </c>
      <c r="BD394">
        <v>180</v>
      </c>
      <c r="BE394">
        <v>0</v>
      </c>
      <c r="BF394">
        <v>31.2</v>
      </c>
      <c r="BG394">
        <v>50</v>
      </c>
      <c r="BH394">
        <v>35</v>
      </c>
      <c r="BI394">
        <v>260</v>
      </c>
      <c r="BJ394">
        <v>103</v>
      </c>
      <c r="BK394">
        <v>11</v>
      </c>
      <c r="BL394">
        <v>52</v>
      </c>
      <c r="BM394">
        <v>0</v>
      </c>
      <c r="BN394">
        <v>0</v>
      </c>
      <c r="BO394">
        <v>11</v>
      </c>
      <c r="BP394">
        <v>0</v>
      </c>
      <c r="BQ394" s="25" t="s">
        <v>170</v>
      </c>
      <c r="BR394">
        <v>22</v>
      </c>
      <c r="BS394">
        <v>10</v>
      </c>
      <c r="BT394">
        <v>2</v>
      </c>
      <c r="BU394">
        <v>1502</v>
      </c>
      <c r="BV394">
        <v>0.59</v>
      </c>
      <c r="BW394">
        <v>0.5</v>
      </c>
      <c r="BX394">
        <v>24</v>
      </c>
      <c r="BY394">
        <v>0</v>
      </c>
      <c r="BZ394" s="25" t="s">
        <v>176</v>
      </c>
      <c r="CB394">
        <v>0</v>
      </c>
      <c r="CC394">
        <v>1</v>
      </c>
      <c r="CD394">
        <v>169</v>
      </c>
      <c r="CE394">
        <v>3</v>
      </c>
      <c r="CF394">
        <v>1</v>
      </c>
      <c r="CG394">
        <v>6.3</v>
      </c>
      <c r="CH394">
        <v>0</v>
      </c>
    </row>
    <row r="395" spans="1:86">
      <c r="A395">
        <v>2</v>
      </c>
      <c r="B395">
        <v>3</v>
      </c>
      <c r="C395">
        <v>300</v>
      </c>
      <c r="D395">
        <v>55</v>
      </c>
      <c r="E395">
        <v>0</v>
      </c>
      <c r="F395" s="24">
        <f t="shared" si="30"/>
        <v>135</v>
      </c>
      <c r="G395">
        <v>55</v>
      </c>
      <c r="H395" s="24">
        <f t="shared" si="31"/>
        <v>4</v>
      </c>
      <c r="I395" s="24">
        <f t="shared" si="32"/>
        <v>33</v>
      </c>
      <c r="J395" s="24">
        <f t="shared" si="33"/>
        <v>175</v>
      </c>
      <c r="K395" s="49" t="str">
        <f t="shared" si="34"/>
        <v>13</v>
      </c>
      <c r="L395">
        <v>83</v>
      </c>
      <c r="M395">
        <v>0</v>
      </c>
      <c r="N395">
        <v>0</v>
      </c>
      <c r="O395">
        <v>1</v>
      </c>
      <c r="P395">
        <v>0</v>
      </c>
      <c r="Q395" s="25" t="s">
        <v>170</v>
      </c>
      <c r="R395">
        <v>21</v>
      </c>
      <c r="S395">
        <v>10</v>
      </c>
      <c r="T395">
        <v>2</v>
      </c>
      <c r="U395">
        <v>1302</v>
      </c>
      <c r="V395">
        <v>0.22800000000000001</v>
      </c>
      <c r="W395">
        <v>0.20749999999999999</v>
      </c>
      <c r="X395">
        <v>24</v>
      </c>
      <c r="Y395">
        <v>0</v>
      </c>
      <c r="Z395" s="25" t="s">
        <v>176</v>
      </c>
      <c r="AB395">
        <v>0</v>
      </c>
      <c r="AC395">
        <v>1</v>
      </c>
      <c r="AD395">
        <v>169</v>
      </c>
      <c r="AE395">
        <v>3</v>
      </c>
      <c r="AF395">
        <v>1</v>
      </c>
      <c r="AG395">
        <v>6.3</v>
      </c>
      <c r="AH395">
        <v>0</v>
      </c>
      <c r="BA395">
        <v>2</v>
      </c>
      <c r="BB395">
        <v>3</v>
      </c>
      <c r="BC395">
        <v>300</v>
      </c>
      <c r="BD395">
        <v>55</v>
      </c>
      <c r="BE395">
        <v>0</v>
      </c>
      <c r="BF395">
        <v>13.4</v>
      </c>
      <c r="BG395">
        <v>55</v>
      </c>
      <c r="BH395">
        <v>40</v>
      </c>
      <c r="BI395">
        <v>260</v>
      </c>
      <c r="BJ395">
        <v>103</v>
      </c>
      <c r="BK395">
        <v>11</v>
      </c>
      <c r="BL395">
        <v>83</v>
      </c>
      <c r="BM395">
        <v>0</v>
      </c>
      <c r="BN395">
        <v>0</v>
      </c>
      <c r="BO395">
        <v>1</v>
      </c>
      <c r="BP395">
        <v>0</v>
      </c>
      <c r="BQ395" s="25" t="s">
        <v>170</v>
      </c>
      <c r="BR395">
        <v>21</v>
      </c>
      <c r="BS395">
        <v>10</v>
      </c>
      <c r="BT395">
        <v>2</v>
      </c>
      <c r="BU395">
        <v>1302</v>
      </c>
      <c r="BV395">
        <v>0.22800000000000001</v>
      </c>
      <c r="BW395">
        <v>0.20749999999999999</v>
      </c>
      <c r="BX395">
        <v>24</v>
      </c>
      <c r="BY395">
        <v>0</v>
      </c>
      <c r="BZ395" s="25" t="s">
        <v>176</v>
      </c>
      <c r="CB395">
        <v>0</v>
      </c>
      <c r="CC395">
        <v>1</v>
      </c>
      <c r="CD395">
        <v>169</v>
      </c>
      <c r="CE395">
        <v>3</v>
      </c>
      <c r="CF395">
        <v>1</v>
      </c>
      <c r="CG395">
        <v>6.3</v>
      </c>
      <c r="CH395">
        <v>0</v>
      </c>
    </row>
    <row r="396" spans="1:86">
      <c r="A396">
        <v>3</v>
      </c>
      <c r="B396">
        <v>2</v>
      </c>
      <c r="C396">
        <v>200</v>
      </c>
      <c r="D396">
        <v>40</v>
      </c>
      <c r="E396">
        <v>0</v>
      </c>
      <c r="F396" s="24">
        <f t="shared" si="30"/>
        <v>70</v>
      </c>
      <c r="G396">
        <v>60</v>
      </c>
      <c r="H396" s="24">
        <f t="shared" si="31"/>
        <v>4</v>
      </c>
      <c r="I396" s="24">
        <f t="shared" si="32"/>
        <v>33</v>
      </c>
      <c r="J396" s="24">
        <f t="shared" si="33"/>
        <v>175</v>
      </c>
      <c r="K396" s="49" t="str">
        <f t="shared" si="34"/>
        <v>13</v>
      </c>
      <c r="L396">
        <v>83</v>
      </c>
      <c r="M396">
        <v>0</v>
      </c>
      <c r="N396">
        <v>0</v>
      </c>
      <c r="O396">
        <v>11</v>
      </c>
      <c r="P396">
        <v>0</v>
      </c>
      <c r="Q396" s="25" t="s">
        <v>170</v>
      </c>
      <c r="R396">
        <v>22</v>
      </c>
      <c r="S396">
        <v>15</v>
      </c>
      <c r="T396">
        <v>2</v>
      </c>
      <c r="U396">
        <v>2202</v>
      </c>
      <c r="V396">
        <v>0.13400000000000001</v>
      </c>
      <c r="W396">
        <v>0.12859999999999999</v>
      </c>
      <c r="X396">
        <v>24</v>
      </c>
      <c r="Y396">
        <v>0</v>
      </c>
      <c r="Z396" s="25" t="s">
        <v>176</v>
      </c>
      <c r="AB396">
        <v>0</v>
      </c>
      <c r="AC396">
        <v>1</v>
      </c>
      <c r="AD396">
        <v>169</v>
      </c>
      <c r="AE396">
        <v>3</v>
      </c>
      <c r="AF396">
        <v>1</v>
      </c>
      <c r="AG396">
        <v>6.3</v>
      </c>
      <c r="AH396">
        <v>0</v>
      </c>
      <c r="BA396">
        <v>3</v>
      </c>
      <c r="BB396">
        <v>2</v>
      </c>
      <c r="BC396">
        <v>200</v>
      </c>
      <c r="BD396">
        <v>40</v>
      </c>
      <c r="BE396">
        <v>0</v>
      </c>
      <c r="BF396">
        <v>7</v>
      </c>
      <c r="BG396">
        <v>60</v>
      </c>
      <c r="BH396">
        <v>40</v>
      </c>
      <c r="BI396">
        <v>260</v>
      </c>
      <c r="BJ396">
        <v>103</v>
      </c>
      <c r="BK396">
        <v>11</v>
      </c>
      <c r="BL396">
        <v>83</v>
      </c>
      <c r="BM396">
        <v>0</v>
      </c>
      <c r="BN396">
        <v>0</v>
      </c>
      <c r="BO396">
        <v>11</v>
      </c>
      <c r="BP396">
        <v>0</v>
      </c>
      <c r="BQ396" s="25" t="s">
        <v>170</v>
      </c>
      <c r="BR396">
        <v>22</v>
      </c>
      <c r="BS396">
        <v>15</v>
      </c>
      <c r="BT396">
        <v>2</v>
      </c>
      <c r="BU396">
        <v>2202</v>
      </c>
      <c r="BV396">
        <v>0.13400000000000001</v>
      </c>
      <c r="BW396">
        <v>0.12859999999999999</v>
      </c>
      <c r="BX396">
        <v>24</v>
      </c>
      <c r="BY396">
        <v>0</v>
      </c>
      <c r="BZ396" s="25" t="s">
        <v>176</v>
      </c>
      <c r="CB396">
        <v>0</v>
      </c>
      <c r="CC396">
        <v>1</v>
      </c>
      <c r="CD396">
        <v>169</v>
      </c>
      <c r="CE396">
        <v>3</v>
      </c>
      <c r="CF396">
        <v>1</v>
      </c>
      <c r="CG396">
        <v>6.3</v>
      </c>
      <c r="CH396">
        <v>0</v>
      </c>
    </row>
    <row r="397" spans="1:86">
      <c r="A397">
        <v>4</v>
      </c>
      <c r="B397">
        <v>1</v>
      </c>
      <c r="C397">
        <v>160</v>
      </c>
      <c r="D397">
        <v>40</v>
      </c>
      <c r="E397">
        <v>0</v>
      </c>
      <c r="F397" s="24">
        <f t="shared" si="30"/>
        <v>40</v>
      </c>
      <c r="G397">
        <v>65</v>
      </c>
      <c r="H397" s="24">
        <f t="shared" si="31"/>
        <v>4</v>
      </c>
      <c r="I397" s="24">
        <f t="shared" si="32"/>
        <v>38</v>
      </c>
      <c r="J397" s="24">
        <f t="shared" si="33"/>
        <v>175</v>
      </c>
      <c r="K397" s="49" t="str">
        <f t="shared" si="34"/>
        <v>13</v>
      </c>
      <c r="L397">
        <v>83</v>
      </c>
      <c r="M397">
        <v>0</v>
      </c>
      <c r="N397">
        <v>40</v>
      </c>
      <c r="O397">
        <v>10</v>
      </c>
      <c r="P397">
        <v>0</v>
      </c>
      <c r="Q397" s="25" t="s">
        <v>170</v>
      </c>
      <c r="R397">
        <v>22</v>
      </c>
      <c r="S397">
        <v>18</v>
      </c>
      <c r="T397">
        <v>2</v>
      </c>
      <c r="U397">
        <v>2202</v>
      </c>
      <c r="V397">
        <v>8.8999999999999996E-2</v>
      </c>
      <c r="W397">
        <v>8.8999999999999996E-2</v>
      </c>
      <c r="X397">
        <v>24</v>
      </c>
      <c r="Y397">
        <v>0</v>
      </c>
      <c r="Z397" s="25" t="s">
        <v>176</v>
      </c>
      <c r="AB397">
        <v>6.3</v>
      </c>
      <c r="AC397">
        <v>1</v>
      </c>
      <c r="AD397">
        <v>169</v>
      </c>
      <c r="AE397">
        <v>3</v>
      </c>
      <c r="AF397">
        <v>1</v>
      </c>
      <c r="AG397">
        <v>6.3</v>
      </c>
      <c r="AH397">
        <v>0</v>
      </c>
      <c r="BA397">
        <v>4</v>
      </c>
      <c r="BB397">
        <v>1</v>
      </c>
      <c r="BC397">
        <v>160</v>
      </c>
      <c r="BD397">
        <v>40</v>
      </c>
      <c r="BE397">
        <v>0</v>
      </c>
      <c r="BF397">
        <v>4</v>
      </c>
      <c r="BG397">
        <v>65</v>
      </c>
      <c r="BH397">
        <v>40</v>
      </c>
      <c r="BI397">
        <v>300</v>
      </c>
      <c r="BJ397">
        <v>103</v>
      </c>
      <c r="BK397">
        <v>11</v>
      </c>
      <c r="BL397">
        <v>83</v>
      </c>
      <c r="BM397">
        <v>0</v>
      </c>
      <c r="BN397">
        <v>40</v>
      </c>
      <c r="BO397">
        <v>10</v>
      </c>
      <c r="BP397">
        <v>0</v>
      </c>
      <c r="BQ397" s="25" t="s">
        <v>170</v>
      </c>
      <c r="BR397">
        <v>22</v>
      </c>
      <c r="BS397">
        <v>18</v>
      </c>
      <c r="BT397">
        <v>2</v>
      </c>
      <c r="BU397">
        <v>2202</v>
      </c>
      <c r="BV397">
        <v>8.8999999999999996E-2</v>
      </c>
      <c r="BW397">
        <v>8.8999999999999996E-2</v>
      </c>
      <c r="BX397">
        <v>24</v>
      </c>
      <c r="BY397">
        <v>0</v>
      </c>
      <c r="BZ397" s="25" t="s">
        <v>176</v>
      </c>
      <c r="CB397">
        <v>6.3</v>
      </c>
      <c r="CC397">
        <v>1</v>
      </c>
      <c r="CD397">
        <v>169</v>
      </c>
      <c r="CE397">
        <v>3</v>
      </c>
      <c r="CF397">
        <v>1</v>
      </c>
      <c r="CG397">
        <v>6.3</v>
      </c>
      <c r="CH397">
        <v>0</v>
      </c>
    </row>
    <row r="398" spans="1:86">
      <c r="F398" s="24" t="str">
        <f t="shared" si="30"/>
        <v/>
      </c>
      <c r="H398" s="24" t="str">
        <f t="shared" si="31"/>
        <v/>
      </c>
      <c r="I398" s="24" t="str">
        <f t="shared" si="32"/>
        <v/>
      </c>
      <c r="J398" s="24" t="str">
        <f t="shared" si="33"/>
        <v/>
      </c>
      <c r="K398" s="49" t="str">
        <f t="shared" si="34"/>
        <v/>
      </c>
      <c r="Q398" s="25"/>
      <c r="Z398" s="25"/>
      <c r="AH398">
        <v>0</v>
      </c>
      <c r="BQ398" s="25"/>
      <c r="BZ398" s="25"/>
      <c r="CH398">
        <v>0</v>
      </c>
    </row>
    <row r="399" spans="1:86">
      <c r="A399">
        <v>1</v>
      </c>
      <c r="B399">
        <v>9</v>
      </c>
      <c r="C399">
        <v>620</v>
      </c>
      <c r="D399">
        <v>150</v>
      </c>
      <c r="E399">
        <v>0</v>
      </c>
      <c r="F399" s="24">
        <f t="shared" si="30"/>
        <v>305</v>
      </c>
      <c r="G399">
        <v>50</v>
      </c>
      <c r="H399" s="24">
        <f t="shared" si="31"/>
        <v>4</v>
      </c>
      <c r="I399" s="24">
        <f t="shared" si="32"/>
        <v>33</v>
      </c>
      <c r="J399" s="24">
        <f t="shared" si="33"/>
        <v>175</v>
      </c>
      <c r="K399" s="49" t="str">
        <f t="shared" si="34"/>
        <v>13</v>
      </c>
      <c r="L399">
        <v>52</v>
      </c>
      <c r="M399">
        <v>0</v>
      </c>
      <c r="N399">
        <v>0</v>
      </c>
      <c r="O399">
        <v>11</v>
      </c>
      <c r="P399">
        <v>0</v>
      </c>
      <c r="Q399" s="25" t="s">
        <v>170</v>
      </c>
      <c r="R399">
        <v>21</v>
      </c>
      <c r="S399">
        <v>10</v>
      </c>
      <c r="T399">
        <v>2</v>
      </c>
      <c r="U399">
        <v>1502</v>
      </c>
      <c r="V399">
        <v>0.6</v>
      </c>
      <c r="W399">
        <v>0.5</v>
      </c>
      <c r="X399">
        <v>24</v>
      </c>
      <c r="Y399">
        <v>0</v>
      </c>
      <c r="Z399" s="25" t="s">
        <v>176</v>
      </c>
      <c r="AB399">
        <v>0</v>
      </c>
      <c r="AC399">
        <v>1</v>
      </c>
      <c r="AD399">
        <v>226</v>
      </c>
      <c r="AE399">
        <v>3</v>
      </c>
      <c r="AF399">
        <v>1</v>
      </c>
      <c r="AG399">
        <v>0.8</v>
      </c>
      <c r="AH399">
        <v>0</v>
      </c>
      <c r="BA399">
        <v>1</v>
      </c>
      <c r="BB399">
        <v>9</v>
      </c>
      <c r="BC399">
        <v>620</v>
      </c>
      <c r="BD399">
        <v>150</v>
      </c>
      <c r="BE399">
        <v>0</v>
      </c>
      <c r="BF399">
        <v>30.6</v>
      </c>
      <c r="BG399">
        <v>50</v>
      </c>
      <c r="BH399">
        <v>35</v>
      </c>
      <c r="BI399">
        <v>260</v>
      </c>
      <c r="BJ399">
        <v>103</v>
      </c>
      <c r="BK399">
        <v>11</v>
      </c>
      <c r="BL399">
        <v>52</v>
      </c>
      <c r="BM399">
        <v>0</v>
      </c>
      <c r="BN399">
        <v>0</v>
      </c>
      <c r="BO399">
        <v>11</v>
      </c>
      <c r="BP399">
        <v>0</v>
      </c>
      <c r="BQ399" s="25" t="s">
        <v>170</v>
      </c>
      <c r="BR399">
        <v>21</v>
      </c>
      <c r="BS399">
        <v>10</v>
      </c>
      <c r="BT399">
        <v>2</v>
      </c>
      <c r="BU399">
        <v>1502</v>
      </c>
      <c r="BV399">
        <v>0.6</v>
      </c>
      <c r="BW399">
        <v>0.5</v>
      </c>
      <c r="BX399">
        <v>24</v>
      </c>
      <c r="BY399">
        <v>0</v>
      </c>
      <c r="BZ399" s="25" t="s">
        <v>176</v>
      </c>
      <c r="CB399">
        <v>0</v>
      </c>
      <c r="CC399">
        <v>1</v>
      </c>
      <c r="CD399">
        <v>226</v>
      </c>
      <c r="CE399">
        <v>3</v>
      </c>
      <c r="CF399">
        <v>1</v>
      </c>
      <c r="CG399">
        <v>0.8</v>
      </c>
      <c r="CH399">
        <v>0</v>
      </c>
    </row>
    <row r="400" spans="1:86">
      <c r="A400">
        <v>2</v>
      </c>
      <c r="B400">
        <v>8</v>
      </c>
      <c r="C400">
        <v>300</v>
      </c>
      <c r="D400">
        <v>55</v>
      </c>
      <c r="E400">
        <v>0</v>
      </c>
      <c r="F400" s="24">
        <f t="shared" si="30"/>
        <v>135</v>
      </c>
      <c r="G400">
        <v>55</v>
      </c>
      <c r="H400" s="24">
        <f t="shared" si="31"/>
        <v>4</v>
      </c>
      <c r="I400" s="24">
        <f t="shared" si="32"/>
        <v>33</v>
      </c>
      <c r="J400" s="24">
        <f t="shared" si="33"/>
        <v>175</v>
      </c>
      <c r="K400" s="49" t="str">
        <f t="shared" si="34"/>
        <v>13</v>
      </c>
      <c r="L400">
        <v>83</v>
      </c>
      <c r="M400">
        <v>0</v>
      </c>
      <c r="N400">
        <v>0</v>
      </c>
      <c r="O400">
        <v>1</v>
      </c>
      <c r="P400">
        <v>0</v>
      </c>
      <c r="Q400" s="25" t="s">
        <v>170</v>
      </c>
      <c r="R400">
        <v>21</v>
      </c>
      <c r="S400">
        <v>10</v>
      </c>
      <c r="T400">
        <v>2</v>
      </c>
      <c r="U400">
        <v>1302</v>
      </c>
      <c r="V400">
        <v>0.26800000000000002</v>
      </c>
      <c r="W400">
        <v>0.24390000000000001</v>
      </c>
      <c r="X400">
        <v>24</v>
      </c>
      <c r="Y400">
        <v>0</v>
      </c>
      <c r="Z400" s="25" t="s">
        <v>176</v>
      </c>
      <c r="AB400">
        <v>0</v>
      </c>
      <c r="AC400">
        <v>1</v>
      </c>
      <c r="AD400">
        <v>226</v>
      </c>
      <c r="AE400">
        <v>3</v>
      </c>
      <c r="AF400">
        <v>1</v>
      </c>
      <c r="AG400">
        <v>0.8</v>
      </c>
      <c r="AH400">
        <v>0</v>
      </c>
      <c r="BA400">
        <v>2</v>
      </c>
      <c r="BB400">
        <v>8</v>
      </c>
      <c r="BC400">
        <v>300</v>
      </c>
      <c r="BD400">
        <v>55</v>
      </c>
      <c r="BE400">
        <v>0</v>
      </c>
      <c r="BF400">
        <v>13.4</v>
      </c>
      <c r="BG400">
        <v>55</v>
      </c>
      <c r="BH400">
        <v>40</v>
      </c>
      <c r="BI400">
        <v>260</v>
      </c>
      <c r="BJ400">
        <v>103</v>
      </c>
      <c r="BK400">
        <v>11</v>
      </c>
      <c r="BL400">
        <v>83</v>
      </c>
      <c r="BM400">
        <v>0</v>
      </c>
      <c r="BN400">
        <v>0</v>
      </c>
      <c r="BO400">
        <v>1</v>
      </c>
      <c r="BP400">
        <v>0</v>
      </c>
      <c r="BQ400" s="25" t="s">
        <v>170</v>
      </c>
      <c r="BR400">
        <v>21</v>
      </c>
      <c r="BS400">
        <v>10</v>
      </c>
      <c r="BT400">
        <v>2</v>
      </c>
      <c r="BU400">
        <v>1302</v>
      </c>
      <c r="BV400">
        <v>0.26800000000000002</v>
      </c>
      <c r="BW400">
        <v>0.24390000000000001</v>
      </c>
      <c r="BX400">
        <v>24</v>
      </c>
      <c r="BY400">
        <v>0</v>
      </c>
      <c r="BZ400" s="25" t="s">
        <v>176</v>
      </c>
      <c r="CB400">
        <v>0</v>
      </c>
      <c r="CC400">
        <v>1</v>
      </c>
      <c r="CD400">
        <v>226</v>
      </c>
      <c r="CE400">
        <v>3</v>
      </c>
      <c r="CF400">
        <v>1</v>
      </c>
      <c r="CG400">
        <v>0.8</v>
      </c>
      <c r="CH400">
        <v>0</v>
      </c>
    </row>
    <row r="401" spans="1:86">
      <c r="A401">
        <v>3</v>
      </c>
      <c r="B401">
        <v>7</v>
      </c>
      <c r="C401">
        <v>200</v>
      </c>
      <c r="D401">
        <v>40</v>
      </c>
      <c r="E401">
        <v>0</v>
      </c>
      <c r="F401" s="24">
        <f t="shared" si="30"/>
        <v>70</v>
      </c>
      <c r="G401">
        <v>60</v>
      </c>
      <c r="H401" s="24">
        <f t="shared" si="31"/>
        <v>4</v>
      </c>
      <c r="I401" s="24">
        <f t="shared" si="32"/>
        <v>33</v>
      </c>
      <c r="J401" s="24">
        <f t="shared" si="33"/>
        <v>175</v>
      </c>
      <c r="K401" s="49" t="str">
        <f t="shared" si="34"/>
        <v>13</v>
      </c>
      <c r="L401">
        <v>83</v>
      </c>
      <c r="M401">
        <v>0</v>
      </c>
      <c r="N401">
        <v>0</v>
      </c>
      <c r="O401">
        <v>11</v>
      </c>
      <c r="P401">
        <v>0</v>
      </c>
      <c r="Q401" s="25" t="s">
        <v>170</v>
      </c>
      <c r="R401">
        <v>22</v>
      </c>
      <c r="S401">
        <v>15</v>
      </c>
      <c r="T401">
        <v>2</v>
      </c>
      <c r="U401">
        <v>2202</v>
      </c>
      <c r="V401">
        <v>0.17399999999999999</v>
      </c>
      <c r="W401">
        <v>0.16700000000000001</v>
      </c>
      <c r="X401">
        <v>24</v>
      </c>
      <c r="Y401">
        <v>0</v>
      </c>
      <c r="Z401" s="25" t="s">
        <v>176</v>
      </c>
      <c r="AB401">
        <v>0</v>
      </c>
      <c r="AC401">
        <v>1</v>
      </c>
      <c r="AD401">
        <v>226</v>
      </c>
      <c r="AE401">
        <v>3</v>
      </c>
      <c r="AF401">
        <v>1</v>
      </c>
      <c r="AG401">
        <v>0.8</v>
      </c>
      <c r="AH401">
        <v>0</v>
      </c>
      <c r="BA401">
        <v>3</v>
      </c>
      <c r="BB401">
        <v>7</v>
      </c>
      <c r="BC401">
        <v>200</v>
      </c>
      <c r="BD401">
        <v>40</v>
      </c>
      <c r="BE401">
        <v>0</v>
      </c>
      <c r="BF401">
        <v>7</v>
      </c>
      <c r="BG401">
        <v>60</v>
      </c>
      <c r="BH401">
        <v>40</v>
      </c>
      <c r="BI401">
        <v>260</v>
      </c>
      <c r="BJ401">
        <v>103</v>
      </c>
      <c r="BK401">
        <v>11</v>
      </c>
      <c r="BL401">
        <v>83</v>
      </c>
      <c r="BM401">
        <v>0</v>
      </c>
      <c r="BN401">
        <v>0</v>
      </c>
      <c r="BO401">
        <v>11</v>
      </c>
      <c r="BP401">
        <v>0</v>
      </c>
      <c r="BQ401" s="25" t="s">
        <v>170</v>
      </c>
      <c r="BR401">
        <v>22</v>
      </c>
      <c r="BS401">
        <v>15</v>
      </c>
      <c r="BT401">
        <v>2</v>
      </c>
      <c r="BU401">
        <v>2202</v>
      </c>
      <c r="BV401">
        <v>0.17399999999999999</v>
      </c>
      <c r="BW401">
        <v>0.16700000000000001</v>
      </c>
      <c r="BX401">
        <v>24</v>
      </c>
      <c r="BY401">
        <v>0</v>
      </c>
      <c r="BZ401" s="25" t="s">
        <v>176</v>
      </c>
      <c r="CB401">
        <v>0</v>
      </c>
      <c r="CC401">
        <v>1</v>
      </c>
      <c r="CD401">
        <v>226</v>
      </c>
      <c r="CE401">
        <v>3</v>
      </c>
      <c r="CF401">
        <v>1</v>
      </c>
      <c r="CG401">
        <v>0.8</v>
      </c>
      <c r="CH401">
        <v>0</v>
      </c>
    </row>
    <row r="402" spans="1:86">
      <c r="A402">
        <v>4</v>
      </c>
      <c r="B402">
        <v>6</v>
      </c>
      <c r="C402">
        <v>140</v>
      </c>
      <c r="D402">
        <v>40</v>
      </c>
      <c r="E402">
        <v>0</v>
      </c>
      <c r="F402" s="24">
        <f t="shared" si="30"/>
        <v>40</v>
      </c>
      <c r="G402">
        <v>65</v>
      </c>
      <c r="H402" s="24">
        <f t="shared" si="31"/>
        <v>4</v>
      </c>
      <c r="I402" s="24">
        <f t="shared" si="32"/>
        <v>33</v>
      </c>
      <c r="J402" s="24">
        <f t="shared" si="33"/>
        <v>175</v>
      </c>
      <c r="K402" s="49" t="str">
        <f t="shared" si="34"/>
        <v>13</v>
      </c>
      <c r="L402">
        <v>83</v>
      </c>
      <c r="M402">
        <v>0</v>
      </c>
      <c r="N402">
        <v>40</v>
      </c>
      <c r="O402">
        <v>10</v>
      </c>
      <c r="P402">
        <v>0</v>
      </c>
      <c r="Q402" s="25" t="s">
        <v>170</v>
      </c>
      <c r="R402">
        <v>22</v>
      </c>
      <c r="S402">
        <v>15</v>
      </c>
      <c r="T402">
        <v>3</v>
      </c>
      <c r="U402">
        <v>2202</v>
      </c>
      <c r="V402">
        <v>0.11899999999999999</v>
      </c>
      <c r="W402">
        <v>0.11899999999999999</v>
      </c>
      <c r="X402">
        <v>24</v>
      </c>
      <c r="Y402">
        <v>0</v>
      </c>
      <c r="Z402" s="25" t="s">
        <v>176</v>
      </c>
      <c r="AB402">
        <v>6.3</v>
      </c>
      <c r="AC402">
        <v>1</v>
      </c>
      <c r="AD402">
        <v>226</v>
      </c>
      <c r="AE402">
        <v>3</v>
      </c>
      <c r="AF402">
        <v>1</v>
      </c>
      <c r="AG402">
        <v>0.8</v>
      </c>
      <c r="AH402">
        <v>0</v>
      </c>
      <c r="BA402">
        <v>4</v>
      </c>
      <c r="BB402">
        <v>6</v>
      </c>
      <c r="BC402">
        <v>140</v>
      </c>
      <c r="BD402">
        <v>40</v>
      </c>
      <c r="BE402">
        <v>0</v>
      </c>
      <c r="BF402">
        <v>4</v>
      </c>
      <c r="BG402">
        <v>65</v>
      </c>
      <c r="BH402">
        <v>40</v>
      </c>
      <c r="BI402">
        <v>260</v>
      </c>
      <c r="BJ402">
        <v>103</v>
      </c>
      <c r="BK402">
        <v>11</v>
      </c>
      <c r="BL402">
        <v>83</v>
      </c>
      <c r="BM402">
        <v>0</v>
      </c>
      <c r="BN402">
        <v>40</v>
      </c>
      <c r="BO402">
        <v>10</v>
      </c>
      <c r="BP402">
        <v>0</v>
      </c>
      <c r="BQ402" s="25" t="s">
        <v>170</v>
      </c>
      <c r="BR402">
        <v>22</v>
      </c>
      <c r="BS402">
        <v>15</v>
      </c>
      <c r="BT402">
        <v>3</v>
      </c>
      <c r="BU402">
        <v>2202</v>
      </c>
      <c r="BV402">
        <v>0.11899999999999999</v>
      </c>
      <c r="BW402">
        <v>0.11899999999999999</v>
      </c>
      <c r="BX402">
        <v>24</v>
      </c>
      <c r="BY402">
        <v>0</v>
      </c>
      <c r="BZ402" s="25" t="s">
        <v>176</v>
      </c>
      <c r="CB402">
        <v>6.3</v>
      </c>
      <c r="CC402">
        <v>1</v>
      </c>
      <c r="CD402">
        <v>226</v>
      </c>
      <c r="CE402">
        <v>3</v>
      </c>
      <c r="CF402">
        <v>1</v>
      </c>
      <c r="CG402">
        <v>0.8</v>
      </c>
      <c r="CH402">
        <v>0</v>
      </c>
    </row>
    <row r="403" spans="1:86">
      <c r="A403">
        <v>5</v>
      </c>
      <c r="B403">
        <v>5</v>
      </c>
      <c r="C403">
        <v>70</v>
      </c>
      <c r="D403">
        <v>25</v>
      </c>
      <c r="E403">
        <v>0</v>
      </c>
      <c r="F403" s="24">
        <f t="shared" si="30"/>
        <v>25</v>
      </c>
      <c r="G403">
        <v>85</v>
      </c>
      <c r="H403" s="24">
        <f t="shared" si="31"/>
        <v>4</v>
      </c>
      <c r="I403" s="24">
        <f t="shared" si="32"/>
        <v>33</v>
      </c>
      <c r="J403" s="24">
        <f t="shared" si="33"/>
        <v>175</v>
      </c>
      <c r="K403" s="49" t="str">
        <f t="shared" si="34"/>
        <v>13</v>
      </c>
      <c r="L403">
        <v>83</v>
      </c>
      <c r="M403">
        <v>0</v>
      </c>
      <c r="N403">
        <v>40</v>
      </c>
      <c r="O403">
        <v>0</v>
      </c>
      <c r="P403">
        <v>0</v>
      </c>
      <c r="Q403" s="25" t="s">
        <v>170</v>
      </c>
      <c r="R403">
        <v>22</v>
      </c>
      <c r="S403">
        <v>15</v>
      </c>
      <c r="T403">
        <v>4</v>
      </c>
      <c r="U403">
        <v>2202</v>
      </c>
      <c r="V403">
        <v>7.5999999999999998E-2</v>
      </c>
      <c r="W403">
        <v>7.9799999999999996E-2</v>
      </c>
      <c r="X403">
        <v>24</v>
      </c>
      <c r="Y403">
        <v>0</v>
      </c>
      <c r="Z403" s="25" t="s">
        <v>176</v>
      </c>
      <c r="AB403">
        <v>4</v>
      </c>
      <c r="AC403">
        <v>1</v>
      </c>
      <c r="AD403">
        <v>226</v>
      </c>
      <c r="AE403">
        <v>3</v>
      </c>
      <c r="AF403">
        <v>1</v>
      </c>
      <c r="AG403">
        <v>0.8</v>
      </c>
      <c r="AH403">
        <v>0</v>
      </c>
      <c r="BA403">
        <v>5</v>
      </c>
      <c r="BB403">
        <v>5</v>
      </c>
      <c r="BC403">
        <v>70</v>
      </c>
      <c r="BD403">
        <v>25</v>
      </c>
      <c r="BE403">
        <v>0</v>
      </c>
      <c r="BF403">
        <v>2.4</v>
      </c>
      <c r="BG403">
        <v>85</v>
      </c>
      <c r="BH403">
        <v>40</v>
      </c>
      <c r="BI403">
        <v>260</v>
      </c>
      <c r="BJ403">
        <v>103</v>
      </c>
      <c r="BK403">
        <v>11</v>
      </c>
      <c r="BL403">
        <v>83</v>
      </c>
      <c r="BM403">
        <v>0</v>
      </c>
      <c r="BN403">
        <v>40</v>
      </c>
      <c r="BO403">
        <v>0</v>
      </c>
      <c r="BP403">
        <v>0</v>
      </c>
      <c r="BQ403" s="25" t="s">
        <v>170</v>
      </c>
      <c r="BR403">
        <v>22</v>
      </c>
      <c r="BS403">
        <v>15</v>
      </c>
      <c r="BT403">
        <v>4</v>
      </c>
      <c r="BU403">
        <v>2202</v>
      </c>
      <c r="BV403">
        <v>7.5999999999999998E-2</v>
      </c>
      <c r="BW403">
        <v>7.9799999999999996E-2</v>
      </c>
      <c r="BX403">
        <v>24</v>
      </c>
      <c r="BY403">
        <v>0</v>
      </c>
      <c r="BZ403" s="25" t="s">
        <v>176</v>
      </c>
      <c r="CB403">
        <v>4</v>
      </c>
      <c r="CC403">
        <v>1</v>
      </c>
      <c r="CD403">
        <v>226</v>
      </c>
      <c r="CE403">
        <v>3</v>
      </c>
      <c r="CF403">
        <v>1</v>
      </c>
      <c r="CG403">
        <v>0.8</v>
      </c>
      <c r="CH403">
        <v>0</v>
      </c>
    </row>
    <row r="404" spans="1:86">
      <c r="A404">
        <v>6</v>
      </c>
      <c r="B404">
        <v>4</v>
      </c>
      <c r="C404">
        <v>40</v>
      </c>
      <c r="D404">
        <v>20</v>
      </c>
      <c r="E404">
        <v>0</v>
      </c>
      <c r="F404" s="24">
        <f t="shared" si="30"/>
        <v>20</v>
      </c>
      <c r="G404">
        <v>85</v>
      </c>
      <c r="H404" s="24">
        <f t="shared" si="31"/>
        <v>4</v>
      </c>
      <c r="I404" s="24">
        <f t="shared" si="32"/>
        <v>38</v>
      </c>
      <c r="J404" s="24">
        <f t="shared" si="33"/>
        <v>175</v>
      </c>
      <c r="K404" s="49" t="str">
        <f t="shared" si="34"/>
        <v>10</v>
      </c>
      <c r="L404">
        <v>83</v>
      </c>
      <c r="M404">
        <v>0</v>
      </c>
      <c r="N404">
        <v>40</v>
      </c>
      <c r="O404">
        <v>0</v>
      </c>
      <c r="P404">
        <v>0</v>
      </c>
      <c r="Q404" s="50" t="s">
        <v>170</v>
      </c>
      <c r="R404">
        <v>22</v>
      </c>
      <c r="S404">
        <v>15</v>
      </c>
      <c r="T404">
        <v>4</v>
      </c>
      <c r="U404">
        <v>2202</v>
      </c>
      <c r="V404">
        <v>4.1000000000000002E-2</v>
      </c>
      <c r="W404">
        <v>5.0799999999999998E-2</v>
      </c>
      <c r="X404">
        <v>24</v>
      </c>
      <c r="Y404">
        <v>0</v>
      </c>
      <c r="Z404" s="25" t="s">
        <v>176</v>
      </c>
      <c r="AB404">
        <v>3.2</v>
      </c>
      <c r="AC404">
        <v>1</v>
      </c>
      <c r="AD404">
        <v>226</v>
      </c>
      <c r="AE404">
        <v>3</v>
      </c>
      <c r="AF404">
        <v>1</v>
      </c>
      <c r="AG404">
        <v>0.8</v>
      </c>
      <c r="AH404">
        <v>0</v>
      </c>
      <c r="BA404">
        <v>6</v>
      </c>
      <c r="BB404">
        <v>4</v>
      </c>
      <c r="BC404">
        <v>40</v>
      </c>
      <c r="BD404">
        <v>20</v>
      </c>
      <c r="BE404">
        <v>0</v>
      </c>
      <c r="BF404">
        <v>2</v>
      </c>
      <c r="BG404">
        <v>85</v>
      </c>
      <c r="BH404">
        <v>40</v>
      </c>
      <c r="BI404">
        <v>300</v>
      </c>
      <c r="BJ404">
        <v>103</v>
      </c>
      <c r="BK404">
        <v>11</v>
      </c>
      <c r="BL404">
        <v>83</v>
      </c>
      <c r="BM404">
        <v>0</v>
      </c>
      <c r="BN404">
        <v>40</v>
      </c>
      <c r="BO404">
        <v>0</v>
      </c>
      <c r="BP404">
        <v>0</v>
      </c>
      <c r="BQ404" s="50" t="s">
        <v>170</v>
      </c>
      <c r="BR404">
        <v>22</v>
      </c>
      <c r="BS404">
        <v>15</v>
      </c>
      <c r="BT404">
        <v>4</v>
      </c>
      <c r="BU404">
        <v>2202</v>
      </c>
      <c r="BV404">
        <v>4.1000000000000002E-2</v>
      </c>
      <c r="BW404">
        <v>5.0799999999999998E-2</v>
      </c>
      <c r="BX404">
        <v>24</v>
      </c>
      <c r="BY404">
        <v>0</v>
      </c>
      <c r="BZ404" s="25" t="s">
        <v>176</v>
      </c>
      <c r="CB404">
        <v>3.2</v>
      </c>
      <c r="CC404">
        <v>1</v>
      </c>
      <c r="CD404">
        <v>226</v>
      </c>
      <c r="CE404">
        <v>3</v>
      </c>
      <c r="CF404">
        <v>1</v>
      </c>
      <c r="CG404">
        <v>0.8</v>
      </c>
      <c r="CH404">
        <v>0</v>
      </c>
    </row>
    <row r="405" spans="1:86">
      <c r="A405">
        <v>7</v>
      </c>
      <c r="B405">
        <v>3</v>
      </c>
      <c r="C405">
        <v>10</v>
      </c>
      <c r="D405">
        <v>9</v>
      </c>
      <c r="E405">
        <v>0</v>
      </c>
      <c r="F405" s="24">
        <f t="shared" si="30"/>
        <v>15</v>
      </c>
      <c r="G405">
        <v>95</v>
      </c>
      <c r="H405" s="24">
        <f t="shared" si="31"/>
        <v>4</v>
      </c>
      <c r="I405" s="24">
        <f t="shared" si="32"/>
        <v>38</v>
      </c>
      <c r="J405" s="24">
        <f t="shared" si="33"/>
        <v>175</v>
      </c>
      <c r="K405" s="49" t="str">
        <f t="shared" si="34"/>
        <v>10</v>
      </c>
      <c r="L405">
        <v>84</v>
      </c>
      <c r="M405">
        <v>0</v>
      </c>
      <c r="N405">
        <v>1</v>
      </c>
      <c r="O405">
        <v>20</v>
      </c>
      <c r="P405">
        <v>0</v>
      </c>
      <c r="Q405" s="25" t="s">
        <v>170</v>
      </c>
      <c r="R405">
        <v>22</v>
      </c>
      <c r="S405">
        <v>15</v>
      </c>
      <c r="T405">
        <v>4</v>
      </c>
      <c r="U405">
        <v>2202</v>
      </c>
      <c r="V405">
        <v>1.9E-2</v>
      </c>
      <c r="W405">
        <v>3.1899999999999998E-2</v>
      </c>
      <c r="X405">
        <v>24</v>
      </c>
      <c r="Y405">
        <v>0</v>
      </c>
      <c r="Z405" s="25" t="s">
        <v>176</v>
      </c>
      <c r="AB405">
        <v>2</v>
      </c>
      <c r="AC405">
        <v>1</v>
      </c>
      <c r="AD405">
        <v>226</v>
      </c>
      <c r="AE405">
        <v>3</v>
      </c>
      <c r="AF405">
        <v>1</v>
      </c>
      <c r="AG405">
        <v>0.8</v>
      </c>
      <c r="AH405">
        <v>0</v>
      </c>
      <c r="BA405">
        <v>7</v>
      </c>
      <c r="BB405">
        <v>3</v>
      </c>
      <c r="BC405">
        <v>10</v>
      </c>
      <c r="BD405">
        <v>9</v>
      </c>
      <c r="BE405">
        <v>0</v>
      </c>
      <c r="BF405">
        <v>1.4</v>
      </c>
      <c r="BG405">
        <v>95</v>
      </c>
      <c r="BH405">
        <v>40</v>
      </c>
      <c r="BI405">
        <v>300</v>
      </c>
      <c r="BJ405">
        <v>103</v>
      </c>
      <c r="BK405">
        <v>11</v>
      </c>
      <c r="BL405">
        <v>84</v>
      </c>
      <c r="BM405">
        <v>0</v>
      </c>
      <c r="BN405">
        <v>1</v>
      </c>
      <c r="BO405">
        <v>20</v>
      </c>
      <c r="BP405">
        <v>0</v>
      </c>
      <c r="BQ405" s="25" t="s">
        <v>170</v>
      </c>
      <c r="BR405">
        <v>22</v>
      </c>
      <c r="BS405">
        <v>15</v>
      </c>
      <c r="BT405">
        <v>4</v>
      </c>
      <c r="BU405">
        <v>2202</v>
      </c>
      <c r="BV405">
        <v>1.9E-2</v>
      </c>
      <c r="BW405">
        <v>3.1899999999999998E-2</v>
      </c>
      <c r="BX405">
        <v>24</v>
      </c>
      <c r="BY405">
        <v>0</v>
      </c>
      <c r="BZ405" s="25" t="s">
        <v>176</v>
      </c>
      <c r="CB405">
        <v>2</v>
      </c>
      <c r="CC405">
        <v>1</v>
      </c>
      <c r="CD405">
        <v>226</v>
      </c>
      <c r="CE405">
        <v>3</v>
      </c>
      <c r="CF405">
        <v>1</v>
      </c>
      <c r="CG405">
        <v>0.8</v>
      </c>
      <c r="CH405">
        <v>0</v>
      </c>
    </row>
    <row r="406" spans="1:86">
      <c r="A406">
        <v>8</v>
      </c>
      <c r="B406">
        <v>802</v>
      </c>
      <c r="C406">
        <v>7</v>
      </c>
      <c r="D406">
        <v>9</v>
      </c>
      <c r="E406">
        <v>0</v>
      </c>
      <c r="F406" s="24">
        <f t="shared" si="30"/>
        <v>10</v>
      </c>
      <c r="G406">
        <v>170</v>
      </c>
      <c r="H406" s="24">
        <f t="shared" si="31"/>
        <v>4</v>
      </c>
      <c r="I406" s="24">
        <f t="shared" si="32"/>
        <v>38</v>
      </c>
      <c r="J406" s="24">
        <f t="shared" si="33"/>
        <v>175</v>
      </c>
      <c r="K406" s="49" t="str">
        <f t="shared" si="34"/>
        <v>10</v>
      </c>
      <c r="L406">
        <v>84</v>
      </c>
      <c r="M406">
        <v>0</v>
      </c>
      <c r="N406">
        <v>3</v>
      </c>
      <c r="O406">
        <v>20</v>
      </c>
      <c r="P406">
        <v>0</v>
      </c>
      <c r="Q406" s="25" t="s">
        <v>170</v>
      </c>
      <c r="R406">
        <v>22</v>
      </c>
      <c r="S406">
        <v>15</v>
      </c>
      <c r="T406">
        <v>5</v>
      </c>
      <c r="U406">
        <v>2202</v>
      </c>
      <c r="V406">
        <v>5.0000000000000001E-3</v>
      </c>
      <c r="W406">
        <v>3.4000000000000002E-2</v>
      </c>
      <c r="X406">
        <v>24</v>
      </c>
      <c r="Y406">
        <v>0.6</v>
      </c>
      <c r="Z406" s="25" t="s">
        <v>178</v>
      </c>
      <c r="AA406">
        <v>64000</v>
      </c>
      <c r="AB406">
        <v>1.1200000000000001</v>
      </c>
      <c r="AC406">
        <v>1</v>
      </c>
      <c r="AD406">
        <v>226</v>
      </c>
      <c r="AE406">
        <v>3</v>
      </c>
      <c r="AF406">
        <v>1</v>
      </c>
      <c r="AG406">
        <v>0.8</v>
      </c>
      <c r="AH406">
        <v>0</v>
      </c>
      <c r="BA406">
        <v>8</v>
      </c>
      <c r="BB406">
        <v>802</v>
      </c>
      <c r="BC406">
        <v>7</v>
      </c>
      <c r="BD406">
        <v>9</v>
      </c>
      <c r="BE406">
        <v>0</v>
      </c>
      <c r="BF406">
        <v>1</v>
      </c>
      <c r="BG406">
        <v>170</v>
      </c>
      <c r="BH406">
        <v>40</v>
      </c>
      <c r="BI406">
        <v>300</v>
      </c>
      <c r="BJ406">
        <v>103</v>
      </c>
      <c r="BK406">
        <v>11</v>
      </c>
      <c r="BL406">
        <v>84</v>
      </c>
      <c r="BM406">
        <v>0</v>
      </c>
      <c r="BN406">
        <v>3</v>
      </c>
      <c r="BO406">
        <v>20</v>
      </c>
      <c r="BP406">
        <v>0</v>
      </c>
      <c r="BQ406" s="25" t="s">
        <v>170</v>
      </c>
      <c r="BR406">
        <v>22</v>
      </c>
      <c r="BS406">
        <v>15</v>
      </c>
      <c r="BT406">
        <v>5</v>
      </c>
      <c r="BU406">
        <v>2202</v>
      </c>
      <c r="BV406">
        <v>5.0000000000000001E-3</v>
      </c>
      <c r="BW406">
        <v>3.4000000000000002E-2</v>
      </c>
      <c r="BX406">
        <v>24</v>
      </c>
      <c r="BY406">
        <v>0.6</v>
      </c>
      <c r="BZ406" s="25" t="s">
        <v>178</v>
      </c>
      <c r="CA406">
        <v>64000</v>
      </c>
      <c r="CB406">
        <v>1.1200000000000001</v>
      </c>
      <c r="CC406">
        <v>1</v>
      </c>
      <c r="CD406">
        <v>226</v>
      </c>
      <c r="CE406">
        <v>3</v>
      </c>
      <c r="CF406">
        <v>1</v>
      </c>
      <c r="CG406">
        <v>0.8</v>
      </c>
      <c r="CH406">
        <v>0</v>
      </c>
    </row>
    <row r="407" spans="1:86">
      <c r="A407">
        <v>9</v>
      </c>
      <c r="B407">
        <v>802</v>
      </c>
      <c r="C407">
        <v>7</v>
      </c>
      <c r="D407">
        <v>9</v>
      </c>
      <c r="E407">
        <v>0</v>
      </c>
      <c r="F407" s="24">
        <f t="shared" si="30"/>
        <v>10</v>
      </c>
      <c r="G407">
        <v>170</v>
      </c>
      <c r="H407" s="24">
        <f t="shared" si="31"/>
        <v>4</v>
      </c>
      <c r="I407" s="24">
        <f t="shared" si="32"/>
        <v>38</v>
      </c>
      <c r="J407" s="24">
        <f t="shared" si="33"/>
        <v>175</v>
      </c>
      <c r="K407" s="49" t="str">
        <f t="shared" si="34"/>
        <v>13</v>
      </c>
      <c r="L407">
        <v>84</v>
      </c>
      <c r="M407">
        <v>0</v>
      </c>
      <c r="N407">
        <v>3</v>
      </c>
      <c r="O407">
        <v>20</v>
      </c>
      <c r="P407">
        <v>0</v>
      </c>
      <c r="Q407" s="25" t="s">
        <v>170</v>
      </c>
      <c r="R407">
        <v>22</v>
      </c>
      <c r="S407">
        <v>15</v>
      </c>
      <c r="T407">
        <v>5</v>
      </c>
      <c r="U407">
        <v>2202</v>
      </c>
      <c r="V407">
        <v>0.25</v>
      </c>
      <c r="W407">
        <v>1.9E-2</v>
      </c>
      <c r="X407">
        <v>24</v>
      </c>
      <c r="Y407">
        <v>0.6</v>
      </c>
      <c r="Z407" s="25" t="s">
        <v>178</v>
      </c>
      <c r="AA407">
        <v>800</v>
      </c>
      <c r="AB407">
        <v>1.1200000000000001</v>
      </c>
      <c r="AC407">
        <v>1</v>
      </c>
      <c r="AD407">
        <v>226</v>
      </c>
      <c r="AE407">
        <v>3</v>
      </c>
      <c r="AF407">
        <v>1</v>
      </c>
      <c r="AG407">
        <v>0.8</v>
      </c>
      <c r="AH407">
        <v>0</v>
      </c>
      <c r="BA407">
        <v>9</v>
      </c>
      <c r="BB407">
        <v>802</v>
      </c>
      <c r="BC407">
        <v>7</v>
      </c>
      <c r="BD407">
        <v>9</v>
      </c>
      <c r="BE407">
        <v>0</v>
      </c>
      <c r="BF407">
        <v>1</v>
      </c>
      <c r="BG407">
        <v>170</v>
      </c>
      <c r="BH407">
        <v>40</v>
      </c>
      <c r="BI407">
        <v>300</v>
      </c>
      <c r="BJ407">
        <v>103</v>
      </c>
      <c r="BK407">
        <v>11</v>
      </c>
      <c r="BL407">
        <v>84</v>
      </c>
      <c r="BM407">
        <v>0</v>
      </c>
      <c r="BN407">
        <v>3</v>
      </c>
      <c r="BO407">
        <v>20</v>
      </c>
      <c r="BP407">
        <v>0</v>
      </c>
      <c r="BQ407" s="25" t="s">
        <v>170</v>
      </c>
      <c r="BR407">
        <v>22</v>
      </c>
      <c r="BS407">
        <v>15</v>
      </c>
      <c r="BT407">
        <v>5</v>
      </c>
      <c r="BU407">
        <v>2202</v>
      </c>
      <c r="BV407">
        <v>0.25</v>
      </c>
      <c r="BW407">
        <v>1.9E-2</v>
      </c>
      <c r="BX407">
        <v>24</v>
      </c>
      <c r="BY407">
        <v>0.6</v>
      </c>
      <c r="BZ407" s="25" t="s">
        <v>178</v>
      </c>
      <c r="CA407">
        <v>800</v>
      </c>
      <c r="CB407">
        <v>1.1200000000000001</v>
      </c>
      <c r="CC407">
        <v>1</v>
      </c>
      <c r="CD407">
        <v>226</v>
      </c>
      <c r="CE407">
        <v>3</v>
      </c>
      <c r="CF407">
        <v>1</v>
      </c>
      <c r="CG407">
        <v>0.8</v>
      </c>
      <c r="CH407">
        <v>0</v>
      </c>
    </row>
    <row r="408" spans="1:86">
      <c r="A408">
        <v>10</v>
      </c>
      <c r="B408">
        <v>801</v>
      </c>
      <c r="C408">
        <v>1</v>
      </c>
      <c r="D408">
        <v>10</v>
      </c>
      <c r="E408">
        <v>0</v>
      </c>
      <c r="F408" s="24">
        <f t="shared" si="30"/>
        <v>20</v>
      </c>
      <c r="G408">
        <v>200</v>
      </c>
      <c r="H408" s="24">
        <f t="shared" si="31"/>
        <v>4</v>
      </c>
      <c r="I408" s="24">
        <f t="shared" si="32"/>
        <v>38</v>
      </c>
      <c r="J408" s="24">
        <f t="shared" si="33"/>
        <v>175</v>
      </c>
      <c r="K408" s="49" t="str">
        <f t="shared" si="34"/>
        <v>10</v>
      </c>
      <c r="L408">
        <v>84</v>
      </c>
      <c r="M408">
        <v>0</v>
      </c>
      <c r="N408">
        <v>7</v>
      </c>
      <c r="O408">
        <v>20</v>
      </c>
      <c r="P408">
        <v>3</v>
      </c>
      <c r="Q408" s="25" t="s">
        <v>175</v>
      </c>
      <c r="R408">
        <v>22</v>
      </c>
      <c r="S408">
        <v>30</v>
      </c>
      <c r="T408">
        <v>6</v>
      </c>
      <c r="U408">
        <v>3202</v>
      </c>
      <c r="V408">
        <v>-0.01</v>
      </c>
      <c r="W408">
        <v>2.3E-2</v>
      </c>
      <c r="X408">
        <v>24</v>
      </c>
      <c r="Y408">
        <v>1.2</v>
      </c>
      <c r="Z408" s="25" t="s">
        <v>178</v>
      </c>
      <c r="AA408">
        <v>132000</v>
      </c>
      <c r="AB408">
        <v>0.8</v>
      </c>
      <c r="AC408">
        <v>1</v>
      </c>
      <c r="AD408">
        <v>226</v>
      </c>
      <c r="AE408">
        <v>3</v>
      </c>
      <c r="AF408">
        <v>1</v>
      </c>
      <c r="AG408">
        <v>0.8</v>
      </c>
      <c r="AH408">
        <v>0</v>
      </c>
      <c r="BA408">
        <v>10</v>
      </c>
      <c r="BB408">
        <v>801</v>
      </c>
      <c r="BC408">
        <v>1</v>
      </c>
      <c r="BD408">
        <v>10</v>
      </c>
      <c r="BE408">
        <v>0</v>
      </c>
      <c r="BF408">
        <v>2</v>
      </c>
      <c r="BG408">
        <v>200</v>
      </c>
      <c r="BH408">
        <v>40</v>
      </c>
      <c r="BI408">
        <v>300</v>
      </c>
      <c r="BJ408">
        <v>103</v>
      </c>
      <c r="BK408">
        <v>11</v>
      </c>
      <c r="BL408">
        <v>84</v>
      </c>
      <c r="BM408">
        <v>0</v>
      </c>
      <c r="BN408">
        <v>7</v>
      </c>
      <c r="BO408">
        <v>20</v>
      </c>
      <c r="BP408">
        <v>3</v>
      </c>
      <c r="BQ408" s="25" t="s">
        <v>175</v>
      </c>
      <c r="BR408">
        <v>22</v>
      </c>
      <c r="BS408">
        <v>30</v>
      </c>
      <c r="BT408">
        <v>6</v>
      </c>
      <c r="BU408">
        <v>3202</v>
      </c>
      <c r="BV408">
        <v>-0.01</v>
      </c>
      <c r="BW408">
        <v>2.3E-2</v>
      </c>
      <c r="BX408">
        <v>24</v>
      </c>
      <c r="BY408">
        <v>1.2</v>
      </c>
      <c r="BZ408" s="25" t="s">
        <v>178</v>
      </c>
      <c r="CA408">
        <v>132000</v>
      </c>
      <c r="CB408">
        <v>0.8</v>
      </c>
      <c r="CC408">
        <v>1</v>
      </c>
      <c r="CD408">
        <v>226</v>
      </c>
      <c r="CE408">
        <v>3</v>
      </c>
      <c r="CF408">
        <v>1</v>
      </c>
      <c r="CG408">
        <v>0.8</v>
      </c>
      <c r="CH408">
        <v>0</v>
      </c>
    </row>
    <row r="409" spans="1:86">
      <c r="A409">
        <v>11</v>
      </c>
      <c r="B409">
        <v>801</v>
      </c>
      <c r="C409">
        <v>1</v>
      </c>
      <c r="D409">
        <v>10</v>
      </c>
      <c r="E409">
        <v>0</v>
      </c>
      <c r="F409" s="24">
        <f t="shared" si="30"/>
        <v>20</v>
      </c>
      <c r="G409">
        <v>200</v>
      </c>
      <c r="H409" s="24">
        <f t="shared" si="31"/>
        <v>4</v>
      </c>
      <c r="I409" s="24">
        <f t="shared" si="32"/>
        <v>38</v>
      </c>
      <c r="J409" s="24">
        <f t="shared" si="33"/>
        <v>175</v>
      </c>
      <c r="K409" s="49" t="str">
        <f t="shared" si="34"/>
        <v>10</v>
      </c>
      <c r="L409">
        <v>84</v>
      </c>
      <c r="M409">
        <v>0</v>
      </c>
      <c r="N409">
        <v>7</v>
      </c>
      <c r="O409">
        <v>20</v>
      </c>
      <c r="P409">
        <v>3</v>
      </c>
      <c r="Q409" s="25" t="s">
        <v>175</v>
      </c>
      <c r="R409">
        <v>22</v>
      </c>
      <c r="S409">
        <v>30</v>
      </c>
      <c r="T409">
        <v>6</v>
      </c>
      <c r="U409">
        <v>3202</v>
      </c>
      <c r="V409">
        <v>0.01</v>
      </c>
      <c r="W409">
        <v>8.0000000000000002E-3</v>
      </c>
      <c r="X409">
        <v>24</v>
      </c>
      <c r="Y409">
        <v>1.2</v>
      </c>
      <c r="Z409" s="25" t="s">
        <v>178</v>
      </c>
      <c r="AA409">
        <v>1600</v>
      </c>
      <c r="AB409">
        <v>0.8</v>
      </c>
      <c r="AC409">
        <v>1</v>
      </c>
      <c r="AD409">
        <v>226</v>
      </c>
      <c r="AE409">
        <v>3</v>
      </c>
      <c r="AF409">
        <v>1</v>
      </c>
      <c r="AG409">
        <v>0.8</v>
      </c>
      <c r="AH409">
        <v>0</v>
      </c>
      <c r="BA409">
        <v>11</v>
      </c>
      <c r="BB409">
        <v>801</v>
      </c>
      <c r="BC409">
        <v>1</v>
      </c>
      <c r="BD409">
        <v>10</v>
      </c>
      <c r="BE409">
        <v>0</v>
      </c>
      <c r="BF409">
        <v>2</v>
      </c>
      <c r="BG409">
        <v>200</v>
      </c>
      <c r="BH409">
        <v>40</v>
      </c>
      <c r="BI409">
        <v>300</v>
      </c>
      <c r="BJ409">
        <v>103</v>
      </c>
      <c r="BK409">
        <v>11</v>
      </c>
      <c r="BL409">
        <v>84</v>
      </c>
      <c r="BM409">
        <v>0</v>
      </c>
      <c r="BN409">
        <v>7</v>
      </c>
      <c r="BO409">
        <v>20</v>
      </c>
      <c r="BP409">
        <v>3</v>
      </c>
      <c r="BQ409" s="25" t="s">
        <v>175</v>
      </c>
      <c r="BR409">
        <v>22</v>
      </c>
      <c r="BS409">
        <v>30</v>
      </c>
      <c r="BT409">
        <v>6</v>
      </c>
      <c r="BU409">
        <v>3202</v>
      </c>
      <c r="BV409">
        <v>0.01</v>
      </c>
      <c r="BW409">
        <v>8.0000000000000002E-3</v>
      </c>
      <c r="BX409">
        <v>24</v>
      </c>
      <c r="BY409">
        <v>1.2</v>
      </c>
      <c r="BZ409" s="25" t="s">
        <v>178</v>
      </c>
      <c r="CA409">
        <v>1600</v>
      </c>
      <c r="CB409">
        <v>0.8</v>
      </c>
      <c r="CC409">
        <v>1</v>
      </c>
      <c r="CD409">
        <v>226</v>
      </c>
      <c r="CE409">
        <v>3</v>
      </c>
      <c r="CF409">
        <v>1</v>
      </c>
      <c r="CG409">
        <v>0.8</v>
      </c>
      <c r="CH409">
        <v>0</v>
      </c>
    </row>
    <row r="410" spans="1:86">
      <c r="F410" s="24" t="str">
        <f t="shared" si="30"/>
        <v/>
      </c>
      <c r="H410" s="24" t="str">
        <f t="shared" si="31"/>
        <v/>
      </c>
      <c r="I410" s="24" t="str">
        <f t="shared" si="32"/>
        <v/>
      </c>
      <c r="J410" s="24" t="str">
        <f t="shared" si="33"/>
        <v/>
      </c>
      <c r="K410" s="49" t="str">
        <f t="shared" si="34"/>
        <v/>
      </c>
      <c r="Q410" s="25"/>
      <c r="Z410" s="25"/>
      <c r="AH410">
        <v>0</v>
      </c>
      <c r="BQ410" s="25"/>
      <c r="BZ410" s="25"/>
      <c r="CH410">
        <v>0</v>
      </c>
    </row>
    <row r="411" spans="1:86">
      <c r="A411">
        <v>1</v>
      </c>
      <c r="B411">
        <v>8</v>
      </c>
      <c r="C411">
        <v>620</v>
      </c>
      <c r="D411">
        <v>150</v>
      </c>
      <c r="E411">
        <v>0</v>
      </c>
      <c r="F411" s="24">
        <f t="shared" si="30"/>
        <v>305</v>
      </c>
      <c r="G411">
        <v>50</v>
      </c>
      <c r="H411" s="24">
        <f t="shared" si="31"/>
        <v>4</v>
      </c>
      <c r="I411" s="24">
        <f t="shared" si="32"/>
        <v>33</v>
      </c>
      <c r="J411" s="24">
        <f t="shared" si="33"/>
        <v>175</v>
      </c>
      <c r="K411" s="49" t="str">
        <f t="shared" si="34"/>
        <v>13</v>
      </c>
      <c r="L411">
        <v>52</v>
      </c>
      <c r="M411">
        <v>0</v>
      </c>
      <c r="N411">
        <v>0</v>
      </c>
      <c r="O411">
        <v>11</v>
      </c>
      <c r="P411">
        <v>0</v>
      </c>
      <c r="Q411" s="25" t="s">
        <v>170</v>
      </c>
      <c r="R411">
        <v>21</v>
      </c>
      <c r="S411">
        <v>10</v>
      </c>
      <c r="T411">
        <v>2</v>
      </c>
      <c r="U411">
        <v>1502</v>
      </c>
      <c r="V411">
        <v>0.6</v>
      </c>
      <c r="W411">
        <v>0.5</v>
      </c>
      <c r="X411">
        <v>24</v>
      </c>
      <c r="Y411" s="25">
        <v>0</v>
      </c>
      <c r="Z411" s="25" t="s">
        <v>176</v>
      </c>
      <c r="AB411">
        <v>0</v>
      </c>
      <c r="AC411">
        <v>1</v>
      </c>
      <c r="AD411">
        <v>226</v>
      </c>
      <c r="AE411">
        <v>3</v>
      </c>
      <c r="AF411">
        <v>1</v>
      </c>
      <c r="AG411">
        <v>1.1200000000000001</v>
      </c>
      <c r="AH411">
        <v>0</v>
      </c>
      <c r="BA411">
        <v>1</v>
      </c>
      <c r="BB411">
        <v>8</v>
      </c>
      <c r="BC411">
        <v>620</v>
      </c>
      <c r="BD411">
        <v>150</v>
      </c>
      <c r="BE411">
        <v>0</v>
      </c>
      <c r="BF411">
        <v>30.6</v>
      </c>
      <c r="BG411">
        <v>50</v>
      </c>
      <c r="BH411">
        <v>35</v>
      </c>
      <c r="BI411">
        <v>260</v>
      </c>
      <c r="BJ411">
        <v>103</v>
      </c>
      <c r="BK411">
        <v>11</v>
      </c>
      <c r="BL411">
        <v>52</v>
      </c>
      <c r="BM411">
        <v>0</v>
      </c>
      <c r="BN411">
        <v>0</v>
      </c>
      <c r="BO411">
        <v>11</v>
      </c>
      <c r="BP411">
        <v>0</v>
      </c>
      <c r="BQ411" s="25" t="s">
        <v>170</v>
      </c>
      <c r="BR411">
        <v>21</v>
      </c>
      <c r="BS411">
        <v>10</v>
      </c>
      <c r="BT411">
        <v>2</v>
      </c>
      <c r="BU411">
        <v>1502</v>
      </c>
      <c r="BV411">
        <v>0.6</v>
      </c>
      <c r="BW411">
        <v>0.5</v>
      </c>
      <c r="BX411">
        <v>24</v>
      </c>
      <c r="BY411" s="25">
        <v>0</v>
      </c>
      <c r="BZ411" s="25" t="s">
        <v>176</v>
      </c>
      <c r="CB411">
        <v>0</v>
      </c>
      <c r="CC411">
        <v>1</v>
      </c>
      <c r="CD411">
        <v>226</v>
      </c>
      <c r="CE411">
        <v>3</v>
      </c>
      <c r="CF411">
        <v>1</v>
      </c>
      <c r="CG411">
        <v>1.1200000000000001</v>
      </c>
      <c r="CH411">
        <v>0</v>
      </c>
    </row>
    <row r="412" spans="1:86">
      <c r="A412">
        <v>2</v>
      </c>
      <c r="B412">
        <v>7</v>
      </c>
      <c r="C412">
        <v>300</v>
      </c>
      <c r="D412">
        <v>55</v>
      </c>
      <c r="E412">
        <v>0</v>
      </c>
      <c r="F412" s="24">
        <f t="shared" si="30"/>
        <v>135</v>
      </c>
      <c r="G412">
        <v>55</v>
      </c>
      <c r="H412" s="24">
        <f t="shared" si="31"/>
        <v>4</v>
      </c>
      <c r="I412" s="24">
        <f t="shared" si="32"/>
        <v>33</v>
      </c>
      <c r="J412" s="24">
        <f t="shared" si="33"/>
        <v>175</v>
      </c>
      <c r="K412" s="49" t="str">
        <f t="shared" si="34"/>
        <v>13</v>
      </c>
      <c r="L412">
        <v>83</v>
      </c>
      <c r="M412">
        <v>0</v>
      </c>
      <c r="N412">
        <v>0</v>
      </c>
      <c r="O412">
        <v>1</v>
      </c>
      <c r="P412">
        <v>0</v>
      </c>
      <c r="Q412" s="25" t="s">
        <v>170</v>
      </c>
      <c r="R412">
        <v>21</v>
      </c>
      <c r="S412">
        <v>10</v>
      </c>
      <c r="T412">
        <v>2</v>
      </c>
      <c r="U412">
        <v>1302</v>
      </c>
      <c r="V412">
        <v>0.26800000000000002</v>
      </c>
      <c r="W412">
        <v>0.24390000000000001</v>
      </c>
      <c r="X412">
        <v>24</v>
      </c>
      <c r="Y412">
        <v>0</v>
      </c>
      <c r="Z412" s="25" t="s">
        <v>176</v>
      </c>
      <c r="AB412">
        <v>0</v>
      </c>
      <c r="AC412">
        <v>1</v>
      </c>
      <c r="AD412">
        <v>226</v>
      </c>
      <c r="AE412">
        <v>3</v>
      </c>
      <c r="AF412">
        <v>1</v>
      </c>
      <c r="AG412">
        <v>1.1200000000000001</v>
      </c>
      <c r="AH412">
        <v>0</v>
      </c>
      <c r="BA412">
        <v>2</v>
      </c>
      <c r="BB412">
        <v>7</v>
      </c>
      <c r="BC412">
        <v>300</v>
      </c>
      <c r="BD412">
        <v>55</v>
      </c>
      <c r="BE412">
        <v>0</v>
      </c>
      <c r="BF412">
        <v>13.4</v>
      </c>
      <c r="BG412">
        <v>55</v>
      </c>
      <c r="BH412">
        <v>40</v>
      </c>
      <c r="BI412">
        <v>260</v>
      </c>
      <c r="BJ412">
        <v>103</v>
      </c>
      <c r="BK412">
        <v>11</v>
      </c>
      <c r="BL412">
        <v>83</v>
      </c>
      <c r="BM412">
        <v>0</v>
      </c>
      <c r="BN412">
        <v>0</v>
      </c>
      <c r="BO412">
        <v>1</v>
      </c>
      <c r="BP412">
        <v>0</v>
      </c>
      <c r="BQ412" s="25" t="s">
        <v>170</v>
      </c>
      <c r="BR412">
        <v>21</v>
      </c>
      <c r="BS412">
        <v>10</v>
      </c>
      <c r="BT412">
        <v>2</v>
      </c>
      <c r="BU412">
        <v>1302</v>
      </c>
      <c r="BV412">
        <v>0.26800000000000002</v>
      </c>
      <c r="BW412">
        <v>0.24390000000000001</v>
      </c>
      <c r="BX412">
        <v>24</v>
      </c>
      <c r="BY412">
        <v>0</v>
      </c>
      <c r="BZ412" s="25" t="s">
        <v>176</v>
      </c>
      <c r="CB412">
        <v>0</v>
      </c>
      <c r="CC412">
        <v>1</v>
      </c>
      <c r="CD412">
        <v>226</v>
      </c>
      <c r="CE412">
        <v>3</v>
      </c>
      <c r="CF412">
        <v>1</v>
      </c>
      <c r="CG412">
        <v>1.1200000000000001</v>
      </c>
      <c r="CH412">
        <v>0</v>
      </c>
    </row>
    <row r="413" spans="1:86">
      <c r="A413">
        <v>3</v>
      </c>
      <c r="B413">
        <v>6</v>
      </c>
      <c r="C413">
        <v>200</v>
      </c>
      <c r="D413">
        <v>40</v>
      </c>
      <c r="E413">
        <v>0</v>
      </c>
      <c r="F413" s="24">
        <f t="shared" si="30"/>
        <v>70</v>
      </c>
      <c r="G413">
        <v>60</v>
      </c>
      <c r="H413" s="24">
        <f t="shared" si="31"/>
        <v>4</v>
      </c>
      <c r="I413" s="24">
        <f t="shared" si="32"/>
        <v>33</v>
      </c>
      <c r="J413" s="24">
        <f t="shared" si="33"/>
        <v>175</v>
      </c>
      <c r="K413" s="49" t="str">
        <f t="shared" si="34"/>
        <v>13</v>
      </c>
      <c r="L413">
        <v>83</v>
      </c>
      <c r="M413">
        <v>0</v>
      </c>
      <c r="N413">
        <v>0</v>
      </c>
      <c r="O413">
        <v>11</v>
      </c>
      <c r="P413">
        <v>0</v>
      </c>
      <c r="Q413" s="25" t="s">
        <v>170</v>
      </c>
      <c r="R413">
        <v>22</v>
      </c>
      <c r="S413">
        <v>15</v>
      </c>
      <c r="T413">
        <v>2</v>
      </c>
      <c r="U413">
        <v>2202</v>
      </c>
      <c r="V413">
        <v>0.17399999999999999</v>
      </c>
      <c r="W413">
        <v>0.16700000000000001</v>
      </c>
      <c r="X413">
        <v>24</v>
      </c>
      <c r="Y413">
        <v>0</v>
      </c>
      <c r="Z413" s="25" t="s">
        <v>176</v>
      </c>
      <c r="AB413">
        <v>0</v>
      </c>
      <c r="AC413">
        <v>1</v>
      </c>
      <c r="AD413">
        <v>226</v>
      </c>
      <c r="AE413">
        <v>3</v>
      </c>
      <c r="AF413">
        <v>1</v>
      </c>
      <c r="AG413">
        <v>1.1200000000000001</v>
      </c>
      <c r="AH413">
        <v>0</v>
      </c>
      <c r="BA413">
        <v>3</v>
      </c>
      <c r="BB413">
        <v>6</v>
      </c>
      <c r="BC413">
        <v>200</v>
      </c>
      <c r="BD413">
        <v>40</v>
      </c>
      <c r="BE413">
        <v>0</v>
      </c>
      <c r="BF413">
        <v>7</v>
      </c>
      <c r="BG413">
        <v>60</v>
      </c>
      <c r="BH413">
        <v>40</v>
      </c>
      <c r="BI413">
        <v>260</v>
      </c>
      <c r="BJ413">
        <v>103</v>
      </c>
      <c r="BK413">
        <v>11</v>
      </c>
      <c r="BL413">
        <v>83</v>
      </c>
      <c r="BM413">
        <v>0</v>
      </c>
      <c r="BN413">
        <v>0</v>
      </c>
      <c r="BO413">
        <v>11</v>
      </c>
      <c r="BP413">
        <v>0</v>
      </c>
      <c r="BQ413" s="25" t="s">
        <v>170</v>
      </c>
      <c r="BR413">
        <v>22</v>
      </c>
      <c r="BS413">
        <v>15</v>
      </c>
      <c r="BT413">
        <v>2</v>
      </c>
      <c r="BU413">
        <v>2202</v>
      </c>
      <c r="BV413">
        <v>0.17399999999999999</v>
      </c>
      <c r="BW413">
        <v>0.16700000000000001</v>
      </c>
      <c r="BX413">
        <v>24</v>
      </c>
      <c r="BY413">
        <v>0</v>
      </c>
      <c r="BZ413" s="25" t="s">
        <v>176</v>
      </c>
      <c r="CB413">
        <v>0</v>
      </c>
      <c r="CC413">
        <v>1</v>
      </c>
      <c r="CD413">
        <v>226</v>
      </c>
      <c r="CE413">
        <v>3</v>
      </c>
      <c r="CF413">
        <v>1</v>
      </c>
      <c r="CG413">
        <v>1.1200000000000001</v>
      </c>
      <c r="CH413">
        <v>0</v>
      </c>
    </row>
    <row r="414" spans="1:86">
      <c r="A414">
        <v>4</v>
      </c>
      <c r="B414">
        <v>5</v>
      </c>
      <c r="C414">
        <v>140</v>
      </c>
      <c r="D414">
        <v>40</v>
      </c>
      <c r="E414">
        <v>0</v>
      </c>
      <c r="F414" s="24">
        <f t="shared" si="30"/>
        <v>40</v>
      </c>
      <c r="G414">
        <v>65</v>
      </c>
      <c r="H414" s="24">
        <f t="shared" si="31"/>
        <v>4</v>
      </c>
      <c r="I414" s="24">
        <f t="shared" si="32"/>
        <v>33</v>
      </c>
      <c r="J414" s="24">
        <f t="shared" si="33"/>
        <v>175</v>
      </c>
      <c r="K414" s="49" t="str">
        <f t="shared" si="34"/>
        <v>13</v>
      </c>
      <c r="L414">
        <v>83</v>
      </c>
      <c r="M414">
        <v>0</v>
      </c>
      <c r="N414">
        <v>40</v>
      </c>
      <c r="O414">
        <v>10</v>
      </c>
      <c r="P414">
        <v>0</v>
      </c>
      <c r="Q414" s="25" t="s">
        <v>170</v>
      </c>
      <c r="R414">
        <v>22</v>
      </c>
      <c r="S414">
        <v>15</v>
      </c>
      <c r="T414">
        <v>3</v>
      </c>
      <c r="U414">
        <v>2202</v>
      </c>
      <c r="V414">
        <v>0.11899999999999999</v>
      </c>
      <c r="W414">
        <v>0.11899999999999999</v>
      </c>
      <c r="X414">
        <v>24</v>
      </c>
      <c r="Y414">
        <v>0</v>
      </c>
      <c r="Z414" s="25" t="s">
        <v>176</v>
      </c>
      <c r="AB414">
        <v>6.3</v>
      </c>
      <c r="AC414">
        <v>1</v>
      </c>
      <c r="AD414">
        <v>226</v>
      </c>
      <c r="AE414">
        <v>3</v>
      </c>
      <c r="AF414">
        <v>1</v>
      </c>
      <c r="AG414">
        <v>1.1200000000000001</v>
      </c>
      <c r="AH414">
        <v>0</v>
      </c>
      <c r="BA414">
        <v>4</v>
      </c>
      <c r="BB414">
        <v>5</v>
      </c>
      <c r="BC414">
        <v>140</v>
      </c>
      <c r="BD414">
        <v>40</v>
      </c>
      <c r="BE414">
        <v>0</v>
      </c>
      <c r="BF414">
        <v>4</v>
      </c>
      <c r="BG414">
        <v>65</v>
      </c>
      <c r="BH414">
        <v>40</v>
      </c>
      <c r="BI414">
        <v>260</v>
      </c>
      <c r="BJ414">
        <v>103</v>
      </c>
      <c r="BK414">
        <v>11</v>
      </c>
      <c r="BL414">
        <v>83</v>
      </c>
      <c r="BM414">
        <v>0</v>
      </c>
      <c r="BN414">
        <v>40</v>
      </c>
      <c r="BO414">
        <v>10</v>
      </c>
      <c r="BP414">
        <v>0</v>
      </c>
      <c r="BQ414" s="25" t="s">
        <v>170</v>
      </c>
      <c r="BR414">
        <v>22</v>
      </c>
      <c r="BS414">
        <v>15</v>
      </c>
      <c r="BT414">
        <v>3</v>
      </c>
      <c r="BU414">
        <v>2202</v>
      </c>
      <c r="BV414">
        <v>0.11899999999999999</v>
      </c>
      <c r="BW414">
        <v>0.11899999999999999</v>
      </c>
      <c r="BX414">
        <v>24</v>
      </c>
      <c r="BY414">
        <v>0</v>
      </c>
      <c r="BZ414" s="25" t="s">
        <v>176</v>
      </c>
      <c r="CB414">
        <v>6.3</v>
      </c>
      <c r="CC414">
        <v>1</v>
      </c>
      <c r="CD414">
        <v>226</v>
      </c>
      <c r="CE414">
        <v>3</v>
      </c>
      <c r="CF414">
        <v>1</v>
      </c>
      <c r="CG414">
        <v>1.1200000000000001</v>
      </c>
      <c r="CH414">
        <v>0</v>
      </c>
    </row>
    <row r="415" spans="1:86">
      <c r="A415">
        <v>5</v>
      </c>
      <c r="B415">
        <v>4</v>
      </c>
      <c r="C415">
        <v>70</v>
      </c>
      <c r="D415">
        <v>25</v>
      </c>
      <c r="E415">
        <v>0</v>
      </c>
      <c r="F415" s="24">
        <f t="shared" si="30"/>
        <v>25</v>
      </c>
      <c r="G415">
        <v>85</v>
      </c>
      <c r="H415" s="24">
        <f t="shared" si="31"/>
        <v>4</v>
      </c>
      <c r="I415" s="24">
        <f t="shared" si="32"/>
        <v>33</v>
      </c>
      <c r="J415" s="24">
        <f t="shared" si="33"/>
        <v>175</v>
      </c>
      <c r="K415" s="49" t="str">
        <f t="shared" si="34"/>
        <v>13</v>
      </c>
      <c r="L415">
        <v>83</v>
      </c>
      <c r="M415">
        <v>0</v>
      </c>
      <c r="N415">
        <v>41</v>
      </c>
      <c r="O415">
        <v>0</v>
      </c>
      <c r="P415">
        <v>0</v>
      </c>
      <c r="Q415" s="25" t="s">
        <v>170</v>
      </c>
      <c r="R415">
        <v>22</v>
      </c>
      <c r="S415">
        <v>15</v>
      </c>
      <c r="T415">
        <v>4</v>
      </c>
      <c r="U415">
        <v>2202</v>
      </c>
      <c r="V415">
        <v>7.5999999999999998E-2</v>
      </c>
      <c r="W415">
        <v>7.9799999999999996E-2</v>
      </c>
      <c r="X415">
        <v>24</v>
      </c>
      <c r="Y415">
        <v>0</v>
      </c>
      <c r="Z415" s="25" t="s">
        <v>176</v>
      </c>
      <c r="AB415">
        <v>4</v>
      </c>
      <c r="AC415">
        <v>1</v>
      </c>
      <c r="AD415">
        <v>226</v>
      </c>
      <c r="AE415">
        <v>3</v>
      </c>
      <c r="AF415">
        <v>1</v>
      </c>
      <c r="AG415">
        <v>1.1200000000000001</v>
      </c>
      <c r="AH415">
        <v>0</v>
      </c>
      <c r="BA415">
        <v>5</v>
      </c>
      <c r="BB415">
        <v>4</v>
      </c>
      <c r="BC415">
        <v>70</v>
      </c>
      <c r="BD415">
        <v>25</v>
      </c>
      <c r="BE415">
        <v>0</v>
      </c>
      <c r="BF415">
        <v>2.4</v>
      </c>
      <c r="BG415">
        <v>85</v>
      </c>
      <c r="BH415">
        <v>40</v>
      </c>
      <c r="BI415">
        <v>260</v>
      </c>
      <c r="BJ415">
        <v>103</v>
      </c>
      <c r="BK415">
        <v>11</v>
      </c>
      <c r="BL415">
        <v>83</v>
      </c>
      <c r="BM415">
        <v>0</v>
      </c>
      <c r="BN415">
        <v>41</v>
      </c>
      <c r="BO415">
        <v>0</v>
      </c>
      <c r="BP415">
        <v>0</v>
      </c>
      <c r="BQ415" s="25" t="s">
        <v>170</v>
      </c>
      <c r="BR415">
        <v>22</v>
      </c>
      <c r="BS415">
        <v>15</v>
      </c>
      <c r="BT415">
        <v>4</v>
      </c>
      <c r="BU415">
        <v>2202</v>
      </c>
      <c r="BV415">
        <v>7.5999999999999998E-2</v>
      </c>
      <c r="BW415">
        <v>7.9799999999999996E-2</v>
      </c>
      <c r="BX415">
        <v>24</v>
      </c>
      <c r="BY415">
        <v>0</v>
      </c>
      <c r="BZ415" s="25" t="s">
        <v>176</v>
      </c>
      <c r="CB415">
        <v>4</v>
      </c>
      <c r="CC415">
        <v>1</v>
      </c>
      <c r="CD415">
        <v>226</v>
      </c>
      <c r="CE415">
        <v>3</v>
      </c>
      <c r="CF415">
        <v>1</v>
      </c>
      <c r="CG415">
        <v>1.1200000000000001</v>
      </c>
      <c r="CH415">
        <v>0</v>
      </c>
    </row>
    <row r="416" spans="1:86">
      <c r="A416">
        <v>6</v>
      </c>
      <c r="B416">
        <v>3</v>
      </c>
      <c r="C416">
        <v>40</v>
      </c>
      <c r="D416">
        <v>20</v>
      </c>
      <c r="E416">
        <v>0</v>
      </c>
      <c r="F416" s="24">
        <f t="shared" si="30"/>
        <v>20</v>
      </c>
      <c r="G416">
        <v>85</v>
      </c>
      <c r="H416" s="24">
        <f t="shared" si="31"/>
        <v>4</v>
      </c>
      <c r="I416" s="24">
        <f t="shared" si="32"/>
        <v>38</v>
      </c>
      <c r="J416" s="24">
        <f t="shared" si="33"/>
        <v>175</v>
      </c>
      <c r="K416" s="49" t="str">
        <f t="shared" si="34"/>
        <v>10</v>
      </c>
      <c r="L416">
        <v>83</v>
      </c>
      <c r="M416">
        <v>0</v>
      </c>
      <c r="N416">
        <v>41</v>
      </c>
      <c r="O416">
        <v>0</v>
      </c>
      <c r="P416">
        <v>0</v>
      </c>
      <c r="Q416" s="25" t="s">
        <v>170</v>
      </c>
      <c r="R416">
        <v>22</v>
      </c>
      <c r="S416">
        <v>15</v>
      </c>
      <c r="T416">
        <v>4</v>
      </c>
      <c r="U416">
        <v>2202</v>
      </c>
      <c r="V416">
        <v>4.1000000000000002E-2</v>
      </c>
      <c r="W416">
        <v>5.0799999999999998E-2</v>
      </c>
      <c r="X416">
        <v>24</v>
      </c>
      <c r="Y416">
        <v>0</v>
      </c>
      <c r="Z416" s="25" t="s">
        <v>176</v>
      </c>
      <c r="AB416">
        <v>3.2</v>
      </c>
      <c r="AC416">
        <v>1</v>
      </c>
      <c r="AD416">
        <v>226</v>
      </c>
      <c r="AE416">
        <v>3</v>
      </c>
      <c r="AF416">
        <v>1</v>
      </c>
      <c r="AG416">
        <v>1.1200000000000001</v>
      </c>
      <c r="AH416">
        <v>0</v>
      </c>
      <c r="BA416">
        <v>6</v>
      </c>
      <c r="BB416">
        <v>3</v>
      </c>
      <c r="BC416">
        <v>40</v>
      </c>
      <c r="BD416">
        <v>20</v>
      </c>
      <c r="BE416">
        <v>0</v>
      </c>
      <c r="BF416">
        <v>2</v>
      </c>
      <c r="BG416">
        <v>85</v>
      </c>
      <c r="BH416">
        <v>40</v>
      </c>
      <c r="BI416">
        <v>300</v>
      </c>
      <c r="BJ416">
        <v>103</v>
      </c>
      <c r="BK416">
        <v>11</v>
      </c>
      <c r="BL416">
        <v>83</v>
      </c>
      <c r="BM416">
        <v>0</v>
      </c>
      <c r="BN416">
        <v>41</v>
      </c>
      <c r="BO416">
        <v>0</v>
      </c>
      <c r="BP416">
        <v>0</v>
      </c>
      <c r="BQ416" s="25" t="s">
        <v>170</v>
      </c>
      <c r="BR416">
        <v>22</v>
      </c>
      <c r="BS416">
        <v>15</v>
      </c>
      <c r="BT416">
        <v>4</v>
      </c>
      <c r="BU416">
        <v>2202</v>
      </c>
      <c r="BV416">
        <v>4.1000000000000002E-2</v>
      </c>
      <c r="BW416">
        <v>5.0799999999999998E-2</v>
      </c>
      <c r="BX416">
        <v>24</v>
      </c>
      <c r="BY416">
        <v>0</v>
      </c>
      <c r="BZ416" s="25" t="s">
        <v>176</v>
      </c>
      <c r="CB416">
        <v>3.2</v>
      </c>
      <c r="CC416">
        <v>1</v>
      </c>
      <c r="CD416">
        <v>226</v>
      </c>
      <c r="CE416">
        <v>3</v>
      </c>
      <c r="CF416">
        <v>1</v>
      </c>
      <c r="CG416">
        <v>1.1200000000000001</v>
      </c>
      <c r="CH416">
        <v>0</v>
      </c>
    </row>
    <row r="417" spans="1:86">
      <c r="A417">
        <v>7</v>
      </c>
      <c r="B417">
        <v>2</v>
      </c>
      <c r="C417">
        <v>10</v>
      </c>
      <c r="D417">
        <v>9</v>
      </c>
      <c r="E417">
        <v>0</v>
      </c>
      <c r="F417" s="24">
        <f t="shared" si="30"/>
        <v>15</v>
      </c>
      <c r="G417">
        <v>95</v>
      </c>
      <c r="H417" s="24">
        <f t="shared" si="31"/>
        <v>4</v>
      </c>
      <c r="I417" s="24">
        <f t="shared" si="32"/>
        <v>38</v>
      </c>
      <c r="J417" s="24">
        <f t="shared" si="33"/>
        <v>175</v>
      </c>
      <c r="K417" s="49" t="str">
        <f t="shared" si="34"/>
        <v>10</v>
      </c>
      <c r="L417">
        <v>84</v>
      </c>
      <c r="M417">
        <v>0</v>
      </c>
      <c r="N417">
        <v>1</v>
      </c>
      <c r="O417">
        <v>20</v>
      </c>
      <c r="P417">
        <v>0</v>
      </c>
      <c r="Q417" s="25" t="s">
        <v>170</v>
      </c>
      <c r="R417">
        <v>22</v>
      </c>
      <c r="S417">
        <v>15</v>
      </c>
      <c r="T417">
        <v>4</v>
      </c>
      <c r="U417">
        <v>2202</v>
      </c>
      <c r="V417">
        <v>1.9E-2</v>
      </c>
      <c r="W417">
        <v>3.1899999999999998E-2</v>
      </c>
      <c r="X417">
        <v>24</v>
      </c>
      <c r="Y417">
        <v>0</v>
      </c>
      <c r="Z417" s="25" t="s">
        <v>176</v>
      </c>
      <c r="AB417">
        <v>2</v>
      </c>
      <c r="AC417">
        <v>1</v>
      </c>
      <c r="AD417">
        <v>226</v>
      </c>
      <c r="AE417">
        <v>3</v>
      </c>
      <c r="AF417">
        <v>1</v>
      </c>
      <c r="AG417">
        <v>1.1200000000000001</v>
      </c>
      <c r="AH417">
        <v>0</v>
      </c>
      <c r="BA417">
        <v>7</v>
      </c>
      <c r="BB417">
        <v>2</v>
      </c>
      <c r="BC417">
        <v>10</v>
      </c>
      <c r="BD417">
        <v>9</v>
      </c>
      <c r="BE417">
        <v>0</v>
      </c>
      <c r="BF417">
        <v>1.4</v>
      </c>
      <c r="BG417">
        <v>95</v>
      </c>
      <c r="BH417">
        <v>40</v>
      </c>
      <c r="BI417">
        <v>300</v>
      </c>
      <c r="BJ417">
        <v>103</v>
      </c>
      <c r="BK417">
        <v>11</v>
      </c>
      <c r="BL417">
        <v>84</v>
      </c>
      <c r="BM417">
        <v>0</v>
      </c>
      <c r="BN417">
        <v>1</v>
      </c>
      <c r="BO417">
        <v>20</v>
      </c>
      <c r="BP417">
        <v>0</v>
      </c>
      <c r="BQ417" s="25" t="s">
        <v>170</v>
      </c>
      <c r="BR417">
        <v>22</v>
      </c>
      <c r="BS417">
        <v>15</v>
      </c>
      <c r="BT417">
        <v>4</v>
      </c>
      <c r="BU417">
        <v>2202</v>
      </c>
      <c r="BV417">
        <v>1.9E-2</v>
      </c>
      <c r="BW417">
        <v>3.1899999999999998E-2</v>
      </c>
      <c r="BX417">
        <v>24</v>
      </c>
      <c r="BY417">
        <v>0</v>
      </c>
      <c r="BZ417" s="25" t="s">
        <v>176</v>
      </c>
      <c r="CB417">
        <v>2</v>
      </c>
      <c r="CC417">
        <v>1</v>
      </c>
      <c r="CD417">
        <v>226</v>
      </c>
      <c r="CE417">
        <v>3</v>
      </c>
      <c r="CF417">
        <v>1</v>
      </c>
      <c r="CG417">
        <v>1.1200000000000001</v>
      </c>
      <c r="CH417">
        <v>0</v>
      </c>
    </row>
    <row r="418" spans="1:86">
      <c r="A418">
        <v>8</v>
      </c>
      <c r="B418">
        <v>801</v>
      </c>
      <c r="C418">
        <v>7</v>
      </c>
      <c r="D418">
        <v>9</v>
      </c>
      <c r="E418">
        <v>0</v>
      </c>
      <c r="F418" s="24">
        <f t="shared" si="30"/>
        <v>10</v>
      </c>
      <c r="G418">
        <v>170</v>
      </c>
      <c r="H418" s="24">
        <f t="shared" si="31"/>
        <v>4</v>
      </c>
      <c r="I418" s="24">
        <f t="shared" si="32"/>
        <v>38</v>
      </c>
      <c r="J418" s="24">
        <f t="shared" si="33"/>
        <v>175</v>
      </c>
      <c r="K418" s="49" t="str">
        <f t="shared" si="34"/>
        <v>10</v>
      </c>
      <c r="L418">
        <v>84</v>
      </c>
      <c r="M418">
        <v>0</v>
      </c>
      <c r="N418">
        <v>3</v>
      </c>
      <c r="O418">
        <v>20</v>
      </c>
      <c r="P418">
        <v>0</v>
      </c>
      <c r="Q418" s="25" t="s">
        <v>170</v>
      </c>
      <c r="R418">
        <v>22</v>
      </c>
      <c r="S418">
        <v>15</v>
      </c>
      <c r="T418">
        <v>5</v>
      </c>
      <c r="U418">
        <v>3202</v>
      </c>
      <c r="V418">
        <v>-1E-3</v>
      </c>
      <c r="W418">
        <v>0.03</v>
      </c>
      <c r="X418">
        <v>24</v>
      </c>
      <c r="Y418">
        <v>0.6</v>
      </c>
      <c r="Z418" s="25" t="s">
        <v>178</v>
      </c>
      <c r="AA418">
        <v>64000</v>
      </c>
      <c r="AB418">
        <v>1.1200000000000001</v>
      </c>
      <c r="AC418">
        <v>1</v>
      </c>
      <c r="AD418">
        <v>226</v>
      </c>
      <c r="AE418">
        <v>3</v>
      </c>
      <c r="AF418">
        <v>1</v>
      </c>
      <c r="AG418">
        <v>1.1200000000000001</v>
      </c>
      <c r="AH418">
        <v>0</v>
      </c>
      <c r="BA418">
        <v>8</v>
      </c>
      <c r="BB418">
        <v>801</v>
      </c>
      <c r="BC418">
        <v>7</v>
      </c>
      <c r="BD418">
        <v>9</v>
      </c>
      <c r="BE418">
        <v>0</v>
      </c>
      <c r="BF418">
        <v>1</v>
      </c>
      <c r="BG418">
        <v>170</v>
      </c>
      <c r="BH418">
        <v>40</v>
      </c>
      <c r="BI418">
        <v>300</v>
      </c>
      <c r="BJ418">
        <v>103</v>
      </c>
      <c r="BK418">
        <v>11</v>
      </c>
      <c r="BL418">
        <v>84</v>
      </c>
      <c r="BM418">
        <v>0</v>
      </c>
      <c r="BN418">
        <v>3</v>
      </c>
      <c r="BO418">
        <v>20</v>
      </c>
      <c r="BP418">
        <v>0</v>
      </c>
      <c r="BQ418" s="25" t="s">
        <v>170</v>
      </c>
      <c r="BR418">
        <v>22</v>
      </c>
      <c r="BS418">
        <v>15</v>
      </c>
      <c r="BT418">
        <v>5</v>
      </c>
      <c r="BU418">
        <v>3202</v>
      </c>
      <c r="BV418">
        <v>-1E-3</v>
      </c>
      <c r="BW418">
        <v>0.03</v>
      </c>
      <c r="BX418">
        <v>24</v>
      </c>
      <c r="BY418">
        <v>0.6</v>
      </c>
      <c r="BZ418" s="25" t="s">
        <v>178</v>
      </c>
      <c r="CA418">
        <v>64000</v>
      </c>
      <c r="CB418">
        <v>1.1200000000000001</v>
      </c>
      <c r="CC418">
        <v>1</v>
      </c>
      <c r="CD418">
        <v>226</v>
      </c>
      <c r="CE418">
        <v>3</v>
      </c>
      <c r="CF418">
        <v>1</v>
      </c>
      <c r="CG418">
        <v>1.1200000000000001</v>
      </c>
      <c r="CH418">
        <v>0</v>
      </c>
    </row>
    <row r="419" spans="1:86">
      <c r="A419">
        <v>9</v>
      </c>
      <c r="B419">
        <v>801</v>
      </c>
      <c r="C419">
        <v>7</v>
      </c>
      <c r="D419">
        <v>9</v>
      </c>
      <c r="E419">
        <v>0</v>
      </c>
      <c r="F419" s="24">
        <f t="shared" si="30"/>
        <v>10</v>
      </c>
      <c r="G419">
        <v>170</v>
      </c>
      <c r="H419" s="24">
        <f t="shared" si="31"/>
        <v>4</v>
      </c>
      <c r="I419" s="24">
        <f t="shared" si="32"/>
        <v>38</v>
      </c>
      <c r="J419" s="24">
        <f t="shared" si="33"/>
        <v>175</v>
      </c>
      <c r="K419" s="49" t="str">
        <f t="shared" si="34"/>
        <v>10</v>
      </c>
      <c r="L419">
        <v>84</v>
      </c>
      <c r="M419">
        <v>0</v>
      </c>
      <c r="N419">
        <v>3</v>
      </c>
      <c r="O419">
        <v>20</v>
      </c>
      <c r="P419">
        <v>0</v>
      </c>
      <c r="Q419" s="25" t="s">
        <v>170</v>
      </c>
      <c r="R419">
        <v>22</v>
      </c>
      <c r="S419">
        <v>15</v>
      </c>
      <c r="T419">
        <v>5</v>
      </c>
      <c r="U419">
        <v>3202</v>
      </c>
      <c r="V419">
        <v>1.9E-2</v>
      </c>
      <c r="W419">
        <v>1.4999999999999999E-2</v>
      </c>
      <c r="X419">
        <v>24</v>
      </c>
      <c r="Y419">
        <v>0.6</v>
      </c>
      <c r="Z419" s="25" t="s">
        <v>178</v>
      </c>
      <c r="AA419">
        <v>800</v>
      </c>
      <c r="AB419">
        <v>1.1200000000000001</v>
      </c>
      <c r="AC419">
        <v>1</v>
      </c>
      <c r="AD419">
        <v>226</v>
      </c>
      <c r="AE419">
        <v>3</v>
      </c>
      <c r="AF419">
        <v>1</v>
      </c>
      <c r="AG419">
        <v>1.1200000000000001</v>
      </c>
      <c r="AH419">
        <v>0</v>
      </c>
      <c r="BA419">
        <v>9</v>
      </c>
      <c r="BB419">
        <v>801</v>
      </c>
      <c r="BC419">
        <v>7</v>
      </c>
      <c r="BD419">
        <v>9</v>
      </c>
      <c r="BE419">
        <v>0</v>
      </c>
      <c r="BF419">
        <v>1</v>
      </c>
      <c r="BG419">
        <v>170</v>
      </c>
      <c r="BH419">
        <v>40</v>
      </c>
      <c r="BI419">
        <v>300</v>
      </c>
      <c r="BJ419">
        <v>103</v>
      </c>
      <c r="BK419">
        <v>11</v>
      </c>
      <c r="BL419">
        <v>84</v>
      </c>
      <c r="BM419">
        <v>0</v>
      </c>
      <c r="BN419">
        <v>3</v>
      </c>
      <c r="BO419">
        <v>20</v>
      </c>
      <c r="BP419">
        <v>0</v>
      </c>
      <c r="BQ419" s="25" t="s">
        <v>170</v>
      </c>
      <c r="BR419">
        <v>22</v>
      </c>
      <c r="BS419">
        <v>15</v>
      </c>
      <c r="BT419">
        <v>5</v>
      </c>
      <c r="BU419">
        <v>3202</v>
      </c>
      <c r="BV419">
        <v>1.9E-2</v>
      </c>
      <c r="BW419">
        <v>1.4999999999999999E-2</v>
      </c>
      <c r="BX419">
        <v>24</v>
      </c>
      <c r="BY419">
        <v>0.6</v>
      </c>
      <c r="BZ419" s="25" t="s">
        <v>178</v>
      </c>
      <c r="CA419">
        <v>800</v>
      </c>
      <c r="CB419">
        <v>1.1200000000000001</v>
      </c>
      <c r="CC419">
        <v>1</v>
      </c>
      <c r="CD419">
        <v>226</v>
      </c>
      <c r="CE419">
        <v>3</v>
      </c>
      <c r="CF419">
        <v>1</v>
      </c>
      <c r="CG419">
        <v>1.1200000000000001</v>
      </c>
      <c r="CH419">
        <v>0</v>
      </c>
    </row>
    <row r="420" spans="1:86">
      <c r="F420" s="24" t="str">
        <f t="shared" si="30"/>
        <v/>
      </c>
      <c r="H420" s="24" t="str">
        <f t="shared" si="31"/>
        <v/>
      </c>
      <c r="I420" s="24" t="str">
        <f t="shared" si="32"/>
        <v/>
      </c>
      <c r="J420" s="24" t="str">
        <f t="shared" si="33"/>
        <v/>
      </c>
      <c r="K420" s="49" t="str">
        <f t="shared" si="34"/>
        <v/>
      </c>
      <c r="Q420" s="25"/>
      <c r="Z420" s="25"/>
      <c r="AH420">
        <v>0</v>
      </c>
      <c r="BQ420" s="25"/>
      <c r="BZ420" s="25"/>
      <c r="CH420">
        <v>0</v>
      </c>
    </row>
    <row r="421" spans="1:86">
      <c r="A421">
        <v>1</v>
      </c>
      <c r="B421">
        <v>7</v>
      </c>
      <c r="C421">
        <v>620</v>
      </c>
      <c r="D421">
        <v>150</v>
      </c>
      <c r="E421">
        <v>0</v>
      </c>
      <c r="F421" s="24">
        <f t="shared" si="30"/>
        <v>308</v>
      </c>
      <c r="G421">
        <v>50</v>
      </c>
      <c r="H421" s="24">
        <f t="shared" si="31"/>
        <v>4</v>
      </c>
      <c r="I421" s="24">
        <f t="shared" si="32"/>
        <v>33</v>
      </c>
      <c r="J421" s="24">
        <f t="shared" si="33"/>
        <v>175</v>
      </c>
      <c r="K421" s="49" t="str">
        <f t="shared" si="34"/>
        <v>13</v>
      </c>
      <c r="L421">
        <v>52</v>
      </c>
      <c r="M421">
        <v>0</v>
      </c>
      <c r="N421">
        <v>0</v>
      </c>
      <c r="O421">
        <v>11</v>
      </c>
      <c r="P421">
        <v>0</v>
      </c>
      <c r="Q421" s="25" t="s">
        <v>170</v>
      </c>
      <c r="R421">
        <v>21</v>
      </c>
      <c r="S421">
        <v>10</v>
      </c>
      <c r="T421">
        <v>2</v>
      </c>
      <c r="U421">
        <v>1502</v>
      </c>
      <c r="V421">
        <v>0.59699999999999998</v>
      </c>
      <c r="W421">
        <v>0.5</v>
      </c>
      <c r="X421">
        <v>24</v>
      </c>
      <c r="Y421">
        <v>0</v>
      </c>
      <c r="Z421" s="25" t="s">
        <v>176</v>
      </c>
      <c r="AB421">
        <v>0</v>
      </c>
      <c r="AC421">
        <v>1</v>
      </c>
      <c r="AD421">
        <v>226</v>
      </c>
      <c r="AE421">
        <v>3</v>
      </c>
      <c r="AF421">
        <v>1</v>
      </c>
      <c r="AG421">
        <v>1.6</v>
      </c>
      <c r="AH421">
        <v>0</v>
      </c>
      <c r="BA421">
        <v>1</v>
      </c>
      <c r="BB421">
        <v>7</v>
      </c>
      <c r="BC421">
        <v>620</v>
      </c>
      <c r="BD421">
        <v>150</v>
      </c>
      <c r="BE421">
        <v>0</v>
      </c>
      <c r="BF421">
        <v>30.7</v>
      </c>
      <c r="BG421">
        <v>50</v>
      </c>
      <c r="BH421">
        <v>35</v>
      </c>
      <c r="BI421">
        <v>260</v>
      </c>
      <c r="BJ421">
        <v>103</v>
      </c>
      <c r="BK421">
        <v>11</v>
      </c>
      <c r="BL421">
        <v>52</v>
      </c>
      <c r="BM421">
        <v>0</v>
      </c>
      <c r="BN421">
        <v>0</v>
      </c>
      <c r="BO421">
        <v>11</v>
      </c>
      <c r="BP421">
        <v>0</v>
      </c>
      <c r="BQ421" s="25" t="s">
        <v>170</v>
      </c>
      <c r="BR421">
        <v>21</v>
      </c>
      <c r="BS421">
        <v>10</v>
      </c>
      <c r="BT421">
        <v>2</v>
      </c>
      <c r="BU421">
        <v>1502</v>
      </c>
      <c r="BV421">
        <v>0.59699999999999998</v>
      </c>
      <c r="BW421">
        <v>0.5</v>
      </c>
      <c r="BX421">
        <v>24</v>
      </c>
      <c r="BY421">
        <v>0</v>
      </c>
      <c r="BZ421" s="25" t="s">
        <v>176</v>
      </c>
      <c r="CB421">
        <v>0</v>
      </c>
      <c r="CC421">
        <v>1</v>
      </c>
      <c r="CD421">
        <v>226</v>
      </c>
      <c r="CE421">
        <v>3</v>
      </c>
      <c r="CF421">
        <v>1</v>
      </c>
      <c r="CG421">
        <v>1.6</v>
      </c>
      <c r="CH421">
        <v>0</v>
      </c>
    </row>
    <row r="422" spans="1:86">
      <c r="A422">
        <v>2</v>
      </c>
      <c r="B422">
        <v>6</v>
      </c>
      <c r="C422">
        <v>300</v>
      </c>
      <c r="D422">
        <v>55</v>
      </c>
      <c r="E422">
        <v>0</v>
      </c>
      <c r="F422" s="24">
        <f t="shared" si="30"/>
        <v>135</v>
      </c>
      <c r="G422">
        <v>55</v>
      </c>
      <c r="H422" s="24">
        <f t="shared" si="31"/>
        <v>4</v>
      </c>
      <c r="I422" s="24">
        <f t="shared" si="32"/>
        <v>33</v>
      </c>
      <c r="J422" s="24">
        <f t="shared" si="33"/>
        <v>175</v>
      </c>
      <c r="K422" s="49" t="str">
        <f t="shared" si="34"/>
        <v>13</v>
      </c>
      <c r="L422">
        <v>83</v>
      </c>
      <c r="M422">
        <v>0</v>
      </c>
      <c r="N422">
        <v>0</v>
      </c>
      <c r="O422">
        <v>1</v>
      </c>
      <c r="P422">
        <v>0</v>
      </c>
      <c r="Q422" s="25" t="s">
        <v>170</v>
      </c>
      <c r="R422">
        <v>21</v>
      </c>
      <c r="S422">
        <v>10</v>
      </c>
      <c r="T422">
        <v>2</v>
      </c>
      <c r="U422">
        <v>1302</v>
      </c>
      <c r="V422">
        <v>0.255</v>
      </c>
      <c r="W422">
        <v>0.2321</v>
      </c>
      <c r="X422">
        <v>24</v>
      </c>
      <c r="Y422">
        <v>0</v>
      </c>
      <c r="Z422" s="25" t="s">
        <v>176</v>
      </c>
      <c r="AB422">
        <v>0</v>
      </c>
      <c r="AC422">
        <v>1</v>
      </c>
      <c r="AD422">
        <v>226</v>
      </c>
      <c r="AE422">
        <v>3</v>
      </c>
      <c r="AF422">
        <v>1</v>
      </c>
      <c r="AG422">
        <v>1.6</v>
      </c>
      <c r="AH422">
        <v>0</v>
      </c>
      <c r="BA422">
        <v>2</v>
      </c>
      <c r="BB422">
        <v>6</v>
      </c>
      <c r="BC422">
        <v>300</v>
      </c>
      <c r="BD422">
        <v>55</v>
      </c>
      <c r="BE422">
        <v>0</v>
      </c>
      <c r="BF422">
        <v>13.4</v>
      </c>
      <c r="BG422">
        <v>55</v>
      </c>
      <c r="BH422">
        <v>40</v>
      </c>
      <c r="BI422">
        <v>260</v>
      </c>
      <c r="BJ422">
        <v>103</v>
      </c>
      <c r="BK422">
        <v>11</v>
      </c>
      <c r="BL422">
        <v>83</v>
      </c>
      <c r="BM422">
        <v>0</v>
      </c>
      <c r="BN422">
        <v>0</v>
      </c>
      <c r="BO422">
        <v>1</v>
      </c>
      <c r="BP422">
        <v>0</v>
      </c>
      <c r="BQ422" s="25" t="s">
        <v>170</v>
      </c>
      <c r="BR422">
        <v>21</v>
      </c>
      <c r="BS422">
        <v>10</v>
      </c>
      <c r="BT422">
        <v>2</v>
      </c>
      <c r="BU422">
        <v>1302</v>
      </c>
      <c r="BV422">
        <v>0.255</v>
      </c>
      <c r="BW422">
        <v>0.2321</v>
      </c>
      <c r="BX422">
        <v>24</v>
      </c>
      <c r="BY422">
        <v>0</v>
      </c>
      <c r="BZ422" s="25" t="s">
        <v>176</v>
      </c>
      <c r="CB422">
        <v>0</v>
      </c>
      <c r="CC422">
        <v>1</v>
      </c>
      <c r="CD422">
        <v>226</v>
      </c>
      <c r="CE422">
        <v>3</v>
      </c>
      <c r="CF422">
        <v>1</v>
      </c>
      <c r="CG422">
        <v>1.6</v>
      </c>
      <c r="CH422">
        <v>0</v>
      </c>
    </row>
    <row r="423" spans="1:86">
      <c r="A423">
        <v>3</v>
      </c>
      <c r="B423">
        <v>5</v>
      </c>
      <c r="C423">
        <v>200</v>
      </c>
      <c r="D423">
        <v>40</v>
      </c>
      <c r="E423">
        <v>0</v>
      </c>
      <c r="F423" s="24">
        <f t="shared" si="30"/>
        <v>70</v>
      </c>
      <c r="G423">
        <v>60</v>
      </c>
      <c r="H423" s="24">
        <f t="shared" si="31"/>
        <v>4</v>
      </c>
      <c r="I423" s="24">
        <f t="shared" si="32"/>
        <v>33</v>
      </c>
      <c r="J423" s="24">
        <f t="shared" si="33"/>
        <v>175</v>
      </c>
      <c r="K423" s="49" t="str">
        <f t="shared" si="34"/>
        <v>13</v>
      </c>
      <c r="L423">
        <v>83</v>
      </c>
      <c r="M423">
        <v>0</v>
      </c>
      <c r="N423">
        <v>0</v>
      </c>
      <c r="O423">
        <v>11</v>
      </c>
      <c r="P423">
        <v>0</v>
      </c>
      <c r="Q423" s="25" t="s">
        <v>170</v>
      </c>
      <c r="R423">
        <v>22</v>
      </c>
      <c r="S423">
        <v>15</v>
      </c>
      <c r="T423">
        <v>2</v>
      </c>
      <c r="U423">
        <v>2202</v>
      </c>
      <c r="V423">
        <v>0.161</v>
      </c>
      <c r="W423">
        <v>0.15459999999999999</v>
      </c>
      <c r="X423">
        <v>24</v>
      </c>
      <c r="Y423">
        <v>0</v>
      </c>
      <c r="Z423" s="25" t="s">
        <v>176</v>
      </c>
      <c r="AB423">
        <v>0</v>
      </c>
      <c r="AC423">
        <v>1</v>
      </c>
      <c r="AD423">
        <v>226</v>
      </c>
      <c r="AE423">
        <v>3</v>
      </c>
      <c r="AF423">
        <v>1</v>
      </c>
      <c r="AG423">
        <v>1.6</v>
      </c>
      <c r="AH423">
        <v>0</v>
      </c>
      <c r="BA423">
        <v>3</v>
      </c>
      <c r="BB423">
        <v>5</v>
      </c>
      <c r="BC423">
        <v>200</v>
      </c>
      <c r="BD423">
        <v>40</v>
      </c>
      <c r="BE423">
        <v>0</v>
      </c>
      <c r="BF423">
        <v>7</v>
      </c>
      <c r="BG423">
        <v>60</v>
      </c>
      <c r="BH423">
        <v>40</v>
      </c>
      <c r="BI423">
        <v>260</v>
      </c>
      <c r="BJ423">
        <v>103</v>
      </c>
      <c r="BK423">
        <v>11</v>
      </c>
      <c r="BL423">
        <v>83</v>
      </c>
      <c r="BM423">
        <v>0</v>
      </c>
      <c r="BN423">
        <v>0</v>
      </c>
      <c r="BO423">
        <v>11</v>
      </c>
      <c r="BP423">
        <v>0</v>
      </c>
      <c r="BQ423" s="25" t="s">
        <v>170</v>
      </c>
      <c r="BR423">
        <v>22</v>
      </c>
      <c r="BS423">
        <v>15</v>
      </c>
      <c r="BT423">
        <v>2</v>
      </c>
      <c r="BU423">
        <v>2202</v>
      </c>
      <c r="BV423">
        <v>0.161</v>
      </c>
      <c r="BW423">
        <v>0.15459999999999999</v>
      </c>
      <c r="BX423">
        <v>24</v>
      </c>
      <c r="BY423">
        <v>0</v>
      </c>
      <c r="BZ423" s="25" t="s">
        <v>176</v>
      </c>
      <c r="CB423">
        <v>0</v>
      </c>
      <c r="CC423">
        <v>1</v>
      </c>
      <c r="CD423">
        <v>226</v>
      </c>
      <c r="CE423">
        <v>3</v>
      </c>
      <c r="CF423">
        <v>1</v>
      </c>
      <c r="CG423">
        <v>1.6</v>
      </c>
      <c r="CH423">
        <v>0</v>
      </c>
    </row>
    <row r="424" spans="1:86">
      <c r="A424">
        <v>4</v>
      </c>
      <c r="B424">
        <v>4</v>
      </c>
      <c r="C424">
        <v>140</v>
      </c>
      <c r="D424">
        <v>40</v>
      </c>
      <c r="E424">
        <v>0</v>
      </c>
      <c r="F424" s="24">
        <f t="shared" si="30"/>
        <v>40</v>
      </c>
      <c r="G424">
        <v>65</v>
      </c>
      <c r="H424" s="24">
        <f t="shared" si="31"/>
        <v>4</v>
      </c>
      <c r="I424" s="24">
        <f t="shared" si="32"/>
        <v>33</v>
      </c>
      <c r="J424" s="24">
        <f t="shared" si="33"/>
        <v>175</v>
      </c>
      <c r="K424" s="49" t="str">
        <f t="shared" si="34"/>
        <v>13</v>
      </c>
      <c r="L424">
        <v>83</v>
      </c>
      <c r="M424">
        <v>0</v>
      </c>
      <c r="N424">
        <v>40</v>
      </c>
      <c r="O424">
        <v>10</v>
      </c>
      <c r="P424">
        <v>0</v>
      </c>
      <c r="Q424" s="50" t="s">
        <v>170</v>
      </c>
      <c r="R424">
        <v>22</v>
      </c>
      <c r="S424">
        <v>15</v>
      </c>
      <c r="T424">
        <v>3</v>
      </c>
      <c r="U424">
        <v>2202</v>
      </c>
      <c r="V424">
        <v>0.106</v>
      </c>
      <c r="W424">
        <v>0.106</v>
      </c>
      <c r="X424">
        <v>24</v>
      </c>
      <c r="Y424">
        <v>0</v>
      </c>
      <c r="Z424" s="25" t="s">
        <v>176</v>
      </c>
      <c r="AB424">
        <v>6.3</v>
      </c>
      <c r="AC424">
        <v>1</v>
      </c>
      <c r="AD424">
        <v>226</v>
      </c>
      <c r="AE424">
        <v>3</v>
      </c>
      <c r="AF424">
        <v>1</v>
      </c>
      <c r="AG424">
        <v>1.6</v>
      </c>
      <c r="AH424">
        <v>0</v>
      </c>
      <c r="BA424">
        <v>4</v>
      </c>
      <c r="BB424">
        <v>4</v>
      </c>
      <c r="BC424">
        <v>140</v>
      </c>
      <c r="BD424">
        <v>40</v>
      </c>
      <c r="BE424">
        <v>0</v>
      </c>
      <c r="BF424">
        <v>4</v>
      </c>
      <c r="BG424">
        <v>65</v>
      </c>
      <c r="BH424">
        <v>40</v>
      </c>
      <c r="BI424">
        <v>260</v>
      </c>
      <c r="BJ424">
        <v>103</v>
      </c>
      <c r="BK424">
        <v>11</v>
      </c>
      <c r="BL424">
        <v>83</v>
      </c>
      <c r="BM424">
        <v>0</v>
      </c>
      <c r="BN424">
        <v>40</v>
      </c>
      <c r="BO424">
        <v>10</v>
      </c>
      <c r="BP424">
        <v>0</v>
      </c>
      <c r="BQ424" s="50" t="s">
        <v>170</v>
      </c>
      <c r="BR424">
        <v>22</v>
      </c>
      <c r="BS424">
        <v>15</v>
      </c>
      <c r="BT424">
        <v>3</v>
      </c>
      <c r="BU424">
        <v>2202</v>
      </c>
      <c r="BV424">
        <v>0.106</v>
      </c>
      <c r="BW424">
        <v>0.106</v>
      </c>
      <c r="BX424">
        <v>24</v>
      </c>
      <c r="BY424">
        <v>0</v>
      </c>
      <c r="BZ424" s="25" t="s">
        <v>176</v>
      </c>
      <c r="CB424">
        <v>6.3</v>
      </c>
      <c r="CC424">
        <v>1</v>
      </c>
      <c r="CD424">
        <v>226</v>
      </c>
      <c r="CE424">
        <v>3</v>
      </c>
      <c r="CF424">
        <v>1</v>
      </c>
      <c r="CG424">
        <v>1.6</v>
      </c>
      <c r="CH424">
        <v>0</v>
      </c>
    </row>
    <row r="425" spans="1:86">
      <c r="A425">
        <v>5</v>
      </c>
      <c r="B425">
        <v>3</v>
      </c>
      <c r="C425">
        <v>70</v>
      </c>
      <c r="D425">
        <v>25</v>
      </c>
      <c r="E425">
        <v>0</v>
      </c>
      <c r="F425" s="24">
        <f t="shared" si="30"/>
        <v>25</v>
      </c>
      <c r="G425">
        <v>85</v>
      </c>
      <c r="H425" s="24">
        <f t="shared" si="31"/>
        <v>4</v>
      </c>
      <c r="I425" s="24">
        <f t="shared" si="32"/>
        <v>33</v>
      </c>
      <c r="J425" s="24">
        <f t="shared" si="33"/>
        <v>175</v>
      </c>
      <c r="K425" s="49" t="str">
        <f t="shared" si="34"/>
        <v>13</v>
      </c>
      <c r="L425">
        <v>83</v>
      </c>
      <c r="M425">
        <v>0</v>
      </c>
      <c r="N425">
        <v>41</v>
      </c>
      <c r="O425">
        <v>0</v>
      </c>
      <c r="P425">
        <v>0</v>
      </c>
      <c r="Q425" s="25" t="s">
        <v>170</v>
      </c>
      <c r="R425">
        <v>22</v>
      </c>
      <c r="S425">
        <v>15</v>
      </c>
      <c r="T425">
        <v>4</v>
      </c>
      <c r="U425">
        <v>2202</v>
      </c>
      <c r="V425">
        <v>6.3E-2</v>
      </c>
      <c r="W425">
        <v>6.6100000000000006E-2</v>
      </c>
      <c r="X425">
        <v>24</v>
      </c>
      <c r="Y425">
        <v>0</v>
      </c>
      <c r="Z425" s="25" t="s">
        <v>176</v>
      </c>
      <c r="AB425">
        <v>4</v>
      </c>
      <c r="AC425">
        <v>1</v>
      </c>
      <c r="AD425">
        <v>226</v>
      </c>
      <c r="AE425">
        <v>3</v>
      </c>
      <c r="AF425">
        <v>1</v>
      </c>
      <c r="AG425">
        <v>1.6</v>
      </c>
      <c r="AH425">
        <v>0</v>
      </c>
      <c r="BA425">
        <v>5</v>
      </c>
      <c r="BB425">
        <v>3</v>
      </c>
      <c r="BC425">
        <v>70</v>
      </c>
      <c r="BD425">
        <v>25</v>
      </c>
      <c r="BE425">
        <v>0</v>
      </c>
      <c r="BF425">
        <v>2.4</v>
      </c>
      <c r="BG425">
        <v>85</v>
      </c>
      <c r="BH425">
        <v>40</v>
      </c>
      <c r="BI425">
        <v>260</v>
      </c>
      <c r="BJ425">
        <v>103</v>
      </c>
      <c r="BK425">
        <v>11</v>
      </c>
      <c r="BL425">
        <v>83</v>
      </c>
      <c r="BM425">
        <v>0</v>
      </c>
      <c r="BN425">
        <v>41</v>
      </c>
      <c r="BO425">
        <v>0</v>
      </c>
      <c r="BP425">
        <v>0</v>
      </c>
      <c r="BQ425" s="25" t="s">
        <v>170</v>
      </c>
      <c r="BR425">
        <v>22</v>
      </c>
      <c r="BS425">
        <v>15</v>
      </c>
      <c r="BT425">
        <v>4</v>
      </c>
      <c r="BU425">
        <v>2202</v>
      </c>
      <c r="BV425">
        <v>6.3E-2</v>
      </c>
      <c r="BW425">
        <v>6.6100000000000006E-2</v>
      </c>
      <c r="BX425">
        <v>24</v>
      </c>
      <c r="BY425">
        <v>0</v>
      </c>
      <c r="BZ425" s="25" t="s">
        <v>176</v>
      </c>
      <c r="CB425">
        <v>4</v>
      </c>
      <c r="CC425">
        <v>1</v>
      </c>
      <c r="CD425">
        <v>226</v>
      </c>
      <c r="CE425">
        <v>3</v>
      </c>
      <c r="CF425">
        <v>1</v>
      </c>
      <c r="CG425">
        <v>1.6</v>
      </c>
      <c r="CH425">
        <v>0</v>
      </c>
    </row>
    <row r="426" spans="1:86">
      <c r="A426">
        <v>6</v>
      </c>
      <c r="B426">
        <v>2</v>
      </c>
      <c r="C426">
        <v>40</v>
      </c>
      <c r="D426">
        <v>20</v>
      </c>
      <c r="E426">
        <v>0</v>
      </c>
      <c r="F426" s="24">
        <f t="shared" si="30"/>
        <v>20</v>
      </c>
      <c r="G426">
        <v>85</v>
      </c>
      <c r="H426" s="24">
        <f t="shared" si="31"/>
        <v>4</v>
      </c>
      <c r="I426" s="24">
        <f t="shared" si="32"/>
        <v>38</v>
      </c>
      <c r="J426" s="24">
        <f t="shared" si="33"/>
        <v>175</v>
      </c>
      <c r="K426" s="49" t="str">
        <f t="shared" si="34"/>
        <v>10</v>
      </c>
      <c r="L426">
        <v>83</v>
      </c>
      <c r="M426">
        <v>0</v>
      </c>
      <c r="N426">
        <v>41</v>
      </c>
      <c r="O426">
        <v>0</v>
      </c>
      <c r="P426">
        <v>0</v>
      </c>
      <c r="Q426" s="25" t="s">
        <v>170</v>
      </c>
      <c r="R426">
        <v>22</v>
      </c>
      <c r="S426">
        <v>15</v>
      </c>
      <c r="T426">
        <v>4</v>
      </c>
      <c r="U426">
        <v>2202</v>
      </c>
      <c r="V426">
        <v>2.8000000000000001E-2</v>
      </c>
      <c r="W426">
        <v>3.4700000000000002E-2</v>
      </c>
      <c r="X426">
        <v>24</v>
      </c>
      <c r="Y426">
        <v>0</v>
      </c>
      <c r="Z426" s="25" t="s">
        <v>176</v>
      </c>
      <c r="AB426">
        <v>3.2</v>
      </c>
      <c r="AC426">
        <v>1</v>
      </c>
      <c r="AD426">
        <v>226</v>
      </c>
      <c r="AE426">
        <v>3</v>
      </c>
      <c r="AF426">
        <v>1</v>
      </c>
      <c r="AG426" s="25">
        <v>1.6</v>
      </c>
      <c r="AH426">
        <v>0</v>
      </c>
      <c r="BA426">
        <v>6</v>
      </c>
      <c r="BB426">
        <v>2</v>
      </c>
      <c r="BC426">
        <v>40</v>
      </c>
      <c r="BD426">
        <v>20</v>
      </c>
      <c r="BE426">
        <v>0</v>
      </c>
      <c r="BF426">
        <v>2</v>
      </c>
      <c r="BG426">
        <v>85</v>
      </c>
      <c r="BH426">
        <v>40</v>
      </c>
      <c r="BI426">
        <v>300</v>
      </c>
      <c r="BJ426">
        <v>103</v>
      </c>
      <c r="BK426">
        <v>11</v>
      </c>
      <c r="BL426">
        <v>83</v>
      </c>
      <c r="BM426">
        <v>0</v>
      </c>
      <c r="BN426">
        <v>41</v>
      </c>
      <c r="BO426">
        <v>0</v>
      </c>
      <c r="BP426">
        <v>0</v>
      </c>
      <c r="BQ426" s="25" t="s">
        <v>170</v>
      </c>
      <c r="BR426">
        <v>22</v>
      </c>
      <c r="BS426">
        <v>15</v>
      </c>
      <c r="BT426">
        <v>4</v>
      </c>
      <c r="BU426">
        <v>2202</v>
      </c>
      <c r="BV426">
        <v>2.8000000000000001E-2</v>
      </c>
      <c r="BW426">
        <v>3.4700000000000002E-2</v>
      </c>
      <c r="BX426">
        <v>24</v>
      </c>
      <c r="BY426">
        <v>0</v>
      </c>
      <c r="BZ426" s="25" t="s">
        <v>176</v>
      </c>
      <c r="CB426">
        <v>3.2</v>
      </c>
      <c r="CC426">
        <v>1</v>
      </c>
      <c r="CD426">
        <v>226</v>
      </c>
      <c r="CE426">
        <v>3</v>
      </c>
      <c r="CF426">
        <v>1</v>
      </c>
      <c r="CG426" s="25">
        <v>1.6</v>
      </c>
      <c r="CH426">
        <v>0</v>
      </c>
    </row>
    <row r="427" spans="1:86">
      <c r="A427">
        <v>7</v>
      </c>
      <c r="B427">
        <v>1</v>
      </c>
      <c r="C427">
        <v>7</v>
      </c>
      <c r="D427">
        <v>9</v>
      </c>
      <c r="E427">
        <v>0</v>
      </c>
      <c r="F427" s="24">
        <f t="shared" si="30"/>
        <v>15</v>
      </c>
      <c r="G427">
        <v>95</v>
      </c>
      <c r="H427" s="24">
        <f t="shared" si="31"/>
        <v>4</v>
      </c>
      <c r="I427" s="24">
        <f t="shared" si="32"/>
        <v>38</v>
      </c>
      <c r="J427" s="24">
        <f t="shared" si="33"/>
        <v>175</v>
      </c>
      <c r="K427" s="49" t="str">
        <f t="shared" si="34"/>
        <v>10</v>
      </c>
      <c r="L427">
        <v>84</v>
      </c>
      <c r="M427">
        <v>0</v>
      </c>
      <c r="N427">
        <v>1</v>
      </c>
      <c r="O427">
        <v>20</v>
      </c>
      <c r="P427">
        <v>0</v>
      </c>
      <c r="Q427" s="25" t="s">
        <v>170</v>
      </c>
      <c r="R427">
        <v>22</v>
      </c>
      <c r="S427">
        <v>15</v>
      </c>
      <c r="T427">
        <v>4</v>
      </c>
      <c r="U427">
        <v>3202</v>
      </c>
      <c r="V427">
        <v>1.2E-2</v>
      </c>
      <c r="W427">
        <v>2.1999999999999999E-2</v>
      </c>
      <c r="X427">
        <v>24</v>
      </c>
      <c r="Y427">
        <v>0</v>
      </c>
      <c r="Z427" s="25" t="s">
        <v>176</v>
      </c>
      <c r="AB427">
        <v>1.6</v>
      </c>
      <c r="AC427">
        <v>1</v>
      </c>
      <c r="AD427">
        <v>226</v>
      </c>
      <c r="AE427">
        <v>3</v>
      </c>
      <c r="AF427">
        <v>1</v>
      </c>
      <c r="AG427">
        <v>1.6</v>
      </c>
      <c r="AH427">
        <v>0</v>
      </c>
      <c r="BA427">
        <v>7</v>
      </c>
      <c r="BB427">
        <v>1</v>
      </c>
      <c r="BC427">
        <v>7</v>
      </c>
      <c r="BD427">
        <v>9</v>
      </c>
      <c r="BE427">
        <v>0</v>
      </c>
      <c r="BF427" s="25">
        <v>1.4</v>
      </c>
      <c r="BG427">
        <v>95</v>
      </c>
      <c r="BH427">
        <v>40</v>
      </c>
      <c r="BI427">
        <v>300</v>
      </c>
      <c r="BJ427">
        <v>103</v>
      </c>
      <c r="BK427">
        <v>11</v>
      </c>
      <c r="BL427">
        <v>84</v>
      </c>
      <c r="BM427">
        <v>0</v>
      </c>
      <c r="BN427">
        <v>1</v>
      </c>
      <c r="BO427">
        <v>20</v>
      </c>
      <c r="BP427">
        <v>0</v>
      </c>
      <c r="BQ427" s="25" t="s">
        <v>170</v>
      </c>
      <c r="BR427">
        <v>22</v>
      </c>
      <c r="BS427">
        <v>15</v>
      </c>
      <c r="BT427">
        <v>4</v>
      </c>
      <c r="BU427">
        <v>3202</v>
      </c>
      <c r="BV427">
        <v>1.2E-2</v>
      </c>
      <c r="BW427">
        <v>2.1999999999999999E-2</v>
      </c>
      <c r="BX427">
        <v>24</v>
      </c>
      <c r="BY427">
        <v>0</v>
      </c>
      <c r="BZ427" s="25" t="s">
        <v>176</v>
      </c>
      <c r="CB427">
        <v>1.6</v>
      </c>
      <c r="CC427">
        <v>1</v>
      </c>
      <c r="CD427">
        <v>226</v>
      </c>
      <c r="CE427">
        <v>3</v>
      </c>
      <c r="CF427">
        <v>1</v>
      </c>
      <c r="CG427">
        <v>1.6</v>
      </c>
      <c r="CH427">
        <v>0</v>
      </c>
    </row>
    <row r="428" spans="1:86">
      <c r="F428" s="24" t="str">
        <f t="shared" si="30"/>
        <v/>
      </c>
      <c r="H428" s="24" t="str">
        <f t="shared" si="31"/>
        <v/>
      </c>
      <c r="I428" s="24" t="str">
        <f t="shared" si="32"/>
        <v/>
      </c>
      <c r="J428" s="24" t="str">
        <f t="shared" si="33"/>
        <v/>
      </c>
      <c r="K428" s="49" t="str">
        <f t="shared" si="34"/>
        <v/>
      </c>
      <c r="Q428" s="25"/>
      <c r="Z428" s="25"/>
      <c r="AH428">
        <v>0</v>
      </c>
      <c r="BQ428" s="25"/>
      <c r="BZ428" s="25"/>
      <c r="CH428">
        <v>0</v>
      </c>
    </row>
    <row r="429" spans="1:86">
      <c r="A429">
        <v>1</v>
      </c>
      <c r="B429">
        <v>7</v>
      </c>
      <c r="C429" s="25">
        <v>620</v>
      </c>
      <c r="D429">
        <v>150</v>
      </c>
      <c r="E429">
        <v>0</v>
      </c>
      <c r="F429" s="24">
        <f t="shared" si="30"/>
        <v>308</v>
      </c>
      <c r="G429">
        <v>50</v>
      </c>
      <c r="H429" s="24">
        <f t="shared" si="31"/>
        <v>4</v>
      </c>
      <c r="I429" s="24">
        <f t="shared" si="32"/>
        <v>33</v>
      </c>
      <c r="J429" s="24">
        <f t="shared" si="33"/>
        <v>175</v>
      </c>
      <c r="K429" s="49" t="str">
        <f t="shared" si="34"/>
        <v>13</v>
      </c>
      <c r="L429">
        <v>52</v>
      </c>
      <c r="M429">
        <v>0</v>
      </c>
      <c r="N429">
        <v>0</v>
      </c>
      <c r="O429">
        <v>11</v>
      </c>
      <c r="P429">
        <v>0</v>
      </c>
      <c r="Q429" s="25" t="s">
        <v>170</v>
      </c>
      <c r="R429">
        <v>21</v>
      </c>
      <c r="S429">
        <v>10</v>
      </c>
      <c r="T429">
        <v>2</v>
      </c>
      <c r="U429">
        <v>1502</v>
      </c>
      <c r="V429">
        <v>0.59699999999999998</v>
      </c>
      <c r="W429">
        <v>0.5</v>
      </c>
      <c r="X429">
        <v>24</v>
      </c>
      <c r="Y429">
        <v>0</v>
      </c>
      <c r="Z429" s="25" t="s">
        <v>176</v>
      </c>
      <c r="AB429">
        <v>0</v>
      </c>
      <c r="AC429">
        <v>1</v>
      </c>
      <c r="AD429">
        <v>226</v>
      </c>
      <c r="AE429">
        <v>3</v>
      </c>
      <c r="AF429">
        <v>1</v>
      </c>
      <c r="AG429">
        <v>2</v>
      </c>
      <c r="AH429">
        <v>0</v>
      </c>
      <c r="BA429">
        <v>1</v>
      </c>
      <c r="BB429">
        <v>7</v>
      </c>
      <c r="BC429" s="25">
        <v>620</v>
      </c>
      <c r="BD429">
        <v>150</v>
      </c>
      <c r="BE429">
        <v>0</v>
      </c>
      <c r="BF429">
        <v>30.7</v>
      </c>
      <c r="BG429">
        <v>50</v>
      </c>
      <c r="BH429">
        <v>35</v>
      </c>
      <c r="BI429">
        <v>260</v>
      </c>
      <c r="BJ429">
        <v>103</v>
      </c>
      <c r="BK429">
        <v>11</v>
      </c>
      <c r="BL429">
        <v>52</v>
      </c>
      <c r="BM429">
        <v>0</v>
      </c>
      <c r="BN429">
        <v>0</v>
      </c>
      <c r="BO429">
        <v>11</v>
      </c>
      <c r="BP429">
        <v>0</v>
      </c>
      <c r="BQ429" s="25" t="s">
        <v>170</v>
      </c>
      <c r="BR429">
        <v>21</v>
      </c>
      <c r="BS429">
        <v>10</v>
      </c>
      <c r="BT429">
        <v>2</v>
      </c>
      <c r="BU429">
        <v>1502</v>
      </c>
      <c r="BV429">
        <v>0.59699999999999998</v>
      </c>
      <c r="BW429">
        <v>0.5</v>
      </c>
      <c r="BX429">
        <v>24</v>
      </c>
      <c r="BY429">
        <v>0</v>
      </c>
      <c r="BZ429" s="25" t="s">
        <v>176</v>
      </c>
      <c r="CB429">
        <v>0</v>
      </c>
      <c r="CC429">
        <v>1</v>
      </c>
      <c r="CD429">
        <v>226</v>
      </c>
      <c r="CE429">
        <v>3</v>
      </c>
      <c r="CF429">
        <v>1</v>
      </c>
      <c r="CG429">
        <v>2</v>
      </c>
      <c r="CH429">
        <v>0</v>
      </c>
    </row>
    <row r="430" spans="1:86">
      <c r="A430">
        <v>2</v>
      </c>
      <c r="B430">
        <v>6</v>
      </c>
      <c r="C430">
        <v>300</v>
      </c>
      <c r="D430">
        <v>55</v>
      </c>
      <c r="E430">
        <v>0</v>
      </c>
      <c r="F430" s="24">
        <f t="shared" si="30"/>
        <v>135</v>
      </c>
      <c r="G430">
        <v>55</v>
      </c>
      <c r="H430" s="24">
        <f t="shared" si="31"/>
        <v>4</v>
      </c>
      <c r="I430" s="24">
        <f t="shared" si="32"/>
        <v>33</v>
      </c>
      <c r="J430" s="24">
        <f t="shared" si="33"/>
        <v>175</v>
      </c>
      <c r="K430" s="49" t="str">
        <f t="shared" si="34"/>
        <v>13</v>
      </c>
      <c r="L430">
        <v>83</v>
      </c>
      <c r="M430">
        <v>0</v>
      </c>
      <c r="N430">
        <v>0</v>
      </c>
      <c r="O430">
        <v>1</v>
      </c>
      <c r="P430">
        <v>0</v>
      </c>
      <c r="Q430" s="25" t="s">
        <v>170</v>
      </c>
      <c r="R430">
        <v>21</v>
      </c>
      <c r="S430">
        <v>10</v>
      </c>
      <c r="T430">
        <v>2</v>
      </c>
      <c r="U430">
        <v>1302</v>
      </c>
      <c r="V430">
        <v>0.255</v>
      </c>
      <c r="W430">
        <v>0.2321</v>
      </c>
      <c r="X430">
        <v>24</v>
      </c>
      <c r="Y430">
        <v>0</v>
      </c>
      <c r="Z430" s="25" t="s">
        <v>176</v>
      </c>
      <c r="AB430">
        <v>0</v>
      </c>
      <c r="AC430">
        <v>1</v>
      </c>
      <c r="AD430">
        <v>226</v>
      </c>
      <c r="AE430">
        <v>3</v>
      </c>
      <c r="AF430">
        <v>1</v>
      </c>
      <c r="AG430">
        <v>2</v>
      </c>
      <c r="AH430">
        <v>0</v>
      </c>
      <c r="BA430">
        <v>2</v>
      </c>
      <c r="BB430">
        <v>6</v>
      </c>
      <c r="BC430">
        <v>300</v>
      </c>
      <c r="BD430">
        <v>55</v>
      </c>
      <c r="BE430">
        <v>0</v>
      </c>
      <c r="BF430">
        <v>13.4</v>
      </c>
      <c r="BG430">
        <v>55</v>
      </c>
      <c r="BH430">
        <v>40</v>
      </c>
      <c r="BI430">
        <v>260</v>
      </c>
      <c r="BJ430">
        <v>103</v>
      </c>
      <c r="BK430">
        <v>11</v>
      </c>
      <c r="BL430">
        <v>83</v>
      </c>
      <c r="BM430">
        <v>0</v>
      </c>
      <c r="BN430">
        <v>0</v>
      </c>
      <c r="BO430">
        <v>1</v>
      </c>
      <c r="BP430">
        <v>0</v>
      </c>
      <c r="BQ430" s="25" t="s">
        <v>170</v>
      </c>
      <c r="BR430">
        <v>21</v>
      </c>
      <c r="BS430">
        <v>10</v>
      </c>
      <c r="BT430">
        <v>2</v>
      </c>
      <c r="BU430">
        <v>1302</v>
      </c>
      <c r="BV430">
        <v>0.255</v>
      </c>
      <c r="BW430">
        <v>0.2321</v>
      </c>
      <c r="BX430">
        <v>24</v>
      </c>
      <c r="BY430">
        <v>0</v>
      </c>
      <c r="BZ430" s="25" t="s">
        <v>176</v>
      </c>
      <c r="CB430">
        <v>0</v>
      </c>
      <c r="CC430">
        <v>1</v>
      </c>
      <c r="CD430">
        <v>226</v>
      </c>
      <c r="CE430">
        <v>3</v>
      </c>
      <c r="CF430">
        <v>1</v>
      </c>
      <c r="CG430">
        <v>2</v>
      </c>
      <c r="CH430">
        <v>0</v>
      </c>
    </row>
    <row r="431" spans="1:86">
      <c r="A431">
        <v>3</v>
      </c>
      <c r="B431">
        <v>5</v>
      </c>
      <c r="C431">
        <v>200</v>
      </c>
      <c r="D431">
        <v>40</v>
      </c>
      <c r="E431">
        <v>0</v>
      </c>
      <c r="F431" s="24">
        <f t="shared" si="30"/>
        <v>70</v>
      </c>
      <c r="G431">
        <v>60</v>
      </c>
      <c r="H431" s="24">
        <f t="shared" si="31"/>
        <v>4</v>
      </c>
      <c r="I431" s="24">
        <f t="shared" si="32"/>
        <v>33</v>
      </c>
      <c r="J431" s="24">
        <f t="shared" si="33"/>
        <v>175</v>
      </c>
      <c r="K431" s="49" t="str">
        <f t="shared" si="34"/>
        <v>13</v>
      </c>
      <c r="L431">
        <v>83</v>
      </c>
      <c r="M431">
        <v>0</v>
      </c>
      <c r="N431">
        <v>0</v>
      </c>
      <c r="O431">
        <v>11</v>
      </c>
      <c r="P431">
        <v>0</v>
      </c>
      <c r="Q431" s="25" t="s">
        <v>170</v>
      </c>
      <c r="R431">
        <v>22</v>
      </c>
      <c r="S431">
        <v>15</v>
      </c>
      <c r="T431">
        <v>2</v>
      </c>
      <c r="U431">
        <v>2202</v>
      </c>
      <c r="V431">
        <v>0.161</v>
      </c>
      <c r="W431">
        <v>0.15459999999999999</v>
      </c>
      <c r="X431">
        <v>24</v>
      </c>
      <c r="Y431">
        <v>0</v>
      </c>
      <c r="Z431" s="25" t="s">
        <v>176</v>
      </c>
      <c r="AB431">
        <v>0</v>
      </c>
      <c r="AC431">
        <v>1</v>
      </c>
      <c r="AD431">
        <v>226</v>
      </c>
      <c r="AE431">
        <v>3</v>
      </c>
      <c r="AF431">
        <v>1</v>
      </c>
      <c r="AG431">
        <v>2</v>
      </c>
      <c r="AH431">
        <v>0</v>
      </c>
      <c r="BA431">
        <v>3</v>
      </c>
      <c r="BB431">
        <v>5</v>
      </c>
      <c r="BC431">
        <v>200</v>
      </c>
      <c r="BD431">
        <v>40</v>
      </c>
      <c r="BE431">
        <v>0</v>
      </c>
      <c r="BF431">
        <v>7</v>
      </c>
      <c r="BG431">
        <v>60</v>
      </c>
      <c r="BH431">
        <v>40</v>
      </c>
      <c r="BI431">
        <v>260</v>
      </c>
      <c r="BJ431">
        <v>103</v>
      </c>
      <c r="BK431">
        <v>11</v>
      </c>
      <c r="BL431">
        <v>83</v>
      </c>
      <c r="BM431">
        <v>0</v>
      </c>
      <c r="BN431">
        <v>0</v>
      </c>
      <c r="BO431">
        <v>11</v>
      </c>
      <c r="BP431">
        <v>0</v>
      </c>
      <c r="BQ431" s="25" t="s">
        <v>170</v>
      </c>
      <c r="BR431">
        <v>22</v>
      </c>
      <c r="BS431">
        <v>15</v>
      </c>
      <c r="BT431">
        <v>2</v>
      </c>
      <c r="BU431">
        <v>2202</v>
      </c>
      <c r="BV431">
        <v>0.161</v>
      </c>
      <c r="BW431">
        <v>0.15459999999999999</v>
      </c>
      <c r="BX431">
        <v>24</v>
      </c>
      <c r="BY431">
        <v>0</v>
      </c>
      <c r="BZ431" s="25" t="s">
        <v>176</v>
      </c>
      <c r="CB431">
        <v>0</v>
      </c>
      <c r="CC431">
        <v>1</v>
      </c>
      <c r="CD431">
        <v>226</v>
      </c>
      <c r="CE431">
        <v>3</v>
      </c>
      <c r="CF431">
        <v>1</v>
      </c>
      <c r="CG431">
        <v>2</v>
      </c>
      <c r="CH431">
        <v>0</v>
      </c>
    </row>
    <row r="432" spans="1:86">
      <c r="A432">
        <v>4</v>
      </c>
      <c r="B432">
        <v>4</v>
      </c>
      <c r="C432">
        <v>140</v>
      </c>
      <c r="D432">
        <v>40</v>
      </c>
      <c r="E432">
        <v>0</v>
      </c>
      <c r="F432" s="24">
        <f t="shared" si="30"/>
        <v>40</v>
      </c>
      <c r="G432">
        <v>65</v>
      </c>
      <c r="H432" s="24">
        <f t="shared" si="31"/>
        <v>4</v>
      </c>
      <c r="I432" s="24">
        <f t="shared" si="32"/>
        <v>33</v>
      </c>
      <c r="J432" s="24">
        <f t="shared" si="33"/>
        <v>175</v>
      </c>
      <c r="K432" s="49" t="str">
        <f t="shared" si="34"/>
        <v>13</v>
      </c>
      <c r="L432">
        <v>83</v>
      </c>
      <c r="M432">
        <v>0</v>
      </c>
      <c r="N432">
        <v>40</v>
      </c>
      <c r="O432">
        <v>10</v>
      </c>
      <c r="P432">
        <v>0</v>
      </c>
      <c r="Q432" s="25" t="s">
        <v>170</v>
      </c>
      <c r="R432">
        <v>22</v>
      </c>
      <c r="S432">
        <v>15</v>
      </c>
      <c r="T432">
        <v>3</v>
      </c>
      <c r="U432">
        <v>2202</v>
      </c>
      <c r="V432">
        <v>0.106</v>
      </c>
      <c r="W432">
        <v>0.106</v>
      </c>
      <c r="X432">
        <v>24</v>
      </c>
      <c r="Y432">
        <v>0</v>
      </c>
      <c r="Z432" s="25" t="s">
        <v>176</v>
      </c>
      <c r="AB432">
        <v>6.3</v>
      </c>
      <c r="AC432">
        <v>1</v>
      </c>
      <c r="AD432">
        <v>226</v>
      </c>
      <c r="AE432">
        <v>3</v>
      </c>
      <c r="AF432">
        <v>1</v>
      </c>
      <c r="AG432">
        <v>2</v>
      </c>
      <c r="AH432">
        <v>0</v>
      </c>
      <c r="BA432">
        <v>4</v>
      </c>
      <c r="BB432">
        <v>4</v>
      </c>
      <c r="BC432">
        <v>140</v>
      </c>
      <c r="BD432">
        <v>40</v>
      </c>
      <c r="BE432">
        <v>0</v>
      </c>
      <c r="BF432">
        <v>4</v>
      </c>
      <c r="BG432">
        <v>65</v>
      </c>
      <c r="BH432">
        <v>40</v>
      </c>
      <c r="BI432">
        <v>260</v>
      </c>
      <c r="BJ432">
        <v>103</v>
      </c>
      <c r="BK432">
        <v>11</v>
      </c>
      <c r="BL432">
        <v>83</v>
      </c>
      <c r="BM432">
        <v>0</v>
      </c>
      <c r="BN432">
        <v>40</v>
      </c>
      <c r="BO432">
        <v>10</v>
      </c>
      <c r="BP432">
        <v>0</v>
      </c>
      <c r="BQ432" s="25" t="s">
        <v>170</v>
      </c>
      <c r="BR432">
        <v>22</v>
      </c>
      <c r="BS432">
        <v>15</v>
      </c>
      <c r="BT432">
        <v>3</v>
      </c>
      <c r="BU432">
        <v>2202</v>
      </c>
      <c r="BV432">
        <v>0.106</v>
      </c>
      <c r="BW432">
        <v>0.106</v>
      </c>
      <c r="BX432">
        <v>24</v>
      </c>
      <c r="BY432">
        <v>0</v>
      </c>
      <c r="BZ432" s="25" t="s">
        <v>176</v>
      </c>
      <c r="CB432">
        <v>6.3</v>
      </c>
      <c r="CC432">
        <v>1</v>
      </c>
      <c r="CD432">
        <v>226</v>
      </c>
      <c r="CE432">
        <v>3</v>
      </c>
      <c r="CF432">
        <v>1</v>
      </c>
      <c r="CG432">
        <v>2</v>
      </c>
      <c r="CH432">
        <v>0</v>
      </c>
    </row>
    <row r="433" spans="1:86">
      <c r="A433">
        <v>5</v>
      </c>
      <c r="B433">
        <v>3</v>
      </c>
      <c r="C433">
        <v>70</v>
      </c>
      <c r="D433">
        <v>25</v>
      </c>
      <c r="E433">
        <v>0</v>
      </c>
      <c r="F433" s="24">
        <f t="shared" si="30"/>
        <v>25</v>
      </c>
      <c r="G433">
        <v>85</v>
      </c>
      <c r="H433" s="24">
        <f t="shared" si="31"/>
        <v>4</v>
      </c>
      <c r="I433" s="24">
        <f t="shared" si="32"/>
        <v>33</v>
      </c>
      <c r="J433" s="24">
        <f t="shared" si="33"/>
        <v>175</v>
      </c>
      <c r="K433" s="49" t="str">
        <f t="shared" si="34"/>
        <v>13</v>
      </c>
      <c r="L433">
        <v>83</v>
      </c>
      <c r="M433">
        <v>0</v>
      </c>
      <c r="N433">
        <v>41</v>
      </c>
      <c r="O433">
        <v>0</v>
      </c>
      <c r="P433">
        <v>0</v>
      </c>
      <c r="Q433" s="25" t="s">
        <v>170</v>
      </c>
      <c r="R433">
        <v>22</v>
      </c>
      <c r="S433">
        <v>15</v>
      </c>
      <c r="T433">
        <v>4</v>
      </c>
      <c r="U433">
        <v>2202</v>
      </c>
      <c r="V433">
        <v>6.3E-2</v>
      </c>
      <c r="W433">
        <v>6.6100000000000006E-2</v>
      </c>
      <c r="X433">
        <v>24</v>
      </c>
      <c r="Y433">
        <v>0</v>
      </c>
      <c r="Z433" s="25" t="s">
        <v>176</v>
      </c>
      <c r="AB433">
        <v>4</v>
      </c>
      <c r="AC433">
        <v>1</v>
      </c>
      <c r="AD433">
        <v>226</v>
      </c>
      <c r="AE433">
        <v>3</v>
      </c>
      <c r="AF433">
        <v>1</v>
      </c>
      <c r="AG433">
        <v>2</v>
      </c>
      <c r="AH433">
        <v>0</v>
      </c>
      <c r="BA433">
        <v>5</v>
      </c>
      <c r="BB433">
        <v>3</v>
      </c>
      <c r="BC433">
        <v>70</v>
      </c>
      <c r="BD433">
        <v>25</v>
      </c>
      <c r="BE433">
        <v>0</v>
      </c>
      <c r="BF433">
        <v>2.4</v>
      </c>
      <c r="BG433">
        <v>85</v>
      </c>
      <c r="BH433">
        <v>40</v>
      </c>
      <c r="BI433">
        <v>260</v>
      </c>
      <c r="BJ433">
        <v>103</v>
      </c>
      <c r="BK433">
        <v>11</v>
      </c>
      <c r="BL433">
        <v>83</v>
      </c>
      <c r="BM433">
        <v>0</v>
      </c>
      <c r="BN433">
        <v>41</v>
      </c>
      <c r="BO433">
        <v>0</v>
      </c>
      <c r="BP433">
        <v>0</v>
      </c>
      <c r="BQ433" s="25" t="s">
        <v>170</v>
      </c>
      <c r="BR433">
        <v>22</v>
      </c>
      <c r="BS433">
        <v>15</v>
      </c>
      <c r="BT433">
        <v>4</v>
      </c>
      <c r="BU433">
        <v>2202</v>
      </c>
      <c r="BV433">
        <v>6.3E-2</v>
      </c>
      <c r="BW433">
        <v>6.6100000000000006E-2</v>
      </c>
      <c r="BX433">
        <v>24</v>
      </c>
      <c r="BY433">
        <v>0</v>
      </c>
      <c r="BZ433" s="25" t="s">
        <v>176</v>
      </c>
      <c r="CB433">
        <v>4</v>
      </c>
      <c r="CC433">
        <v>1</v>
      </c>
      <c r="CD433">
        <v>226</v>
      </c>
      <c r="CE433">
        <v>3</v>
      </c>
      <c r="CF433">
        <v>1</v>
      </c>
      <c r="CG433">
        <v>2</v>
      </c>
      <c r="CH433">
        <v>0</v>
      </c>
    </row>
    <row r="434" spans="1:86">
      <c r="A434">
        <v>6</v>
      </c>
      <c r="B434">
        <v>2</v>
      </c>
      <c r="C434">
        <v>40</v>
      </c>
      <c r="D434">
        <v>20</v>
      </c>
      <c r="E434">
        <v>0</v>
      </c>
      <c r="F434" s="24">
        <f t="shared" si="30"/>
        <v>20</v>
      </c>
      <c r="G434">
        <v>85</v>
      </c>
      <c r="H434" s="24">
        <f t="shared" si="31"/>
        <v>4</v>
      </c>
      <c r="I434" s="24">
        <f t="shared" si="32"/>
        <v>38</v>
      </c>
      <c r="J434" s="24">
        <f t="shared" si="33"/>
        <v>175</v>
      </c>
      <c r="K434" s="49" t="str">
        <f t="shared" si="34"/>
        <v>10</v>
      </c>
      <c r="L434">
        <v>86</v>
      </c>
      <c r="M434">
        <v>0</v>
      </c>
      <c r="N434">
        <v>41</v>
      </c>
      <c r="O434">
        <v>0</v>
      </c>
      <c r="P434">
        <v>0</v>
      </c>
      <c r="Q434" s="25" t="s">
        <v>170</v>
      </c>
      <c r="R434">
        <v>22</v>
      </c>
      <c r="S434">
        <v>15</v>
      </c>
      <c r="T434">
        <v>4</v>
      </c>
      <c r="U434">
        <v>2202</v>
      </c>
      <c r="V434">
        <v>2.8000000000000001E-2</v>
      </c>
      <c r="W434">
        <v>3.4700000000000002E-2</v>
      </c>
      <c r="X434">
        <v>24</v>
      </c>
      <c r="Y434">
        <v>0</v>
      </c>
      <c r="Z434" s="25" t="s">
        <v>176</v>
      </c>
      <c r="AB434">
        <v>3.2</v>
      </c>
      <c r="AC434">
        <v>1</v>
      </c>
      <c r="AD434">
        <v>226</v>
      </c>
      <c r="AE434">
        <v>3</v>
      </c>
      <c r="AF434">
        <v>1</v>
      </c>
      <c r="AG434">
        <v>2</v>
      </c>
      <c r="AH434">
        <v>0</v>
      </c>
      <c r="BA434">
        <v>6</v>
      </c>
      <c r="BB434">
        <v>2</v>
      </c>
      <c r="BC434">
        <v>40</v>
      </c>
      <c r="BD434">
        <v>20</v>
      </c>
      <c r="BE434">
        <v>0</v>
      </c>
      <c r="BF434">
        <v>2</v>
      </c>
      <c r="BG434">
        <v>85</v>
      </c>
      <c r="BH434">
        <v>40</v>
      </c>
      <c r="BI434">
        <v>300</v>
      </c>
      <c r="BJ434">
        <v>103</v>
      </c>
      <c r="BK434">
        <v>11</v>
      </c>
      <c r="BL434">
        <v>86</v>
      </c>
      <c r="BM434">
        <v>0</v>
      </c>
      <c r="BN434">
        <v>41</v>
      </c>
      <c r="BO434">
        <v>0</v>
      </c>
      <c r="BP434">
        <v>0</v>
      </c>
      <c r="BQ434" s="25" t="s">
        <v>170</v>
      </c>
      <c r="BR434">
        <v>22</v>
      </c>
      <c r="BS434">
        <v>15</v>
      </c>
      <c r="BT434">
        <v>4</v>
      </c>
      <c r="BU434">
        <v>2202</v>
      </c>
      <c r="BV434">
        <v>2.8000000000000001E-2</v>
      </c>
      <c r="BW434">
        <v>3.4700000000000002E-2</v>
      </c>
      <c r="BX434">
        <v>24</v>
      </c>
      <c r="BY434">
        <v>0</v>
      </c>
      <c r="BZ434" s="25" t="s">
        <v>176</v>
      </c>
      <c r="CB434">
        <v>3.2</v>
      </c>
      <c r="CC434">
        <v>1</v>
      </c>
      <c r="CD434">
        <v>226</v>
      </c>
      <c r="CE434">
        <v>3</v>
      </c>
      <c r="CF434">
        <v>1</v>
      </c>
      <c r="CG434">
        <v>2</v>
      </c>
      <c r="CH434">
        <v>0</v>
      </c>
    </row>
    <row r="435" spans="1:86">
      <c r="A435">
        <v>7</v>
      </c>
      <c r="B435">
        <v>1</v>
      </c>
      <c r="C435">
        <v>10</v>
      </c>
      <c r="D435">
        <v>3</v>
      </c>
      <c r="E435">
        <v>0</v>
      </c>
      <c r="F435" s="24">
        <f t="shared" si="30"/>
        <v>15</v>
      </c>
      <c r="G435">
        <v>95</v>
      </c>
      <c r="H435" s="24">
        <f t="shared" si="31"/>
        <v>4</v>
      </c>
      <c r="I435" s="24">
        <f t="shared" si="32"/>
        <v>38</v>
      </c>
      <c r="J435" s="24">
        <f t="shared" si="33"/>
        <v>175</v>
      </c>
      <c r="K435" s="49" t="str">
        <f t="shared" si="34"/>
        <v>10</v>
      </c>
      <c r="L435">
        <v>84</v>
      </c>
      <c r="M435">
        <v>0</v>
      </c>
      <c r="N435">
        <v>1</v>
      </c>
      <c r="O435">
        <v>20</v>
      </c>
      <c r="P435">
        <v>0</v>
      </c>
      <c r="Q435" s="25" t="s">
        <v>170</v>
      </c>
      <c r="R435">
        <v>22</v>
      </c>
      <c r="S435">
        <v>15</v>
      </c>
      <c r="T435">
        <v>4</v>
      </c>
      <c r="U435">
        <v>3202</v>
      </c>
      <c r="V435">
        <v>1.2E-2</v>
      </c>
      <c r="W435">
        <v>2.1999999999999999E-2</v>
      </c>
      <c r="X435">
        <v>24</v>
      </c>
      <c r="Y435">
        <v>0</v>
      </c>
      <c r="Z435" s="25" t="s">
        <v>176</v>
      </c>
      <c r="AB435">
        <v>2</v>
      </c>
      <c r="AC435">
        <v>1</v>
      </c>
      <c r="AD435">
        <v>226</v>
      </c>
      <c r="AE435">
        <v>3</v>
      </c>
      <c r="AF435">
        <v>1</v>
      </c>
      <c r="AG435">
        <v>2</v>
      </c>
      <c r="AH435">
        <v>0</v>
      </c>
      <c r="BA435">
        <v>7</v>
      </c>
      <c r="BB435">
        <v>1</v>
      </c>
      <c r="BC435">
        <v>10</v>
      </c>
      <c r="BD435">
        <v>3</v>
      </c>
      <c r="BE435">
        <v>0</v>
      </c>
      <c r="BF435">
        <v>1.4</v>
      </c>
      <c r="BG435">
        <v>95</v>
      </c>
      <c r="BH435">
        <v>40</v>
      </c>
      <c r="BI435">
        <v>300</v>
      </c>
      <c r="BJ435">
        <v>103</v>
      </c>
      <c r="BK435">
        <v>11</v>
      </c>
      <c r="BL435">
        <v>84</v>
      </c>
      <c r="BM435">
        <v>0</v>
      </c>
      <c r="BN435">
        <v>1</v>
      </c>
      <c r="BO435">
        <v>20</v>
      </c>
      <c r="BP435">
        <v>0</v>
      </c>
      <c r="BQ435" s="25" t="s">
        <v>170</v>
      </c>
      <c r="BR435">
        <v>22</v>
      </c>
      <c r="BS435">
        <v>15</v>
      </c>
      <c r="BT435">
        <v>4</v>
      </c>
      <c r="BU435">
        <v>3202</v>
      </c>
      <c r="BV435">
        <v>1.2E-2</v>
      </c>
      <c r="BW435">
        <v>2.1999999999999999E-2</v>
      </c>
      <c r="BX435">
        <v>24</v>
      </c>
      <c r="BY435">
        <v>0</v>
      </c>
      <c r="BZ435" s="25" t="s">
        <v>176</v>
      </c>
      <c r="CB435">
        <v>2</v>
      </c>
      <c r="CC435">
        <v>1</v>
      </c>
      <c r="CD435">
        <v>226</v>
      </c>
      <c r="CE435">
        <v>3</v>
      </c>
      <c r="CF435">
        <v>1</v>
      </c>
      <c r="CG435">
        <v>2</v>
      </c>
      <c r="CH435">
        <v>0</v>
      </c>
    </row>
    <row r="436" spans="1:86">
      <c r="F436" s="24" t="str">
        <f t="shared" si="30"/>
        <v/>
      </c>
      <c r="H436" s="24" t="str">
        <f t="shared" si="31"/>
        <v/>
      </c>
      <c r="I436" s="24" t="str">
        <f t="shared" si="32"/>
        <v/>
      </c>
      <c r="J436" s="24" t="str">
        <f t="shared" si="33"/>
        <v/>
      </c>
      <c r="K436" s="49" t="str">
        <f t="shared" si="34"/>
        <v/>
      </c>
      <c r="Q436" s="25"/>
      <c r="Z436" s="25"/>
      <c r="AH436">
        <v>0</v>
      </c>
      <c r="BQ436" s="25"/>
      <c r="BZ436" s="25"/>
      <c r="CH436">
        <v>0</v>
      </c>
    </row>
    <row r="437" spans="1:86">
      <c r="A437">
        <v>1</v>
      </c>
      <c r="B437">
        <v>6</v>
      </c>
      <c r="C437">
        <v>620</v>
      </c>
      <c r="D437">
        <v>150</v>
      </c>
      <c r="E437">
        <v>0</v>
      </c>
      <c r="F437" s="24">
        <f t="shared" si="30"/>
        <v>308</v>
      </c>
      <c r="G437">
        <v>50</v>
      </c>
      <c r="H437" s="24">
        <f t="shared" si="31"/>
        <v>4</v>
      </c>
      <c r="I437" s="24">
        <f t="shared" si="32"/>
        <v>33</v>
      </c>
      <c r="J437" s="24">
        <f t="shared" si="33"/>
        <v>175</v>
      </c>
      <c r="K437" s="49" t="str">
        <f t="shared" si="34"/>
        <v>13</v>
      </c>
      <c r="L437">
        <v>52</v>
      </c>
      <c r="M437">
        <v>0</v>
      </c>
      <c r="N437">
        <v>0</v>
      </c>
      <c r="O437">
        <v>11</v>
      </c>
      <c r="P437">
        <v>0</v>
      </c>
      <c r="Q437" s="25" t="s">
        <v>170</v>
      </c>
      <c r="R437">
        <v>21</v>
      </c>
      <c r="S437">
        <v>10</v>
      </c>
      <c r="T437">
        <v>2</v>
      </c>
      <c r="U437">
        <v>1502</v>
      </c>
      <c r="V437">
        <v>0.59199999999999997</v>
      </c>
      <c r="W437">
        <v>0.5</v>
      </c>
      <c r="X437">
        <v>24</v>
      </c>
      <c r="Y437">
        <v>0</v>
      </c>
      <c r="Z437" s="25" t="s">
        <v>176</v>
      </c>
      <c r="AB437">
        <v>0</v>
      </c>
      <c r="AC437">
        <v>1</v>
      </c>
      <c r="AD437">
        <v>226</v>
      </c>
      <c r="AE437">
        <v>3</v>
      </c>
      <c r="AF437">
        <v>1</v>
      </c>
      <c r="AG437">
        <v>3.2</v>
      </c>
      <c r="AH437">
        <v>0</v>
      </c>
      <c r="BA437">
        <v>1</v>
      </c>
      <c r="BB437">
        <v>6</v>
      </c>
      <c r="BC437">
        <v>620</v>
      </c>
      <c r="BD437">
        <v>150</v>
      </c>
      <c r="BE437">
        <v>0</v>
      </c>
      <c r="BF437">
        <v>30.7</v>
      </c>
      <c r="BG437">
        <v>50</v>
      </c>
      <c r="BH437">
        <v>35</v>
      </c>
      <c r="BI437">
        <v>260</v>
      </c>
      <c r="BJ437">
        <v>103</v>
      </c>
      <c r="BK437">
        <v>11</v>
      </c>
      <c r="BL437">
        <v>52</v>
      </c>
      <c r="BM437">
        <v>0</v>
      </c>
      <c r="BN437">
        <v>0</v>
      </c>
      <c r="BO437">
        <v>11</v>
      </c>
      <c r="BP437">
        <v>0</v>
      </c>
      <c r="BQ437" s="25" t="s">
        <v>170</v>
      </c>
      <c r="BR437">
        <v>21</v>
      </c>
      <c r="BS437">
        <v>10</v>
      </c>
      <c r="BT437">
        <v>2</v>
      </c>
      <c r="BU437">
        <v>1502</v>
      </c>
      <c r="BV437">
        <v>0.59199999999999997</v>
      </c>
      <c r="BW437">
        <v>0.5</v>
      </c>
      <c r="BX437">
        <v>24</v>
      </c>
      <c r="BY437">
        <v>0</v>
      </c>
      <c r="BZ437" s="25" t="s">
        <v>176</v>
      </c>
      <c r="CB437">
        <v>0</v>
      </c>
      <c r="CC437">
        <v>1</v>
      </c>
      <c r="CD437">
        <v>226</v>
      </c>
      <c r="CE437">
        <v>3</v>
      </c>
      <c r="CF437">
        <v>1</v>
      </c>
      <c r="CG437">
        <v>3.2</v>
      </c>
      <c r="CH437">
        <v>0</v>
      </c>
    </row>
    <row r="438" spans="1:86">
      <c r="A438">
        <v>2</v>
      </c>
      <c r="B438">
        <v>5</v>
      </c>
      <c r="C438">
        <v>300</v>
      </c>
      <c r="D438">
        <v>55</v>
      </c>
      <c r="E438">
        <v>0</v>
      </c>
      <c r="F438" s="24">
        <f t="shared" si="30"/>
        <v>135</v>
      </c>
      <c r="G438">
        <v>55</v>
      </c>
      <c r="H438" s="24">
        <f t="shared" si="31"/>
        <v>4</v>
      </c>
      <c r="I438" s="24">
        <f t="shared" si="32"/>
        <v>33</v>
      </c>
      <c r="J438" s="24">
        <f t="shared" si="33"/>
        <v>175</v>
      </c>
      <c r="K438" s="49" t="str">
        <f t="shared" si="34"/>
        <v>13</v>
      </c>
      <c r="L438">
        <v>83</v>
      </c>
      <c r="M438">
        <v>0</v>
      </c>
      <c r="N438">
        <v>0</v>
      </c>
      <c r="O438">
        <v>1</v>
      </c>
      <c r="P438">
        <v>0</v>
      </c>
      <c r="Q438" s="25" t="s">
        <v>170</v>
      </c>
      <c r="R438">
        <v>21</v>
      </c>
      <c r="S438">
        <v>10</v>
      </c>
      <c r="T438">
        <v>2</v>
      </c>
      <c r="U438">
        <v>1302</v>
      </c>
      <c r="V438">
        <v>0.25</v>
      </c>
      <c r="W438">
        <v>0.22750000000000001</v>
      </c>
      <c r="X438">
        <v>24</v>
      </c>
      <c r="Y438">
        <v>0</v>
      </c>
      <c r="Z438" s="25" t="s">
        <v>176</v>
      </c>
      <c r="AB438">
        <v>0</v>
      </c>
      <c r="AC438">
        <v>1</v>
      </c>
      <c r="AD438">
        <v>226</v>
      </c>
      <c r="AE438">
        <v>3</v>
      </c>
      <c r="AF438">
        <v>1</v>
      </c>
      <c r="AG438">
        <v>3.2</v>
      </c>
      <c r="AH438">
        <v>0</v>
      </c>
      <c r="BA438">
        <v>2</v>
      </c>
      <c r="BB438">
        <v>5</v>
      </c>
      <c r="BC438">
        <v>300</v>
      </c>
      <c r="BD438">
        <v>55</v>
      </c>
      <c r="BE438">
        <v>0</v>
      </c>
      <c r="BF438">
        <v>13.4</v>
      </c>
      <c r="BG438">
        <v>55</v>
      </c>
      <c r="BH438">
        <v>40</v>
      </c>
      <c r="BI438">
        <v>260</v>
      </c>
      <c r="BJ438">
        <v>103</v>
      </c>
      <c r="BK438">
        <v>11</v>
      </c>
      <c r="BL438">
        <v>83</v>
      </c>
      <c r="BM438">
        <v>0</v>
      </c>
      <c r="BN438">
        <v>0</v>
      </c>
      <c r="BO438">
        <v>1</v>
      </c>
      <c r="BP438">
        <v>0</v>
      </c>
      <c r="BQ438" s="25" t="s">
        <v>170</v>
      </c>
      <c r="BR438">
        <v>21</v>
      </c>
      <c r="BS438">
        <v>10</v>
      </c>
      <c r="BT438">
        <v>2</v>
      </c>
      <c r="BU438">
        <v>1302</v>
      </c>
      <c r="BV438">
        <v>0.25</v>
      </c>
      <c r="BW438">
        <v>0.22750000000000001</v>
      </c>
      <c r="BX438">
        <v>24</v>
      </c>
      <c r="BY438">
        <v>0</v>
      </c>
      <c r="BZ438" s="25" t="s">
        <v>176</v>
      </c>
      <c r="CB438">
        <v>0</v>
      </c>
      <c r="CC438">
        <v>1</v>
      </c>
      <c r="CD438">
        <v>226</v>
      </c>
      <c r="CE438">
        <v>3</v>
      </c>
      <c r="CF438">
        <v>1</v>
      </c>
      <c r="CG438">
        <v>3.2</v>
      </c>
      <c r="CH438">
        <v>0</v>
      </c>
    </row>
    <row r="439" spans="1:86">
      <c r="A439">
        <v>3</v>
      </c>
      <c r="B439">
        <v>4</v>
      </c>
      <c r="C439">
        <v>200</v>
      </c>
      <c r="D439">
        <v>40</v>
      </c>
      <c r="E439">
        <v>0</v>
      </c>
      <c r="F439" s="24">
        <f t="shared" si="30"/>
        <v>70</v>
      </c>
      <c r="G439">
        <v>60</v>
      </c>
      <c r="H439" s="24">
        <f t="shared" si="31"/>
        <v>4</v>
      </c>
      <c r="I439" s="24">
        <f t="shared" si="32"/>
        <v>33</v>
      </c>
      <c r="J439" s="24">
        <f t="shared" si="33"/>
        <v>175</v>
      </c>
      <c r="K439" s="49" t="str">
        <f t="shared" si="34"/>
        <v>13</v>
      </c>
      <c r="L439">
        <v>83</v>
      </c>
      <c r="M439">
        <v>0</v>
      </c>
      <c r="N439">
        <v>0</v>
      </c>
      <c r="O439">
        <v>11</v>
      </c>
      <c r="P439">
        <v>0</v>
      </c>
      <c r="Q439" s="25" t="s">
        <v>170</v>
      </c>
      <c r="R439">
        <v>22</v>
      </c>
      <c r="S439">
        <v>15</v>
      </c>
      <c r="T439">
        <v>2</v>
      </c>
      <c r="U439">
        <v>2202</v>
      </c>
      <c r="V439">
        <v>0.156</v>
      </c>
      <c r="W439">
        <v>0.14979999999999999</v>
      </c>
      <c r="X439">
        <v>24</v>
      </c>
      <c r="Y439">
        <v>0</v>
      </c>
      <c r="Z439" s="25" t="s">
        <v>176</v>
      </c>
      <c r="AB439">
        <v>0</v>
      </c>
      <c r="AC439">
        <v>1</v>
      </c>
      <c r="AD439">
        <v>226</v>
      </c>
      <c r="AE439">
        <v>3</v>
      </c>
      <c r="AF439">
        <v>1</v>
      </c>
      <c r="AG439">
        <v>3.2</v>
      </c>
      <c r="AH439">
        <v>0</v>
      </c>
      <c r="BA439">
        <v>3</v>
      </c>
      <c r="BB439">
        <v>4</v>
      </c>
      <c r="BC439">
        <v>200</v>
      </c>
      <c r="BD439">
        <v>40</v>
      </c>
      <c r="BE439">
        <v>0</v>
      </c>
      <c r="BF439">
        <v>7</v>
      </c>
      <c r="BG439">
        <v>60</v>
      </c>
      <c r="BH439">
        <v>40</v>
      </c>
      <c r="BI439">
        <v>260</v>
      </c>
      <c r="BJ439">
        <v>103</v>
      </c>
      <c r="BK439">
        <v>11</v>
      </c>
      <c r="BL439">
        <v>83</v>
      </c>
      <c r="BM439">
        <v>0</v>
      </c>
      <c r="BN439">
        <v>0</v>
      </c>
      <c r="BO439">
        <v>11</v>
      </c>
      <c r="BP439">
        <v>0</v>
      </c>
      <c r="BQ439" s="25" t="s">
        <v>170</v>
      </c>
      <c r="BR439">
        <v>22</v>
      </c>
      <c r="BS439">
        <v>15</v>
      </c>
      <c r="BT439">
        <v>2</v>
      </c>
      <c r="BU439">
        <v>2202</v>
      </c>
      <c r="BV439">
        <v>0.156</v>
      </c>
      <c r="BW439">
        <v>0.14979999999999999</v>
      </c>
      <c r="BX439">
        <v>24</v>
      </c>
      <c r="BY439">
        <v>0</v>
      </c>
      <c r="BZ439" s="25" t="s">
        <v>176</v>
      </c>
      <c r="CB439">
        <v>0</v>
      </c>
      <c r="CC439">
        <v>1</v>
      </c>
      <c r="CD439">
        <v>226</v>
      </c>
      <c r="CE439">
        <v>3</v>
      </c>
      <c r="CF439">
        <v>1</v>
      </c>
      <c r="CG439">
        <v>3.2</v>
      </c>
      <c r="CH439">
        <v>0</v>
      </c>
    </row>
    <row r="440" spans="1:86">
      <c r="A440">
        <v>4</v>
      </c>
      <c r="B440">
        <v>3</v>
      </c>
      <c r="C440">
        <v>140</v>
      </c>
      <c r="D440">
        <v>40</v>
      </c>
      <c r="E440">
        <v>0</v>
      </c>
      <c r="F440" s="24">
        <f t="shared" si="30"/>
        <v>40</v>
      </c>
      <c r="G440">
        <v>65</v>
      </c>
      <c r="H440" s="24">
        <f t="shared" si="31"/>
        <v>4</v>
      </c>
      <c r="I440" s="24">
        <f t="shared" si="32"/>
        <v>33</v>
      </c>
      <c r="J440" s="24">
        <f t="shared" si="33"/>
        <v>175</v>
      </c>
      <c r="K440" s="49" t="str">
        <f t="shared" si="34"/>
        <v>13</v>
      </c>
      <c r="L440">
        <v>83</v>
      </c>
      <c r="M440">
        <v>0</v>
      </c>
      <c r="N440">
        <v>40</v>
      </c>
      <c r="O440">
        <v>10</v>
      </c>
      <c r="P440">
        <v>0</v>
      </c>
      <c r="Q440" s="25" t="s">
        <v>170</v>
      </c>
      <c r="R440">
        <v>22</v>
      </c>
      <c r="S440">
        <v>15</v>
      </c>
      <c r="T440">
        <v>3</v>
      </c>
      <c r="U440">
        <v>2202</v>
      </c>
      <c r="V440">
        <v>0.10100000000000001</v>
      </c>
      <c r="W440">
        <v>0.10100000000000001</v>
      </c>
      <c r="X440">
        <v>24</v>
      </c>
      <c r="Y440">
        <v>0</v>
      </c>
      <c r="Z440" s="25" t="s">
        <v>176</v>
      </c>
      <c r="AB440">
        <v>6.3</v>
      </c>
      <c r="AC440">
        <v>1</v>
      </c>
      <c r="AD440">
        <v>226</v>
      </c>
      <c r="AE440">
        <v>3</v>
      </c>
      <c r="AF440">
        <v>1</v>
      </c>
      <c r="AG440">
        <v>3.2</v>
      </c>
      <c r="AH440">
        <v>0</v>
      </c>
      <c r="BA440">
        <v>4</v>
      </c>
      <c r="BB440">
        <v>3</v>
      </c>
      <c r="BC440">
        <v>140</v>
      </c>
      <c r="BD440">
        <v>40</v>
      </c>
      <c r="BE440">
        <v>0</v>
      </c>
      <c r="BF440">
        <v>4</v>
      </c>
      <c r="BG440">
        <v>65</v>
      </c>
      <c r="BH440">
        <v>40</v>
      </c>
      <c r="BI440">
        <v>260</v>
      </c>
      <c r="BJ440">
        <v>103</v>
      </c>
      <c r="BK440">
        <v>11</v>
      </c>
      <c r="BL440">
        <v>83</v>
      </c>
      <c r="BM440">
        <v>0</v>
      </c>
      <c r="BN440">
        <v>40</v>
      </c>
      <c r="BO440">
        <v>10</v>
      </c>
      <c r="BP440">
        <v>0</v>
      </c>
      <c r="BQ440" s="25" t="s">
        <v>170</v>
      </c>
      <c r="BR440">
        <v>22</v>
      </c>
      <c r="BS440">
        <v>15</v>
      </c>
      <c r="BT440">
        <v>3</v>
      </c>
      <c r="BU440">
        <v>2202</v>
      </c>
      <c r="BV440">
        <v>0.10100000000000001</v>
      </c>
      <c r="BW440">
        <v>0.10100000000000001</v>
      </c>
      <c r="BX440">
        <v>24</v>
      </c>
      <c r="BY440">
        <v>0</v>
      </c>
      <c r="BZ440" s="25" t="s">
        <v>176</v>
      </c>
      <c r="CB440">
        <v>6.3</v>
      </c>
      <c r="CC440">
        <v>1</v>
      </c>
      <c r="CD440">
        <v>226</v>
      </c>
      <c r="CE440">
        <v>3</v>
      </c>
      <c r="CF440">
        <v>1</v>
      </c>
      <c r="CG440">
        <v>3.2</v>
      </c>
      <c r="CH440">
        <v>0</v>
      </c>
    </row>
    <row r="441" spans="1:86">
      <c r="A441">
        <v>5</v>
      </c>
      <c r="B441">
        <v>2</v>
      </c>
      <c r="C441">
        <v>70</v>
      </c>
      <c r="D441">
        <v>25</v>
      </c>
      <c r="E441">
        <v>0</v>
      </c>
      <c r="F441" s="24">
        <f t="shared" si="30"/>
        <v>25</v>
      </c>
      <c r="G441">
        <v>85</v>
      </c>
      <c r="H441" s="24">
        <f t="shared" si="31"/>
        <v>4</v>
      </c>
      <c r="I441" s="24">
        <f t="shared" si="32"/>
        <v>33</v>
      </c>
      <c r="J441" s="24">
        <f t="shared" si="33"/>
        <v>175</v>
      </c>
      <c r="K441" s="49" t="str">
        <f t="shared" si="34"/>
        <v>10</v>
      </c>
      <c r="L441">
        <v>83</v>
      </c>
      <c r="M441">
        <v>0</v>
      </c>
      <c r="N441">
        <v>41</v>
      </c>
      <c r="O441">
        <v>0</v>
      </c>
      <c r="P441">
        <v>0</v>
      </c>
      <c r="Q441" s="25" t="s">
        <v>170</v>
      </c>
      <c r="R441">
        <v>22</v>
      </c>
      <c r="S441">
        <v>15</v>
      </c>
      <c r="T441">
        <v>4</v>
      </c>
      <c r="U441">
        <v>2202</v>
      </c>
      <c r="V441">
        <v>5.8000000000000003E-2</v>
      </c>
      <c r="W441">
        <v>6.0900000000000003E-2</v>
      </c>
      <c r="X441">
        <v>24</v>
      </c>
      <c r="Y441">
        <v>0</v>
      </c>
      <c r="Z441" s="25" t="s">
        <v>176</v>
      </c>
      <c r="AB441">
        <v>4</v>
      </c>
      <c r="AC441">
        <v>1</v>
      </c>
      <c r="AD441" s="25">
        <v>226</v>
      </c>
      <c r="AE441">
        <v>3</v>
      </c>
      <c r="AF441">
        <v>1</v>
      </c>
      <c r="AG441">
        <v>3.2</v>
      </c>
      <c r="AH441">
        <v>0</v>
      </c>
      <c r="BA441">
        <v>5</v>
      </c>
      <c r="BB441">
        <v>2</v>
      </c>
      <c r="BC441">
        <v>70</v>
      </c>
      <c r="BD441">
        <v>25</v>
      </c>
      <c r="BE441">
        <v>0</v>
      </c>
      <c r="BF441">
        <v>2.4</v>
      </c>
      <c r="BG441">
        <v>85</v>
      </c>
      <c r="BH441">
        <v>40</v>
      </c>
      <c r="BI441">
        <v>260</v>
      </c>
      <c r="BJ441">
        <v>103</v>
      </c>
      <c r="BK441">
        <v>11</v>
      </c>
      <c r="BL441">
        <v>83</v>
      </c>
      <c r="BM441">
        <v>0</v>
      </c>
      <c r="BN441">
        <v>41</v>
      </c>
      <c r="BO441">
        <v>0</v>
      </c>
      <c r="BP441">
        <v>0</v>
      </c>
      <c r="BQ441" s="25" t="s">
        <v>170</v>
      </c>
      <c r="BR441">
        <v>22</v>
      </c>
      <c r="BS441">
        <v>15</v>
      </c>
      <c r="BT441">
        <v>4</v>
      </c>
      <c r="BU441">
        <v>2202</v>
      </c>
      <c r="BV441">
        <v>5.8000000000000003E-2</v>
      </c>
      <c r="BW441">
        <v>6.0900000000000003E-2</v>
      </c>
      <c r="BX441">
        <v>24</v>
      </c>
      <c r="BY441">
        <v>0</v>
      </c>
      <c r="BZ441" s="25" t="s">
        <v>176</v>
      </c>
      <c r="CB441">
        <v>4</v>
      </c>
      <c r="CC441">
        <v>1</v>
      </c>
      <c r="CD441" s="25">
        <v>226</v>
      </c>
      <c r="CE441">
        <v>3</v>
      </c>
      <c r="CF441">
        <v>1</v>
      </c>
      <c r="CG441">
        <v>3.2</v>
      </c>
      <c r="CH441">
        <v>0</v>
      </c>
    </row>
    <row r="442" spans="1:86">
      <c r="A442">
        <v>6</v>
      </c>
      <c r="B442">
        <v>1</v>
      </c>
      <c r="C442">
        <v>40</v>
      </c>
      <c r="D442">
        <v>20</v>
      </c>
      <c r="E442">
        <v>0</v>
      </c>
      <c r="F442" s="24">
        <f t="shared" si="30"/>
        <v>20</v>
      </c>
      <c r="G442">
        <v>85</v>
      </c>
      <c r="H442" s="24">
        <f t="shared" si="31"/>
        <v>4</v>
      </c>
      <c r="I442" s="24">
        <f t="shared" si="32"/>
        <v>38</v>
      </c>
      <c r="J442" s="24">
        <f t="shared" si="33"/>
        <v>175</v>
      </c>
      <c r="K442" s="49" t="str">
        <f t="shared" si="34"/>
        <v>10</v>
      </c>
      <c r="L442">
        <v>83</v>
      </c>
      <c r="M442">
        <v>0</v>
      </c>
      <c r="N442">
        <v>41</v>
      </c>
      <c r="O442">
        <v>0</v>
      </c>
      <c r="P442">
        <v>0</v>
      </c>
      <c r="Q442" s="25" t="s">
        <v>170</v>
      </c>
      <c r="R442">
        <v>22</v>
      </c>
      <c r="S442">
        <v>15</v>
      </c>
      <c r="T442">
        <v>4</v>
      </c>
      <c r="U442">
        <v>3202</v>
      </c>
      <c r="V442">
        <v>3.2000000000000001E-2</v>
      </c>
      <c r="W442">
        <v>2.4E-2</v>
      </c>
      <c r="X442">
        <v>24</v>
      </c>
      <c r="Y442">
        <v>0</v>
      </c>
      <c r="Z442" s="25" t="s">
        <v>176</v>
      </c>
      <c r="AB442">
        <v>3.2</v>
      </c>
      <c r="AC442">
        <v>1</v>
      </c>
      <c r="AD442">
        <v>226</v>
      </c>
      <c r="AE442">
        <v>3</v>
      </c>
      <c r="AF442">
        <v>1</v>
      </c>
      <c r="AG442">
        <v>3.2</v>
      </c>
      <c r="AH442">
        <v>0</v>
      </c>
      <c r="BA442">
        <v>6</v>
      </c>
      <c r="BB442">
        <v>1</v>
      </c>
      <c r="BC442">
        <v>40</v>
      </c>
      <c r="BD442">
        <v>20</v>
      </c>
      <c r="BE442">
        <v>0</v>
      </c>
      <c r="BF442">
        <v>2</v>
      </c>
      <c r="BG442">
        <v>85</v>
      </c>
      <c r="BH442">
        <v>40</v>
      </c>
      <c r="BI442">
        <v>300</v>
      </c>
      <c r="BJ442">
        <v>103</v>
      </c>
      <c r="BK442">
        <v>11</v>
      </c>
      <c r="BL442">
        <v>83</v>
      </c>
      <c r="BM442">
        <v>0</v>
      </c>
      <c r="BN442">
        <v>41</v>
      </c>
      <c r="BO442">
        <v>0</v>
      </c>
      <c r="BP442">
        <v>0</v>
      </c>
      <c r="BQ442" s="25" t="s">
        <v>170</v>
      </c>
      <c r="BR442">
        <v>22</v>
      </c>
      <c r="BS442">
        <v>15</v>
      </c>
      <c r="BT442">
        <v>4</v>
      </c>
      <c r="BU442">
        <v>3202</v>
      </c>
      <c r="BV442">
        <v>3.2000000000000001E-2</v>
      </c>
      <c r="BW442">
        <v>2.4E-2</v>
      </c>
      <c r="BX442">
        <v>24</v>
      </c>
      <c r="BY442">
        <v>0</v>
      </c>
      <c r="BZ442" s="25" t="s">
        <v>176</v>
      </c>
      <c r="CB442">
        <v>3.2</v>
      </c>
      <c r="CC442">
        <v>1</v>
      </c>
      <c r="CD442">
        <v>226</v>
      </c>
      <c r="CE442">
        <v>3</v>
      </c>
      <c r="CF442">
        <v>1</v>
      </c>
      <c r="CG442">
        <v>3.2</v>
      </c>
      <c r="CH442">
        <v>0</v>
      </c>
    </row>
    <row r="443" spans="1:86">
      <c r="F443" s="24" t="str">
        <f t="shared" si="30"/>
        <v/>
      </c>
      <c r="H443" s="24" t="str">
        <f t="shared" si="31"/>
        <v/>
      </c>
      <c r="I443" s="24" t="str">
        <f t="shared" si="32"/>
        <v/>
      </c>
      <c r="J443" s="24" t="str">
        <f t="shared" si="33"/>
        <v/>
      </c>
      <c r="K443" s="49" t="str">
        <f t="shared" si="34"/>
        <v/>
      </c>
      <c r="Q443" s="25"/>
      <c r="Z443" s="25"/>
      <c r="AH443">
        <v>0</v>
      </c>
      <c r="BQ443" s="25"/>
      <c r="BZ443" s="25"/>
      <c r="CH443">
        <v>0</v>
      </c>
    </row>
    <row r="444" spans="1:86">
      <c r="A444">
        <v>1</v>
      </c>
      <c r="B444">
        <v>5</v>
      </c>
      <c r="C444">
        <v>620</v>
      </c>
      <c r="D444">
        <v>150</v>
      </c>
      <c r="E444">
        <v>0</v>
      </c>
      <c r="F444" s="24">
        <f t="shared" si="30"/>
        <v>310</v>
      </c>
      <c r="G444">
        <v>50</v>
      </c>
      <c r="H444" s="24">
        <f t="shared" si="31"/>
        <v>4</v>
      </c>
      <c r="I444" s="24">
        <f t="shared" si="32"/>
        <v>33</v>
      </c>
      <c r="J444" s="24">
        <f t="shared" si="33"/>
        <v>175</v>
      </c>
      <c r="K444" s="49" t="str">
        <f t="shared" si="34"/>
        <v>13</v>
      </c>
      <c r="L444">
        <v>52</v>
      </c>
      <c r="M444">
        <v>0</v>
      </c>
      <c r="N444">
        <v>0</v>
      </c>
      <c r="O444">
        <v>11</v>
      </c>
      <c r="P444">
        <v>0</v>
      </c>
      <c r="Q444" s="25" t="s">
        <v>170</v>
      </c>
      <c r="R444">
        <v>21</v>
      </c>
      <c r="S444">
        <v>10</v>
      </c>
      <c r="T444">
        <v>2</v>
      </c>
      <c r="U444">
        <v>1502</v>
      </c>
      <c r="V444">
        <v>0.58799999999999997</v>
      </c>
      <c r="W444">
        <v>0.5</v>
      </c>
      <c r="X444">
        <v>24</v>
      </c>
      <c r="Y444">
        <v>0</v>
      </c>
      <c r="Z444" s="25" t="s">
        <v>176</v>
      </c>
      <c r="AB444">
        <v>0</v>
      </c>
      <c r="AC444">
        <v>1</v>
      </c>
      <c r="AD444">
        <v>226</v>
      </c>
      <c r="AE444">
        <v>3</v>
      </c>
      <c r="AF444">
        <v>1</v>
      </c>
      <c r="AG444">
        <v>4</v>
      </c>
      <c r="AH444">
        <v>0</v>
      </c>
      <c r="BA444">
        <v>1</v>
      </c>
      <c r="BB444">
        <v>5</v>
      </c>
      <c r="BC444">
        <v>620</v>
      </c>
      <c r="BD444">
        <v>150</v>
      </c>
      <c r="BE444">
        <v>0</v>
      </c>
      <c r="BF444">
        <v>31.1</v>
      </c>
      <c r="BG444">
        <v>50</v>
      </c>
      <c r="BH444">
        <v>35</v>
      </c>
      <c r="BI444">
        <v>260</v>
      </c>
      <c r="BJ444">
        <v>103</v>
      </c>
      <c r="BK444">
        <v>11</v>
      </c>
      <c r="BL444">
        <v>52</v>
      </c>
      <c r="BM444">
        <v>0</v>
      </c>
      <c r="BN444">
        <v>0</v>
      </c>
      <c r="BO444">
        <v>11</v>
      </c>
      <c r="BP444">
        <v>0</v>
      </c>
      <c r="BQ444" s="25" t="s">
        <v>170</v>
      </c>
      <c r="BR444">
        <v>21</v>
      </c>
      <c r="BS444">
        <v>10</v>
      </c>
      <c r="BT444">
        <v>2</v>
      </c>
      <c r="BU444">
        <v>1502</v>
      </c>
      <c r="BV444">
        <v>0.58799999999999997</v>
      </c>
      <c r="BW444">
        <v>0.5</v>
      </c>
      <c r="BX444">
        <v>24</v>
      </c>
      <c r="BY444">
        <v>0</v>
      </c>
      <c r="BZ444" s="25" t="s">
        <v>176</v>
      </c>
      <c r="CB444">
        <v>0</v>
      </c>
      <c r="CC444">
        <v>1</v>
      </c>
      <c r="CD444">
        <v>226</v>
      </c>
      <c r="CE444">
        <v>3</v>
      </c>
      <c r="CF444">
        <v>1</v>
      </c>
      <c r="CG444">
        <v>4</v>
      </c>
      <c r="CH444">
        <v>0</v>
      </c>
    </row>
    <row r="445" spans="1:86">
      <c r="A445">
        <v>2</v>
      </c>
      <c r="B445">
        <v>4</v>
      </c>
      <c r="C445">
        <v>300</v>
      </c>
      <c r="D445">
        <v>55</v>
      </c>
      <c r="E445">
        <v>0</v>
      </c>
      <c r="F445" s="24">
        <f t="shared" si="30"/>
        <v>135</v>
      </c>
      <c r="G445">
        <v>55</v>
      </c>
      <c r="H445" s="24">
        <f t="shared" si="31"/>
        <v>4</v>
      </c>
      <c r="I445" s="24">
        <f t="shared" si="32"/>
        <v>33</v>
      </c>
      <c r="J445" s="24">
        <f t="shared" si="33"/>
        <v>175</v>
      </c>
      <c r="K445" s="49" t="str">
        <f t="shared" si="34"/>
        <v>13</v>
      </c>
      <c r="L445">
        <v>83</v>
      </c>
      <c r="M445">
        <v>0</v>
      </c>
      <c r="N445">
        <v>0</v>
      </c>
      <c r="O445">
        <v>1</v>
      </c>
      <c r="P445">
        <v>0</v>
      </c>
      <c r="Q445" s="25" t="s">
        <v>170</v>
      </c>
      <c r="R445">
        <v>21</v>
      </c>
      <c r="S445">
        <v>10</v>
      </c>
      <c r="T445">
        <v>2</v>
      </c>
      <c r="U445">
        <v>1302</v>
      </c>
      <c r="V445">
        <v>0.23599999999999999</v>
      </c>
      <c r="W445">
        <v>0.21479999999999999</v>
      </c>
      <c r="X445">
        <v>24</v>
      </c>
      <c r="Y445">
        <v>0</v>
      </c>
      <c r="Z445" s="25" t="s">
        <v>176</v>
      </c>
      <c r="AB445">
        <v>0</v>
      </c>
      <c r="AC445">
        <v>1</v>
      </c>
      <c r="AD445">
        <v>226</v>
      </c>
      <c r="AE445">
        <v>3</v>
      </c>
      <c r="AF445">
        <v>1</v>
      </c>
      <c r="AG445">
        <v>4</v>
      </c>
      <c r="AH445">
        <v>0</v>
      </c>
      <c r="BA445">
        <v>2</v>
      </c>
      <c r="BB445">
        <v>4</v>
      </c>
      <c r="BC445">
        <v>300</v>
      </c>
      <c r="BD445">
        <v>55</v>
      </c>
      <c r="BE445">
        <v>0</v>
      </c>
      <c r="BF445">
        <v>13.4</v>
      </c>
      <c r="BG445">
        <v>55</v>
      </c>
      <c r="BH445">
        <v>40</v>
      </c>
      <c r="BI445">
        <v>260</v>
      </c>
      <c r="BJ445">
        <v>103</v>
      </c>
      <c r="BK445">
        <v>11</v>
      </c>
      <c r="BL445">
        <v>83</v>
      </c>
      <c r="BM445">
        <v>0</v>
      </c>
      <c r="BN445">
        <v>0</v>
      </c>
      <c r="BO445">
        <v>1</v>
      </c>
      <c r="BP445">
        <v>0</v>
      </c>
      <c r="BQ445" s="25" t="s">
        <v>170</v>
      </c>
      <c r="BR445">
        <v>21</v>
      </c>
      <c r="BS445">
        <v>10</v>
      </c>
      <c r="BT445">
        <v>2</v>
      </c>
      <c r="BU445">
        <v>1302</v>
      </c>
      <c r="BV445">
        <v>0.23599999999999999</v>
      </c>
      <c r="BW445">
        <v>0.21479999999999999</v>
      </c>
      <c r="BX445">
        <v>24</v>
      </c>
      <c r="BY445">
        <v>0</v>
      </c>
      <c r="BZ445" s="25" t="s">
        <v>176</v>
      </c>
      <c r="CB445">
        <v>0</v>
      </c>
      <c r="CC445">
        <v>1</v>
      </c>
      <c r="CD445">
        <v>226</v>
      </c>
      <c r="CE445">
        <v>3</v>
      </c>
      <c r="CF445">
        <v>1</v>
      </c>
      <c r="CG445">
        <v>4</v>
      </c>
      <c r="CH445">
        <v>0</v>
      </c>
    </row>
    <row r="446" spans="1:86">
      <c r="A446">
        <v>3</v>
      </c>
      <c r="B446">
        <v>3</v>
      </c>
      <c r="C446">
        <v>200</v>
      </c>
      <c r="D446">
        <v>40</v>
      </c>
      <c r="E446">
        <v>0</v>
      </c>
      <c r="F446" s="24">
        <f t="shared" si="30"/>
        <v>70</v>
      </c>
      <c r="G446">
        <v>60</v>
      </c>
      <c r="H446" s="24">
        <f t="shared" si="31"/>
        <v>4</v>
      </c>
      <c r="I446" s="24">
        <f t="shared" si="32"/>
        <v>33</v>
      </c>
      <c r="J446" s="24">
        <f t="shared" si="33"/>
        <v>175</v>
      </c>
      <c r="K446" s="49" t="str">
        <f t="shared" si="34"/>
        <v>13</v>
      </c>
      <c r="L446">
        <v>83</v>
      </c>
      <c r="M446">
        <v>0</v>
      </c>
      <c r="N446">
        <v>0</v>
      </c>
      <c r="O446">
        <v>11</v>
      </c>
      <c r="P446">
        <v>0</v>
      </c>
      <c r="Q446" s="25" t="s">
        <v>170</v>
      </c>
      <c r="R446">
        <v>22</v>
      </c>
      <c r="S446">
        <v>15</v>
      </c>
      <c r="T446">
        <v>2</v>
      </c>
      <c r="U446">
        <v>2202</v>
      </c>
      <c r="V446">
        <v>0.14199999999999999</v>
      </c>
      <c r="W446" s="25">
        <v>0.1363</v>
      </c>
      <c r="X446">
        <v>24</v>
      </c>
      <c r="Y446">
        <v>0</v>
      </c>
      <c r="Z446" s="25" t="s">
        <v>176</v>
      </c>
      <c r="AB446">
        <v>0</v>
      </c>
      <c r="AC446">
        <v>1</v>
      </c>
      <c r="AD446">
        <v>226</v>
      </c>
      <c r="AE446">
        <v>3</v>
      </c>
      <c r="AF446">
        <v>1</v>
      </c>
      <c r="AG446">
        <v>4</v>
      </c>
      <c r="AH446">
        <v>0</v>
      </c>
      <c r="BA446">
        <v>3</v>
      </c>
      <c r="BB446">
        <v>3</v>
      </c>
      <c r="BC446">
        <v>200</v>
      </c>
      <c r="BD446">
        <v>40</v>
      </c>
      <c r="BE446">
        <v>0</v>
      </c>
      <c r="BF446">
        <v>7</v>
      </c>
      <c r="BG446">
        <v>60</v>
      </c>
      <c r="BH446">
        <v>40</v>
      </c>
      <c r="BI446">
        <v>260</v>
      </c>
      <c r="BJ446">
        <v>103</v>
      </c>
      <c r="BK446">
        <v>11</v>
      </c>
      <c r="BL446">
        <v>83</v>
      </c>
      <c r="BM446">
        <v>0</v>
      </c>
      <c r="BN446">
        <v>0</v>
      </c>
      <c r="BO446">
        <v>11</v>
      </c>
      <c r="BP446">
        <v>0</v>
      </c>
      <c r="BQ446" s="25" t="s">
        <v>170</v>
      </c>
      <c r="BR446">
        <v>22</v>
      </c>
      <c r="BS446">
        <v>15</v>
      </c>
      <c r="BT446">
        <v>2</v>
      </c>
      <c r="BU446">
        <v>2202</v>
      </c>
      <c r="BV446">
        <v>0.14199999999999999</v>
      </c>
      <c r="BW446" s="25">
        <v>0.1363</v>
      </c>
      <c r="BX446">
        <v>24</v>
      </c>
      <c r="BY446">
        <v>0</v>
      </c>
      <c r="BZ446" s="25" t="s">
        <v>176</v>
      </c>
      <c r="CB446">
        <v>0</v>
      </c>
      <c r="CC446">
        <v>1</v>
      </c>
      <c r="CD446">
        <v>226</v>
      </c>
      <c r="CE446">
        <v>3</v>
      </c>
      <c r="CF446">
        <v>1</v>
      </c>
      <c r="CG446">
        <v>4</v>
      </c>
      <c r="CH446">
        <v>0</v>
      </c>
    </row>
    <row r="447" spans="1:86">
      <c r="A447">
        <v>4</v>
      </c>
      <c r="B447">
        <v>2</v>
      </c>
      <c r="C447">
        <v>140</v>
      </c>
      <c r="D447">
        <v>40</v>
      </c>
      <c r="E447">
        <v>0</v>
      </c>
      <c r="F447" s="24">
        <f t="shared" si="30"/>
        <v>40</v>
      </c>
      <c r="G447">
        <v>65</v>
      </c>
      <c r="H447" s="24">
        <f t="shared" si="31"/>
        <v>4</v>
      </c>
      <c r="I447" s="24">
        <f t="shared" si="32"/>
        <v>33</v>
      </c>
      <c r="J447" s="24">
        <f t="shared" si="33"/>
        <v>175</v>
      </c>
      <c r="K447" s="49" t="str">
        <f t="shared" si="34"/>
        <v>13</v>
      </c>
      <c r="L447">
        <v>83</v>
      </c>
      <c r="M447">
        <v>0</v>
      </c>
      <c r="N447">
        <v>40</v>
      </c>
      <c r="O447">
        <v>10</v>
      </c>
      <c r="P447">
        <v>0</v>
      </c>
      <c r="Q447" s="25" t="s">
        <v>170</v>
      </c>
      <c r="R447">
        <v>22</v>
      </c>
      <c r="S447">
        <v>15</v>
      </c>
      <c r="T447">
        <v>3</v>
      </c>
      <c r="U447">
        <v>2202</v>
      </c>
      <c r="V447">
        <v>8.6999999999999994E-2</v>
      </c>
      <c r="W447">
        <v>8.6999999999999994E-2</v>
      </c>
      <c r="X447">
        <v>24</v>
      </c>
      <c r="Y447">
        <v>0</v>
      </c>
      <c r="Z447" s="25" t="s">
        <v>176</v>
      </c>
      <c r="AB447">
        <v>6.3</v>
      </c>
      <c r="AC447">
        <v>1</v>
      </c>
      <c r="AD447">
        <v>226</v>
      </c>
      <c r="AE447">
        <v>3</v>
      </c>
      <c r="AF447">
        <v>1</v>
      </c>
      <c r="AG447">
        <v>4</v>
      </c>
      <c r="AH447">
        <v>0</v>
      </c>
      <c r="BA447">
        <v>4</v>
      </c>
      <c r="BB447">
        <v>2</v>
      </c>
      <c r="BC447">
        <v>140</v>
      </c>
      <c r="BD447">
        <v>40</v>
      </c>
      <c r="BE447">
        <v>0</v>
      </c>
      <c r="BF447">
        <v>4</v>
      </c>
      <c r="BG447">
        <v>65</v>
      </c>
      <c r="BH447">
        <v>40</v>
      </c>
      <c r="BI447">
        <v>260</v>
      </c>
      <c r="BJ447">
        <v>103</v>
      </c>
      <c r="BK447">
        <v>11</v>
      </c>
      <c r="BL447">
        <v>83</v>
      </c>
      <c r="BM447">
        <v>0</v>
      </c>
      <c r="BN447">
        <v>40</v>
      </c>
      <c r="BO447">
        <v>10</v>
      </c>
      <c r="BP447">
        <v>0</v>
      </c>
      <c r="BQ447" s="25" t="s">
        <v>170</v>
      </c>
      <c r="BR447">
        <v>22</v>
      </c>
      <c r="BS447">
        <v>15</v>
      </c>
      <c r="BT447">
        <v>3</v>
      </c>
      <c r="BU447">
        <v>2202</v>
      </c>
      <c r="BV447">
        <v>8.6999999999999994E-2</v>
      </c>
      <c r="BW447">
        <v>8.6999999999999994E-2</v>
      </c>
      <c r="BX447">
        <v>24</v>
      </c>
      <c r="BY447">
        <v>0</v>
      </c>
      <c r="BZ447" s="25" t="s">
        <v>176</v>
      </c>
      <c r="CB447">
        <v>6.3</v>
      </c>
      <c r="CC447">
        <v>1</v>
      </c>
      <c r="CD447">
        <v>226</v>
      </c>
      <c r="CE447">
        <v>3</v>
      </c>
      <c r="CF447">
        <v>1</v>
      </c>
      <c r="CG447">
        <v>4</v>
      </c>
      <c r="CH447">
        <v>0</v>
      </c>
    </row>
    <row r="448" spans="1:86">
      <c r="A448">
        <v>5</v>
      </c>
      <c r="B448">
        <v>1</v>
      </c>
      <c r="C448">
        <v>90</v>
      </c>
      <c r="D448">
        <v>30</v>
      </c>
      <c r="E448">
        <v>0</v>
      </c>
      <c r="F448" s="24">
        <f t="shared" si="30"/>
        <v>25</v>
      </c>
      <c r="G448">
        <v>85</v>
      </c>
      <c r="H448" s="24">
        <f t="shared" si="31"/>
        <v>4</v>
      </c>
      <c r="I448" s="24">
        <f t="shared" si="32"/>
        <v>38</v>
      </c>
      <c r="J448" s="24">
        <f t="shared" si="33"/>
        <v>175</v>
      </c>
      <c r="K448" s="49" t="str">
        <f t="shared" si="34"/>
        <v>10</v>
      </c>
      <c r="L448">
        <v>83</v>
      </c>
      <c r="M448">
        <v>0</v>
      </c>
      <c r="N448">
        <v>41</v>
      </c>
      <c r="O448">
        <v>0</v>
      </c>
      <c r="P448">
        <v>0</v>
      </c>
      <c r="Q448" s="25" t="s">
        <v>170</v>
      </c>
      <c r="R448">
        <v>22</v>
      </c>
      <c r="S448">
        <v>15</v>
      </c>
      <c r="T448">
        <v>3</v>
      </c>
      <c r="U448">
        <v>3202</v>
      </c>
      <c r="V448">
        <v>4.3999999999999997E-2</v>
      </c>
      <c r="W448">
        <v>0.05</v>
      </c>
      <c r="X448">
        <v>24</v>
      </c>
      <c r="Y448">
        <v>0</v>
      </c>
      <c r="Z448" s="25" t="s">
        <v>176</v>
      </c>
      <c r="AB448">
        <v>4</v>
      </c>
      <c r="AC448">
        <v>1</v>
      </c>
      <c r="AD448">
        <v>226</v>
      </c>
      <c r="AE448">
        <v>3</v>
      </c>
      <c r="AF448">
        <v>1</v>
      </c>
      <c r="AG448">
        <v>4</v>
      </c>
      <c r="AH448">
        <v>0</v>
      </c>
      <c r="BA448">
        <v>5</v>
      </c>
      <c r="BB448">
        <v>1</v>
      </c>
      <c r="BC448">
        <v>90</v>
      </c>
      <c r="BD448">
        <v>30</v>
      </c>
      <c r="BE448">
        <v>0</v>
      </c>
      <c r="BF448">
        <v>2.4</v>
      </c>
      <c r="BG448">
        <v>85</v>
      </c>
      <c r="BH448">
        <v>40</v>
      </c>
      <c r="BI448">
        <v>300</v>
      </c>
      <c r="BJ448">
        <v>103</v>
      </c>
      <c r="BK448">
        <v>11</v>
      </c>
      <c r="BL448">
        <v>83</v>
      </c>
      <c r="BM448">
        <v>0</v>
      </c>
      <c r="BN448">
        <v>41</v>
      </c>
      <c r="BO448">
        <v>0</v>
      </c>
      <c r="BP448">
        <v>0</v>
      </c>
      <c r="BQ448" s="25" t="s">
        <v>170</v>
      </c>
      <c r="BR448">
        <v>22</v>
      </c>
      <c r="BS448">
        <v>15</v>
      </c>
      <c r="BT448">
        <v>3</v>
      </c>
      <c r="BU448">
        <v>3202</v>
      </c>
      <c r="BV448">
        <v>4.3999999999999997E-2</v>
      </c>
      <c r="BW448">
        <v>0.05</v>
      </c>
      <c r="BX448">
        <v>24</v>
      </c>
      <c r="BY448">
        <v>0</v>
      </c>
      <c r="BZ448" s="25" t="s">
        <v>176</v>
      </c>
      <c r="CB448">
        <v>4</v>
      </c>
      <c r="CC448">
        <v>1</v>
      </c>
      <c r="CD448">
        <v>226</v>
      </c>
      <c r="CE448">
        <v>3</v>
      </c>
      <c r="CF448">
        <v>1</v>
      </c>
      <c r="CG448">
        <v>4</v>
      </c>
      <c r="CH448">
        <v>0</v>
      </c>
    </row>
    <row r="449" spans="1:86">
      <c r="F449" s="24" t="str">
        <f t="shared" si="30"/>
        <v/>
      </c>
      <c r="H449" s="24" t="str">
        <f t="shared" si="31"/>
        <v/>
      </c>
      <c r="I449" s="24" t="str">
        <f t="shared" si="32"/>
        <v/>
      </c>
      <c r="J449" s="24" t="str">
        <f t="shared" si="33"/>
        <v/>
      </c>
      <c r="K449" s="49" t="str">
        <f t="shared" si="34"/>
        <v/>
      </c>
      <c r="Q449" s="25"/>
      <c r="Z449" s="25"/>
      <c r="AH449">
        <v>0</v>
      </c>
      <c r="BQ449" s="25"/>
      <c r="BZ449" s="25"/>
      <c r="CH449">
        <v>0</v>
      </c>
    </row>
    <row r="450" spans="1:86">
      <c r="A450">
        <v>1</v>
      </c>
      <c r="B450">
        <v>4</v>
      </c>
      <c r="C450">
        <v>690</v>
      </c>
      <c r="D450">
        <v>180</v>
      </c>
      <c r="E450">
        <v>0</v>
      </c>
      <c r="F450" s="24">
        <f t="shared" si="30"/>
        <v>313</v>
      </c>
      <c r="G450">
        <v>50</v>
      </c>
      <c r="H450" s="24">
        <f t="shared" si="31"/>
        <v>4</v>
      </c>
      <c r="I450" s="24">
        <f t="shared" si="32"/>
        <v>33</v>
      </c>
      <c r="J450" s="24">
        <f t="shared" si="33"/>
        <v>175</v>
      </c>
      <c r="K450" s="49" t="str">
        <f t="shared" si="34"/>
        <v>13</v>
      </c>
      <c r="L450">
        <v>52</v>
      </c>
      <c r="M450">
        <v>0</v>
      </c>
      <c r="N450">
        <v>0</v>
      </c>
      <c r="O450">
        <v>11</v>
      </c>
      <c r="P450">
        <v>0</v>
      </c>
      <c r="Q450" s="25" t="s">
        <v>170</v>
      </c>
      <c r="R450">
        <v>22</v>
      </c>
      <c r="S450">
        <v>10</v>
      </c>
      <c r="T450">
        <v>2</v>
      </c>
      <c r="U450">
        <v>1502</v>
      </c>
      <c r="V450">
        <v>0.59</v>
      </c>
      <c r="W450">
        <v>0.5</v>
      </c>
      <c r="X450">
        <v>24</v>
      </c>
      <c r="Y450">
        <v>0</v>
      </c>
      <c r="Z450" s="25" t="s">
        <v>176</v>
      </c>
      <c r="AB450">
        <v>0</v>
      </c>
      <c r="AC450">
        <v>1</v>
      </c>
      <c r="AD450">
        <v>226</v>
      </c>
      <c r="AE450">
        <v>3</v>
      </c>
      <c r="AF450">
        <v>1</v>
      </c>
      <c r="AG450">
        <v>6.3</v>
      </c>
      <c r="AH450">
        <v>0</v>
      </c>
      <c r="BA450">
        <v>1</v>
      </c>
      <c r="BB450">
        <v>4</v>
      </c>
      <c r="BC450">
        <v>690</v>
      </c>
      <c r="BD450">
        <v>180</v>
      </c>
      <c r="BE450">
        <v>0</v>
      </c>
      <c r="BF450">
        <v>31.2</v>
      </c>
      <c r="BG450">
        <v>50</v>
      </c>
      <c r="BH450">
        <v>35</v>
      </c>
      <c r="BI450">
        <v>260</v>
      </c>
      <c r="BJ450">
        <v>103</v>
      </c>
      <c r="BK450">
        <v>11</v>
      </c>
      <c r="BL450">
        <v>52</v>
      </c>
      <c r="BM450">
        <v>0</v>
      </c>
      <c r="BN450">
        <v>0</v>
      </c>
      <c r="BO450">
        <v>11</v>
      </c>
      <c r="BP450">
        <v>0</v>
      </c>
      <c r="BQ450" s="25" t="s">
        <v>170</v>
      </c>
      <c r="BR450">
        <v>22</v>
      </c>
      <c r="BS450">
        <v>10</v>
      </c>
      <c r="BT450">
        <v>2</v>
      </c>
      <c r="BU450">
        <v>1502</v>
      </c>
      <c r="BV450">
        <v>0.59</v>
      </c>
      <c r="BW450">
        <v>0.5</v>
      </c>
      <c r="BX450">
        <v>24</v>
      </c>
      <c r="BY450">
        <v>0</v>
      </c>
      <c r="BZ450" s="25" t="s">
        <v>176</v>
      </c>
      <c r="CB450">
        <v>0</v>
      </c>
      <c r="CC450">
        <v>1</v>
      </c>
      <c r="CD450">
        <v>226</v>
      </c>
      <c r="CE450">
        <v>3</v>
      </c>
      <c r="CF450">
        <v>1</v>
      </c>
      <c r="CG450">
        <v>6.3</v>
      </c>
      <c r="CH450">
        <v>0</v>
      </c>
    </row>
    <row r="451" spans="1:86">
      <c r="A451">
        <v>2</v>
      </c>
      <c r="B451">
        <v>3</v>
      </c>
      <c r="C451">
        <v>300</v>
      </c>
      <c r="D451">
        <v>55</v>
      </c>
      <c r="E451">
        <v>0</v>
      </c>
      <c r="F451" s="24">
        <f t="shared" si="30"/>
        <v>135</v>
      </c>
      <c r="G451">
        <v>55</v>
      </c>
      <c r="H451" s="24">
        <f t="shared" si="31"/>
        <v>4</v>
      </c>
      <c r="I451" s="24">
        <f t="shared" si="32"/>
        <v>33</v>
      </c>
      <c r="J451" s="24">
        <f t="shared" si="33"/>
        <v>175</v>
      </c>
      <c r="K451" s="49" t="str">
        <f t="shared" si="34"/>
        <v>13</v>
      </c>
      <c r="L451">
        <v>83</v>
      </c>
      <c r="M451">
        <v>0</v>
      </c>
      <c r="N451">
        <v>0</v>
      </c>
      <c r="O451">
        <v>1</v>
      </c>
      <c r="P451">
        <v>0</v>
      </c>
      <c r="Q451" s="25" t="s">
        <v>170</v>
      </c>
      <c r="R451">
        <v>21</v>
      </c>
      <c r="S451">
        <v>10</v>
      </c>
      <c r="T451">
        <v>2</v>
      </c>
      <c r="U451">
        <v>1302</v>
      </c>
      <c r="V451">
        <v>0.22800000000000001</v>
      </c>
      <c r="W451">
        <v>0.20699999999999999</v>
      </c>
      <c r="X451">
        <v>24</v>
      </c>
      <c r="Y451">
        <v>0</v>
      </c>
      <c r="Z451" s="25" t="s">
        <v>176</v>
      </c>
      <c r="AB451">
        <v>0</v>
      </c>
      <c r="AC451">
        <v>1</v>
      </c>
      <c r="AD451">
        <v>226</v>
      </c>
      <c r="AE451">
        <v>3</v>
      </c>
      <c r="AF451">
        <v>1</v>
      </c>
      <c r="AG451">
        <v>6.3</v>
      </c>
      <c r="AH451">
        <v>0</v>
      </c>
      <c r="BA451">
        <v>2</v>
      </c>
      <c r="BB451">
        <v>3</v>
      </c>
      <c r="BC451">
        <v>300</v>
      </c>
      <c r="BD451">
        <v>55</v>
      </c>
      <c r="BE451">
        <v>0</v>
      </c>
      <c r="BF451">
        <v>13.4</v>
      </c>
      <c r="BG451">
        <v>55</v>
      </c>
      <c r="BH451">
        <v>40</v>
      </c>
      <c r="BI451">
        <v>260</v>
      </c>
      <c r="BJ451">
        <v>103</v>
      </c>
      <c r="BK451">
        <v>11</v>
      </c>
      <c r="BL451">
        <v>83</v>
      </c>
      <c r="BM451">
        <v>0</v>
      </c>
      <c r="BN451">
        <v>0</v>
      </c>
      <c r="BO451">
        <v>1</v>
      </c>
      <c r="BP451">
        <v>0</v>
      </c>
      <c r="BQ451" s="25" t="s">
        <v>170</v>
      </c>
      <c r="BR451">
        <v>21</v>
      </c>
      <c r="BS451">
        <v>10</v>
      </c>
      <c r="BT451">
        <v>2</v>
      </c>
      <c r="BU451">
        <v>1302</v>
      </c>
      <c r="BV451">
        <v>0.22800000000000001</v>
      </c>
      <c r="BW451">
        <v>0.20699999999999999</v>
      </c>
      <c r="BX451">
        <v>24</v>
      </c>
      <c r="BY451">
        <v>0</v>
      </c>
      <c r="BZ451" s="25" t="s">
        <v>176</v>
      </c>
      <c r="CB451">
        <v>0</v>
      </c>
      <c r="CC451">
        <v>1</v>
      </c>
      <c r="CD451">
        <v>226</v>
      </c>
      <c r="CE451">
        <v>3</v>
      </c>
      <c r="CF451">
        <v>1</v>
      </c>
      <c r="CG451">
        <v>6.3</v>
      </c>
      <c r="CH451">
        <v>0</v>
      </c>
    </row>
    <row r="452" spans="1:86">
      <c r="A452">
        <v>3</v>
      </c>
      <c r="B452">
        <v>2</v>
      </c>
      <c r="C452">
        <v>200</v>
      </c>
      <c r="D452">
        <v>40</v>
      </c>
      <c r="E452">
        <v>0</v>
      </c>
      <c r="F452" s="24">
        <f t="shared" ref="F452:F515" si="35">IF(BF452="","",IF(OR(ROUND(MOD(BF452,1),1)=0.2,ROUND(MOD(BF452,1),1)=0.4,ROUND(MOD(BF452,1),1)=0.7),BF452+0.1,IF(OR(ROUND(MOD(BF452,1),1)=0.1,ROUND(MOD(BF452,1),1)=0.6,ROUND(MOD(BF452,1),1)=0.9),BF452-0.1,BF452))*10)</f>
        <v>70</v>
      </c>
      <c r="G452">
        <v>60</v>
      </c>
      <c r="H452" s="24">
        <f t="shared" ref="H452:H515" si="36">IF(BH452="","",IF(ROUNDUP((BH452/100)*IF(BJ452&gt;100,RIGHT(BJ452,2),BJ452)*250*4/60*2/IF(BK452&gt;=10,10,1),0)&gt;15,15,ROUNDUP((BH452/100)*IF(BJ452&gt;100,RIGHT(BJ452,2),BJ452)*250*4/60*2/IF(BK452&gt;=10,10,1),0)))</f>
        <v>4</v>
      </c>
      <c r="I452" s="24">
        <f t="shared" ref="I452:I515" si="37">IF(BI452="","",ROUND(BI452*10/80,0))</f>
        <v>33</v>
      </c>
      <c r="J452" s="24">
        <f t="shared" ref="J452:J515" si="38">IF(BJ452="","",IF(BJ452&gt;100,100+IF(RIGHT(BJ452,1)*25&gt;=100,80,RIGHT(BJ452,1)*25),IF(RIGHT(BJ452,1)*25&gt;=100,80,RIGHT(BJ452,1)*25)))</f>
        <v>175</v>
      </c>
      <c r="K452" s="49" t="str">
        <f t="shared" ref="K452:K515" si="39">TEXT(IF(W452=0,"",IF(BK452&gt;=10,LEFT(BK452,1),0)&amp;IF(V452&gt;=0.06,3,0)),"00")</f>
        <v>13</v>
      </c>
      <c r="L452">
        <v>83</v>
      </c>
      <c r="M452">
        <v>0</v>
      </c>
      <c r="N452">
        <v>0</v>
      </c>
      <c r="O452">
        <v>11</v>
      </c>
      <c r="P452">
        <v>0</v>
      </c>
      <c r="Q452" s="25" t="s">
        <v>170</v>
      </c>
      <c r="R452">
        <v>22</v>
      </c>
      <c r="S452">
        <v>15</v>
      </c>
      <c r="T452">
        <v>2</v>
      </c>
      <c r="U452">
        <v>2202</v>
      </c>
      <c r="V452">
        <v>0.13400000000000001</v>
      </c>
      <c r="W452">
        <v>0.12859999999999999</v>
      </c>
      <c r="X452">
        <v>24</v>
      </c>
      <c r="Y452">
        <v>0</v>
      </c>
      <c r="Z452" s="25" t="s">
        <v>176</v>
      </c>
      <c r="AB452">
        <v>0</v>
      </c>
      <c r="AC452">
        <v>1</v>
      </c>
      <c r="AD452">
        <v>226</v>
      </c>
      <c r="AE452">
        <v>3</v>
      </c>
      <c r="AF452">
        <v>1</v>
      </c>
      <c r="AG452">
        <v>6.3</v>
      </c>
      <c r="AH452">
        <v>0</v>
      </c>
      <c r="BA452">
        <v>3</v>
      </c>
      <c r="BB452">
        <v>2</v>
      </c>
      <c r="BC452">
        <v>200</v>
      </c>
      <c r="BD452">
        <v>40</v>
      </c>
      <c r="BE452">
        <v>0</v>
      </c>
      <c r="BF452">
        <v>7</v>
      </c>
      <c r="BG452">
        <v>60</v>
      </c>
      <c r="BH452">
        <v>40</v>
      </c>
      <c r="BI452">
        <v>260</v>
      </c>
      <c r="BJ452">
        <v>103</v>
      </c>
      <c r="BK452">
        <v>11</v>
      </c>
      <c r="BL452">
        <v>83</v>
      </c>
      <c r="BM452">
        <v>0</v>
      </c>
      <c r="BN452">
        <v>0</v>
      </c>
      <c r="BO452">
        <v>11</v>
      </c>
      <c r="BP452">
        <v>0</v>
      </c>
      <c r="BQ452" s="25" t="s">
        <v>170</v>
      </c>
      <c r="BR452">
        <v>22</v>
      </c>
      <c r="BS452">
        <v>15</v>
      </c>
      <c r="BT452">
        <v>2</v>
      </c>
      <c r="BU452">
        <v>2202</v>
      </c>
      <c r="BV452">
        <v>0.13400000000000001</v>
      </c>
      <c r="BW452">
        <v>0.12859999999999999</v>
      </c>
      <c r="BX452">
        <v>24</v>
      </c>
      <c r="BY452">
        <v>0</v>
      </c>
      <c r="BZ452" s="25" t="s">
        <v>176</v>
      </c>
      <c r="CB452">
        <v>0</v>
      </c>
      <c r="CC452">
        <v>1</v>
      </c>
      <c r="CD452">
        <v>226</v>
      </c>
      <c r="CE452">
        <v>3</v>
      </c>
      <c r="CF452">
        <v>1</v>
      </c>
      <c r="CG452">
        <v>6.3</v>
      </c>
      <c r="CH452">
        <v>0</v>
      </c>
    </row>
    <row r="453" spans="1:86">
      <c r="A453">
        <v>4</v>
      </c>
      <c r="B453">
        <v>1</v>
      </c>
      <c r="C453">
        <v>160</v>
      </c>
      <c r="D453">
        <v>40</v>
      </c>
      <c r="E453">
        <v>0</v>
      </c>
      <c r="F453" s="24">
        <f t="shared" si="35"/>
        <v>40</v>
      </c>
      <c r="G453">
        <v>65</v>
      </c>
      <c r="H453" s="24">
        <f t="shared" si="36"/>
        <v>4</v>
      </c>
      <c r="I453" s="24">
        <f t="shared" si="37"/>
        <v>38</v>
      </c>
      <c r="J453" s="24">
        <f t="shared" si="38"/>
        <v>175</v>
      </c>
      <c r="K453" s="49" t="str">
        <f t="shared" si="39"/>
        <v>13</v>
      </c>
      <c r="L453">
        <v>83</v>
      </c>
      <c r="M453">
        <v>0</v>
      </c>
      <c r="N453">
        <v>40</v>
      </c>
      <c r="O453">
        <v>10</v>
      </c>
      <c r="P453">
        <v>0</v>
      </c>
      <c r="Q453" s="25" t="s">
        <v>170</v>
      </c>
      <c r="R453">
        <v>22</v>
      </c>
      <c r="S453">
        <v>18</v>
      </c>
      <c r="T453">
        <v>2</v>
      </c>
      <c r="U453">
        <v>2202</v>
      </c>
      <c r="V453">
        <v>8.8999999999999996E-2</v>
      </c>
      <c r="W453">
        <v>8.8999999999999996E-2</v>
      </c>
      <c r="X453">
        <v>24</v>
      </c>
      <c r="Y453">
        <v>0</v>
      </c>
      <c r="Z453" s="25" t="s">
        <v>176</v>
      </c>
      <c r="AB453">
        <v>6.3</v>
      </c>
      <c r="AC453">
        <v>1</v>
      </c>
      <c r="AD453">
        <v>226</v>
      </c>
      <c r="AE453">
        <v>3</v>
      </c>
      <c r="AF453">
        <v>1</v>
      </c>
      <c r="AG453">
        <v>6.3</v>
      </c>
      <c r="AH453">
        <v>0</v>
      </c>
      <c r="BA453">
        <v>4</v>
      </c>
      <c r="BB453">
        <v>1</v>
      </c>
      <c r="BC453">
        <v>160</v>
      </c>
      <c r="BD453">
        <v>40</v>
      </c>
      <c r="BE453">
        <v>0</v>
      </c>
      <c r="BF453">
        <v>4</v>
      </c>
      <c r="BG453">
        <v>65</v>
      </c>
      <c r="BH453">
        <v>40</v>
      </c>
      <c r="BI453">
        <v>300</v>
      </c>
      <c r="BJ453">
        <v>103</v>
      </c>
      <c r="BK453">
        <v>11</v>
      </c>
      <c r="BL453">
        <v>83</v>
      </c>
      <c r="BM453">
        <v>0</v>
      </c>
      <c r="BN453">
        <v>40</v>
      </c>
      <c r="BO453">
        <v>10</v>
      </c>
      <c r="BP453">
        <v>0</v>
      </c>
      <c r="BQ453" s="25" t="s">
        <v>170</v>
      </c>
      <c r="BR453">
        <v>22</v>
      </c>
      <c r="BS453">
        <v>18</v>
      </c>
      <c r="BT453">
        <v>2</v>
      </c>
      <c r="BU453">
        <v>2202</v>
      </c>
      <c r="BV453">
        <v>8.8999999999999996E-2</v>
      </c>
      <c r="BW453">
        <v>8.8999999999999996E-2</v>
      </c>
      <c r="BX453">
        <v>24</v>
      </c>
      <c r="BY453">
        <v>0</v>
      </c>
      <c r="BZ453" s="25" t="s">
        <v>176</v>
      </c>
      <c r="CB453">
        <v>6.3</v>
      </c>
      <c r="CC453">
        <v>1</v>
      </c>
      <c r="CD453">
        <v>226</v>
      </c>
      <c r="CE453">
        <v>3</v>
      </c>
      <c r="CF453">
        <v>1</v>
      </c>
      <c r="CG453">
        <v>6.3</v>
      </c>
      <c r="CH453">
        <v>0</v>
      </c>
    </row>
    <row r="454" spans="1:86">
      <c r="F454" s="24" t="str">
        <f t="shared" si="35"/>
        <v/>
      </c>
      <c r="H454" s="24" t="str">
        <f t="shared" si="36"/>
        <v/>
      </c>
      <c r="I454" s="24" t="str">
        <f t="shared" si="37"/>
        <v/>
      </c>
      <c r="J454" s="24" t="str">
        <f t="shared" si="38"/>
        <v/>
      </c>
      <c r="K454" s="49" t="str">
        <f t="shared" si="39"/>
        <v/>
      </c>
      <c r="Q454" s="25"/>
      <c r="Z454" s="25"/>
      <c r="AH454">
        <v>0</v>
      </c>
      <c r="BQ454" s="25"/>
      <c r="BZ454" s="25"/>
      <c r="CH454">
        <v>0</v>
      </c>
    </row>
    <row r="455" spans="1:86">
      <c r="A455" t="s">
        <v>185</v>
      </c>
      <c r="F455" s="24" t="str">
        <f t="shared" si="35"/>
        <v/>
      </c>
      <c r="H455" s="24" t="str">
        <f t="shared" si="36"/>
        <v/>
      </c>
      <c r="I455" s="24" t="str">
        <f t="shared" si="37"/>
        <v/>
      </c>
      <c r="J455" s="24" t="str">
        <f t="shared" si="38"/>
        <v/>
      </c>
      <c r="K455" s="49" t="str">
        <f t="shared" si="39"/>
        <v/>
      </c>
      <c r="Q455" s="25"/>
      <c r="Z455" s="25"/>
      <c r="AH455">
        <v>0</v>
      </c>
      <c r="BA455" t="s">
        <v>185</v>
      </c>
      <c r="BQ455" s="25"/>
      <c r="BZ455" s="25"/>
      <c r="CH455">
        <v>0</v>
      </c>
    </row>
    <row r="456" spans="1:86">
      <c r="A456">
        <v>1</v>
      </c>
      <c r="B456">
        <v>10</v>
      </c>
      <c r="C456">
        <v>140</v>
      </c>
      <c r="D456">
        <v>55</v>
      </c>
      <c r="E456">
        <v>1000</v>
      </c>
      <c r="F456" s="24">
        <f t="shared" si="35"/>
        <v>310</v>
      </c>
      <c r="G456">
        <v>71</v>
      </c>
      <c r="H456" s="24">
        <f t="shared" si="36"/>
        <v>5</v>
      </c>
      <c r="I456" s="24">
        <f t="shared" si="37"/>
        <v>15</v>
      </c>
      <c r="J456" s="24">
        <f t="shared" si="38"/>
        <v>180</v>
      </c>
      <c r="K456" s="49" t="str">
        <f t="shared" si="39"/>
        <v>13</v>
      </c>
      <c r="L456">
        <v>43</v>
      </c>
      <c r="M456">
        <v>0</v>
      </c>
      <c r="N456">
        <v>141</v>
      </c>
      <c r="O456">
        <v>0</v>
      </c>
      <c r="P456">
        <v>0</v>
      </c>
      <c r="Q456" s="25" t="s">
        <v>170</v>
      </c>
      <c r="R456">
        <v>22</v>
      </c>
      <c r="S456">
        <v>15</v>
      </c>
      <c r="T456" s="25">
        <v>2</v>
      </c>
      <c r="U456">
        <v>0</v>
      </c>
      <c r="V456">
        <v>0.40500000000000003</v>
      </c>
      <c r="W456">
        <v>0.5</v>
      </c>
      <c r="X456">
        <v>24</v>
      </c>
      <c r="Y456">
        <v>0</v>
      </c>
      <c r="Z456" s="25" t="s">
        <v>176</v>
      </c>
      <c r="AB456" s="25">
        <v>0</v>
      </c>
      <c r="AC456">
        <v>2</v>
      </c>
      <c r="AD456">
        <v>56</v>
      </c>
      <c r="AE456">
        <v>3</v>
      </c>
      <c r="AF456">
        <v>1</v>
      </c>
      <c r="AG456">
        <v>0.63</v>
      </c>
      <c r="AH456">
        <v>0</v>
      </c>
      <c r="BA456">
        <v>1</v>
      </c>
      <c r="BB456">
        <v>10</v>
      </c>
      <c r="BC456">
        <v>140</v>
      </c>
      <c r="BD456">
        <v>55</v>
      </c>
      <c r="BE456">
        <v>1000</v>
      </c>
      <c r="BF456">
        <v>31</v>
      </c>
      <c r="BG456">
        <v>71</v>
      </c>
      <c r="BH456">
        <v>30</v>
      </c>
      <c r="BI456">
        <v>120</v>
      </c>
      <c r="BJ456">
        <v>105</v>
      </c>
      <c r="BK456">
        <v>11</v>
      </c>
      <c r="BL456">
        <v>43</v>
      </c>
      <c r="BM456">
        <v>0</v>
      </c>
      <c r="BN456">
        <v>141</v>
      </c>
      <c r="BO456">
        <v>0</v>
      </c>
      <c r="BP456">
        <v>0</v>
      </c>
      <c r="BQ456" s="25" t="s">
        <v>170</v>
      </c>
      <c r="BR456">
        <v>22</v>
      </c>
      <c r="BS456">
        <v>15</v>
      </c>
      <c r="BT456" s="25">
        <v>2</v>
      </c>
      <c r="BU456">
        <v>0</v>
      </c>
      <c r="BV456">
        <v>0.40500000000000003</v>
      </c>
      <c r="BW456">
        <v>0.5</v>
      </c>
      <c r="BX456">
        <v>24</v>
      </c>
      <c r="BY456">
        <v>0</v>
      </c>
      <c r="BZ456" s="25" t="s">
        <v>176</v>
      </c>
      <c r="CB456" s="25">
        <v>0</v>
      </c>
      <c r="CC456">
        <v>2</v>
      </c>
      <c r="CD456">
        <v>56</v>
      </c>
      <c r="CE456">
        <v>3</v>
      </c>
      <c r="CF456">
        <v>1</v>
      </c>
      <c r="CG456">
        <v>0.63</v>
      </c>
      <c r="CH456">
        <v>0</v>
      </c>
    </row>
    <row r="457" spans="1:86">
      <c r="A457">
        <v>2</v>
      </c>
      <c r="B457">
        <v>9</v>
      </c>
      <c r="C457">
        <v>110</v>
      </c>
      <c r="D457">
        <v>55</v>
      </c>
      <c r="E457">
        <v>0</v>
      </c>
      <c r="F457" s="24">
        <f t="shared" si="35"/>
        <v>220</v>
      </c>
      <c r="G457">
        <v>50</v>
      </c>
      <c r="H457" s="24">
        <f t="shared" si="36"/>
        <v>6</v>
      </c>
      <c r="I457" s="24">
        <f t="shared" si="37"/>
        <v>16</v>
      </c>
      <c r="J457" s="24">
        <f t="shared" si="38"/>
        <v>180</v>
      </c>
      <c r="K457" s="49" t="str">
        <f t="shared" si="39"/>
        <v>13</v>
      </c>
      <c r="L457">
        <v>63</v>
      </c>
      <c r="M457">
        <v>0</v>
      </c>
      <c r="N457">
        <v>0</v>
      </c>
      <c r="O457">
        <v>0</v>
      </c>
      <c r="P457">
        <v>0</v>
      </c>
      <c r="Q457" s="25" t="s">
        <v>170</v>
      </c>
      <c r="R457">
        <v>22</v>
      </c>
      <c r="S457">
        <v>12</v>
      </c>
      <c r="T457" s="25">
        <v>2</v>
      </c>
      <c r="U457">
        <v>0</v>
      </c>
      <c r="V457">
        <v>0.36699999999999999</v>
      </c>
      <c r="W457">
        <v>0.25309999999999999</v>
      </c>
      <c r="X457">
        <v>24</v>
      </c>
      <c r="Y457">
        <v>0</v>
      </c>
      <c r="Z457" s="25" t="s">
        <v>176</v>
      </c>
      <c r="AB457" s="25">
        <v>0</v>
      </c>
      <c r="AC457">
        <v>2</v>
      </c>
      <c r="AD457">
        <v>56</v>
      </c>
      <c r="AE457">
        <v>3</v>
      </c>
      <c r="AF457">
        <v>1</v>
      </c>
      <c r="AG457">
        <v>0.63</v>
      </c>
      <c r="AH457">
        <v>0</v>
      </c>
      <c r="BA457">
        <v>2</v>
      </c>
      <c r="BB457">
        <v>9</v>
      </c>
      <c r="BC457">
        <v>110</v>
      </c>
      <c r="BD457">
        <v>55</v>
      </c>
      <c r="BE457">
        <v>0</v>
      </c>
      <c r="BF457">
        <v>22</v>
      </c>
      <c r="BG457">
        <v>50</v>
      </c>
      <c r="BH457">
        <v>35</v>
      </c>
      <c r="BI457">
        <v>130</v>
      </c>
      <c r="BJ457">
        <v>105</v>
      </c>
      <c r="BK457">
        <v>11</v>
      </c>
      <c r="BL457">
        <v>63</v>
      </c>
      <c r="BM457">
        <v>0</v>
      </c>
      <c r="BN457">
        <v>0</v>
      </c>
      <c r="BO457">
        <v>0</v>
      </c>
      <c r="BP457">
        <v>0</v>
      </c>
      <c r="BQ457" s="25" t="s">
        <v>170</v>
      </c>
      <c r="BR457">
        <v>22</v>
      </c>
      <c r="BS457">
        <v>12</v>
      </c>
      <c r="BT457" s="25">
        <v>2</v>
      </c>
      <c r="BU457">
        <v>0</v>
      </c>
      <c r="BV457">
        <v>0.36699999999999999</v>
      </c>
      <c r="BW457">
        <v>0.25309999999999999</v>
      </c>
      <c r="BX457">
        <v>24</v>
      </c>
      <c r="BY457">
        <v>0</v>
      </c>
      <c r="BZ457" s="25" t="s">
        <v>176</v>
      </c>
      <c r="CB457" s="25">
        <v>0</v>
      </c>
      <c r="CC457">
        <v>2</v>
      </c>
      <c r="CD457">
        <v>56</v>
      </c>
      <c r="CE457">
        <v>3</v>
      </c>
      <c r="CF457">
        <v>1</v>
      </c>
      <c r="CG457">
        <v>0.63</v>
      </c>
      <c r="CH457">
        <v>0</v>
      </c>
    </row>
    <row r="458" spans="1:86">
      <c r="A458">
        <v>3</v>
      </c>
      <c r="B458">
        <v>8</v>
      </c>
      <c r="C458">
        <v>80</v>
      </c>
      <c r="D458">
        <v>20</v>
      </c>
      <c r="E458">
        <v>0</v>
      </c>
      <c r="F458" s="24">
        <f t="shared" si="35"/>
        <v>160</v>
      </c>
      <c r="G458">
        <v>55</v>
      </c>
      <c r="H458" s="24">
        <f t="shared" si="36"/>
        <v>6</v>
      </c>
      <c r="I458" s="24">
        <f t="shared" si="37"/>
        <v>16</v>
      </c>
      <c r="J458" s="24">
        <f t="shared" si="38"/>
        <v>180</v>
      </c>
      <c r="K458" s="49" t="str">
        <f t="shared" si="39"/>
        <v>13</v>
      </c>
      <c r="L458">
        <v>63</v>
      </c>
      <c r="M458">
        <v>0</v>
      </c>
      <c r="N458">
        <v>0</v>
      </c>
      <c r="O458">
        <v>0</v>
      </c>
      <c r="P458">
        <v>0</v>
      </c>
      <c r="Q458" s="25" t="s">
        <v>170</v>
      </c>
      <c r="R458">
        <v>22</v>
      </c>
      <c r="S458">
        <v>12</v>
      </c>
      <c r="T458" s="25">
        <v>2</v>
      </c>
      <c r="U458">
        <v>0</v>
      </c>
      <c r="V458">
        <v>0.27900000000000003</v>
      </c>
      <c r="W458">
        <v>0.18690000000000001</v>
      </c>
      <c r="X458">
        <v>24</v>
      </c>
      <c r="Y458">
        <v>0</v>
      </c>
      <c r="Z458" s="25" t="s">
        <v>176</v>
      </c>
      <c r="AB458" s="25">
        <v>0</v>
      </c>
      <c r="AC458">
        <v>2</v>
      </c>
      <c r="AD458">
        <v>56</v>
      </c>
      <c r="AE458">
        <v>3</v>
      </c>
      <c r="AF458">
        <v>1</v>
      </c>
      <c r="AG458">
        <v>0.63</v>
      </c>
      <c r="AH458">
        <v>0</v>
      </c>
      <c r="BA458">
        <v>3</v>
      </c>
      <c r="BB458">
        <v>8</v>
      </c>
      <c r="BC458">
        <v>80</v>
      </c>
      <c r="BD458">
        <v>20</v>
      </c>
      <c r="BE458">
        <v>0</v>
      </c>
      <c r="BF458">
        <v>16</v>
      </c>
      <c r="BG458">
        <v>55</v>
      </c>
      <c r="BH458">
        <v>35</v>
      </c>
      <c r="BI458">
        <v>130</v>
      </c>
      <c r="BJ458">
        <v>105</v>
      </c>
      <c r="BK458">
        <v>11</v>
      </c>
      <c r="BL458">
        <v>63</v>
      </c>
      <c r="BM458">
        <v>0</v>
      </c>
      <c r="BN458">
        <v>0</v>
      </c>
      <c r="BO458">
        <v>0</v>
      </c>
      <c r="BP458">
        <v>0</v>
      </c>
      <c r="BQ458" s="25" t="s">
        <v>170</v>
      </c>
      <c r="BR458">
        <v>22</v>
      </c>
      <c r="BS458">
        <v>12</v>
      </c>
      <c r="BT458" s="25">
        <v>2</v>
      </c>
      <c r="BU458">
        <v>0</v>
      </c>
      <c r="BV458">
        <v>0.27900000000000003</v>
      </c>
      <c r="BW458">
        <v>0.18690000000000001</v>
      </c>
      <c r="BX458">
        <v>24</v>
      </c>
      <c r="BY458">
        <v>0</v>
      </c>
      <c r="BZ458" s="25" t="s">
        <v>176</v>
      </c>
      <c r="CB458" s="25">
        <v>0</v>
      </c>
      <c r="CC458">
        <v>2</v>
      </c>
      <c r="CD458">
        <v>56</v>
      </c>
      <c r="CE458">
        <v>3</v>
      </c>
      <c r="CF458">
        <v>1</v>
      </c>
      <c r="CG458">
        <v>0.63</v>
      </c>
      <c r="CH458">
        <v>0</v>
      </c>
    </row>
    <row r="459" spans="1:86">
      <c r="A459">
        <v>4</v>
      </c>
      <c r="B459">
        <v>7</v>
      </c>
      <c r="C459">
        <v>60</v>
      </c>
      <c r="D459">
        <v>15</v>
      </c>
      <c r="E459">
        <v>0</v>
      </c>
      <c r="F459" s="24">
        <f t="shared" si="35"/>
        <v>90</v>
      </c>
      <c r="G459">
        <v>60</v>
      </c>
      <c r="H459" s="24">
        <f t="shared" si="36"/>
        <v>6</v>
      </c>
      <c r="I459" s="24">
        <f t="shared" si="37"/>
        <v>16</v>
      </c>
      <c r="J459" s="24">
        <f t="shared" si="38"/>
        <v>180</v>
      </c>
      <c r="K459" s="49" t="str">
        <f t="shared" si="39"/>
        <v>13</v>
      </c>
      <c r="L459">
        <v>73</v>
      </c>
      <c r="M459">
        <v>0</v>
      </c>
      <c r="N459">
        <v>0</v>
      </c>
      <c r="O459">
        <v>0</v>
      </c>
      <c r="P459">
        <v>0</v>
      </c>
      <c r="Q459" s="25" t="s">
        <v>170</v>
      </c>
      <c r="R459">
        <v>22</v>
      </c>
      <c r="S459">
        <v>12</v>
      </c>
      <c r="T459" s="25">
        <v>2</v>
      </c>
      <c r="U459">
        <v>0</v>
      </c>
      <c r="V459">
        <v>0.20200000000000001</v>
      </c>
      <c r="W459">
        <v>0.1394</v>
      </c>
      <c r="X459">
        <v>24</v>
      </c>
      <c r="Y459">
        <v>0</v>
      </c>
      <c r="Z459" s="25" t="s">
        <v>176</v>
      </c>
      <c r="AB459" s="25">
        <v>0</v>
      </c>
      <c r="AC459">
        <v>2</v>
      </c>
      <c r="AD459">
        <v>56</v>
      </c>
      <c r="AE459">
        <v>3</v>
      </c>
      <c r="AF459">
        <v>1</v>
      </c>
      <c r="AG459">
        <v>0.63</v>
      </c>
      <c r="AH459">
        <v>0</v>
      </c>
      <c r="BA459">
        <v>4</v>
      </c>
      <c r="BB459">
        <v>7</v>
      </c>
      <c r="BC459">
        <v>60</v>
      </c>
      <c r="BD459">
        <v>15</v>
      </c>
      <c r="BE459">
        <v>0</v>
      </c>
      <c r="BF459">
        <v>9</v>
      </c>
      <c r="BG459">
        <v>60</v>
      </c>
      <c r="BH459">
        <v>35</v>
      </c>
      <c r="BI459">
        <v>130</v>
      </c>
      <c r="BJ459">
        <v>105</v>
      </c>
      <c r="BK459">
        <v>11</v>
      </c>
      <c r="BL459">
        <v>73</v>
      </c>
      <c r="BM459">
        <v>0</v>
      </c>
      <c r="BN459">
        <v>0</v>
      </c>
      <c r="BO459">
        <v>0</v>
      </c>
      <c r="BP459">
        <v>0</v>
      </c>
      <c r="BQ459" s="25" t="s">
        <v>170</v>
      </c>
      <c r="BR459">
        <v>22</v>
      </c>
      <c r="BS459">
        <v>12</v>
      </c>
      <c r="BT459" s="25">
        <v>2</v>
      </c>
      <c r="BU459">
        <v>0</v>
      </c>
      <c r="BV459">
        <v>0.20200000000000001</v>
      </c>
      <c r="BW459">
        <v>0.1394</v>
      </c>
      <c r="BX459">
        <v>24</v>
      </c>
      <c r="BY459">
        <v>0</v>
      </c>
      <c r="BZ459" s="25" t="s">
        <v>176</v>
      </c>
      <c r="CB459" s="25">
        <v>0</v>
      </c>
      <c r="CC459">
        <v>2</v>
      </c>
      <c r="CD459">
        <v>56</v>
      </c>
      <c r="CE459">
        <v>3</v>
      </c>
      <c r="CF459">
        <v>1</v>
      </c>
      <c r="CG459">
        <v>0.63</v>
      </c>
      <c r="CH459">
        <v>0</v>
      </c>
    </row>
    <row r="460" spans="1:86">
      <c r="A460">
        <v>5</v>
      </c>
      <c r="B460">
        <v>6</v>
      </c>
      <c r="C460">
        <v>40</v>
      </c>
      <c r="D460">
        <v>10</v>
      </c>
      <c r="E460">
        <v>0</v>
      </c>
      <c r="F460" s="24">
        <f t="shared" si="35"/>
        <v>60</v>
      </c>
      <c r="G460">
        <v>55</v>
      </c>
      <c r="H460" s="24">
        <f t="shared" si="36"/>
        <v>6</v>
      </c>
      <c r="I460" s="24">
        <f t="shared" si="37"/>
        <v>16</v>
      </c>
      <c r="J460" s="24">
        <f t="shared" si="38"/>
        <v>180</v>
      </c>
      <c r="K460" s="49" t="str">
        <f t="shared" si="39"/>
        <v>13</v>
      </c>
      <c r="L460">
        <v>73</v>
      </c>
      <c r="M460">
        <v>0</v>
      </c>
      <c r="N460">
        <v>0</v>
      </c>
      <c r="O460">
        <v>0</v>
      </c>
      <c r="P460">
        <v>0</v>
      </c>
      <c r="Q460" s="25" t="s">
        <v>170</v>
      </c>
      <c r="R460">
        <v>22</v>
      </c>
      <c r="S460">
        <v>12</v>
      </c>
      <c r="T460" s="25">
        <v>2</v>
      </c>
      <c r="U460">
        <v>0</v>
      </c>
      <c r="V460">
        <v>0.14599999999999999</v>
      </c>
      <c r="W460">
        <v>0.1007</v>
      </c>
      <c r="X460">
        <v>24</v>
      </c>
      <c r="Y460">
        <v>0</v>
      </c>
      <c r="Z460" s="25" t="s">
        <v>176</v>
      </c>
      <c r="AB460" s="25">
        <v>0</v>
      </c>
      <c r="AC460">
        <v>2</v>
      </c>
      <c r="AD460">
        <v>56</v>
      </c>
      <c r="AE460">
        <v>3</v>
      </c>
      <c r="AF460">
        <v>1</v>
      </c>
      <c r="AG460">
        <v>0.63</v>
      </c>
      <c r="AH460">
        <v>0</v>
      </c>
      <c r="BA460">
        <v>5</v>
      </c>
      <c r="BB460">
        <v>6</v>
      </c>
      <c r="BC460">
        <v>40</v>
      </c>
      <c r="BD460">
        <v>10</v>
      </c>
      <c r="BE460">
        <v>0</v>
      </c>
      <c r="BF460">
        <v>6</v>
      </c>
      <c r="BG460">
        <v>55</v>
      </c>
      <c r="BH460">
        <v>35</v>
      </c>
      <c r="BI460">
        <v>130</v>
      </c>
      <c r="BJ460">
        <v>105</v>
      </c>
      <c r="BK460">
        <v>11</v>
      </c>
      <c r="BL460">
        <v>73</v>
      </c>
      <c r="BM460">
        <v>0</v>
      </c>
      <c r="BN460">
        <v>0</v>
      </c>
      <c r="BO460">
        <v>0</v>
      </c>
      <c r="BP460">
        <v>0</v>
      </c>
      <c r="BQ460" s="25" t="s">
        <v>170</v>
      </c>
      <c r="BR460">
        <v>22</v>
      </c>
      <c r="BS460">
        <v>12</v>
      </c>
      <c r="BT460" s="25">
        <v>2</v>
      </c>
      <c r="BU460">
        <v>0</v>
      </c>
      <c r="BV460">
        <v>0.14599999999999999</v>
      </c>
      <c r="BW460">
        <v>0.1007</v>
      </c>
      <c r="BX460">
        <v>24</v>
      </c>
      <c r="BY460">
        <v>0</v>
      </c>
      <c r="BZ460" s="25" t="s">
        <v>176</v>
      </c>
      <c r="CB460" s="25">
        <v>0</v>
      </c>
      <c r="CC460">
        <v>2</v>
      </c>
      <c r="CD460">
        <v>56</v>
      </c>
      <c r="CE460">
        <v>3</v>
      </c>
      <c r="CF460">
        <v>1</v>
      </c>
      <c r="CG460">
        <v>0.63</v>
      </c>
      <c r="CH460">
        <v>0</v>
      </c>
    </row>
    <row r="461" spans="1:86">
      <c r="A461">
        <v>6</v>
      </c>
      <c r="B461">
        <v>5</v>
      </c>
      <c r="C461">
        <v>20</v>
      </c>
      <c r="D461">
        <v>60</v>
      </c>
      <c r="E461">
        <v>0</v>
      </c>
      <c r="F461" s="24">
        <f t="shared" si="35"/>
        <v>30</v>
      </c>
      <c r="G461">
        <v>60</v>
      </c>
      <c r="H461" s="24">
        <f t="shared" si="36"/>
        <v>6</v>
      </c>
      <c r="I461" s="24">
        <f t="shared" si="37"/>
        <v>16</v>
      </c>
      <c r="J461" s="24">
        <f t="shared" si="38"/>
        <v>180</v>
      </c>
      <c r="K461" s="49" t="str">
        <f t="shared" si="39"/>
        <v>13</v>
      </c>
      <c r="L461">
        <v>73</v>
      </c>
      <c r="M461">
        <v>0</v>
      </c>
      <c r="N461">
        <v>0</v>
      </c>
      <c r="O461">
        <v>0</v>
      </c>
      <c r="P461">
        <v>0</v>
      </c>
      <c r="Q461" s="25" t="s">
        <v>170</v>
      </c>
      <c r="R461">
        <v>22</v>
      </c>
      <c r="S461">
        <v>12</v>
      </c>
      <c r="T461" s="25">
        <v>2</v>
      </c>
      <c r="U461">
        <v>0</v>
      </c>
      <c r="V461">
        <v>0.09</v>
      </c>
      <c r="W461">
        <v>6.5699999999999995E-2</v>
      </c>
      <c r="X461">
        <v>24</v>
      </c>
      <c r="Y461">
        <v>0</v>
      </c>
      <c r="Z461" s="25" t="s">
        <v>176</v>
      </c>
      <c r="AB461" s="25">
        <v>4.5</v>
      </c>
      <c r="AC461">
        <v>2</v>
      </c>
      <c r="AD461">
        <v>56</v>
      </c>
      <c r="AE461">
        <v>3</v>
      </c>
      <c r="AF461">
        <v>1</v>
      </c>
      <c r="AG461">
        <v>0.63</v>
      </c>
      <c r="AH461">
        <v>0</v>
      </c>
      <c r="BA461">
        <v>6</v>
      </c>
      <c r="BB461">
        <v>5</v>
      </c>
      <c r="BC461">
        <v>20</v>
      </c>
      <c r="BD461">
        <v>60</v>
      </c>
      <c r="BE461">
        <v>0</v>
      </c>
      <c r="BF461">
        <v>3</v>
      </c>
      <c r="BG461">
        <v>60</v>
      </c>
      <c r="BH461">
        <v>35</v>
      </c>
      <c r="BI461">
        <v>130</v>
      </c>
      <c r="BJ461">
        <v>105</v>
      </c>
      <c r="BK461">
        <v>11</v>
      </c>
      <c r="BL461">
        <v>73</v>
      </c>
      <c r="BM461">
        <v>0</v>
      </c>
      <c r="BN461">
        <v>0</v>
      </c>
      <c r="BO461">
        <v>0</v>
      </c>
      <c r="BP461">
        <v>0</v>
      </c>
      <c r="BQ461" s="25" t="s">
        <v>170</v>
      </c>
      <c r="BR461">
        <v>22</v>
      </c>
      <c r="BS461">
        <v>12</v>
      </c>
      <c r="BT461" s="25">
        <v>2</v>
      </c>
      <c r="BU461">
        <v>0</v>
      </c>
      <c r="BV461">
        <v>0.09</v>
      </c>
      <c r="BW461">
        <v>6.5699999999999995E-2</v>
      </c>
      <c r="BX461">
        <v>24</v>
      </c>
      <c r="BY461">
        <v>0</v>
      </c>
      <c r="BZ461" s="25" t="s">
        <v>176</v>
      </c>
      <c r="CB461" s="25">
        <v>4.5</v>
      </c>
      <c r="CC461">
        <v>2</v>
      </c>
      <c r="CD461">
        <v>56</v>
      </c>
      <c r="CE461">
        <v>3</v>
      </c>
      <c r="CF461">
        <v>1</v>
      </c>
      <c r="CG461">
        <v>0.63</v>
      </c>
      <c r="CH461">
        <v>0</v>
      </c>
    </row>
    <row r="462" spans="1:86">
      <c r="A462">
        <v>7</v>
      </c>
      <c r="B462">
        <v>4</v>
      </c>
      <c r="C462">
        <v>14</v>
      </c>
      <c r="D462">
        <v>25</v>
      </c>
      <c r="E462">
        <v>0</v>
      </c>
      <c r="F462" s="24">
        <f t="shared" si="35"/>
        <v>20</v>
      </c>
      <c r="G462">
        <v>60</v>
      </c>
      <c r="H462" s="24">
        <f t="shared" si="36"/>
        <v>6</v>
      </c>
      <c r="I462" s="24">
        <f t="shared" si="37"/>
        <v>16</v>
      </c>
      <c r="J462" s="24">
        <f t="shared" si="38"/>
        <v>180</v>
      </c>
      <c r="K462" s="49" t="str">
        <f t="shared" si="39"/>
        <v>10</v>
      </c>
      <c r="L462">
        <v>73</v>
      </c>
      <c r="M462">
        <v>0</v>
      </c>
      <c r="N462">
        <v>0</v>
      </c>
      <c r="O462">
        <v>10</v>
      </c>
      <c r="P462">
        <v>0</v>
      </c>
      <c r="Q462" s="25" t="s">
        <v>170</v>
      </c>
      <c r="R462">
        <v>22</v>
      </c>
      <c r="S462">
        <v>12</v>
      </c>
      <c r="T462" s="25">
        <v>2</v>
      </c>
      <c r="U462">
        <v>0</v>
      </c>
      <c r="V462">
        <v>4.4999999999999998E-2</v>
      </c>
      <c r="W462">
        <v>4.1000000000000002E-2</v>
      </c>
      <c r="X462">
        <v>24</v>
      </c>
      <c r="Y462">
        <v>0</v>
      </c>
      <c r="Z462" s="25" t="s">
        <v>176</v>
      </c>
      <c r="AB462" s="25">
        <v>2.8</v>
      </c>
      <c r="AC462">
        <v>2</v>
      </c>
      <c r="AD462">
        <v>56</v>
      </c>
      <c r="AE462">
        <v>3</v>
      </c>
      <c r="AF462">
        <v>1</v>
      </c>
      <c r="AG462">
        <v>0.63</v>
      </c>
      <c r="AH462">
        <v>0</v>
      </c>
      <c r="BA462">
        <v>7</v>
      </c>
      <c r="BB462">
        <v>4</v>
      </c>
      <c r="BC462">
        <v>14</v>
      </c>
      <c r="BD462">
        <v>25</v>
      </c>
      <c r="BE462">
        <v>0</v>
      </c>
      <c r="BF462">
        <v>2</v>
      </c>
      <c r="BG462">
        <v>60</v>
      </c>
      <c r="BH462">
        <v>35</v>
      </c>
      <c r="BI462">
        <v>130</v>
      </c>
      <c r="BJ462">
        <v>105</v>
      </c>
      <c r="BK462">
        <v>11</v>
      </c>
      <c r="BL462">
        <v>73</v>
      </c>
      <c r="BM462">
        <v>0</v>
      </c>
      <c r="BN462">
        <v>0</v>
      </c>
      <c r="BO462">
        <v>10</v>
      </c>
      <c r="BP462">
        <v>0</v>
      </c>
      <c r="BQ462" s="25" t="s">
        <v>170</v>
      </c>
      <c r="BR462">
        <v>22</v>
      </c>
      <c r="BS462">
        <v>12</v>
      </c>
      <c r="BT462" s="25">
        <v>2</v>
      </c>
      <c r="BU462">
        <v>0</v>
      </c>
      <c r="BV462">
        <v>4.4999999999999998E-2</v>
      </c>
      <c r="BW462">
        <v>4.1000000000000002E-2</v>
      </c>
      <c r="BX462">
        <v>24</v>
      </c>
      <c r="BY462">
        <v>0</v>
      </c>
      <c r="BZ462" s="25" t="s">
        <v>176</v>
      </c>
      <c r="CB462" s="25">
        <v>2.8</v>
      </c>
      <c r="CC462">
        <v>2</v>
      </c>
      <c r="CD462">
        <v>56</v>
      </c>
      <c r="CE462">
        <v>3</v>
      </c>
      <c r="CF462">
        <v>1</v>
      </c>
      <c r="CG462">
        <v>0.63</v>
      </c>
      <c r="CH462">
        <v>0</v>
      </c>
    </row>
    <row r="463" spans="1:86">
      <c r="A463">
        <v>8</v>
      </c>
      <c r="B463">
        <v>3</v>
      </c>
      <c r="C463">
        <v>8</v>
      </c>
      <c r="D463">
        <v>20</v>
      </c>
      <c r="E463">
        <v>0</v>
      </c>
      <c r="F463" s="24">
        <f t="shared" si="35"/>
        <v>10</v>
      </c>
      <c r="G463">
        <v>75</v>
      </c>
      <c r="H463" s="24">
        <f t="shared" si="36"/>
        <v>6</v>
      </c>
      <c r="I463" s="24">
        <f t="shared" si="37"/>
        <v>16</v>
      </c>
      <c r="J463" s="24">
        <f t="shared" si="38"/>
        <v>180</v>
      </c>
      <c r="K463" s="49" t="str">
        <f t="shared" si="39"/>
        <v>10</v>
      </c>
      <c r="L463">
        <v>73</v>
      </c>
      <c r="M463">
        <v>0</v>
      </c>
      <c r="N463">
        <v>0</v>
      </c>
      <c r="O463">
        <v>20</v>
      </c>
      <c r="P463">
        <v>0</v>
      </c>
      <c r="Q463" s="25" t="s">
        <v>170</v>
      </c>
      <c r="R463">
        <v>22</v>
      </c>
      <c r="S463">
        <v>0</v>
      </c>
      <c r="T463" s="25">
        <v>2</v>
      </c>
      <c r="U463">
        <v>0</v>
      </c>
      <c r="V463">
        <v>3.1E-2</v>
      </c>
      <c r="W463">
        <v>2.9100000000000001E-2</v>
      </c>
      <c r="X463">
        <v>24</v>
      </c>
      <c r="Y463">
        <v>0</v>
      </c>
      <c r="Z463" s="25" t="s">
        <v>176</v>
      </c>
      <c r="AB463" s="25">
        <v>1.6</v>
      </c>
      <c r="AC463">
        <v>2</v>
      </c>
      <c r="AD463">
        <v>56</v>
      </c>
      <c r="AE463">
        <v>3</v>
      </c>
      <c r="AF463">
        <v>1</v>
      </c>
      <c r="AG463">
        <v>0.63</v>
      </c>
      <c r="AH463">
        <v>0</v>
      </c>
      <c r="BA463">
        <v>8</v>
      </c>
      <c r="BB463">
        <v>3</v>
      </c>
      <c r="BC463">
        <v>8</v>
      </c>
      <c r="BD463">
        <v>20</v>
      </c>
      <c r="BE463">
        <v>0</v>
      </c>
      <c r="BF463">
        <v>1</v>
      </c>
      <c r="BG463">
        <v>75</v>
      </c>
      <c r="BH463">
        <v>35</v>
      </c>
      <c r="BI463">
        <v>130</v>
      </c>
      <c r="BJ463">
        <v>105</v>
      </c>
      <c r="BK463">
        <v>11</v>
      </c>
      <c r="BL463">
        <v>73</v>
      </c>
      <c r="BM463">
        <v>0</v>
      </c>
      <c r="BN463">
        <v>0</v>
      </c>
      <c r="BO463">
        <v>20</v>
      </c>
      <c r="BP463">
        <v>0</v>
      </c>
      <c r="BQ463" s="25" t="s">
        <v>170</v>
      </c>
      <c r="BR463">
        <v>22</v>
      </c>
      <c r="BS463">
        <v>0</v>
      </c>
      <c r="BT463" s="25">
        <v>2</v>
      </c>
      <c r="BU463">
        <v>0</v>
      </c>
      <c r="BV463">
        <v>3.1E-2</v>
      </c>
      <c r="BW463">
        <v>2.9100000000000001E-2</v>
      </c>
      <c r="BX463">
        <v>24</v>
      </c>
      <c r="BY463">
        <v>0</v>
      </c>
      <c r="BZ463" s="25" t="s">
        <v>176</v>
      </c>
      <c r="CB463" s="25">
        <v>1.6</v>
      </c>
      <c r="CC463">
        <v>2</v>
      </c>
      <c r="CD463">
        <v>56</v>
      </c>
      <c r="CE463">
        <v>3</v>
      </c>
      <c r="CF463">
        <v>1</v>
      </c>
      <c r="CG463">
        <v>0.63</v>
      </c>
      <c r="CH463">
        <v>0</v>
      </c>
    </row>
    <row r="464" spans="1:86">
      <c r="A464">
        <v>9</v>
      </c>
      <c r="B464">
        <v>802</v>
      </c>
      <c r="C464">
        <v>1</v>
      </c>
      <c r="D464">
        <v>16</v>
      </c>
      <c r="E464">
        <v>0</v>
      </c>
      <c r="F464" s="24">
        <f t="shared" si="35"/>
        <v>0</v>
      </c>
      <c r="G464">
        <v>90</v>
      </c>
      <c r="H464" s="24">
        <f t="shared" si="36"/>
        <v>6</v>
      </c>
      <c r="I464" s="24">
        <f t="shared" si="37"/>
        <v>16</v>
      </c>
      <c r="J464" s="24">
        <f t="shared" si="38"/>
        <v>180</v>
      </c>
      <c r="K464" s="49" t="str">
        <f t="shared" si="39"/>
        <v>10</v>
      </c>
      <c r="L464">
        <v>63</v>
      </c>
      <c r="M464">
        <v>2</v>
      </c>
      <c r="N464">
        <v>7</v>
      </c>
      <c r="O464">
        <v>10</v>
      </c>
      <c r="P464">
        <v>2</v>
      </c>
      <c r="Q464" s="25" t="s">
        <v>175</v>
      </c>
      <c r="R464">
        <v>22</v>
      </c>
      <c r="S464">
        <v>0</v>
      </c>
      <c r="T464" s="25">
        <v>2</v>
      </c>
      <c r="U464">
        <v>0</v>
      </c>
      <c r="V464">
        <v>1.9E-2</v>
      </c>
      <c r="W464">
        <v>3.4000000000000002E-2</v>
      </c>
      <c r="X464">
        <v>24</v>
      </c>
      <c r="Y464">
        <v>1</v>
      </c>
      <c r="Z464" s="25" t="s">
        <v>178</v>
      </c>
      <c r="AA464">
        <v>4140</v>
      </c>
      <c r="AB464" s="25">
        <v>0.8</v>
      </c>
      <c r="AC464">
        <v>2</v>
      </c>
      <c r="AD464">
        <v>56</v>
      </c>
      <c r="AE464">
        <v>3</v>
      </c>
      <c r="AF464">
        <v>1</v>
      </c>
      <c r="AG464">
        <v>0.63</v>
      </c>
      <c r="AH464">
        <v>0</v>
      </c>
      <c r="BA464">
        <v>9</v>
      </c>
      <c r="BB464">
        <v>802</v>
      </c>
      <c r="BC464">
        <v>1</v>
      </c>
      <c r="BD464">
        <v>16</v>
      </c>
      <c r="BE464">
        <v>0</v>
      </c>
      <c r="BF464">
        <v>0</v>
      </c>
      <c r="BG464">
        <v>90</v>
      </c>
      <c r="BH464">
        <v>35</v>
      </c>
      <c r="BI464">
        <v>130</v>
      </c>
      <c r="BJ464">
        <v>105</v>
      </c>
      <c r="BK464">
        <v>11</v>
      </c>
      <c r="BL464">
        <v>63</v>
      </c>
      <c r="BM464">
        <v>2</v>
      </c>
      <c r="BN464">
        <v>7</v>
      </c>
      <c r="BO464">
        <v>10</v>
      </c>
      <c r="BP464">
        <v>2</v>
      </c>
      <c r="BQ464" s="25" t="s">
        <v>175</v>
      </c>
      <c r="BR464">
        <v>22</v>
      </c>
      <c r="BS464">
        <v>0</v>
      </c>
      <c r="BT464" s="25">
        <v>2</v>
      </c>
      <c r="BU464">
        <v>0</v>
      </c>
      <c r="BV464">
        <v>1.9E-2</v>
      </c>
      <c r="BW464">
        <v>3.4000000000000002E-2</v>
      </c>
      <c r="BX464">
        <v>24</v>
      </c>
      <c r="BY464">
        <v>1</v>
      </c>
      <c r="BZ464" s="25" t="s">
        <v>178</v>
      </c>
      <c r="CA464">
        <v>4140</v>
      </c>
      <c r="CB464" s="25">
        <v>0.8</v>
      </c>
      <c r="CC464">
        <v>2</v>
      </c>
      <c r="CD464">
        <v>56</v>
      </c>
      <c r="CE464">
        <v>3</v>
      </c>
      <c r="CF464">
        <v>1</v>
      </c>
      <c r="CG464">
        <v>0.63</v>
      </c>
      <c r="CH464">
        <v>0</v>
      </c>
    </row>
    <row r="465" spans="1:86">
      <c r="A465">
        <v>10</v>
      </c>
      <c r="B465">
        <v>802</v>
      </c>
      <c r="C465">
        <v>1</v>
      </c>
      <c r="D465">
        <v>16</v>
      </c>
      <c r="E465">
        <v>0</v>
      </c>
      <c r="F465" s="24">
        <f t="shared" si="35"/>
        <v>0</v>
      </c>
      <c r="G465">
        <v>90</v>
      </c>
      <c r="H465" s="24">
        <f t="shared" si="36"/>
        <v>6</v>
      </c>
      <c r="I465" s="24">
        <f t="shared" si="37"/>
        <v>16</v>
      </c>
      <c r="J465" s="24">
        <f t="shared" si="38"/>
        <v>180</v>
      </c>
      <c r="K465" s="49" t="str">
        <f t="shared" si="39"/>
        <v>10</v>
      </c>
      <c r="L465">
        <v>63</v>
      </c>
      <c r="M465">
        <v>2</v>
      </c>
      <c r="N465">
        <v>7</v>
      </c>
      <c r="O465">
        <v>10</v>
      </c>
      <c r="P465">
        <v>2</v>
      </c>
      <c r="Q465" s="25" t="s">
        <v>175</v>
      </c>
      <c r="R465">
        <v>22</v>
      </c>
      <c r="S465">
        <v>0</v>
      </c>
      <c r="T465" s="25">
        <v>2</v>
      </c>
      <c r="U465">
        <v>0</v>
      </c>
      <c r="V465">
        <v>3.9E-2</v>
      </c>
      <c r="W465">
        <v>1.9099999999999999E-2</v>
      </c>
      <c r="X465">
        <v>24</v>
      </c>
      <c r="Y465">
        <v>1</v>
      </c>
      <c r="Z465" s="25" t="s">
        <v>178</v>
      </c>
      <c r="AA465">
        <v>320</v>
      </c>
      <c r="AB465" s="25">
        <v>0.8</v>
      </c>
      <c r="AC465">
        <v>2</v>
      </c>
      <c r="AD465">
        <v>56</v>
      </c>
      <c r="AE465">
        <v>3</v>
      </c>
      <c r="AF465">
        <v>1</v>
      </c>
      <c r="AG465">
        <v>0.63</v>
      </c>
      <c r="AH465">
        <v>0</v>
      </c>
      <c r="BA465">
        <v>10</v>
      </c>
      <c r="BB465">
        <v>802</v>
      </c>
      <c r="BC465">
        <v>1</v>
      </c>
      <c r="BD465">
        <v>16</v>
      </c>
      <c r="BE465">
        <v>0</v>
      </c>
      <c r="BF465">
        <v>0</v>
      </c>
      <c r="BG465">
        <v>90</v>
      </c>
      <c r="BH465">
        <v>35</v>
      </c>
      <c r="BI465">
        <v>130</v>
      </c>
      <c r="BJ465">
        <v>105</v>
      </c>
      <c r="BK465">
        <v>11</v>
      </c>
      <c r="BL465">
        <v>63</v>
      </c>
      <c r="BM465">
        <v>2</v>
      </c>
      <c r="BN465">
        <v>7</v>
      </c>
      <c r="BO465">
        <v>10</v>
      </c>
      <c r="BP465">
        <v>2</v>
      </c>
      <c r="BQ465" s="25" t="s">
        <v>175</v>
      </c>
      <c r="BR465">
        <v>22</v>
      </c>
      <c r="BS465">
        <v>0</v>
      </c>
      <c r="BT465" s="25">
        <v>2</v>
      </c>
      <c r="BU465">
        <v>0</v>
      </c>
      <c r="BV465">
        <v>3.9E-2</v>
      </c>
      <c r="BW465">
        <v>1.9099999999999999E-2</v>
      </c>
      <c r="BX465">
        <v>24</v>
      </c>
      <c r="BY465">
        <v>1</v>
      </c>
      <c r="BZ465" s="25" t="s">
        <v>178</v>
      </c>
      <c r="CA465">
        <v>320</v>
      </c>
      <c r="CB465" s="25">
        <v>0.8</v>
      </c>
      <c r="CC465">
        <v>2</v>
      </c>
      <c r="CD465">
        <v>56</v>
      </c>
      <c r="CE465">
        <v>3</v>
      </c>
      <c r="CF465">
        <v>1</v>
      </c>
      <c r="CG465">
        <v>0.63</v>
      </c>
      <c r="CH465">
        <v>0</v>
      </c>
    </row>
    <row r="466" spans="1:86">
      <c r="A466">
        <v>11</v>
      </c>
      <c r="B466">
        <v>801</v>
      </c>
      <c r="C466">
        <v>1</v>
      </c>
      <c r="D466">
        <v>16</v>
      </c>
      <c r="E466">
        <v>0</v>
      </c>
      <c r="F466" s="24">
        <f t="shared" si="35"/>
        <v>0</v>
      </c>
      <c r="G466">
        <v>90</v>
      </c>
      <c r="H466" s="24">
        <f t="shared" si="36"/>
        <v>6</v>
      </c>
      <c r="I466" s="24">
        <f t="shared" si="37"/>
        <v>16</v>
      </c>
      <c r="J466" s="24">
        <f t="shared" si="38"/>
        <v>180</v>
      </c>
      <c r="K466" s="49" t="str">
        <f t="shared" si="39"/>
        <v>10</v>
      </c>
      <c r="L466">
        <v>63</v>
      </c>
      <c r="M466">
        <v>1</v>
      </c>
      <c r="N466">
        <v>4</v>
      </c>
      <c r="O466">
        <v>10</v>
      </c>
      <c r="P466">
        <v>1</v>
      </c>
      <c r="Q466" s="25" t="s">
        <v>175</v>
      </c>
      <c r="R466">
        <v>22</v>
      </c>
      <c r="S466">
        <v>0</v>
      </c>
      <c r="T466">
        <v>2</v>
      </c>
      <c r="U466">
        <v>0</v>
      </c>
      <c r="V466">
        <v>8.9999999999999993E-3</v>
      </c>
      <c r="W466">
        <v>2.4E-2</v>
      </c>
      <c r="X466">
        <v>24</v>
      </c>
      <c r="Y466">
        <v>1</v>
      </c>
      <c r="Z466" s="25" t="s">
        <v>178</v>
      </c>
      <c r="AA466">
        <v>4140</v>
      </c>
      <c r="AB466" s="25">
        <v>0.63</v>
      </c>
      <c r="AC466">
        <v>2</v>
      </c>
      <c r="AD466">
        <v>56</v>
      </c>
      <c r="AE466">
        <v>3</v>
      </c>
      <c r="AF466">
        <v>1</v>
      </c>
      <c r="AG466">
        <v>0.63</v>
      </c>
      <c r="AH466">
        <v>0</v>
      </c>
      <c r="BA466">
        <v>11</v>
      </c>
      <c r="BB466">
        <v>801</v>
      </c>
      <c r="BC466">
        <v>1</v>
      </c>
      <c r="BD466">
        <v>16</v>
      </c>
      <c r="BE466">
        <v>0</v>
      </c>
      <c r="BF466">
        <v>0</v>
      </c>
      <c r="BG466">
        <v>90</v>
      </c>
      <c r="BH466">
        <v>35</v>
      </c>
      <c r="BI466">
        <v>130</v>
      </c>
      <c r="BJ466">
        <v>105</v>
      </c>
      <c r="BK466">
        <v>11</v>
      </c>
      <c r="BL466">
        <v>63</v>
      </c>
      <c r="BM466">
        <v>1</v>
      </c>
      <c r="BN466">
        <v>4</v>
      </c>
      <c r="BO466">
        <v>10</v>
      </c>
      <c r="BP466">
        <v>1</v>
      </c>
      <c r="BQ466" s="25" t="s">
        <v>175</v>
      </c>
      <c r="BR466">
        <v>22</v>
      </c>
      <c r="BS466">
        <v>0</v>
      </c>
      <c r="BT466">
        <v>2</v>
      </c>
      <c r="BU466">
        <v>0</v>
      </c>
      <c r="BV466">
        <v>8.9999999999999993E-3</v>
      </c>
      <c r="BW466">
        <v>2.4E-2</v>
      </c>
      <c r="BX466">
        <v>24</v>
      </c>
      <c r="BY466">
        <v>1</v>
      </c>
      <c r="BZ466" s="25" t="s">
        <v>178</v>
      </c>
      <c r="CA466">
        <v>4140</v>
      </c>
      <c r="CB466" s="25">
        <v>0.63</v>
      </c>
      <c r="CC466">
        <v>2</v>
      </c>
      <c r="CD466">
        <v>56</v>
      </c>
      <c r="CE466">
        <v>3</v>
      </c>
      <c r="CF466">
        <v>1</v>
      </c>
      <c r="CG466">
        <v>0.63</v>
      </c>
      <c r="CH466">
        <v>0</v>
      </c>
    </row>
    <row r="467" spans="1:86">
      <c r="A467">
        <v>12</v>
      </c>
      <c r="B467">
        <v>801</v>
      </c>
      <c r="C467">
        <v>1</v>
      </c>
      <c r="D467">
        <v>16</v>
      </c>
      <c r="E467">
        <v>0</v>
      </c>
      <c r="F467" s="24">
        <f t="shared" si="35"/>
        <v>0</v>
      </c>
      <c r="G467">
        <v>90</v>
      </c>
      <c r="H467" s="24">
        <f t="shared" si="36"/>
        <v>6</v>
      </c>
      <c r="I467" s="24">
        <f t="shared" si="37"/>
        <v>16</v>
      </c>
      <c r="J467" s="24">
        <f t="shared" si="38"/>
        <v>180</v>
      </c>
      <c r="K467" s="49" t="str">
        <f t="shared" si="39"/>
        <v>10</v>
      </c>
      <c r="L467">
        <v>63</v>
      </c>
      <c r="M467">
        <v>1</v>
      </c>
      <c r="N467">
        <v>4</v>
      </c>
      <c r="O467">
        <v>10</v>
      </c>
      <c r="P467">
        <v>1</v>
      </c>
      <c r="Q467" s="25" t="s">
        <v>175</v>
      </c>
      <c r="R467">
        <v>22</v>
      </c>
      <c r="S467">
        <v>0</v>
      </c>
      <c r="T467" s="25">
        <v>2</v>
      </c>
      <c r="U467">
        <v>0</v>
      </c>
      <c r="V467">
        <v>2.9000000000000001E-2</v>
      </c>
      <c r="W467">
        <v>8.9999999999999993E-3</v>
      </c>
      <c r="X467">
        <v>24</v>
      </c>
      <c r="Y467">
        <v>1</v>
      </c>
      <c r="Z467" s="25" t="s">
        <v>178</v>
      </c>
      <c r="AA467">
        <v>320</v>
      </c>
      <c r="AB467" s="25">
        <v>0.63</v>
      </c>
      <c r="AC467">
        <v>2</v>
      </c>
      <c r="AD467">
        <v>56</v>
      </c>
      <c r="AE467">
        <v>3</v>
      </c>
      <c r="AF467">
        <v>1</v>
      </c>
      <c r="AG467">
        <v>0.63</v>
      </c>
      <c r="AH467">
        <v>0</v>
      </c>
      <c r="BA467">
        <v>12</v>
      </c>
      <c r="BB467">
        <v>801</v>
      </c>
      <c r="BC467">
        <v>1</v>
      </c>
      <c r="BD467">
        <v>16</v>
      </c>
      <c r="BE467">
        <v>0</v>
      </c>
      <c r="BF467">
        <v>0</v>
      </c>
      <c r="BG467">
        <v>90</v>
      </c>
      <c r="BH467">
        <v>35</v>
      </c>
      <c r="BI467">
        <v>130</v>
      </c>
      <c r="BJ467">
        <v>105</v>
      </c>
      <c r="BK467">
        <v>11</v>
      </c>
      <c r="BL467">
        <v>63</v>
      </c>
      <c r="BM467">
        <v>1</v>
      </c>
      <c r="BN467">
        <v>4</v>
      </c>
      <c r="BO467">
        <v>10</v>
      </c>
      <c r="BP467">
        <v>1</v>
      </c>
      <c r="BQ467" s="25" t="s">
        <v>175</v>
      </c>
      <c r="BR467">
        <v>22</v>
      </c>
      <c r="BS467">
        <v>0</v>
      </c>
      <c r="BT467" s="25">
        <v>2</v>
      </c>
      <c r="BU467">
        <v>0</v>
      </c>
      <c r="BV467">
        <v>2.9000000000000001E-2</v>
      </c>
      <c r="BW467">
        <v>8.9999999999999993E-3</v>
      </c>
      <c r="BX467">
        <v>24</v>
      </c>
      <c r="BY467">
        <v>1</v>
      </c>
      <c r="BZ467" s="25" t="s">
        <v>178</v>
      </c>
      <c r="CA467">
        <v>320</v>
      </c>
      <c r="CB467" s="25">
        <v>0.63</v>
      </c>
      <c r="CC467">
        <v>2</v>
      </c>
      <c r="CD467">
        <v>56</v>
      </c>
      <c r="CE467">
        <v>3</v>
      </c>
      <c r="CF467">
        <v>1</v>
      </c>
      <c r="CG467">
        <v>0.63</v>
      </c>
      <c r="CH467">
        <v>0</v>
      </c>
    </row>
    <row r="468" spans="1:86">
      <c r="F468" s="24" t="str">
        <f t="shared" si="35"/>
        <v/>
      </c>
      <c r="H468" s="24" t="str">
        <f t="shared" si="36"/>
        <v/>
      </c>
      <c r="I468" s="24" t="str">
        <f t="shared" si="37"/>
        <v/>
      </c>
      <c r="J468" s="24" t="str">
        <f t="shared" si="38"/>
        <v/>
      </c>
      <c r="K468" s="49" t="str">
        <f t="shared" si="39"/>
        <v/>
      </c>
      <c r="T468" s="25"/>
      <c r="Z468" s="25"/>
      <c r="AH468">
        <v>0</v>
      </c>
      <c r="BT468" s="25"/>
      <c r="BZ468" s="25"/>
      <c r="CH468">
        <v>0</v>
      </c>
    </row>
    <row r="469" spans="1:86">
      <c r="A469">
        <v>1</v>
      </c>
      <c r="B469">
        <v>9</v>
      </c>
      <c r="C469">
        <v>140</v>
      </c>
      <c r="D469">
        <v>55</v>
      </c>
      <c r="E469">
        <v>1000</v>
      </c>
      <c r="F469" s="24">
        <f t="shared" si="35"/>
        <v>310</v>
      </c>
      <c r="G469">
        <v>71</v>
      </c>
      <c r="H469" s="24">
        <f t="shared" si="36"/>
        <v>5</v>
      </c>
      <c r="I469" s="24">
        <f t="shared" si="37"/>
        <v>15</v>
      </c>
      <c r="J469" s="24">
        <f t="shared" si="38"/>
        <v>180</v>
      </c>
      <c r="K469" s="49" t="str">
        <f t="shared" si="39"/>
        <v>13</v>
      </c>
      <c r="L469">
        <v>43</v>
      </c>
      <c r="M469">
        <v>0</v>
      </c>
      <c r="N469">
        <v>141</v>
      </c>
      <c r="O469">
        <v>0</v>
      </c>
      <c r="P469">
        <v>0</v>
      </c>
      <c r="Q469" s="25" t="s">
        <v>170</v>
      </c>
      <c r="R469">
        <v>22</v>
      </c>
      <c r="S469">
        <v>15</v>
      </c>
      <c r="T469">
        <v>2</v>
      </c>
      <c r="U469">
        <v>0</v>
      </c>
      <c r="V469">
        <v>0.40300000000000002</v>
      </c>
      <c r="W469">
        <v>0.5</v>
      </c>
      <c r="X469">
        <v>24</v>
      </c>
      <c r="Y469">
        <v>0</v>
      </c>
      <c r="Z469" s="25" t="s">
        <v>176</v>
      </c>
      <c r="AB469">
        <v>0</v>
      </c>
      <c r="AC469">
        <v>2</v>
      </c>
      <c r="AD469">
        <v>56</v>
      </c>
      <c r="AE469">
        <v>3</v>
      </c>
      <c r="AF469">
        <v>1</v>
      </c>
      <c r="AG469">
        <v>0.8</v>
      </c>
      <c r="AH469">
        <v>0</v>
      </c>
      <c r="BA469">
        <v>1</v>
      </c>
      <c r="BB469">
        <v>9</v>
      </c>
      <c r="BC469">
        <v>140</v>
      </c>
      <c r="BD469">
        <v>55</v>
      </c>
      <c r="BE469">
        <v>1000</v>
      </c>
      <c r="BF469">
        <v>31</v>
      </c>
      <c r="BG469">
        <v>71</v>
      </c>
      <c r="BH469">
        <v>30</v>
      </c>
      <c r="BI469">
        <v>120</v>
      </c>
      <c r="BJ469">
        <v>105</v>
      </c>
      <c r="BK469">
        <v>11</v>
      </c>
      <c r="BL469">
        <v>43</v>
      </c>
      <c r="BM469">
        <v>0</v>
      </c>
      <c r="BN469">
        <v>141</v>
      </c>
      <c r="BO469">
        <v>0</v>
      </c>
      <c r="BP469">
        <v>0</v>
      </c>
      <c r="BQ469" s="25" t="s">
        <v>170</v>
      </c>
      <c r="BR469">
        <v>22</v>
      </c>
      <c r="BS469">
        <v>15</v>
      </c>
      <c r="BT469">
        <v>2</v>
      </c>
      <c r="BU469">
        <v>0</v>
      </c>
      <c r="BV469">
        <v>0.40300000000000002</v>
      </c>
      <c r="BW469">
        <v>0.5</v>
      </c>
      <c r="BX469">
        <v>24</v>
      </c>
      <c r="BY469">
        <v>0</v>
      </c>
      <c r="BZ469" s="25" t="s">
        <v>176</v>
      </c>
      <c r="CB469">
        <v>0</v>
      </c>
      <c r="CC469">
        <v>2</v>
      </c>
      <c r="CD469">
        <v>56</v>
      </c>
      <c r="CE469">
        <v>3</v>
      </c>
      <c r="CF469">
        <v>1</v>
      </c>
      <c r="CG469">
        <v>0.8</v>
      </c>
      <c r="CH469">
        <v>0</v>
      </c>
    </row>
    <row r="470" spans="1:86">
      <c r="A470">
        <v>2</v>
      </c>
      <c r="B470">
        <v>8</v>
      </c>
      <c r="C470">
        <v>110</v>
      </c>
      <c r="D470">
        <v>55</v>
      </c>
      <c r="E470">
        <v>0</v>
      </c>
      <c r="F470" s="24">
        <f t="shared" si="35"/>
        <v>220</v>
      </c>
      <c r="G470">
        <v>50</v>
      </c>
      <c r="H470" s="24">
        <f t="shared" si="36"/>
        <v>6</v>
      </c>
      <c r="I470" s="24">
        <f t="shared" si="37"/>
        <v>16</v>
      </c>
      <c r="J470" s="24">
        <f t="shared" si="38"/>
        <v>180</v>
      </c>
      <c r="K470" s="49" t="str">
        <f t="shared" si="39"/>
        <v>13</v>
      </c>
      <c r="L470">
        <v>63</v>
      </c>
      <c r="M470">
        <v>0</v>
      </c>
      <c r="N470">
        <v>0</v>
      </c>
      <c r="O470">
        <v>0</v>
      </c>
      <c r="P470">
        <v>0</v>
      </c>
      <c r="Q470" s="25" t="s">
        <v>170</v>
      </c>
      <c r="R470">
        <v>22</v>
      </c>
      <c r="S470">
        <v>12</v>
      </c>
      <c r="T470">
        <v>2</v>
      </c>
      <c r="U470">
        <v>0</v>
      </c>
      <c r="V470">
        <v>0.36499999999999999</v>
      </c>
      <c r="W470">
        <v>0.25190000000000001</v>
      </c>
      <c r="X470">
        <v>24</v>
      </c>
      <c r="Y470">
        <v>0</v>
      </c>
      <c r="Z470" s="25" t="s">
        <v>176</v>
      </c>
      <c r="AB470">
        <v>0</v>
      </c>
      <c r="AC470">
        <v>2</v>
      </c>
      <c r="AD470">
        <v>56</v>
      </c>
      <c r="AE470">
        <v>3</v>
      </c>
      <c r="AF470">
        <v>1</v>
      </c>
      <c r="AG470">
        <v>0.8</v>
      </c>
      <c r="AH470">
        <v>0</v>
      </c>
      <c r="BA470">
        <v>2</v>
      </c>
      <c r="BB470">
        <v>8</v>
      </c>
      <c r="BC470">
        <v>110</v>
      </c>
      <c r="BD470">
        <v>55</v>
      </c>
      <c r="BE470">
        <v>0</v>
      </c>
      <c r="BF470">
        <v>22</v>
      </c>
      <c r="BG470">
        <v>50</v>
      </c>
      <c r="BH470">
        <v>35</v>
      </c>
      <c r="BI470">
        <v>130</v>
      </c>
      <c r="BJ470">
        <v>105</v>
      </c>
      <c r="BK470">
        <v>11</v>
      </c>
      <c r="BL470">
        <v>63</v>
      </c>
      <c r="BM470">
        <v>0</v>
      </c>
      <c r="BN470">
        <v>0</v>
      </c>
      <c r="BO470">
        <v>0</v>
      </c>
      <c r="BP470">
        <v>0</v>
      </c>
      <c r="BQ470" s="25" t="s">
        <v>170</v>
      </c>
      <c r="BR470">
        <v>22</v>
      </c>
      <c r="BS470">
        <v>12</v>
      </c>
      <c r="BT470">
        <v>2</v>
      </c>
      <c r="BU470">
        <v>0</v>
      </c>
      <c r="BV470">
        <v>0.36499999999999999</v>
      </c>
      <c r="BW470">
        <v>0.25190000000000001</v>
      </c>
      <c r="BX470">
        <v>24</v>
      </c>
      <c r="BY470">
        <v>0</v>
      </c>
      <c r="BZ470" s="25" t="s">
        <v>176</v>
      </c>
      <c r="CB470">
        <v>0</v>
      </c>
      <c r="CC470">
        <v>2</v>
      </c>
      <c r="CD470">
        <v>56</v>
      </c>
      <c r="CE470">
        <v>3</v>
      </c>
      <c r="CF470">
        <v>1</v>
      </c>
      <c r="CG470">
        <v>0.8</v>
      </c>
      <c r="CH470">
        <v>0</v>
      </c>
    </row>
    <row r="471" spans="1:86">
      <c r="A471">
        <v>3</v>
      </c>
      <c r="B471">
        <v>7</v>
      </c>
      <c r="C471">
        <v>80</v>
      </c>
      <c r="D471">
        <v>20</v>
      </c>
      <c r="E471">
        <v>0</v>
      </c>
      <c r="F471" s="24">
        <f t="shared" si="35"/>
        <v>160</v>
      </c>
      <c r="G471">
        <v>55</v>
      </c>
      <c r="H471" s="24">
        <f t="shared" si="36"/>
        <v>6</v>
      </c>
      <c r="I471" s="24">
        <f t="shared" si="37"/>
        <v>16</v>
      </c>
      <c r="J471" s="24">
        <f t="shared" si="38"/>
        <v>180</v>
      </c>
      <c r="K471" s="49" t="str">
        <f t="shared" si="39"/>
        <v>13</v>
      </c>
      <c r="L471">
        <v>63</v>
      </c>
      <c r="M471">
        <v>0</v>
      </c>
      <c r="N471">
        <v>0</v>
      </c>
      <c r="O471">
        <v>0</v>
      </c>
      <c r="P471">
        <v>0</v>
      </c>
      <c r="Q471" s="25" t="s">
        <v>170</v>
      </c>
      <c r="R471">
        <v>22</v>
      </c>
      <c r="S471">
        <v>12</v>
      </c>
      <c r="T471">
        <v>2</v>
      </c>
      <c r="U471">
        <v>0</v>
      </c>
      <c r="V471">
        <v>0.27700000000000002</v>
      </c>
      <c r="W471">
        <v>0.18559999999999999</v>
      </c>
      <c r="X471">
        <v>24</v>
      </c>
      <c r="Y471">
        <v>0</v>
      </c>
      <c r="Z471" s="25" t="s">
        <v>176</v>
      </c>
      <c r="AB471">
        <v>0</v>
      </c>
      <c r="AC471">
        <v>2</v>
      </c>
      <c r="AD471">
        <v>56</v>
      </c>
      <c r="AE471">
        <v>3</v>
      </c>
      <c r="AF471">
        <v>1</v>
      </c>
      <c r="AG471">
        <v>0.8</v>
      </c>
      <c r="AH471">
        <v>0</v>
      </c>
      <c r="BA471">
        <v>3</v>
      </c>
      <c r="BB471">
        <v>7</v>
      </c>
      <c r="BC471">
        <v>80</v>
      </c>
      <c r="BD471">
        <v>20</v>
      </c>
      <c r="BE471">
        <v>0</v>
      </c>
      <c r="BF471">
        <v>16</v>
      </c>
      <c r="BG471">
        <v>55</v>
      </c>
      <c r="BH471">
        <v>35</v>
      </c>
      <c r="BI471">
        <v>130</v>
      </c>
      <c r="BJ471">
        <v>105</v>
      </c>
      <c r="BK471">
        <v>11</v>
      </c>
      <c r="BL471">
        <v>63</v>
      </c>
      <c r="BM471">
        <v>0</v>
      </c>
      <c r="BN471">
        <v>0</v>
      </c>
      <c r="BO471">
        <v>0</v>
      </c>
      <c r="BP471">
        <v>0</v>
      </c>
      <c r="BQ471" s="25" t="s">
        <v>170</v>
      </c>
      <c r="BR471">
        <v>22</v>
      </c>
      <c r="BS471">
        <v>12</v>
      </c>
      <c r="BT471">
        <v>2</v>
      </c>
      <c r="BU471">
        <v>0</v>
      </c>
      <c r="BV471">
        <v>0.27700000000000002</v>
      </c>
      <c r="BW471">
        <v>0.18559999999999999</v>
      </c>
      <c r="BX471">
        <v>24</v>
      </c>
      <c r="BY471">
        <v>0</v>
      </c>
      <c r="BZ471" s="25" t="s">
        <v>176</v>
      </c>
      <c r="CB471">
        <v>0</v>
      </c>
      <c r="CC471">
        <v>2</v>
      </c>
      <c r="CD471">
        <v>56</v>
      </c>
      <c r="CE471">
        <v>3</v>
      </c>
      <c r="CF471">
        <v>1</v>
      </c>
      <c r="CG471">
        <v>0.8</v>
      </c>
      <c r="CH471">
        <v>0</v>
      </c>
    </row>
    <row r="472" spans="1:86">
      <c r="A472">
        <v>4</v>
      </c>
      <c r="B472">
        <v>6</v>
      </c>
      <c r="C472">
        <v>60</v>
      </c>
      <c r="D472">
        <v>15</v>
      </c>
      <c r="E472">
        <v>0</v>
      </c>
      <c r="F472" s="24">
        <f t="shared" si="35"/>
        <v>90</v>
      </c>
      <c r="G472">
        <v>60</v>
      </c>
      <c r="H472" s="24">
        <f t="shared" si="36"/>
        <v>6</v>
      </c>
      <c r="I472" s="24">
        <f t="shared" si="37"/>
        <v>16</v>
      </c>
      <c r="J472" s="24">
        <f t="shared" si="38"/>
        <v>180</v>
      </c>
      <c r="K472" s="49" t="str">
        <f t="shared" si="39"/>
        <v>13</v>
      </c>
      <c r="L472">
        <v>73</v>
      </c>
      <c r="M472">
        <v>0</v>
      </c>
      <c r="N472">
        <v>0</v>
      </c>
      <c r="O472">
        <v>0</v>
      </c>
      <c r="P472">
        <v>0</v>
      </c>
      <c r="Q472" s="50" t="s">
        <v>170</v>
      </c>
      <c r="R472">
        <v>22</v>
      </c>
      <c r="S472">
        <v>12</v>
      </c>
      <c r="T472">
        <v>2</v>
      </c>
      <c r="U472">
        <v>0</v>
      </c>
      <c r="V472">
        <v>0.2</v>
      </c>
      <c r="W472" s="25">
        <v>0.13800000000000001</v>
      </c>
      <c r="X472">
        <v>24</v>
      </c>
      <c r="Y472">
        <v>0</v>
      </c>
      <c r="Z472" s="25" t="s">
        <v>176</v>
      </c>
      <c r="AB472">
        <v>0</v>
      </c>
      <c r="AC472">
        <v>2</v>
      </c>
      <c r="AD472">
        <v>56</v>
      </c>
      <c r="AE472">
        <v>3</v>
      </c>
      <c r="AF472">
        <v>1</v>
      </c>
      <c r="AG472">
        <v>0.8</v>
      </c>
      <c r="AH472">
        <v>0</v>
      </c>
      <c r="BA472">
        <v>4</v>
      </c>
      <c r="BB472">
        <v>6</v>
      </c>
      <c r="BC472">
        <v>60</v>
      </c>
      <c r="BD472">
        <v>15</v>
      </c>
      <c r="BE472">
        <v>0</v>
      </c>
      <c r="BF472">
        <v>9</v>
      </c>
      <c r="BG472">
        <v>60</v>
      </c>
      <c r="BH472">
        <v>35</v>
      </c>
      <c r="BI472">
        <v>130</v>
      </c>
      <c r="BJ472">
        <v>105</v>
      </c>
      <c r="BK472">
        <v>11</v>
      </c>
      <c r="BL472">
        <v>73</v>
      </c>
      <c r="BM472">
        <v>0</v>
      </c>
      <c r="BN472">
        <v>0</v>
      </c>
      <c r="BO472">
        <v>0</v>
      </c>
      <c r="BP472">
        <v>0</v>
      </c>
      <c r="BQ472" s="50" t="s">
        <v>170</v>
      </c>
      <c r="BR472">
        <v>22</v>
      </c>
      <c r="BS472">
        <v>12</v>
      </c>
      <c r="BT472">
        <v>2</v>
      </c>
      <c r="BU472">
        <v>0</v>
      </c>
      <c r="BV472">
        <v>0.2</v>
      </c>
      <c r="BW472" s="25">
        <v>0.13800000000000001</v>
      </c>
      <c r="BX472">
        <v>24</v>
      </c>
      <c r="BY472">
        <v>0</v>
      </c>
      <c r="BZ472" s="25" t="s">
        <v>176</v>
      </c>
      <c r="CB472">
        <v>0</v>
      </c>
      <c r="CC472">
        <v>2</v>
      </c>
      <c r="CD472">
        <v>56</v>
      </c>
      <c r="CE472">
        <v>3</v>
      </c>
      <c r="CF472">
        <v>1</v>
      </c>
      <c r="CG472">
        <v>0.8</v>
      </c>
      <c r="CH472">
        <v>0</v>
      </c>
    </row>
    <row r="473" spans="1:86">
      <c r="A473">
        <v>5</v>
      </c>
      <c r="B473">
        <v>5</v>
      </c>
      <c r="C473">
        <v>40</v>
      </c>
      <c r="D473">
        <v>10</v>
      </c>
      <c r="E473">
        <v>0</v>
      </c>
      <c r="F473" s="24">
        <f t="shared" si="35"/>
        <v>60</v>
      </c>
      <c r="G473">
        <v>55</v>
      </c>
      <c r="H473" s="24">
        <f t="shared" si="36"/>
        <v>6</v>
      </c>
      <c r="I473" s="24">
        <f t="shared" si="37"/>
        <v>16</v>
      </c>
      <c r="J473" s="24">
        <f t="shared" si="38"/>
        <v>180</v>
      </c>
      <c r="K473" s="49" t="str">
        <f t="shared" si="39"/>
        <v>13</v>
      </c>
      <c r="L473">
        <v>73</v>
      </c>
      <c r="M473">
        <v>0</v>
      </c>
      <c r="N473">
        <v>0</v>
      </c>
      <c r="O473">
        <v>0</v>
      </c>
      <c r="P473">
        <v>0</v>
      </c>
      <c r="Q473" s="25" t="s">
        <v>170</v>
      </c>
      <c r="R473">
        <v>22</v>
      </c>
      <c r="S473">
        <v>12</v>
      </c>
      <c r="T473">
        <v>2</v>
      </c>
      <c r="U473">
        <v>0</v>
      </c>
      <c r="V473">
        <v>0.14399999999999999</v>
      </c>
      <c r="W473">
        <v>9.9400000000000002E-2</v>
      </c>
      <c r="X473">
        <v>24</v>
      </c>
      <c r="Y473">
        <v>0</v>
      </c>
      <c r="Z473" s="25" t="s">
        <v>176</v>
      </c>
      <c r="AB473">
        <v>0</v>
      </c>
      <c r="AC473">
        <v>2</v>
      </c>
      <c r="AD473">
        <v>56</v>
      </c>
      <c r="AE473">
        <v>3</v>
      </c>
      <c r="AF473">
        <v>1</v>
      </c>
      <c r="AG473">
        <v>0.8</v>
      </c>
      <c r="AH473">
        <v>0</v>
      </c>
      <c r="BA473">
        <v>5</v>
      </c>
      <c r="BB473">
        <v>5</v>
      </c>
      <c r="BC473">
        <v>40</v>
      </c>
      <c r="BD473">
        <v>10</v>
      </c>
      <c r="BE473">
        <v>0</v>
      </c>
      <c r="BF473">
        <v>6</v>
      </c>
      <c r="BG473">
        <v>55</v>
      </c>
      <c r="BH473">
        <v>35</v>
      </c>
      <c r="BI473">
        <v>130</v>
      </c>
      <c r="BJ473">
        <v>105</v>
      </c>
      <c r="BK473">
        <v>11</v>
      </c>
      <c r="BL473">
        <v>73</v>
      </c>
      <c r="BM473">
        <v>0</v>
      </c>
      <c r="BN473">
        <v>0</v>
      </c>
      <c r="BO473">
        <v>0</v>
      </c>
      <c r="BP473">
        <v>0</v>
      </c>
      <c r="BQ473" s="25" t="s">
        <v>170</v>
      </c>
      <c r="BR473">
        <v>22</v>
      </c>
      <c r="BS473">
        <v>12</v>
      </c>
      <c r="BT473">
        <v>2</v>
      </c>
      <c r="BU473">
        <v>0</v>
      </c>
      <c r="BV473">
        <v>0.14399999999999999</v>
      </c>
      <c r="BW473">
        <v>9.9400000000000002E-2</v>
      </c>
      <c r="BX473">
        <v>24</v>
      </c>
      <c r="BY473">
        <v>0</v>
      </c>
      <c r="BZ473" s="25" t="s">
        <v>176</v>
      </c>
      <c r="CB473">
        <v>0</v>
      </c>
      <c r="CC473">
        <v>2</v>
      </c>
      <c r="CD473">
        <v>56</v>
      </c>
      <c r="CE473">
        <v>3</v>
      </c>
      <c r="CF473">
        <v>1</v>
      </c>
      <c r="CG473">
        <v>0.8</v>
      </c>
      <c r="CH473">
        <v>0</v>
      </c>
    </row>
    <row r="474" spans="1:86">
      <c r="A474">
        <v>6</v>
      </c>
      <c r="B474">
        <v>4</v>
      </c>
      <c r="C474">
        <v>20</v>
      </c>
      <c r="D474">
        <v>30</v>
      </c>
      <c r="E474">
        <v>0</v>
      </c>
      <c r="F474" s="24">
        <f t="shared" si="35"/>
        <v>30</v>
      </c>
      <c r="G474">
        <v>60</v>
      </c>
      <c r="H474" s="24">
        <f t="shared" si="36"/>
        <v>6</v>
      </c>
      <c r="I474" s="24">
        <f t="shared" si="37"/>
        <v>16</v>
      </c>
      <c r="J474" s="24">
        <f t="shared" si="38"/>
        <v>180</v>
      </c>
      <c r="K474" s="49" t="str">
        <f t="shared" si="39"/>
        <v>13</v>
      </c>
      <c r="L474">
        <v>73</v>
      </c>
      <c r="M474">
        <v>0</v>
      </c>
      <c r="N474">
        <v>0</v>
      </c>
      <c r="O474">
        <v>0</v>
      </c>
      <c r="P474">
        <v>0</v>
      </c>
      <c r="Q474" s="25" t="s">
        <v>170</v>
      </c>
      <c r="R474">
        <v>22</v>
      </c>
      <c r="S474">
        <v>12</v>
      </c>
      <c r="T474">
        <v>2</v>
      </c>
      <c r="U474">
        <v>0</v>
      </c>
      <c r="V474">
        <v>8.7999999999999995E-2</v>
      </c>
      <c r="W474">
        <v>6.4199999999999993E-2</v>
      </c>
      <c r="X474">
        <v>24</v>
      </c>
      <c r="Y474">
        <v>0</v>
      </c>
      <c r="Z474" s="25" t="s">
        <v>176</v>
      </c>
      <c r="AB474">
        <v>4.5</v>
      </c>
      <c r="AC474">
        <v>2</v>
      </c>
      <c r="AD474">
        <v>56</v>
      </c>
      <c r="AE474">
        <v>3</v>
      </c>
      <c r="AF474">
        <v>1</v>
      </c>
      <c r="AG474">
        <v>0.8</v>
      </c>
      <c r="AH474">
        <v>0</v>
      </c>
      <c r="BA474">
        <v>6</v>
      </c>
      <c r="BB474">
        <v>4</v>
      </c>
      <c r="BC474">
        <v>20</v>
      </c>
      <c r="BD474">
        <v>30</v>
      </c>
      <c r="BE474">
        <v>0</v>
      </c>
      <c r="BF474">
        <v>3</v>
      </c>
      <c r="BG474">
        <v>60</v>
      </c>
      <c r="BH474">
        <v>35</v>
      </c>
      <c r="BI474">
        <v>130</v>
      </c>
      <c r="BJ474">
        <v>105</v>
      </c>
      <c r="BK474">
        <v>11</v>
      </c>
      <c r="BL474">
        <v>73</v>
      </c>
      <c r="BM474">
        <v>0</v>
      </c>
      <c r="BN474">
        <v>0</v>
      </c>
      <c r="BO474">
        <v>0</v>
      </c>
      <c r="BP474">
        <v>0</v>
      </c>
      <c r="BQ474" s="25" t="s">
        <v>170</v>
      </c>
      <c r="BR474">
        <v>22</v>
      </c>
      <c r="BS474">
        <v>12</v>
      </c>
      <c r="BT474">
        <v>2</v>
      </c>
      <c r="BU474">
        <v>0</v>
      </c>
      <c r="BV474">
        <v>8.7999999999999995E-2</v>
      </c>
      <c r="BW474">
        <v>6.4199999999999993E-2</v>
      </c>
      <c r="BX474">
        <v>24</v>
      </c>
      <c r="BY474">
        <v>0</v>
      </c>
      <c r="BZ474" s="25" t="s">
        <v>176</v>
      </c>
      <c r="CB474">
        <v>4.5</v>
      </c>
      <c r="CC474">
        <v>2</v>
      </c>
      <c r="CD474">
        <v>56</v>
      </c>
      <c r="CE474">
        <v>3</v>
      </c>
      <c r="CF474">
        <v>1</v>
      </c>
      <c r="CG474">
        <v>0.8</v>
      </c>
      <c r="CH474">
        <v>0</v>
      </c>
    </row>
    <row r="475" spans="1:86">
      <c r="A475">
        <v>7</v>
      </c>
      <c r="B475">
        <v>3</v>
      </c>
      <c r="C475">
        <v>14</v>
      </c>
      <c r="D475">
        <v>25</v>
      </c>
      <c r="E475">
        <v>0</v>
      </c>
      <c r="F475" s="24">
        <f t="shared" si="35"/>
        <v>20</v>
      </c>
      <c r="G475">
        <v>60</v>
      </c>
      <c r="H475" s="24">
        <f t="shared" si="36"/>
        <v>6</v>
      </c>
      <c r="I475" s="24">
        <f t="shared" si="37"/>
        <v>16</v>
      </c>
      <c r="J475" s="24">
        <f t="shared" si="38"/>
        <v>180</v>
      </c>
      <c r="K475" s="49" t="str">
        <f t="shared" si="39"/>
        <v>10</v>
      </c>
      <c r="L475">
        <v>73</v>
      </c>
      <c r="M475">
        <v>0</v>
      </c>
      <c r="N475">
        <v>0</v>
      </c>
      <c r="O475">
        <v>10</v>
      </c>
      <c r="P475">
        <v>0</v>
      </c>
      <c r="Q475" s="25" t="s">
        <v>170</v>
      </c>
      <c r="R475">
        <v>22</v>
      </c>
      <c r="S475">
        <v>12</v>
      </c>
      <c r="T475">
        <v>2</v>
      </c>
      <c r="U475">
        <v>0</v>
      </c>
      <c r="V475">
        <v>4.2999999999999997E-2</v>
      </c>
      <c r="W475">
        <v>3.9100000000000003E-2</v>
      </c>
      <c r="X475">
        <v>24</v>
      </c>
      <c r="Y475">
        <v>0</v>
      </c>
      <c r="Z475" s="25" t="s">
        <v>176</v>
      </c>
      <c r="AB475">
        <v>2.8</v>
      </c>
      <c r="AC475">
        <v>2</v>
      </c>
      <c r="AD475">
        <v>56</v>
      </c>
      <c r="AE475">
        <v>3</v>
      </c>
      <c r="AF475">
        <v>1</v>
      </c>
      <c r="AG475">
        <v>0.8</v>
      </c>
      <c r="AH475">
        <v>0</v>
      </c>
      <c r="BA475">
        <v>7</v>
      </c>
      <c r="BB475">
        <v>3</v>
      </c>
      <c r="BC475">
        <v>14</v>
      </c>
      <c r="BD475">
        <v>25</v>
      </c>
      <c r="BE475">
        <v>0</v>
      </c>
      <c r="BF475">
        <v>2</v>
      </c>
      <c r="BG475">
        <v>60</v>
      </c>
      <c r="BH475">
        <v>35</v>
      </c>
      <c r="BI475">
        <v>130</v>
      </c>
      <c r="BJ475">
        <v>105</v>
      </c>
      <c r="BK475">
        <v>11</v>
      </c>
      <c r="BL475">
        <v>73</v>
      </c>
      <c r="BM475">
        <v>0</v>
      </c>
      <c r="BN475">
        <v>0</v>
      </c>
      <c r="BO475">
        <v>10</v>
      </c>
      <c r="BP475">
        <v>0</v>
      </c>
      <c r="BQ475" s="25" t="s">
        <v>170</v>
      </c>
      <c r="BR475">
        <v>22</v>
      </c>
      <c r="BS475">
        <v>12</v>
      </c>
      <c r="BT475">
        <v>2</v>
      </c>
      <c r="BU475">
        <v>0</v>
      </c>
      <c r="BV475">
        <v>4.2999999999999997E-2</v>
      </c>
      <c r="BW475">
        <v>3.9100000000000003E-2</v>
      </c>
      <c r="BX475">
        <v>24</v>
      </c>
      <c r="BY475">
        <v>0</v>
      </c>
      <c r="BZ475" s="25" t="s">
        <v>176</v>
      </c>
      <c r="CB475">
        <v>2.8</v>
      </c>
      <c r="CC475">
        <v>2</v>
      </c>
      <c r="CD475">
        <v>56</v>
      </c>
      <c r="CE475">
        <v>3</v>
      </c>
      <c r="CF475">
        <v>1</v>
      </c>
      <c r="CG475">
        <v>0.8</v>
      </c>
      <c r="CH475">
        <v>0</v>
      </c>
    </row>
    <row r="476" spans="1:86">
      <c r="A476">
        <v>8</v>
      </c>
      <c r="B476">
        <v>2</v>
      </c>
      <c r="C476">
        <v>8</v>
      </c>
      <c r="D476">
        <v>20</v>
      </c>
      <c r="E476">
        <v>0</v>
      </c>
      <c r="F476" s="24">
        <f t="shared" si="35"/>
        <v>10</v>
      </c>
      <c r="G476">
        <v>75</v>
      </c>
      <c r="H476" s="24">
        <f t="shared" si="36"/>
        <v>6</v>
      </c>
      <c r="I476" s="24">
        <f t="shared" si="37"/>
        <v>16</v>
      </c>
      <c r="J476" s="24">
        <f t="shared" si="38"/>
        <v>180</v>
      </c>
      <c r="K476" s="49" t="str">
        <f t="shared" si="39"/>
        <v>10</v>
      </c>
      <c r="L476">
        <v>73</v>
      </c>
      <c r="M476">
        <v>0</v>
      </c>
      <c r="N476">
        <v>0</v>
      </c>
      <c r="O476">
        <v>20</v>
      </c>
      <c r="P476">
        <v>0</v>
      </c>
      <c r="Q476" s="25" t="s">
        <v>170</v>
      </c>
      <c r="R476">
        <v>22</v>
      </c>
      <c r="S476">
        <v>0</v>
      </c>
      <c r="T476">
        <v>2</v>
      </c>
      <c r="U476">
        <v>0</v>
      </c>
      <c r="V476">
        <v>2.9000000000000001E-2</v>
      </c>
      <c r="W476">
        <v>2.7300000000000001E-2</v>
      </c>
      <c r="X476">
        <v>24</v>
      </c>
      <c r="Y476">
        <v>0</v>
      </c>
      <c r="Z476" s="25" t="s">
        <v>176</v>
      </c>
      <c r="AB476">
        <v>1.6</v>
      </c>
      <c r="AC476">
        <v>2</v>
      </c>
      <c r="AD476">
        <v>56</v>
      </c>
      <c r="AE476">
        <v>3</v>
      </c>
      <c r="AF476">
        <v>1</v>
      </c>
      <c r="AG476">
        <v>0.8</v>
      </c>
      <c r="AH476">
        <v>0</v>
      </c>
      <c r="BA476">
        <v>8</v>
      </c>
      <c r="BB476">
        <v>2</v>
      </c>
      <c r="BC476">
        <v>8</v>
      </c>
      <c r="BD476">
        <v>20</v>
      </c>
      <c r="BE476">
        <v>0</v>
      </c>
      <c r="BF476">
        <v>1</v>
      </c>
      <c r="BG476">
        <v>75</v>
      </c>
      <c r="BH476">
        <v>35</v>
      </c>
      <c r="BI476">
        <v>130</v>
      </c>
      <c r="BJ476">
        <v>105</v>
      </c>
      <c r="BK476">
        <v>11</v>
      </c>
      <c r="BL476">
        <v>73</v>
      </c>
      <c r="BM476">
        <v>0</v>
      </c>
      <c r="BN476">
        <v>0</v>
      </c>
      <c r="BO476">
        <v>20</v>
      </c>
      <c r="BP476">
        <v>0</v>
      </c>
      <c r="BQ476" s="25" t="s">
        <v>170</v>
      </c>
      <c r="BR476">
        <v>22</v>
      </c>
      <c r="BS476">
        <v>0</v>
      </c>
      <c r="BT476">
        <v>2</v>
      </c>
      <c r="BU476">
        <v>0</v>
      </c>
      <c r="BV476">
        <v>2.9000000000000001E-2</v>
      </c>
      <c r="BW476">
        <v>2.7300000000000001E-2</v>
      </c>
      <c r="BX476">
        <v>24</v>
      </c>
      <c r="BY476">
        <v>0</v>
      </c>
      <c r="BZ476" s="25" t="s">
        <v>176</v>
      </c>
      <c r="CB476">
        <v>1.6</v>
      </c>
      <c r="CC476">
        <v>2</v>
      </c>
      <c r="CD476">
        <v>56</v>
      </c>
      <c r="CE476">
        <v>3</v>
      </c>
      <c r="CF476">
        <v>1</v>
      </c>
      <c r="CG476">
        <v>0.8</v>
      </c>
      <c r="CH476">
        <v>0</v>
      </c>
    </row>
    <row r="477" spans="1:86">
      <c r="A477">
        <v>9</v>
      </c>
      <c r="B477">
        <v>801</v>
      </c>
      <c r="C477">
        <v>1</v>
      </c>
      <c r="D477">
        <v>16</v>
      </c>
      <c r="E477">
        <v>0</v>
      </c>
      <c r="F477" s="24">
        <f t="shared" si="35"/>
        <v>0</v>
      </c>
      <c r="G477">
        <v>90</v>
      </c>
      <c r="H477" s="24">
        <f t="shared" si="36"/>
        <v>6</v>
      </c>
      <c r="I477" s="24">
        <f t="shared" si="37"/>
        <v>16</v>
      </c>
      <c r="J477" s="24">
        <f t="shared" si="38"/>
        <v>180</v>
      </c>
      <c r="K477" s="49" t="str">
        <f t="shared" si="39"/>
        <v>10</v>
      </c>
      <c r="L477">
        <v>63</v>
      </c>
      <c r="M477">
        <v>0</v>
      </c>
      <c r="N477">
        <v>7</v>
      </c>
      <c r="O477">
        <v>10</v>
      </c>
      <c r="P477">
        <v>2</v>
      </c>
      <c r="Q477" s="25" t="s">
        <v>175</v>
      </c>
      <c r="R477">
        <v>22</v>
      </c>
      <c r="S477">
        <v>0</v>
      </c>
      <c r="T477">
        <v>2</v>
      </c>
      <c r="U477">
        <v>0</v>
      </c>
      <c r="V477" s="25">
        <v>1.9E-2</v>
      </c>
      <c r="W477">
        <v>3.4000000000000002E-2</v>
      </c>
      <c r="X477">
        <v>24</v>
      </c>
      <c r="Y477">
        <v>1</v>
      </c>
      <c r="Z477" s="25" t="s">
        <v>178</v>
      </c>
      <c r="AA477">
        <v>4140</v>
      </c>
      <c r="AB477">
        <v>0.8</v>
      </c>
      <c r="AC477">
        <v>2</v>
      </c>
      <c r="AD477">
        <v>56</v>
      </c>
      <c r="AE477">
        <v>3</v>
      </c>
      <c r="AF477">
        <v>1</v>
      </c>
      <c r="AG477">
        <v>0.8</v>
      </c>
      <c r="AH477">
        <v>0</v>
      </c>
      <c r="BA477">
        <v>9</v>
      </c>
      <c r="BB477">
        <v>801</v>
      </c>
      <c r="BC477">
        <v>1</v>
      </c>
      <c r="BD477">
        <v>16</v>
      </c>
      <c r="BE477">
        <v>0</v>
      </c>
      <c r="BF477">
        <v>0</v>
      </c>
      <c r="BG477">
        <v>90</v>
      </c>
      <c r="BH477">
        <v>35</v>
      </c>
      <c r="BI477">
        <v>130</v>
      </c>
      <c r="BJ477">
        <v>105</v>
      </c>
      <c r="BK477">
        <v>11</v>
      </c>
      <c r="BL477">
        <v>63</v>
      </c>
      <c r="BM477">
        <v>0</v>
      </c>
      <c r="BN477">
        <v>7</v>
      </c>
      <c r="BO477">
        <v>10</v>
      </c>
      <c r="BP477">
        <v>2</v>
      </c>
      <c r="BQ477" s="25" t="s">
        <v>175</v>
      </c>
      <c r="BR477">
        <v>22</v>
      </c>
      <c r="BS477">
        <v>0</v>
      </c>
      <c r="BT477">
        <v>2</v>
      </c>
      <c r="BU477">
        <v>0</v>
      </c>
      <c r="BV477" s="25">
        <v>1.9E-2</v>
      </c>
      <c r="BW477">
        <v>3.4000000000000002E-2</v>
      </c>
      <c r="BX477">
        <v>24</v>
      </c>
      <c r="BY477">
        <v>1</v>
      </c>
      <c r="BZ477" s="25" t="s">
        <v>178</v>
      </c>
      <c r="CA477">
        <v>4140</v>
      </c>
      <c r="CB477">
        <v>0.8</v>
      </c>
      <c r="CC477">
        <v>2</v>
      </c>
      <c r="CD477">
        <v>56</v>
      </c>
      <c r="CE477">
        <v>3</v>
      </c>
      <c r="CF477">
        <v>1</v>
      </c>
      <c r="CG477">
        <v>0.8</v>
      </c>
      <c r="CH477">
        <v>0</v>
      </c>
    </row>
    <row r="478" spans="1:86">
      <c r="A478">
        <v>10</v>
      </c>
      <c r="B478">
        <v>801</v>
      </c>
      <c r="C478">
        <v>1</v>
      </c>
      <c r="D478">
        <v>16</v>
      </c>
      <c r="E478">
        <v>0</v>
      </c>
      <c r="F478" s="24">
        <f t="shared" si="35"/>
        <v>0</v>
      </c>
      <c r="G478">
        <v>90</v>
      </c>
      <c r="H478" s="24">
        <f t="shared" si="36"/>
        <v>6</v>
      </c>
      <c r="I478" s="24">
        <f t="shared" si="37"/>
        <v>16</v>
      </c>
      <c r="J478" s="24">
        <f t="shared" si="38"/>
        <v>180</v>
      </c>
      <c r="K478" s="49" t="str">
        <f t="shared" si="39"/>
        <v>10</v>
      </c>
      <c r="L478">
        <v>63</v>
      </c>
      <c r="M478">
        <v>0</v>
      </c>
      <c r="N478">
        <v>7</v>
      </c>
      <c r="O478">
        <v>10</v>
      </c>
      <c r="P478">
        <v>2</v>
      </c>
      <c r="Q478" s="25" t="s">
        <v>175</v>
      </c>
      <c r="R478">
        <v>22</v>
      </c>
      <c r="S478">
        <v>0</v>
      </c>
      <c r="T478">
        <v>2</v>
      </c>
      <c r="U478">
        <v>0</v>
      </c>
      <c r="V478">
        <v>3.9E-2</v>
      </c>
      <c r="W478">
        <v>1.9E-2</v>
      </c>
      <c r="X478">
        <v>24</v>
      </c>
      <c r="Y478">
        <v>1</v>
      </c>
      <c r="Z478" s="25" t="s">
        <v>178</v>
      </c>
      <c r="AA478">
        <v>320</v>
      </c>
      <c r="AB478">
        <v>0.8</v>
      </c>
      <c r="AC478">
        <v>2</v>
      </c>
      <c r="AD478">
        <v>56</v>
      </c>
      <c r="AE478">
        <v>3</v>
      </c>
      <c r="AF478">
        <v>1</v>
      </c>
      <c r="AG478">
        <v>0.8</v>
      </c>
      <c r="AH478">
        <v>0</v>
      </c>
      <c r="BA478">
        <v>10</v>
      </c>
      <c r="BB478">
        <v>801</v>
      </c>
      <c r="BC478">
        <v>1</v>
      </c>
      <c r="BD478">
        <v>16</v>
      </c>
      <c r="BE478">
        <v>0</v>
      </c>
      <c r="BF478">
        <v>0</v>
      </c>
      <c r="BG478">
        <v>90</v>
      </c>
      <c r="BH478">
        <v>35</v>
      </c>
      <c r="BI478">
        <v>130</v>
      </c>
      <c r="BJ478">
        <v>105</v>
      </c>
      <c r="BK478">
        <v>11</v>
      </c>
      <c r="BL478">
        <v>63</v>
      </c>
      <c r="BM478">
        <v>0</v>
      </c>
      <c r="BN478">
        <v>7</v>
      </c>
      <c r="BO478">
        <v>10</v>
      </c>
      <c r="BP478">
        <v>2</v>
      </c>
      <c r="BQ478" s="25" t="s">
        <v>175</v>
      </c>
      <c r="BR478">
        <v>22</v>
      </c>
      <c r="BS478">
        <v>0</v>
      </c>
      <c r="BT478">
        <v>2</v>
      </c>
      <c r="BU478">
        <v>0</v>
      </c>
      <c r="BV478">
        <v>3.9E-2</v>
      </c>
      <c r="BW478">
        <v>1.9E-2</v>
      </c>
      <c r="BX478">
        <v>24</v>
      </c>
      <c r="BY478">
        <v>1</v>
      </c>
      <c r="BZ478" s="25" t="s">
        <v>178</v>
      </c>
      <c r="CA478">
        <v>320</v>
      </c>
      <c r="CB478">
        <v>0.8</v>
      </c>
      <c r="CC478">
        <v>2</v>
      </c>
      <c r="CD478">
        <v>56</v>
      </c>
      <c r="CE478">
        <v>3</v>
      </c>
      <c r="CF478">
        <v>1</v>
      </c>
      <c r="CG478">
        <v>0.8</v>
      </c>
      <c r="CH478">
        <v>0</v>
      </c>
    </row>
    <row r="479" spans="1:86">
      <c r="F479" s="24" t="str">
        <f t="shared" si="35"/>
        <v/>
      </c>
      <c r="H479" s="24" t="str">
        <f t="shared" si="36"/>
        <v/>
      </c>
      <c r="I479" s="24" t="str">
        <f t="shared" si="37"/>
        <v/>
      </c>
      <c r="J479" s="24" t="str">
        <f t="shared" si="38"/>
        <v/>
      </c>
      <c r="K479" s="49" t="str">
        <f t="shared" si="39"/>
        <v/>
      </c>
      <c r="Q479" s="25"/>
      <c r="Z479" s="25"/>
      <c r="AH479">
        <v>0</v>
      </c>
      <c r="BQ479" s="25"/>
      <c r="BZ479" s="25"/>
      <c r="CH479">
        <v>0</v>
      </c>
    </row>
    <row r="480" spans="1:86">
      <c r="A480">
        <v>1</v>
      </c>
      <c r="B480">
        <v>8</v>
      </c>
      <c r="C480">
        <v>140</v>
      </c>
      <c r="D480">
        <v>55</v>
      </c>
      <c r="E480">
        <v>1000</v>
      </c>
      <c r="F480" s="24">
        <f t="shared" si="35"/>
        <v>310</v>
      </c>
      <c r="G480">
        <v>71</v>
      </c>
      <c r="H480" s="24">
        <f t="shared" si="36"/>
        <v>5</v>
      </c>
      <c r="I480" s="24">
        <f t="shared" si="37"/>
        <v>15</v>
      </c>
      <c r="J480" s="24">
        <f t="shared" si="38"/>
        <v>180</v>
      </c>
      <c r="K480" s="49" t="str">
        <f t="shared" si="39"/>
        <v>13</v>
      </c>
      <c r="L480">
        <v>43</v>
      </c>
      <c r="M480">
        <v>0</v>
      </c>
      <c r="N480">
        <v>141</v>
      </c>
      <c r="O480">
        <v>0</v>
      </c>
      <c r="P480">
        <v>0</v>
      </c>
      <c r="Q480" s="25" t="s">
        <v>170</v>
      </c>
      <c r="R480">
        <v>22</v>
      </c>
      <c r="S480">
        <v>15</v>
      </c>
      <c r="T480">
        <v>2</v>
      </c>
      <c r="U480">
        <v>0</v>
      </c>
      <c r="V480">
        <v>0.39800000000000002</v>
      </c>
      <c r="W480">
        <v>0.5</v>
      </c>
      <c r="X480">
        <v>24</v>
      </c>
      <c r="Y480">
        <v>0</v>
      </c>
      <c r="Z480" s="25" t="s">
        <v>176</v>
      </c>
      <c r="AB480">
        <v>0</v>
      </c>
      <c r="AC480">
        <v>2</v>
      </c>
      <c r="AD480">
        <v>56</v>
      </c>
      <c r="AE480">
        <v>3</v>
      </c>
      <c r="AF480">
        <v>1</v>
      </c>
      <c r="AG480">
        <v>1.6</v>
      </c>
      <c r="AH480">
        <v>0</v>
      </c>
      <c r="BA480">
        <v>1</v>
      </c>
      <c r="BB480">
        <v>8</v>
      </c>
      <c r="BC480">
        <v>140</v>
      </c>
      <c r="BD480">
        <v>55</v>
      </c>
      <c r="BE480">
        <v>1000</v>
      </c>
      <c r="BF480">
        <v>31</v>
      </c>
      <c r="BG480">
        <v>71</v>
      </c>
      <c r="BH480">
        <v>30</v>
      </c>
      <c r="BI480">
        <v>120</v>
      </c>
      <c r="BJ480">
        <v>105</v>
      </c>
      <c r="BK480">
        <v>11</v>
      </c>
      <c r="BL480">
        <v>43</v>
      </c>
      <c r="BM480">
        <v>0</v>
      </c>
      <c r="BN480">
        <v>141</v>
      </c>
      <c r="BO480">
        <v>0</v>
      </c>
      <c r="BP480">
        <v>0</v>
      </c>
      <c r="BQ480" s="25" t="s">
        <v>170</v>
      </c>
      <c r="BR480">
        <v>22</v>
      </c>
      <c r="BS480">
        <v>15</v>
      </c>
      <c r="BT480">
        <v>2</v>
      </c>
      <c r="BU480">
        <v>0</v>
      </c>
      <c r="BV480">
        <v>0.39800000000000002</v>
      </c>
      <c r="BW480">
        <v>0.5</v>
      </c>
      <c r="BX480">
        <v>24</v>
      </c>
      <c r="BY480">
        <v>0</v>
      </c>
      <c r="BZ480" s="25" t="s">
        <v>176</v>
      </c>
      <c r="CB480">
        <v>0</v>
      </c>
      <c r="CC480">
        <v>2</v>
      </c>
      <c r="CD480">
        <v>56</v>
      </c>
      <c r="CE480">
        <v>3</v>
      </c>
      <c r="CF480">
        <v>1</v>
      </c>
      <c r="CG480">
        <v>1.6</v>
      </c>
      <c r="CH480">
        <v>0</v>
      </c>
    </row>
    <row r="481" spans="1:86">
      <c r="A481">
        <v>2</v>
      </c>
      <c r="B481">
        <v>7</v>
      </c>
      <c r="C481">
        <v>110</v>
      </c>
      <c r="D481">
        <v>55</v>
      </c>
      <c r="E481">
        <v>0</v>
      </c>
      <c r="F481" s="24">
        <f t="shared" si="35"/>
        <v>220</v>
      </c>
      <c r="G481">
        <v>50</v>
      </c>
      <c r="H481" s="24">
        <f t="shared" si="36"/>
        <v>6</v>
      </c>
      <c r="I481" s="24">
        <f t="shared" si="37"/>
        <v>16</v>
      </c>
      <c r="J481" s="24">
        <f t="shared" si="38"/>
        <v>180</v>
      </c>
      <c r="K481" s="49" t="str">
        <f t="shared" si="39"/>
        <v>13</v>
      </c>
      <c r="L481">
        <v>63</v>
      </c>
      <c r="M481">
        <v>0</v>
      </c>
      <c r="N481">
        <v>0</v>
      </c>
      <c r="O481">
        <v>0</v>
      </c>
      <c r="P481">
        <v>0</v>
      </c>
      <c r="Q481" s="25" t="s">
        <v>170</v>
      </c>
      <c r="R481">
        <v>22</v>
      </c>
      <c r="S481">
        <v>12</v>
      </c>
      <c r="T481">
        <v>2</v>
      </c>
      <c r="U481">
        <v>0</v>
      </c>
      <c r="V481">
        <v>0.36</v>
      </c>
      <c r="W481">
        <v>0.24840000000000001</v>
      </c>
      <c r="X481">
        <v>24</v>
      </c>
      <c r="Y481">
        <v>0</v>
      </c>
      <c r="Z481" s="25" t="s">
        <v>176</v>
      </c>
      <c r="AB481">
        <v>0</v>
      </c>
      <c r="AC481">
        <v>2</v>
      </c>
      <c r="AD481">
        <v>56</v>
      </c>
      <c r="AE481">
        <v>3</v>
      </c>
      <c r="AF481">
        <v>1</v>
      </c>
      <c r="AG481">
        <v>1.6</v>
      </c>
      <c r="AH481">
        <v>0</v>
      </c>
      <c r="BA481">
        <v>2</v>
      </c>
      <c r="BB481">
        <v>7</v>
      </c>
      <c r="BC481">
        <v>110</v>
      </c>
      <c r="BD481">
        <v>55</v>
      </c>
      <c r="BE481">
        <v>0</v>
      </c>
      <c r="BF481">
        <v>22</v>
      </c>
      <c r="BG481">
        <v>50</v>
      </c>
      <c r="BH481">
        <v>35</v>
      </c>
      <c r="BI481">
        <v>130</v>
      </c>
      <c r="BJ481">
        <v>105</v>
      </c>
      <c r="BK481">
        <v>11</v>
      </c>
      <c r="BL481">
        <v>63</v>
      </c>
      <c r="BM481">
        <v>0</v>
      </c>
      <c r="BN481">
        <v>0</v>
      </c>
      <c r="BO481">
        <v>0</v>
      </c>
      <c r="BP481">
        <v>0</v>
      </c>
      <c r="BQ481" s="25" t="s">
        <v>170</v>
      </c>
      <c r="BR481">
        <v>22</v>
      </c>
      <c r="BS481">
        <v>12</v>
      </c>
      <c r="BT481">
        <v>2</v>
      </c>
      <c r="BU481">
        <v>0</v>
      </c>
      <c r="BV481">
        <v>0.36</v>
      </c>
      <c r="BW481">
        <v>0.24840000000000001</v>
      </c>
      <c r="BX481">
        <v>24</v>
      </c>
      <c r="BY481">
        <v>0</v>
      </c>
      <c r="BZ481" s="25" t="s">
        <v>176</v>
      </c>
      <c r="CB481">
        <v>0</v>
      </c>
      <c r="CC481">
        <v>2</v>
      </c>
      <c r="CD481">
        <v>56</v>
      </c>
      <c r="CE481">
        <v>3</v>
      </c>
      <c r="CF481">
        <v>1</v>
      </c>
      <c r="CG481">
        <v>1.6</v>
      </c>
      <c r="CH481">
        <v>0</v>
      </c>
    </row>
    <row r="482" spans="1:86">
      <c r="A482">
        <v>3</v>
      </c>
      <c r="B482">
        <v>6</v>
      </c>
      <c r="C482">
        <v>80</v>
      </c>
      <c r="D482">
        <v>20</v>
      </c>
      <c r="E482">
        <v>0</v>
      </c>
      <c r="F482" s="24">
        <f t="shared" si="35"/>
        <v>160</v>
      </c>
      <c r="G482">
        <v>55</v>
      </c>
      <c r="H482" s="24">
        <f t="shared" si="36"/>
        <v>6</v>
      </c>
      <c r="I482" s="24">
        <f t="shared" si="37"/>
        <v>16</v>
      </c>
      <c r="J482" s="24">
        <f t="shared" si="38"/>
        <v>180</v>
      </c>
      <c r="K482" s="49" t="str">
        <f t="shared" si="39"/>
        <v>13</v>
      </c>
      <c r="L482">
        <v>63</v>
      </c>
      <c r="M482">
        <v>0</v>
      </c>
      <c r="N482">
        <v>0</v>
      </c>
      <c r="O482">
        <v>0</v>
      </c>
      <c r="P482">
        <v>0</v>
      </c>
      <c r="Q482" s="25" t="s">
        <v>170</v>
      </c>
      <c r="R482">
        <v>22</v>
      </c>
      <c r="S482">
        <v>12</v>
      </c>
      <c r="T482">
        <v>2</v>
      </c>
      <c r="U482">
        <v>0</v>
      </c>
      <c r="V482">
        <v>0.27200000000000002</v>
      </c>
      <c r="W482">
        <v>0.1822</v>
      </c>
      <c r="X482">
        <v>24</v>
      </c>
      <c r="Y482">
        <v>0</v>
      </c>
      <c r="Z482" s="25" t="s">
        <v>176</v>
      </c>
      <c r="AB482">
        <v>0</v>
      </c>
      <c r="AC482">
        <v>2</v>
      </c>
      <c r="AD482">
        <v>56</v>
      </c>
      <c r="AE482">
        <v>3</v>
      </c>
      <c r="AF482">
        <v>1</v>
      </c>
      <c r="AG482">
        <v>1.6</v>
      </c>
      <c r="AH482">
        <v>0</v>
      </c>
      <c r="BA482">
        <v>3</v>
      </c>
      <c r="BB482">
        <v>6</v>
      </c>
      <c r="BC482">
        <v>80</v>
      </c>
      <c r="BD482">
        <v>20</v>
      </c>
      <c r="BE482">
        <v>0</v>
      </c>
      <c r="BF482">
        <v>16</v>
      </c>
      <c r="BG482">
        <v>55</v>
      </c>
      <c r="BH482">
        <v>35</v>
      </c>
      <c r="BI482">
        <v>130</v>
      </c>
      <c r="BJ482">
        <v>105</v>
      </c>
      <c r="BK482">
        <v>11</v>
      </c>
      <c r="BL482">
        <v>63</v>
      </c>
      <c r="BM482">
        <v>0</v>
      </c>
      <c r="BN482">
        <v>0</v>
      </c>
      <c r="BO482">
        <v>0</v>
      </c>
      <c r="BP482">
        <v>0</v>
      </c>
      <c r="BQ482" s="25" t="s">
        <v>170</v>
      </c>
      <c r="BR482">
        <v>22</v>
      </c>
      <c r="BS482">
        <v>12</v>
      </c>
      <c r="BT482">
        <v>2</v>
      </c>
      <c r="BU482">
        <v>0</v>
      </c>
      <c r="BV482">
        <v>0.27200000000000002</v>
      </c>
      <c r="BW482">
        <v>0.1822</v>
      </c>
      <c r="BX482">
        <v>24</v>
      </c>
      <c r="BY482">
        <v>0</v>
      </c>
      <c r="BZ482" s="25" t="s">
        <v>176</v>
      </c>
      <c r="CB482">
        <v>0</v>
      </c>
      <c r="CC482">
        <v>2</v>
      </c>
      <c r="CD482">
        <v>56</v>
      </c>
      <c r="CE482">
        <v>3</v>
      </c>
      <c r="CF482">
        <v>1</v>
      </c>
      <c r="CG482">
        <v>1.6</v>
      </c>
      <c r="CH482">
        <v>0</v>
      </c>
    </row>
    <row r="483" spans="1:86">
      <c r="A483">
        <v>4</v>
      </c>
      <c r="B483">
        <v>5</v>
      </c>
      <c r="C483">
        <v>60</v>
      </c>
      <c r="D483">
        <v>15</v>
      </c>
      <c r="E483">
        <v>0</v>
      </c>
      <c r="F483" s="24">
        <f t="shared" si="35"/>
        <v>90</v>
      </c>
      <c r="G483">
        <v>60</v>
      </c>
      <c r="H483" s="24">
        <f t="shared" si="36"/>
        <v>6</v>
      </c>
      <c r="I483" s="24">
        <f t="shared" si="37"/>
        <v>16</v>
      </c>
      <c r="J483" s="24">
        <f t="shared" si="38"/>
        <v>180</v>
      </c>
      <c r="K483" s="49" t="str">
        <f t="shared" si="39"/>
        <v>13</v>
      </c>
      <c r="L483">
        <v>73</v>
      </c>
      <c r="M483">
        <v>0</v>
      </c>
      <c r="N483">
        <v>0</v>
      </c>
      <c r="O483">
        <v>0</v>
      </c>
      <c r="P483">
        <v>0</v>
      </c>
      <c r="Q483" s="25" t="s">
        <v>170</v>
      </c>
      <c r="R483">
        <v>22</v>
      </c>
      <c r="S483">
        <v>12</v>
      </c>
      <c r="T483">
        <v>2</v>
      </c>
      <c r="U483">
        <v>0</v>
      </c>
      <c r="V483">
        <v>0.19500000000000001</v>
      </c>
      <c r="W483">
        <v>0.1346</v>
      </c>
      <c r="X483">
        <v>24</v>
      </c>
      <c r="Y483">
        <v>0</v>
      </c>
      <c r="Z483" s="25" t="s">
        <v>176</v>
      </c>
      <c r="AB483">
        <v>0</v>
      </c>
      <c r="AC483">
        <v>2</v>
      </c>
      <c r="AD483">
        <v>56</v>
      </c>
      <c r="AE483">
        <v>3</v>
      </c>
      <c r="AF483">
        <v>1</v>
      </c>
      <c r="AG483">
        <v>1.6</v>
      </c>
      <c r="AH483">
        <v>0</v>
      </c>
      <c r="BA483">
        <v>4</v>
      </c>
      <c r="BB483">
        <v>5</v>
      </c>
      <c r="BC483">
        <v>60</v>
      </c>
      <c r="BD483">
        <v>15</v>
      </c>
      <c r="BE483">
        <v>0</v>
      </c>
      <c r="BF483">
        <v>9</v>
      </c>
      <c r="BG483">
        <v>60</v>
      </c>
      <c r="BH483">
        <v>35</v>
      </c>
      <c r="BI483">
        <v>130</v>
      </c>
      <c r="BJ483">
        <v>105</v>
      </c>
      <c r="BK483">
        <v>11</v>
      </c>
      <c r="BL483">
        <v>73</v>
      </c>
      <c r="BM483">
        <v>0</v>
      </c>
      <c r="BN483">
        <v>0</v>
      </c>
      <c r="BO483">
        <v>0</v>
      </c>
      <c r="BP483">
        <v>0</v>
      </c>
      <c r="BQ483" s="25" t="s">
        <v>170</v>
      </c>
      <c r="BR483">
        <v>22</v>
      </c>
      <c r="BS483">
        <v>12</v>
      </c>
      <c r="BT483">
        <v>2</v>
      </c>
      <c r="BU483">
        <v>0</v>
      </c>
      <c r="BV483">
        <v>0.19500000000000001</v>
      </c>
      <c r="BW483">
        <v>0.1346</v>
      </c>
      <c r="BX483">
        <v>24</v>
      </c>
      <c r="BY483">
        <v>0</v>
      </c>
      <c r="BZ483" s="25" t="s">
        <v>176</v>
      </c>
      <c r="CB483">
        <v>0</v>
      </c>
      <c r="CC483">
        <v>2</v>
      </c>
      <c r="CD483">
        <v>56</v>
      </c>
      <c r="CE483">
        <v>3</v>
      </c>
      <c r="CF483">
        <v>1</v>
      </c>
      <c r="CG483">
        <v>1.6</v>
      </c>
      <c r="CH483">
        <v>0</v>
      </c>
    </row>
    <row r="484" spans="1:86">
      <c r="A484">
        <v>5</v>
      </c>
      <c r="B484">
        <v>4</v>
      </c>
      <c r="C484">
        <v>40</v>
      </c>
      <c r="D484">
        <v>10</v>
      </c>
      <c r="E484">
        <v>0</v>
      </c>
      <c r="F484" s="24">
        <f t="shared" si="35"/>
        <v>60</v>
      </c>
      <c r="G484">
        <v>55</v>
      </c>
      <c r="H484" s="24">
        <f t="shared" si="36"/>
        <v>6</v>
      </c>
      <c r="I484" s="24">
        <f t="shared" si="37"/>
        <v>16</v>
      </c>
      <c r="J484" s="24">
        <f t="shared" si="38"/>
        <v>180</v>
      </c>
      <c r="K484" s="49" t="str">
        <f t="shared" si="39"/>
        <v>13</v>
      </c>
      <c r="L484">
        <v>73</v>
      </c>
      <c r="M484">
        <v>0</v>
      </c>
      <c r="N484">
        <v>0</v>
      </c>
      <c r="O484">
        <v>0</v>
      </c>
      <c r="P484">
        <v>0</v>
      </c>
      <c r="Q484" s="25" t="s">
        <v>170</v>
      </c>
      <c r="R484">
        <v>22</v>
      </c>
      <c r="S484">
        <v>12</v>
      </c>
      <c r="T484">
        <v>2</v>
      </c>
      <c r="U484">
        <v>0</v>
      </c>
      <c r="V484">
        <v>0.13900000000000001</v>
      </c>
      <c r="W484">
        <v>9.5899999999999999E-2</v>
      </c>
      <c r="X484">
        <v>24</v>
      </c>
      <c r="Y484">
        <v>0</v>
      </c>
      <c r="Z484" s="25" t="s">
        <v>176</v>
      </c>
      <c r="AB484">
        <v>0</v>
      </c>
      <c r="AC484">
        <v>2</v>
      </c>
      <c r="AD484">
        <v>56</v>
      </c>
      <c r="AE484">
        <v>3</v>
      </c>
      <c r="AF484">
        <v>1</v>
      </c>
      <c r="AG484">
        <v>1.6</v>
      </c>
      <c r="AH484">
        <v>0</v>
      </c>
      <c r="BA484">
        <v>5</v>
      </c>
      <c r="BB484">
        <v>4</v>
      </c>
      <c r="BC484">
        <v>40</v>
      </c>
      <c r="BD484">
        <v>10</v>
      </c>
      <c r="BE484">
        <v>0</v>
      </c>
      <c r="BF484">
        <v>6</v>
      </c>
      <c r="BG484">
        <v>55</v>
      </c>
      <c r="BH484">
        <v>35</v>
      </c>
      <c r="BI484">
        <v>130</v>
      </c>
      <c r="BJ484">
        <v>105</v>
      </c>
      <c r="BK484">
        <v>11</v>
      </c>
      <c r="BL484">
        <v>73</v>
      </c>
      <c r="BM484">
        <v>0</v>
      </c>
      <c r="BN484">
        <v>0</v>
      </c>
      <c r="BO484">
        <v>0</v>
      </c>
      <c r="BP484">
        <v>0</v>
      </c>
      <c r="BQ484" s="25" t="s">
        <v>170</v>
      </c>
      <c r="BR484">
        <v>22</v>
      </c>
      <c r="BS484">
        <v>12</v>
      </c>
      <c r="BT484">
        <v>2</v>
      </c>
      <c r="BU484">
        <v>0</v>
      </c>
      <c r="BV484">
        <v>0.13900000000000001</v>
      </c>
      <c r="BW484">
        <v>9.5899999999999999E-2</v>
      </c>
      <c r="BX484">
        <v>24</v>
      </c>
      <c r="BY484">
        <v>0</v>
      </c>
      <c r="BZ484" s="25" t="s">
        <v>176</v>
      </c>
      <c r="CB484">
        <v>0</v>
      </c>
      <c r="CC484">
        <v>2</v>
      </c>
      <c r="CD484">
        <v>56</v>
      </c>
      <c r="CE484">
        <v>3</v>
      </c>
      <c r="CF484">
        <v>1</v>
      </c>
      <c r="CG484">
        <v>1.6</v>
      </c>
      <c r="CH484">
        <v>0</v>
      </c>
    </row>
    <row r="485" spans="1:86">
      <c r="A485">
        <v>6</v>
      </c>
      <c r="B485">
        <v>3</v>
      </c>
      <c r="C485">
        <v>20</v>
      </c>
      <c r="D485">
        <v>30</v>
      </c>
      <c r="E485">
        <v>0</v>
      </c>
      <c r="F485" s="24">
        <f t="shared" si="35"/>
        <v>30</v>
      </c>
      <c r="G485">
        <v>60</v>
      </c>
      <c r="H485" s="24">
        <f t="shared" si="36"/>
        <v>6</v>
      </c>
      <c r="I485" s="24">
        <f t="shared" si="37"/>
        <v>16</v>
      </c>
      <c r="J485" s="24">
        <f t="shared" si="38"/>
        <v>180</v>
      </c>
      <c r="K485" s="49" t="str">
        <f t="shared" si="39"/>
        <v>13</v>
      </c>
      <c r="L485">
        <v>73</v>
      </c>
      <c r="M485">
        <v>0</v>
      </c>
      <c r="N485">
        <v>0</v>
      </c>
      <c r="O485">
        <v>0</v>
      </c>
      <c r="P485">
        <v>0</v>
      </c>
      <c r="Q485" s="25" t="s">
        <v>170</v>
      </c>
      <c r="R485">
        <v>22</v>
      </c>
      <c r="S485">
        <v>12</v>
      </c>
      <c r="T485">
        <v>2</v>
      </c>
      <c r="U485">
        <v>0</v>
      </c>
      <c r="V485">
        <v>8.3000000000000004E-2</v>
      </c>
      <c r="W485">
        <v>6.0600000000000001E-2</v>
      </c>
      <c r="X485">
        <v>24</v>
      </c>
      <c r="Y485">
        <v>0</v>
      </c>
      <c r="Z485" s="25" t="s">
        <v>176</v>
      </c>
      <c r="AB485">
        <v>4.5</v>
      </c>
      <c r="AC485">
        <v>2</v>
      </c>
      <c r="AD485">
        <v>56</v>
      </c>
      <c r="AE485">
        <v>3</v>
      </c>
      <c r="AF485">
        <v>1</v>
      </c>
      <c r="AG485">
        <v>1.6</v>
      </c>
      <c r="AH485">
        <v>0</v>
      </c>
      <c r="BA485">
        <v>6</v>
      </c>
      <c r="BB485">
        <v>3</v>
      </c>
      <c r="BC485">
        <v>20</v>
      </c>
      <c r="BD485">
        <v>30</v>
      </c>
      <c r="BE485">
        <v>0</v>
      </c>
      <c r="BF485">
        <v>3</v>
      </c>
      <c r="BG485">
        <v>60</v>
      </c>
      <c r="BH485">
        <v>35</v>
      </c>
      <c r="BI485">
        <v>130</v>
      </c>
      <c r="BJ485">
        <v>105</v>
      </c>
      <c r="BK485">
        <v>11</v>
      </c>
      <c r="BL485">
        <v>73</v>
      </c>
      <c r="BM485">
        <v>0</v>
      </c>
      <c r="BN485">
        <v>0</v>
      </c>
      <c r="BO485">
        <v>0</v>
      </c>
      <c r="BP485">
        <v>0</v>
      </c>
      <c r="BQ485" s="25" t="s">
        <v>170</v>
      </c>
      <c r="BR485">
        <v>22</v>
      </c>
      <c r="BS485">
        <v>12</v>
      </c>
      <c r="BT485">
        <v>2</v>
      </c>
      <c r="BU485">
        <v>0</v>
      </c>
      <c r="BV485">
        <v>8.3000000000000004E-2</v>
      </c>
      <c r="BW485">
        <v>6.0600000000000001E-2</v>
      </c>
      <c r="BX485">
        <v>24</v>
      </c>
      <c r="BY485">
        <v>0</v>
      </c>
      <c r="BZ485" s="25" t="s">
        <v>176</v>
      </c>
      <c r="CB485">
        <v>4.5</v>
      </c>
      <c r="CC485">
        <v>2</v>
      </c>
      <c r="CD485">
        <v>56</v>
      </c>
      <c r="CE485">
        <v>3</v>
      </c>
      <c r="CF485">
        <v>1</v>
      </c>
      <c r="CG485">
        <v>1.6</v>
      </c>
      <c r="CH485">
        <v>0</v>
      </c>
    </row>
    <row r="486" spans="1:86">
      <c r="A486">
        <v>7</v>
      </c>
      <c r="B486">
        <v>2</v>
      </c>
      <c r="C486">
        <v>14</v>
      </c>
      <c r="D486">
        <v>25</v>
      </c>
      <c r="E486">
        <v>0</v>
      </c>
      <c r="F486" s="24">
        <f t="shared" si="35"/>
        <v>20</v>
      </c>
      <c r="G486">
        <v>60</v>
      </c>
      <c r="H486" s="24">
        <f t="shared" si="36"/>
        <v>6</v>
      </c>
      <c r="I486" s="24">
        <f t="shared" si="37"/>
        <v>16</v>
      </c>
      <c r="J486" s="24">
        <f t="shared" si="38"/>
        <v>180</v>
      </c>
      <c r="K486" s="49" t="str">
        <f t="shared" si="39"/>
        <v>10</v>
      </c>
      <c r="L486">
        <v>73</v>
      </c>
      <c r="M486">
        <v>0</v>
      </c>
      <c r="N486">
        <v>0</v>
      </c>
      <c r="O486">
        <v>10</v>
      </c>
      <c r="P486">
        <v>0</v>
      </c>
      <c r="Q486" s="25" t="s">
        <v>170</v>
      </c>
      <c r="R486">
        <v>22</v>
      </c>
      <c r="S486">
        <v>12</v>
      </c>
      <c r="T486">
        <v>2</v>
      </c>
      <c r="U486">
        <v>0</v>
      </c>
      <c r="V486">
        <v>3.7999999999999999E-2</v>
      </c>
      <c r="W486">
        <v>3.4599999999999999E-2</v>
      </c>
      <c r="X486">
        <v>24</v>
      </c>
      <c r="Y486">
        <v>0</v>
      </c>
      <c r="Z486" s="25" t="s">
        <v>176</v>
      </c>
      <c r="AB486">
        <v>2.8</v>
      </c>
      <c r="AC486">
        <v>2</v>
      </c>
      <c r="AD486">
        <v>56</v>
      </c>
      <c r="AE486">
        <v>3</v>
      </c>
      <c r="AF486">
        <v>1</v>
      </c>
      <c r="AG486">
        <v>1.6</v>
      </c>
      <c r="AH486">
        <v>0</v>
      </c>
      <c r="BA486">
        <v>7</v>
      </c>
      <c r="BB486">
        <v>2</v>
      </c>
      <c r="BC486">
        <v>14</v>
      </c>
      <c r="BD486">
        <v>25</v>
      </c>
      <c r="BE486">
        <v>0</v>
      </c>
      <c r="BF486">
        <v>2</v>
      </c>
      <c r="BG486">
        <v>60</v>
      </c>
      <c r="BH486">
        <v>35</v>
      </c>
      <c r="BI486">
        <v>130</v>
      </c>
      <c r="BJ486">
        <v>105</v>
      </c>
      <c r="BK486">
        <v>11</v>
      </c>
      <c r="BL486">
        <v>73</v>
      </c>
      <c r="BM486">
        <v>0</v>
      </c>
      <c r="BN486">
        <v>0</v>
      </c>
      <c r="BO486">
        <v>10</v>
      </c>
      <c r="BP486">
        <v>0</v>
      </c>
      <c r="BQ486" s="25" t="s">
        <v>170</v>
      </c>
      <c r="BR486">
        <v>22</v>
      </c>
      <c r="BS486">
        <v>12</v>
      </c>
      <c r="BT486">
        <v>2</v>
      </c>
      <c r="BU486">
        <v>0</v>
      </c>
      <c r="BV486">
        <v>3.7999999999999999E-2</v>
      </c>
      <c r="BW486">
        <v>3.4599999999999999E-2</v>
      </c>
      <c r="BX486">
        <v>24</v>
      </c>
      <c r="BY486">
        <v>0</v>
      </c>
      <c r="BZ486" s="25" t="s">
        <v>176</v>
      </c>
      <c r="CB486">
        <v>2.8</v>
      </c>
      <c r="CC486">
        <v>2</v>
      </c>
      <c r="CD486">
        <v>56</v>
      </c>
      <c r="CE486">
        <v>3</v>
      </c>
      <c r="CF486">
        <v>1</v>
      </c>
      <c r="CG486">
        <v>1.6</v>
      </c>
      <c r="CH486">
        <v>0</v>
      </c>
    </row>
    <row r="487" spans="1:86">
      <c r="A487">
        <v>8</v>
      </c>
      <c r="B487">
        <v>1</v>
      </c>
      <c r="C487">
        <v>8</v>
      </c>
      <c r="D487">
        <v>20</v>
      </c>
      <c r="E487">
        <v>0</v>
      </c>
      <c r="F487" s="24">
        <f t="shared" si="35"/>
        <v>10</v>
      </c>
      <c r="G487">
        <v>60</v>
      </c>
      <c r="H487" s="24">
        <f t="shared" si="36"/>
        <v>6</v>
      </c>
      <c r="I487" s="24">
        <f t="shared" si="37"/>
        <v>16</v>
      </c>
      <c r="J487" s="24">
        <f t="shared" si="38"/>
        <v>180</v>
      </c>
      <c r="K487" s="49" t="str">
        <f t="shared" si="39"/>
        <v>10</v>
      </c>
      <c r="L487">
        <v>73</v>
      </c>
      <c r="M487">
        <v>0</v>
      </c>
      <c r="N487">
        <v>0</v>
      </c>
      <c r="O487">
        <v>10</v>
      </c>
      <c r="P487">
        <v>0</v>
      </c>
      <c r="Q487" s="25" t="s">
        <v>170</v>
      </c>
      <c r="R487">
        <v>22</v>
      </c>
      <c r="S487">
        <v>8</v>
      </c>
      <c r="T487">
        <v>2</v>
      </c>
      <c r="U487">
        <v>0</v>
      </c>
      <c r="V487">
        <v>2.7E-2</v>
      </c>
      <c r="W487">
        <v>2.5000000000000001E-2</v>
      </c>
      <c r="X487">
        <v>24</v>
      </c>
      <c r="Y487">
        <v>0</v>
      </c>
      <c r="Z487" s="25" t="s">
        <v>176</v>
      </c>
      <c r="AB487">
        <v>1.6</v>
      </c>
      <c r="AC487">
        <v>2</v>
      </c>
      <c r="AD487">
        <v>56</v>
      </c>
      <c r="AE487">
        <v>3</v>
      </c>
      <c r="AF487">
        <v>1</v>
      </c>
      <c r="AG487">
        <v>1.6</v>
      </c>
      <c r="AH487">
        <v>0</v>
      </c>
      <c r="BA487">
        <v>8</v>
      </c>
      <c r="BB487">
        <v>1</v>
      </c>
      <c r="BC487">
        <v>8</v>
      </c>
      <c r="BD487">
        <v>20</v>
      </c>
      <c r="BE487">
        <v>0</v>
      </c>
      <c r="BF487">
        <v>1</v>
      </c>
      <c r="BG487">
        <v>60</v>
      </c>
      <c r="BH487">
        <v>35</v>
      </c>
      <c r="BI487">
        <v>130</v>
      </c>
      <c r="BJ487">
        <v>105</v>
      </c>
      <c r="BK487">
        <v>11</v>
      </c>
      <c r="BL487">
        <v>73</v>
      </c>
      <c r="BM487">
        <v>0</v>
      </c>
      <c r="BN487">
        <v>0</v>
      </c>
      <c r="BO487">
        <v>10</v>
      </c>
      <c r="BP487">
        <v>0</v>
      </c>
      <c r="BQ487" s="25" t="s">
        <v>170</v>
      </c>
      <c r="BR487">
        <v>22</v>
      </c>
      <c r="BS487">
        <v>8</v>
      </c>
      <c r="BT487">
        <v>2</v>
      </c>
      <c r="BU487">
        <v>0</v>
      </c>
      <c r="BV487">
        <v>2.7E-2</v>
      </c>
      <c r="BW487">
        <v>2.5000000000000001E-2</v>
      </c>
      <c r="BX487">
        <v>24</v>
      </c>
      <c r="BY487">
        <v>0</v>
      </c>
      <c r="BZ487" s="25" t="s">
        <v>176</v>
      </c>
      <c r="CB487">
        <v>1.6</v>
      </c>
      <c r="CC487">
        <v>2</v>
      </c>
      <c r="CD487">
        <v>56</v>
      </c>
      <c r="CE487">
        <v>3</v>
      </c>
      <c r="CF487">
        <v>1</v>
      </c>
      <c r="CG487">
        <v>1.6</v>
      </c>
      <c r="CH487">
        <v>0</v>
      </c>
    </row>
    <row r="488" spans="1:86">
      <c r="F488" s="24" t="str">
        <f t="shared" si="35"/>
        <v/>
      </c>
      <c r="H488" s="24" t="str">
        <f t="shared" si="36"/>
        <v/>
      </c>
      <c r="I488" s="24" t="str">
        <f t="shared" si="37"/>
        <v/>
      </c>
      <c r="J488" s="24" t="str">
        <f t="shared" si="38"/>
        <v/>
      </c>
      <c r="K488" s="49" t="str">
        <f t="shared" si="39"/>
        <v/>
      </c>
      <c r="Q488" s="25"/>
      <c r="Z488" s="25"/>
      <c r="AH488">
        <v>0</v>
      </c>
      <c r="BQ488" s="25"/>
      <c r="BZ488" s="25"/>
      <c r="CH488">
        <v>0</v>
      </c>
    </row>
    <row r="489" spans="1:86">
      <c r="A489">
        <v>1</v>
      </c>
      <c r="B489">
        <v>7</v>
      </c>
      <c r="C489">
        <v>140</v>
      </c>
      <c r="D489">
        <v>55</v>
      </c>
      <c r="E489">
        <v>1000</v>
      </c>
      <c r="F489" s="24">
        <f t="shared" si="35"/>
        <v>310</v>
      </c>
      <c r="G489">
        <v>71</v>
      </c>
      <c r="H489" s="24">
        <f t="shared" si="36"/>
        <v>5</v>
      </c>
      <c r="I489" s="24">
        <f t="shared" si="37"/>
        <v>15</v>
      </c>
      <c r="J489" s="24">
        <f t="shared" si="38"/>
        <v>180</v>
      </c>
      <c r="K489" s="49" t="str">
        <f t="shared" si="39"/>
        <v>13</v>
      </c>
      <c r="L489">
        <v>43</v>
      </c>
      <c r="M489">
        <v>0</v>
      </c>
      <c r="N489">
        <v>141</v>
      </c>
      <c r="O489">
        <v>0</v>
      </c>
      <c r="P489">
        <v>0</v>
      </c>
      <c r="Q489" s="25" t="s">
        <v>170</v>
      </c>
      <c r="R489">
        <v>22</v>
      </c>
      <c r="S489">
        <v>15</v>
      </c>
      <c r="T489">
        <v>2</v>
      </c>
      <c r="U489">
        <v>0</v>
      </c>
      <c r="V489">
        <v>0.39200000000000002</v>
      </c>
      <c r="W489">
        <v>0.5</v>
      </c>
      <c r="X489">
        <v>24</v>
      </c>
      <c r="Y489">
        <v>0</v>
      </c>
      <c r="Z489" s="25" t="s">
        <v>176</v>
      </c>
      <c r="AB489">
        <v>0</v>
      </c>
      <c r="AC489">
        <v>2</v>
      </c>
      <c r="AD489">
        <v>56</v>
      </c>
      <c r="AE489">
        <v>3</v>
      </c>
      <c r="AF489">
        <v>1</v>
      </c>
      <c r="AG489">
        <v>2</v>
      </c>
      <c r="AH489">
        <v>0</v>
      </c>
      <c r="BA489">
        <v>1</v>
      </c>
      <c r="BB489">
        <v>7</v>
      </c>
      <c r="BC489">
        <v>140</v>
      </c>
      <c r="BD489">
        <v>55</v>
      </c>
      <c r="BE489">
        <v>1000</v>
      </c>
      <c r="BF489">
        <v>31</v>
      </c>
      <c r="BG489">
        <v>71</v>
      </c>
      <c r="BH489">
        <v>30</v>
      </c>
      <c r="BI489">
        <v>120</v>
      </c>
      <c r="BJ489">
        <v>105</v>
      </c>
      <c r="BK489">
        <v>11</v>
      </c>
      <c r="BL489">
        <v>43</v>
      </c>
      <c r="BM489">
        <v>0</v>
      </c>
      <c r="BN489">
        <v>141</v>
      </c>
      <c r="BO489">
        <v>0</v>
      </c>
      <c r="BP489">
        <v>0</v>
      </c>
      <c r="BQ489" s="25" t="s">
        <v>170</v>
      </c>
      <c r="BR489">
        <v>22</v>
      </c>
      <c r="BS489">
        <v>15</v>
      </c>
      <c r="BT489">
        <v>2</v>
      </c>
      <c r="BU489">
        <v>0</v>
      </c>
      <c r="BV489">
        <v>0.39200000000000002</v>
      </c>
      <c r="BW489">
        <v>0.5</v>
      </c>
      <c r="BX489">
        <v>24</v>
      </c>
      <c r="BY489">
        <v>0</v>
      </c>
      <c r="BZ489" s="25" t="s">
        <v>176</v>
      </c>
      <c r="CB489">
        <v>0</v>
      </c>
      <c r="CC489">
        <v>2</v>
      </c>
      <c r="CD489">
        <v>56</v>
      </c>
      <c r="CE489">
        <v>3</v>
      </c>
      <c r="CF489">
        <v>1</v>
      </c>
      <c r="CG489">
        <v>2</v>
      </c>
      <c r="CH489">
        <v>0</v>
      </c>
    </row>
    <row r="490" spans="1:86">
      <c r="A490">
        <v>2</v>
      </c>
      <c r="B490">
        <v>6</v>
      </c>
      <c r="C490">
        <v>110</v>
      </c>
      <c r="D490">
        <v>55</v>
      </c>
      <c r="E490">
        <v>0</v>
      </c>
      <c r="F490" s="24">
        <f t="shared" si="35"/>
        <v>220</v>
      </c>
      <c r="G490">
        <v>50</v>
      </c>
      <c r="H490" s="24">
        <f t="shared" si="36"/>
        <v>6</v>
      </c>
      <c r="I490" s="24">
        <f t="shared" si="37"/>
        <v>16</v>
      </c>
      <c r="J490" s="24">
        <f t="shared" si="38"/>
        <v>180</v>
      </c>
      <c r="K490" s="49" t="str">
        <f t="shared" si="39"/>
        <v>13</v>
      </c>
      <c r="L490">
        <v>63</v>
      </c>
      <c r="M490">
        <v>0</v>
      </c>
      <c r="N490">
        <v>0</v>
      </c>
      <c r="O490">
        <v>0</v>
      </c>
      <c r="P490">
        <v>0</v>
      </c>
      <c r="Q490" s="25" t="s">
        <v>170</v>
      </c>
      <c r="R490">
        <v>22</v>
      </c>
      <c r="S490">
        <v>12</v>
      </c>
      <c r="T490">
        <v>2</v>
      </c>
      <c r="U490">
        <v>0</v>
      </c>
      <c r="V490">
        <v>0.35399999999999998</v>
      </c>
      <c r="W490">
        <v>0.24429999999999999</v>
      </c>
      <c r="X490">
        <v>24</v>
      </c>
      <c r="Y490">
        <v>0</v>
      </c>
      <c r="Z490" s="25" t="s">
        <v>176</v>
      </c>
      <c r="AB490">
        <v>0</v>
      </c>
      <c r="AC490">
        <v>2</v>
      </c>
      <c r="AD490">
        <v>56</v>
      </c>
      <c r="AE490">
        <v>3</v>
      </c>
      <c r="AF490">
        <v>1</v>
      </c>
      <c r="AG490">
        <v>2</v>
      </c>
      <c r="AH490">
        <v>0</v>
      </c>
      <c r="BA490">
        <v>2</v>
      </c>
      <c r="BB490">
        <v>6</v>
      </c>
      <c r="BC490">
        <v>110</v>
      </c>
      <c r="BD490">
        <v>55</v>
      </c>
      <c r="BE490">
        <v>0</v>
      </c>
      <c r="BF490">
        <v>22</v>
      </c>
      <c r="BG490">
        <v>50</v>
      </c>
      <c r="BH490">
        <v>35</v>
      </c>
      <c r="BI490">
        <v>130</v>
      </c>
      <c r="BJ490">
        <v>105</v>
      </c>
      <c r="BK490">
        <v>11</v>
      </c>
      <c r="BL490">
        <v>63</v>
      </c>
      <c r="BM490">
        <v>0</v>
      </c>
      <c r="BN490">
        <v>0</v>
      </c>
      <c r="BO490">
        <v>0</v>
      </c>
      <c r="BP490">
        <v>0</v>
      </c>
      <c r="BQ490" s="25" t="s">
        <v>170</v>
      </c>
      <c r="BR490">
        <v>22</v>
      </c>
      <c r="BS490">
        <v>12</v>
      </c>
      <c r="BT490">
        <v>2</v>
      </c>
      <c r="BU490">
        <v>0</v>
      </c>
      <c r="BV490">
        <v>0.35399999999999998</v>
      </c>
      <c r="BW490">
        <v>0.24429999999999999</v>
      </c>
      <c r="BX490">
        <v>24</v>
      </c>
      <c r="BY490">
        <v>0</v>
      </c>
      <c r="BZ490" s="25" t="s">
        <v>176</v>
      </c>
      <c r="CB490">
        <v>0</v>
      </c>
      <c r="CC490">
        <v>2</v>
      </c>
      <c r="CD490">
        <v>56</v>
      </c>
      <c r="CE490">
        <v>3</v>
      </c>
      <c r="CF490">
        <v>1</v>
      </c>
      <c r="CG490">
        <v>2</v>
      </c>
      <c r="CH490">
        <v>0</v>
      </c>
    </row>
    <row r="491" spans="1:86">
      <c r="A491">
        <v>3</v>
      </c>
      <c r="B491">
        <v>5</v>
      </c>
      <c r="C491">
        <v>80</v>
      </c>
      <c r="D491">
        <v>20</v>
      </c>
      <c r="E491">
        <v>0</v>
      </c>
      <c r="F491" s="24">
        <f t="shared" si="35"/>
        <v>160</v>
      </c>
      <c r="G491">
        <v>55</v>
      </c>
      <c r="H491" s="24">
        <f t="shared" si="36"/>
        <v>6</v>
      </c>
      <c r="I491" s="24">
        <f t="shared" si="37"/>
        <v>16</v>
      </c>
      <c r="J491" s="24">
        <f t="shared" si="38"/>
        <v>180</v>
      </c>
      <c r="K491" s="49" t="str">
        <f t="shared" si="39"/>
        <v>13</v>
      </c>
      <c r="L491">
        <v>63</v>
      </c>
      <c r="M491">
        <v>0</v>
      </c>
      <c r="N491">
        <v>0</v>
      </c>
      <c r="O491">
        <v>0</v>
      </c>
      <c r="P491">
        <v>0</v>
      </c>
      <c r="Q491" s="25" t="s">
        <v>170</v>
      </c>
      <c r="R491">
        <v>22</v>
      </c>
      <c r="S491">
        <v>12</v>
      </c>
      <c r="T491">
        <v>2</v>
      </c>
      <c r="U491">
        <v>0</v>
      </c>
      <c r="V491">
        <v>0.26600000000000001</v>
      </c>
      <c r="W491">
        <v>0.1782</v>
      </c>
      <c r="X491">
        <v>24</v>
      </c>
      <c r="Y491">
        <v>0</v>
      </c>
      <c r="Z491" s="25" t="s">
        <v>176</v>
      </c>
      <c r="AB491">
        <v>0</v>
      </c>
      <c r="AC491">
        <v>2</v>
      </c>
      <c r="AD491">
        <v>56</v>
      </c>
      <c r="AE491">
        <v>3</v>
      </c>
      <c r="AF491">
        <v>1</v>
      </c>
      <c r="AG491">
        <v>2</v>
      </c>
      <c r="AH491">
        <v>0</v>
      </c>
      <c r="BA491">
        <v>3</v>
      </c>
      <c r="BB491">
        <v>5</v>
      </c>
      <c r="BC491">
        <v>80</v>
      </c>
      <c r="BD491">
        <v>20</v>
      </c>
      <c r="BE491">
        <v>0</v>
      </c>
      <c r="BF491">
        <v>16</v>
      </c>
      <c r="BG491">
        <v>55</v>
      </c>
      <c r="BH491">
        <v>35</v>
      </c>
      <c r="BI491">
        <v>130</v>
      </c>
      <c r="BJ491">
        <v>105</v>
      </c>
      <c r="BK491">
        <v>11</v>
      </c>
      <c r="BL491">
        <v>63</v>
      </c>
      <c r="BM491">
        <v>0</v>
      </c>
      <c r="BN491">
        <v>0</v>
      </c>
      <c r="BO491">
        <v>0</v>
      </c>
      <c r="BP491">
        <v>0</v>
      </c>
      <c r="BQ491" s="25" t="s">
        <v>170</v>
      </c>
      <c r="BR491">
        <v>22</v>
      </c>
      <c r="BS491">
        <v>12</v>
      </c>
      <c r="BT491">
        <v>2</v>
      </c>
      <c r="BU491">
        <v>0</v>
      </c>
      <c r="BV491">
        <v>0.26600000000000001</v>
      </c>
      <c r="BW491">
        <v>0.1782</v>
      </c>
      <c r="BX491">
        <v>24</v>
      </c>
      <c r="BY491">
        <v>0</v>
      </c>
      <c r="BZ491" s="25" t="s">
        <v>176</v>
      </c>
      <c r="CB491">
        <v>0</v>
      </c>
      <c r="CC491">
        <v>2</v>
      </c>
      <c r="CD491">
        <v>56</v>
      </c>
      <c r="CE491">
        <v>3</v>
      </c>
      <c r="CF491">
        <v>1</v>
      </c>
      <c r="CG491">
        <v>2</v>
      </c>
      <c r="CH491">
        <v>0</v>
      </c>
    </row>
    <row r="492" spans="1:86">
      <c r="A492">
        <v>4</v>
      </c>
      <c r="B492">
        <v>4</v>
      </c>
      <c r="C492">
        <v>60</v>
      </c>
      <c r="D492">
        <v>15</v>
      </c>
      <c r="E492">
        <v>0</v>
      </c>
      <c r="F492" s="24">
        <f t="shared" si="35"/>
        <v>90</v>
      </c>
      <c r="G492">
        <v>60</v>
      </c>
      <c r="H492" s="24">
        <f t="shared" si="36"/>
        <v>6</v>
      </c>
      <c r="I492" s="24">
        <f t="shared" si="37"/>
        <v>16</v>
      </c>
      <c r="J492" s="24">
        <f t="shared" si="38"/>
        <v>180</v>
      </c>
      <c r="K492" s="49" t="str">
        <f t="shared" si="39"/>
        <v>13</v>
      </c>
      <c r="L492">
        <v>73</v>
      </c>
      <c r="M492">
        <v>0</v>
      </c>
      <c r="N492">
        <v>0</v>
      </c>
      <c r="O492">
        <v>0</v>
      </c>
      <c r="P492">
        <v>0</v>
      </c>
      <c r="Q492" s="25" t="s">
        <v>170</v>
      </c>
      <c r="R492">
        <v>22</v>
      </c>
      <c r="S492">
        <v>12</v>
      </c>
      <c r="T492">
        <v>2</v>
      </c>
      <c r="U492">
        <v>0</v>
      </c>
      <c r="V492">
        <v>0.189</v>
      </c>
      <c r="W492">
        <v>0.13039999999999999</v>
      </c>
      <c r="X492">
        <v>24</v>
      </c>
      <c r="Y492">
        <v>0</v>
      </c>
      <c r="Z492" s="25" t="s">
        <v>176</v>
      </c>
      <c r="AB492">
        <v>0</v>
      </c>
      <c r="AC492">
        <v>2</v>
      </c>
      <c r="AD492">
        <v>56</v>
      </c>
      <c r="AE492">
        <v>3</v>
      </c>
      <c r="AF492">
        <v>1</v>
      </c>
      <c r="AG492">
        <v>2</v>
      </c>
      <c r="AH492">
        <v>0</v>
      </c>
      <c r="BA492">
        <v>4</v>
      </c>
      <c r="BB492">
        <v>4</v>
      </c>
      <c r="BC492">
        <v>60</v>
      </c>
      <c r="BD492">
        <v>15</v>
      </c>
      <c r="BE492">
        <v>0</v>
      </c>
      <c r="BF492">
        <v>9</v>
      </c>
      <c r="BG492">
        <v>60</v>
      </c>
      <c r="BH492">
        <v>35</v>
      </c>
      <c r="BI492">
        <v>130</v>
      </c>
      <c r="BJ492">
        <v>105</v>
      </c>
      <c r="BK492">
        <v>11</v>
      </c>
      <c r="BL492">
        <v>73</v>
      </c>
      <c r="BM492">
        <v>0</v>
      </c>
      <c r="BN492">
        <v>0</v>
      </c>
      <c r="BO492">
        <v>0</v>
      </c>
      <c r="BP492">
        <v>0</v>
      </c>
      <c r="BQ492" s="25" t="s">
        <v>170</v>
      </c>
      <c r="BR492">
        <v>22</v>
      </c>
      <c r="BS492">
        <v>12</v>
      </c>
      <c r="BT492">
        <v>2</v>
      </c>
      <c r="BU492">
        <v>0</v>
      </c>
      <c r="BV492">
        <v>0.189</v>
      </c>
      <c r="BW492">
        <v>0.13039999999999999</v>
      </c>
      <c r="BX492">
        <v>24</v>
      </c>
      <c r="BY492">
        <v>0</v>
      </c>
      <c r="BZ492" s="25" t="s">
        <v>176</v>
      </c>
      <c r="CB492">
        <v>0</v>
      </c>
      <c r="CC492">
        <v>2</v>
      </c>
      <c r="CD492">
        <v>56</v>
      </c>
      <c r="CE492">
        <v>3</v>
      </c>
      <c r="CF492">
        <v>1</v>
      </c>
      <c r="CG492">
        <v>2</v>
      </c>
      <c r="CH492">
        <v>0</v>
      </c>
    </row>
    <row r="493" spans="1:86">
      <c r="A493">
        <v>5</v>
      </c>
      <c r="B493">
        <v>3</v>
      </c>
      <c r="C493">
        <v>40</v>
      </c>
      <c r="D493">
        <v>10</v>
      </c>
      <c r="E493">
        <v>0</v>
      </c>
      <c r="F493" s="24">
        <f t="shared" si="35"/>
        <v>60</v>
      </c>
      <c r="G493">
        <v>55</v>
      </c>
      <c r="H493" s="24">
        <f t="shared" si="36"/>
        <v>6</v>
      </c>
      <c r="I493" s="24">
        <f t="shared" si="37"/>
        <v>16</v>
      </c>
      <c r="J493" s="24">
        <f t="shared" si="38"/>
        <v>180</v>
      </c>
      <c r="K493" s="49" t="str">
        <f t="shared" si="39"/>
        <v>13</v>
      </c>
      <c r="L493">
        <v>73</v>
      </c>
      <c r="M493">
        <v>0</v>
      </c>
      <c r="N493">
        <v>0</v>
      </c>
      <c r="O493">
        <v>0</v>
      </c>
      <c r="P493">
        <v>0</v>
      </c>
      <c r="Q493" s="25" t="s">
        <v>170</v>
      </c>
      <c r="R493">
        <v>22</v>
      </c>
      <c r="S493">
        <v>12</v>
      </c>
      <c r="T493">
        <v>2</v>
      </c>
      <c r="U493">
        <v>0</v>
      </c>
      <c r="V493">
        <v>0.13300000000000001</v>
      </c>
      <c r="W493">
        <v>9.1800000000000007E-2</v>
      </c>
      <c r="X493">
        <v>24</v>
      </c>
      <c r="Y493">
        <v>0</v>
      </c>
      <c r="Z493" s="25" t="s">
        <v>176</v>
      </c>
      <c r="AB493">
        <v>0</v>
      </c>
      <c r="AC493">
        <v>2</v>
      </c>
      <c r="AD493">
        <v>56</v>
      </c>
      <c r="AE493">
        <v>3</v>
      </c>
      <c r="AF493">
        <v>1</v>
      </c>
      <c r="AG493">
        <v>2</v>
      </c>
      <c r="AH493">
        <v>0</v>
      </c>
      <c r="BA493">
        <v>5</v>
      </c>
      <c r="BB493">
        <v>3</v>
      </c>
      <c r="BC493">
        <v>40</v>
      </c>
      <c r="BD493">
        <v>10</v>
      </c>
      <c r="BE493">
        <v>0</v>
      </c>
      <c r="BF493">
        <v>6</v>
      </c>
      <c r="BG493">
        <v>55</v>
      </c>
      <c r="BH493">
        <v>35</v>
      </c>
      <c r="BI493">
        <v>130</v>
      </c>
      <c r="BJ493">
        <v>105</v>
      </c>
      <c r="BK493">
        <v>11</v>
      </c>
      <c r="BL493">
        <v>73</v>
      </c>
      <c r="BM493">
        <v>0</v>
      </c>
      <c r="BN493">
        <v>0</v>
      </c>
      <c r="BO493">
        <v>0</v>
      </c>
      <c r="BP493">
        <v>0</v>
      </c>
      <c r="BQ493" s="25" t="s">
        <v>170</v>
      </c>
      <c r="BR493">
        <v>22</v>
      </c>
      <c r="BS493">
        <v>12</v>
      </c>
      <c r="BT493">
        <v>2</v>
      </c>
      <c r="BU493">
        <v>0</v>
      </c>
      <c r="BV493">
        <v>0.13300000000000001</v>
      </c>
      <c r="BW493">
        <v>9.1800000000000007E-2</v>
      </c>
      <c r="BX493">
        <v>24</v>
      </c>
      <c r="BY493">
        <v>0</v>
      </c>
      <c r="BZ493" s="25" t="s">
        <v>176</v>
      </c>
      <c r="CB493">
        <v>0</v>
      </c>
      <c r="CC493">
        <v>2</v>
      </c>
      <c r="CD493">
        <v>56</v>
      </c>
      <c r="CE493">
        <v>3</v>
      </c>
      <c r="CF493">
        <v>1</v>
      </c>
      <c r="CG493">
        <v>2</v>
      </c>
      <c r="CH493">
        <v>0</v>
      </c>
    </row>
    <row r="494" spans="1:86">
      <c r="A494">
        <v>6</v>
      </c>
      <c r="B494">
        <v>2</v>
      </c>
      <c r="C494">
        <v>20</v>
      </c>
      <c r="D494">
        <v>30</v>
      </c>
      <c r="E494">
        <v>0</v>
      </c>
      <c r="F494" s="24">
        <f t="shared" si="35"/>
        <v>30</v>
      </c>
      <c r="G494">
        <v>60</v>
      </c>
      <c r="H494" s="24">
        <f t="shared" si="36"/>
        <v>6</v>
      </c>
      <c r="I494" s="24">
        <f t="shared" si="37"/>
        <v>16</v>
      </c>
      <c r="J494" s="24">
        <f t="shared" si="38"/>
        <v>180</v>
      </c>
      <c r="K494" s="49" t="str">
        <f t="shared" si="39"/>
        <v>13</v>
      </c>
      <c r="L494">
        <v>73</v>
      </c>
      <c r="M494">
        <v>0</v>
      </c>
      <c r="N494">
        <v>0</v>
      </c>
      <c r="O494">
        <v>0</v>
      </c>
      <c r="P494">
        <v>0</v>
      </c>
      <c r="Q494" s="25" t="s">
        <v>170</v>
      </c>
      <c r="R494">
        <v>22</v>
      </c>
      <c r="S494">
        <v>12</v>
      </c>
      <c r="T494">
        <v>2</v>
      </c>
      <c r="U494">
        <v>0</v>
      </c>
      <c r="V494">
        <v>7.6999999999999999E-2</v>
      </c>
      <c r="W494">
        <v>5.62E-2</v>
      </c>
      <c r="X494">
        <v>24</v>
      </c>
      <c r="Y494">
        <v>0</v>
      </c>
      <c r="Z494" s="25" t="s">
        <v>176</v>
      </c>
      <c r="AB494">
        <v>4.5</v>
      </c>
      <c r="AC494">
        <v>2</v>
      </c>
      <c r="AD494">
        <v>56</v>
      </c>
      <c r="AE494">
        <v>3</v>
      </c>
      <c r="AF494">
        <v>1</v>
      </c>
      <c r="AG494">
        <v>2</v>
      </c>
      <c r="AH494">
        <v>0</v>
      </c>
      <c r="BA494">
        <v>6</v>
      </c>
      <c r="BB494">
        <v>2</v>
      </c>
      <c r="BC494">
        <v>20</v>
      </c>
      <c r="BD494">
        <v>30</v>
      </c>
      <c r="BE494">
        <v>0</v>
      </c>
      <c r="BF494">
        <v>3</v>
      </c>
      <c r="BG494">
        <v>60</v>
      </c>
      <c r="BH494">
        <v>35</v>
      </c>
      <c r="BI494">
        <v>130</v>
      </c>
      <c r="BJ494">
        <v>105</v>
      </c>
      <c r="BK494">
        <v>11</v>
      </c>
      <c r="BL494">
        <v>73</v>
      </c>
      <c r="BM494">
        <v>0</v>
      </c>
      <c r="BN494">
        <v>0</v>
      </c>
      <c r="BO494">
        <v>0</v>
      </c>
      <c r="BP494">
        <v>0</v>
      </c>
      <c r="BQ494" s="25" t="s">
        <v>170</v>
      </c>
      <c r="BR494">
        <v>22</v>
      </c>
      <c r="BS494">
        <v>12</v>
      </c>
      <c r="BT494">
        <v>2</v>
      </c>
      <c r="BU494">
        <v>0</v>
      </c>
      <c r="BV494">
        <v>7.6999999999999999E-2</v>
      </c>
      <c r="BW494">
        <v>5.62E-2</v>
      </c>
      <c r="BX494">
        <v>24</v>
      </c>
      <c r="BY494">
        <v>0</v>
      </c>
      <c r="BZ494" s="25" t="s">
        <v>176</v>
      </c>
      <c r="CB494">
        <v>4.5</v>
      </c>
      <c r="CC494">
        <v>2</v>
      </c>
      <c r="CD494">
        <v>56</v>
      </c>
      <c r="CE494">
        <v>3</v>
      </c>
      <c r="CF494">
        <v>1</v>
      </c>
      <c r="CG494">
        <v>2</v>
      </c>
      <c r="CH494">
        <v>0</v>
      </c>
    </row>
    <row r="495" spans="1:86">
      <c r="A495">
        <v>7</v>
      </c>
      <c r="B495">
        <v>1</v>
      </c>
      <c r="C495">
        <v>14</v>
      </c>
      <c r="D495">
        <v>20</v>
      </c>
      <c r="E495">
        <v>0</v>
      </c>
      <c r="F495" s="24">
        <f t="shared" si="35"/>
        <v>20</v>
      </c>
      <c r="G495">
        <v>60</v>
      </c>
      <c r="H495" s="24">
        <f t="shared" si="36"/>
        <v>6</v>
      </c>
      <c r="I495" s="24">
        <f t="shared" si="37"/>
        <v>16</v>
      </c>
      <c r="J495" s="24">
        <f t="shared" si="38"/>
        <v>180</v>
      </c>
      <c r="K495" s="49" t="str">
        <f t="shared" si="39"/>
        <v>10</v>
      </c>
      <c r="L495">
        <v>73</v>
      </c>
      <c r="M495">
        <v>0</v>
      </c>
      <c r="N495">
        <v>0</v>
      </c>
      <c r="O495">
        <v>10</v>
      </c>
      <c r="P495">
        <v>0</v>
      </c>
      <c r="Q495" s="25" t="s">
        <v>170</v>
      </c>
      <c r="R495">
        <v>22</v>
      </c>
      <c r="S495">
        <v>12</v>
      </c>
      <c r="T495">
        <v>2</v>
      </c>
      <c r="U495">
        <v>0</v>
      </c>
      <c r="V495">
        <v>3.9E-2</v>
      </c>
      <c r="W495">
        <v>2.9000000000000001E-2</v>
      </c>
      <c r="X495">
        <v>24</v>
      </c>
      <c r="Y495">
        <v>0</v>
      </c>
      <c r="Z495" s="25" t="s">
        <v>176</v>
      </c>
      <c r="AB495">
        <v>2</v>
      </c>
      <c r="AC495">
        <v>2</v>
      </c>
      <c r="AD495">
        <v>56</v>
      </c>
      <c r="AE495">
        <v>3</v>
      </c>
      <c r="AF495">
        <v>1</v>
      </c>
      <c r="AG495">
        <v>2</v>
      </c>
      <c r="AH495">
        <v>0</v>
      </c>
      <c r="BA495">
        <v>7</v>
      </c>
      <c r="BB495">
        <v>1</v>
      </c>
      <c r="BC495">
        <v>14</v>
      </c>
      <c r="BD495">
        <v>20</v>
      </c>
      <c r="BE495">
        <v>0</v>
      </c>
      <c r="BF495">
        <v>2</v>
      </c>
      <c r="BG495">
        <v>60</v>
      </c>
      <c r="BH495">
        <v>35</v>
      </c>
      <c r="BI495">
        <v>130</v>
      </c>
      <c r="BJ495">
        <v>105</v>
      </c>
      <c r="BK495">
        <v>11</v>
      </c>
      <c r="BL495">
        <v>73</v>
      </c>
      <c r="BM495">
        <v>0</v>
      </c>
      <c r="BN495">
        <v>0</v>
      </c>
      <c r="BO495">
        <v>10</v>
      </c>
      <c r="BP495">
        <v>0</v>
      </c>
      <c r="BQ495" s="25" t="s">
        <v>170</v>
      </c>
      <c r="BR495">
        <v>22</v>
      </c>
      <c r="BS495">
        <v>12</v>
      </c>
      <c r="BT495">
        <v>2</v>
      </c>
      <c r="BU495">
        <v>0</v>
      </c>
      <c r="BV495">
        <v>3.9E-2</v>
      </c>
      <c r="BW495">
        <v>2.9000000000000001E-2</v>
      </c>
      <c r="BX495">
        <v>24</v>
      </c>
      <c r="BY495">
        <v>0</v>
      </c>
      <c r="BZ495" s="25" t="s">
        <v>176</v>
      </c>
      <c r="CB495">
        <v>2</v>
      </c>
      <c r="CC495">
        <v>2</v>
      </c>
      <c r="CD495">
        <v>56</v>
      </c>
      <c r="CE495">
        <v>3</v>
      </c>
      <c r="CF495">
        <v>1</v>
      </c>
      <c r="CG495">
        <v>2</v>
      </c>
      <c r="CH495">
        <v>0</v>
      </c>
    </row>
    <row r="496" spans="1:86">
      <c r="F496" s="24" t="str">
        <f t="shared" si="35"/>
        <v/>
      </c>
      <c r="H496" s="24" t="str">
        <f t="shared" si="36"/>
        <v/>
      </c>
      <c r="I496" s="24" t="str">
        <f t="shared" si="37"/>
        <v/>
      </c>
      <c r="J496" s="24" t="str">
        <f t="shared" si="38"/>
        <v/>
      </c>
      <c r="K496" s="49" t="str">
        <f t="shared" si="39"/>
        <v/>
      </c>
      <c r="AH496">
        <v>0</v>
      </c>
      <c r="CH496">
        <v>0</v>
      </c>
    </row>
    <row r="497" spans="1:86">
      <c r="A497">
        <v>1</v>
      </c>
      <c r="B497">
        <v>7</v>
      </c>
      <c r="C497">
        <v>140</v>
      </c>
      <c r="D497">
        <v>55</v>
      </c>
      <c r="E497">
        <v>1000</v>
      </c>
      <c r="F497" s="24">
        <f t="shared" si="35"/>
        <v>310</v>
      </c>
      <c r="G497">
        <v>71</v>
      </c>
      <c r="H497" s="24">
        <f t="shared" si="36"/>
        <v>5</v>
      </c>
      <c r="I497" s="24">
        <f t="shared" si="37"/>
        <v>15</v>
      </c>
      <c r="J497" s="24">
        <f t="shared" si="38"/>
        <v>180</v>
      </c>
      <c r="K497" s="49" t="str">
        <f t="shared" si="39"/>
        <v>13</v>
      </c>
      <c r="L497">
        <v>43</v>
      </c>
      <c r="M497">
        <v>0</v>
      </c>
      <c r="N497">
        <v>141</v>
      </c>
      <c r="O497">
        <v>0</v>
      </c>
      <c r="P497">
        <v>0</v>
      </c>
      <c r="Q497" s="25" t="s">
        <v>170</v>
      </c>
      <c r="R497">
        <v>22</v>
      </c>
      <c r="S497">
        <v>15</v>
      </c>
      <c r="T497">
        <v>2</v>
      </c>
      <c r="U497">
        <v>0</v>
      </c>
      <c r="V497">
        <v>0.39200000000000002</v>
      </c>
      <c r="W497">
        <v>0.5</v>
      </c>
      <c r="X497">
        <v>24</v>
      </c>
      <c r="Y497">
        <v>0</v>
      </c>
      <c r="Z497" s="25" t="s">
        <v>176</v>
      </c>
      <c r="AB497">
        <v>0</v>
      </c>
      <c r="AC497">
        <v>2</v>
      </c>
      <c r="AD497">
        <v>56</v>
      </c>
      <c r="AE497">
        <v>3</v>
      </c>
      <c r="AF497">
        <v>1</v>
      </c>
      <c r="AG497">
        <v>2.8</v>
      </c>
      <c r="AH497">
        <v>0</v>
      </c>
      <c r="BA497">
        <v>1</v>
      </c>
      <c r="BB497">
        <v>7</v>
      </c>
      <c r="BC497">
        <v>140</v>
      </c>
      <c r="BD497">
        <v>55</v>
      </c>
      <c r="BE497">
        <v>1000</v>
      </c>
      <c r="BF497">
        <v>31</v>
      </c>
      <c r="BG497">
        <v>71</v>
      </c>
      <c r="BH497">
        <v>30</v>
      </c>
      <c r="BI497">
        <v>120</v>
      </c>
      <c r="BJ497">
        <v>105</v>
      </c>
      <c r="BK497">
        <v>11</v>
      </c>
      <c r="BL497">
        <v>43</v>
      </c>
      <c r="BM497">
        <v>0</v>
      </c>
      <c r="BN497">
        <v>141</v>
      </c>
      <c r="BO497">
        <v>0</v>
      </c>
      <c r="BP497">
        <v>0</v>
      </c>
      <c r="BQ497" s="25" t="s">
        <v>170</v>
      </c>
      <c r="BR497">
        <v>22</v>
      </c>
      <c r="BS497">
        <v>15</v>
      </c>
      <c r="BT497">
        <v>2</v>
      </c>
      <c r="BU497">
        <v>0</v>
      </c>
      <c r="BV497">
        <v>0.39200000000000002</v>
      </c>
      <c r="BW497">
        <v>0.5</v>
      </c>
      <c r="BX497">
        <v>24</v>
      </c>
      <c r="BY497">
        <v>0</v>
      </c>
      <c r="BZ497" s="25" t="s">
        <v>176</v>
      </c>
      <c r="CB497">
        <v>0</v>
      </c>
      <c r="CC497">
        <v>2</v>
      </c>
      <c r="CD497">
        <v>56</v>
      </c>
      <c r="CE497">
        <v>3</v>
      </c>
      <c r="CF497">
        <v>1</v>
      </c>
      <c r="CG497">
        <v>2.8</v>
      </c>
      <c r="CH497">
        <v>0</v>
      </c>
    </row>
    <row r="498" spans="1:86">
      <c r="A498">
        <v>2</v>
      </c>
      <c r="B498">
        <v>6</v>
      </c>
      <c r="C498">
        <v>110</v>
      </c>
      <c r="D498">
        <v>55</v>
      </c>
      <c r="E498">
        <v>0</v>
      </c>
      <c r="F498" s="24">
        <f t="shared" si="35"/>
        <v>220</v>
      </c>
      <c r="G498">
        <v>50</v>
      </c>
      <c r="H498" s="24">
        <f t="shared" si="36"/>
        <v>6</v>
      </c>
      <c r="I498" s="24">
        <f t="shared" si="37"/>
        <v>16</v>
      </c>
      <c r="J498" s="24">
        <f t="shared" si="38"/>
        <v>180</v>
      </c>
      <c r="K498" s="49" t="str">
        <f t="shared" si="39"/>
        <v>13</v>
      </c>
      <c r="L498">
        <v>63</v>
      </c>
      <c r="M498">
        <v>0</v>
      </c>
      <c r="N498">
        <v>0</v>
      </c>
      <c r="O498">
        <v>0</v>
      </c>
      <c r="P498">
        <v>0</v>
      </c>
      <c r="Q498" s="25" t="s">
        <v>170</v>
      </c>
      <c r="R498">
        <v>22</v>
      </c>
      <c r="S498">
        <v>12</v>
      </c>
      <c r="T498">
        <v>2</v>
      </c>
      <c r="U498">
        <v>0</v>
      </c>
      <c r="V498">
        <v>0.35399999999999998</v>
      </c>
      <c r="W498">
        <v>0.24429999999999999</v>
      </c>
      <c r="X498">
        <v>24</v>
      </c>
      <c r="Y498">
        <v>0</v>
      </c>
      <c r="Z498" s="25" t="s">
        <v>176</v>
      </c>
      <c r="AB498">
        <v>0</v>
      </c>
      <c r="AC498">
        <v>2</v>
      </c>
      <c r="AD498">
        <v>56</v>
      </c>
      <c r="AE498">
        <v>3</v>
      </c>
      <c r="AF498">
        <v>1</v>
      </c>
      <c r="AG498">
        <v>2.8</v>
      </c>
      <c r="AH498">
        <v>0</v>
      </c>
      <c r="BA498">
        <v>2</v>
      </c>
      <c r="BB498">
        <v>6</v>
      </c>
      <c r="BC498">
        <v>110</v>
      </c>
      <c r="BD498">
        <v>55</v>
      </c>
      <c r="BE498">
        <v>0</v>
      </c>
      <c r="BF498">
        <v>22</v>
      </c>
      <c r="BG498">
        <v>50</v>
      </c>
      <c r="BH498">
        <v>35</v>
      </c>
      <c r="BI498">
        <v>130</v>
      </c>
      <c r="BJ498">
        <v>105</v>
      </c>
      <c r="BK498">
        <v>11</v>
      </c>
      <c r="BL498">
        <v>63</v>
      </c>
      <c r="BM498">
        <v>0</v>
      </c>
      <c r="BN498">
        <v>0</v>
      </c>
      <c r="BO498">
        <v>0</v>
      </c>
      <c r="BP498">
        <v>0</v>
      </c>
      <c r="BQ498" s="25" t="s">
        <v>170</v>
      </c>
      <c r="BR498">
        <v>22</v>
      </c>
      <c r="BS498">
        <v>12</v>
      </c>
      <c r="BT498">
        <v>2</v>
      </c>
      <c r="BU498">
        <v>0</v>
      </c>
      <c r="BV498">
        <v>0.35399999999999998</v>
      </c>
      <c r="BW498">
        <v>0.24429999999999999</v>
      </c>
      <c r="BX498">
        <v>24</v>
      </c>
      <c r="BY498">
        <v>0</v>
      </c>
      <c r="BZ498" s="25" t="s">
        <v>176</v>
      </c>
      <c r="CB498">
        <v>0</v>
      </c>
      <c r="CC498">
        <v>2</v>
      </c>
      <c r="CD498">
        <v>56</v>
      </c>
      <c r="CE498">
        <v>3</v>
      </c>
      <c r="CF498">
        <v>1</v>
      </c>
      <c r="CG498">
        <v>2.8</v>
      </c>
      <c r="CH498">
        <v>0</v>
      </c>
    </row>
    <row r="499" spans="1:86">
      <c r="A499">
        <v>3</v>
      </c>
      <c r="B499">
        <v>5</v>
      </c>
      <c r="C499">
        <v>80</v>
      </c>
      <c r="D499">
        <v>20</v>
      </c>
      <c r="E499">
        <v>0</v>
      </c>
      <c r="F499" s="24">
        <f t="shared" si="35"/>
        <v>160</v>
      </c>
      <c r="G499">
        <v>55</v>
      </c>
      <c r="H499" s="24">
        <f t="shared" si="36"/>
        <v>6</v>
      </c>
      <c r="I499" s="24">
        <f t="shared" si="37"/>
        <v>16</v>
      </c>
      <c r="J499" s="24">
        <f t="shared" si="38"/>
        <v>180</v>
      </c>
      <c r="K499" s="49" t="str">
        <f t="shared" si="39"/>
        <v>13</v>
      </c>
      <c r="L499">
        <v>63</v>
      </c>
      <c r="M499">
        <v>0</v>
      </c>
      <c r="N499">
        <v>0</v>
      </c>
      <c r="O499">
        <v>0</v>
      </c>
      <c r="P499">
        <v>0</v>
      </c>
      <c r="Q499" s="25" t="s">
        <v>170</v>
      </c>
      <c r="R499">
        <v>22</v>
      </c>
      <c r="S499">
        <v>12</v>
      </c>
      <c r="T499">
        <v>2</v>
      </c>
      <c r="U499">
        <v>0</v>
      </c>
      <c r="V499">
        <v>0.26600000000000001</v>
      </c>
      <c r="W499">
        <v>0.1782</v>
      </c>
      <c r="X499">
        <v>24</v>
      </c>
      <c r="Y499">
        <v>0</v>
      </c>
      <c r="Z499" s="25" t="s">
        <v>176</v>
      </c>
      <c r="AB499">
        <v>0</v>
      </c>
      <c r="AC499">
        <v>2</v>
      </c>
      <c r="AD499">
        <v>56</v>
      </c>
      <c r="AE499">
        <v>3</v>
      </c>
      <c r="AF499">
        <v>1</v>
      </c>
      <c r="AG499">
        <v>2.8</v>
      </c>
      <c r="AH499">
        <v>0</v>
      </c>
      <c r="BA499">
        <v>3</v>
      </c>
      <c r="BB499">
        <v>5</v>
      </c>
      <c r="BC499">
        <v>80</v>
      </c>
      <c r="BD499">
        <v>20</v>
      </c>
      <c r="BE499">
        <v>0</v>
      </c>
      <c r="BF499">
        <v>16</v>
      </c>
      <c r="BG499">
        <v>55</v>
      </c>
      <c r="BH499">
        <v>35</v>
      </c>
      <c r="BI499">
        <v>130</v>
      </c>
      <c r="BJ499">
        <v>105</v>
      </c>
      <c r="BK499">
        <v>11</v>
      </c>
      <c r="BL499">
        <v>63</v>
      </c>
      <c r="BM499">
        <v>0</v>
      </c>
      <c r="BN499">
        <v>0</v>
      </c>
      <c r="BO499">
        <v>0</v>
      </c>
      <c r="BP499">
        <v>0</v>
      </c>
      <c r="BQ499" s="25" t="s">
        <v>170</v>
      </c>
      <c r="BR499">
        <v>22</v>
      </c>
      <c r="BS499">
        <v>12</v>
      </c>
      <c r="BT499">
        <v>2</v>
      </c>
      <c r="BU499">
        <v>0</v>
      </c>
      <c r="BV499">
        <v>0.26600000000000001</v>
      </c>
      <c r="BW499">
        <v>0.1782</v>
      </c>
      <c r="BX499">
        <v>24</v>
      </c>
      <c r="BY499">
        <v>0</v>
      </c>
      <c r="BZ499" s="25" t="s">
        <v>176</v>
      </c>
      <c r="CB499">
        <v>0</v>
      </c>
      <c r="CC499">
        <v>2</v>
      </c>
      <c r="CD499">
        <v>56</v>
      </c>
      <c r="CE499">
        <v>3</v>
      </c>
      <c r="CF499">
        <v>1</v>
      </c>
      <c r="CG499">
        <v>2.8</v>
      </c>
      <c r="CH499">
        <v>0</v>
      </c>
    </row>
    <row r="500" spans="1:86">
      <c r="A500">
        <v>4</v>
      </c>
      <c r="B500">
        <v>4</v>
      </c>
      <c r="C500">
        <v>60</v>
      </c>
      <c r="D500">
        <v>15</v>
      </c>
      <c r="E500">
        <v>0</v>
      </c>
      <c r="F500" s="24">
        <f t="shared" si="35"/>
        <v>90</v>
      </c>
      <c r="G500">
        <v>60</v>
      </c>
      <c r="H500" s="24">
        <f t="shared" si="36"/>
        <v>6</v>
      </c>
      <c r="I500" s="24">
        <f t="shared" si="37"/>
        <v>16</v>
      </c>
      <c r="J500" s="24">
        <f t="shared" si="38"/>
        <v>180</v>
      </c>
      <c r="K500" s="49" t="str">
        <f t="shared" si="39"/>
        <v>13</v>
      </c>
      <c r="L500">
        <v>73</v>
      </c>
      <c r="M500">
        <v>0</v>
      </c>
      <c r="N500">
        <v>0</v>
      </c>
      <c r="O500">
        <v>0</v>
      </c>
      <c r="P500">
        <v>0</v>
      </c>
      <c r="Q500" s="25" t="s">
        <v>170</v>
      </c>
      <c r="R500">
        <v>22</v>
      </c>
      <c r="S500">
        <v>12</v>
      </c>
      <c r="T500">
        <v>2</v>
      </c>
      <c r="U500">
        <v>0</v>
      </c>
      <c r="V500">
        <v>0.186</v>
      </c>
      <c r="W500">
        <v>0.13039999999999999</v>
      </c>
      <c r="X500">
        <v>24</v>
      </c>
      <c r="Y500">
        <v>0</v>
      </c>
      <c r="Z500" s="25" t="s">
        <v>176</v>
      </c>
      <c r="AB500">
        <v>0</v>
      </c>
      <c r="AC500">
        <v>2</v>
      </c>
      <c r="AD500">
        <v>56</v>
      </c>
      <c r="AE500">
        <v>3</v>
      </c>
      <c r="AF500">
        <v>1</v>
      </c>
      <c r="AG500">
        <v>2.8</v>
      </c>
      <c r="AH500">
        <v>0</v>
      </c>
      <c r="BA500">
        <v>4</v>
      </c>
      <c r="BB500">
        <v>4</v>
      </c>
      <c r="BC500">
        <v>60</v>
      </c>
      <c r="BD500">
        <v>15</v>
      </c>
      <c r="BE500">
        <v>0</v>
      </c>
      <c r="BF500">
        <v>9</v>
      </c>
      <c r="BG500">
        <v>60</v>
      </c>
      <c r="BH500">
        <v>35</v>
      </c>
      <c r="BI500">
        <v>130</v>
      </c>
      <c r="BJ500">
        <v>105</v>
      </c>
      <c r="BK500">
        <v>11</v>
      </c>
      <c r="BL500">
        <v>73</v>
      </c>
      <c r="BM500">
        <v>0</v>
      </c>
      <c r="BN500">
        <v>0</v>
      </c>
      <c r="BO500">
        <v>0</v>
      </c>
      <c r="BP500">
        <v>0</v>
      </c>
      <c r="BQ500" s="25" t="s">
        <v>170</v>
      </c>
      <c r="BR500">
        <v>22</v>
      </c>
      <c r="BS500">
        <v>12</v>
      </c>
      <c r="BT500">
        <v>2</v>
      </c>
      <c r="BU500">
        <v>0</v>
      </c>
      <c r="BV500">
        <v>0.186</v>
      </c>
      <c r="BW500">
        <v>0.13039999999999999</v>
      </c>
      <c r="BX500">
        <v>24</v>
      </c>
      <c r="BY500">
        <v>0</v>
      </c>
      <c r="BZ500" s="25" t="s">
        <v>176</v>
      </c>
      <c r="CB500">
        <v>0</v>
      </c>
      <c r="CC500">
        <v>2</v>
      </c>
      <c r="CD500">
        <v>56</v>
      </c>
      <c r="CE500">
        <v>3</v>
      </c>
      <c r="CF500">
        <v>1</v>
      </c>
      <c r="CG500">
        <v>2.8</v>
      </c>
      <c r="CH500">
        <v>0</v>
      </c>
    </row>
    <row r="501" spans="1:86">
      <c r="A501">
        <v>5</v>
      </c>
      <c r="B501">
        <v>3</v>
      </c>
      <c r="C501">
        <v>40</v>
      </c>
      <c r="D501">
        <v>140</v>
      </c>
      <c r="E501">
        <v>0</v>
      </c>
      <c r="F501" s="24">
        <f t="shared" si="35"/>
        <v>60</v>
      </c>
      <c r="G501">
        <v>55</v>
      </c>
      <c r="H501" s="24">
        <f t="shared" si="36"/>
        <v>6</v>
      </c>
      <c r="I501" s="24">
        <f t="shared" si="37"/>
        <v>16</v>
      </c>
      <c r="J501" s="24">
        <f t="shared" si="38"/>
        <v>180</v>
      </c>
      <c r="K501" s="49" t="str">
        <f t="shared" si="39"/>
        <v>13</v>
      </c>
      <c r="L501">
        <v>73</v>
      </c>
      <c r="M501">
        <v>0</v>
      </c>
      <c r="N501">
        <v>0</v>
      </c>
      <c r="O501">
        <v>0</v>
      </c>
      <c r="P501">
        <v>0</v>
      </c>
      <c r="Q501" s="25" t="s">
        <v>170</v>
      </c>
      <c r="R501">
        <v>22</v>
      </c>
      <c r="S501">
        <v>12</v>
      </c>
      <c r="T501">
        <v>2</v>
      </c>
      <c r="U501">
        <v>0</v>
      </c>
      <c r="V501">
        <v>0.13300000000000001</v>
      </c>
      <c r="W501">
        <v>9.1800000000000007E-2</v>
      </c>
      <c r="X501">
        <v>24</v>
      </c>
      <c r="Y501">
        <v>0</v>
      </c>
      <c r="Z501" s="25" t="s">
        <v>176</v>
      </c>
      <c r="AB501">
        <v>0</v>
      </c>
      <c r="AC501">
        <v>2</v>
      </c>
      <c r="AD501">
        <v>56</v>
      </c>
      <c r="AE501">
        <v>3</v>
      </c>
      <c r="AF501">
        <v>1</v>
      </c>
      <c r="AG501">
        <v>2.8</v>
      </c>
      <c r="AH501">
        <v>0</v>
      </c>
      <c r="BA501">
        <v>5</v>
      </c>
      <c r="BB501">
        <v>3</v>
      </c>
      <c r="BC501">
        <v>40</v>
      </c>
      <c r="BD501">
        <v>140</v>
      </c>
      <c r="BE501">
        <v>0</v>
      </c>
      <c r="BF501">
        <v>6</v>
      </c>
      <c r="BG501">
        <v>55</v>
      </c>
      <c r="BH501">
        <v>35</v>
      </c>
      <c r="BI501">
        <v>130</v>
      </c>
      <c r="BJ501">
        <v>105</v>
      </c>
      <c r="BK501">
        <v>11</v>
      </c>
      <c r="BL501">
        <v>73</v>
      </c>
      <c r="BM501">
        <v>0</v>
      </c>
      <c r="BN501">
        <v>0</v>
      </c>
      <c r="BO501">
        <v>0</v>
      </c>
      <c r="BP501">
        <v>0</v>
      </c>
      <c r="BQ501" s="25" t="s">
        <v>170</v>
      </c>
      <c r="BR501">
        <v>22</v>
      </c>
      <c r="BS501">
        <v>12</v>
      </c>
      <c r="BT501">
        <v>2</v>
      </c>
      <c r="BU501">
        <v>0</v>
      </c>
      <c r="BV501">
        <v>0.13300000000000001</v>
      </c>
      <c r="BW501">
        <v>9.1800000000000007E-2</v>
      </c>
      <c r="BX501">
        <v>24</v>
      </c>
      <c r="BY501">
        <v>0</v>
      </c>
      <c r="BZ501" s="25" t="s">
        <v>176</v>
      </c>
      <c r="CB501">
        <v>0</v>
      </c>
      <c r="CC501">
        <v>2</v>
      </c>
      <c r="CD501">
        <v>56</v>
      </c>
      <c r="CE501">
        <v>3</v>
      </c>
      <c r="CF501">
        <v>1</v>
      </c>
      <c r="CG501">
        <v>2.8</v>
      </c>
      <c r="CH501">
        <v>0</v>
      </c>
    </row>
    <row r="502" spans="1:86">
      <c r="A502">
        <v>6</v>
      </c>
      <c r="B502">
        <v>2</v>
      </c>
      <c r="C502">
        <v>20</v>
      </c>
      <c r="D502">
        <v>30</v>
      </c>
      <c r="E502">
        <v>0</v>
      </c>
      <c r="F502" s="24">
        <f t="shared" si="35"/>
        <v>30</v>
      </c>
      <c r="G502">
        <v>60</v>
      </c>
      <c r="H502" s="24">
        <f t="shared" si="36"/>
        <v>6</v>
      </c>
      <c r="I502" s="24">
        <f t="shared" si="37"/>
        <v>16</v>
      </c>
      <c r="J502" s="24">
        <f t="shared" si="38"/>
        <v>180</v>
      </c>
      <c r="K502" s="49" t="str">
        <f t="shared" si="39"/>
        <v>13</v>
      </c>
      <c r="L502">
        <v>73</v>
      </c>
      <c r="M502">
        <v>0</v>
      </c>
      <c r="N502">
        <v>0</v>
      </c>
      <c r="O502">
        <v>0</v>
      </c>
      <c r="P502">
        <v>0</v>
      </c>
      <c r="Q502" s="25" t="s">
        <v>170</v>
      </c>
      <c r="R502">
        <v>22</v>
      </c>
      <c r="S502">
        <v>12</v>
      </c>
      <c r="T502">
        <v>2</v>
      </c>
      <c r="U502">
        <v>0</v>
      </c>
      <c r="V502">
        <v>7.6999999999999999E-2</v>
      </c>
      <c r="W502">
        <v>5.62E-2</v>
      </c>
      <c r="X502">
        <v>24</v>
      </c>
      <c r="Y502">
        <v>0</v>
      </c>
      <c r="Z502" s="25" t="s">
        <v>176</v>
      </c>
      <c r="AB502">
        <v>4.5</v>
      </c>
      <c r="AC502">
        <v>2</v>
      </c>
      <c r="AD502">
        <v>56</v>
      </c>
      <c r="AE502">
        <v>3</v>
      </c>
      <c r="AF502">
        <v>1</v>
      </c>
      <c r="AG502">
        <v>2.8</v>
      </c>
      <c r="AH502">
        <v>0</v>
      </c>
      <c r="BA502">
        <v>6</v>
      </c>
      <c r="BB502">
        <v>2</v>
      </c>
      <c r="BC502">
        <v>20</v>
      </c>
      <c r="BD502">
        <v>30</v>
      </c>
      <c r="BE502">
        <v>0</v>
      </c>
      <c r="BF502">
        <v>3</v>
      </c>
      <c r="BG502">
        <v>60</v>
      </c>
      <c r="BH502">
        <v>35</v>
      </c>
      <c r="BI502">
        <v>130</v>
      </c>
      <c r="BJ502">
        <v>105</v>
      </c>
      <c r="BK502">
        <v>11</v>
      </c>
      <c r="BL502">
        <v>73</v>
      </c>
      <c r="BM502">
        <v>0</v>
      </c>
      <c r="BN502">
        <v>0</v>
      </c>
      <c r="BO502">
        <v>0</v>
      </c>
      <c r="BP502">
        <v>0</v>
      </c>
      <c r="BQ502" s="25" t="s">
        <v>170</v>
      </c>
      <c r="BR502">
        <v>22</v>
      </c>
      <c r="BS502">
        <v>12</v>
      </c>
      <c r="BT502">
        <v>2</v>
      </c>
      <c r="BU502">
        <v>0</v>
      </c>
      <c r="BV502">
        <v>7.6999999999999999E-2</v>
      </c>
      <c r="BW502">
        <v>5.62E-2</v>
      </c>
      <c r="BX502">
        <v>24</v>
      </c>
      <c r="BY502">
        <v>0</v>
      </c>
      <c r="BZ502" s="25" t="s">
        <v>176</v>
      </c>
      <c r="CB502">
        <v>4.5</v>
      </c>
      <c r="CC502">
        <v>2</v>
      </c>
      <c r="CD502">
        <v>56</v>
      </c>
      <c r="CE502">
        <v>3</v>
      </c>
      <c r="CF502">
        <v>1</v>
      </c>
      <c r="CG502">
        <v>2.8</v>
      </c>
      <c r="CH502">
        <v>0</v>
      </c>
    </row>
    <row r="503" spans="1:86">
      <c r="A503">
        <v>7</v>
      </c>
      <c r="B503">
        <v>1</v>
      </c>
      <c r="C503">
        <v>16</v>
      </c>
      <c r="D503">
        <v>20</v>
      </c>
      <c r="E503">
        <v>0</v>
      </c>
      <c r="F503" s="24">
        <f t="shared" si="35"/>
        <v>25</v>
      </c>
      <c r="G503">
        <v>60</v>
      </c>
      <c r="H503" s="24">
        <f t="shared" si="36"/>
        <v>6</v>
      </c>
      <c r="I503" s="24">
        <f t="shared" si="37"/>
        <v>16</v>
      </c>
      <c r="J503" s="24">
        <f t="shared" si="38"/>
        <v>180</v>
      </c>
      <c r="K503" s="49" t="str">
        <f t="shared" si="39"/>
        <v>10</v>
      </c>
      <c r="L503">
        <v>73</v>
      </c>
      <c r="M503">
        <v>0</v>
      </c>
      <c r="N503">
        <v>0</v>
      </c>
      <c r="O503">
        <v>10</v>
      </c>
      <c r="P503">
        <v>0</v>
      </c>
      <c r="Q503" s="25" t="s">
        <v>170</v>
      </c>
      <c r="R503">
        <v>22</v>
      </c>
      <c r="S503">
        <v>12</v>
      </c>
      <c r="T503">
        <v>2</v>
      </c>
      <c r="U503">
        <v>0</v>
      </c>
      <c r="V503">
        <v>4.2999999999999997E-2</v>
      </c>
      <c r="W503">
        <v>0.04</v>
      </c>
      <c r="X503">
        <v>24</v>
      </c>
      <c r="Y503">
        <v>0</v>
      </c>
      <c r="Z503" s="25" t="s">
        <v>176</v>
      </c>
      <c r="AB503">
        <v>2.8</v>
      </c>
      <c r="AC503">
        <v>2</v>
      </c>
      <c r="AD503">
        <v>56</v>
      </c>
      <c r="AE503">
        <v>3</v>
      </c>
      <c r="AF503">
        <v>1</v>
      </c>
      <c r="AG503">
        <v>2.8</v>
      </c>
      <c r="AH503">
        <v>0</v>
      </c>
      <c r="BA503">
        <v>7</v>
      </c>
      <c r="BB503">
        <v>1</v>
      </c>
      <c r="BC503">
        <v>16</v>
      </c>
      <c r="BD503">
        <v>20</v>
      </c>
      <c r="BE503">
        <v>0</v>
      </c>
      <c r="BF503">
        <v>2.4</v>
      </c>
      <c r="BG503">
        <v>60</v>
      </c>
      <c r="BH503">
        <v>35</v>
      </c>
      <c r="BI503">
        <v>130</v>
      </c>
      <c r="BJ503">
        <v>105</v>
      </c>
      <c r="BK503">
        <v>11</v>
      </c>
      <c r="BL503">
        <v>73</v>
      </c>
      <c r="BM503">
        <v>0</v>
      </c>
      <c r="BN503">
        <v>0</v>
      </c>
      <c r="BO503">
        <v>10</v>
      </c>
      <c r="BP503">
        <v>0</v>
      </c>
      <c r="BQ503" s="25" t="s">
        <v>170</v>
      </c>
      <c r="BR503">
        <v>22</v>
      </c>
      <c r="BS503">
        <v>12</v>
      </c>
      <c r="BT503">
        <v>2</v>
      </c>
      <c r="BU503">
        <v>0</v>
      </c>
      <c r="BV503">
        <v>4.2999999999999997E-2</v>
      </c>
      <c r="BW503">
        <v>0.04</v>
      </c>
      <c r="BX503">
        <v>24</v>
      </c>
      <c r="BY503">
        <v>0</v>
      </c>
      <c r="BZ503" s="25" t="s">
        <v>176</v>
      </c>
      <c r="CB503">
        <v>2.8</v>
      </c>
      <c r="CC503">
        <v>2</v>
      </c>
      <c r="CD503">
        <v>56</v>
      </c>
      <c r="CE503">
        <v>3</v>
      </c>
      <c r="CF503">
        <v>1</v>
      </c>
      <c r="CG503">
        <v>2.8</v>
      </c>
      <c r="CH503">
        <v>0</v>
      </c>
    </row>
    <row r="504" spans="1:86">
      <c r="F504" s="24" t="str">
        <f t="shared" si="35"/>
        <v/>
      </c>
      <c r="H504" s="24" t="str">
        <f t="shared" si="36"/>
        <v/>
      </c>
      <c r="I504" s="24" t="str">
        <f t="shared" si="37"/>
        <v/>
      </c>
      <c r="J504" s="24" t="str">
        <f t="shared" si="38"/>
        <v/>
      </c>
      <c r="K504" s="49" t="str">
        <f t="shared" si="39"/>
        <v/>
      </c>
      <c r="Q504" s="25"/>
      <c r="Z504" s="25"/>
      <c r="AH504">
        <v>0</v>
      </c>
      <c r="BQ504" s="25"/>
      <c r="BZ504" s="25"/>
      <c r="CH504">
        <v>0</v>
      </c>
    </row>
    <row r="505" spans="1:86">
      <c r="A505">
        <v>1</v>
      </c>
      <c r="B505">
        <v>6</v>
      </c>
      <c r="C505">
        <v>140</v>
      </c>
      <c r="D505">
        <v>55</v>
      </c>
      <c r="E505">
        <v>1000</v>
      </c>
      <c r="F505" s="24">
        <f t="shared" si="35"/>
        <v>310</v>
      </c>
      <c r="G505">
        <v>71</v>
      </c>
      <c r="H505" s="24">
        <f t="shared" si="36"/>
        <v>5</v>
      </c>
      <c r="I505" s="24">
        <f t="shared" si="37"/>
        <v>15</v>
      </c>
      <c r="J505" s="24">
        <f t="shared" si="38"/>
        <v>180</v>
      </c>
      <c r="K505" s="49" t="str">
        <f t="shared" si="39"/>
        <v>13</v>
      </c>
      <c r="L505">
        <v>43</v>
      </c>
      <c r="M505">
        <v>0</v>
      </c>
      <c r="N505">
        <v>141</v>
      </c>
      <c r="O505">
        <v>0</v>
      </c>
      <c r="P505">
        <v>0</v>
      </c>
      <c r="Q505" s="25" t="s">
        <v>170</v>
      </c>
      <c r="R505">
        <v>22</v>
      </c>
      <c r="S505">
        <v>15</v>
      </c>
      <c r="T505">
        <v>2</v>
      </c>
      <c r="U505">
        <v>0</v>
      </c>
      <c r="V505">
        <v>0.38600000000000001</v>
      </c>
      <c r="W505">
        <v>0.5</v>
      </c>
      <c r="X505">
        <v>24</v>
      </c>
      <c r="Y505">
        <v>0</v>
      </c>
      <c r="Z505" s="25" t="s">
        <v>176</v>
      </c>
      <c r="AB505">
        <v>0</v>
      </c>
      <c r="AC505">
        <v>2</v>
      </c>
      <c r="AD505">
        <v>56</v>
      </c>
      <c r="AE505">
        <v>3</v>
      </c>
      <c r="AF505">
        <v>1</v>
      </c>
      <c r="AG505">
        <v>3.5</v>
      </c>
      <c r="AH505">
        <v>0</v>
      </c>
      <c r="BA505">
        <v>1</v>
      </c>
      <c r="BB505">
        <v>6</v>
      </c>
      <c r="BC505">
        <v>140</v>
      </c>
      <c r="BD505">
        <v>55</v>
      </c>
      <c r="BE505">
        <v>1000</v>
      </c>
      <c r="BF505">
        <v>31</v>
      </c>
      <c r="BG505">
        <v>71</v>
      </c>
      <c r="BH505">
        <v>30</v>
      </c>
      <c r="BI505">
        <v>120</v>
      </c>
      <c r="BJ505">
        <v>105</v>
      </c>
      <c r="BK505">
        <v>11</v>
      </c>
      <c r="BL505">
        <v>43</v>
      </c>
      <c r="BM505">
        <v>0</v>
      </c>
      <c r="BN505">
        <v>141</v>
      </c>
      <c r="BO505">
        <v>0</v>
      </c>
      <c r="BP505">
        <v>0</v>
      </c>
      <c r="BQ505" s="25" t="s">
        <v>170</v>
      </c>
      <c r="BR505">
        <v>22</v>
      </c>
      <c r="BS505">
        <v>15</v>
      </c>
      <c r="BT505">
        <v>2</v>
      </c>
      <c r="BU505">
        <v>0</v>
      </c>
      <c r="BV505">
        <v>0.38600000000000001</v>
      </c>
      <c r="BW505">
        <v>0.5</v>
      </c>
      <c r="BX505">
        <v>24</v>
      </c>
      <c r="BY505">
        <v>0</v>
      </c>
      <c r="BZ505" s="25" t="s">
        <v>176</v>
      </c>
      <c r="CB505">
        <v>0</v>
      </c>
      <c r="CC505">
        <v>2</v>
      </c>
      <c r="CD505">
        <v>56</v>
      </c>
      <c r="CE505">
        <v>3</v>
      </c>
      <c r="CF505">
        <v>1</v>
      </c>
      <c r="CG505">
        <v>3.5</v>
      </c>
      <c r="CH505">
        <v>0</v>
      </c>
    </row>
    <row r="506" spans="1:86">
      <c r="A506">
        <v>2</v>
      </c>
      <c r="B506">
        <v>5</v>
      </c>
      <c r="C506">
        <v>110</v>
      </c>
      <c r="D506">
        <v>55</v>
      </c>
      <c r="E506">
        <v>0</v>
      </c>
      <c r="F506" s="24">
        <f t="shared" si="35"/>
        <v>220</v>
      </c>
      <c r="G506">
        <v>50</v>
      </c>
      <c r="H506" s="24">
        <f t="shared" si="36"/>
        <v>6</v>
      </c>
      <c r="I506" s="24">
        <f t="shared" si="37"/>
        <v>16</v>
      </c>
      <c r="J506" s="24">
        <f t="shared" si="38"/>
        <v>180</v>
      </c>
      <c r="K506" s="49" t="str">
        <f t="shared" si="39"/>
        <v>13</v>
      </c>
      <c r="L506">
        <v>63</v>
      </c>
      <c r="M506">
        <v>0</v>
      </c>
      <c r="N506">
        <v>0</v>
      </c>
      <c r="O506">
        <v>0</v>
      </c>
      <c r="P506">
        <v>0</v>
      </c>
      <c r="Q506" s="25" t="s">
        <v>170</v>
      </c>
      <c r="R506">
        <v>22</v>
      </c>
      <c r="S506">
        <v>12</v>
      </c>
      <c r="T506">
        <v>2</v>
      </c>
      <c r="U506">
        <v>0</v>
      </c>
      <c r="V506">
        <v>0.34799999999999998</v>
      </c>
      <c r="W506">
        <v>0.24010000000000001</v>
      </c>
      <c r="X506">
        <v>24</v>
      </c>
      <c r="Y506">
        <v>0</v>
      </c>
      <c r="Z506" s="25" t="s">
        <v>176</v>
      </c>
      <c r="AB506">
        <v>0</v>
      </c>
      <c r="AC506">
        <v>2</v>
      </c>
      <c r="AD506">
        <v>56</v>
      </c>
      <c r="AE506">
        <v>3</v>
      </c>
      <c r="AF506">
        <v>1</v>
      </c>
      <c r="AG506">
        <v>3.5</v>
      </c>
      <c r="AH506">
        <v>0</v>
      </c>
      <c r="BA506">
        <v>2</v>
      </c>
      <c r="BB506">
        <v>5</v>
      </c>
      <c r="BC506">
        <v>110</v>
      </c>
      <c r="BD506">
        <v>55</v>
      </c>
      <c r="BE506">
        <v>0</v>
      </c>
      <c r="BF506">
        <v>22</v>
      </c>
      <c r="BG506">
        <v>50</v>
      </c>
      <c r="BH506">
        <v>35</v>
      </c>
      <c r="BI506">
        <v>130</v>
      </c>
      <c r="BJ506">
        <v>105</v>
      </c>
      <c r="BK506">
        <v>11</v>
      </c>
      <c r="BL506">
        <v>63</v>
      </c>
      <c r="BM506">
        <v>0</v>
      </c>
      <c r="BN506">
        <v>0</v>
      </c>
      <c r="BO506">
        <v>0</v>
      </c>
      <c r="BP506">
        <v>0</v>
      </c>
      <c r="BQ506" s="25" t="s">
        <v>170</v>
      </c>
      <c r="BR506">
        <v>22</v>
      </c>
      <c r="BS506">
        <v>12</v>
      </c>
      <c r="BT506">
        <v>2</v>
      </c>
      <c r="BU506">
        <v>0</v>
      </c>
      <c r="BV506">
        <v>0.34799999999999998</v>
      </c>
      <c r="BW506">
        <v>0.24010000000000001</v>
      </c>
      <c r="BX506">
        <v>24</v>
      </c>
      <c r="BY506">
        <v>0</v>
      </c>
      <c r="BZ506" s="25" t="s">
        <v>176</v>
      </c>
      <c r="CB506">
        <v>0</v>
      </c>
      <c r="CC506">
        <v>2</v>
      </c>
      <c r="CD506">
        <v>56</v>
      </c>
      <c r="CE506">
        <v>3</v>
      </c>
      <c r="CF506">
        <v>1</v>
      </c>
      <c r="CG506">
        <v>3.5</v>
      </c>
      <c r="CH506">
        <v>0</v>
      </c>
    </row>
    <row r="507" spans="1:86">
      <c r="A507">
        <v>3</v>
      </c>
      <c r="B507">
        <v>4</v>
      </c>
      <c r="C507">
        <v>80</v>
      </c>
      <c r="D507">
        <v>20</v>
      </c>
      <c r="E507">
        <v>0</v>
      </c>
      <c r="F507" s="24">
        <f t="shared" si="35"/>
        <v>160</v>
      </c>
      <c r="G507">
        <v>55</v>
      </c>
      <c r="H507" s="24">
        <f t="shared" si="36"/>
        <v>6</v>
      </c>
      <c r="I507" s="24">
        <f t="shared" si="37"/>
        <v>16</v>
      </c>
      <c r="J507" s="24">
        <f t="shared" si="38"/>
        <v>180</v>
      </c>
      <c r="K507" s="49" t="str">
        <f t="shared" si="39"/>
        <v>13</v>
      </c>
      <c r="L507">
        <v>63</v>
      </c>
      <c r="M507">
        <v>0</v>
      </c>
      <c r="N507">
        <v>0</v>
      </c>
      <c r="O507">
        <v>0</v>
      </c>
      <c r="P507">
        <v>0</v>
      </c>
      <c r="Q507" s="25" t="s">
        <v>170</v>
      </c>
      <c r="R507">
        <v>22</v>
      </c>
      <c r="S507">
        <v>12</v>
      </c>
      <c r="T507">
        <v>2</v>
      </c>
      <c r="U507">
        <v>0</v>
      </c>
      <c r="V507">
        <v>0.26</v>
      </c>
      <c r="W507">
        <v>0.17419999999999999</v>
      </c>
      <c r="X507">
        <v>24</v>
      </c>
      <c r="Y507">
        <v>0</v>
      </c>
      <c r="Z507" s="25" t="s">
        <v>176</v>
      </c>
      <c r="AB507">
        <v>0</v>
      </c>
      <c r="AC507">
        <v>2</v>
      </c>
      <c r="AD507">
        <v>56</v>
      </c>
      <c r="AE507">
        <v>3</v>
      </c>
      <c r="AF507">
        <v>1</v>
      </c>
      <c r="AG507">
        <v>3.5</v>
      </c>
      <c r="AH507">
        <v>0</v>
      </c>
      <c r="BA507">
        <v>3</v>
      </c>
      <c r="BB507">
        <v>4</v>
      </c>
      <c r="BC507">
        <v>80</v>
      </c>
      <c r="BD507">
        <v>20</v>
      </c>
      <c r="BE507">
        <v>0</v>
      </c>
      <c r="BF507">
        <v>16</v>
      </c>
      <c r="BG507">
        <v>55</v>
      </c>
      <c r="BH507">
        <v>35</v>
      </c>
      <c r="BI507">
        <v>130</v>
      </c>
      <c r="BJ507">
        <v>105</v>
      </c>
      <c r="BK507">
        <v>11</v>
      </c>
      <c r="BL507">
        <v>63</v>
      </c>
      <c r="BM507">
        <v>0</v>
      </c>
      <c r="BN507">
        <v>0</v>
      </c>
      <c r="BO507">
        <v>0</v>
      </c>
      <c r="BP507">
        <v>0</v>
      </c>
      <c r="BQ507" s="25" t="s">
        <v>170</v>
      </c>
      <c r="BR507">
        <v>22</v>
      </c>
      <c r="BS507">
        <v>12</v>
      </c>
      <c r="BT507">
        <v>2</v>
      </c>
      <c r="BU507">
        <v>0</v>
      </c>
      <c r="BV507">
        <v>0.26</v>
      </c>
      <c r="BW507">
        <v>0.17419999999999999</v>
      </c>
      <c r="BX507">
        <v>24</v>
      </c>
      <c r="BY507">
        <v>0</v>
      </c>
      <c r="BZ507" s="25" t="s">
        <v>176</v>
      </c>
      <c r="CB507">
        <v>0</v>
      </c>
      <c r="CC507">
        <v>2</v>
      </c>
      <c r="CD507">
        <v>56</v>
      </c>
      <c r="CE507">
        <v>3</v>
      </c>
      <c r="CF507">
        <v>1</v>
      </c>
      <c r="CG507">
        <v>3.5</v>
      </c>
      <c r="CH507">
        <v>0</v>
      </c>
    </row>
    <row r="508" spans="1:86">
      <c r="A508">
        <v>4</v>
      </c>
      <c r="B508">
        <v>3</v>
      </c>
      <c r="C508">
        <v>60</v>
      </c>
      <c r="D508">
        <v>15</v>
      </c>
      <c r="E508">
        <v>0</v>
      </c>
      <c r="F508" s="24">
        <f t="shared" si="35"/>
        <v>90</v>
      </c>
      <c r="G508">
        <v>60</v>
      </c>
      <c r="H508" s="24">
        <f t="shared" si="36"/>
        <v>6</v>
      </c>
      <c r="I508" s="24">
        <f t="shared" si="37"/>
        <v>16</v>
      </c>
      <c r="J508" s="24">
        <f t="shared" si="38"/>
        <v>180</v>
      </c>
      <c r="K508" s="49" t="str">
        <f t="shared" si="39"/>
        <v>13</v>
      </c>
      <c r="L508">
        <v>73</v>
      </c>
      <c r="M508">
        <v>0</v>
      </c>
      <c r="N508">
        <v>0</v>
      </c>
      <c r="O508">
        <v>0</v>
      </c>
      <c r="P508">
        <v>0</v>
      </c>
      <c r="Q508" s="25" t="s">
        <v>170</v>
      </c>
      <c r="R508">
        <v>22</v>
      </c>
      <c r="S508">
        <v>12</v>
      </c>
      <c r="T508">
        <v>2</v>
      </c>
      <c r="U508">
        <v>0</v>
      </c>
      <c r="V508">
        <v>0.183</v>
      </c>
      <c r="W508">
        <v>0.1263</v>
      </c>
      <c r="X508">
        <v>24</v>
      </c>
      <c r="Y508">
        <v>0</v>
      </c>
      <c r="Z508" s="25" t="s">
        <v>176</v>
      </c>
      <c r="AB508">
        <v>0</v>
      </c>
      <c r="AC508">
        <v>2</v>
      </c>
      <c r="AD508">
        <v>56</v>
      </c>
      <c r="AE508">
        <v>3</v>
      </c>
      <c r="AF508">
        <v>1</v>
      </c>
      <c r="AG508">
        <v>3.5</v>
      </c>
      <c r="AH508">
        <v>0</v>
      </c>
      <c r="BA508">
        <v>4</v>
      </c>
      <c r="BB508">
        <v>3</v>
      </c>
      <c r="BC508">
        <v>60</v>
      </c>
      <c r="BD508">
        <v>15</v>
      </c>
      <c r="BE508">
        <v>0</v>
      </c>
      <c r="BF508">
        <v>9</v>
      </c>
      <c r="BG508">
        <v>60</v>
      </c>
      <c r="BH508">
        <v>35</v>
      </c>
      <c r="BI508">
        <v>130</v>
      </c>
      <c r="BJ508">
        <v>105</v>
      </c>
      <c r="BK508">
        <v>11</v>
      </c>
      <c r="BL508">
        <v>73</v>
      </c>
      <c r="BM508">
        <v>0</v>
      </c>
      <c r="BN508">
        <v>0</v>
      </c>
      <c r="BO508">
        <v>0</v>
      </c>
      <c r="BP508">
        <v>0</v>
      </c>
      <c r="BQ508" s="25" t="s">
        <v>170</v>
      </c>
      <c r="BR508">
        <v>22</v>
      </c>
      <c r="BS508">
        <v>12</v>
      </c>
      <c r="BT508">
        <v>2</v>
      </c>
      <c r="BU508">
        <v>0</v>
      </c>
      <c r="BV508">
        <v>0.183</v>
      </c>
      <c r="BW508">
        <v>0.1263</v>
      </c>
      <c r="BX508">
        <v>24</v>
      </c>
      <c r="BY508">
        <v>0</v>
      </c>
      <c r="BZ508" s="25" t="s">
        <v>176</v>
      </c>
      <c r="CB508">
        <v>0</v>
      </c>
      <c r="CC508">
        <v>2</v>
      </c>
      <c r="CD508">
        <v>56</v>
      </c>
      <c r="CE508">
        <v>3</v>
      </c>
      <c r="CF508">
        <v>1</v>
      </c>
      <c r="CG508">
        <v>3.5</v>
      </c>
      <c r="CH508">
        <v>0</v>
      </c>
    </row>
    <row r="509" spans="1:86">
      <c r="A509">
        <v>5</v>
      </c>
      <c r="B509">
        <v>2</v>
      </c>
      <c r="C509">
        <v>40</v>
      </c>
      <c r="D509">
        <v>40</v>
      </c>
      <c r="E509">
        <v>0</v>
      </c>
      <c r="F509" s="24">
        <f t="shared" si="35"/>
        <v>60</v>
      </c>
      <c r="G509">
        <v>55</v>
      </c>
      <c r="H509" s="24">
        <f t="shared" si="36"/>
        <v>6</v>
      </c>
      <c r="I509" s="24">
        <f t="shared" si="37"/>
        <v>16</v>
      </c>
      <c r="J509" s="24">
        <f t="shared" si="38"/>
        <v>180</v>
      </c>
      <c r="K509" s="49" t="str">
        <f t="shared" si="39"/>
        <v>13</v>
      </c>
      <c r="L509">
        <v>73</v>
      </c>
      <c r="M509">
        <v>0</v>
      </c>
      <c r="N509">
        <v>0</v>
      </c>
      <c r="O509">
        <v>0</v>
      </c>
      <c r="P509">
        <v>0</v>
      </c>
      <c r="Q509" s="25" t="s">
        <v>170</v>
      </c>
      <c r="R509">
        <v>22</v>
      </c>
      <c r="S509">
        <v>12</v>
      </c>
      <c r="T509">
        <v>2</v>
      </c>
      <c r="U509">
        <v>0</v>
      </c>
      <c r="V509">
        <v>0.127</v>
      </c>
      <c r="W509">
        <v>8.7599999999999997E-2</v>
      </c>
      <c r="X509">
        <v>24</v>
      </c>
      <c r="Y509">
        <v>0</v>
      </c>
      <c r="Z509" s="25" t="s">
        <v>176</v>
      </c>
      <c r="AB509">
        <v>0</v>
      </c>
      <c r="AC509">
        <v>2</v>
      </c>
      <c r="AD509">
        <v>56</v>
      </c>
      <c r="AE509">
        <v>3</v>
      </c>
      <c r="AF509">
        <v>1</v>
      </c>
      <c r="AG509">
        <v>3.5</v>
      </c>
      <c r="AH509">
        <v>0</v>
      </c>
      <c r="BA509">
        <v>5</v>
      </c>
      <c r="BB509">
        <v>2</v>
      </c>
      <c r="BC509">
        <v>40</v>
      </c>
      <c r="BD509">
        <v>40</v>
      </c>
      <c r="BE509">
        <v>0</v>
      </c>
      <c r="BF509">
        <v>6</v>
      </c>
      <c r="BG509">
        <v>55</v>
      </c>
      <c r="BH509">
        <v>35</v>
      </c>
      <c r="BI509">
        <v>130</v>
      </c>
      <c r="BJ509">
        <v>105</v>
      </c>
      <c r="BK509">
        <v>11</v>
      </c>
      <c r="BL509">
        <v>73</v>
      </c>
      <c r="BM509">
        <v>0</v>
      </c>
      <c r="BN509">
        <v>0</v>
      </c>
      <c r="BO509">
        <v>0</v>
      </c>
      <c r="BP509">
        <v>0</v>
      </c>
      <c r="BQ509" s="25" t="s">
        <v>170</v>
      </c>
      <c r="BR509">
        <v>22</v>
      </c>
      <c r="BS509">
        <v>12</v>
      </c>
      <c r="BT509">
        <v>2</v>
      </c>
      <c r="BU509">
        <v>0</v>
      </c>
      <c r="BV509">
        <v>0.127</v>
      </c>
      <c r="BW509">
        <v>8.7599999999999997E-2</v>
      </c>
      <c r="BX509">
        <v>24</v>
      </c>
      <c r="BY509">
        <v>0</v>
      </c>
      <c r="BZ509" s="25" t="s">
        <v>176</v>
      </c>
      <c r="CB509">
        <v>0</v>
      </c>
      <c r="CC509">
        <v>2</v>
      </c>
      <c r="CD509">
        <v>56</v>
      </c>
      <c r="CE509">
        <v>3</v>
      </c>
      <c r="CF509">
        <v>1</v>
      </c>
      <c r="CG509">
        <v>3.5</v>
      </c>
      <c r="CH509">
        <v>0</v>
      </c>
    </row>
    <row r="510" spans="1:86">
      <c r="A510">
        <v>6</v>
      </c>
      <c r="B510">
        <v>1</v>
      </c>
      <c r="C510">
        <v>25</v>
      </c>
      <c r="D510">
        <v>25</v>
      </c>
      <c r="E510">
        <v>0</v>
      </c>
      <c r="F510" s="24">
        <f t="shared" si="35"/>
        <v>40</v>
      </c>
      <c r="G510">
        <v>60</v>
      </c>
      <c r="H510" s="24">
        <f t="shared" si="36"/>
        <v>6</v>
      </c>
      <c r="I510" s="24">
        <f t="shared" si="37"/>
        <v>16</v>
      </c>
      <c r="J510" s="24">
        <f t="shared" si="38"/>
        <v>180</v>
      </c>
      <c r="K510" s="49" t="str">
        <f t="shared" si="39"/>
        <v>10</v>
      </c>
      <c r="L510">
        <v>73</v>
      </c>
      <c r="M510">
        <v>0</v>
      </c>
      <c r="N510">
        <v>0</v>
      </c>
      <c r="O510">
        <v>10</v>
      </c>
      <c r="P510">
        <v>0</v>
      </c>
      <c r="Q510" s="25" t="s">
        <v>170</v>
      </c>
      <c r="R510">
        <v>22</v>
      </c>
      <c r="S510">
        <v>18</v>
      </c>
      <c r="T510">
        <v>2</v>
      </c>
      <c r="U510">
        <v>0</v>
      </c>
      <c r="V510">
        <v>5.7000000000000002E-2</v>
      </c>
      <c r="W510">
        <v>0.05</v>
      </c>
      <c r="X510">
        <v>24</v>
      </c>
      <c r="Y510">
        <v>0</v>
      </c>
      <c r="Z510" s="25" t="s">
        <v>176</v>
      </c>
      <c r="AB510">
        <v>3.5</v>
      </c>
      <c r="AC510">
        <v>2</v>
      </c>
      <c r="AD510">
        <v>56</v>
      </c>
      <c r="AE510">
        <v>3</v>
      </c>
      <c r="AF510">
        <v>1</v>
      </c>
      <c r="AG510">
        <v>3.5</v>
      </c>
      <c r="AH510">
        <v>0</v>
      </c>
      <c r="BA510">
        <v>6</v>
      </c>
      <c r="BB510">
        <v>1</v>
      </c>
      <c r="BC510">
        <v>25</v>
      </c>
      <c r="BD510">
        <v>25</v>
      </c>
      <c r="BE510">
        <v>0</v>
      </c>
      <c r="BF510">
        <v>4</v>
      </c>
      <c r="BG510">
        <v>60</v>
      </c>
      <c r="BH510">
        <v>35</v>
      </c>
      <c r="BI510">
        <v>130</v>
      </c>
      <c r="BJ510">
        <v>105</v>
      </c>
      <c r="BK510">
        <v>11</v>
      </c>
      <c r="BL510">
        <v>73</v>
      </c>
      <c r="BM510">
        <v>0</v>
      </c>
      <c r="BN510">
        <v>0</v>
      </c>
      <c r="BO510">
        <v>10</v>
      </c>
      <c r="BP510">
        <v>0</v>
      </c>
      <c r="BQ510" s="25" t="s">
        <v>170</v>
      </c>
      <c r="BR510">
        <v>22</v>
      </c>
      <c r="BS510">
        <v>18</v>
      </c>
      <c r="BT510">
        <v>2</v>
      </c>
      <c r="BU510">
        <v>0</v>
      </c>
      <c r="BV510">
        <v>5.7000000000000002E-2</v>
      </c>
      <c r="BW510">
        <v>0.05</v>
      </c>
      <c r="BX510">
        <v>24</v>
      </c>
      <c r="BY510">
        <v>0</v>
      </c>
      <c r="BZ510" s="25" t="s">
        <v>176</v>
      </c>
      <c r="CB510">
        <v>3.5</v>
      </c>
      <c r="CC510">
        <v>2</v>
      </c>
      <c r="CD510">
        <v>56</v>
      </c>
      <c r="CE510">
        <v>3</v>
      </c>
      <c r="CF510">
        <v>1</v>
      </c>
      <c r="CG510">
        <v>3.5</v>
      </c>
      <c r="CH510">
        <v>0</v>
      </c>
    </row>
    <row r="511" spans="1:86">
      <c r="F511" s="24" t="str">
        <f t="shared" si="35"/>
        <v/>
      </c>
      <c r="H511" s="24" t="str">
        <f t="shared" si="36"/>
        <v/>
      </c>
      <c r="I511" s="24" t="str">
        <f t="shared" si="37"/>
        <v/>
      </c>
      <c r="J511" s="24" t="str">
        <f t="shared" si="38"/>
        <v/>
      </c>
      <c r="K511" s="49" t="str">
        <f t="shared" si="39"/>
        <v/>
      </c>
      <c r="Q511" s="25"/>
      <c r="Z511" s="25"/>
      <c r="AH511">
        <v>0</v>
      </c>
      <c r="BQ511" s="25"/>
      <c r="BZ511" s="25"/>
      <c r="CH511">
        <v>0</v>
      </c>
    </row>
    <row r="512" spans="1:86">
      <c r="A512">
        <v>1</v>
      </c>
      <c r="B512">
        <v>6</v>
      </c>
      <c r="C512">
        <v>140</v>
      </c>
      <c r="D512">
        <v>55</v>
      </c>
      <c r="E512">
        <v>1000</v>
      </c>
      <c r="F512" s="24">
        <f t="shared" si="35"/>
        <v>310</v>
      </c>
      <c r="G512">
        <v>71</v>
      </c>
      <c r="H512" s="24">
        <f t="shared" si="36"/>
        <v>5</v>
      </c>
      <c r="I512" s="24">
        <f t="shared" si="37"/>
        <v>15</v>
      </c>
      <c r="J512" s="24">
        <f t="shared" si="38"/>
        <v>180</v>
      </c>
      <c r="K512" s="49" t="str">
        <f t="shared" si="39"/>
        <v>13</v>
      </c>
      <c r="L512">
        <v>43</v>
      </c>
      <c r="M512">
        <v>0</v>
      </c>
      <c r="N512">
        <v>141</v>
      </c>
      <c r="O512">
        <v>0</v>
      </c>
      <c r="P512">
        <v>0</v>
      </c>
      <c r="Q512" s="25" t="s">
        <v>170</v>
      </c>
      <c r="R512">
        <v>22</v>
      </c>
      <c r="S512">
        <v>15</v>
      </c>
      <c r="T512">
        <v>2</v>
      </c>
      <c r="U512">
        <v>0</v>
      </c>
      <c r="V512">
        <v>0.38600000000000001</v>
      </c>
      <c r="W512">
        <v>0.5</v>
      </c>
      <c r="X512">
        <v>24</v>
      </c>
      <c r="Y512">
        <v>0</v>
      </c>
      <c r="Z512" s="25" t="s">
        <v>176</v>
      </c>
      <c r="AB512">
        <v>0</v>
      </c>
      <c r="AC512">
        <v>2</v>
      </c>
      <c r="AD512">
        <v>56</v>
      </c>
      <c r="AE512">
        <v>3</v>
      </c>
      <c r="AF512">
        <v>1</v>
      </c>
      <c r="AG512">
        <v>4.5</v>
      </c>
      <c r="AH512">
        <v>0</v>
      </c>
      <c r="BA512">
        <v>1</v>
      </c>
      <c r="BB512">
        <v>6</v>
      </c>
      <c r="BC512">
        <v>140</v>
      </c>
      <c r="BD512">
        <v>55</v>
      </c>
      <c r="BE512">
        <v>1000</v>
      </c>
      <c r="BF512">
        <v>31</v>
      </c>
      <c r="BG512">
        <v>71</v>
      </c>
      <c r="BH512">
        <v>30</v>
      </c>
      <c r="BI512">
        <v>120</v>
      </c>
      <c r="BJ512">
        <v>105</v>
      </c>
      <c r="BK512">
        <v>11</v>
      </c>
      <c r="BL512">
        <v>43</v>
      </c>
      <c r="BM512">
        <v>0</v>
      </c>
      <c r="BN512">
        <v>141</v>
      </c>
      <c r="BO512">
        <v>0</v>
      </c>
      <c r="BP512">
        <v>0</v>
      </c>
      <c r="BQ512" s="25" t="s">
        <v>170</v>
      </c>
      <c r="BR512">
        <v>22</v>
      </c>
      <c r="BS512">
        <v>15</v>
      </c>
      <c r="BT512">
        <v>2</v>
      </c>
      <c r="BU512">
        <v>0</v>
      </c>
      <c r="BV512">
        <v>0.38600000000000001</v>
      </c>
      <c r="BW512">
        <v>0.5</v>
      </c>
      <c r="BX512">
        <v>24</v>
      </c>
      <c r="BY512">
        <v>0</v>
      </c>
      <c r="BZ512" s="25" t="s">
        <v>176</v>
      </c>
      <c r="CB512">
        <v>0</v>
      </c>
      <c r="CC512">
        <v>2</v>
      </c>
      <c r="CD512">
        <v>56</v>
      </c>
      <c r="CE512">
        <v>3</v>
      </c>
      <c r="CF512">
        <v>1</v>
      </c>
      <c r="CG512">
        <v>4.5</v>
      </c>
      <c r="CH512">
        <v>0</v>
      </c>
    </row>
    <row r="513" spans="1:86">
      <c r="A513">
        <v>2</v>
      </c>
      <c r="B513">
        <v>5</v>
      </c>
      <c r="C513">
        <v>110</v>
      </c>
      <c r="D513">
        <v>55</v>
      </c>
      <c r="E513">
        <v>0</v>
      </c>
      <c r="F513" s="24">
        <f t="shared" si="35"/>
        <v>220</v>
      </c>
      <c r="G513">
        <v>50</v>
      </c>
      <c r="H513" s="24">
        <f t="shared" si="36"/>
        <v>6</v>
      </c>
      <c r="I513" s="24">
        <f t="shared" si="37"/>
        <v>16</v>
      </c>
      <c r="J513" s="24">
        <f t="shared" si="38"/>
        <v>180</v>
      </c>
      <c r="K513" s="49" t="str">
        <f t="shared" si="39"/>
        <v>13</v>
      </c>
      <c r="L513">
        <v>63</v>
      </c>
      <c r="M513">
        <v>0</v>
      </c>
      <c r="N513">
        <v>0</v>
      </c>
      <c r="O513">
        <v>0</v>
      </c>
      <c r="P513">
        <v>0</v>
      </c>
      <c r="Q513" s="25" t="s">
        <v>170</v>
      </c>
      <c r="R513">
        <v>22</v>
      </c>
      <c r="S513">
        <v>12</v>
      </c>
      <c r="T513">
        <v>2</v>
      </c>
      <c r="U513">
        <v>0</v>
      </c>
      <c r="V513">
        <v>0.34799999999999998</v>
      </c>
      <c r="W513">
        <v>0.24010000000000001</v>
      </c>
      <c r="X513">
        <v>24</v>
      </c>
      <c r="Y513">
        <v>0</v>
      </c>
      <c r="Z513" s="25" t="s">
        <v>176</v>
      </c>
      <c r="AB513">
        <v>0</v>
      </c>
      <c r="AC513">
        <v>2</v>
      </c>
      <c r="AD513">
        <v>56</v>
      </c>
      <c r="AE513">
        <v>3</v>
      </c>
      <c r="AF513">
        <v>1</v>
      </c>
      <c r="AG513">
        <v>4.5</v>
      </c>
      <c r="AH513">
        <v>0</v>
      </c>
      <c r="BA513">
        <v>2</v>
      </c>
      <c r="BB513">
        <v>5</v>
      </c>
      <c r="BC513">
        <v>110</v>
      </c>
      <c r="BD513">
        <v>55</v>
      </c>
      <c r="BE513">
        <v>0</v>
      </c>
      <c r="BF513">
        <v>22</v>
      </c>
      <c r="BG513">
        <v>50</v>
      </c>
      <c r="BH513">
        <v>35</v>
      </c>
      <c r="BI513">
        <v>130</v>
      </c>
      <c r="BJ513">
        <v>105</v>
      </c>
      <c r="BK513">
        <v>11</v>
      </c>
      <c r="BL513">
        <v>63</v>
      </c>
      <c r="BM513">
        <v>0</v>
      </c>
      <c r="BN513">
        <v>0</v>
      </c>
      <c r="BO513">
        <v>0</v>
      </c>
      <c r="BP513">
        <v>0</v>
      </c>
      <c r="BQ513" s="25" t="s">
        <v>170</v>
      </c>
      <c r="BR513">
        <v>22</v>
      </c>
      <c r="BS513">
        <v>12</v>
      </c>
      <c r="BT513">
        <v>2</v>
      </c>
      <c r="BU513">
        <v>0</v>
      </c>
      <c r="BV513">
        <v>0.34799999999999998</v>
      </c>
      <c r="BW513">
        <v>0.24010000000000001</v>
      </c>
      <c r="BX513">
        <v>24</v>
      </c>
      <c r="BY513">
        <v>0</v>
      </c>
      <c r="BZ513" s="25" t="s">
        <v>176</v>
      </c>
      <c r="CB513">
        <v>0</v>
      </c>
      <c r="CC513">
        <v>2</v>
      </c>
      <c r="CD513">
        <v>56</v>
      </c>
      <c r="CE513">
        <v>3</v>
      </c>
      <c r="CF513">
        <v>1</v>
      </c>
      <c r="CG513">
        <v>4.5</v>
      </c>
      <c r="CH513">
        <v>0</v>
      </c>
    </row>
    <row r="514" spans="1:86">
      <c r="A514">
        <v>3</v>
      </c>
      <c r="B514">
        <v>4</v>
      </c>
      <c r="C514">
        <v>80</v>
      </c>
      <c r="D514">
        <v>20</v>
      </c>
      <c r="E514">
        <v>0</v>
      </c>
      <c r="F514" s="24">
        <f t="shared" si="35"/>
        <v>160</v>
      </c>
      <c r="G514">
        <v>55</v>
      </c>
      <c r="H514" s="24">
        <f t="shared" si="36"/>
        <v>6</v>
      </c>
      <c r="I514" s="24">
        <f t="shared" si="37"/>
        <v>16</v>
      </c>
      <c r="J514" s="24">
        <f t="shared" si="38"/>
        <v>180</v>
      </c>
      <c r="K514" s="49" t="str">
        <f t="shared" si="39"/>
        <v>13</v>
      </c>
      <c r="L514">
        <v>63</v>
      </c>
      <c r="M514">
        <v>0</v>
      </c>
      <c r="N514">
        <v>0</v>
      </c>
      <c r="O514">
        <v>0</v>
      </c>
      <c r="P514">
        <v>0</v>
      </c>
      <c r="Q514" s="25" t="s">
        <v>170</v>
      </c>
      <c r="R514">
        <v>22</v>
      </c>
      <c r="S514">
        <v>12</v>
      </c>
      <c r="T514">
        <v>2</v>
      </c>
      <c r="U514">
        <v>0</v>
      </c>
      <c r="V514">
        <v>0.26</v>
      </c>
      <c r="W514">
        <v>0.17419999999999999</v>
      </c>
      <c r="X514">
        <v>24</v>
      </c>
      <c r="Y514">
        <v>0</v>
      </c>
      <c r="Z514" s="25" t="s">
        <v>176</v>
      </c>
      <c r="AB514">
        <v>0</v>
      </c>
      <c r="AC514">
        <v>2</v>
      </c>
      <c r="AD514">
        <v>56</v>
      </c>
      <c r="AE514">
        <v>3</v>
      </c>
      <c r="AF514">
        <v>1</v>
      </c>
      <c r="AG514">
        <v>4.5</v>
      </c>
      <c r="AH514">
        <v>0</v>
      </c>
      <c r="BA514">
        <v>3</v>
      </c>
      <c r="BB514">
        <v>4</v>
      </c>
      <c r="BC514">
        <v>80</v>
      </c>
      <c r="BD514">
        <v>20</v>
      </c>
      <c r="BE514">
        <v>0</v>
      </c>
      <c r="BF514">
        <v>16</v>
      </c>
      <c r="BG514">
        <v>55</v>
      </c>
      <c r="BH514">
        <v>35</v>
      </c>
      <c r="BI514">
        <v>130</v>
      </c>
      <c r="BJ514">
        <v>105</v>
      </c>
      <c r="BK514">
        <v>11</v>
      </c>
      <c r="BL514">
        <v>63</v>
      </c>
      <c r="BM514">
        <v>0</v>
      </c>
      <c r="BN514">
        <v>0</v>
      </c>
      <c r="BO514">
        <v>0</v>
      </c>
      <c r="BP514">
        <v>0</v>
      </c>
      <c r="BQ514" s="25" t="s">
        <v>170</v>
      </c>
      <c r="BR514">
        <v>22</v>
      </c>
      <c r="BS514">
        <v>12</v>
      </c>
      <c r="BT514">
        <v>2</v>
      </c>
      <c r="BU514">
        <v>0</v>
      </c>
      <c r="BV514">
        <v>0.26</v>
      </c>
      <c r="BW514">
        <v>0.17419999999999999</v>
      </c>
      <c r="BX514">
        <v>24</v>
      </c>
      <c r="BY514">
        <v>0</v>
      </c>
      <c r="BZ514" s="25" t="s">
        <v>176</v>
      </c>
      <c r="CB514">
        <v>0</v>
      </c>
      <c r="CC514">
        <v>2</v>
      </c>
      <c r="CD514">
        <v>56</v>
      </c>
      <c r="CE514">
        <v>3</v>
      </c>
      <c r="CF514">
        <v>1</v>
      </c>
      <c r="CG514">
        <v>4.5</v>
      </c>
      <c r="CH514">
        <v>0</v>
      </c>
    </row>
    <row r="515" spans="1:86">
      <c r="A515">
        <v>4</v>
      </c>
      <c r="B515">
        <v>3</v>
      </c>
      <c r="C515">
        <v>60</v>
      </c>
      <c r="D515">
        <v>15</v>
      </c>
      <c r="E515">
        <v>0</v>
      </c>
      <c r="F515" s="24">
        <f t="shared" si="35"/>
        <v>90</v>
      </c>
      <c r="G515">
        <v>60</v>
      </c>
      <c r="H515" s="24">
        <f t="shared" si="36"/>
        <v>6</v>
      </c>
      <c r="I515" s="24">
        <f t="shared" si="37"/>
        <v>16</v>
      </c>
      <c r="J515" s="24">
        <f t="shared" si="38"/>
        <v>180</v>
      </c>
      <c r="K515" s="49" t="str">
        <f t="shared" si="39"/>
        <v>13</v>
      </c>
      <c r="L515">
        <v>73</v>
      </c>
      <c r="M515">
        <v>0</v>
      </c>
      <c r="N515">
        <v>0</v>
      </c>
      <c r="O515">
        <v>0</v>
      </c>
      <c r="P515">
        <v>0</v>
      </c>
      <c r="Q515" s="25" t="s">
        <v>170</v>
      </c>
      <c r="R515">
        <v>22</v>
      </c>
      <c r="S515">
        <v>12</v>
      </c>
      <c r="T515">
        <v>2</v>
      </c>
      <c r="U515">
        <v>0</v>
      </c>
      <c r="V515">
        <v>0.183</v>
      </c>
      <c r="W515">
        <v>0.1263</v>
      </c>
      <c r="X515">
        <v>24</v>
      </c>
      <c r="Y515">
        <v>0</v>
      </c>
      <c r="Z515" s="25" t="s">
        <v>176</v>
      </c>
      <c r="AB515">
        <v>0</v>
      </c>
      <c r="AC515">
        <v>2</v>
      </c>
      <c r="AD515">
        <v>56</v>
      </c>
      <c r="AE515">
        <v>3</v>
      </c>
      <c r="AF515">
        <v>1</v>
      </c>
      <c r="AG515">
        <v>4.5</v>
      </c>
      <c r="AH515">
        <v>0</v>
      </c>
      <c r="BA515">
        <v>4</v>
      </c>
      <c r="BB515">
        <v>3</v>
      </c>
      <c r="BC515">
        <v>60</v>
      </c>
      <c r="BD515">
        <v>15</v>
      </c>
      <c r="BE515">
        <v>0</v>
      </c>
      <c r="BF515">
        <v>9</v>
      </c>
      <c r="BG515">
        <v>60</v>
      </c>
      <c r="BH515">
        <v>35</v>
      </c>
      <c r="BI515">
        <v>130</v>
      </c>
      <c r="BJ515">
        <v>105</v>
      </c>
      <c r="BK515">
        <v>11</v>
      </c>
      <c r="BL515">
        <v>73</v>
      </c>
      <c r="BM515">
        <v>0</v>
      </c>
      <c r="BN515">
        <v>0</v>
      </c>
      <c r="BO515">
        <v>0</v>
      </c>
      <c r="BP515">
        <v>0</v>
      </c>
      <c r="BQ515" s="25" t="s">
        <v>170</v>
      </c>
      <c r="BR515">
        <v>22</v>
      </c>
      <c r="BS515">
        <v>12</v>
      </c>
      <c r="BT515">
        <v>2</v>
      </c>
      <c r="BU515">
        <v>0</v>
      </c>
      <c r="BV515">
        <v>0.183</v>
      </c>
      <c r="BW515">
        <v>0.1263</v>
      </c>
      <c r="BX515">
        <v>24</v>
      </c>
      <c r="BY515">
        <v>0</v>
      </c>
      <c r="BZ515" s="25" t="s">
        <v>176</v>
      </c>
      <c r="CB515">
        <v>0</v>
      </c>
      <c r="CC515">
        <v>2</v>
      </c>
      <c r="CD515">
        <v>56</v>
      </c>
      <c r="CE515">
        <v>3</v>
      </c>
      <c r="CF515">
        <v>1</v>
      </c>
      <c r="CG515">
        <v>4.5</v>
      </c>
      <c r="CH515">
        <v>0</v>
      </c>
    </row>
    <row r="516" spans="1:86">
      <c r="A516">
        <v>5</v>
      </c>
      <c r="B516">
        <v>2</v>
      </c>
      <c r="C516">
        <v>40</v>
      </c>
      <c r="D516">
        <v>10</v>
      </c>
      <c r="E516">
        <v>0</v>
      </c>
      <c r="F516" s="24">
        <f t="shared" ref="F516:F579" si="40">IF(BF516="","",IF(OR(ROUND(MOD(BF516,1),1)=0.2,ROUND(MOD(BF516,1),1)=0.4,ROUND(MOD(BF516,1),1)=0.7),BF516+0.1,IF(OR(ROUND(MOD(BF516,1),1)=0.1,ROUND(MOD(BF516,1),1)=0.6,ROUND(MOD(BF516,1),1)=0.9),BF516-0.1,BF516))*10)</f>
        <v>60</v>
      </c>
      <c r="G516">
        <v>55</v>
      </c>
      <c r="H516" s="24">
        <f t="shared" ref="H516:H579" si="41">IF(BH516="","",IF(ROUNDUP((BH516/100)*IF(BJ516&gt;100,RIGHT(BJ516,2),BJ516)*250*4/60*2/IF(BK516&gt;=10,10,1),0)&gt;15,15,ROUNDUP((BH516/100)*IF(BJ516&gt;100,RIGHT(BJ516,2),BJ516)*250*4/60*2/IF(BK516&gt;=10,10,1),0)))</f>
        <v>6</v>
      </c>
      <c r="I516" s="24">
        <f t="shared" ref="I516:I579" si="42">IF(BI516="","",ROUND(BI516*10/80,0))</f>
        <v>16</v>
      </c>
      <c r="J516" s="24">
        <f t="shared" ref="J516:J579" si="43">IF(BJ516="","",IF(BJ516&gt;100,100+IF(RIGHT(BJ516,1)*25&gt;=100,80,RIGHT(BJ516,1)*25),IF(RIGHT(BJ516,1)*25&gt;=100,80,RIGHT(BJ516,1)*25)))</f>
        <v>180</v>
      </c>
      <c r="K516" s="49" t="str">
        <f t="shared" ref="K516:K579" si="44">TEXT(IF(W516=0,"",IF(BK516&gt;=10,LEFT(BK516,1),0)&amp;IF(V516&gt;=0.06,3,0)),"00")</f>
        <v>13</v>
      </c>
      <c r="L516">
        <v>73</v>
      </c>
      <c r="M516">
        <v>0</v>
      </c>
      <c r="N516">
        <v>0</v>
      </c>
      <c r="O516">
        <v>0</v>
      </c>
      <c r="P516">
        <v>0</v>
      </c>
      <c r="Q516" s="25" t="s">
        <v>170</v>
      </c>
      <c r="R516">
        <v>22</v>
      </c>
      <c r="S516">
        <v>12</v>
      </c>
      <c r="T516">
        <v>2</v>
      </c>
      <c r="U516">
        <v>0</v>
      </c>
      <c r="V516">
        <v>0.127</v>
      </c>
      <c r="W516">
        <v>8.7599999999999997E-2</v>
      </c>
      <c r="X516">
        <v>24</v>
      </c>
      <c r="Y516">
        <v>0</v>
      </c>
      <c r="Z516" s="25" t="s">
        <v>176</v>
      </c>
      <c r="AB516">
        <v>0</v>
      </c>
      <c r="AC516">
        <v>2</v>
      </c>
      <c r="AD516">
        <v>56</v>
      </c>
      <c r="AE516">
        <v>3</v>
      </c>
      <c r="AF516">
        <v>1</v>
      </c>
      <c r="AG516">
        <v>4.5</v>
      </c>
      <c r="AH516">
        <v>0</v>
      </c>
      <c r="BA516">
        <v>5</v>
      </c>
      <c r="BB516">
        <v>2</v>
      </c>
      <c r="BC516">
        <v>40</v>
      </c>
      <c r="BD516">
        <v>10</v>
      </c>
      <c r="BE516">
        <v>0</v>
      </c>
      <c r="BF516">
        <v>6</v>
      </c>
      <c r="BG516">
        <v>55</v>
      </c>
      <c r="BH516">
        <v>35</v>
      </c>
      <c r="BI516">
        <v>130</v>
      </c>
      <c r="BJ516">
        <v>105</v>
      </c>
      <c r="BK516">
        <v>11</v>
      </c>
      <c r="BL516">
        <v>73</v>
      </c>
      <c r="BM516">
        <v>0</v>
      </c>
      <c r="BN516">
        <v>0</v>
      </c>
      <c r="BO516">
        <v>0</v>
      </c>
      <c r="BP516">
        <v>0</v>
      </c>
      <c r="BQ516" s="25" t="s">
        <v>170</v>
      </c>
      <c r="BR516">
        <v>22</v>
      </c>
      <c r="BS516">
        <v>12</v>
      </c>
      <c r="BT516">
        <v>2</v>
      </c>
      <c r="BU516">
        <v>0</v>
      </c>
      <c r="BV516">
        <v>0.127</v>
      </c>
      <c r="BW516">
        <v>8.7599999999999997E-2</v>
      </c>
      <c r="BX516">
        <v>24</v>
      </c>
      <c r="BY516">
        <v>0</v>
      </c>
      <c r="BZ516" s="25" t="s">
        <v>176</v>
      </c>
      <c r="CB516">
        <v>0</v>
      </c>
      <c r="CC516">
        <v>2</v>
      </c>
      <c r="CD516">
        <v>56</v>
      </c>
      <c r="CE516">
        <v>3</v>
      </c>
      <c r="CF516">
        <v>1</v>
      </c>
      <c r="CG516">
        <v>4.5</v>
      </c>
      <c r="CH516">
        <v>0</v>
      </c>
    </row>
    <row r="517" spans="1:86">
      <c r="A517">
        <v>6</v>
      </c>
      <c r="B517">
        <v>1</v>
      </c>
      <c r="C517">
        <v>30</v>
      </c>
      <c r="D517">
        <v>30</v>
      </c>
      <c r="E517">
        <v>0</v>
      </c>
      <c r="F517" s="24">
        <f t="shared" si="40"/>
        <v>50</v>
      </c>
      <c r="G517">
        <v>60</v>
      </c>
      <c r="H517" s="24">
        <f t="shared" si="41"/>
        <v>6</v>
      </c>
      <c r="I517" s="24">
        <f t="shared" si="42"/>
        <v>16</v>
      </c>
      <c r="J517" s="24">
        <f t="shared" si="43"/>
        <v>180</v>
      </c>
      <c r="K517" s="49" t="str">
        <f t="shared" si="44"/>
        <v>13</v>
      </c>
      <c r="L517">
        <v>73</v>
      </c>
      <c r="M517">
        <v>0</v>
      </c>
      <c r="N517">
        <v>0</v>
      </c>
      <c r="O517">
        <v>10</v>
      </c>
      <c r="P517">
        <v>0</v>
      </c>
      <c r="Q517" s="25" t="s">
        <v>170</v>
      </c>
      <c r="R517">
        <v>22</v>
      </c>
      <c r="S517">
        <v>18</v>
      </c>
      <c r="T517">
        <v>2</v>
      </c>
      <c r="U517">
        <v>0</v>
      </c>
      <c r="V517">
        <v>0.10199999999999999</v>
      </c>
      <c r="W517">
        <v>6.8000000000000005E-2</v>
      </c>
      <c r="X517">
        <v>24</v>
      </c>
      <c r="Y517">
        <v>0</v>
      </c>
      <c r="Z517" s="25" t="s">
        <v>176</v>
      </c>
      <c r="AB517">
        <v>4.5</v>
      </c>
      <c r="AC517">
        <v>2</v>
      </c>
      <c r="AD517">
        <v>56</v>
      </c>
      <c r="AE517">
        <v>3</v>
      </c>
      <c r="AF517">
        <v>1</v>
      </c>
      <c r="AG517">
        <v>4.5</v>
      </c>
      <c r="AH517">
        <v>0</v>
      </c>
      <c r="BA517">
        <v>6</v>
      </c>
      <c r="BB517">
        <v>1</v>
      </c>
      <c r="BC517">
        <v>30</v>
      </c>
      <c r="BD517">
        <v>30</v>
      </c>
      <c r="BE517">
        <v>0</v>
      </c>
      <c r="BF517">
        <v>5</v>
      </c>
      <c r="BG517">
        <v>60</v>
      </c>
      <c r="BH517">
        <v>35</v>
      </c>
      <c r="BI517">
        <v>130</v>
      </c>
      <c r="BJ517">
        <v>105</v>
      </c>
      <c r="BK517">
        <v>11</v>
      </c>
      <c r="BL517">
        <v>73</v>
      </c>
      <c r="BM517">
        <v>0</v>
      </c>
      <c r="BN517">
        <v>0</v>
      </c>
      <c r="BO517">
        <v>10</v>
      </c>
      <c r="BP517">
        <v>0</v>
      </c>
      <c r="BQ517" s="25" t="s">
        <v>170</v>
      </c>
      <c r="BR517">
        <v>22</v>
      </c>
      <c r="BS517">
        <v>18</v>
      </c>
      <c r="BT517">
        <v>2</v>
      </c>
      <c r="BU517">
        <v>0</v>
      </c>
      <c r="BV517">
        <v>0.10199999999999999</v>
      </c>
      <c r="BW517">
        <v>6.8000000000000005E-2</v>
      </c>
      <c r="BX517">
        <v>24</v>
      </c>
      <c r="BY517">
        <v>0</v>
      </c>
      <c r="BZ517" s="25" t="s">
        <v>176</v>
      </c>
      <c r="CB517">
        <v>4.5</v>
      </c>
      <c r="CC517">
        <v>2</v>
      </c>
      <c r="CD517">
        <v>56</v>
      </c>
      <c r="CE517">
        <v>3</v>
      </c>
      <c r="CF517">
        <v>1</v>
      </c>
      <c r="CG517">
        <v>4.5</v>
      </c>
      <c r="CH517">
        <v>0</v>
      </c>
    </row>
    <row r="518" spans="1:86">
      <c r="F518" s="24" t="str">
        <f t="shared" si="40"/>
        <v/>
      </c>
      <c r="H518" s="24" t="str">
        <f t="shared" si="41"/>
        <v/>
      </c>
      <c r="I518" s="24" t="str">
        <f t="shared" si="42"/>
        <v/>
      </c>
      <c r="J518" s="24" t="str">
        <f t="shared" si="43"/>
        <v/>
      </c>
      <c r="K518" s="49" t="str">
        <f t="shared" si="44"/>
        <v/>
      </c>
      <c r="Q518" s="25"/>
      <c r="Z518" s="25"/>
      <c r="AH518">
        <v>0</v>
      </c>
      <c r="BQ518" s="25"/>
      <c r="BZ518" s="25"/>
      <c r="CH518">
        <v>0</v>
      </c>
    </row>
    <row r="519" spans="1:86">
      <c r="A519">
        <v>1</v>
      </c>
      <c r="B519">
        <v>10</v>
      </c>
      <c r="C519">
        <v>140</v>
      </c>
      <c r="D519">
        <v>55</v>
      </c>
      <c r="E519">
        <v>1000</v>
      </c>
      <c r="F519" s="24">
        <f t="shared" si="40"/>
        <v>310</v>
      </c>
      <c r="G519">
        <v>71</v>
      </c>
      <c r="H519" s="24">
        <f t="shared" si="41"/>
        <v>5</v>
      </c>
      <c r="I519" s="24">
        <f t="shared" si="42"/>
        <v>15</v>
      </c>
      <c r="J519" s="24">
        <f t="shared" si="43"/>
        <v>180</v>
      </c>
      <c r="K519" s="49" t="str">
        <f t="shared" si="44"/>
        <v>13</v>
      </c>
      <c r="L519">
        <v>43</v>
      </c>
      <c r="M519">
        <v>0</v>
      </c>
      <c r="N519">
        <v>141</v>
      </c>
      <c r="O519">
        <v>0</v>
      </c>
      <c r="P519">
        <v>0</v>
      </c>
      <c r="Q519" s="25" t="s">
        <v>170</v>
      </c>
      <c r="R519">
        <v>22</v>
      </c>
      <c r="S519">
        <v>15</v>
      </c>
      <c r="T519">
        <v>2</v>
      </c>
      <c r="U519">
        <v>0</v>
      </c>
      <c r="V519">
        <v>0.40500000000000003</v>
      </c>
      <c r="W519">
        <v>0.5</v>
      </c>
      <c r="X519">
        <v>24</v>
      </c>
      <c r="Y519">
        <v>0</v>
      </c>
      <c r="Z519" s="25" t="s">
        <v>176</v>
      </c>
      <c r="AB519">
        <v>0</v>
      </c>
      <c r="AC519">
        <v>2</v>
      </c>
      <c r="AD519">
        <v>68</v>
      </c>
      <c r="AE519">
        <v>3</v>
      </c>
      <c r="AF519">
        <v>1</v>
      </c>
      <c r="AG519">
        <v>0.63</v>
      </c>
      <c r="AH519">
        <v>0</v>
      </c>
      <c r="BA519">
        <v>1</v>
      </c>
      <c r="BB519">
        <v>10</v>
      </c>
      <c r="BC519">
        <v>140</v>
      </c>
      <c r="BD519">
        <v>55</v>
      </c>
      <c r="BE519">
        <v>1000</v>
      </c>
      <c r="BF519">
        <v>31</v>
      </c>
      <c r="BG519">
        <v>71</v>
      </c>
      <c r="BH519">
        <v>30</v>
      </c>
      <c r="BI519">
        <v>120</v>
      </c>
      <c r="BJ519">
        <v>105</v>
      </c>
      <c r="BK519">
        <v>11</v>
      </c>
      <c r="BL519">
        <v>43</v>
      </c>
      <c r="BM519">
        <v>0</v>
      </c>
      <c r="BN519">
        <v>141</v>
      </c>
      <c r="BO519">
        <v>0</v>
      </c>
      <c r="BP519">
        <v>0</v>
      </c>
      <c r="BQ519" s="25" t="s">
        <v>170</v>
      </c>
      <c r="BR519">
        <v>22</v>
      </c>
      <c r="BS519">
        <v>15</v>
      </c>
      <c r="BT519">
        <v>2</v>
      </c>
      <c r="BU519">
        <v>0</v>
      </c>
      <c r="BV519">
        <v>0.40500000000000003</v>
      </c>
      <c r="BW519">
        <v>0.5</v>
      </c>
      <c r="BX519">
        <v>24</v>
      </c>
      <c r="BY519">
        <v>0</v>
      </c>
      <c r="BZ519" s="25" t="s">
        <v>176</v>
      </c>
      <c r="CB519">
        <v>0</v>
      </c>
      <c r="CC519">
        <v>2</v>
      </c>
      <c r="CD519">
        <v>68</v>
      </c>
      <c r="CE519">
        <v>3</v>
      </c>
      <c r="CF519">
        <v>1</v>
      </c>
      <c r="CG519">
        <v>0.63</v>
      </c>
      <c r="CH519">
        <v>0</v>
      </c>
    </row>
    <row r="520" spans="1:86">
      <c r="A520">
        <v>2</v>
      </c>
      <c r="B520">
        <v>9</v>
      </c>
      <c r="C520">
        <v>110</v>
      </c>
      <c r="D520">
        <v>55</v>
      </c>
      <c r="E520">
        <v>0</v>
      </c>
      <c r="F520" s="24">
        <f t="shared" si="40"/>
        <v>220</v>
      </c>
      <c r="G520">
        <v>50</v>
      </c>
      <c r="H520" s="24">
        <f t="shared" si="41"/>
        <v>6</v>
      </c>
      <c r="I520" s="24">
        <f t="shared" si="42"/>
        <v>16</v>
      </c>
      <c r="J520" s="24">
        <f t="shared" si="43"/>
        <v>180</v>
      </c>
      <c r="K520" s="49" t="str">
        <f t="shared" si="44"/>
        <v>13</v>
      </c>
      <c r="L520">
        <v>63</v>
      </c>
      <c r="M520">
        <v>0</v>
      </c>
      <c r="N520">
        <v>0</v>
      </c>
      <c r="O520">
        <v>0</v>
      </c>
      <c r="P520">
        <v>0</v>
      </c>
      <c r="Q520" s="25" t="s">
        <v>170</v>
      </c>
      <c r="R520">
        <v>22</v>
      </c>
      <c r="S520">
        <v>12</v>
      </c>
      <c r="T520">
        <v>2</v>
      </c>
      <c r="U520">
        <v>0</v>
      </c>
      <c r="V520">
        <v>0.36699999999999999</v>
      </c>
      <c r="W520">
        <v>0.25319999999999998</v>
      </c>
      <c r="X520">
        <v>24</v>
      </c>
      <c r="Y520">
        <v>0</v>
      </c>
      <c r="Z520" s="25" t="s">
        <v>176</v>
      </c>
      <c r="AB520">
        <v>0</v>
      </c>
      <c r="AC520">
        <v>2</v>
      </c>
      <c r="AD520">
        <v>68</v>
      </c>
      <c r="AE520">
        <v>3</v>
      </c>
      <c r="AF520">
        <v>1</v>
      </c>
      <c r="AG520">
        <v>0.63</v>
      </c>
      <c r="AH520">
        <v>0</v>
      </c>
      <c r="BA520">
        <v>2</v>
      </c>
      <c r="BB520">
        <v>9</v>
      </c>
      <c r="BC520">
        <v>110</v>
      </c>
      <c r="BD520">
        <v>55</v>
      </c>
      <c r="BE520">
        <v>0</v>
      </c>
      <c r="BF520">
        <v>22</v>
      </c>
      <c r="BG520">
        <v>50</v>
      </c>
      <c r="BH520">
        <v>35</v>
      </c>
      <c r="BI520">
        <v>130</v>
      </c>
      <c r="BJ520">
        <v>105</v>
      </c>
      <c r="BK520">
        <v>11</v>
      </c>
      <c r="BL520">
        <v>63</v>
      </c>
      <c r="BM520">
        <v>0</v>
      </c>
      <c r="BN520">
        <v>0</v>
      </c>
      <c r="BO520">
        <v>0</v>
      </c>
      <c r="BP520">
        <v>0</v>
      </c>
      <c r="BQ520" s="25" t="s">
        <v>170</v>
      </c>
      <c r="BR520">
        <v>22</v>
      </c>
      <c r="BS520">
        <v>12</v>
      </c>
      <c r="BT520">
        <v>2</v>
      </c>
      <c r="BU520">
        <v>0</v>
      </c>
      <c r="BV520">
        <v>0.36699999999999999</v>
      </c>
      <c r="BW520">
        <v>0.25319999999999998</v>
      </c>
      <c r="BX520">
        <v>24</v>
      </c>
      <c r="BY520">
        <v>0</v>
      </c>
      <c r="BZ520" s="25" t="s">
        <v>176</v>
      </c>
      <c r="CB520">
        <v>0</v>
      </c>
      <c r="CC520">
        <v>2</v>
      </c>
      <c r="CD520">
        <v>68</v>
      </c>
      <c r="CE520">
        <v>3</v>
      </c>
      <c r="CF520">
        <v>1</v>
      </c>
      <c r="CG520">
        <v>0.63</v>
      </c>
      <c r="CH520">
        <v>0</v>
      </c>
    </row>
    <row r="521" spans="1:86">
      <c r="A521">
        <v>3</v>
      </c>
      <c r="B521">
        <v>8</v>
      </c>
      <c r="C521">
        <v>80</v>
      </c>
      <c r="D521">
        <v>20</v>
      </c>
      <c r="E521">
        <v>0</v>
      </c>
      <c r="F521" s="24">
        <f t="shared" si="40"/>
        <v>160</v>
      </c>
      <c r="G521">
        <v>55</v>
      </c>
      <c r="H521" s="24">
        <f t="shared" si="41"/>
        <v>6</v>
      </c>
      <c r="I521" s="24">
        <f t="shared" si="42"/>
        <v>16</v>
      </c>
      <c r="J521" s="24">
        <f t="shared" si="43"/>
        <v>180</v>
      </c>
      <c r="K521" s="49" t="str">
        <f t="shared" si="44"/>
        <v>13</v>
      </c>
      <c r="L521">
        <v>63</v>
      </c>
      <c r="M521">
        <v>0</v>
      </c>
      <c r="N521">
        <v>0</v>
      </c>
      <c r="O521">
        <v>0</v>
      </c>
      <c r="P521">
        <v>0</v>
      </c>
      <c r="Q521" s="25" t="s">
        <v>170</v>
      </c>
      <c r="R521">
        <v>22</v>
      </c>
      <c r="S521">
        <v>12</v>
      </c>
      <c r="T521">
        <v>2</v>
      </c>
      <c r="U521">
        <v>0</v>
      </c>
      <c r="V521">
        <v>0.27900000000000003</v>
      </c>
      <c r="W521">
        <v>0.18590000000000001</v>
      </c>
      <c r="X521">
        <v>24</v>
      </c>
      <c r="Y521">
        <v>0</v>
      </c>
      <c r="Z521" s="25" t="s">
        <v>176</v>
      </c>
      <c r="AB521">
        <v>0</v>
      </c>
      <c r="AC521">
        <v>2</v>
      </c>
      <c r="AD521">
        <v>68</v>
      </c>
      <c r="AE521">
        <v>3</v>
      </c>
      <c r="AF521">
        <v>1</v>
      </c>
      <c r="AG521">
        <v>0.63</v>
      </c>
      <c r="AH521">
        <v>0</v>
      </c>
      <c r="BA521">
        <v>3</v>
      </c>
      <c r="BB521">
        <v>8</v>
      </c>
      <c r="BC521">
        <v>80</v>
      </c>
      <c r="BD521">
        <v>20</v>
      </c>
      <c r="BE521">
        <v>0</v>
      </c>
      <c r="BF521">
        <v>16</v>
      </c>
      <c r="BG521">
        <v>55</v>
      </c>
      <c r="BH521">
        <v>35</v>
      </c>
      <c r="BI521">
        <v>130</v>
      </c>
      <c r="BJ521">
        <v>105</v>
      </c>
      <c r="BK521">
        <v>11</v>
      </c>
      <c r="BL521">
        <v>63</v>
      </c>
      <c r="BM521">
        <v>0</v>
      </c>
      <c r="BN521">
        <v>0</v>
      </c>
      <c r="BO521">
        <v>0</v>
      </c>
      <c r="BP521">
        <v>0</v>
      </c>
      <c r="BQ521" s="25" t="s">
        <v>170</v>
      </c>
      <c r="BR521">
        <v>22</v>
      </c>
      <c r="BS521">
        <v>12</v>
      </c>
      <c r="BT521">
        <v>2</v>
      </c>
      <c r="BU521">
        <v>0</v>
      </c>
      <c r="BV521">
        <v>0.27900000000000003</v>
      </c>
      <c r="BW521">
        <v>0.18590000000000001</v>
      </c>
      <c r="BX521">
        <v>24</v>
      </c>
      <c r="BY521">
        <v>0</v>
      </c>
      <c r="BZ521" s="25" t="s">
        <v>176</v>
      </c>
      <c r="CB521">
        <v>0</v>
      </c>
      <c r="CC521">
        <v>2</v>
      </c>
      <c r="CD521">
        <v>68</v>
      </c>
      <c r="CE521">
        <v>3</v>
      </c>
      <c r="CF521">
        <v>1</v>
      </c>
      <c r="CG521">
        <v>0.63</v>
      </c>
      <c r="CH521">
        <v>0</v>
      </c>
    </row>
    <row r="522" spans="1:86">
      <c r="A522">
        <v>4</v>
      </c>
      <c r="B522">
        <v>7</v>
      </c>
      <c r="C522">
        <v>60</v>
      </c>
      <c r="D522">
        <v>15</v>
      </c>
      <c r="E522">
        <v>0</v>
      </c>
      <c r="F522" s="24">
        <f t="shared" si="40"/>
        <v>90</v>
      </c>
      <c r="G522">
        <v>60</v>
      </c>
      <c r="H522" s="24">
        <f t="shared" si="41"/>
        <v>6</v>
      </c>
      <c r="I522" s="24">
        <f t="shared" si="42"/>
        <v>16</v>
      </c>
      <c r="J522" s="24">
        <f t="shared" si="43"/>
        <v>180</v>
      </c>
      <c r="K522" s="49" t="str">
        <f t="shared" si="44"/>
        <v>13</v>
      </c>
      <c r="L522">
        <v>73</v>
      </c>
      <c r="M522">
        <v>0</v>
      </c>
      <c r="N522">
        <v>0</v>
      </c>
      <c r="O522">
        <v>0</v>
      </c>
      <c r="P522">
        <v>0</v>
      </c>
      <c r="Q522" s="25" t="s">
        <v>170</v>
      </c>
      <c r="R522">
        <v>22</v>
      </c>
      <c r="S522">
        <v>12</v>
      </c>
      <c r="T522">
        <v>2</v>
      </c>
      <c r="U522">
        <v>0</v>
      </c>
      <c r="V522">
        <v>0.20200000000000001</v>
      </c>
      <c r="W522">
        <v>0.1394</v>
      </c>
      <c r="X522">
        <v>24</v>
      </c>
      <c r="Y522">
        <v>0</v>
      </c>
      <c r="Z522" s="25" t="s">
        <v>176</v>
      </c>
      <c r="AB522">
        <v>0</v>
      </c>
      <c r="AC522">
        <v>2</v>
      </c>
      <c r="AD522">
        <v>68</v>
      </c>
      <c r="AE522">
        <v>3</v>
      </c>
      <c r="AF522">
        <v>1</v>
      </c>
      <c r="AG522">
        <v>0.63</v>
      </c>
      <c r="AH522">
        <v>0</v>
      </c>
      <c r="BA522">
        <v>4</v>
      </c>
      <c r="BB522">
        <v>7</v>
      </c>
      <c r="BC522">
        <v>60</v>
      </c>
      <c r="BD522">
        <v>15</v>
      </c>
      <c r="BE522">
        <v>0</v>
      </c>
      <c r="BF522">
        <v>9</v>
      </c>
      <c r="BG522">
        <v>60</v>
      </c>
      <c r="BH522">
        <v>35</v>
      </c>
      <c r="BI522">
        <v>130</v>
      </c>
      <c r="BJ522">
        <v>105</v>
      </c>
      <c r="BK522">
        <v>11</v>
      </c>
      <c r="BL522">
        <v>73</v>
      </c>
      <c r="BM522">
        <v>0</v>
      </c>
      <c r="BN522">
        <v>0</v>
      </c>
      <c r="BO522">
        <v>0</v>
      </c>
      <c r="BP522">
        <v>0</v>
      </c>
      <c r="BQ522" s="25" t="s">
        <v>170</v>
      </c>
      <c r="BR522">
        <v>22</v>
      </c>
      <c r="BS522">
        <v>12</v>
      </c>
      <c r="BT522">
        <v>2</v>
      </c>
      <c r="BU522">
        <v>0</v>
      </c>
      <c r="BV522">
        <v>0.20200000000000001</v>
      </c>
      <c r="BW522">
        <v>0.1394</v>
      </c>
      <c r="BX522">
        <v>24</v>
      </c>
      <c r="BY522">
        <v>0</v>
      </c>
      <c r="BZ522" s="25" t="s">
        <v>176</v>
      </c>
      <c r="CB522">
        <v>0</v>
      </c>
      <c r="CC522">
        <v>2</v>
      </c>
      <c r="CD522">
        <v>68</v>
      </c>
      <c r="CE522">
        <v>3</v>
      </c>
      <c r="CF522">
        <v>1</v>
      </c>
      <c r="CG522">
        <v>0.63</v>
      </c>
      <c r="CH522">
        <v>0</v>
      </c>
    </row>
    <row r="523" spans="1:86">
      <c r="A523">
        <v>5</v>
      </c>
      <c r="B523">
        <v>6</v>
      </c>
      <c r="C523">
        <v>40</v>
      </c>
      <c r="D523">
        <v>10</v>
      </c>
      <c r="E523">
        <v>0</v>
      </c>
      <c r="F523" s="24">
        <f t="shared" si="40"/>
        <v>60</v>
      </c>
      <c r="G523">
        <v>55</v>
      </c>
      <c r="H523" s="24">
        <f t="shared" si="41"/>
        <v>6</v>
      </c>
      <c r="I523" s="24">
        <f t="shared" si="42"/>
        <v>16</v>
      </c>
      <c r="J523" s="24">
        <f t="shared" si="43"/>
        <v>180</v>
      </c>
      <c r="K523" s="49" t="str">
        <f t="shared" si="44"/>
        <v>13</v>
      </c>
      <c r="L523">
        <v>73</v>
      </c>
      <c r="M523">
        <v>0</v>
      </c>
      <c r="N523">
        <v>0</v>
      </c>
      <c r="O523">
        <v>0</v>
      </c>
      <c r="P523">
        <v>0</v>
      </c>
      <c r="Q523" s="25" t="s">
        <v>170</v>
      </c>
      <c r="R523">
        <v>22</v>
      </c>
      <c r="S523">
        <v>12</v>
      </c>
      <c r="T523">
        <v>2</v>
      </c>
      <c r="U523">
        <v>0</v>
      </c>
      <c r="V523">
        <v>0.14599999999999999</v>
      </c>
      <c r="W523">
        <v>0.1007</v>
      </c>
      <c r="X523">
        <v>24</v>
      </c>
      <c r="Y523">
        <v>0</v>
      </c>
      <c r="Z523" s="25" t="s">
        <v>176</v>
      </c>
      <c r="AB523">
        <v>0</v>
      </c>
      <c r="AC523">
        <v>2</v>
      </c>
      <c r="AD523">
        <v>68</v>
      </c>
      <c r="AE523">
        <v>3</v>
      </c>
      <c r="AF523">
        <v>1</v>
      </c>
      <c r="AG523">
        <v>0.63</v>
      </c>
      <c r="AH523">
        <v>0</v>
      </c>
      <c r="BA523">
        <v>5</v>
      </c>
      <c r="BB523">
        <v>6</v>
      </c>
      <c r="BC523">
        <v>40</v>
      </c>
      <c r="BD523">
        <v>10</v>
      </c>
      <c r="BE523">
        <v>0</v>
      </c>
      <c r="BF523">
        <v>6</v>
      </c>
      <c r="BG523">
        <v>55</v>
      </c>
      <c r="BH523">
        <v>35</v>
      </c>
      <c r="BI523">
        <v>130</v>
      </c>
      <c r="BJ523">
        <v>105</v>
      </c>
      <c r="BK523">
        <v>11</v>
      </c>
      <c r="BL523">
        <v>73</v>
      </c>
      <c r="BM523">
        <v>0</v>
      </c>
      <c r="BN523">
        <v>0</v>
      </c>
      <c r="BO523">
        <v>0</v>
      </c>
      <c r="BP523">
        <v>0</v>
      </c>
      <c r="BQ523" s="25" t="s">
        <v>170</v>
      </c>
      <c r="BR523">
        <v>22</v>
      </c>
      <c r="BS523">
        <v>12</v>
      </c>
      <c r="BT523">
        <v>2</v>
      </c>
      <c r="BU523">
        <v>0</v>
      </c>
      <c r="BV523">
        <v>0.14599999999999999</v>
      </c>
      <c r="BW523">
        <v>0.1007</v>
      </c>
      <c r="BX523">
        <v>24</v>
      </c>
      <c r="BY523">
        <v>0</v>
      </c>
      <c r="BZ523" s="25" t="s">
        <v>176</v>
      </c>
      <c r="CB523">
        <v>0</v>
      </c>
      <c r="CC523">
        <v>2</v>
      </c>
      <c r="CD523">
        <v>68</v>
      </c>
      <c r="CE523">
        <v>3</v>
      </c>
      <c r="CF523">
        <v>1</v>
      </c>
      <c r="CG523">
        <v>0.63</v>
      </c>
      <c r="CH523">
        <v>0</v>
      </c>
    </row>
    <row r="524" spans="1:86">
      <c r="A524">
        <v>6</v>
      </c>
      <c r="B524">
        <v>5</v>
      </c>
      <c r="C524">
        <v>20</v>
      </c>
      <c r="D524">
        <v>30</v>
      </c>
      <c r="E524">
        <v>0</v>
      </c>
      <c r="F524" s="24">
        <f t="shared" si="40"/>
        <v>30</v>
      </c>
      <c r="G524">
        <v>60</v>
      </c>
      <c r="H524" s="24">
        <f t="shared" si="41"/>
        <v>6</v>
      </c>
      <c r="I524" s="24">
        <f t="shared" si="42"/>
        <v>16</v>
      </c>
      <c r="J524" s="24">
        <f t="shared" si="43"/>
        <v>180</v>
      </c>
      <c r="K524" s="49" t="str">
        <f t="shared" si="44"/>
        <v>13</v>
      </c>
      <c r="L524">
        <v>73</v>
      </c>
      <c r="M524">
        <v>0</v>
      </c>
      <c r="N524">
        <v>0</v>
      </c>
      <c r="O524">
        <v>0</v>
      </c>
      <c r="P524">
        <v>0</v>
      </c>
      <c r="Q524" s="25" t="s">
        <v>170</v>
      </c>
      <c r="R524">
        <v>22</v>
      </c>
      <c r="S524">
        <v>12</v>
      </c>
      <c r="T524">
        <v>2</v>
      </c>
      <c r="U524">
        <v>0</v>
      </c>
      <c r="V524">
        <v>0.09</v>
      </c>
      <c r="W524">
        <v>6.5699999999999995E-2</v>
      </c>
      <c r="X524">
        <v>24</v>
      </c>
      <c r="Y524">
        <v>0</v>
      </c>
      <c r="Z524" s="25" t="s">
        <v>176</v>
      </c>
      <c r="AB524">
        <v>4.5</v>
      </c>
      <c r="AC524">
        <v>2</v>
      </c>
      <c r="AD524">
        <v>68</v>
      </c>
      <c r="AE524">
        <v>3</v>
      </c>
      <c r="AF524">
        <v>1</v>
      </c>
      <c r="AG524">
        <v>0.63</v>
      </c>
      <c r="AH524">
        <v>0</v>
      </c>
      <c r="BA524">
        <v>6</v>
      </c>
      <c r="BB524">
        <v>5</v>
      </c>
      <c r="BC524">
        <v>20</v>
      </c>
      <c r="BD524">
        <v>30</v>
      </c>
      <c r="BE524">
        <v>0</v>
      </c>
      <c r="BF524">
        <v>3</v>
      </c>
      <c r="BG524">
        <v>60</v>
      </c>
      <c r="BH524">
        <v>35</v>
      </c>
      <c r="BI524">
        <v>130</v>
      </c>
      <c r="BJ524">
        <v>105</v>
      </c>
      <c r="BK524">
        <v>11</v>
      </c>
      <c r="BL524">
        <v>73</v>
      </c>
      <c r="BM524">
        <v>0</v>
      </c>
      <c r="BN524">
        <v>0</v>
      </c>
      <c r="BO524">
        <v>0</v>
      </c>
      <c r="BP524">
        <v>0</v>
      </c>
      <c r="BQ524" s="25" t="s">
        <v>170</v>
      </c>
      <c r="BR524">
        <v>22</v>
      </c>
      <c r="BS524">
        <v>12</v>
      </c>
      <c r="BT524">
        <v>2</v>
      </c>
      <c r="BU524">
        <v>0</v>
      </c>
      <c r="BV524">
        <v>0.09</v>
      </c>
      <c r="BW524">
        <v>6.5699999999999995E-2</v>
      </c>
      <c r="BX524">
        <v>24</v>
      </c>
      <c r="BY524">
        <v>0</v>
      </c>
      <c r="BZ524" s="25" t="s">
        <v>176</v>
      </c>
      <c r="CB524">
        <v>4.5</v>
      </c>
      <c r="CC524">
        <v>2</v>
      </c>
      <c r="CD524">
        <v>68</v>
      </c>
      <c r="CE524">
        <v>3</v>
      </c>
      <c r="CF524">
        <v>1</v>
      </c>
      <c r="CG524">
        <v>0.63</v>
      </c>
      <c r="CH524">
        <v>0</v>
      </c>
    </row>
    <row r="525" spans="1:86">
      <c r="A525">
        <v>7</v>
      </c>
      <c r="B525">
        <v>4</v>
      </c>
      <c r="C525">
        <v>14</v>
      </c>
      <c r="D525">
        <v>25</v>
      </c>
      <c r="E525">
        <v>0</v>
      </c>
      <c r="F525" s="24">
        <f t="shared" si="40"/>
        <v>20</v>
      </c>
      <c r="G525">
        <v>60</v>
      </c>
      <c r="H525" s="24">
        <f t="shared" si="41"/>
        <v>6</v>
      </c>
      <c r="I525" s="24">
        <f t="shared" si="42"/>
        <v>16</v>
      </c>
      <c r="J525" s="24">
        <f t="shared" si="43"/>
        <v>180</v>
      </c>
      <c r="K525" s="49" t="str">
        <f t="shared" si="44"/>
        <v>10</v>
      </c>
      <c r="L525">
        <v>73</v>
      </c>
      <c r="M525">
        <v>0</v>
      </c>
      <c r="N525">
        <v>0</v>
      </c>
      <c r="O525">
        <v>10</v>
      </c>
      <c r="P525">
        <v>0</v>
      </c>
      <c r="Q525" s="25" t="s">
        <v>170</v>
      </c>
      <c r="R525">
        <v>22</v>
      </c>
      <c r="S525">
        <v>12</v>
      </c>
      <c r="T525">
        <v>2</v>
      </c>
      <c r="U525">
        <v>0</v>
      </c>
      <c r="V525">
        <v>4.4999999999999998E-2</v>
      </c>
      <c r="W525">
        <v>4.1000000000000002E-2</v>
      </c>
      <c r="X525">
        <v>24</v>
      </c>
      <c r="Y525">
        <v>0</v>
      </c>
      <c r="Z525" s="25" t="s">
        <v>176</v>
      </c>
      <c r="AB525">
        <v>2.8</v>
      </c>
      <c r="AC525">
        <v>2</v>
      </c>
      <c r="AD525">
        <v>68</v>
      </c>
      <c r="AE525">
        <v>3</v>
      </c>
      <c r="AF525">
        <v>1</v>
      </c>
      <c r="AG525">
        <v>0.63</v>
      </c>
      <c r="AH525">
        <v>0</v>
      </c>
      <c r="BA525">
        <v>7</v>
      </c>
      <c r="BB525">
        <v>4</v>
      </c>
      <c r="BC525">
        <v>14</v>
      </c>
      <c r="BD525">
        <v>25</v>
      </c>
      <c r="BE525">
        <v>0</v>
      </c>
      <c r="BF525">
        <v>2</v>
      </c>
      <c r="BG525">
        <v>60</v>
      </c>
      <c r="BH525">
        <v>35</v>
      </c>
      <c r="BI525">
        <v>130</v>
      </c>
      <c r="BJ525">
        <v>105</v>
      </c>
      <c r="BK525">
        <v>11</v>
      </c>
      <c r="BL525">
        <v>73</v>
      </c>
      <c r="BM525">
        <v>0</v>
      </c>
      <c r="BN525">
        <v>0</v>
      </c>
      <c r="BO525">
        <v>10</v>
      </c>
      <c r="BP525">
        <v>0</v>
      </c>
      <c r="BQ525" s="25" t="s">
        <v>170</v>
      </c>
      <c r="BR525">
        <v>22</v>
      </c>
      <c r="BS525">
        <v>12</v>
      </c>
      <c r="BT525">
        <v>2</v>
      </c>
      <c r="BU525">
        <v>0</v>
      </c>
      <c r="BV525">
        <v>4.4999999999999998E-2</v>
      </c>
      <c r="BW525">
        <v>4.1000000000000002E-2</v>
      </c>
      <c r="BX525">
        <v>24</v>
      </c>
      <c r="BY525">
        <v>0</v>
      </c>
      <c r="BZ525" s="25" t="s">
        <v>176</v>
      </c>
      <c r="CB525">
        <v>2.8</v>
      </c>
      <c r="CC525">
        <v>2</v>
      </c>
      <c r="CD525">
        <v>68</v>
      </c>
      <c r="CE525">
        <v>3</v>
      </c>
      <c r="CF525">
        <v>1</v>
      </c>
      <c r="CG525">
        <v>0.63</v>
      </c>
      <c r="CH525">
        <v>0</v>
      </c>
    </row>
    <row r="526" spans="1:86">
      <c r="A526">
        <v>8</v>
      </c>
      <c r="B526">
        <v>3</v>
      </c>
      <c r="C526">
        <v>8</v>
      </c>
      <c r="D526">
        <v>20</v>
      </c>
      <c r="E526">
        <v>0</v>
      </c>
      <c r="F526" s="24">
        <f t="shared" si="40"/>
        <v>10</v>
      </c>
      <c r="G526">
        <v>75</v>
      </c>
      <c r="H526" s="24">
        <f t="shared" si="41"/>
        <v>6</v>
      </c>
      <c r="I526" s="24">
        <f t="shared" si="42"/>
        <v>16</v>
      </c>
      <c r="J526" s="24">
        <f t="shared" si="43"/>
        <v>180</v>
      </c>
      <c r="K526" s="49" t="str">
        <f t="shared" si="44"/>
        <v>10</v>
      </c>
      <c r="L526">
        <v>73</v>
      </c>
      <c r="M526">
        <v>0</v>
      </c>
      <c r="N526">
        <v>0</v>
      </c>
      <c r="O526">
        <v>20</v>
      </c>
      <c r="P526">
        <v>0</v>
      </c>
      <c r="Q526" s="25" t="s">
        <v>170</v>
      </c>
      <c r="R526">
        <v>22</v>
      </c>
      <c r="S526">
        <v>0</v>
      </c>
      <c r="T526">
        <v>2</v>
      </c>
      <c r="U526">
        <v>0</v>
      </c>
      <c r="V526">
        <v>3.1E-2</v>
      </c>
      <c r="W526">
        <v>2.9100000000000001E-2</v>
      </c>
      <c r="X526">
        <v>24</v>
      </c>
      <c r="Y526">
        <v>0</v>
      </c>
      <c r="Z526" s="25" t="s">
        <v>176</v>
      </c>
      <c r="AB526" s="25">
        <v>1.6</v>
      </c>
      <c r="AC526">
        <v>2</v>
      </c>
      <c r="AD526">
        <v>68</v>
      </c>
      <c r="AE526">
        <v>3</v>
      </c>
      <c r="AF526">
        <v>1</v>
      </c>
      <c r="AG526">
        <v>0.63</v>
      </c>
      <c r="AH526">
        <v>0</v>
      </c>
      <c r="BA526">
        <v>8</v>
      </c>
      <c r="BB526">
        <v>3</v>
      </c>
      <c r="BC526">
        <v>8</v>
      </c>
      <c r="BD526">
        <v>20</v>
      </c>
      <c r="BE526">
        <v>0</v>
      </c>
      <c r="BF526">
        <v>1</v>
      </c>
      <c r="BG526">
        <v>75</v>
      </c>
      <c r="BH526">
        <v>35</v>
      </c>
      <c r="BI526">
        <v>130</v>
      </c>
      <c r="BJ526">
        <v>105</v>
      </c>
      <c r="BK526">
        <v>11</v>
      </c>
      <c r="BL526">
        <v>73</v>
      </c>
      <c r="BM526">
        <v>0</v>
      </c>
      <c r="BN526">
        <v>0</v>
      </c>
      <c r="BO526">
        <v>20</v>
      </c>
      <c r="BP526">
        <v>0</v>
      </c>
      <c r="BQ526" s="25" t="s">
        <v>170</v>
      </c>
      <c r="BR526">
        <v>22</v>
      </c>
      <c r="BS526">
        <v>0</v>
      </c>
      <c r="BT526">
        <v>2</v>
      </c>
      <c r="BU526">
        <v>0</v>
      </c>
      <c r="BV526">
        <v>3.1E-2</v>
      </c>
      <c r="BW526">
        <v>2.9100000000000001E-2</v>
      </c>
      <c r="BX526">
        <v>24</v>
      </c>
      <c r="BY526">
        <v>0</v>
      </c>
      <c r="BZ526" s="25" t="s">
        <v>176</v>
      </c>
      <c r="CB526" s="25">
        <v>1.6</v>
      </c>
      <c r="CC526">
        <v>2</v>
      </c>
      <c r="CD526">
        <v>68</v>
      </c>
      <c r="CE526">
        <v>3</v>
      </c>
      <c r="CF526">
        <v>1</v>
      </c>
      <c r="CG526">
        <v>0.63</v>
      </c>
      <c r="CH526">
        <v>0</v>
      </c>
    </row>
    <row r="527" spans="1:86">
      <c r="A527">
        <v>9</v>
      </c>
      <c r="B527">
        <v>802</v>
      </c>
      <c r="C527">
        <v>1</v>
      </c>
      <c r="D527">
        <v>16</v>
      </c>
      <c r="E527">
        <v>0</v>
      </c>
      <c r="F527" s="24">
        <f t="shared" si="40"/>
        <v>0</v>
      </c>
      <c r="G527">
        <v>90</v>
      </c>
      <c r="H527" s="24">
        <f t="shared" si="41"/>
        <v>6</v>
      </c>
      <c r="I527" s="24">
        <f t="shared" si="42"/>
        <v>16</v>
      </c>
      <c r="J527" s="24">
        <f t="shared" si="43"/>
        <v>180</v>
      </c>
      <c r="K527" s="49" t="str">
        <f t="shared" si="44"/>
        <v>10</v>
      </c>
      <c r="L527">
        <v>63</v>
      </c>
      <c r="M527">
        <v>0</v>
      </c>
      <c r="N527">
        <v>7</v>
      </c>
      <c r="O527">
        <v>10</v>
      </c>
      <c r="P527">
        <v>2</v>
      </c>
      <c r="Q527" s="25" t="s">
        <v>175</v>
      </c>
      <c r="R527">
        <v>22</v>
      </c>
      <c r="S527">
        <v>0</v>
      </c>
      <c r="T527">
        <v>2</v>
      </c>
      <c r="U527">
        <v>0</v>
      </c>
      <c r="V527">
        <v>1.9E-2</v>
      </c>
      <c r="W527">
        <v>3.4000000000000002E-2</v>
      </c>
      <c r="X527">
        <v>24</v>
      </c>
      <c r="Y527">
        <v>1</v>
      </c>
      <c r="Z527" s="25" t="s">
        <v>178</v>
      </c>
      <c r="AB527">
        <v>0.8</v>
      </c>
      <c r="AC527">
        <v>2</v>
      </c>
      <c r="AD527">
        <v>68</v>
      </c>
      <c r="AE527">
        <v>3</v>
      </c>
      <c r="AF527">
        <v>1</v>
      </c>
      <c r="AG527">
        <v>0.63</v>
      </c>
      <c r="AH527">
        <v>0</v>
      </c>
      <c r="BA527">
        <v>9</v>
      </c>
      <c r="BB527">
        <v>802</v>
      </c>
      <c r="BC527">
        <v>1</v>
      </c>
      <c r="BD527">
        <v>16</v>
      </c>
      <c r="BE527">
        <v>0</v>
      </c>
      <c r="BF527">
        <v>0</v>
      </c>
      <c r="BG527">
        <v>90</v>
      </c>
      <c r="BH527">
        <v>35</v>
      </c>
      <c r="BI527">
        <v>130</v>
      </c>
      <c r="BJ527">
        <v>105</v>
      </c>
      <c r="BK527">
        <v>11</v>
      </c>
      <c r="BL527">
        <v>63</v>
      </c>
      <c r="BM527">
        <v>0</v>
      </c>
      <c r="BN527">
        <v>7</v>
      </c>
      <c r="BO527">
        <v>10</v>
      </c>
      <c r="BP527">
        <v>2</v>
      </c>
      <c r="BQ527" s="25" t="s">
        <v>175</v>
      </c>
      <c r="BR527">
        <v>22</v>
      </c>
      <c r="BS527">
        <v>0</v>
      </c>
      <c r="BT527">
        <v>2</v>
      </c>
      <c r="BU527">
        <v>0</v>
      </c>
      <c r="BV527">
        <v>1.9E-2</v>
      </c>
      <c r="BW527">
        <v>3.4000000000000002E-2</v>
      </c>
      <c r="BX527">
        <v>24</v>
      </c>
      <c r="BY527">
        <v>1</v>
      </c>
      <c r="BZ527" s="25" t="s">
        <v>178</v>
      </c>
      <c r="CB527">
        <v>0.8</v>
      </c>
      <c r="CC527">
        <v>2</v>
      </c>
      <c r="CD527">
        <v>68</v>
      </c>
      <c r="CE527">
        <v>3</v>
      </c>
      <c r="CF527">
        <v>1</v>
      </c>
      <c r="CG527">
        <v>0.63</v>
      </c>
      <c r="CH527">
        <v>0</v>
      </c>
    </row>
    <row r="528" spans="1:86">
      <c r="A528">
        <v>10</v>
      </c>
      <c r="B528">
        <v>802</v>
      </c>
      <c r="C528">
        <v>1</v>
      </c>
      <c r="D528">
        <v>16</v>
      </c>
      <c r="E528">
        <v>0</v>
      </c>
      <c r="F528" s="24">
        <f t="shared" si="40"/>
        <v>0</v>
      </c>
      <c r="G528">
        <v>90</v>
      </c>
      <c r="H528" s="24">
        <f t="shared" si="41"/>
        <v>6</v>
      </c>
      <c r="I528" s="24">
        <f t="shared" si="42"/>
        <v>16</v>
      </c>
      <c r="J528" s="24">
        <f t="shared" si="43"/>
        <v>180</v>
      </c>
      <c r="K528" s="49" t="str">
        <f t="shared" si="44"/>
        <v>10</v>
      </c>
      <c r="L528">
        <v>63</v>
      </c>
      <c r="M528">
        <v>0</v>
      </c>
      <c r="N528">
        <v>7</v>
      </c>
      <c r="O528">
        <v>10</v>
      </c>
      <c r="P528">
        <v>2</v>
      </c>
      <c r="Q528" s="25" t="s">
        <v>175</v>
      </c>
      <c r="R528">
        <v>22</v>
      </c>
      <c r="S528">
        <v>0</v>
      </c>
      <c r="T528">
        <v>2</v>
      </c>
      <c r="U528">
        <v>0</v>
      </c>
      <c r="V528">
        <v>3.9E-2</v>
      </c>
      <c r="W528">
        <v>1.9099999999999999E-2</v>
      </c>
      <c r="X528">
        <v>24</v>
      </c>
      <c r="Y528">
        <v>1</v>
      </c>
      <c r="Z528" s="25" t="s">
        <v>178</v>
      </c>
      <c r="AB528">
        <v>0.8</v>
      </c>
      <c r="AC528">
        <v>2</v>
      </c>
      <c r="AD528">
        <v>68</v>
      </c>
      <c r="AE528">
        <v>3</v>
      </c>
      <c r="AF528">
        <v>1</v>
      </c>
      <c r="AG528">
        <v>0.63</v>
      </c>
      <c r="AH528">
        <v>0</v>
      </c>
      <c r="BA528">
        <v>10</v>
      </c>
      <c r="BB528">
        <v>802</v>
      </c>
      <c r="BC528">
        <v>1</v>
      </c>
      <c r="BD528">
        <v>16</v>
      </c>
      <c r="BE528">
        <v>0</v>
      </c>
      <c r="BF528">
        <v>0</v>
      </c>
      <c r="BG528">
        <v>90</v>
      </c>
      <c r="BH528">
        <v>35</v>
      </c>
      <c r="BI528">
        <v>130</v>
      </c>
      <c r="BJ528">
        <v>105</v>
      </c>
      <c r="BK528">
        <v>11</v>
      </c>
      <c r="BL528">
        <v>63</v>
      </c>
      <c r="BM528">
        <v>0</v>
      </c>
      <c r="BN528">
        <v>7</v>
      </c>
      <c r="BO528">
        <v>10</v>
      </c>
      <c r="BP528">
        <v>2</v>
      </c>
      <c r="BQ528" s="25" t="s">
        <v>175</v>
      </c>
      <c r="BR528">
        <v>22</v>
      </c>
      <c r="BS528">
        <v>0</v>
      </c>
      <c r="BT528">
        <v>2</v>
      </c>
      <c r="BU528">
        <v>0</v>
      </c>
      <c r="BV528">
        <v>3.9E-2</v>
      </c>
      <c r="BW528">
        <v>1.9099999999999999E-2</v>
      </c>
      <c r="BX528">
        <v>24</v>
      </c>
      <c r="BY528">
        <v>1</v>
      </c>
      <c r="BZ528" s="25" t="s">
        <v>178</v>
      </c>
      <c r="CB528">
        <v>0.8</v>
      </c>
      <c r="CC528">
        <v>2</v>
      </c>
      <c r="CD528">
        <v>68</v>
      </c>
      <c r="CE528">
        <v>3</v>
      </c>
      <c r="CF528">
        <v>1</v>
      </c>
      <c r="CG528">
        <v>0.63</v>
      </c>
      <c r="CH528">
        <v>0</v>
      </c>
    </row>
    <row r="529" spans="1:86">
      <c r="A529">
        <v>11</v>
      </c>
      <c r="B529">
        <v>801</v>
      </c>
      <c r="C529">
        <v>1</v>
      </c>
      <c r="D529">
        <v>16</v>
      </c>
      <c r="E529">
        <v>0</v>
      </c>
      <c r="F529" s="24">
        <f t="shared" si="40"/>
        <v>0</v>
      </c>
      <c r="G529">
        <v>90</v>
      </c>
      <c r="H529" s="24">
        <f t="shared" si="41"/>
        <v>6</v>
      </c>
      <c r="I529" s="24">
        <f t="shared" si="42"/>
        <v>16</v>
      </c>
      <c r="J529" s="24">
        <f t="shared" si="43"/>
        <v>180</v>
      </c>
      <c r="K529" s="49" t="str">
        <f t="shared" si="44"/>
        <v>10</v>
      </c>
      <c r="L529">
        <v>63</v>
      </c>
      <c r="M529">
        <v>0</v>
      </c>
      <c r="N529">
        <v>4</v>
      </c>
      <c r="O529">
        <v>10</v>
      </c>
      <c r="P529">
        <v>1</v>
      </c>
      <c r="Q529" s="25" t="s">
        <v>175</v>
      </c>
      <c r="R529">
        <v>22</v>
      </c>
      <c r="S529">
        <v>0</v>
      </c>
      <c r="T529">
        <v>2</v>
      </c>
      <c r="U529">
        <v>0</v>
      </c>
      <c r="V529">
        <v>8.9999999999999993E-3</v>
      </c>
      <c r="W529">
        <v>2.4E-2</v>
      </c>
      <c r="X529">
        <v>24</v>
      </c>
      <c r="Y529">
        <v>1</v>
      </c>
      <c r="Z529" s="25" t="s">
        <v>178</v>
      </c>
      <c r="AB529">
        <v>0.63</v>
      </c>
      <c r="AC529">
        <v>2</v>
      </c>
      <c r="AD529">
        <v>68</v>
      </c>
      <c r="AE529">
        <v>3</v>
      </c>
      <c r="AF529">
        <v>1</v>
      </c>
      <c r="AG529">
        <v>0.63</v>
      </c>
      <c r="AH529">
        <v>0</v>
      </c>
      <c r="BA529">
        <v>11</v>
      </c>
      <c r="BB529">
        <v>801</v>
      </c>
      <c r="BC529">
        <v>1</v>
      </c>
      <c r="BD529">
        <v>16</v>
      </c>
      <c r="BE529">
        <v>0</v>
      </c>
      <c r="BF529">
        <v>0</v>
      </c>
      <c r="BG529">
        <v>90</v>
      </c>
      <c r="BH529">
        <v>35</v>
      </c>
      <c r="BI529">
        <v>130</v>
      </c>
      <c r="BJ529">
        <v>105</v>
      </c>
      <c r="BK529">
        <v>11</v>
      </c>
      <c r="BL529">
        <v>63</v>
      </c>
      <c r="BM529">
        <v>0</v>
      </c>
      <c r="BN529">
        <v>4</v>
      </c>
      <c r="BO529">
        <v>10</v>
      </c>
      <c r="BP529">
        <v>1</v>
      </c>
      <c r="BQ529" s="25" t="s">
        <v>175</v>
      </c>
      <c r="BR529">
        <v>22</v>
      </c>
      <c r="BS529">
        <v>0</v>
      </c>
      <c r="BT529">
        <v>2</v>
      </c>
      <c r="BU529">
        <v>0</v>
      </c>
      <c r="BV529">
        <v>8.9999999999999993E-3</v>
      </c>
      <c r="BW529">
        <v>2.4E-2</v>
      </c>
      <c r="BX529">
        <v>24</v>
      </c>
      <c r="BY529">
        <v>1</v>
      </c>
      <c r="BZ529" s="25" t="s">
        <v>178</v>
      </c>
      <c r="CB529">
        <v>0.63</v>
      </c>
      <c r="CC529">
        <v>2</v>
      </c>
      <c r="CD529">
        <v>68</v>
      </c>
      <c r="CE529">
        <v>3</v>
      </c>
      <c r="CF529">
        <v>1</v>
      </c>
      <c r="CG529">
        <v>0.63</v>
      </c>
      <c r="CH529">
        <v>0</v>
      </c>
    </row>
    <row r="530" spans="1:86">
      <c r="A530">
        <v>12</v>
      </c>
      <c r="B530">
        <v>801</v>
      </c>
      <c r="C530">
        <v>1</v>
      </c>
      <c r="D530">
        <v>16</v>
      </c>
      <c r="E530">
        <v>0</v>
      </c>
      <c r="F530" s="24">
        <f t="shared" si="40"/>
        <v>0</v>
      </c>
      <c r="G530">
        <v>90</v>
      </c>
      <c r="H530" s="24">
        <f t="shared" si="41"/>
        <v>6</v>
      </c>
      <c r="I530" s="24">
        <f t="shared" si="42"/>
        <v>16</v>
      </c>
      <c r="J530" s="24">
        <f t="shared" si="43"/>
        <v>180</v>
      </c>
      <c r="K530" s="49" t="str">
        <f t="shared" si="44"/>
        <v>10</v>
      </c>
      <c r="L530">
        <v>63</v>
      </c>
      <c r="M530">
        <v>0</v>
      </c>
      <c r="N530">
        <v>4</v>
      </c>
      <c r="O530">
        <v>10</v>
      </c>
      <c r="P530">
        <v>1</v>
      </c>
      <c r="Q530" s="25" t="s">
        <v>175</v>
      </c>
      <c r="R530">
        <v>22</v>
      </c>
      <c r="S530">
        <v>0</v>
      </c>
      <c r="T530">
        <v>2</v>
      </c>
      <c r="U530">
        <v>0</v>
      </c>
      <c r="V530">
        <v>2.9000000000000001E-2</v>
      </c>
      <c r="W530">
        <v>8.9999999999999993E-3</v>
      </c>
      <c r="X530">
        <v>24</v>
      </c>
      <c r="Y530">
        <v>1</v>
      </c>
      <c r="Z530" s="25" t="s">
        <v>178</v>
      </c>
      <c r="AB530">
        <v>0.63</v>
      </c>
      <c r="AC530">
        <v>2</v>
      </c>
      <c r="AD530">
        <v>68</v>
      </c>
      <c r="AE530">
        <v>3</v>
      </c>
      <c r="AF530">
        <v>1</v>
      </c>
      <c r="AG530">
        <v>0.63</v>
      </c>
      <c r="AH530">
        <v>0</v>
      </c>
      <c r="BA530">
        <v>12</v>
      </c>
      <c r="BB530">
        <v>801</v>
      </c>
      <c r="BC530">
        <v>1</v>
      </c>
      <c r="BD530">
        <v>16</v>
      </c>
      <c r="BE530">
        <v>0</v>
      </c>
      <c r="BF530">
        <v>0</v>
      </c>
      <c r="BG530">
        <v>90</v>
      </c>
      <c r="BH530">
        <v>35</v>
      </c>
      <c r="BI530">
        <v>130</v>
      </c>
      <c r="BJ530">
        <v>105</v>
      </c>
      <c r="BK530">
        <v>11</v>
      </c>
      <c r="BL530">
        <v>63</v>
      </c>
      <c r="BM530">
        <v>0</v>
      </c>
      <c r="BN530">
        <v>4</v>
      </c>
      <c r="BO530">
        <v>10</v>
      </c>
      <c r="BP530">
        <v>1</v>
      </c>
      <c r="BQ530" s="25" t="s">
        <v>175</v>
      </c>
      <c r="BR530">
        <v>22</v>
      </c>
      <c r="BS530">
        <v>0</v>
      </c>
      <c r="BT530">
        <v>2</v>
      </c>
      <c r="BU530">
        <v>0</v>
      </c>
      <c r="BV530">
        <v>2.9000000000000001E-2</v>
      </c>
      <c r="BW530">
        <v>8.9999999999999993E-3</v>
      </c>
      <c r="BX530">
        <v>24</v>
      </c>
      <c r="BY530">
        <v>1</v>
      </c>
      <c r="BZ530" s="25" t="s">
        <v>178</v>
      </c>
      <c r="CB530">
        <v>0.63</v>
      </c>
      <c r="CC530">
        <v>2</v>
      </c>
      <c r="CD530">
        <v>68</v>
      </c>
      <c r="CE530">
        <v>3</v>
      </c>
      <c r="CF530">
        <v>1</v>
      </c>
      <c r="CG530">
        <v>0.63</v>
      </c>
      <c r="CH530">
        <v>0</v>
      </c>
    </row>
    <row r="531" spans="1:86">
      <c r="F531" s="24" t="str">
        <f t="shared" si="40"/>
        <v/>
      </c>
      <c r="H531" s="24" t="str">
        <f t="shared" si="41"/>
        <v/>
      </c>
      <c r="I531" s="24" t="str">
        <f t="shared" si="42"/>
        <v/>
      </c>
      <c r="J531" s="24" t="str">
        <f t="shared" si="43"/>
        <v/>
      </c>
      <c r="K531" s="49" t="str">
        <f t="shared" si="44"/>
        <v/>
      </c>
      <c r="Q531" s="25"/>
      <c r="Z531" s="25"/>
      <c r="AH531">
        <v>0</v>
      </c>
      <c r="BQ531" s="25"/>
      <c r="BZ531" s="25"/>
      <c r="CH531">
        <v>0</v>
      </c>
    </row>
    <row r="532" spans="1:86">
      <c r="A532">
        <v>1</v>
      </c>
      <c r="B532">
        <v>9</v>
      </c>
      <c r="C532">
        <v>140</v>
      </c>
      <c r="D532">
        <v>55</v>
      </c>
      <c r="E532">
        <v>1000</v>
      </c>
      <c r="F532" s="24">
        <f t="shared" si="40"/>
        <v>310</v>
      </c>
      <c r="G532">
        <v>71</v>
      </c>
      <c r="H532" s="24">
        <f t="shared" si="41"/>
        <v>5</v>
      </c>
      <c r="I532" s="24">
        <f t="shared" si="42"/>
        <v>15</v>
      </c>
      <c r="J532" s="24">
        <f t="shared" si="43"/>
        <v>180</v>
      </c>
      <c r="K532" s="49" t="str">
        <f t="shared" si="44"/>
        <v>13</v>
      </c>
      <c r="L532">
        <v>43</v>
      </c>
      <c r="M532">
        <v>0</v>
      </c>
      <c r="N532">
        <v>141</v>
      </c>
      <c r="O532">
        <v>0</v>
      </c>
      <c r="P532">
        <v>0</v>
      </c>
      <c r="Q532" s="25" t="s">
        <v>170</v>
      </c>
      <c r="R532">
        <v>22</v>
      </c>
      <c r="S532">
        <v>15</v>
      </c>
      <c r="T532">
        <v>2</v>
      </c>
      <c r="U532">
        <v>0</v>
      </c>
      <c r="V532">
        <v>0.40300000000000002</v>
      </c>
      <c r="W532">
        <v>0.5</v>
      </c>
      <c r="X532">
        <v>24</v>
      </c>
      <c r="Y532">
        <v>0</v>
      </c>
      <c r="Z532" s="25" t="s">
        <v>176</v>
      </c>
      <c r="AB532">
        <v>0</v>
      </c>
      <c r="AC532">
        <v>2</v>
      </c>
      <c r="AD532">
        <v>68</v>
      </c>
      <c r="AE532">
        <v>3</v>
      </c>
      <c r="AF532">
        <v>1</v>
      </c>
      <c r="AG532">
        <v>0.8</v>
      </c>
      <c r="AH532">
        <v>0</v>
      </c>
      <c r="BA532">
        <v>1</v>
      </c>
      <c r="BB532">
        <v>9</v>
      </c>
      <c r="BC532">
        <v>140</v>
      </c>
      <c r="BD532">
        <v>55</v>
      </c>
      <c r="BE532">
        <v>1000</v>
      </c>
      <c r="BF532">
        <v>31</v>
      </c>
      <c r="BG532">
        <v>71</v>
      </c>
      <c r="BH532">
        <v>30</v>
      </c>
      <c r="BI532">
        <v>120</v>
      </c>
      <c r="BJ532">
        <v>105</v>
      </c>
      <c r="BK532">
        <v>11</v>
      </c>
      <c r="BL532">
        <v>43</v>
      </c>
      <c r="BM532">
        <v>0</v>
      </c>
      <c r="BN532">
        <v>141</v>
      </c>
      <c r="BO532">
        <v>0</v>
      </c>
      <c r="BP532">
        <v>0</v>
      </c>
      <c r="BQ532" s="25" t="s">
        <v>170</v>
      </c>
      <c r="BR532">
        <v>22</v>
      </c>
      <c r="BS532">
        <v>15</v>
      </c>
      <c r="BT532">
        <v>2</v>
      </c>
      <c r="BU532">
        <v>0</v>
      </c>
      <c r="BV532">
        <v>0.40300000000000002</v>
      </c>
      <c r="BW532">
        <v>0.5</v>
      </c>
      <c r="BX532">
        <v>24</v>
      </c>
      <c r="BY532">
        <v>0</v>
      </c>
      <c r="BZ532" s="25" t="s">
        <v>176</v>
      </c>
      <c r="CB532">
        <v>0</v>
      </c>
      <c r="CC532">
        <v>2</v>
      </c>
      <c r="CD532">
        <v>68</v>
      </c>
      <c r="CE532">
        <v>3</v>
      </c>
      <c r="CF532">
        <v>1</v>
      </c>
      <c r="CG532">
        <v>0.8</v>
      </c>
      <c r="CH532">
        <v>0</v>
      </c>
    </row>
    <row r="533" spans="1:86">
      <c r="A533">
        <v>2</v>
      </c>
      <c r="B533">
        <v>8</v>
      </c>
      <c r="C533">
        <v>110</v>
      </c>
      <c r="D533">
        <v>55</v>
      </c>
      <c r="E533">
        <v>0</v>
      </c>
      <c r="F533" s="24">
        <f t="shared" si="40"/>
        <v>220</v>
      </c>
      <c r="G533">
        <v>50</v>
      </c>
      <c r="H533" s="24">
        <f t="shared" si="41"/>
        <v>6</v>
      </c>
      <c r="I533" s="24">
        <f t="shared" si="42"/>
        <v>16</v>
      </c>
      <c r="J533" s="24">
        <f t="shared" si="43"/>
        <v>180</v>
      </c>
      <c r="K533" s="49" t="str">
        <f t="shared" si="44"/>
        <v>13</v>
      </c>
      <c r="L533">
        <v>63</v>
      </c>
      <c r="M533">
        <v>0</v>
      </c>
      <c r="N533">
        <v>0</v>
      </c>
      <c r="O533">
        <v>0</v>
      </c>
      <c r="P533">
        <v>0</v>
      </c>
      <c r="Q533" s="25" t="s">
        <v>170</v>
      </c>
      <c r="R533">
        <v>22</v>
      </c>
      <c r="S533">
        <v>12</v>
      </c>
      <c r="T533">
        <v>2</v>
      </c>
      <c r="U533">
        <v>0</v>
      </c>
      <c r="V533">
        <v>0.36499999999999999</v>
      </c>
      <c r="W533">
        <v>0.25190000000000001</v>
      </c>
      <c r="X533">
        <v>24</v>
      </c>
      <c r="Y533">
        <v>0</v>
      </c>
      <c r="Z533" s="25" t="s">
        <v>176</v>
      </c>
      <c r="AB533">
        <v>0</v>
      </c>
      <c r="AC533">
        <v>2</v>
      </c>
      <c r="AD533">
        <v>68</v>
      </c>
      <c r="AE533">
        <v>3</v>
      </c>
      <c r="AF533">
        <v>1</v>
      </c>
      <c r="AG533">
        <v>0.8</v>
      </c>
      <c r="AH533">
        <v>0</v>
      </c>
      <c r="BA533">
        <v>2</v>
      </c>
      <c r="BB533">
        <v>8</v>
      </c>
      <c r="BC533">
        <v>110</v>
      </c>
      <c r="BD533">
        <v>55</v>
      </c>
      <c r="BE533">
        <v>0</v>
      </c>
      <c r="BF533">
        <v>22</v>
      </c>
      <c r="BG533">
        <v>50</v>
      </c>
      <c r="BH533">
        <v>35</v>
      </c>
      <c r="BI533">
        <v>130</v>
      </c>
      <c r="BJ533">
        <v>105</v>
      </c>
      <c r="BK533">
        <v>11</v>
      </c>
      <c r="BL533">
        <v>63</v>
      </c>
      <c r="BM533">
        <v>0</v>
      </c>
      <c r="BN533">
        <v>0</v>
      </c>
      <c r="BO533">
        <v>0</v>
      </c>
      <c r="BP533">
        <v>0</v>
      </c>
      <c r="BQ533" s="25" t="s">
        <v>170</v>
      </c>
      <c r="BR533">
        <v>22</v>
      </c>
      <c r="BS533">
        <v>12</v>
      </c>
      <c r="BT533">
        <v>2</v>
      </c>
      <c r="BU533">
        <v>0</v>
      </c>
      <c r="BV533">
        <v>0.36499999999999999</v>
      </c>
      <c r="BW533">
        <v>0.25190000000000001</v>
      </c>
      <c r="BX533">
        <v>24</v>
      </c>
      <c r="BY533">
        <v>0</v>
      </c>
      <c r="BZ533" s="25" t="s">
        <v>176</v>
      </c>
      <c r="CB533">
        <v>0</v>
      </c>
      <c r="CC533">
        <v>2</v>
      </c>
      <c r="CD533">
        <v>68</v>
      </c>
      <c r="CE533">
        <v>3</v>
      </c>
      <c r="CF533">
        <v>1</v>
      </c>
      <c r="CG533">
        <v>0.8</v>
      </c>
      <c r="CH533">
        <v>0</v>
      </c>
    </row>
    <row r="534" spans="1:86">
      <c r="A534">
        <v>3</v>
      </c>
      <c r="B534">
        <v>7</v>
      </c>
      <c r="C534">
        <v>80</v>
      </c>
      <c r="D534">
        <v>20</v>
      </c>
      <c r="E534">
        <v>0</v>
      </c>
      <c r="F534" s="24">
        <f t="shared" si="40"/>
        <v>160</v>
      </c>
      <c r="G534">
        <v>55</v>
      </c>
      <c r="H534" s="24">
        <f t="shared" si="41"/>
        <v>6</v>
      </c>
      <c r="I534" s="24">
        <f t="shared" si="42"/>
        <v>16</v>
      </c>
      <c r="J534" s="24">
        <f t="shared" si="43"/>
        <v>180</v>
      </c>
      <c r="K534" s="49" t="str">
        <f t="shared" si="44"/>
        <v>13</v>
      </c>
      <c r="L534">
        <v>63</v>
      </c>
      <c r="M534">
        <v>0</v>
      </c>
      <c r="N534">
        <v>0</v>
      </c>
      <c r="O534">
        <v>0</v>
      </c>
      <c r="P534">
        <v>0</v>
      </c>
      <c r="Q534" s="25" t="s">
        <v>170</v>
      </c>
      <c r="R534">
        <v>22</v>
      </c>
      <c r="S534">
        <v>12</v>
      </c>
      <c r="T534">
        <v>2</v>
      </c>
      <c r="U534">
        <v>0</v>
      </c>
      <c r="V534">
        <v>0.27700000000000002</v>
      </c>
      <c r="W534">
        <v>0.18559999999999999</v>
      </c>
      <c r="X534">
        <v>24</v>
      </c>
      <c r="Y534">
        <v>0</v>
      </c>
      <c r="Z534" s="25" t="s">
        <v>176</v>
      </c>
      <c r="AB534">
        <v>0</v>
      </c>
      <c r="AC534">
        <v>2</v>
      </c>
      <c r="AD534">
        <v>68</v>
      </c>
      <c r="AE534">
        <v>3</v>
      </c>
      <c r="AF534">
        <v>1</v>
      </c>
      <c r="AG534">
        <v>0.8</v>
      </c>
      <c r="AH534">
        <v>0</v>
      </c>
      <c r="BA534">
        <v>3</v>
      </c>
      <c r="BB534">
        <v>7</v>
      </c>
      <c r="BC534">
        <v>80</v>
      </c>
      <c r="BD534">
        <v>20</v>
      </c>
      <c r="BE534">
        <v>0</v>
      </c>
      <c r="BF534">
        <v>16</v>
      </c>
      <c r="BG534">
        <v>55</v>
      </c>
      <c r="BH534">
        <v>35</v>
      </c>
      <c r="BI534">
        <v>130</v>
      </c>
      <c r="BJ534">
        <v>105</v>
      </c>
      <c r="BK534">
        <v>11</v>
      </c>
      <c r="BL534">
        <v>63</v>
      </c>
      <c r="BM534">
        <v>0</v>
      </c>
      <c r="BN534">
        <v>0</v>
      </c>
      <c r="BO534">
        <v>0</v>
      </c>
      <c r="BP534">
        <v>0</v>
      </c>
      <c r="BQ534" s="25" t="s">
        <v>170</v>
      </c>
      <c r="BR534">
        <v>22</v>
      </c>
      <c r="BS534">
        <v>12</v>
      </c>
      <c r="BT534">
        <v>2</v>
      </c>
      <c r="BU534">
        <v>0</v>
      </c>
      <c r="BV534">
        <v>0.27700000000000002</v>
      </c>
      <c r="BW534">
        <v>0.18559999999999999</v>
      </c>
      <c r="BX534">
        <v>24</v>
      </c>
      <c r="BY534">
        <v>0</v>
      </c>
      <c r="BZ534" s="25" t="s">
        <v>176</v>
      </c>
      <c r="CB534">
        <v>0</v>
      </c>
      <c r="CC534">
        <v>2</v>
      </c>
      <c r="CD534">
        <v>68</v>
      </c>
      <c r="CE534">
        <v>3</v>
      </c>
      <c r="CF534">
        <v>1</v>
      </c>
      <c r="CG534">
        <v>0.8</v>
      </c>
      <c r="CH534">
        <v>0</v>
      </c>
    </row>
    <row r="535" spans="1:86">
      <c r="A535">
        <v>4</v>
      </c>
      <c r="B535">
        <v>6</v>
      </c>
      <c r="C535">
        <v>60</v>
      </c>
      <c r="D535">
        <v>15</v>
      </c>
      <c r="E535">
        <v>0</v>
      </c>
      <c r="F535" s="24">
        <f t="shared" si="40"/>
        <v>90</v>
      </c>
      <c r="G535">
        <v>60</v>
      </c>
      <c r="H535" s="24">
        <f t="shared" si="41"/>
        <v>6</v>
      </c>
      <c r="I535" s="24">
        <f t="shared" si="42"/>
        <v>16</v>
      </c>
      <c r="J535" s="24">
        <f t="shared" si="43"/>
        <v>180</v>
      </c>
      <c r="K535" s="49" t="str">
        <f t="shared" si="44"/>
        <v>13</v>
      </c>
      <c r="L535">
        <v>73</v>
      </c>
      <c r="M535">
        <v>0</v>
      </c>
      <c r="N535">
        <v>0</v>
      </c>
      <c r="O535">
        <v>0</v>
      </c>
      <c r="P535">
        <v>0</v>
      </c>
      <c r="Q535" s="25" t="s">
        <v>170</v>
      </c>
      <c r="R535">
        <v>22</v>
      </c>
      <c r="S535">
        <v>12</v>
      </c>
      <c r="T535">
        <v>2</v>
      </c>
      <c r="U535">
        <v>0</v>
      </c>
      <c r="V535">
        <v>0.2</v>
      </c>
      <c r="W535">
        <v>0.13800000000000001</v>
      </c>
      <c r="X535">
        <v>24</v>
      </c>
      <c r="Y535">
        <v>0</v>
      </c>
      <c r="Z535" s="25" t="s">
        <v>176</v>
      </c>
      <c r="AB535">
        <v>0</v>
      </c>
      <c r="AC535">
        <v>2</v>
      </c>
      <c r="AD535">
        <v>68</v>
      </c>
      <c r="AE535">
        <v>3</v>
      </c>
      <c r="AF535">
        <v>1</v>
      </c>
      <c r="AG535">
        <v>0.8</v>
      </c>
      <c r="AH535">
        <v>0</v>
      </c>
      <c r="BA535">
        <v>4</v>
      </c>
      <c r="BB535">
        <v>6</v>
      </c>
      <c r="BC535">
        <v>60</v>
      </c>
      <c r="BD535">
        <v>15</v>
      </c>
      <c r="BE535">
        <v>0</v>
      </c>
      <c r="BF535">
        <v>9</v>
      </c>
      <c r="BG535">
        <v>60</v>
      </c>
      <c r="BH535">
        <v>35</v>
      </c>
      <c r="BI535">
        <v>130</v>
      </c>
      <c r="BJ535">
        <v>105</v>
      </c>
      <c r="BK535">
        <v>11</v>
      </c>
      <c r="BL535">
        <v>73</v>
      </c>
      <c r="BM535">
        <v>0</v>
      </c>
      <c r="BN535">
        <v>0</v>
      </c>
      <c r="BO535">
        <v>0</v>
      </c>
      <c r="BP535">
        <v>0</v>
      </c>
      <c r="BQ535" s="25" t="s">
        <v>170</v>
      </c>
      <c r="BR535">
        <v>22</v>
      </c>
      <c r="BS535">
        <v>12</v>
      </c>
      <c r="BT535">
        <v>2</v>
      </c>
      <c r="BU535">
        <v>0</v>
      </c>
      <c r="BV535">
        <v>0.2</v>
      </c>
      <c r="BW535">
        <v>0.13800000000000001</v>
      </c>
      <c r="BX535">
        <v>24</v>
      </c>
      <c r="BY535">
        <v>0</v>
      </c>
      <c r="BZ535" s="25" t="s">
        <v>176</v>
      </c>
      <c r="CB535">
        <v>0</v>
      </c>
      <c r="CC535">
        <v>2</v>
      </c>
      <c r="CD535">
        <v>68</v>
      </c>
      <c r="CE535">
        <v>3</v>
      </c>
      <c r="CF535">
        <v>1</v>
      </c>
      <c r="CG535">
        <v>0.8</v>
      </c>
      <c r="CH535">
        <v>0</v>
      </c>
    </row>
    <row r="536" spans="1:86">
      <c r="A536">
        <v>5</v>
      </c>
      <c r="B536">
        <v>5</v>
      </c>
      <c r="C536">
        <v>40</v>
      </c>
      <c r="D536">
        <v>10</v>
      </c>
      <c r="E536">
        <v>0</v>
      </c>
      <c r="F536" s="24">
        <f t="shared" si="40"/>
        <v>60</v>
      </c>
      <c r="G536">
        <v>55</v>
      </c>
      <c r="H536" s="24">
        <f t="shared" si="41"/>
        <v>6</v>
      </c>
      <c r="I536" s="24">
        <f t="shared" si="42"/>
        <v>16</v>
      </c>
      <c r="J536" s="24">
        <f t="shared" si="43"/>
        <v>180</v>
      </c>
      <c r="K536" s="49" t="str">
        <f t="shared" si="44"/>
        <v>13</v>
      </c>
      <c r="L536">
        <v>73</v>
      </c>
      <c r="M536">
        <v>0</v>
      </c>
      <c r="N536">
        <v>0</v>
      </c>
      <c r="O536">
        <v>0</v>
      </c>
      <c r="P536">
        <v>0</v>
      </c>
      <c r="Q536" s="25" t="s">
        <v>170</v>
      </c>
      <c r="R536">
        <v>22</v>
      </c>
      <c r="S536">
        <v>12</v>
      </c>
      <c r="T536">
        <v>2</v>
      </c>
      <c r="U536">
        <v>0</v>
      </c>
      <c r="V536">
        <v>0.14399999999999999</v>
      </c>
      <c r="W536">
        <v>9.4399999999999998E-2</v>
      </c>
      <c r="X536">
        <v>24</v>
      </c>
      <c r="Y536">
        <v>0</v>
      </c>
      <c r="Z536" s="25" t="s">
        <v>176</v>
      </c>
      <c r="AB536">
        <v>0</v>
      </c>
      <c r="AC536">
        <v>2</v>
      </c>
      <c r="AD536">
        <v>68</v>
      </c>
      <c r="AE536">
        <v>3</v>
      </c>
      <c r="AF536">
        <v>1</v>
      </c>
      <c r="AG536">
        <v>0.8</v>
      </c>
      <c r="AH536">
        <v>0</v>
      </c>
      <c r="BA536">
        <v>5</v>
      </c>
      <c r="BB536">
        <v>5</v>
      </c>
      <c r="BC536">
        <v>40</v>
      </c>
      <c r="BD536">
        <v>10</v>
      </c>
      <c r="BE536">
        <v>0</v>
      </c>
      <c r="BF536">
        <v>6</v>
      </c>
      <c r="BG536">
        <v>55</v>
      </c>
      <c r="BH536">
        <v>35</v>
      </c>
      <c r="BI536">
        <v>130</v>
      </c>
      <c r="BJ536">
        <v>105</v>
      </c>
      <c r="BK536">
        <v>11</v>
      </c>
      <c r="BL536">
        <v>73</v>
      </c>
      <c r="BM536">
        <v>0</v>
      </c>
      <c r="BN536">
        <v>0</v>
      </c>
      <c r="BO536">
        <v>0</v>
      </c>
      <c r="BP536">
        <v>0</v>
      </c>
      <c r="BQ536" s="25" t="s">
        <v>170</v>
      </c>
      <c r="BR536">
        <v>22</v>
      </c>
      <c r="BS536">
        <v>12</v>
      </c>
      <c r="BT536">
        <v>2</v>
      </c>
      <c r="BU536">
        <v>0</v>
      </c>
      <c r="BV536">
        <v>0.14399999999999999</v>
      </c>
      <c r="BW536">
        <v>9.4399999999999998E-2</v>
      </c>
      <c r="BX536">
        <v>24</v>
      </c>
      <c r="BY536">
        <v>0</v>
      </c>
      <c r="BZ536" s="25" t="s">
        <v>176</v>
      </c>
      <c r="CB536">
        <v>0</v>
      </c>
      <c r="CC536">
        <v>2</v>
      </c>
      <c r="CD536">
        <v>68</v>
      </c>
      <c r="CE536">
        <v>3</v>
      </c>
      <c r="CF536">
        <v>1</v>
      </c>
      <c r="CG536">
        <v>0.8</v>
      </c>
      <c r="CH536">
        <v>0</v>
      </c>
    </row>
    <row r="537" spans="1:86">
      <c r="A537">
        <v>6</v>
      </c>
      <c r="B537">
        <v>4</v>
      </c>
      <c r="C537">
        <v>20</v>
      </c>
      <c r="D537">
        <v>30</v>
      </c>
      <c r="E537">
        <v>0</v>
      </c>
      <c r="F537" s="24">
        <f t="shared" si="40"/>
        <v>30</v>
      </c>
      <c r="G537">
        <v>60</v>
      </c>
      <c r="H537" s="24">
        <f t="shared" si="41"/>
        <v>6</v>
      </c>
      <c r="I537" s="24">
        <f t="shared" si="42"/>
        <v>16</v>
      </c>
      <c r="J537" s="24">
        <f t="shared" si="43"/>
        <v>180</v>
      </c>
      <c r="K537" s="49" t="str">
        <f t="shared" si="44"/>
        <v>13</v>
      </c>
      <c r="L537">
        <v>73</v>
      </c>
      <c r="M537">
        <v>0</v>
      </c>
      <c r="N537">
        <v>0</v>
      </c>
      <c r="O537">
        <v>0</v>
      </c>
      <c r="P537">
        <v>0</v>
      </c>
      <c r="Q537" s="25" t="s">
        <v>170</v>
      </c>
      <c r="R537">
        <v>22</v>
      </c>
      <c r="S537">
        <v>12</v>
      </c>
      <c r="T537">
        <v>2</v>
      </c>
      <c r="U537">
        <v>0</v>
      </c>
      <c r="V537">
        <v>8.7999999999999995E-2</v>
      </c>
      <c r="W537">
        <v>6.4199999999999993E-2</v>
      </c>
      <c r="X537">
        <v>24</v>
      </c>
      <c r="Y537">
        <v>0</v>
      </c>
      <c r="Z537" s="25" t="s">
        <v>176</v>
      </c>
      <c r="AB537">
        <v>4.5</v>
      </c>
      <c r="AC537">
        <v>2</v>
      </c>
      <c r="AD537">
        <v>68</v>
      </c>
      <c r="AE537">
        <v>3</v>
      </c>
      <c r="AF537">
        <v>1</v>
      </c>
      <c r="AG537">
        <v>0.8</v>
      </c>
      <c r="AH537">
        <v>0</v>
      </c>
      <c r="BA537">
        <v>6</v>
      </c>
      <c r="BB537">
        <v>4</v>
      </c>
      <c r="BC537">
        <v>20</v>
      </c>
      <c r="BD537">
        <v>30</v>
      </c>
      <c r="BE537">
        <v>0</v>
      </c>
      <c r="BF537">
        <v>3</v>
      </c>
      <c r="BG537">
        <v>60</v>
      </c>
      <c r="BH537">
        <v>35</v>
      </c>
      <c r="BI537">
        <v>130</v>
      </c>
      <c r="BJ537">
        <v>105</v>
      </c>
      <c r="BK537">
        <v>11</v>
      </c>
      <c r="BL537">
        <v>73</v>
      </c>
      <c r="BM537">
        <v>0</v>
      </c>
      <c r="BN537">
        <v>0</v>
      </c>
      <c r="BO537">
        <v>0</v>
      </c>
      <c r="BP537">
        <v>0</v>
      </c>
      <c r="BQ537" s="25" t="s">
        <v>170</v>
      </c>
      <c r="BR537">
        <v>22</v>
      </c>
      <c r="BS537">
        <v>12</v>
      </c>
      <c r="BT537">
        <v>2</v>
      </c>
      <c r="BU537">
        <v>0</v>
      </c>
      <c r="BV537">
        <v>8.7999999999999995E-2</v>
      </c>
      <c r="BW537">
        <v>6.4199999999999993E-2</v>
      </c>
      <c r="BX537">
        <v>24</v>
      </c>
      <c r="BY537">
        <v>0</v>
      </c>
      <c r="BZ537" s="25" t="s">
        <v>176</v>
      </c>
      <c r="CB537">
        <v>4.5</v>
      </c>
      <c r="CC537">
        <v>2</v>
      </c>
      <c r="CD537">
        <v>68</v>
      </c>
      <c r="CE537">
        <v>3</v>
      </c>
      <c r="CF537">
        <v>1</v>
      </c>
      <c r="CG537">
        <v>0.8</v>
      </c>
      <c r="CH537">
        <v>0</v>
      </c>
    </row>
    <row r="538" spans="1:86">
      <c r="A538">
        <v>7</v>
      </c>
      <c r="B538">
        <v>3</v>
      </c>
      <c r="C538">
        <v>14</v>
      </c>
      <c r="D538">
        <v>25</v>
      </c>
      <c r="E538">
        <v>0</v>
      </c>
      <c r="F538" s="24">
        <f t="shared" si="40"/>
        <v>20</v>
      </c>
      <c r="G538">
        <v>60</v>
      </c>
      <c r="H538" s="24">
        <f t="shared" si="41"/>
        <v>6</v>
      </c>
      <c r="I538" s="24">
        <f t="shared" si="42"/>
        <v>16</v>
      </c>
      <c r="J538" s="24">
        <f t="shared" si="43"/>
        <v>180</v>
      </c>
      <c r="K538" s="49" t="str">
        <f t="shared" si="44"/>
        <v>10</v>
      </c>
      <c r="L538">
        <v>73</v>
      </c>
      <c r="M538">
        <v>0</v>
      </c>
      <c r="N538">
        <v>0</v>
      </c>
      <c r="O538">
        <v>10</v>
      </c>
      <c r="P538">
        <v>0</v>
      </c>
      <c r="Q538" s="25" t="s">
        <v>170</v>
      </c>
      <c r="R538">
        <v>22</v>
      </c>
      <c r="S538">
        <v>12</v>
      </c>
      <c r="T538">
        <v>2</v>
      </c>
      <c r="U538">
        <v>0</v>
      </c>
      <c r="V538">
        <v>4.2999999999999997E-2</v>
      </c>
      <c r="W538">
        <v>3.9100000000000003E-2</v>
      </c>
      <c r="X538">
        <v>24</v>
      </c>
      <c r="Y538">
        <v>0</v>
      </c>
      <c r="Z538" s="25" t="s">
        <v>176</v>
      </c>
      <c r="AB538">
        <v>2.8</v>
      </c>
      <c r="AC538">
        <v>2</v>
      </c>
      <c r="AD538">
        <v>68</v>
      </c>
      <c r="AE538">
        <v>3</v>
      </c>
      <c r="AF538">
        <v>1</v>
      </c>
      <c r="AG538">
        <v>0.8</v>
      </c>
      <c r="AH538">
        <v>0</v>
      </c>
      <c r="BA538">
        <v>7</v>
      </c>
      <c r="BB538">
        <v>3</v>
      </c>
      <c r="BC538">
        <v>14</v>
      </c>
      <c r="BD538">
        <v>25</v>
      </c>
      <c r="BE538">
        <v>0</v>
      </c>
      <c r="BF538">
        <v>2</v>
      </c>
      <c r="BG538">
        <v>60</v>
      </c>
      <c r="BH538">
        <v>35</v>
      </c>
      <c r="BI538">
        <v>130</v>
      </c>
      <c r="BJ538">
        <v>105</v>
      </c>
      <c r="BK538">
        <v>11</v>
      </c>
      <c r="BL538">
        <v>73</v>
      </c>
      <c r="BM538">
        <v>0</v>
      </c>
      <c r="BN538">
        <v>0</v>
      </c>
      <c r="BO538">
        <v>10</v>
      </c>
      <c r="BP538">
        <v>0</v>
      </c>
      <c r="BQ538" s="25" t="s">
        <v>170</v>
      </c>
      <c r="BR538">
        <v>22</v>
      </c>
      <c r="BS538">
        <v>12</v>
      </c>
      <c r="BT538">
        <v>2</v>
      </c>
      <c r="BU538">
        <v>0</v>
      </c>
      <c r="BV538">
        <v>4.2999999999999997E-2</v>
      </c>
      <c r="BW538">
        <v>3.9100000000000003E-2</v>
      </c>
      <c r="BX538">
        <v>24</v>
      </c>
      <c r="BY538">
        <v>0</v>
      </c>
      <c r="BZ538" s="25" t="s">
        <v>176</v>
      </c>
      <c r="CB538">
        <v>2.8</v>
      </c>
      <c r="CC538">
        <v>2</v>
      </c>
      <c r="CD538">
        <v>68</v>
      </c>
      <c r="CE538">
        <v>3</v>
      </c>
      <c r="CF538">
        <v>1</v>
      </c>
      <c r="CG538">
        <v>0.8</v>
      </c>
      <c r="CH538">
        <v>0</v>
      </c>
    </row>
    <row r="539" spans="1:86">
      <c r="A539">
        <v>8</v>
      </c>
      <c r="B539">
        <v>2</v>
      </c>
      <c r="C539">
        <v>8</v>
      </c>
      <c r="D539">
        <v>20</v>
      </c>
      <c r="E539">
        <v>0</v>
      </c>
      <c r="F539" s="24">
        <f t="shared" si="40"/>
        <v>10</v>
      </c>
      <c r="G539">
        <v>75</v>
      </c>
      <c r="H539" s="24">
        <f t="shared" si="41"/>
        <v>6</v>
      </c>
      <c r="I539" s="24">
        <f t="shared" si="42"/>
        <v>16</v>
      </c>
      <c r="J539" s="24">
        <f t="shared" si="43"/>
        <v>180</v>
      </c>
      <c r="K539" s="49" t="str">
        <f t="shared" si="44"/>
        <v>10</v>
      </c>
      <c r="L539">
        <v>73</v>
      </c>
      <c r="M539">
        <v>0</v>
      </c>
      <c r="N539">
        <v>0</v>
      </c>
      <c r="O539">
        <v>20</v>
      </c>
      <c r="P539">
        <v>0</v>
      </c>
      <c r="Q539" s="25" t="s">
        <v>170</v>
      </c>
      <c r="R539">
        <v>22</v>
      </c>
      <c r="S539">
        <v>0</v>
      </c>
      <c r="T539">
        <v>2</v>
      </c>
      <c r="U539">
        <v>0</v>
      </c>
      <c r="V539">
        <v>2.9000000000000001E-2</v>
      </c>
      <c r="W539">
        <v>2.7300000000000001E-2</v>
      </c>
      <c r="X539">
        <v>24</v>
      </c>
      <c r="Y539">
        <v>0</v>
      </c>
      <c r="Z539" s="25" t="s">
        <v>176</v>
      </c>
      <c r="AB539">
        <v>1.6</v>
      </c>
      <c r="AC539">
        <v>2</v>
      </c>
      <c r="AD539">
        <v>68</v>
      </c>
      <c r="AE539">
        <v>3</v>
      </c>
      <c r="AF539">
        <v>1</v>
      </c>
      <c r="AG539">
        <v>0.8</v>
      </c>
      <c r="AH539">
        <v>0</v>
      </c>
      <c r="BA539">
        <v>8</v>
      </c>
      <c r="BB539">
        <v>2</v>
      </c>
      <c r="BC539">
        <v>8</v>
      </c>
      <c r="BD539">
        <v>20</v>
      </c>
      <c r="BE539">
        <v>0</v>
      </c>
      <c r="BF539">
        <v>1</v>
      </c>
      <c r="BG539">
        <v>75</v>
      </c>
      <c r="BH539">
        <v>35</v>
      </c>
      <c r="BI539">
        <v>130</v>
      </c>
      <c r="BJ539">
        <v>105</v>
      </c>
      <c r="BK539">
        <v>11</v>
      </c>
      <c r="BL539">
        <v>73</v>
      </c>
      <c r="BM539">
        <v>0</v>
      </c>
      <c r="BN539">
        <v>0</v>
      </c>
      <c r="BO539">
        <v>20</v>
      </c>
      <c r="BP539">
        <v>0</v>
      </c>
      <c r="BQ539" s="25" t="s">
        <v>170</v>
      </c>
      <c r="BR539">
        <v>22</v>
      </c>
      <c r="BS539">
        <v>0</v>
      </c>
      <c r="BT539">
        <v>2</v>
      </c>
      <c r="BU539">
        <v>0</v>
      </c>
      <c r="BV539">
        <v>2.9000000000000001E-2</v>
      </c>
      <c r="BW539">
        <v>2.7300000000000001E-2</v>
      </c>
      <c r="BX539">
        <v>24</v>
      </c>
      <c r="BY539">
        <v>0</v>
      </c>
      <c r="BZ539" s="25" t="s">
        <v>176</v>
      </c>
      <c r="CB539">
        <v>1.6</v>
      </c>
      <c r="CC539">
        <v>2</v>
      </c>
      <c r="CD539">
        <v>68</v>
      </c>
      <c r="CE539">
        <v>3</v>
      </c>
      <c r="CF539">
        <v>1</v>
      </c>
      <c r="CG539">
        <v>0.8</v>
      </c>
      <c r="CH539">
        <v>0</v>
      </c>
    </row>
    <row r="540" spans="1:86">
      <c r="A540">
        <v>9</v>
      </c>
      <c r="B540">
        <v>801</v>
      </c>
      <c r="C540">
        <v>1</v>
      </c>
      <c r="D540">
        <v>16</v>
      </c>
      <c r="E540">
        <v>0</v>
      </c>
      <c r="F540" s="24">
        <f t="shared" si="40"/>
        <v>0</v>
      </c>
      <c r="G540">
        <v>90</v>
      </c>
      <c r="H540" s="24">
        <f t="shared" si="41"/>
        <v>6</v>
      </c>
      <c r="I540" s="24">
        <f t="shared" si="42"/>
        <v>16</v>
      </c>
      <c r="J540" s="24">
        <f t="shared" si="43"/>
        <v>180</v>
      </c>
      <c r="K540" s="49" t="str">
        <f t="shared" si="44"/>
        <v>10</v>
      </c>
      <c r="L540">
        <v>63</v>
      </c>
      <c r="M540">
        <v>0</v>
      </c>
      <c r="N540">
        <v>7</v>
      </c>
      <c r="O540">
        <v>10</v>
      </c>
      <c r="P540">
        <v>2</v>
      </c>
      <c r="Q540" s="25" t="s">
        <v>175</v>
      </c>
      <c r="R540">
        <v>22</v>
      </c>
      <c r="S540">
        <v>0</v>
      </c>
      <c r="T540">
        <v>2</v>
      </c>
      <c r="U540">
        <v>0</v>
      </c>
      <c r="V540">
        <v>1.9E-2</v>
      </c>
      <c r="W540">
        <v>3.4000000000000002E-2</v>
      </c>
      <c r="X540">
        <v>24</v>
      </c>
      <c r="Y540">
        <v>1</v>
      </c>
      <c r="Z540" s="25" t="s">
        <v>178</v>
      </c>
      <c r="AA540">
        <v>10000</v>
      </c>
      <c r="AB540">
        <v>0.8</v>
      </c>
      <c r="AC540">
        <v>2</v>
      </c>
      <c r="AD540">
        <v>68</v>
      </c>
      <c r="AE540">
        <v>3</v>
      </c>
      <c r="AF540">
        <v>1</v>
      </c>
      <c r="AG540">
        <v>0.8</v>
      </c>
      <c r="AH540">
        <v>0</v>
      </c>
      <c r="BA540">
        <v>9</v>
      </c>
      <c r="BB540">
        <v>801</v>
      </c>
      <c r="BC540">
        <v>1</v>
      </c>
      <c r="BD540">
        <v>16</v>
      </c>
      <c r="BE540">
        <v>0</v>
      </c>
      <c r="BF540">
        <v>0</v>
      </c>
      <c r="BG540">
        <v>90</v>
      </c>
      <c r="BH540">
        <v>35</v>
      </c>
      <c r="BI540">
        <v>130</v>
      </c>
      <c r="BJ540">
        <v>105</v>
      </c>
      <c r="BK540">
        <v>11</v>
      </c>
      <c r="BL540">
        <v>63</v>
      </c>
      <c r="BM540">
        <v>0</v>
      </c>
      <c r="BN540">
        <v>7</v>
      </c>
      <c r="BO540">
        <v>10</v>
      </c>
      <c r="BP540">
        <v>2</v>
      </c>
      <c r="BQ540" s="25" t="s">
        <v>175</v>
      </c>
      <c r="BR540">
        <v>22</v>
      </c>
      <c r="BS540">
        <v>0</v>
      </c>
      <c r="BT540">
        <v>2</v>
      </c>
      <c r="BU540">
        <v>0</v>
      </c>
      <c r="BV540">
        <v>1.9E-2</v>
      </c>
      <c r="BW540">
        <v>3.4000000000000002E-2</v>
      </c>
      <c r="BX540">
        <v>24</v>
      </c>
      <c r="BY540">
        <v>1</v>
      </c>
      <c r="BZ540" s="25" t="s">
        <v>178</v>
      </c>
      <c r="CA540">
        <v>10000</v>
      </c>
      <c r="CB540">
        <v>0.8</v>
      </c>
      <c r="CC540">
        <v>2</v>
      </c>
      <c r="CD540">
        <v>68</v>
      </c>
      <c r="CE540">
        <v>3</v>
      </c>
      <c r="CF540">
        <v>1</v>
      </c>
      <c r="CG540">
        <v>0.8</v>
      </c>
      <c r="CH540">
        <v>0</v>
      </c>
    </row>
    <row r="541" spans="1:86">
      <c r="A541">
        <v>10</v>
      </c>
      <c r="B541">
        <v>801</v>
      </c>
      <c r="C541">
        <v>1</v>
      </c>
      <c r="D541">
        <v>16</v>
      </c>
      <c r="E541">
        <v>0</v>
      </c>
      <c r="F541" s="24">
        <f t="shared" si="40"/>
        <v>0</v>
      </c>
      <c r="G541">
        <v>90</v>
      </c>
      <c r="H541" s="24">
        <f t="shared" si="41"/>
        <v>6</v>
      </c>
      <c r="I541" s="24">
        <f t="shared" si="42"/>
        <v>16</v>
      </c>
      <c r="J541" s="24">
        <f t="shared" si="43"/>
        <v>180</v>
      </c>
      <c r="K541" s="49" t="str">
        <f t="shared" si="44"/>
        <v>10</v>
      </c>
      <c r="L541">
        <v>63</v>
      </c>
      <c r="M541">
        <v>0</v>
      </c>
      <c r="N541">
        <v>7</v>
      </c>
      <c r="O541">
        <v>10</v>
      </c>
      <c r="P541">
        <v>2</v>
      </c>
      <c r="Q541" s="25" t="s">
        <v>175</v>
      </c>
      <c r="R541">
        <v>22</v>
      </c>
      <c r="S541">
        <v>0</v>
      </c>
      <c r="T541">
        <v>2</v>
      </c>
      <c r="U541">
        <v>0</v>
      </c>
      <c r="V541">
        <v>3.9E-2</v>
      </c>
      <c r="W541">
        <v>1.9E-2</v>
      </c>
      <c r="X541">
        <v>24</v>
      </c>
      <c r="Y541">
        <v>1</v>
      </c>
      <c r="Z541" s="25" t="s">
        <v>178</v>
      </c>
      <c r="AA541">
        <v>400</v>
      </c>
      <c r="AB541">
        <v>0.8</v>
      </c>
      <c r="AC541">
        <v>2</v>
      </c>
      <c r="AD541">
        <v>68</v>
      </c>
      <c r="AE541">
        <v>3</v>
      </c>
      <c r="AF541">
        <v>1</v>
      </c>
      <c r="AG541">
        <v>0.8</v>
      </c>
      <c r="AH541">
        <v>0</v>
      </c>
      <c r="BA541">
        <v>10</v>
      </c>
      <c r="BB541">
        <v>801</v>
      </c>
      <c r="BC541">
        <v>1</v>
      </c>
      <c r="BD541">
        <v>16</v>
      </c>
      <c r="BE541">
        <v>0</v>
      </c>
      <c r="BF541">
        <v>0</v>
      </c>
      <c r="BG541">
        <v>90</v>
      </c>
      <c r="BH541">
        <v>35</v>
      </c>
      <c r="BI541">
        <v>130</v>
      </c>
      <c r="BJ541">
        <v>105</v>
      </c>
      <c r="BK541">
        <v>11</v>
      </c>
      <c r="BL541">
        <v>63</v>
      </c>
      <c r="BM541">
        <v>0</v>
      </c>
      <c r="BN541">
        <v>7</v>
      </c>
      <c r="BO541">
        <v>10</v>
      </c>
      <c r="BP541">
        <v>2</v>
      </c>
      <c r="BQ541" s="25" t="s">
        <v>175</v>
      </c>
      <c r="BR541">
        <v>22</v>
      </c>
      <c r="BS541">
        <v>0</v>
      </c>
      <c r="BT541">
        <v>2</v>
      </c>
      <c r="BU541">
        <v>0</v>
      </c>
      <c r="BV541">
        <v>3.9E-2</v>
      </c>
      <c r="BW541">
        <v>1.9E-2</v>
      </c>
      <c r="BX541">
        <v>24</v>
      </c>
      <c r="BY541">
        <v>1</v>
      </c>
      <c r="BZ541" s="25" t="s">
        <v>178</v>
      </c>
      <c r="CA541">
        <v>400</v>
      </c>
      <c r="CB541">
        <v>0.8</v>
      </c>
      <c r="CC541">
        <v>2</v>
      </c>
      <c r="CD541">
        <v>68</v>
      </c>
      <c r="CE541">
        <v>3</v>
      </c>
      <c r="CF541">
        <v>1</v>
      </c>
      <c r="CG541">
        <v>0.8</v>
      </c>
      <c r="CH541">
        <v>0</v>
      </c>
    </row>
    <row r="542" spans="1:86">
      <c r="F542" s="24" t="str">
        <f t="shared" si="40"/>
        <v/>
      </c>
      <c r="H542" s="24" t="str">
        <f t="shared" si="41"/>
        <v/>
      </c>
      <c r="I542" s="24" t="str">
        <f t="shared" si="42"/>
        <v/>
      </c>
      <c r="J542" s="24" t="str">
        <f t="shared" si="43"/>
        <v/>
      </c>
      <c r="K542" s="49" t="str">
        <f t="shared" si="44"/>
        <v/>
      </c>
      <c r="Q542" s="25"/>
      <c r="Z542" s="25"/>
      <c r="AH542">
        <v>0</v>
      </c>
      <c r="BQ542" s="25"/>
      <c r="BZ542" s="25"/>
      <c r="CH542">
        <v>0</v>
      </c>
    </row>
    <row r="543" spans="1:86">
      <c r="A543">
        <v>1</v>
      </c>
      <c r="B543">
        <v>8</v>
      </c>
      <c r="C543">
        <v>140</v>
      </c>
      <c r="D543">
        <v>55</v>
      </c>
      <c r="E543">
        <v>1000</v>
      </c>
      <c r="F543" s="24">
        <f t="shared" si="40"/>
        <v>310</v>
      </c>
      <c r="G543">
        <v>71</v>
      </c>
      <c r="H543" s="24">
        <f t="shared" si="41"/>
        <v>5</v>
      </c>
      <c r="I543" s="24">
        <f t="shared" si="42"/>
        <v>15</v>
      </c>
      <c r="J543" s="24">
        <f t="shared" si="43"/>
        <v>180</v>
      </c>
      <c r="K543" s="49" t="str">
        <f t="shared" si="44"/>
        <v>13</v>
      </c>
      <c r="L543">
        <v>43</v>
      </c>
      <c r="M543">
        <v>0</v>
      </c>
      <c r="N543">
        <v>141</v>
      </c>
      <c r="O543">
        <v>0</v>
      </c>
      <c r="P543">
        <v>0</v>
      </c>
      <c r="Q543" s="25" t="s">
        <v>170</v>
      </c>
      <c r="R543">
        <v>22</v>
      </c>
      <c r="S543">
        <v>15</v>
      </c>
      <c r="T543">
        <v>2</v>
      </c>
      <c r="U543">
        <v>0</v>
      </c>
      <c r="V543">
        <v>0.39800000000000002</v>
      </c>
      <c r="W543">
        <v>0.5</v>
      </c>
      <c r="X543">
        <v>24</v>
      </c>
      <c r="Y543">
        <v>0</v>
      </c>
      <c r="Z543" s="25" t="s">
        <v>176</v>
      </c>
      <c r="AB543">
        <v>0</v>
      </c>
      <c r="AC543">
        <v>2</v>
      </c>
      <c r="AD543">
        <v>68</v>
      </c>
      <c r="AE543">
        <v>3</v>
      </c>
      <c r="AF543">
        <v>1</v>
      </c>
      <c r="AG543">
        <v>1.6</v>
      </c>
      <c r="AH543">
        <v>0</v>
      </c>
      <c r="BA543">
        <v>1</v>
      </c>
      <c r="BB543">
        <v>8</v>
      </c>
      <c r="BC543">
        <v>140</v>
      </c>
      <c r="BD543">
        <v>55</v>
      </c>
      <c r="BE543">
        <v>1000</v>
      </c>
      <c r="BF543">
        <v>31</v>
      </c>
      <c r="BG543">
        <v>71</v>
      </c>
      <c r="BH543">
        <v>30</v>
      </c>
      <c r="BI543">
        <v>120</v>
      </c>
      <c r="BJ543">
        <v>105</v>
      </c>
      <c r="BK543">
        <v>11</v>
      </c>
      <c r="BL543">
        <v>43</v>
      </c>
      <c r="BM543">
        <v>0</v>
      </c>
      <c r="BN543">
        <v>141</v>
      </c>
      <c r="BO543">
        <v>0</v>
      </c>
      <c r="BP543">
        <v>0</v>
      </c>
      <c r="BQ543" s="25" t="s">
        <v>170</v>
      </c>
      <c r="BR543">
        <v>22</v>
      </c>
      <c r="BS543">
        <v>15</v>
      </c>
      <c r="BT543">
        <v>2</v>
      </c>
      <c r="BU543">
        <v>0</v>
      </c>
      <c r="BV543">
        <v>0.39800000000000002</v>
      </c>
      <c r="BW543">
        <v>0.5</v>
      </c>
      <c r="BX543">
        <v>24</v>
      </c>
      <c r="BY543">
        <v>0</v>
      </c>
      <c r="BZ543" s="25" t="s">
        <v>176</v>
      </c>
      <c r="CB543">
        <v>0</v>
      </c>
      <c r="CC543">
        <v>2</v>
      </c>
      <c r="CD543">
        <v>68</v>
      </c>
      <c r="CE543">
        <v>3</v>
      </c>
      <c r="CF543">
        <v>1</v>
      </c>
      <c r="CG543">
        <v>1.6</v>
      </c>
      <c r="CH543">
        <v>0</v>
      </c>
    </row>
    <row r="544" spans="1:86">
      <c r="A544">
        <v>2</v>
      </c>
      <c r="B544">
        <v>7</v>
      </c>
      <c r="C544">
        <v>110</v>
      </c>
      <c r="D544">
        <v>55</v>
      </c>
      <c r="E544">
        <v>0</v>
      </c>
      <c r="F544" s="24">
        <f t="shared" si="40"/>
        <v>220</v>
      </c>
      <c r="G544">
        <v>50</v>
      </c>
      <c r="H544" s="24">
        <f t="shared" si="41"/>
        <v>6</v>
      </c>
      <c r="I544" s="24">
        <f t="shared" si="42"/>
        <v>16</v>
      </c>
      <c r="J544" s="24">
        <f t="shared" si="43"/>
        <v>180</v>
      </c>
      <c r="K544" s="49" t="str">
        <f t="shared" si="44"/>
        <v>13</v>
      </c>
      <c r="L544">
        <v>63</v>
      </c>
      <c r="M544">
        <v>0</v>
      </c>
      <c r="N544">
        <v>0</v>
      </c>
      <c r="O544">
        <v>0</v>
      </c>
      <c r="P544">
        <v>0</v>
      </c>
      <c r="Q544" s="25" t="s">
        <v>170</v>
      </c>
      <c r="R544">
        <v>22</v>
      </c>
      <c r="S544">
        <v>12</v>
      </c>
      <c r="T544">
        <v>2</v>
      </c>
      <c r="U544">
        <v>0</v>
      </c>
      <c r="V544">
        <v>0.36</v>
      </c>
      <c r="W544">
        <v>0.24840000000000001</v>
      </c>
      <c r="X544">
        <v>24</v>
      </c>
      <c r="Y544">
        <v>0</v>
      </c>
      <c r="Z544" s="25" t="s">
        <v>176</v>
      </c>
      <c r="AB544">
        <v>0</v>
      </c>
      <c r="AC544">
        <v>2</v>
      </c>
      <c r="AD544">
        <v>68</v>
      </c>
      <c r="AE544">
        <v>3</v>
      </c>
      <c r="AF544">
        <v>1</v>
      </c>
      <c r="AG544">
        <v>1.6</v>
      </c>
      <c r="AH544">
        <v>0</v>
      </c>
      <c r="BA544">
        <v>2</v>
      </c>
      <c r="BB544">
        <v>7</v>
      </c>
      <c r="BC544">
        <v>110</v>
      </c>
      <c r="BD544">
        <v>55</v>
      </c>
      <c r="BE544">
        <v>0</v>
      </c>
      <c r="BF544">
        <v>22</v>
      </c>
      <c r="BG544">
        <v>50</v>
      </c>
      <c r="BH544">
        <v>35</v>
      </c>
      <c r="BI544">
        <v>130</v>
      </c>
      <c r="BJ544">
        <v>105</v>
      </c>
      <c r="BK544">
        <v>11</v>
      </c>
      <c r="BL544">
        <v>63</v>
      </c>
      <c r="BM544">
        <v>0</v>
      </c>
      <c r="BN544">
        <v>0</v>
      </c>
      <c r="BO544">
        <v>0</v>
      </c>
      <c r="BP544">
        <v>0</v>
      </c>
      <c r="BQ544" s="25" t="s">
        <v>170</v>
      </c>
      <c r="BR544">
        <v>22</v>
      </c>
      <c r="BS544">
        <v>12</v>
      </c>
      <c r="BT544">
        <v>2</v>
      </c>
      <c r="BU544">
        <v>0</v>
      </c>
      <c r="BV544">
        <v>0.36</v>
      </c>
      <c r="BW544">
        <v>0.24840000000000001</v>
      </c>
      <c r="BX544">
        <v>24</v>
      </c>
      <c r="BY544">
        <v>0</v>
      </c>
      <c r="BZ544" s="25" t="s">
        <v>176</v>
      </c>
      <c r="CB544">
        <v>0</v>
      </c>
      <c r="CC544">
        <v>2</v>
      </c>
      <c r="CD544">
        <v>68</v>
      </c>
      <c r="CE544">
        <v>3</v>
      </c>
      <c r="CF544">
        <v>1</v>
      </c>
      <c r="CG544">
        <v>1.6</v>
      </c>
      <c r="CH544">
        <v>0</v>
      </c>
    </row>
    <row r="545" spans="1:86">
      <c r="A545">
        <v>3</v>
      </c>
      <c r="B545">
        <v>6</v>
      </c>
      <c r="C545">
        <v>80</v>
      </c>
      <c r="D545">
        <v>20</v>
      </c>
      <c r="E545">
        <v>0</v>
      </c>
      <c r="F545" s="24">
        <f t="shared" si="40"/>
        <v>160</v>
      </c>
      <c r="G545">
        <v>55</v>
      </c>
      <c r="H545" s="24">
        <f t="shared" si="41"/>
        <v>6</v>
      </c>
      <c r="I545" s="24">
        <f t="shared" si="42"/>
        <v>16</v>
      </c>
      <c r="J545" s="24">
        <f t="shared" si="43"/>
        <v>180</v>
      </c>
      <c r="K545" s="49" t="str">
        <f t="shared" si="44"/>
        <v>13</v>
      </c>
      <c r="L545">
        <v>63</v>
      </c>
      <c r="M545">
        <v>0</v>
      </c>
      <c r="N545">
        <v>0</v>
      </c>
      <c r="O545">
        <v>0</v>
      </c>
      <c r="P545">
        <v>0</v>
      </c>
      <c r="Q545" s="25" t="s">
        <v>170</v>
      </c>
      <c r="R545">
        <v>22</v>
      </c>
      <c r="S545">
        <v>12</v>
      </c>
      <c r="T545">
        <v>2</v>
      </c>
      <c r="U545">
        <v>0</v>
      </c>
      <c r="V545">
        <v>0.27200000000000002</v>
      </c>
      <c r="W545">
        <v>0.1822</v>
      </c>
      <c r="X545">
        <v>24</v>
      </c>
      <c r="Y545">
        <v>0</v>
      </c>
      <c r="Z545" s="25" t="s">
        <v>176</v>
      </c>
      <c r="AB545">
        <v>0</v>
      </c>
      <c r="AC545">
        <v>2</v>
      </c>
      <c r="AD545">
        <v>68</v>
      </c>
      <c r="AE545">
        <v>3</v>
      </c>
      <c r="AF545">
        <v>1</v>
      </c>
      <c r="AG545">
        <v>1.6</v>
      </c>
      <c r="AH545">
        <v>0</v>
      </c>
      <c r="BA545">
        <v>3</v>
      </c>
      <c r="BB545">
        <v>6</v>
      </c>
      <c r="BC545">
        <v>80</v>
      </c>
      <c r="BD545">
        <v>20</v>
      </c>
      <c r="BE545">
        <v>0</v>
      </c>
      <c r="BF545">
        <v>16</v>
      </c>
      <c r="BG545">
        <v>55</v>
      </c>
      <c r="BH545">
        <v>35</v>
      </c>
      <c r="BI545">
        <v>130</v>
      </c>
      <c r="BJ545">
        <v>105</v>
      </c>
      <c r="BK545">
        <v>11</v>
      </c>
      <c r="BL545">
        <v>63</v>
      </c>
      <c r="BM545">
        <v>0</v>
      </c>
      <c r="BN545">
        <v>0</v>
      </c>
      <c r="BO545">
        <v>0</v>
      </c>
      <c r="BP545">
        <v>0</v>
      </c>
      <c r="BQ545" s="25" t="s">
        <v>170</v>
      </c>
      <c r="BR545">
        <v>22</v>
      </c>
      <c r="BS545">
        <v>12</v>
      </c>
      <c r="BT545">
        <v>2</v>
      </c>
      <c r="BU545">
        <v>0</v>
      </c>
      <c r="BV545">
        <v>0.27200000000000002</v>
      </c>
      <c r="BW545">
        <v>0.1822</v>
      </c>
      <c r="BX545">
        <v>24</v>
      </c>
      <c r="BY545">
        <v>0</v>
      </c>
      <c r="BZ545" s="25" t="s">
        <v>176</v>
      </c>
      <c r="CB545">
        <v>0</v>
      </c>
      <c r="CC545">
        <v>2</v>
      </c>
      <c r="CD545">
        <v>68</v>
      </c>
      <c r="CE545">
        <v>3</v>
      </c>
      <c r="CF545">
        <v>1</v>
      </c>
      <c r="CG545">
        <v>1.6</v>
      </c>
      <c r="CH545">
        <v>0</v>
      </c>
    </row>
    <row r="546" spans="1:86">
      <c r="A546">
        <v>4</v>
      </c>
      <c r="B546">
        <v>5</v>
      </c>
      <c r="C546">
        <v>60</v>
      </c>
      <c r="D546">
        <v>15</v>
      </c>
      <c r="E546">
        <v>0</v>
      </c>
      <c r="F546" s="24">
        <f t="shared" si="40"/>
        <v>90</v>
      </c>
      <c r="G546">
        <v>60</v>
      </c>
      <c r="H546" s="24">
        <f t="shared" si="41"/>
        <v>6</v>
      </c>
      <c r="I546" s="24">
        <f t="shared" si="42"/>
        <v>16</v>
      </c>
      <c r="J546" s="24">
        <f t="shared" si="43"/>
        <v>180</v>
      </c>
      <c r="K546" s="49" t="str">
        <f t="shared" si="44"/>
        <v>13</v>
      </c>
      <c r="L546">
        <v>73</v>
      </c>
      <c r="M546">
        <v>0</v>
      </c>
      <c r="N546">
        <v>0</v>
      </c>
      <c r="O546">
        <v>0</v>
      </c>
      <c r="P546">
        <v>0</v>
      </c>
      <c r="Q546" s="25" t="s">
        <v>170</v>
      </c>
      <c r="R546">
        <v>22</v>
      </c>
      <c r="S546">
        <v>12</v>
      </c>
      <c r="T546">
        <v>2</v>
      </c>
      <c r="U546">
        <v>0</v>
      </c>
      <c r="V546">
        <v>0.19500000000000001</v>
      </c>
      <c r="W546">
        <v>0.1346</v>
      </c>
      <c r="X546">
        <v>24</v>
      </c>
      <c r="Y546">
        <v>0</v>
      </c>
      <c r="Z546" s="25" t="s">
        <v>176</v>
      </c>
      <c r="AB546">
        <v>0</v>
      </c>
      <c r="AC546">
        <v>2</v>
      </c>
      <c r="AD546">
        <v>68</v>
      </c>
      <c r="AE546">
        <v>3</v>
      </c>
      <c r="AF546">
        <v>1</v>
      </c>
      <c r="AG546">
        <v>1.6</v>
      </c>
      <c r="AH546">
        <v>0</v>
      </c>
      <c r="BA546">
        <v>4</v>
      </c>
      <c r="BB546">
        <v>5</v>
      </c>
      <c r="BC546">
        <v>60</v>
      </c>
      <c r="BD546">
        <v>15</v>
      </c>
      <c r="BE546">
        <v>0</v>
      </c>
      <c r="BF546">
        <v>9</v>
      </c>
      <c r="BG546">
        <v>60</v>
      </c>
      <c r="BH546">
        <v>35</v>
      </c>
      <c r="BI546">
        <v>130</v>
      </c>
      <c r="BJ546">
        <v>105</v>
      </c>
      <c r="BK546">
        <v>11</v>
      </c>
      <c r="BL546">
        <v>73</v>
      </c>
      <c r="BM546">
        <v>0</v>
      </c>
      <c r="BN546">
        <v>0</v>
      </c>
      <c r="BO546">
        <v>0</v>
      </c>
      <c r="BP546">
        <v>0</v>
      </c>
      <c r="BQ546" s="25" t="s">
        <v>170</v>
      </c>
      <c r="BR546">
        <v>22</v>
      </c>
      <c r="BS546">
        <v>12</v>
      </c>
      <c r="BT546">
        <v>2</v>
      </c>
      <c r="BU546">
        <v>0</v>
      </c>
      <c r="BV546">
        <v>0.19500000000000001</v>
      </c>
      <c r="BW546">
        <v>0.1346</v>
      </c>
      <c r="BX546">
        <v>24</v>
      </c>
      <c r="BY546">
        <v>0</v>
      </c>
      <c r="BZ546" s="25" t="s">
        <v>176</v>
      </c>
      <c r="CB546">
        <v>0</v>
      </c>
      <c r="CC546">
        <v>2</v>
      </c>
      <c r="CD546">
        <v>68</v>
      </c>
      <c r="CE546">
        <v>3</v>
      </c>
      <c r="CF546">
        <v>1</v>
      </c>
      <c r="CG546">
        <v>1.6</v>
      </c>
      <c r="CH546">
        <v>0</v>
      </c>
    </row>
    <row r="547" spans="1:86">
      <c r="A547">
        <v>5</v>
      </c>
      <c r="B547">
        <v>4</v>
      </c>
      <c r="C547">
        <v>40</v>
      </c>
      <c r="D547">
        <v>10</v>
      </c>
      <c r="E547">
        <v>0</v>
      </c>
      <c r="F547" s="24">
        <f t="shared" si="40"/>
        <v>60</v>
      </c>
      <c r="G547">
        <v>55</v>
      </c>
      <c r="H547" s="24">
        <f t="shared" si="41"/>
        <v>6</v>
      </c>
      <c r="I547" s="24">
        <f t="shared" si="42"/>
        <v>16</v>
      </c>
      <c r="J547" s="24">
        <f t="shared" si="43"/>
        <v>180</v>
      </c>
      <c r="K547" s="49" t="str">
        <f t="shared" si="44"/>
        <v>13</v>
      </c>
      <c r="L547">
        <v>73</v>
      </c>
      <c r="M547">
        <v>0</v>
      </c>
      <c r="N547">
        <v>0</v>
      </c>
      <c r="O547">
        <v>0</v>
      </c>
      <c r="P547">
        <v>0</v>
      </c>
      <c r="Q547" s="25" t="s">
        <v>170</v>
      </c>
      <c r="R547">
        <v>22</v>
      </c>
      <c r="S547">
        <v>12</v>
      </c>
      <c r="T547">
        <v>2</v>
      </c>
      <c r="U547">
        <v>0</v>
      </c>
      <c r="V547">
        <v>0.13900000000000001</v>
      </c>
      <c r="W547">
        <v>9.5899999999999999E-2</v>
      </c>
      <c r="X547">
        <v>24</v>
      </c>
      <c r="Y547">
        <v>0</v>
      </c>
      <c r="Z547" s="25" t="s">
        <v>176</v>
      </c>
      <c r="AB547">
        <v>0</v>
      </c>
      <c r="AC547">
        <v>2</v>
      </c>
      <c r="AD547">
        <v>68</v>
      </c>
      <c r="AE547">
        <v>3</v>
      </c>
      <c r="AF547">
        <v>1</v>
      </c>
      <c r="AG547" s="25">
        <v>1.6</v>
      </c>
      <c r="AH547">
        <v>0</v>
      </c>
      <c r="BA547">
        <v>5</v>
      </c>
      <c r="BB547">
        <v>4</v>
      </c>
      <c r="BC547">
        <v>40</v>
      </c>
      <c r="BD547">
        <v>10</v>
      </c>
      <c r="BE547">
        <v>0</v>
      </c>
      <c r="BF547">
        <v>6</v>
      </c>
      <c r="BG547">
        <v>55</v>
      </c>
      <c r="BH547">
        <v>35</v>
      </c>
      <c r="BI547">
        <v>130</v>
      </c>
      <c r="BJ547">
        <v>105</v>
      </c>
      <c r="BK547">
        <v>11</v>
      </c>
      <c r="BL547">
        <v>73</v>
      </c>
      <c r="BM547">
        <v>0</v>
      </c>
      <c r="BN547">
        <v>0</v>
      </c>
      <c r="BO547">
        <v>0</v>
      </c>
      <c r="BP547">
        <v>0</v>
      </c>
      <c r="BQ547" s="25" t="s">
        <v>170</v>
      </c>
      <c r="BR547">
        <v>22</v>
      </c>
      <c r="BS547">
        <v>12</v>
      </c>
      <c r="BT547">
        <v>2</v>
      </c>
      <c r="BU547">
        <v>0</v>
      </c>
      <c r="BV547">
        <v>0.13900000000000001</v>
      </c>
      <c r="BW547">
        <v>9.5899999999999999E-2</v>
      </c>
      <c r="BX547">
        <v>24</v>
      </c>
      <c r="BY547">
        <v>0</v>
      </c>
      <c r="BZ547" s="25" t="s">
        <v>176</v>
      </c>
      <c r="CB547">
        <v>0</v>
      </c>
      <c r="CC547">
        <v>2</v>
      </c>
      <c r="CD547">
        <v>68</v>
      </c>
      <c r="CE547">
        <v>3</v>
      </c>
      <c r="CF547">
        <v>1</v>
      </c>
      <c r="CG547" s="25">
        <v>1.6</v>
      </c>
      <c r="CH547">
        <v>0</v>
      </c>
    </row>
    <row r="548" spans="1:86">
      <c r="A548">
        <v>6</v>
      </c>
      <c r="B548">
        <v>3</v>
      </c>
      <c r="C548">
        <v>20</v>
      </c>
      <c r="D548">
        <v>30</v>
      </c>
      <c r="E548">
        <v>0</v>
      </c>
      <c r="F548" s="24">
        <f t="shared" si="40"/>
        <v>30</v>
      </c>
      <c r="G548">
        <v>60</v>
      </c>
      <c r="H548" s="24">
        <f t="shared" si="41"/>
        <v>6</v>
      </c>
      <c r="I548" s="24">
        <f t="shared" si="42"/>
        <v>16</v>
      </c>
      <c r="J548" s="24">
        <f t="shared" si="43"/>
        <v>180</v>
      </c>
      <c r="K548" s="49" t="str">
        <f t="shared" si="44"/>
        <v>13</v>
      </c>
      <c r="L548">
        <v>73</v>
      </c>
      <c r="M548">
        <v>0</v>
      </c>
      <c r="N548">
        <v>0</v>
      </c>
      <c r="O548">
        <v>0</v>
      </c>
      <c r="P548">
        <v>0</v>
      </c>
      <c r="Q548" s="25" t="s">
        <v>170</v>
      </c>
      <c r="R548">
        <v>22</v>
      </c>
      <c r="S548">
        <v>12</v>
      </c>
      <c r="T548">
        <v>2</v>
      </c>
      <c r="U548">
        <v>0</v>
      </c>
      <c r="V548">
        <v>8.3000000000000004E-2</v>
      </c>
      <c r="W548">
        <v>6.0600000000000001E-2</v>
      </c>
      <c r="X548">
        <v>24</v>
      </c>
      <c r="Y548">
        <v>0</v>
      </c>
      <c r="Z548" s="25" t="s">
        <v>176</v>
      </c>
      <c r="AB548">
        <v>4.5</v>
      </c>
      <c r="AC548">
        <v>2</v>
      </c>
      <c r="AD548">
        <v>68</v>
      </c>
      <c r="AE548">
        <v>3</v>
      </c>
      <c r="AF548">
        <v>1</v>
      </c>
      <c r="AG548">
        <v>1.6</v>
      </c>
      <c r="AH548">
        <v>0</v>
      </c>
      <c r="BA548">
        <v>6</v>
      </c>
      <c r="BB548">
        <v>3</v>
      </c>
      <c r="BC548">
        <v>20</v>
      </c>
      <c r="BD548">
        <v>30</v>
      </c>
      <c r="BE548">
        <v>0</v>
      </c>
      <c r="BF548">
        <v>3</v>
      </c>
      <c r="BG548">
        <v>60</v>
      </c>
      <c r="BH548">
        <v>35</v>
      </c>
      <c r="BI548">
        <v>130</v>
      </c>
      <c r="BJ548">
        <v>105</v>
      </c>
      <c r="BK548">
        <v>11</v>
      </c>
      <c r="BL548">
        <v>73</v>
      </c>
      <c r="BM548">
        <v>0</v>
      </c>
      <c r="BN548">
        <v>0</v>
      </c>
      <c r="BO548">
        <v>0</v>
      </c>
      <c r="BP548">
        <v>0</v>
      </c>
      <c r="BQ548" s="25" t="s">
        <v>170</v>
      </c>
      <c r="BR548">
        <v>22</v>
      </c>
      <c r="BS548">
        <v>12</v>
      </c>
      <c r="BT548">
        <v>2</v>
      </c>
      <c r="BU548">
        <v>0</v>
      </c>
      <c r="BV548">
        <v>8.3000000000000004E-2</v>
      </c>
      <c r="BW548">
        <v>6.0600000000000001E-2</v>
      </c>
      <c r="BX548">
        <v>24</v>
      </c>
      <c r="BY548">
        <v>0</v>
      </c>
      <c r="BZ548" s="25" t="s">
        <v>176</v>
      </c>
      <c r="CB548">
        <v>4.5</v>
      </c>
      <c r="CC548">
        <v>2</v>
      </c>
      <c r="CD548">
        <v>68</v>
      </c>
      <c r="CE548">
        <v>3</v>
      </c>
      <c r="CF548">
        <v>1</v>
      </c>
      <c r="CG548">
        <v>1.6</v>
      </c>
      <c r="CH548">
        <v>0</v>
      </c>
    </row>
    <row r="549" spans="1:86">
      <c r="A549">
        <v>7</v>
      </c>
      <c r="B549">
        <v>2</v>
      </c>
      <c r="C549">
        <v>14</v>
      </c>
      <c r="D549">
        <v>25</v>
      </c>
      <c r="E549">
        <v>0</v>
      </c>
      <c r="F549" s="24">
        <f t="shared" si="40"/>
        <v>20</v>
      </c>
      <c r="G549">
        <v>60</v>
      </c>
      <c r="H549" s="24">
        <f t="shared" si="41"/>
        <v>6</v>
      </c>
      <c r="I549" s="24">
        <f t="shared" si="42"/>
        <v>16</v>
      </c>
      <c r="J549" s="24">
        <f t="shared" si="43"/>
        <v>180</v>
      </c>
      <c r="K549" s="49" t="str">
        <f t="shared" si="44"/>
        <v>10</v>
      </c>
      <c r="L549">
        <v>73</v>
      </c>
      <c r="M549">
        <v>0</v>
      </c>
      <c r="N549">
        <v>0</v>
      </c>
      <c r="O549">
        <v>10</v>
      </c>
      <c r="P549">
        <v>0</v>
      </c>
      <c r="Q549" s="25" t="s">
        <v>170</v>
      </c>
      <c r="R549">
        <v>22</v>
      </c>
      <c r="S549">
        <v>12</v>
      </c>
      <c r="T549">
        <v>2</v>
      </c>
      <c r="U549">
        <v>0</v>
      </c>
      <c r="V549">
        <v>3.7999999999999999E-2</v>
      </c>
      <c r="W549">
        <v>3.4599999999999999E-2</v>
      </c>
      <c r="X549">
        <v>24</v>
      </c>
      <c r="Y549">
        <v>0</v>
      </c>
      <c r="Z549" s="25" t="s">
        <v>176</v>
      </c>
      <c r="AB549">
        <v>2.8</v>
      </c>
      <c r="AC549">
        <v>2</v>
      </c>
      <c r="AD549">
        <v>68</v>
      </c>
      <c r="AE549">
        <v>3</v>
      </c>
      <c r="AF549">
        <v>1</v>
      </c>
      <c r="AG549">
        <v>1.6</v>
      </c>
      <c r="AH549">
        <v>0</v>
      </c>
      <c r="BA549">
        <v>7</v>
      </c>
      <c r="BB549">
        <v>2</v>
      </c>
      <c r="BC549">
        <v>14</v>
      </c>
      <c r="BD549">
        <v>25</v>
      </c>
      <c r="BE549">
        <v>0</v>
      </c>
      <c r="BF549">
        <v>2</v>
      </c>
      <c r="BG549">
        <v>60</v>
      </c>
      <c r="BH549">
        <v>35</v>
      </c>
      <c r="BI549">
        <v>130</v>
      </c>
      <c r="BJ549">
        <v>105</v>
      </c>
      <c r="BK549">
        <v>11</v>
      </c>
      <c r="BL549">
        <v>73</v>
      </c>
      <c r="BM549">
        <v>0</v>
      </c>
      <c r="BN549">
        <v>0</v>
      </c>
      <c r="BO549">
        <v>10</v>
      </c>
      <c r="BP549">
        <v>0</v>
      </c>
      <c r="BQ549" s="25" t="s">
        <v>170</v>
      </c>
      <c r="BR549">
        <v>22</v>
      </c>
      <c r="BS549">
        <v>12</v>
      </c>
      <c r="BT549">
        <v>2</v>
      </c>
      <c r="BU549">
        <v>0</v>
      </c>
      <c r="BV549">
        <v>3.7999999999999999E-2</v>
      </c>
      <c r="BW549">
        <v>3.4599999999999999E-2</v>
      </c>
      <c r="BX549">
        <v>24</v>
      </c>
      <c r="BY549">
        <v>0</v>
      </c>
      <c r="BZ549" s="25" t="s">
        <v>176</v>
      </c>
      <c r="CB549">
        <v>2.8</v>
      </c>
      <c r="CC549">
        <v>2</v>
      </c>
      <c r="CD549">
        <v>68</v>
      </c>
      <c r="CE549">
        <v>3</v>
      </c>
      <c r="CF549">
        <v>1</v>
      </c>
      <c r="CG549">
        <v>1.6</v>
      </c>
      <c r="CH549">
        <v>0</v>
      </c>
    </row>
    <row r="550" spans="1:86">
      <c r="A550">
        <v>8</v>
      </c>
      <c r="B550">
        <v>1</v>
      </c>
      <c r="C550">
        <v>8</v>
      </c>
      <c r="D550">
        <v>20</v>
      </c>
      <c r="E550">
        <v>0</v>
      </c>
      <c r="F550" s="24">
        <f t="shared" si="40"/>
        <v>10</v>
      </c>
      <c r="G550">
        <v>60</v>
      </c>
      <c r="H550" s="24">
        <f t="shared" si="41"/>
        <v>6</v>
      </c>
      <c r="I550" s="24">
        <f t="shared" si="42"/>
        <v>16</v>
      </c>
      <c r="J550" s="24">
        <f t="shared" si="43"/>
        <v>180</v>
      </c>
      <c r="K550" s="49" t="str">
        <f t="shared" si="44"/>
        <v>10</v>
      </c>
      <c r="L550">
        <v>73</v>
      </c>
      <c r="M550">
        <v>0</v>
      </c>
      <c r="N550">
        <v>0</v>
      </c>
      <c r="O550">
        <v>10</v>
      </c>
      <c r="P550">
        <v>0</v>
      </c>
      <c r="Q550" s="25" t="s">
        <v>170</v>
      </c>
      <c r="R550">
        <v>22</v>
      </c>
      <c r="S550">
        <v>8</v>
      </c>
      <c r="T550">
        <v>2</v>
      </c>
      <c r="U550">
        <v>0</v>
      </c>
      <c r="V550">
        <v>2.7E-2</v>
      </c>
      <c r="W550">
        <v>2.5000000000000001E-2</v>
      </c>
      <c r="X550">
        <v>24</v>
      </c>
      <c r="Y550">
        <v>0</v>
      </c>
      <c r="Z550" s="25" t="s">
        <v>176</v>
      </c>
      <c r="AB550">
        <v>1.6</v>
      </c>
      <c r="AC550">
        <v>2</v>
      </c>
      <c r="AD550">
        <v>68</v>
      </c>
      <c r="AE550">
        <v>3</v>
      </c>
      <c r="AF550">
        <v>1</v>
      </c>
      <c r="AG550">
        <v>1.6</v>
      </c>
      <c r="AH550">
        <v>0</v>
      </c>
      <c r="BA550">
        <v>8</v>
      </c>
      <c r="BB550">
        <v>1</v>
      </c>
      <c r="BC550">
        <v>8</v>
      </c>
      <c r="BD550">
        <v>20</v>
      </c>
      <c r="BE550">
        <v>0</v>
      </c>
      <c r="BF550">
        <v>1</v>
      </c>
      <c r="BG550">
        <v>60</v>
      </c>
      <c r="BH550">
        <v>35</v>
      </c>
      <c r="BI550">
        <v>130</v>
      </c>
      <c r="BJ550">
        <v>105</v>
      </c>
      <c r="BK550">
        <v>11</v>
      </c>
      <c r="BL550">
        <v>73</v>
      </c>
      <c r="BM550">
        <v>0</v>
      </c>
      <c r="BN550">
        <v>0</v>
      </c>
      <c r="BO550">
        <v>10</v>
      </c>
      <c r="BP550">
        <v>0</v>
      </c>
      <c r="BQ550" s="25" t="s">
        <v>170</v>
      </c>
      <c r="BR550">
        <v>22</v>
      </c>
      <c r="BS550">
        <v>8</v>
      </c>
      <c r="BT550">
        <v>2</v>
      </c>
      <c r="BU550">
        <v>0</v>
      </c>
      <c r="BV550">
        <v>2.7E-2</v>
      </c>
      <c r="BW550">
        <v>2.5000000000000001E-2</v>
      </c>
      <c r="BX550">
        <v>24</v>
      </c>
      <c r="BY550">
        <v>0</v>
      </c>
      <c r="BZ550" s="25" t="s">
        <v>176</v>
      </c>
      <c r="CB550">
        <v>1.6</v>
      </c>
      <c r="CC550">
        <v>2</v>
      </c>
      <c r="CD550">
        <v>68</v>
      </c>
      <c r="CE550">
        <v>3</v>
      </c>
      <c r="CF550">
        <v>1</v>
      </c>
      <c r="CG550">
        <v>1.6</v>
      </c>
      <c r="CH550">
        <v>0</v>
      </c>
    </row>
    <row r="551" spans="1:86">
      <c r="F551" s="24" t="str">
        <f t="shared" si="40"/>
        <v/>
      </c>
      <c r="H551" s="24" t="str">
        <f t="shared" si="41"/>
        <v/>
      </c>
      <c r="I551" s="24" t="str">
        <f t="shared" si="42"/>
        <v/>
      </c>
      <c r="J551" s="24" t="str">
        <f t="shared" si="43"/>
        <v/>
      </c>
      <c r="K551" s="49" t="str">
        <f t="shared" si="44"/>
        <v/>
      </c>
      <c r="AH551">
        <v>0</v>
      </c>
      <c r="CH551">
        <v>0</v>
      </c>
    </row>
    <row r="552" spans="1:86">
      <c r="A552">
        <v>1</v>
      </c>
      <c r="B552">
        <v>7</v>
      </c>
      <c r="C552">
        <v>140</v>
      </c>
      <c r="D552">
        <v>55</v>
      </c>
      <c r="E552">
        <v>1000</v>
      </c>
      <c r="F552" s="24">
        <f t="shared" si="40"/>
        <v>310</v>
      </c>
      <c r="G552">
        <v>71</v>
      </c>
      <c r="H552" s="24">
        <f t="shared" si="41"/>
        <v>5</v>
      </c>
      <c r="I552" s="24">
        <f t="shared" si="42"/>
        <v>15</v>
      </c>
      <c r="J552" s="24">
        <f t="shared" si="43"/>
        <v>180</v>
      </c>
      <c r="K552" s="49" t="str">
        <f t="shared" si="44"/>
        <v>13</v>
      </c>
      <c r="L552">
        <v>43</v>
      </c>
      <c r="M552">
        <v>0</v>
      </c>
      <c r="N552">
        <v>141</v>
      </c>
      <c r="O552">
        <v>0</v>
      </c>
      <c r="P552">
        <v>0</v>
      </c>
      <c r="Q552" s="25" t="s">
        <v>170</v>
      </c>
      <c r="R552">
        <v>22</v>
      </c>
      <c r="S552">
        <v>15</v>
      </c>
      <c r="T552">
        <v>2</v>
      </c>
      <c r="U552">
        <v>0</v>
      </c>
      <c r="V552">
        <v>0.39200000000000002</v>
      </c>
      <c r="W552">
        <v>0.5</v>
      </c>
      <c r="X552">
        <v>24</v>
      </c>
      <c r="Y552">
        <v>0</v>
      </c>
      <c r="Z552" s="25" t="s">
        <v>176</v>
      </c>
      <c r="AB552">
        <v>0</v>
      </c>
      <c r="AC552">
        <v>2</v>
      </c>
      <c r="AD552">
        <v>68</v>
      </c>
      <c r="AE552">
        <v>3</v>
      </c>
      <c r="AF552">
        <v>1</v>
      </c>
      <c r="AG552">
        <v>2</v>
      </c>
      <c r="AH552">
        <v>0</v>
      </c>
      <c r="BA552">
        <v>1</v>
      </c>
      <c r="BB552">
        <v>7</v>
      </c>
      <c r="BC552">
        <v>140</v>
      </c>
      <c r="BD552">
        <v>55</v>
      </c>
      <c r="BE552">
        <v>1000</v>
      </c>
      <c r="BF552">
        <v>31</v>
      </c>
      <c r="BG552">
        <v>71</v>
      </c>
      <c r="BH552">
        <v>30</v>
      </c>
      <c r="BI552">
        <v>120</v>
      </c>
      <c r="BJ552">
        <v>105</v>
      </c>
      <c r="BK552">
        <v>11</v>
      </c>
      <c r="BL552">
        <v>43</v>
      </c>
      <c r="BM552">
        <v>0</v>
      </c>
      <c r="BN552">
        <v>141</v>
      </c>
      <c r="BO552">
        <v>0</v>
      </c>
      <c r="BP552">
        <v>0</v>
      </c>
      <c r="BQ552" s="25" t="s">
        <v>170</v>
      </c>
      <c r="BR552">
        <v>22</v>
      </c>
      <c r="BS552">
        <v>15</v>
      </c>
      <c r="BT552">
        <v>2</v>
      </c>
      <c r="BU552">
        <v>0</v>
      </c>
      <c r="BV552">
        <v>0.39200000000000002</v>
      </c>
      <c r="BW552">
        <v>0.5</v>
      </c>
      <c r="BX552">
        <v>24</v>
      </c>
      <c r="BY552">
        <v>0</v>
      </c>
      <c r="BZ552" s="25" t="s">
        <v>176</v>
      </c>
      <c r="CB552">
        <v>0</v>
      </c>
      <c r="CC552">
        <v>2</v>
      </c>
      <c r="CD552">
        <v>68</v>
      </c>
      <c r="CE552">
        <v>3</v>
      </c>
      <c r="CF552">
        <v>1</v>
      </c>
      <c r="CG552">
        <v>2</v>
      </c>
      <c r="CH552">
        <v>0</v>
      </c>
    </row>
    <row r="553" spans="1:86">
      <c r="A553">
        <v>2</v>
      </c>
      <c r="B553">
        <v>6</v>
      </c>
      <c r="C553">
        <v>110</v>
      </c>
      <c r="D553">
        <v>55</v>
      </c>
      <c r="E553">
        <v>0</v>
      </c>
      <c r="F553" s="24">
        <f t="shared" si="40"/>
        <v>220</v>
      </c>
      <c r="G553">
        <v>50</v>
      </c>
      <c r="H553" s="24">
        <f t="shared" si="41"/>
        <v>6</v>
      </c>
      <c r="I553" s="24">
        <f t="shared" si="42"/>
        <v>16</v>
      </c>
      <c r="J553" s="24">
        <f t="shared" si="43"/>
        <v>180</v>
      </c>
      <c r="K553" s="49" t="str">
        <f t="shared" si="44"/>
        <v>13</v>
      </c>
      <c r="L553">
        <v>63</v>
      </c>
      <c r="M553">
        <v>0</v>
      </c>
      <c r="N553">
        <v>0</v>
      </c>
      <c r="O553">
        <v>0</v>
      </c>
      <c r="P553">
        <v>0</v>
      </c>
      <c r="Q553" s="25" t="s">
        <v>170</v>
      </c>
      <c r="R553">
        <v>22</v>
      </c>
      <c r="S553">
        <v>12</v>
      </c>
      <c r="T553">
        <v>2</v>
      </c>
      <c r="U553">
        <v>0</v>
      </c>
      <c r="V553">
        <v>0.35399999999999998</v>
      </c>
      <c r="W553">
        <v>0.24429999999999999</v>
      </c>
      <c r="X553">
        <v>24</v>
      </c>
      <c r="Y553">
        <v>0</v>
      </c>
      <c r="Z553" s="25" t="s">
        <v>176</v>
      </c>
      <c r="AB553">
        <v>0</v>
      </c>
      <c r="AC553">
        <v>2</v>
      </c>
      <c r="AD553">
        <v>68</v>
      </c>
      <c r="AE553">
        <v>3</v>
      </c>
      <c r="AF553">
        <v>1</v>
      </c>
      <c r="AG553">
        <v>2</v>
      </c>
      <c r="AH553">
        <v>0</v>
      </c>
      <c r="BA553">
        <v>2</v>
      </c>
      <c r="BB553">
        <v>6</v>
      </c>
      <c r="BC553">
        <v>110</v>
      </c>
      <c r="BD553">
        <v>55</v>
      </c>
      <c r="BE553">
        <v>0</v>
      </c>
      <c r="BF553">
        <v>22</v>
      </c>
      <c r="BG553">
        <v>50</v>
      </c>
      <c r="BH553">
        <v>35</v>
      </c>
      <c r="BI553">
        <v>130</v>
      </c>
      <c r="BJ553">
        <v>105</v>
      </c>
      <c r="BK553">
        <v>11</v>
      </c>
      <c r="BL553">
        <v>63</v>
      </c>
      <c r="BM553">
        <v>0</v>
      </c>
      <c r="BN553">
        <v>0</v>
      </c>
      <c r="BO553">
        <v>0</v>
      </c>
      <c r="BP553">
        <v>0</v>
      </c>
      <c r="BQ553" s="25" t="s">
        <v>170</v>
      </c>
      <c r="BR553">
        <v>22</v>
      </c>
      <c r="BS553">
        <v>12</v>
      </c>
      <c r="BT553">
        <v>2</v>
      </c>
      <c r="BU553">
        <v>0</v>
      </c>
      <c r="BV553">
        <v>0.35399999999999998</v>
      </c>
      <c r="BW553">
        <v>0.24429999999999999</v>
      </c>
      <c r="BX553">
        <v>24</v>
      </c>
      <c r="BY553">
        <v>0</v>
      </c>
      <c r="BZ553" s="25" t="s">
        <v>176</v>
      </c>
      <c r="CB553">
        <v>0</v>
      </c>
      <c r="CC553">
        <v>2</v>
      </c>
      <c r="CD553">
        <v>68</v>
      </c>
      <c r="CE553">
        <v>3</v>
      </c>
      <c r="CF553">
        <v>1</v>
      </c>
      <c r="CG553">
        <v>2</v>
      </c>
      <c r="CH553">
        <v>0</v>
      </c>
    </row>
    <row r="554" spans="1:86">
      <c r="A554">
        <v>3</v>
      </c>
      <c r="B554">
        <v>5</v>
      </c>
      <c r="C554">
        <v>80</v>
      </c>
      <c r="D554">
        <v>20</v>
      </c>
      <c r="E554">
        <v>0</v>
      </c>
      <c r="F554" s="24">
        <f t="shared" si="40"/>
        <v>160</v>
      </c>
      <c r="G554">
        <v>55</v>
      </c>
      <c r="H554" s="24">
        <f t="shared" si="41"/>
        <v>6</v>
      </c>
      <c r="I554" s="24">
        <f t="shared" si="42"/>
        <v>16</v>
      </c>
      <c r="J554" s="24">
        <f t="shared" si="43"/>
        <v>180</v>
      </c>
      <c r="K554" s="49" t="str">
        <f t="shared" si="44"/>
        <v>13</v>
      </c>
      <c r="L554">
        <v>63</v>
      </c>
      <c r="M554">
        <v>0</v>
      </c>
      <c r="N554">
        <v>0</v>
      </c>
      <c r="O554">
        <v>0</v>
      </c>
      <c r="P554">
        <v>0</v>
      </c>
      <c r="Q554" s="25" t="s">
        <v>170</v>
      </c>
      <c r="R554">
        <v>22</v>
      </c>
      <c r="S554">
        <v>12</v>
      </c>
      <c r="T554">
        <v>2</v>
      </c>
      <c r="U554">
        <v>0</v>
      </c>
      <c r="V554">
        <v>0.26600000000000001</v>
      </c>
      <c r="W554">
        <v>0.1782</v>
      </c>
      <c r="X554">
        <v>24</v>
      </c>
      <c r="Y554">
        <v>0</v>
      </c>
      <c r="Z554" s="25" t="s">
        <v>176</v>
      </c>
      <c r="AB554">
        <v>0</v>
      </c>
      <c r="AC554">
        <v>2</v>
      </c>
      <c r="AD554">
        <v>68</v>
      </c>
      <c r="AE554">
        <v>3</v>
      </c>
      <c r="AF554">
        <v>1</v>
      </c>
      <c r="AG554">
        <v>2</v>
      </c>
      <c r="AH554">
        <v>0</v>
      </c>
      <c r="BA554">
        <v>3</v>
      </c>
      <c r="BB554">
        <v>5</v>
      </c>
      <c r="BC554">
        <v>80</v>
      </c>
      <c r="BD554">
        <v>20</v>
      </c>
      <c r="BE554">
        <v>0</v>
      </c>
      <c r="BF554">
        <v>16</v>
      </c>
      <c r="BG554">
        <v>55</v>
      </c>
      <c r="BH554">
        <v>35</v>
      </c>
      <c r="BI554">
        <v>130</v>
      </c>
      <c r="BJ554">
        <v>105</v>
      </c>
      <c r="BK554">
        <v>11</v>
      </c>
      <c r="BL554">
        <v>63</v>
      </c>
      <c r="BM554">
        <v>0</v>
      </c>
      <c r="BN554">
        <v>0</v>
      </c>
      <c r="BO554">
        <v>0</v>
      </c>
      <c r="BP554">
        <v>0</v>
      </c>
      <c r="BQ554" s="25" t="s">
        <v>170</v>
      </c>
      <c r="BR554">
        <v>22</v>
      </c>
      <c r="BS554">
        <v>12</v>
      </c>
      <c r="BT554">
        <v>2</v>
      </c>
      <c r="BU554">
        <v>0</v>
      </c>
      <c r="BV554">
        <v>0.26600000000000001</v>
      </c>
      <c r="BW554">
        <v>0.1782</v>
      </c>
      <c r="BX554">
        <v>24</v>
      </c>
      <c r="BY554">
        <v>0</v>
      </c>
      <c r="BZ554" s="25" t="s">
        <v>176</v>
      </c>
      <c r="CB554">
        <v>0</v>
      </c>
      <c r="CC554">
        <v>2</v>
      </c>
      <c r="CD554">
        <v>68</v>
      </c>
      <c r="CE554">
        <v>3</v>
      </c>
      <c r="CF554">
        <v>1</v>
      </c>
      <c r="CG554">
        <v>2</v>
      </c>
      <c r="CH554">
        <v>0</v>
      </c>
    </row>
    <row r="555" spans="1:86">
      <c r="A555">
        <v>4</v>
      </c>
      <c r="B555">
        <v>4</v>
      </c>
      <c r="C555">
        <v>60</v>
      </c>
      <c r="D555">
        <v>15</v>
      </c>
      <c r="E555">
        <v>0</v>
      </c>
      <c r="F555" s="24">
        <f t="shared" si="40"/>
        <v>90</v>
      </c>
      <c r="G555">
        <v>60</v>
      </c>
      <c r="H555" s="24">
        <f t="shared" si="41"/>
        <v>6</v>
      </c>
      <c r="I555" s="24">
        <f t="shared" si="42"/>
        <v>16</v>
      </c>
      <c r="J555" s="24">
        <f t="shared" si="43"/>
        <v>180</v>
      </c>
      <c r="K555" s="49" t="str">
        <f t="shared" si="44"/>
        <v>13</v>
      </c>
      <c r="L555">
        <v>73</v>
      </c>
      <c r="M555">
        <v>0</v>
      </c>
      <c r="N555">
        <v>0</v>
      </c>
      <c r="O555">
        <v>0</v>
      </c>
      <c r="P555">
        <v>0</v>
      </c>
      <c r="Q555" s="25" t="s">
        <v>170</v>
      </c>
      <c r="R555">
        <v>22</v>
      </c>
      <c r="S555">
        <v>12</v>
      </c>
      <c r="T555">
        <v>2</v>
      </c>
      <c r="U555">
        <v>0</v>
      </c>
      <c r="V555">
        <v>0.189</v>
      </c>
      <c r="W555">
        <v>0.13039999999999999</v>
      </c>
      <c r="X555">
        <v>24</v>
      </c>
      <c r="Y555">
        <v>0</v>
      </c>
      <c r="Z555" s="25" t="s">
        <v>176</v>
      </c>
      <c r="AB555">
        <v>0</v>
      </c>
      <c r="AC555">
        <v>2</v>
      </c>
      <c r="AD555">
        <v>68</v>
      </c>
      <c r="AE555">
        <v>3</v>
      </c>
      <c r="AF555">
        <v>1</v>
      </c>
      <c r="AG555">
        <v>2</v>
      </c>
      <c r="AH555">
        <v>0</v>
      </c>
      <c r="BA555">
        <v>4</v>
      </c>
      <c r="BB555">
        <v>4</v>
      </c>
      <c r="BC555">
        <v>60</v>
      </c>
      <c r="BD555">
        <v>15</v>
      </c>
      <c r="BE555">
        <v>0</v>
      </c>
      <c r="BF555">
        <v>9</v>
      </c>
      <c r="BG555">
        <v>60</v>
      </c>
      <c r="BH555">
        <v>35</v>
      </c>
      <c r="BI555">
        <v>130</v>
      </c>
      <c r="BJ555">
        <v>105</v>
      </c>
      <c r="BK555">
        <v>11</v>
      </c>
      <c r="BL555">
        <v>73</v>
      </c>
      <c r="BM555">
        <v>0</v>
      </c>
      <c r="BN555">
        <v>0</v>
      </c>
      <c r="BO555">
        <v>0</v>
      </c>
      <c r="BP555">
        <v>0</v>
      </c>
      <c r="BQ555" s="25" t="s">
        <v>170</v>
      </c>
      <c r="BR555">
        <v>22</v>
      </c>
      <c r="BS555">
        <v>12</v>
      </c>
      <c r="BT555">
        <v>2</v>
      </c>
      <c r="BU555">
        <v>0</v>
      </c>
      <c r="BV555">
        <v>0.189</v>
      </c>
      <c r="BW555">
        <v>0.13039999999999999</v>
      </c>
      <c r="BX555">
        <v>24</v>
      </c>
      <c r="BY555">
        <v>0</v>
      </c>
      <c r="BZ555" s="25" t="s">
        <v>176</v>
      </c>
      <c r="CB555">
        <v>0</v>
      </c>
      <c r="CC555">
        <v>2</v>
      </c>
      <c r="CD555">
        <v>68</v>
      </c>
      <c r="CE555">
        <v>3</v>
      </c>
      <c r="CF555">
        <v>1</v>
      </c>
      <c r="CG555">
        <v>2</v>
      </c>
      <c r="CH555">
        <v>0</v>
      </c>
    </row>
    <row r="556" spans="1:86">
      <c r="A556">
        <v>5</v>
      </c>
      <c r="B556">
        <v>3</v>
      </c>
      <c r="C556">
        <v>40</v>
      </c>
      <c r="D556">
        <v>10</v>
      </c>
      <c r="E556">
        <v>0</v>
      </c>
      <c r="F556" s="24">
        <f t="shared" si="40"/>
        <v>60</v>
      </c>
      <c r="G556">
        <v>55</v>
      </c>
      <c r="H556" s="24">
        <f t="shared" si="41"/>
        <v>6</v>
      </c>
      <c r="I556" s="24">
        <f t="shared" si="42"/>
        <v>16</v>
      </c>
      <c r="J556" s="24">
        <f t="shared" si="43"/>
        <v>180</v>
      </c>
      <c r="K556" s="49" t="str">
        <f t="shared" si="44"/>
        <v>13</v>
      </c>
      <c r="L556">
        <v>73</v>
      </c>
      <c r="M556">
        <v>0</v>
      </c>
      <c r="N556">
        <v>0</v>
      </c>
      <c r="O556">
        <v>0</v>
      </c>
      <c r="P556">
        <v>0</v>
      </c>
      <c r="Q556" s="25" t="s">
        <v>170</v>
      </c>
      <c r="R556">
        <v>22</v>
      </c>
      <c r="S556">
        <v>12</v>
      </c>
      <c r="T556">
        <v>2</v>
      </c>
      <c r="U556">
        <v>0</v>
      </c>
      <c r="V556">
        <v>0.13300000000000001</v>
      </c>
      <c r="W556">
        <v>9.1800000000000007E-2</v>
      </c>
      <c r="X556">
        <v>24</v>
      </c>
      <c r="Y556">
        <v>0</v>
      </c>
      <c r="Z556" s="25" t="s">
        <v>176</v>
      </c>
      <c r="AB556">
        <v>0</v>
      </c>
      <c r="AC556">
        <v>2</v>
      </c>
      <c r="AD556">
        <v>68</v>
      </c>
      <c r="AE556">
        <v>3</v>
      </c>
      <c r="AF556">
        <v>1</v>
      </c>
      <c r="AG556">
        <v>2</v>
      </c>
      <c r="AH556">
        <v>0</v>
      </c>
      <c r="BA556">
        <v>5</v>
      </c>
      <c r="BB556">
        <v>3</v>
      </c>
      <c r="BC556">
        <v>40</v>
      </c>
      <c r="BD556">
        <v>10</v>
      </c>
      <c r="BE556">
        <v>0</v>
      </c>
      <c r="BF556">
        <v>6</v>
      </c>
      <c r="BG556">
        <v>55</v>
      </c>
      <c r="BH556">
        <v>35</v>
      </c>
      <c r="BI556">
        <v>130</v>
      </c>
      <c r="BJ556">
        <v>105</v>
      </c>
      <c r="BK556">
        <v>11</v>
      </c>
      <c r="BL556">
        <v>73</v>
      </c>
      <c r="BM556">
        <v>0</v>
      </c>
      <c r="BN556">
        <v>0</v>
      </c>
      <c r="BO556">
        <v>0</v>
      </c>
      <c r="BP556">
        <v>0</v>
      </c>
      <c r="BQ556" s="25" t="s">
        <v>170</v>
      </c>
      <c r="BR556">
        <v>22</v>
      </c>
      <c r="BS556">
        <v>12</v>
      </c>
      <c r="BT556">
        <v>2</v>
      </c>
      <c r="BU556">
        <v>0</v>
      </c>
      <c r="BV556">
        <v>0.13300000000000001</v>
      </c>
      <c r="BW556">
        <v>9.1800000000000007E-2</v>
      </c>
      <c r="BX556">
        <v>24</v>
      </c>
      <c r="BY556">
        <v>0</v>
      </c>
      <c r="BZ556" s="25" t="s">
        <v>176</v>
      </c>
      <c r="CB556">
        <v>0</v>
      </c>
      <c r="CC556">
        <v>2</v>
      </c>
      <c r="CD556">
        <v>68</v>
      </c>
      <c r="CE556">
        <v>3</v>
      </c>
      <c r="CF556">
        <v>1</v>
      </c>
      <c r="CG556">
        <v>2</v>
      </c>
      <c r="CH556">
        <v>0</v>
      </c>
    </row>
    <row r="557" spans="1:86">
      <c r="A557">
        <v>6</v>
      </c>
      <c r="B557">
        <v>2</v>
      </c>
      <c r="C557">
        <v>20</v>
      </c>
      <c r="D557">
        <v>30</v>
      </c>
      <c r="E557">
        <v>0</v>
      </c>
      <c r="F557" s="24">
        <f t="shared" si="40"/>
        <v>30</v>
      </c>
      <c r="G557">
        <v>60</v>
      </c>
      <c r="H557" s="24">
        <f t="shared" si="41"/>
        <v>6</v>
      </c>
      <c r="I557" s="24">
        <f t="shared" si="42"/>
        <v>16</v>
      </c>
      <c r="J557" s="24">
        <f t="shared" si="43"/>
        <v>180</v>
      </c>
      <c r="K557" s="49" t="str">
        <f t="shared" si="44"/>
        <v>13</v>
      </c>
      <c r="L557">
        <v>73</v>
      </c>
      <c r="M557">
        <v>0</v>
      </c>
      <c r="N557">
        <v>0</v>
      </c>
      <c r="O557">
        <v>0</v>
      </c>
      <c r="P557">
        <v>0</v>
      </c>
      <c r="Q557" s="25" t="s">
        <v>170</v>
      </c>
      <c r="R557">
        <v>22</v>
      </c>
      <c r="S557">
        <v>12</v>
      </c>
      <c r="T557">
        <v>2</v>
      </c>
      <c r="U557">
        <v>0</v>
      </c>
      <c r="V557">
        <v>7.6999999999999999E-2</v>
      </c>
      <c r="W557">
        <v>5.62E-2</v>
      </c>
      <c r="X557">
        <v>24</v>
      </c>
      <c r="Y557">
        <v>0</v>
      </c>
      <c r="Z557" s="25" t="s">
        <v>176</v>
      </c>
      <c r="AB557">
        <v>4.5</v>
      </c>
      <c r="AC557">
        <v>2</v>
      </c>
      <c r="AD557">
        <v>68</v>
      </c>
      <c r="AE557">
        <v>3</v>
      </c>
      <c r="AF557">
        <v>1</v>
      </c>
      <c r="AG557">
        <v>2</v>
      </c>
      <c r="AH557">
        <v>0</v>
      </c>
      <c r="BA557">
        <v>6</v>
      </c>
      <c r="BB557">
        <v>2</v>
      </c>
      <c r="BC557">
        <v>20</v>
      </c>
      <c r="BD557">
        <v>30</v>
      </c>
      <c r="BE557">
        <v>0</v>
      </c>
      <c r="BF557">
        <v>3</v>
      </c>
      <c r="BG557">
        <v>60</v>
      </c>
      <c r="BH557">
        <v>35</v>
      </c>
      <c r="BI557">
        <v>130</v>
      </c>
      <c r="BJ557">
        <v>105</v>
      </c>
      <c r="BK557">
        <v>11</v>
      </c>
      <c r="BL557">
        <v>73</v>
      </c>
      <c r="BM557">
        <v>0</v>
      </c>
      <c r="BN557">
        <v>0</v>
      </c>
      <c r="BO557">
        <v>0</v>
      </c>
      <c r="BP557">
        <v>0</v>
      </c>
      <c r="BQ557" s="25" t="s">
        <v>170</v>
      </c>
      <c r="BR557">
        <v>22</v>
      </c>
      <c r="BS557">
        <v>12</v>
      </c>
      <c r="BT557">
        <v>2</v>
      </c>
      <c r="BU557">
        <v>0</v>
      </c>
      <c r="BV557">
        <v>7.6999999999999999E-2</v>
      </c>
      <c r="BW557">
        <v>5.62E-2</v>
      </c>
      <c r="BX557">
        <v>24</v>
      </c>
      <c r="BY557">
        <v>0</v>
      </c>
      <c r="BZ557" s="25" t="s">
        <v>176</v>
      </c>
      <c r="CB557">
        <v>4.5</v>
      </c>
      <c r="CC557">
        <v>2</v>
      </c>
      <c r="CD557">
        <v>68</v>
      </c>
      <c r="CE557">
        <v>3</v>
      </c>
      <c r="CF557">
        <v>1</v>
      </c>
      <c r="CG557">
        <v>2</v>
      </c>
      <c r="CH557">
        <v>0</v>
      </c>
    </row>
    <row r="558" spans="1:86">
      <c r="A558">
        <v>7</v>
      </c>
      <c r="B558">
        <v>1</v>
      </c>
      <c r="C558">
        <v>14</v>
      </c>
      <c r="D558">
        <v>20</v>
      </c>
      <c r="E558">
        <v>0</v>
      </c>
      <c r="F558" s="24">
        <f t="shared" si="40"/>
        <v>20</v>
      </c>
      <c r="G558">
        <v>60</v>
      </c>
      <c r="H558" s="24">
        <f t="shared" si="41"/>
        <v>6</v>
      </c>
      <c r="I558" s="24">
        <f t="shared" si="42"/>
        <v>16</v>
      </c>
      <c r="J558" s="24">
        <f t="shared" si="43"/>
        <v>180</v>
      </c>
      <c r="K558" s="49" t="str">
        <f t="shared" si="44"/>
        <v>10</v>
      </c>
      <c r="L558">
        <v>73</v>
      </c>
      <c r="M558">
        <v>0</v>
      </c>
      <c r="N558">
        <v>0</v>
      </c>
      <c r="O558">
        <v>10</v>
      </c>
      <c r="P558">
        <v>0</v>
      </c>
      <c r="Q558" s="25" t="s">
        <v>170</v>
      </c>
      <c r="R558">
        <v>22</v>
      </c>
      <c r="S558">
        <v>12</v>
      </c>
      <c r="T558">
        <v>2</v>
      </c>
      <c r="U558">
        <v>0</v>
      </c>
      <c r="V558">
        <v>3.9E-2</v>
      </c>
      <c r="W558">
        <v>2.9000000000000001E-2</v>
      </c>
      <c r="X558">
        <v>24</v>
      </c>
      <c r="Y558">
        <v>0</v>
      </c>
      <c r="Z558" s="25" t="s">
        <v>176</v>
      </c>
      <c r="AB558">
        <v>2</v>
      </c>
      <c r="AC558">
        <v>2</v>
      </c>
      <c r="AD558">
        <v>68</v>
      </c>
      <c r="AE558">
        <v>3</v>
      </c>
      <c r="AF558">
        <v>1</v>
      </c>
      <c r="AG558">
        <v>2</v>
      </c>
      <c r="AH558">
        <v>0</v>
      </c>
      <c r="BA558">
        <v>7</v>
      </c>
      <c r="BB558">
        <v>1</v>
      </c>
      <c r="BC558">
        <v>14</v>
      </c>
      <c r="BD558">
        <v>20</v>
      </c>
      <c r="BE558">
        <v>0</v>
      </c>
      <c r="BF558">
        <v>2</v>
      </c>
      <c r="BG558">
        <v>60</v>
      </c>
      <c r="BH558">
        <v>35</v>
      </c>
      <c r="BI558">
        <v>130</v>
      </c>
      <c r="BJ558">
        <v>105</v>
      </c>
      <c r="BK558">
        <v>11</v>
      </c>
      <c r="BL558">
        <v>73</v>
      </c>
      <c r="BM558">
        <v>0</v>
      </c>
      <c r="BN558">
        <v>0</v>
      </c>
      <c r="BO558">
        <v>10</v>
      </c>
      <c r="BP558">
        <v>0</v>
      </c>
      <c r="BQ558" s="25" t="s">
        <v>170</v>
      </c>
      <c r="BR558">
        <v>22</v>
      </c>
      <c r="BS558">
        <v>12</v>
      </c>
      <c r="BT558">
        <v>2</v>
      </c>
      <c r="BU558">
        <v>0</v>
      </c>
      <c r="BV558">
        <v>3.9E-2</v>
      </c>
      <c r="BW558">
        <v>2.9000000000000001E-2</v>
      </c>
      <c r="BX558">
        <v>24</v>
      </c>
      <c r="BY558">
        <v>0</v>
      </c>
      <c r="BZ558" s="25" t="s">
        <v>176</v>
      </c>
      <c r="CB558">
        <v>2</v>
      </c>
      <c r="CC558">
        <v>2</v>
      </c>
      <c r="CD558">
        <v>68</v>
      </c>
      <c r="CE558">
        <v>3</v>
      </c>
      <c r="CF558">
        <v>1</v>
      </c>
      <c r="CG558">
        <v>2</v>
      </c>
      <c r="CH558">
        <v>0</v>
      </c>
    </row>
    <row r="559" spans="1:86">
      <c r="F559" s="24" t="str">
        <f t="shared" si="40"/>
        <v/>
      </c>
      <c r="H559" s="24" t="str">
        <f t="shared" si="41"/>
        <v/>
      </c>
      <c r="I559" s="24" t="str">
        <f t="shared" si="42"/>
        <v/>
      </c>
      <c r="J559" s="24" t="str">
        <f t="shared" si="43"/>
        <v/>
      </c>
      <c r="K559" s="49" t="str">
        <f t="shared" si="44"/>
        <v/>
      </c>
      <c r="Q559" s="25"/>
      <c r="Z559" s="25"/>
      <c r="AH559">
        <v>0</v>
      </c>
      <c r="BQ559" s="25"/>
      <c r="BZ559" s="25"/>
      <c r="CH559">
        <v>0</v>
      </c>
    </row>
    <row r="560" spans="1:86">
      <c r="A560">
        <v>1</v>
      </c>
      <c r="B560">
        <v>7</v>
      </c>
      <c r="C560">
        <v>140</v>
      </c>
      <c r="D560">
        <v>55</v>
      </c>
      <c r="E560">
        <v>1000</v>
      </c>
      <c r="F560" s="24">
        <f t="shared" si="40"/>
        <v>310</v>
      </c>
      <c r="G560">
        <v>71</v>
      </c>
      <c r="H560" s="24">
        <f t="shared" si="41"/>
        <v>5</v>
      </c>
      <c r="I560" s="24">
        <f t="shared" si="42"/>
        <v>15</v>
      </c>
      <c r="J560" s="24">
        <f t="shared" si="43"/>
        <v>180</v>
      </c>
      <c r="K560" s="49" t="str">
        <f t="shared" si="44"/>
        <v>13</v>
      </c>
      <c r="L560">
        <v>43</v>
      </c>
      <c r="M560">
        <v>0</v>
      </c>
      <c r="N560">
        <v>141</v>
      </c>
      <c r="O560">
        <v>0</v>
      </c>
      <c r="P560">
        <v>0</v>
      </c>
      <c r="Q560" s="25" t="s">
        <v>170</v>
      </c>
      <c r="R560">
        <v>22</v>
      </c>
      <c r="S560">
        <v>15</v>
      </c>
      <c r="T560">
        <v>2</v>
      </c>
      <c r="U560">
        <v>0</v>
      </c>
      <c r="V560">
        <v>0.39200000000000002</v>
      </c>
      <c r="W560">
        <v>0.5</v>
      </c>
      <c r="X560">
        <v>24</v>
      </c>
      <c r="Y560">
        <v>0</v>
      </c>
      <c r="Z560" s="25" t="s">
        <v>176</v>
      </c>
      <c r="AB560">
        <v>0</v>
      </c>
      <c r="AC560">
        <v>2</v>
      </c>
      <c r="AD560">
        <v>68</v>
      </c>
      <c r="AE560">
        <v>3</v>
      </c>
      <c r="AF560">
        <v>1</v>
      </c>
      <c r="AG560">
        <v>2.8</v>
      </c>
      <c r="AH560">
        <v>0</v>
      </c>
      <c r="BA560">
        <v>1</v>
      </c>
      <c r="BB560">
        <v>7</v>
      </c>
      <c r="BC560">
        <v>140</v>
      </c>
      <c r="BD560">
        <v>55</v>
      </c>
      <c r="BE560">
        <v>1000</v>
      </c>
      <c r="BF560">
        <v>31</v>
      </c>
      <c r="BG560">
        <v>71</v>
      </c>
      <c r="BH560">
        <v>30</v>
      </c>
      <c r="BI560">
        <v>120</v>
      </c>
      <c r="BJ560">
        <v>105</v>
      </c>
      <c r="BK560">
        <v>11</v>
      </c>
      <c r="BL560">
        <v>43</v>
      </c>
      <c r="BM560">
        <v>0</v>
      </c>
      <c r="BN560">
        <v>141</v>
      </c>
      <c r="BO560">
        <v>0</v>
      </c>
      <c r="BP560">
        <v>0</v>
      </c>
      <c r="BQ560" s="25" t="s">
        <v>170</v>
      </c>
      <c r="BR560">
        <v>22</v>
      </c>
      <c r="BS560">
        <v>15</v>
      </c>
      <c r="BT560">
        <v>2</v>
      </c>
      <c r="BU560">
        <v>0</v>
      </c>
      <c r="BV560">
        <v>0.39200000000000002</v>
      </c>
      <c r="BW560">
        <v>0.5</v>
      </c>
      <c r="BX560">
        <v>24</v>
      </c>
      <c r="BY560">
        <v>0</v>
      </c>
      <c r="BZ560" s="25" t="s">
        <v>176</v>
      </c>
      <c r="CB560">
        <v>0</v>
      </c>
      <c r="CC560">
        <v>2</v>
      </c>
      <c r="CD560">
        <v>68</v>
      </c>
      <c r="CE560">
        <v>3</v>
      </c>
      <c r="CF560">
        <v>1</v>
      </c>
      <c r="CG560">
        <v>2.8</v>
      </c>
      <c r="CH560">
        <v>0</v>
      </c>
    </row>
    <row r="561" spans="1:86">
      <c r="A561" s="26">
        <v>2</v>
      </c>
      <c r="B561">
        <v>6</v>
      </c>
      <c r="C561">
        <v>110</v>
      </c>
      <c r="D561">
        <v>55</v>
      </c>
      <c r="E561">
        <v>0</v>
      </c>
      <c r="F561" s="24">
        <f t="shared" si="40"/>
        <v>220</v>
      </c>
      <c r="G561">
        <v>50</v>
      </c>
      <c r="H561" s="24">
        <f t="shared" si="41"/>
        <v>6</v>
      </c>
      <c r="I561" s="24">
        <f t="shared" si="42"/>
        <v>16</v>
      </c>
      <c r="J561" s="24">
        <f t="shared" si="43"/>
        <v>180</v>
      </c>
      <c r="K561" s="49" t="str">
        <f t="shared" si="44"/>
        <v>13</v>
      </c>
      <c r="L561">
        <v>63</v>
      </c>
      <c r="M561">
        <v>0</v>
      </c>
      <c r="N561">
        <v>0</v>
      </c>
      <c r="O561">
        <v>0</v>
      </c>
      <c r="P561">
        <v>0</v>
      </c>
      <c r="Q561" s="25" t="s">
        <v>170</v>
      </c>
      <c r="R561">
        <v>22</v>
      </c>
      <c r="S561">
        <v>12</v>
      </c>
      <c r="T561">
        <v>2</v>
      </c>
      <c r="U561">
        <v>0</v>
      </c>
      <c r="V561">
        <v>0.35399999999999998</v>
      </c>
      <c r="W561">
        <v>0.24429999999999999</v>
      </c>
      <c r="X561">
        <v>24</v>
      </c>
      <c r="Y561">
        <v>0</v>
      </c>
      <c r="Z561" s="25" t="s">
        <v>176</v>
      </c>
      <c r="AB561">
        <v>0</v>
      </c>
      <c r="AC561">
        <v>2</v>
      </c>
      <c r="AD561">
        <v>68</v>
      </c>
      <c r="AE561">
        <v>3</v>
      </c>
      <c r="AF561">
        <v>1</v>
      </c>
      <c r="AG561">
        <v>2.8</v>
      </c>
      <c r="AH561">
        <v>0</v>
      </c>
      <c r="BA561" s="26">
        <v>2</v>
      </c>
      <c r="BB561">
        <v>6</v>
      </c>
      <c r="BC561">
        <v>110</v>
      </c>
      <c r="BD561">
        <v>55</v>
      </c>
      <c r="BE561">
        <v>0</v>
      </c>
      <c r="BF561">
        <v>22</v>
      </c>
      <c r="BG561">
        <v>50</v>
      </c>
      <c r="BH561">
        <v>35</v>
      </c>
      <c r="BI561">
        <v>130</v>
      </c>
      <c r="BJ561">
        <v>105</v>
      </c>
      <c r="BK561">
        <v>11</v>
      </c>
      <c r="BL561">
        <v>63</v>
      </c>
      <c r="BM561">
        <v>0</v>
      </c>
      <c r="BN561">
        <v>0</v>
      </c>
      <c r="BO561">
        <v>0</v>
      </c>
      <c r="BP561">
        <v>0</v>
      </c>
      <c r="BQ561" s="25" t="s">
        <v>170</v>
      </c>
      <c r="BR561">
        <v>22</v>
      </c>
      <c r="BS561">
        <v>12</v>
      </c>
      <c r="BT561">
        <v>2</v>
      </c>
      <c r="BU561">
        <v>0</v>
      </c>
      <c r="BV561">
        <v>0.35399999999999998</v>
      </c>
      <c r="BW561">
        <v>0.24429999999999999</v>
      </c>
      <c r="BX561">
        <v>24</v>
      </c>
      <c r="BY561">
        <v>0</v>
      </c>
      <c r="BZ561" s="25" t="s">
        <v>176</v>
      </c>
      <c r="CB561">
        <v>0</v>
      </c>
      <c r="CC561">
        <v>2</v>
      </c>
      <c r="CD561">
        <v>68</v>
      </c>
      <c r="CE561">
        <v>3</v>
      </c>
      <c r="CF561">
        <v>1</v>
      </c>
      <c r="CG561">
        <v>2.8</v>
      </c>
      <c r="CH561">
        <v>0</v>
      </c>
    </row>
    <row r="562" spans="1:86">
      <c r="A562">
        <v>3</v>
      </c>
      <c r="B562">
        <v>5</v>
      </c>
      <c r="C562">
        <v>80</v>
      </c>
      <c r="D562">
        <v>20</v>
      </c>
      <c r="E562">
        <v>0</v>
      </c>
      <c r="F562" s="24">
        <f t="shared" si="40"/>
        <v>160</v>
      </c>
      <c r="G562">
        <v>55</v>
      </c>
      <c r="H562" s="24">
        <f t="shared" si="41"/>
        <v>6</v>
      </c>
      <c r="I562" s="24">
        <f t="shared" si="42"/>
        <v>16</v>
      </c>
      <c r="J562" s="24">
        <f t="shared" si="43"/>
        <v>180</v>
      </c>
      <c r="K562" s="49" t="str">
        <f t="shared" si="44"/>
        <v>13</v>
      </c>
      <c r="L562">
        <v>63</v>
      </c>
      <c r="M562">
        <v>0</v>
      </c>
      <c r="N562">
        <v>0</v>
      </c>
      <c r="O562">
        <v>0</v>
      </c>
      <c r="P562">
        <v>0</v>
      </c>
      <c r="Q562" s="25" t="s">
        <v>170</v>
      </c>
      <c r="R562">
        <v>22</v>
      </c>
      <c r="S562">
        <v>12</v>
      </c>
      <c r="T562">
        <v>2</v>
      </c>
      <c r="U562">
        <v>0</v>
      </c>
      <c r="V562">
        <v>0.26600000000000001</v>
      </c>
      <c r="W562">
        <v>0.1782</v>
      </c>
      <c r="X562">
        <v>24</v>
      </c>
      <c r="Y562">
        <v>0</v>
      </c>
      <c r="Z562" s="25" t="s">
        <v>176</v>
      </c>
      <c r="AB562">
        <v>0</v>
      </c>
      <c r="AC562">
        <v>2</v>
      </c>
      <c r="AD562">
        <v>68</v>
      </c>
      <c r="AE562">
        <v>3</v>
      </c>
      <c r="AF562">
        <v>1</v>
      </c>
      <c r="AG562">
        <v>2.8</v>
      </c>
      <c r="AH562">
        <v>0</v>
      </c>
      <c r="BA562">
        <v>3</v>
      </c>
      <c r="BB562">
        <v>5</v>
      </c>
      <c r="BC562">
        <v>80</v>
      </c>
      <c r="BD562">
        <v>20</v>
      </c>
      <c r="BE562">
        <v>0</v>
      </c>
      <c r="BF562">
        <v>16</v>
      </c>
      <c r="BG562">
        <v>55</v>
      </c>
      <c r="BH562">
        <v>35</v>
      </c>
      <c r="BI562">
        <v>130</v>
      </c>
      <c r="BJ562">
        <v>105</v>
      </c>
      <c r="BK562">
        <v>11</v>
      </c>
      <c r="BL562">
        <v>63</v>
      </c>
      <c r="BM562">
        <v>0</v>
      </c>
      <c r="BN562">
        <v>0</v>
      </c>
      <c r="BO562">
        <v>0</v>
      </c>
      <c r="BP562">
        <v>0</v>
      </c>
      <c r="BQ562" s="25" t="s">
        <v>170</v>
      </c>
      <c r="BR562">
        <v>22</v>
      </c>
      <c r="BS562">
        <v>12</v>
      </c>
      <c r="BT562">
        <v>2</v>
      </c>
      <c r="BU562">
        <v>0</v>
      </c>
      <c r="BV562">
        <v>0.26600000000000001</v>
      </c>
      <c r="BW562">
        <v>0.1782</v>
      </c>
      <c r="BX562">
        <v>24</v>
      </c>
      <c r="BY562">
        <v>0</v>
      </c>
      <c r="BZ562" s="25" t="s">
        <v>176</v>
      </c>
      <c r="CB562">
        <v>0</v>
      </c>
      <c r="CC562">
        <v>2</v>
      </c>
      <c r="CD562">
        <v>68</v>
      </c>
      <c r="CE562">
        <v>3</v>
      </c>
      <c r="CF562">
        <v>1</v>
      </c>
      <c r="CG562">
        <v>2.8</v>
      </c>
      <c r="CH562">
        <v>0</v>
      </c>
    </row>
    <row r="563" spans="1:86">
      <c r="A563">
        <v>4</v>
      </c>
      <c r="B563">
        <v>4</v>
      </c>
      <c r="C563">
        <v>60</v>
      </c>
      <c r="D563">
        <v>15</v>
      </c>
      <c r="E563">
        <v>0</v>
      </c>
      <c r="F563" s="24">
        <f t="shared" si="40"/>
        <v>90</v>
      </c>
      <c r="G563">
        <v>60</v>
      </c>
      <c r="H563" s="24">
        <f t="shared" si="41"/>
        <v>6</v>
      </c>
      <c r="I563" s="24">
        <f t="shared" si="42"/>
        <v>16</v>
      </c>
      <c r="J563" s="24">
        <f t="shared" si="43"/>
        <v>180</v>
      </c>
      <c r="K563" s="49" t="str">
        <f t="shared" si="44"/>
        <v>13</v>
      </c>
      <c r="L563">
        <v>73</v>
      </c>
      <c r="M563">
        <v>0</v>
      </c>
      <c r="N563">
        <v>0</v>
      </c>
      <c r="O563">
        <v>0</v>
      </c>
      <c r="P563">
        <v>0</v>
      </c>
      <c r="Q563" s="25" t="s">
        <v>170</v>
      </c>
      <c r="R563">
        <v>22</v>
      </c>
      <c r="S563">
        <v>12</v>
      </c>
      <c r="T563">
        <v>2</v>
      </c>
      <c r="U563">
        <v>0</v>
      </c>
      <c r="V563" s="25">
        <v>0.189</v>
      </c>
      <c r="W563">
        <v>0.13039999999999999</v>
      </c>
      <c r="X563">
        <v>24</v>
      </c>
      <c r="Y563">
        <v>0</v>
      </c>
      <c r="Z563" s="25" t="s">
        <v>176</v>
      </c>
      <c r="AB563">
        <v>0</v>
      </c>
      <c r="AC563">
        <v>2</v>
      </c>
      <c r="AD563">
        <v>68</v>
      </c>
      <c r="AE563">
        <v>3</v>
      </c>
      <c r="AF563">
        <v>1</v>
      </c>
      <c r="AG563">
        <v>2.8</v>
      </c>
      <c r="AH563">
        <v>0</v>
      </c>
      <c r="BA563">
        <v>4</v>
      </c>
      <c r="BB563">
        <v>4</v>
      </c>
      <c r="BC563">
        <v>60</v>
      </c>
      <c r="BD563">
        <v>15</v>
      </c>
      <c r="BE563">
        <v>0</v>
      </c>
      <c r="BF563">
        <v>9</v>
      </c>
      <c r="BG563">
        <v>60</v>
      </c>
      <c r="BH563">
        <v>35</v>
      </c>
      <c r="BI563">
        <v>130</v>
      </c>
      <c r="BJ563">
        <v>105</v>
      </c>
      <c r="BK563">
        <v>11</v>
      </c>
      <c r="BL563">
        <v>73</v>
      </c>
      <c r="BM563">
        <v>0</v>
      </c>
      <c r="BN563">
        <v>0</v>
      </c>
      <c r="BO563">
        <v>0</v>
      </c>
      <c r="BP563">
        <v>0</v>
      </c>
      <c r="BQ563" s="25" t="s">
        <v>170</v>
      </c>
      <c r="BR563">
        <v>22</v>
      </c>
      <c r="BS563">
        <v>12</v>
      </c>
      <c r="BT563">
        <v>2</v>
      </c>
      <c r="BU563">
        <v>0</v>
      </c>
      <c r="BV563" s="25">
        <v>0.189</v>
      </c>
      <c r="BW563">
        <v>0.13039999999999999</v>
      </c>
      <c r="BX563">
        <v>24</v>
      </c>
      <c r="BY563">
        <v>0</v>
      </c>
      <c r="BZ563" s="25" t="s">
        <v>176</v>
      </c>
      <c r="CB563">
        <v>0</v>
      </c>
      <c r="CC563">
        <v>2</v>
      </c>
      <c r="CD563">
        <v>68</v>
      </c>
      <c r="CE563">
        <v>3</v>
      </c>
      <c r="CF563">
        <v>1</v>
      </c>
      <c r="CG563">
        <v>2.8</v>
      </c>
      <c r="CH563">
        <v>0</v>
      </c>
    </row>
    <row r="564" spans="1:86">
      <c r="A564">
        <v>5</v>
      </c>
      <c r="B564">
        <v>3</v>
      </c>
      <c r="C564">
        <v>40</v>
      </c>
      <c r="D564">
        <v>10</v>
      </c>
      <c r="E564">
        <v>0</v>
      </c>
      <c r="F564" s="24">
        <f t="shared" si="40"/>
        <v>60</v>
      </c>
      <c r="G564">
        <v>55</v>
      </c>
      <c r="H564" s="24">
        <f t="shared" si="41"/>
        <v>6</v>
      </c>
      <c r="I564" s="24">
        <f t="shared" si="42"/>
        <v>16</v>
      </c>
      <c r="J564" s="24">
        <f t="shared" si="43"/>
        <v>180</v>
      </c>
      <c r="K564" s="49" t="str">
        <f t="shared" si="44"/>
        <v>13</v>
      </c>
      <c r="L564">
        <v>73</v>
      </c>
      <c r="M564">
        <v>0</v>
      </c>
      <c r="N564">
        <v>0</v>
      </c>
      <c r="O564">
        <v>0</v>
      </c>
      <c r="P564">
        <v>0</v>
      </c>
      <c r="Q564" s="25" t="s">
        <v>170</v>
      </c>
      <c r="R564">
        <v>22</v>
      </c>
      <c r="S564">
        <v>12</v>
      </c>
      <c r="T564">
        <v>2</v>
      </c>
      <c r="U564">
        <v>0</v>
      </c>
      <c r="V564">
        <v>0.13300000000000001</v>
      </c>
      <c r="W564">
        <v>9.1800000000000007E-2</v>
      </c>
      <c r="X564">
        <v>24</v>
      </c>
      <c r="Y564">
        <v>0</v>
      </c>
      <c r="Z564" s="25" t="s">
        <v>176</v>
      </c>
      <c r="AB564">
        <v>0</v>
      </c>
      <c r="AC564">
        <v>2</v>
      </c>
      <c r="AD564">
        <v>68</v>
      </c>
      <c r="AE564">
        <v>3</v>
      </c>
      <c r="AF564">
        <v>1</v>
      </c>
      <c r="AG564">
        <v>2.8</v>
      </c>
      <c r="AH564">
        <v>0</v>
      </c>
      <c r="BA564">
        <v>5</v>
      </c>
      <c r="BB564">
        <v>3</v>
      </c>
      <c r="BC564">
        <v>40</v>
      </c>
      <c r="BD564">
        <v>10</v>
      </c>
      <c r="BE564">
        <v>0</v>
      </c>
      <c r="BF564">
        <v>6</v>
      </c>
      <c r="BG564">
        <v>55</v>
      </c>
      <c r="BH564">
        <v>35</v>
      </c>
      <c r="BI564">
        <v>130</v>
      </c>
      <c r="BJ564">
        <v>105</v>
      </c>
      <c r="BK564">
        <v>11</v>
      </c>
      <c r="BL564">
        <v>73</v>
      </c>
      <c r="BM564">
        <v>0</v>
      </c>
      <c r="BN564">
        <v>0</v>
      </c>
      <c r="BO564">
        <v>0</v>
      </c>
      <c r="BP564">
        <v>0</v>
      </c>
      <c r="BQ564" s="25" t="s">
        <v>170</v>
      </c>
      <c r="BR564">
        <v>22</v>
      </c>
      <c r="BS564">
        <v>12</v>
      </c>
      <c r="BT564">
        <v>2</v>
      </c>
      <c r="BU564">
        <v>0</v>
      </c>
      <c r="BV564">
        <v>0.13300000000000001</v>
      </c>
      <c r="BW564">
        <v>9.1800000000000007E-2</v>
      </c>
      <c r="BX564">
        <v>24</v>
      </c>
      <c r="BY564">
        <v>0</v>
      </c>
      <c r="BZ564" s="25" t="s">
        <v>176</v>
      </c>
      <c r="CB564">
        <v>0</v>
      </c>
      <c r="CC564">
        <v>2</v>
      </c>
      <c r="CD564">
        <v>68</v>
      </c>
      <c r="CE564">
        <v>3</v>
      </c>
      <c r="CF564">
        <v>1</v>
      </c>
      <c r="CG564">
        <v>2.8</v>
      </c>
      <c r="CH564">
        <v>0</v>
      </c>
    </row>
    <row r="565" spans="1:86">
      <c r="A565">
        <v>6</v>
      </c>
      <c r="B565">
        <v>2</v>
      </c>
      <c r="C565">
        <v>20</v>
      </c>
      <c r="D565">
        <v>30</v>
      </c>
      <c r="E565">
        <v>0</v>
      </c>
      <c r="F565" s="24">
        <f t="shared" si="40"/>
        <v>30</v>
      </c>
      <c r="G565">
        <v>60</v>
      </c>
      <c r="H565" s="24">
        <f t="shared" si="41"/>
        <v>6</v>
      </c>
      <c r="I565" s="24">
        <f t="shared" si="42"/>
        <v>16</v>
      </c>
      <c r="J565" s="24">
        <f t="shared" si="43"/>
        <v>180</v>
      </c>
      <c r="K565" s="49" t="str">
        <f t="shared" si="44"/>
        <v>13</v>
      </c>
      <c r="L565">
        <v>73</v>
      </c>
      <c r="M565">
        <v>0</v>
      </c>
      <c r="N565">
        <v>0</v>
      </c>
      <c r="O565">
        <v>0</v>
      </c>
      <c r="P565">
        <v>0</v>
      </c>
      <c r="Q565" s="25" t="s">
        <v>170</v>
      </c>
      <c r="R565">
        <v>22</v>
      </c>
      <c r="S565">
        <v>12</v>
      </c>
      <c r="T565">
        <v>2</v>
      </c>
      <c r="U565">
        <v>0</v>
      </c>
      <c r="V565">
        <v>7.6999999999999999E-2</v>
      </c>
      <c r="W565">
        <v>5.62E-2</v>
      </c>
      <c r="X565">
        <v>24</v>
      </c>
      <c r="Y565">
        <v>0</v>
      </c>
      <c r="Z565" s="25" t="s">
        <v>176</v>
      </c>
      <c r="AB565">
        <v>4.5</v>
      </c>
      <c r="AC565">
        <v>2</v>
      </c>
      <c r="AD565">
        <v>68</v>
      </c>
      <c r="AE565">
        <v>3</v>
      </c>
      <c r="AF565">
        <v>1</v>
      </c>
      <c r="AG565">
        <v>2.8</v>
      </c>
      <c r="AH565">
        <v>0</v>
      </c>
      <c r="BA565">
        <v>6</v>
      </c>
      <c r="BB565">
        <v>2</v>
      </c>
      <c r="BC565">
        <v>20</v>
      </c>
      <c r="BD565">
        <v>30</v>
      </c>
      <c r="BE565">
        <v>0</v>
      </c>
      <c r="BF565">
        <v>3</v>
      </c>
      <c r="BG565">
        <v>60</v>
      </c>
      <c r="BH565">
        <v>35</v>
      </c>
      <c r="BI565">
        <v>130</v>
      </c>
      <c r="BJ565">
        <v>105</v>
      </c>
      <c r="BK565">
        <v>11</v>
      </c>
      <c r="BL565">
        <v>73</v>
      </c>
      <c r="BM565">
        <v>0</v>
      </c>
      <c r="BN565">
        <v>0</v>
      </c>
      <c r="BO565">
        <v>0</v>
      </c>
      <c r="BP565">
        <v>0</v>
      </c>
      <c r="BQ565" s="25" t="s">
        <v>170</v>
      </c>
      <c r="BR565">
        <v>22</v>
      </c>
      <c r="BS565">
        <v>12</v>
      </c>
      <c r="BT565">
        <v>2</v>
      </c>
      <c r="BU565">
        <v>0</v>
      </c>
      <c r="BV565">
        <v>7.6999999999999999E-2</v>
      </c>
      <c r="BW565">
        <v>5.62E-2</v>
      </c>
      <c r="BX565">
        <v>24</v>
      </c>
      <c r="BY565">
        <v>0</v>
      </c>
      <c r="BZ565" s="25" t="s">
        <v>176</v>
      </c>
      <c r="CB565">
        <v>4.5</v>
      </c>
      <c r="CC565">
        <v>2</v>
      </c>
      <c r="CD565">
        <v>68</v>
      </c>
      <c r="CE565">
        <v>3</v>
      </c>
      <c r="CF565">
        <v>1</v>
      </c>
      <c r="CG565">
        <v>2.8</v>
      </c>
      <c r="CH565">
        <v>0</v>
      </c>
    </row>
    <row r="566" spans="1:86">
      <c r="A566">
        <v>7</v>
      </c>
      <c r="B566">
        <v>1</v>
      </c>
      <c r="C566">
        <v>16</v>
      </c>
      <c r="D566">
        <v>20</v>
      </c>
      <c r="E566">
        <v>0</v>
      </c>
      <c r="F566" s="24">
        <f t="shared" si="40"/>
        <v>25</v>
      </c>
      <c r="G566">
        <v>60</v>
      </c>
      <c r="H566" s="24">
        <f t="shared" si="41"/>
        <v>6</v>
      </c>
      <c r="I566" s="24">
        <f t="shared" si="42"/>
        <v>16</v>
      </c>
      <c r="J566" s="24">
        <f t="shared" si="43"/>
        <v>180</v>
      </c>
      <c r="K566" s="49" t="str">
        <f t="shared" si="44"/>
        <v>10</v>
      </c>
      <c r="L566">
        <v>73</v>
      </c>
      <c r="M566">
        <v>0</v>
      </c>
      <c r="N566">
        <v>0</v>
      </c>
      <c r="O566">
        <v>10</v>
      </c>
      <c r="P566">
        <v>0</v>
      </c>
      <c r="Q566" s="25" t="s">
        <v>170</v>
      </c>
      <c r="R566">
        <v>22</v>
      </c>
      <c r="S566">
        <v>12</v>
      </c>
      <c r="T566">
        <v>2</v>
      </c>
      <c r="U566">
        <v>0</v>
      </c>
      <c r="V566">
        <v>4.2999999999999997E-2</v>
      </c>
      <c r="W566">
        <v>0.04</v>
      </c>
      <c r="X566">
        <v>24</v>
      </c>
      <c r="Y566">
        <v>0</v>
      </c>
      <c r="Z566" s="25" t="s">
        <v>176</v>
      </c>
      <c r="AB566">
        <v>2.8</v>
      </c>
      <c r="AC566">
        <v>2</v>
      </c>
      <c r="AD566">
        <v>68</v>
      </c>
      <c r="AE566">
        <v>3</v>
      </c>
      <c r="AF566">
        <v>1</v>
      </c>
      <c r="AG566">
        <v>2.8</v>
      </c>
      <c r="AH566">
        <v>0</v>
      </c>
      <c r="BA566">
        <v>7</v>
      </c>
      <c r="BB566">
        <v>1</v>
      </c>
      <c r="BC566">
        <v>16</v>
      </c>
      <c r="BD566">
        <v>20</v>
      </c>
      <c r="BE566">
        <v>0</v>
      </c>
      <c r="BF566">
        <v>2.4</v>
      </c>
      <c r="BG566">
        <v>60</v>
      </c>
      <c r="BH566">
        <v>35</v>
      </c>
      <c r="BI566">
        <v>130</v>
      </c>
      <c r="BJ566">
        <v>105</v>
      </c>
      <c r="BK566">
        <v>11</v>
      </c>
      <c r="BL566">
        <v>73</v>
      </c>
      <c r="BM566">
        <v>0</v>
      </c>
      <c r="BN566">
        <v>0</v>
      </c>
      <c r="BO566">
        <v>10</v>
      </c>
      <c r="BP566">
        <v>0</v>
      </c>
      <c r="BQ566" s="25" t="s">
        <v>170</v>
      </c>
      <c r="BR566">
        <v>22</v>
      </c>
      <c r="BS566">
        <v>12</v>
      </c>
      <c r="BT566">
        <v>2</v>
      </c>
      <c r="BU566">
        <v>0</v>
      </c>
      <c r="BV566">
        <v>4.2999999999999997E-2</v>
      </c>
      <c r="BW566">
        <v>0.04</v>
      </c>
      <c r="BX566">
        <v>24</v>
      </c>
      <c r="BY566">
        <v>0</v>
      </c>
      <c r="BZ566" s="25" t="s">
        <v>176</v>
      </c>
      <c r="CB566">
        <v>2.8</v>
      </c>
      <c r="CC566">
        <v>2</v>
      </c>
      <c r="CD566">
        <v>68</v>
      </c>
      <c r="CE566">
        <v>3</v>
      </c>
      <c r="CF566">
        <v>1</v>
      </c>
      <c r="CG566">
        <v>2.8</v>
      </c>
      <c r="CH566">
        <v>0</v>
      </c>
    </row>
    <row r="567" spans="1:86">
      <c r="F567" s="24" t="str">
        <f t="shared" si="40"/>
        <v/>
      </c>
      <c r="H567" s="24" t="str">
        <f t="shared" si="41"/>
        <v/>
      </c>
      <c r="I567" s="24" t="str">
        <f t="shared" si="42"/>
        <v/>
      </c>
      <c r="J567" s="24" t="str">
        <f t="shared" si="43"/>
        <v/>
      </c>
      <c r="K567" s="49" t="str">
        <f t="shared" si="44"/>
        <v/>
      </c>
      <c r="Q567" s="25"/>
      <c r="Z567" s="25"/>
      <c r="AH567">
        <v>0</v>
      </c>
      <c r="BQ567" s="25"/>
      <c r="BZ567" s="25"/>
      <c r="CH567">
        <v>0</v>
      </c>
    </row>
    <row r="568" spans="1:86">
      <c r="A568">
        <v>1</v>
      </c>
      <c r="B568">
        <v>6</v>
      </c>
      <c r="C568">
        <v>140</v>
      </c>
      <c r="D568">
        <v>55</v>
      </c>
      <c r="E568">
        <v>1000</v>
      </c>
      <c r="F568" s="24">
        <f t="shared" si="40"/>
        <v>310</v>
      </c>
      <c r="G568">
        <v>71</v>
      </c>
      <c r="H568" s="24">
        <f t="shared" si="41"/>
        <v>5</v>
      </c>
      <c r="I568" s="24">
        <f t="shared" si="42"/>
        <v>15</v>
      </c>
      <c r="J568" s="24">
        <f t="shared" si="43"/>
        <v>180</v>
      </c>
      <c r="K568" s="49" t="str">
        <f t="shared" si="44"/>
        <v>13</v>
      </c>
      <c r="L568">
        <v>43</v>
      </c>
      <c r="M568">
        <v>0</v>
      </c>
      <c r="N568">
        <v>141</v>
      </c>
      <c r="O568">
        <v>0</v>
      </c>
      <c r="P568">
        <v>0</v>
      </c>
      <c r="Q568" s="25" t="s">
        <v>170</v>
      </c>
      <c r="R568">
        <v>22</v>
      </c>
      <c r="S568">
        <v>15</v>
      </c>
      <c r="T568">
        <v>2</v>
      </c>
      <c r="U568">
        <v>0</v>
      </c>
      <c r="V568">
        <v>0.38600000000000001</v>
      </c>
      <c r="W568">
        <v>0.5</v>
      </c>
      <c r="X568">
        <v>24</v>
      </c>
      <c r="Y568">
        <v>0</v>
      </c>
      <c r="Z568" s="25" t="s">
        <v>176</v>
      </c>
      <c r="AB568">
        <v>0</v>
      </c>
      <c r="AC568">
        <v>2</v>
      </c>
      <c r="AD568">
        <v>68</v>
      </c>
      <c r="AE568">
        <v>3</v>
      </c>
      <c r="AF568">
        <v>1</v>
      </c>
      <c r="AG568">
        <v>3.5</v>
      </c>
      <c r="AH568">
        <v>0</v>
      </c>
      <c r="BA568">
        <v>1</v>
      </c>
      <c r="BB568">
        <v>6</v>
      </c>
      <c r="BC568">
        <v>140</v>
      </c>
      <c r="BD568">
        <v>55</v>
      </c>
      <c r="BE568">
        <v>1000</v>
      </c>
      <c r="BF568">
        <v>31</v>
      </c>
      <c r="BG568">
        <v>71</v>
      </c>
      <c r="BH568">
        <v>30</v>
      </c>
      <c r="BI568">
        <v>120</v>
      </c>
      <c r="BJ568">
        <v>105</v>
      </c>
      <c r="BK568">
        <v>11</v>
      </c>
      <c r="BL568">
        <v>43</v>
      </c>
      <c r="BM568">
        <v>0</v>
      </c>
      <c r="BN568">
        <v>141</v>
      </c>
      <c r="BO568">
        <v>0</v>
      </c>
      <c r="BP568">
        <v>0</v>
      </c>
      <c r="BQ568" s="25" t="s">
        <v>170</v>
      </c>
      <c r="BR568">
        <v>22</v>
      </c>
      <c r="BS568">
        <v>15</v>
      </c>
      <c r="BT568">
        <v>2</v>
      </c>
      <c r="BU568">
        <v>0</v>
      </c>
      <c r="BV568">
        <v>0.38600000000000001</v>
      </c>
      <c r="BW568">
        <v>0.5</v>
      </c>
      <c r="BX568">
        <v>24</v>
      </c>
      <c r="BY568">
        <v>0</v>
      </c>
      <c r="BZ568" s="25" t="s">
        <v>176</v>
      </c>
      <c r="CB568">
        <v>0</v>
      </c>
      <c r="CC568">
        <v>2</v>
      </c>
      <c r="CD568">
        <v>68</v>
      </c>
      <c r="CE568">
        <v>3</v>
      </c>
      <c r="CF568">
        <v>1</v>
      </c>
      <c r="CG568">
        <v>3.5</v>
      </c>
      <c r="CH568">
        <v>0</v>
      </c>
    </row>
    <row r="569" spans="1:86">
      <c r="A569">
        <v>2</v>
      </c>
      <c r="B569">
        <v>5</v>
      </c>
      <c r="C569">
        <v>110</v>
      </c>
      <c r="D569">
        <v>55</v>
      </c>
      <c r="E569">
        <v>0</v>
      </c>
      <c r="F569" s="24">
        <f t="shared" si="40"/>
        <v>220</v>
      </c>
      <c r="G569">
        <v>50</v>
      </c>
      <c r="H569" s="24">
        <f t="shared" si="41"/>
        <v>6</v>
      </c>
      <c r="I569" s="24">
        <f t="shared" si="42"/>
        <v>16</v>
      </c>
      <c r="J569" s="24">
        <f t="shared" si="43"/>
        <v>180</v>
      </c>
      <c r="K569" s="49" t="str">
        <f t="shared" si="44"/>
        <v>13</v>
      </c>
      <c r="L569">
        <v>63</v>
      </c>
      <c r="M569">
        <v>0</v>
      </c>
      <c r="N569">
        <v>0</v>
      </c>
      <c r="O569">
        <v>0</v>
      </c>
      <c r="P569">
        <v>0</v>
      </c>
      <c r="Q569" s="25" t="s">
        <v>170</v>
      </c>
      <c r="R569">
        <v>22</v>
      </c>
      <c r="S569">
        <v>12</v>
      </c>
      <c r="T569">
        <v>2</v>
      </c>
      <c r="U569">
        <v>0</v>
      </c>
      <c r="V569">
        <v>0.34799999999999998</v>
      </c>
      <c r="W569">
        <v>0.24010000000000001</v>
      </c>
      <c r="X569">
        <v>24</v>
      </c>
      <c r="Y569">
        <v>0</v>
      </c>
      <c r="Z569" s="25" t="s">
        <v>176</v>
      </c>
      <c r="AB569">
        <v>0</v>
      </c>
      <c r="AC569">
        <v>2</v>
      </c>
      <c r="AD569">
        <v>68</v>
      </c>
      <c r="AE569">
        <v>3</v>
      </c>
      <c r="AF569">
        <v>1</v>
      </c>
      <c r="AG569">
        <v>3.5</v>
      </c>
      <c r="AH569">
        <v>0</v>
      </c>
      <c r="BA569">
        <v>2</v>
      </c>
      <c r="BB569">
        <v>5</v>
      </c>
      <c r="BC569">
        <v>110</v>
      </c>
      <c r="BD569">
        <v>55</v>
      </c>
      <c r="BE569">
        <v>0</v>
      </c>
      <c r="BF569">
        <v>22</v>
      </c>
      <c r="BG569">
        <v>50</v>
      </c>
      <c r="BH569">
        <v>35</v>
      </c>
      <c r="BI569">
        <v>130</v>
      </c>
      <c r="BJ569">
        <v>105</v>
      </c>
      <c r="BK569">
        <v>11</v>
      </c>
      <c r="BL569">
        <v>63</v>
      </c>
      <c r="BM569">
        <v>0</v>
      </c>
      <c r="BN569">
        <v>0</v>
      </c>
      <c r="BO569">
        <v>0</v>
      </c>
      <c r="BP569">
        <v>0</v>
      </c>
      <c r="BQ569" s="25" t="s">
        <v>170</v>
      </c>
      <c r="BR569">
        <v>22</v>
      </c>
      <c r="BS569">
        <v>12</v>
      </c>
      <c r="BT569">
        <v>2</v>
      </c>
      <c r="BU569">
        <v>0</v>
      </c>
      <c r="BV569">
        <v>0.34799999999999998</v>
      </c>
      <c r="BW569">
        <v>0.24010000000000001</v>
      </c>
      <c r="BX569">
        <v>24</v>
      </c>
      <c r="BY569">
        <v>0</v>
      </c>
      <c r="BZ569" s="25" t="s">
        <v>176</v>
      </c>
      <c r="CB569">
        <v>0</v>
      </c>
      <c r="CC569">
        <v>2</v>
      </c>
      <c r="CD569">
        <v>68</v>
      </c>
      <c r="CE569">
        <v>3</v>
      </c>
      <c r="CF569">
        <v>1</v>
      </c>
      <c r="CG569">
        <v>3.5</v>
      </c>
      <c r="CH569">
        <v>0</v>
      </c>
    </row>
    <row r="570" spans="1:86">
      <c r="A570">
        <v>3</v>
      </c>
      <c r="B570">
        <v>4</v>
      </c>
      <c r="C570">
        <v>80</v>
      </c>
      <c r="D570">
        <v>20</v>
      </c>
      <c r="E570">
        <v>0</v>
      </c>
      <c r="F570" s="24">
        <f t="shared" si="40"/>
        <v>160</v>
      </c>
      <c r="G570">
        <v>55</v>
      </c>
      <c r="H570" s="24">
        <f t="shared" si="41"/>
        <v>6</v>
      </c>
      <c r="I570" s="24">
        <f t="shared" si="42"/>
        <v>16</v>
      </c>
      <c r="J570" s="24">
        <f t="shared" si="43"/>
        <v>180</v>
      </c>
      <c r="K570" s="49" t="str">
        <f t="shared" si="44"/>
        <v>13</v>
      </c>
      <c r="L570">
        <v>63</v>
      </c>
      <c r="M570">
        <v>0</v>
      </c>
      <c r="N570">
        <v>0</v>
      </c>
      <c r="O570">
        <v>0</v>
      </c>
      <c r="P570">
        <v>0</v>
      </c>
      <c r="Q570" s="25" t="s">
        <v>170</v>
      </c>
      <c r="R570">
        <v>22</v>
      </c>
      <c r="S570">
        <v>12</v>
      </c>
      <c r="T570">
        <v>2</v>
      </c>
      <c r="U570">
        <v>0</v>
      </c>
      <c r="V570">
        <v>0.26</v>
      </c>
      <c r="W570">
        <v>0.17419999999999999</v>
      </c>
      <c r="X570">
        <v>24</v>
      </c>
      <c r="Y570">
        <v>0</v>
      </c>
      <c r="Z570" s="25" t="s">
        <v>176</v>
      </c>
      <c r="AB570" s="25">
        <v>0</v>
      </c>
      <c r="AC570">
        <v>2</v>
      </c>
      <c r="AD570">
        <v>68</v>
      </c>
      <c r="AE570">
        <v>3</v>
      </c>
      <c r="AF570">
        <v>1</v>
      </c>
      <c r="AG570">
        <v>3.5</v>
      </c>
      <c r="AH570">
        <v>0</v>
      </c>
      <c r="BA570">
        <v>3</v>
      </c>
      <c r="BB570">
        <v>4</v>
      </c>
      <c r="BC570">
        <v>80</v>
      </c>
      <c r="BD570">
        <v>20</v>
      </c>
      <c r="BE570">
        <v>0</v>
      </c>
      <c r="BF570">
        <v>16</v>
      </c>
      <c r="BG570">
        <v>55</v>
      </c>
      <c r="BH570">
        <v>35</v>
      </c>
      <c r="BI570">
        <v>130</v>
      </c>
      <c r="BJ570">
        <v>105</v>
      </c>
      <c r="BK570">
        <v>11</v>
      </c>
      <c r="BL570">
        <v>63</v>
      </c>
      <c r="BM570">
        <v>0</v>
      </c>
      <c r="BN570">
        <v>0</v>
      </c>
      <c r="BO570">
        <v>0</v>
      </c>
      <c r="BP570">
        <v>0</v>
      </c>
      <c r="BQ570" s="25" t="s">
        <v>170</v>
      </c>
      <c r="BR570">
        <v>22</v>
      </c>
      <c r="BS570">
        <v>12</v>
      </c>
      <c r="BT570">
        <v>2</v>
      </c>
      <c r="BU570">
        <v>0</v>
      </c>
      <c r="BV570">
        <v>0.26</v>
      </c>
      <c r="BW570">
        <v>0.17419999999999999</v>
      </c>
      <c r="BX570">
        <v>24</v>
      </c>
      <c r="BY570">
        <v>0</v>
      </c>
      <c r="BZ570" s="25" t="s">
        <v>176</v>
      </c>
      <c r="CB570" s="25">
        <v>0</v>
      </c>
      <c r="CC570">
        <v>2</v>
      </c>
      <c r="CD570">
        <v>68</v>
      </c>
      <c r="CE570">
        <v>3</v>
      </c>
      <c r="CF570">
        <v>1</v>
      </c>
      <c r="CG570">
        <v>3.5</v>
      </c>
      <c r="CH570">
        <v>0</v>
      </c>
    </row>
    <row r="571" spans="1:86">
      <c r="A571">
        <v>4</v>
      </c>
      <c r="B571">
        <v>3</v>
      </c>
      <c r="C571">
        <v>60</v>
      </c>
      <c r="D571">
        <v>15</v>
      </c>
      <c r="E571">
        <v>0</v>
      </c>
      <c r="F571" s="24">
        <f t="shared" si="40"/>
        <v>90</v>
      </c>
      <c r="G571">
        <v>60</v>
      </c>
      <c r="H571" s="24">
        <f t="shared" si="41"/>
        <v>6</v>
      </c>
      <c r="I571" s="24">
        <f t="shared" si="42"/>
        <v>16</v>
      </c>
      <c r="J571" s="24">
        <f t="shared" si="43"/>
        <v>180</v>
      </c>
      <c r="K571" s="49" t="str">
        <f t="shared" si="44"/>
        <v>13</v>
      </c>
      <c r="L571">
        <v>73</v>
      </c>
      <c r="M571">
        <v>0</v>
      </c>
      <c r="N571">
        <v>0</v>
      </c>
      <c r="O571">
        <v>0</v>
      </c>
      <c r="P571">
        <v>0</v>
      </c>
      <c r="Q571" s="25" t="s">
        <v>170</v>
      </c>
      <c r="R571">
        <v>22</v>
      </c>
      <c r="S571">
        <v>12</v>
      </c>
      <c r="T571">
        <v>2</v>
      </c>
      <c r="U571">
        <v>0</v>
      </c>
      <c r="V571">
        <v>0.183</v>
      </c>
      <c r="W571">
        <v>0.1263</v>
      </c>
      <c r="X571">
        <v>24</v>
      </c>
      <c r="Y571">
        <v>0</v>
      </c>
      <c r="Z571" s="25" t="s">
        <v>176</v>
      </c>
      <c r="AB571">
        <v>0</v>
      </c>
      <c r="AC571">
        <v>2</v>
      </c>
      <c r="AD571">
        <v>68</v>
      </c>
      <c r="AE571">
        <v>3</v>
      </c>
      <c r="AF571">
        <v>1</v>
      </c>
      <c r="AG571">
        <v>3.5</v>
      </c>
      <c r="AH571">
        <v>0</v>
      </c>
      <c r="BA571">
        <v>4</v>
      </c>
      <c r="BB571">
        <v>3</v>
      </c>
      <c r="BC571">
        <v>60</v>
      </c>
      <c r="BD571">
        <v>15</v>
      </c>
      <c r="BE571">
        <v>0</v>
      </c>
      <c r="BF571" s="25">
        <v>9</v>
      </c>
      <c r="BG571">
        <v>60</v>
      </c>
      <c r="BH571">
        <v>35</v>
      </c>
      <c r="BI571">
        <v>130</v>
      </c>
      <c r="BJ571">
        <v>105</v>
      </c>
      <c r="BK571">
        <v>11</v>
      </c>
      <c r="BL571">
        <v>73</v>
      </c>
      <c r="BM571">
        <v>0</v>
      </c>
      <c r="BN571">
        <v>0</v>
      </c>
      <c r="BO571">
        <v>0</v>
      </c>
      <c r="BP571">
        <v>0</v>
      </c>
      <c r="BQ571" s="25" t="s">
        <v>170</v>
      </c>
      <c r="BR571">
        <v>22</v>
      </c>
      <c r="BS571">
        <v>12</v>
      </c>
      <c r="BT571">
        <v>2</v>
      </c>
      <c r="BU571">
        <v>0</v>
      </c>
      <c r="BV571">
        <v>0.183</v>
      </c>
      <c r="BW571">
        <v>0.1263</v>
      </c>
      <c r="BX571">
        <v>24</v>
      </c>
      <c r="BY571">
        <v>0</v>
      </c>
      <c r="BZ571" s="25" t="s">
        <v>176</v>
      </c>
      <c r="CB571">
        <v>0</v>
      </c>
      <c r="CC571">
        <v>2</v>
      </c>
      <c r="CD571">
        <v>68</v>
      </c>
      <c r="CE571">
        <v>3</v>
      </c>
      <c r="CF571">
        <v>1</v>
      </c>
      <c r="CG571">
        <v>3.5</v>
      </c>
      <c r="CH571">
        <v>0</v>
      </c>
    </row>
    <row r="572" spans="1:86">
      <c r="A572">
        <v>5</v>
      </c>
      <c r="B572">
        <v>2</v>
      </c>
      <c r="C572">
        <v>40</v>
      </c>
      <c r="D572">
        <v>10</v>
      </c>
      <c r="E572">
        <v>0</v>
      </c>
      <c r="F572" s="24">
        <f t="shared" si="40"/>
        <v>60</v>
      </c>
      <c r="G572">
        <v>55</v>
      </c>
      <c r="H572" s="24">
        <f t="shared" si="41"/>
        <v>6</v>
      </c>
      <c r="I572" s="24">
        <f t="shared" si="42"/>
        <v>16</v>
      </c>
      <c r="J572" s="24">
        <f t="shared" si="43"/>
        <v>180</v>
      </c>
      <c r="K572" s="49" t="str">
        <f t="shared" si="44"/>
        <v>13</v>
      </c>
      <c r="L572">
        <v>73</v>
      </c>
      <c r="M572">
        <v>0</v>
      </c>
      <c r="N572">
        <v>0</v>
      </c>
      <c r="O572">
        <v>0</v>
      </c>
      <c r="P572">
        <v>0</v>
      </c>
      <c r="Q572" s="25" t="s">
        <v>170</v>
      </c>
      <c r="R572">
        <v>22</v>
      </c>
      <c r="S572">
        <v>12</v>
      </c>
      <c r="T572">
        <v>2</v>
      </c>
      <c r="U572">
        <v>0</v>
      </c>
      <c r="V572">
        <v>0.127</v>
      </c>
      <c r="W572">
        <v>8.7599999999999997E-2</v>
      </c>
      <c r="X572">
        <v>24</v>
      </c>
      <c r="Y572">
        <v>0</v>
      </c>
      <c r="Z572" s="25" t="s">
        <v>176</v>
      </c>
      <c r="AB572">
        <v>0</v>
      </c>
      <c r="AC572">
        <v>2</v>
      </c>
      <c r="AD572">
        <v>68</v>
      </c>
      <c r="AE572">
        <v>3</v>
      </c>
      <c r="AF572">
        <v>1</v>
      </c>
      <c r="AG572">
        <v>3.5</v>
      </c>
      <c r="AH572">
        <v>0</v>
      </c>
      <c r="BA572">
        <v>5</v>
      </c>
      <c r="BB572">
        <v>2</v>
      </c>
      <c r="BC572">
        <v>40</v>
      </c>
      <c r="BD572">
        <v>10</v>
      </c>
      <c r="BE572">
        <v>0</v>
      </c>
      <c r="BF572">
        <v>6</v>
      </c>
      <c r="BG572">
        <v>55</v>
      </c>
      <c r="BH572">
        <v>35</v>
      </c>
      <c r="BI572">
        <v>130</v>
      </c>
      <c r="BJ572">
        <v>105</v>
      </c>
      <c r="BK572">
        <v>11</v>
      </c>
      <c r="BL572">
        <v>73</v>
      </c>
      <c r="BM572">
        <v>0</v>
      </c>
      <c r="BN572">
        <v>0</v>
      </c>
      <c r="BO572">
        <v>0</v>
      </c>
      <c r="BP572">
        <v>0</v>
      </c>
      <c r="BQ572" s="25" t="s">
        <v>170</v>
      </c>
      <c r="BR572">
        <v>22</v>
      </c>
      <c r="BS572">
        <v>12</v>
      </c>
      <c r="BT572">
        <v>2</v>
      </c>
      <c r="BU572">
        <v>0</v>
      </c>
      <c r="BV572">
        <v>0.127</v>
      </c>
      <c r="BW572">
        <v>8.7599999999999997E-2</v>
      </c>
      <c r="BX572">
        <v>24</v>
      </c>
      <c r="BY572">
        <v>0</v>
      </c>
      <c r="BZ572" s="25" t="s">
        <v>176</v>
      </c>
      <c r="CB572">
        <v>0</v>
      </c>
      <c r="CC572">
        <v>2</v>
      </c>
      <c r="CD572">
        <v>68</v>
      </c>
      <c r="CE572">
        <v>3</v>
      </c>
      <c r="CF572">
        <v>1</v>
      </c>
      <c r="CG572">
        <v>3.5</v>
      </c>
      <c r="CH572">
        <v>0</v>
      </c>
    </row>
    <row r="573" spans="1:86">
      <c r="A573">
        <v>6</v>
      </c>
      <c r="B573">
        <v>1</v>
      </c>
      <c r="C573">
        <v>25</v>
      </c>
      <c r="D573">
        <v>25</v>
      </c>
      <c r="E573">
        <v>0</v>
      </c>
      <c r="F573" s="24">
        <f t="shared" si="40"/>
        <v>40</v>
      </c>
      <c r="G573">
        <v>60</v>
      </c>
      <c r="H573" s="24">
        <f t="shared" si="41"/>
        <v>6</v>
      </c>
      <c r="I573" s="24">
        <f t="shared" si="42"/>
        <v>16</v>
      </c>
      <c r="J573" s="24">
        <f t="shared" si="43"/>
        <v>180</v>
      </c>
      <c r="K573" s="49" t="str">
        <f t="shared" si="44"/>
        <v>10</v>
      </c>
      <c r="L573">
        <v>73</v>
      </c>
      <c r="M573">
        <v>0</v>
      </c>
      <c r="N573">
        <v>0</v>
      </c>
      <c r="O573">
        <v>10</v>
      </c>
      <c r="P573">
        <v>0</v>
      </c>
      <c r="Q573" s="50" t="s">
        <v>170</v>
      </c>
      <c r="R573">
        <v>22</v>
      </c>
      <c r="S573">
        <v>18</v>
      </c>
      <c r="T573">
        <v>2</v>
      </c>
      <c r="U573">
        <v>0</v>
      </c>
      <c r="V573">
        <v>5.7000000000000002E-2</v>
      </c>
      <c r="W573">
        <v>0.05</v>
      </c>
      <c r="X573">
        <v>24</v>
      </c>
      <c r="Y573">
        <v>0</v>
      </c>
      <c r="Z573" s="25" t="s">
        <v>176</v>
      </c>
      <c r="AB573">
        <v>3.5</v>
      </c>
      <c r="AC573">
        <v>2</v>
      </c>
      <c r="AD573">
        <v>68</v>
      </c>
      <c r="AE573">
        <v>3</v>
      </c>
      <c r="AF573">
        <v>1</v>
      </c>
      <c r="AG573">
        <v>3.5</v>
      </c>
      <c r="AH573">
        <v>0</v>
      </c>
      <c r="BA573">
        <v>6</v>
      </c>
      <c r="BB573">
        <v>1</v>
      </c>
      <c r="BC573">
        <v>25</v>
      </c>
      <c r="BD573">
        <v>25</v>
      </c>
      <c r="BE573">
        <v>0</v>
      </c>
      <c r="BF573">
        <v>4</v>
      </c>
      <c r="BG573">
        <v>60</v>
      </c>
      <c r="BH573">
        <v>35</v>
      </c>
      <c r="BI573">
        <v>130</v>
      </c>
      <c r="BJ573">
        <v>105</v>
      </c>
      <c r="BK573">
        <v>11</v>
      </c>
      <c r="BL573">
        <v>73</v>
      </c>
      <c r="BM573">
        <v>0</v>
      </c>
      <c r="BN573">
        <v>0</v>
      </c>
      <c r="BO573">
        <v>10</v>
      </c>
      <c r="BP573">
        <v>0</v>
      </c>
      <c r="BQ573" s="50" t="s">
        <v>170</v>
      </c>
      <c r="BR573">
        <v>22</v>
      </c>
      <c r="BS573">
        <v>18</v>
      </c>
      <c r="BT573">
        <v>2</v>
      </c>
      <c r="BU573">
        <v>0</v>
      </c>
      <c r="BV573">
        <v>5.7000000000000002E-2</v>
      </c>
      <c r="BW573">
        <v>0.05</v>
      </c>
      <c r="BX573">
        <v>24</v>
      </c>
      <c r="BY573">
        <v>0</v>
      </c>
      <c r="BZ573" s="25" t="s">
        <v>176</v>
      </c>
      <c r="CB573">
        <v>3.5</v>
      </c>
      <c r="CC573">
        <v>2</v>
      </c>
      <c r="CD573">
        <v>68</v>
      </c>
      <c r="CE573">
        <v>3</v>
      </c>
      <c r="CF573">
        <v>1</v>
      </c>
      <c r="CG573">
        <v>3.5</v>
      </c>
      <c r="CH573">
        <v>0</v>
      </c>
    </row>
    <row r="574" spans="1:86">
      <c r="F574" s="24" t="str">
        <f t="shared" si="40"/>
        <v/>
      </c>
      <c r="H574" s="24" t="str">
        <f t="shared" si="41"/>
        <v/>
      </c>
      <c r="I574" s="24" t="str">
        <f t="shared" si="42"/>
        <v/>
      </c>
      <c r="J574" s="24" t="str">
        <f t="shared" si="43"/>
        <v/>
      </c>
      <c r="K574" s="49" t="str">
        <f t="shared" si="44"/>
        <v/>
      </c>
      <c r="Q574" s="25"/>
      <c r="Z574" s="25"/>
      <c r="AH574">
        <v>0</v>
      </c>
      <c r="BQ574" s="25"/>
      <c r="BZ574" s="25"/>
      <c r="CH574">
        <v>0</v>
      </c>
    </row>
    <row r="575" spans="1:86">
      <c r="A575">
        <v>1</v>
      </c>
      <c r="B575">
        <v>6</v>
      </c>
      <c r="C575">
        <v>140</v>
      </c>
      <c r="D575">
        <v>55</v>
      </c>
      <c r="E575">
        <v>1000</v>
      </c>
      <c r="F575" s="24">
        <f t="shared" si="40"/>
        <v>310</v>
      </c>
      <c r="G575">
        <v>71</v>
      </c>
      <c r="H575" s="24">
        <f t="shared" si="41"/>
        <v>5</v>
      </c>
      <c r="I575" s="24">
        <f t="shared" si="42"/>
        <v>15</v>
      </c>
      <c r="J575" s="24">
        <f t="shared" si="43"/>
        <v>180</v>
      </c>
      <c r="K575" s="49" t="str">
        <f t="shared" si="44"/>
        <v>13</v>
      </c>
      <c r="L575">
        <v>43</v>
      </c>
      <c r="M575">
        <v>0</v>
      </c>
      <c r="N575">
        <v>141</v>
      </c>
      <c r="O575">
        <v>0</v>
      </c>
      <c r="P575">
        <v>0</v>
      </c>
      <c r="Q575" s="25" t="s">
        <v>170</v>
      </c>
      <c r="R575">
        <v>22</v>
      </c>
      <c r="S575">
        <v>15</v>
      </c>
      <c r="T575">
        <v>2</v>
      </c>
      <c r="U575">
        <v>0</v>
      </c>
      <c r="V575">
        <v>0.38600000000000001</v>
      </c>
      <c r="W575">
        <v>0.5</v>
      </c>
      <c r="X575">
        <v>24</v>
      </c>
      <c r="Y575">
        <v>0</v>
      </c>
      <c r="Z575" s="25" t="s">
        <v>176</v>
      </c>
      <c r="AB575">
        <v>0</v>
      </c>
      <c r="AC575">
        <v>2</v>
      </c>
      <c r="AD575">
        <v>68</v>
      </c>
      <c r="AE575">
        <v>3</v>
      </c>
      <c r="AF575">
        <v>1</v>
      </c>
      <c r="AG575">
        <v>4.5</v>
      </c>
      <c r="AH575">
        <v>0</v>
      </c>
      <c r="BA575">
        <v>1</v>
      </c>
      <c r="BB575">
        <v>6</v>
      </c>
      <c r="BC575">
        <v>140</v>
      </c>
      <c r="BD575">
        <v>55</v>
      </c>
      <c r="BE575">
        <v>1000</v>
      </c>
      <c r="BF575">
        <v>31</v>
      </c>
      <c r="BG575">
        <v>71</v>
      </c>
      <c r="BH575">
        <v>30</v>
      </c>
      <c r="BI575">
        <v>120</v>
      </c>
      <c r="BJ575">
        <v>105</v>
      </c>
      <c r="BK575">
        <v>11</v>
      </c>
      <c r="BL575">
        <v>43</v>
      </c>
      <c r="BM575">
        <v>0</v>
      </c>
      <c r="BN575">
        <v>141</v>
      </c>
      <c r="BO575">
        <v>0</v>
      </c>
      <c r="BP575">
        <v>0</v>
      </c>
      <c r="BQ575" s="25" t="s">
        <v>170</v>
      </c>
      <c r="BR575">
        <v>22</v>
      </c>
      <c r="BS575">
        <v>15</v>
      </c>
      <c r="BT575">
        <v>2</v>
      </c>
      <c r="BU575">
        <v>0</v>
      </c>
      <c r="BV575">
        <v>0.38600000000000001</v>
      </c>
      <c r="BW575">
        <v>0.5</v>
      </c>
      <c r="BX575">
        <v>24</v>
      </c>
      <c r="BY575">
        <v>0</v>
      </c>
      <c r="BZ575" s="25" t="s">
        <v>176</v>
      </c>
      <c r="CB575">
        <v>0</v>
      </c>
      <c r="CC575">
        <v>2</v>
      </c>
      <c r="CD575">
        <v>68</v>
      </c>
      <c r="CE575">
        <v>3</v>
      </c>
      <c r="CF575">
        <v>1</v>
      </c>
      <c r="CG575">
        <v>4.5</v>
      </c>
      <c r="CH575">
        <v>0</v>
      </c>
    </row>
    <row r="576" spans="1:86">
      <c r="A576">
        <v>2</v>
      </c>
      <c r="B576">
        <v>5</v>
      </c>
      <c r="C576">
        <v>110</v>
      </c>
      <c r="D576">
        <v>55</v>
      </c>
      <c r="E576">
        <v>0</v>
      </c>
      <c r="F576" s="24">
        <f t="shared" si="40"/>
        <v>220</v>
      </c>
      <c r="G576">
        <v>50</v>
      </c>
      <c r="H576" s="24">
        <f t="shared" si="41"/>
        <v>6</v>
      </c>
      <c r="I576" s="24">
        <f t="shared" si="42"/>
        <v>16</v>
      </c>
      <c r="J576" s="24">
        <f t="shared" si="43"/>
        <v>180</v>
      </c>
      <c r="K576" s="49" t="str">
        <f t="shared" si="44"/>
        <v>13</v>
      </c>
      <c r="L576">
        <v>63</v>
      </c>
      <c r="M576">
        <v>0</v>
      </c>
      <c r="N576">
        <v>0</v>
      </c>
      <c r="O576">
        <v>0</v>
      </c>
      <c r="P576">
        <v>0</v>
      </c>
      <c r="Q576" s="25" t="s">
        <v>170</v>
      </c>
      <c r="R576">
        <v>22</v>
      </c>
      <c r="S576">
        <v>12</v>
      </c>
      <c r="T576">
        <v>2</v>
      </c>
      <c r="U576">
        <v>0</v>
      </c>
      <c r="V576">
        <v>0.34799999999999998</v>
      </c>
      <c r="W576">
        <v>0.24010000000000001</v>
      </c>
      <c r="X576">
        <v>24</v>
      </c>
      <c r="Y576">
        <v>0</v>
      </c>
      <c r="Z576" s="25" t="s">
        <v>176</v>
      </c>
      <c r="AB576">
        <v>0</v>
      </c>
      <c r="AC576">
        <v>2</v>
      </c>
      <c r="AD576">
        <v>68</v>
      </c>
      <c r="AE576">
        <v>3</v>
      </c>
      <c r="AF576">
        <v>1</v>
      </c>
      <c r="AG576">
        <v>4.5</v>
      </c>
      <c r="AH576">
        <v>0</v>
      </c>
      <c r="BA576">
        <v>2</v>
      </c>
      <c r="BB576">
        <v>5</v>
      </c>
      <c r="BC576">
        <v>110</v>
      </c>
      <c r="BD576">
        <v>55</v>
      </c>
      <c r="BE576">
        <v>0</v>
      </c>
      <c r="BF576">
        <v>22</v>
      </c>
      <c r="BG576">
        <v>50</v>
      </c>
      <c r="BH576">
        <v>35</v>
      </c>
      <c r="BI576">
        <v>130</v>
      </c>
      <c r="BJ576">
        <v>105</v>
      </c>
      <c r="BK576">
        <v>11</v>
      </c>
      <c r="BL576">
        <v>63</v>
      </c>
      <c r="BM576">
        <v>0</v>
      </c>
      <c r="BN576">
        <v>0</v>
      </c>
      <c r="BO576">
        <v>0</v>
      </c>
      <c r="BP576">
        <v>0</v>
      </c>
      <c r="BQ576" s="25" t="s">
        <v>170</v>
      </c>
      <c r="BR576">
        <v>22</v>
      </c>
      <c r="BS576">
        <v>12</v>
      </c>
      <c r="BT576">
        <v>2</v>
      </c>
      <c r="BU576">
        <v>0</v>
      </c>
      <c r="BV576">
        <v>0.34799999999999998</v>
      </c>
      <c r="BW576">
        <v>0.24010000000000001</v>
      </c>
      <c r="BX576">
        <v>24</v>
      </c>
      <c r="BY576">
        <v>0</v>
      </c>
      <c r="BZ576" s="25" t="s">
        <v>176</v>
      </c>
      <c r="CB576">
        <v>0</v>
      </c>
      <c r="CC576">
        <v>2</v>
      </c>
      <c r="CD576">
        <v>68</v>
      </c>
      <c r="CE576">
        <v>3</v>
      </c>
      <c r="CF576">
        <v>1</v>
      </c>
      <c r="CG576">
        <v>4.5</v>
      </c>
      <c r="CH576">
        <v>0</v>
      </c>
    </row>
    <row r="577" spans="1:86">
      <c r="A577">
        <v>3</v>
      </c>
      <c r="B577">
        <v>4</v>
      </c>
      <c r="C577">
        <v>80</v>
      </c>
      <c r="D577">
        <v>20</v>
      </c>
      <c r="E577">
        <v>0</v>
      </c>
      <c r="F577" s="24">
        <f t="shared" si="40"/>
        <v>160</v>
      </c>
      <c r="G577">
        <v>55</v>
      </c>
      <c r="H577" s="24">
        <f t="shared" si="41"/>
        <v>6</v>
      </c>
      <c r="I577" s="24">
        <f t="shared" si="42"/>
        <v>16</v>
      </c>
      <c r="J577" s="24">
        <f t="shared" si="43"/>
        <v>180</v>
      </c>
      <c r="K577" s="49" t="str">
        <f t="shared" si="44"/>
        <v>13</v>
      </c>
      <c r="L577">
        <v>63</v>
      </c>
      <c r="M577">
        <v>0</v>
      </c>
      <c r="N577">
        <v>0</v>
      </c>
      <c r="O577">
        <v>0</v>
      </c>
      <c r="P577">
        <v>0</v>
      </c>
      <c r="Q577" s="25" t="s">
        <v>170</v>
      </c>
      <c r="R577">
        <v>22</v>
      </c>
      <c r="S577">
        <v>12</v>
      </c>
      <c r="T577">
        <v>2</v>
      </c>
      <c r="U577">
        <v>0</v>
      </c>
      <c r="V577">
        <v>0.26</v>
      </c>
      <c r="W577">
        <v>0.17419999999999999</v>
      </c>
      <c r="X577">
        <v>24</v>
      </c>
      <c r="Y577">
        <v>0</v>
      </c>
      <c r="Z577" s="25" t="s">
        <v>176</v>
      </c>
      <c r="AB577">
        <v>0</v>
      </c>
      <c r="AC577">
        <v>2</v>
      </c>
      <c r="AD577">
        <v>68</v>
      </c>
      <c r="AE577">
        <v>3</v>
      </c>
      <c r="AF577">
        <v>1</v>
      </c>
      <c r="AG577">
        <v>4.5</v>
      </c>
      <c r="AH577">
        <v>0</v>
      </c>
      <c r="BA577">
        <v>3</v>
      </c>
      <c r="BB577">
        <v>4</v>
      </c>
      <c r="BC577">
        <v>80</v>
      </c>
      <c r="BD577">
        <v>20</v>
      </c>
      <c r="BE577">
        <v>0</v>
      </c>
      <c r="BF577">
        <v>16</v>
      </c>
      <c r="BG577">
        <v>55</v>
      </c>
      <c r="BH577">
        <v>35</v>
      </c>
      <c r="BI577">
        <v>130</v>
      </c>
      <c r="BJ577">
        <v>105</v>
      </c>
      <c r="BK577">
        <v>11</v>
      </c>
      <c r="BL577">
        <v>63</v>
      </c>
      <c r="BM577">
        <v>0</v>
      </c>
      <c r="BN577">
        <v>0</v>
      </c>
      <c r="BO577">
        <v>0</v>
      </c>
      <c r="BP577">
        <v>0</v>
      </c>
      <c r="BQ577" s="25" t="s">
        <v>170</v>
      </c>
      <c r="BR577">
        <v>22</v>
      </c>
      <c r="BS577">
        <v>12</v>
      </c>
      <c r="BT577">
        <v>2</v>
      </c>
      <c r="BU577">
        <v>0</v>
      </c>
      <c r="BV577">
        <v>0.26</v>
      </c>
      <c r="BW577">
        <v>0.17419999999999999</v>
      </c>
      <c r="BX577">
        <v>24</v>
      </c>
      <c r="BY577">
        <v>0</v>
      </c>
      <c r="BZ577" s="25" t="s">
        <v>176</v>
      </c>
      <c r="CB577">
        <v>0</v>
      </c>
      <c r="CC577">
        <v>2</v>
      </c>
      <c r="CD577">
        <v>68</v>
      </c>
      <c r="CE577">
        <v>3</v>
      </c>
      <c r="CF577">
        <v>1</v>
      </c>
      <c r="CG577">
        <v>4.5</v>
      </c>
      <c r="CH577">
        <v>0</v>
      </c>
    </row>
    <row r="578" spans="1:86">
      <c r="A578">
        <v>4</v>
      </c>
      <c r="B578">
        <v>3</v>
      </c>
      <c r="C578">
        <v>60</v>
      </c>
      <c r="D578">
        <v>15</v>
      </c>
      <c r="E578">
        <v>0</v>
      </c>
      <c r="F578" s="24">
        <f t="shared" si="40"/>
        <v>90</v>
      </c>
      <c r="G578">
        <v>60</v>
      </c>
      <c r="H578" s="24">
        <f t="shared" si="41"/>
        <v>6</v>
      </c>
      <c r="I578" s="24">
        <f t="shared" si="42"/>
        <v>16</v>
      </c>
      <c r="J578" s="24">
        <f t="shared" si="43"/>
        <v>180</v>
      </c>
      <c r="K578" s="49" t="str">
        <f t="shared" si="44"/>
        <v>13</v>
      </c>
      <c r="L578">
        <v>73</v>
      </c>
      <c r="M578">
        <v>0</v>
      </c>
      <c r="N578">
        <v>0</v>
      </c>
      <c r="O578">
        <v>0</v>
      </c>
      <c r="P578">
        <v>0</v>
      </c>
      <c r="Q578" s="25" t="s">
        <v>170</v>
      </c>
      <c r="R578">
        <v>22</v>
      </c>
      <c r="S578">
        <v>12</v>
      </c>
      <c r="T578">
        <v>2</v>
      </c>
      <c r="U578">
        <v>0</v>
      </c>
      <c r="V578" s="25">
        <v>0.183</v>
      </c>
      <c r="W578">
        <v>0.1363</v>
      </c>
      <c r="X578">
        <v>24</v>
      </c>
      <c r="Y578">
        <v>0</v>
      </c>
      <c r="Z578" s="25" t="s">
        <v>176</v>
      </c>
      <c r="AB578">
        <v>0</v>
      </c>
      <c r="AC578">
        <v>2</v>
      </c>
      <c r="AD578">
        <v>68</v>
      </c>
      <c r="AE578">
        <v>3</v>
      </c>
      <c r="AF578">
        <v>1</v>
      </c>
      <c r="AG578">
        <v>4.5</v>
      </c>
      <c r="AH578">
        <v>0</v>
      </c>
      <c r="BA578">
        <v>4</v>
      </c>
      <c r="BB578">
        <v>3</v>
      </c>
      <c r="BC578">
        <v>60</v>
      </c>
      <c r="BD578">
        <v>15</v>
      </c>
      <c r="BE578">
        <v>0</v>
      </c>
      <c r="BF578">
        <v>9</v>
      </c>
      <c r="BG578">
        <v>60</v>
      </c>
      <c r="BH578">
        <v>35</v>
      </c>
      <c r="BI578">
        <v>130</v>
      </c>
      <c r="BJ578">
        <v>105</v>
      </c>
      <c r="BK578">
        <v>11</v>
      </c>
      <c r="BL578">
        <v>73</v>
      </c>
      <c r="BM578">
        <v>0</v>
      </c>
      <c r="BN578">
        <v>0</v>
      </c>
      <c r="BO578">
        <v>0</v>
      </c>
      <c r="BP578">
        <v>0</v>
      </c>
      <c r="BQ578" s="25" t="s">
        <v>170</v>
      </c>
      <c r="BR578">
        <v>22</v>
      </c>
      <c r="BS578">
        <v>12</v>
      </c>
      <c r="BT578">
        <v>2</v>
      </c>
      <c r="BU578">
        <v>0</v>
      </c>
      <c r="BV578" s="25">
        <v>0.183</v>
      </c>
      <c r="BW578">
        <v>0.1363</v>
      </c>
      <c r="BX578">
        <v>24</v>
      </c>
      <c r="BY578">
        <v>0</v>
      </c>
      <c r="BZ578" s="25" t="s">
        <v>176</v>
      </c>
      <c r="CB578">
        <v>0</v>
      </c>
      <c r="CC578">
        <v>2</v>
      </c>
      <c r="CD578">
        <v>68</v>
      </c>
      <c r="CE578">
        <v>3</v>
      </c>
      <c r="CF578">
        <v>1</v>
      </c>
      <c r="CG578">
        <v>4.5</v>
      </c>
      <c r="CH578">
        <v>0</v>
      </c>
    </row>
    <row r="579" spans="1:86">
      <c r="A579">
        <v>5</v>
      </c>
      <c r="B579">
        <v>2</v>
      </c>
      <c r="C579">
        <v>40</v>
      </c>
      <c r="D579">
        <v>10</v>
      </c>
      <c r="E579">
        <v>0</v>
      </c>
      <c r="F579" s="24">
        <f t="shared" si="40"/>
        <v>60</v>
      </c>
      <c r="G579">
        <v>55</v>
      </c>
      <c r="H579" s="24">
        <f t="shared" si="41"/>
        <v>6</v>
      </c>
      <c r="I579" s="24">
        <f t="shared" si="42"/>
        <v>16</v>
      </c>
      <c r="J579" s="24">
        <f t="shared" si="43"/>
        <v>180</v>
      </c>
      <c r="K579" s="49" t="str">
        <f t="shared" si="44"/>
        <v>13</v>
      </c>
      <c r="L579">
        <v>73</v>
      </c>
      <c r="M579">
        <v>0</v>
      </c>
      <c r="N579">
        <v>0</v>
      </c>
      <c r="O579">
        <v>0</v>
      </c>
      <c r="P579">
        <v>0</v>
      </c>
      <c r="Q579" s="25" t="s">
        <v>170</v>
      </c>
      <c r="R579">
        <v>22</v>
      </c>
      <c r="S579">
        <v>12</v>
      </c>
      <c r="T579">
        <v>2</v>
      </c>
      <c r="U579">
        <v>0</v>
      </c>
      <c r="V579">
        <v>0.127</v>
      </c>
      <c r="W579">
        <v>8.7599999999999997E-2</v>
      </c>
      <c r="X579">
        <v>24</v>
      </c>
      <c r="Y579">
        <v>0</v>
      </c>
      <c r="Z579" s="25" t="s">
        <v>176</v>
      </c>
      <c r="AB579">
        <v>0</v>
      </c>
      <c r="AC579">
        <v>2</v>
      </c>
      <c r="AD579">
        <v>68</v>
      </c>
      <c r="AE579">
        <v>3</v>
      </c>
      <c r="AF579">
        <v>1</v>
      </c>
      <c r="AG579">
        <v>4.5</v>
      </c>
      <c r="AH579">
        <v>0</v>
      </c>
      <c r="BA579">
        <v>5</v>
      </c>
      <c r="BB579">
        <v>2</v>
      </c>
      <c r="BC579">
        <v>40</v>
      </c>
      <c r="BD579">
        <v>10</v>
      </c>
      <c r="BE579">
        <v>0</v>
      </c>
      <c r="BF579">
        <v>6</v>
      </c>
      <c r="BG579">
        <v>55</v>
      </c>
      <c r="BH579">
        <v>35</v>
      </c>
      <c r="BI579">
        <v>130</v>
      </c>
      <c r="BJ579">
        <v>105</v>
      </c>
      <c r="BK579">
        <v>11</v>
      </c>
      <c r="BL579">
        <v>73</v>
      </c>
      <c r="BM579">
        <v>0</v>
      </c>
      <c r="BN579">
        <v>0</v>
      </c>
      <c r="BO579">
        <v>0</v>
      </c>
      <c r="BP579">
        <v>0</v>
      </c>
      <c r="BQ579" s="25" t="s">
        <v>170</v>
      </c>
      <c r="BR579">
        <v>22</v>
      </c>
      <c r="BS579">
        <v>12</v>
      </c>
      <c r="BT579">
        <v>2</v>
      </c>
      <c r="BU579">
        <v>0</v>
      </c>
      <c r="BV579">
        <v>0.127</v>
      </c>
      <c r="BW579">
        <v>8.7599999999999997E-2</v>
      </c>
      <c r="BX579">
        <v>24</v>
      </c>
      <c r="BY579">
        <v>0</v>
      </c>
      <c r="BZ579" s="25" t="s">
        <v>176</v>
      </c>
      <c r="CB579">
        <v>0</v>
      </c>
      <c r="CC579">
        <v>2</v>
      </c>
      <c r="CD579">
        <v>68</v>
      </c>
      <c r="CE579">
        <v>3</v>
      </c>
      <c r="CF579">
        <v>1</v>
      </c>
      <c r="CG579">
        <v>4.5</v>
      </c>
      <c r="CH579">
        <v>0</v>
      </c>
    </row>
    <row r="580" spans="1:86">
      <c r="A580">
        <v>6</v>
      </c>
      <c r="B580">
        <v>1</v>
      </c>
      <c r="C580">
        <v>30</v>
      </c>
      <c r="D580">
        <v>30</v>
      </c>
      <c r="E580">
        <v>0</v>
      </c>
      <c r="F580" s="24">
        <f t="shared" ref="F580:F643" si="45">IF(BF580="","",IF(OR(ROUND(MOD(BF580,1),1)=0.2,ROUND(MOD(BF580,1),1)=0.4,ROUND(MOD(BF580,1),1)=0.7),BF580+0.1,IF(OR(ROUND(MOD(BF580,1),1)=0.1,ROUND(MOD(BF580,1),1)=0.6,ROUND(MOD(BF580,1),1)=0.9),BF580-0.1,BF580))*10)</f>
        <v>50</v>
      </c>
      <c r="G580">
        <v>60</v>
      </c>
      <c r="H580" s="24">
        <f t="shared" ref="H580:H643" si="46">IF(BH580="","",IF(ROUNDUP((BH580/100)*IF(BJ580&gt;100,RIGHT(BJ580,2),BJ580)*250*4/60*2/IF(BK580&gt;=10,10,1),0)&gt;15,15,ROUNDUP((BH580/100)*IF(BJ580&gt;100,RIGHT(BJ580,2),BJ580)*250*4/60*2/IF(BK580&gt;=10,10,1),0)))</f>
        <v>6</v>
      </c>
      <c r="I580" s="24">
        <f t="shared" ref="I580:I643" si="47">IF(BI580="","",ROUND(BI580*10/80,0))</f>
        <v>16</v>
      </c>
      <c r="J580" s="24">
        <f t="shared" ref="J580:J643" si="48">IF(BJ580="","",IF(BJ580&gt;100,100+IF(RIGHT(BJ580,1)*25&gt;=100,80,RIGHT(BJ580,1)*25),IF(RIGHT(BJ580,1)*25&gt;=100,80,RIGHT(BJ580,1)*25)))</f>
        <v>180</v>
      </c>
      <c r="K580" s="49" t="str">
        <f t="shared" ref="K580:K643" si="49">TEXT(IF(W580=0,"",IF(BK580&gt;=10,LEFT(BK580,1),0)&amp;IF(V580&gt;=0.06,3,0)),"00")</f>
        <v>13</v>
      </c>
      <c r="L580">
        <v>73</v>
      </c>
      <c r="M580">
        <v>0</v>
      </c>
      <c r="N580">
        <v>0</v>
      </c>
      <c r="O580">
        <v>10</v>
      </c>
      <c r="P580">
        <v>0</v>
      </c>
      <c r="Q580" s="25" t="s">
        <v>170</v>
      </c>
      <c r="R580">
        <v>22</v>
      </c>
      <c r="S580">
        <v>18</v>
      </c>
      <c r="T580">
        <v>2</v>
      </c>
      <c r="U580">
        <v>0</v>
      </c>
      <c r="V580">
        <v>0.10199999999999999</v>
      </c>
      <c r="W580">
        <v>6.8000000000000005E-2</v>
      </c>
      <c r="X580">
        <v>24</v>
      </c>
      <c r="Y580">
        <v>0</v>
      </c>
      <c r="Z580" s="25" t="s">
        <v>176</v>
      </c>
      <c r="AB580">
        <v>4.5</v>
      </c>
      <c r="AC580">
        <v>2</v>
      </c>
      <c r="AD580">
        <v>68</v>
      </c>
      <c r="AE580">
        <v>3</v>
      </c>
      <c r="AF580">
        <v>1</v>
      </c>
      <c r="AG580">
        <v>4.5</v>
      </c>
      <c r="AH580">
        <v>0</v>
      </c>
      <c r="BA580">
        <v>6</v>
      </c>
      <c r="BB580">
        <v>1</v>
      </c>
      <c r="BC580">
        <v>30</v>
      </c>
      <c r="BD580">
        <v>30</v>
      </c>
      <c r="BE580">
        <v>0</v>
      </c>
      <c r="BF580" s="25">
        <v>5</v>
      </c>
      <c r="BG580">
        <v>60</v>
      </c>
      <c r="BH580">
        <v>35</v>
      </c>
      <c r="BI580">
        <v>130</v>
      </c>
      <c r="BJ580">
        <v>105</v>
      </c>
      <c r="BK580">
        <v>11</v>
      </c>
      <c r="BL580">
        <v>73</v>
      </c>
      <c r="BM580">
        <v>0</v>
      </c>
      <c r="BN580">
        <v>0</v>
      </c>
      <c r="BO580">
        <v>10</v>
      </c>
      <c r="BP580">
        <v>0</v>
      </c>
      <c r="BQ580" s="25" t="s">
        <v>170</v>
      </c>
      <c r="BR580">
        <v>22</v>
      </c>
      <c r="BS580">
        <v>18</v>
      </c>
      <c r="BT580">
        <v>2</v>
      </c>
      <c r="BU580">
        <v>0</v>
      </c>
      <c r="BV580">
        <v>0.10199999999999999</v>
      </c>
      <c r="BW580">
        <v>6.8000000000000005E-2</v>
      </c>
      <c r="BX580">
        <v>24</v>
      </c>
      <c r="BY580">
        <v>0</v>
      </c>
      <c r="BZ580" s="25" t="s">
        <v>176</v>
      </c>
      <c r="CB580">
        <v>4.5</v>
      </c>
      <c r="CC580">
        <v>2</v>
      </c>
      <c r="CD580">
        <v>68</v>
      </c>
      <c r="CE580">
        <v>3</v>
      </c>
      <c r="CF580">
        <v>1</v>
      </c>
      <c r="CG580">
        <v>4.5</v>
      </c>
      <c r="CH580">
        <v>0</v>
      </c>
    </row>
    <row r="581" spans="1:86">
      <c r="F581" s="24" t="str">
        <f t="shared" si="45"/>
        <v/>
      </c>
      <c r="H581" s="24" t="str">
        <f t="shared" si="46"/>
        <v/>
      </c>
      <c r="I581" s="24" t="str">
        <f t="shared" si="47"/>
        <v/>
      </c>
      <c r="J581" s="24" t="str">
        <f t="shared" si="48"/>
        <v/>
      </c>
      <c r="K581" s="49" t="str">
        <f t="shared" si="49"/>
        <v/>
      </c>
      <c r="Q581" s="50"/>
      <c r="Z581" s="25"/>
      <c r="AH581">
        <v>0</v>
      </c>
      <c r="BQ581" s="50"/>
      <c r="BZ581" s="25"/>
      <c r="CH581">
        <v>0</v>
      </c>
    </row>
    <row r="582" spans="1:86">
      <c r="A582">
        <v>1</v>
      </c>
      <c r="B582">
        <v>10</v>
      </c>
      <c r="C582">
        <v>140</v>
      </c>
      <c r="D582">
        <v>55</v>
      </c>
      <c r="E582">
        <v>1000</v>
      </c>
      <c r="F582" s="24">
        <f t="shared" si="45"/>
        <v>310</v>
      </c>
      <c r="G582">
        <v>71</v>
      </c>
      <c r="H582" s="24">
        <f t="shared" si="46"/>
        <v>5</v>
      </c>
      <c r="I582" s="24">
        <f t="shared" si="47"/>
        <v>15</v>
      </c>
      <c r="J582" s="24">
        <f t="shared" si="48"/>
        <v>180</v>
      </c>
      <c r="K582" s="49" t="str">
        <f t="shared" si="49"/>
        <v>13</v>
      </c>
      <c r="L582">
        <v>43</v>
      </c>
      <c r="M582">
        <v>0</v>
      </c>
      <c r="N582">
        <v>141</v>
      </c>
      <c r="O582">
        <v>0</v>
      </c>
      <c r="P582">
        <v>0</v>
      </c>
      <c r="Q582" s="25" t="s">
        <v>170</v>
      </c>
      <c r="R582">
        <v>22</v>
      </c>
      <c r="S582">
        <v>15</v>
      </c>
      <c r="T582">
        <v>2</v>
      </c>
      <c r="U582">
        <v>0</v>
      </c>
      <c r="V582">
        <v>0.40500000000000003</v>
      </c>
      <c r="W582">
        <v>0.5</v>
      </c>
      <c r="X582">
        <v>24</v>
      </c>
      <c r="Y582">
        <v>0</v>
      </c>
      <c r="Z582" s="25" t="s">
        <v>176</v>
      </c>
      <c r="AB582">
        <v>0</v>
      </c>
      <c r="AC582">
        <v>2</v>
      </c>
      <c r="AD582">
        <v>90</v>
      </c>
      <c r="AE582">
        <v>3</v>
      </c>
      <c r="AF582">
        <v>1</v>
      </c>
      <c r="AG582">
        <v>0.63</v>
      </c>
      <c r="AH582">
        <v>0</v>
      </c>
      <c r="BA582">
        <v>1</v>
      </c>
      <c r="BB582">
        <v>10</v>
      </c>
      <c r="BC582">
        <v>140</v>
      </c>
      <c r="BD582">
        <v>55</v>
      </c>
      <c r="BE582">
        <v>1000</v>
      </c>
      <c r="BF582">
        <v>31</v>
      </c>
      <c r="BG582">
        <v>71</v>
      </c>
      <c r="BH582">
        <v>30</v>
      </c>
      <c r="BI582">
        <v>120</v>
      </c>
      <c r="BJ582">
        <v>105</v>
      </c>
      <c r="BK582">
        <v>11</v>
      </c>
      <c r="BL582">
        <v>43</v>
      </c>
      <c r="BM582">
        <v>0</v>
      </c>
      <c r="BN582">
        <v>141</v>
      </c>
      <c r="BO582">
        <v>0</v>
      </c>
      <c r="BP582">
        <v>0</v>
      </c>
      <c r="BQ582" s="25" t="s">
        <v>170</v>
      </c>
      <c r="BR582">
        <v>22</v>
      </c>
      <c r="BS582">
        <v>15</v>
      </c>
      <c r="BT582">
        <v>2</v>
      </c>
      <c r="BU582">
        <v>0</v>
      </c>
      <c r="BV582">
        <v>0.40500000000000003</v>
      </c>
      <c r="BW582">
        <v>0.5</v>
      </c>
      <c r="BX582">
        <v>24</v>
      </c>
      <c r="BY582">
        <v>0</v>
      </c>
      <c r="BZ582" s="25" t="s">
        <v>176</v>
      </c>
      <c r="CB582">
        <v>0</v>
      </c>
      <c r="CC582">
        <v>2</v>
      </c>
      <c r="CD582">
        <v>90</v>
      </c>
      <c r="CE582">
        <v>3</v>
      </c>
      <c r="CF582">
        <v>1</v>
      </c>
      <c r="CG582">
        <v>0.63</v>
      </c>
      <c r="CH582">
        <v>0</v>
      </c>
    </row>
    <row r="583" spans="1:86">
      <c r="A583">
        <v>2</v>
      </c>
      <c r="B583">
        <v>9</v>
      </c>
      <c r="C583">
        <v>110</v>
      </c>
      <c r="D583">
        <v>55</v>
      </c>
      <c r="E583">
        <v>0</v>
      </c>
      <c r="F583" s="24">
        <f t="shared" si="45"/>
        <v>220</v>
      </c>
      <c r="G583">
        <v>50</v>
      </c>
      <c r="H583" s="24">
        <f t="shared" si="46"/>
        <v>6</v>
      </c>
      <c r="I583" s="24">
        <f t="shared" si="47"/>
        <v>16</v>
      </c>
      <c r="J583" s="24">
        <f t="shared" si="48"/>
        <v>180</v>
      </c>
      <c r="K583" s="49" t="str">
        <f t="shared" si="49"/>
        <v>13</v>
      </c>
      <c r="L583">
        <v>63</v>
      </c>
      <c r="M583">
        <v>0</v>
      </c>
      <c r="N583">
        <v>0</v>
      </c>
      <c r="O583">
        <v>0</v>
      </c>
      <c r="P583">
        <v>0</v>
      </c>
      <c r="Q583" s="50" t="s">
        <v>170</v>
      </c>
      <c r="R583">
        <v>22</v>
      </c>
      <c r="S583">
        <v>12</v>
      </c>
      <c r="T583">
        <v>2</v>
      </c>
      <c r="U583">
        <v>0</v>
      </c>
      <c r="V583">
        <v>0.36699999999999999</v>
      </c>
      <c r="W583">
        <v>0.25319999999999998</v>
      </c>
      <c r="X583">
        <v>24</v>
      </c>
      <c r="Y583">
        <v>0</v>
      </c>
      <c r="Z583" s="25" t="s">
        <v>176</v>
      </c>
      <c r="AB583">
        <v>0</v>
      </c>
      <c r="AC583">
        <v>2</v>
      </c>
      <c r="AD583">
        <v>90</v>
      </c>
      <c r="AE583">
        <v>3</v>
      </c>
      <c r="AF583">
        <v>1</v>
      </c>
      <c r="AG583">
        <v>0.63</v>
      </c>
      <c r="AH583">
        <v>0</v>
      </c>
      <c r="BA583">
        <v>2</v>
      </c>
      <c r="BB583">
        <v>9</v>
      </c>
      <c r="BC583">
        <v>110</v>
      </c>
      <c r="BD583">
        <v>55</v>
      </c>
      <c r="BE583">
        <v>0</v>
      </c>
      <c r="BF583">
        <v>22</v>
      </c>
      <c r="BG583">
        <v>50</v>
      </c>
      <c r="BH583">
        <v>35</v>
      </c>
      <c r="BI583">
        <v>130</v>
      </c>
      <c r="BJ583">
        <v>105</v>
      </c>
      <c r="BK583">
        <v>11</v>
      </c>
      <c r="BL583">
        <v>63</v>
      </c>
      <c r="BM583">
        <v>0</v>
      </c>
      <c r="BN583">
        <v>0</v>
      </c>
      <c r="BO583">
        <v>0</v>
      </c>
      <c r="BP583">
        <v>0</v>
      </c>
      <c r="BQ583" s="50" t="s">
        <v>170</v>
      </c>
      <c r="BR583">
        <v>22</v>
      </c>
      <c r="BS583">
        <v>12</v>
      </c>
      <c r="BT583">
        <v>2</v>
      </c>
      <c r="BU583">
        <v>0</v>
      </c>
      <c r="BV583">
        <v>0.36699999999999999</v>
      </c>
      <c r="BW583">
        <v>0.25319999999999998</v>
      </c>
      <c r="BX583">
        <v>24</v>
      </c>
      <c r="BY583">
        <v>0</v>
      </c>
      <c r="BZ583" s="25" t="s">
        <v>176</v>
      </c>
      <c r="CB583">
        <v>0</v>
      </c>
      <c r="CC583">
        <v>2</v>
      </c>
      <c r="CD583">
        <v>90</v>
      </c>
      <c r="CE583">
        <v>3</v>
      </c>
      <c r="CF583">
        <v>1</v>
      </c>
      <c r="CG583">
        <v>0.63</v>
      </c>
      <c r="CH583">
        <v>0</v>
      </c>
    </row>
    <row r="584" spans="1:86">
      <c r="A584">
        <v>3</v>
      </c>
      <c r="B584">
        <v>8</v>
      </c>
      <c r="C584">
        <v>80</v>
      </c>
      <c r="D584">
        <v>20</v>
      </c>
      <c r="E584">
        <v>0</v>
      </c>
      <c r="F584" s="24">
        <f t="shared" si="45"/>
        <v>160</v>
      </c>
      <c r="G584">
        <v>55</v>
      </c>
      <c r="H584" s="24">
        <f t="shared" si="46"/>
        <v>6</v>
      </c>
      <c r="I584" s="24">
        <f t="shared" si="47"/>
        <v>16</v>
      </c>
      <c r="J584" s="24">
        <f t="shared" si="48"/>
        <v>180</v>
      </c>
      <c r="K584" s="49" t="str">
        <f t="shared" si="49"/>
        <v>13</v>
      </c>
      <c r="L584">
        <v>63</v>
      </c>
      <c r="M584">
        <v>0</v>
      </c>
      <c r="N584">
        <v>0</v>
      </c>
      <c r="O584">
        <v>0</v>
      </c>
      <c r="P584">
        <v>0</v>
      </c>
      <c r="Q584" s="25" t="s">
        <v>170</v>
      </c>
      <c r="R584">
        <v>22</v>
      </c>
      <c r="S584">
        <v>12</v>
      </c>
      <c r="T584">
        <v>2</v>
      </c>
      <c r="U584">
        <v>0</v>
      </c>
      <c r="V584">
        <v>0.27900000000000003</v>
      </c>
      <c r="W584">
        <v>0.18690000000000001</v>
      </c>
      <c r="X584">
        <v>24</v>
      </c>
      <c r="Y584">
        <v>0</v>
      </c>
      <c r="Z584" s="25" t="s">
        <v>176</v>
      </c>
      <c r="AB584">
        <v>0</v>
      </c>
      <c r="AC584">
        <v>2</v>
      </c>
      <c r="AD584">
        <v>90</v>
      </c>
      <c r="AE584">
        <v>3</v>
      </c>
      <c r="AF584">
        <v>1</v>
      </c>
      <c r="AG584">
        <v>0.63</v>
      </c>
      <c r="AH584">
        <v>0</v>
      </c>
      <c r="BA584">
        <v>3</v>
      </c>
      <c r="BB584">
        <v>8</v>
      </c>
      <c r="BC584">
        <v>80</v>
      </c>
      <c r="BD584">
        <v>20</v>
      </c>
      <c r="BE584">
        <v>0</v>
      </c>
      <c r="BF584">
        <v>16</v>
      </c>
      <c r="BG584">
        <v>55</v>
      </c>
      <c r="BH584">
        <v>35</v>
      </c>
      <c r="BI584">
        <v>130</v>
      </c>
      <c r="BJ584">
        <v>105</v>
      </c>
      <c r="BK584">
        <v>11</v>
      </c>
      <c r="BL584">
        <v>63</v>
      </c>
      <c r="BM584">
        <v>0</v>
      </c>
      <c r="BN584">
        <v>0</v>
      </c>
      <c r="BO584">
        <v>0</v>
      </c>
      <c r="BP584">
        <v>0</v>
      </c>
      <c r="BQ584" s="25" t="s">
        <v>170</v>
      </c>
      <c r="BR584">
        <v>22</v>
      </c>
      <c r="BS584">
        <v>12</v>
      </c>
      <c r="BT584">
        <v>2</v>
      </c>
      <c r="BU584">
        <v>0</v>
      </c>
      <c r="BV584">
        <v>0.27900000000000003</v>
      </c>
      <c r="BW584">
        <v>0.18690000000000001</v>
      </c>
      <c r="BX584">
        <v>24</v>
      </c>
      <c r="BY584">
        <v>0</v>
      </c>
      <c r="BZ584" s="25" t="s">
        <v>176</v>
      </c>
      <c r="CB584">
        <v>0</v>
      </c>
      <c r="CC584">
        <v>2</v>
      </c>
      <c r="CD584">
        <v>90</v>
      </c>
      <c r="CE584">
        <v>3</v>
      </c>
      <c r="CF584">
        <v>1</v>
      </c>
      <c r="CG584">
        <v>0.63</v>
      </c>
      <c r="CH584">
        <v>0</v>
      </c>
    </row>
    <row r="585" spans="1:86">
      <c r="A585">
        <v>4</v>
      </c>
      <c r="B585">
        <v>7</v>
      </c>
      <c r="C585">
        <v>60</v>
      </c>
      <c r="D585">
        <v>15</v>
      </c>
      <c r="E585">
        <v>0</v>
      </c>
      <c r="F585" s="24">
        <f t="shared" si="45"/>
        <v>90</v>
      </c>
      <c r="G585">
        <v>60</v>
      </c>
      <c r="H585" s="24">
        <f t="shared" si="46"/>
        <v>6</v>
      </c>
      <c r="I585" s="24">
        <f t="shared" si="47"/>
        <v>16</v>
      </c>
      <c r="J585" s="24">
        <f t="shared" si="48"/>
        <v>180</v>
      </c>
      <c r="K585" s="49" t="str">
        <f t="shared" si="49"/>
        <v>13</v>
      </c>
      <c r="L585">
        <v>73</v>
      </c>
      <c r="M585">
        <v>0</v>
      </c>
      <c r="N585">
        <v>0</v>
      </c>
      <c r="O585">
        <v>0</v>
      </c>
      <c r="P585">
        <v>0</v>
      </c>
      <c r="Q585" s="25" t="s">
        <v>170</v>
      </c>
      <c r="R585">
        <v>22</v>
      </c>
      <c r="S585">
        <v>12</v>
      </c>
      <c r="T585">
        <v>2</v>
      </c>
      <c r="U585">
        <v>0</v>
      </c>
      <c r="V585">
        <v>0.20200000000000001</v>
      </c>
      <c r="W585">
        <v>0.1394</v>
      </c>
      <c r="X585">
        <v>24</v>
      </c>
      <c r="Y585">
        <v>0</v>
      </c>
      <c r="Z585" s="25" t="s">
        <v>176</v>
      </c>
      <c r="AB585">
        <v>0</v>
      </c>
      <c r="AC585">
        <v>2</v>
      </c>
      <c r="AD585">
        <v>90</v>
      </c>
      <c r="AE585">
        <v>3</v>
      </c>
      <c r="AF585">
        <v>1</v>
      </c>
      <c r="AG585">
        <v>0.63</v>
      </c>
      <c r="AH585">
        <v>0</v>
      </c>
      <c r="BA585">
        <v>4</v>
      </c>
      <c r="BB585">
        <v>7</v>
      </c>
      <c r="BC585">
        <v>60</v>
      </c>
      <c r="BD585">
        <v>15</v>
      </c>
      <c r="BE585">
        <v>0</v>
      </c>
      <c r="BF585">
        <v>9</v>
      </c>
      <c r="BG585">
        <v>60</v>
      </c>
      <c r="BH585">
        <v>35</v>
      </c>
      <c r="BI585">
        <v>130</v>
      </c>
      <c r="BJ585">
        <v>105</v>
      </c>
      <c r="BK585">
        <v>11</v>
      </c>
      <c r="BL585">
        <v>73</v>
      </c>
      <c r="BM585">
        <v>0</v>
      </c>
      <c r="BN585">
        <v>0</v>
      </c>
      <c r="BO585">
        <v>0</v>
      </c>
      <c r="BP585">
        <v>0</v>
      </c>
      <c r="BQ585" s="25" t="s">
        <v>170</v>
      </c>
      <c r="BR585">
        <v>22</v>
      </c>
      <c r="BS585">
        <v>12</v>
      </c>
      <c r="BT585">
        <v>2</v>
      </c>
      <c r="BU585">
        <v>0</v>
      </c>
      <c r="BV585">
        <v>0.20200000000000001</v>
      </c>
      <c r="BW585">
        <v>0.1394</v>
      </c>
      <c r="BX585">
        <v>24</v>
      </c>
      <c r="BY585">
        <v>0</v>
      </c>
      <c r="BZ585" s="25" t="s">
        <v>176</v>
      </c>
      <c r="CB585">
        <v>0</v>
      </c>
      <c r="CC585">
        <v>2</v>
      </c>
      <c r="CD585">
        <v>90</v>
      </c>
      <c r="CE585">
        <v>3</v>
      </c>
      <c r="CF585">
        <v>1</v>
      </c>
      <c r="CG585">
        <v>0.63</v>
      </c>
      <c r="CH585">
        <v>0</v>
      </c>
    </row>
    <row r="586" spans="1:86">
      <c r="A586">
        <v>5</v>
      </c>
      <c r="B586">
        <v>6</v>
      </c>
      <c r="C586">
        <v>40</v>
      </c>
      <c r="D586">
        <v>10</v>
      </c>
      <c r="E586">
        <v>0</v>
      </c>
      <c r="F586" s="24">
        <f t="shared" si="45"/>
        <v>60</v>
      </c>
      <c r="G586">
        <v>55</v>
      </c>
      <c r="H586" s="24">
        <f t="shared" si="46"/>
        <v>6</v>
      </c>
      <c r="I586" s="24">
        <f t="shared" si="47"/>
        <v>16</v>
      </c>
      <c r="J586" s="24">
        <f t="shared" si="48"/>
        <v>180</v>
      </c>
      <c r="K586" s="49" t="str">
        <f t="shared" si="49"/>
        <v>13</v>
      </c>
      <c r="L586">
        <v>73</v>
      </c>
      <c r="M586">
        <v>0</v>
      </c>
      <c r="N586">
        <v>0</v>
      </c>
      <c r="O586">
        <v>0</v>
      </c>
      <c r="P586">
        <v>0</v>
      </c>
      <c r="Q586" s="25" t="s">
        <v>170</v>
      </c>
      <c r="R586">
        <v>22</v>
      </c>
      <c r="S586">
        <v>12</v>
      </c>
      <c r="T586">
        <v>2</v>
      </c>
      <c r="U586">
        <v>0</v>
      </c>
      <c r="V586">
        <v>0.14599999999999999</v>
      </c>
      <c r="W586">
        <v>0.1007</v>
      </c>
      <c r="X586">
        <v>24</v>
      </c>
      <c r="Y586">
        <v>0</v>
      </c>
      <c r="Z586" s="25" t="s">
        <v>176</v>
      </c>
      <c r="AB586">
        <v>0</v>
      </c>
      <c r="AC586">
        <v>2</v>
      </c>
      <c r="AD586">
        <v>90</v>
      </c>
      <c r="AE586">
        <v>3</v>
      </c>
      <c r="AF586">
        <v>1</v>
      </c>
      <c r="AG586">
        <v>0.63</v>
      </c>
      <c r="AH586">
        <v>0</v>
      </c>
      <c r="BA586">
        <v>5</v>
      </c>
      <c r="BB586">
        <v>6</v>
      </c>
      <c r="BC586">
        <v>40</v>
      </c>
      <c r="BD586">
        <v>10</v>
      </c>
      <c r="BE586">
        <v>0</v>
      </c>
      <c r="BF586">
        <v>6</v>
      </c>
      <c r="BG586">
        <v>55</v>
      </c>
      <c r="BH586">
        <v>35</v>
      </c>
      <c r="BI586">
        <v>130</v>
      </c>
      <c r="BJ586">
        <v>105</v>
      </c>
      <c r="BK586">
        <v>11</v>
      </c>
      <c r="BL586">
        <v>73</v>
      </c>
      <c r="BM586">
        <v>0</v>
      </c>
      <c r="BN586">
        <v>0</v>
      </c>
      <c r="BO586">
        <v>0</v>
      </c>
      <c r="BP586">
        <v>0</v>
      </c>
      <c r="BQ586" s="25" t="s">
        <v>170</v>
      </c>
      <c r="BR586">
        <v>22</v>
      </c>
      <c r="BS586">
        <v>12</v>
      </c>
      <c r="BT586">
        <v>2</v>
      </c>
      <c r="BU586">
        <v>0</v>
      </c>
      <c r="BV586">
        <v>0.14599999999999999</v>
      </c>
      <c r="BW586">
        <v>0.1007</v>
      </c>
      <c r="BX586">
        <v>24</v>
      </c>
      <c r="BY586">
        <v>0</v>
      </c>
      <c r="BZ586" s="25" t="s">
        <v>176</v>
      </c>
      <c r="CB586">
        <v>0</v>
      </c>
      <c r="CC586">
        <v>2</v>
      </c>
      <c r="CD586">
        <v>90</v>
      </c>
      <c r="CE586">
        <v>3</v>
      </c>
      <c r="CF586">
        <v>1</v>
      </c>
      <c r="CG586">
        <v>0.63</v>
      </c>
      <c r="CH586">
        <v>0</v>
      </c>
    </row>
    <row r="587" spans="1:86">
      <c r="A587">
        <v>6</v>
      </c>
      <c r="B587">
        <v>5</v>
      </c>
      <c r="C587">
        <v>20</v>
      </c>
      <c r="D587">
        <v>30</v>
      </c>
      <c r="E587">
        <v>0</v>
      </c>
      <c r="F587" s="24">
        <f t="shared" si="45"/>
        <v>30</v>
      </c>
      <c r="G587">
        <v>60</v>
      </c>
      <c r="H587" s="24">
        <f t="shared" si="46"/>
        <v>6</v>
      </c>
      <c r="I587" s="24">
        <f t="shared" si="47"/>
        <v>16</v>
      </c>
      <c r="J587" s="24">
        <f t="shared" si="48"/>
        <v>180</v>
      </c>
      <c r="K587" s="49" t="str">
        <f t="shared" si="49"/>
        <v>13</v>
      </c>
      <c r="L587">
        <v>73</v>
      </c>
      <c r="M587">
        <v>0</v>
      </c>
      <c r="N587">
        <v>0</v>
      </c>
      <c r="O587">
        <v>0</v>
      </c>
      <c r="P587">
        <v>0</v>
      </c>
      <c r="Q587" s="25" t="s">
        <v>170</v>
      </c>
      <c r="R587">
        <v>22</v>
      </c>
      <c r="S587">
        <v>12</v>
      </c>
      <c r="T587">
        <v>2</v>
      </c>
      <c r="U587">
        <v>0</v>
      </c>
      <c r="V587">
        <v>0.09</v>
      </c>
      <c r="W587">
        <v>6.5699999999999995E-2</v>
      </c>
      <c r="X587">
        <v>24</v>
      </c>
      <c r="Y587">
        <v>0</v>
      </c>
      <c r="Z587" s="25" t="s">
        <v>176</v>
      </c>
      <c r="AB587">
        <v>4.5</v>
      </c>
      <c r="AC587">
        <v>2</v>
      </c>
      <c r="AD587">
        <v>90</v>
      </c>
      <c r="AE587">
        <v>3</v>
      </c>
      <c r="AF587">
        <v>1</v>
      </c>
      <c r="AG587">
        <v>0.63</v>
      </c>
      <c r="AH587">
        <v>0</v>
      </c>
      <c r="BA587">
        <v>6</v>
      </c>
      <c r="BB587">
        <v>5</v>
      </c>
      <c r="BC587">
        <v>20</v>
      </c>
      <c r="BD587">
        <v>30</v>
      </c>
      <c r="BE587">
        <v>0</v>
      </c>
      <c r="BF587">
        <v>3</v>
      </c>
      <c r="BG587">
        <v>60</v>
      </c>
      <c r="BH587">
        <v>35</v>
      </c>
      <c r="BI587">
        <v>130</v>
      </c>
      <c r="BJ587">
        <v>105</v>
      </c>
      <c r="BK587">
        <v>11</v>
      </c>
      <c r="BL587">
        <v>73</v>
      </c>
      <c r="BM587">
        <v>0</v>
      </c>
      <c r="BN587">
        <v>0</v>
      </c>
      <c r="BO587">
        <v>0</v>
      </c>
      <c r="BP587">
        <v>0</v>
      </c>
      <c r="BQ587" s="25" t="s">
        <v>170</v>
      </c>
      <c r="BR587">
        <v>22</v>
      </c>
      <c r="BS587">
        <v>12</v>
      </c>
      <c r="BT587">
        <v>2</v>
      </c>
      <c r="BU587">
        <v>0</v>
      </c>
      <c r="BV587">
        <v>0.09</v>
      </c>
      <c r="BW587">
        <v>6.5699999999999995E-2</v>
      </c>
      <c r="BX587">
        <v>24</v>
      </c>
      <c r="BY587">
        <v>0</v>
      </c>
      <c r="BZ587" s="25" t="s">
        <v>176</v>
      </c>
      <c r="CB587">
        <v>4.5</v>
      </c>
      <c r="CC587">
        <v>2</v>
      </c>
      <c r="CD587">
        <v>90</v>
      </c>
      <c r="CE587">
        <v>3</v>
      </c>
      <c r="CF587">
        <v>1</v>
      </c>
      <c r="CG587">
        <v>0.63</v>
      </c>
      <c r="CH587">
        <v>0</v>
      </c>
    </row>
    <row r="588" spans="1:86">
      <c r="A588">
        <v>7</v>
      </c>
      <c r="B588">
        <v>4</v>
      </c>
      <c r="C588">
        <v>14</v>
      </c>
      <c r="D588">
        <v>25</v>
      </c>
      <c r="E588">
        <v>0</v>
      </c>
      <c r="F588" s="24">
        <f t="shared" si="45"/>
        <v>20</v>
      </c>
      <c r="G588">
        <v>60</v>
      </c>
      <c r="H588" s="24">
        <f t="shared" si="46"/>
        <v>6</v>
      </c>
      <c r="I588" s="24">
        <f t="shared" si="47"/>
        <v>16</v>
      </c>
      <c r="J588" s="24">
        <f t="shared" si="48"/>
        <v>180</v>
      </c>
      <c r="K588" s="49" t="str">
        <f t="shared" si="49"/>
        <v>10</v>
      </c>
      <c r="L588">
        <v>73</v>
      </c>
      <c r="M588">
        <v>0</v>
      </c>
      <c r="N588">
        <v>0</v>
      </c>
      <c r="O588">
        <v>10</v>
      </c>
      <c r="P588">
        <v>0</v>
      </c>
      <c r="Q588" s="25" t="s">
        <v>170</v>
      </c>
      <c r="R588">
        <v>22</v>
      </c>
      <c r="S588">
        <v>12</v>
      </c>
      <c r="T588">
        <v>2</v>
      </c>
      <c r="U588">
        <v>0</v>
      </c>
      <c r="V588">
        <v>4.4999999999999998E-2</v>
      </c>
      <c r="W588">
        <v>4.1000000000000002E-2</v>
      </c>
      <c r="X588">
        <v>24</v>
      </c>
      <c r="Y588">
        <v>0</v>
      </c>
      <c r="Z588" s="25" t="s">
        <v>176</v>
      </c>
      <c r="AB588">
        <v>2.8</v>
      </c>
      <c r="AC588">
        <v>2</v>
      </c>
      <c r="AD588">
        <v>90</v>
      </c>
      <c r="AE588">
        <v>3</v>
      </c>
      <c r="AF588">
        <v>1</v>
      </c>
      <c r="AG588">
        <v>0.63</v>
      </c>
      <c r="AH588">
        <v>0</v>
      </c>
      <c r="BA588">
        <v>7</v>
      </c>
      <c r="BB588">
        <v>4</v>
      </c>
      <c r="BC588">
        <v>14</v>
      </c>
      <c r="BD588">
        <v>25</v>
      </c>
      <c r="BE588">
        <v>0</v>
      </c>
      <c r="BF588">
        <v>2</v>
      </c>
      <c r="BG588">
        <v>60</v>
      </c>
      <c r="BH588">
        <v>35</v>
      </c>
      <c r="BI588">
        <v>130</v>
      </c>
      <c r="BJ588">
        <v>105</v>
      </c>
      <c r="BK588">
        <v>11</v>
      </c>
      <c r="BL588">
        <v>73</v>
      </c>
      <c r="BM588">
        <v>0</v>
      </c>
      <c r="BN588">
        <v>0</v>
      </c>
      <c r="BO588">
        <v>10</v>
      </c>
      <c r="BP588">
        <v>0</v>
      </c>
      <c r="BQ588" s="25" t="s">
        <v>170</v>
      </c>
      <c r="BR588">
        <v>22</v>
      </c>
      <c r="BS588">
        <v>12</v>
      </c>
      <c r="BT588">
        <v>2</v>
      </c>
      <c r="BU588">
        <v>0</v>
      </c>
      <c r="BV588">
        <v>4.4999999999999998E-2</v>
      </c>
      <c r="BW588">
        <v>4.1000000000000002E-2</v>
      </c>
      <c r="BX588">
        <v>24</v>
      </c>
      <c r="BY588">
        <v>0</v>
      </c>
      <c r="BZ588" s="25" t="s">
        <v>176</v>
      </c>
      <c r="CB588">
        <v>2.8</v>
      </c>
      <c r="CC588">
        <v>2</v>
      </c>
      <c r="CD588">
        <v>90</v>
      </c>
      <c r="CE588">
        <v>3</v>
      </c>
      <c r="CF588">
        <v>1</v>
      </c>
      <c r="CG588">
        <v>0.63</v>
      </c>
      <c r="CH588">
        <v>0</v>
      </c>
    </row>
    <row r="589" spans="1:86">
      <c r="A589">
        <v>8</v>
      </c>
      <c r="B589">
        <v>3</v>
      </c>
      <c r="C589">
        <v>8</v>
      </c>
      <c r="D589">
        <v>20</v>
      </c>
      <c r="E589">
        <v>0</v>
      </c>
      <c r="F589" s="24">
        <f t="shared" si="45"/>
        <v>10</v>
      </c>
      <c r="G589">
        <v>75</v>
      </c>
      <c r="H589" s="24">
        <f t="shared" si="46"/>
        <v>6</v>
      </c>
      <c r="I589" s="24">
        <f t="shared" si="47"/>
        <v>16</v>
      </c>
      <c r="J589" s="24">
        <f t="shared" si="48"/>
        <v>180</v>
      </c>
      <c r="K589" s="49" t="str">
        <f t="shared" si="49"/>
        <v>10</v>
      </c>
      <c r="L589">
        <v>73</v>
      </c>
      <c r="M589">
        <v>0</v>
      </c>
      <c r="N589">
        <v>0</v>
      </c>
      <c r="O589">
        <v>20</v>
      </c>
      <c r="P589">
        <v>0</v>
      </c>
      <c r="Q589" s="25" t="s">
        <v>170</v>
      </c>
      <c r="R589">
        <v>22</v>
      </c>
      <c r="S589">
        <v>0</v>
      </c>
      <c r="T589">
        <v>2</v>
      </c>
      <c r="U589">
        <v>0</v>
      </c>
      <c r="V589">
        <v>3.1E-2</v>
      </c>
      <c r="W589">
        <v>2.9100000000000001E-2</v>
      </c>
      <c r="X589">
        <v>24</v>
      </c>
      <c r="Y589">
        <v>0</v>
      </c>
      <c r="Z589" s="25" t="s">
        <v>176</v>
      </c>
      <c r="AB589">
        <v>1.6</v>
      </c>
      <c r="AC589">
        <v>2</v>
      </c>
      <c r="AD589">
        <v>90</v>
      </c>
      <c r="AE589">
        <v>3</v>
      </c>
      <c r="AF589">
        <v>1</v>
      </c>
      <c r="AG589">
        <v>0.63</v>
      </c>
      <c r="AH589">
        <v>0</v>
      </c>
      <c r="BA589">
        <v>8</v>
      </c>
      <c r="BB589">
        <v>3</v>
      </c>
      <c r="BC589">
        <v>8</v>
      </c>
      <c r="BD589">
        <v>20</v>
      </c>
      <c r="BE589">
        <v>0</v>
      </c>
      <c r="BF589">
        <v>1</v>
      </c>
      <c r="BG589">
        <v>75</v>
      </c>
      <c r="BH589">
        <v>35</v>
      </c>
      <c r="BI589">
        <v>130</v>
      </c>
      <c r="BJ589">
        <v>105</v>
      </c>
      <c r="BK589">
        <v>11</v>
      </c>
      <c r="BL589">
        <v>73</v>
      </c>
      <c r="BM589">
        <v>0</v>
      </c>
      <c r="BN589">
        <v>0</v>
      </c>
      <c r="BO589">
        <v>20</v>
      </c>
      <c r="BP589">
        <v>0</v>
      </c>
      <c r="BQ589" s="25" t="s">
        <v>170</v>
      </c>
      <c r="BR589">
        <v>22</v>
      </c>
      <c r="BS589">
        <v>0</v>
      </c>
      <c r="BT589">
        <v>2</v>
      </c>
      <c r="BU589">
        <v>0</v>
      </c>
      <c r="BV589">
        <v>3.1E-2</v>
      </c>
      <c r="BW589">
        <v>2.9100000000000001E-2</v>
      </c>
      <c r="BX589">
        <v>24</v>
      </c>
      <c r="BY589">
        <v>0</v>
      </c>
      <c r="BZ589" s="25" t="s">
        <v>176</v>
      </c>
      <c r="CB589">
        <v>1.6</v>
      </c>
      <c r="CC589">
        <v>2</v>
      </c>
      <c r="CD589">
        <v>90</v>
      </c>
      <c r="CE589">
        <v>3</v>
      </c>
      <c r="CF589">
        <v>1</v>
      </c>
      <c r="CG589">
        <v>0.63</v>
      </c>
      <c r="CH589">
        <v>0</v>
      </c>
    </row>
    <row r="590" spans="1:86">
      <c r="A590">
        <v>9</v>
      </c>
      <c r="B590">
        <v>802</v>
      </c>
      <c r="C590">
        <v>1</v>
      </c>
      <c r="D590">
        <v>16</v>
      </c>
      <c r="E590">
        <v>0</v>
      </c>
      <c r="F590" s="24">
        <f t="shared" si="45"/>
        <v>0</v>
      </c>
      <c r="G590">
        <v>90</v>
      </c>
      <c r="H590" s="24">
        <f t="shared" si="46"/>
        <v>6</v>
      </c>
      <c r="I590" s="24">
        <f t="shared" si="47"/>
        <v>16</v>
      </c>
      <c r="J590" s="24">
        <f t="shared" si="48"/>
        <v>180</v>
      </c>
      <c r="K590" s="49" t="str">
        <f t="shared" si="49"/>
        <v>10</v>
      </c>
      <c r="L590">
        <v>63</v>
      </c>
      <c r="M590">
        <v>0</v>
      </c>
      <c r="N590">
        <v>7</v>
      </c>
      <c r="O590">
        <v>10</v>
      </c>
      <c r="P590">
        <v>2</v>
      </c>
      <c r="Q590" s="25" t="s">
        <v>175</v>
      </c>
      <c r="R590">
        <v>22</v>
      </c>
      <c r="S590">
        <v>0</v>
      </c>
      <c r="T590">
        <v>2</v>
      </c>
      <c r="U590">
        <v>0</v>
      </c>
      <c r="V590">
        <v>1.9E-2</v>
      </c>
      <c r="W590">
        <v>3.4000000000000002E-2</v>
      </c>
      <c r="X590">
        <v>24</v>
      </c>
      <c r="Y590">
        <v>0</v>
      </c>
      <c r="Z590" s="25" t="s">
        <v>178</v>
      </c>
      <c r="AA590">
        <v>14640</v>
      </c>
      <c r="AB590">
        <v>0.8</v>
      </c>
      <c r="AC590">
        <v>2</v>
      </c>
      <c r="AD590">
        <v>90</v>
      </c>
      <c r="AE590">
        <v>3</v>
      </c>
      <c r="AF590">
        <v>1</v>
      </c>
      <c r="AG590">
        <v>0.63</v>
      </c>
      <c r="AH590">
        <v>0</v>
      </c>
      <c r="BA590">
        <v>9</v>
      </c>
      <c r="BB590">
        <v>802</v>
      </c>
      <c r="BC590">
        <v>1</v>
      </c>
      <c r="BD590">
        <v>16</v>
      </c>
      <c r="BE590">
        <v>0</v>
      </c>
      <c r="BF590">
        <v>0</v>
      </c>
      <c r="BG590">
        <v>90</v>
      </c>
      <c r="BH590">
        <v>35</v>
      </c>
      <c r="BI590">
        <v>130</v>
      </c>
      <c r="BJ590">
        <v>105</v>
      </c>
      <c r="BK590">
        <v>11</v>
      </c>
      <c r="BL590">
        <v>63</v>
      </c>
      <c r="BM590">
        <v>0</v>
      </c>
      <c r="BN590">
        <v>7</v>
      </c>
      <c r="BO590">
        <v>10</v>
      </c>
      <c r="BP590">
        <v>2</v>
      </c>
      <c r="BQ590" s="25" t="s">
        <v>175</v>
      </c>
      <c r="BR590">
        <v>22</v>
      </c>
      <c r="BS590">
        <v>0</v>
      </c>
      <c r="BT590">
        <v>2</v>
      </c>
      <c r="BU590">
        <v>0</v>
      </c>
      <c r="BV590">
        <v>1.9E-2</v>
      </c>
      <c r="BW590">
        <v>3.4000000000000002E-2</v>
      </c>
      <c r="BX590">
        <v>24</v>
      </c>
      <c r="BY590">
        <v>0</v>
      </c>
      <c r="BZ590" s="25" t="s">
        <v>178</v>
      </c>
      <c r="CA590">
        <v>14640</v>
      </c>
      <c r="CB590">
        <v>0.8</v>
      </c>
      <c r="CC590">
        <v>2</v>
      </c>
      <c r="CD590">
        <v>90</v>
      </c>
      <c r="CE590">
        <v>3</v>
      </c>
      <c r="CF590">
        <v>1</v>
      </c>
      <c r="CG590">
        <v>0.63</v>
      </c>
      <c r="CH590">
        <v>0</v>
      </c>
    </row>
    <row r="591" spans="1:86">
      <c r="A591">
        <v>10</v>
      </c>
      <c r="B591">
        <v>802</v>
      </c>
      <c r="C591">
        <v>1</v>
      </c>
      <c r="D591">
        <v>16</v>
      </c>
      <c r="E591">
        <v>0</v>
      </c>
      <c r="F591" s="24">
        <f t="shared" si="45"/>
        <v>0</v>
      </c>
      <c r="G591">
        <v>90</v>
      </c>
      <c r="H591" s="24">
        <f t="shared" si="46"/>
        <v>6</v>
      </c>
      <c r="I591" s="24">
        <f t="shared" si="47"/>
        <v>16</v>
      </c>
      <c r="J591" s="24">
        <f t="shared" si="48"/>
        <v>180</v>
      </c>
      <c r="K591" s="49" t="str">
        <f t="shared" si="49"/>
        <v>10</v>
      </c>
      <c r="L591">
        <v>63</v>
      </c>
      <c r="M591">
        <v>0</v>
      </c>
      <c r="N591">
        <v>7</v>
      </c>
      <c r="O591">
        <v>10</v>
      </c>
      <c r="P591">
        <v>2</v>
      </c>
      <c r="Q591" s="25" t="s">
        <v>175</v>
      </c>
      <c r="R591">
        <v>22</v>
      </c>
      <c r="S591">
        <v>0</v>
      </c>
      <c r="T591">
        <v>2</v>
      </c>
      <c r="U591">
        <v>0</v>
      </c>
      <c r="V591">
        <v>3.9E-2</v>
      </c>
      <c r="W591">
        <v>1.9099999999999999E-2</v>
      </c>
      <c r="X591">
        <v>24</v>
      </c>
      <c r="Y591">
        <v>0</v>
      </c>
      <c r="Z591" s="25" t="s">
        <v>178</v>
      </c>
      <c r="AA591">
        <v>520</v>
      </c>
      <c r="AB591">
        <v>0.8</v>
      </c>
      <c r="AC591">
        <v>2</v>
      </c>
      <c r="AD591">
        <v>90</v>
      </c>
      <c r="AE591">
        <v>3</v>
      </c>
      <c r="AF591">
        <v>1</v>
      </c>
      <c r="AG591">
        <v>0.63</v>
      </c>
      <c r="AH591">
        <v>0</v>
      </c>
      <c r="BA591">
        <v>10</v>
      </c>
      <c r="BB591">
        <v>802</v>
      </c>
      <c r="BC591">
        <v>1</v>
      </c>
      <c r="BD591">
        <v>16</v>
      </c>
      <c r="BE591">
        <v>0</v>
      </c>
      <c r="BF591">
        <v>0</v>
      </c>
      <c r="BG591">
        <v>90</v>
      </c>
      <c r="BH591">
        <v>35</v>
      </c>
      <c r="BI591">
        <v>130</v>
      </c>
      <c r="BJ591">
        <v>105</v>
      </c>
      <c r="BK591">
        <v>11</v>
      </c>
      <c r="BL591">
        <v>63</v>
      </c>
      <c r="BM591">
        <v>0</v>
      </c>
      <c r="BN591">
        <v>7</v>
      </c>
      <c r="BO591">
        <v>10</v>
      </c>
      <c r="BP591">
        <v>2</v>
      </c>
      <c r="BQ591" s="25" t="s">
        <v>175</v>
      </c>
      <c r="BR591">
        <v>22</v>
      </c>
      <c r="BS591">
        <v>0</v>
      </c>
      <c r="BT591">
        <v>2</v>
      </c>
      <c r="BU591">
        <v>0</v>
      </c>
      <c r="BV591">
        <v>3.9E-2</v>
      </c>
      <c r="BW591">
        <v>1.9099999999999999E-2</v>
      </c>
      <c r="BX591">
        <v>24</v>
      </c>
      <c r="BY591">
        <v>0</v>
      </c>
      <c r="BZ591" s="25" t="s">
        <v>178</v>
      </c>
      <c r="CA591">
        <v>520</v>
      </c>
      <c r="CB591">
        <v>0.8</v>
      </c>
      <c r="CC591">
        <v>2</v>
      </c>
      <c r="CD591">
        <v>90</v>
      </c>
      <c r="CE591">
        <v>3</v>
      </c>
      <c r="CF591">
        <v>1</v>
      </c>
      <c r="CG591">
        <v>0.63</v>
      </c>
      <c r="CH591">
        <v>0</v>
      </c>
    </row>
    <row r="592" spans="1:86">
      <c r="A592">
        <v>11</v>
      </c>
      <c r="B592">
        <v>801</v>
      </c>
      <c r="C592">
        <v>1</v>
      </c>
      <c r="D592">
        <v>16</v>
      </c>
      <c r="E592">
        <v>0</v>
      </c>
      <c r="F592" s="24">
        <f t="shared" si="45"/>
        <v>0</v>
      </c>
      <c r="G592">
        <v>90</v>
      </c>
      <c r="H592" s="24">
        <f t="shared" si="46"/>
        <v>6</v>
      </c>
      <c r="I592" s="24">
        <f t="shared" si="47"/>
        <v>16</v>
      </c>
      <c r="J592" s="24">
        <f t="shared" si="48"/>
        <v>180</v>
      </c>
      <c r="K592" s="49" t="str">
        <f t="shared" si="49"/>
        <v>10</v>
      </c>
      <c r="L592" s="25">
        <v>63</v>
      </c>
      <c r="M592">
        <v>0</v>
      </c>
      <c r="N592">
        <v>4</v>
      </c>
      <c r="O592">
        <v>10</v>
      </c>
      <c r="P592">
        <v>1</v>
      </c>
      <c r="Q592" s="50" t="s">
        <v>175</v>
      </c>
      <c r="R592">
        <v>22</v>
      </c>
      <c r="S592">
        <v>0</v>
      </c>
      <c r="T592">
        <v>2</v>
      </c>
      <c r="U592">
        <v>0</v>
      </c>
      <c r="V592">
        <v>8.9999999999999993E-3</v>
      </c>
      <c r="W592">
        <v>2.4E-2</v>
      </c>
      <c r="X592">
        <v>24</v>
      </c>
      <c r="Y592">
        <v>0</v>
      </c>
      <c r="Z592" s="25" t="s">
        <v>178</v>
      </c>
      <c r="AA592">
        <v>14640</v>
      </c>
      <c r="AB592">
        <v>0.63</v>
      </c>
      <c r="AC592">
        <v>2</v>
      </c>
      <c r="AD592">
        <v>90</v>
      </c>
      <c r="AE592">
        <v>3</v>
      </c>
      <c r="AF592">
        <v>1</v>
      </c>
      <c r="AG592">
        <v>0.63</v>
      </c>
      <c r="AH592">
        <v>0</v>
      </c>
      <c r="BA592">
        <v>11</v>
      </c>
      <c r="BB592">
        <v>801</v>
      </c>
      <c r="BC592">
        <v>1</v>
      </c>
      <c r="BD592">
        <v>16</v>
      </c>
      <c r="BE592">
        <v>0</v>
      </c>
      <c r="BF592">
        <v>0</v>
      </c>
      <c r="BG592">
        <v>90</v>
      </c>
      <c r="BH592">
        <v>35</v>
      </c>
      <c r="BI592">
        <v>130</v>
      </c>
      <c r="BJ592">
        <v>105</v>
      </c>
      <c r="BK592">
        <v>11</v>
      </c>
      <c r="BL592" s="25">
        <v>63</v>
      </c>
      <c r="BM592">
        <v>0</v>
      </c>
      <c r="BN592">
        <v>4</v>
      </c>
      <c r="BO592">
        <v>10</v>
      </c>
      <c r="BP592">
        <v>1</v>
      </c>
      <c r="BQ592" s="50" t="s">
        <v>175</v>
      </c>
      <c r="BR592">
        <v>22</v>
      </c>
      <c r="BS592">
        <v>0</v>
      </c>
      <c r="BT592">
        <v>2</v>
      </c>
      <c r="BU592">
        <v>0</v>
      </c>
      <c r="BV592">
        <v>8.9999999999999993E-3</v>
      </c>
      <c r="BW592">
        <v>2.4E-2</v>
      </c>
      <c r="BX592">
        <v>24</v>
      </c>
      <c r="BY592">
        <v>0</v>
      </c>
      <c r="BZ592" s="25" t="s">
        <v>178</v>
      </c>
      <c r="CA592">
        <v>14640</v>
      </c>
      <c r="CB592">
        <v>0.63</v>
      </c>
      <c r="CC592">
        <v>2</v>
      </c>
      <c r="CD592">
        <v>90</v>
      </c>
      <c r="CE592">
        <v>3</v>
      </c>
      <c r="CF592">
        <v>1</v>
      </c>
      <c r="CG592">
        <v>0.63</v>
      </c>
      <c r="CH592">
        <v>0</v>
      </c>
    </row>
    <row r="593" spans="1:86">
      <c r="A593">
        <v>12</v>
      </c>
      <c r="B593">
        <v>801</v>
      </c>
      <c r="C593">
        <v>1</v>
      </c>
      <c r="D593">
        <v>16</v>
      </c>
      <c r="E593">
        <v>0</v>
      </c>
      <c r="F593" s="24">
        <f t="shared" si="45"/>
        <v>0</v>
      </c>
      <c r="G593">
        <v>90</v>
      </c>
      <c r="H593" s="24">
        <f t="shared" si="46"/>
        <v>6</v>
      </c>
      <c r="I593" s="24">
        <f t="shared" si="47"/>
        <v>16</v>
      </c>
      <c r="J593" s="24">
        <f t="shared" si="48"/>
        <v>180</v>
      </c>
      <c r="K593" s="49" t="str">
        <f t="shared" si="49"/>
        <v>10</v>
      </c>
      <c r="L593">
        <v>63</v>
      </c>
      <c r="M593">
        <v>0</v>
      </c>
      <c r="N593">
        <v>4</v>
      </c>
      <c r="O593">
        <v>10</v>
      </c>
      <c r="P593">
        <v>1</v>
      </c>
      <c r="Q593" s="25" t="s">
        <v>175</v>
      </c>
      <c r="R593">
        <v>22</v>
      </c>
      <c r="S593">
        <v>0</v>
      </c>
      <c r="T593">
        <v>2</v>
      </c>
      <c r="U593">
        <v>0</v>
      </c>
      <c r="V593">
        <v>2.9000000000000001E-2</v>
      </c>
      <c r="W593">
        <v>8.9999999999999993E-3</v>
      </c>
      <c r="X593">
        <v>24</v>
      </c>
      <c r="Y593">
        <v>0</v>
      </c>
      <c r="Z593" s="25" t="s">
        <v>178</v>
      </c>
      <c r="AA593">
        <v>520</v>
      </c>
      <c r="AB593">
        <v>0.63</v>
      </c>
      <c r="AC593">
        <v>2</v>
      </c>
      <c r="AD593">
        <v>90</v>
      </c>
      <c r="AE593">
        <v>3</v>
      </c>
      <c r="AF593">
        <v>1</v>
      </c>
      <c r="AG593">
        <v>0.63</v>
      </c>
      <c r="AH593">
        <v>0</v>
      </c>
      <c r="BA593">
        <v>12</v>
      </c>
      <c r="BB593">
        <v>801</v>
      </c>
      <c r="BC593">
        <v>1</v>
      </c>
      <c r="BD593">
        <v>16</v>
      </c>
      <c r="BE593">
        <v>0</v>
      </c>
      <c r="BF593">
        <v>0</v>
      </c>
      <c r="BG593">
        <v>90</v>
      </c>
      <c r="BH593">
        <v>35</v>
      </c>
      <c r="BI593">
        <v>130</v>
      </c>
      <c r="BJ593">
        <v>105</v>
      </c>
      <c r="BK593">
        <v>11</v>
      </c>
      <c r="BL593">
        <v>63</v>
      </c>
      <c r="BM593">
        <v>0</v>
      </c>
      <c r="BN593">
        <v>4</v>
      </c>
      <c r="BO593">
        <v>10</v>
      </c>
      <c r="BP593">
        <v>1</v>
      </c>
      <c r="BQ593" s="25" t="s">
        <v>175</v>
      </c>
      <c r="BR593">
        <v>22</v>
      </c>
      <c r="BS593">
        <v>0</v>
      </c>
      <c r="BT593">
        <v>2</v>
      </c>
      <c r="BU593">
        <v>0</v>
      </c>
      <c r="BV593">
        <v>2.9000000000000001E-2</v>
      </c>
      <c r="BW593">
        <v>8.9999999999999993E-3</v>
      </c>
      <c r="BX593">
        <v>24</v>
      </c>
      <c r="BY593">
        <v>0</v>
      </c>
      <c r="BZ593" s="25" t="s">
        <v>178</v>
      </c>
      <c r="CA593">
        <v>520</v>
      </c>
      <c r="CB593">
        <v>0.63</v>
      </c>
      <c r="CC593">
        <v>2</v>
      </c>
      <c r="CD593">
        <v>90</v>
      </c>
      <c r="CE593">
        <v>3</v>
      </c>
      <c r="CF593">
        <v>1</v>
      </c>
      <c r="CG593">
        <v>0.63</v>
      </c>
      <c r="CH593">
        <v>0</v>
      </c>
    </row>
    <row r="594" spans="1:86">
      <c r="F594" s="24" t="str">
        <f t="shared" si="45"/>
        <v/>
      </c>
      <c r="H594" s="24" t="str">
        <f t="shared" si="46"/>
        <v/>
      </c>
      <c r="I594" s="24" t="str">
        <f t="shared" si="47"/>
        <v/>
      </c>
      <c r="J594" s="24" t="str">
        <f t="shared" si="48"/>
        <v/>
      </c>
      <c r="K594" s="49" t="str">
        <f t="shared" si="49"/>
        <v/>
      </c>
      <c r="Q594" s="25"/>
      <c r="Z594" s="25"/>
      <c r="AH594">
        <v>0</v>
      </c>
      <c r="BQ594" s="25"/>
      <c r="BZ594" s="25"/>
      <c r="CH594">
        <v>0</v>
      </c>
    </row>
    <row r="595" spans="1:86">
      <c r="A595">
        <v>1</v>
      </c>
      <c r="B595">
        <v>9</v>
      </c>
      <c r="C595">
        <v>140</v>
      </c>
      <c r="D595">
        <v>55</v>
      </c>
      <c r="E595">
        <v>1000</v>
      </c>
      <c r="F595" s="24">
        <f t="shared" si="45"/>
        <v>310</v>
      </c>
      <c r="G595">
        <v>71</v>
      </c>
      <c r="H595" s="24">
        <f t="shared" si="46"/>
        <v>5</v>
      </c>
      <c r="I595" s="24">
        <f t="shared" si="47"/>
        <v>15</v>
      </c>
      <c r="J595" s="24">
        <f t="shared" si="48"/>
        <v>180</v>
      </c>
      <c r="K595" s="49" t="str">
        <f t="shared" si="49"/>
        <v>13</v>
      </c>
      <c r="L595">
        <v>43</v>
      </c>
      <c r="M595">
        <v>0</v>
      </c>
      <c r="N595">
        <v>141</v>
      </c>
      <c r="O595">
        <v>0</v>
      </c>
      <c r="P595">
        <v>0</v>
      </c>
      <c r="Q595" s="25" t="s">
        <v>170</v>
      </c>
      <c r="R595">
        <v>22</v>
      </c>
      <c r="S595">
        <v>15</v>
      </c>
      <c r="T595">
        <v>2</v>
      </c>
      <c r="U595">
        <v>0</v>
      </c>
      <c r="V595">
        <v>0.40300000000000002</v>
      </c>
      <c r="W595">
        <v>0.5</v>
      </c>
      <c r="X595">
        <v>24</v>
      </c>
      <c r="Y595">
        <v>0</v>
      </c>
      <c r="Z595" s="25" t="s">
        <v>176</v>
      </c>
      <c r="AB595">
        <v>0</v>
      </c>
      <c r="AC595">
        <v>2</v>
      </c>
      <c r="AD595">
        <v>90</v>
      </c>
      <c r="AE595">
        <v>3</v>
      </c>
      <c r="AF595">
        <v>1</v>
      </c>
      <c r="AG595">
        <v>0.8</v>
      </c>
      <c r="AH595">
        <v>0</v>
      </c>
      <c r="BA595">
        <v>1</v>
      </c>
      <c r="BB595">
        <v>9</v>
      </c>
      <c r="BC595">
        <v>140</v>
      </c>
      <c r="BD595">
        <v>55</v>
      </c>
      <c r="BE595">
        <v>1000</v>
      </c>
      <c r="BF595">
        <v>31</v>
      </c>
      <c r="BG595">
        <v>71</v>
      </c>
      <c r="BH595">
        <v>30</v>
      </c>
      <c r="BI595">
        <v>120</v>
      </c>
      <c r="BJ595">
        <v>105</v>
      </c>
      <c r="BK595">
        <v>11</v>
      </c>
      <c r="BL595">
        <v>43</v>
      </c>
      <c r="BM595">
        <v>0</v>
      </c>
      <c r="BN595">
        <v>141</v>
      </c>
      <c r="BO595">
        <v>0</v>
      </c>
      <c r="BP595">
        <v>0</v>
      </c>
      <c r="BQ595" s="25" t="s">
        <v>170</v>
      </c>
      <c r="BR595">
        <v>22</v>
      </c>
      <c r="BS595">
        <v>15</v>
      </c>
      <c r="BT595">
        <v>2</v>
      </c>
      <c r="BU595">
        <v>0</v>
      </c>
      <c r="BV595">
        <v>0.40300000000000002</v>
      </c>
      <c r="BW595">
        <v>0.5</v>
      </c>
      <c r="BX595">
        <v>24</v>
      </c>
      <c r="BY595">
        <v>0</v>
      </c>
      <c r="BZ595" s="25" t="s">
        <v>176</v>
      </c>
      <c r="CB595">
        <v>0</v>
      </c>
      <c r="CC595">
        <v>2</v>
      </c>
      <c r="CD595">
        <v>90</v>
      </c>
      <c r="CE595">
        <v>3</v>
      </c>
      <c r="CF595">
        <v>1</v>
      </c>
      <c r="CG595">
        <v>0.8</v>
      </c>
      <c r="CH595">
        <v>0</v>
      </c>
    </row>
    <row r="596" spans="1:86">
      <c r="A596">
        <v>2</v>
      </c>
      <c r="B596">
        <v>8</v>
      </c>
      <c r="C596">
        <v>110</v>
      </c>
      <c r="D596">
        <v>55</v>
      </c>
      <c r="E596">
        <v>0</v>
      </c>
      <c r="F596" s="24">
        <f t="shared" si="45"/>
        <v>220</v>
      </c>
      <c r="G596">
        <v>50</v>
      </c>
      <c r="H596" s="24">
        <f t="shared" si="46"/>
        <v>6</v>
      </c>
      <c r="I596" s="24">
        <f t="shared" si="47"/>
        <v>16</v>
      </c>
      <c r="J596" s="24">
        <f t="shared" si="48"/>
        <v>180</v>
      </c>
      <c r="K596" s="49" t="str">
        <f t="shared" si="49"/>
        <v>13</v>
      </c>
      <c r="L596">
        <v>63</v>
      </c>
      <c r="M596">
        <v>0</v>
      </c>
      <c r="N596">
        <v>0</v>
      </c>
      <c r="O596">
        <v>0</v>
      </c>
      <c r="P596">
        <v>0</v>
      </c>
      <c r="Q596" s="25" t="s">
        <v>170</v>
      </c>
      <c r="R596">
        <v>22</v>
      </c>
      <c r="S596">
        <v>12</v>
      </c>
      <c r="T596">
        <v>2</v>
      </c>
      <c r="U596">
        <v>0</v>
      </c>
      <c r="V596">
        <v>0.36499999999999999</v>
      </c>
      <c r="W596">
        <v>0.25190000000000001</v>
      </c>
      <c r="X596">
        <v>24</v>
      </c>
      <c r="Y596">
        <v>0</v>
      </c>
      <c r="Z596" s="25" t="s">
        <v>176</v>
      </c>
      <c r="AB596">
        <v>0</v>
      </c>
      <c r="AC596">
        <v>2</v>
      </c>
      <c r="AD596">
        <v>90</v>
      </c>
      <c r="AE596">
        <v>3</v>
      </c>
      <c r="AF596">
        <v>1</v>
      </c>
      <c r="AG596">
        <v>0.8</v>
      </c>
      <c r="AH596">
        <v>0</v>
      </c>
      <c r="BA596">
        <v>2</v>
      </c>
      <c r="BB596">
        <v>8</v>
      </c>
      <c r="BC596">
        <v>110</v>
      </c>
      <c r="BD596">
        <v>55</v>
      </c>
      <c r="BE596">
        <v>0</v>
      </c>
      <c r="BF596">
        <v>22</v>
      </c>
      <c r="BG596">
        <v>50</v>
      </c>
      <c r="BH596">
        <v>35</v>
      </c>
      <c r="BI596">
        <v>130</v>
      </c>
      <c r="BJ596">
        <v>105</v>
      </c>
      <c r="BK596">
        <v>11</v>
      </c>
      <c r="BL596">
        <v>63</v>
      </c>
      <c r="BM596">
        <v>0</v>
      </c>
      <c r="BN596">
        <v>0</v>
      </c>
      <c r="BO596">
        <v>0</v>
      </c>
      <c r="BP596">
        <v>0</v>
      </c>
      <c r="BQ596" s="25" t="s">
        <v>170</v>
      </c>
      <c r="BR596">
        <v>22</v>
      </c>
      <c r="BS596">
        <v>12</v>
      </c>
      <c r="BT596">
        <v>2</v>
      </c>
      <c r="BU596">
        <v>0</v>
      </c>
      <c r="BV596">
        <v>0.36499999999999999</v>
      </c>
      <c r="BW596">
        <v>0.25190000000000001</v>
      </c>
      <c r="BX596">
        <v>24</v>
      </c>
      <c r="BY596">
        <v>0</v>
      </c>
      <c r="BZ596" s="25" t="s">
        <v>176</v>
      </c>
      <c r="CB596">
        <v>0</v>
      </c>
      <c r="CC596">
        <v>2</v>
      </c>
      <c r="CD596">
        <v>90</v>
      </c>
      <c r="CE596">
        <v>3</v>
      </c>
      <c r="CF596">
        <v>1</v>
      </c>
      <c r="CG596">
        <v>0.8</v>
      </c>
      <c r="CH596">
        <v>0</v>
      </c>
    </row>
    <row r="597" spans="1:86">
      <c r="A597">
        <v>3</v>
      </c>
      <c r="B597">
        <v>7</v>
      </c>
      <c r="C597">
        <v>80</v>
      </c>
      <c r="D597">
        <v>20</v>
      </c>
      <c r="E597">
        <v>0</v>
      </c>
      <c r="F597" s="24">
        <f t="shared" si="45"/>
        <v>160</v>
      </c>
      <c r="G597">
        <v>55</v>
      </c>
      <c r="H597" s="24">
        <f t="shared" si="46"/>
        <v>6</v>
      </c>
      <c r="I597" s="24">
        <f t="shared" si="47"/>
        <v>16</v>
      </c>
      <c r="J597" s="24">
        <f t="shared" si="48"/>
        <v>180</v>
      </c>
      <c r="K597" s="49" t="str">
        <f t="shared" si="49"/>
        <v>13</v>
      </c>
      <c r="L597">
        <v>63</v>
      </c>
      <c r="M597">
        <v>0</v>
      </c>
      <c r="N597">
        <v>0</v>
      </c>
      <c r="O597">
        <v>0</v>
      </c>
      <c r="P597">
        <v>0</v>
      </c>
      <c r="Q597" s="25" t="s">
        <v>170</v>
      </c>
      <c r="R597">
        <v>22</v>
      </c>
      <c r="S597">
        <v>12</v>
      </c>
      <c r="T597">
        <v>2</v>
      </c>
      <c r="U597">
        <v>0</v>
      </c>
      <c r="V597">
        <v>0.27700000000000002</v>
      </c>
      <c r="W597">
        <v>0.18559999999999999</v>
      </c>
      <c r="X597">
        <v>24</v>
      </c>
      <c r="Y597">
        <v>0</v>
      </c>
      <c r="Z597" s="25" t="s">
        <v>176</v>
      </c>
      <c r="AB597">
        <v>0</v>
      </c>
      <c r="AC597">
        <v>2</v>
      </c>
      <c r="AD597">
        <v>90</v>
      </c>
      <c r="AE597">
        <v>3</v>
      </c>
      <c r="AF597">
        <v>1</v>
      </c>
      <c r="AG597">
        <v>0.8</v>
      </c>
      <c r="AH597">
        <v>0</v>
      </c>
      <c r="BA597">
        <v>3</v>
      </c>
      <c r="BB597">
        <v>7</v>
      </c>
      <c r="BC597">
        <v>80</v>
      </c>
      <c r="BD597">
        <v>20</v>
      </c>
      <c r="BE597">
        <v>0</v>
      </c>
      <c r="BF597">
        <v>16</v>
      </c>
      <c r="BG597">
        <v>55</v>
      </c>
      <c r="BH597">
        <v>35</v>
      </c>
      <c r="BI597">
        <v>130</v>
      </c>
      <c r="BJ597">
        <v>105</v>
      </c>
      <c r="BK597">
        <v>11</v>
      </c>
      <c r="BL597">
        <v>63</v>
      </c>
      <c r="BM597">
        <v>0</v>
      </c>
      <c r="BN597">
        <v>0</v>
      </c>
      <c r="BO597">
        <v>0</v>
      </c>
      <c r="BP597">
        <v>0</v>
      </c>
      <c r="BQ597" s="25" t="s">
        <v>170</v>
      </c>
      <c r="BR597">
        <v>22</v>
      </c>
      <c r="BS597">
        <v>12</v>
      </c>
      <c r="BT597">
        <v>2</v>
      </c>
      <c r="BU597">
        <v>0</v>
      </c>
      <c r="BV597">
        <v>0.27700000000000002</v>
      </c>
      <c r="BW597">
        <v>0.18559999999999999</v>
      </c>
      <c r="BX597">
        <v>24</v>
      </c>
      <c r="BY597">
        <v>0</v>
      </c>
      <c r="BZ597" s="25" t="s">
        <v>176</v>
      </c>
      <c r="CB597">
        <v>0</v>
      </c>
      <c r="CC597">
        <v>2</v>
      </c>
      <c r="CD597">
        <v>90</v>
      </c>
      <c r="CE597">
        <v>3</v>
      </c>
      <c r="CF597">
        <v>1</v>
      </c>
      <c r="CG597">
        <v>0.8</v>
      </c>
      <c r="CH597">
        <v>0</v>
      </c>
    </row>
    <row r="598" spans="1:86">
      <c r="A598">
        <v>4</v>
      </c>
      <c r="B598">
        <v>6</v>
      </c>
      <c r="C598">
        <v>60</v>
      </c>
      <c r="D598">
        <v>15</v>
      </c>
      <c r="E598">
        <v>0</v>
      </c>
      <c r="F598" s="24">
        <f t="shared" si="45"/>
        <v>90</v>
      </c>
      <c r="G598">
        <v>60</v>
      </c>
      <c r="H598" s="24">
        <f t="shared" si="46"/>
        <v>6</v>
      </c>
      <c r="I598" s="24">
        <f t="shared" si="47"/>
        <v>16</v>
      </c>
      <c r="J598" s="24">
        <f t="shared" si="48"/>
        <v>180</v>
      </c>
      <c r="K598" s="49" t="str">
        <f t="shared" si="49"/>
        <v>13</v>
      </c>
      <c r="L598">
        <v>73</v>
      </c>
      <c r="M598">
        <v>0</v>
      </c>
      <c r="N598">
        <v>0</v>
      </c>
      <c r="O598">
        <v>0</v>
      </c>
      <c r="P598">
        <v>0</v>
      </c>
      <c r="Q598" s="25" t="s">
        <v>170</v>
      </c>
      <c r="R598">
        <v>22</v>
      </c>
      <c r="S598">
        <v>12</v>
      </c>
      <c r="T598">
        <v>2</v>
      </c>
      <c r="U598">
        <v>0</v>
      </c>
      <c r="V598">
        <v>0.2</v>
      </c>
      <c r="W598">
        <v>0.13800000000000001</v>
      </c>
      <c r="X598">
        <v>24</v>
      </c>
      <c r="Y598">
        <v>0</v>
      </c>
      <c r="Z598" s="25" t="s">
        <v>176</v>
      </c>
      <c r="AB598">
        <v>0</v>
      </c>
      <c r="AC598">
        <v>2</v>
      </c>
      <c r="AD598">
        <v>90</v>
      </c>
      <c r="AE598">
        <v>3</v>
      </c>
      <c r="AF598">
        <v>1</v>
      </c>
      <c r="AG598">
        <v>0.8</v>
      </c>
      <c r="AH598">
        <v>0</v>
      </c>
      <c r="BA598">
        <v>4</v>
      </c>
      <c r="BB598">
        <v>6</v>
      </c>
      <c r="BC598">
        <v>60</v>
      </c>
      <c r="BD598">
        <v>15</v>
      </c>
      <c r="BE598">
        <v>0</v>
      </c>
      <c r="BF598">
        <v>9</v>
      </c>
      <c r="BG598">
        <v>60</v>
      </c>
      <c r="BH598">
        <v>35</v>
      </c>
      <c r="BI598">
        <v>130</v>
      </c>
      <c r="BJ598">
        <v>105</v>
      </c>
      <c r="BK598">
        <v>11</v>
      </c>
      <c r="BL598">
        <v>73</v>
      </c>
      <c r="BM598">
        <v>0</v>
      </c>
      <c r="BN598">
        <v>0</v>
      </c>
      <c r="BO598">
        <v>0</v>
      </c>
      <c r="BP598">
        <v>0</v>
      </c>
      <c r="BQ598" s="25" t="s">
        <v>170</v>
      </c>
      <c r="BR598">
        <v>22</v>
      </c>
      <c r="BS598">
        <v>12</v>
      </c>
      <c r="BT598">
        <v>2</v>
      </c>
      <c r="BU598">
        <v>0</v>
      </c>
      <c r="BV598">
        <v>0.2</v>
      </c>
      <c r="BW598">
        <v>0.13800000000000001</v>
      </c>
      <c r="BX598">
        <v>24</v>
      </c>
      <c r="BY598">
        <v>0</v>
      </c>
      <c r="BZ598" s="25" t="s">
        <v>176</v>
      </c>
      <c r="CB598">
        <v>0</v>
      </c>
      <c r="CC598">
        <v>2</v>
      </c>
      <c r="CD598">
        <v>90</v>
      </c>
      <c r="CE598">
        <v>3</v>
      </c>
      <c r="CF598">
        <v>1</v>
      </c>
      <c r="CG598">
        <v>0.8</v>
      </c>
      <c r="CH598">
        <v>0</v>
      </c>
    </row>
    <row r="599" spans="1:86">
      <c r="A599">
        <v>5</v>
      </c>
      <c r="B599">
        <v>5</v>
      </c>
      <c r="C599">
        <v>40</v>
      </c>
      <c r="D599">
        <v>10</v>
      </c>
      <c r="E599">
        <v>0</v>
      </c>
      <c r="F599" s="24">
        <f t="shared" si="45"/>
        <v>60</v>
      </c>
      <c r="G599">
        <v>55</v>
      </c>
      <c r="H599" s="24">
        <f t="shared" si="46"/>
        <v>6</v>
      </c>
      <c r="I599" s="24">
        <f t="shared" si="47"/>
        <v>16</v>
      </c>
      <c r="J599" s="24">
        <f t="shared" si="48"/>
        <v>180</v>
      </c>
      <c r="K599" s="49" t="str">
        <f t="shared" si="49"/>
        <v>13</v>
      </c>
      <c r="L599">
        <v>73</v>
      </c>
      <c r="M599">
        <v>0</v>
      </c>
      <c r="N599">
        <v>0</v>
      </c>
      <c r="O599">
        <v>0</v>
      </c>
      <c r="P599">
        <v>0</v>
      </c>
      <c r="Q599" s="25" t="s">
        <v>170</v>
      </c>
      <c r="R599">
        <v>22</v>
      </c>
      <c r="S599">
        <v>12</v>
      </c>
      <c r="T599">
        <v>2</v>
      </c>
      <c r="U599">
        <v>0</v>
      </c>
      <c r="V599">
        <v>0.14399999999999999</v>
      </c>
      <c r="W599">
        <v>9.9400000000000002E-2</v>
      </c>
      <c r="X599">
        <v>24</v>
      </c>
      <c r="Y599">
        <v>0</v>
      </c>
      <c r="Z599" s="25" t="s">
        <v>176</v>
      </c>
      <c r="AB599">
        <v>0</v>
      </c>
      <c r="AC599">
        <v>2</v>
      </c>
      <c r="AD599">
        <v>90</v>
      </c>
      <c r="AE599">
        <v>3</v>
      </c>
      <c r="AF599">
        <v>1</v>
      </c>
      <c r="AG599">
        <v>0.8</v>
      </c>
      <c r="AH599">
        <v>0</v>
      </c>
      <c r="BA599">
        <v>5</v>
      </c>
      <c r="BB599">
        <v>5</v>
      </c>
      <c r="BC599">
        <v>40</v>
      </c>
      <c r="BD599">
        <v>10</v>
      </c>
      <c r="BE599">
        <v>0</v>
      </c>
      <c r="BF599">
        <v>6</v>
      </c>
      <c r="BG599">
        <v>55</v>
      </c>
      <c r="BH599">
        <v>35</v>
      </c>
      <c r="BI599">
        <v>130</v>
      </c>
      <c r="BJ599">
        <v>105</v>
      </c>
      <c r="BK599">
        <v>11</v>
      </c>
      <c r="BL599">
        <v>73</v>
      </c>
      <c r="BM599">
        <v>0</v>
      </c>
      <c r="BN599">
        <v>0</v>
      </c>
      <c r="BO599">
        <v>0</v>
      </c>
      <c r="BP599">
        <v>0</v>
      </c>
      <c r="BQ599" s="25" t="s">
        <v>170</v>
      </c>
      <c r="BR599">
        <v>22</v>
      </c>
      <c r="BS599">
        <v>12</v>
      </c>
      <c r="BT599">
        <v>2</v>
      </c>
      <c r="BU599">
        <v>0</v>
      </c>
      <c r="BV599">
        <v>0.14399999999999999</v>
      </c>
      <c r="BW599">
        <v>9.9400000000000002E-2</v>
      </c>
      <c r="BX599">
        <v>24</v>
      </c>
      <c r="BY599">
        <v>0</v>
      </c>
      <c r="BZ599" s="25" t="s">
        <v>176</v>
      </c>
      <c r="CB599">
        <v>0</v>
      </c>
      <c r="CC599">
        <v>2</v>
      </c>
      <c r="CD599">
        <v>90</v>
      </c>
      <c r="CE599">
        <v>3</v>
      </c>
      <c r="CF599">
        <v>1</v>
      </c>
      <c r="CG599">
        <v>0.8</v>
      </c>
      <c r="CH599">
        <v>0</v>
      </c>
    </row>
    <row r="600" spans="1:86">
      <c r="A600">
        <v>6</v>
      </c>
      <c r="B600">
        <v>4</v>
      </c>
      <c r="C600">
        <v>20</v>
      </c>
      <c r="D600">
        <v>30</v>
      </c>
      <c r="E600">
        <v>0</v>
      </c>
      <c r="F600" s="24">
        <f t="shared" si="45"/>
        <v>30</v>
      </c>
      <c r="G600">
        <v>60</v>
      </c>
      <c r="H600" s="24">
        <f t="shared" si="46"/>
        <v>6</v>
      </c>
      <c r="I600" s="24">
        <f t="shared" si="47"/>
        <v>16</v>
      </c>
      <c r="J600" s="24">
        <f t="shared" si="48"/>
        <v>180</v>
      </c>
      <c r="K600" s="49" t="str">
        <f t="shared" si="49"/>
        <v>13</v>
      </c>
      <c r="L600">
        <v>73</v>
      </c>
      <c r="M600">
        <v>0</v>
      </c>
      <c r="N600">
        <v>0</v>
      </c>
      <c r="O600">
        <v>0</v>
      </c>
      <c r="P600">
        <v>0</v>
      </c>
      <c r="Q600" s="25" t="s">
        <v>170</v>
      </c>
      <c r="R600">
        <v>22</v>
      </c>
      <c r="S600">
        <v>12</v>
      </c>
      <c r="T600">
        <v>2</v>
      </c>
      <c r="U600">
        <v>0</v>
      </c>
      <c r="V600">
        <v>8.7999999999999995E-2</v>
      </c>
      <c r="W600">
        <v>6.4199999999999993E-2</v>
      </c>
      <c r="X600">
        <v>24</v>
      </c>
      <c r="Y600">
        <v>0</v>
      </c>
      <c r="Z600" s="25" t="s">
        <v>176</v>
      </c>
      <c r="AB600">
        <v>4.5</v>
      </c>
      <c r="AC600">
        <v>2</v>
      </c>
      <c r="AD600">
        <v>90</v>
      </c>
      <c r="AE600">
        <v>3</v>
      </c>
      <c r="AF600">
        <v>1</v>
      </c>
      <c r="AG600">
        <v>0.8</v>
      </c>
      <c r="AH600">
        <v>0</v>
      </c>
      <c r="BA600">
        <v>6</v>
      </c>
      <c r="BB600">
        <v>4</v>
      </c>
      <c r="BC600">
        <v>20</v>
      </c>
      <c r="BD600">
        <v>30</v>
      </c>
      <c r="BE600">
        <v>0</v>
      </c>
      <c r="BF600">
        <v>3</v>
      </c>
      <c r="BG600">
        <v>60</v>
      </c>
      <c r="BH600">
        <v>35</v>
      </c>
      <c r="BI600">
        <v>130</v>
      </c>
      <c r="BJ600">
        <v>105</v>
      </c>
      <c r="BK600">
        <v>11</v>
      </c>
      <c r="BL600">
        <v>73</v>
      </c>
      <c r="BM600">
        <v>0</v>
      </c>
      <c r="BN600">
        <v>0</v>
      </c>
      <c r="BO600">
        <v>0</v>
      </c>
      <c r="BP600">
        <v>0</v>
      </c>
      <c r="BQ600" s="25" t="s">
        <v>170</v>
      </c>
      <c r="BR600">
        <v>22</v>
      </c>
      <c r="BS600">
        <v>12</v>
      </c>
      <c r="BT600">
        <v>2</v>
      </c>
      <c r="BU600">
        <v>0</v>
      </c>
      <c r="BV600">
        <v>8.7999999999999995E-2</v>
      </c>
      <c r="BW600">
        <v>6.4199999999999993E-2</v>
      </c>
      <c r="BX600">
        <v>24</v>
      </c>
      <c r="BY600">
        <v>0</v>
      </c>
      <c r="BZ600" s="25" t="s">
        <v>176</v>
      </c>
      <c r="CB600">
        <v>4.5</v>
      </c>
      <c r="CC600">
        <v>2</v>
      </c>
      <c r="CD600">
        <v>90</v>
      </c>
      <c r="CE600">
        <v>3</v>
      </c>
      <c r="CF600">
        <v>1</v>
      </c>
      <c r="CG600">
        <v>0.8</v>
      </c>
      <c r="CH600">
        <v>0</v>
      </c>
    </row>
    <row r="601" spans="1:86">
      <c r="A601">
        <v>7</v>
      </c>
      <c r="B601">
        <v>3</v>
      </c>
      <c r="C601">
        <v>14</v>
      </c>
      <c r="D601">
        <v>25</v>
      </c>
      <c r="E601">
        <v>0</v>
      </c>
      <c r="F601" s="24">
        <f t="shared" si="45"/>
        <v>20</v>
      </c>
      <c r="G601">
        <v>60</v>
      </c>
      <c r="H601" s="24">
        <f t="shared" si="46"/>
        <v>6</v>
      </c>
      <c r="I601" s="24">
        <f t="shared" si="47"/>
        <v>16</v>
      </c>
      <c r="J601" s="24">
        <f t="shared" si="48"/>
        <v>180</v>
      </c>
      <c r="K601" s="49" t="str">
        <f t="shared" si="49"/>
        <v>10</v>
      </c>
      <c r="L601">
        <v>73</v>
      </c>
      <c r="M601">
        <v>0</v>
      </c>
      <c r="N601">
        <v>0</v>
      </c>
      <c r="O601">
        <v>10</v>
      </c>
      <c r="P601">
        <v>0</v>
      </c>
      <c r="Q601" s="25" t="s">
        <v>170</v>
      </c>
      <c r="R601">
        <v>22</v>
      </c>
      <c r="S601">
        <v>0</v>
      </c>
      <c r="T601">
        <v>2</v>
      </c>
      <c r="U601">
        <v>0</v>
      </c>
      <c r="V601">
        <v>4.2999999999999997E-2</v>
      </c>
      <c r="W601">
        <v>3.9100000000000003E-2</v>
      </c>
      <c r="X601">
        <v>24</v>
      </c>
      <c r="Y601">
        <v>0</v>
      </c>
      <c r="Z601" s="25" t="s">
        <v>176</v>
      </c>
      <c r="AB601">
        <v>2.8</v>
      </c>
      <c r="AC601">
        <v>2</v>
      </c>
      <c r="AD601">
        <v>90</v>
      </c>
      <c r="AE601">
        <v>3</v>
      </c>
      <c r="AF601">
        <v>1</v>
      </c>
      <c r="AG601">
        <v>0.8</v>
      </c>
      <c r="AH601">
        <v>0</v>
      </c>
      <c r="BA601">
        <v>7</v>
      </c>
      <c r="BB601">
        <v>3</v>
      </c>
      <c r="BC601">
        <v>14</v>
      </c>
      <c r="BD601">
        <v>25</v>
      </c>
      <c r="BE601">
        <v>0</v>
      </c>
      <c r="BF601">
        <v>2</v>
      </c>
      <c r="BG601">
        <v>60</v>
      </c>
      <c r="BH601">
        <v>35</v>
      </c>
      <c r="BI601">
        <v>130</v>
      </c>
      <c r="BJ601">
        <v>105</v>
      </c>
      <c r="BK601">
        <v>11</v>
      </c>
      <c r="BL601">
        <v>73</v>
      </c>
      <c r="BM601">
        <v>0</v>
      </c>
      <c r="BN601">
        <v>0</v>
      </c>
      <c r="BO601">
        <v>10</v>
      </c>
      <c r="BP601">
        <v>0</v>
      </c>
      <c r="BQ601" s="25" t="s">
        <v>170</v>
      </c>
      <c r="BR601">
        <v>22</v>
      </c>
      <c r="BS601">
        <v>0</v>
      </c>
      <c r="BT601">
        <v>2</v>
      </c>
      <c r="BU601">
        <v>0</v>
      </c>
      <c r="BV601">
        <v>4.2999999999999997E-2</v>
      </c>
      <c r="BW601">
        <v>3.9100000000000003E-2</v>
      </c>
      <c r="BX601">
        <v>24</v>
      </c>
      <c r="BY601">
        <v>0</v>
      </c>
      <c r="BZ601" s="25" t="s">
        <v>176</v>
      </c>
      <c r="CB601">
        <v>2.8</v>
      </c>
      <c r="CC601">
        <v>2</v>
      </c>
      <c r="CD601">
        <v>90</v>
      </c>
      <c r="CE601">
        <v>3</v>
      </c>
      <c r="CF601">
        <v>1</v>
      </c>
      <c r="CG601">
        <v>0.8</v>
      </c>
      <c r="CH601">
        <v>0</v>
      </c>
    </row>
    <row r="602" spans="1:86">
      <c r="A602">
        <v>8</v>
      </c>
      <c r="B602">
        <v>2</v>
      </c>
      <c r="C602">
        <v>8</v>
      </c>
      <c r="D602">
        <v>20</v>
      </c>
      <c r="E602">
        <v>0</v>
      </c>
      <c r="F602" s="24">
        <f t="shared" si="45"/>
        <v>10</v>
      </c>
      <c r="G602">
        <v>75</v>
      </c>
      <c r="H602" s="24">
        <f t="shared" si="46"/>
        <v>6</v>
      </c>
      <c r="I602" s="24">
        <f t="shared" si="47"/>
        <v>16</v>
      </c>
      <c r="J602" s="24">
        <f t="shared" si="48"/>
        <v>180</v>
      </c>
      <c r="K602" s="49" t="str">
        <f t="shared" si="49"/>
        <v>10</v>
      </c>
      <c r="L602">
        <v>73</v>
      </c>
      <c r="M602">
        <v>0</v>
      </c>
      <c r="N602">
        <v>0</v>
      </c>
      <c r="O602">
        <v>20</v>
      </c>
      <c r="P602">
        <v>0</v>
      </c>
      <c r="Q602" s="25" t="s">
        <v>170</v>
      </c>
      <c r="R602">
        <v>22</v>
      </c>
      <c r="S602">
        <v>0</v>
      </c>
      <c r="T602">
        <v>2</v>
      </c>
      <c r="U602">
        <v>0</v>
      </c>
      <c r="V602">
        <v>2.9000000000000001E-2</v>
      </c>
      <c r="W602">
        <v>2.7300000000000001E-2</v>
      </c>
      <c r="X602">
        <v>24</v>
      </c>
      <c r="Y602">
        <v>0</v>
      </c>
      <c r="Z602" s="25" t="s">
        <v>176</v>
      </c>
      <c r="AB602">
        <v>1.6</v>
      </c>
      <c r="AC602">
        <v>2</v>
      </c>
      <c r="AD602">
        <v>90</v>
      </c>
      <c r="AE602">
        <v>3</v>
      </c>
      <c r="AF602">
        <v>1</v>
      </c>
      <c r="AG602">
        <v>0.8</v>
      </c>
      <c r="AH602">
        <v>0</v>
      </c>
      <c r="BA602">
        <v>8</v>
      </c>
      <c r="BB602">
        <v>2</v>
      </c>
      <c r="BC602">
        <v>8</v>
      </c>
      <c r="BD602">
        <v>20</v>
      </c>
      <c r="BE602">
        <v>0</v>
      </c>
      <c r="BF602">
        <v>1</v>
      </c>
      <c r="BG602">
        <v>75</v>
      </c>
      <c r="BH602">
        <v>35</v>
      </c>
      <c r="BI602">
        <v>130</v>
      </c>
      <c r="BJ602">
        <v>105</v>
      </c>
      <c r="BK602">
        <v>11</v>
      </c>
      <c r="BL602">
        <v>73</v>
      </c>
      <c r="BM602">
        <v>0</v>
      </c>
      <c r="BN602">
        <v>0</v>
      </c>
      <c r="BO602">
        <v>20</v>
      </c>
      <c r="BP602">
        <v>0</v>
      </c>
      <c r="BQ602" s="25" t="s">
        <v>170</v>
      </c>
      <c r="BR602">
        <v>22</v>
      </c>
      <c r="BS602">
        <v>0</v>
      </c>
      <c r="BT602">
        <v>2</v>
      </c>
      <c r="BU602">
        <v>0</v>
      </c>
      <c r="BV602">
        <v>2.9000000000000001E-2</v>
      </c>
      <c r="BW602">
        <v>2.7300000000000001E-2</v>
      </c>
      <c r="BX602">
        <v>24</v>
      </c>
      <c r="BY602">
        <v>0</v>
      </c>
      <c r="BZ602" s="25" t="s">
        <v>176</v>
      </c>
      <c r="CB602">
        <v>1.6</v>
      </c>
      <c r="CC602">
        <v>2</v>
      </c>
      <c r="CD602">
        <v>90</v>
      </c>
      <c r="CE602">
        <v>3</v>
      </c>
      <c r="CF602">
        <v>1</v>
      </c>
      <c r="CG602">
        <v>0.8</v>
      </c>
      <c r="CH602">
        <v>0</v>
      </c>
    </row>
    <row r="603" spans="1:86">
      <c r="A603">
        <v>9</v>
      </c>
      <c r="B603">
        <v>801</v>
      </c>
      <c r="C603">
        <v>1</v>
      </c>
      <c r="D603">
        <v>16</v>
      </c>
      <c r="E603">
        <v>0</v>
      </c>
      <c r="F603" s="24">
        <f t="shared" si="45"/>
        <v>0</v>
      </c>
      <c r="G603">
        <v>90</v>
      </c>
      <c r="H603" s="24">
        <f t="shared" si="46"/>
        <v>6</v>
      </c>
      <c r="I603" s="24">
        <f t="shared" si="47"/>
        <v>16</v>
      </c>
      <c r="J603" s="24">
        <f t="shared" si="48"/>
        <v>180</v>
      </c>
      <c r="K603" s="49" t="str">
        <f t="shared" si="49"/>
        <v>10</v>
      </c>
      <c r="L603">
        <v>63</v>
      </c>
      <c r="M603">
        <v>0</v>
      </c>
      <c r="N603">
        <v>7</v>
      </c>
      <c r="O603">
        <v>10</v>
      </c>
      <c r="P603">
        <v>2</v>
      </c>
      <c r="Q603" s="25" t="s">
        <v>175</v>
      </c>
      <c r="R603">
        <v>22</v>
      </c>
      <c r="S603">
        <v>0</v>
      </c>
      <c r="T603">
        <v>2</v>
      </c>
      <c r="U603">
        <v>0</v>
      </c>
      <c r="V603">
        <v>1.9E-2</v>
      </c>
      <c r="W603">
        <v>3.4000000000000002E-2</v>
      </c>
      <c r="X603">
        <v>24</v>
      </c>
      <c r="Y603">
        <v>1</v>
      </c>
      <c r="Z603" s="25" t="s">
        <v>178</v>
      </c>
      <c r="AA603">
        <v>14640</v>
      </c>
      <c r="AB603">
        <v>0.8</v>
      </c>
      <c r="AC603">
        <v>2</v>
      </c>
      <c r="AD603">
        <v>90</v>
      </c>
      <c r="AE603">
        <v>3</v>
      </c>
      <c r="AF603">
        <v>1</v>
      </c>
      <c r="AG603">
        <v>0.8</v>
      </c>
      <c r="AH603">
        <v>0</v>
      </c>
      <c r="BA603">
        <v>9</v>
      </c>
      <c r="BB603">
        <v>801</v>
      </c>
      <c r="BC603">
        <v>1</v>
      </c>
      <c r="BD603">
        <v>16</v>
      </c>
      <c r="BE603">
        <v>0</v>
      </c>
      <c r="BF603">
        <v>0</v>
      </c>
      <c r="BG603">
        <v>90</v>
      </c>
      <c r="BH603">
        <v>35</v>
      </c>
      <c r="BI603">
        <v>130</v>
      </c>
      <c r="BJ603">
        <v>105</v>
      </c>
      <c r="BK603">
        <v>11</v>
      </c>
      <c r="BL603">
        <v>63</v>
      </c>
      <c r="BM603">
        <v>0</v>
      </c>
      <c r="BN603">
        <v>7</v>
      </c>
      <c r="BO603">
        <v>10</v>
      </c>
      <c r="BP603">
        <v>2</v>
      </c>
      <c r="BQ603" s="25" t="s">
        <v>175</v>
      </c>
      <c r="BR603">
        <v>22</v>
      </c>
      <c r="BS603">
        <v>0</v>
      </c>
      <c r="BT603">
        <v>2</v>
      </c>
      <c r="BU603">
        <v>0</v>
      </c>
      <c r="BV603">
        <v>1.9E-2</v>
      </c>
      <c r="BW603">
        <v>3.4000000000000002E-2</v>
      </c>
      <c r="BX603">
        <v>24</v>
      </c>
      <c r="BY603">
        <v>1</v>
      </c>
      <c r="BZ603" s="25" t="s">
        <v>178</v>
      </c>
      <c r="CA603">
        <v>14640</v>
      </c>
      <c r="CB603">
        <v>0.8</v>
      </c>
      <c r="CC603">
        <v>2</v>
      </c>
      <c r="CD603">
        <v>90</v>
      </c>
      <c r="CE603">
        <v>3</v>
      </c>
      <c r="CF603">
        <v>1</v>
      </c>
      <c r="CG603">
        <v>0.8</v>
      </c>
      <c r="CH603">
        <v>0</v>
      </c>
    </row>
    <row r="604" spans="1:86">
      <c r="A604">
        <v>10</v>
      </c>
      <c r="B604">
        <v>801</v>
      </c>
      <c r="C604">
        <v>1</v>
      </c>
      <c r="D604">
        <v>16</v>
      </c>
      <c r="E604">
        <v>0</v>
      </c>
      <c r="F604" s="24">
        <f t="shared" si="45"/>
        <v>0</v>
      </c>
      <c r="G604">
        <v>90</v>
      </c>
      <c r="H604" s="24">
        <f t="shared" si="46"/>
        <v>6</v>
      </c>
      <c r="I604" s="24">
        <f t="shared" si="47"/>
        <v>16</v>
      </c>
      <c r="J604" s="24">
        <f t="shared" si="48"/>
        <v>180</v>
      </c>
      <c r="K604" s="49" t="str">
        <f t="shared" si="49"/>
        <v>10</v>
      </c>
      <c r="L604">
        <v>63</v>
      </c>
      <c r="M604">
        <v>0</v>
      </c>
      <c r="N604">
        <v>7</v>
      </c>
      <c r="O604">
        <v>10</v>
      </c>
      <c r="P604">
        <v>2</v>
      </c>
      <c r="Q604" s="25" t="s">
        <v>175</v>
      </c>
      <c r="R604">
        <v>22</v>
      </c>
      <c r="S604">
        <v>0</v>
      </c>
      <c r="T604">
        <v>2</v>
      </c>
      <c r="U604">
        <v>0</v>
      </c>
      <c r="V604">
        <v>3.9E-2</v>
      </c>
      <c r="W604">
        <v>1.9E-2</v>
      </c>
      <c r="X604">
        <v>24</v>
      </c>
      <c r="Y604">
        <v>1</v>
      </c>
      <c r="Z604" s="25" t="s">
        <v>178</v>
      </c>
      <c r="AA604">
        <v>520</v>
      </c>
      <c r="AB604">
        <v>0.8</v>
      </c>
      <c r="AC604">
        <v>2</v>
      </c>
      <c r="AD604">
        <v>90</v>
      </c>
      <c r="AE604">
        <v>3</v>
      </c>
      <c r="AF604">
        <v>1</v>
      </c>
      <c r="AG604">
        <v>0.8</v>
      </c>
      <c r="AH604">
        <v>0</v>
      </c>
      <c r="BA604">
        <v>10</v>
      </c>
      <c r="BB604">
        <v>801</v>
      </c>
      <c r="BC604">
        <v>1</v>
      </c>
      <c r="BD604">
        <v>16</v>
      </c>
      <c r="BE604">
        <v>0</v>
      </c>
      <c r="BF604">
        <v>0</v>
      </c>
      <c r="BG604">
        <v>90</v>
      </c>
      <c r="BH604">
        <v>35</v>
      </c>
      <c r="BI604">
        <v>130</v>
      </c>
      <c r="BJ604">
        <v>105</v>
      </c>
      <c r="BK604">
        <v>11</v>
      </c>
      <c r="BL604">
        <v>63</v>
      </c>
      <c r="BM604">
        <v>0</v>
      </c>
      <c r="BN604">
        <v>7</v>
      </c>
      <c r="BO604">
        <v>10</v>
      </c>
      <c r="BP604">
        <v>2</v>
      </c>
      <c r="BQ604" s="25" t="s">
        <v>175</v>
      </c>
      <c r="BR604">
        <v>22</v>
      </c>
      <c r="BS604">
        <v>0</v>
      </c>
      <c r="BT604">
        <v>2</v>
      </c>
      <c r="BU604">
        <v>0</v>
      </c>
      <c r="BV604">
        <v>3.9E-2</v>
      </c>
      <c r="BW604">
        <v>1.9E-2</v>
      </c>
      <c r="BX604">
        <v>24</v>
      </c>
      <c r="BY604">
        <v>1</v>
      </c>
      <c r="BZ604" s="25" t="s">
        <v>178</v>
      </c>
      <c r="CA604">
        <v>520</v>
      </c>
      <c r="CB604">
        <v>0.8</v>
      </c>
      <c r="CC604">
        <v>2</v>
      </c>
      <c r="CD604">
        <v>90</v>
      </c>
      <c r="CE604">
        <v>3</v>
      </c>
      <c r="CF604">
        <v>1</v>
      </c>
      <c r="CG604">
        <v>0.8</v>
      </c>
      <c r="CH604">
        <v>0</v>
      </c>
    </row>
    <row r="605" spans="1:86">
      <c r="F605" s="24" t="str">
        <f t="shared" si="45"/>
        <v/>
      </c>
      <c r="H605" s="24" t="str">
        <f t="shared" si="46"/>
        <v/>
      </c>
      <c r="I605" s="24" t="str">
        <f t="shared" si="47"/>
        <v/>
      </c>
      <c r="J605" s="24" t="str">
        <f t="shared" si="48"/>
        <v/>
      </c>
      <c r="K605" s="49" t="str">
        <f t="shared" si="49"/>
        <v/>
      </c>
      <c r="Q605" s="25"/>
      <c r="Z605" s="25"/>
      <c r="AH605">
        <v>0</v>
      </c>
      <c r="BQ605" s="25"/>
      <c r="BZ605" s="25"/>
      <c r="CH605">
        <v>0</v>
      </c>
    </row>
    <row r="606" spans="1:86">
      <c r="A606">
        <v>1</v>
      </c>
      <c r="B606">
        <v>8</v>
      </c>
      <c r="C606">
        <v>140</v>
      </c>
      <c r="D606">
        <v>55</v>
      </c>
      <c r="E606">
        <v>1000</v>
      </c>
      <c r="F606" s="24">
        <f t="shared" si="45"/>
        <v>310</v>
      </c>
      <c r="G606">
        <v>71</v>
      </c>
      <c r="H606" s="24">
        <f t="shared" si="46"/>
        <v>5</v>
      </c>
      <c r="I606" s="24">
        <f t="shared" si="47"/>
        <v>15</v>
      </c>
      <c r="J606" s="24">
        <f t="shared" si="48"/>
        <v>180</v>
      </c>
      <c r="K606" s="49" t="str">
        <f t="shared" si="49"/>
        <v>13</v>
      </c>
      <c r="L606">
        <v>43</v>
      </c>
      <c r="M606">
        <v>0</v>
      </c>
      <c r="N606">
        <v>141</v>
      </c>
      <c r="O606">
        <v>0</v>
      </c>
      <c r="P606">
        <v>0</v>
      </c>
      <c r="Q606" s="25" t="s">
        <v>170</v>
      </c>
      <c r="R606">
        <v>22</v>
      </c>
      <c r="S606">
        <v>15</v>
      </c>
      <c r="T606">
        <v>2</v>
      </c>
      <c r="U606">
        <v>0</v>
      </c>
      <c r="V606">
        <v>0.39800000000000002</v>
      </c>
      <c r="W606">
        <v>0.8</v>
      </c>
      <c r="X606">
        <v>24</v>
      </c>
      <c r="Y606">
        <v>0</v>
      </c>
      <c r="Z606" s="25" t="s">
        <v>176</v>
      </c>
      <c r="AB606">
        <v>0</v>
      </c>
      <c r="AC606">
        <v>2</v>
      </c>
      <c r="AD606">
        <v>90</v>
      </c>
      <c r="AE606">
        <v>3</v>
      </c>
      <c r="AF606">
        <v>1</v>
      </c>
      <c r="AG606">
        <v>1.6</v>
      </c>
      <c r="AH606">
        <v>0</v>
      </c>
      <c r="BA606">
        <v>1</v>
      </c>
      <c r="BB606">
        <v>8</v>
      </c>
      <c r="BC606">
        <v>140</v>
      </c>
      <c r="BD606">
        <v>55</v>
      </c>
      <c r="BE606">
        <v>1000</v>
      </c>
      <c r="BF606">
        <v>31</v>
      </c>
      <c r="BG606">
        <v>71</v>
      </c>
      <c r="BH606">
        <v>30</v>
      </c>
      <c r="BI606">
        <v>120</v>
      </c>
      <c r="BJ606">
        <v>105</v>
      </c>
      <c r="BK606">
        <v>11</v>
      </c>
      <c r="BL606">
        <v>43</v>
      </c>
      <c r="BM606">
        <v>0</v>
      </c>
      <c r="BN606">
        <v>141</v>
      </c>
      <c r="BO606">
        <v>0</v>
      </c>
      <c r="BP606">
        <v>0</v>
      </c>
      <c r="BQ606" s="25" t="s">
        <v>170</v>
      </c>
      <c r="BR606">
        <v>22</v>
      </c>
      <c r="BS606">
        <v>15</v>
      </c>
      <c r="BT606">
        <v>2</v>
      </c>
      <c r="BU606">
        <v>0</v>
      </c>
      <c r="BV606">
        <v>0.39800000000000002</v>
      </c>
      <c r="BW606">
        <v>0.8</v>
      </c>
      <c r="BX606">
        <v>24</v>
      </c>
      <c r="BY606">
        <v>0</v>
      </c>
      <c r="BZ606" s="25" t="s">
        <v>176</v>
      </c>
      <c r="CB606">
        <v>0</v>
      </c>
      <c r="CC606">
        <v>2</v>
      </c>
      <c r="CD606">
        <v>90</v>
      </c>
      <c r="CE606">
        <v>3</v>
      </c>
      <c r="CF606">
        <v>1</v>
      </c>
      <c r="CG606">
        <v>1.6</v>
      </c>
      <c r="CH606">
        <v>0</v>
      </c>
    </row>
    <row r="607" spans="1:86">
      <c r="A607">
        <v>2</v>
      </c>
      <c r="B607">
        <v>7</v>
      </c>
      <c r="C607">
        <v>110</v>
      </c>
      <c r="D607">
        <v>55</v>
      </c>
      <c r="E607">
        <v>0</v>
      </c>
      <c r="F607" s="24">
        <f t="shared" si="45"/>
        <v>220</v>
      </c>
      <c r="G607">
        <v>50</v>
      </c>
      <c r="H607" s="24">
        <f t="shared" si="46"/>
        <v>6</v>
      </c>
      <c r="I607" s="24">
        <f t="shared" si="47"/>
        <v>16</v>
      </c>
      <c r="J607" s="24">
        <f t="shared" si="48"/>
        <v>180</v>
      </c>
      <c r="K607" s="49" t="str">
        <f t="shared" si="49"/>
        <v>13</v>
      </c>
      <c r="L607">
        <v>63</v>
      </c>
      <c r="M607">
        <v>0</v>
      </c>
      <c r="N607">
        <v>0</v>
      </c>
      <c r="O607">
        <v>0</v>
      </c>
      <c r="P607">
        <v>0</v>
      </c>
      <c r="Q607" s="25" t="s">
        <v>170</v>
      </c>
      <c r="R607">
        <v>22</v>
      </c>
      <c r="S607">
        <v>12</v>
      </c>
      <c r="T607">
        <v>2</v>
      </c>
      <c r="U607">
        <v>0</v>
      </c>
      <c r="V607">
        <v>0.36</v>
      </c>
      <c r="W607">
        <v>0.24840000000000001</v>
      </c>
      <c r="X607">
        <v>24</v>
      </c>
      <c r="Y607">
        <v>0</v>
      </c>
      <c r="Z607" s="25" t="s">
        <v>176</v>
      </c>
      <c r="AB607">
        <v>0</v>
      </c>
      <c r="AC607">
        <v>2</v>
      </c>
      <c r="AD607">
        <v>90</v>
      </c>
      <c r="AE607">
        <v>3</v>
      </c>
      <c r="AF607">
        <v>1</v>
      </c>
      <c r="AG607">
        <v>1.6</v>
      </c>
      <c r="AH607">
        <v>0</v>
      </c>
      <c r="BA607">
        <v>2</v>
      </c>
      <c r="BB607">
        <v>7</v>
      </c>
      <c r="BC607">
        <v>110</v>
      </c>
      <c r="BD607">
        <v>55</v>
      </c>
      <c r="BE607">
        <v>0</v>
      </c>
      <c r="BF607">
        <v>22</v>
      </c>
      <c r="BG607">
        <v>50</v>
      </c>
      <c r="BH607">
        <v>35</v>
      </c>
      <c r="BI607">
        <v>130</v>
      </c>
      <c r="BJ607">
        <v>105</v>
      </c>
      <c r="BK607">
        <v>11</v>
      </c>
      <c r="BL607">
        <v>63</v>
      </c>
      <c r="BM607">
        <v>0</v>
      </c>
      <c r="BN607">
        <v>0</v>
      </c>
      <c r="BO607">
        <v>0</v>
      </c>
      <c r="BP607">
        <v>0</v>
      </c>
      <c r="BQ607" s="25" t="s">
        <v>170</v>
      </c>
      <c r="BR607">
        <v>22</v>
      </c>
      <c r="BS607">
        <v>12</v>
      </c>
      <c r="BT607">
        <v>2</v>
      </c>
      <c r="BU607">
        <v>0</v>
      </c>
      <c r="BV607">
        <v>0.36</v>
      </c>
      <c r="BW607">
        <v>0.24840000000000001</v>
      </c>
      <c r="BX607">
        <v>24</v>
      </c>
      <c r="BY607">
        <v>0</v>
      </c>
      <c r="BZ607" s="25" t="s">
        <v>176</v>
      </c>
      <c r="CB607">
        <v>0</v>
      </c>
      <c r="CC607">
        <v>2</v>
      </c>
      <c r="CD607">
        <v>90</v>
      </c>
      <c r="CE607">
        <v>3</v>
      </c>
      <c r="CF607">
        <v>1</v>
      </c>
      <c r="CG607">
        <v>1.6</v>
      </c>
      <c r="CH607">
        <v>0</v>
      </c>
    </row>
    <row r="608" spans="1:86">
      <c r="A608">
        <v>3</v>
      </c>
      <c r="B608">
        <v>6</v>
      </c>
      <c r="C608">
        <v>80</v>
      </c>
      <c r="D608">
        <v>20</v>
      </c>
      <c r="E608">
        <v>0</v>
      </c>
      <c r="F608" s="24">
        <f t="shared" si="45"/>
        <v>160</v>
      </c>
      <c r="G608">
        <v>55</v>
      </c>
      <c r="H608" s="24">
        <f t="shared" si="46"/>
        <v>6</v>
      </c>
      <c r="I608" s="24">
        <f t="shared" si="47"/>
        <v>16</v>
      </c>
      <c r="J608" s="24">
        <f t="shared" si="48"/>
        <v>180</v>
      </c>
      <c r="K608" s="49" t="str">
        <f t="shared" si="49"/>
        <v>13</v>
      </c>
      <c r="L608">
        <v>63</v>
      </c>
      <c r="M608">
        <v>0</v>
      </c>
      <c r="N608">
        <v>0</v>
      </c>
      <c r="O608">
        <v>0</v>
      </c>
      <c r="P608">
        <v>0</v>
      </c>
      <c r="Q608" s="25" t="s">
        <v>170</v>
      </c>
      <c r="R608">
        <v>22</v>
      </c>
      <c r="S608">
        <v>12</v>
      </c>
      <c r="T608">
        <v>2</v>
      </c>
      <c r="U608">
        <v>0</v>
      </c>
      <c r="V608">
        <v>0.27200000000000002</v>
      </c>
      <c r="W608">
        <v>0.1822</v>
      </c>
      <c r="X608">
        <v>24</v>
      </c>
      <c r="Y608">
        <v>0</v>
      </c>
      <c r="Z608" s="25" t="s">
        <v>176</v>
      </c>
      <c r="AB608">
        <v>0</v>
      </c>
      <c r="AC608">
        <v>2</v>
      </c>
      <c r="AD608">
        <v>90</v>
      </c>
      <c r="AE608">
        <v>3</v>
      </c>
      <c r="AF608">
        <v>1</v>
      </c>
      <c r="AG608">
        <v>1.6</v>
      </c>
      <c r="AH608">
        <v>0</v>
      </c>
      <c r="BA608">
        <v>3</v>
      </c>
      <c r="BB608">
        <v>6</v>
      </c>
      <c r="BC608">
        <v>80</v>
      </c>
      <c r="BD608">
        <v>20</v>
      </c>
      <c r="BE608">
        <v>0</v>
      </c>
      <c r="BF608">
        <v>16</v>
      </c>
      <c r="BG608">
        <v>55</v>
      </c>
      <c r="BH608">
        <v>35</v>
      </c>
      <c r="BI608">
        <v>130</v>
      </c>
      <c r="BJ608">
        <v>105</v>
      </c>
      <c r="BK608">
        <v>11</v>
      </c>
      <c r="BL608">
        <v>63</v>
      </c>
      <c r="BM608">
        <v>0</v>
      </c>
      <c r="BN608">
        <v>0</v>
      </c>
      <c r="BO608">
        <v>0</v>
      </c>
      <c r="BP608">
        <v>0</v>
      </c>
      <c r="BQ608" s="25" t="s">
        <v>170</v>
      </c>
      <c r="BR608">
        <v>22</v>
      </c>
      <c r="BS608">
        <v>12</v>
      </c>
      <c r="BT608">
        <v>2</v>
      </c>
      <c r="BU608">
        <v>0</v>
      </c>
      <c r="BV608">
        <v>0.27200000000000002</v>
      </c>
      <c r="BW608">
        <v>0.1822</v>
      </c>
      <c r="BX608">
        <v>24</v>
      </c>
      <c r="BY608">
        <v>0</v>
      </c>
      <c r="BZ608" s="25" t="s">
        <v>176</v>
      </c>
      <c r="CB608">
        <v>0</v>
      </c>
      <c r="CC608">
        <v>2</v>
      </c>
      <c r="CD608">
        <v>90</v>
      </c>
      <c r="CE608">
        <v>3</v>
      </c>
      <c r="CF608">
        <v>1</v>
      </c>
      <c r="CG608">
        <v>1.6</v>
      </c>
      <c r="CH608">
        <v>0</v>
      </c>
    </row>
    <row r="609" spans="1:86">
      <c r="A609">
        <v>4</v>
      </c>
      <c r="B609">
        <v>5</v>
      </c>
      <c r="C609">
        <v>60</v>
      </c>
      <c r="D609">
        <v>15</v>
      </c>
      <c r="E609">
        <v>0</v>
      </c>
      <c r="F609" s="24">
        <f t="shared" si="45"/>
        <v>90</v>
      </c>
      <c r="G609">
        <v>60</v>
      </c>
      <c r="H609" s="24">
        <f t="shared" si="46"/>
        <v>6</v>
      </c>
      <c r="I609" s="24">
        <f t="shared" si="47"/>
        <v>16</v>
      </c>
      <c r="J609" s="24">
        <f t="shared" si="48"/>
        <v>180</v>
      </c>
      <c r="K609" s="49" t="str">
        <f t="shared" si="49"/>
        <v>13</v>
      </c>
      <c r="L609">
        <v>73</v>
      </c>
      <c r="M609">
        <v>0</v>
      </c>
      <c r="N609">
        <v>0</v>
      </c>
      <c r="O609">
        <v>0</v>
      </c>
      <c r="P609">
        <v>0</v>
      </c>
      <c r="Q609" s="25" t="s">
        <v>170</v>
      </c>
      <c r="R609">
        <v>22</v>
      </c>
      <c r="S609">
        <v>12</v>
      </c>
      <c r="T609">
        <v>2</v>
      </c>
      <c r="U609">
        <v>0</v>
      </c>
      <c r="V609">
        <v>0.19500000000000001</v>
      </c>
      <c r="W609">
        <v>0.1346</v>
      </c>
      <c r="X609">
        <v>24</v>
      </c>
      <c r="Y609">
        <v>0</v>
      </c>
      <c r="Z609" s="25" t="s">
        <v>176</v>
      </c>
      <c r="AB609">
        <v>0</v>
      </c>
      <c r="AC609">
        <v>2</v>
      </c>
      <c r="AD609">
        <v>90</v>
      </c>
      <c r="AE609">
        <v>3</v>
      </c>
      <c r="AF609">
        <v>1</v>
      </c>
      <c r="AG609">
        <v>1.6</v>
      </c>
      <c r="AH609">
        <v>0</v>
      </c>
      <c r="BA609">
        <v>4</v>
      </c>
      <c r="BB609">
        <v>5</v>
      </c>
      <c r="BC609">
        <v>60</v>
      </c>
      <c r="BD609">
        <v>15</v>
      </c>
      <c r="BE609">
        <v>0</v>
      </c>
      <c r="BF609">
        <v>9</v>
      </c>
      <c r="BG609">
        <v>60</v>
      </c>
      <c r="BH609">
        <v>35</v>
      </c>
      <c r="BI609">
        <v>130</v>
      </c>
      <c r="BJ609">
        <v>105</v>
      </c>
      <c r="BK609">
        <v>11</v>
      </c>
      <c r="BL609">
        <v>73</v>
      </c>
      <c r="BM609">
        <v>0</v>
      </c>
      <c r="BN609">
        <v>0</v>
      </c>
      <c r="BO609">
        <v>0</v>
      </c>
      <c r="BP609">
        <v>0</v>
      </c>
      <c r="BQ609" s="25" t="s">
        <v>170</v>
      </c>
      <c r="BR609">
        <v>22</v>
      </c>
      <c r="BS609">
        <v>12</v>
      </c>
      <c r="BT609">
        <v>2</v>
      </c>
      <c r="BU609">
        <v>0</v>
      </c>
      <c r="BV609">
        <v>0.19500000000000001</v>
      </c>
      <c r="BW609">
        <v>0.1346</v>
      </c>
      <c r="BX609">
        <v>24</v>
      </c>
      <c r="BY609">
        <v>0</v>
      </c>
      <c r="BZ609" s="25" t="s">
        <v>176</v>
      </c>
      <c r="CB609">
        <v>0</v>
      </c>
      <c r="CC609">
        <v>2</v>
      </c>
      <c r="CD609">
        <v>90</v>
      </c>
      <c r="CE609">
        <v>3</v>
      </c>
      <c r="CF609">
        <v>1</v>
      </c>
      <c r="CG609">
        <v>1.6</v>
      </c>
      <c r="CH609">
        <v>0</v>
      </c>
    </row>
    <row r="610" spans="1:86">
      <c r="A610">
        <v>5</v>
      </c>
      <c r="B610">
        <v>4</v>
      </c>
      <c r="C610">
        <v>40</v>
      </c>
      <c r="D610">
        <v>10</v>
      </c>
      <c r="E610">
        <v>0</v>
      </c>
      <c r="F610" s="24">
        <f t="shared" si="45"/>
        <v>60</v>
      </c>
      <c r="G610">
        <v>55</v>
      </c>
      <c r="H610" s="24">
        <f t="shared" si="46"/>
        <v>6</v>
      </c>
      <c r="I610" s="24">
        <f t="shared" si="47"/>
        <v>16</v>
      </c>
      <c r="J610" s="24">
        <f t="shared" si="48"/>
        <v>180</v>
      </c>
      <c r="K610" s="49" t="str">
        <f t="shared" si="49"/>
        <v>13</v>
      </c>
      <c r="L610">
        <v>73</v>
      </c>
      <c r="M610">
        <v>0</v>
      </c>
      <c r="N610">
        <v>0</v>
      </c>
      <c r="O610">
        <v>0</v>
      </c>
      <c r="P610">
        <v>0</v>
      </c>
      <c r="Q610" s="25" t="s">
        <v>170</v>
      </c>
      <c r="R610">
        <v>22</v>
      </c>
      <c r="S610">
        <v>12</v>
      </c>
      <c r="T610">
        <v>2</v>
      </c>
      <c r="U610">
        <v>0</v>
      </c>
      <c r="V610">
        <v>0.13900000000000001</v>
      </c>
      <c r="W610">
        <v>9.5899999999999999E-2</v>
      </c>
      <c r="X610">
        <v>24</v>
      </c>
      <c r="Y610">
        <v>0</v>
      </c>
      <c r="Z610" s="25" t="s">
        <v>176</v>
      </c>
      <c r="AB610">
        <v>0</v>
      </c>
      <c r="AC610">
        <v>2</v>
      </c>
      <c r="AD610">
        <v>90</v>
      </c>
      <c r="AE610">
        <v>3</v>
      </c>
      <c r="AF610">
        <v>1</v>
      </c>
      <c r="AG610">
        <v>1.6</v>
      </c>
      <c r="AH610">
        <v>0</v>
      </c>
      <c r="BA610">
        <v>5</v>
      </c>
      <c r="BB610">
        <v>4</v>
      </c>
      <c r="BC610">
        <v>40</v>
      </c>
      <c r="BD610">
        <v>10</v>
      </c>
      <c r="BE610">
        <v>0</v>
      </c>
      <c r="BF610">
        <v>6</v>
      </c>
      <c r="BG610">
        <v>55</v>
      </c>
      <c r="BH610">
        <v>35</v>
      </c>
      <c r="BI610">
        <v>130</v>
      </c>
      <c r="BJ610">
        <v>105</v>
      </c>
      <c r="BK610">
        <v>11</v>
      </c>
      <c r="BL610">
        <v>73</v>
      </c>
      <c r="BM610">
        <v>0</v>
      </c>
      <c r="BN610">
        <v>0</v>
      </c>
      <c r="BO610">
        <v>0</v>
      </c>
      <c r="BP610">
        <v>0</v>
      </c>
      <c r="BQ610" s="25" t="s">
        <v>170</v>
      </c>
      <c r="BR610">
        <v>22</v>
      </c>
      <c r="BS610">
        <v>12</v>
      </c>
      <c r="BT610">
        <v>2</v>
      </c>
      <c r="BU610">
        <v>0</v>
      </c>
      <c r="BV610">
        <v>0.13900000000000001</v>
      </c>
      <c r="BW610">
        <v>9.5899999999999999E-2</v>
      </c>
      <c r="BX610">
        <v>24</v>
      </c>
      <c r="BY610">
        <v>0</v>
      </c>
      <c r="BZ610" s="25" t="s">
        <v>176</v>
      </c>
      <c r="CB610">
        <v>0</v>
      </c>
      <c r="CC610">
        <v>2</v>
      </c>
      <c r="CD610">
        <v>90</v>
      </c>
      <c r="CE610">
        <v>3</v>
      </c>
      <c r="CF610">
        <v>1</v>
      </c>
      <c r="CG610">
        <v>1.6</v>
      </c>
      <c r="CH610">
        <v>0</v>
      </c>
    </row>
    <row r="611" spans="1:86">
      <c r="A611">
        <v>6</v>
      </c>
      <c r="B611">
        <v>3</v>
      </c>
      <c r="C611">
        <v>20</v>
      </c>
      <c r="D611">
        <v>30</v>
      </c>
      <c r="E611">
        <v>0</v>
      </c>
      <c r="F611" s="24">
        <f t="shared" si="45"/>
        <v>30</v>
      </c>
      <c r="G611">
        <v>60</v>
      </c>
      <c r="H611" s="24">
        <f t="shared" si="46"/>
        <v>6</v>
      </c>
      <c r="I611" s="24">
        <f t="shared" si="47"/>
        <v>16</v>
      </c>
      <c r="J611" s="24">
        <f t="shared" si="48"/>
        <v>180</v>
      </c>
      <c r="K611" s="49" t="str">
        <f t="shared" si="49"/>
        <v>13</v>
      </c>
      <c r="L611">
        <v>73</v>
      </c>
      <c r="M611">
        <v>0</v>
      </c>
      <c r="N611">
        <v>0</v>
      </c>
      <c r="O611">
        <v>0</v>
      </c>
      <c r="P611">
        <v>0</v>
      </c>
      <c r="Q611" s="25" t="s">
        <v>170</v>
      </c>
      <c r="R611">
        <v>22</v>
      </c>
      <c r="S611">
        <v>12</v>
      </c>
      <c r="T611">
        <v>2</v>
      </c>
      <c r="U611">
        <v>0</v>
      </c>
      <c r="V611">
        <v>8.3000000000000004E-2</v>
      </c>
      <c r="W611">
        <v>6.0600000000000001E-2</v>
      </c>
      <c r="X611">
        <v>24</v>
      </c>
      <c r="Y611">
        <v>0</v>
      </c>
      <c r="Z611" s="25" t="s">
        <v>176</v>
      </c>
      <c r="AB611">
        <v>4.5</v>
      </c>
      <c r="AC611">
        <v>2</v>
      </c>
      <c r="AD611">
        <v>90</v>
      </c>
      <c r="AE611">
        <v>3</v>
      </c>
      <c r="AF611">
        <v>1</v>
      </c>
      <c r="AG611">
        <v>1.6</v>
      </c>
      <c r="AH611">
        <v>0</v>
      </c>
      <c r="BA611">
        <v>6</v>
      </c>
      <c r="BB611">
        <v>3</v>
      </c>
      <c r="BC611">
        <v>20</v>
      </c>
      <c r="BD611">
        <v>30</v>
      </c>
      <c r="BE611">
        <v>0</v>
      </c>
      <c r="BF611">
        <v>3</v>
      </c>
      <c r="BG611">
        <v>60</v>
      </c>
      <c r="BH611">
        <v>35</v>
      </c>
      <c r="BI611">
        <v>130</v>
      </c>
      <c r="BJ611">
        <v>105</v>
      </c>
      <c r="BK611">
        <v>11</v>
      </c>
      <c r="BL611">
        <v>73</v>
      </c>
      <c r="BM611">
        <v>0</v>
      </c>
      <c r="BN611">
        <v>0</v>
      </c>
      <c r="BO611">
        <v>0</v>
      </c>
      <c r="BP611">
        <v>0</v>
      </c>
      <c r="BQ611" s="25" t="s">
        <v>170</v>
      </c>
      <c r="BR611">
        <v>22</v>
      </c>
      <c r="BS611">
        <v>12</v>
      </c>
      <c r="BT611">
        <v>2</v>
      </c>
      <c r="BU611">
        <v>0</v>
      </c>
      <c r="BV611">
        <v>8.3000000000000004E-2</v>
      </c>
      <c r="BW611">
        <v>6.0600000000000001E-2</v>
      </c>
      <c r="BX611">
        <v>24</v>
      </c>
      <c r="BY611">
        <v>0</v>
      </c>
      <c r="BZ611" s="25" t="s">
        <v>176</v>
      </c>
      <c r="CB611">
        <v>4.5</v>
      </c>
      <c r="CC611">
        <v>2</v>
      </c>
      <c r="CD611">
        <v>90</v>
      </c>
      <c r="CE611">
        <v>3</v>
      </c>
      <c r="CF611">
        <v>1</v>
      </c>
      <c r="CG611">
        <v>1.6</v>
      </c>
      <c r="CH611">
        <v>0</v>
      </c>
    </row>
    <row r="612" spans="1:86">
      <c r="A612">
        <v>7</v>
      </c>
      <c r="B612">
        <v>2</v>
      </c>
      <c r="C612">
        <v>14</v>
      </c>
      <c r="D612">
        <v>25</v>
      </c>
      <c r="E612">
        <v>0</v>
      </c>
      <c r="F612" s="24">
        <f t="shared" si="45"/>
        <v>20</v>
      </c>
      <c r="G612">
        <v>60</v>
      </c>
      <c r="H612" s="24">
        <f t="shared" si="46"/>
        <v>6</v>
      </c>
      <c r="I612" s="24">
        <f t="shared" si="47"/>
        <v>16</v>
      </c>
      <c r="J612" s="24">
        <f t="shared" si="48"/>
        <v>180</v>
      </c>
      <c r="K612" s="49" t="str">
        <f t="shared" si="49"/>
        <v>10</v>
      </c>
      <c r="L612">
        <v>73</v>
      </c>
      <c r="M612">
        <v>0</v>
      </c>
      <c r="N612">
        <v>0</v>
      </c>
      <c r="O612">
        <v>10</v>
      </c>
      <c r="P612">
        <v>0</v>
      </c>
      <c r="Q612" s="25" t="s">
        <v>170</v>
      </c>
      <c r="R612">
        <v>22</v>
      </c>
      <c r="S612">
        <v>12</v>
      </c>
      <c r="T612">
        <v>2</v>
      </c>
      <c r="U612">
        <v>0</v>
      </c>
      <c r="V612">
        <v>3.7999999999999999E-2</v>
      </c>
      <c r="W612">
        <v>3.4599999999999999E-2</v>
      </c>
      <c r="X612">
        <v>24</v>
      </c>
      <c r="Y612">
        <v>0</v>
      </c>
      <c r="Z612" s="25" t="s">
        <v>176</v>
      </c>
      <c r="AB612">
        <v>2.8</v>
      </c>
      <c r="AC612">
        <v>2</v>
      </c>
      <c r="AD612">
        <v>90</v>
      </c>
      <c r="AE612">
        <v>3</v>
      </c>
      <c r="AF612">
        <v>1</v>
      </c>
      <c r="AG612">
        <v>1.6</v>
      </c>
      <c r="AH612">
        <v>0</v>
      </c>
      <c r="BA612">
        <v>7</v>
      </c>
      <c r="BB612">
        <v>2</v>
      </c>
      <c r="BC612">
        <v>14</v>
      </c>
      <c r="BD612">
        <v>25</v>
      </c>
      <c r="BE612">
        <v>0</v>
      </c>
      <c r="BF612">
        <v>2</v>
      </c>
      <c r="BG612">
        <v>60</v>
      </c>
      <c r="BH612">
        <v>35</v>
      </c>
      <c r="BI612">
        <v>130</v>
      </c>
      <c r="BJ612">
        <v>105</v>
      </c>
      <c r="BK612">
        <v>11</v>
      </c>
      <c r="BL612">
        <v>73</v>
      </c>
      <c r="BM612">
        <v>0</v>
      </c>
      <c r="BN612">
        <v>0</v>
      </c>
      <c r="BO612">
        <v>10</v>
      </c>
      <c r="BP612">
        <v>0</v>
      </c>
      <c r="BQ612" s="25" t="s">
        <v>170</v>
      </c>
      <c r="BR612">
        <v>22</v>
      </c>
      <c r="BS612">
        <v>12</v>
      </c>
      <c r="BT612">
        <v>2</v>
      </c>
      <c r="BU612">
        <v>0</v>
      </c>
      <c r="BV612">
        <v>3.7999999999999999E-2</v>
      </c>
      <c r="BW612">
        <v>3.4599999999999999E-2</v>
      </c>
      <c r="BX612">
        <v>24</v>
      </c>
      <c r="BY612">
        <v>0</v>
      </c>
      <c r="BZ612" s="25" t="s">
        <v>176</v>
      </c>
      <c r="CB612">
        <v>2.8</v>
      </c>
      <c r="CC612">
        <v>2</v>
      </c>
      <c r="CD612">
        <v>90</v>
      </c>
      <c r="CE612">
        <v>3</v>
      </c>
      <c r="CF612">
        <v>1</v>
      </c>
      <c r="CG612">
        <v>1.6</v>
      </c>
      <c r="CH612">
        <v>0</v>
      </c>
    </row>
    <row r="613" spans="1:86">
      <c r="A613">
        <v>8</v>
      </c>
      <c r="B613">
        <v>1</v>
      </c>
      <c r="C613">
        <v>8</v>
      </c>
      <c r="D613">
        <v>20</v>
      </c>
      <c r="E613">
        <v>0</v>
      </c>
      <c r="F613" s="24">
        <f t="shared" si="45"/>
        <v>10</v>
      </c>
      <c r="G613">
        <v>60</v>
      </c>
      <c r="H613" s="24">
        <f t="shared" si="46"/>
        <v>6</v>
      </c>
      <c r="I613" s="24">
        <f t="shared" si="47"/>
        <v>16</v>
      </c>
      <c r="J613" s="24">
        <f t="shared" si="48"/>
        <v>180</v>
      </c>
      <c r="K613" s="49" t="str">
        <f t="shared" si="49"/>
        <v>10</v>
      </c>
      <c r="L613">
        <v>73</v>
      </c>
      <c r="M613">
        <v>0</v>
      </c>
      <c r="N613">
        <v>0</v>
      </c>
      <c r="O613">
        <v>10</v>
      </c>
      <c r="P613">
        <v>0</v>
      </c>
      <c r="Q613" s="25" t="s">
        <v>170</v>
      </c>
      <c r="R613">
        <v>22</v>
      </c>
      <c r="S613">
        <v>8</v>
      </c>
      <c r="T613">
        <v>2</v>
      </c>
      <c r="U613">
        <v>0</v>
      </c>
      <c r="V613">
        <v>2.7E-2</v>
      </c>
      <c r="W613">
        <v>2.5000000000000001E-2</v>
      </c>
      <c r="X613">
        <v>24</v>
      </c>
      <c r="Y613">
        <v>0</v>
      </c>
      <c r="Z613" s="25" t="s">
        <v>176</v>
      </c>
      <c r="AB613">
        <v>1.6</v>
      </c>
      <c r="AC613">
        <v>2</v>
      </c>
      <c r="AD613">
        <v>90</v>
      </c>
      <c r="AE613">
        <v>3</v>
      </c>
      <c r="AF613">
        <v>1</v>
      </c>
      <c r="AG613">
        <v>1.6</v>
      </c>
      <c r="AH613">
        <v>0</v>
      </c>
      <c r="BA613">
        <v>8</v>
      </c>
      <c r="BB613">
        <v>1</v>
      </c>
      <c r="BC613">
        <v>8</v>
      </c>
      <c r="BD613">
        <v>20</v>
      </c>
      <c r="BE613">
        <v>0</v>
      </c>
      <c r="BF613">
        <v>1</v>
      </c>
      <c r="BG613">
        <v>60</v>
      </c>
      <c r="BH613">
        <v>35</v>
      </c>
      <c r="BI613">
        <v>130</v>
      </c>
      <c r="BJ613">
        <v>105</v>
      </c>
      <c r="BK613">
        <v>11</v>
      </c>
      <c r="BL613">
        <v>73</v>
      </c>
      <c r="BM613">
        <v>0</v>
      </c>
      <c r="BN613">
        <v>0</v>
      </c>
      <c r="BO613">
        <v>10</v>
      </c>
      <c r="BP613">
        <v>0</v>
      </c>
      <c r="BQ613" s="25" t="s">
        <v>170</v>
      </c>
      <c r="BR613">
        <v>22</v>
      </c>
      <c r="BS613">
        <v>8</v>
      </c>
      <c r="BT613">
        <v>2</v>
      </c>
      <c r="BU613">
        <v>0</v>
      </c>
      <c r="BV613">
        <v>2.7E-2</v>
      </c>
      <c r="BW613">
        <v>2.5000000000000001E-2</v>
      </c>
      <c r="BX613">
        <v>24</v>
      </c>
      <c r="BY613">
        <v>0</v>
      </c>
      <c r="BZ613" s="25" t="s">
        <v>176</v>
      </c>
      <c r="CB613">
        <v>1.6</v>
      </c>
      <c r="CC613">
        <v>2</v>
      </c>
      <c r="CD613">
        <v>90</v>
      </c>
      <c r="CE613">
        <v>3</v>
      </c>
      <c r="CF613">
        <v>1</v>
      </c>
      <c r="CG613">
        <v>1.6</v>
      </c>
      <c r="CH613">
        <v>0</v>
      </c>
    </row>
    <row r="614" spans="1:86">
      <c r="F614" s="24" t="str">
        <f t="shared" si="45"/>
        <v/>
      </c>
      <c r="H614" s="24" t="str">
        <f t="shared" si="46"/>
        <v/>
      </c>
      <c r="I614" s="24" t="str">
        <f t="shared" si="47"/>
        <v/>
      </c>
      <c r="J614" s="24" t="str">
        <f t="shared" si="48"/>
        <v/>
      </c>
      <c r="K614" s="49" t="str">
        <f t="shared" si="49"/>
        <v/>
      </c>
      <c r="Q614" s="25"/>
      <c r="Z614" s="25"/>
      <c r="AH614">
        <v>0</v>
      </c>
      <c r="BQ614" s="25"/>
      <c r="BZ614" s="25"/>
      <c r="CH614">
        <v>0</v>
      </c>
    </row>
    <row r="615" spans="1:86">
      <c r="A615">
        <v>1</v>
      </c>
      <c r="B615">
        <v>7</v>
      </c>
      <c r="C615">
        <v>140</v>
      </c>
      <c r="D615">
        <v>55</v>
      </c>
      <c r="E615">
        <v>1000</v>
      </c>
      <c r="F615" s="24">
        <f t="shared" si="45"/>
        <v>310</v>
      </c>
      <c r="G615">
        <v>71</v>
      </c>
      <c r="H615" s="24">
        <f t="shared" si="46"/>
        <v>5</v>
      </c>
      <c r="I615" s="24">
        <f t="shared" si="47"/>
        <v>15</v>
      </c>
      <c r="J615" s="24">
        <f t="shared" si="48"/>
        <v>180</v>
      </c>
      <c r="K615" s="49" t="str">
        <f t="shared" si="49"/>
        <v>13</v>
      </c>
      <c r="L615">
        <v>43</v>
      </c>
      <c r="M615">
        <v>0</v>
      </c>
      <c r="N615">
        <v>141</v>
      </c>
      <c r="O615">
        <v>0</v>
      </c>
      <c r="P615">
        <v>0</v>
      </c>
      <c r="Q615" s="25" t="s">
        <v>170</v>
      </c>
      <c r="R615">
        <v>22</v>
      </c>
      <c r="S615">
        <v>15</v>
      </c>
      <c r="T615">
        <v>2</v>
      </c>
      <c r="U615">
        <v>0</v>
      </c>
      <c r="V615">
        <v>0.39200000000000002</v>
      </c>
      <c r="W615">
        <v>0.2</v>
      </c>
      <c r="X615">
        <v>24</v>
      </c>
      <c r="Y615">
        <v>0</v>
      </c>
      <c r="Z615" s="25" t="s">
        <v>176</v>
      </c>
      <c r="AB615">
        <v>0</v>
      </c>
      <c r="AC615">
        <v>2</v>
      </c>
      <c r="AD615">
        <v>90</v>
      </c>
      <c r="AE615">
        <v>3</v>
      </c>
      <c r="AF615">
        <v>1</v>
      </c>
      <c r="AG615">
        <v>2</v>
      </c>
      <c r="AH615">
        <v>0</v>
      </c>
      <c r="BA615">
        <v>1</v>
      </c>
      <c r="BB615">
        <v>7</v>
      </c>
      <c r="BC615">
        <v>140</v>
      </c>
      <c r="BD615">
        <v>55</v>
      </c>
      <c r="BE615">
        <v>1000</v>
      </c>
      <c r="BF615">
        <v>31</v>
      </c>
      <c r="BG615">
        <v>71</v>
      </c>
      <c r="BH615">
        <v>30</v>
      </c>
      <c r="BI615">
        <v>120</v>
      </c>
      <c r="BJ615">
        <v>105</v>
      </c>
      <c r="BK615">
        <v>11</v>
      </c>
      <c r="BL615">
        <v>43</v>
      </c>
      <c r="BM615">
        <v>0</v>
      </c>
      <c r="BN615">
        <v>141</v>
      </c>
      <c r="BO615">
        <v>0</v>
      </c>
      <c r="BP615">
        <v>0</v>
      </c>
      <c r="BQ615" s="25" t="s">
        <v>170</v>
      </c>
      <c r="BR615">
        <v>22</v>
      </c>
      <c r="BS615">
        <v>15</v>
      </c>
      <c r="BT615">
        <v>2</v>
      </c>
      <c r="BU615">
        <v>0</v>
      </c>
      <c r="BV615">
        <v>0.39200000000000002</v>
      </c>
      <c r="BW615">
        <v>0.2</v>
      </c>
      <c r="BX615">
        <v>24</v>
      </c>
      <c r="BY615">
        <v>0</v>
      </c>
      <c r="BZ615" s="25" t="s">
        <v>176</v>
      </c>
      <c r="CB615">
        <v>0</v>
      </c>
      <c r="CC615">
        <v>2</v>
      </c>
      <c r="CD615">
        <v>90</v>
      </c>
      <c r="CE615">
        <v>3</v>
      </c>
      <c r="CF615">
        <v>1</v>
      </c>
      <c r="CG615">
        <v>2</v>
      </c>
      <c r="CH615">
        <v>0</v>
      </c>
    </row>
    <row r="616" spans="1:86">
      <c r="A616">
        <v>2</v>
      </c>
      <c r="B616">
        <v>6</v>
      </c>
      <c r="C616">
        <v>110</v>
      </c>
      <c r="D616">
        <v>55</v>
      </c>
      <c r="E616">
        <v>0</v>
      </c>
      <c r="F616" s="24">
        <f t="shared" si="45"/>
        <v>220</v>
      </c>
      <c r="G616">
        <v>50</v>
      </c>
      <c r="H616" s="24">
        <f t="shared" si="46"/>
        <v>6</v>
      </c>
      <c r="I616" s="24">
        <f t="shared" si="47"/>
        <v>16</v>
      </c>
      <c r="J616" s="24">
        <f t="shared" si="48"/>
        <v>180</v>
      </c>
      <c r="K616" s="49" t="str">
        <f t="shared" si="49"/>
        <v>13</v>
      </c>
      <c r="L616">
        <v>63</v>
      </c>
      <c r="M616">
        <v>0</v>
      </c>
      <c r="N616">
        <v>0</v>
      </c>
      <c r="O616">
        <v>0</v>
      </c>
      <c r="P616">
        <v>0</v>
      </c>
      <c r="Q616" s="25" t="s">
        <v>170</v>
      </c>
      <c r="R616">
        <v>22</v>
      </c>
      <c r="S616">
        <v>12</v>
      </c>
      <c r="T616">
        <v>2</v>
      </c>
      <c r="U616">
        <v>0</v>
      </c>
      <c r="V616">
        <v>0.35399999999999998</v>
      </c>
      <c r="W616">
        <v>0.24429999999999999</v>
      </c>
      <c r="X616">
        <v>24</v>
      </c>
      <c r="Y616">
        <v>0</v>
      </c>
      <c r="Z616" s="25" t="s">
        <v>176</v>
      </c>
      <c r="AB616">
        <v>0</v>
      </c>
      <c r="AC616">
        <v>2</v>
      </c>
      <c r="AD616">
        <v>90</v>
      </c>
      <c r="AE616">
        <v>3</v>
      </c>
      <c r="AF616">
        <v>1</v>
      </c>
      <c r="AG616">
        <v>2</v>
      </c>
      <c r="AH616">
        <v>0</v>
      </c>
      <c r="BA616">
        <v>2</v>
      </c>
      <c r="BB616">
        <v>6</v>
      </c>
      <c r="BC616">
        <v>110</v>
      </c>
      <c r="BD616">
        <v>55</v>
      </c>
      <c r="BE616">
        <v>0</v>
      </c>
      <c r="BF616">
        <v>22</v>
      </c>
      <c r="BG616">
        <v>50</v>
      </c>
      <c r="BH616">
        <v>35</v>
      </c>
      <c r="BI616">
        <v>130</v>
      </c>
      <c r="BJ616">
        <v>105</v>
      </c>
      <c r="BK616">
        <v>11</v>
      </c>
      <c r="BL616">
        <v>63</v>
      </c>
      <c r="BM616">
        <v>0</v>
      </c>
      <c r="BN616">
        <v>0</v>
      </c>
      <c r="BO616">
        <v>0</v>
      </c>
      <c r="BP616">
        <v>0</v>
      </c>
      <c r="BQ616" s="25" t="s">
        <v>170</v>
      </c>
      <c r="BR616">
        <v>22</v>
      </c>
      <c r="BS616">
        <v>12</v>
      </c>
      <c r="BT616">
        <v>2</v>
      </c>
      <c r="BU616">
        <v>0</v>
      </c>
      <c r="BV616">
        <v>0.35399999999999998</v>
      </c>
      <c r="BW616">
        <v>0.24429999999999999</v>
      </c>
      <c r="BX616">
        <v>24</v>
      </c>
      <c r="BY616">
        <v>0</v>
      </c>
      <c r="BZ616" s="25" t="s">
        <v>176</v>
      </c>
      <c r="CB616">
        <v>0</v>
      </c>
      <c r="CC616">
        <v>2</v>
      </c>
      <c r="CD616">
        <v>90</v>
      </c>
      <c r="CE616">
        <v>3</v>
      </c>
      <c r="CF616">
        <v>1</v>
      </c>
      <c r="CG616">
        <v>2</v>
      </c>
      <c r="CH616">
        <v>0</v>
      </c>
    </row>
    <row r="617" spans="1:86">
      <c r="A617">
        <v>3</v>
      </c>
      <c r="B617">
        <v>5</v>
      </c>
      <c r="C617">
        <v>80</v>
      </c>
      <c r="D617">
        <v>20</v>
      </c>
      <c r="E617">
        <v>0</v>
      </c>
      <c r="F617" s="24">
        <f t="shared" si="45"/>
        <v>160</v>
      </c>
      <c r="G617">
        <v>55</v>
      </c>
      <c r="H617" s="24">
        <f t="shared" si="46"/>
        <v>6</v>
      </c>
      <c r="I617" s="24">
        <f t="shared" si="47"/>
        <v>16</v>
      </c>
      <c r="J617" s="24">
        <f t="shared" si="48"/>
        <v>180</v>
      </c>
      <c r="K617" s="49" t="str">
        <f t="shared" si="49"/>
        <v>13</v>
      </c>
      <c r="L617">
        <v>63</v>
      </c>
      <c r="M617">
        <v>0</v>
      </c>
      <c r="N617">
        <v>0</v>
      </c>
      <c r="O617">
        <v>0</v>
      </c>
      <c r="P617">
        <v>0</v>
      </c>
      <c r="Q617" s="25" t="s">
        <v>170</v>
      </c>
      <c r="R617">
        <v>22</v>
      </c>
      <c r="S617">
        <v>12</v>
      </c>
      <c r="T617">
        <v>2</v>
      </c>
      <c r="U617">
        <v>0</v>
      </c>
      <c r="V617">
        <v>0.26600000000000001</v>
      </c>
      <c r="W617">
        <v>0.1782</v>
      </c>
      <c r="X617">
        <v>24</v>
      </c>
      <c r="Y617">
        <v>0</v>
      </c>
      <c r="Z617" s="25" t="s">
        <v>176</v>
      </c>
      <c r="AB617">
        <v>0</v>
      </c>
      <c r="AC617">
        <v>2</v>
      </c>
      <c r="AD617">
        <v>90</v>
      </c>
      <c r="AE617">
        <v>3</v>
      </c>
      <c r="AF617">
        <v>1</v>
      </c>
      <c r="AG617">
        <v>2</v>
      </c>
      <c r="AH617">
        <v>0</v>
      </c>
      <c r="BA617">
        <v>3</v>
      </c>
      <c r="BB617">
        <v>5</v>
      </c>
      <c r="BC617">
        <v>80</v>
      </c>
      <c r="BD617">
        <v>20</v>
      </c>
      <c r="BE617">
        <v>0</v>
      </c>
      <c r="BF617">
        <v>16</v>
      </c>
      <c r="BG617">
        <v>55</v>
      </c>
      <c r="BH617">
        <v>35</v>
      </c>
      <c r="BI617">
        <v>130</v>
      </c>
      <c r="BJ617">
        <v>105</v>
      </c>
      <c r="BK617">
        <v>11</v>
      </c>
      <c r="BL617">
        <v>63</v>
      </c>
      <c r="BM617">
        <v>0</v>
      </c>
      <c r="BN617">
        <v>0</v>
      </c>
      <c r="BO617">
        <v>0</v>
      </c>
      <c r="BP617">
        <v>0</v>
      </c>
      <c r="BQ617" s="25" t="s">
        <v>170</v>
      </c>
      <c r="BR617">
        <v>22</v>
      </c>
      <c r="BS617">
        <v>12</v>
      </c>
      <c r="BT617">
        <v>2</v>
      </c>
      <c r="BU617">
        <v>0</v>
      </c>
      <c r="BV617">
        <v>0.26600000000000001</v>
      </c>
      <c r="BW617">
        <v>0.1782</v>
      </c>
      <c r="BX617">
        <v>24</v>
      </c>
      <c r="BY617">
        <v>0</v>
      </c>
      <c r="BZ617" s="25" t="s">
        <v>176</v>
      </c>
      <c r="CB617">
        <v>0</v>
      </c>
      <c r="CC617">
        <v>2</v>
      </c>
      <c r="CD617">
        <v>90</v>
      </c>
      <c r="CE617">
        <v>3</v>
      </c>
      <c r="CF617">
        <v>1</v>
      </c>
      <c r="CG617">
        <v>2</v>
      </c>
      <c r="CH617">
        <v>0</v>
      </c>
    </row>
    <row r="618" spans="1:86">
      <c r="A618">
        <v>4</v>
      </c>
      <c r="B618">
        <v>4</v>
      </c>
      <c r="C618">
        <v>60</v>
      </c>
      <c r="D618">
        <v>15</v>
      </c>
      <c r="E618">
        <v>0</v>
      </c>
      <c r="F618" s="24">
        <f t="shared" si="45"/>
        <v>90</v>
      </c>
      <c r="G618">
        <v>60</v>
      </c>
      <c r="H618" s="24">
        <f t="shared" si="46"/>
        <v>6</v>
      </c>
      <c r="I618" s="24">
        <f t="shared" si="47"/>
        <v>16</v>
      </c>
      <c r="J618" s="24">
        <f t="shared" si="48"/>
        <v>180</v>
      </c>
      <c r="K618" s="49" t="str">
        <f t="shared" si="49"/>
        <v>13</v>
      </c>
      <c r="L618">
        <v>73</v>
      </c>
      <c r="M618">
        <v>0</v>
      </c>
      <c r="N618">
        <v>0</v>
      </c>
      <c r="O618">
        <v>0</v>
      </c>
      <c r="P618">
        <v>0</v>
      </c>
      <c r="Q618" s="25" t="s">
        <v>170</v>
      </c>
      <c r="R618">
        <v>22</v>
      </c>
      <c r="S618">
        <v>12</v>
      </c>
      <c r="T618">
        <v>2</v>
      </c>
      <c r="U618">
        <v>0</v>
      </c>
      <c r="V618">
        <v>0.189</v>
      </c>
      <c r="W618">
        <v>0.13039999999999999</v>
      </c>
      <c r="X618">
        <v>24</v>
      </c>
      <c r="Y618">
        <v>0</v>
      </c>
      <c r="Z618" s="25" t="s">
        <v>176</v>
      </c>
      <c r="AB618">
        <v>0</v>
      </c>
      <c r="AC618">
        <v>2</v>
      </c>
      <c r="AD618">
        <v>90</v>
      </c>
      <c r="AE618">
        <v>3</v>
      </c>
      <c r="AF618">
        <v>1</v>
      </c>
      <c r="AG618">
        <v>2</v>
      </c>
      <c r="AH618">
        <v>0</v>
      </c>
      <c r="BA618">
        <v>4</v>
      </c>
      <c r="BB618">
        <v>4</v>
      </c>
      <c r="BC618">
        <v>60</v>
      </c>
      <c r="BD618">
        <v>15</v>
      </c>
      <c r="BE618">
        <v>0</v>
      </c>
      <c r="BF618">
        <v>9</v>
      </c>
      <c r="BG618">
        <v>60</v>
      </c>
      <c r="BH618">
        <v>35</v>
      </c>
      <c r="BI618">
        <v>130</v>
      </c>
      <c r="BJ618">
        <v>105</v>
      </c>
      <c r="BK618">
        <v>11</v>
      </c>
      <c r="BL618">
        <v>73</v>
      </c>
      <c r="BM618">
        <v>0</v>
      </c>
      <c r="BN618">
        <v>0</v>
      </c>
      <c r="BO618">
        <v>0</v>
      </c>
      <c r="BP618">
        <v>0</v>
      </c>
      <c r="BQ618" s="25" t="s">
        <v>170</v>
      </c>
      <c r="BR618">
        <v>22</v>
      </c>
      <c r="BS618">
        <v>12</v>
      </c>
      <c r="BT618">
        <v>2</v>
      </c>
      <c r="BU618">
        <v>0</v>
      </c>
      <c r="BV618">
        <v>0.189</v>
      </c>
      <c r="BW618">
        <v>0.13039999999999999</v>
      </c>
      <c r="BX618">
        <v>24</v>
      </c>
      <c r="BY618">
        <v>0</v>
      </c>
      <c r="BZ618" s="25" t="s">
        <v>176</v>
      </c>
      <c r="CB618">
        <v>0</v>
      </c>
      <c r="CC618">
        <v>2</v>
      </c>
      <c r="CD618">
        <v>90</v>
      </c>
      <c r="CE618">
        <v>3</v>
      </c>
      <c r="CF618">
        <v>1</v>
      </c>
      <c r="CG618">
        <v>2</v>
      </c>
      <c r="CH618">
        <v>0</v>
      </c>
    </row>
    <row r="619" spans="1:86">
      <c r="A619">
        <v>5</v>
      </c>
      <c r="B619">
        <v>3</v>
      </c>
      <c r="C619">
        <v>40</v>
      </c>
      <c r="D619">
        <v>10</v>
      </c>
      <c r="E619">
        <v>0</v>
      </c>
      <c r="F619" s="24">
        <f t="shared" si="45"/>
        <v>60</v>
      </c>
      <c r="G619">
        <v>55</v>
      </c>
      <c r="H619" s="24">
        <f t="shared" si="46"/>
        <v>6</v>
      </c>
      <c r="I619" s="24">
        <f t="shared" si="47"/>
        <v>16</v>
      </c>
      <c r="J619" s="24">
        <f t="shared" si="48"/>
        <v>180</v>
      </c>
      <c r="K619" s="49" t="str">
        <f t="shared" si="49"/>
        <v>13</v>
      </c>
      <c r="L619">
        <v>73</v>
      </c>
      <c r="M619">
        <v>0</v>
      </c>
      <c r="N619">
        <v>0</v>
      </c>
      <c r="O619">
        <v>0</v>
      </c>
      <c r="P619">
        <v>0</v>
      </c>
      <c r="Q619" s="25" t="s">
        <v>170</v>
      </c>
      <c r="R619">
        <v>22</v>
      </c>
      <c r="S619">
        <v>12</v>
      </c>
      <c r="T619">
        <v>2</v>
      </c>
      <c r="U619">
        <v>0</v>
      </c>
      <c r="V619">
        <v>0.13300000000000001</v>
      </c>
      <c r="W619">
        <v>9.1800000000000007E-2</v>
      </c>
      <c r="X619">
        <v>24</v>
      </c>
      <c r="Y619">
        <v>0</v>
      </c>
      <c r="Z619" s="25" t="s">
        <v>176</v>
      </c>
      <c r="AB619">
        <v>0</v>
      </c>
      <c r="AC619">
        <v>2</v>
      </c>
      <c r="AD619">
        <v>90</v>
      </c>
      <c r="AE619">
        <v>3</v>
      </c>
      <c r="AF619">
        <v>1</v>
      </c>
      <c r="AG619">
        <v>2</v>
      </c>
      <c r="AH619">
        <v>0</v>
      </c>
      <c r="BA619">
        <v>5</v>
      </c>
      <c r="BB619">
        <v>3</v>
      </c>
      <c r="BC619">
        <v>40</v>
      </c>
      <c r="BD619">
        <v>10</v>
      </c>
      <c r="BE619">
        <v>0</v>
      </c>
      <c r="BF619">
        <v>6</v>
      </c>
      <c r="BG619">
        <v>55</v>
      </c>
      <c r="BH619">
        <v>35</v>
      </c>
      <c r="BI619">
        <v>130</v>
      </c>
      <c r="BJ619">
        <v>105</v>
      </c>
      <c r="BK619">
        <v>11</v>
      </c>
      <c r="BL619">
        <v>73</v>
      </c>
      <c r="BM619">
        <v>0</v>
      </c>
      <c r="BN619">
        <v>0</v>
      </c>
      <c r="BO619">
        <v>0</v>
      </c>
      <c r="BP619">
        <v>0</v>
      </c>
      <c r="BQ619" s="25" t="s">
        <v>170</v>
      </c>
      <c r="BR619">
        <v>22</v>
      </c>
      <c r="BS619">
        <v>12</v>
      </c>
      <c r="BT619">
        <v>2</v>
      </c>
      <c r="BU619">
        <v>0</v>
      </c>
      <c r="BV619">
        <v>0.13300000000000001</v>
      </c>
      <c r="BW619">
        <v>9.1800000000000007E-2</v>
      </c>
      <c r="BX619">
        <v>24</v>
      </c>
      <c r="BY619">
        <v>0</v>
      </c>
      <c r="BZ619" s="25" t="s">
        <v>176</v>
      </c>
      <c r="CB619">
        <v>0</v>
      </c>
      <c r="CC619">
        <v>2</v>
      </c>
      <c r="CD619">
        <v>90</v>
      </c>
      <c r="CE619">
        <v>3</v>
      </c>
      <c r="CF619">
        <v>1</v>
      </c>
      <c r="CG619">
        <v>2</v>
      </c>
      <c r="CH619">
        <v>0</v>
      </c>
    </row>
    <row r="620" spans="1:86">
      <c r="A620">
        <v>6</v>
      </c>
      <c r="B620">
        <v>2</v>
      </c>
      <c r="C620">
        <v>20</v>
      </c>
      <c r="D620">
        <v>30</v>
      </c>
      <c r="E620">
        <v>0</v>
      </c>
      <c r="F620" s="24">
        <f t="shared" si="45"/>
        <v>30</v>
      </c>
      <c r="G620">
        <v>60</v>
      </c>
      <c r="H620" s="24">
        <f t="shared" si="46"/>
        <v>6</v>
      </c>
      <c r="I620" s="24">
        <f t="shared" si="47"/>
        <v>16</v>
      </c>
      <c r="J620" s="24">
        <f t="shared" si="48"/>
        <v>180</v>
      </c>
      <c r="K620" s="49" t="str">
        <f t="shared" si="49"/>
        <v>13</v>
      </c>
      <c r="L620">
        <v>73</v>
      </c>
      <c r="M620">
        <v>0</v>
      </c>
      <c r="N620">
        <v>0</v>
      </c>
      <c r="O620">
        <v>0</v>
      </c>
      <c r="P620">
        <v>0</v>
      </c>
      <c r="Q620" s="25" t="s">
        <v>170</v>
      </c>
      <c r="R620">
        <v>22</v>
      </c>
      <c r="S620">
        <v>12</v>
      </c>
      <c r="T620">
        <v>2</v>
      </c>
      <c r="U620">
        <v>0</v>
      </c>
      <c r="V620">
        <v>7.6999999999999999E-2</v>
      </c>
      <c r="W620">
        <v>5.62E-2</v>
      </c>
      <c r="X620">
        <v>24</v>
      </c>
      <c r="Y620">
        <v>0</v>
      </c>
      <c r="Z620" s="25" t="s">
        <v>176</v>
      </c>
      <c r="AB620">
        <v>4.5</v>
      </c>
      <c r="AC620">
        <v>2</v>
      </c>
      <c r="AD620">
        <v>90</v>
      </c>
      <c r="AE620">
        <v>3</v>
      </c>
      <c r="AF620">
        <v>1</v>
      </c>
      <c r="AG620">
        <v>2</v>
      </c>
      <c r="AH620">
        <v>0</v>
      </c>
      <c r="BA620">
        <v>6</v>
      </c>
      <c r="BB620">
        <v>2</v>
      </c>
      <c r="BC620">
        <v>20</v>
      </c>
      <c r="BD620">
        <v>30</v>
      </c>
      <c r="BE620">
        <v>0</v>
      </c>
      <c r="BF620">
        <v>3</v>
      </c>
      <c r="BG620">
        <v>60</v>
      </c>
      <c r="BH620">
        <v>35</v>
      </c>
      <c r="BI620">
        <v>130</v>
      </c>
      <c r="BJ620">
        <v>105</v>
      </c>
      <c r="BK620">
        <v>11</v>
      </c>
      <c r="BL620">
        <v>73</v>
      </c>
      <c r="BM620">
        <v>0</v>
      </c>
      <c r="BN620">
        <v>0</v>
      </c>
      <c r="BO620">
        <v>0</v>
      </c>
      <c r="BP620">
        <v>0</v>
      </c>
      <c r="BQ620" s="25" t="s">
        <v>170</v>
      </c>
      <c r="BR620">
        <v>22</v>
      </c>
      <c r="BS620">
        <v>12</v>
      </c>
      <c r="BT620">
        <v>2</v>
      </c>
      <c r="BU620">
        <v>0</v>
      </c>
      <c r="BV620">
        <v>7.6999999999999999E-2</v>
      </c>
      <c r="BW620">
        <v>5.62E-2</v>
      </c>
      <c r="BX620">
        <v>24</v>
      </c>
      <c r="BY620">
        <v>0</v>
      </c>
      <c r="BZ620" s="25" t="s">
        <v>176</v>
      </c>
      <c r="CB620">
        <v>4.5</v>
      </c>
      <c r="CC620">
        <v>2</v>
      </c>
      <c r="CD620">
        <v>90</v>
      </c>
      <c r="CE620">
        <v>3</v>
      </c>
      <c r="CF620">
        <v>1</v>
      </c>
      <c r="CG620">
        <v>2</v>
      </c>
      <c r="CH620">
        <v>0</v>
      </c>
    </row>
    <row r="621" spans="1:86">
      <c r="A621">
        <v>7</v>
      </c>
      <c r="B621">
        <v>1</v>
      </c>
      <c r="C621">
        <v>14</v>
      </c>
      <c r="D621">
        <v>20</v>
      </c>
      <c r="E621">
        <v>0</v>
      </c>
      <c r="F621" s="24">
        <f t="shared" si="45"/>
        <v>20</v>
      </c>
      <c r="G621">
        <v>60</v>
      </c>
      <c r="H621" s="24">
        <f t="shared" si="46"/>
        <v>6</v>
      </c>
      <c r="I621" s="24">
        <f t="shared" si="47"/>
        <v>16</v>
      </c>
      <c r="J621" s="24">
        <f t="shared" si="48"/>
        <v>180</v>
      </c>
      <c r="K621" s="49" t="str">
        <f t="shared" si="49"/>
        <v>10</v>
      </c>
      <c r="L621">
        <v>73</v>
      </c>
      <c r="M621">
        <v>0</v>
      </c>
      <c r="N621">
        <v>0</v>
      </c>
      <c r="O621">
        <v>10</v>
      </c>
      <c r="P621">
        <v>0</v>
      </c>
      <c r="Q621" s="25" t="s">
        <v>170</v>
      </c>
      <c r="R621">
        <v>22</v>
      </c>
      <c r="S621">
        <v>12</v>
      </c>
      <c r="T621">
        <v>2</v>
      </c>
      <c r="U621">
        <v>0</v>
      </c>
      <c r="V621">
        <v>3.9E-2</v>
      </c>
      <c r="W621">
        <v>0.28999999999999998</v>
      </c>
      <c r="X621">
        <v>24</v>
      </c>
      <c r="Y621">
        <v>0</v>
      </c>
      <c r="Z621" s="25" t="s">
        <v>176</v>
      </c>
      <c r="AB621">
        <v>2</v>
      </c>
      <c r="AC621">
        <v>2</v>
      </c>
      <c r="AD621">
        <v>90</v>
      </c>
      <c r="AE621">
        <v>3</v>
      </c>
      <c r="AF621">
        <v>1</v>
      </c>
      <c r="AG621">
        <v>2</v>
      </c>
      <c r="AH621">
        <v>0</v>
      </c>
      <c r="BA621">
        <v>7</v>
      </c>
      <c r="BB621">
        <v>1</v>
      </c>
      <c r="BC621">
        <v>14</v>
      </c>
      <c r="BD621">
        <v>20</v>
      </c>
      <c r="BE621">
        <v>0</v>
      </c>
      <c r="BF621">
        <v>2</v>
      </c>
      <c r="BG621">
        <v>60</v>
      </c>
      <c r="BH621">
        <v>35</v>
      </c>
      <c r="BI621">
        <v>130</v>
      </c>
      <c r="BJ621">
        <v>105</v>
      </c>
      <c r="BK621">
        <v>11</v>
      </c>
      <c r="BL621">
        <v>73</v>
      </c>
      <c r="BM621">
        <v>0</v>
      </c>
      <c r="BN621">
        <v>0</v>
      </c>
      <c r="BO621">
        <v>10</v>
      </c>
      <c r="BP621">
        <v>0</v>
      </c>
      <c r="BQ621" s="25" t="s">
        <v>170</v>
      </c>
      <c r="BR621">
        <v>22</v>
      </c>
      <c r="BS621">
        <v>12</v>
      </c>
      <c r="BT621">
        <v>2</v>
      </c>
      <c r="BU621">
        <v>0</v>
      </c>
      <c r="BV621">
        <v>3.9E-2</v>
      </c>
      <c r="BW621">
        <v>0.28999999999999998</v>
      </c>
      <c r="BX621">
        <v>24</v>
      </c>
      <c r="BY621">
        <v>0</v>
      </c>
      <c r="BZ621" s="25" t="s">
        <v>176</v>
      </c>
      <c r="CB621">
        <v>2</v>
      </c>
      <c r="CC621">
        <v>2</v>
      </c>
      <c r="CD621">
        <v>90</v>
      </c>
      <c r="CE621">
        <v>3</v>
      </c>
      <c r="CF621">
        <v>1</v>
      </c>
      <c r="CG621">
        <v>2</v>
      </c>
      <c r="CH621">
        <v>0</v>
      </c>
    </row>
    <row r="622" spans="1:86">
      <c r="F622" s="24" t="str">
        <f t="shared" si="45"/>
        <v/>
      </c>
      <c r="H622" s="24" t="str">
        <f t="shared" si="46"/>
        <v/>
      </c>
      <c r="I622" s="24" t="str">
        <f t="shared" si="47"/>
        <v/>
      </c>
      <c r="J622" s="24" t="str">
        <f t="shared" si="48"/>
        <v/>
      </c>
      <c r="K622" s="49" t="str">
        <f t="shared" si="49"/>
        <v/>
      </c>
      <c r="Q622" s="25"/>
      <c r="Z622" s="25"/>
      <c r="AH622">
        <v>0</v>
      </c>
      <c r="BQ622" s="25"/>
      <c r="BZ622" s="25"/>
      <c r="CH622">
        <v>0</v>
      </c>
    </row>
    <row r="623" spans="1:86">
      <c r="A623">
        <v>1</v>
      </c>
      <c r="B623">
        <v>7</v>
      </c>
      <c r="C623">
        <v>140</v>
      </c>
      <c r="D623">
        <v>55</v>
      </c>
      <c r="E623">
        <v>1000</v>
      </c>
      <c r="F623" s="24">
        <f t="shared" si="45"/>
        <v>310</v>
      </c>
      <c r="G623">
        <v>71</v>
      </c>
      <c r="H623" s="24">
        <f t="shared" si="46"/>
        <v>5</v>
      </c>
      <c r="I623" s="24">
        <f t="shared" si="47"/>
        <v>15</v>
      </c>
      <c r="J623" s="24">
        <f t="shared" si="48"/>
        <v>180</v>
      </c>
      <c r="K623" s="49" t="str">
        <f t="shared" si="49"/>
        <v>13</v>
      </c>
      <c r="L623">
        <v>43</v>
      </c>
      <c r="M623">
        <v>0</v>
      </c>
      <c r="N623">
        <v>141</v>
      </c>
      <c r="O623">
        <v>0</v>
      </c>
      <c r="P623">
        <v>0</v>
      </c>
      <c r="Q623" s="25" t="s">
        <v>170</v>
      </c>
      <c r="R623">
        <v>22</v>
      </c>
      <c r="S623">
        <v>15</v>
      </c>
      <c r="T623">
        <v>2</v>
      </c>
      <c r="U623">
        <v>0</v>
      </c>
      <c r="V623">
        <v>0.39200000000000002</v>
      </c>
      <c r="W623">
        <v>0.5</v>
      </c>
      <c r="X623">
        <v>24</v>
      </c>
      <c r="Y623">
        <v>0</v>
      </c>
      <c r="Z623" s="25" t="s">
        <v>176</v>
      </c>
      <c r="AB623">
        <v>0</v>
      </c>
      <c r="AC623">
        <v>2</v>
      </c>
      <c r="AD623">
        <v>90</v>
      </c>
      <c r="AE623">
        <v>3</v>
      </c>
      <c r="AF623">
        <v>1</v>
      </c>
      <c r="AG623">
        <v>2.8</v>
      </c>
      <c r="AH623">
        <v>0</v>
      </c>
      <c r="BA623">
        <v>1</v>
      </c>
      <c r="BB623">
        <v>7</v>
      </c>
      <c r="BC623">
        <v>140</v>
      </c>
      <c r="BD623">
        <v>55</v>
      </c>
      <c r="BE623">
        <v>1000</v>
      </c>
      <c r="BF623">
        <v>31</v>
      </c>
      <c r="BG623">
        <v>71</v>
      </c>
      <c r="BH623">
        <v>30</v>
      </c>
      <c r="BI623">
        <v>120</v>
      </c>
      <c r="BJ623">
        <v>105</v>
      </c>
      <c r="BK623">
        <v>11</v>
      </c>
      <c r="BL623">
        <v>43</v>
      </c>
      <c r="BM623">
        <v>0</v>
      </c>
      <c r="BN623">
        <v>141</v>
      </c>
      <c r="BO623">
        <v>0</v>
      </c>
      <c r="BP623">
        <v>0</v>
      </c>
      <c r="BQ623" s="25" t="s">
        <v>170</v>
      </c>
      <c r="BR623">
        <v>22</v>
      </c>
      <c r="BS623">
        <v>15</v>
      </c>
      <c r="BT623">
        <v>2</v>
      </c>
      <c r="BU623">
        <v>0</v>
      </c>
      <c r="BV623">
        <v>0.39200000000000002</v>
      </c>
      <c r="BW623">
        <v>0.5</v>
      </c>
      <c r="BX623">
        <v>24</v>
      </c>
      <c r="BY623">
        <v>0</v>
      </c>
      <c r="BZ623" s="25" t="s">
        <v>176</v>
      </c>
      <c r="CB623">
        <v>0</v>
      </c>
      <c r="CC623">
        <v>2</v>
      </c>
      <c r="CD623">
        <v>90</v>
      </c>
      <c r="CE623">
        <v>3</v>
      </c>
      <c r="CF623">
        <v>1</v>
      </c>
      <c r="CG623">
        <v>2.8</v>
      </c>
      <c r="CH623">
        <v>0</v>
      </c>
    </row>
    <row r="624" spans="1:86">
      <c r="A624">
        <v>2</v>
      </c>
      <c r="B624">
        <v>6</v>
      </c>
      <c r="C624">
        <v>110</v>
      </c>
      <c r="D624">
        <v>55</v>
      </c>
      <c r="E624">
        <v>0</v>
      </c>
      <c r="F624" s="24">
        <f t="shared" si="45"/>
        <v>220</v>
      </c>
      <c r="G624">
        <v>50</v>
      </c>
      <c r="H624" s="24">
        <f t="shared" si="46"/>
        <v>6</v>
      </c>
      <c r="I624" s="24">
        <f t="shared" si="47"/>
        <v>16</v>
      </c>
      <c r="J624" s="24">
        <f t="shared" si="48"/>
        <v>180</v>
      </c>
      <c r="K624" s="49" t="str">
        <f t="shared" si="49"/>
        <v>13</v>
      </c>
      <c r="L624">
        <v>63</v>
      </c>
      <c r="M624">
        <v>0</v>
      </c>
      <c r="N624">
        <v>0</v>
      </c>
      <c r="O624">
        <v>0</v>
      </c>
      <c r="P624">
        <v>0</v>
      </c>
      <c r="Q624" s="25" t="s">
        <v>170</v>
      </c>
      <c r="R624">
        <v>22</v>
      </c>
      <c r="S624">
        <v>12</v>
      </c>
      <c r="T624">
        <v>2</v>
      </c>
      <c r="U624">
        <v>0</v>
      </c>
      <c r="V624">
        <v>0.35399999999999998</v>
      </c>
      <c r="W624">
        <v>0.24429999999999999</v>
      </c>
      <c r="X624">
        <v>24</v>
      </c>
      <c r="Y624">
        <v>0</v>
      </c>
      <c r="Z624" s="25" t="s">
        <v>176</v>
      </c>
      <c r="AB624">
        <v>0</v>
      </c>
      <c r="AC624">
        <v>2</v>
      </c>
      <c r="AD624">
        <v>90</v>
      </c>
      <c r="AE624">
        <v>3</v>
      </c>
      <c r="AF624">
        <v>1</v>
      </c>
      <c r="AG624">
        <v>2.8</v>
      </c>
      <c r="AH624">
        <v>0</v>
      </c>
      <c r="BA624">
        <v>2</v>
      </c>
      <c r="BB624">
        <v>6</v>
      </c>
      <c r="BC624">
        <v>110</v>
      </c>
      <c r="BD624">
        <v>55</v>
      </c>
      <c r="BE624">
        <v>0</v>
      </c>
      <c r="BF624">
        <v>22</v>
      </c>
      <c r="BG624">
        <v>50</v>
      </c>
      <c r="BH624">
        <v>35</v>
      </c>
      <c r="BI624">
        <v>130</v>
      </c>
      <c r="BJ624">
        <v>105</v>
      </c>
      <c r="BK624">
        <v>11</v>
      </c>
      <c r="BL624">
        <v>63</v>
      </c>
      <c r="BM624">
        <v>0</v>
      </c>
      <c r="BN624">
        <v>0</v>
      </c>
      <c r="BO624">
        <v>0</v>
      </c>
      <c r="BP624">
        <v>0</v>
      </c>
      <c r="BQ624" s="25" t="s">
        <v>170</v>
      </c>
      <c r="BR624">
        <v>22</v>
      </c>
      <c r="BS624">
        <v>12</v>
      </c>
      <c r="BT624">
        <v>2</v>
      </c>
      <c r="BU624">
        <v>0</v>
      </c>
      <c r="BV624">
        <v>0.35399999999999998</v>
      </c>
      <c r="BW624">
        <v>0.24429999999999999</v>
      </c>
      <c r="BX624">
        <v>24</v>
      </c>
      <c r="BY624">
        <v>0</v>
      </c>
      <c r="BZ624" s="25" t="s">
        <v>176</v>
      </c>
      <c r="CB624">
        <v>0</v>
      </c>
      <c r="CC624">
        <v>2</v>
      </c>
      <c r="CD624">
        <v>90</v>
      </c>
      <c r="CE624">
        <v>3</v>
      </c>
      <c r="CF624">
        <v>1</v>
      </c>
      <c r="CG624">
        <v>2.8</v>
      </c>
      <c r="CH624">
        <v>0</v>
      </c>
    </row>
    <row r="625" spans="1:86">
      <c r="A625">
        <v>3</v>
      </c>
      <c r="B625">
        <v>5</v>
      </c>
      <c r="C625">
        <v>80</v>
      </c>
      <c r="D625">
        <v>20</v>
      </c>
      <c r="E625">
        <v>0</v>
      </c>
      <c r="F625" s="24">
        <f t="shared" si="45"/>
        <v>160</v>
      </c>
      <c r="G625">
        <v>55</v>
      </c>
      <c r="H625" s="24">
        <f t="shared" si="46"/>
        <v>6</v>
      </c>
      <c r="I625" s="24">
        <f t="shared" si="47"/>
        <v>16</v>
      </c>
      <c r="J625" s="24">
        <f t="shared" si="48"/>
        <v>180</v>
      </c>
      <c r="K625" s="49" t="str">
        <f t="shared" si="49"/>
        <v>13</v>
      </c>
      <c r="L625">
        <v>63</v>
      </c>
      <c r="M625">
        <v>0</v>
      </c>
      <c r="N625">
        <v>0</v>
      </c>
      <c r="O625">
        <v>0</v>
      </c>
      <c r="P625">
        <v>0</v>
      </c>
      <c r="Q625" s="25" t="s">
        <v>170</v>
      </c>
      <c r="R625">
        <v>22</v>
      </c>
      <c r="S625">
        <v>12</v>
      </c>
      <c r="T625">
        <v>2</v>
      </c>
      <c r="U625">
        <v>0</v>
      </c>
      <c r="V625">
        <v>0.26600000000000001</v>
      </c>
      <c r="W625">
        <v>0.1782</v>
      </c>
      <c r="X625">
        <v>24</v>
      </c>
      <c r="Y625">
        <v>0</v>
      </c>
      <c r="Z625" s="25" t="s">
        <v>176</v>
      </c>
      <c r="AB625">
        <v>0</v>
      </c>
      <c r="AC625">
        <v>2</v>
      </c>
      <c r="AD625">
        <v>90</v>
      </c>
      <c r="AE625">
        <v>3</v>
      </c>
      <c r="AF625">
        <v>1</v>
      </c>
      <c r="AG625">
        <v>2.8</v>
      </c>
      <c r="AH625">
        <v>0</v>
      </c>
      <c r="BA625">
        <v>3</v>
      </c>
      <c r="BB625">
        <v>5</v>
      </c>
      <c r="BC625">
        <v>80</v>
      </c>
      <c r="BD625">
        <v>20</v>
      </c>
      <c r="BE625">
        <v>0</v>
      </c>
      <c r="BF625">
        <v>16</v>
      </c>
      <c r="BG625">
        <v>55</v>
      </c>
      <c r="BH625">
        <v>35</v>
      </c>
      <c r="BI625">
        <v>130</v>
      </c>
      <c r="BJ625">
        <v>105</v>
      </c>
      <c r="BK625">
        <v>11</v>
      </c>
      <c r="BL625">
        <v>63</v>
      </c>
      <c r="BM625">
        <v>0</v>
      </c>
      <c r="BN625">
        <v>0</v>
      </c>
      <c r="BO625">
        <v>0</v>
      </c>
      <c r="BP625">
        <v>0</v>
      </c>
      <c r="BQ625" s="25" t="s">
        <v>170</v>
      </c>
      <c r="BR625">
        <v>22</v>
      </c>
      <c r="BS625">
        <v>12</v>
      </c>
      <c r="BT625">
        <v>2</v>
      </c>
      <c r="BU625">
        <v>0</v>
      </c>
      <c r="BV625">
        <v>0.26600000000000001</v>
      </c>
      <c r="BW625">
        <v>0.1782</v>
      </c>
      <c r="BX625">
        <v>24</v>
      </c>
      <c r="BY625">
        <v>0</v>
      </c>
      <c r="BZ625" s="25" t="s">
        <v>176</v>
      </c>
      <c r="CB625">
        <v>0</v>
      </c>
      <c r="CC625">
        <v>2</v>
      </c>
      <c r="CD625">
        <v>90</v>
      </c>
      <c r="CE625">
        <v>3</v>
      </c>
      <c r="CF625">
        <v>1</v>
      </c>
      <c r="CG625">
        <v>2.8</v>
      </c>
      <c r="CH625">
        <v>0</v>
      </c>
    </row>
    <row r="626" spans="1:86">
      <c r="A626">
        <v>4</v>
      </c>
      <c r="B626">
        <v>4</v>
      </c>
      <c r="C626">
        <v>60</v>
      </c>
      <c r="D626">
        <v>15</v>
      </c>
      <c r="E626">
        <v>0</v>
      </c>
      <c r="F626" s="24">
        <f t="shared" si="45"/>
        <v>90</v>
      </c>
      <c r="G626">
        <v>60</v>
      </c>
      <c r="H626" s="24">
        <f t="shared" si="46"/>
        <v>6</v>
      </c>
      <c r="I626" s="24">
        <f t="shared" si="47"/>
        <v>16</v>
      </c>
      <c r="J626" s="24">
        <f t="shared" si="48"/>
        <v>180</v>
      </c>
      <c r="K626" s="49" t="str">
        <f t="shared" si="49"/>
        <v>13</v>
      </c>
      <c r="L626">
        <v>73</v>
      </c>
      <c r="M626">
        <v>0</v>
      </c>
      <c r="N626">
        <v>0</v>
      </c>
      <c r="O626">
        <v>0</v>
      </c>
      <c r="P626">
        <v>0</v>
      </c>
      <c r="Q626" s="25" t="s">
        <v>170</v>
      </c>
      <c r="R626">
        <v>22</v>
      </c>
      <c r="S626">
        <v>12</v>
      </c>
      <c r="T626">
        <v>2</v>
      </c>
      <c r="U626">
        <v>0</v>
      </c>
      <c r="V626">
        <v>0.189</v>
      </c>
      <c r="W626">
        <v>0.13039999999999999</v>
      </c>
      <c r="X626">
        <v>24</v>
      </c>
      <c r="Y626">
        <v>0</v>
      </c>
      <c r="Z626" s="25" t="s">
        <v>176</v>
      </c>
      <c r="AB626">
        <v>0</v>
      </c>
      <c r="AC626">
        <v>2</v>
      </c>
      <c r="AD626">
        <v>90</v>
      </c>
      <c r="AE626">
        <v>3</v>
      </c>
      <c r="AF626">
        <v>1</v>
      </c>
      <c r="AG626">
        <v>2.8</v>
      </c>
      <c r="AH626">
        <v>0</v>
      </c>
      <c r="BA626">
        <v>4</v>
      </c>
      <c r="BB626">
        <v>4</v>
      </c>
      <c r="BC626">
        <v>60</v>
      </c>
      <c r="BD626">
        <v>15</v>
      </c>
      <c r="BE626">
        <v>0</v>
      </c>
      <c r="BF626">
        <v>9</v>
      </c>
      <c r="BG626">
        <v>60</v>
      </c>
      <c r="BH626">
        <v>35</v>
      </c>
      <c r="BI626">
        <v>130</v>
      </c>
      <c r="BJ626">
        <v>105</v>
      </c>
      <c r="BK626">
        <v>11</v>
      </c>
      <c r="BL626">
        <v>73</v>
      </c>
      <c r="BM626">
        <v>0</v>
      </c>
      <c r="BN626">
        <v>0</v>
      </c>
      <c r="BO626">
        <v>0</v>
      </c>
      <c r="BP626">
        <v>0</v>
      </c>
      <c r="BQ626" s="25" t="s">
        <v>170</v>
      </c>
      <c r="BR626">
        <v>22</v>
      </c>
      <c r="BS626">
        <v>12</v>
      </c>
      <c r="BT626">
        <v>2</v>
      </c>
      <c r="BU626">
        <v>0</v>
      </c>
      <c r="BV626">
        <v>0.189</v>
      </c>
      <c r="BW626">
        <v>0.13039999999999999</v>
      </c>
      <c r="BX626">
        <v>24</v>
      </c>
      <c r="BY626">
        <v>0</v>
      </c>
      <c r="BZ626" s="25" t="s">
        <v>176</v>
      </c>
      <c r="CB626">
        <v>0</v>
      </c>
      <c r="CC626">
        <v>2</v>
      </c>
      <c r="CD626">
        <v>90</v>
      </c>
      <c r="CE626">
        <v>3</v>
      </c>
      <c r="CF626">
        <v>1</v>
      </c>
      <c r="CG626">
        <v>2.8</v>
      </c>
      <c r="CH626">
        <v>0</v>
      </c>
    </row>
    <row r="627" spans="1:86">
      <c r="A627">
        <v>5</v>
      </c>
      <c r="B627">
        <v>3</v>
      </c>
      <c r="C627">
        <v>40</v>
      </c>
      <c r="D627">
        <v>10</v>
      </c>
      <c r="E627">
        <v>0</v>
      </c>
      <c r="F627" s="24">
        <f t="shared" si="45"/>
        <v>60</v>
      </c>
      <c r="G627">
        <v>55</v>
      </c>
      <c r="H627" s="24">
        <f t="shared" si="46"/>
        <v>6</v>
      </c>
      <c r="I627" s="24">
        <f t="shared" si="47"/>
        <v>16</v>
      </c>
      <c r="J627" s="24">
        <f t="shared" si="48"/>
        <v>180</v>
      </c>
      <c r="K627" s="49" t="str">
        <f t="shared" si="49"/>
        <v>13</v>
      </c>
      <c r="L627">
        <v>73</v>
      </c>
      <c r="M627">
        <v>0</v>
      </c>
      <c r="N627">
        <v>0</v>
      </c>
      <c r="O627">
        <v>0</v>
      </c>
      <c r="P627">
        <v>0</v>
      </c>
      <c r="Q627" s="25" t="s">
        <v>170</v>
      </c>
      <c r="R627">
        <v>22</v>
      </c>
      <c r="S627">
        <v>12</v>
      </c>
      <c r="T627">
        <v>2</v>
      </c>
      <c r="U627">
        <v>0</v>
      </c>
      <c r="V627">
        <v>0.13300000000000001</v>
      </c>
      <c r="W627">
        <v>9.1800000000000007E-2</v>
      </c>
      <c r="X627">
        <v>24</v>
      </c>
      <c r="Y627">
        <v>0</v>
      </c>
      <c r="Z627" s="25" t="s">
        <v>176</v>
      </c>
      <c r="AB627">
        <v>0</v>
      </c>
      <c r="AC627">
        <v>2</v>
      </c>
      <c r="AD627">
        <v>90</v>
      </c>
      <c r="AE627">
        <v>3</v>
      </c>
      <c r="AF627">
        <v>1</v>
      </c>
      <c r="AG627">
        <v>2.8</v>
      </c>
      <c r="AH627">
        <v>0</v>
      </c>
      <c r="BA627">
        <v>5</v>
      </c>
      <c r="BB627">
        <v>3</v>
      </c>
      <c r="BC627">
        <v>40</v>
      </c>
      <c r="BD627">
        <v>10</v>
      </c>
      <c r="BE627">
        <v>0</v>
      </c>
      <c r="BF627">
        <v>6</v>
      </c>
      <c r="BG627">
        <v>55</v>
      </c>
      <c r="BH627">
        <v>35</v>
      </c>
      <c r="BI627">
        <v>130</v>
      </c>
      <c r="BJ627">
        <v>105</v>
      </c>
      <c r="BK627">
        <v>11</v>
      </c>
      <c r="BL627">
        <v>73</v>
      </c>
      <c r="BM627">
        <v>0</v>
      </c>
      <c r="BN627">
        <v>0</v>
      </c>
      <c r="BO627">
        <v>0</v>
      </c>
      <c r="BP627">
        <v>0</v>
      </c>
      <c r="BQ627" s="25" t="s">
        <v>170</v>
      </c>
      <c r="BR627">
        <v>22</v>
      </c>
      <c r="BS627">
        <v>12</v>
      </c>
      <c r="BT627">
        <v>2</v>
      </c>
      <c r="BU627">
        <v>0</v>
      </c>
      <c r="BV627">
        <v>0.13300000000000001</v>
      </c>
      <c r="BW627">
        <v>9.1800000000000007E-2</v>
      </c>
      <c r="BX627">
        <v>24</v>
      </c>
      <c r="BY627">
        <v>0</v>
      </c>
      <c r="BZ627" s="25" t="s">
        <v>176</v>
      </c>
      <c r="CB627">
        <v>0</v>
      </c>
      <c r="CC627">
        <v>2</v>
      </c>
      <c r="CD627">
        <v>90</v>
      </c>
      <c r="CE627">
        <v>3</v>
      </c>
      <c r="CF627">
        <v>1</v>
      </c>
      <c r="CG627">
        <v>2.8</v>
      </c>
      <c r="CH627">
        <v>0</v>
      </c>
    </row>
    <row r="628" spans="1:86">
      <c r="A628">
        <v>6</v>
      </c>
      <c r="B628">
        <v>2</v>
      </c>
      <c r="C628">
        <v>20</v>
      </c>
      <c r="D628">
        <v>30</v>
      </c>
      <c r="E628">
        <v>0</v>
      </c>
      <c r="F628" s="24">
        <f t="shared" si="45"/>
        <v>30</v>
      </c>
      <c r="G628">
        <v>60</v>
      </c>
      <c r="H628" s="24">
        <f t="shared" si="46"/>
        <v>6</v>
      </c>
      <c r="I628" s="24">
        <f t="shared" si="47"/>
        <v>16</v>
      </c>
      <c r="J628" s="24">
        <f t="shared" si="48"/>
        <v>180</v>
      </c>
      <c r="K628" s="49" t="str">
        <f t="shared" si="49"/>
        <v>13</v>
      </c>
      <c r="L628">
        <v>73</v>
      </c>
      <c r="M628">
        <v>0</v>
      </c>
      <c r="N628">
        <v>0</v>
      </c>
      <c r="O628">
        <v>0</v>
      </c>
      <c r="P628">
        <v>0</v>
      </c>
      <c r="Q628" s="25" t="s">
        <v>170</v>
      </c>
      <c r="R628">
        <v>22</v>
      </c>
      <c r="S628">
        <v>12</v>
      </c>
      <c r="T628">
        <v>2</v>
      </c>
      <c r="U628">
        <v>0</v>
      </c>
      <c r="V628">
        <v>7.6999999999999999E-2</v>
      </c>
      <c r="W628">
        <v>5.62E-2</v>
      </c>
      <c r="X628">
        <v>24</v>
      </c>
      <c r="Y628">
        <v>0</v>
      </c>
      <c r="Z628" s="25" t="s">
        <v>176</v>
      </c>
      <c r="AB628">
        <v>4.5</v>
      </c>
      <c r="AC628">
        <v>2</v>
      </c>
      <c r="AD628">
        <v>90</v>
      </c>
      <c r="AE628">
        <v>3</v>
      </c>
      <c r="AF628">
        <v>1</v>
      </c>
      <c r="AG628">
        <v>2.8</v>
      </c>
      <c r="AH628">
        <v>0</v>
      </c>
      <c r="BA628">
        <v>6</v>
      </c>
      <c r="BB628">
        <v>2</v>
      </c>
      <c r="BC628">
        <v>20</v>
      </c>
      <c r="BD628">
        <v>30</v>
      </c>
      <c r="BE628">
        <v>0</v>
      </c>
      <c r="BF628">
        <v>3</v>
      </c>
      <c r="BG628">
        <v>60</v>
      </c>
      <c r="BH628">
        <v>35</v>
      </c>
      <c r="BI628">
        <v>130</v>
      </c>
      <c r="BJ628">
        <v>105</v>
      </c>
      <c r="BK628">
        <v>11</v>
      </c>
      <c r="BL628">
        <v>73</v>
      </c>
      <c r="BM628">
        <v>0</v>
      </c>
      <c r="BN628">
        <v>0</v>
      </c>
      <c r="BO628">
        <v>0</v>
      </c>
      <c r="BP628">
        <v>0</v>
      </c>
      <c r="BQ628" s="25" t="s">
        <v>170</v>
      </c>
      <c r="BR628">
        <v>22</v>
      </c>
      <c r="BS628">
        <v>12</v>
      </c>
      <c r="BT628">
        <v>2</v>
      </c>
      <c r="BU628">
        <v>0</v>
      </c>
      <c r="BV628">
        <v>7.6999999999999999E-2</v>
      </c>
      <c r="BW628">
        <v>5.62E-2</v>
      </c>
      <c r="BX628">
        <v>24</v>
      </c>
      <c r="BY628">
        <v>0</v>
      </c>
      <c r="BZ628" s="25" t="s">
        <v>176</v>
      </c>
      <c r="CB628">
        <v>4.5</v>
      </c>
      <c r="CC628">
        <v>2</v>
      </c>
      <c r="CD628">
        <v>90</v>
      </c>
      <c r="CE628">
        <v>3</v>
      </c>
      <c r="CF628">
        <v>1</v>
      </c>
      <c r="CG628">
        <v>2.8</v>
      </c>
      <c r="CH628">
        <v>0</v>
      </c>
    </row>
    <row r="629" spans="1:86">
      <c r="A629">
        <v>7</v>
      </c>
      <c r="B629">
        <v>1</v>
      </c>
      <c r="C629">
        <v>16</v>
      </c>
      <c r="D629">
        <v>20</v>
      </c>
      <c r="E629">
        <v>0</v>
      </c>
      <c r="F629" s="24">
        <f t="shared" si="45"/>
        <v>25</v>
      </c>
      <c r="G629">
        <v>30</v>
      </c>
      <c r="H629" s="24">
        <f t="shared" si="46"/>
        <v>6</v>
      </c>
      <c r="I629" s="24">
        <f t="shared" si="47"/>
        <v>16</v>
      </c>
      <c r="J629" s="24">
        <f t="shared" si="48"/>
        <v>180</v>
      </c>
      <c r="K629" s="49" t="str">
        <f t="shared" si="49"/>
        <v>10</v>
      </c>
      <c r="L629">
        <v>73</v>
      </c>
      <c r="M629">
        <v>0</v>
      </c>
      <c r="N629">
        <v>0</v>
      </c>
      <c r="O629">
        <v>10</v>
      </c>
      <c r="P629">
        <v>0</v>
      </c>
      <c r="Q629" s="25" t="s">
        <v>170</v>
      </c>
      <c r="R629">
        <v>22</v>
      </c>
      <c r="S629">
        <v>12</v>
      </c>
      <c r="T629">
        <v>2</v>
      </c>
      <c r="U629">
        <v>0</v>
      </c>
      <c r="V629">
        <v>4.2999999999999997E-2</v>
      </c>
      <c r="W629">
        <v>0.04</v>
      </c>
      <c r="X629">
        <v>24</v>
      </c>
      <c r="Y629">
        <v>0</v>
      </c>
      <c r="Z629" s="25" t="s">
        <v>176</v>
      </c>
      <c r="AB629">
        <v>2.8</v>
      </c>
      <c r="AC629">
        <v>2</v>
      </c>
      <c r="AD629">
        <v>90</v>
      </c>
      <c r="AE629">
        <v>3</v>
      </c>
      <c r="AF629">
        <v>1</v>
      </c>
      <c r="AG629">
        <v>2.8</v>
      </c>
      <c r="AH629">
        <v>0</v>
      </c>
      <c r="BA629">
        <v>7</v>
      </c>
      <c r="BB629">
        <v>1</v>
      </c>
      <c r="BC629">
        <v>16</v>
      </c>
      <c r="BD629">
        <v>20</v>
      </c>
      <c r="BE629">
        <v>0</v>
      </c>
      <c r="BF629">
        <v>2.4</v>
      </c>
      <c r="BG629">
        <v>30</v>
      </c>
      <c r="BH629">
        <v>35</v>
      </c>
      <c r="BI629">
        <v>130</v>
      </c>
      <c r="BJ629">
        <v>105</v>
      </c>
      <c r="BK629">
        <v>11</v>
      </c>
      <c r="BL629">
        <v>73</v>
      </c>
      <c r="BM629">
        <v>0</v>
      </c>
      <c r="BN629">
        <v>0</v>
      </c>
      <c r="BO629">
        <v>10</v>
      </c>
      <c r="BP629">
        <v>0</v>
      </c>
      <c r="BQ629" s="25" t="s">
        <v>170</v>
      </c>
      <c r="BR629">
        <v>22</v>
      </c>
      <c r="BS629">
        <v>12</v>
      </c>
      <c r="BT629">
        <v>2</v>
      </c>
      <c r="BU629">
        <v>0</v>
      </c>
      <c r="BV629">
        <v>4.2999999999999997E-2</v>
      </c>
      <c r="BW629">
        <v>0.04</v>
      </c>
      <c r="BX629">
        <v>24</v>
      </c>
      <c r="BY629">
        <v>0</v>
      </c>
      <c r="BZ629" s="25" t="s">
        <v>176</v>
      </c>
      <c r="CB629">
        <v>2.8</v>
      </c>
      <c r="CC629">
        <v>2</v>
      </c>
      <c r="CD629">
        <v>90</v>
      </c>
      <c r="CE629">
        <v>3</v>
      </c>
      <c r="CF629">
        <v>1</v>
      </c>
      <c r="CG629">
        <v>2.8</v>
      </c>
      <c r="CH629">
        <v>0</v>
      </c>
    </row>
    <row r="630" spans="1:86">
      <c r="F630" s="24" t="str">
        <f t="shared" si="45"/>
        <v/>
      </c>
      <c r="H630" s="24" t="str">
        <f t="shared" si="46"/>
        <v/>
      </c>
      <c r="I630" s="24" t="str">
        <f t="shared" si="47"/>
        <v/>
      </c>
      <c r="J630" s="24" t="str">
        <f t="shared" si="48"/>
        <v/>
      </c>
      <c r="K630" s="49" t="str">
        <f t="shared" si="49"/>
        <v/>
      </c>
      <c r="Q630" s="25"/>
      <c r="Z630" s="25"/>
      <c r="AH630">
        <v>0</v>
      </c>
      <c r="BQ630" s="25"/>
      <c r="BZ630" s="25"/>
      <c r="CH630">
        <v>0</v>
      </c>
    </row>
    <row r="631" spans="1:86">
      <c r="A631">
        <v>1</v>
      </c>
      <c r="B631">
        <v>6</v>
      </c>
      <c r="C631">
        <v>140</v>
      </c>
      <c r="D631">
        <v>55</v>
      </c>
      <c r="E631">
        <v>1000</v>
      </c>
      <c r="F631" s="24">
        <f t="shared" si="45"/>
        <v>310</v>
      </c>
      <c r="G631">
        <v>71</v>
      </c>
      <c r="H631" s="24">
        <f t="shared" si="46"/>
        <v>6</v>
      </c>
      <c r="I631" s="24">
        <f t="shared" si="47"/>
        <v>15</v>
      </c>
      <c r="J631" s="24">
        <f t="shared" si="48"/>
        <v>180</v>
      </c>
      <c r="K631" s="49" t="str">
        <f t="shared" si="49"/>
        <v>13</v>
      </c>
      <c r="L631">
        <v>43</v>
      </c>
      <c r="M631">
        <v>0</v>
      </c>
      <c r="N631">
        <v>141</v>
      </c>
      <c r="O631">
        <v>0</v>
      </c>
      <c r="P631">
        <v>0</v>
      </c>
      <c r="Q631" s="25" t="s">
        <v>170</v>
      </c>
      <c r="R631">
        <v>22</v>
      </c>
      <c r="S631">
        <v>15</v>
      </c>
      <c r="T631">
        <v>2</v>
      </c>
      <c r="U631">
        <v>0</v>
      </c>
      <c r="V631">
        <v>0.38600000000000001</v>
      </c>
      <c r="W631">
        <v>0.5</v>
      </c>
      <c r="X631">
        <v>24</v>
      </c>
      <c r="Y631">
        <v>0</v>
      </c>
      <c r="Z631" s="25" t="s">
        <v>176</v>
      </c>
      <c r="AB631">
        <v>0</v>
      </c>
      <c r="AC631">
        <v>2</v>
      </c>
      <c r="AD631">
        <v>90</v>
      </c>
      <c r="AE631">
        <v>3</v>
      </c>
      <c r="AF631">
        <v>1</v>
      </c>
      <c r="AG631">
        <v>3.5</v>
      </c>
      <c r="AH631">
        <v>0</v>
      </c>
      <c r="BA631">
        <v>1</v>
      </c>
      <c r="BB631">
        <v>6</v>
      </c>
      <c r="BC631">
        <v>140</v>
      </c>
      <c r="BD631">
        <v>55</v>
      </c>
      <c r="BE631">
        <v>1000</v>
      </c>
      <c r="BF631">
        <v>31</v>
      </c>
      <c r="BG631">
        <v>71</v>
      </c>
      <c r="BH631">
        <v>35</v>
      </c>
      <c r="BI631">
        <v>120</v>
      </c>
      <c r="BJ631">
        <v>105</v>
      </c>
      <c r="BK631">
        <v>11</v>
      </c>
      <c r="BL631">
        <v>43</v>
      </c>
      <c r="BM631">
        <v>0</v>
      </c>
      <c r="BN631">
        <v>141</v>
      </c>
      <c r="BO631">
        <v>0</v>
      </c>
      <c r="BP631">
        <v>0</v>
      </c>
      <c r="BQ631" s="25" t="s">
        <v>170</v>
      </c>
      <c r="BR631">
        <v>22</v>
      </c>
      <c r="BS631">
        <v>15</v>
      </c>
      <c r="BT631">
        <v>2</v>
      </c>
      <c r="BU631">
        <v>0</v>
      </c>
      <c r="BV631">
        <v>0.38600000000000001</v>
      </c>
      <c r="BW631">
        <v>0.5</v>
      </c>
      <c r="BX631">
        <v>24</v>
      </c>
      <c r="BY631">
        <v>0</v>
      </c>
      <c r="BZ631" s="25" t="s">
        <v>176</v>
      </c>
      <c r="CB631">
        <v>0</v>
      </c>
      <c r="CC631">
        <v>2</v>
      </c>
      <c r="CD631">
        <v>90</v>
      </c>
      <c r="CE631">
        <v>3</v>
      </c>
      <c r="CF631">
        <v>1</v>
      </c>
      <c r="CG631">
        <v>3.5</v>
      </c>
      <c r="CH631">
        <v>0</v>
      </c>
    </row>
    <row r="632" spans="1:86">
      <c r="A632">
        <v>2</v>
      </c>
      <c r="B632">
        <v>5</v>
      </c>
      <c r="C632">
        <v>110</v>
      </c>
      <c r="D632">
        <v>55</v>
      </c>
      <c r="E632">
        <v>0</v>
      </c>
      <c r="F632" s="24">
        <f t="shared" si="45"/>
        <v>220</v>
      </c>
      <c r="G632">
        <v>50</v>
      </c>
      <c r="H632" s="24">
        <f t="shared" si="46"/>
        <v>6</v>
      </c>
      <c r="I632" s="24">
        <f t="shared" si="47"/>
        <v>16</v>
      </c>
      <c r="J632" s="24">
        <f t="shared" si="48"/>
        <v>180</v>
      </c>
      <c r="K632" s="49" t="str">
        <f t="shared" si="49"/>
        <v>13</v>
      </c>
      <c r="L632">
        <v>63</v>
      </c>
      <c r="M632">
        <v>0</v>
      </c>
      <c r="N632">
        <v>0</v>
      </c>
      <c r="O632">
        <v>0</v>
      </c>
      <c r="P632">
        <v>0</v>
      </c>
      <c r="Q632" s="25" t="s">
        <v>170</v>
      </c>
      <c r="R632">
        <v>22</v>
      </c>
      <c r="S632">
        <v>12</v>
      </c>
      <c r="T632">
        <v>2</v>
      </c>
      <c r="U632">
        <v>0</v>
      </c>
      <c r="V632">
        <v>0.34799999999999998</v>
      </c>
      <c r="W632">
        <v>0.24010000000000001</v>
      </c>
      <c r="X632">
        <v>24</v>
      </c>
      <c r="Y632">
        <v>0</v>
      </c>
      <c r="Z632" s="25" t="s">
        <v>176</v>
      </c>
      <c r="AB632">
        <v>0</v>
      </c>
      <c r="AC632">
        <v>2</v>
      </c>
      <c r="AD632">
        <v>90</v>
      </c>
      <c r="AE632">
        <v>3</v>
      </c>
      <c r="AF632">
        <v>1</v>
      </c>
      <c r="AG632">
        <v>3.5</v>
      </c>
      <c r="AH632">
        <v>0</v>
      </c>
      <c r="BA632">
        <v>2</v>
      </c>
      <c r="BB632">
        <v>5</v>
      </c>
      <c r="BC632">
        <v>110</v>
      </c>
      <c r="BD632">
        <v>55</v>
      </c>
      <c r="BE632">
        <v>0</v>
      </c>
      <c r="BF632">
        <v>22</v>
      </c>
      <c r="BG632">
        <v>50</v>
      </c>
      <c r="BH632">
        <v>35</v>
      </c>
      <c r="BI632">
        <v>130</v>
      </c>
      <c r="BJ632">
        <v>105</v>
      </c>
      <c r="BK632">
        <v>11</v>
      </c>
      <c r="BL632">
        <v>63</v>
      </c>
      <c r="BM632">
        <v>0</v>
      </c>
      <c r="BN632">
        <v>0</v>
      </c>
      <c r="BO632">
        <v>0</v>
      </c>
      <c r="BP632">
        <v>0</v>
      </c>
      <c r="BQ632" s="25" t="s">
        <v>170</v>
      </c>
      <c r="BR632">
        <v>22</v>
      </c>
      <c r="BS632">
        <v>12</v>
      </c>
      <c r="BT632">
        <v>2</v>
      </c>
      <c r="BU632">
        <v>0</v>
      </c>
      <c r="BV632">
        <v>0.34799999999999998</v>
      </c>
      <c r="BW632">
        <v>0.24010000000000001</v>
      </c>
      <c r="BX632">
        <v>24</v>
      </c>
      <c r="BY632">
        <v>0</v>
      </c>
      <c r="BZ632" s="25" t="s">
        <v>176</v>
      </c>
      <c r="CB632">
        <v>0</v>
      </c>
      <c r="CC632">
        <v>2</v>
      </c>
      <c r="CD632">
        <v>90</v>
      </c>
      <c r="CE632">
        <v>3</v>
      </c>
      <c r="CF632">
        <v>1</v>
      </c>
      <c r="CG632">
        <v>3.5</v>
      </c>
      <c r="CH632">
        <v>0</v>
      </c>
    </row>
    <row r="633" spans="1:86">
      <c r="A633">
        <v>3</v>
      </c>
      <c r="B633">
        <v>4</v>
      </c>
      <c r="C633">
        <v>80</v>
      </c>
      <c r="D633">
        <v>20</v>
      </c>
      <c r="E633">
        <v>0</v>
      </c>
      <c r="F633" s="24">
        <f t="shared" si="45"/>
        <v>160</v>
      </c>
      <c r="G633">
        <v>55</v>
      </c>
      <c r="H633" s="24">
        <f t="shared" si="46"/>
        <v>6</v>
      </c>
      <c r="I633" s="24">
        <f t="shared" si="47"/>
        <v>16</v>
      </c>
      <c r="J633" s="24">
        <f t="shared" si="48"/>
        <v>180</v>
      </c>
      <c r="K633" s="49" t="str">
        <f t="shared" si="49"/>
        <v>13</v>
      </c>
      <c r="L633">
        <v>63</v>
      </c>
      <c r="M633">
        <v>0</v>
      </c>
      <c r="N633">
        <v>0</v>
      </c>
      <c r="O633">
        <v>0</v>
      </c>
      <c r="P633">
        <v>0</v>
      </c>
      <c r="Q633" s="25" t="s">
        <v>170</v>
      </c>
      <c r="R633">
        <v>22</v>
      </c>
      <c r="S633">
        <v>12</v>
      </c>
      <c r="T633">
        <v>2</v>
      </c>
      <c r="U633">
        <v>0</v>
      </c>
      <c r="V633">
        <v>0.26</v>
      </c>
      <c r="W633">
        <v>0.17419999999999999</v>
      </c>
      <c r="X633">
        <v>24</v>
      </c>
      <c r="Y633">
        <v>0</v>
      </c>
      <c r="Z633" s="25" t="s">
        <v>176</v>
      </c>
      <c r="AB633">
        <v>0</v>
      </c>
      <c r="AC633">
        <v>2</v>
      </c>
      <c r="AD633">
        <v>90</v>
      </c>
      <c r="AE633">
        <v>3</v>
      </c>
      <c r="AF633">
        <v>1</v>
      </c>
      <c r="AG633">
        <v>3.5</v>
      </c>
      <c r="AH633">
        <v>0</v>
      </c>
      <c r="BA633">
        <v>3</v>
      </c>
      <c r="BB633">
        <v>4</v>
      </c>
      <c r="BC633">
        <v>80</v>
      </c>
      <c r="BD633">
        <v>20</v>
      </c>
      <c r="BE633">
        <v>0</v>
      </c>
      <c r="BF633">
        <v>16</v>
      </c>
      <c r="BG633">
        <v>55</v>
      </c>
      <c r="BH633">
        <v>35</v>
      </c>
      <c r="BI633">
        <v>130</v>
      </c>
      <c r="BJ633">
        <v>105</v>
      </c>
      <c r="BK633">
        <v>11</v>
      </c>
      <c r="BL633">
        <v>63</v>
      </c>
      <c r="BM633">
        <v>0</v>
      </c>
      <c r="BN633">
        <v>0</v>
      </c>
      <c r="BO633">
        <v>0</v>
      </c>
      <c r="BP633">
        <v>0</v>
      </c>
      <c r="BQ633" s="25" t="s">
        <v>170</v>
      </c>
      <c r="BR633">
        <v>22</v>
      </c>
      <c r="BS633">
        <v>12</v>
      </c>
      <c r="BT633">
        <v>2</v>
      </c>
      <c r="BU633">
        <v>0</v>
      </c>
      <c r="BV633">
        <v>0.26</v>
      </c>
      <c r="BW633">
        <v>0.17419999999999999</v>
      </c>
      <c r="BX633">
        <v>24</v>
      </c>
      <c r="BY633">
        <v>0</v>
      </c>
      <c r="BZ633" s="25" t="s">
        <v>176</v>
      </c>
      <c r="CB633">
        <v>0</v>
      </c>
      <c r="CC633">
        <v>2</v>
      </c>
      <c r="CD633">
        <v>90</v>
      </c>
      <c r="CE633">
        <v>3</v>
      </c>
      <c r="CF633">
        <v>1</v>
      </c>
      <c r="CG633">
        <v>3.5</v>
      </c>
      <c r="CH633">
        <v>0</v>
      </c>
    </row>
    <row r="634" spans="1:86">
      <c r="A634">
        <v>4</v>
      </c>
      <c r="B634">
        <v>3</v>
      </c>
      <c r="C634">
        <v>60</v>
      </c>
      <c r="D634">
        <v>15</v>
      </c>
      <c r="E634">
        <v>0</v>
      </c>
      <c r="F634" s="24">
        <f t="shared" si="45"/>
        <v>90</v>
      </c>
      <c r="G634">
        <v>60</v>
      </c>
      <c r="H634" s="24">
        <f t="shared" si="46"/>
        <v>6</v>
      </c>
      <c r="I634" s="24">
        <f t="shared" si="47"/>
        <v>16</v>
      </c>
      <c r="J634" s="24">
        <f t="shared" si="48"/>
        <v>180</v>
      </c>
      <c r="K634" s="49" t="str">
        <f t="shared" si="49"/>
        <v>13</v>
      </c>
      <c r="L634">
        <v>73</v>
      </c>
      <c r="M634">
        <v>0</v>
      </c>
      <c r="N634">
        <v>0</v>
      </c>
      <c r="O634">
        <v>0</v>
      </c>
      <c r="P634">
        <v>0</v>
      </c>
      <c r="Q634" s="25" t="s">
        <v>170</v>
      </c>
      <c r="R634">
        <v>22</v>
      </c>
      <c r="S634">
        <v>12</v>
      </c>
      <c r="T634">
        <v>2</v>
      </c>
      <c r="U634">
        <v>0</v>
      </c>
      <c r="V634">
        <v>0.183</v>
      </c>
      <c r="W634">
        <v>0.1263</v>
      </c>
      <c r="X634">
        <v>24</v>
      </c>
      <c r="Y634">
        <v>0</v>
      </c>
      <c r="Z634" s="25" t="s">
        <v>176</v>
      </c>
      <c r="AB634">
        <v>0</v>
      </c>
      <c r="AC634">
        <v>2</v>
      </c>
      <c r="AD634">
        <v>90</v>
      </c>
      <c r="AE634">
        <v>3</v>
      </c>
      <c r="AF634">
        <v>1</v>
      </c>
      <c r="AG634">
        <v>3.5</v>
      </c>
      <c r="AH634">
        <v>0</v>
      </c>
      <c r="BA634">
        <v>4</v>
      </c>
      <c r="BB634">
        <v>3</v>
      </c>
      <c r="BC634">
        <v>60</v>
      </c>
      <c r="BD634">
        <v>15</v>
      </c>
      <c r="BE634">
        <v>0</v>
      </c>
      <c r="BF634">
        <v>9</v>
      </c>
      <c r="BG634">
        <v>60</v>
      </c>
      <c r="BH634">
        <v>35</v>
      </c>
      <c r="BI634">
        <v>130</v>
      </c>
      <c r="BJ634">
        <v>105</v>
      </c>
      <c r="BK634">
        <v>11</v>
      </c>
      <c r="BL634">
        <v>73</v>
      </c>
      <c r="BM634">
        <v>0</v>
      </c>
      <c r="BN634">
        <v>0</v>
      </c>
      <c r="BO634">
        <v>0</v>
      </c>
      <c r="BP634">
        <v>0</v>
      </c>
      <c r="BQ634" s="25" t="s">
        <v>170</v>
      </c>
      <c r="BR634">
        <v>22</v>
      </c>
      <c r="BS634">
        <v>12</v>
      </c>
      <c r="BT634">
        <v>2</v>
      </c>
      <c r="BU634">
        <v>0</v>
      </c>
      <c r="BV634">
        <v>0.183</v>
      </c>
      <c r="BW634">
        <v>0.1263</v>
      </c>
      <c r="BX634">
        <v>24</v>
      </c>
      <c r="BY634">
        <v>0</v>
      </c>
      <c r="BZ634" s="25" t="s">
        <v>176</v>
      </c>
      <c r="CB634">
        <v>0</v>
      </c>
      <c r="CC634">
        <v>2</v>
      </c>
      <c r="CD634">
        <v>90</v>
      </c>
      <c r="CE634">
        <v>3</v>
      </c>
      <c r="CF634">
        <v>1</v>
      </c>
      <c r="CG634">
        <v>3.5</v>
      </c>
      <c r="CH634">
        <v>0</v>
      </c>
    </row>
    <row r="635" spans="1:86">
      <c r="A635">
        <v>5</v>
      </c>
      <c r="B635">
        <v>2</v>
      </c>
      <c r="C635">
        <v>40</v>
      </c>
      <c r="D635">
        <v>10</v>
      </c>
      <c r="E635">
        <v>0</v>
      </c>
      <c r="F635" s="24">
        <f t="shared" si="45"/>
        <v>60</v>
      </c>
      <c r="G635">
        <v>55</v>
      </c>
      <c r="H635" s="24">
        <f t="shared" si="46"/>
        <v>6</v>
      </c>
      <c r="I635" s="24">
        <f t="shared" si="47"/>
        <v>16</v>
      </c>
      <c r="J635" s="24">
        <f t="shared" si="48"/>
        <v>180</v>
      </c>
      <c r="K635" s="49" t="str">
        <f t="shared" si="49"/>
        <v>13</v>
      </c>
      <c r="L635">
        <v>73</v>
      </c>
      <c r="M635">
        <v>0</v>
      </c>
      <c r="N635">
        <v>0</v>
      </c>
      <c r="O635">
        <v>0</v>
      </c>
      <c r="P635">
        <v>0</v>
      </c>
      <c r="Q635" s="25" t="s">
        <v>170</v>
      </c>
      <c r="R635">
        <v>22</v>
      </c>
      <c r="S635">
        <v>12</v>
      </c>
      <c r="T635">
        <v>2</v>
      </c>
      <c r="U635">
        <v>0</v>
      </c>
      <c r="V635">
        <v>0.127</v>
      </c>
      <c r="W635">
        <v>8.7599999999999997E-2</v>
      </c>
      <c r="X635">
        <v>24</v>
      </c>
      <c r="Y635">
        <v>0</v>
      </c>
      <c r="Z635" s="25" t="s">
        <v>176</v>
      </c>
      <c r="AB635">
        <v>0</v>
      </c>
      <c r="AC635">
        <v>2</v>
      </c>
      <c r="AD635">
        <v>90</v>
      </c>
      <c r="AE635">
        <v>3</v>
      </c>
      <c r="AF635">
        <v>1</v>
      </c>
      <c r="AG635">
        <v>3.5</v>
      </c>
      <c r="AH635">
        <v>0</v>
      </c>
      <c r="BA635">
        <v>5</v>
      </c>
      <c r="BB635">
        <v>2</v>
      </c>
      <c r="BC635">
        <v>40</v>
      </c>
      <c r="BD635">
        <v>10</v>
      </c>
      <c r="BE635">
        <v>0</v>
      </c>
      <c r="BF635">
        <v>6</v>
      </c>
      <c r="BG635">
        <v>55</v>
      </c>
      <c r="BH635">
        <v>35</v>
      </c>
      <c r="BI635">
        <v>130</v>
      </c>
      <c r="BJ635">
        <v>105</v>
      </c>
      <c r="BK635">
        <v>11</v>
      </c>
      <c r="BL635">
        <v>73</v>
      </c>
      <c r="BM635">
        <v>0</v>
      </c>
      <c r="BN635">
        <v>0</v>
      </c>
      <c r="BO635">
        <v>0</v>
      </c>
      <c r="BP635">
        <v>0</v>
      </c>
      <c r="BQ635" s="25" t="s">
        <v>170</v>
      </c>
      <c r="BR635">
        <v>22</v>
      </c>
      <c r="BS635">
        <v>12</v>
      </c>
      <c r="BT635">
        <v>2</v>
      </c>
      <c r="BU635">
        <v>0</v>
      </c>
      <c r="BV635">
        <v>0.127</v>
      </c>
      <c r="BW635">
        <v>8.7599999999999997E-2</v>
      </c>
      <c r="BX635">
        <v>24</v>
      </c>
      <c r="BY635">
        <v>0</v>
      </c>
      <c r="BZ635" s="25" t="s">
        <v>176</v>
      </c>
      <c r="CB635">
        <v>0</v>
      </c>
      <c r="CC635">
        <v>2</v>
      </c>
      <c r="CD635">
        <v>90</v>
      </c>
      <c r="CE635">
        <v>3</v>
      </c>
      <c r="CF635">
        <v>1</v>
      </c>
      <c r="CG635">
        <v>3.5</v>
      </c>
      <c r="CH635">
        <v>0</v>
      </c>
    </row>
    <row r="636" spans="1:86">
      <c r="A636">
        <v>6</v>
      </c>
      <c r="B636">
        <v>1</v>
      </c>
      <c r="C636">
        <v>25</v>
      </c>
      <c r="D636">
        <v>25</v>
      </c>
      <c r="E636">
        <v>0</v>
      </c>
      <c r="F636" s="24">
        <f t="shared" si="45"/>
        <v>40</v>
      </c>
      <c r="G636">
        <v>60</v>
      </c>
      <c r="H636" s="24">
        <f t="shared" si="46"/>
        <v>6</v>
      </c>
      <c r="I636" s="24">
        <f t="shared" si="47"/>
        <v>16</v>
      </c>
      <c r="J636" s="24">
        <f t="shared" si="48"/>
        <v>180</v>
      </c>
      <c r="K636" s="49" t="str">
        <f t="shared" si="49"/>
        <v>10</v>
      </c>
      <c r="L636">
        <v>73</v>
      </c>
      <c r="M636">
        <v>0</v>
      </c>
      <c r="N636">
        <v>0</v>
      </c>
      <c r="O636">
        <v>10</v>
      </c>
      <c r="P636">
        <v>0</v>
      </c>
      <c r="Q636" s="25" t="s">
        <v>170</v>
      </c>
      <c r="R636">
        <v>22</v>
      </c>
      <c r="S636">
        <v>18</v>
      </c>
      <c r="T636">
        <v>2</v>
      </c>
      <c r="U636">
        <v>0</v>
      </c>
      <c r="V636">
        <v>5.7000000000000002E-2</v>
      </c>
      <c r="W636">
        <v>0.05</v>
      </c>
      <c r="X636">
        <v>24</v>
      </c>
      <c r="Y636">
        <v>0</v>
      </c>
      <c r="Z636" s="25" t="s">
        <v>176</v>
      </c>
      <c r="AB636">
        <v>3.5</v>
      </c>
      <c r="AC636">
        <v>2</v>
      </c>
      <c r="AD636">
        <v>90</v>
      </c>
      <c r="AE636">
        <v>3</v>
      </c>
      <c r="AF636">
        <v>1</v>
      </c>
      <c r="AG636">
        <v>3.5</v>
      </c>
      <c r="AH636">
        <v>0</v>
      </c>
      <c r="BA636">
        <v>6</v>
      </c>
      <c r="BB636">
        <v>1</v>
      </c>
      <c r="BC636">
        <v>25</v>
      </c>
      <c r="BD636">
        <v>25</v>
      </c>
      <c r="BE636">
        <v>0</v>
      </c>
      <c r="BF636">
        <v>4</v>
      </c>
      <c r="BG636">
        <v>60</v>
      </c>
      <c r="BH636">
        <v>35</v>
      </c>
      <c r="BI636">
        <v>130</v>
      </c>
      <c r="BJ636">
        <v>105</v>
      </c>
      <c r="BK636">
        <v>11</v>
      </c>
      <c r="BL636">
        <v>73</v>
      </c>
      <c r="BM636">
        <v>0</v>
      </c>
      <c r="BN636">
        <v>0</v>
      </c>
      <c r="BO636">
        <v>10</v>
      </c>
      <c r="BP636">
        <v>0</v>
      </c>
      <c r="BQ636" s="25" t="s">
        <v>170</v>
      </c>
      <c r="BR636">
        <v>22</v>
      </c>
      <c r="BS636">
        <v>18</v>
      </c>
      <c r="BT636">
        <v>2</v>
      </c>
      <c r="BU636">
        <v>0</v>
      </c>
      <c r="BV636">
        <v>5.7000000000000002E-2</v>
      </c>
      <c r="BW636">
        <v>0.05</v>
      </c>
      <c r="BX636">
        <v>24</v>
      </c>
      <c r="BY636">
        <v>0</v>
      </c>
      <c r="BZ636" s="25" t="s">
        <v>176</v>
      </c>
      <c r="CB636">
        <v>3.5</v>
      </c>
      <c r="CC636">
        <v>2</v>
      </c>
      <c r="CD636">
        <v>90</v>
      </c>
      <c r="CE636">
        <v>3</v>
      </c>
      <c r="CF636">
        <v>1</v>
      </c>
      <c r="CG636">
        <v>3.5</v>
      </c>
      <c r="CH636">
        <v>0</v>
      </c>
    </row>
    <row r="637" spans="1:86">
      <c r="F637" s="24" t="str">
        <f t="shared" si="45"/>
        <v/>
      </c>
      <c r="H637" s="24" t="str">
        <f t="shared" si="46"/>
        <v/>
      </c>
      <c r="I637" s="24" t="str">
        <f t="shared" si="47"/>
        <v/>
      </c>
      <c r="J637" s="24" t="str">
        <f t="shared" si="48"/>
        <v/>
      </c>
      <c r="K637" s="49" t="str">
        <f t="shared" si="49"/>
        <v/>
      </c>
      <c r="Q637" s="25"/>
      <c r="Z637" s="25"/>
      <c r="AH637">
        <v>0</v>
      </c>
      <c r="BQ637" s="25"/>
      <c r="BZ637" s="25"/>
      <c r="CH637">
        <v>0</v>
      </c>
    </row>
    <row r="638" spans="1:86">
      <c r="A638">
        <v>1</v>
      </c>
      <c r="B638">
        <v>6</v>
      </c>
      <c r="C638">
        <v>140</v>
      </c>
      <c r="D638">
        <v>55</v>
      </c>
      <c r="E638">
        <v>1000</v>
      </c>
      <c r="F638" s="24">
        <f t="shared" si="45"/>
        <v>310</v>
      </c>
      <c r="G638">
        <v>71</v>
      </c>
      <c r="H638" s="24">
        <f t="shared" si="46"/>
        <v>5</v>
      </c>
      <c r="I638" s="24">
        <f t="shared" si="47"/>
        <v>15</v>
      </c>
      <c r="J638" s="24">
        <f t="shared" si="48"/>
        <v>180</v>
      </c>
      <c r="K638" s="49" t="str">
        <f t="shared" si="49"/>
        <v>13</v>
      </c>
      <c r="L638">
        <v>43</v>
      </c>
      <c r="M638">
        <v>0</v>
      </c>
      <c r="N638">
        <v>141</v>
      </c>
      <c r="O638">
        <v>0</v>
      </c>
      <c r="P638">
        <v>0</v>
      </c>
      <c r="Q638" s="25" t="s">
        <v>170</v>
      </c>
      <c r="R638">
        <v>22</v>
      </c>
      <c r="S638">
        <v>15</v>
      </c>
      <c r="T638">
        <v>2</v>
      </c>
      <c r="U638">
        <v>0</v>
      </c>
      <c r="V638">
        <v>0.38600000000000001</v>
      </c>
      <c r="W638">
        <v>0.5</v>
      </c>
      <c r="X638">
        <v>24</v>
      </c>
      <c r="Y638">
        <v>0</v>
      </c>
      <c r="Z638" s="25" t="s">
        <v>176</v>
      </c>
      <c r="AB638">
        <v>0</v>
      </c>
      <c r="AC638">
        <v>2</v>
      </c>
      <c r="AD638">
        <v>90</v>
      </c>
      <c r="AE638">
        <v>3</v>
      </c>
      <c r="AF638">
        <v>1</v>
      </c>
      <c r="AG638">
        <v>4.5</v>
      </c>
      <c r="AH638">
        <v>0</v>
      </c>
      <c r="BA638">
        <v>1</v>
      </c>
      <c r="BB638">
        <v>6</v>
      </c>
      <c r="BC638">
        <v>140</v>
      </c>
      <c r="BD638">
        <v>55</v>
      </c>
      <c r="BE638">
        <v>1000</v>
      </c>
      <c r="BF638">
        <v>31</v>
      </c>
      <c r="BG638">
        <v>71</v>
      </c>
      <c r="BH638">
        <v>30</v>
      </c>
      <c r="BI638">
        <v>120</v>
      </c>
      <c r="BJ638">
        <v>105</v>
      </c>
      <c r="BK638">
        <v>11</v>
      </c>
      <c r="BL638">
        <v>43</v>
      </c>
      <c r="BM638">
        <v>0</v>
      </c>
      <c r="BN638">
        <v>141</v>
      </c>
      <c r="BO638">
        <v>0</v>
      </c>
      <c r="BP638">
        <v>0</v>
      </c>
      <c r="BQ638" s="25" t="s">
        <v>170</v>
      </c>
      <c r="BR638">
        <v>22</v>
      </c>
      <c r="BS638">
        <v>15</v>
      </c>
      <c r="BT638">
        <v>2</v>
      </c>
      <c r="BU638">
        <v>0</v>
      </c>
      <c r="BV638">
        <v>0.38600000000000001</v>
      </c>
      <c r="BW638">
        <v>0.5</v>
      </c>
      <c r="BX638">
        <v>24</v>
      </c>
      <c r="BY638">
        <v>0</v>
      </c>
      <c r="BZ638" s="25" t="s">
        <v>176</v>
      </c>
      <c r="CB638">
        <v>0</v>
      </c>
      <c r="CC638">
        <v>2</v>
      </c>
      <c r="CD638">
        <v>90</v>
      </c>
      <c r="CE638">
        <v>3</v>
      </c>
      <c r="CF638">
        <v>1</v>
      </c>
      <c r="CG638">
        <v>4.5</v>
      </c>
      <c r="CH638">
        <v>0</v>
      </c>
    </row>
    <row r="639" spans="1:86">
      <c r="A639">
        <v>2</v>
      </c>
      <c r="B639">
        <v>5</v>
      </c>
      <c r="C639">
        <v>110</v>
      </c>
      <c r="D639">
        <v>55</v>
      </c>
      <c r="E639">
        <v>0</v>
      </c>
      <c r="F639" s="24">
        <f t="shared" si="45"/>
        <v>220</v>
      </c>
      <c r="G639">
        <v>50</v>
      </c>
      <c r="H639" s="24">
        <f t="shared" si="46"/>
        <v>6</v>
      </c>
      <c r="I639" s="24">
        <f t="shared" si="47"/>
        <v>16</v>
      </c>
      <c r="J639" s="24">
        <f t="shared" si="48"/>
        <v>180</v>
      </c>
      <c r="K639" s="49" t="str">
        <f t="shared" si="49"/>
        <v>13</v>
      </c>
      <c r="L639">
        <v>63</v>
      </c>
      <c r="M639">
        <v>0</v>
      </c>
      <c r="N639">
        <v>0</v>
      </c>
      <c r="O639">
        <v>0</v>
      </c>
      <c r="P639">
        <v>0</v>
      </c>
      <c r="Q639" s="25" t="s">
        <v>170</v>
      </c>
      <c r="R639">
        <v>22</v>
      </c>
      <c r="S639">
        <v>12</v>
      </c>
      <c r="T639">
        <v>2</v>
      </c>
      <c r="U639">
        <v>0</v>
      </c>
      <c r="V639">
        <v>0.34799999999999998</v>
      </c>
      <c r="W639">
        <v>0.24010000000000001</v>
      </c>
      <c r="X639">
        <v>24</v>
      </c>
      <c r="Y639">
        <v>0</v>
      </c>
      <c r="Z639" s="25" t="s">
        <v>176</v>
      </c>
      <c r="AB639">
        <v>0</v>
      </c>
      <c r="AC639">
        <v>2</v>
      </c>
      <c r="AD639">
        <v>90</v>
      </c>
      <c r="AE639">
        <v>3</v>
      </c>
      <c r="AF639">
        <v>1</v>
      </c>
      <c r="AG639">
        <v>4.5</v>
      </c>
      <c r="AH639">
        <v>0</v>
      </c>
      <c r="BA639">
        <v>2</v>
      </c>
      <c r="BB639">
        <v>5</v>
      </c>
      <c r="BC639">
        <v>110</v>
      </c>
      <c r="BD639">
        <v>55</v>
      </c>
      <c r="BE639">
        <v>0</v>
      </c>
      <c r="BF639">
        <v>22</v>
      </c>
      <c r="BG639">
        <v>50</v>
      </c>
      <c r="BH639">
        <v>35</v>
      </c>
      <c r="BI639">
        <v>130</v>
      </c>
      <c r="BJ639">
        <v>105</v>
      </c>
      <c r="BK639">
        <v>11</v>
      </c>
      <c r="BL639">
        <v>63</v>
      </c>
      <c r="BM639">
        <v>0</v>
      </c>
      <c r="BN639">
        <v>0</v>
      </c>
      <c r="BO639">
        <v>0</v>
      </c>
      <c r="BP639">
        <v>0</v>
      </c>
      <c r="BQ639" s="25" t="s">
        <v>170</v>
      </c>
      <c r="BR639">
        <v>22</v>
      </c>
      <c r="BS639">
        <v>12</v>
      </c>
      <c r="BT639">
        <v>2</v>
      </c>
      <c r="BU639">
        <v>0</v>
      </c>
      <c r="BV639">
        <v>0.34799999999999998</v>
      </c>
      <c r="BW639">
        <v>0.24010000000000001</v>
      </c>
      <c r="BX639">
        <v>24</v>
      </c>
      <c r="BY639">
        <v>0</v>
      </c>
      <c r="BZ639" s="25" t="s">
        <v>176</v>
      </c>
      <c r="CB639">
        <v>0</v>
      </c>
      <c r="CC639">
        <v>2</v>
      </c>
      <c r="CD639">
        <v>90</v>
      </c>
      <c r="CE639">
        <v>3</v>
      </c>
      <c r="CF639">
        <v>1</v>
      </c>
      <c r="CG639">
        <v>4.5</v>
      </c>
      <c r="CH639">
        <v>0</v>
      </c>
    </row>
    <row r="640" spans="1:86">
      <c r="A640">
        <v>3</v>
      </c>
      <c r="B640">
        <v>4</v>
      </c>
      <c r="C640">
        <v>80</v>
      </c>
      <c r="D640">
        <v>20</v>
      </c>
      <c r="E640">
        <v>0</v>
      </c>
      <c r="F640" s="24">
        <f t="shared" si="45"/>
        <v>160</v>
      </c>
      <c r="G640">
        <v>55</v>
      </c>
      <c r="H640" s="24">
        <f t="shared" si="46"/>
        <v>6</v>
      </c>
      <c r="I640" s="24">
        <f t="shared" si="47"/>
        <v>16</v>
      </c>
      <c r="J640" s="24">
        <f t="shared" si="48"/>
        <v>180</v>
      </c>
      <c r="K640" s="49" t="str">
        <f t="shared" si="49"/>
        <v>13</v>
      </c>
      <c r="L640">
        <v>63</v>
      </c>
      <c r="M640">
        <v>0</v>
      </c>
      <c r="N640">
        <v>0</v>
      </c>
      <c r="O640">
        <v>0</v>
      </c>
      <c r="P640">
        <v>0</v>
      </c>
      <c r="Q640" s="25" t="s">
        <v>170</v>
      </c>
      <c r="R640">
        <v>22</v>
      </c>
      <c r="S640">
        <v>12</v>
      </c>
      <c r="T640">
        <v>2</v>
      </c>
      <c r="U640">
        <v>0</v>
      </c>
      <c r="V640">
        <v>0.26</v>
      </c>
      <c r="W640">
        <v>0.17419999999999999</v>
      </c>
      <c r="X640">
        <v>24</v>
      </c>
      <c r="Y640">
        <v>0</v>
      </c>
      <c r="Z640" s="25" t="s">
        <v>176</v>
      </c>
      <c r="AB640">
        <v>0</v>
      </c>
      <c r="AC640">
        <v>2</v>
      </c>
      <c r="AD640">
        <v>90</v>
      </c>
      <c r="AE640">
        <v>3</v>
      </c>
      <c r="AF640">
        <v>1</v>
      </c>
      <c r="AG640">
        <v>4.5</v>
      </c>
      <c r="AH640">
        <v>0</v>
      </c>
      <c r="BA640">
        <v>3</v>
      </c>
      <c r="BB640">
        <v>4</v>
      </c>
      <c r="BC640">
        <v>80</v>
      </c>
      <c r="BD640">
        <v>20</v>
      </c>
      <c r="BE640">
        <v>0</v>
      </c>
      <c r="BF640">
        <v>16</v>
      </c>
      <c r="BG640">
        <v>55</v>
      </c>
      <c r="BH640">
        <v>35</v>
      </c>
      <c r="BI640">
        <v>130</v>
      </c>
      <c r="BJ640">
        <v>105</v>
      </c>
      <c r="BK640">
        <v>11</v>
      </c>
      <c r="BL640">
        <v>63</v>
      </c>
      <c r="BM640">
        <v>0</v>
      </c>
      <c r="BN640">
        <v>0</v>
      </c>
      <c r="BO640">
        <v>0</v>
      </c>
      <c r="BP640">
        <v>0</v>
      </c>
      <c r="BQ640" s="25" t="s">
        <v>170</v>
      </c>
      <c r="BR640">
        <v>22</v>
      </c>
      <c r="BS640">
        <v>12</v>
      </c>
      <c r="BT640">
        <v>2</v>
      </c>
      <c r="BU640">
        <v>0</v>
      </c>
      <c r="BV640">
        <v>0.26</v>
      </c>
      <c r="BW640">
        <v>0.17419999999999999</v>
      </c>
      <c r="BX640">
        <v>24</v>
      </c>
      <c r="BY640">
        <v>0</v>
      </c>
      <c r="BZ640" s="25" t="s">
        <v>176</v>
      </c>
      <c r="CB640">
        <v>0</v>
      </c>
      <c r="CC640">
        <v>2</v>
      </c>
      <c r="CD640">
        <v>90</v>
      </c>
      <c r="CE640">
        <v>3</v>
      </c>
      <c r="CF640">
        <v>1</v>
      </c>
      <c r="CG640">
        <v>4.5</v>
      </c>
      <c r="CH640">
        <v>0</v>
      </c>
    </row>
    <row r="641" spans="1:86">
      <c r="A641">
        <v>4</v>
      </c>
      <c r="B641">
        <v>3</v>
      </c>
      <c r="C641">
        <v>60</v>
      </c>
      <c r="D641">
        <v>15</v>
      </c>
      <c r="E641">
        <v>0</v>
      </c>
      <c r="F641" s="24">
        <f t="shared" si="45"/>
        <v>90</v>
      </c>
      <c r="G641">
        <v>60</v>
      </c>
      <c r="H641" s="24">
        <f t="shared" si="46"/>
        <v>6</v>
      </c>
      <c r="I641" s="24">
        <f t="shared" si="47"/>
        <v>16</v>
      </c>
      <c r="J641" s="24">
        <f t="shared" si="48"/>
        <v>180</v>
      </c>
      <c r="K641" s="49" t="str">
        <f t="shared" si="49"/>
        <v>13</v>
      </c>
      <c r="L641">
        <v>73</v>
      </c>
      <c r="M641">
        <v>0</v>
      </c>
      <c r="N641">
        <v>0</v>
      </c>
      <c r="O641">
        <v>0</v>
      </c>
      <c r="P641">
        <v>0</v>
      </c>
      <c r="Q641" s="25" t="s">
        <v>170</v>
      </c>
      <c r="R641">
        <v>22</v>
      </c>
      <c r="S641">
        <v>12</v>
      </c>
      <c r="T641">
        <v>2</v>
      </c>
      <c r="U641">
        <v>0</v>
      </c>
      <c r="V641">
        <v>0.183</v>
      </c>
      <c r="W641">
        <v>0.1263</v>
      </c>
      <c r="X641">
        <v>24</v>
      </c>
      <c r="Y641">
        <v>0</v>
      </c>
      <c r="Z641" s="25" t="s">
        <v>176</v>
      </c>
      <c r="AB641">
        <v>0</v>
      </c>
      <c r="AC641">
        <v>2</v>
      </c>
      <c r="AD641">
        <v>90</v>
      </c>
      <c r="AE641">
        <v>3</v>
      </c>
      <c r="AF641">
        <v>1</v>
      </c>
      <c r="AG641">
        <v>4.5</v>
      </c>
      <c r="AH641">
        <v>0</v>
      </c>
      <c r="BA641">
        <v>4</v>
      </c>
      <c r="BB641">
        <v>3</v>
      </c>
      <c r="BC641">
        <v>60</v>
      </c>
      <c r="BD641">
        <v>15</v>
      </c>
      <c r="BE641">
        <v>0</v>
      </c>
      <c r="BF641">
        <v>9</v>
      </c>
      <c r="BG641">
        <v>60</v>
      </c>
      <c r="BH641">
        <v>35</v>
      </c>
      <c r="BI641">
        <v>130</v>
      </c>
      <c r="BJ641">
        <v>105</v>
      </c>
      <c r="BK641">
        <v>11</v>
      </c>
      <c r="BL641">
        <v>73</v>
      </c>
      <c r="BM641">
        <v>0</v>
      </c>
      <c r="BN641">
        <v>0</v>
      </c>
      <c r="BO641">
        <v>0</v>
      </c>
      <c r="BP641">
        <v>0</v>
      </c>
      <c r="BQ641" s="25" t="s">
        <v>170</v>
      </c>
      <c r="BR641">
        <v>22</v>
      </c>
      <c r="BS641">
        <v>12</v>
      </c>
      <c r="BT641">
        <v>2</v>
      </c>
      <c r="BU641">
        <v>0</v>
      </c>
      <c r="BV641">
        <v>0.183</v>
      </c>
      <c r="BW641">
        <v>0.1263</v>
      </c>
      <c r="BX641">
        <v>24</v>
      </c>
      <c r="BY641">
        <v>0</v>
      </c>
      <c r="BZ641" s="25" t="s">
        <v>176</v>
      </c>
      <c r="CB641">
        <v>0</v>
      </c>
      <c r="CC641">
        <v>2</v>
      </c>
      <c r="CD641">
        <v>90</v>
      </c>
      <c r="CE641">
        <v>3</v>
      </c>
      <c r="CF641">
        <v>1</v>
      </c>
      <c r="CG641">
        <v>4.5</v>
      </c>
      <c r="CH641">
        <v>0</v>
      </c>
    </row>
    <row r="642" spans="1:86">
      <c r="A642">
        <v>5</v>
      </c>
      <c r="B642">
        <v>2</v>
      </c>
      <c r="C642">
        <v>40</v>
      </c>
      <c r="D642">
        <v>10</v>
      </c>
      <c r="E642">
        <v>0</v>
      </c>
      <c r="F642" s="24">
        <f t="shared" si="45"/>
        <v>60</v>
      </c>
      <c r="G642">
        <v>55</v>
      </c>
      <c r="H642" s="24">
        <f t="shared" si="46"/>
        <v>6</v>
      </c>
      <c r="I642" s="24">
        <f t="shared" si="47"/>
        <v>16</v>
      </c>
      <c r="J642" s="24">
        <f t="shared" si="48"/>
        <v>180</v>
      </c>
      <c r="K642" s="49" t="str">
        <f t="shared" si="49"/>
        <v>13</v>
      </c>
      <c r="L642">
        <v>73</v>
      </c>
      <c r="M642">
        <v>0</v>
      </c>
      <c r="N642">
        <v>0</v>
      </c>
      <c r="O642">
        <v>0</v>
      </c>
      <c r="P642">
        <v>0</v>
      </c>
      <c r="Q642" s="25" t="s">
        <v>170</v>
      </c>
      <c r="R642">
        <v>22</v>
      </c>
      <c r="S642">
        <v>12</v>
      </c>
      <c r="T642">
        <v>2</v>
      </c>
      <c r="U642">
        <v>0</v>
      </c>
      <c r="V642">
        <v>0.127</v>
      </c>
      <c r="W642">
        <v>8.7599999999999997E-2</v>
      </c>
      <c r="X642">
        <v>24</v>
      </c>
      <c r="Y642">
        <v>0</v>
      </c>
      <c r="Z642" s="25" t="s">
        <v>176</v>
      </c>
      <c r="AB642">
        <v>0</v>
      </c>
      <c r="AC642">
        <v>2</v>
      </c>
      <c r="AD642">
        <v>90</v>
      </c>
      <c r="AE642">
        <v>3</v>
      </c>
      <c r="AF642">
        <v>1</v>
      </c>
      <c r="AG642">
        <v>4.5</v>
      </c>
      <c r="AH642">
        <v>0</v>
      </c>
      <c r="BA642">
        <v>5</v>
      </c>
      <c r="BB642">
        <v>2</v>
      </c>
      <c r="BC642">
        <v>40</v>
      </c>
      <c r="BD642">
        <v>10</v>
      </c>
      <c r="BE642">
        <v>0</v>
      </c>
      <c r="BF642">
        <v>6</v>
      </c>
      <c r="BG642">
        <v>55</v>
      </c>
      <c r="BH642">
        <v>35</v>
      </c>
      <c r="BI642">
        <v>130</v>
      </c>
      <c r="BJ642">
        <v>105</v>
      </c>
      <c r="BK642">
        <v>11</v>
      </c>
      <c r="BL642">
        <v>73</v>
      </c>
      <c r="BM642">
        <v>0</v>
      </c>
      <c r="BN642">
        <v>0</v>
      </c>
      <c r="BO642">
        <v>0</v>
      </c>
      <c r="BP642">
        <v>0</v>
      </c>
      <c r="BQ642" s="25" t="s">
        <v>170</v>
      </c>
      <c r="BR642">
        <v>22</v>
      </c>
      <c r="BS642">
        <v>12</v>
      </c>
      <c r="BT642">
        <v>2</v>
      </c>
      <c r="BU642">
        <v>0</v>
      </c>
      <c r="BV642">
        <v>0.127</v>
      </c>
      <c r="BW642">
        <v>8.7599999999999997E-2</v>
      </c>
      <c r="BX642">
        <v>24</v>
      </c>
      <c r="BY642">
        <v>0</v>
      </c>
      <c r="BZ642" s="25" t="s">
        <v>176</v>
      </c>
      <c r="CB642">
        <v>0</v>
      </c>
      <c r="CC642">
        <v>2</v>
      </c>
      <c r="CD642">
        <v>90</v>
      </c>
      <c r="CE642">
        <v>3</v>
      </c>
      <c r="CF642">
        <v>1</v>
      </c>
      <c r="CG642">
        <v>4.5</v>
      </c>
      <c r="CH642">
        <v>0</v>
      </c>
    </row>
    <row r="643" spans="1:86">
      <c r="A643">
        <v>6</v>
      </c>
      <c r="B643">
        <v>1</v>
      </c>
      <c r="C643">
        <v>30</v>
      </c>
      <c r="D643">
        <v>30</v>
      </c>
      <c r="E643">
        <v>0</v>
      </c>
      <c r="F643" s="24">
        <f t="shared" si="45"/>
        <v>50</v>
      </c>
      <c r="G643">
        <v>60</v>
      </c>
      <c r="H643" s="24">
        <f t="shared" si="46"/>
        <v>6</v>
      </c>
      <c r="I643" s="24">
        <f t="shared" si="47"/>
        <v>16</v>
      </c>
      <c r="J643" s="24">
        <f t="shared" si="48"/>
        <v>180</v>
      </c>
      <c r="K643" s="49" t="str">
        <f t="shared" si="49"/>
        <v>13</v>
      </c>
      <c r="L643">
        <v>73</v>
      </c>
      <c r="M643">
        <v>0</v>
      </c>
      <c r="N643">
        <v>0</v>
      </c>
      <c r="O643">
        <v>10</v>
      </c>
      <c r="P643">
        <v>0</v>
      </c>
      <c r="Q643" s="25" t="s">
        <v>170</v>
      </c>
      <c r="R643">
        <v>22</v>
      </c>
      <c r="S643">
        <v>18</v>
      </c>
      <c r="T643">
        <v>2</v>
      </c>
      <c r="U643">
        <v>0</v>
      </c>
      <c r="V643">
        <v>0.10199999999999999</v>
      </c>
      <c r="W643">
        <v>6.8000000000000005E-2</v>
      </c>
      <c r="X643">
        <v>24</v>
      </c>
      <c r="Y643">
        <v>0</v>
      </c>
      <c r="Z643" s="25" t="s">
        <v>176</v>
      </c>
      <c r="AB643">
        <v>4.5</v>
      </c>
      <c r="AC643">
        <v>2</v>
      </c>
      <c r="AD643">
        <v>90</v>
      </c>
      <c r="AE643">
        <v>3</v>
      </c>
      <c r="AF643">
        <v>1</v>
      </c>
      <c r="AG643">
        <v>4.5</v>
      </c>
      <c r="AH643">
        <v>0</v>
      </c>
      <c r="BA643">
        <v>6</v>
      </c>
      <c r="BB643">
        <v>1</v>
      </c>
      <c r="BC643">
        <v>30</v>
      </c>
      <c r="BD643">
        <v>30</v>
      </c>
      <c r="BE643">
        <v>0</v>
      </c>
      <c r="BF643">
        <v>5</v>
      </c>
      <c r="BG643">
        <v>60</v>
      </c>
      <c r="BH643">
        <v>35</v>
      </c>
      <c r="BI643">
        <v>130</v>
      </c>
      <c r="BJ643">
        <v>105</v>
      </c>
      <c r="BK643">
        <v>11</v>
      </c>
      <c r="BL643">
        <v>73</v>
      </c>
      <c r="BM643">
        <v>0</v>
      </c>
      <c r="BN643">
        <v>0</v>
      </c>
      <c r="BO643">
        <v>10</v>
      </c>
      <c r="BP643">
        <v>0</v>
      </c>
      <c r="BQ643" s="25" t="s">
        <v>170</v>
      </c>
      <c r="BR643">
        <v>22</v>
      </c>
      <c r="BS643">
        <v>18</v>
      </c>
      <c r="BT643">
        <v>2</v>
      </c>
      <c r="BU643">
        <v>0</v>
      </c>
      <c r="BV643">
        <v>0.10199999999999999</v>
      </c>
      <c r="BW643">
        <v>6.8000000000000005E-2</v>
      </c>
      <c r="BX643">
        <v>24</v>
      </c>
      <c r="BY643">
        <v>0</v>
      </c>
      <c r="BZ643" s="25" t="s">
        <v>176</v>
      </c>
      <c r="CB643">
        <v>4.5</v>
      </c>
      <c r="CC643">
        <v>2</v>
      </c>
      <c r="CD643">
        <v>90</v>
      </c>
      <c r="CE643">
        <v>3</v>
      </c>
      <c r="CF643">
        <v>1</v>
      </c>
      <c r="CG643">
        <v>4.5</v>
      </c>
      <c r="CH643">
        <v>0</v>
      </c>
    </row>
    <row r="644" spans="1:86">
      <c r="F644" s="24" t="str">
        <f t="shared" ref="F644:F707" si="50">IF(BF644="","",IF(OR(ROUND(MOD(BF644,1),1)=0.2,ROUND(MOD(BF644,1),1)=0.4,ROUND(MOD(BF644,1),1)=0.7),BF644+0.1,IF(OR(ROUND(MOD(BF644,1),1)=0.1,ROUND(MOD(BF644,1),1)=0.6,ROUND(MOD(BF644,1),1)=0.9),BF644-0.1,BF644))*10)</f>
        <v/>
      </c>
      <c r="H644" s="24" t="str">
        <f t="shared" ref="H644:H707" si="51">IF(BH644="","",IF(ROUNDUP((BH644/100)*IF(BJ644&gt;100,RIGHT(BJ644,2),BJ644)*250*4/60*2/IF(BK644&gt;=10,10,1),0)&gt;15,15,ROUNDUP((BH644/100)*IF(BJ644&gt;100,RIGHT(BJ644,2),BJ644)*250*4/60*2/IF(BK644&gt;=10,10,1),0)))</f>
        <v/>
      </c>
      <c r="I644" s="24" t="str">
        <f t="shared" ref="I644:I707" si="52">IF(BI644="","",ROUND(BI644*10/80,0))</f>
        <v/>
      </c>
      <c r="J644" s="24" t="str">
        <f t="shared" ref="J644:J707" si="53">IF(BJ644="","",IF(BJ644&gt;100,100+IF(RIGHT(BJ644,1)*25&gt;=100,80,RIGHT(BJ644,1)*25),IF(RIGHT(BJ644,1)*25&gt;=100,80,RIGHT(BJ644,1)*25)))</f>
        <v/>
      </c>
      <c r="K644" s="49" t="str">
        <f t="shared" ref="K644:K707" si="54">TEXT(IF(W644=0,"",IF(BK644&gt;=10,LEFT(BK644,1),0)&amp;IF(V644&gt;=0.06,3,0)),"00")</f>
        <v/>
      </c>
      <c r="Q644" s="25"/>
      <c r="Z644" s="25"/>
      <c r="AH644">
        <v>0</v>
      </c>
      <c r="BQ644" s="25"/>
      <c r="BZ644" s="25"/>
      <c r="CH644">
        <v>0</v>
      </c>
    </row>
    <row r="645" spans="1:86">
      <c r="A645">
        <v>1</v>
      </c>
      <c r="B645">
        <v>10</v>
      </c>
      <c r="C645">
        <v>140</v>
      </c>
      <c r="D645">
        <v>55</v>
      </c>
      <c r="E645">
        <v>1000</v>
      </c>
      <c r="F645" s="24">
        <f t="shared" si="50"/>
        <v>310</v>
      </c>
      <c r="G645">
        <v>71</v>
      </c>
      <c r="H645" s="24">
        <f t="shared" si="51"/>
        <v>6</v>
      </c>
      <c r="I645" s="24">
        <f t="shared" si="52"/>
        <v>19</v>
      </c>
      <c r="J645" s="24">
        <f t="shared" si="53"/>
        <v>180</v>
      </c>
      <c r="K645" s="49" t="str">
        <f t="shared" si="54"/>
        <v>13</v>
      </c>
      <c r="L645">
        <v>43</v>
      </c>
      <c r="M645">
        <v>0</v>
      </c>
      <c r="N645">
        <v>141</v>
      </c>
      <c r="O645">
        <v>0</v>
      </c>
      <c r="P645">
        <v>0</v>
      </c>
      <c r="Q645" s="25" t="s">
        <v>170</v>
      </c>
      <c r="R645">
        <v>22</v>
      </c>
      <c r="S645">
        <v>15</v>
      </c>
      <c r="T645">
        <v>2</v>
      </c>
      <c r="U645">
        <v>0</v>
      </c>
      <c r="V645">
        <v>0.40500000000000003</v>
      </c>
      <c r="W645">
        <v>0.5</v>
      </c>
      <c r="X645">
        <v>24</v>
      </c>
      <c r="Y645">
        <v>0</v>
      </c>
      <c r="Z645" s="25" t="s">
        <v>176</v>
      </c>
      <c r="AB645">
        <v>0</v>
      </c>
      <c r="AC645">
        <v>2</v>
      </c>
      <c r="AD645">
        <v>113</v>
      </c>
      <c r="AE645">
        <v>3</v>
      </c>
      <c r="AF645">
        <v>1</v>
      </c>
      <c r="AG645">
        <v>0.63</v>
      </c>
      <c r="AH645">
        <v>0</v>
      </c>
      <c r="BA645">
        <v>1</v>
      </c>
      <c r="BB645">
        <v>10</v>
      </c>
      <c r="BC645">
        <v>140</v>
      </c>
      <c r="BD645">
        <v>55</v>
      </c>
      <c r="BE645">
        <v>1000</v>
      </c>
      <c r="BF645">
        <v>31</v>
      </c>
      <c r="BG645">
        <v>71</v>
      </c>
      <c r="BH645">
        <v>35</v>
      </c>
      <c r="BI645">
        <v>150</v>
      </c>
      <c r="BJ645">
        <v>105</v>
      </c>
      <c r="BK645">
        <v>11</v>
      </c>
      <c r="BL645">
        <v>43</v>
      </c>
      <c r="BM645">
        <v>0</v>
      </c>
      <c r="BN645">
        <v>141</v>
      </c>
      <c r="BO645">
        <v>0</v>
      </c>
      <c r="BP645">
        <v>0</v>
      </c>
      <c r="BQ645" s="25" t="s">
        <v>170</v>
      </c>
      <c r="BR645">
        <v>22</v>
      </c>
      <c r="BS645">
        <v>15</v>
      </c>
      <c r="BT645">
        <v>2</v>
      </c>
      <c r="BU645">
        <v>0</v>
      </c>
      <c r="BV645">
        <v>0.40500000000000003</v>
      </c>
      <c r="BW645">
        <v>0.5</v>
      </c>
      <c r="BX645">
        <v>24</v>
      </c>
      <c r="BY645">
        <v>0</v>
      </c>
      <c r="BZ645" s="25" t="s">
        <v>176</v>
      </c>
      <c r="CB645">
        <v>0</v>
      </c>
      <c r="CC645">
        <v>2</v>
      </c>
      <c r="CD645">
        <v>113</v>
      </c>
      <c r="CE645">
        <v>3</v>
      </c>
      <c r="CF645">
        <v>1</v>
      </c>
      <c r="CG645">
        <v>0.63</v>
      </c>
      <c r="CH645">
        <v>0</v>
      </c>
    </row>
    <row r="646" spans="1:86">
      <c r="A646">
        <v>2</v>
      </c>
      <c r="B646">
        <v>9</v>
      </c>
      <c r="C646">
        <v>110</v>
      </c>
      <c r="D646">
        <v>55</v>
      </c>
      <c r="E646">
        <v>0</v>
      </c>
      <c r="F646" s="24">
        <f t="shared" si="50"/>
        <v>220</v>
      </c>
      <c r="G646">
        <v>50</v>
      </c>
      <c r="H646" s="24">
        <f t="shared" si="51"/>
        <v>7</v>
      </c>
      <c r="I646" s="24">
        <f t="shared" si="52"/>
        <v>20</v>
      </c>
      <c r="J646" s="24">
        <f t="shared" si="53"/>
        <v>180</v>
      </c>
      <c r="K646" s="49" t="str">
        <f t="shared" si="54"/>
        <v>13</v>
      </c>
      <c r="L646">
        <v>63</v>
      </c>
      <c r="M646">
        <v>0</v>
      </c>
      <c r="N646">
        <v>0</v>
      </c>
      <c r="O646">
        <v>0</v>
      </c>
      <c r="P646">
        <v>0</v>
      </c>
      <c r="Q646" s="25" t="s">
        <v>170</v>
      </c>
      <c r="R646">
        <v>22</v>
      </c>
      <c r="S646">
        <v>12</v>
      </c>
      <c r="T646">
        <v>2</v>
      </c>
      <c r="U646">
        <v>0</v>
      </c>
      <c r="V646">
        <v>0.36699999999999999</v>
      </c>
      <c r="W646">
        <v>0.25319999999999998</v>
      </c>
      <c r="X646">
        <v>24</v>
      </c>
      <c r="Y646">
        <v>0</v>
      </c>
      <c r="Z646" s="25" t="s">
        <v>176</v>
      </c>
      <c r="AB646">
        <v>0</v>
      </c>
      <c r="AC646">
        <v>2</v>
      </c>
      <c r="AD646">
        <v>113</v>
      </c>
      <c r="AE646">
        <v>3</v>
      </c>
      <c r="AF646">
        <v>1</v>
      </c>
      <c r="AG646">
        <v>0.63</v>
      </c>
      <c r="AH646">
        <v>0</v>
      </c>
      <c r="BA646">
        <v>2</v>
      </c>
      <c r="BB646">
        <v>9</v>
      </c>
      <c r="BC646">
        <v>110</v>
      </c>
      <c r="BD646">
        <v>55</v>
      </c>
      <c r="BE646">
        <v>0</v>
      </c>
      <c r="BF646">
        <v>22</v>
      </c>
      <c r="BG646">
        <v>50</v>
      </c>
      <c r="BH646">
        <v>40</v>
      </c>
      <c r="BI646">
        <v>160</v>
      </c>
      <c r="BJ646">
        <v>105</v>
      </c>
      <c r="BK646">
        <v>11</v>
      </c>
      <c r="BL646">
        <v>63</v>
      </c>
      <c r="BM646">
        <v>0</v>
      </c>
      <c r="BN646">
        <v>0</v>
      </c>
      <c r="BO646">
        <v>0</v>
      </c>
      <c r="BP646">
        <v>0</v>
      </c>
      <c r="BQ646" s="25" t="s">
        <v>170</v>
      </c>
      <c r="BR646">
        <v>22</v>
      </c>
      <c r="BS646">
        <v>12</v>
      </c>
      <c r="BT646">
        <v>2</v>
      </c>
      <c r="BU646">
        <v>0</v>
      </c>
      <c r="BV646">
        <v>0.36699999999999999</v>
      </c>
      <c r="BW646">
        <v>0.25319999999999998</v>
      </c>
      <c r="BX646">
        <v>24</v>
      </c>
      <c r="BY646">
        <v>0</v>
      </c>
      <c r="BZ646" s="25" t="s">
        <v>176</v>
      </c>
      <c r="CB646">
        <v>0</v>
      </c>
      <c r="CC646">
        <v>2</v>
      </c>
      <c r="CD646">
        <v>113</v>
      </c>
      <c r="CE646">
        <v>3</v>
      </c>
      <c r="CF646">
        <v>1</v>
      </c>
      <c r="CG646">
        <v>0.63</v>
      </c>
      <c r="CH646">
        <v>0</v>
      </c>
    </row>
    <row r="647" spans="1:86">
      <c r="A647">
        <v>3</v>
      </c>
      <c r="B647">
        <v>8</v>
      </c>
      <c r="C647">
        <v>80</v>
      </c>
      <c r="D647">
        <v>20</v>
      </c>
      <c r="E647">
        <v>0</v>
      </c>
      <c r="F647" s="24">
        <f t="shared" si="50"/>
        <v>160</v>
      </c>
      <c r="G647">
        <v>55</v>
      </c>
      <c r="H647" s="24">
        <f t="shared" si="51"/>
        <v>7</v>
      </c>
      <c r="I647" s="24">
        <f t="shared" si="52"/>
        <v>20</v>
      </c>
      <c r="J647" s="24">
        <f t="shared" si="53"/>
        <v>180</v>
      </c>
      <c r="K647" s="49" t="str">
        <f t="shared" si="54"/>
        <v>13</v>
      </c>
      <c r="L647">
        <v>63</v>
      </c>
      <c r="M647">
        <v>0</v>
      </c>
      <c r="N647">
        <v>0</v>
      </c>
      <c r="O647">
        <v>0</v>
      </c>
      <c r="P647">
        <v>0</v>
      </c>
      <c r="Q647" s="25" t="s">
        <v>170</v>
      </c>
      <c r="R647">
        <v>22</v>
      </c>
      <c r="S647">
        <v>12</v>
      </c>
      <c r="T647">
        <v>2</v>
      </c>
      <c r="U647">
        <v>0</v>
      </c>
      <c r="V647">
        <v>0.27900000000000003</v>
      </c>
      <c r="W647">
        <v>0.18690000000000001</v>
      </c>
      <c r="X647">
        <v>24</v>
      </c>
      <c r="Y647">
        <v>0</v>
      </c>
      <c r="Z647" s="25" t="s">
        <v>176</v>
      </c>
      <c r="AB647">
        <v>0</v>
      </c>
      <c r="AC647">
        <v>2</v>
      </c>
      <c r="AD647">
        <v>113</v>
      </c>
      <c r="AE647">
        <v>3</v>
      </c>
      <c r="AF647">
        <v>1</v>
      </c>
      <c r="AG647">
        <v>0.63</v>
      </c>
      <c r="AH647">
        <v>0</v>
      </c>
      <c r="BA647">
        <v>3</v>
      </c>
      <c r="BB647">
        <v>8</v>
      </c>
      <c r="BC647">
        <v>80</v>
      </c>
      <c r="BD647">
        <v>20</v>
      </c>
      <c r="BE647">
        <v>0</v>
      </c>
      <c r="BF647">
        <v>16</v>
      </c>
      <c r="BG647">
        <v>55</v>
      </c>
      <c r="BH647">
        <v>40</v>
      </c>
      <c r="BI647">
        <v>160</v>
      </c>
      <c r="BJ647">
        <v>105</v>
      </c>
      <c r="BK647">
        <v>11</v>
      </c>
      <c r="BL647">
        <v>63</v>
      </c>
      <c r="BM647">
        <v>0</v>
      </c>
      <c r="BN647">
        <v>0</v>
      </c>
      <c r="BO647">
        <v>0</v>
      </c>
      <c r="BP647">
        <v>0</v>
      </c>
      <c r="BQ647" s="25" t="s">
        <v>170</v>
      </c>
      <c r="BR647">
        <v>22</v>
      </c>
      <c r="BS647">
        <v>12</v>
      </c>
      <c r="BT647">
        <v>2</v>
      </c>
      <c r="BU647">
        <v>0</v>
      </c>
      <c r="BV647">
        <v>0.27900000000000003</v>
      </c>
      <c r="BW647">
        <v>0.18690000000000001</v>
      </c>
      <c r="BX647">
        <v>24</v>
      </c>
      <c r="BY647">
        <v>0</v>
      </c>
      <c r="BZ647" s="25" t="s">
        <v>176</v>
      </c>
      <c r="CB647">
        <v>0</v>
      </c>
      <c r="CC647">
        <v>2</v>
      </c>
      <c r="CD647">
        <v>113</v>
      </c>
      <c r="CE647">
        <v>3</v>
      </c>
      <c r="CF647">
        <v>1</v>
      </c>
      <c r="CG647">
        <v>0.63</v>
      </c>
      <c r="CH647">
        <v>0</v>
      </c>
    </row>
    <row r="648" spans="1:86">
      <c r="A648">
        <v>4</v>
      </c>
      <c r="B648">
        <v>7</v>
      </c>
      <c r="C648">
        <v>60</v>
      </c>
      <c r="D648">
        <v>15</v>
      </c>
      <c r="E648">
        <v>0</v>
      </c>
      <c r="F648" s="24">
        <f t="shared" si="50"/>
        <v>90</v>
      </c>
      <c r="G648">
        <v>60</v>
      </c>
      <c r="H648" s="24">
        <f t="shared" si="51"/>
        <v>7</v>
      </c>
      <c r="I648" s="24">
        <f t="shared" si="52"/>
        <v>20</v>
      </c>
      <c r="J648" s="24">
        <f t="shared" si="53"/>
        <v>180</v>
      </c>
      <c r="K648" s="49" t="str">
        <f t="shared" si="54"/>
        <v>13</v>
      </c>
      <c r="L648">
        <v>73</v>
      </c>
      <c r="M648">
        <v>0</v>
      </c>
      <c r="N648">
        <v>0</v>
      </c>
      <c r="O648">
        <v>0</v>
      </c>
      <c r="P648">
        <v>0</v>
      </c>
      <c r="Q648" s="25" t="s">
        <v>170</v>
      </c>
      <c r="R648">
        <v>22</v>
      </c>
      <c r="S648">
        <v>12</v>
      </c>
      <c r="T648">
        <v>2</v>
      </c>
      <c r="U648">
        <v>0</v>
      </c>
      <c r="V648">
        <v>0.20200000000000001</v>
      </c>
      <c r="W648">
        <v>0.1394</v>
      </c>
      <c r="X648">
        <v>24</v>
      </c>
      <c r="Y648">
        <v>0</v>
      </c>
      <c r="Z648" s="25" t="s">
        <v>176</v>
      </c>
      <c r="AB648">
        <v>0</v>
      </c>
      <c r="AC648">
        <v>2</v>
      </c>
      <c r="AD648">
        <v>113</v>
      </c>
      <c r="AE648">
        <v>3</v>
      </c>
      <c r="AF648">
        <v>1</v>
      </c>
      <c r="AG648">
        <v>0.63</v>
      </c>
      <c r="AH648">
        <v>0</v>
      </c>
      <c r="BA648">
        <v>4</v>
      </c>
      <c r="BB648">
        <v>7</v>
      </c>
      <c r="BC648">
        <v>60</v>
      </c>
      <c r="BD648">
        <v>15</v>
      </c>
      <c r="BE648">
        <v>0</v>
      </c>
      <c r="BF648">
        <v>9</v>
      </c>
      <c r="BG648">
        <v>60</v>
      </c>
      <c r="BH648">
        <v>40</v>
      </c>
      <c r="BI648">
        <v>160</v>
      </c>
      <c r="BJ648">
        <v>105</v>
      </c>
      <c r="BK648">
        <v>11</v>
      </c>
      <c r="BL648">
        <v>73</v>
      </c>
      <c r="BM648">
        <v>0</v>
      </c>
      <c r="BN648">
        <v>0</v>
      </c>
      <c r="BO648">
        <v>0</v>
      </c>
      <c r="BP648">
        <v>0</v>
      </c>
      <c r="BQ648" s="25" t="s">
        <v>170</v>
      </c>
      <c r="BR648">
        <v>22</v>
      </c>
      <c r="BS648">
        <v>12</v>
      </c>
      <c r="BT648">
        <v>2</v>
      </c>
      <c r="BU648">
        <v>0</v>
      </c>
      <c r="BV648">
        <v>0.20200000000000001</v>
      </c>
      <c r="BW648">
        <v>0.1394</v>
      </c>
      <c r="BX648">
        <v>24</v>
      </c>
      <c r="BY648">
        <v>0</v>
      </c>
      <c r="BZ648" s="25" t="s">
        <v>176</v>
      </c>
      <c r="CB648">
        <v>0</v>
      </c>
      <c r="CC648">
        <v>2</v>
      </c>
      <c r="CD648">
        <v>113</v>
      </c>
      <c r="CE648">
        <v>3</v>
      </c>
      <c r="CF648">
        <v>1</v>
      </c>
      <c r="CG648">
        <v>0.63</v>
      </c>
      <c r="CH648">
        <v>0</v>
      </c>
    </row>
    <row r="649" spans="1:86">
      <c r="A649">
        <v>5</v>
      </c>
      <c r="B649">
        <v>6</v>
      </c>
      <c r="C649">
        <v>40</v>
      </c>
      <c r="D649">
        <v>10</v>
      </c>
      <c r="E649">
        <v>0</v>
      </c>
      <c r="F649" s="24">
        <f t="shared" si="50"/>
        <v>60</v>
      </c>
      <c r="G649">
        <v>55</v>
      </c>
      <c r="H649" s="24">
        <f t="shared" si="51"/>
        <v>7</v>
      </c>
      <c r="I649" s="24">
        <f t="shared" si="52"/>
        <v>20</v>
      </c>
      <c r="J649" s="24">
        <f t="shared" si="53"/>
        <v>180</v>
      </c>
      <c r="K649" s="49" t="str">
        <f t="shared" si="54"/>
        <v>13</v>
      </c>
      <c r="L649">
        <v>73</v>
      </c>
      <c r="M649">
        <v>0</v>
      </c>
      <c r="N649">
        <v>0</v>
      </c>
      <c r="O649">
        <v>0</v>
      </c>
      <c r="P649">
        <v>0</v>
      </c>
      <c r="Q649" s="25" t="s">
        <v>170</v>
      </c>
      <c r="R649">
        <v>22</v>
      </c>
      <c r="S649">
        <v>12</v>
      </c>
      <c r="T649">
        <v>2</v>
      </c>
      <c r="U649">
        <v>0</v>
      </c>
      <c r="V649">
        <v>0.14599999999999999</v>
      </c>
      <c r="W649">
        <v>0.1007</v>
      </c>
      <c r="X649">
        <v>24</v>
      </c>
      <c r="Y649">
        <v>0</v>
      </c>
      <c r="Z649" s="25" t="s">
        <v>176</v>
      </c>
      <c r="AB649">
        <v>0</v>
      </c>
      <c r="AC649">
        <v>2</v>
      </c>
      <c r="AD649">
        <v>113</v>
      </c>
      <c r="AE649">
        <v>3</v>
      </c>
      <c r="AF649">
        <v>1</v>
      </c>
      <c r="AG649">
        <v>0.63</v>
      </c>
      <c r="AH649">
        <v>0</v>
      </c>
      <c r="BA649">
        <v>5</v>
      </c>
      <c r="BB649">
        <v>6</v>
      </c>
      <c r="BC649">
        <v>40</v>
      </c>
      <c r="BD649">
        <v>10</v>
      </c>
      <c r="BE649">
        <v>0</v>
      </c>
      <c r="BF649">
        <v>6</v>
      </c>
      <c r="BG649">
        <v>55</v>
      </c>
      <c r="BH649">
        <v>40</v>
      </c>
      <c r="BI649">
        <v>160</v>
      </c>
      <c r="BJ649">
        <v>105</v>
      </c>
      <c r="BK649">
        <v>11</v>
      </c>
      <c r="BL649">
        <v>73</v>
      </c>
      <c r="BM649">
        <v>0</v>
      </c>
      <c r="BN649">
        <v>0</v>
      </c>
      <c r="BO649">
        <v>0</v>
      </c>
      <c r="BP649">
        <v>0</v>
      </c>
      <c r="BQ649" s="25" t="s">
        <v>170</v>
      </c>
      <c r="BR649">
        <v>22</v>
      </c>
      <c r="BS649">
        <v>12</v>
      </c>
      <c r="BT649">
        <v>2</v>
      </c>
      <c r="BU649">
        <v>0</v>
      </c>
      <c r="BV649">
        <v>0.14599999999999999</v>
      </c>
      <c r="BW649">
        <v>0.1007</v>
      </c>
      <c r="BX649">
        <v>24</v>
      </c>
      <c r="BY649">
        <v>0</v>
      </c>
      <c r="BZ649" s="25" t="s">
        <v>176</v>
      </c>
      <c r="CB649">
        <v>0</v>
      </c>
      <c r="CC649">
        <v>2</v>
      </c>
      <c r="CD649">
        <v>113</v>
      </c>
      <c r="CE649">
        <v>3</v>
      </c>
      <c r="CF649">
        <v>1</v>
      </c>
      <c r="CG649">
        <v>0.63</v>
      </c>
      <c r="CH649">
        <v>0</v>
      </c>
    </row>
    <row r="650" spans="1:86">
      <c r="A650">
        <v>6</v>
      </c>
      <c r="B650">
        <v>5</v>
      </c>
      <c r="C650">
        <v>20</v>
      </c>
      <c r="D650">
        <v>60</v>
      </c>
      <c r="E650">
        <v>0</v>
      </c>
      <c r="F650" s="24">
        <f t="shared" si="50"/>
        <v>30</v>
      </c>
      <c r="G650">
        <v>60</v>
      </c>
      <c r="H650" s="24">
        <f t="shared" si="51"/>
        <v>7</v>
      </c>
      <c r="I650" s="24">
        <f t="shared" si="52"/>
        <v>20</v>
      </c>
      <c r="J650" s="24">
        <f t="shared" si="53"/>
        <v>180</v>
      </c>
      <c r="K650" s="49" t="str">
        <f t="shared" si="54"/>
        <v>13</v>
      </c>
      <c r="L650">
        <v>73</v>
      </c>
      <c r="M650">
        <v>0</v>
      </c>
      <c r="N650">
        <v>0</v>
      </c>
      <c r="O650">
        <v>0</v>
      </c>
      <c r="P650">
        <v>0</v>
      </c>
      <c r="Q650" s="25" t="s">
        <v>170</v>
      </c>
      <c r="R650">
        <v>22</v>
      </c>
      <c r="S650">
        <v>12</v>
      </c>
      <c r="T650">
        <v>2</v>
      </c>
      <c r="U650">
        <v>0</v>
      </c>
      <c r="V650">
        <v>0.09</v>
      </c>
      <c r="W650">
        <v>6.5699999999999995E-2</v>
      </c>
      <c r="X650">
        <v>24</v>
      </c>
      <c r="Y650">
        <v>0</v>
      </c>
      <c r="Z650" s="25" t="s">
        <v>176</v>
      </c>
      <c r="AB650">
        <v>4.5</v>
      </c>
      <c r="AC650">
        <v>2</v>
      </c>
      <c r="AD650">
        <v>113</v>
      </c>
      <c r="AE650">
        <v>3</v>
      </c>
      <c r="AF650">
        <v>1</v>
      </c>
      <c r="AG650">
        <v>0.63</v>
      </c>
      <c r="AH650">
        <v>0</v>
      </c>
      <c r="BA650">
        <v>6</v>
      </c>
      <c r="BB650">
        <v>5</v>
      </c>
      <c r="BC650">
        <v>20</v>
      </c>
      <c r="BD650">
        <v>60</v>
      </c>
      <c r="BE650">
        <v>0</v>
      </c>
      <c r="BF650">
        <v>3</v>
      </c>
      <c r="BG650">
        <v>60</v>
      </c>
      <c r="BH650">
        <v>40</v>
      </c>
      <c r="BI650">
        <v>160</v>
      </c>
      <c r="BJ650">
        <v>105</v>
      </c>
      <c r="BK650">
        <v>11</v>
      </c>
      <c r="BL650">
        <v>73</v>
      </c>
      <c r="BM650">
        <v>0</v>
      </c>
      <c r="BN650">
        <v>0</v>
      </c>
      <c r="BO650">
        <v>0</v>
      </c>
      <c r="BP650">
        <v>0</v>
      </c>
      <c r="BQ650" s="25" t="s">
        <v>170</v>
      </c>
      <c r="BR650">
        <v>22</v>
      </c>
      <c r="BS650">
        <v>12</v>
      </c>
      <c r="BT650">
        <v>2</v>
      </c>
      <c r="BU650">
        <v>0</v>
      </c>
      <c r="BV650">
        <v>0.09</v>
      </c>
      <c r="BW650">
        <v>6.5699999999999995E-2</v>
      </c>
      <c r="BX650">
        <v>24</v>
      </c>
      <c r="BY650">
        <v>0</v>
      </c>
      <c r="BZ650" s="25" t="s">
        <v>176</v>
      </c>
      <c r="CB650">
        <v>4.5</v>
      </c>
      <c r="CC650">
        <v>2</v>
      </c>
      <c r="CD650">
        <v>113</v>
      </c>
      <c r="CE650">
        <v>3</v>
      </c>
      <c r="CF650">
        <v>1</v>
      </c>
      <c r="CG650">
        <v>0.63</v>
      </c>
      <c r="CH650">
        <v>0</v>
      </c>
    </row>
    <row r="651" spans="1:86">
      <c r="A651">
        <v>7</v>
      </c>
      <c r="B651">
        <v>4</v>
      </c>
      <c r="C651">
        <v>14</v>
      </c>
      <c r="D651">
        <v>25</v>
      </c>
      <c r="E651">
        <v>0</v>
      </c>
      <c r="F651" s="24">
        <f t="shared" si="50"/>
        <v>20</v>
      </c>
      <c r="G651">
        <v>60</v>
      </c>
      <c r="H651" s="24">
        <f t="shared" si="51"/>
        <v>7</v>
      </c>
      <c r="I651" s="24">
        <f t="shared" si="52"/>
        <v>20</v>
      </c>
      <c r="J651" s="24">
        <f t="shared" si="53"/>
        <v>180</v>
      </c>
      <c r="K651" s="49" t="str">
        <f t="shared" si="54"/>
        <v>10</v>
      </c>
      <c r="L651">
        <v>73</v>
      </c>
      <c r="M651">
        <v>0</v>
      </c>
      <c r="N651">
        <v>0</v>
      </c>
      <c r="O651">
        <v>10</v>
      </c>
      <c r="P651">
        <v>0</v>
      </c>
      <c r="Q651" s="25" t="s">
        <v>170</v>
      </c>
      <c r="R651">
        <v>22</v>
      </c>
      <c r="S651">
        <v>12</v>
      </c>
      <c r="T651">
        <v>2</v>
      </c>
      <c r="U651">
        <v>0</v>
      </c>
      <c r="V651">
        <v>4.4999999999999998E-2</v>
      </c>
      <c r="W651">
        <v>4.1000000000000002E-2</v>
      </c>
      <c r="X651">
        <v>24</v>
      </c>
      <c r="Y651">
        <v>0</v>
      </c>
      <c r="Z651" s="25" t="s">
        <v>176</v>
      </c>
      <c r="AB651">
        <v>2.8</v>
      </c>
      <c r="AC651">
        <v>2</v>
      </c>
      <c r="AD651">
        <v>113</v>
      </c>
      <c r="AE651">
        <v>3</v>
      </c>
      <c r="AF651">
        <v>1</v>
      </c>
      <c r="AG651">
        <v>0.63</v>
      </c>
      <c r="AH651">
        <v>0</v>
      </c>
      <c r="BA651">
        <v>7</v>
      </c>
      <c r="BB651">
        <v>4</v>
      </c>
      <c r="BC651">
        <v>14</v>
      </c>
      <c r="BD651">
        <v>25</v>
      </c>
      <c r="BE651">
        <v>0</v>
      </c>
      <c r="BF651">
        <v>2</v>
      </c>
      <c r="BG651">
        <v>60</v>
      </c>
      <c r="BH651">
        <v>40</v>
      </c>
      <c r="BI651">
        <v>160</v>
      </c>
      <c r="BJ651">
        <v>105</v>
      </c>
      <c r="BK651">
        <v>11</v>
      </c>
      <c r="BL651">
        <v>73</v>
      </c>
      <c r="BM651">
        <v>0</v>
      </c>
      <c r="BN651">
        <v>0</v>
      </c>
      <c r="BO651">
        <v>10</v>
      </c>
      <c r="BP651">
        <v>0</v>
      </c>
      <c r="BQ651" s="25" t="s">
        <v>170</v>
      </c>
      <c r="BR651">
        <v>22</v>
      </c>
      <c r="BS651">
        <v>12</v>
      </c>
      <c r="BT651">
        <v>2</v>
      </c>
      <c r="BU651">
        <v>0</v>
      </c>
      <c r="BV651">
        <v>4.4999999999999998E-2</v>
      </c>
      <c r="BW651">
        <v>4.1000000000000002E-2</v>
      </c>
      <c r="BX651">
        <v>24</v>
      </c>
      <c r="BY651">
        <v>0</v>
      </c>
      <c r="BZ651" s="25" t="s">
        <v>176</v>
      </c>
      <c r="CB651">
        <v>2.8</v>
      </c>
      <c r="CC651">
        <v>2</v>
      </c>
      <c r="CD651">
        <v>113</v>
      </c>
      <c r="CE651">
        <v>3</v>
      </c>
      <c r="CF651">
        <v>1</v>
      </c>
      <c r="CG651">
        <v>0.63</v>
      </c>
      <c r="CH651">
        <v>0</v>
      </c>
    </row>
    <row r="652" spans="1:86">
      <c r="A652">
        <v>8</v>
      </c>
      <c r="B652">
        <v>3</v>
      </c>
      <c r="C652">
        <v>8</v>
      </c>
      <c r="D652">
        <v>20</v>
      </c>
      <c r="E652">
        <v>0</v>
      </c>
      <c r="F652" s="24">
        <f t="shared" si="50"/>
        <v>10</v>
      </c>
      <c r="G652">
        <v>75</v>
      </c>
      <c r="H652" s="24">
        <f t="shared" si="51"/>
        <v>7</v>
      </c>
      <c r="I652" s="24">
        <f t="shared" si="52"/>
        <v>20</v>
      </c>
      <c r="J652" s="24">
        <f t="shared" si="53"/>
        <v>180</v>
      </c>
      <c r="K652" s="49" t="str">
        <f t="shared" si="54"/>
        <v>10</v>
      </c>
      <c r="L652">
        <v>73</v>
      </c>
      <c r="M652">
        <v>0</v>
      </c>
      <c r="N652">
        <v>0</v>
      </c>
      <c r="O652">
        <v>20</v>
      </c>
      <c r="P652">
        <v>0</v>
      </c>
      <c r="Q652" s="25" t="s">
        <v>170</v>
      </c>
      <c r="R652">
        <v>22</v>
      </c>
      <c r="S652">
        <v>0</v>
      </c>
      <c r="T652">
        <v>2</v>
      </c>
      <c r="U652">
        <v>0</v>
      </c>
      <c r="V652">
        <v>3.1E-2</v>
      </c>
      <c r="W652">
        <v>2.9100000000000001E-2</v>
      </c>
      <c r="X652">
        <v>24</v>
      </c>
      <c r="Y652">
        <v>0</v>
      </c>
      <c r="Z652" s="25" t="s">
        <v>176</v>
      </c>
      <c r="AB652">
        <v>1.6</v>
      </c>
      <c r="AC652">
        <v>2</v>
      </c>
      <c r="AD652">
        <v>113</v>
      </c>
      <c r="AE652">
        <v>3</v>
      </c>
      <c r="AF652">
        <v>1</v>
      </c>
      <c r="AG652">
        <v>0.63</v>
      </c>
      <c r="AH652">
        <v>0</v>
      </c>
      <c r="BA652">
        <v>8</v>
      </c>
      <c r="BB652">
        <v>3</v>
      </c>
      <c r="BC652">
        <v>8</v>
      </c>
      <c r="BD652">
        <v>20</v>
      </c>
      <c r="BE652">
        <v>0</v>
      </c>
      <c r="BF652">
        <v>1</v>
      </c>
      <c r="BG652">
        <v>75</v>
      </c>
      <c r="BH652">
        <v>40</v>
      </c>
      <c r="BI652">
        <v>160</v>
      </c>
      <c r="BJ652">
        <v>105</v>
      </c>
      <c r="BK652">
        <v>11</v>
      </c>
      <c r="BL652">
        <v>73</v>
      </c>
      <c r="BM652">
        <v>0</v>
      </c>
      <c r="BN652">
        <v>0</v>
      </c>
      <c r="BO652">
        <v>20</v>
      </c>
      <c r="BP652">
        <v>0</v>
      </c>
      <c r="BQ652" s="25" t="s">
        <v>170</v>
      </c>
      <c r="BR652">
        <v>22</v>
      </c>
      <c r="BS652">
        <v>0</v>
      </c>
      <c r="BT652">
        <v>2</v>
      </c>
      <c r="BU652">
        <v>0</v>
      </c>
      <c r="BV652">
        <v>3.1E-2</v>
      </c>
      <c r="BW652">
        <v>2.9100000000000001E-2</v>
      </c>
      <c r="BX652">
        <v>24</v>
      </c>
      <c r="BY652">
        <v>0</v>
      </c>
      <c r="BZ652" s="25" t="s">
        <v>176</v>
      </c>
      <c r="CB652">
        <v>1.6</v>
      </c>
      <c r="CC652">
        <v>2</v>
      </c>
      <c r="CD652">
        <v>113</v>
      </c>
      <c r="CE652">
        <v>3</v>
      </c>
      <c r="CF652">
        <v>1</v>
      </c>
      <c r="CG652">
        <v>0.63</v>
      </c>
      <c r="CH652">
        <v>0</v>
      </c>
    </row>
    <row r="653" spans="1:86">
      <c r="A653">
        <v>9</v>
      </c>
      <c r="B653">
        <v>802</v>
      </c>
      <c r="C653">
        <v>1</v>
      </c>
      <c r="D653">
        <v>16</v>
      </c>
      <c r="E653">
        <v>0</v>
      </c>
      <c r="F653" s="24">
        <f t="shared" si="50"/>
        <v>0</v>
      </c>
      <c r="G653">
        <v>90</v>
      </c>
      <c r="H653" s="24">
        <f t="shared" si="51"/>
        <v>7</v>
      </c>
      <c r="I653" s="24">
        <f t="shared" si="52"/>
        <v>20</v>
      </c>
      <c r="J653" s="24">
        <f t="shared" si="53"/>
        <v>180</v>
      </c>
      <c r="K653" s="49" t="str">
        <f t="shared" si="54"/>
        <v>10</v>
      </c>
      <c r="L653">
        <v>63</v>
      </c>
      <c r="M653">
        <v>0</v>
      </c>
      <c r="N653">
        <v>7</v>
      </c>
      <c r="O653">
        <v>10</v>
      </c>
      <c r="P653">
        <v>2</v>
      </c>
      <c r="Q653" s="25" t="s">
        <v>175</v>
      </c>
      <c r="R653">
        <v>22</v>
      </c>
      <c r="S653">
        <v>0</v>
      </c>
      <c r="T653">
        <v>2</v>
      </c>
      <c r="U653">
        <v>0</v>
      </c>
      <c r="V653">
        <v>1.9E-2</v>
      </c>
      <c r="W653">
        <v>3.4000000000000002E-2</v>
      </c>
      <c r="X653">
        <v>24</v>
      </c>
      <c r="Y653">
        <v>0</v>
      </c>
      <c r="Z653" s="25" t="s">
        <v>178</v>
      </c>
      <c r="AA653">
        <v>24640</v>
      </c>
      <c r="AB653">
        <v>0.8</v>
      </c>
      <c r="AC653">
        <v>2</v>
      </c>
      <c r="AD653">
        <v>113</v>
      </c>
      <c r="AE653">
        <v>3</v>
      </c>
      <c r="AF653">
        <v>1</v>
      </c>
      <c r="AG653">
        <v>0.63</v>
      </c>
      <c r="AH653">
        <v>0</v>
      </c>
      <c r="BA653">
        <v>9</v>
      </c>
      <c r="BB653">
        <v>802</v>
      </c>
      <c r="BC653">
        <v>1</v>
      </c>
      <c r="BD653">
        <v>16</v>
      </c>
      <c r="BE653">
        <v>0</v>
      </c>
      <c r="BF653">
        <v>0</v>
      </c>
      <c r="BG653">
        <v>90</v>
      </c>
      <c r="BH653">
        <v>40</v>
      </c>
      <c r="BI653">
        <v>160</v>
      </c>
      <c r="BJ653">
        <v>105</v>
      </c>
      <c r="BK653">
        <v>11</v>
      </c>
      <c r="BL653">
        <v>63</v>
      </c>
      <c r="BM653">
        <v>0</v>
      </c>
      <c r="BN653">
        <v>7</v>
      </c>
      <c r="BO653">
        <v>10</v>
      </c>
      <c r="BP653">
        <v>2</v>
      </c>
      <c r="BQ653" s="25" t="s">
        <v>175</v>
      </c>
      <c r="BR653">
        <v>22</v>
      </c>
      <c r="BS653">
        <v>0</v>
      </c>
      <c r="BT653">
        <v>2</v>
      </c>
      <c r="BU653">
        <v>0</v>
      </c>
      <c r="BV653">
        <v>1.9E-2</v>
      </c>
      <c r="BW653">
        <v>3.4000000000000002E-2</v>
      </c>
      <c r="BX653">
        <v>24</v>
      </c>
      <c r="BY653">
        <v>0</v>
      </c>
      <c r="BZ653" s="25" t="s">
        <v>178</v>
      </c>
      <c r="CA653">
        <v>24640</v>
      </c>
      <c r="CB653">
        <v>0.8</v>
      </c>
      <c r="CC653">
        <v>2</v>
      </c>
      <c r="CD653">
        <v>113</v>
      </c>
      <c r="CE653">
        <v>3</v>
      </c>
      <c r="CF653">
        <v>1</v>
      </c>
      <c r="CG653">
        <v>0.63</v>
      </c>
      <c r="CH653">
        <v>0</v>
      </c>
    </row>
    <row r="654" spans="1:86">
      <c r="A654">
        <v>10</v>
      </c>
      <c r="B654">
        <v>802</v>
      </c>
      <c r="C654">
        <v>1</v>
      </c>
      <c r="D654">
        <v>16</v>
      </c>
      <c r="E654">
        <v>0</v>
      </c>
      <c r="F654" s="24">
        <f t="shared" si="50"/>
        <v>0</v>
      </c>
      <c r="G654">
        <v>90</v>
      </c>
      <c r="H654" s="24">
        <f t="shared" si="51"/>
        <v>7</v>
      </c>
      <c r="I654" s="24">
        <f t="shared" si="52"/>
        <v>20</v>
      </c>
      <c r="J654" s="24">
        <f t="shared" si="53"/>
        <v>180</v>
      </c>
      <c r="K654" s="49" t="str">
        <f t="shared" si="54"/>
        <v>10</v>
      </c>
      <c r="L654">
        <v>63</v>
      </c>
      <c r="M654">
        <v>0</v>
      </c>
      <c r="N654">
        <v>7</v>
      </c>
      <c r="O654">
        <v>10</v>
      </c>
      <c r="P654">
        <v>2</v>
      </c>
      <c r="Q654" s="25" t="s">
        <v>175</v>
      </c>
      <c r="R654">
        <v>22</v>
      </c>
      <c r="S654">
        <v>0</v>
      </c>
      <c r="T654">
        <v>2</v>
      </c>
      <c r="U654">
        <v>0</v>
      </c>
      <c r="V654">
        <v>3.9E-2</v>
      </c>
      <c r="W654">
        <v>1.9099999999999999E-2</v>
      </c>
      <c r="X654">
        <v>24</v>
      </c>
      <c r="Y654">
        <v>0</v>
      </c>
      <c r="Z654" s="25" t="s">
        <v>178</v>
      </c>
      <c r="AA654">
        <v>640</v>
      </c>
      <c r="AB654">
        <v>0.8</v>
      </c>
      <c r="AC654">
        <v>2</v>
      </c>
      <c r="AD654">
        <v>113</v>
      </c>
      <c r="AE654">
        <v>3</v>
      </c>
      <c r="AF654">
        <v>1</v>
      </c>
      <c r="AG654">
        <v>0.63</v>
      </c>
      <c r="AH654">
        <v>0</v>
      </c>
      <c r="BA654">
        <v>10</v>
      </c>
      <c r="BB654">
        <v>802</v>
      </c>
      <c r="BC654">
        <v>1</v>
      </c>
      <c r="BD654">
        <v>16</v>
      </c>
      <c r="BE654">
        <v>0</v>
      </c>
      <c r="BF654">
        <v>0</v>
      </c>
      <c r="BG654">
        <v>90</v>
      </c>
      <c r="BH654">
        <v>40</v>
      </c>
      <c r="BI654">
        <v>160</v>
      </c>
      <c r="BJ654">
        <v>105</v>
      </c>
      <c r="BK654">
        <v>11</v>
      </c>
      <c r="BL654">
        <v>63</v>
      </c>
      <c r="BM654">
        <v>0</v>
      </c>
      <c r="BN654">
        <v>7</v>
      </c>
      <c r="BO654">
        <v>10</v>
      </c>
      <c r="BP654">
        <v>2</v>
      </c>
      <c r="BQ654" s="25" t="s">
        <v>175</v>
      </c>
      <c r="BR654">
        <v>22</v>
      </c>
      <c r="BS654">
        <v>0</v>
      </c>
      <c r="BT654">
        <v>2</v>
      </c>
      <c r="BU654">
        <v>0</v>
      </c>
      <c r="BV654">
        <v>3.9E-2</v>
      </c>
      <c r="BW654">
        <v>1.9099999999999999E-2</v>
      </c>
      <c r="BX654">
        <v>24</v>
      </c>
      <c r="BY654">
        <v>0</v>
      </c>
      <c r="BZ654" s="25" t="s">
        <v>178</v>
      </c>
      <c r="CA654">
        <v>640</v>
      </c>
      <c r="CB654">
        <v>0.8</v>
      </c>
      <c r="CC654">
        <v>2</v>
      </c>
      <c r="CD654">
        <v>113</v>
      </c>
      <c r="CE654">
        <v>3</v>
      </c>
      <c r="CF654">
        <v>1</v>
      </c>
      <c r="CG654">
        <v>0.63</v>
      </c>
      <c r="CH654">
        <v>0</v>
      </c>
    </row>
    <row r="655" spans="1:86">
      <c r="A655">
        <v>11</v>
      </c>
      <c r="B655">
        <v>801</v>
      </c>
      <c r="C655">
        <v>1</v>
      </c>
      <c r="D655">
        <v>16</v>
      </c>
      <c r="E655">
        <v>0</v>
      </c>
      <c r="F655" s="24">
        <f t="shared" si="50"/>
        <v>0</v>
      </c>
      <c r="G655">
        <v>90</v>
      </c>
      <c r="H655" s="24">
        <f t="shared" si="51"/>
        <v>7</v>
      </c>
      <c r="I655" s="24">
        <f t="shared" si="52"/>
        <v>20</v>
      </c>
      <c r="J655" s="24">
        <f t="shared" si="53"/>
        <v>180</v>
      </c>
      <c r="K655" s="49" t="str">
        <f t="shared" si="54"/>
        <v>10</v>
      </c>
      <c r="L655">
        <v>63</v>
      </c>
      <c r="M655">
        <v>0</v>
      </c>
      <c r="N655">
        <v>4</v>
      </c>
      <c r="O655">
        <v>10</v>
      </c>
      <c r="P655">
        <v>1</v>
      </c>
      <c r="Q655" s="25" t="s">
        <v>175</v>
      </c>
      <c r="R655">
        <v>22</v>
      </c>
      <c r="S655">
        <v>0</v>
      </c>
      <c r="T655">
        <v>2</v>
      </c>
      <c r="U655">
        <v>0</v>
      </c>
      <c r="V655">
        <v>8.9999999999999993E-3</v>
      </c>
      <c r="W655" s="25">
        <v>2.4E-2</v>
      </c>
      <c r="X655">
        <v>24</v>
      </c>
      <c r="Y655">
        <v>0</v>
      </c>
      <c r="Z655" s="25" t="s">
        <v>178</v>
      </c>
      <c r="AA655">
        <v>24640</v>
      </c>
      <c r="AB655">
        <v>0.63</v>
      </c>
      <c r="AC655">
        <v>2</v>
      </c>
      <c r="AD655">
        <v>113</v>
      </c>
      <c r="AE655">
        <v>3</v>
      </c>
      <c r="AF655">
        <v>1</v>
      </c>
      <c r="AG655">
        <v>0.63</v>
      </c>
      <c r="AH655">
        <v>0</v>
      </c>
      <c r="BA655">
        <v>11</v>
      </c>
      <c r="BB655">
        <v>801</v>
      </c>
      <c r="BC655">
        <v>1</v>
      </c>
      <c r="BD655">
        <v>16</v>
      </c>
      <c r="BE655">
        <v>0</v>
      </c>
      <c r="BF655">
        <v>0</v>
      </c>
      <c r="BG655">
        <v>90</v>
      </c>
      <c r="BH655">
        <v>40</v>
      </c>
      <c r="BI655">
        <v>160</v>
      </c>
      <c r="BJ655">
        <v>105</v>
      </c>
      <c r="BK655">
        <v>11</v>
      </c>
      <c r="BL655">
        <v>63</v>
      </c>
      <c r="BM655">
        <v>0</v>
      </c>
      <c r="BN655">
        <v>4</v>
      </c>
      <c r="BO655">
        <v>10</v>
      </c>
      <c r="BP655">
        <v>1</v>
      </c>
      <c r="BQ655" s="25" t="s">
        <v>175</v>
      </c>
      <c r="BR655">
        <v>22</v>
      </c>
      <c r="BS655">
        <v>0</v>
      </c>
      <c r="BT655">
        <v>2</v>
      </c>
      <c r="BU655">
        <v>0</v>
      </c>
      <c r="BV655">
        <v>8.9999999999999993E-3</v>
      </c>
      <c r="BW655" s="25">
        <v>2.4E-2</v>
      </c>
      <c r="BX655">
        <v>24</v>
      </c>
      <c r="BY655">
        <v>0</v>
      </c>
      <c r="BZ655" s="25" t="s">
        <v>178</v>
      </c>
      <c r="CA655">
        <v>24640</v>
      </c>
      <c r="CB655">
        <v>0.63</v>
      </c>
      <c r="CC655">
        <v>2</v>
      </c>
      <c r="CD655">
        <v>113</v>
      </c>
      <c r="CE655">
        <v>3</v>
      </c>
      <c r="CF655">
        <v>1</v>
      </c>
      <c r="CG655">
        <v>0.63</v>
      </c>
      <c r="CH655">
        <v>0</v>
      </c>
    </row>
    <row r="656" spans="1:86">
      <c r="A656">
        <v>12</v>
      </c>
      <c r="B656">
        <v>801</v>
      </c>
      <c r="C656">
        <v>1</v>
      </c>
      <c r="D656">
        <v>16</v>
      </c>
      <c r="E656">
        <v>0</v>
      </c>
      <c r="F656" s="24">
        <f t="shared" si="50"/>
        <v>0</v>
      </c>
      <c r="G656">
        <v>90</v>
      </c>
      <c r="H656" s="24">
        <f t="shared" si="51"/>
        <v>7</v>
      </c>
      <c r="I656" s="24">
        <f t="shared" si="52"/>
        <v>20</v>
      </c>
      <c r="J656" s="24">
        <f t="shared" si="53"/>
        <v>180</v>
      </c>
      <c r="K656" s="49" t="str">
        <f t="shared" si="54"/>
        <v>10</v>
      </c>
      <c r="L656">
        <v>63</v>
      </c>
      <c r="M656">
        <v>0</v>
      </c>
      <c r="N656">
        <v>4</v>
      </c>
      <c r="O656">
        <v>10</v>
      </c>
      <c r="P656">
        <v>1</v>
      </c>
      <c r="Q656" s="25" t="s">
        <v>175</v>
      </c>
      <c r="R656">
        <v>22</v>
      </c>
      <c r="S656">
        <v>0</v>
      </c>
      <c r="T656">
        <v>2</v>
      </c>
      <c r="U656">
        <v>0</v>
      </c>
      <c r="V656">
        <v>2.9000000000000001E-2</v>
      </c>
      <c r="W656">
        <v>8.9999999999999993E-3</v>
      </c>
      <c r="X656">
        <v>24</v>
      </c>
      <c r="Y656">
        <v>0</v>
      </c>
      <c r="Z656" s="25" t="s">
        <v>178</v>
      </c>
      <c r="AA656">
        <v>640</v>
      </c>
      <c r="AB656">
        <v>0.63</v>
      </c>
      <c r="AC656">
        <v>2</v>
      </c>
      <c r="AD656">
        <v>113</v>
      </c>
      <c r="AE656">
        <v>3</v>
      </c>
      <c r="AF656">
        <v>1</v>
      </c>
      <c r="AG656">
        <v>0.63</v>
      </c>
      <c r="AH656">
        <v>0</v>
      </c>
      <c r="BA656">
        <v>12</v>
      </c>
      <c r="BB656">
        <v>801</v>
      </c>
      <c r="BC656">
        <v>1</v>
      </c>
      <c r="BD656">
        <v>16</v>
      </c>
      <c r="BE656">
        <v>0</v>
      </c>
      <c r="BF656">
        <v>0</v>
      </c>
      <c r="BG656">
        <v>90</v>
      </c>
      <c r="BH656">
        <v>40</v>
      </c>
      <c r="BI656">
        <v>160</v>
      </c>
      <c r="BJ656">
        <v>105</v>
      </c>
      <c r="BK656">
        <v>11</v>
      </c>
      <c r="BL656">
        <v>63</v>
      </c>
      <c r="BM656">
        <v>0</v>
      </c>
      <c r="BN656">
        <v>4</v>
      </c>
      <c r="BO656">
        <v>10</v>
      </c>
      <c r="BP656">
        <v>1</v>
      </c>
      <c r="BQ656" s="25" t="s">
        <v>175</v>
      </c>
      <c r="BR656">
        <v>22</v>
      </c>
      <c r="BS656">
        <v>0</v>
      </c>
      <c r="BT656">
        <v>2</v>
      </c>
      <c r="BU656">
        <v>0</v>
      </c>
      <c r="BV656">
        <v>2.9000000000000001E-2</v>
      </c>
      <c r="BW656">
        <v>8.9999999999999993E-3</v>
      </c>
      <c r="BX656">
        <v>24</v>
      </c>
      <c r="BY656">
        <v>0</v>
      </c>
      <c r="BZ656" s="25" t="s">
        <v>178</v>
      </c>
      <c r="CA656">
        <v>640</v>
      </c>
      <c r="CB656">
        <v>0.63</v>
      </c>
      <c r="CC656">
        <v>2</v>
      </c>
      <c r="CD656">
        <v>113</v>
      </c>
      <c r="CE656">
        <v>3</v>
      </c>
      <c r="CF656">
        <v>1</v>
      </c>
      <c r="CG656">
        <v>0.63</v>
      </c>
      <c r="CH656">
        <v>0</v>
      </c>
    </row>
    <row r="657" spans="1:86">
      <c r="F657" s="24" t="str">
        <f t="shared" si="50"/>
        <v/>
      </c>
      <c r="H657" s="24" t="str">
        <f t="shared" si="51"/>
        <v/>
      </c>
      <c r="I657" s="24" t="str">
        <f t="shared" si="52"/>
        <v/>
      </c>
      <c r="J657" s="24" t="str">
        <f t="shared" si="53"/>
        <v/>
      </c>
      <c r="K657" s="49" t="str">
        <f t="shared" si="54"/>
        <v/>
      </c>
      <c r="Q657" s="25"/>
      <c r="Z657" s="25"/>
      <c r="AH657">
        <v>0</v>
      </c>
      <c r="BQ657" s="25"/>
      <c r="BZ657" s="25"/>
      <c r="CH657">
        <v>0</v>
      </c>
    </row>
    <row r="658" spans="1:86">
      <c r="A658">
        <v>1</v>
      </c>
      <c r="B658">
        <v>9</v>
      </c>
      <c r="C658">
        <v>140</v>
      </c>
      <c r="D658">
        <v>55</v>
      </c>
      <c r="E658">
        <v>1000</v>
      </c>
      <c r="F658" s="24">
        <f t="shared" si="50"/>
        <v>310</v>
      </c>
      <c r="G658">
        <v>71</v>
      </c>
      <c r="H658" s="24">
        <f t="shared" si="51"/>
        <v>6</v>
      </c>
      <c r="I658" s="24">
        <f t="shared" si="52"/>
        <v>19</v>
      </c>
      <c r="J658" s="24">
        <f t="shared" si="53"/>
        <v>180</v>
      </c>
      <c r="K658" s="49" t="str">
        <f t="shared" si="54"/>
        <v>13</v>
      </c>
      <c r="L658">
        <v>43</v>
      </c>
      <c r="M658">
        <v>0</v>
      </c>
      <c r="N658">
        <v>141</v>
      </c>
      <c r="O658">
        <v>0</v>
      </c>
      <c r="P658">
        <v>0</v>
      </c>
      <c r="Q658" s="25" t="s">
        <v>170</v>
      </c>
      <c r="R658">
        <v>22</v>
      </c>
      <c r="S658">
        <v>15</v>
      </c>
      <c r="T658">
        <v>2</v>
      </c>
      <c r="U658">
        <v>0</v>
      </c>
      <c r="V658">
        <v>0.40300000000000002</v>
      </c>
      <c r="W658">
        <v>0.5</v>
      </c>
      <c r="X658">
        <v>24</v>
      </c>
      <c r="Y658">
        <v>0</v>
      </c>
      <c r="Z658" s="25" t="s">
        <v>176</v>
      </c>
      <c r="AB658">
        <v>0</v>
      </c>
      <c r="AC658">
        <v>2</v>
      </c>
      <c r="AD658">
        <v>113</v>
      </c>
      <c r="AE658">
        <v>3</v>
      </c>
      <c r="AF658">
        <v>1</v>
      </c>
      <c r="AG658">
        <v>0.8</v>
      </c>
      <c r="AH658">
        <v>0</v>
      </c>
      <c r="BA658">
        <v>1</v>
      </c>
      <c r="BB658">
        <v>9</v>
      </c>
      <c r="BC658">
        <v>140</v>
      </c>
      <c r="BD658">
        <v>55</v>
      </c>
      <c r="BE658">
        <v>1000</v>
      </c>
      <c r="BF658">
        <v>31</v>
      </c>
      <c r="BG658">
        <v>71</v>
      </c>
      <c r="BH658">
        <v>35</v>
      </c>
      <c r="BI658">
        <v>150</v>
      </c>
      <c r="BJ658">
        <v>105</v>
      </c>
      <c r="BK658">
        <v>11</v>
      </c>
      <c r="BL658">
        <v>43</v>
      </c>
      <c r="BM658">
        <v>0</v>
      </c>
      <c r="BN658">
        <v>141</v>
      </c>
      <c r="BO658">
        <v>0</v>
      </c>
      <c r="BP658">
        <v>0</v>
      </c>
      <c r="BQ658" s="25" t="s">
        <v>170</v>
      </c>
      <c r="BR658">
        <v>22</v>
      </c>
      <c r="BS658">
        <v>15</v>
      </c>
      <c r="BT658">
        <v>2</v>
      </c>
      <c r="BU658">
        <v>0</v>
      </c>
      <c r="BV658">
        <v>0.40300000000000002</v>
      </c>
      <c r="BW658">
        <v>0.5</v>
      </c>
      <c r="BX658">
        <v>24</v>
      </c>
      <c r="BY658">
        <v>0</v>
      </c>
      <c r="BZ658" s="25" t="s">
        <v>176</v>
      </c>
      <c r="CB658">
        <v>0</v>
      </c>
      <c r="CC658">
        <v>2</v>
      </c>
      <c r="CD658">
        <v>113</v>
      </c>
      <c r="CE658">
        <v>3</v>
      </c>
      <c r="CF658">
        <v>1</v>
      </c>
      <c r="CG658">
        <v>0.8</v>
      </c>
      <c r="CH658">
        <v>0</v>
      </c>
    </row>
    <row r="659" spans="1:86">
      <c r="A659">
        <v>2</v>
      </c>
      <c r="B659">
        <v>8</v>
      </c>
      <c r="C659">
        <v>110</v>
      </c>
      <c r="D659">
        <v>55</v>
      </c>
      <c r="E659">
        <v>0</v>
      </c>
      <c r="F659" s="24">
        <f t="shared" si="50"/>
        <v>220</v>
      </c>
      <c r="G659">
        <v>50</v>
      </c>
      <c r="H659" s="24">
        <f t="shared" si="51"/>
        <v>7</v>
      </c>
      <c r="I659" s="24">
        <f t="shared" si="52"/>
        <v>20</v>
      </c>
      <c r="J659" s="24">
        <f t="shared" si="53"/>
        <v>180</v>
      </c>
      <c r="K659" s="49" t="str">
        <f t="shared" si="54"/>
        <v>13</v>
      </c>
      <c r="L659">
        <v>63</v>
      </c>
      <c r="M659">
        <v>0</v>
      </c>
      <c r="N659">
        <v>0</v>
      </c>
      <c r="O659">
        <v>0</v>
      </c>
      <c r="P659">
        <v>0</v>
      </c>
      <c r="Q659" s="25" t="s">
        <v>170</v>
      </c>
      <c r="R659">
        <v>22</v>
      </c>
      <c r="S659">
        <v>12</v>
      </c>
      <c r="T659">
        <v>2</v>
      </c>
      <c r="U659">
        <v>0</v>
      </c>
      <c r="V659">
        <v>0.36499999999999999</v>
      </c>
      <c r="W659">
        <v>0.25190000000000001</v>
      </c>
      <c r="X659">
        <v>24</v>
      </c>
      <c r="Y659">
        <v>0</v>
      </c>
      <c r="Z659" s="25" t="s">
        <v>176</v>
      </c>
      <c r="AB659">
        <v>0</v>
      </c>
      <c r="AC659">
        <v>2</v>
      </c>
      <c r="AD659">
        <v>113</v>
      </c>
      <c r="AE659">
        <v>3</v>
      </c>
      <c r="AF659">
        <v>1</v>
      </c>
      <c r="AG659">
        <v>0.8</v>
      </c>
      <c r="AH659">
        <v>0</v>
      </c>
      <c r="BA659">
        <v>2</v>
      </c>
      <c r="BB659">
        <v>8</v>
      </c>
      <c r="BC659">
        <v>110</v>
      </c>
      <c r="BD659">
        <v>55</v>
      </c>
      <c r="BE659">
        <v>0</v>
      </c>
      <c r="BF659">
        <v>22</v>
      </c>
      <c r="BG659">
        <v>50</v>
      </c>
      <c r="BH659">
        <v>40</v>
      </c>
      <c r="BI659">
        <v>160</v>
      </c>
      <c r="BJ659">
        <v>105</v>
      </c>
      <c r="BK659">
        <v>11</v>
      </c>
      <c r="BL659">
        <v>63</v>
      </c>
      <c r="BM659">
        <v>0</v>
      </c>
      <c r="BN659">
        <v>0</v>
      </c>
      <c r="BO659">
        <v>0</v>
      </c>
      <c r="BP659">
        <v>0</v>
      </c>
      <c r="BQ659" s="25" t="s">
        <v>170</v>
      </c>
      <c r="BR659">
        <v>22</v>
      </c>
      <c r="BS659">
        <v>12</v>
      </c>
      <c r="BT659">
        <v>2</v>
      </c>
      <c r="BU659">
        <v>0</v>
      </c>
      <c r="BV659">
        <v>0.36499999999999999</v>
      </c>
      <c r="BW659">
        <v>0.25190000000000001</v>
      </c>
      <c r="BX659">
        <v>24</v>
      </c>
      <c r="BY659">
        <v>0</v>
      </c>
      <c r="BZ659" s="25" t="s">
        <v>176</v>
      </c>
      <c r="CB659">
        <v>0</v>
      </c>
      <c r="CC659">
        <v>2</v>
      </c>
      <c r="CD659">
        <v>113</v>
      </c>
      <c r="CE659">
        <v>3</v>
      </c>
      <c r="CF659">
        <v>1</v>
      </c>
      <c r="CG659">
        <v>0.8</v>
      </c>
      <c r="CH659">
        <v>0</v>
      </c>
    </row>
    <row r="660" spans="1:86">
      <c r="A660">
        <v>3</v>
      </c>
      <c r="B660">
        <v>7</v>
      </c>
      <c r="C660">
        <v>80</v>
      </c>
      <c r="D660">
        <v>20</v>
      </c>
      <c r="E660">
        <v>0</v>
      </c>
      <c r="F660" s="24">
        <f t="shared" si="50"/>
        <v>160</v>
      </c>
      <c r="G660">
        <v>55</v>
      </c>
      <c r="H660" s="24">
        <f t="shared" si="51"/>
        <v>7</v>
      </c>
      <c r="I660" s="24">
        <f t="shared" si="52"/>
        <v>20</v>
      </c>
      <c r="J660" s="24">
        <f t="shared" si="53"/>
        <v>180</v>
      </c>
      <c r="K660" s="49" t="str">
        <f t="shared" si="54"/>
        <v>13</v>
      </c>
      <c r="L660">
        <v>63</v>
      </c>
      <c r="M660">
        <v>0</v>
      </c>
      <c r="N660">
        <v>0</v>
      </c>
      <c r="O660">
        <v>0</v>
      </c>
      <c r="P660">
        <v>0</v>
      </c>
      <c r="Q660" s="25" t="s">
        <v>170</v>
      </c>
      <c r="R660">
        <v>22</v>
      </c>
      <c r="S660">
        <v>12</v>
      </c>
      <c r="T660">
        <v>2</v>
      </c>
      <c r="U660">
        <v>0</v>
      </c>
      <c r="V660">
        <v>0.27700000000000002</v>
      </c>
      <c r="W660">
        <v>0.28560000000000002</v>
      </c>
      <c r="X660">
        <v>24</v>
      </c>
      <c r="Y660">
        <v>0</v>
      </c>
      <c r="Z660" s="25" t="s">
        <v>176</v>
      </c>
      <c r="AB660">
        <v>0</v>
      </c>
      <c r="AC660">
        <v>2</v>
      </c>
      <c r="AD660">
        <v>113</v>
      </c>
      <c r="AE660">
        <v>3</v>
      </c>
      <c r="AF660">
        <v>1</v>
      </c>
      <c r="AG660">
        <v>0.8</v>
      </c>
      <c r="AH660">
        <v>0</v>
      </c>
      <c r="BA660">
        <v>3</v>
      </c>
      <c r="BB660">
        <v>7</v>
      </c>
      <c r="BC660">
        <v>80</v>
      </c>
      <c r="BD660">
        <v>20</v>
      </c>
      <c r="BE660">
        <v>0</v>
      </c>
      <c r="BF660">
        <v>16</v>
      </c>
      <c r="BG660">
        <v>55</v>
      </c>
      <c r="BH660">
        <v>40</v>
      </c>
      <c r="BI660">
        <v>160</v>
      </c>
      <c r="BJ660">
        <v>105</v>
      </c>
      <c r="BK660">
        <v>11</v>
      </c>
      <c r="BL660">
        <v>63</v>
      </c>
      <c r="BM660">
        <v>0</v>
      </c>
      <c r="BN660">
        <v>0</v>
      </c>
      <c r="BO660">
        <v>0</v>
      </c>
      <c r="BP660">
        <v>0</v>
      </c>
      <c r="BQ660" s="25" t="s">
        <v>170</v>
      </c>
      <c r="BR660">
        <v>22</v>
      </c>
      <c r="BS660">
        <v>12</v>
      </c>
      <c r="BT660">
        <v>2</v>
      </c>
      <c r="BU660">
        <v>0</v>
      </c>
      <c r="BV660">
        <v>0.27700000000000002</v>
      </c>
      <c r="BW660">
        <v>0.28560000000000002</v>
      </c>
      <c r="BX660">
        <v>24</v>
      </c>
      <c r="BY660">
        <v>0</v>
      </c>
      <c r="BZ660" s="25" t="s">
        <v>176</v>
      </c>
      <c r="CB660">
        <v>0</v>
      </c>
      <c r="CC660">
        <v>2</v>
      </c>
      <c r="CD660">
        <v>113</v>
      </c>
      <c r="CE660">
        <v>3</v>
      </c>
      <c r="CF660">
        <v>1</v>
      </c>
      <c r="CG660">
        <v>0.8</v>
      </c>
      <c r="CH660">
        <v>0</v>
      </c>
    </row>
    <row r="661" spans="1:86">
      <c r="A661">
        <v>4</v>
      </c>
      <c r="B661">
        <v>6</v>
      </c>
      <c r="C661">
        <v>60</v>
      </c>
      <c r="D661">
        <v>15</v>
      </c>
      <c r="E661">
        <v>0</v>
      </c>
      <c r="F661" s="24">
        <f t="shared" si="50"/>
        <v>90</v>
      </c>
      <c r="G661">
        <v>60</v>
      </c>
      <c r="H661" s="24">
        <f t="shared" si="51"/>
        <v>7</v>
      </c>
      <c r="I661" s="24">
        <f t="shared" si="52"/>
        <v>20</v>
      </c>
      <c r="J661" s="24">
        <f t="shared" si="53"/>
        <v>180</v>
      </c>
      <c r="K661" s="49" t="str">
        <f t="shared" si="54"/>
        <v>13</v>
      </c>
      <c r="L661">
        <v>73</v>
      </c>
      <c r="M661">
        <v>0</v>
      </c>
      <c r="N661">
        <v>0</v>
      </c>
      <c r="O661">
        <v>0</v>
      </c>
      <c r="P661">
        <v>0</v>
      </c>
      <c r="Q661" s="25" t="s">
        <v>170</v>
      </c>
      <c r="R661">
        <v>22</v>
      </c>
      <c r="S661">
        <v>12</v>
      </c>
      <c r="T661">
        <v>2</v>
      </c>
      <c r="U661">
        <v>0</v>
      </c>
      <c r="V661">
        <v>0.2</v>
      </c>
      <c r="W661">
        <v>0.13800000000000001</v>
      </c>
      <c r="X661">
        <v>24</v>
      </c>
      <c r="Y661">
        <v>0</v>
      </c>
      <c r="Z661" s="25" t="s">
        <v>176</v>
      </c>
      <c r="AB661">
        <v>0</v>
      </c>
      <c r="AC661">
        <v>2</v>
      </c>
      <c r="AD661">
        <v>113</v>
      </c>
      <c r="AE661">
        <v>3</v>
      </c>
      <c r="AF661">
        <v>1</v>
      </c>
      <c r="AG661">
        <v>0.8</v>
      </c>
      <c r="AH661">
        <v>0</v>
      </c>
      <c r="BA661">
        <v>4</v>
      </c>
      <c r="BB661">
        <v>6</v>
      </c>
      <c r="BC661">
        <v>60</v>
      </c>
      <c r="BD661">
        <v>15</v>
      </c>
      <c r="BE661">
        <v>0</v>
      </c>
      <c r="BF661">
        <v>9</v>
      </c>
      <c r="BG661">
        <v>60</v>
      </c>
      <c r="BH661">
        <v>40</v>
      </c>
      <c r="BI661">
        <v>160</v>
      </c>
      <c r="BJ661">
        <v>105</v>
      </c>
      <c r="BK661">
        <v>11</v>
      </c>
      <c r="BL661">
        <v>73</v>
      </c>
      <c r="BM661">
        <v>0</v>
      </c>
      <c r="BN661">
        <v>0</v>
      </c>
      <c r="BO661">
        <v>0</v>
      </c>
      <c r="BP661">
        <v>0</v>
      </c>
      <c r="BQ661" s="25" t="s">
        <v>170</v>
      </c>
      <c r="BR661">
        <v>22</v>
      </c>
      <c r="BS661">
        <v>12</v>
      </c>
      <c r="BT661">
        <v>2</v>
      </c>
      <c r="BU661">
        <v>0</v>
      </c>
      <c r="BV661">
        <v>0.2</v>
      </c>
      <c r="BW661">
        <v>0.13800000000000001</v>
      </c>
      <c r="BX661">
        <v>24</v>
      </c>
      <c r="BY661">
        <v>0</v>
      </c>
      <c r="BZ661" s="25" t="s">
        <v>176</v>
      </c>
      <c r="CB661">
        <v>0</v>
      </c>
      <c r="CC661">
        <v>2</v>
      </c>
      <c r="CD661">
        <v>113</v>
      </c>
      <c r="CE661">
        <v>3</v>
      </c>
      <c r="CF661">
        <v>1</v>
      </c>
      <c r="CG661">
        <v>0.8</v>
      </c>
      <c r="CH661">
        <v>0</v>
      </c>
    </row>
    <row r="662" spans="1:86">
      <c r="A662">
        <v>5</v>
      </c>
      <c r="B662">
        <v>5</v>
      </c>
      <c r="C662">
        <v>40</v>
      </c>
      <c r="D662">
        <v>10</v>
      </c>
      <c r="E662">
        <v>0</v>
      </c>
      <c r="F662" s="24">
        <f t="shared" si="50"/>
        <v>60</v>
      </c>
      <c r="G662">
        <v>55</v>
      </c>
      <c r="H662" s="24">
        <f t="shared" si="51"/>
        <v>7</v>
      </c>
      <c r="I662" s="24">
        <f t="shared" si="52"/>
        <v>20</v>
      </c>
      <c r="J662" s="24">
        <f t="shared" si="53"/>
        <v>180</v>
      </c>
      <c r="K662" s="49" t="str">
        <f t="shared" si="54"/>
        <v>13</v>
      </c>
      <c r="L662">
        <v>73</v>
      </c>
      <c r="M662">
        <v>0</v>
      </c>
      <c r="N662">
        <v>0</v>
      </c>
      <c r="O662">
        <v>0</v>
      </c>
      <c r="P662">
        <v>0</v>
      </c>
      <c r="Q662" s="25" t="s">
        <v>170</v>
      </c>
      <c r="R662">
        <v>22</v>
      </c>
      <c r="S662">
        <v>12</v>
      </c>
      <c r="T662">
        <v>2</v>
      </c>
      <c r="U662">
        <v>0</v>
      </c>
      <c r="V662">
        <v>0.14399999999999999</v>
      </c>
      <c r="W662">
        <v>9.9400000000000002E-2</v>
      </c>
      <c r="X662">
        <v>24</v>
      </c>
      <c r="Y662">
        <v>0</v>
      </c>
      <c r="Z662" s="25" t="s">
        <v>176</v>
      </c>
      <c r="AB662">
        <v>0</v>
      </c>
      <c r="AC662">
        <v>2</v>
      </c>
      <c r="AD662">
        <v>113</v>
      </c>
      <c r="AE662">
        <v>3</v>
      </c>
      <c r="AF662">
        <v>1</v>
      </c>
      <c r="AG662">
        <v>0.8</v>
      </c>
      <c r="AH662">
        <v>0</v>
      </c>
      <c r="BA662">
        <v>5</v>
      </c>
      <c r="BB662">
        <v>5</v>
      </c>
      <c r="BC662">
        <v>40</v>
      </c>
      <c r="BD662">
        <v>10</v>
      </c>
      <c r="BE662">
        <v>0</v>
      </c>
      <c r="BF662">
        <v>6</v>
      </c>
      <c r="BG662">
        <v>55</v>
      </c>
      <c r="BH662">
        <v>40</v>
      </c>
      <c r="BI662">
        <v>160</v>
      </c>
      <c r="BJ662">
        <v>105</v>
      </c>
      <c r="BK662">
        <v>11</v>
      </c>
      <c r="BL662">
        <v>73</v>
      </c>
      <c r="BM662">
        <v>0</v>
      </c>
      <c r="BN662">
        <v>0</v>
      </c>
      <c r="BO662">
        <v>0</v>
      </c>
      <c r="BP662">
        <v>0</v>
      </c>
      <c r="BQ662" s="25" t="s">
        <v>170</v>
      </c>
      <c r="BR662">
        <v>22</v>
      </c>
      <c r="BS662">
        <v>12</v>
      </c>
      <c r="BT662">
        <v>2</v>
      </c>
      <c r="BU662">
        <v>0</v>
      </c>
      <c r="BV662">
        <v>0.14399999999999999</v>
      </c>
      <c r="BW662">
        <v>9.9400000000000002E-2</v>
      </c>
      <c r="BX662">
        <v>24</v>
      </c>
      <c r="BY662">
        <v>0</v>
      </c>
      <c r="BZ662" s="25" t="s">
        <v>176</v>
      </c>
      <c r="CB662">
        <v>0</v>
      </c>
      <c r="CC662">
        <v>2</v>
      </c>
      <c r="CD662">
        <v>113</v>
      </c>
      <c r="CE662">
        <v>3</v>
      </c>
      <c r="CF662">
        <v>1</v>
      </c>
      <c r="CG662">
        <v>0.8</v>
      </c>
      <c r="CH662">
        <v>0</v>
      </c>
    </row>
    <row r="663" spans="1:86">
      <c r="A663">
        <v>6</v>
      </c>
      <c r="B663">
        <v>4</v>
      </c>
      <c r="C663">
        <v>20</v>
      </c>
      <c r="D663">
        <v>60</v>
      </c>
      <c r="E663">
        <v>0</v>
      </c>
      <c r="F663" s="24">
        <f t="shared" si="50"/>
        <v>30</v>
      </c>
      <c r="G663">
        <v>60</v>
      </c>
      <c r="H663" s="24">
        <f t="shared" si="51"/>
        <v>7</v>
      </c>
      <c r="I663" s="24">
        <f t="shared" si="52"/>
        <v>20</v>
      </c>
      <c r="J663" s="24">
        <f t="shared" si="53"/>
        <v>180</v>
      </c>
      <c r="K663" s="49" t="str">
        <f t="shared" si="54"/>
        <v>13</v>
      </c>
      <c r="L663">
        <v>73</v>
      </c>
      <c r="M663">
        <v>0</v>
      </c>
      <c r="N663">
        <v>0</v>
      </c>
      <c r="O663">
        <v>0</v>
      </c>
      <c r="P663">
        <v>0</v>
      </c>
      <c r="Q663" s="25" t="s">
        <v>170</v>
      </c>
      <c r="R663">
        <v>22</v>
      </c>
      <c r="S663">
        <v>12</v>
      </c>
      <c r="T663">
        <v>2</v>
      </c>
      <c r="U663">
        <v>0</v>
      </c>
      <c r="V663">
        <v>8.7999999999999995E-2</v>
      </c>
      <c r="W663">
        <v>6.4199999999999993E-2</v>
      </c>
      <c r="X663">
        <v>24</v>
      </c>
      <c r="Y663">
        <v>0</v>
      </c>
      <c r="Z663" s="25" t="s">
        <v>176</v>
      </c>
      <c r="AB663">
        <v>4.5</v>
      </c>
      <c r="AC663">
        <v>2</v>
      </c>
      <c r="AD663">
        <v>113</v>
      </c>
      <c r="AE663">
        <v>3</v>
      </c>
      <c r="AF663">
        <v>1</v>
      </c>
      <c r="AG663">
        <v>0.8</v>
      </c>
      <c r="AH663">
        <v>0</v>
      </c>
      <c r="BA663">
        <v>6</v>
      </c>
      <c r="BB663">
        <v>4</v>
      </c>
      <c r="BC663">
        <v>20</v>
      </c>
      <c r="BD663">
        <v>60</v>
      </c>
      <c r="BE663">
        <v>0</v>
      </c>
      <c r="BF663">
        <v>3</v>
      </c>
      <c r="BG663">
        <v>60</v>
      </c>
      <c r="BH663">
        <v>40</v>
      </c>
      <c r="BI663">
        <v>160</v>
      </c>
      <c r="BJ663">
        <v>105</v>
      </c>
      <c r="BK663">
        <v>11</v>
      </c>
      <c r="BL663">
        <v>73</v>
      </c>
      <c r="BM663">
        <v>0</v>
      </c>
      <c r="BN663">
        <v>0</v>
      </c>
      <c r="BO663">
        <v>0</v>
      </c>
      <c r="BP663">
        <v>0</v>
      </c>
      <c r="BQ663" s="25" t="s">
        <v>170</v>
      </c>
      <c r="BR663">
        <v>22</v>
      </c>
      <c r="BS663">
        <v>12</v>
      </c>
      <c r="BT663">
        <v>2</v>
      </c>
      <c r="BU663">
        <v>0</v>
      </c>
      <c r="BV663">
        <v>8.7999999999999995E-2</v>
      </c>
      <c r="BW663">
        <v>6.4199999999999993E-2</v>
      </c>
      <c r="BX663">
        <v>24</v>
      </c>
      <c r="BY663">
        <v>0</v>
      </c>
      <c r="BZ663" s="25" t="s">
        <v>176</v>
      </c>
      <c r="CB663">
        <v>4.5</v>
      </c>
      <c r="CC663">
        <v>2</v>
      </c>
      <c r="CD663">
        <v>113</v>
      </c>
      <c r="CE663">
        <v>3</v>
      </c>
      <c r="CF663">
        <v>1</v>
      </c>
      <c r="CG663">
        <v>0.8</v>
      </c>
      <c r="CH663">
        <v>0</v>
      </c>
    </row>
    <row r="664" spans="1:86">
      <c r="A664">
        <v>7</v>
      </c>
      <c r="B664">
        <v>3</v>
      </c>
      <c r="C664">
        <v>14</v>
      </c>
      <c r="D664">
        <v>25</v>
      </c>
      <c r="E664">
        <v>0</v>
      </c>
      <c r="F664" s="24">
        <f t="shared" si="50"/>
        <v>20</v>
      </c>
      <c r="G664">
        <v>60</v>
      </c>
      <c r="H664" s="24">
        <f t="shared" si="51"/>
        <v>7</v>
      </c>
      <c r="I664" s="24">
        <f t="shared" si="52"/>
        <v>20</v>
      </c>
      <c r="J664" s="24">
        <f t="shared" si="53"/>
        <v>180</v>
      </c>
      <c r="K664" s="49" t="str">
        <f t="shared" si="54"/>
        <v>10</v>
      </c>
      <c r="L664">
        <v>73</v>
      </c>
      <c r="M664">
        <v>0</v>
      </c>
      <c r="N664">
        <v>0</v>
      </c>
      <c r="O664">
        <v>10</v>
      </c>
      <c r="P664">
        <v>0</v>
      </c>
      <c r="Q664" s="25" t="s">
        <v>170</v>
      </c>
      <c r="R664">
        <v>22</v>
      </c>
      <c r="S664">
        <v>12</v>
      </c>
      <c r="T664">
        <v>2</v>
      </c>
      <c r="U664">
        <v>0</v>
      </c>
      <c r="V664">
        <v>4.2999999999999997E-2</v>
      </c>
      <c r="W664">
        <v>3.9100000000000003E-2</v>
      </c>
      <c r="X664">
        <v>24</v>
      </c>
      <c r="Y664">
        <v>0</v>
      </c>
      <c r="Z664" s="25" t="s">
        <v>176</v>
      </c>
      <c r="AB664">
        <v>2.8</v>
      </c>
      <c r="AC664">
        <v>2</v>
      </c>
      <c r="AD664">
        <v>113</v>
      </c>
      <c r="AE664">
        <v>3</v>
      </c>
      <c r="AF664">
        <v>1</v>
      </c>
      <c r="AG664">
        <v>0.8</v>
      </c>
      <c r="AH664">
        <v>0</v>
      </c>
      <c r="BA664">
        <v>7</v>
      </c>
      <c r="BB664">
        <v>3</v>
      </c>
      <c r="BC664">
        <v>14</v>
      </c>
      <c r="BD664">
        <v>25</v>
      </c>
      <c r="BE664">
        <v>0</v>
      </c>
      <c r="BF664">
        <v>2</v>
      </c>
      <c r="BG664">
        <v>60</v>
      </c>
      <c r="BH664">
        <v>40</v>
      </c>
      <c r="BI664">
        <v>160</v>
      </c>
      <c r="BJ664">
        <v>105</v>
      </c>
      <c r="BK664">
        <v>11</v>
      </c>
      <c r="BL664">
        <v>73</v>
      </c>
      <c r="BM664">
        <v>0</v>
      </c>
      <c r="BN664">
        <v>0</v>
      </c>
      <c r="BO664">
        <v>10</v>
      </c>
      <c r="BP664">
        <v>0</v>
      </c>
      <c r="BQ664" s="25" t="s">
        <v>170</v>
      </c>
      <c r="BR664">
        <v>22</v>
      </c>
      <c r="BS664">
        <v>12</v>
      </c>
      <c r="BT664">
        <v>2</v>
      </c>
      <c r="BU664">
        <v>0</v>
      </c>
      <c r="BV664">
        <v>4.2999999999999997E-2</v>
      </c>
      <c r="BW664">
        <v>3.9100000000000003E-2</v>
      </c>
      <c r="BX664">
        <v>24</v>
      </c>
      <c r="BY664">
        <v>0</v>
      </c>
      <c r="BZ664" s="25" t="s">
        <v>176</v>
      </c>
      <c r="CB664">
        <v>2.8</v>
      </c>
      <c r="CC664">
        <v>2</v>
      </c>
      <c r="CD664">
        <v>113</v>
      </c>
      <c r="CE664">
        <v>3</v>
      </c>
      <c r="CF664">
        <v>1</v>
      </c>
      <c r="CG664">
        <v>0.8</v>
      </c>
      <c r="CH664">
        <v>0</v>
      </c>
    </row>
    <row r="665" spans="1:86">
      <c r="A665">
        <v>8</v>
      </c>
      <c r="B665">
        <v>2</v>
      </c>
      <c r="C665">
        <v>8</v>
      </c>
      <c r="D665">
        <v>20</v>
      </c>
      <c r="E665">
        <v>0</v>
      </c>
      <c r="F665" s="24">
        <f t="shared" si="50"/>
        <v>10</v>
      </c>
      <c r="G665">
        <v>75</v>
      </c>
      <c r="H665" s="24">
        <f t="shared" si="51"/>
        <v>7</v>
      </c>
      <c r="I665" s="24">
        <f t="shared" si="52"/>
        <v>20</v>
      </c>
      <c r="J665" s="24">
        <f t="shared" si="53"/>
        <v>180</v>
      </c>
      <c r="K665" s="49" t="str">
        <f t="shared" si="54"/>
        <v>10</v>
      </c>
      <c r="L665">
        <v>73</v>
      </c>
      <c r="M665">
        <v>0</v>
      </c>
      <c r="N665">
        <v>0</v>
      </c>
      <c r="O665">
        <v>20</v>
      </c>
      <c r="P665">
        <v>0</v>
      </c>
      <c r="Q665" s="25" t="s">
        <v>170</v>
      </c>
      <c r="R665">
        <v>22</v>
      </c>
      <c r="S665">
        <v>0</v>
      </c>
      <c r="T665">
        <v>2</v>
      </c>
      <c r="U665">
        <v>0</v>
      </c>
      <c r="V665">
        <v>2.9000000000000001E-2</v>
      </c>
      <c r="W665">
        <v>2.7300000000000001E-2</v>
      </c>
      <c r="X665">
        <v>24</v>
      </c>
      <c r="Y665">
        <v>0</v>
      </c>
      <c r="Z665" s="25" t="s">
        <v>176</v>
      </c>
      <c r="AB665">
        <v>1.6</v>
      </c>
      <c r="AC665">
        <v>2</v>
      </c>
      <c r="AD665">
        <v>113</v>
      </c>
      <c r="AE665">
        <v>3</v>
      </c>
      <c r="AF665">
        <v>1</v>
      </c>
      <c r="AG665">
        <v>0.8</v>
      </c>
      <c r="AH665">
        <v>0</v>
      </c>
      <c r="BA665">
        <v>8</v>
      </c>
      <c r="BB665">
        <v>2</v>
      </c>
      <c r="BC665">
        <v>8</v>
      </c>
      <c r="BD665">
        <v>20</v>
      </c>
      <c r="BE665">
        <v>0</v>
      </c>
      <c r="BF665">
        <v>1</v>
      </c>
      <c r="BG665">
        <v>75</v>
      </c>
      <c r="BH665">
        <v>40</v>
      </c>
      <c r="BI665">
        <v>160</v>
      </c>
      <c r="BJ665">
        <v>105</v>
      </c>
      <c r="BK665">
        <v>11</v>
      </c>
      <c r="BL665">
        <v>73</v>
      </c>
      <c r="BM665">
        <v>0</v>
      </c>
      <c r="BN665">
        <v>0</v>
      </c>
      <c r="BO665">
        <v>20</v>
      </c>
      <c r="BP665">
        <v>0</v>
      </c>
      <c r="BQ665" s="25" t="s">
        <v>170</v>
      </c>
      <c r="BR665">
        <v>22</v>
      </c>
      <c r="BS665">
        <v>0</v>
      </c>
      <c r="BT665">
        <v>2</v>
      </c>
      <c r="BU665">
        <v>0</v>
      </c>
      <c r="BV665">
        <v>2.9000000000000001E-2</v>
      </c>
      <c r="BW665">
        <v>2.7300000000000001E-2</v>
      </c>
      <c r="BX665">
        <v>24</v>
      </c>
      <c r="BY665">
        <v>0</v>
      </c>
      <c r="BZ665" s="25" t="s">
        <v>176</v>
      </c>
      <c r="CB665">
        <v>1.6</v>
      </c>
      <c r="CC665">
        <v>2</v>
      </c>
      <c r="CD665">
        <v>113</v>
      </c>
      <c r="CE665">
        <v>3</v>
      </c>
      <c r="CF665">
        <v>1</v>
      </c>
      <c r="CG665">
        <v>0.8</v>
      </c>
      <c r="CH665">
        <v>0</v>
      </c>
    </row>
    <row r="666" spans="1:86">
      <c r="A666">
        <v>9</v>
      </c>
      <c r="B666">
        <v>801</v>
      </c>
      <c r="C666">
        <v>1</v>
      </c>
      <c r="D666">
        <v>16</v>
      </c>
      <c r="E666">
        <v>0</v>
      </c>
      <c r="F666" s="24">
        <f t="shared" si="50"/>
        <v>0</v>
      </c>
      <c r="G666">
        <v>90</v>
      </c>
      <c r="H666" s="24">
        <f t="shared" si="51"/>
        <v>7</v>
      </c>
      <c r="I666" s="24">
        <f t="shared" si="52"/>
        <v>20</v>
      </c>
      <c r="J666" s="24">
        <f t="shared" si="53"/>
        <v>180</v>
      </c>
      <c r="K666" s="49" t="str">
        <f t="shared" si="54"/>
        <v>10</v>
      </c>
      <c r="L666">
        <v>63</v>
      </c>
      <c r="M666">
        <v>0</v>
      </c>
      <c r="N666">
        <v>7</v>
      </c>
      <c r="O666">
        <v>10</v>
      </c>
      <c r="P666">
        <v>2</v>
      </c>
      <c r="Q666" s="25" t="s">
        <v>175</v>
      </c>
      <c r="R666">
        <v>22</v>
      </c>
      <c r="S666">
        <v>0</v>
      </c>
      <c r="T666">
        <v>2</v>
      </c>
      <c r="U666">
        <v>0</v>
      </c>
      <c r="V666">
        <v>1.9E-2</v>
      </c>
      <c r="W666">
        <v>3.4000000000000002E-2</v>
      </c>
      <c r="X666">
        <v>24</v>
      </c>
      <c r="Y666">
        <v>0</v>
      </c>
      <c r="Z666" s="25" t="s">
        <v>178</v>
      </c>
      <c r="AA666">
        <v>24640</v>
      </c>
      <c r="AB666">
        <v>0.8</v>
      </c>
      <c r="AC666">
        <v>2</v>
      </c>
      <c r="AD666">
        <v>113</v>
      </c>
      <c r="AE666">
        <v>3</v>
      </c>
      <c r="AF666">
        <v>1</v>
      </c>
      <c r="AG666">
        <v>0.8</v>
      </c>
      <c r="AH666">
        <v>0</v>
      </c>
      <c r="BA666">
        <v>9</v>
      </c>
      <c r="BB666">
        <v>801</v>
      </c>
      <c r="BC666">
        <v>1</v>
      </c>
      <c r="BD666">
        <v>16</v>
      </c>
      <c r="BE666">
        <v>0</v>
      </c>
      <c r="BF666">
        <v>0</v>
      </c>
      <c r="BG666">
        <v>90</v>
      </c>
      <c r="BH666">
        <v>40</v>
      </c>
      <c r="BI666">
        <v>160</v>
      </c>
      <c r="BJ666">
        <v>105</v>
      </c>
      <c r="BK666">
        <v>11</v>
      </c>
      <c r="BL666">
        <v>63</v>
      </c>
      <c r="BM666">
        <v>0</v>
      </c>
      <c r="BN666">
        <v>7</v>
      </c>
      <c r="BO666">
        <v>10</v>
      </c>
      <c r="BP666">
        <v>2</v>
      </c>
      <c r="BQ666" s="25" t="s">
        <v>175</v>
      </c>
      <c r="BR666">
        <v>22</v>
      </c>
      <c r="BS666">
        <v>0</v>
      </c>
      <c r="BT666">
        <v>2</v>
      </c>
      <c r="BU666">
        <v>0</v>
      </c>
      <c r="BV666">
        <v>1.9E-2</v>
      </c>
      <c r="BW666">
        <v>3.4000000000000002E-2</v>
      </c>
      <c r="BX666">
        <v>24</v>
      </c>
      <c r="BY666">
        <v>0</v>
      </c>
      <c r="BZ666" s="25" t="s">
        <v>178</v>
      </c>
      <c r="CA666">
        <v>24640</v>
      </c>
      <c r="CB666">
        <v>0.8</v>
      </c>
      <c r="CC666">
        <v>2</v>
      </c>
      <c r="CD666">
        <v>113</v>
      </c>
      <c r="CE666">
        <v>3</v>
      </c>
      <c r="CF666">
        <v>1</v>
      </c>
      <c r="CG666">
        <v>0.8</v>
      </c>
      <c r="CH666">
        <v>0</v>
      </c>
    </row>
    <row r="667" spans="1:86">
      <c r="A667">
        <v>10</v>
      </c>
      <c r="B667">
        <v>801</v>
      </c>
      <c r="C667">
        <v>1</v>
      </c>
      <c r="D667">
        <v>16</v>
      </c>
      <c r="E667">
        <v>0</v>
      </c>
      <c r="F667" s="24">
        <f t="shared" si="50"/>
        <v>0</v>
      </c>
      <c r="G667">
        <v>90</v>
      </c>
      <c r="H667" s="24">
        <f t="shared" si="51"/>
        <v>7</v>
      </c>
      <c r="I667" s="24">
        <f t="shared" si="52"/>
        <v>20</v>
      </c>
      <c r="J667" s="24">
        <f t="shared" si="53"/>
        <v>180</v>
      </c>
      <c r="K667" s="49" t="str">
        <f t="shared" si="54"/>
        <v>10</v>
      </c>
      <c r="L667">
        <v>63</v>
      </c>
      <c r="M667">
        <v>0</v>
      </c>
      <c r="N667">
        <v>7</v>
      </c>
      <c r="O667">
        <v>10</v>
      </c>
      <c r="P667">
        <v>2</v>
      </c>
      <c r="Q667" s="25" t="s">
        <v>175</v>
      </c>
      <c r="R667">
        <v>22</v>
      </c>
      <c r="S667">
        <v>0</v>
      </c>
      <c r="T667">
        <v>2</v>
      </c>
      <c r="U667">
        <v>0</v>
      </c>
      <c r="V667">
        <v>3.9E-2</v>
      </c>
      <c r="W667">
        <v>1.9E-2</v>
      </c>
      <c r="X667">
        <v>24</v>
      </c>
      <c r="Y667">
        <v>0</v>
      </c>
      <c r="Z667" s="25" t="s">
        <v>178</v>
      </c>
      <c r="AA667">
        <v>640</v>
      </c>
      <c r="AB667">
        <v>0.8</v>
      </c>
      <c r="AC667">
        <v>2</v>
      </c>
      <c r="AD667">
        <v>113</v>
      </c>
      <c r="AE667">
        <v>3</v>
      </c>
      <c r="AF667">
        <v>1</v>
      </c>
      <c r="AG667">
        <v>0.8</v>
      </c>
      <c r="AH667">
        <v>0</v>
      </c>
      <c r="BA667">
        <v>10</v>
      </c>
      <c r="BB667">
        <v>801</v>
      </c>
      <c r="BC667">
        <v>1</v>
      </c>
      <c r="BD667">
        <v>16</v>
      </c>
      <c r="BE667">
        <v>0</v>
      </c>
      <c r="BF667">
        <v>0</v>
      </c>
      <c r="BG667">
        <v>90</v>
      </c>
      <c r="BH667">
        <v>40</v>
      </c>
      <c r="BI667">
        <v>160</v>
      </c>
      <c r="BJ667">
        <v>105</v>
      </c>
      <c r="BK667">
        <v>11</v>
      </c>
      <c r="BL667">
        <v>63</v>
      </c>
      <c r="BM667">
        <v>0</v>
      </c>
      <c r="BN667">
        <v>7</v>
      </c>
      <c r="BO667">
        <v>10</v>
      </c>
      <c r="BP667">
        <v>2</v>
      </c>
      <c r="BQ667" s="25" t="s">
        <v>175</v>
      </c>
      <c r="BR667">
        <v>22</v>
      </c>
      <c r="BS667">
        <v>0</v>
      </c>
      <c r="BT667">
        <v>2</v>
      </c>
      <c r="BU667">
        <v>0</v>
      </c>
      <c r="BV667">
        <v>3.9E-2</v>
      </c>
      <c r="BW667">
        <v>1.9E-2</v>
      </c>
      <c r="BX667">
        <v>24</v>
      </c>
      <c r="BY667">
        <v>0</v>
      </c>
      <c r="BZ667" s="25" t="s">
        <v>178</v>
      </c>
      <c r="CA667">
        <v>640</v>
      </c>
      <c r="CB667">
        <v>0.8</v>
      </c>
      <c r="CC667">
        <v>2</v>
      </c>
      <c r="CD667">
        <v>113</v>
      </c>
      <c r="CE667">
        <v>3</v>
      </c>
      <c r="CF667">
        <v>1</v>
      </c>
      <c r="CG667">
        <v>0.8</v>
      </c>
      <c r="CH667">
        <v>0</v>
      </c>
    </row>
    <row r="668" spans="1:86">
      <c r="F668" s="24" t="str">
        <f t="shared" si="50"/>
        <v/>
      </c>
      <c r="H668" s="24" t="str">
        <f t="shared" si="51"/>
        <v/>
      </c>
      <c r="I668" s="24" t="str">
        <f t="shared" si="52"/>
        <v/>
      </c>
      <c r="J668" s="24" t="str">
        <f t="shared" si="53"/>
        <v/>
      </c>
      <c r="K668" s="49" t="str">
        <f t="shared" si="54"/>
        <v/>
      </c>
      <c r="Q668" s="25"/>
      <c r="Z668" s="25"/>
      <c r="AH668">
        <v>0</v>
      </c>
      <c r="BQ668" s="25"/>
      <c r="BZ668" s="25"/>
      <c r="CH668">
        <v>0</v>
      </c>
    </row>
    <row r="669" spans="1:86">
      <c r="A669">
        <v>1</v>
      </c>
      <c r="B669">
        <v>8</v>
      </c>
      <c r="C669">
        <v>140</v>
      </c>
      <c r="D669">
        <v>55</v>
      </c>
      <c r="E669">
        <v>1000</v>
      </c>
      <c r="F669" s="24">
        <f t="shared" si="50"/>
        <v>310</v>
      </c>
      <c r="G669">
        <v>71</v>
      </c>
      <c r="H669" s="24">
        <f t="shared" si="51"/>
        <v>6</v>
      </c>
      <c r="I669" s="24">
        <f t="shared" si="52"/>
        <v>19</v>
      </c>
      <c r="J669" s="24">
        <f t="shared" si="53"/>
        <v>180</v>
      </c>
      <c r="K669" s="49" t="str">
        <f t="shared" si="54"/>
        <v>13</v>
      </c>
      <c r="L669">
        <v>43</v>
      </c>
      <c r="M669">
        <v>0</v>
      </c>
      <c r="N669">
        <v>141</v>
      </c>
      <c r="O669">
        <v>0</v>
      </c>
      <c r="P669">
        <v>0</v>
      </c>
      <c r="Q669" s="25" t="s">
        <v>170</v>
      </c>
      <c r="R669">
        <v>22</v>
      </c>
      <c r="S669">
        <v>15</v>
      </c>
      <c r="T669">
        <v>2</v>
      </c>
      <c r="U669">
        <v>0</v>
      </c>
      <c r="V669">
        <v>0.39800000000000002</v>
      </c>
      <c r="W669">
        <v>0.5</v>
      </c>
      <c r="X669">
        <v>24</v>
      </c>
      <c r="Y669">
        <v>0</v>
      </c>
      <c r="Z669" s="25" t="s">
        <v>176</v>
      </c>
      <c r="AB669">
        <v>0</v>
      </c>
      <c r="AC669">
        <v>2</v>
      </c>
      <c r="AD669">
        <v>113</v>
      </c>
      <c r="AE669">
        <v>3</v>
      </c>
      <c r="AF669">
        <v>1</v>
      </c>
      <c r="AG669">
        <v>1.6</v>
      </c>
      <c r="AH669">
        <v>0</v>
      </c>
      <c r="BA669">
        <v>1</v>
      </c>
      <c r="BB669">
        <v>8</v>
      </c>
      <c r="BC669">
        <v>140</v>
      </c>
      <c r="BD669">
        <v>55</v>
      </c>
      <c r="BE669">
        <v>1000</v>
      </c>
      <c r="BF669">
        <v>31</v>
      </c>
      <c r="BG669">
        <v>71</v>
      </c>
      <c r="BH669">
        <v>35</v>
      </c>
      <c r="BI669">
        <v>150</v>
      </c>
      <c r="BJ669">
        <v>105</v>
      </c>
      <c r="BK669">
        <v>11</v>
      </c>
      <c r="BL669">
        <v>43</v>
      </c>
      <c r="BM669">
        <v>0</v>
      </c>
      <c r="BN669">
        <v>141</v>
      </c>
      <c r="BO669">
        <v>0</v>
      </c>
      <c r="BP669">
        <v>0</v>
      </c>
      <c r="BQ669" s="25" t="s">
        <v>170</v>
      </c>
      <c r="BR669">
        <v>22</v>
      </c>
      <c r="BS669">
        <v>15</v>
      </c>
      <c r="BT669">
        <v>2</v>
      </c>
      <c r="BU669">
        <v>0</v>
      </c>
      <c r="BV669">
        <v>0.39800000000000002</v>
      </c>
      <c r="BW669">
        <v>0.5</v>
      </c>
      <c r="BX669">
        <v>24</v>
      </c>
      <c r="BY669">
        <v>0</v>
      </c>
      <c r="BZ669" s="25" t="s">
        <v>176</v>
      </c>
      <c r="CB669">
        <v>0</v>
      </c>
      <c r="CC669">
        <v>2</v>
      </c>
      <c r="CD669">
        <v>113</v>
      </c>
      <c r="CE669">
        <v>3</v>
      </c>
      <c r="CF669">
        <v>1</v>
      </c>
      <c r="CG669">
        <v>1.6</v>
      </c>
      <c r="CH669">
        <v>0</v>
      </c>
    </row>
    <row r="670" spans="1:86">
      <c r="A670">
        <v>2</v>
      </c>
      <c r="B670">
        <v>7</v>
      </c>
      <c r="C670">
        <v>110</v>
      </c>
      <c r="D670">
        <v>55</v>
      </c>
      <c r="E670">
        <v>0</v>
      </c>
      <c r="F670" s="24">
        <f t="shared" si="50"/>
        <v>220</v>
      </c>
      <c r="G670">
        <v>50</v>
      </c>
      <c r="H670" s="24">
        <f t="shared" si="51"/>
        <v>7</v>
      </c>
      <c r="I670" s="24">
        <f t="shared" si="52"/>
        <v>20</v>
      </c>
      <c r="J670" s="24">
        <f t="shared" si="53"/>
        <v>180</v>
      </c>
      <c r="K670" s="49" t="str">
        <f t="shared" si="54"/>
        <v>13</v>
      </c>
      <c r="L670">
        <v>63</v>
      </c>
      <c r="M670">
        <v>0</v>
      </c>
      <c r="N670">
        <v>0</v>
      </c>
      <c r="O670">
        <v>0</v>
      </c>
      <c r="P670">
        <v>0</v>
      </c>
      <c r="Q670" s="25" t="s">
        <v>170</v>
      </c>
      <c r="R670">
        <v>22</v>
      </c>
      <c r="S670">
        <v>12</v>
      </c>
      <c r="T670">
        <v>2</v>
      </c>
      <c r="U670">
        <v>0</v>
      </c>
      <c r="V670">
        <v>0.36</v>
      </c>
      <c r="W670">
        <v>0.24840000000000001</v>
      </c>
      <c r="X670">
        <v>24</v>
      </c>
      <c r="Y670">
        <v>0</v>
      </c>
      <c r="Z670" s="25" t="s">
        <v>176</v>
      </c>
      <c r="AB670">
        <v>0</v>
      </c>
      <c r="AC670">
        <v>2</v>
      </c>
      <c r="AD670">
        <v>113</v>
      </c>
      <c r="AE670">
        <v>3</v>
      </c>
      <c r="AF670">
        <v>1</v>
      </c>
      <c r="AG670">
        <v>1.6</v>
      </c>
      <c r="AH670">
        <v>0</v>
      </c>
      <c r="BA670">
        <v>2</v>
      </c>
      <c r="BB670">
        <v>7</v>
      </c>
      <c r="BC670">
        <v>110</v>
      </c>
      <c r="BD670">
        <v>55</v>
      </c>
      <c r="BE670">
        <v>0</v>
      </c>
      <c r="BF670">
        <v>22</v>
      </c>
      <c r="BG670">
        <v>50</v>
      </c>
      <c r="BH670">
        <v>40</v>
      </c>
      <c r="BI670">
        <v>160</v>
      </c>
      <c r="BJ670">
        <v>105</v>
      </c>
      <c r="BK670">
        <v>11</v>
      </c>
      <c r="BL670">
        <v>63</v>
      </c>
      <c r="BM670">
        <v>0</v>
      </c>
      <c r="BN670">
        <v>0</v>
      </c>
      <c r="BO670">
        <v>0</v>
      </c>
      <c r="BP670">
        <v>0</v>
      </c>
      <c r="BQ670" s="25" t="s">
        <v>170</v>
      </c>
      <c r="BR670">
        <v>22</v>
      </c>
      <c r="BS670">
        <v>12</v>
      </c>
      <c r="BT670">
        <v>2</v>
      </c>
      <c r="BU670">
        <v>0</v>
      </c>
      <c r="BV670">
        <v>0.36</v>
      </c>
      <c r="BW670">
        <v>0.24840000000000001</v>
      </c>
      <c r="BX670">
        <v>24</v>
      </c>
      <c r="BY670">
        <v>0</v>
      </c>
      <c r="BZ670" s="25" t="s">
        <v>176</v>
      </c>
      <c r="CB670">
        <v>0</v>
      </c>
      <c r="CC670">
        <v>2</v>
      </c>
      <c r="CD670">
        <v>113</v>
      </c>
      <c r="CE670">
        <v>3</v>
      </c>
      <c r="CF670">
        <v>1</v>
      </c>
      <c r="CG670">
        <v>1.6</v>
      </c>
      <c r="CH670">
        <v>0</v>
      </c>
    </row>
    <row r="671" spans="1:86">
      <c r="A671">
        <v>3</v>
      </c>
      <c r="B671">
        <v>6</v>
      </c>
      <c r="C671">
        <v>80</v>
      </c>
      <c r="D671">
        <v>20</v>
      </c>
      <c r="E671">
        <v>0</v>
      </c>
      <c r="F671" s="24">
        <f t="shared" si="50"/>
        <v>160</v>
      </c>
      <c r="G671">
        <v>55</v>
      </c>
      <c r="H671" s="24">
        <f t="shared" si="51"/>
        <v>7</v>
      </c>
      <c r="I671" s="24">
        <f t="shared" si="52"/>
        <v>20</v>
      </c>
      <c r="J671" s="24">
        <f t="shared" si="53"/>
        <v>180</v>
      </c>
      <c r="K671" s="49" t="str">
        <f t="shared" si="54"/>
        <v>13</v>
      </c>
      <c r="L671">
        <v>63</v>
      </c>
      <c r="M671">
        <v>0</v>
      </c>
      <c r="N671">
        <v>0</v>
      </c>
      <c r="O671">
        <v>0</v>
      </c>
      <c r="P671">
        <v>0</v>
      </c>
      <c r="Q671" s="25" t="s">
        <v>170</v>
      </c>
      <c r="R671">
        <v>22</v>
      </c>
      <c r="S671">
        <v>12</v>
      </c>
      <c r="T671">
        <v>2</v>
      </c>
      <c r="U671">
        <v>0</v>
      </c>
      <c r="V671">
        <v>0.27200000000000002</v>
      </c>
      <c r="W671">
        <v>0.1822</v>
      </c>
      <c r="X671">
        <v>24</v>
      </c>
      <c r="Y671">
        <v>0</v>
      </c>
      <c r="Z671" s="25" t="s">
        <v>176</v>
      </c>
      <c r="AB671">
        <v>0</v>
      </c>
      <c r="AC671">
        <v>2</v>
      </c>
      <c r="AD671">
        <v>113</v>
      </c>
      <c r="AE671">
        <v>3</v>
      </c>
      <c r="AF671">
        <v>1</v>
      </c>
      <c r="AG671">
        <v>1.6</v>
      </c>
      <c r="AH671">
        <v>0</v>
      </c>
      <c r="BA671">
        <v>3</v>
      </c>
      <c r="BB671">
        <v>6</v>
      </c>
      <c r="BC671">
        <v>80</v>
      </c>
      <c r="BD671">
        <v>20</v>
      </c>
      <c r="BE671">
        <v>0</v>
      </c>
      <c r="BF671">
        <v>16</v>
      </c>
      <c r="BG671">
        <v>55</v>
      </c>
      <c r="BH671">
        <v>40</v>
      </c>
      <c r="BI671">
        <v>160</v>
      </c>
      <c r="BJ671">
        <v>105</v>
      </c>
      <c r="BK671">
        <v>11</v>
      </c>
      <c r="BL671">
        <v>63</v>
      </c>
      <c r="BM671">
        <v>0</v>
      </c>
      <c r="BN671">
        <v>0</v>
      </c>
      <c r="BO671">
        <v>0</v>
      </c>
      <c r="BP671">
        <v>0</v>
      </c>
      <c r="BQ671" s="25" t="s">
        <v>170</v>
      </c>
      <c r="BR671">
        <v>22</v>
      </c>
      <c r="BS671">
        <v>12</v>
      </c>
      <c r="BT671">
        <v>2</v>
      </c>
      <c r="BU671">
        <v>0</v>
      </c>
      <c r="BV671">
        <v>0.27200000000000002</v>
      </c>
      <c r="BW671">
        <v>0.1822</v>
      </c>
      <c r="BX671">
        <v>24</v>
      </c>
      <c r="BY671">
        <v>0</v>
      </c>
      <c r="BZ671" s="25" t="s">
        <v>176</v>
      </c>
      <c r="CB671">
        <v>0</v>
      </c>
      <c r="CC671">
        <v>2</v>
      </c>
      <c r="CD671">
        <v>113</v>
      </c>
      <c r="CE671">
        <v>3</v>
      </c>
      <c r="CF671">
        <v>1</v>
      </c>
      <c r="CG671">
        <v>1.6</v>
      </c>
      <c r="CH671">
        <v>0</v>
      </c>
    </row>
    <row r="672" spans="1:86">
      <c r="A672">
        <v>4</v>
      </c>
      <c r="B672">
        <v>5</v>
      </c>
      <c r="C672">
        <v>60</v>
      </c>
      <c r="D672">
        <v>15</v>
      </c>
      <c r="E672">
        <v>0</v>
      </c>
      <c r="F672" s="24">
        <f t="shared" si="50"/>
        <v>90</v>
      </c>
      <c r="G672">
        <v>60</v>
      </c>
      <c r="H672" s="24">
        <f t="shared" si="51"/>
        <v>7</v>
      </c>
      <c r="I672" s="24">
        <f t="shared" si="52"/>
        <v>20</v>
      </c>
      <c r="J672" s="24">
        <f t="shared" si="53"/>
        <v>180</v>
      </c>
      <c r="K672" s="49" t="str">
        <f t="shared" si="54"/>
        <v>13</v>
      </c>
      <c r="L672">
        <v>73</v>
      </c>
      <c r="M672">
        <v>0</v>
      </c>
      <c r="N672">
        <v>0</v>
      </c>
      <c r="O672">
        <v>0</v>
      </c>
      <c r="P672">
        <v>0</v>
      </c>
      <c r="Q672" s="25" t="s">
        <v>170</v>
      </c>
      <c r="R672">
        <v>22</v>
      </c>
      <c r="S672">
        <v>12</v>
      </c>
      <c r="T672">
        <v>2</v>
      </c>
      <c r="U672">
        <v>0</v>
      </c>
      <c r="V672">
        <v>0.19500000000000001</v>
      </c>
      <c r="W672">
        <v>0.1346</v>
      </c>
      <c r="X672">
        <v>24</v>
      </c>
      <c r="Y672">
        <v>0</v>
      </c>
      <c r="Z672" s="25" t="s">
        <v>176</v>
      </c>
      <c r="AB672">
        <v>0</v>
      </c>
      <c r="AC672">
        <v>2</v>
      </c>
      <c r="AD672">
        <v>113</v>
      </c>
      <c r="AE672">
        <v>3</v>
      </c>
      <c r="AF672">
        <v>1</v>
      </c>
      <c r="AG672">
        <v>1.6</v>
      </c>
      <c r="AH672">
        <v>0</v>
      </c>
      <c r="BA672">
        <v>4</v>
      </c>
      <c r="BB672">
        <v>5</v>
      </c>
      <c r="BC672">
        <v>60</v>
      </c>
      <c r="BD672">
        <v>15</v>
      </c>
      <c r="BE672">
        <v>0</v>
      </c>
      <c r="BF672">
        <v>9</v>
      </c>
      <c r="BG672">
        <v>60</v>
      </c>
      <c r="BH672">
        <v>40</v>
      </c>
      <c r="BI672">
        <v>160</v>
      </c>
      <c r="BJ672">
        <v>105</v>
      </c>
      <c r="BK672">
        <v>11</v>
      </c>
      <c r="BL672">
        <v>73</v>
      </c>
      <c r="BM672">
        <v>0</v>
      </c>
      <c r="BN672">
        <v>0</v>
      </c>
      <c r="BO672">
        <v>0</v>
      </c>
      <c r="BP672">
        <v>0</v>
      </c>
      <c r="BQ672" s="25" t="s">
        <v>170</v>
      </c>
      <c r="BR672">
        <v>22</v>
      </c>
      <c r="BS672">
        <v>12</v>
      </c>
      <c r="BT672">
        <v>2</v>
      </c>
      <c r="BU672">
        <v>0</v>
      </c>
      <c r="BV672">
        <v>0.19500000000000001</v>
      </c>
      <c r="BW672">
        <v>0.1346</v>
      </c>
      <c r="BX672">
        <v>24</v>
      </c>
      <c r="BY672">
        <v>0</v>
      </c>
      <c r="BZ672" s="25" t="s">
        <v>176</v>
      </c>
      <c r="CB672">
        <v>0</v>
      </c>
      <c r="CC672">
        <v>2</v>
      </c>
      <c r="CD672">
        <v>113</v>
      </c>
      <c r="CE672">
        <v>3</v>
      </c>
      <c r="CF672">
        <v>1</v>
      </c>
      <c r="CG672">
        <v>1.6</v>
      </c>
      <c r="CH672">
        <v>0</v>
      </c>
    </row>
    <row r="673" spans="1:86">
      <c r="A673">
        <v>5</v>
      </c>
      <c r="B673">
        <v>4</v>
      </c>
      <c r="C673">
        <v>40</v>
      </c>
      <c r="D673">
        <v>10</v>
      </c>
      <c r="E673">
        <v>0</v>
      </c>
      <c r="F673" s="24">
        <f t="shared" si="50"/>
        <v>60</v>
      </c>
      <c r="G673">
        <v>55</v>
      </c>
      <c r="H673" s="24">
        <f t="shared" si="51"/>
        <v>7</v>
      </c>
      <c r="I673" s="24">
        <f t="shared" si="52"/>
        <v>20</v>
      </c>
      <c r="J673" s="24">
        <f t="shared" si="53"/>
        <v>180</v>
      </c>
      <c r="K673" s="49" t="str">
        <f t="shared" si="54"/>
        <v>13</v>
      </c>
      <c r="L673">
        <v>73</v>
      </c>
      <c r="M673">
        <v>0</v>
      </c>
      <c r="N673">
        <v>0</v>
      </c>
      <c r="O673">
        <v>0</v>
      </c>
      <c r="P673">
        <v>0</v>
      </c>
      <c r="Q673" s="25" t="s">
        <v>170</v>
      </c>
      <c r="R673">
        <v>22</v>
      </c>
      <c r="S673">
        <v>12</v>
      </c>
      <c r="T673">
        <v>2</v>
      </c>
      <c r="U673">
        <v>0</v>
      </c>
      <c r="V673">
        <v>0.13900000000000001</v>
      </c>
      <c r="W673">
        <v>9.5899999999999999E-2</v>
      </c>
      <c r="X673">
        <v>24</v>
      </c>
      <c r="Y673">
        <v>0</v>
      </c>
      <c r="Z673" s="25" t="s">
        <v>176</v>
      </c>
      <c r="AB673">
        <v>0</v>
      </c>
      <c r="AC673">
        <v>2</v>
      </c>
      <c r="AD673">
        <v>113</v>
      </c>
      <c r="AE673">
        <v>3</v>
      </c>
      <c r="AF673">
        <v>1</v>
      </c>
      <c r="AG673">
        <v>1.6</v>
      </c>
      <c r="AH673">
        <v>0</v>
      </c>
      <c r="BA673">
        <v>5</v>
      </c>
      <c r="BB673">
        <v>4</v>
      </c>
      <c r="BC673">
        <v>40</v>
      </c>
      <c r="BD673">
        <v>10</v>
      </c>
      <c r="BE673">
        <v>0</v>
      </c>
      <c r="BF673">
        <v>6</v>
      </c>
      <c r="BG673">
        <v>55</v>
      </c>
      <c r="BH673">
        <v>40</v>
      </c>
      <c r="BI673">
        <v>160</v>
      </c>
      <c r="BJ673">
        <v>105</v>
      </c>
      <c r="BK673">
        <v>11</v>
      </c>
      <c r="BL673">
        <v>73</v>
      </c>
      <c r="BM673">
        <v>0</v>
      </c>
      <c r="BN673">
        <v>0</v>
      </c>
      <c r="BO673">
        <v>0</v>
      </c>
      <c r="BP673">
        <v>0</v>
      </c>
      <c r="BQ673" s="25" t="s">
        <v>170</v>
      </c>
      <c r="BR673">
        <v>22</v>
      </c>
      <c r="BS673">
        <v>12</v>
      </c>
      <c r="BT673">
        <v>2</v>
      </c>
      <c r="BU673">
        <v>0</v>
      </c>
      <c r="BV673">
        <v>0.13900000000000001</v>
      </c>
      <c r="BW673">
        <v>9.5899999999999999E-2</v>
      </c>
      <c r="BX673">
        <v>24</v>
      </c>
      <c r="BY673">
        <v>0</v>
      </c>
      <c r="BZ673" s="25" t="s">
        <v>176</v>
      </c>
      <c r="CB673">
        <v>0</v>
      </c>
      <c r="CC673">
        <v>2</v>
      </c>
      <c r="CD673">
        <v>113</v>
      </c>
      <c r="CE673">
        <v>3</v>
      </c>
      <c r="CF673">
        <v>1</v>
      </c>
      <c r="CG673">
        <v>1.6</v>
      </c>
      <c r="CH673">
        <v>0</v>
      </c>
    </row>
    <row r="674" spans="1:86">
      <c r="A674">
        <v>6</v>
      </c>
      <c r="B674">
        <v>3</v>
      </c>
      <c r="C674">
        <v>20</v>
      </c>
      <c r="D674">
        <v>30</v>
      </c>
      <c r="E674">
        <v>0</v>
      </c>
      <c r="F674" s="24">
        <f t="shared" si="50"/>
        <v>30</v>
      </c>
      <c r="G674">
        <v>60</v>
      </c>
      <c r="H674" s="24">
        <f t="shared" si="51"/>
        <v>7</v>
      </c>
      <c r="I674" s="24">
        <f t="shared" si="52"/>
        <v>20</v>
      </c>
      <c r="J674" s="24">
        <f t="shared" si="53"/>
        <v>180</v>
      </c>
      <c r="K674" s="49" t="str">
        <f t="shared" si="54"/>
        <v>13</v>
      </c>
      <c r="L674">
        <v>73</v>
      </c>
      <c r="M674">
        <v>0</v>
      </c>
      <c r="N674">
        <v>0</v>
      </c>
      <c r="O674">
        <v>0</v>
      </c>
      <c r="P674">
        <v>0</v>
      </c>
      <c r="Q674" s="25" t="s">
        <v>170</v>
      </c>
      <c r="R674">
        <v>22</v>
      </c>
      <c r="S674">
        <v>12</v>
      </c>
      <c r="T674">
        <v>2</v>
      </c>
      <c r="U674">
        <v>0</v>
      </c>
      <c r="V674">
        <v>8.3000000000000004E-2</v>
      </c>
      <c r="W674">
        <v>6.0600000000000001E-2</v>
      </c>
      <c r="X674">
        <v>24</v>
      </c>
      <c r="Y674">
        <v>0</v>
      </c>
      <c r="Z674" s="25" t="s">
        <v>176</v>
      </c>
      <c r="AB674">
        <v>4.5</v>
      </c>
      <c r="AC674">
        <v>2</v>
      </c>
      <c r="AD674">
        <v>113</v>
      </c>
      <c r="AE674">
        <v>3</v>
      </c>
      <c r="AF674">
        <v>1</v>
      </c>
      <c r="AG674">
        <v>1.6</v>
      </c>
      <c r="AH674">
        <v>0</v>
      </c>
      <c r="BA674">
        <v>6</v>
      </c>
      <c r="BB674">
        <v>3</v>
      </c>
      <c r="BC674">
        <v>20</v>
      </c>
      <c r="BD674">
        <v>30</v>
      </c>
      <c r="BE674">
        <v>0</v>
      </c>
      <c r="BF674">
        <v>3</v>
      </c>
      <c r="BG674">
        <v>60</v>
      </c>
      <c r="BH674">
        <v>40</v>
      </c>
      <c r="BI674">
        <v>160</v>
      </c>
      <c r="BJ674">
        <v>105</v>
      </c>
      <c r="BK674">
        <v>11</v>
      </c>
      <c r="BL674">
        <v>73</v>
      </c>
      <c r="BM674">
        <v>0</v>
      </c>
      <c r="BN674">
        <v>0</v>
      </c>
      <c r="BO674">
        <v>0</v>
      </c>
      <c r="BP674">
        <v>0</v>
      </c>
      <c r="BQ674" s="25" t="s">
        <v>170</v>
      </c>
      <c r="BR674">
        <v>22</v>
      </c>
      <c r="BS674">
        <v>12</v>
      </c>
      <c r="BT674">
        <v>2</v>
      </c>
      <c r="BU674">
        <v>0</v>
      </c>
      <c r="BV674">
        <v>8.3000000000000004E-2</v>
      </c>
      <c r="BW674">
        <v>6.0600000000000001E-2</v>
      </c>
      <c r="BX674">
        <v>24</v>
      </c>
      <c r="BY674">
        <v>0</v>
      </c>
      <c r="BZ674" s="25" t="s">
        <v>176</v>
      </c>
      <c r="CB674">
        <v>4.5</v>
      </c>
      <c r="CC674">
        <v>2</v>
      </c>
      <c r="CD674">
        <v>113</v>
      </c>
      <c r="CE674">
        <v>3</v>
      </c>
      <c r="CF674">
        <v>1</v>
      </c>
      <c r="CG674">
        <v>1.6</v>
      </c>
      <c r="CH674">
        <v>0</v>
      </c>
    </row>
    <row r="675" spans="1:86">
      <c r="A675">
        <v>7</v>
      </c>
      <c r="B675">
        <v>2</v>
      </c>
      <c r="C675">
        <v>14</v>
      </c>
      <c r="D675">
        <v>25</v>
      </c>
      <c r="E675">
        <v>0</v>
      </c>
      <c r="F675" s="24">
        <f t="shared" si="50"/>
        <v>20</v>
      </c>
      <c r="G675">
        <v>60</v>
      </c>
      <c r="H675" s="24">
        <f t="shared" si="51"/>
        <v>7</v>
      </c>
      <c r="I675" s="24">
        <f t="shared" si="52"/>
        <v>20</v>
      </c>
      <c r="J675" s="24">
        <f t="shared" si="53"/>
        <v>180</v>
      </c>
      <c r="K675" s="49" t="str">
        <f t="shared" si="54"/>
        <v>10</v>
      </c>
      <c r="L675">
        <v>73</v>
      </c>
      <c r="M675">
        <v>0</v>
      </c>
      <c r="N675">
        <v>0</v>
      </c>
      <c r="O675">
        <v>10</v>
      </c>
      <c r="P675">
        <v>0</v>
      </c>
      <c r="Q675" s="25" t="s">
        <v>170</v>
      </c>
      <c r="R675">
        <v>22</v>
      </c>
      <c r="S675">
        <v>12</v>
      </c>
      <c r="T675">
        <v>2</v>
      </c>
      <c r="U675">
        <v>0</v>
      </c>
      <c r="V675">
        <v>3.7999999999999999E-2</v>
      </c>
      <c r="W675">
        <v>3.4599999999999999E-2</v>
      </c>
      <c r="X675">
        <v>24</v>
      </c>
      <c r="Y675">
        <v>0</v>
      </c>
      <c r="Z675" s="25" t="s">
        <v>178</v>
      </c>
      <c r="AB675">
        <v>2.8</v>
      </c>
      <c r="AC675">
        <v>2</v>
      </c>
      <c r="AD675">
        <v>113</v>
      </c>
      <c r="AE675">
        <v>3</v>
      </c>
      <c r="AF675">
        <v>1</v>
      </c>
      <c r="AG675">
        <v>1.6</v>
      </c>
      <c r="AH675">
        <v>0</v>
      </c>
      <c r="BA675">
        <v>7</v>
      </c>
      <c r="BB675">
        <v>2</v>
      </c>
      <c r="BC675">
        <v>14</v>
      </c>
      <c r="BD675">
        <v>25</v>
      </c>
      <c r="BE675">
        <v>0</v>
      </c>
      <c r="BF675" s="25">
        <v>2</v>
      </c>
      <c r="BG675">
        <v>60</v>
      </c>
      <c r="BH675">
        <v>40</v>
      </c>
      <c r="BI675">
        <v>160</v>
      </c>
      <c r="BJ675">
        <v>105</v>
      </c>
      <c r="BK675">
        <v>11</v>
      </c>
      <c r="BL675">
        <v>73</v>
      </c>
      <c r="BM675">
        <v>0</v>
      </c>
      <c r="BN675">
        <v>0</v>
      </c>
      <c r="BO675">
        <v>10</v>
      </c>
      <c r="BP675">
        <v>0</v>
      </c>
      <c r="BQ675" s="25" t="s">
        <v>170</v>
      </c>
      <c r="BR675">
        <v>22</v>
      </c>
      <c r="BS675">
        <v>12</v>
      </c>
      <c r="BT675">
        <v>2</v>
      </c>
      <c r="BU675">
        <v>0</v>
      </c>
      <c r="BV675">
        <v>3.7999999999999999E-2</v>
      </c>
      <c r="BW675">
        <v>3.4599999999999999E-2</v>
      </c>
      <c r="BX675">
        <v>24</v>
      </c>
      <c r="BY675">
        <v>0</v>
      </c>
      <c r="BZ675" s="25" t="s">
        <v>178</v>
      </c>
      <c r="CB675">
        <v>2.8</v>
      </c>
      <c r="CC675">
        <v>2</v>
      </c>
      <c r="CD675">
        <v>113</v>
      </c>
      <c r="CE675">
        <v>3</v>
      </c>
      <c r="CF675">
        <v>1</v>
      </c>
      <c r="CG675">
        <v>1.6</v>
      </c>
      <c r="CH675">
        <v>0</v>
      </c>
    </row>
    <row r="676" spans="1:86">
      <c r="A676">
        <v>8</v>
      </c>
      <c r="B676">
        <v>1</v>
      </c>
      <c r="C676">
        <v>8</v>
      </c>
      <c r="D676">
        <v>20</v>
      </c>
      <c r="E676">
        <v>0</v>
      </c>
      <c r="F676" s="24">
        <f t="shared" si="50"/>
        <v>10</v>
      </c>
      <c r="G676">
        <v>60</v>
      </c>
      <c r="H676" s="24">
        <f t="shared" si="51"/>
        <v>7</v>
      </c>
      <c r="I676" s="24">
        <f t="shared" si="52"/>
        <v>20</v>
      </c>
      <c r="J676" s="24">
        <f t="shared" si="53"/>
        <v>180</v>
      </c>
      <c r="K676" s="49" t="str">
        <f t="shared" si="54"/>
        <v>10</v>
      </c>
      <c r="L676">
        <v>73</v>
      </c>
      <c r="M676">
        <v>0</v>
      </c>
      <c r="N676">
        <v>0</v>
      </c>
      <c r="O676">
        <v>10</v>
      </c>
      <c r="P676">
        <v>0</v>
      </c>
      <c r="Q676" s="25" t="s">
        <v>170</v>
      </c>
      <c r="R676">
        <v>22</v>
      </c>
      <c r="S676">
        <v>8</v>
      </c>
      <c r="T676">
        <v>2</v>
      </c>
      <c r="U676">
        <v>0</v>
      </c>
      <c r="V676">
        <v>2.7E-2</v>
      </c>
      <c r="W676">
        <v>2.5000000000000001E-2</v>
      </c>
      <c r="X676">
        <v>24</v>
      </c>
      <c r="Y676">
        <v>0</v>
      </c>
      <c r="Z676" s="25" t="s">
        <v>178</v>
      </c>
      <c r="AB676">
        <v>1.6</v>
      </c>
      <c r="AC676">
        <v>2</v>
      </c>
      <c r="AD676">
        <v>113</v>
      </c>
      <c r="AE676">
        <v>3</v>
      </c>
      <c r="AF676">
        <v>1</v>
      </c>
      <c r="AG676">
        <v>1.6</v>
      </c>
      <c r="AH676">
        <v>0</v>
      </c>
      <c r="BA676">
        <v>8</v>
      </c>
      <c r="BB676">
        <v>1</v>
      </c>
      <c r="BC676">
        <v>8</v>
      </c>
      <c r="BD676">
        <v>20</v>
      </c>
      <c r="BE676">
        <v>0</v>
      </c>
      <c r="BF676">
        <v>1</v>
      </c>
      <c r="BG676">
        <v>60</v>
      </c>
      <c r="BH676">
        <v>40</v>
      </c>
      <c r="BI676">
        <v>160</v>
      </c>
      <c r="BJ676">
        <v>105</v>
      </c>
      <c r="BK676">
        <v>11</v>
      </c>
      <c r="BL676">
        <v>73</v>
      </c>
      <c r="BM676">
        <v>0</v>
      </c>
      <c r="BN676">
        <v>0</v>
      </c>
      <c r="BO676">
        <v>10</v>
      </c>
      <c r="BP676">
        <v>0</v>
      </c>
      <c r="BQ676" s="25" t="s">
        <v>170</v>
      </c>
      <c r="BR676">
        <v>22</v>
      </c>
      <c r="BS676">
        <v>8</v>
      </c>
      <c r="BT676">
        <v>2</v>
      </c>
      <c r="BU676">
        <v>0</v>
      </c>
      <c r="BV676">
        <v>2.7E-2</v>
      </c>
      <c r="BW676">
        <v>2.5000000000000001E-2</v>
      </c>
      <c r="BX676">
        <v>24</v>
      </c>
      <c r="BY676">
        <v>0</v>
      </c>
      <c r="BZ676" s="25" t="s">
        <v>178</v>
      </c>
      <c r="CB676">
        <v>1.6</v>
      </c>
      <c r="CC676">
        <v>2</v>
      </c>
      <c r="CD676">
        <v>113</v>
      </c>
      <c r="CE676">
        <v>3</v>
      </c>
      <c r="CF676">
        <v>1</v>
      </c>
      <c r="CG676">
        <v>1.6</v>
      </c>
      <c r="CH676">
        <v>0</v>
      </c>
    </row>
    <row r="677" spans="1:86">
      <c r="F677" s="24" t="str">
        <f t="shared" si="50"/>
        <v/>
      </c>
      <c r="H677" s="24" t="str">
        <f t="shared" si="51"/>
        <v/>
      </c>
      <c r="I677" s="24" t="str">
        <f t="shared" si="52"/>
        <v/>
      </c>
      <c r="J677" s="24" t="str">
        <f t="shared" si="53"/>
        <v/>
      </c>
      <c r="K677" s="49" t="str">
        <f t="shared" si="54"/>
        <v/>
      </c>
      <c r="Q677" s="25"/>
      <c r="Z677" s="25"/>
      <c r="AH677">
        <v>0</v>
      </c>
      <c r="BQ677" s="25"/>
      <c r="BZ677" s="25"/>
      <c r="CH677">
        <v>0</v>
      </c>
    </row>
    <row r="678" spans="1:86">
      <c r="A678">
        <v>1</v>
      </c>
      <c r="B678">
        <v>7</v>
      </c>
      <c r="C678">
        <v>140</v>
      </c>
      <c r="D678">
        <v>55</v>
      </c>
      <c r="E678">
        <v>1000</v>
      </c>
      <c r="F678" s="24">
        <f t="shared" si="50"/>
        <v>310</v>
      </c>
      <c r="G678">
        <v>71</v>
      </c>
      <c r="H678" s="24">
        <f t="shared" si="51"/>
        <v>6</v>
      </c>
      <c r="I678" s="24">
        <f t="shared" si="52"/>
        <v>19</v>
      </c>
      <c r="J678" s="24">
        <f t="shared" si="53"/>
        <v>180</v>
      </c>
      <c r="K678" s="49" t="str">
        <f t="shared" si="54"/>
        <v>10</v>
      </c>
      <c r="L678">
        <v>43</v>
      </c>
      <c r="M678">
        <v>0</v>
      </c>
      <c r="N678">
        <v>141</v>
      </c>
      <c r="O678">
        <v>0</v>
      </c>
      <c r="P678">
        <v>0</v>
      </c>
      <c r="Q678" s="25" t="s">
        <v>170</v>
      </c>
      <c r="R678">
        <v>22</v>
      </c>
      <c r="S678">
        <v>15</v>
      </c>
      <c r="T678">
        <v>2</v>
      </c>
      <c r="U678">
        <v>0</v>
      </c>
      <c r="V678">
        <v>3.9199999999999999E-2</v>
      </c>
      <c r="W678">
        <v>0.5</v>
      </c>
      <c r="X678">
        <v>24</v>
      </c>
      <c r="Y678">
        <v>0</v>
      </c>
      <c r="Z678" s="25" t="s">
        <v>176</v>
      </c>
      <c r="AB678">
        <v>0</v>
      </c>
      <c r="AC678">
        <v>2</v>
      </c>
      <c r="AD678">
        <v>113</v>
      </c>
      <c r="AE678">
        <v>3</v>
      </c>
      <c r="AF678">
        <v>1</v>
      </c>
      <c r="AG678">
        <v>2</v>
      </c>
      <c r="AH678">
        <v>0</v>
      </c>
      <c r="BA678">
        <v>1</v>
      </c>
      <c r="BB678">
        <v>7</v>
      </c>
      <c r="BC678">
        <v>140</v>
      </c>
      <c r="BD678">
        <v>55</v>
      </c>
      <c r="BE678">
        <v>1000</v>
      </c>
      <c r="BF678">
        <v>31</v>
      </c>
      <c r="BG678">
        <v>71</v>
      </c>
      <c r="BH678">
        <v>35</v>
      </c>
      <c r="BI678">
        <v>150</v>
      </c>
      <c r="BJ678">
        <v>105</v>
      </c>
      <c r="BK678">
        <v>11</v>
      </c>
      <c r="BL678">
        <v>43</v>
      </c>
      <c r="BM678">
        <v>0</v>
      </c>
      <c r="BN678">
        <v>141</v>
      </c>
      <c r="BO678">
        <v>0</v>
      </c>
      <c r="BP678">
        <v>0</v>
      </c>
      <c r="BQ678" s="25" t="s">
        <v>170</v>
      </c>
      <c r="BR678">
        <v>22</v>
      </c>
      <c r="BS678">
        <v>15</v>
      </c>
      <c r="BT678">
        <v>2</v>
      </c>
      <c r="BU678">
        <v>0</v>
      </c>
      <c r="BV678">
        <v>3.9199999999999999E-2</v>
      </c>
      <c r="BW678">
        <v>0.5</v>
      </c>
      <c r="BX678">
        <v>24</v>
      </c>
      <c r="BY678">
        <v>0</v>
      </c>
      <c r="BZ678" s="25" t="s">
        <v>176</v>
      </c>
      <c r="CB678">
        <v>0</v>
      </c>
      <c r="CC678">
        <v>2</v>
      </c>
      <c r="CD678">
        <v>113</v>
      </c>
      <c r="CE678">
        <v>3</v>
      </c>
      <c r="CF678">
        <v>1</v>
      </c>
      <c r="CG678">
        <v>2</v>
      </c>
      <c r="CH678">
        <v>0</v>
      </c>
    </row>
    <row r="679" spans="1:86">
      <c r="A679">
        <v>2</v>
      </c>
      <c r="B679">
        <v>6</v>
      </c>
      <c r="C679">
        <v>110</v>
      </c>
      <c r="D679">
        <v>55</v>
      </c>
      <c r="E679">
        <v>0</v>
      </c>
      <c r="F679" s="24">
        <f t="shared" si="50"/>
        <v>220</v>
      </c>
      <c r="G679">
        <v>50</v>
      </c>
      <c r="H679" s="24">
        <f t="shared" si="51"/>
        <v>7</v>
      </c>
      <c r="I679" s="24">
        <f t="shared" si="52"/>
        <v>20</v>
      </c>
      <c r="J679" s="24">
        <f t="shared" si="53"/>
        <v>180</v>
      </c>
      <c r="K679" s="49" t="str">
        <f t="shared" si="54"/>
        <v>13</v>
      </c>
      <c r="L679">
        <v>63</v>
      </c>
      <c r="M679">
        <v>0</v>
      </c>
      <c r="N679">
        <v>0</v>
      </c>
      <c r="O679">
        <v>0</v>
      </c>
      <c r="P679">
        <v>0</v>
      </c>
      <c r="Q679" s="25" t="s">
        <v>170</v>
      </c>
      <c r="R679">
        <v>22</v>
      </c>
      <c r="S679">
        <v>12</v>
      </c>
      <c r="T679">
        <v>2</v>
      </c>
      <c r="U679">
        <v>0</v>
      </c>
      <c r="V679">
        <v>0.35399999999999998</v>
      </c>
      <c r="W679">
        <v>0.24429999999999999</v>
      </c>
      <c r="X679">
        <v>24</v>
      </c>
      <c r="Y679">
        <v>0</v>
      </c>
      <c r="Z679" s="25" t="s">
        <v>176</v>
      </c>
      <c r="AB679">
        <v>0</v>
      </c>
      <c r="AC679">
        <v>2</v>
      </c>
      <c r="AD679">
        <v>113</v>
      </c>
      <c r="AE679">
        <v>3</v>
      </c>
      <c r="AF679">
        <v>1</v>
      </c>
      <c r="AG679">
        <v>2</v>
      </c>
      <c r="AH679">
        <v>0</v>
      </c>
      <c r="BA679">
        <v>2</v>
      </c>
      <c r="BB679">
        <v>6</v>
      </c>
      <c r="BC679">
        <v>110</v>
      </c>
      <c r="BD679">
        <v>55</v>
      </c>
      <c r="BE679">
        <v>0</v>
      </c>
      <c r="BF679">
        <v>22</v>
      </c>
      <c r="BG679">
        <v>50</v>
      </c>
      <c r="BH679">
        <v>40</v>
      </c>
      <c r="BI679">
        <v>160</v>
      </c>
      <c r="BJ679">
        <v>105</v>
      </c>
      <c r="BK679">
        <v>11</v>
      </c>
      <c r="BL679">
        <v>63</v>
      </c>
      <c r="BM679">
        <v>0</v>
      </c>
      <c r="BN679">
        <v>0</v>
      </c>
      <c r="BO679">
        <v>0</v>
      </c>
      <c r="BP679">
        <v>0</v>
      </c>
      <c r="BQ679" s="25" t="s">
        <v>170</v>
      </c>
      <c r="BR679">
        <v>22</v>
      </c>
      <c r="BS679">
        <v>12</v>
      </c>
      <c r="BT679">
        <v>2</v>
      </c>
      <c r="BU679">
        <v>0</v>
      </c>
      <c r="BV679">
        <v>0.35399999999999998</v>
      </c>
      <c r="BW679">
        <v>0.24429999999999999</v>
      </c>
      <c r="BX679">
        <v>24</v>
      </c>
      <c r="BY679">
        <v>0</v>
      </c>
      <c r="BZ679" s="25" t="s">
        <v>176</v>
      </c>
      <c r="CB679">
        <v>0</v>
      </c>
      <c r="CC679">
        <v>2</v>
      </c>
      <c r="CD679">
        <v>113</v>
      </c>
      <c r="CE679">
        <v>3</v>
      </c>
      <c r="CF679">
        <v>1</v>
      </c>
      <c r="CG679">
        <v>2</v>
      </c>
      <c r="CH679">
        <v>0</v>
      </c>
    </row>
    <row r="680" spans="1:86">
      <c r="A680">
        <v>3</v>
      </c>
      <c r="B680">
        <v>5</v>
      </c>
      <c r="C680">
        <v>80</v>
      </c>
      <c r="D680">
        <v>20</v>
      </c>
      <c r="E680">
        <v>0</v>
      </c>
      <c r="F680" s="24">
        <f t="shared" si="50"/>
        <v>160</v>
      </c>
      <c r="G680">
        <v>55</v>
      </c>
      <c r="H680" s="24">
        <f t="shared" si="51"/>
        <v>7</v>
      </c>
      <c r="I680" s="24">
        <f t="shared" si="52"/>
        <v>20</v>
      </c>
      <c r="J680" s="24">
        <f t="shared" si="53"/>
        <v>180</v>
      </c>
      <c r="K680" s="49" t="str">
        <f t="shared" si="54"/>
        <v>13</v>
      </c>
      <c r="L680">
        <v>63</v>
      </c>
      <c r="M680">
        <v>0</v>
      </c>
      <c r="N680">
        <v>0</v>
      </c>
      <c r="O680">
        <v>0</v>
      </c>
      <c r="P680">
        <v>0</v>
      </c>
      <c r="Q680" s="25" t="s">
        <v>170</v>
      </c>
      <c r="R680">
        <v>22</v>
      </c>
      <c r="S680">
        <v>12</v>
      </c>
      <c r="T680">
        <v>2</v>
      </c>
      <c r="U680">
        <v>0</v>
      </c>
      <c r="V680">
        <v>0.26600000000000001</v>
      </c>
      <c r="W680">
        <v>0.1782</v>
      </c>
      <c r="X680">
        <v>24</v>
      </c>
      <c r="Y680">
        <v>0</v>
      </c>
      <c r="Z680" s="25" t="s">
        <v>176</v>
      </c>
      <c r="AB680">
        <v>0</v>
      </c>
      <c r="AC680">
        <v>2</v>
      </c>
      <c r="AD680">
        <v>113</v>
      </c>
      <c r="AE680">
        <v>3</v>
      </c>
      <c r="AF680">
        <v>1</v>
      </c>
      <c r="AG680">
        <v>2</v>
      </c>
      <c r="AH680">
        <v>0</v>
      </c>
      <c r="BA680">
        <v>3</v>
      </c>
      <c r="BB680">
        <v>5</v>
      </c>
      <c r="BC680">
        <v>80</v>
      </c>
      <c r="BD680">
        <v>20</v>
      </c>
      <c r="BE680">
        <v>0</v>
      </c>
      <c r="BF680">
        <v>16</v>
      </c>
      <c r="BG680">
        <v>55</v>
      </c>
      <c r="BH680">
        <v>40</v>
      </c>
      <c r="BI680">
        <v>160</v>
      </c>
      <c r="BJ680">
        <v>105</v>
      </c>
      <c r="BK680">
        <v>11</v>
      </c>
      <c r="BL680">
        <v>63</v>
      </c>
      <c r="BM680">
        <v>0</v>
      </c>
      <c r="BN680">
        <v>0</v>
      </c>
      <c r="BO680">
        <v>0</v>
      </c>
      <c r="BP680">
        <v>0</v>
      </c>
      <c r="BQ680" s="25" t="s">
        <v>170</v>
      </c>
      <c r="BR680">
        <v>22</v>
      </c>
      <c r="BS680">
        <v>12</v>
      </c>
      <c r="BT680">
        <v>2</v>
      </c>
      <c r="BU680">
        <v>0</v>
      </c>
      <c r="BV680">
        <v>0.26600000000000001</v>
      </c>
      <c r="BW680">
        <v>0.1782</v>
      </c>
      <c r="BX680">
        <v>24</v>
      </c>
      <c r="BY680">
        <v>0</v>
      </c>
      <c r="BZ680" s="25" t="s">
        <v>176</v>
      </c>
      <c r="CB680">
        <v>0</v>
      </c>
      <c r="CC680">
        <v>2</v>
      </c>
      <c r="CD680">
        <v>113</v>
      </c>
      <c r="CE680">
        <v>3</v>
      </c>
      <c r="CF680">
        <v>1</v>
      </c>
      <c r="CG680">
        <v>2</v>
      </c>
      <c r="CH680">
        <v>0</v>
      </c>
    </row>
    <row r="681" spans="1:86">
      <c r="A681">
        <v>4</v>
      </c>
      <c r="B681">
        <v>4</v>
      </c>
      <c r="C681">
        <v>60</v>
      </c>
      <c r="D681">
        <v>15</v>
      </c>
      <c r="E681">
        <v>0</v>
      </c>
      <c r="F681" s="24">
        <f t="shared" si="50"/>
        <v>90</v>
      </c>
      <c r="G681">
        <v>60</v>
      </c>
      <c r="H681" s="24">
        <f t="shared" si="51"/>
        <v>7</v>
      </c>
      <c r="I681" s="24">
        <f t="shared" si="52"/>
        <v>20</v>
      </c>
      <c r="J681" s="24">
        <f t="shared" si="53"/>
        <v>180</v>
      </c>
      <c r="K681" s="49" t="str">
        <f t="shared" si="54"/>
        <v>13</v>
      </c>
      <c r="L681">
        <v>73</v>
      </c>
      <c r="M681">
        <v>0</v>
      </c>
      <c r="N681">
        <v>0</v>
      </c>
      <c r="O681">
        <v>0</v>
      </c>
      <c r="P681">
        <v>0</v>
      </c>
      <c r="Q681" s="25" t="s">
        <v>170</v>
      </c>
      <c r="R681">
        <v>22</v>
      </c>
      <c r="S681">
        <v>12</v>
      </c>
      <c r="T681">
        <v>2</v>
      </c>
      <c r="U681">
        <v>0</v>
      </c>
      <c r="V681">
        <v>0.189</v>
      </c>
      <c r="W681">
        <v>0.13039999999999999</v>
      </c>
      <c r="X681">
        <v>24</v>
      </c>
      <c r="Y681">
        <v>0</v>
      </c>
      <c r="Z681" s="25" t="s">
        <v>176</v>
      </c>
      <c r="AB681">
        <v>0</v>
      </c>
      <c r="AC681">
        <v>2</v>
      </c>
      <c r="AD681">
        <v>113</v>
      </c>
      <c r="AE681">
        <v>3</v>
      </c>
      <c r="AF681">
        <v>1</v>
      </c>
      <c r="AG681">
        <v>2</v>
      </c>
      <c r="AH681">
        <v>0</v>
      </c>
      <c r="BA681">
        <v>4</v>
      </c>
      <c r="BB681">
        <v>4</v>
      </c>
      <c r="BC681">
        <v>60</v>
      </c>
      <c r="BD681">
        <v>15</v>
      </c>
      <c r="BE681">
        <v>0</v>
      </c>
      <c r="BF681">
        <v>9</v>
      </c>
      <c r="BG681">
        <v>60</v>
      </c>
      <c r="BH681">
        <v>40</v>
      </c>
      <c r="BI681">
        <v>160</v>
      </c>
      <c r="BJ681">
        <v>105</v>
      </c>
      <c r="BK681">
        <v>11</v>
      </c>
      <c r="BL681">
        <v>73</v>
      </c>
      <c r="BM681">
        <v>0</v>
      </c>
      <c r="BN681">
        <v>0</v>
      </c>
      <c r="BO681">
        <v>0</v>
      </c>
      <c r="BP681">
        <v>0</v>
      </c>
      <c r="BQ681" s="25" t="s">
        <v>170</v>
      </c>
      <c r="BR681">
        <v>22</v>
      </c>
      <c r="BS681">
        <v>12</v>
      </c>
      <c r="BT681">
        <v>2</v>
      </c>
      <c r="BU681">
        <v>0</v>
      </c>
      <c r="BV681">
        <v>0.189</v>
      </c>
      <c r="BW681">
        <v>0.13039999999999999</v>
      </c>
      <c r="BX681">
        <v>24</v>
      </c>
      <c r="BY681">
        <v>0</v>
      </c>
      <c r="BZ681" s="25" t="s">
        <v>176</v>
      </c>
      <c r="CB681">
        <v>0</v>
      </c>
      <c r="CC681">
        <v>2</v>
      </c>
      <c r="CD681">
        <v>113</v>
      </c>
      <c r="CE681">
        <v>3</v>
      </c>
      <c r="CF681">
        <v>1</v>
      </c>
      <c r="CG681">
        <v>2</v>
      </c>
      <c r="CH681">
        <v>0</v>
      </c>
    </row>
    <row r="682" spans="1:86">
      <c r="A682">
        <v>5</v>
      </c>
      <c r="B682">
        <v>3</v>
      </c>
      <c r="C682">
        <v>40</v>
      </c>
      <c r="D682">
        <v>10</v>
      </c>
      <c r="E682">
        <v>0</v>
      </c>
      <c r="F682" s="24">
        <f t="shared" si="50"/>
        <v>60</v>
      </c>
      <c r="G682">
        <v>55</v>
      </c>
      <c r="H682" s="24">
        <f t="shared" si="51"/>
        <v>7</v>
      </c>
      <c r="I682" s="24">
        <f t="shared" si="52"/>
        <v>20</v>
      </c>
      <c r="J682" s="24">
        <f t="shared" si="53"/>
        <v>180</v>
      </c>
      <c r="K682" s="49" t="str">
        <f t="shared" si="54"/>
        <v>13</v>
      </c>
      <c r="L682">
        <v>73</v>
      </c>
      <c r="M682">
        <v>0</v>
      </c>
      <c r="N682">
        <v>0</v>
      </c>
      <c r="O682">
        <v>0</v>
      </c>
      <c r="P682">
        <v>0</v>
      </c>
      <c r="Q682" s="25" t="s">
        <v>170</v>
      </c>
      <c r="R682">
        <v>22</v>
      </c>
      <c r="S682">
        <v>12</v>
      </c>
      <c r="T682">
        <v>2</v>
      </c>
      <c r="U682">
        <v>0</v>
      </c>
      <c r="V682">
        <v>0.13300000000000001</v>
      </c>
      <c r="W682">
        <v>9.1800000000000007E-2</v>
      </c>
      <c r="X682">
        <v>24</v>
      </c>
      <c r="Y682">
        <v>0</v>
      </c>
      <c r="Z682" s="25" t="s">
        <v>176</v>
      </c>
      <c r="AB682">
        <v>0</v>
      </c>
      <c r="AC682">
        <v>2</v>
      </c>
      <c r="AD682">
        <v>113</v>
      </c>
      <c r="AE682">
        <v>3</v>
      </c>
      <c r="AF682">
        <v>1</v>
      </c>
      <c r="AG682">
        <v>2</v>
      </c>
      <c r="AH682">
        <v>0</v>
      </c>
      <c r="BA682">
        <v>5</v>
      </c>
      <c r="BB682">
        <v>3</v>
      </c>
      <c r="BC682">
        <v>40</v>
      </c>
      <c r="BD682">
        <v>10</v>
      </c>
      <c r="BE682">
        <v>0</v>
      </c>
      <c r="BF682">
        <v>6</v>
      </c>
      <c r="BG682">
        <v>55</v>
      </c>
      <c r="BH682">
        <v>40</v>
      </c>
      <c r="BI682">
        <v>160</v>
      </c>
      <c r="BJ682">
        <v>105</v>
      </c>
      <c r="BK682">
        <v>11</v>
      </c>
      <c r="BL682">
        <v>73</v>
      </c>
      <c r="BM682">
        <v>0</v>
      </c>
      <c r="BN682">
        <v>0</v>
      </c>
      <c r="BO682">
        <v>0</v>
      </c>
      <c r="BP682">
        <v>0</v>
      </c>
      <c r="BQ682" s="25" t="s">
        <v>170</v>
      </c>
      <c r="BR682">
        <v>22</v>
      </c>
      <c r="BS682">
        <v>12</v>
      </c>
      <c r="BT682">
        <v>2</v>
      </c>
      <c r="BU682">
        <v>0</v>
      </c>
      <c r="BV682">
        <v>0.13300000000000001</v>
      </c>
      <c r="BW682">
        <v>9.1800000000000007E-2</v>
      </c>
      <c r="BX682">
        <v>24</v>
      </c>
      <c r="BY682">
        <v>0</v>
      </c>
      <c r="BZ682" s="25" t="s">
        <v>176</v>
      </c>
      <c r="CB682">
        <v>0</v>
      </c>
      <c r="CC682">
        <v>2</v>
      </c>
      <c r="CD682">
        <v>113</v>
      </c>
      <c r="CE682">
        <v>3</v>
      </c>
      <c r="CF682">
        <v>1</v>
      </c>
      <c r="CG682">
        <v>2</v>
      </c>
      <c r="CH682">
        <v>0</v>
      </c>
    </row>
    <row r="683" spans="1:86">
      <c r="A683">
        <v>6</v>
      </c>
      <c r="B683">
        <v>2</v>
      </c>
      <c r="C683">
        <v>20</v>
      </c>
      <c r="D683">
        <v>30</v>
      </c>
      <c r="E683">
        <v>0</v>
      </c>
      <c r="F683" s="24">
        <f t="shared" si="50"/>
        <v>30</v>
      </c>
      <c r="G683">
        <v>60</v>
      </c>
      <c r="H683" s="24">
        <f t="shared" si="51"/>
        <v>7</v>
      </c>
      <c r="I683" s="24">
        <f t="shared" si="52"/>
        <v>20</v>
      </c>
      <c r="J683" s="24">
        <f t="shared" si="53"/>
        <v>180</v>
      </c>
      <c r="K683" s="49" t="str">
        <f t="shared" si="54"/>
        <v>13</v>
      </c>
      <c r="L683">
        <v>73</v>
      </c>
      <c r="M683">
        <v>0</v>
      </c>
      <c r="N683">
        <v>0</v>
      </c>
      <c r="O683">
        <v>0</v>
      </c>
      <c r="P683" s="25">
        <v>0</v>
      </c>
      <c r="Q683" s="25" t="s">
        <v>170</v>
      </c>
      <c r="R683">
        <v>22</v>
      </c>
      <c r="S683">
        <v>12</v>
      </c>
      <c r="T683">
        <v>2</v>
      </c>
      <c r="U683">
        <v>0</v>
      </c>
      <c r="V683">
        <v>7.6999999999999999E-2</v>
      </c>
      <c r="W683">
        <v>5.62E-2</v>
      </c>
      <c r="X683">
        <v>24</v>
      </c>
      <c r="Y683">
        <v>0</v>
      </c>
      <c r="Z683" s="25" t="s">
        <v>176</v>
      </c>
      <c r="AB683">
        <v>4.5</v>
      </c>
      <c r="AC683">
        <v>2</v>
      </c>
      <c r="AD683">
        <v>113</v>
      </c>
      <c r="AE683">
        <v>3</v>
      </c>
      <c r="AF683">
        <v>1</v>
      </c>
      <c r="AG683">
        <v>2</v>
      </c>
      <c r="AH683">
        <v>0</v>
      </c>
      <c r="BA683">
        <v>6</v>
      </c>
      <c r="BB683">
        <v>2</v>
      </c>
      <c r="BC683">
        <v>20</v>
      </c>
      <c r="BD683">
        <v>30</v>
      </c>
      <c r="BE683">
        <v>0</v>
      </c>
      <c r="BF683">
        <v>3</v>
      </c>
      <c r="BG683">
        <v>60</v>
      </c>
      <c r="BH683">
        <v>40</v>
      </c>
      <c r="BI683">
        <v>160</v>
      </c>
      <c r="BJ683">
        <v>105</v>
      </c>
      <c r="BK683">
        <v>11</v>
      </c>
      <c r="BL683">
        <v>73</v>
      </c>
      <c r="BM683">
        <v>0</v>
      </c>
      <c r="BN683">
        <v>0</v>
      </c>
      <c r="BO683">
        <v>0</v>
      </c>
      <c r="BP683" s="25">
        <v>0</v>
      </c>
      <c r="BQ683" s="25" t="s">
        <v>170</v>
      </c>
      <c r="BR683">
        <v>22</v>
      </c>
      <c r="BS683">
        <v>12</v>
      </c>
      <c r="BT683">
        <v>2</v>
      </c>
      <c r="BU683">
        <v>0</v>
      </c>
      <c r="BV683">
        <v>7.6999999999999999E-2</v>
      </c>
      <c r="BW683">
        <v>5.62E-2</v>
      </c>
      <c r="BX683">
        <v>24</v>
      </c>
      <c r="BY683">
        <v>0</v>
      </c>
      <c r="BZ683" s="25" t="s">
        <v>176</v>
      </c>
      <c r="CB683">
        <v>4.5</v>
      </c>
      <c r="CC683">
        <v>2</v>
      </c>
      <c r="CD683">
        <v>113</v>
      </c>
      <c r="CE683">
        <v>3</v>
      </c>
      <c r="CF683">
        <v>1</v>
      </c>
      <c r="CG683">
        <v>2</v>
      </c>
      <c r="CH683">
        <v>0</v>
      </c>
    </row>
    <row r="684" spans="1:86">
      <c r="A684">
        <v>7</v>
      </c>
      <c r="B684">
        <v>1</v>
      </c>
      <c r="C684">
        <v>14</v>
      </c>
      <c r="D684">
        <v>20</v>
      </c>
      <c r="E684">
        <v>0</v>
      </c>
      <c r="F684" s="24">
        <f t="shared" si="50"/>
        <v>20</v>
      </c>
      <c r="G684">
        <v>60</v>
      </c>
      <c r="H684" s="24">
        <f t="shared" si="51"/>
        <v>7</v>
      </c>
      <c r="I684" s="24">
        <f t="shared" si="52"/>
        <v>20</v>
      </c>
      <c r="J684" s="24">
        <f t="shared" si="53"/>
        <v>180</v>
      </c>
      <c r="K684" s="49" t="str">
        <f t="shared" si="54"/>
        <v>10</v>
      </c>
      <c r="L684">
        <v>73</v>
      </c>
      <c r="M684">
        <v>0</v>
      </c>
      <c r="N684">
        <v>0</v>
      </c>
      <c r="O684">
        <v>10</v>
      </c>
      <c r="P684">
        <v>0</v>
      </c>
      <c r="Q684" s="25" t="s">
        <v>170</v>
      </c>
      <c r="R684">
        <v>22</v>
      </c>
      <c r="S684">
        <v>12</v>
      </c>
      <c r="T684">
        <v>2</v>
      </c>
      <c r="U684">
        <v>0</v>
      </c>
      <c r="V684">
        <v>3.9E-2</v>
      </c>
      <c r="W684">
        <v>2.9000000000000001E-2</v>
      </c>
      <c r="X684">
        <v>24</v>
      </c>
      <c r="Y684">
        <v>0</v>
      </c>
      <c r="Z684" s="25" t="s">
        <v>176</v>
      </c>
      <c r="AB684">
        <v>2</v>
      </c>
      <c r="AC684">
        <v>2</v>
      </c>
      <c r="AD684">
        <v>113</v>
      </c>
      <c r="AE684">
        <v>3</v>
      </c>
      <c r="AF684">
        <v>1</v>
      </c>
      <c r="AG684">
        <v>2</v>
      </c>
      <c r="AH684">
        <v>0</v>
      </c>
      <c r="BA684">
        <v>7</v>
      </c>
      <c r="BB684">
        <v>1</v>
      </c>
      <c r="BC684">
        <v>14</v>
      </c>
      <c r="BD684">
        <v>20</v>
      </c>
      <c r="BE684">
        <v>0</v>
      </c>
      <c r="BF684">
        <v>2</v>
      </c>
      <c r="BG684">
        <v>60</v>
      </c>
      <c r="BH684">
        <v>40</v>
      </c>
      <c r="BI684">
        <v>160</v>
      </c>
      <c r="BJ684">
        <v>105</v>
      </c>
      <c r="BK684">
        <v>11</v>
      </c>
      <c r="BL684">
        <v>73</v>
      </c>
      <c r="BM684">
        <v>0</v>
      </c>
      <c r="BN684">
        <v>0</v>
      </c>
      <c r="BO684">
        <v>10</v>
      </c>
      <c r="BP684">
        <v>0</v>
      </c>
      <c r="BQ684" s="25" t="s">
        <v>170</v>
      </c>
      <c r="BR684">
        <v>22</v>
      </c>
      <c r="BS684">
        <v>12</v>
      </c>
      <c r="BT684">
        <v>2</v>
      </c>
      <c r="BU684">
        <v>0</v>
      </c>
      <c r="BV684">
        <v>3.9E-2</v>
      </c>
      <c r="BW684">
        <v>2.9000000000000001E-2</v>
      </c>
      <c r="BX684">
        <v>24</v>
      </c>
      <c r="BY684">
        <v>0</v>
      </c>
      <c r="BZ684" s="25" t="s">
        <v>176</v>
      </c>
      <c r="CB684">
        <v>2</v>
      </c>
      <c r="CC684">
        <v>2</v>
      </c>
      <c r="CD684">
        <v>113</v>
      </c>
      <c r="CE684">
        <v>3</v>
      </c>
      <c r="CF684">
        <v>1</v>
      </c>
      <c r="CG684">
        <v>2</v>
      </c>
      <c r="CH684">
        <v>0</v>
      </c>
    </row>
    <row r="685" spans="1:86">
      <c r="F685" s="24" t="str">
        <f t="shared" si="50"/>
        <v/>
      </c>
      <c r="H685" s="24" t="str">
        <f t="shared" si="51"/>
        <v/>
      </c>
      <c r="I685" s="24" t="str">
        <f t="shared" si="52"/>
        <v/>
      </c>
      <c r="J685" s="24" t="str">
        <f t="shared" si="53"/>
        <v/>
      </c>
      <c r="K685" s="49" t="str">
        <f t="shared" si="54"/>
        <v/>
      </c>
      <c r="Q685" s="25"/>
      <c r="Z685" s="25"/>
      <c r="AH685">
        <v>0</v>
      </c>
      <c r="BQ685" s="25"/>
      <c r="BZ685" s="25"/>
      <c r="CH685">
        <v>0</v>
      </c>
    </row>
    <row r="686" spans="1:86">
      <c r="A686">
        <v>1</v>
      </c>
      <c r="B686">
        <v>7</v>
      </c>
      <c r="C686">
        <v>140</v>
      </c>
      <c r="D686">
        <v>55</v>
      </c>
      <c r="E686">
        <v>1000</v>
      </c>
      <c r="F686" s="24">
        <f t="shared" si="50"/>
        <v>310</v>
      </c>
      <c r="G686">
        <v>71</v>
      </c>
      <c r="H686" s="24">
        <f t="shared" si="51"/>
        <v>6</v>
      </c>
      <c r="I686" s="24">
        <f t="shared" si="52"/>
        <v>19</v>
      </c>
      <c r="J686" s="24">
        <f t="shared" si="53"/>
        <v>180</v>
      </c>
      <c r="K686" s="49" t="str">
        <f t="shared" si="54"/>
        <v>13</v>
      </c>
      <c r="L686">
        <v>43</v>
      </c>
      <c r="M686">
        <v>0</v>
      </c>
      <c r="N686">
        <v>141</v>
      </c>
      <c r="O686">
        <v>0</v>
      </c>
      <c r="P686">
        <v>0</v>
      </c>
      <c r="Q686" s="25" t="s">
        <v>170</v>
      </c>
      <c r="R686">
        <v>22</v>
      </c>
      <c r="S686">
        <v>15</v>
      </c>
      <c r="T686">
        <v>2</v>
      </c>
      <c r="U686">
        <v>0</v>
      </c>
      <c r="V686">
        <v>0.39200000000000002</v>
      </c>
      <c r="W686">
        <v>0.5</v>
      </c>
      <c r="X686">
        <v>24</v>
      </c>
      <c r="Y686">
        <v>0</v>
      </c>
      <c r="Z686" s="25" t="s">
        <v>176</v>
      </c>
      <c r="AB686">
        <v>0</v>
      </c>
      <c r="AC686">
        <v>2</v>
      </c>
      <c r="AD686">
        <v>113</v>
      </c>
      <c r="AE686">
        <v>3</v>
      </c>
      <c r="AF686">
        <v>1</v>
      </c>
      <c r="AG686">
        <v>2</v>
      </c>
      <c r="AH686">
        <v>0</v>
      </c>
      <c r="BA686">
        <v>1</v>
      </c>
      <c r="BB686">
        <v>7</v>
      </c>
      <c r="BC686">
        <v>140</v>
      </c>
      <c r="BD686">
        <v>55</v>
      </c>
      <c r="BE686">
        <v>1000</v>
      </c>
      <c r="BF686">
        <v>31</v>
      </c>
      <c r="BG686">
        <v>71</v>
      </c>
      <c r="BH686">
        <v>35</v>
      </c>
      <c r="BI686">
        <v>150</v>
      </c>
      <c r="BJ686">
        <v>105</v>
      </c>
      <c r="BK686">
        <v>11</v>
      </c>
      <c r="BL686">
        <v>43</v>
      </c>
      <c r="BM686">
        <v>0</v>
      </c>
      <c r="BN686">
        <v>141</v>
      </c>
      <c r="BO686">
        <v>0</v>
      </c>
      <c r="BP686">
        <v>0</v>
      </c>
      <c r="BQ686" s="25" t="s">
        <v>170</v>
      </c>
      <c r="BR686">
        <v>22</v>
      </c>
      <c r="BS686">
        <v>15</v>
      </c>
      <c r="BT686">
        <v>2</v>
      </c>
      <c r="BU686">
        <v>0</v>
      </c>
      <c r="BV686">
        <v>0.39200000000000002</v>
      </c>
      <c r="BW686">
        <v>0.5</v>
      </c>
      <c r="BX686">
        <v>24</v>
      </c>
      <c r="BY686">
        <v>0</v>
      </c>
      <c r="BZ686" s="25" t="s">
        <v>176</v>
      </c>
      <c r="CB686">
        <v>0</v>
      </c>
      <c r="CC686">
        <v>2</v>
      </c>
      <c r="CD686">
        <v>113</v>
      </c>
      <c r="CE686">
        <v>3</v>
      </c>
      <c r="CF686">
        <v>1</v>
      </c>
      <c r="CG686">
        <v>2</v>
      </c>
      <c r="CH686">
        <v>0</v>
      </c>
    </row>
    <row r="687" spans="1:86">
      <c r="A687">
        <v>2</v>
      </c>
      <c r="B687">
        <v>6</v>
      </c>
      <c r="C687">
        <v>110</v>
      </c>
      <c r="D687">
        <v>55</v>
      </c>
      <c r="E687">
        <v>0</v>
      </c>
      <c r="F687" s="24">
        <f t="shared" si="50"/>
        <v>220</v>
      </c>
      <c r="G687">
        <v>50</v>
      </c>
      <c r="H687" s="24">
        <f t="shared" si="51"/>
        <v>7</v>
      </c>
      <c r="I687" s="24">
        <f t="shared" si="52"/>
        <v>20</v>
      </c>
      <c r="J687" s="24">
        <f t="shared" si="53"/>
        <v>180</v>
      </c>
      <c r="K687" s="49" t="str">
        <f t="shared" si="54"/>
        <v>13</v>
      </c>
      <c r="L687">
        <v>63</v>
      </c>
      <c r="M687">
        <v>0</v>
      </c>
      <c r="N687">
        <v>0</v>
      </c>
      <c r="O687">
        <v>0</v>
      </c>
      <c r="P687">
        <v>0</v>
      </c>
      <c r="Q687" s="25" t="s">
        <v>170</v>
      </c>
      <c r="R687">
        <v>22</v>
      </c>
      <c r="S687">
        <v>12</v>
      </c>
      <c r="T687">
        <v>2</v>
      </c>
      <c r="U687">
        <v>0</v>
      </c>
      <c r="V687">
        <v>0.35399999999999998</v>
      </c>
      <c r="W687">
        <v>0.2447</v>
      </c>
      <c r="X687">
        <v>24</v>
      </c>
      <c r="Y687">
        <v>0</v>
      </c>
      <c r="Z687" s="25" t="s">
        <v>176</v>
      </c>
      <c r="AB687">
        <v>0</v>
      </c>
      <c r="AC687">
        <v>2</v>
      </c>
      <c r="AD687">
        <v>113</v>
      </c>
      <c r="AE687">
        <v>3</v>
      </c>
      <c r="AF687">
        <v>1</v>
      </c>
      <c r="AG687">
        <v>2</v>
      </c>
      <c r="AH687">
        <v>0</v>
      </c>
      <c r="BA687">
        <v>2</v>
      </c>
      <c r="BB687">
        <v>6</v>
      </c>
      <c r="BC687">
        <v>110</v>
      </c>
      <c r="BD687">
        <v>55</v>
      </c>
      <c r="BE687">
        <v>0</v>
      </c>
      <c r="BF687">
        <v>22</v>
      </c>
      <c r="BG687">
        <v>50</v>
      </c>
      <c r="BH687">
        <v>40</v>
      </c>
      <c r="BI687">
        <v>160</v>
      </c>
      <c r="BJ687">
        <v>105</v>
      </c>
      <c r="BK687">
        <v>11</v>
      </c>
      <c r="BL687">
        <v>63</v>
      </c>
      <c r="BM687">
        <v>0</v>
      </c>
      <c r="BN687">
        <v>0</v>
      </c>
      <c r="BO687">
        <v>0</v>
      </c>
      <c r="BP687">
        <v>0</v>
      </c>
      <c r="BQ687" s="25" t="s">
        <v>170</v>
      </c>
      <c r="BR687">
        <v>22</v>
      </c>
      <c r="BS687">
        <v>12</v>
      </c>
      <c r="BT687">
        <v>2</v>
      </c>
      <c r="BU687">
        <v>0</v>
      </c>
      <c r="BV687">
        <v>0.35399999999999998</v>
      </c>
      <c r="BW687">
        <v>0.2447</v>
      </c>
      <c r="BX687">
        <v>24</v>
      </c>
      <c r="BY687">
        <v>0</v>
      </c>
      <c r="BZ687" s="25" t="s">
        <v>176</v>
      </c>
      <c r="CB687">
        <v>0</v>
      </c>
      <c r="CC687">
        <v>2</v>
      </c>
      <c r="CD687">
        <v>113</v>
      </c>
      <c r="CE687">
        <v>3</v>
      </c>
      <c r="CF687">
        <v>1</v>
      </c>
      <c r="CG687">
        <v>2</v>
      </c>
      <c r="CH687">
        <v>0</v>
      </c>
    </row>
    <row r="688" spans="1:86">
      <c r="A688">
        <v>3</v>
      </c>
      <c r="B688">
        <v>5</v>
      </c>
      <c r="C688">
        <v>80</v>
      </c>
      <c r="D688">
        <v>20</v>
      </c>
      <c r="E688">
        <v>0</v>
      </c>
      <c r="F688" s="24">
        <f t="shared" si="50"/>
        <v>160</v>
      </c>
      <c r="G688">
        <v>55</v>
      </c>
      <c r="H688" s="24">
        <f t="shared" si="51"/>
        <v>7</v>
      </c>
      <c r="I688" s="24">
        <f t="shared" si="52"/>
        <v>20</v>
      </c>
      <c r="J688" s="24">
        <f t="shared" si="53"/>
        <v>180</v>
      </c>
      <c r="K688" s="49" t="str">
        <f t="shared" si="54"/>
        <v>13</v>
      </c>
      <c r="L688">
        <v>63</v>
      </c>
      <c r="M688">
        <v>0</v>
      </c>
      <c r="N688">
        <v>0</v>
      </c>
      <c r="O688">
        <v>0</v>
      </c>
      <c r="P688">
        <v>0</v>
      </c>
      <c r="Q688" s="25" t="s">
        <v>170</v>
      </c>
      <c r="R688">
        <v>22</v>
      </c>
      <c r="S688">
        <v>12</v>
      </c>
      <c r="T688">
        <v>2</v>
      </c>
      <c r="U688">
        <v>0</v>
      </c>
      <c r="V688">
        <v>0.26600000000000001</v>
      </c>
      <c r="W688">
        <v>0.1782</v>
      </c>
      <c r="X688">
        <v>24</v>
      </c>
      <c r="Y688">
        <v>0</v>
      </c>
      <c r="Z688" s="25" t="s">
        <v>176</v>
      </c>
      <c r="AB688">
        <v>0</v>
      </c>
      <c r="AC688">
        <v>2</v>
      </c>
      <c r="AD688">
        <v>113</v>
      </c>
      <c r="AE688">
        <v>3</v>
      </c>
      <c r="AF688">
        <v>1</v>
      </c>
      <c r="AG688">
        <v>2</v>
      </c>
      <c r="AH688">
        <v>0</v>
      </c>
      <c r="BA688">
        <v>3</v>
      </c>
      <c r="BB688">
        <v>5</v>
      </c>
      <c r="BC688">
        <v>80</v>
      </c>
      <c r="BD688">
        <v>20</v>
      </c>
      <c r="BE688">
        <v>0</v>
      </c>
      <c r="BF688">
        <v>16</v>
      </c>
      <c r="BG688">
        <v>55</v>
      </c>
      <c r="BH688">
        <v>40</v>
      </c>
      <c r="BI688">
        <v>160</v>
      </c>
      <c r="BJ688">
        <v>105</v>
      </c>
      <c r="BK688">
        <v>11</v>
      </c>
      <c r="BL688">
        <v>63</v>
      </c>
      <c r="BM688">
        <v>0</v>
      </c>
      <c r="BN688">
        <v>0</v>
      </c>
      <c r="BO688">
        <v>0</v>
      </c>
      <c r="BP688">
        <v>0</v>
      </c>
      <c r="BQ688" s="25" t="s">
        <v>170</v>
      </c>
      <c r="BR688">
        <v>22</v>
      </c>
      <c r="BS688">
        <v>12</v>
      </c>
      <c r="BT688">
        <v>2</v>
      </c>
      <c r="BU688">
        <v>0</v>
      </c>
      <c r="BV688">
        <v>0.26600000000000001</v>
      </c>
      <c r="BW688">
        <v>0.1782</v>
      </c>
      <c r="BX688">
        <v>24</v>
      </c>
      <c r="BY688">
        <v>0</v>
      </c>
      <c r="BZ688" s="25" t="s">
        <v>176</v>
      </c>
      <c r="CB688">
        <v>0</v>
      </c>
      <c r="CC688">
        <v>2</v>
      </c>
      <c r="CD688">
        <v>113</v>
      </c>
      <c r="CE688">
        <v>3</v>
      </c>
      <c r="CF688">
        <v>1</v>
      </c>
      <c r="CG688">
        <v>2</v>
      </c>
      <c r="CH688">
        <v>0</v>
      </c>
    </row>
    <row r="689" spans="1:86">
      <c r="A689">
        <v>4</v>
      </c>
      <c r="B689">
        <v>4</v>
      </c>
      <c r="C689">
        <v>60</v>
      </c>
      <c r="D689">
        <v>15</v>
      </c>
      <c r="E689">
        <v>0</v>
      </c>
      <c r="F689" s="24">
        <f t="shared" si="50"/>
        <v>90</v>
      </c>
      <c r="G689">
        <v>60</v>
      </c>
      <c r="H689" s="24">
        <f t="shared" si="51"/>
        <v>7</v>
      </c>
      <c r="I689" s="24">
        <f t="shared" si="52"/>
        <v>20</v>
      </c>
      <c r="J689" s="24">
        <f t="shared" si="53"/>
        <v>180</v>
      </c>
      <c r="K689" s="49" t="str">
        <f t="shared" si="54"/>
        <v>13</v>
      </c>
      <c r="L689">
        <v>73</v>
      </c>
      <c r="M689">
        <v>0</v>
      </c>
      <c r="N689">
        <v>0</v>
      </c>
      <c r="O689">
        <v>0</v>
      </c>
      <c r="P689">
        <v>0</v>
      </c>
      <c r="Q689" s="25" t="s">
        <v>170</v>
      </c>
      <c r="R689">
        <v>22</v>
      </c>
      <c r="S689">
        <v>12</v>
      </c>
      <c r="T689">
        <v>2</v>
      </c>
      <c r="U689">
        <v>0</v>
      </c>
      <c r="V689">
        <v>0.189</v>
      </c>
      <c r="W689">
        <v>0.13039999999999999</v>
      </c>
      <c r="X689">
        <v>24</v>
      </c>
      <c r="Y689">
        <v>0</v>
      </c>
      <c r="Z689" s="25" t="s">
        <v>176</v>
      </c>
      <c r="AB689">
        <v>0</v>
      </c>
      <c r="AC689">
        <v>2</v>
      </c>
      <c r="AD689">
        <v>113</v>
      </c>
      <c r="AE689">
        <v>3</v>
      </c>
      <c r="AF689">
        <v>1</v>
      </c>
      <c r="AG689">
        <v>2</v>
      </c>
      <c r="AH689">
        <v>0</v>
      </c>
      <c r="BA689">
        <v>4</v>
      </c>
      <c r="BB689">
        <v>4</v>
      </c>
      <c r="BC689">
        <v>60</v>
      </c>
      <c r="BD689">
        <v>15</v>
      </c>
      <c r="BE689">
        <v>0</v>
      </c>
      <c r="BF689">
        <v>9</v>
      </c>
      <c r="BG689">
        <v>60</v>
      </c>
      <c r="BH689">
        <v>40</v>
      </c>
      <c r="BI689">
        <v>160</v>
      </c>
      <c r="BJ689">
        <v>105</v>
      </c>
      <c r="BK689">
        <v>11</v>
      </c>
      <c r="BL689">
        <v>73</v>
      </c>
      <c r="BM689">
        <v>0</v>
      </c>
      <c r="BN689">
        <v>0</v>
      </c>
      <c r="BO689">
        <v>0</v>
      </c>
      <c r="BP689">
        <v>0</v>
      </c>
      <c r="BQ689" s="25" t="s">
        <v>170</v>
      </c>
      <c r="BR689">
        <v>22</v>
      </c>
      <c r="BS689">
        <v>12</v>
      </c>
      <c r="BT689">
        <v>2</v>
      </c>
      <c r="BU689">
        <v>0</v>
      </c>
      <c r="BV689">
        <v>0.189</v>
      </c>
      <c r="BW689">
        <v>0.13039999999999999</v>
      </c>
      <c r="BX689">
        <v>24</v>
      </c>
      <c r="BY689">
        <v>0</v>
      </c>
      <c r="BZ689" s="25" t="s">
        <v>176</v>
      </c>
      <c r="CB689">
        <v>0</v>
      </c>
      <c r="CC689">
        <v>2</v>
      </c>
      <c r="CD689">
        <v>113</v>
      </c>
      <c r="CE689">
        <v>3</v>
      </c>
      <c r="CF689">
        <v>1</v>
      </c>
      <c r="CG689">
        <v>2</v>
      </c>
      <c r="CH689">
        <v>0</v>
      </c>
    </row>
    <row r="690" spans="1:86">
      <c r="A690">
        <v>5</v>
      </c>
      <c r="B690">
        <v>3</v>
      </c>
      <c r="C690">
        <v>40</v>
      </c>
      <c r="D690">
        <v>10</v>
      </c>
      <c r="E690">
        <v>0</v>
      </c>
      <c r="F690" s="24">
        <f t="shared" si="50"/>
        <v>60</v>
      </c>
      <c r="G690">
        <v>55</v>
      </c>
      <c r="H690" s="24">
        <f t="shared" si="51"/>
        <v>7</v>
      </c>
      <c r="I690" s="24">
        <f t="shared" si="52"/>
        <v>20</v>
      </c>
      <c r="J690" s="24">
        <f t="shared" si="53"/>
        <v>180</v>
      </c>
      <c r="K690" s="49" t="str">
        <f t="shared" si="54"/>
        <v>13</v>
      </c>
      <c r="L690">
        <v>73</v>
      </c>
      <c r="M690">
        <v>0</v>
      </c>
      <c r="N690">
        <v>0</v>
      </c>
      <c r="O690">
        <v>0</v>
      </c>
      <c r="P690">
        <v>0</v>
      </c>
      <c r="Q690" s="25" t="s">
        <v>170</v>
      </c>
      <c r="R690">
        <v>22</v>
      </c>
      <c r="S690">
        <v>12</v>
      </c>
      <c r="T690">
        <v>2</v>
      </c>
      <c r="U690">
        <v>0</v>
      </c>
      <c r="V690">
        <v>0.13300000000000001</v>
      </c>
      <c r="W690">
        <v>9.1800000000000007E-2</v>
      </c>
      <c r="X690">
        <v>24</v>
      </c>
      <c r="Y690">
        <v>0</v>
      </c>
      <c r="Z690" s="25" t="s">
        <v>176</v>
      </c>
      <c r="AB690">
        <v>0</v>
      </c>
      <c r="AC690">
        <v>2</v>
      </c>
      <c r="AD690">
        <v>113</v>
      </c>
      <c r="AE690">
        <v>3</v>
      </c>
      <c r="AF690">
        <v>1</v>
      </c>
      <c r="AG690">
        <v>2</v>
      </c>
      <c r="AH690">
        <v>0</v>
      </c>
      <c r="BA690">
        <v>5</v>
      </c>
      <c r="BB690">
        <v>3</v>
      </c>
      <c r="BC690">
        <v>40</v>
      </c>
      <c r="BD690">
        <v>10</v>
      </c>
      <c r="BE690">
        <v>0</v>
      </c>
      <c r="BF690">
        <v>6</v>
      </c>
      <c r="BG690">
        <v>55</v>
      </c>
      <c r="BH690">
        <v>40</v>
      </c>
      <c r="BI690">
        <v>160</v>
      </c>
      <c r="BJ690">
        <v>105</v>
      </c>
      <c r="BK690">
        <v>11</v>
      </c>
      <c r="BL690">
        <v>73</v>
      </c>
      <c r="BM690">
        <v>0</v>
      </c>
      <c r="BN690">
        <v>0</v>
      </c>
      <c r="BO690">
        <v>0</v>
      </c>
      <c r="BP690">
        <v>0</v>
      </c>
      <c r="BQ690" s="25" t="s">
        <v>170</v>
      </c>
      <c r="BR690">
        <v>22</v>
      </c>
      <c r="BS690">
        <v>12</v>
      </c>
      <c r="BT690">
        <v>2</v>
      </c>
      <c r="BU690">
        <v>0</v>
      </c>
      <c r="BV690">
        <v>0.13300000000000001</v>
      </c>
      <c r="BW690">
        <v>9.1800000000000007E-2</v>
      </c>
      <c r="BX690">
        <v>24</v>
      </c>
      <c r="BY690">
        <v>0</v>
      </c>
      <c r="BZ690" s="25" t="s">
        <v>176</v>
      </c>
      <c r="CB690">
        <v>0</v>
      </c>
      <c r="CC690">
        <v>2</v>
      </c>
      <c r="CD690">
        <v>113</v>
      </c>
      <c r="CE690">
        <v>3</v>
      </c>
      <c r="CF690">
        <v>1</v>
      </c>
      <c r="CG690">
        <v>2</v>
      </c>
      <c r="CH690">
        <v>0</v>
      </c>
    </row>
    <row r="691" spans="1:86">
      <c r="A691">
        <v>6</v>
      </c>
      <c r="B691">
        <v>2</v>
      </c>
      <c r="C691">
        <v>20</v>
      </c>
      <c r="D691">
        <v>30</v>
      </c>
      <c r="E691">
        <v>0</v>
      </c>
      <c r="F691" s="24">
        <f t="shared" si="50"/>
        <v>30</v>
      </c>
      <c r="G691">
        <v>60</v>
      </c>
      <c r="H691" s="24">
        <f t="shared" si="51"/>
        <v>7</v>
      </c>
      <c r="I691" s="24">
        <f t="shared" si="52"/>
        <v>20</v>
      </c>
      <c r="J691" s="24">
        <f t="shared" si="53"/>
        <v>180</v>
      </c>
      <c r="K691" s="49" t="str">
        <f t="shared" si="54"/>
        <v>13</v>
      </c>
      <c r="L691">
        <v>73</v>
      </c>
      <c r="M691">
        <v>0</v>
      </c>
      <c r="N691">
        <v>0</v>
      </c>
      <c r="O691">
        <v>0</v>
      </c>
      <c r="P691">
        <v>0</v>
      </c>
      <c r="Q691" s="25" t="s">
        <v>170</v>
      </c>
      <c r="R691">
        <v>22</v>
      </c>
      <c r="S691">
        <v>12</v>
      </c>
      <c r="T691">
        <v>2</v>
      </c>
      <c r="U691">
        <v>0</v>
      </c>
      <c r="V691">
        <v>7.6999999999999999E-2</v>
      </c>
      <c r="W691">
        <v>5.62E-2</v>
      </c>
      <c r="X691">
        <v>24</v>
      </c>
      <c r="Y691" s="25">
        <v>0</v>
      </c>
      <c r="Z691" s="25" t="s">
        <v>176</v>
      </c>
      <c r="AB691">
        <v>4.5</v>
      </c>
      <c r="AC691">
        <v>2</v>
      </c>
      <c r="AD691">
        <v>113</v>
      </c>
      <c r="AE691">
        <v>3</v>
      </c>
      <c r="AF691">
        <v>1</v>
      </c>
      <c r="AG691">
        <v>2</v>
      </c>
      <c r="AH691">
        <v>0</v>
      </c>
      <c r="BA691">
        <v>6</v>
      </c>
      <c r="BB691">
        <v>2</v>
      </c>
      <c r="BC691">
        <v>20</v>
      </c>
      <c r="BD691">
        <v>30</v>
      </c>
      <c r="BE691">
        <v>0</v>
      </c>
      <c r="BF691">
        <v>3</v>
      </c>
      <c r="BG691">
        <v>60</v>
      </c>
      <c r="BH691">
        <v>40</v>
      </c>
      <c r="BI691">
        <v>160</v>
      </c>
      <c r="BJ691">
        <v>105</v>
      </c>
      <c r="BK691">
        <v>11</v>
      </c>
      <c r="BL691">
        <v>73</v>
      </c>
      <c r="BM691">
        <v>0</v>
      </c>
      <c r="BN691">
        <v>0</v>
      </c>
      <c r="BO691">
        <v>0</v>
      </c>
      <c r="BP691">
        <v>0</v>
      </c>
      <c r="BQ691" s="25" t="s">
        <v>170</v>
      </c>
      <c r="BR691">
        <v>22</v>
      </c>
      <c r="BS691">
        <v>12</v>
      </c>
      <c r="BT691">
        <v>2</v>
      </c>
      <c r="BU691">
        <v>0</v>
      </c>
      <c r="BV691">
        <v>7.6999999999999999E-2</v>
      </c>
      <c r="BW691">
        <v>5.62E-2</v>
      </c>
      <c r="BX691">
        <v>24</v>
      </c>
      <c r="BY691" s="25">
        <v>0</v>
      </c>
      <c r="BZ691" s="25" t="s">
        <v>176</v>
      </c>
      <c r="CB691">
        <v>4.5</v>
      </c>
      <c r="CC691">
        <v>2</v>
      </c>
      <c r="CD691">
        <v>113</v>
      </c>
      <c r="CE691">
        <v>3</v>
      </c>
      <c r="CF691">
        <v>1</v>
      </c>
      <c r="CG691">
        <v>2</v>
      </c>
      <c r="CH691">
        <v>0</v>
      </c>
    </row>
    <row r="692" spans="1:86">
      <c r="A692">
        <v>7</v>
      </c>
      <c r="B692">
        <v>1</v>
      </c>
      <c r="C692">
        <v>16</v>
      </c>
      <c r="D692">
        <v>20</v>
      </c>
      <c r="E692">
        <v>0</v>
      </c>
      <c r="F692" s="24">
        <f t="shared" si="50"/>
        <v>25</v>
      </c>
      <c r="G692">
        <v>60</v>
      </c>
      <c r="H692" s="24">
        <f t="shared" si="51"/>
        <v>7</v>
      </c>
      <c r="I692" s="24">
        <f t="shared" si="52"/>
        <v>20</v>
      </c>
      <c r="J692" s="24">
        <f t="shared" si="53"/>
        <v>180</v>
      </c>
      <c r="K692" s="49" t="str">
        <f t="shared" si="54"/>
        <v>10</v>
      </c>
      <c r="L692">
        <v>73</v>
      </c>
      <c r="M692">
        <v>0</v>
      </c>
      <c r="N692">
        <v>0</v>
      </c>
      <c r="O692">
        <v>10</v>
      </c>
      <c r="P692">
        <v>0</v>
      </c>
      <c r="Q692" s="25" t="s">
        <v>170</v>
      </c>
      <c r="R692">
        <v>22</v>
      </c>
      <c r="S692">
        <v>12</v>
      </c>
      <c r="T692">
        <v>2</v>
      </c>
      <c r="U692">
        <v>0</v>
      </c>
      <c r="V692">
        <v>4.2999999999999997E-2</v>
      </c>
      <c r="W692">
        <v>0.04</v>
      </c>
      <c r="X692">
        <v>24</v>
      </c>
      <c r="Y692">
        <v>0</v>
      </c>
      <c r="Z692" s="25" t="s">
        <v>176</v>
      </c>
      <c r="AB692">
        <v>2.8</v>
      </c>
      <c r="AC692">
        <v>2</v>
      </c>
      <c r="AD692">
        <v>113</v>
      </c>
      <c r="AE692">
        <v>3</v>
      </c>
      <c r="AF692">
        <v>1</v>
      </c>
      <c r="AG692">
        <v>2</v>
      </c>
      <c r="AH692">
        <v>0</v>
      </c>
      <c r="BA692">
        <v>7</v>
      </c>
      <c r="BB692">
        <v>1</v>
      </c>
      <c r="BC692">
        <v>16</v>
      </c>
      <c r="BD692">
        <v>20</v>
      </c>
      <c r="BE692">
        <v>0</v>
      </c>
      <c r="BF692">
        <v>2.4</v>
      </c>
      <c r="BG692">
        <v>60</v>
      </c>
      <c r="BH692">
        <v>40</v>
      </c>
      <c r="BI692">
        <v>160</v>
      </c>
      <c r="BJ692">
        <v>105</v>
      </c>
      <c r="BK692">
        <v>11</v>
      </c>
      <c r="BL692">
        <v>73</v>
      </c>
      <c r="BM692">
        <v>0</v>
      </c>
      <c r="BN692">
        <v>0</v>
      </c>
      <c r="BO692">
        <v>10</v>
      </c>
      <c r="BP692">
        <v>0</v>
      </c>
      <c r="BQ692" s="25" t="s">
        <v>170</v>
      </c>
      <c r="BR692">
        <v>22</v>
      </c>
      <c r="BS692">
        <v>12</v>
      </c>
      <c r="BT692">
        <v>2</v>
      </c>
      <c r="BU692">
        <v>0</v>
      </c>
      <c r="BV692">
        <v>4.2999999999999997E-2</v>
      </c>
      <c r="BW692">
        <v>0.04</v>
      </c>
      <c r="BX692">
        <v>24</v>
      </c>
      <c r="BY692">
        <v>0</v>
      </c>
      <c r="BZ692" s="25" t="s">
        <v>176</v>
      </c>
      <c r="CB692">
        <v>2.8</v>
      </c>
      <c r="CC692">
        <v>2</v>
      </c>
      <c r="CD692">
        <v>113</v>
      </c>
      <c r="CE692">
        <v>3</v>
      </c>
      <c r="CF692">
        <v>1</v>
      </c>
      <c r="CG692">
        <v>2</v>
      </c>
      <c r="CH692">
        <v>0</v>
      </c>
    </row>
    <row r="693" spans="1:86">
      <c r="F693" s="24" t="str">
        <f t="shared" si="50"/>
        <v/>
      </c>
      <c r="H693" s="24" t="str">
        <f t="shared" si="51"/>
        <v/>
      </c>
      <c r="I693" s="24" t="str">
        <f t="shared" si="52"/>
        <v/>
      </c>
      <c r="J693" s="24" t="str">
        <f t="shared" si="53"/>
        <v/>
      </c>
      <c r="K693" s="49" t="str">
        <f t="shared" si="54"/>
        <v/>
      </c>
      <c r="Q693" s="50"/>
      <c r="Z693" s="25"/>
      <c r="AH693">
        <v>0</v>
      </c>
      <c r="BQ693" s="50"/>
      <c r="BZ693" s="25"/>
      <c r="CH693">
        <v>0</v>
      </c>
    </row>
    <row r="694" spans="1:86">
      <c r="A694">
        <v>1</v>
      </c>
      <c r="B694">
        <v>6</v>
      </c>
      <c r="C694">
        <v>140</v>
      </c>
      <c r="D694">
        <v>55</v>
      </c>
      <c r="E694">
        <v>1000</v>
      </c>
      <c r="F694" s="24">
        <f t="shared" si="50"/>
        <v>310</v>
      </c>
      <c r="G694">
        <v>71</v>
      </c>
      <c r="H694" s="24">
        <f t="shared" si="51"/>
        <v>6</v>
      </c>
      <c r="I694" s="24">
        <f t="shared" si="52"/>
        <v>19</v>
      </c>
      <c r="J694" s="24">
        <f t="shared" si="53"/>
        <v>180</v>
      </c>
      <c r="K694" s="49" t="str">
        <f t="shared" si="54"/>
        <v>13</v>
      </c>
      <c r="L694">
        <v>43</v>
      </c>
      <c r="M694">
        <v>0</v>
      </c>
      <c r="N694">
        <v>141</v>
      </c>
      <c r="O694">
        <v>0</v>
      </c>
      <c r="P694">
        <v>0</v>
      </c>
      <c r="Q694" s="25" t="s">
        <v>170</v>
      </c>
      <c r="R694">
        <v>22</v>
      </c>
      <c r="S694">
        <v>15</v>
      </c>
      <c r="T694">
        <v>2</v>
      </c>
      <c r="U694">
        <v>0</v>
      </c>
      <c r="V694">
        <v>0.38600000000000001</v>
      </c>
      <c r="W694">
        <v>0.5</v>
      </c>
      <c r="X694">
        <v>24</v>
      </c>
      <c r="Y694">
        <v>0</v>
      </c>
      <c r="Z694" s="25" t="s">
        <v>176</v>
      </c>
      <c r="AB694">
        <v>0</v>
      </c>
      <c r="AC694">
        <v>2</v>
      </c>
      <c r="AD694">
        <v>113</v>
      </c>
      <c r="AE694">
        <v>3</v>
      </c>
      <c r="AF694">
        <v>1</v>
      </c>
      <c r="AG694">
        <v>3.5</v>
      </c>
      <c r="AH694">
        <v>0</v>
      </c>
      <c r="BA694">
        <v>1</v>
      </c>
      <c r="BB694">
        <v>6</v>
      </c>
      <c r="BC694">
        <v>140</v>
      </c>
      <c r="BD694">
        <v>55</v>
      </c>
      <c r="BE694">
        <v>1000</v>
      </c>
      <c r="BF694">
        <v>31</v>
      </c>
      <c r="BG694">
        <v>71</v>
      </c>
      <c r="BH694">
        <v>35</v>
      </c>
      <c r="BI694">
        <v>150</v>
      </c>
      <c r="BJ694">
        <v>105</v>
      </c>
      <c r="BK694">
        <v>11</v>
      </c>
      <c r="BL694">
        <v>43</v>
      </c>
      <c r="BM694">
        <v>0</v>
      </c>
      <c r="BN694">
        <v>141</v>
      </c>
      <c r="BO694">
        <v>0</v>
      </c>
      <c r="BP694">
        <v>0</v>
      </c>
      <c r="BQ694" s="25" t="s">
        <v>170</v>
      </c>
      <c r="BR694">
        <v>22</v>
      </c>
      <c r="BS694">
        <v>15</v>
      </c>
      <c r="BT694">
        <v>2</v>
      </c>
      <c r="BU694">
        <v>0</v>
      </c>
      <c r="BV694">
        <v>0.38600000000000001</v>
      </c>
      <c r="BW694">
        <v>0.5</v>
      </c>
      <c r="BX694">
        <v>24</v>
      </c>
      <c r="BY694">
        <v>0</v>
      </c>
      <c r="BZ694" s="25" t="s">
        <v>176</v>
      </c>
      <c r="CB694">
        <v>0</v>
      </c>
      <c r="CC694">
        <v>2</v>
      </c>
      <c r="CD694">
        <v>113</v>
      </c>
      <c r="CE694">
        <v>3</v>
      </c>
      <c r="CF694">
        <v>1</v>
      </c>
      <c r="CG694">
        <v>3.5</v>
      </c>
      <c r="CH694">
        <v>0</v>
      </c>
    </row>
    <row r="695" spans="1:86">
      <c r="A695">
        <v>2</v>
      </c>
      <c r="B695">
        <v>5</v>
      </c>
      <c r="C695">
        <v>110</v>
      </c>
      <c r="D695">
        <v>55</v>
      </c>
      <c r="E695">
        <v>0</v>
      </c>
      <c r="F695" s="24">
        <f t="shared" si="50"/>
        <v>220</v>
      </c>
      <c r="G695">
        <v>50</v>
      </c>
      <c r="H695" s="24">
        <f t="shared" si="51"/>
        <v>7</v>
      </c>
      <c r="I695" s="24">
        <f t="shared" si="52"/>
        <v>20</v>
      </c>
      <c r="J695" s="24">
        <f t="shared" si="53"/>
        <v>180</v>
      </c>
      <c r="K695" s="49" t="str">
        <f t="shared" si="54"/>
        <v>13</v>
      </c>
      <c r="L695" s="25">
        <v>63</v>
      </c>
      <c r="M695">
        <v>0</v>
      </c>
      <c r="N695">
        <v>0</v>
      </c>
      <c r="O695">
        <v>0</v>
      </c>
      <c r="P695">
        <v>0</v>
      </c>
      <c r="Q695" s="25" t="s">
        <v>170</v>
      </c>
      <c r="R695">
        <v>22</v>
      </c>
      <c r="S695">
        <v>12</v>
      </c>
      <c r="T695">
        <v>2</v>
      </c>
      <c r="U695">
        <v>0</v>
      </c>
      <c r="V695">
        <v>0.34799999999999998</v>
      </c>
      <c r="W695">
        <v>0.24010000000000001</v>
      </c>
      <c r="X695">
        <v>24</v>
      </c>
      <c r="Y695">
        <v>0</v>
      </c>
      <c r="Z695" s="25" t="s">
        <v>176</v>
      </c>
      <c r="AB695">
        <v>0</v>
      </c>
      <c r="AC695">
        <v>2</v>
      </c>
      <c r="AD695">
        <v>113</v>
      </c>
      <c r="AE695">
        <v>3</v>
      </c>
      <c r="AF695">
        <v>1</v>
      </c>
      <c r="AG695">
        <v>3.5</v>
      </c>
      <c r="AH695">
        <v>0</v>
      </c>
      <c r="BA695">
        <v>2</v>
      </c>
      <c r="BB695">
        <v>5</v>
      </c>
      <c r="BC695">
        <v>110</v>
      </c>
      <c r="BD695">
        <v>55</v>
      </c>
      <c r="BE695">
        <v>0</v>
      </c>
      <c r="BF695">
        <v>22</v>
      </c>
      <c r="BG695">
        <v>50</v>
      </c>
      <c r="BH695">
        <v>40</v>
      </c>
      <c r="BI695">
        <v>160</v>
      </c>
      <c r="BJ695">
        <v>105</v>
      </c>
      <c r="BK695">
        <v>11</v>
      </c>
      <c r="BL695" s="25">
        <v>63</v>
      </c>
      <c r="BM695">
        <v>0</v>
      </c>
      <c r="BN695">
        <v>0</v>
      </c>
      <c r="BO695">
        <v>0</v>
      </c>
      <c r="BP695">
        <v>0</v>
      </c>
      <c r="BQ695" s="25" t="s">
        <v>170</v>
      </c>
      <c r="BR695">
        <v>22</v>
      </c>
      <c r="BS695">
        <v>12</v>
      </c>
      <c r="BT695">
        <v>2</v>
      </c>
      <c r="BU695">
        <v>0</v>
      </c>
      <c r="BV695">
        <v>0.34799999999999998</v>
      </c>
      <c r="BW695">
        <v>0.24010000000000001</v>
      </c>
      <c r="BX695">
        <v>24</v>
      </c>
      <c r="BY695">
        <v>0</v>
      </c>
      <c r="BZ695" s="25" t="s">
        <v>176</v>
      </c>
      <c r="CB695">
        <v>0</v>
      </c>
      <c r="CC695">
        <v>2</v>
      </c>
      <c r="CD695">
        <v>113</v>
      </c>
      <c r="CE695">
        <v>3</v>
      </c>
      <c r="CF695">
        <v>1</v>
      </c>
      <c r="CG695">
        <v>3.5</v>
      </c>
      <c r="CH695">
        <v>0</v>
      </c>
    </row>
    <row r="696" spans="1:86">
      <c r="A696">
        <v>3</v>
      </c>
      <c r="B696">
        <v>4</v>
      </c>
      <c r="C696">
        <v>80</v>
      </c>
      <c r="D696">
        <v>20</v>
      </c>
      <c r="E696">
        <v>0</v>
      </c>
      <c r="F696" s="24">
        <f t="shared" si="50"/>
        <v>160</v>
      </c>
      <c r="G696">
        <v>55</v>
      </c>
      <c r="H696" s="24">
        <f t="shared" si="51"/>
        <v>7</v>
      </c>
      <c r="I696" s="24">
        <f t="shared" si="52"/>
        <v>20</v>
      </c>
      <c r="J696" s="24">
        <f t="shared" si="53"/>
        <v>180</v>
      </c>
      <c r="K696" s="49" t="str">
        <f t="shared" si="54"/>
        <v>13</v>
      </c>
      <c r="L696">
        <v>63</v>
      </c>
      <c r="M696">
        <v>0</v>
      </c>
      <c r="N696">
        <v>0</v>
      </c>
      <c r="O696">
        <v>0</v>
      </c>
      <c r="P696">
        <v>0</v>
      </c>
      <c r="Q696" s="25" t="s">
        <v>170</v>
      </c>
      <c r="R696">
        <v>22</v>
      </c>
      <c r="S696">
        <v>12</v>
      </c>
      <c r="T696">
        <v>2</v>
      </c>
      <c r="U696">
        <v>0</v>
      </c>
      <c r="V696">
        <v>0.26</v>
      </c>
      <c r="W696">
        <v>0.17419999999999999</v>
      </c>
      <c r="X696">
        <v>24</v>
      </c>
      <c r="Y696">
        <v>0</v>
      </c>
      <c r="Z696" s="25" t="s">
        <v>176</v>
      </c>
      <c r="AB696">
        <v>0</v>
      </c>
      <c r="AC696">
        <v>2</v>
      </c>
      <c r="AD696">
        <v>113</v>
      </c>
      <c r="AE696">
        <v>3</v>
      </c>
      <c r="AF696">
        <v>1</v>
      </c>
      <c r="AG696">
        <v>3.5</v>
      </c>
      <c r="AH696">
        <v>0</v>
      </c>
      <c r="BA696">
        <v>3</v>
      </c>
      <c r="BB696">
        <v>4</v>
      </c>
      <c r="BC696">
        <v>80</v>
      </c>
      <c r="BD696">
        <v>20</v>
      </c>
      <c r="BE696">
        <v>0</v>
      </c>
      <c r="BF696">
        <v>16</v>
      </c>
      <c r="BG696">
        <v>55</v>
      </c>
      <c r="BH696">
        <v>40</v>
      </c>
      <c r="BI696">
        <v>160</v>
      </c>
      <c r="BJ696">
        <v>105</v>
      </c>
      <c r="BK696">
        <v>11</v>
      </c>
      <c r="BL696">
        <v>63</v>
      </c>
      <c r="BM696">
        <v>0</v>
      </c>
      <c r="BN696">
        <v>0</v>
      </c>
      <c r="BO696">
        <v>0</v>
      </c>
      <c r="BP696">
        <v>0</v>
      </c>
      <c r="BQ696" s="25" t="s">
        <v>170</v>
      </c>
      <c r="BR696">
        <v>22</v>
      </c>
      <c r="BS696">
        <v>12</v>
      </c>
      <c r="BT696">
        <v>2</v>
      </c>
      <c r="BU696">
        <v>0</v>
      </c>
      <c r="BV696">
        <v>0.26</v>
      </c>
      <c r="BW696">
        <v>0.17419999999999999</v>
      </c>
      <c r="BX696">
        <v>24</v>
      </c>
      <c r="BY696">
        <v>0</v>
      </c>
      <c r="BZ696" s="25" t="s">
        <v>176</v>
      </c>
      <c r="CB696">
        <v>0</v>
      </c>
      <c r="CC696">
        <v>2</v>
      </c>
      <c r="CD696">
        <v>113</v>
      </c>
      <c r="CE696">
        <v>3</v>
      </c>
      <c r="CF696">
        <v>1</v>
      </c>
      <c r="CG696">
        <v>3.5</v>
      </c>
      <c r="CH696">
        <v>0</v>
      </c>
    </row>
    <row r="697" spans="1:86">
      <c r="A697">
        <v>4</v>
      </c>
      <c r="B697">
        <v>3</v>
      </c>
      <c r="C697">
        <v>60</v>
      </c>
      <c r="D697">
        <v>15</v>
      </c>
      <c r="E697">
        <v>0</v>
      </c>
      <c r="F697" s="24">
        <f t="shared" si="50"/>
        <v>90</v>
      </c>
      <c r="G697">
        <v>60</v>
      </c>
      <c r="H697" s="24">
        <f t="shared" si="51"/>
        <v>7</v>
      </c>
      <c r="I697" s="24">
        <f t="shared" si="52"/>
        <v>20</v>
      </c>
      <c r="J697" s="24">
        <f t="shared" si="53"/>
        <v>180</v>
      </c>
      <c r="K697" s="49" t="str">
        <f t="shared" si="54"/>
        <v>13</v>
      </c>
      <c r="L697">
        <v>73</v>
      </c>
      <c r="M697">
        <v>0</v>
      </c>
      <c r="N697">
        <v>0</v>
      </c>
      <c r="O697">
        <v>0</v>
      </c>
      <c r="P697">
        <v>0</v>
      </c>
      <c r="Q697" s="25" t="s">
        <v>170</v>
      </c>
      <c r="R697">
        <v>22</v>
      </c>
      <c r="S697">
        <v>12</v>
      </c>
      <c r="T697">
        <v>2</v>
      </c>
      <c r="U697">
        <v>0</v>
      </c>
      <c r="V697">
        <v>0.183</v>
      </c>
      <c r="W697">
        <v>0.1263</v>
      </c>
      <c r="X697">
        <v>24</v>
      </c>
      <c r="Y697">
        <v>0</v>
      </c>
      <c r="Z697" s="25" t="s">
        <v>176</v>
      </c>
      <c r="AB697">
        <v>0</v>
      </c>
      <c r="AC697">
        <v>2</v>
      </c>
      <c r="AD697">
        <v>113</v>
      </c>
      <c r="AE697">
        <v>3</v>
      </c>
      <c r="AF697">
        <v>1</v>
      </c>
      <c r="AG697">
        <v>3.5</v>
      </c>
      <c r="AH697">
        <v>0</v>
      </c>
      <c r="BA697">
        <v>4</v>
      </c>
      <c r="BB697">
        <v>3</v>
      </c>
      <c r="BC697">
        <v>60</v>
      </c>
      <c r="BD697">
        <v>15</v>
      </c>
      <c r="BE697">
        <v>0</v>
      </c>
      <c r="BF697">
        <v>9</v>
      </c>
      <c r="BG697">
        <v>60</v>
      </c>
      <c r="BH697">
        <v>40</v>
      </c>
      <c r="BI697">
        <v>160</v>
      </c>
      <c r="BJ697">
        <v>105</v>
      </c>
      <c r="BK697">
        <v>11</v>
      </c>
      <c r="BL697">
        <v>73</v>
      </c>
      <c r="BM697">
        <v>0</v>
      </c>
      <c r="BN697">
        <v>0</v>
      </c>
      <c r="BO697">
        <v>0</v>
      </c>
      <c r="BP697">
        <v>0</v>
      </c>
      <c r="BQ697" s="25" t="s">
        <v>170</v>
      </c>
      <c r="BR697">
        <v>22</v>
      </c>
      <c r="BS697">
        <v>12</v>
      </c>
      <c r="BT697">
        <v>2</v>
      </c>
      <c r="BU697">
        <v>0</v>
      </c>
      <c r="BV697">
        <v>0.183</v>
      </c>
      <c r="BW697">
        <v>0.1263</v>
      </c>
      <c r="BX697">
        <v>24</v>
      </c>
      <c r="BY697">
        <v>0</v>
      </c>
      <c r="BZ697" s="25" t="s">
        <v>176</v>
      </c>
      <c r="CB697">
        <v>0</v>
      </c>
      <c r="CC697">
        <v>2</v>
      </c>
      <c r="CD697">
        <v>113</v>
      </c>
      <c r="CE697">
        <v>3</v>
      </c>
      <c r="CF697">
        <v>1</v>
      </c>
      <c r="CG697">
        <v>3.5</v>
      </c>
      <c r="CH697">
        <v>0</v>
      </c>
    </row>
    <row r="698" spans="1:86">
      <c r="A698">
        <v>5</v>
      </c>
      <c r="B698">
        <v>2</v>
      </c>
      <c r="C698">
        <v>40</v>
      </c>
      <c r="D698">
        <v>10</v>
      </c>
      <c r="E698">
        <v>0</v>
      </c>
      <c r="F698" s="24">
        <f t="shared" si="50"/>
        <v>60</v>
      </c>
      <c r="G698">
        <v>55</v>
      </c>
      <c r="H698" s="24">
        <f t="shared" si="51"/>
        <v>7</v>
      </c>
      <c r="I698" s="24">
        <f t="shared" si="52"/>
        <v>20</v>
      </c>
      <c r="J698" s="24">
        <f t="shared" si="53"/>
        <v>180</v>
      </c>
      <c r="K698" s="49" t="str">
        <f t="shared" si="54"/>
        <v>13</v>
      </c>
      <c r="L698">
        <v>73</v>
      </c>
      <c r="M698">
        <v>0</v>
      </c>
      <c r="N698">
        <v>0</v>
      </c>
      <c r="O698">
        <v>0</v>
      </c>
      <c r="P698">
        <v>0</v>
      </c>
      <c r="Q698" s="25" t="s">
        <v>170</v>
      </c>
      <c r="R698">
        <v>22</v>
      </c>
      <c r="S698">
        <v>12</v>
      </c>
      <c r="T698">
        <v>2</v>
      </c>
      <c r="U698">
        <v>0</v>
      </c>
      <c r="V698">
        <v>0.127</v>
      </c>
      <c r="W698">
        <v>8.7599999999999997E-2</v>
      </c>
      <c r="X698">
        <v>24</v>
      </c>
      <c r="Y698">
        <v>0</v>
      </c>
      <c r="Z698" s="25" t="s">
        <v>176</v>
      </c>
      <c r="AB698">
        <v>0</v>
      </c>
      <c r="AC698">
        <v>2</v>
      </c>
      <c r="AD698">
        <v>113</v>
      </c>
      <c r="AE698">
        <v>3</v>
      </c>
      <c r="AF698">
        <v>1</v>
      </c>
      <c r="AG698">
        <v>3.5</v>
      </c>
      <c r="AH698">
        <v>0</v>
      </c>
      <c r="BA698">
        <v>5</v>
      </c>
      <c r="BB698">
        <v>2</v>
      </c>
      <c r="BC698">
        <v>40</v>
      </c>
      <c r="BD698">
        <v>10</v>
      </c>
      <c r="BE698">
        <v>0</v>
      </c>
      <c r="BF698">
        <v>6</v>
      </c>
      <c r="BG698">
        <v>55</v>
      </c>
      <c r="BH698">
        <v>40</v>
      </c>
      <c r="BI698">
        <v>160</v>
      </c>
      <c r="BJ698">
        <v>105</v>
      </c>
      <c r="BK698">
        <v>11</v>
      </c>
      <c r="BL698">
        <v>73</v>
      </c>
      <c r="BM698">
        <v>0</v>
      </c>
      <c r="BN698">
        <v>0</v>
      </c>
      <c r="BO698">
        <v>0</v>
      </c>
      <c r="BP698">
        <v>0</v>
      </c>
      <c r="BQ698" s="25" t="s">
        <v>170</v>
      </c>
      <c r="BR698">
        <v>22</v>
      </c>
      <c r="BS698">
        <v>12</v>
      </c>
      <c r="BT698">
        <v>2</v>
      </c>
      <c r="BU698">
        <v>0</v>
      </c>
      <c r="BV698">
        <v>0.127</v>
      </c>
      <c r="BW698">
        <v>8.7599999999999997E-2</v>
      </c>
      <c r="BX698">
        <v>24</v>
      </c>
      <c r="BY698">
        <v>0</v>
      </c>
      <c r="BZ698" s="25" t="s">
        <v>176</v>
      </c>
      <c r="CB698">
        <v>0</v>
      </c>
      <c r="CC698">
        <v>2</v>
      </c>
      <c r="CD698">
        <v>113</v>
      </c>
      <c r="CE698">
        <v>3</v>
      </c>
      <c r="CF698">
        <v>1</v>
      </c>
      <c r="CG698">
        <v>3.5</v>
      </c>
      <c r="CH698">
        <v>0</v>
      </c>
    </row>
    <row r="699" spans="1:86">
      <c r="A699">
        <v>6</v>
      </c>
      <c r="B699">
        <v>1</v>
      </c>
      <c r="C699">
        <v>25</v>
      </c>
      <c r="D699">
        <v>25</v>
      </c>
      <c r="E699">
        <v>0</v>
      </c>
      <c r="F699" s="24">
        <f t="shared" si="50"/>
        <v>40</v>
      </c>
      <c r="G699">
        <v>60</v>
      </c>
      <c r="H699" s="24">
        <f t="shared" si="51"/>
        <v>7</v>
      </c>
      <c r="I699" s="24">
        <f t="shared" si="52"/>
        <v>20</v>
      </c>
      <c r="J699" s="24">
        <f t="shared" si="53"/>
        <v>180</v>
      </c>
      <c r="K699" s="49" t="str">
        <f t="shared" si="54"/>
        <v>10</v>
      </c>
      <c r="L699">
        <v>73</v>
      </c>
      <c r="M699">
        <v>0</v>
      </c>
      <c r="N699">
        <v>0</v>
      </c>
      <c r="O699">
        <v>10</v>
      </c>
      <c r="P699">
        <v>0</v>
      </c>
      <c r="Q699" s="25" t="s">
        <v>170</v>
      </c>
      <c r="R699">
        <v>22</v>
      </c>
      <c r="S699">
        <v>18</v>
      </c>
      <c r="T699">
        <v>2</v>
      </c>
      <c r="U699">
        <v>0</v>
      </c>
      <c r="V699">
        <v>5.7000000000000002E-2</v>
      </c>
      <c r="W699">
        <v>0.05</v>
      </c>
      <c r="X699">
        <v>24</v>
      </c>
      <c r="Y699">
        <v>0</v>
      </c>
      <c r="Z699" s="25" t="s">
        <v>176</v>
      </c>
      <c r="AB699">
        <v>3.5</v>
      </c>
      <c r="AC699">
        <v>2</v>
      </c>
      <c r="AD699">
        <v>113</v>
      </c>
      <c r="AE699">
        <v>3</v>
      </c>
      <c r="AF699">
        <v>1</v>
      </c>
      <c r="AG699">
        <v>3.5</v>
      </c>
      <c r="AH699">
        <v>0</v>
      </c>
      <c r="BA699">
        <v>6</v>
      </c>
      <c r="BB699">
        <v>1</v>
      </c>
      <c r="BC699">
        <v>25</v>
      </c>
      <c r="BD699">
        <v>25</v>
      </c>
      <c r="BE699">
        <v>0</v>
      </c>
      <c r="BF699">
        <v>4</v>
      </c>
      <c r="BG699">
        <v>60</v>
      </c>
      <c r="BH699">
        <v>40</v>
      </c>
      <c r="BI699">
        <v>160</v>
      </c>
      <c r="BJ699">
        <v>105</v>
      </c>
      <c r="BK699">
        <v>11</v>
      </c>
      <c r="BL699">
        <v>73</v>
      </c>
      <c r="BM699">
        <v>0</v>
      </c>
      <c r="BN699">
        <v>0</v>
      </c>
      <c r="BO699">
        <v>10</v>
      </c>
      <c r="BP699">
        <v>0</v>
      </c>
      <c r="BQ699" s="25" t="s">
        <v>170</v>
      </c>
      <c r="BR699">
        <v>22</v>
      </c>
      <c r="BS699">
        <v>18</v>
      </c>
      <c r="BT699">
        <v>2</v>
      </c>
      <c r="BU699">
        <v>0</v>
      </c>
      <c r="BV699">
        <v>5.7000000000000002E-2</v>
      </c>
      <c r="BW699">
        <v>0.05</v>
      </c>
      <c r="BX699">
        <v>24</v>
      </c>
      <c r="BY699">
        <v>0</v>
      </c>
      <c r="BZ699" s="25" t="s">
        <v>176</v>
      </c>
      <c r="CB699">
        <v>3.5</v>
      </c>
      <c r="CC699">
        <v>2</v>
      </c>
      <c r="CD699">
        <v>113</v>
      </c>
      <c r="CE699">
        <v>3</v>
      </c>
      <c r="CF699">
        <v>1</v>
      </c>
      <c r="CG699">
        <v>3.5</v>
      </c>
      <c r="CH699">
        <v>0</v>
      </c>
    </row>
    <row r="700" spans="1:86">
      <c r="F700" s="24" t="str">
        <f t="shared" si="50"/>
        <v/>
      </c>
      <c r="H700" s="24" t="str">
        <f t="shared" si="51"/>
        <v/>
      </c>
      <c r="I700" s="24" t="str">
        <f t="shared" si="52"/>
        <v/>
      </c>
      <c r="J700" s="24" t="str">
        <f t="shared" si="53"/>
        <v/>
      </c>
      <c r="K700" s="49" t="str">
        <f t="shared" si="54"/>
        <v/>
      </c>
      <c r="Q700" s="25"/>
      <c r="Z700" s="25"/>
      <c r="AH700">
        <v>0</v>
      </c>
      <c r="BQ700" s="25"/>
      <c r="BZ700" s="25"/>
      <c r="CH700">
        <v>0</v>
      </c>
    </row>
    <row r="701" spans="1:86">
      <c r="A701">
        <v>1</v>
      </c>
      <c r="B701">
        <v>6</v>
      </c>
      <c r="C701">
        <v>140</v>
      </c>
      <c r="D701">
        <v>55</v>
      </c>
      <c r="E701">
        <v>1000</v>
      </c>
      <c r="F701" s="24">
        <f t="shared" si="50"/>
        <v>310</v>
      </c>
      <c r="G701">
        <v>71</v>
      </c>
      <c r="H701" s="24">
        <f t="shared" si="51"/>
        <v>6</v>
      </c>
      <c r="I701" s="24">
        <f t="shared" si="52"/>
        <v>19</v>
      </c>
      <c r="J701" s="24">
        <f t="shared" si="53"/>
        <v>180</v>
      </c>
      <c r="K701" s="49" t="str">
        <f t="shared" si="54"/>
        <v>13</v>
      </c>
      <c r="L701">
        <v>63</v>
      </c>
      <c r="M701">
        <v>0</v>
      </c>
      <c r="N701">
        <v>141</v>
      </c>
      <c r="O701">
        <v>0</v>
      </c>
      <c r="P701">
        <v>0</v>
      </c>
      <c r="Q701" s="25" t="s">
        <v>170</v>
      </c>
      <c r="R701">
        <v>22</v>
      </c>
      <c r="S701">
        <v>15</v>
      </c>
      <c r="T701">
        <v>2</v>
      </c>
      <c r="U701">
        <v>0</v>
      </c>
      <c r="V701" s="25">
        <v>0.38600000000000001</v>
      </c>
      <c r="W701">
        <v>0.5</v>
      </c>
      <c r="X701">
        <v>24</v>
      </c>
      <c r="Y701">
        <v>0</v>
      </c>
      <c r="Z701" s="25" t="s">
        <v>176</v>
      </c>
      <c r="AB701">
        <v>0</v>
      </c>
      <c r="AC701">
        <v>2</v>
      </c>
      <c r="AD701">
        <v>113</v>
      </c>
      <c r="AE701">
        <v>3</v>
      </c>
      <c r="AF701">
        <v>1</v>
      </c>
      <c r="AG701">
        <v>4.5</v>
      </c>
      <c r="AH701">
        <v>0</v>
      </c>
      <c r="BA701">
        <v>1</v>
      </c>
      <c r="BB701">
        <v>6</v>
      </c>
      <c r="BC701">
        <v>140</v>
      </c>
      <c r="BD701">
        <v>55</v>
      </c>
      <c r="BE701">
        <v>1000</v>
      </c>
      <c r="BF701">
        <v>31</v>
      </c>
      <c r="BG701">
        <v>71</v>
      </c>
      <c r="BH701">
        <v>35</v>
      </c>
      <c r="BI701">
        <v>150</v>
      </c>
      <c r="BJ701">
        <v>105</v>
      </c>
      <c r="BK701">
        <v>11</v>
      </c>
      <c r="BL701">
        <v>63</v>
      </c>
      <c r="BM701">
        <v>0</v>
      </c>
      <c r="BN701">
        <v>141</v>
      </c>
      <c r="BO701">
        <v>0</v>
      </c>
      <c r="BP701">
        <v>0</v>
      </c>
      <c r="BQ701" s="25" t="s">
        <v>170</v>
      </c>
      <c r="BR701">
        <v>22</v>
      </c>
      <c r="BS701">
        <v>15</v>
      </c>
      <c r="BT701">
        <v>2</v>
      </c>
      <c r="BU701">
        <v>0</v>
      </c>
      <c r="BV701" s="25">
        <v>0.38600000000000001</v>
      </c>
      <c r="BW701">
        <v>0.5</v>
      </c>
      <c r="BX701">
        <v>24</v>
      </c>
      <c r="BY701">
        <v>0</v>
      </c>
      <c r="BZ701" s="25" t="s">
        <v>176</v>
      </c>
      <c r="CB701">
        <v>0</v>
      </c>
      <c r="CC701">
        <v>2</v>
      </c>
      <c r="CD701">
        <v>113</v>
      </c>
      <c r="CE701">
        <v>3</v>
      </c>
      <c r="CF701">
        <v>1</v>
      </c>
      <c r="CG701">
        <v>4.5</v>
      </c>
      <c r="CH701">
        <v>0</v>
      </c>
    </row>
    <row r="702" spans="1:86">
      <c r="A702">
        <v>2</v>
      </c>
      <c r="B702">
        <v>5</v>
      </c>
      <c r="C702">
        <v>110</v>
      </c>
      <c r="D702">
        <v>55</v>
      </c>
      <c r="E702">
        <v>0</v>
      </c>
      <c r="F702" s="24">
        <f t="shared" si="50"/>
        <v>220</v>
      </c>
      <c r="G702">
        <v>50</v>
      </c>
      <c r="H702" s="24">
        <f t="shared" si="51"/>
        <v>7</v>
      </c>
      <c r="I702" s="24">
        <f t="shared" si="52"/>
        <v>20</v>
      </c>
      <c r="J702" s="24">
        <f t="shared" si="53"/>
        <v>180</v>
      </c>
      <c r="K702" s="49" t="str">
        <f t="shared" si="54"/>
        <v>13</v>
      </c>
      <c r="L702">
        <v>63</v>
      </c>
      <c r="M702">
        <v>0</v>
      </c>
      <c r="N702">
        <v>0</v>
      </c>
      <c r="O702">
        <v>0</v>
      </c>
      <c r="P702">
        <v>0</v>
      </c>
      <c r="Q702" s="25" t="s">
        <v>170</v>
      </c>
      <c r="R702">
        <v>22</v>
      </c>
      <c r="S702">
        <v>12</v>
      </c>
      <c r="T702">
        <v>2</v>
      </c>
      <c r="U702">
        <v>0</v>
      </c>
      <c r="V702" s="25">
        <v>0.34799999999999998</v>
      </c>
      <c r="W702">
        <v>0.24010000000000001</v>
      </c>
      <c r="X702">
        <v>24</v>
      </c>
      <c r="Y702">
        <v>0</v>
      </c>
      <c r="Z702" s="25" t="s">
        <v>176</v>
      </c>
      <c r="AB702">
        <v>0</v>
      </c>
      <c r="AC702">
        <v>2</v>
      </c>
      <c r="AD702">
        <v>113</v>
      </c>
      <c r="AE702">
        <v>3</v>
      </c>
      <c r="AF702">
        <v>1</v>
      </c>
      <c r="AG702">
        <v>4.5</v>
      </c>
      <c r="AH702">
        <v>0</v>
      </c>
      <c r="BA702">
        <v>2</v>
      </c>
      <c r="BB702">
        <v>5</v>
      </c>
      <c r="BC702">
        <v>110</v>
      </c>
      <c r="BD702">
        <v>55</v>
      </c>
      <c r="BE702">
        <v>0</v>
      </c>
      <c r="BF702">
        <v>22</v>
      </c>
      <c r="BG702">
        <v>50</v>
      </c>
      <c r="BH702">
        <v>40</v>
      </c>
      <c r="BI702">
        <v>160</v>
      </c>
      <c r="BJ702">
        <v>105</v>
      </c>
      <c r="BK702">
        <v>11</v>
      </c>
      <c r="BL702">
        <v>63</v>
      </c>
      <c r="BM702">
        <v>0</v>
      </c>
      <c r="BN702">
        <v>0</v>
      </c>
      <c r="BO702">
        <v>0</v>
      </c>
      <c r="BP702">
        <v>0</v>
      </c>
      <c r="BQ702" s="25" t="s">
        <v>170</v>
      </c>
      <c r="BR702">
        <v>22</v>
      </c>
      <c r="BS702">
        <v>12</v>
      </c>
      <c r="BT702">
        <v>2</v>
      </c>
      <c r="BU702">
        <v>0</v>
      </c>
      <c r="BV702" s="25">
        <v>0.34799999999999998</v>
      </c>
      <c r="BW702">
        <v>0.24010000000000001</v>
      </c>
      <c r="BX702">
        <v>24</v>
      </c>
      <c r="BY702">
        <v>0</v>
      </c>
      <c r="BZ702" s="25" t="s">
        <v>176</v>
      </c>
      <c r="CB702">
        <v>0</v>
      </c>
      <c r="CC702">
        <v>2</v>
      </c>
      <c r="CD702">
        <v>113</v>
      </c>
      <c r="CE702">
        <v>3</v>
      </c>
      <c r="CF702">
        <v>1</v>
      </c>
      <c r="CG702">
        <v>4.5</v>
      </c>
      <c r="CH702">
        <v>0</v>
      </c>
    </row>
    <row r="703" spans="1:86">
      <c r="A703">
        <v>3</v>
      </c>
      <c r="B703">
        <v>4</v>
      </c>
      <c r="C703">
        <v>80</v>
      </c>
      <c r="D703">
        <v>20</v>
      </c>
      <c r="E703">
        <v>0</v>
      </c>
      <c r="F703" s="24">
        <f t="shared" si="50"/>
        <v>160</v>
      </c>
      <c r="G703">
        <v>55</v>
      </c>
      <c r="H703" s="24">
        <f t="shared" si="51"/>
        <v>7</v>
      </c>
      <c r="I703" s="24">
        <f t="shared" si="52"/>
        <v>20</v>
      </c>
      <c r="J703" s="24">
        <f t="shared" si="53"/>
        <v>180</v>
      </c>
      <c r="K703" s="49" t="str">
        <f t="shared" si="54"/>
        <v>13</v>
      </c>
      <c r="L703">
        <v>63</v>
      </c>
      <c r="M703">
        <v>0</v>
      </c>
      <c r="N703">
        <v>0</v>
      </c>
      <c r="O703">
        <v>0</v>
      </c>
      <c r="P703">
        <v>0</v>
      </c>
      <c r="Q703" s="25" t="s">
        <v>170</v>
      </c>
      <c r="R703">
        <v>22</v>
      </c>
      <c r="S703">
        <v>12</v>
      </c>
      <c r="T703">
        <v>2</v>
      </c>
      <c r="U703">
        <v>0</v>
      </c>
      <c r="V703" s="25">
        <v>0.26</v>
      </c>
      <c r="W703">
        <v>0.17419999999999999</v>
      </c>
      <c r="X703">
        <v>24</v>
      </c>
      <c r="Y703">
        <v>0</v>
      </c>
      <c r="Z703" s="25" t="s">
        <v>176</v>
      </c>
      <c r="AB703">
        <v>0</v>
      </c>
      <c r="AC703">
        <v>2</v>
      </c>
      <c r="AD703">
        <v>113</v>
      </c>
      <c r="AE703">
        <v>3</v>
      </c>
      <c r="AF703">
        <v>1</v>
      </c>
      <c r="AG703">
        <v>4.5</v>
      </c>
      <c r="AH703">
        <v>0</v>
      </c>
      <c r="BA703">
        <v>3</v>
      </c>
      <c r="BB703">
        <v>4</v>
      </c>
      <c r="BC703">
        <v>80</v>
      </c>
      <c r="BD703">
        <v>20</v>
      </c>
      <c r="BE703">
        <v>0</v>
      </c>
      <c r="BF703">
        <v>16</v>
      </c>
      <c r="BG703">
        <v>55</v>
      </c>
      <c r="BH703">
        <v>40</v>
      </c>
      <c r="BI703">
        <v>160</v>
      </c>
      <c r="BJ703">
        <v>105</v>
      </c>
      <c r="BK703">
        <v>11</v>
      </c>
      <c r="BL703">
        <v>63</v>
      </c>
      <c r="BM703">
        <v>0</v>
      </c>
      <c r="BN703">
        <v>0</v>
      </c>
      <c r="BO703">
        <v>0</v>
      </c>
      <c r="BP703">
        <v>0</v>
      </c>
      <c r="BQ703" s="25" t="s">
        <v>170</v>
      </c>
      <c r="BR703">
        <v>22</v>
      </c>
      <c r="BS703">
        <v>12</v>
      </c>
      <c r="BT703">
        <v>2</v>
      </c>
      <c r="BU703">
        <v>0</v>
      </c>
      <c r="BV703" s="25">
        <v>0.26</v>
      </c>
      <c r="BW703">
        <v>0.17419999999999999</v>
      </c>
      <c r="BX703">
        <v>24</v>
      </c>
      <c r="BY703">
        <v>0</v>
      </c>
      <c r="BZ703" s="25" t="s">
        <v>176</v>
      </c>
      <c r="CB703">
        <v>0</v>
      </c>
      <c r="CC703">
        <v>2</v>
      </c>
      <c r="CD703">
        <v>113</v>
      </c>
      <c r="CE703">
        <v>3</v>
      </c>
      <c r="CF703">
        <v>1</v>
      </c>
      <c r="CG703">
        <v>4.5</v>
      </c>
      <c r="CH703">
        <v>0</v>
      </c>
    </row>
    <row r="704" spans="1:86">
      <c r="A704">
        <v>4</v>
      </c>
      <c r="B704">
        <v>3</v>
      </c>
      <c r="C704">
        <v>60</v>
      </c>
      <c r="D704">
        <v>15</v>
      </c>
      <c r="E704">
        <v>0</v>
      </c>
      <c r="F704" s="24">
        <f t="shared" si="50"/>
        <v>90</v>
      </c>
      <c r="G704">
        <v>60</v>
      </c>
      <c r="H704" s="24">
        <f t="shared" si="51"/>
        <v>7</v>
      </c>
      <c r="I704" s="24">
        <f t="shared" si="52"/>
        <v>20</v>
      </c>
      <c r="J704" s="24">
        <f t="shared" si="53"/>
        <v>180</v>
      </c>
      <c r="K704" s="49" t="str">
        <f t="shared" si="54"/>
        <v>13</v>
      </c>
      <c r="L704">
        <v>73</v>
      </c>
      <c r="M704">
        <v>0</v>
      </c>
      <c r="N704">
        <v>0</v>
      </c>
      <c r="O704">
        <v>0</v>
      </c>
      <c r="P704">
        <v>0</v>
      </c>
      <c r="Q704" s="25" t="s">
        <v>170</v>
      </c>
      <c r="R704">
        <v>22</v>
      </c>
      <c r="S704">
        <v>12</v>
      </c>
      <c r="T704">
        <v>2</v>
      </c>
      <c r="U704">
        <v>0</v>
      </c>
      <c r="V704" s="25">
        <v>0.183</v>
      </c>
      <c r="W704">
        <v>0.1263</v>
      </c>
      <c r="X704">
        <v>24</v>
      </c>
      <c r="Y704">
        <v>0</v>
      </c>
      <c r="Z704" s="25" t="s">
        <v>176</v>
      </c>
      <c r="AB704">
        <v>0</v>
      </c>
      <c r="AC704">
        <v>2</v>
      </c>
      <c r="AD704">
        <v>113</v>
      </c>
      <c r="AE704">
        <v>3</v>
      </c>
      <c r="AF704">
        <v>1</v>
      </c>
      <c r="AG704">
        <v>4.5</v>
      </c>
      <c r="AH704">
        <v>0</v>
      </c>
      <c r="BA704">
        <v>4</v>
      </c>
      <c r="BB704">
        <v>3</v>
      </c>
      <c r="BC704">
        <v>60</v>
      </c>
      <c r="BD704">
        <v>15</v>
      </c>
      <c r="BE704">
        <v>0</v>
      </c>
      <c r="BF704">
        <v>9</v>
      </c>
      <c r="BG704">
        <v>60</v>
      </c>
      <c r="BH704">
        <v>40</v>
      </c>
      <c r="BI704">
        <v>160</v>
      </c>
      <c r="BJ704">
        <v>105</v>
      </c>
      <c r="BK704">
        <v>11</v>
      </c>
      <c r="BL704">
        <v>73</v>
      </c>
      <c r="BM704">
        <v>0</v>
      </c>
      <c r="BN704">
        <v>0</v>
      </c>
      <c r="BO704">
        <v>0</v>
      </c>
      <c r="BP704">
        <v>0</v>
      </c>
      <c r="BQ704" s="25" t="s">
        <v>170</v>
      </c>
      <c r="BR704">
        <v>22</v>
      </c>
      <c r="BS704">
        <v>12</v>
      </c>
      <c r="BT704">
        <v>2</v>
      </c>
      <c r="BU704">
        <v>0</v>
      </c>
      <c r="BV704" s="25">
        <v>0.183</v>
      </c>
      <c r="BW704">
        <v>0.1263</v>
      </c>
      <c r="BX704">
        <v>24</v>
      </c>
      <c r="BY704">
        <v>0</v>
      </c>
      <c r="BZ704" s="25" t="s">
        <v>176</v>
      </c>
      <c r="CB704">
        <v>0</v>
      </c>
      <c r="CC704">
        <v>2</v>
      </c>
      <c r="CD704">
        <v>113</v>
      </c>
      <c r="CE704">
        <v>3</v>
      </c>
      <c r="CF704">
        <v>1</v>
      </c>
      <c r="CG704">
        <v>4.5</v>
      </c>
      <c r="CH704">
        <v>0</v>
      </c>
    </row>
    <row r="705" spans="1:86">
      <c r="A705">
        <v>5</v>
      </c>
      <c r="B705">
        <v>2</v>
      </c>
      <c r="C705">
        <v>40</v>
      </c>
      <c r="D705">
        <v>10</v>
      </c>
      <c r="E705">
        <v>0</v>
      </c>
      <c r="F705" s="24">
        <f t="shared" si="50"/>
        <v>60</v>
      </c>
      <c r="G705">
        <v>55</v>
      </c>
      <c r="H705" s="24">
        <f t="shared" si="51"/>
        <v>7</v>
      </c>
      <c r="I705" s="24">
        <f t="shared" si="52"/>
        <v>20</v>
      </c>
      <c r="J705" s="24">
        <f t="shared" si="53"/>
        <v>180</v>
      </c>
      <c r="K705" s="49" t="str">
        <f t="shared" si="54"/>
        <v>13</v>
      </c>
      <c r="L705">
        <v>73</v>
      </c>
      <c r="M705">
        <v>0</v>
      </c>
      <c r="N705">
        <v>0</v>
      </c>
      <c r="O705">
        <v>0</v>
      </c>
      <c r="P705">
        <v>0</v>
      </c>
      <c r="Q705" s="25" t="s">
        <v>170</v>
      </c>
      <c r="R705">
        <v>22</v>
      </c>
      <c r="S705">
        <v>12</v>
      </c>
      <c r="T705">
        <v>2</v>
      </c>
      <c r="U705">
        <v>0</v>
      </c>
      <c r="V705" s="25">
        <v>0.127</v>
      </c>
      <c r="W705">
        <v>8.7599999999999997E-2</v>
      </c>
      <c r="X705">
        <v>24</v>
      </c>
      <c r="Y705">
        <v>0</v>
      </c>
      <c r="Z705" s="25" t="s">
        <v>176</v>
      </c>
      <c r="AB705">
        <v>0</v>
      </c>
      <c r="AC705">
        <v>2</v>
      </c>
      <c r="AD705">
        <v>113</v>
      </c>
      <c r="AE705">
        <v>3</v>
      </c>
      <c r="AF705">
        <v>1</v>
      </c>
      <c r="AG705">
        <v>4.5</v>
      </c>
      <c r="AH705">
        <v>0</v>
      </c>
      <c r="BA705">
        <v>5</v>
      </c>
      <c r="BB705">
        <v>2</v>
      </c>
      <c r="BC705">
        <v>40</v>
      </c>
      <c r="BD705">
        <v>10</v>
      </c>
      <c r="BE705">
        <v>0</v>
      </c>
      <c r="BF705">
        <v>6</v>
      </c>
      <c r="BG705">
        <v>55</v>
      </c>
      <c r="BH705">
        <v>40</v>
      </c>
      <c r="BI705">
        <v>160</v>
      </c>
      <c r="BJ705">
        <v>105</v>
      </c>
      <c r="BK705">
        <v>11</v>
      </c>
      <c r="BL705">
        <v>73</v>
      </c>
      <c r="BM705">
        <v>0</v>
      </c>
      <c r="BN705">
        <v>0</v>
      </c>
      <c r="BO705">
        <v>0</v>
      </c>
      <c r="BP705">
        <v>0</v>
      </c>
      <c r="BQ705" s="25" t="s">
        <v>170</v>
      </c>
      <c r="BR705">
        <v>22</v>
      </c>
      <c r="BS705">
        <v>12</v>
      </c>
      <c r="BT705">
        <v>2</v>
      </c>
      <c r="BU705">
        <v>0</v>
      </c>
      <c r="BV705" s="25">
        <v>0.127</v>
      </c>
      <c r="BW705">
        <v>8.7599999999999997E-2</v>
      </c>
      <c r="BX705">
        <v>24</v>
      </c>
      <c r="BY705">
        <v>0</v>
      </c>
      <c r="BZ705" s="25" t="s">
        <v>176</v>
      </c>
      <c r="CB705">
        <v>0</v>
      </c>
      <c r="CC705">
        <v>2</v>
      </c>
      <c r="CD705">
        <v>113</v>
      </c>
      <c r="CE705">
        <v>3</v>
      </c>
      <c r="CF705">
        <v>1</v>
      </c>
      <c r="CG705">
        <v>4.5</v>
      </c>
      <c r="CH705">
        <v>0</v>
      </c>
    </row>
    <row r="706" spans="1:86">
      <c r="A706">
        <v>6</v>
      </c>
      <c r="B706">
        <v>1</v>
      </c>
      <c r="C706">
        <v>30</v>
      </c>
      <c r="D706">
        <v>30</v>
      </c>
      <c r="E706">
        <v>0</v>
      </c>
      <c r="F706" s="24">
        <f t="shared" si="50"/>
        <v>50</v>
      </c>
      <c r="G706">
        <v>60</v>
      </c>
      <c r="H706" s="24">
        <f t="shared" si="51"/>
        <v>7</v>
      </c>
      <c r="I706" s="24">
        <f t="shared" si="52"/>
        <v>20</v>
      </c>
      <c r="J706" s="24">
        <f t="shared" si="53"/>
        <v>180</v>
      </c>
      <c r="K706" s="49" t="str">
        <f t="shared" si="54"/>
        <v>13</v>
      </c>
      <c r="L706">
        <v>73</v>
      </c>
      <c r="M706">
        <v>0</v>
      </c>
      <c r="N706">
        <v>0</v>
      </c>
      <c r="O706">
        <v>10</v>
      </c>
      <c r="P706">
        <v>0</v>
      </c>
      <c r="Q706" s="25" t="s">
        <v>170</v>
      </c>
      <c r="R706">
        <v>22</v>
      </c>
      <c r="S706">
        <v>18</v>
      </c>
      <c r="T706">
        <v>2</v>
      </c>
      <c r="U706">
        <v>0</v>
      </c>
      <c r="V706" s="25">
        <v>0.10199999999999999</v>
      </c>
      <c r="W706">
        <v>6.8000000000000005E-2</v>
      </c>
      <c r="X706">
        <v>24</v>
      </c>
      <c r="Y706">
        <v>0</v>
      </c>
      <c r="Z706" s="25" t="s">
        <v>186</v>
      </c>
      <c r="AA706" s="25"/>
      <c r="AB706">
        <v>4.5</v>
      </c>
      <c r="AC706">
        <v>2</v>
      </c>
      <c r="AD706">
        <v>113</v>
      </c>
      <c r="AE706">
        <v>3</v>
      </c>
      <c r="AF706">
        <v>1</v>
      </c>
      <c r="AG706">
        <v>4.5</v>
      </c>
      <c r="AH706">
        <v>0</v>
      </c>
      <c r="BA706">
        <v>6</v>
      </c>
      <c r="BB706">
        <v>1</v>
      </c>
      <c r="BC706">
        <v>30</v>
      </c>
      <c r="BD706">
        <v>30</v>
      </c>
      <c r="BE706">
        <v>0</v>
      </c>
      <c r="BF706">
        <v>5</v>
      </c>
      <c r="BG706">
        <v>60</v>
      </c>
      <c r="BH706">
        <v>40</v>
      </c>
      <c r="BI706">
        <v>160</v>
      </c>
      <c r="BJ706">
        <v>105</v>
      </c>
      <c r="BK706">
        <v>11</v>
      </c>
      <c r="BL706">
        <v>73</v>
      </c>
      <c r="BM706">
        <v>0</v>
      </c>
      <c r="BN706">
        <v>0</v>
      </c>
      <c r="BO706">
        <v>10</v>
      </c>
      <c r="BP706">
        <v>0</v>
      </c>
      <c r="BQ706" s="25" t="s">
        <v>170</v>
      </c>
      <c r="BR706">
        <v>22</v>
      </c>
      <c r="BS706">
        <v>18</v>
      </c>
      <c r="BT706">
        <v>2</v>
      </c>
      <c r="BU706">
        <v>0</v>
      </c>
      <c r="BV706" s="25">
        <v>0.10199999999999999</v>
      </c>
      <c r="BW706">
        <v>6.8000000000000005E-2</v>
      </c>
      <c r="BX706">
        <v>24</v>
      </c>
      <c r="BY706">
        <v>0</v>
      </c>
      <c r="BZ706" s="25" t="s">
        <v>186</v>
      </c>
      <c r="CA706" s="25"/>
      <c r="CB706">
        <v>4.5</v>
      </c>
      <c r="CC706">
        <v>2</v>
      </c>
      <c r="CD706">
        <v>113</v>
      </c>
      <c r="CE706">
        <v>3</v>
      </c>
      <c r="CF706">
        <v>1</v>
      </c>
      <c r="CG706">
        <v>4.5</v>
      </c>
      <c r="CH706">
        <v>0</v>
      </c>
    </row>
    <row r="707" spans="1:86">
      <c r="F707" s="24" t="str">
        <f t="shared" si="50"/>
        <v/>
      </c>
      <c r="H707" s="24" t="str">
        <f t="shared" si="51"/>
        <v/>
      </c>
      <c r="I707" s="24" t="str">
        <f t="shared" si="52"/>
        <v/>
      </c>
      <c r="J707" s="24" t="str">
        <f t="shared" si="53"/>
        <v/>
      </c>
      <c r="K707" s="49" t="str">
        <f t="shared" si="54"/>
        <v/>
      </c>
      <c r="Q707" s="25"/>
      <c r="Z707" s="25"/>
      <c r="AH707">
        <v>0</v>
      </c>
      <c r="BQ707" s="25"/>
      <c r="BZ707" s="25"/>
      <c r="CH707">
        <v>0</v>
      </c>
    </row>
    <row r="708" spans="1:86">
      <c r="A708">
        <v>1</v>
      </c>
      <c r="B708">
        <v>10</v>
      </c>
      <c r="C708">
        <v>140</v>
      </c>
      <c r="D708">
        <v>55</v>
      </c>
      <c r="E708">
        <v>1000</v>
      </c>
      <c r="F708" s="24">
        <f t="shared" ref="F708:F771" si="55">IF(BF708="","",IF(OR(ROUND(MOD(BF708,1),1)=0.2,ROUND(MOD(BF708,1),1)=0.4,ROUND(MOD(BF708,1),1)=0.7),BF708+0.1,IF(OR(ROUND(MOD(BF708,1),1)=0.1,ROUND(MOD(BF708,1),1)=0.6,ROUND(MOD(BF708,1),1)=0.9),BF708-0.1,BF708))*10)</f>
        <v>310</v>
      </c>
      <c r="G708">
        <v>71</v>
      </c>
      <c r="H708" s="24">
        <f t="shared" ref="H708:H771" si="56">IF(BH708="","",IF(ROUNDUP((BH708/100)*IF(BJ708&gt;100,RIGHT(BJ708,2),BJ708)*250*4/60*2/IF(BK708&gt;=10,10,1),0)&gt;15,15,ROUNDUP((BH708/100)*IF(BJ708&gt;100,RIGHT(BJ708,2),BJ708)*250*4/60*2/IF(BK708&gt;=10,10,1),0)))</f>
        <v>6</v>
      </c>
      <c r="I708" s="24">
        <f t="shared" ref="I708:I771" si="57">IF(BI708="","",ROUND(BI708*10/80,0))</f>
        <v>19</v>
      </c>
      <c r="J708" s="24">
        <f t="shared" ref="J708:J771" si="58">IF(BJ708="","",IF(BJ708&gt;100,100+IF(RIGHT(BJ708,1)*25&gt;=100,80,RIGHT(BJ708,1)*25),IF(RIGHT(BJ708,1)*25&gt;=100,80,RIGHT(BJ708,1)*25)))</f>
        <v>180</v>
      </c>
      <c r="K708" s="49" t="str">
        <f t="shared" ref="K708:K771" si="59">TEXT(IF(W708=0,"",IF(BK708&gt;=10,LEFT(BK708,1),0)&amp;IF(V708&gt;=0.06,3,0)),"00")</f>
        <v>13</v>
      </c>
      <c r="L708">
        <v>43</v>
      </c>
      <c r="M708">
        <v>0</v>
      </c>
      <c r="N708">
        <v>141</v>
      </c>
      <c r="O708">
        <v>0</v>
      </c>
      <c r="P708" s="25">
        <v>0</v>
      </c>
      <c r="Q708" s="25" t="s">
        <v>170</v>
      </c>
      <c r="R708">
        <v>22</v>
      </c>
      <c r="S708">
        <v>15</v>
      </c>
      <c r="T708">
        <v>2</v>
      </c>
      <c r="U708">
        <v>0</v>
      </c>
      <c r="V708">
        <v>0.40500000000000003</v>
      </c>
      <c r="W708">
        <v>0.5</v>
      </c>
      <c r="X708">
        <v>24</v>
      </c>
      <c r="Y708">
        <v>0</v>
      </c>
      <c r="Z708" s="25" t="s">
        <v>176</v>
      </c>
      <c r="AB708">
        <v>0</v>
      </c>
      <c r="AC708">
        <v>2</v>
      </c>
      <c r="AD708">
        <v>135</v>
      </c>
      <c r="AE708">
        <v>3</v>
      </c>
      <c r="AF708">
        <v>1</v>
      </c>
      <c r="AG708">
        <v>0.63</v>
      </c>
      <c r="AH708">
        <v>0</v>
      </c>
      <c r="BA708">
        <v>1</v>
      </c>
      <c r="BB708">
        <v>10</v>
      </c>
      <c r="BC708">
        <v>140</v>
      </c>
      <c r="BD708">
        <v>55</v>
      </c>
      <c r="BE708">
        <v>1000</v>
      </c>
      <c r="BF708">
        <v>31</v>
      </c>
      <c r="BG708">
        <v>71</v>
      </c>
      <c r="BH708">
        <v>35</v>
      </c>
      <c r="BI708">
        <v>150</v>
      </c>
      <c r="BJ708">
        <v>105</v>
      </c>
      <c r="BK708">
        <v>11</v>
      </c>
      <c r="BL708">
        <v>43</v>
      </c>
      <c r="BM708">
        <v>0</v>
      </c>
      <c r="BN708">
        <v>141</v>
      </c>
      <c r="BO708">
        <v>0</v>
      </c>
      <c r="BP708" s="25">
        <v>0</v>
      </c>
      <c r="BQ708" s="25" t="s">
        <v>170</v>
      </c>
      <c r="BR708">
        <v>22</v>
      </c>
      <c r="BS708">
        <v>15</v>
      </c>
      <c r="BT708">
        <v>2</v>
      </c>
      <c r="BU708">
        <v>0</v>
      </c>
      <c r="BV708">
        <v>0.40500000000000003</v>
      </c>
      <c r="BW708">
        <v>0.5</v>
      </c>
      <c r="BX708">
        <v>24</v>
      </c>
      <c r="BY708">
        <v>0</v>
      </c>
      <c r="BZ708" s="25" t="s">
        <v>176</v>
      </c>
      <c r="CB708">
        <v>0</v>
      </c>
      <c r="CC708">
        <v>2</v>
      </c>
      <c r="CD708">
        <v>135</v>
      </c>
      <c r="CE708">
        <v>3</v>
      </c>
      <c r="CF708">
        <v>1</v>
      </c>
      <c r="CG708">
        <v>0.63</v>
      </c>
      <c r="CH708">
        <v>0</v>
      </c>
    </row>
    <row r="709" spans="1:86">
      <c r="A709">
        <v>2</v>
      </c>
      <c r="B709">
        <v>9</v>
      </c>
      <c r="C709">
        <v>110</v>
      </c>
      <c r="D709">
        <v>55</v>
      </c>
      <c r="E709">
        <v>0</v>
      </c>
      <c r="F709" s="24">
        <f t="shared" si="55"/>
        <v>220</v>
      </c>
      <c r="G709">
        <v>50</v>
      </c>
      <c r="H709" s="24">
        <f t="shared" si="56"/>
        <v>7</v>
      </c>
      <c r="I709" s="24">
        <f t="shared" si="57"/>
        <v>20</v>
      </c>
      <c r="J709" s="24">
        <f t="shared" si="58"/>
        <v>180</v>
      </c>
      <c r="K709" s="49" t="str">
        <f t="shared" si="59"/>
        <v>10</v>
      </c>
      <c r="L709">
        <v>63</v>
      </c>
      <c r="M709">
        <v>0</v>
      </c>
      <c r="N709">
        <v>0</v>
      </c>
      <c r="O709">
        <v>0</v>
      </c>
      <c r="P709" s="25">
        <v>0</v>
      </c>
      <c r="Q709" s="25" t="s">
        <v>170</v>
      </c>
      <c r="R709">
        <v>22</v>
      </c>
      <c r="S709">
        <v>12</v>
      </c>
      <c r="T709">
        <v>2</v>
      </c>
      <c r="U709">
        <v>0</v>
      </c>
      <c r="V709">
        <v>3.6700000000000003E-2</v>
      </c>
      <c r="W709">
        <v>0.25319999999999998</v>
      </c>
      <c r="X709">
        <v>24</v>
      </c>
      <c r="Y709">
        <v>0</v>
      </c>
      <c r="Z709" s="25" t="s">
        <v>176</v>
      </c>
      <c r="AB709">
        <v>0</v>
      </c>
      <c r="AC709">
        <v>2</v>
      </c>
      <c r="AD709">
        <v>135</v>
      </c>
      <c r="AE709">
        <v>3</v>
      </c>
      <c r="AF709">
        <v>1</v>
      </c>
      <c r="AG709">
        <v>0.63</v>
      </c>
      <c r="AH709">
        <v>0</v>
      </c>
      <c r="BA709">
        <v>2</v>
      </c>
      <c r="BB709">
        <v>9</v>
      </c>
      <c r="BC709">
        <v>110</v>
      </c>
      <c r="BD709">
        <v>55</v>
      </c>
      <c r="BE709">
        <v>0</v>
      </c>
      <c r="BF709">
        <v>22</v>
      </c>
      <c r="BG709">
        <v>50</v>
      </c>
      <c r="BH709">
        <v>40</v>
      </c>
      <c r="BI709">
        <v>160</v>
      </c>
      <c r="BJ709">
        <v>105</v>
      </c>
      <c r="BK709">
        <v>11</v>
      </c>
      <c r="BL709">
        <v>63</v>
      </c>
      <c r="BM709">
        <v>0</v>
      </c>
      <c r="BN709">
        <v>0</v>
      </c>
      <c r="BO709">
        <v>0</v>
      </c>
      <c r="BP709" s="25">
        <v>0</v>
      </c>
      <c r="BQ709" s="25" t="s">
        <v>170</v>
      </c>
      <c r="BR709">
        <v>22</v>
      </c>
      <c r="BS709">
        <v>12</v>
      </c>
      <c r="BT709">
        <v>2</v>
      </c>
      <c r="BU709">
        <v>0</v>
      </c>
      <c r="BV709">
        <v>3.6700000000000003E-2</v>
      </c>
      <c r="BW709">
        <v>0.25319999999999998</v>
      </c>
      <c r="BX709">
        <v>24</v>
      </c>
      <c r="BY709">
        <v>0</v>
      </c>
      <c r="BZ709" s="25" t="s">
        <v>176</v>
      </c>
      <c r="CB709">
        <v>0</v>
      </c>
      <c r="CC709">
        <v>2</v>
      </c>
      <c r="CD709">
        <v>135</v>
      </c>
      <c r="CE709">
        <v>3</v>
      </c>
      <c r="CF709">
        <v>1</v>
      </c>
      <c r="CG709">
        <v>0.63</v>
      </c>
      <c r="CH709">
        <v>0</v>
      </c>
    </row>
    <row r="710" spans="1:86">
      <c r="A710">
        <v>3</v>
      </c>
      <c r="B710">
        <v>8</v>
      </c>
      <c r="C710">
        <v>80</v>
      </c>
      <c r="D710">
        <v>20</v>
      </c>
      <c r="E710">
        <v>0</v>
      </c>
      <c r="F710" s="24">
        <f t="shared" si="55"/>
        <v>160</v>
      </c>
      <c r="G710">
        <v>55</v>
      </c>
      <c r="H710" s="24">
        <f t="shared" si="56"/>
        <v>7</v>
      </c>
      <c r="I710" s="24">
        <f t="shared" si="57"/>
        <v>20</v>
      </c>
      <c r="J710" s="24">
        <f t="shared" si="58"/>
        <v>180</v>
      </c>
      <c r="K710" s="49" t="str">
        <f t="shared" si="59"/>
        <v>13</v>
      </c>
      <c r="L710">
        <v>63</v>
      </c>
      <c r="M710">
        <v>0</v>
      </c>
      <c r="N710">
        <v>0</v>
      </c>
      <c r="O710">
        <v>0</v>
      </c>
      <c r="P710" s="25">
        <v>0</v>
      </c>
      <c r="Q710" s="25" t="s">
        <v>170</v>
      </c>
      <c r="R710">
        <v>22</v>
      </c>
      <c r="S710">
        <v>12</v>
      </c>
      <c r="T710">
        <v>2</v>
      </c>
      <c r="U710">
        <v>0</v>
      </c>
      <c r="V710">
        <v>0.27900000000000003</v>
      </c>
      <c r="W710">
        <v>0.18690000000000001</v>
      </c>
      <c r="X710">
        <v>24</v>
      </c>
      <c r="Y710">
        <v>0</v>
      </c>
      <c r="Z710" s="25" t="s">
        <v>176</v>
      </c>
      <c r="AB710">
        <v>0</v>
      </c>
      <c r="AC710">
        <v>2</v>
      </c>
      <c r="AD710">
        <v>135</v>
      </c>
      <c r="AE710">
        <v>3</v>
      </c>
      <c r="AF710">
        <v>1</v>
      </c>
      <c r="AG710">
        <v>0.63</v>
      </c>
      <c r="AH710">
        <v>0</v>
      </c>
      <c r="BA710">
        <v>3</v>
      </c>
      <c r="BB710">
        <v>8</v>
      </c>
      <c r="BC710">
        <v>80</v>
      </c>
      <c r="BD710">
        <v>20</v>
      </c>
      <c r="BE710">
        <v>0</v>
      </c>
      <c r="BF710">
        <v>16</v>
      </c>
      <c r="BG710">
        <v>55</v>
      </c>
      <c r="BH710">
        <v>40</v>
      </c>
      <c r="BI710">
        <v>160</v>
      </c>
      <c r="BJ710">
        <v>105</v>
      </c>
      <c r="BK710">
        <v>11</v>
      </c>
      <c r="BL710">
        <v>63</v>
      </c>
      <c r="BM710">
        <v>0</v>
      </c>
      <c r="BN710">
        <v>0</v>
      </c>
      <c r="BO710">
        <v>0</v>
      </c>
      <c r="BP710" s="25">
        <v>0</v>
      </c>
      <c r="BQ710" s="25" t="s">
        <v>170</v>
      </c>
      <c r="BR710">
        <v>22</v>
      </c>
      <c r="BS710">
        <v>12</v>
      </c>
      <c r="BT710">
        <v>2</v>
      </c>
      <c r="BU710">
        <v>0</v>
      </c>
      <c r="BV710">
        <v>0.27900000000000003</v>
      </c>
      <c r="BW710">
        <v>0.18690000000000001</v>
      </c>
      <c r="BX710">
        <v>24</v>
      </c>
      <c r="BY710">
        <v>0</v>
      </c>
      <c r="BZ710" s="25" t="s">
        <v>176</v>
      </c>
      <c r="CB710">
        <v>0</v>
      </c>
      <c r="CC710">
        <v>2</v>
      </c>
      <c r="CD710">
        <v>135</v>
      </c>
      <c r="CE710">
        <v>3</v>
      </c>
      <c r="CF710">
        <v>1</v>
      </c>
      <c r="CG710">
        <v>0.63</v>
      </c>
      <c r="CH710">
        <v>0</v>
      </c>
    </row>
    <row r="711" spans="1:86">
      <c r="A711">
        <v>4</v>
      </c>
      <c r="B711">
        <v>7</v>
      </c>
      <c r="C711">
        <v>60</v>
      </c>
      <c r="D711">
        <v>15</v>
      </c>
      <c r="E711">
        <v>0</v>
      </c>
      <c r="F711" s="24">
        <f t="shared" si="55"/>
        <v>90</v>
      </c>
      <c r="G711">
        <v>60</v>
      </c>
      <c r="H711" s="24">
        <f t="shared" si="56"/>
        <v>7</v>
      </c>
      <c r="I711" s="24">
        <f t="shared" si="57"/>
        <v>20</v>
      </c>
      <c r="J711" s="24">
        <f t="shared" si="58"/>
        <v>180</v>
      </c>
      <c r="K711" s="49" t="str">
        <f t="shared" si="59"/>
        <v>13</v>
      </c>
      <c r="L711">
        <v>73</v>
      </c>
      <c r="M711">
        <v>0</v>
      </c>
      <c r="N711">
        <v>0</v>
      </c>
      <c r="O711">
        <v>0</v>
      </c>
      <c r="P711">
        <v>0</v>
      </c>
      <c r="Q711" s="25" t="s">
        <v>170</v>
      </c>
      <c r="R711">
        <v>22</v>
      </c>
      <c r="S711">
        <v>12</v>
      </c>
      <c r="T711">
        <v>2</v>
      </c>
      <c r="U711">
        <v>0</v>
      </c>
      <c r="V711">
        <v>0.20200000000000001</v>
      </c>
      <c r="W711">
        <v>0.1394</v>
      </c>
      <c r="X711">
        <v>24</v>
      </c>
      <c r="Y711">
        <v>0</v>
      </c>
      <c r="Z711" s="25" t="s">
        <v>176</v>
      </c>
      <c r="AB711">
        <v>0</v>
      </c>
      <c r="AC711">
        <v>2</v>
      </c>
      <c r="AD711">
        <v>135</v>
      </c>
      <c r="AE711">
        <v>3</v>
      </c>
      <c r="AF711">
        <v>1</v>
      </c>
      <c r="AG711">
        <v>0.63</v>
      </c>
      <c r="AH711">
        <v>0</v>
      </c>
      <c r="BA711">
        <v>4</v>
      </c>
      <c r="BB711">
        <v>7</v>
      </c>
      <c r="BC711">
        <v>60</v>
      </c>
      <c r="BD711">
        <v>15</v>
      </c>
      <c r="BE711">
        <v>0</v>
      </c>
      <c r="BF711">
        <v>9</v>
      </c>
      <c r="BG711">
        <v>60</v>
      </c>
      <c r="BH711">
        <v>40</v>
      </c>
      <c r="BI711">
        <v>160</v>
      </c>
      <c r="BJ711">
        <v>105</v>
      </c>
      <c r="BK711">
        <v>11</v>
      </c>
      <c r="BL711">
        <v>73</v>
      </c>
      <c r="BM711">
        <v>0</v>
      </c>
      <c r="BN711">
        <v>0</v>
      </c>
      <c r="BO711">
        <v>0</v>
      </c>
      <c r="BP711">
        <v>0</v>
      </c>
      <c r="BQ711" s="25" t="s">
        <v>170</v>
      </c>
      <c r="BR711">
        <v>22</v>
      </c>
      <c r="BS711">
        <v>12</v>
      </c>
      <c r="BT711">
        <v>2</v>
      </c>
      <c r="BU711">
        <v>0</v>
      </c>
      <c r="BV711">
        <v>0.20200000000000001</v>
      </c>
      <c r="BW711">
        <v>0.1394</v>
      </c>
      <c r="BX711">
        <v>24</v>
      </c>
      <c r="BY711">
        <v>0</v>
      </c>
      <c r="BZ711" s="25" t="s">
        <v>176</v>
      </c>
      <c r="CB711">
        <v>0</v>
      </c>
      <c r="CC711">
        <v>2</v>
      </c>
      <c r="CD711">
        <v>135</v>
      </c>
      <c r="CE711">
        <v>3</v>
      </c>
      <c r="CF711">
        <v>1</v>
      </c>
      <c r="CG711">
        <v>0.63</v>
      </c>
      <c r="CH711">
        <v>0</v>
      </c>
    </row>
    <row r="712" spans="1:86">
      <c r="A712">
        <v>5</v>
      </c>
      <c r="B712">
        <v>6</v>
      </c>
      <c r="C712">
        <v>40</v>
      </c>
      <c r="D712">
        <v>10</v>
      </c>
      <c r="E712">
        <v>0</v>
      </c>
      <c r="F712" s="24">
        <f t="shared" si="55"/>
        <v>60</v>
      </c>
      <c r="G712">
        <v>55</v>
      </c>
      <c r="H712" s="24">
        <f t="shared" si="56"/>
        <v>7</v>
      </c>
      <c r="I712" s="24">
        <f t="shared" si="57"/>
        <v>20</v>
      </c>
      <c r="J712" s="24">
        <f t="shared" si="58"/>
        <v>180</v>
      </c>
      <c r="K712" s="49" t="str">
        <f t="shared" si="59"/>
        <v>13</v>
      </c>
      <c r="L712">
        <v>73</v>
      </c>
      <c r="M712">
        <v>0</v>
      </c>
      <c r="N712">
        <v>0</v>
      </c>
      <c r="O712">
        <v>0</v>
      </c>
      <c r="P712" s="25">
        <v>0</v>
      </c>
      <c r="Q712" s="25" t="s">
        <v>170</v>
      </c>
      <c r="R712">
        <v>22</v>
      </c>
      <c r="S712">
        <v>12</v>
      </c>
      <c r="T712">
        <v>2</v>
      </c>
      <c r="U712">
        <v>0</v>
      </c>
      <c r="V712">
        <v>0.14599999999999999</v>
      </c>
      <c r="W712">
        <v>0.1007</v>
      </c>
      <c r="X712">
        <v>24</v>
      </c>
      <c r="Y712">
        <v>0</v>
      </c>
      <c r="Z712" s="25" t="s">
        <v>176</v>
      </c>
      <c r="AB712">
        <v>0</v>
      </c>
      <c r="AC712">
        <v>2</v>
      </c>
      <c r="AD712">
        <v>135</v>
      </c>
      <c r="AE712">
        <v>3</v>
      </c>
      <c r="AF712">
        <v>1</v>
      </c>
      <c r="AG712">
        <v>0.63</v>
      </c>
      <c r="AH712">
        <v>0</v>
      </c>
      <c r="BA712">
        <v>5</v>
      </c>
      <c r="BB712">
        <v>6</v>
      </c>
      <c r="BC712">
        <v>40</v>
      </c>
      <c r="BD712">
        <v>10</v>
      </c>
      <c r="BE712">
        <v>0</v>
      </c>
      <c r="BF712">
        <v>6</v>
      </c>
      <c r="BG712">
        <v>55</v>
      </c>
      <c r="BH712">
        <v>40</v>
      </c>
      <c r="BI712">
        <v>160</v>
      </c>
      <c r="BJ712">
        <v>105</v>
      </c>
      <c r="BK712">
        <v>11</v>
      </c>
      <c r="BL712">
        <v>73</v>
      </c>
      <c r="BM712">
        <v>0</v>
      </c>
      <c r="BN712">
        <v>0</v>
      </c>
      <c r="BO712">
        <v>0</v>
      </c>
      <c r="BP712" s="25">
        <v>0</v>
      </c>
      <c r="BQ712" s="25" t="s">
        <v>170</v>
      </c>
      <c r="BR712">
        <v>22</v>
      </c>
      <c r="BS712">
        <v>12</v>
      </c>
      <c r="BT712">
        <v>2</v>
      </c>
      <c r="BU712">
        <v>0</v>
      </c>
      <c r="BV712">
        <v>0.14599999999999999</v>
      </c>
      <c r="BW712">
        <v>0.1007</v>
      </c>
      <c r="BX712">
        <v>24</v>
      </c>
      <c r="BY712">
        <v>0</v>
      </c>
      <c r="BZ712" s="25" t="s">
        <v>176</v>
      </c>
      <c r="CB712">
        <v>0</v>
      </c>
      <c r="CC712">
        <v>2</v>
      </c>
      <c r="CD712">
        <v>135</v>
      </c>
      <c r="CE712">
        <v>3</v>
      </c>
      <c r="CF712">
        <v>1</v>
      </c>
      <c r="CG712">
        <v>0.63</v>
      </c>
      <c r="CH712">
        <v>0</v>
      </c>
    </row>
    <row r="713" spans="1:86">
      <c r="A713">
        <v>6</v>
      </c>
      <c r="B713">
        <v>5</v>
      </c>
      <c r="C713">
        <v>20</v>
      </c>
      <c r="D713">
        <v>30</v>
      </c>
      <c r="E713">
        <v>0</v>
      </c>
      <c r="F713" s="24">
        <f t="shared" si="55"/>
        <v>30</v>
      </c>
      <c r="G713">
        <v>60</v>
      </c>
      <c r="H713" s="24">
        <f t="shared" si="56"/>
        <v>7</v>
      </c>
      <c r="I713" s="24">
        <f t="shared" si="57"/>
        <v>20</v>
      </c>
      <c r="J713" s="24">
        <f t="shared" si="58"/>
        <v>180</v>
      </c>
      <c r="K713" s="49" t="str">
        <f t="shared" si="59"/>
        <v>13</v>
      </c>
      <c r="L713">
        <v>73</v>
      </c>
      <c r="M713">
        <v>0</v>
      </c>
      <c r="N713">
        <v>0</v>
      </c>
      <c r="O713">
        <v>0</v>
      </c>
      <c r="P713" s="25">
        <v>0</v>
      </c>
      <c r="Q713" s="25" t="s">
        <v>170</v>
      </c>
      <c r="R713">
        <v>22</v>
      </c>
      <c r="S713">
        <v>12</v>
      </c>
      <c r="T713">
        <v>2</v>
      </c>
      <c r="U713">
        <v>0</v>
      </c>
      <c r="V713" s="25">
        <v>0.09</v>
      </c>
      <c r="W713">
        <v>6.5699999999999995E-2</v>
      </c>
      <c r="X713">
        <v>24</v>
      </c>
      <c r="Y713">
        <v>0</v>
      </c>
      <c r="Z713" s="25" t="s">
        <v>176</v>
      </c>
      <c r="AB713">
        <v>4.5</v>
      </c>
      <c r="AC713">
        <v>2</v>
      </c>
      <c r="AD713">
        <v>135</v>
      </c>
      <c r="AE713">
        <v>3</v>
      </c>
      <c r="AF713">
        <v>1</v>
      </c>
      <c r="AG713">
        <v>0.63</v>
      </c>
      <c r="AH713">
        <v>0</v>
      </c>
      <c r="BA713">
        <v>6</v>
      </c>
      <c r="BB713">
        <v>5</v>
      </c>
      <c r="BC713">
        <v>20</v>
      </c>
      <c r="BD713">
        <v>30</v>
      </c>
      <c r="BE713">
        <v>0</v>
      </c>
      <c r="BF713">
        <v>3</v>
      </c>
      <c r="BG713">
        <v>60</v>
      </c>
      <c r="BH713">
        <v>40</v>
      </c>
      <c r="BI713">
        <v>160</v>
      </c>
      <c r="BJ713">
        <v>105</v>
      </c>
      <c r="BK713">
        <v>11</v>
      </c>
      <c r="BL713">
        <v>73</v>
      </c>
      <c r="BM713">
        <v>0</v>
      </c>
      <c r="BN713">
        <v>0</v>
      </c>
      <c r="BO713">
        <v>0</v>
      </c>
      <c r="BP713" s="25">
        <v>0</v>
      </c>
      <c r="BQ713" s="25" t="s">
        <v>170</v>
      </c>
      <c r="BR713">
        <v>22</v>
      </c>
      <c r="BS713">
        <v>12</v>
      </c>
      <c r="BT713">
        <v>2</v>
      </c>
      <c r="BU713">
        <v>0</v>
      </c>
      <c r="BV713" s="25">
        <v>0.09</v>
      </c>
      <c r="BW713">
        <v>6.5699999999999995E-2</v>
      </c>
      <c r="BX713">
        <v>24</v>
      </c>
      <c r="BY713">
        <v>0</v>
      </c>
      <c r="BZ713" s="25" t="s">
        <v>176</v>
      </c>
      <c r="CB713">
        <v>4.5</v>
      </c>
      <c r="CC713">
        <v>2</v>
      </c>
      <c r="CD713">
        <v>135</v>
      </c>
      <c r="CE713">
        <v>3</v>
      </c>
      <c r="CF713">
        <v>1</v>
      </c>
      <c r="CG713">
        <v>0.63</v>
      </c>
      <c r="CH713">
        <v>0</v>
      </c>
    </row>
    <row r="714" spans="1:86">
      <c r="A714">
        <v>7</v>
      </c>
      <c r="B714">
        <v>4</v>
      </c>
      <c r="C714">
        <v>14</v>
      </c>
      <c r="D714">
        <v>25</v>
      </c>
      <c r="E714">
        <v>0</v>
      </c>
      <c r="F714" s="24">
        <f t="shared" si="55"/>
        <v>20</v>
      </c>
      <c r="G714">
        <v>60</v>
      </c>
      <c r="H714" s="24">
        <f t="shared" si="56"/>
        <v>7</v>
      </c>
      <c r="I714" s="24">
        <f t="shared" si="57"/>
        <v>20</v>
      </c>
      <c r="J714" s="24">
        <f t="shared" si="58"/>
        <v>180</v>
      </c>
      <c r="K714" s="49" t="str">
        <f t="shared" si="59"/>
        <v>10</v>
      </c>
      <c r="L714">
        <v>73</v>
      </c>
      <c r="M714">
        <v>0</v>
      </c>
      <c r="N714">
        <v>0</v>
      </c>
      <c r="O714">
        <v>10</v>
      </c>
      <c r="P714" s="25">
        <v>0</v>
      </c>
      <c r="Q714" s="25" t="s">
        <v>170</v>
      </c>
      <c r="R714">
        <v>22</v>
      </c>
      <c r="S714">
        <v>12</v>
      </c>
      <c r="T714">
        <v>2</v>
      </c>
      <c r="U714">
        <v>0</v>
      </c>
      <c r="V714">
        <v>4.4999999999999998E-2</v>
      </c>
      <c r="W714" s="25">
        <v>4.1000000000000002E-2</v>
      </c>
      <c r="X714">
        <v>24</v>
      </c>
      <c r="Y714">
        <v>0</v>
      </c>
      <c r="Z714" s="25" t="s">
        <v>176</v>
      </c>
      <c r="AB714">
        <v>2.8</v>
      </c>
      <c r="AC714">
        <v>2</v>
      </c>
      <c r="AD714">
        <v>135</v>
      </c>
      <c r="AE714">
        <v>3</v>
      </c>
      <c r="AF714">
        <v>1</v>
      </c>
      <c r="AG714">
        <v>0.63</v>
      </c>
      <c r="AH714">
        <v>0</v>
      </c>
      <c r="BA714">
        <v>7</v>
      </c>
      <c r="BB714">
        <v>4</v>
      </c>
      <c r="BC714">
        <v>14</v>
      </c>
      <c r="BD714">
        <v>25</v>
      </c>
      <c r="BE714">
        <v>0</v>
      </c>
      <c r="BF714">
        <v>2</v>
      </c>
      <c r="BG714">
        <v>60</v>
      </c>
      <c r="BH714">
        <v>40</v>
      </c>
      <c r="BI714">
        <v>160</v>
      </c>
      <c r="BJ714">
        <v>105</v>
      </c>
      <c r="BK714">
        <v>11</v>
      </c>
      <c r="BL714">
        <v>73</v>
      </c>
      <c r="BM714">
        <v>0</v>
      </c>
      <c r="BN714">
        <v>0</v>
      </c>
      <c r="BO714">
        <v>10</v>
      </c>
      <c r="BP714" s="25">
        <v>0</v>
      </c>
      <c r="BQ714" s="25" t="s">
        <v>170</v>
      </c>
      <c r="BR714">
        <v>22</v>
      </c>
      <c r="BS714">
        <v>12</v>
      </c>
      <c r="BT714">
        <v>2</v>
      </c>
      <c r="BU714">
        <v>0</v>
      </c>
      <c r="BV714">
        <v>4.4999999999999998E-2</v>
      </c>
      <c r="BW714" s="25">
        <v>4.1000000000000002E-2</v>
      </c>
      <c r="BX714">
        <v>24</v>
      </c>
      <c r="BY714">
        <v>0</v>
      </c>
      <c r="BZ714" s="25" t="s">
        <v>176</v>
      </c>
      <c r="CB714">
        <v>2.8</v>
      </c>
      <c r="CC714">
        <v>2</v>
      </c>
      <c r="CD714">
        <v>135</v>
      </c>
      <c r="CE714">
        <v>3</v>
      </c>
      <c r="CF714">
        <v>1</v>
      </c>
      <c r="CG714">
        <v>0.63</v>
      </c>
      <c r="CH714">
        <v>0</v>
      </c>
    </row>
    <row r="715" spans="1:86">
      <c r="A715">
        <v>8</v>
      </c>
      <c r="B715">
        <v>3</v>
      </c>
      <c r="C715">
        <v>8</v>
      </c>
      <c r="D715">
        <v>20</v>
      </c>
      <c r="E715">
        <v>0</v>
      </c>
      <c r="F715" s="24">
        <f t="shared" si="55"/>
        <v>10</v>
      </c>
      <c r="G715">
        <v>75</v>
      </c>
      <c r="H715" s="24">
        <f t="shared" si="56"/>
        <v>7</v>
      </c>
      <c r="I715" s="24">
        <f t="shared" si="57"/>
        <v>20</v>
      </c>
      <c r="J715" s="24">
        <f t="shared" si="58"/>
        <v>180</v>
      </c>
      <c r="K715" s="49" t="str">
        <f t="shared" si="59"/>
        <v>10</v>
      </c>
      <c r="L715">
        <v>73</v>
      </c>
      <c r="M715">
        <v>0</v>
      </c>
      <c r="N715">
        <v>0</v>
      </c>
      <c r="O715">
        <v>20</v>
      </c>
      <c r="P715" s="25">
        <v>0</v>
      </c>
      <c r="Q715" s="25" t="s">
        <v>170</v>
      </c>
      <c r="R715">
        <v>22</v>
      </c>
      <c r="S715">
        <v>0</v>
      </c>
      <c r="T715">
        <v>2</v>
      </c>
      <c r="U715">
        <v>0</v>
      </c>
      <c r="V715">
        <v>3.1E-2</v>
      </c>
      <c r="W715">
        <v>2.9100000000000001E-2</v>
      </c>
      <c r="X715">
        <v>24</v>
      </c>
      <c r="Y715">
        <v>0</v>
      </c>
      <c r="Z715" s="25" t="s">
        <v>176</v>
      </c>
      <c r="AB715">
        <v>1.6</v>
      </c>
      <c r="AC715">
        <v>2</v>
      </c>
      <c r="AD715">
        <v>135</v>
      </c>
      <c r="AE715">
        <v>3</v>
      </c>
      <c r="AF715">
        <v>1</v>
      </c>
      <c r="AG715">
        <v>0.63</v>
      </c>
      <c r="AH715">
        <v>0</v>
      </c>
      <c r="BA715">
        <v>8</v>
      </c>
      <c r="BB715">
        <v>3</v>
      </c>
      <c r="BC715">
        <v>8</v>
      </c>
      <c r="BD715">
        <v>20</v>
      </c>
      <c r="BE715">
        <v>0</v>
      </c>
      <c r="BF715">
        <v>1</v>
      </c>
      <c r="BG715">
        <v>75</v>
      </c>
      <c r="BH715">
        <v>40</v>
      </c>
      <c r="BI715">
        <v>160</v>
      </c>
      <c r="BJ715">
        <v>105</v>
      </c>
      <c r="BK715">
        <v>11</v>
      </c>
      <c r="BL715">
        <v>73</v>
      </c>
      <c r="BM715">
        <v>0</v>
      </c>
      <c r="BN715">
        <v>0</v>
      </c>
      <c r="BO715">
        <v>20</v>
      </c>
      <c r="BP715" s="25">
        <v>0</v>
      </c>
      <c r="BQ715" s="25" t="s">
        <v>170</v>
      </c>
      <c r="BR715">
        <v>22</v>
      </c>
      <c r="BS715">
        <v>0</v>
      </c>
      <c r="BT715">
        <v>2</v>
      </c>
      <c r="BU715">
        <v>0</v>
      </c>
      <c r="BV715">
        <v>3.1E-2</v>
      </c>
      <c r="BW715">
        <v>2.9100000000000001E-2</v>
      </c>
      <c r="BX715">
        <v>24</v>
      </c>
      <c r="BY715">
        <v>0</v>
      </c>
      <c r="BZ715" s="25" t="s">
        <v>176</v>
      </c>
      <c r="CB715">
        <v>1.6</v>
      </c>
      <c r="CC715">
        <v>2</v>
      </c>
      <c r="CD715">
        <v>135</v>
      </c>
      <c r="CE715">
        <v>3</v>
      </c>
      <c r="CF715">
        <v>1</v>
      </c>
      <c r="CG715">
        <v>0.63</v>
      </c>
      <c r="CH715">
        <v>0</v>
      </c>
    </row>
    <row r="716" spans="1:86">
      <c r="A716">
        <v>9</v>
      </c>
      <c r="B716">
        <v>802</v>
      </c>
      <c r="C716">
        <v>1</v>
      </c>
      <c r="D716">
        <v>16</v>
      </c>
      <c r="E716">
        <v>0</v>
      </c>
      <c r="F716" s="24">
        <f t="shared" si="55"/>
        <v>0</v>
      </c>
      <c r="G716">
        <v>90</v>
      </c>
      <c r="H716" s="24">
        <f t="shared" si="56"/>
        <v>7</v>
      </c>
      <c r="I716" s="24">
        <f t="shared" si="57"/>
        <v>20</v>
      </c>
      <c r="J716" s="24">
        <f t="shared" si="58"/>
        <v>180</v>
      </c>
      <c r="K716" s="49" t="str">
        <f t="shared" si="59"/>
        <v>10</v>
      </c>
      <c r="L716">
        <v>63</v>
      </c>
      <c r="M716">
        <v>0</v>
      </c>
      <c r="N716">
        <v>7</v>
      </c>
      <c r="O716">
        <v>10</v>
      </c>
      <c r="P716" s="25">
        <v>2</v>
      </c>
      <c r="Q716" s="25" t="s">
        <v>175</v>
      </c>
      <c r="R716">
        <v>22</v>
      </c>
      <c r="S716">
        <v>0</v>
      </c>
      <c r="T716">
        <v>2</v>
      </c>
      <c r="U716">
        <v>0</v>
      </c>
      <c r="V716">
        <v>1.9E-2</v>
      </c>
      <c r="W716">
        <v>3.4000000000000002E-2</v>
      </c>
      <c r="X716">
        <v>24</v>
      </c>
      <c r="Y716">
        <v>0</v>
      </c>
      <c r="Z716" s="25" t="s">
        <v>178</v>
      </c>
      <c r="AA716">
        <v>40000</v>
      </c>
      <c r="AB716">
        <v>0.8</v>
      </c>
      <c r="AC716">
        <v>2</v>
      </c>
      <c r="AD716">
        <v>135</v>
      </c>
      <c r="AE716">
        <v>3</v>
      </c>
      <c r="AF716">
        <v>1</v>
      </c>
      <c r="AG716">
        <v>0.63</v>
      </c>
      <c r="AH716">
        <v>0</v>
      </c>
      <c r="BA716">
        <v>9</v>
      </c>
      <c r="BB716">
        <v>802</v>
      </c>
      <c r="BC716">
        <v>1</v>
      </c>
      <c r="BD716">
        <v>16</v>
      </c>
      <c r="BE716">
        <v>0</v>
      </c>
      <c r="BF716">
        <v>0</v>
      </c>
      <c r="BG716">
        <v>90</v>
      </c>
      <c r="BH716">
        <v>40</v>
      </c>
      <c r="BI716">
        <v>160</v>
      </c>
      <c r="BJ716">
        <v>105</v>
      </c>
      <c r="BK716">
        <v>11</v>
      </c>
      <c r="BL716">
        <v>63</v>
      </c>
      <c r="BM716">
        <v>0</v>
      </c>
      <c r="BN716">
        <v>7</v>
      </c>
      <c r="BO716">
        <v>10</v>
      </c>
      <c r="BP716" s="25">
        <v>2</v>
      </c>
      <c r="BQ716" s="25" t="s">
        <v>175</v>
      </c>
      <c r="BR716">
        <v>22</v>
      </c>
      <c r="BS716">
        <v>0</v>
      </c>
      <c r="BT716">
        <v>2</v>
      </c>
      <c r="BU716">
        <v>0</v>
      </c>
      <c r="BV716">
        <v>1.9E-2</v>
      </c>
      <c r="BW716">
        <v>3.4000000000000002E-2</v>
      </c>
      <c r="BX716">
        <v>24</v>
      </c>
      <c r="BY716">
        <v>0</v>
      </c>
      <c r="BZ716" s="25" t="s">
        <v>178</v>
      </c>
      <c r="CA716">
        <v>40000</v>
      </c>
      <c r="CB716">
        <v>0.8</v>
      </c>
      <c r="CC716">
        <v>2</v>
      </c>
      <c r="CD716">
        <v>135</v>
      </c>
      <c r="CE716">
        <v>3</v>
      </c>
      <c r="CF716">
        <v>1</v>
      </c>
      <c r="CG716">
        <v>0.63</v>
      </c>
      <c r="CH716">
        <v>0</v>
      </c>
    </row>
    <row r="717" spans="1:86">
      <c r="A717">
        <v>10</v>
      </c>
      <c r="B717">
        <v>802</v>
      </c>
      <c r="C717">
        <v>1</v>
      </c>
      <c r="D717">
        <v>16</v>
      </c>
      <c r="E717">
        <v>0</v>
      </c>
      <c r="F717" s="24">
        <f t="shared" si="55"/>
        <v>0</v>
      </c>
      <c r="G717">
        <v>90</v>
      </c>
      <c r="H717" s="24">
        <f t="shared" si="56"/>
        <v>7</v>
      </c>
      <c r="I717" s="24">
        <f t="shared" si="57"/>
        <v>20</v>
      </c>
      <c r="J717" s="24">
        <f t="shared" si="58"/>
        <v>180</v>
      </c>
      <c r="K717" s="49" t="str">
        <f t="shared" si="59"/>
        <v>10</v>
      </c>
      <c r="L717">
        <v>63</v>
      </c>
      <c r="M717">
        <v>0</v>
      </c>
      <c r="N717">
        <v>7</v>
      </c>
      <c r="O717">
        <v>10</v>
      </c>
      <c r="P717" s="25">
        <v>2</v>
      </c>
      <c r="Q717" s="25" t="s">
        <v>175</v>
      </c>
      <c r="R717">
        <v>22</v>
      </c>
      <c r="S717">
        <v>0</v>
      </c>
      <c r="T717">
        <v>2</v>
      </c>
      <c r="U717">
        <v>0</v>
      </c>
      <c r="V717">
        <v>1.9E-2</v>
      </c>
      <c r="W717">
        <v>1.9099999999999999E-2</v>
      </c>
      <c r="X717">
        <v>24</v>
      </c>
      <c r="Y717">
        <v>0</v>
      </c>
      <c r="Z717" s="25" t="s">
        <v>178</v>
      </c>
      <c r="AA717">
        <v>800</v>
      </c>
      <c r="AB717">
        <v>0.8</v>
      </c>
      <c r="AC717">
        <v>2</v>
      </c>
      <c r="AD717">
        <v>135</v>
      </c>
      <c r="AE717">
        <v>3</v>
      </c>
      <c r="AF717">
        <v>1</v>
      </c>
      <c r="AG717">
        <v>0.63</v>
      </c>
      <c r="AH717">
        <v>0</v>
      </c>
      <c r="BA717">
        <v>10</v>
      </c>
      <c r="BB717">
        <v>802</v>
      </c>
      <c r="BC717">
        <v>1</v>
      </c>
      <c r="BD717">
        <v>16</v>
      </c>
      <c r="BE717">
        <v>0</v>
      </c>
      <c r="BF717">
        <v>0</v>
      </c>
      <c r="BG717">
        <v>90</v>
      </c>
      <c r="BH717">
        <v>40</v>
      </c>
      <c r="BI717">
        <v>160</v>
      </c>
      <c r="BJ717">
        <v>105</v>
      </c>
      <c r="BK717">
        <v>11</v>
      </c>
      <c r="BL717">
        <v>63</v>
      </c>
      <c r="BM717">
        <v>0</v>
      </c>
      <c r="BN717">
        <v>7</v>
      </c>
      <c r="BO717">
        <v>10</v>
      </c>
      <c r="BP717" s="25">
        <v>2</v>
      </c>
      <c r="BQ717" s="25" t="s">
        <v>175</v>
      </c>
      <c r="BR717">
        <v>22</v>
      </c>
      <c r="BS717">
        <v>0</v>
      </c>
      <c r="BT717">
        <v>2</v>
      </c>
      <c r="BU717">
        <v>0</v>
      </c>
      <c r="BV717">
        <v>1.9E-2</v>
      </c>
      <c r="BW717">
        <v>1.9099999999999999E-2</v>
      </c>
      <c r="BX717">
        <v>24</v>
      </c>
      <c r="BY717">
        <v>0</v>
      </c>
      <c r="BZ717" s="25" t="s">
        <v>178</v>
      </c>
      <c r="CA717">
        <v>800</v>
      </c>
      <c r="CB717">
        <v>0.8</v>
      </c>
      <c r="CC717">
        <v>2</v>
      </c>
      <c r="CD717">
        <v>135</v>
      </c>
      <c r="CE717">
        <v>3</v>
      </c>
      <c r="CF717">
        <v>1</v>
      </c>
      <c r="CG717">
        <v>0.63</v>
      </c>
      <c r="CH717">
        <v>0</v>
      </c>
    </row>
    <row r="718" spans="1:86">
      <c r="A718">
        <v>11</v>
      </c>
      <c r="B718">
        <v>801</v>
      </c>
      <c r="C718">
        <v>1</v>
      </c>
      <c r="D718">
        <v>16</v>
      </c>
      <c r="E718">
        <v>0</v>
      </c>
      <c r="F718" s="24">
        <f t="shared" si="55"/>
        <v>0</v>
      </c>
      <c r="G718">
        <v>90</v>
      </c>
      <c r="H718" s="24">
        <f t="shared" si="56"/>
        <v>7</v>
      </c>
      <c r="I718" s="24">
        <f t="shared" si="57"/>
        <v>20</v>
      </c>
      <c r="J718" s="24">
        <f t="shared" si="58"/>
        <v>180</v>
      </c>
      <c r="K718" s="49" t="str">
        <f t="shared" si="59"/>
        <v>10</v>
      </c>
      <c r="L718">
        <v>63</v>
      </c>
      <c r="M718">
        <v>0</v>
      </c>
      <c r="N718">
        <v>4</v>
      </c>
      <c r="O718">
        <v>10</v>
      </c>
      <c r="P718" s="25">
        <v>1</v>
      </c>
      <c r="Q718" s="25" t="s">
        <v>175</v>
      </c>
      <c r="R718">
        <v>22</v>
      </c>
      <c r="S718">
        <v>0</v>
      </c>
      <c r="T718">
        <v>2</v>
      </c>
      <c r="U718">
        <v>0</v>
      </c>
      <c r="V718">
        <v>8.9999999999999993E-3</v>
      </c>
      <c r="W718">
        <v>2.4E-2</v>
      </c>
      <c r="X718">
        <v>24</v>
      </c>
      <c r="Y718">
        <v>0</v>
      </c>
      <c r="Z718" s="25" t="s">
        <v>178</v>
      </c>
      <c r="AA718">
        <v>40000</v>
      </c>
      <c r="AB718">
        <v>0.63</v>
      </c>
      <c r="AC718">
        <v>2</v>
      </c>
      <c r="AD718">
        <v>135</v>
      </c>
      <c r="AE718">
        <v>3</v>
      </c>
      <c r="AF718">
        <v>1</v>
      </c>
      <c r="AG718">
        <v>0.63</v>
      </c>
      <c r="AH718">
        <v>0</v>
      </c>
      <c r="BA718">
        <v>11</v>
      </c>
      <c r="BB718">
        <v>801</v>
      </c>
      <c r="BC718">
        <v>1</v>
      </c>
      <c r="BD718">
        <v>16</v>
      </c>
      <c r="BE718">
        <v>0</v>
      </c>
      <c r="BF718">
        <v>0</v>
      </c>
      <c r="BG718">
        <v>90</v>
      </c>
      <c r="BH718">
        <v>40</v>
      </c>
      <c r="BI718">
        <v>160</v>
      </c>
      <c r="BJ718">
        <v>105</v>
      </c>
      <c r="BK718">
        <v>11</v>
      </c>
      <c r="BL718">
        <v>63</v>
      </c>
      <c r="BM718">
        <v>0</v>
      </c>
      <c r="BN718">
        <v>4</v>
      </c>
      <c r="BO718">
        <v>10</v>
      </c>
      <c r="BP718" s="25">
        <v>1</v>
      </c>
      <c r="BQ718" s="25" t="s">
        <v>175</v>
      </c>
      <c r="BR718">
        <v>22</v>
      </c>
      <c r="BS718">
        <v>0</v>
      </c>
      <c r="BT718">
        <v>2</v>
      </c>
      <c r="BU718">
        <v>0</v>
      </c>
      <c r="BV718">
        <v>8.9999999999999993E-3</v>
      </c>
      <c r="BW718">
        <v>2.4E-2</v>
      </c>
      <c r="BX718">
        <v>24</v>
      </c>
      <c r="BY718">
        <v>0</v>
      </c>
      <c r="BZ718" s="25" t="s">
        <v>178</v>
      </c>
      <c r="CA718">
        <v>40000</v>
      </c>
      <c r="CB718">
        <v>0.63</v>
      </c>
      <c r="CC718">
        <v>2</v>
      </c>
      <c r="CD718">
        <v>135</v>
      </c>
      <c r="CE718">
        <v>3</v>
      </c>
      <c r="CF718">
        <v>1</v>
      </c>
      <c r="CG718">
        <v>0.63</v>
      </c>
      <c r="CH718">
        <v>0</v>
      </c>
    </row>
    <row r="719" spans="1:86">
      <c r="A719">
        <v>12</v>
      </c>
      <c r="B719">
        <v>801</v>
      </c>
      <c r="C719">
        <v>1</v>
      </c>
      <c r="D719">
        <v>16</v>
      </c>
      <c r="E719">
        <v>0</v>
      </c>
      <c r="F719" s="24">
        <f t="shared" si="55"/>
        <v>0</v>
      </c>
      <c r="G719">
        <v>90</v>
      </c>
      <c r="H719" s="24">
        <f t="shared" si="56"/>
        <v>7</v>
      </c>
      <c r="I719" s="24">
        <f t="shared" si="57"/>
        <v>20</v>
      </c>
      <c r="J719" s="24">
        <f t="shared" si="58"/>
        <v>180</v>
      </c>
      <c r="K719" s="49" t="str">
        <f t="shared" si="59"/>
        <v>10</v>
      </c>
      <c r="L719">
        <v>63</v>
      </c>
      <c r="M719">
        <v>0</v>
      </c>
      <c r="N719">
        <v>4</v>
      </c>
      <c r="O719">
        <v>10</v>
      </c>
      <c r="P719" s="25">
        <v>1</v>
      </c>
      <c r="Q719" s="25" t="s">
        <v>175</v>
      </c>
      <c r="R719">
        <v>22</v>
      </c>
      <c r="S719">
        <v>0</v>
      </c>
      <c r="T719">
        <v>2</v>
      </c>
      <c r="U719">
        <v>0</v>
      </c>
      <c r="V719">
        <v>2.9000000000000001E-2</v>
      </c>
      <c r="W719">
        <v>8.9999999999999993E-3</v>
      </c>
      <c r="X719">
        <v>24</v>
      </c>
      <c r="Y719">
        <v>0</v>
      </c>
      <c r="Z719" s="25" t="s">
        <v>178</v>
      </c>
      <c r="AA719">
        <v>800</v>
      </c>
      <c r="AB719">
        <v>0.63</v>
      </c>
      <c r="AC719">
        <v>2</v>
      </c>
      <c r="AD719">
        <v>135</v>
      </c>
      <c r="AE719">
        <v>3</v>
      </c>
      <c r="AF719">
        <v>1</v>
      </c>
      <c r="AG719">
        <v>0.63</v>
      </c>
      <c r="AH719">
        <v>0</v>
      </c>
      <c r="BA719">
        <v>12</v>
      </c>
      <c r="BB719">
        <v>801</v>
      </c>
      <c r="BC719">
        <v>1</v>
      </c>
      <c r="BD719">
        <v>16</v>
      </c>
      <c r="BE719">
        <v>0</v>
      </c>
      <c r="BF719">
        <v>0</v>
      </c>
      <c r="BG719">
        <v>90</v>
      </c>
      <c r="BH719">
        <v>40</v>
      </c>
      <c r="BI719">
        <v>160</v>
      </c>
      <c r="BJ719">
        <v>105</v>
      </c>
      <c r="BK719">
        <v>11</v>
      </c>
      <c r="BL719">
        <v>63</v>
      </c>
      <c r="BM719">
        <v>0</v>
      </c>
      <c r="BN719">
        <v>4</v>
      </c>
      <c r="BO719">
        <v>10</v>
      </c>
      <c r="BP719" s="25">
        <v>1</v>
      </c>
      <c r="BQ719" s="25" t="s">
        <v>175</v>
      </c>
      <c r="BR719">
        <v>22</v>
      </c>
      <c r="BS719">
        <v>0</v>
      </c>
      <c r="BT719">
        <v>2</v>
      </c>
      <c r="BU719">
        <v>0</v>
      </c>
      <c r="BV719">
        <v>2.9000000000000001E-2</v>
      </c>
      <c r="BW719">
        <v>8.9999999999999993E-3</v>
      </c>
      <c r="BX719">
        <v>24</v>
      </c>
      <c r="BY719">
        <v>0</v>
      </c>
      <c r="BZ719" s="25" t="s">
        <v>178</v>
      </c>
      <c r="CA719">
        <v>800</v>
      </c>
      <c r="CB719">
        <v>0.63</v>
      </c>
      <c r="CC719">
        <v>2</v>
      </c>
      <c r="CD719">
        <v>135</v>
      </c>
      <c r="CE719">
        <v>3</v>
      </c>
      <c r="CF719">
        <v>1</v>
      </c>
      <c r="CG719">
        <v>0.63</v>
      </c>
      <c r="CH719">
        <v>0</v>
      </c>
    </row>
    <row r="720" spans="1:86">
      <c r="F720" s="24" t="str">
        <f t="shared" si="55"/>
        <v/>
      </c>
      <c r="H720" s="24" t="str">
        <f t="shared" si="56"/>
        <v/>
      </c>
      <c r="I720" s="24" t="str">
        <f t="shared" si="57"/>
        <v/>
      </c>
      <c r="J720" s="24" t="str">
        <f t="shared" si="58"/>
        <v/>
      </c>
      <c r="K720" s="49" t="str">
        <f t="shared" si="59"/>
        <v/>
      </c>
      <c r="Q720" s="25"/>
      <c r="Z720" s="25"/>
      <c r="AH720">
        <v>0</v>
      </c>
      <c r="BQ720" s="25"/>
      <c r="BZ720" s="25"/>
      <c r="CH720">
        <v>0</v>
      </c>
    </row>
    <row r="721" spans="1:86">
      <c r="A721">
        <v>1</v>
      </c>
      <c r="B721">
        <v>9</v>
      </c>
      <c r="C721">
        <v>140</v>
      </c>
      <c r="D721">
        <v>55</v>
      </c>
      <c r="E721">
        <v>1000</v>
      </c>
      <c r="F721" s="24">
        <f t="shared" si="55"/>
        <v>310</v>
      </c>
      <c r="G721">
        <v>71</v>
      </c>
      <c r="H721" s="24">
        <f t="shared" si="56"/>
        <v>6</v>
      </c>
      <c r="I721" s="24">
        <f t="shared" si="57"/>
        <v>19</v>
      </c>
      <c r="J721" s="24">
        <f t="shared" si="58"/>
        <v>180</v>
      </c>
      <c r="K721" s="49" t="str">
        <f t="shared" si="59"/>
        <v>13</v>
      </c>
      <c r="L721">
        <v>43</v>
      </c>
      <c r="M721">
        <v>0</v>
      </c>
      <c r="N721">
        <v>141</v>
      </c>
      <c r="O721">
        <v>0</v>
      </c>
      <c r="P721">
        <v>0</v>
      </c>
      <c r="Q721" s="25" t="s">
        <v>170</v>
      </c>
      <c r="R721">
        <v>22</v>
      </c>
      <c r="S721">
        <v>15</v>
      </c>
      <c r="T721">
        <v>2</v>
      </c>
      <c r="U721">
        <v>0</v>
      </c>
      <c r="V721">
        <v>0.40300000000000002</v>
      </c>
      <c r="W721">
        <v>0.5</v>
      </c>
      <c r="X721">
        <v>24</v>
      </c>
      <c r="Y721">
        <v>0</v>
      </c>
      <c r="Z721" s="25" t="s">
        <v>176</v>
      </c>
      <c r="AB721">
        <v>0</v>
      </c>
      <c r="AC721">
        <v>2</v>
      </c>
      <c r="AD721">
        <v>135</v>
      </c>
      <c r="AE721">
        <v>3</v>
      </c>
      <c r="AF721">
        <v>1</v>
      </c>
      <c r="AG721">
        <v>0.8</v>
      </c>
      <c r="AH721">
        <v>0</v>
      </c>
      <c r="BA721">
        <v>1</v>
      </c>
      <c r="BB721">
        <v>9</v>
      </c>
      <c r="BC721">
        <v>140</v>
      </c>
      <c r="BD721">
        <v>55</v>
      </c>
      <c r="BE721">
        <v>1000</v>
      </c>
      <c r="BF721">
        <v>31</v>
      </c>
      <c r="BG721">
        <v>71</v>
      </c>
      <c r="BH721">
        <v>35</v>
      </c>
      <c r="BI721">
        <v>150</v>
      </c>
      <c r="BJ721">
        <v>105</v>
      </c>
      <c r="BK721">
        <v>11</v>
      </c>
      <c r="BL721">
        <v>43</v>
      </c>
      <c r="BM721">
        <v>0</v>
      </c>
      <c r="BN721">
        <v>141</v>
      </c>
      <c r="BO721">
        <v>0</v>
      </c>
      <c r="BP721">
        <v>0</v>
      </c>
      <c r="BQ721" s="25" t="s">
        <v>170</v>
      </c>
      <c r="BR721">
        <v>22</v>
      </c>
      <c r="BS721">
        <v>15</v>
      </c>
      <c r="BT721">
        <v>2</v>
      </c>
      <c r="BU721">
        <v>0</v>
      </c>
      <c r="BV721">
        <v>0.40300000000000002</v>
      </c>
      <c r="BW721">
        <v>0.5</v>
      </c>
      <c r="BX721">
        <v>24</v>
      </c>
      <c r="BY721">
        <v>0</v>
      </c>
      <c r="BZ721" s="25" t="s">
        <v>176</v>
      </c>
      <c r="CB721">
        <v>0</v>
      </c>
      <c r="CC721">
        <v>2</v>
      </c>
      <c r="CD721">
        <v>135</v>
      </c>
      <c r="CE721">
        <v>3</v>
      </c>
      <c r="CF721">
        <v>1</v>
      </c>
      <c r="CG721">
        <v>0.8</v>
      </c>
      <c r="CH721">
        <v>0</v>
      </c>
    </row>
    <row r="722" spans="1:86">
      <c r="A722">
        <v>2</v>
      </c>
      <c r="B722">
        <v>8</v>
      </c>
      <c r="C722">
        <v>110</v>
      </c>
      <c r="D722">
        <v>55</v>
      </c>
      <c r="E722">
        <v>0</v>
      </c>
      <c r="F722" s="24">
        <f t="shared" si="55"/>
        <v>220</v>
      </c>
      <c r="G722">
        <v>50</v>
      </c>
      <c r="H722" s="24">
        <f t="shared" si="56"/>
        <v>7</v>
      </c>
      <c r="I722" s="24">
        <f t="shared" si="57"/>
        <v>20</v>
      </c>
      <c r="J722" s="24">
        <f t="shared" si="58"/>
        <v>180</v>
      </c>
      <c r="K722" s="49" t="str">
        <f t="shared" si="59"/>
        <v>13</v>
      </c>
      <c r="L722">
        <v>63</v>
      </c>
      <c r="M722">
        <v>0</v>
      </c>
      <c r="N722">
        <v>0</v>
      </c>
      <c r="O722">
        <v>0</v>
      </c>
      <c r="P722">
        <v>0</v>
      </c>
      <c r="Q722" s="25" t="s">
        <v>170</v>
      </c>
      <c r="R722">
        <v>22</v>
      </c>
      <c r="S722">
        <v>12</v>
      </c>
      <c r="T722">
        <v>2</v>
      </c>
      <c r="U722">
        <v>0</v>
      </c>
      <c r="V722">
        <v>0.36499999999999999</v>
      </c>
      <c r="W722">
        <v>0.25190000000000001</v>
      </c>
      <c r="X722">
        <v>24</v>
      </c>
      <c r="Y722">
        <v>0</v>
      </c>
      <c r="Z722" s="25" t="s">
        <v>176</v>
      </c>
      <c r="AB722">
        <v>0</v>
      </c>
      <c r="AC722">
        <v>2</v>
      </c>
      <c r="AD722">
        <v>135</v>
      </c>
      <c r="AE722">
        <v>3</v>
      </c>
      <c r="AF722">
        <v>1</v>
      </c>
      <c r="AG722">
        <v>0.8</v>
      </c>
      <c r="AH722">
        <v>0</v>
      </c>
      <c r="BA722">
        <v>2</v>
      </c>
      <c r="BB722">
        <v>8</v>
      </c>
      <c r="BC722">
        <v>110</v>
      </c>
      <c r="BD722">
        <v>55</v>
      </c>
      <c r="BE722">
        <v>0</v>
      </c>
      <c r="BF722">
        <v>22</v>
      </c>
      <c r="BG722">
        <v>50</v>
      </c>
      <c r="BH722">
        <v>40</v>
      </c>
      <c r="BI722">
        <v>160</v>
      </c>
      <c r="BJ722">
        <v>105</v>
      </c>
      <c r="BK722">
        <v>11</v>
      </c>
      <c r="BL722">
        <v>63</v>
      </c>
      <c r="BM722">
        <v>0</v>
      </c>
      <c r="BN722">
        <v>0</v>
      </c>
      <c r="BO722">
        <v>0</v>
      </c>
      <c r="BP722">
        <v>0</v>
      </c>
      <c r="BQ722" s="25" t="s">
        <v>170</v>
      </c>
      <c r="BR722">
        <v>22</v>
      </c>
      <c r="BS722">
        <v>12</v>
      </c>
      <c r="BT722">
        <v>2</v>
      </c>
      <c r="BU722">
        <v>0</v>
      </c>
      <c r="BV722">
        <v>0.36499999999999999</v>
      </c>
      <c r="BW722">
        <v>0.25190000000000001</v>
      </c>
      <c r="BX722">
        <v>24</v>
      </c>
      <c r="BY722">
        <v>0</v>
      </c>
      <c r="BZ722" s="25" t="s">
        <v>176</v>
      </c>
      <c r="CB722">
        <v>0</v>
      </c>
      <c r="CC722">
        <v>2</v>
      </c>
      <c r="CD722">
        <v>135</v>
      </c>
      <c r="CE722">
        <v>3</v>
      </c>
      <c r="CF722">
        <v>1</v>
      </c>
      <c r="CG722">
        <v>0.8</v>
      </c>
      <c r="CH722">
        <v>0</v>
      </c>
    </row>
    <row r="723" spans="1:86">
      <c r="A723">
        <v>3</v>
      </c>
      <c r="B723">
        <v>7</v>
      </c>
      <c r="C723">
        <v>80</v>
      </c>
      <c r="D723">
        <v>20</v>
      </c>
      <c r="E723">
        <v>0</v>
      </c>
      <c r="F723" s="24">
        <f t="shared" si="55"/>
        <v>160</v>
      </c>
      <c r="G723">
        <v>55</v>
      </c>
      <c r="H723" s="24">
        <f t="shared" si="56"/>
        <v>7</v>
      </c>
      <c r="I723" s="24">
        <f t="shared" si="57"/>
        <v>20</v>
      </c>
      <c r="J723" s="24">
        <f t="shared" si="58"/>
        <v>180</v>
      </c>
      <c r="K723" s="49" t="str">
        <f t="shared" si="59"/>
        <v>13</v>
      </c>
      <c r="L723">
        <v>63</v>
      </c>
      <c r="M723">
        <v>0</v>
      </c>
      <c r="N723">
        <v>0</v>
      </c>
      <c r="O723">
        <v>0</v>
      </c>
      <c r="P723">
        <v>0</v>
      </c>
      <c r="Q723" s="25" t="s">
        <v>170</v>
      </c>
      <c r="R723">
        <v>22</v>
      </c>
      <c r="S723">
        <v>12</v>
      </c>
      <c r="T723">
        <v>2</v>
      </c>
      <c r="U723">
        <v>0</v>
      </c>
      <c r="V723">
        <v>0.27700000000000002</v>
      </c>
      <c r="W723">
        <v>0.18559999999999999</v>
      </c>
      <c r="X723">
        <v>24</v>
      </c>
      <c r="Y723">
        <v>0</v>
      </c>
      <c r="Z723" s="25" t="s">
        <v>176</v>
      </c>
      <c r="AB723">
        <v>0</v>
      </c>
      <c r="AC723">
        <v>2</v>
      </c>
      <c r="AD723">
        <v>135</v>
      </c>
      <c r="AE723">
        <v>3</v>
      </c>
      <c r="AF723">
        <v>1</v>
      </c>
      <c r="AG723">
        <v>0.8</v>
      </c>
      <c r="AH723">
        <v>0</v>
      </c>
      <c r="BA723">
        <v>3</v>
      </c>
      <c r="BB723">
        <v>7</v>
      </c>
      <c r="BC723">
        <v>80</v>
      </c>
      <c r="BD723">
        <v>20</v>
      </c>
      <c r="BE723">
        <v>0</v>
      </c>
      <c r="BF723">
        <v>16</v>
      </c>
      <c r="BG723">
        <v>55</v>
      </c>
      <c r="BH723">
        <v>40</v>
      </c>
      <c r="BI723">
        <v>160</v>
      </c>
      <c r="BJ723">
        <v>105</v>
      </c>
      <c r="BK723">
        <v>11</v>
      </c>
      <c r="BL723">
        <v>63</v>
      </c>
      <c r="BM723">
        <v>0</v>
      </c>
      <c r="BN723">
        <v>0</v>
      </c>
      <c r="BO723">
        <v>0</v>
      </c>
      <c r="BP723">
        <v>0</v>
      </c>
      <c r="BQ723" s="25" t="s">
        <v>170</v>
      </c>
      <c r="BR723">
        <v>22</v>
      </c>
      <c r="BS723">
        <v>12</v>
      </c>
      <c r="BT723">
        <v>2</v>
      </c>
      <c r="BU723">
        <v>0</v>
      </c>
      <c r="BV723">
        <v>0.27700000000000002</v>
      </c>
      <c r="BW723">
        <v>0.18559999999999999</v>
      </c>
      <c r="BX723">
        <v>24</v>
      </c>
      <c r="BY723">
        <v>0</v>
      </c>
      <c r="BZ723" s="25" t="s">
        <v>176</v>
      </c>
      <c r="CB723">
        <v>0</v>
      </c>
      <c r="CC723">
        <v>2</v>
      </c>
      <c r="CD723">
        <v>135</v>
      </c>
      <c r="CE723">
        <v>3</v>
      </c>
      <c r="CF723">
        <v>1</v>
      </c>
      <c r="CG723">
        <v>0.8</v>
      </c>
      <c r="CH723">
        <v>0</v>
      </c>
    </row>
    <row r="724" spans="1:86">
      <c r="A724">
        <v>4</v>
      </c>
      <c r="B724">
        <v>6</v>
      </c>
      <c r="C724">
        <v>60</v>
      </c>
      <c r="D724">
        <v>15</v>
      </c>
      <c r="E724">
        <v>0</v>
      </c>
      <c r="F724" s="24">
        <f t="shared" si="55"/>
        <v>90</v>
      </c>
      <c r="G724">
        <v>60</v>
      </c>
      <c r="H724" s="24">
        <f t="shared" si="56"/>
        <v>7</v>
      </c>
      <c r="I724" s="24">
        <f t="shared" si="57"/>
        <v>20</v>
      </c>
      <c r="J724" s="24">
        <f t="shared" si="58"/>
        <v>180</v>
      </c>
      <c r="K724" s="49" t="str">
        <f t="shared" si="59"/>
        <v>13</v>
      </c>
      <c r="L724">
        <v>73</v>
      </c>
      <c r="M724">
        <v>0</v>
      </c>
      <c r="N724">
        <v>0</v>
      </c>
      <c r="O724">
        <v>0</v>
      </c>
      <c r="P724">
        <v>0</v>
      </c>
      <c r="Q724" s="25" t="s">
        <v>170</v>
      </c>
      <c r="R724">
        <v>22</v>
      </c>
      <c r="S724">
        <v>12</v>
      </c>
      <c r="T724">
        <v>2</v>
      </c>
      <c r="U724">
        <v>0</v>
      </c>
      <c r="V724">
        <v>0.2</v>
      </c>
      <c r="W724">
        <v>0.13800000000000001</v>
      </c>
      <c r="X724">
        <v>24</v>
      </c>
      <c r="Y724">
        <v>0</v>
      </c>
      <c r="Z724" s="25" t="s">
        <v>176</v>
      </c>
      <c r="AB724">
        <v>0</v>
      </c>
      <c r="AC724">
        <v>2</v>
      </c>
      <c r="AD724">
        <v>135</v>
      </c>
      <c r="AE724">
        <v>3</v>
      </c>
      <c r="AF724">
        <v>1</v>
      </c>
      <c r="AG724">
        <v>0.8</v>
      </c>
      <c r="AH724">
        <v>0</v>
      </c>
      <c r="BA724">
        <v>4</v>
      </c>
      <c r="BB724">
        <v>6</v>
      </c>
      <c r="BC724">
        <v>60</v>
      </c>
      <c r="BD724">
        <v>15</v>
      </c>
      <c r="BE724">
        <v>0</v>
      </c>
      <c r="BF724">
        <v>9</v>
      </c>
      <c r="BG724">
        <v>60</v>
      </c>
      <c r="BH724">
        <v>40</v>
      </c>
      <c r="BI724">
        <v>160</v>
      </c>
      <c r="BJ724">
        <v>105</v>
      </c>
      <c r="BK724">
        <v>11</v>
      </c>
      <c r="BL724">
        <v>73</v>
      </c>
      <c r="BM724">
        <v>0</v>
      </c>
      <c r="BN724">
        <v>0</v>
      </c>
      <c r="BO724">
        <v>0</v>
      </c>
      <c r="BP724">
        <v>0</v>
      </c>
      <c r="BQ724" s="25" t="s">
        <v>170</v>
      </c>
      <c r="BR724">
        <v>22</v>
      </c>
      <c r="BS724">
        <v>12</v>
      </c>
      <c r="BT724">
        <v>2</v>
      </c>
      <c r="BU724">
        <v>0</v>
      </c>
      <c r="BV724">
        <v>0.2</v>
      </c>
      <c r="BW724">
        <v>0.13800000000000001</v>
      </c>
      <c r="BX724">
        <v>24</v>
      </c>
      <c r="BY724">
        <v>0</v>
      </c>
      <c r="BZ724" s="25" t="s">
        <v>176</v>
      </c>
      <c r="CB724">
        <v>0</v>
      </c>
      <c r="CC724">
        <v>2</v>
      </c>
      <c r="CD724">
        <v>135</v>
      </c>
      <c r="CE724">
        <v>3</v>
      </c>
      <c r="CF724">
        <v>1</v>
      </c>
      <c r="CG724">
        <v>0.8</v>
      </c>
      <c r="CH724">
        <v>0</v>
      </c>
    </row>
    <row r="725" spans="1:86">
      <c r="A725">
        <v>5</v>
      </c>
      <c r="B725">
        <v>5</v>
      </c>
      <c r="C725">
        <v>40</v>
      </c>
      <c r="D725">
        <v>10</v>
      </c>
      <c r="E725">
        <v>0</v>
      </c>
      <c r="F725" s="24">
        <f t="shared" si="55"/>
        <v>60</v>
      </c>
      <c r="G725">
        <v>55</v>
      </c>
      <c r="H725" s="24">
        <f t="shared" si="56"/>
        <v>7</v>
      </c>
      <c r="I725" s="24">
        <f t="shared" si="57"/>
        <v>20</v>
      </c>
      <c r="J725" s="24">
        <f t="shared" si="58"/>
        <v>180</v>
      </c>
      <c r="K725" s="49" t="str">
        <f t="shared" si="59"/>
        <v>13</v>
      </c>
      <c r="L725">
        <v>73</v>
      </c>
      <c r="M725">
        <v>0</v>
      </c>
      <c r="N725">
        <v>0</v>
      </c>
      <c r="O725">
        <v>0</v>
      </c>
      <c r="P725">
        <v>0</v>
      </c>
      <c r="Q725" s="25" t="s">
        <v>170</v>
      </c>
      <c r="R725">
        <v>22</v>
      </c>
      <c r="S725">
        <v>12</v>
      </c>
      <c r="T725">
        <v>2</v>
      </c>
      <c r="U725">
        <v>0</v>
      </c>
      <c r="V725">
        <v>0.14399999999999999</v>
      </c>
      <c r="W725">
        <v>9.9400000000000002E-2</v>
      </c>
      <c r="X725">
        <v>24</v>
      </c>
      <c r="Y725">
        <v>0</v>
      </c>
      <c r="Z725" s="25" t="s">
        <v>176</v>
      </c>
      <c r="AB725">
        <v>0</v>
      </c>
      <c r="AC725">
        <v>2</v>
      </c>
      <c r="AD725">
        <v>135</v>
      </c>
      <c r="AE725">
        <v>3</v>
      </c>
      <c r="AF725">
        <v>1</v>
      </c>
      <c r="AG725">
        <v>0.8</v>
      </c>
      <c r="AH725">
        <v>0</v>
      </c>
      <c r="BA725">
        <v>5</v>
      </c>
      <c r="BB725">
        <v>5</v>
      </c>
      <c r="BC725">
        <v>40</v>
      </c>
      <c r="BD725">
        <v>10</v>
      </c>
      <c r="BE725">
        <v>0</v>
      </c>
      <c r="BF725">
        <v>6</v>
      </c>
      <c r="BG725">
        <v>55</v>
      </c>
      <c r="BH725">
        <v>40</v>
      </c>
      <c r="BI725">
        <v>160</v>
      </c>
      <c r="BJ725">
        <v>105</v>
      </c>
      <c r="BK725">
        <v>11</v>
      </c>
      <c r="BL725">
        <v>73</v>
      </c>
      <c r="BM725">
        <v>0</v>
      </c>
      <c r="BN725">
        <v>0</v>
      </c>
      <c r="BO725">
        <v>0</v>
      </c>
      <c r="BP725">
        <v>0</v>
      </c>
      <c r="BQ725" s="25" t="s">
        <v>170</v>
      </c>
      <c r="BR725">
        <v>22</v>
      </c>
      <c r="BS725">
        <v>12</v>
      </c>
      <c r="BT725">
        <v>2</v>
      </c>
      <c r="BU725">
        <v>0</v>
      </c>
      <c r="BV725">
        <v>0.14399999999999999</v>
      </c>
      <c r="BW725">
        <v>9.9400000000000002E-2</v>
      </c>
      <c r="BX725">
        <v>24</v>
      </c>
      <c r="BY725">
        <v>0</v>
      </c>
      <c r="BZ725" s="25" t="s">
        <v>176</v>
      </c>
      <c r="CB725">
        <v>0</v>
      </c>
      <c r="CC725">
        <v>2</v>
      </c>
      <c r="CD725">
        <v>135</v>
      </c>
      <c r="CE725">
        <v>3</v>
      </c>
      <c r="CF725">
        <v>1</v>
      </c>
      <c r="CG725">
        <v>0.8</v>
      </c>
      <c r="CH725">
        <v>0</v>
      </c>
    </row>
    <row r="726" spans="1:86">
      <c r="A726">
        <v>6</v>
      </c>
      <c r="B726">
        <v>4</v>
      </c>
      <c r="C726">
        <v>20</v>
      </c>
      <c r="D726">
        <v>60</v>
      </c>
      <c r="E726">
        <v>0</v>
      </c>
      <c r="F726" s="24">
        <f t="shared" si="55"/>
        <v>30</v>
      </c>
      <c r="G726">
        <v>60</v>
      </c>
      <c r="H726" s="24">
        <f t="shared" si="56"/>
        <v>7</v>
      </c>
      <c r="I726" s="24">
        <f t="shared" si="57"/>
        <v>20</v>
      </c>
      <c r="J726" s="24">
        <f t="shared" si="58"/>
        <v>180</v>
      </c>
      <c r="K726" s="49" t="str">
        <f t="shared" si="59"/>
        <v>13</v>
      </c>
      <c r="L726">
        <v>73</v>
      </c>
      <c r="M726">
        <v>0</v>
      </c>
      <c r="N726">
        <v>0</v>
      </c>
      <c r="O726">
        <v>0</v>
      </c>
      <c r="P726">
        <v>0</v>
      </c>
      <c r="Q726" s="25" t="s">
        <v>170</v>
      </c>
      <c r="R726">
        <v>22</v>
      </c>
      <c r="S726">
        <v>12</v>
      </c>
      <c r="T726">
        <v>2</v>
      </c>
      <c r="U726">
        <v>0</v>
      </c>
      <c r="V726">
        <v>8.7999999999999995E-2</v>
      </c>
      <c r="W726">
        <v>6.4199999999999993E-2</v>
      </c>
      <c r="X726">
        <v>24</v>
      </c>
      <c r="Y726">
        <v>0</v>
      </c>
      <c r="Z726" s="25" t="s">
        <v>176</v>
      </c>
      <c r="AB726">
        <v>4.5</v>
      </c>
      <c r="AC726">
        <v>2</v>
      </c>
      <c r="AD726">
        <v>135</v>
      </c>
      <c r="AE726">
        <v>3</v>
      </c>
      <c r="AF726">
        <v>1</v>
      </c>
      <c r="AG726">
        <v>0.8</v>
      </c>
      <c r="AH726">
        <v>0</v>
      </c>
      <c r="BA726">
        <v>6</v>
      </c>
      <c r="BB726">
        <v>4</v>
      </c>
      <c r="BC726">
        <v>20</v>
      </c>
      <c r="BD726">
        <v>60</v>
      </c>
      <c r="BE726">
        <v>0</v>
      </c>
      <c r="BF726" s="25">
        <v>3</v>
      </c>
      <c r="BG726">
        <v>60</v>
      </c>
      <c r="BH726">
        <v>40</v>
      </c>
      <c r="BI726">
        <v>160</v>
      </c>
      <c r="BJ726">
        <v>105</v>
      </c>
      <c r="BK726">
        <v>11</v>
      </c>
      <c r="BL726">
        <v>73</v>
      </c>
      <c r="BM726">
        <v>0</v>
      </c>
      <c r="BN726">
        <v>0</v>
      </c>
      <c r="BO726">
        <v>0</v>
      </c>
      <c r="BP726">
        <v>0</v>
      </c>
      <c r="BQ726" s="25" t="s">
        <v>170</v>
      </c>
      <c r="BR726">
        <v>22</v>
      </c>
      <c r="BS726">
        <v>12</v>
      </c>
      <c r="BT726">
        <v>2</v>
      </c>
      <c r="BU726">
        <v>0</v>
      </c>
      <c r="BV726">
        <v>8.7999999999999995E-2</v>
      </c>
      <c r="BW726">
        <v>6.4199999999999993E-2</v>
      </c>
      <c r="BX726">
        <v>24</v>
      </c>
      <c r="BY726">
        <v>0</v>
      </c>
      <c r="BZ726" s="25" t="s">
        <v>176</v>
      </c>
      <c r="CB726">
        <v>4.5</v>
      </c>
      <c r="CC726">
        <v>2</v>
      </c>
      <c r="CD726">
        <v>135</v>
      </c>
      <c r="CE726">
        <v>3</v>
      </c>
      <c r="CF726">
        <v>1</v>
      </c>
      <c r="CG726">
        <v>0.8</v>
      </c>
      <c r="CH726">
        <v>0</v>
      </c>
    </row>
    <row r="727" spans="1:86">
      <c r="A727">
        <v>7</v>
      </c>
      <c r="B727">
        <v>3</v>
      </c>
      <c r="C727">
        <v>14</v>
      </c>
      <c r="D727">
        <v>25</v>
      </c>
      <c r="E727">
        <v>0</v>
      </c>
      <c r="F727" s="24">
        <f t="shared" si="55"/>
        <v>20</v>
      </c>
      <c r="G727">
        <v>60</v>
      </c>
      <c r="H727" s="24">
        <f t="shared" si="56"/>
        <v>7</v>
      </c>
      <c r="I727" s="24">
        <f t="shared" si="57"/>
        <v>20</v>
      </c>
      <c r="J727" s="24">
        <f t="shared" si="58"/>
        <v>180</v>
      </c>
      <c r="K727" s="49" t="str">
        <f t="shared" si="59"/>
        <v>10</v>
      </c>
      <c r="L727">
        <v>73</v>
      </c>
      <c r="M727">
        <v>0</v>
      </c>
      <c r="N727">
        <v>0</v>
      </c>
      <c r="O727">
        <v>10</v>
      </c>
      <c r="P727">
        <v>0</v>
      </c>
      <c r="Q727" s="25" t="s">
        <v>170</v>
      </c>
      <c r="R727">
        <v>22</v>
      </c>
      <c r="S727">
        <v>12</v>
      </c>
      <c r="T727">
        <v>2</v>
      </c>
      <c r="U727">
        <v>0</v>
      </c>
      <c r="V727">
        <v>4.2999999999999997E-2</v>
      </c>
      <c r="W727">
        <v>3.9100000000000003E-2</v>
      </c>
      <c r="X727">
        <v>24</v>
      </c>
      <c r="Y727">
        <v>0</v>
      </c>
      <c r="Z727" s="25" t="s">
        <v>176</v>
      </c>
      <c r="AB727">
        <v>2.8</v>
      </c>
      <c r="AC727">
        <v>2</v>
      </c>
      <c r="AD727">
        <v>135</v>
      </c>
      <c r="AE727">
        <v>3</v>
      </c>
      <c r="AF727">
        <v>1</v>
      </c>
      <c r="AG727">
        <v>0.8</v>
      </c>
      <c r="AH727">
        <v>0</v>
      </c>
      <c r="BA727">
        <v>7</v>
      </c>
      <c r="BB727">
        <v>3</v>
      </c>
      <c r="BC727">
        <v>14</v>
      </c>
      <c r="BD727">
        <v>25</v>
      </c>
      <c r="BE727">
        <v>0</v>
      </c>
      <c r="BF727">
        <v>2</v>
      </c>
      <c r="BG727">
        <v>60</v>
      </c>
      <c r="BH727">
        <v>40</v>
      </c>
      <c r="BI727">
        <v>160</v>
      </c>
      <c r="BJ727">
        <v>105</v>
      </c>
      <c r="BK727">
        <v>11</v>
      </c>
      <c r="BL727">
        <v>73</v>
      </c>
      <c r="BM727">
        <v>0</v>
      </c>
      <c r="BN727">
        <v>0</v>
      </c>
      <c r="BO727">
        <v>10</v>
      </c>
      <c r="BP727">
        <v>0</v>
      </c>
      <c r="BQ727" s="25" t="s">
        <v>170</v>
      </c>
      <c r="BR727">
        <v>22</v>
      </c>
      <c r="BS727">
        <v>12</v>
      </c>
      <c r="BT727">
        <v>2</v>
      </c>
      <c r="BU727">
        <v>0</v>
      </c>
      <c r="BV727">
        <v>4.2999999999999997E-2</v>
      </c>
      <c r="BW727">
        <v>3.9100000000000003E-2</v>
      </c>
      <c r="BX727">
        <v>24</v>
      </c>
      <c r="BY727">
        <v>0</v>
      </c>
      <c r="BZ727" s="25" t="s">
        <v>176</v>
      </c>
      <c r="CB727">
        <v>2.8</v>
      </c>
      <c r="CC727">
        <v>2</v>
      </c>
      <c r="CD727">
        <v>135</v>
      </c>
      <c r="CE727">
        <v>3</v>
      </c>
      <c r="CF727">
        <v>1</v>
      </c>
      <c r="CG727">
        <v>0.8</v>
      </c>
      <c r="CH727">
        <v>0</v>
      </c>
    </row>
    <row r="728" spans="1:86">
      <c r="A728">
        <v>8</v>
      </c>
      <c r="B728">
        <v>2</v>
      </c>
      <c r="C728">
        <v>8</v>
      </c>
      <c r="D728">
        <v>20</v>
      </c>
      <c r="E728">
        <v>0</v>
      </c>
      <c r="F728" s="24">
        <f t="shared" si="55"/>
        <v>10</v>
      </c>
      <c r="G728">
        <v>75</v>
      </c>
      <c r="H728" s="24">
        <f t="shared" si="56"/>
        <v>7</v>
      </c>
      <c r="I728" s="24">
        <f t="shared" si="57"/>
        <v>20</v>
      </c>
      <c r="J728" s="24">
        <f t="shared" si="58"/>
        <v>180</v>
      </c>
      <c r="K728" s="49" t="str">
        <f t="shared" si="59"/>
        <v>10</v>
      </c>
      <c r="L728">
        <v>73</v>
      </c>
      <c r="M728">
        <v>0</v>
      </c>
      <c r="N728">
        <v>0</v>
      </c>
      <c r="O728">
        <v>20</v>
      </c>
      <c r="P728">
        <v>0</v>
      </c>
      <c r="Q728" s="25" t="s">
        <v>170</v>
      </c>
      <c r="R728">
        <v>22</v>
      </c>
      <c r="S728">
        <v>0</v>
      </c>
      <c r="T728">
        <v>2</v>
      </c>
      <c r="U728">
        <v>0</v>
      </c>
      <c r="V728">
        <v>2.9000000000000001E-2</v>
      </c>
      <c r="W728">
        <v>2.7300000000000001E-2</v>
      </c>
      <c r="X728">
        <v>24</v>
      </c>
      <c r="Y728">
        <v>0</v>
      </c>
      <c r="Z728" s="25" t="s">
        <v>176</v>
      </c>
      <c r="AB728">
        <v>1.6</v>
      </c>
      <c r="AC728">
        <v>2</v>
      </c>
      <c r="AD728">
        <v>135</v>
      </c>
      <c r="AE728">
        <v>3</v>
      </c>
      <c r="AF728">
        <v>1</v>
      </c>
      <c r="AG728">
        <v>0.8</v>
      </c>
      <c r="AH728">
        <v>0</v>
      </c>
      <c r="BA728">
        <v>8</v>
      </c>
      <c r="BB728">
        <v>2</v>
      </c>
      <c r="BC728">
        <v>8</v>
      </c>
      <c r="BD728">
        <v>20</v>
      </c>
      <c r="BE728">
        <v>0</v>
      </c>
      <c r="BF728">
        <v>1</v>
      </c>
      <c r="BG728">
        <v>75</v>
      </c>
      <c r="BH728">
        <v>40</v>
      </c>
      <c r="BI728">
        <v>160</v>
      </c>
      <c r="BJ728">
        <v>105</v>
      </c>
      <c r="BK728">
        <v>11</v>
      </c>
      <c r="BL728">
        <v>73</v>
      </c>
      <c r="BM728">
        <v>0</v>
      </c>
      <c r="BN728">
        <v>0</v>
      </c>
      <c r="BO728">
        <v>20</v>
      </c>
      <c r="BP728">
        <v>0</v>
      </c>
      <c r="BQ728" s="25" t="s">
        <v>170</v>
      </c>
      <c r="BR728">
        <v>22</v>
      </c>
      <c r="BS728">
        <v>0</v>
      </c>
      <c r="BT728">
        <v>2</v>
      </c>
      <c r="BU728">
        <v>0</v>
      </c>
      <c r="BV728">
        <v>2.9000000000000001E-2</v>
      </c>
      <c r="BW728">
        <v>2.7300000000000001E-2</v>
      </c>
      <c r="BX728">
        <v>24</v>
      </c>
      <c r="BY728">
        <v>0</v>
      </c>
      <c r="BZ728" s="25" t="s">
        <v>176</v>
      </c>
      <c r="CB728">
        <v>1.6</v>
      </c>
      <c r="CC728">
        <v>2</v>
      </c>
      <c r="CD728">
        <v>135</v>
      </c>
      <c r="CE728">
        <v>3</v>
      </c>
      <c r="CF728">
        <v>1</v>
      </c>
      <c r="CG728">
        <v>0.8</v>
      </c>
      <c r="CH728">
        <v>0</v>
      </c>
    </row>
    <row r="729" spans="1:86">
      <c r="A729">
        <v>9</v>
      </c>
      <c r="B729">
        <v>801</v>
      </c>
      <c r="C729">
        <v>1</v>
      </c>
      <c r="D729">
        <v>16</v>
      </c>
      <c r="E729">
        <v>0</v>
      </c>
      <c r="F729" s="24">
        <f t="shared" si="55"/>
        <v>0</v>
      </c>
      <c r="G729">
        <v>90</v>
      </c>
      <c r="H729" s="24">
        <f t="shared" si="56"/>
        <v>7</v>
      </c>
      <c r="I729" s="24">
        <f t="shared" si="57"/>
        <v>20</v>
      </c>
      <c r="J729" s="24">
        <f t="shared" si="58"/>
        <v>180</v>
      </c>
      <c r="K729" s="49" t="str">
        <f t="shared" si="59"/>
        <v>10</v>
      </c>
      <c r="L729">
        <v>63</v>
      </c>
      <c r="M729">
        <v>0</v>
      </c>
      <c r="N729">
        <v>7</v>
      </c>
      <c r="O729">
        <v>10</v>
      </c>
      <c r="P729">
        <v>2</v>
      </c>
      <c r="Q729" s="25" t="s">
        <v>175</v>
      </c>
      <c r="R729">
        <v>22</v>
      </c>
      <c r="S729">
        <v>0</v>
      </c>
      <c r="T729">
        <v>2</v>
      </c>
      <c r="U729">
        <v>0</v>
      </c>
      <c r="V729">
        <v>1.9E-2</v>
      </c>
      <c r="W729">
        <v>3.4000000000000002E-2</v>
      </c>
      <c r="X729">
        <v>24</v>
      </c>
      <c r="Y729">
        <v>1</v>
      </c>
      <c r="Z729" s="25" t="s">
        <v>178</v>
      </c>
      <c r="AA729">
        <v>40000</v>
      </c>
      <c r="AB729">
        <v>0.8</v>
      </c>
      <c r="AC729">
        <v>2</v>
      </c>
      <c r="AD729">
        <v>135</v>
      </c>
      <c r="AE729">
        <v>3</v>
      </c>
      <c r="AF729">
        <v>1</v>
      </c>
      <c r="AG729">
        <v>0.8</v>
      </c>
      <c r="AH729">
        <v>0</v>
      </c>
      <c r="BA729">
        <v>9</v>
      </c>
      <c r="BB729">
        <v>801</v>
      </c>
      <c r="BC729">
        <v>1</v>
      </c>
      <c r="BD729">
        <v>16</v>
      </c>
      <c r="BE729">
        <v>0</v>
      </c>
      <c r="BF729">
        <v>0</v>
      </c>
      <c r="BG729">
        <v>90</v>
      </c>
      <c r="BH729">
        <v>40</v>
      </c>
      <c r="BI729">
        <v>160</v>
      </c>
      <c r="BJ729">
        <v>105</v>
      </c>
      <c r="BK729">
        <v>11</v>
      </c>
      <c r="BL729">
        <v>63</v>
      </c>
      <c r="BM729">
        <v>0</v>
      </c>
      <c r="BN729">
        <v>7</v>
      </c>
      <c r="BO729">
        <v>10</v>
      </c>
      <c r="BP729">
        <v>2</v>
      </c>
      <c r="BQ729" s="25" t="s">
        <v>175</v>
      </c>
      <c r="BR729">
        <v>22</v>
      </c>
      <c r="BS729">
        <v>0</v>
      </c>
      <c r="BT729">
        <v>2</v>
      </c>
      <c r="BU729">
        <v>0</v>
      </c>
      <c r="BV729">
        <v>1.9E-2</v>
      </c>
      <c r="BW729">
        <v>3.4000000000000002E-2</v>
      </c>
      <c r="BX729">
        <v>24</v>
      </c>
      <c r="BY729">
        <v>1</v>
      </c>
      <c r="BZ729" s="25" t="s">
        <v>178</v>
      </c>
      <c r="CA729">
        <v>40000</v>
      </c>
      <c r="CB729">
        <v>0.8</v>
      </c>
      <c r="CC729">
        <v>2</v>
      </c>
      <c r="CD729">
        <v>135</v>
      </c>
      <c r="CE729">
        <v>3</v>
      </c>
      <c r="CF729">
        <v>1</v>
      </c>
      <c r="CG729">
        <v>0.8</v>
      </c>
      <c r="CH729">
        <v>0</v>
      </c>
    </row>
    <row r="730" spans="1:86">
      <c r="A730">
        <v>10</v>
      </c>
      <c r="B730">
        <v>801</v>
      </c>
      <c r="C730">
        <v>1</v>
      </c>
      <c r="D730">
        <v>16</v>
      </c>
      <c r="E730">
        <v>0</v>
      </c>
      <c r="F730" s="24">
        <f t="shared" si="55"/>
        <v>0</v>
      </c>
      <c r="G730">
        <v>90</v>
      </c>
      <c r="H730" s="24">
        <f t="shared" si="56"/>
        <v>7</v>
      </c>
      <c r="I730" s="24">
        <f t="shared" si="57"/>
        <v>20</v>
      </c>
      <c r="J730" s="24">
        <f t="shared" si="58"/>
        <v>180</v>
      </c>
      <c r="K730" s="49" t="str">
        <f t="shared" si="59"/>
        <v>10</v>
      </c>
      <c r="L730">
        <v>63</v>
      </c>
      <c r="M730">
        <v>0</v>
      </c>
      <c r="N730">
        <v>7</v>
      </c>
      <c r="O730">
        <v>10</v>
      </c>
      <c r="P730">
        <v>2</v>
      </c>
      <c r="Q730" s="25" t="s">
        <v>175</v>
      </c>
      <c r="R730">
        <v>22</v>
      </c>
      <c r="S730">
        <v>0</v>
      </c>
      <c r="T730">
        <v>2</v>
      </c>
      <c r="U730">
        <v>0</v>
      </c>
      <c r="V730">
        <v>3.9E-2</v>
      </c>
      <c r="W730">
        <v>1.9E-2</v>
      </c>
      <c r="X730">
        <v>24</v>
      </c>
      <c r="Y730">
        <v>1</v>
      </c>
      <c r="Z730" s="25" t="s">
        <v>178</v>
      </c>
      <c r="AA730">
        <v>800</v>
      </c>
      <c r="AB730">
        <v>0.8</v>
      </c>
      <c r="AC730">
        <v>2</v>
      </c>
      <c r="AD730">
        <v>135</v>
      </c>
      <c r="AE730">
        <v>3</v>
      </c>
      <c r="AF730">
        <v>1</v>
      </c>
      <c r="AG730">
        <v>0.8</v>
      </c>
      <c r="AH730">
        <v>0</v>
      </c>
      <c r="BA730">
        <v>10</v>
      </c>
      <c r="BB730">
        <v>801</v>
      </c>
      <c r="BC730">
        <v>1</v>
      </c>
      <c r="BD730">
        <v>16</v>
      </c>
      <c r="BE730">
        <v>0</v>
      </c>
      <c r="BF730">
        <v>0</v>
      </c>
      <c r="BG730">
        <v>90</v>
      </c>
      <c r="BH730">
        <v>40</v>
      </c>
      <c r="BI730">
        <v>160</v>
      </c>
      <c r="BJ730">
        <v>105</v>
      </c>
      <c r="BK730">
        <v>11</v>
      </c>
      <c r="BL730">
        <v>63</v>
      </c>
      <c r="BM730">
        <v>0</v>
      </c>
      <c r="BN730">
        <v>7</v>
      </c>
      <c r="BO730">
        <v>10</v>
      </c>
      <c r="BP730">
        <v>2</v>
      </c>
      <c r="BQ730" s="25" t="s">
        <v>175</v>
      </c>
      <c r="BR730">
        <v>22</v>
      </c>
      <c r="BS730">
        <v>0</v>
      </c>
      <c r="BT730">
        <v>2</v>
      </c>
      <c r="BU730">
        <v>0</v>
      </c>
      <c r="BV730">
        <v>3.9E-2</v>
      </c>
      <c r="BW730">
        <v>1.9E-2</v>
      </c>
      <c r="BX730">
        <v>24</v>
      </c>
      <c r="BY730">
        <v>1</v>
      </c>
      <c r="BZ730" s="25" t="s">
        <v>178</v>
      </c>
      <c r="CA730">
        <v>800</v>
      </c>
      <c r="CB730">
        <v>0.8</v>
      </c>
      <c r="CC730">
        <v>2</v>
      </c>
      <c r="CD730">
        <v>135</v>
      </c>
      <c r="CE730">
        <v>3</v>
      </c>
      <c r="CF730">
        <v>1</v>
      </c>
      <c r="CG730">
        <v>0.8</v>
      </c>
      <c r="CH730">
        <v>0</v>
      </c>
    </row>
    <row r="731" spans="1:86">
      <c r="F731" s="24" t="str">
        <f t="shared" si="55"/>
        <v/>
      </c>
      <c r="H731" s="24" t="str">
        <f t="shared" si="56"/>
        <v/>
      </c>
      <c r="I731" s="24" t="str">
        <f t="shared" si="57"/>
        <v/>
      </c>
      <c r="J731" s="24" t="str">
        <f t="shared" si="58"/>
        <v/>
      </c>
      <c r="K731" s="49" t="str">
        <f t="shared" si="59"/>
        <v/>
      </c>
      <c r="Q731" s="25"/>
      <c r="Z731" s="25"/>
      <c r="AH731">
        <v>0</v>
      </c>
      <c r="BQ731" s="25"/>
      <c r="BZ731" s="25"/>
      <c r="CH731">
        <v>0</v>
      </c>
    </row>
    <row r="732" spans="1:86">
      <c r="A732">
        <v>1</v>
      </c>
      <c r="B732">
        <v>8</v>
      </c>
      <c r="C732">
        <v>140</v>
      </c>
      <c r="D732">
        <v>55</v>
      </c>
      <c r="E732">
        <v>1000</v>
      </c>
      <c r="F732" s="24">
        <f t="shared" si="55"/>
        <v>310</v>
      </c>
      <c r="G732">
        <v>71</v>
      </c>
      <c r="H732" s="24">
        <f t="shared" si="56"/>
        <v>6</v>
      </c>
      <c r="I732" s="24">
        <f t="shared" si="57"/>
        <v>19</v>
      </c>
      <c r="J732" s="24">
        <f t="shared" si="58"/>
        <v>180</v>
      </c>
      <c r="K732" s="49" t="str">
        <f t="shared" si="59"/>
        <v>13</v>
      </c>
      <c r="L732">
        <v>43</v>
      </c>
      <c r="M732">
        <v>0</v>
      </c>
      <c r="N732">
        <v>141</v>
      </c>
      <c r="O732">
        <v>0</v>
      </c>
      <c r="P732">
        <v>0</v>
      </c>
      <c r="Q732" s="25" t="s">
        <v>170</v>
      </c>
      <c r="R732">
        <v>22</v>
      </c>
      <c r="S732">
        <v>15</v>
      </c>
      <c r="T732">
        <v>2</v>
      </c>
      <c r="U732">
        <v>0</v>
      </c>
      <c r="V732">
        <v>0.39800000000000002</v>
      </c>
      <c r="W732">
        <v>0.5</v>
      </c>
      <c r="X732">
        <v>24</v>
      </c>
      <c r="Y732">
        <v>0</v>
      </c>
      <c r="Z732" s="25" t="s">
        <v>176</v>
      </c>
      <c r="AB732">
        <v>0</v>
      </c>
      <c r="AC732">
        <v>2</v>
      </c>
      <c r="AD732">
        <v>135</v>
      </c>
      <c r="AE732">
        <v>3</v>
      </c>
      <c r="AF732">
        <v>1</v>
      </c>
      <c r="AG732">
        <v>1.6</v>
      </c>
      <c r="AH732">
        <v>0</v>
      </c>
      <c r="BA732">
        <v>1</v>
      </c>
      <c r="BB732">
        <v>8</v>
      </c>
      <c r="BC732">
        <v>140</v>
      </c>
      <c r="BD732">
        <v>55</v>
      </c>
      <c r="BE732">
        <v>1000</v>
      </c>
      <c r="BF732">
        <v>31</v>
      </c>
      <c r="BG732">
        <v>71</v>
      </c>
      <c r="BH732">
        <v>35</v>
      </c>
      <c r="BI732">
        <v>150</v>
      </c>
      <c r="BJ732">
        <v>105</v>
      </c>
      <c r="BK732">
        <v>11</v>
      </c>
      <c r="BL732">
        <v>43</v>
      </c>
      <c r="BM732">
        <v>0</v>
      </c>
      <c r="BN732">
        <v>141</v>
      </c>
      <c r="BO732">
        <v>0</v>
      </c>
      <c r="BP732">
        <v>0</v>
      </c>
      <c r="BQ732" s="25" t="s">
        <v>170</v>
      </c>
      <c r="BR732">
        <v>22</v>
      </c>
      <c r="BS732">
        <v>15</v>
      </c>
      <c r="BT732">
        <v>2</v>
      </c>
      <c r="BU732">
        <v>0</v>
      </c>
      <c r="BV732">
        <v>0.39800000000000002</v>
      </c>
      <c r="BW732">
        <v>0.5</v>
      </c>
      <c r="BX732">
        <v>24</v>
      </c>
      <c r="BY732">
        <v>0</v>
      </c>
      <c r="BZ732" s="25" t="s">
        <v>176</v>
      </c>
      <c r="CB732">
        <v>0</v>
      </c>
      <c r="CC732">
        <v>2</v>
      </c>
      <c r="CD732">
        <v>135</v>
      </c>
      <c r="CE732">
        <v>3</v>
      </c>
      <c r="CF732">
        <v>1</v>
      </c>
      <c r="CG732">
        <v>1.6</v>
      </c>
      <c r="CH732">
        <v>0</v>
      </c>
    </row>
    <row r="733" spans="1:86">
      <c r="A733">
        <v>2</v>
      </c>
      <c r="B733">
        <v>7</v>
      </c>
      <c r="C733">
        <v>110</v>
      </c>
      <c r="D733">
        <v>55</v>
      </c>
      <c r="E733">
        <v>0</v>
      </c>
      <c r="F733" s="24">
        <f t="shared" si="55"/>
        <v>220</v>
      </c>
      <c r="G733">
        <v>50</v>
      </c>
      <c r="H733" s="24">
        <f t="shared" si="56"/>
        <v>7</v>
      </c>
      <c r="I733" s="24">
        <f t="shared" si="57"/>
        <v>20</v>
      </c>
      <c r="J733" s="24">
        <f t="shared" si="58"/>
        <v>180</v>
      </c>
      <c r="K733" s="49" t="str">
        <f t="shared" si="59"/>
        <v>13</v>
      </c>
      <c r="L733">
        <v>63</v>
      </c>
      <c r="M733">
        <v>0</v>
      </c>
      <c r="N733">
        <v>0</v>
      </c>
      <c r="O733">
        <v>0</v>
      </c>
      <c r="P733">
        <v>0</v>
      </c>
      <c r="Q733" s="25" t="s">
        <v>170</v>
      </c>
      <c r="R733">
        <v>22</v>
      </c>
      <c r="S733">
        <v>12</v>
      </c>
      <c r="T733">
        <v>2</v>
      </c>
      <c r="U733">
        <v>0</v>
      </c>
      <c r="V733">
        <v>0.36</v>
      </c>
      <c r="W733">
        <v>0.24840000000000001</v>
      </c>
      <c r="X733">
        <v>24</v>
      </c>
      <c r="Y733">
        <v>0</v>
      </c>
      <c r="Z733" s="25" t="s">
        <v>176</v>
      </c>
      <c r="AB733">
        <v>0</v>
      </c>
      <c r="AC733">
        <v>2</v>
      </c>
      <c r="AD733">
        <v>135</v>
      </c>
      <c r="AE733">
        <v>3</v>
      </c>
      <c r="AF733">
        <v>1</v>
      </c>
      <c r="AG733">
        <v>1.6</v>
      </c>
      <c r="AH733">
        <v>0</v>
      </c>
      <c r="BA733">
        <v>2</v>
      </c>
      <c r="BB733">
        <v>7</v>
      </c>
      <c r="BC733">
        <v>110</v>
      </c>
      <c r="BD733">
        <v>55</v>
      </c>
      <c r="BE733">
        <v>0</v>
      </c>
      <c r="BF733">
        <v>22</v>
      </c>
      <c r="BG733">
        <v>50</v>
      </c>
      <c r="BH733">
        <v>40</v>
      </c>
      <c r="BI733">
        <v>160</v>
      </c>
      <c r="BJ733">
        <v>105</v>
      </c>
      <c r="BK733">
        <v>11</v>
      </c>
      <c r="BL733">
        <v>63</v>
      </c>
      <c r="BM733">
        <v>0</v>
      </c>
      <c r="BN733">
        <v>0</v>
      </c>
      <c r="BO733">
        <v>0</v>
      </c>
      <c r="BP733">
        <v>0</v>
      </c>
      <c r="BQ733" s="25" t="s">
        <v>170</v>
      </c>
      <c r="BR733">
        <v>22</v>
      </c>
      <c r="BS733">
        <v>12</v>
      </c>
      <c r="BT733">
        <v>2</v>
      </c>
      <c r="BU733">
        <v>0</v>
      </c>
      <c r="BV733">
        <v>0.36</v>
      </c>
      <c r="BW733">
        <v>0.24840000000000001</v>
      </c>
      <c r="BX733">
        <v>24</v>
      </c>
      <c r="BY733">
        <v>0</v>
      </c>
      <c r="BZ733" s="25" t="s">
        <v>176</v>
      </c>
      <c r="CB733">
        <v>0</v>
      </c>
      <c r="CC733">
        <v>2</v>
      </c>
      <c r="CD733">
        <v>135</v>
      </c>
      <c r="CE733">
        <v>3</v>
      </c>
      <c r="CF733">
        <v>1</v>
      </c>
      <c r="CG733">
        <v>1.6</v>
      </c>
      <c r="CH733">
        <v>0</v>
      </c>
    </row>
    <row r="734" spans="1:86">
      <c r="A734">
        <v>3</v>
      </c>
      <c r="B734">
        <v>6</v>
      </c>
      <c r="C734">
        <v>80</v>
      </c>
      <c r="D734">
        <v>20</v>
      </c>
      <c r="E734">
        <v>0</v>
      </c>
      <c r="F734" s="24">
        <f t="shared" si="55"/>
        <v>160</v>
      </c>
      <c r="G734">
        <v>55</v>
      </c>
      <c r="H734" s="24">
        <f t="shared" si="56"/>
        <v>7</v>
      </c>
      <c r="I734" s="24">
        <f t="shared" si="57"/>
        <v>20</v>
      </c>
      <c r="J734" s="24">
        <f t="shared" si="58"/>
        <v>180</v>
      </c>
      <c r="K734" s="49" t="str">
        <f t="shared" si="59"/>
        <v>13</v>
      </c>
      <c r="L734">
        <v>63</v>
      </c>
      <c r="M734">
        <v>0</v>
      </c>
      <c r="N734">
        <v>0</v>
      </c>
      <c r="O734">
        <v>0</v>
      </c>
      <c r="P734">
        <v>0</v>
      </c>
      <c r="Q734" s="25" t="s">
        <v>170</v>
      </c>
      <c r="R734">
        <v>22</v>
      </c>
      <c r="S734">
        <v>12</v>
      </c>
      <c r="T734">
        <v>2</v>
      </c>
      <c r="U734">
        <v>0</v>
      </c>
      <c r="V734">
        <v>0.27200000000000002</v>
      </c>
      <c r="W734">
        <v>0.1822</v>
      </c>
      <c r="X734">
        <v>24</v>
      </c>
      <c r="Y734">
        <v>0</v>
      </c>
      <c r="Z734" s="25" t="s">
        <v>176</v>
      </c>
      <c r="AB734">
        <v>0</v>
      </c>
      <c r="AC734">
        <v>2</v>
      </c>
      <c r="AD734">
        <v>135</v>
      </c>
      <c r="AE734">
        <v>3</v>
      </c>
      <c r="AF734">
        <v>1</v>
      </c>
      <c r="AG734">
        <v>1.6</v>
      </c>
      <c r="AH734">
        <v>0</v>
      </c>
      <c r="BA734">
        <v>3</v>
      </c>
      <c r="BB734">
        <v>6</v>
      </c>
      <c r="BC734">
        <v>80</v>
      </c>
      <c r="BD734">
        <v>20</v>
      </c>
      <c r="BE734">
        <v>0</v>
      </c>
      <c r="BF734">
        <v>16</v>
      </c>
      <c r="BG734">
        <v>55</v>
      </c>
      <c r="BH734">
        <v>40</v>
      </c>
      <c r="BI734">
        <v>160</v>
      </c>
      <c r="BJ734">
        <v>105</v>
      </c>
      <c r="BK734">
        <v>11</v>
      </c>
      <c r="BL734">
        <v>63</v>
      </c>
      <c r="BM734">
        <v>0</v>
      </c>
      <c r="BN734">
        <v>0</v>
      </c>
      <c r="BO734">
        <v>0</v>
      </c>
      <c r="BP734">
        <v>0</v>
      </c>
      <c r="BQ734" s="25" t="s">
        <v>170</v>
      </c>
      <c r="BR734">
        <v>22</v>
      </c>
      <c r="BS734">
        <v>12</v>
      </c>
      <c r="BT734">
        <v>2</v>
      </c>
      <c r="BU734">
        <v>0</v>
      </c>
      <c r="BV734">
        <v>0.27200000000000002</v>
      </c>
      <c r="BW734">
        <v>0.1822</v>
      </c>
      <c r="BX734">
        <v>24</v>
      </c>
      <c r="BY734">
        <v>0</v>
      </c>
      <c r="BZ734" s="25" t="s">
        <v>176</v>
      </c>
      <c r="CB734">
        <v>0</v>
      </c>
      <c r="CC734">
        <v>2</v>
      </c>
      <c r="CD734">
        <v>135</v>
      </c>
      <c r="CE734">
        <v>3</v>
      </c>
      <c r="CF734">
        <v>1</v>
      </c>
      <c r="CG734">
        <v>1.6</v>
      </c>
      <c r="CH734">
        <v>0</v>
      </c>
    </row>
    <row r="735" spans="1:86">
      <c r="A735">
        <v>4</v>
      </c>
      <c r="B735">
        <v>5</v>
      </c>
      <c r="C735">
        <v>60</v>
      </c>
      <c r="D735">
        <v>15</v>
      </c>
      <c r="E735">
        <v>0</v>
      </c>
      <c r="F735" s="24">
        <f t="shared" si="55"/>
        <v>90</v>
      </c>
      <c r="G735">
        <v>60</v>
      </c>
      <c r="H735" s="24">
        <f t="shared" si="56"/>
        <v>7</v>
      </c>
      <c r="I735" s="24">
        <f t="shared" si="57"/>
        <v>20</v>
      </c>
      <c r="J735" s="24">
        <f t="shared" si="58"/>
        <v>180</v>
      </c>
      <c r="K735" s="49" t="str">
        <f t="shared" si="59"/>
        <v>13</v>
      </c>
      <c r="L735">
        <v>73</v>
      </c>
      <c r="M735">
        <v>0</v>
      </c>
      <c r="N735">
        <v>0</v>
      </c>
      <c r="O735">
        <v>0</v>
      </c>
      <c r="P735">
        <v>0</v>
      </c>
      <c r="Q735" s="25" t="s">
        <v>170</v>
      </c>
      <c r="R735">
        <v>22</v>
      </c>
      <c r="S735">
        <v>12</v>
      </c>
      <c r="T735">
        <v>2</v>
      </c>
      <c r="U735">
        <v>0</v>
      </c>
      <c r="V735">
        <v>0.19500000000000001</v>
      </c>
      <c r="W735">
        <v>0.1346</v>
      </c>
      <c r="X735">
        <v>24</v>
      </c>
      <c r="Y735">
        <v>0</v>
      </c>
      <c r="Z735" s="25" t="s">
        <v>176</v>
      </c>
      <c r="AB735">
        <v>0</v>
      </c>
      <c r="AC735">
        <v>2</v>
      </c>
      <c r="AD735">
        <v>135</v>
      </c>
      <c r="AE735">
        <v>3</v>
      </c>
      <c r="AF735">
        <v>1</v>
      </c>
      <c r="AG735">
        <v>1.6</v>
      </c>
      <c r="AH735">
        <v>0</v>
      </c>
      <c r="BA735">
        <v>4</v>
      </c>
      <c r="BB735">
        <v>5</v>
      </c>
      <c r="BC735">
        <v>60</v>
      </c>
      <c r="BD735">
        <v>15</v>
      </c>
      <c r="BE735">
        <v>0</v>
      </c>
      <c r="BF735">
        <v>9</v>
      </c>
      <c r="BG735">
        <v>60</v>
      </c>
      <c r="BH735">
        <v>40</v>
      </c>
      <c r="BI735">
        <v>160</v>
      </c>
      <c r="BJ735">
        <v>105</v>
      </c>
      <c r="BK735">
        <v>11</v>
      </c>
      <c r="BL735">
        <v>73</v>
      </c>
      <c r="BM735">
        <v>0</v>
      </c>
      <c r="BN735">
        <v>0</v>
      </c>
      <c r="BO735">
        <v>0</v>
      </c>
      <c r="BP735">
        <v>0</v>
      </c>
      <c r="BQ735" s="25" t="s">
        <v>170</v>
      </c>
      <c r="BR735">
        <v>22</v>
      </c>
      <c r="BS735">
        <v>12</v>
      </c>
      <c r="BT735">
        <v>2</v>
      </c>
      <c r="BU735">
        <v>0</v>
      </c>
      <c r="BV735">
        <v>0.19500000000000001</v>
      </c>
      <c r="BW735">
        <v>0.1346</v>
      </c>
      <c r="BX735">
        <v>24</v>
      </c>
      <c r="BY735">
        <v>0</v>
      </c>
      <c r="BZ735" s="25" t="s">
        <v>176</v>
      </c>
      <c r="CB735">
        <v>0</v>
      </c>
      <c r="CC735">
        <v>2</v>
      </c>
      <c r="CD735">
        <v>135</v>
      </c>
      <c r="CE735">
        <v>3</v>
      </c>
      <c r="CF735">
        <v>1</v>
      </c>
      <c r="CG735">
        <v>1.6</v>
      </c>
      <c r="CH735">
        <v>0</v>
      </c>
    </row>
    <row r="736" spans="1:86">
      <c r="A736">
        <v>5</v>
      </c>
      <c r="B736">
        <v>4</v>
      </c>
      <c r="C736">
        <v>40</v>
      </c>
      <c r="D736">
        <v>10</v>
      </c>
      <c r="E736">
        <v>0</v>
      </c>
      <c r="F736" s="24">
        <f t="shared" si="55"/>
        <v>60</v>
      </c>
      <c r="G736">
        <v>55</v>
      </c>
      <c r="H736" s="24">
        <f t="shared" si="56"/>
        <v>7</v>
      </c>
      <c r="I736" s="24">
        <f t="shared" si="57"/>
        <v>20</v>
      </c>
      <c r="J736" s="24">
        <f t="shared" si="58"/>
        <v>180</v>
      </c>
      <c r="K736" s="49" t="str">
        <f t="shared" si="59"/>
        <v>13</v>
      </c>
      <c r="L736">
        <v>73</v>
      </c>
      <c r="M736">
        <v>0</v>
      </c>
      <c r="N736">
        <v>0</v>
      </c>
      <c r="O736">
        <v>0</v>
      </c>
      <c r="P736">
        <v>0</v>
      </c>
      <c r="Q736" s="25" t="s">
        <v>170</v>
      </c>
      <c r="R736">
        <v>22</v>
      </c>
      <c r="S736">
        <v>12</v>
      </c>
      <c r="T736">
        <v>2</v>
      </c>
      <c r="U736">
        <v>0</v>
      </c>
      <c r="V736">
        <v>0.13900000000000001</v>
      </c>
      <c r="W736">
        <v>9.5899999999999999E-2</v>
      </c>
      <c r="X736">
        <v>24</v>
      </c>
      <c r="Y736">
        <v>0</v>
      </c>
      <c r="Z736" s="25" t="s">
        <v>176</v>
      </c>
      <c r="AB736">
        <v>0</v>
      </c>
      <c r="AC736">
        <v>2</v>
      </c>
      <c r="AD736">
        <v>135</v>
      </c>
      <c r="AE736">
        <v>3</v>
      </c>
      <c r="AF736">
        <v>1</v>
      </c>
      <c r="AG736">
        <v>1.6</v>
      </c>
      <c r="AH736">
        <v>0</v>
      </c>
      <c r="BA736">
        <v>5</v>
      </c>
      <c r="BB736">
        <v>4</v>
      </c>
      <c r="BC736">
        <v>40</v>
      </c>
      <c r="BD736">
        <v>10</v>
      </c>
      <c r="BE736">
        <v>0</v>
      </c>
      <c r="BF736">
        <v>6</v>
      </c>
      <c r="BG736">
        <v>55</v>
      </c>
      <c r="BH736">
        <v>40</v>
      </c>
      <c r="BI736">
        <v>160</v>
      </c>
      <c r="BJ736">
        <v>105</v>
      </c>
      <c r="BK736">
        <v>11</v>
      </c>
      <c r="BL736">
        <v>73</v>
      </c>
      <c r="BM736">
        <v>0</v>
      </c>
      <c r="BN736">
        <v>0</v>
      </c>
      <c r="BO736">
        <v>0</v>
      </c>
      <c r="BP736">
        <v>0</v>
      </c>
      <c r="BQ736" s="25" t="s">
        <v>170</v>
      </c>
      <c r="BR736">
        <v>22</v>
      </c>
      <c r="BS736">
        <v>12</v>
      </c>
      <c r="BT736">
        <v>2</v>
      </c>
      <c r="BU736">
        <v>0</v>
      </c>
      <c r="BV736">
        <v>0.13900000000000001</v>
      </c>
      <c r="BW736">
        <v>9.5899999999999999E-2</v>
      </c>
      <c r="BX736">
        <v>24</v>
      </c>
      <c r="BY736">
        <v>0</v>
      </c>
      <c r="BZ736" s="25" t="s">
        <v>176</v>
      </c>
      <c r="CB736">
        <v>0</v>
      </c>
      <c r="CC736">
        <v>2</v>
      </c>
      <c r="CD736">
        <v>135</v>
      </c>
      <c r="CE736">
        <v>3</v>
      </c>
      <c r="CF736">
        <v>1</v>
      </c>
      <c r="CG736">
        <v>1.6</v>
      </c>
      <c r="CH736">
        <v>0</v>
      </c>
    </row>
    <row r="737" spans="1:86">
      <c r="A737">
        <v>6</v>
      </c>
      <c r="B737">
        <v>3</v>
      </c>
      <c r="C737">
        <v>20</v>
      </c>
      <c r="D737">
        <v>30</v>
      </c>
      <c r="E737">
        <v>0</v>
      </c>
      <c r="F737" s="24">
        <f t="shared" si="55"/>
        <v>30</v>
      </c>
      <c r="G737">
        <v>60</v>
      </c>
      <c r="H737" s="24">
        <f t="shared" si="56"/>
        <v>7</v>
      </c>
      <c r="I737" s="24">
        <f t="shared" si="57"/>
        <v>20</v>
      </c>
      <c r="J737" s="24">
        <f t="shared" si="58"/>
        <v>180</v>
      </c>
      <c r="K737" s="49" t="str">
        <f t="shared" si="59"/>
        <v>13</v>
      </c>
      <c r="L737">
        <v>73</v>
      </c>
      <c r="M737">
        <v>0</v>
      </c>
      <c r="N737">
        <v>0</v>
      </c>
      <c r="O737">
        <v>0</v>
      </c>
      <c r="P737">
        <v>0</v>
      </c>
      <c r="Q737" s="25" t="s">
        <v>170</v>
      </c>
      <c r="R737">
        <v>22</v>
      </c>
      <c r="S737">
        <v>12</v>
      </c>
      <c r="T737">
        <v>2</v>
      </c>
      <c r="U737">
        <v>0</v>
      </c>
      <c r="V737">
        <v>8.3000000000000004E-2</v>
      </c>
      <c r="W737">
        <v>6.0600000000000001E-2</v>
      </c>
      <c r="X737">
        <v>24</v>
      </c>
      <c r="Y737">
        <v>0</v>
      </c>
      <c r="Z737" s="25" t="s">
        <v>176</v>
      </c>
      <c r="AB737">
        <v>4.5</v>
      </c>
      <c r="AC737">
        <v>2</v>
      </c>
      <c r="AD737">
        <v>135</v>
      </c>
      <c r="AE737">
        <v>3</v>
      </c>
      <c r="AF737">
        <v>1</v>
      </c>
      <c r="AG737">
        <v>1.6</v>
      </c>
      <c r="AH737">
        <v>0</v>
      </c>
      <c r="BA737">
        <v>6</v>
      </c>
      <c r="BB737">
        <v>3</v>
      </c>
      <c r="BC737">
        <v>20</v>
      </c>
      <c r="BD737">
        <v>30</v>
      </c>
      <c r="BE737">
        <v>0</v>
      </c>
      <c r="BF737">
        <v>3</v>
      </c>
      <c r="BG737">
        <v>60</v>
      </c>
      <c r="BH737">
        <v>40</v>
      </c>
      <c r="BI737" s="25">
        <v>160</v>
      </c>
      <c r="BJ737">
        <v>105</v>
      </c>
      <c r="BK737">
        <v>11</v>
      </c>
      <c r="BL737">
        <v>73</v>
      </c>
      <c r="BM737">
        <v>0</v>
      </c>
      <c r="BN737">
        <v>0</v>
      </c>
      <c r="BO737">
        <v>0</v>
      </c>
      <c r="BP737">
        <v>0</v>
      </c>
      <c r="BQ737" s="25" t="s">
        <v>170</v>
      </c>
      <c r="BR737">
        <v>22</v>
      </c>
      <c r="BS737">
        <v>12</v>
      </c>
      <c r="BT737">
        <v>2</v>
      </c>
      <c r="BU737">
        <v>0</v>
      </c>
      <c r="BV737">
        <v>8.3000000000000004E-2</v>
      </c>
      <c r="BW737">
        <v>6.0600000000000001E-2</v>
      </c>
      <c r="BX737">
        <v>24</v>
      </c>
      <c r="BY737">
        <v>0</v>
      </c>
      <c r="BZ737" s="25" t="s">
        <v>176</v>
      </c>
      <c r="CB737">
        <v>4.5</v>
      </c>
      <c r="CC737">
        <v>2</v>
      </c>
      <c r="CD737">
        <v>135</v>
      </c>
      <c r="CE737">
        <v>3</v>
      </c>
      <c r="CF737">
        <v>1</v>
      </c>
      <c r="CG737">
        <v>1.6</v>
      </c>
      <c r="CH737">
        <v>0</v>
      </c>
    </row>
    <row r="738" spans="1:86">
      <c r="A738">
        <v>7</v>
      </c>
      <c r="B738">
        <v>2</v>
      </c>
      <c r="C738">
        <v>14</v>
      </c>
      <c r="D738">
        <v>25</v>
      </c>
      <c r="E738">
        <v>0</v>
      </c>
      <c r="F738" s="24">
        <f t="shared" si="55"/>
        <v>20</v>
      </c>
      <c r="G738">
        <v>60</v>
      </c>
      <c r="H738" s="24">
        <f t="shared" si="56"/>
        <v>7</v>
      </c>
      <c r="I738" s="24">
        <f t="shared" si="57"/>
        <v>20</v>
      </c>
      <c r="J738" s="24">
        <f t="shared" si="58"/>
        <v>180</v>
      </c>
      <c r="K738" s="49" t="str">
        <f t="shared" si="59"/>
        <v>10</v>
      </c>
      <c r="L738">
        <v>73</v>
      </c>
      <c r="M738">
        <v>0</v>
      </c>
      <c r="N738">
        <v>0</v>
      </c>
      <c r="O738">
        <v>10</v>
      </c>
      <c r="P738">
        <v>0</v>
      </c>
      <c r="Q738" s="25" t="s">
        <v>170</v>
      </c>
      <c r="R738">
        <v>22</v>
      </c>
      <c r="S738">
        <v>12</v>
      </c>
      <c r="T738">
        <v>2</v>
      </c>
      <c r="U738">
        <v>0</v>
      </c>
      <c r="V738">
        <v>3.7999999999999999E-2</v>
      </c>
      <c r="W738">
        <v>3.4599999999999999E-2</v>
      </c>
      <c r="X738">
        <v>24</v>
      </c>
      <c r="Y738">
        <v>0</v>
      </c>
      <c r="Z738" s="25" t="s">
        <v>176</v>
      </c>
      <c r="AB738">
        <v>2.8</v>
      </c>
      <c r="AC738">
        <v>2</v>
      </c>
      <c r="AD738">
        <v>135</v>
      </c>
      <c r="AE738">
        <v>3</v>
      </c>
      <c r="AF738">
        <v>1</v>
      </c>
      <c r="AG738">
        <v>1.6</v>
      </c>
      <c r="AH738">
        <v>0</v>
      </c>
      <c r="BA738">
        <v>7</v>
      </c>
      <c r="BB738">
        <v>2</v>
      </c>
      <c r="BC738">
        <v>14</v>
      </c>
      <c r="BD738">
        <v>25</v>
      </c>
      <c r="BE738">
        <v>0</v>
      </c>
      <c r="BF738">
        <v>2</v>
      </c>
      <c r="BG738">
        <v>60</v>
      </c>
      <c r="BH738">
        <v>40</v>
      </c>
      <c r="BI738">
        <v>160</v>
      </c>
      <c r="BJ738">
        <v>105</v>
      </c>
      <c r="BK738">
        <v>11</v>
      </c>
      <c r="BL738">
        <v>73</v>
      </c>
      <c r="BM738">
        <v>0</v>
      </c>
      <c r="BN738">
        <v>0</v>
      </c>
      <c r="BO738">
        <v>10</v>
      </c>
      <c r="BP738">
        <v>0</v>
      </c>
      <c r="BQ738" s="25" t="s">
        <v>170</v>
      </c>
      <c r="BR738">
        <v>22</v>
      </c>
      <c r="BS738">
        <v>12</v>
      </c>
      <c r="BT738">
        <v>2</v>
      </c>
      <c r="BU738">
        <v>0</v>
      </c>
      <c r="BV738">
        <v>3.7999999999999999E-2</v>
      </c>
      <c r="BW738">
        <v>3.4599999999999999E-2</v>
      </c>
      <c r="BX738">
        <v>24</v>
      </c>
      <c r="BY738">
        <v>0</v>
      </c>
      <c r="BZ738" s="25" t="s">
        <v>176</v>
      </c>
      <c r="CB738">
        <v>2.8</v>
      </c>
      <c r="CC738">
        <v>2</v>
      </c>
      <c r="CD738">
        <v>135</v>
      </c>
      <c r="CE738">
        <v>3</v>
      </c>
      <c r="CF738">
        <v>1</v>
      </c>
      <c r="CG738">
        <v>1.6</v>
      </c>
      <c r="CH738">
        <v>0</v>
      </c>
    </row>
    <row r="739" spans="1:86">
      <c r="A739">
        <v>8</v>
      </c>
      <c r="B739">
        <v>1</v>
      </c>
      <c r="C739">
        <v>8</v>
      </c>
      <c r="D739">
        <v>20</v>
      </c>
      <c r="E739">
        <v>0</v>
      </c>
      <c r="F739" s="24">
        <f t="shared" si="55"/>
        <v>10</v>
      </c>
      <c r="G739">
        <v>60</v>
      </c>
      <c r="H739" s="24">
        <f t="shared" si="56"/>
        <v>7</v>
      </c>
      <c r="I739" s="24">
        <f t="shared" si="57"/>
        <v>20</v>
      </c>
      <c r="J739" s="24">
        <f t="shared" si="58"/>
        <v>180</v>
      </c>
      <c r="K739" s="49" t="str">
        <f t="shared" si="59"/>
        <v>10</v>
      </c>
      <c r="L739">
        <v>73</v>
      </c>
      <c r="M739">
        <v>0</v>
      </c>
      <c r="N739">
        <v>0</v>
      </c>
      <c r="O739">
        <v>10</v>
      </c>
      <c r="P739">
        <v>0</v>
      </c>
      <c r="Q739" s="25" t="s">
        <v>170</v>
      </c>
      <c r="R739">
        <v>22</v>
      </c>
      <c r="S739">
        <v>8</v>
      </c>
      <c r="T739">
        <v>2</v>
      </c>
      <c r="U739">
        <v>0</v>
      </c>
      <c r="V739">
        <v>2.7E-2</v>
      </c>
      <c r="W739">
        <v>2.5000000000000001E-2</v>
      </c>
      <c r="X739">
        <v>24</v>
      </c>
      <c r="Y739">
        <v>0</v>
      </c>
      <c r="Z739" s="25" t="s">
        <v>176</v>
      </c>
      <c r="AB739">
        <v>1.6</v>
      </c>
      <c r="AC739">
        <v>2</v>
      </c>
      <c r="AD739">
        <v>135</v>
      </c>
      <c r="AE739">
        <v>3</v>
      </c>
      <c r="AF739">
        <v>1</v>
      </c>
      <c r="AG739">
        <v>1.6</v>
      </c>
      <c r="AH739">
        <v>0</v>
      </c>
      <c r="BA739">
        <v>8</v>
      </c>
      <c r="BB739">
        <v>1</v>
      </c>
      <c r="BC739">
        <v>8</v>
      </c>
      <c r="BD739">
        <v>20</v>
      </c>
      <c r="BE739">
        <v>0</v>
      </c>
      <c r="BF739">
        <v>1</v>
      </c>
      <c r="BG739">
        <v>60</v>
      </c>
      <c r="BH739">
        <v>40</v>
      </c>
      <c r="BI739">
        <v>160</v>
      </c>
      <c r="BJ739">
        <v>105</v>
      </c>
      <c r="BK739">
        <v>11</v>
      </c>
      <c r="BL739">
        <v>73</v>
      </c>
      <c r="BM739">
        <v>0</v>
      </c>
      <c r="BN739">
        <v>0</v>
      </c>
      <c r="BO739">
        <v>10</v>
      </c>
      <c r="BP739">
        <v>0</v>
      </c>
      <c r="BQ739" s="25" t="s">
        <v>170</v>
      </c>
      <c r="BR739">
        <v>22</v>
      </c>
      <c r="BS739">
        <v>8</v>
      </c>
      <c r="BT739">
        <v>2</v>
      </c>
      <c r="BU739">
        <v>0</v>
      </c>
      <c r="BV739">
        <v>2.7E-2</v>
      </c>
      <c r="BW739">
        <v>2.5000000000000001E-2</v>
      </c>
      <c r="BX739">
        <v>24</v>
      </c>
      <c r="BY739">
        <v>0</v>
      </c>
      <c r="BZ739" s="25" t="s">
        <v>176</v>
      </c>
      <c r="CB739">
        <v>1.6</v>
      </c>
      <c r="CC739">
        <v>2</v>
      </c>
      <c r="CD739">
        <v>135</v>
      </c>
      <c r="CE739">
        <v>3</v>
      </c>
      <c r="CF739">
        <v>1</v>
      </c>
      <c r="CG739">
        <v>1.6</v>
      </c>
      <c r="CH739">
        <v>0</v>
      </c>
    </row>
    <row r="740" spans="1:86">
      <c r="F740" s="24" t="str">
        <f t="shared" si="55"/>
        <v/>
      </c>
      <c r="H740" s="24" t="str">
        <f t="shared" si="56"/>
        <v/>
      </c>
      <c r="I740" s="24" t="str">
        <f t="shared" si="57"/>
        <v/>
      </c>
      <c r="J740" s="24" t="str">
        <f t="shared" si="58"/>
        <v/>
      </c>
      <c r="K740" s="49" t="str">
        <f t="shared" si="59"/>
        <v/>
      </c>
      <c r="Q740" s="25"/>
      <c r="Z740" s="25"/>
      <c r="AH740">
        <v>0</v>
      </c>
      <c r="BQ740" s="25"/>
      <c r="BZ740" s="25"/>
      <c r="CH740">
        <v>0</v>
      </c>
    </row>
    <row r="741" spans="1:86">
      <c r="A741">
        <v>1</v>
      </c>
      <c r="B741">
        <v>7</v>
      </c>
      <c r="C741">
        <v>140</v>
      </c>
      <c r="D741">
        <v>55</v>
      </c>
      <c r="E741">
        <v>1000</v>
      </c>
      <c r="F741" s="24">
        <f t="shared" si="55"/>
        <v>310</v>
      </c>
      <c r="G741">
        <v>71</v>
      </c>
      <c r="H741" s="24">
        <f t="shared" si="56"/>
        <v>6</v>
      </c>
      <c r="I741" s="24">
        <f t="shared" si="57"/>
        <v>19</v>
      </c>
      <c r="J741" s="24">
        <f t="shared" si="58"/>
        <v>180</v>
      </c>
      <c r="K741" s="49" t="str">
        <f t="shared" si="59"/>
        <v>13</v>
      </c>
      <c r="L741">
        <v>43</v>
      </c>
      <c r="M741">
        <v>0</v>
      </c>
      <c r="N741">
        <v>141</v>
      </c>
      <c r="O741">
        <v>0</v>
      </c>
      <c r="P741">
        <v>0</v>
      </c>
      <c r="Q741" s="25" t="s">
        <v>170</v>
      </c>
      <c r="R741">
        <v>22</v>
      </c>
      <c r="S741">
        <v>15</v>
      </c>
      <c r="T741">
        <v>2</v>
      </c>
      <c r="U741">
        <v>0</v>
      </c>
      <c r="V741">
        <v>0.39200000000000002</v>
      </c>
      <c r="W741">
        <v>0.5</v>
      </c>
      <c r="X741">
        <v>24</v>
      </c>
      <c r="Y741">
        <v>0</v>
      </c>
      <c r="Z741" s="25" t="s">
        <v>176</v>
      </c>
      <c r="AB741">
        <v>0</v>
      </c>
      <c r="AC741">
        <v>2</v>
      </c>
      <c r="AD741">
        <v>135</v>
      </c>
      <c r="AE741">
        <v>3</v>
      </c>
      <c r="AF741">
        <v>1</v>
      </c>
      <c r="AG741">
        <v>2</v>
      </c>
      <c r="AH741">
        <v>0</v>
      </c>
      <c r="BA741">
        <v>1</v>
      </c>
      <c r="BB741">
        <v>7</v>
      </c>
      <c r="BC741">
        <v>140</v>
      </c>
      <c r="BD741">
        <v>55</v>
      </c>
      <c r="BE741">
        <v>1000</v>
      </c>
      <c r="BF741">
        <v>31</v>
      </c>
      <c r="BG741">
        <v>71</v>
      </c>
      <c r="BH741">
        <v>35</v>
      </c>
      <c r="BI741">
        <v>150</v>
      </c>
      <c r="BJ741">
        <v>105</v>
      </c>
      <c r="BK741">
        <v>11</v>
      </c>
      <c r="BL741">
        <v>43</v>
      </c>
      <c r="BM741">
        <v>0</v>
      </c>
      <c r="BN741">
        <v>141</v>
      </c>
      <c r="BO741">
        <v>0</v>
      </c>
      <c r="BP741">
        <v>0</v>
      </c>
      <c r="BQ741" s="25" t="s">
        <v>170</v>
      </c>
      <c r="BR741">
        <v>22</v>
      </c>
      <c r="BS741">
        <v>15</v>
      </c>
      <c r="BT741">
        <v>2</v>
      </c>
      <c r="BU741">
        <v>0</v>
      </c>
      <c r="BV741">
        <v>0.39200000000000002</v>
      </c>
      <c r="BW741">
        <v>0.5</v>
      </c>
      <c r="BX741">
        <v>24</v>
      </c>
      <c r="BY741">
        <v>0</v>
      </c>
      <c r="BZ741" s="25" t="s">
        <v>176</v>
      </c>
      <c r="CB741">
        <v>0</v>
      </c>
      <c r="CC741">
        <v>2</v>
      </c>
      <c r="CD741">
        <v>135</v>
      </c>
      <c r="CE741">
        <v>3</v>
      </c>
      <c r="CF741">
        <v>1</v>
      </c>
      <c r="CG741">
        <v>2</v>
      </c>
      <c r="CH741">
        <v>0</v>
      </c>
    </row>
    <row r="742" spans="1:86">
      <c r="A742">
        <v>2</v>
      </c>
      <c r="B742">
        <v>6</v>
      </c>
      <c r="C742">
        <v>110</v>
      </c>
      <c r="D742">
        <v>55</v>
      </c>
      <c r="E742">
        <v>0</v>
      </c>
      <c r="F742" s="24">
        <f t="shared" si="55"/>
        <v>220</v>
      </c>
      <c r="G742">
        <v>50</v>
      </c>
      <c r="H742" s="24">
        <f t="shared" si="56"/>
        <v>7</v>
      </c>
      <c r="I742" s="24">
        <f t="shared" si="57"/>
        <v>20</v>
      </c>
      <c r="J742" s="24">
        <f t="shared" si="58"/>
        <v>180</v>
      </c>
      <c r="K742" s="49" t="str">
        <f t="shared" si="59"/>
        <v>13</v>
      </c>
      <c r="L742">
        <v>63</v>
      </c>
      <c r="M742">
        <v>0</v>
      </c>
      <c r="N742">
        <v>0</v>
      </c>
      <c r="O742">
        <v>0</v>
      </c>
      <c r="P742">
        <v>0</v>
      </c>
      <c r="Q742" s="25" t="s">
        <v>170</v>
      </c>
      <c r="R742">
        <v>22</v>
      </c>
      <c r="S742">
        <v>12</v>
      </c>
      <c r="T742">
        <v>2</v>
      </c>
      <c r="U742">
        <v>0</v>
      </c>
      <c r="V742">
        <v>0.35399999999999998</v>
      </c>
      <c r="W742">
        <v>0.24429999999999999</v>
      </c>
      <c r="X742">
        <v>24</v>
      </c>
      <c r="Y742">
        <v>0</v>
      </c>
      <c r="Z742" s="25" t="s">
        <v>176</v>
      </c>
      <c r="AB742">
        <v>0</v>
      </c>
      <c r="AC742">
        <v>2</v>
      </c>
      <c r="AD742">
        <v>135</v>
      </c>
      <c r="AE742">
        <v>3</v>
      </c>
      <c r="AF742">
        <v>1</v>
      </c>
      <c r="AG742">
        <v>2</v>
      </c>
      <c r="AH742">
        <v>0</v>
      </c>
      <c r="BA742">
        <v>2</v>
      </c>
      <c r="BB742">
        <v>6</v>
      </c>
      <c r="BC742">
        <v>110</v>
      </c>
      <c r="BD742">
        <v>55</v>
      </c>
      <c r="BE742">
        <v>0</v>
      </c>
      <c r="BF742">
        <v>22</v>
      </c>
      <c r="BG742">
        <v>50</v>
      </c>
      <c r="BH742">
        <v>40</v>
      </c>
      <c r="BI742">
        <v>160</v>
      </c>
      <c r="BJ742">
        <v>105</v>
      </c>
      <c r="BK742">
        <v>11</v>
      </c>
      <c r="BL742">
        <v>63</v>
      </c>
      <c r="BM742">
        <v>0</v>
      </c>
      <c r="BN742">
        <v>0</v>
      </c>
      <c r="BO742">
        <v>0</v>
      </c>
      <c r="BP742">
        <v>0</v>
      </c>
      <c r="BQ742" s="25" t="s">
        <v>170</v>
      </c>
      <c r="BR742">
        <v>22</v>
      </c>
      <c r="BS742">
        <v>12</v>
      </c>
      <c r="BT742">
        <v>2</v>
      </c>
      <c r="BU742">
        <v>0</v>
      </c>
      <c r="BV742">
        <v>0.35399999999999998</v>
      </c>
      <c r="BW742">
        <v>0.24429999999999999</v>
      </c>
      <c r="BX742">
        <v>24</v>
      </c>
      <c r="BY742">
        <v>0</v>
      </c>
      <c r="BZ742" s="25" t="s">
        <v>176</v>
      </c>
      <c r="CB742">
        <v>0</v>
      </c>
      <c r="CC742">
        <v>2</v>
      </c>
      <c r="CD742">
        <v>135</v>
      </c>
      <c r="CE742">
        <v>3</v>
      </c>
      <c r="CF742">
        <v>1</v>
      </c>
      <c r="CG742">
        <v>2</v>
      </c>
      <c r="CH742">
        <v>0</v>
      </c>
    </row>
    <row r="743" spans="1:86">
      <c r="A743">
        <v>3</v>
      </c>
      <c r="B743">
        <v>5</v>
      </c>
      <c r="C743">
        <v>80</v>
      </c>
      <c r="D743">
        <v>20</v>
      </c>
      <c r="E743">
        <v>0</v>
      </c>
      <c r="F743" s="24">
        <f t="shared" si="55"/>
        <v>160</v>
      </c>
      <c r="G743">
        <v>55</v>
      </c>
      <c r="H743" s="24">
        <f t="shared" si="56"/>
        <v>7</v>
      </c>
      <c r="I743" s="24">
        <f t="shared" si="57"/>
        <v>20</v>
      </c>
      <c r="J743" s="24">
        <f t="shared" si="58"/>
        <v>180</v>
      </c>
      <c r="K743" s="49" t="str">
        <f t="shared" si="59"/>
        <v>13</v>
      </c>
      <c r="L743">
        <v>63</v>
      </c>
      <c r="M743">
        <v>0</v>
      </c>
      <c r="N743">
        <v>0</v>
      </c>
      <c r="O743">
        <v>0</v>
      </c>
      <c r="P743">
        <v>0</v>
      </c>
      <c r="Q743" s="25" t="s">
        <v>170</v>
      </c>
      <c r="R743">
        <v>22</v>
      </c>
      <c r="S743">
        <v>12</v>
      </c>
      <c r="T743">
        <v>2</v>
      </c>
      <c r="U743">
        <v>0</v>
      </c>
      <c r="V743">
        <v>0.26600000000000001</v>
      </c>
      <c r="W743">
        <v>0.1782</v>
      </c>
      <c r="X743">
        <v>24</v>
      </c>
      <c r="Y743">
        <v>0</v>
      </c>
      <c r="Z743" s="25" t="s">
        <v>176</v>
      </c>
      <c r="AB743">
        <v>0</v>
      </c>
      <c r="AC743">
        <v>2</v>
      </c>
      <c r="AD743">
        <v>135</v>
      </c>
      <c r="AE743">
        <v>3</v>
      </c>
      <c r="AF743">
        <v>1</v>
      </c>
      <c r="AG743">
        <v>2</v>
      </c>
      <c r="AH743">
        <v>0</v>
      </c>
      <c r="BA743">
        <v>3</v>
      </c>
      <c r="BB743">
        <v>5</v>
      </c>
      <c r="BC743">
        <v>80</v>
      </c>
      <c r="BD743">
        <v>20</v>
      </c>
      <c r="BE743">
        <v>0</v>
      </c>
      <c r="BF743">
        <v>16</v>
      </c>
      <c r="BG743">
        <v>55</v>
      </c>
      <c r="BH743">
        <v>40</v>
      </c>
      <c r="BI743">
        <v>160</v>
      </c>
      <c r="BJ743">
        <v>105</v>
      </c>
      <c r="BK743">
        <v>11</v>
      </c>
      <c r="BL743">
        <v>63</v>
      </c>
      <c r="BM743">
        <v>0</v>
      </c>
      <c r="BN743">
        <v>0</v>
      </c>
      <c r="BO743">
        <v>0</v>
      </c>
      <c r="BP743">
        <v>0</v>
      </c>
      <c r="BQ743" s="25" t="s">
        <v>170</v>
      </c>
      <c r="BR743">
        <v>22</v>
      </c>
      <c r="BS743">
        <v>12</v>
      </c>
      <c r="BT743">
        <v>2</v>
      </c>
      <c r="BU743">
        <v>0</v>
      </c>
      <c r="BV743">
        <v>0.26600000000000001</v>
      </c>
      <c r="BW743">
        <v>0.1782</v>
      </c>
      <c r="BX743">
        <v>24</v>
      </c>
      <c r="BY743">
        <v>0</v>
      </c>
      <c r="BZ743" s="25" t="s">
        <v>176</v>
      </c>
      <c r="CB743">
        <v>0</v>
      </c>
      <c r="CC743">
        <v>2</v>
      </c>
      <c r="CD743">
        <v>135</v>
      </c>
      <c r="CE743">
        <v>3</v>
      </c>
      <c r="CF743">
        <v>1</v>
      </c>
      <c r="CG743">
        <v>2</v>
      </c>
      <c r="CH743">
        <v>0</v>
      </c>
    </row>
    <row r="744" spans="1:86">
      <c r="A744">
        <v>4</v>
      </c>
      <c r="B744">
        <v>4</v>
      </c>
      <c r="C744">
        <v>60</v>
      </c>
      <c r="D744">
        <v>15</v>
      </c>
      <c r="E744">
        <v>0</v>
      </c>
      <c r="F744" s="24">
        <f t="shared" si="55"/>
        <v>90</v>
      </c>
      <c r="G744">
        <v>60</v>
      </c>
      <c r="H744" s="24">
        <f t="shared" si="56"/>
        <v>7</v>
      </c>
      <c r="I744" s="24">
        <f t="shared" si="57"/>
        <v>20</v>
      </c>
      <c r="J744" s="24">
        <f t="shared" si="58"/>
        <v>180</v>
      </c>
      <c r="K744" s="49" t="str">
        <f t="shared" si="59"/>
        <v>13</v>
      </c>
      <c r="L744">
        <v>73</v>
      </c>
      <c r="M744">
        <v>0</v>
      </c>
      <c r="N744">
        <v>0</v>
      </c>
      <c r="O744">
        <v>0</v>
      </c>
      <c r="P744">
        <v>0</v>
      </c>
      <c r="Q744" s="25" t="s">
        <v>170</v>
      </c>
      <c r="R744">
        <v>22</v>
      </c>
      <c r="S744">
        <v>12</v>
      </c>
      <c r="T744">
        <v>2</v>
      </c>
      <c r="U744">
        <v>0</v>
      </c>
      <c r="V744">
        <v>0.189</v>
      </c>
      <c r="W744">
        <v>0.189</v>
      </c>
      <c r="X744">
        <v>24</v>
      </c>
      <c r="Y744">
        <v>0</v>
      </c>
      <c r="Z744" s="25" t="s">
        <v>176</v>
      </c>
      <c r="AB744">
        <v>0</v>
      </c>
      <c r="AC744">
        <v>2</v>
      </c>
      <c r="AD744">
        <v>135</v>
      </c>
      <c r="AE744">
        <v>3</v>
      </c>
      <c r="AF744">
        <v>1</v>
      </c>
      <c r="AG744">
        <v>2</v>
      </c>
      <c r="AH744">
        <v>0</v>
      </c>
      <c r="BA744">
        <v>4</v>
      </c>
      <c r="BB744">
        <v>4</v>
      </c>
      <c r="BC744">
        <v>60</v>
      </c>
      <c r="BD744">
        <v>15</v>
      </c>
      <c r="BE744">
        <v>0</v>
      </c>
      <c r="BF744">
        <v>9</v>
      </c>
      <c r="BG744">
        <v>60</v>
      </c>
      <c r="BH744">
        <v>40</v>
      </c>
      <c r="BI744">
        <v>160</v>
      </c>
      <c r="BJ744">
        <v>105</v>
      </c>
      <c r="BK744">
        <v>11</v>
      </c>
      <c r="BL744">
        <v>73</v>
      </c>
      <c r="BM744">
        <v>0</v>
      </c>
      <c r="BN744">
        <v>0</v>
      </c>
      <c r="BO744">
        <v>0</v>
      </c>
      <c r="BP744">
        <v>0</v>
      </c>
      <c r="BQ744" s="25" t="s">
        <v>170</v>
      </c>
      <c r="BR744">
        <v>22</v>
      </c>
      <c r="BS744">
        <v>12</v>
      </c>
      <c r="BT744">
        <v>2</v>
      </c>
      <c r="BU744">
        <v>0</v>
      </c>
      <c r="BV744">
        <v>0.189</v>
      </c>
      <c r="BW744">
        <v>0.189</v>
      </c>
      <c r="BX744">
        <v>24</v>
      </c>
      <c r="BY744">
        <v>0</v>
      </c>
      <c r="BZ744" s="25" t="s">
        <v>176</v>
      </c>
      <c r="CB744">
        <v>0</v>
      </c>
      <c r="CC744">
        <v>2</v>
      </c>
      <c r="CD744">
        <v>135</v>
      </c>
      <c r="CE744">
        <v>3</v>
      </c>
      <c r="CF744">
        <v>1</v>
      </c>
      <c r="CG744">
        <v>2</v>
      </c>
      <c r="CH744">
        <v>0</v>
      </c>
    </row>
    <row r="745" spans="1:86">
      <c r="A745">
        <v>5</v>
      </c>
      <c r="B745">
        <v>3</v>
      </c>
      <c r="C745">
        <v>40</v>
      </c>
      <c r="D745">
        <v>10</v>
      </c>
      <c r="E745">
        <v>0</v>
      </c>
      <c r="F745" s="24">
        <f t="shared" si="55"/>
        <v>60</v>
      </c>
      <c r="G745">
        <v>55</v>
      </c>
      <c r="H745" s="24">
        <f t="shared" si="56"/>
        <v>7</v>
      </c>
      <c r="I745" s="24">
        <f t="shared" si="57"/>
        <v>20</v>
      </c>
      <c r="J745" s="24">
        <f t="shared" si="58"/>
        <v>180</v>
      </c>
      <c r="K745" s="49" t="str">
        <f t="shared" si="59"/>
        <v>13</v>
      </c>
      <c r="L745">
        <v>73</v>
      </c>
      <c r="M745">
        <v>0</v>
      </c>
      <c r="N745">
        <v>0</v>
      </c>
      <c r="O745">
        <v>0</v>
      </c>
      <c r="P745">
        <v>0</v>
      </c>
      <c r="Q745" s="25" t="s">
        <v>170</v>
      </c>
      <c r="R745">
        <v>22</v>
      </c>
      <c r="S745">
        <v>12</v>
      </c>
      <c r="T745">
        <v>2</v>
      </c>
      <c r="U745">
        <v>0</v>
      </c>
      <c r="V745">
        <v>0.13300000000000001</v>
      </c>
      <c r="W745">
        <v>9.1800000000000007E-2</v>
      </c>
      <c r="X745">
        <v>24</v>
      </c>
      <c r="Y745">
        <v>0</v>
      </c>
      <c r="Z745" s="25" t="s">
        <v>176</v>
      </c>
      <c r="AB745">
        <v>0</v>
      </c>
      <c r="AC745">
        <v>2</v>
      </c>
      <c r="AD745">
        <v>135</v>
      </c>
      <c r="AE745">
        <v>3</v>
      </c>
      <c r="AF745">
        <v>1</v>
      </c>
      <c r="AG745">
        <v>2</v>
      </c>
      <c r="AH745">
        <v>0</v>
      </c>
      <c r="BA745">
        <v>5</v>
      </c>
      <c r="BB745">
        <v>3</v>
      </c>
      <c r="BC745">
        <v>40</v>
      </c>
      <c r="BD745">
        <v>10</v>
      </c>
      <c r="BE745">
        <v>0</v>
      </c>
      <c r="BF745">
        <v>6</v>
      </c>
      <c r="BG745">
        <v>55</v>
      </c>
      <c r="BH745">
        <v>40</v>
      </c>
      <c r="BI745">
        <v>160</v>
      </c>
      <c r="BJ745">
        <v>105</v>
      </c>
      <c r="BK745">
        <v>11</v>
      </c>
      <c r="BL745">
        <v>73</v>
      </c>
      <c r="BM745">
        <v>0</v>
      </c>
      <c r="BN745">
        <v>0</v>
      </c>
      <c r="BO745">
        <v>0</v>
      </c>
      <c r="BP745">
        <v>0</v>
      </c>
      <c r="BQ745" s="25" t="s">
        <v>170</v>
      </c>
      <c r="BR745">
        <v>22</v>
      </c>
      <c r="BS745">
        <v>12</v>
      </c>
      <c r="BT745">
        <v>2</v>
      </c>
      <c r="BU745">
        <v>0</v>
      </c>
      <c r="BV745">
        <v>0.13300000000000001</v>
      </c>
      <c r="BW745">
        <v>9.1800000000000007E-2</v>
      </c>
      <c r="BX745">
        <v>24</v>
      </c>
      <c r="BY745">
        <v>0</v>
      </c>
      <c r="BZ745" s="25" t="s">
        <v>176</v>
      </c>
      <c r="CB745">
        <v>0</v>
      </c>
      <c r="CC745">
        <v>2</v>
      </c>
      <c r="CD745">
        <v>135</v>
      </c>
      <c r="CE745">
        <v>3</v>
      </c>
      <c r="CF745">
        <v>1</v>
      </c>
      <c r="CG745">
        <v>2</v>
      </c>
      <c r="CH745">
        <v>0</v>
      </c>
    </row>
    <row r="746" spans="1:86">
      <c r="A746">
        <v>6</v>
      </c>
      <c r="B746">
        <v>2</v>
      </c>
      <c r="C746">
        <v>20</v>
      </c>
      <c r="D746">
        <v>30</v>
      </c>
      <c r="E746">
        <v>0</v>
      </c>
      <c r="F746" s="24">
        <f t="shared" si="55"/>
        <v>30</v>
      </c>
      <c r="G746">
        <v>60</v>
      </c>
      <c r="H746" s="24">
        <f t="shared" si="56"/>
        <v>7</v>
      </c>
      <c r="I746" s="24">
        <f t="shared" si="57"/>
        <v>20</v>
      </c>
      <c r="J746" s="24">
        <f t="shared" si="58"/>
        <v>180</v>
      </c>
      <c r="K746" s="49" t="str">
        <f t="shared" si="59"/>
        <v>13</v>
      </c>
      <c r="L746">
        <v>73</v>
      </c>
      <c r="M746">
        <v>0</v>
      </c>
      <c r="N746">
        <v>0</v>
      </c>
      <c r="O746">
        <v>0</v>
      </c>
      <c r="P746">
        <v>0</v>
      </c>
      <c r="Q746" s="25" t="s">
        <v>170</v>
      </c>
      <c r="R746">
        <v>22</v>
      </c>
      <c r="S746">
        <v>12</v>
      </c>
      <c r="T746">
        <v>2</v>
      </c>
      <c r="U746">
        <v>0</v>
      </c>
      <c r="V746">
        <v>7.6999999999999999E-2</v>
      </c>
      <c r="W746">
        <v>5.62E-2</v>
      </c>
      <c r="X746">
        <v>24</v>
      </c>
      <c r="Y746">
        <v>0</v>
      </c>
      <c r="Z746" s="25" t="s">
        <v>176</v>
      </c>
      <c r="AB746">
        <v>4.5</v>
      </c>
      <c r="AC746">
        <v>2</v>
      </c>
      <c r="AD746">
        <v>135</v>
      </c>
      <c r="AE746">
        <v>3</v>
      </c>
      <c r="AF746">
        <v>1</v>
      </c>
      <c r="AG746">
        <v>2</v>
      </c>
      <c r="AH746">
        <v>0</v>
      </c>
      <c r="BA746">
        <v>6</v>
      </c>
      <c r="BB746">
        <v>2</v>
      </c>
      <c r="BC746">
        <v>20</v>
      </c>
      <c r="BD746">
        <v>30</v>
      </c>
      <c r="BE746">
        <v>0</v>
      </c>
      <c r="BF746">
        <v>3</v>
      </c>
      <c r="BG746">
        <v>60</v>
      </c>
      <c r="BH746">
        <v>40</v>
      </c>
      <c r="BI746">
        <v>160</v>
      </c>
      <c r="BJ746">
        <v>105</v>
      </c>
      <c r="BK746">
        <v>11</v>
      </c>
      <c r="BL746">
        <v>73</v>
      </c>
      <c r="BM746">
        <v>0</v>
      </c>
      <c r="BN746">
        <v>0</v>
      </c>
      <c r="BO746">
        <v>0</v>
      </c>
      <c r="BP746">
        <v>0</v>
      </c>
      <c r="BQ746" s="25" t="s">
        <v>170</v>
      </c>
      <c r="BR746">
        <v>22</v>
      </c>
      <c r="BS746">
        <v>12</v>
      </c>
      <c r="BT746">
        <v>2</v>
      </c>
      <c r="BU746">
        <v>0</v>
      </c>
      <c r="BV746">
        <v>7.6999999999999999E-2</v>
      </c>
      <c r="BW746">
        <v>5.62E-2</v>
      </c>
      <c r="BX746">
        <v>24</v>
      </c>
      <c r="BY746">
        <v>0</v>
      </c>
      <c r="BZ746" s="25" t="s">
        <v>176</v>
      </c>
      <c r="CB746">
        <v>4.5</v>
      </c>
      <c r="CC746">
        <v>2</v>
      </c>
      <c r="CD746">
        <v>135</v>
      </c>
      <c r="CE746">
        <v>3</v>
      </c>
      <c r="CF746">
        <v>1</v>
      </c>
      <c r="CG746">
        <v>2</v>
      </c>
      <c r="CH746">
        <v>0</v>
      </c>
    </row>
    <row r="747" spans="1:86">
      <c r="A747">
        <v>7</v>
      </c>
      <c r="B747">
        <v>1</v>
      </c>
      <c r="C747">
        <v>14</v>
      </c>
      <c r="D747">
        <v>20</v>
      </c>
      <c r="E747">
        <v>0</v>
      </c>
      <c r="F747" s="24">
        <f t="shared" si="55"/>
        <v>20</v>
      </c>
      <c r="G747">
        <v>60</v>
      </c>
      <c r="H747" s="24">
        <f t="shared" si="56"/>
        <v>7</v>
      </c>
      <c r="I747" s="24">
        <f t="shared" si="57"/>
        <v>20</v>
      </c>
      <c r="J747" s="24">
        <f t="shared" si="58"/>
        <v>180</v>
      </c>
      <c r="K747" s="49" t="str">
        <f t="shared" si="59"/>
        <v>10</v>
      </c>
      <c r="L747">
        <v>73</v>
      </c>
      <c r="M747">
        <v>0</v>
      </c>
      <c r="N747">
        <v>0</v>
      </c>
      <c r="O747">
        <v>10</v>
      </c>
      <c r="P747">
        <v>0</v>
      </c>
      <c r="Q747" s="25" t="s">
        <v>170</v>
      </c>
      <c r="R747">
        <v>22</v>
      </c>
      <c r="S747">
        <v>12</v>
      </c>
      <c r="T747">
        <v>2</v>
      </c>
      <c r="U747">
        <v>0</v>
      </c>
      <c r="V747">
        <v>3.9E-2</v>
      </c>
      <c r="W747">
        <v>2.9000000000000001E-2</v>
      </c>
      <c r="X747">
        <v>24</v>
      </c>
      <c r="Y747">
        <v>0</v>
      </c>
      <c r="Z747" s="25" t="s">
        <v>176</v>
      </c>
      <c r="AB747">
        <v>2</v>
      </c>
      <c r="AC747">
        <v>2</v>
      </c>
      <c r="AD747">
        <v>135</v>
      </c>
      <c r="AE747">
        <v>3</v>
      </c>
      <c r="AF747">
        <v>1</v>
      </c>
      <c r="AG747">
        <v>2</v>
      </c>
      <c r="AH747">
        <v>0</v>
      </c>
      <c r="BA747">
        <v>7</v>
      </c>
      <c r="BB747">
        <v>1</v>
      </c>
      <c r="BC747">
        <v>14</v>
      </c>
      <c r="BD747">
        <v>20</v>
      </c>
      <c r="BE747">
        <v>0</v>
      </c>
      <c r="BF747">
        <v>2</v>
      </c>
      <c r="BG747">
        <v>60</v>
      </c>
      <c r="BH747">
        <v>40</v>
      </c>
      <c r="BI747">
        <v>160</v>
      </c>
      <c r="BJ747">
        <v>105</v>
      </c>
      <c r="BK747">
        <v>11</v>
      </c>
      <c r="BL747">
        <v>73</v>
      </c>
      <c r="BM747">
        <v>0</v>
      </c>
      <c r="BN747">
        <v>0</v>
      </c>
      <c r="BO747">
        <v>10</v>
      </c>
      <c r="BP747">
        <v>0</v>
      </c>
      <c r="BQ747" s="25" t="s">
        <v>170</v>
      </c>
      <c r="BR747">
        <v>22</v>
      </c>
      <c r="BS747">
        <v>12</v>
      </c>
      <c r="BT747">
        <v>2</v>
      </c>
      <c r="BU747">
        <v>0</v>
      </c>
      <c r="BV747">
        <v>3.9E-2</v>
      </c>
      <c r="BW747">
        <v>2.9000000000000001E-2</v>
      </c>
      <c r="BX747">
        <v>24</v>
      </c>
      <c r="BY747">
        <v>0</v>
      </c>
      <c r="BZ747" s="25" t="s">
        <v>176</v>
      </c>
      <c r="CB747">
        <v>2</v>
      </c>
      <c r="CC747">
        <v>2</v>
      </c>
      <c r="CD747">
        <v>135</v>
      </c>
      <c r="CE747">
        <v>3</v>
      </c>
      <c r="CF747">
        <v>1</v>
      </c>
      <c r="CG747">
        <v>2</v>
      </c>
      <c r="CH747">
        <v>0</v>
      </c>
    </row>
    <row r="748" spans="1:86">
      <c r="F748" s="24" t="str">
        <f t="shared" si="55"/>
        <v/>
      </c>
      <c r="H748" s="24" t="str">
        <f t="shared" si="56"/>
        <v/>
      </c>
      <c r="I748" s="24" t="str">
        <f t="shared" si="57"/>
        <v/>
      </c>
      <c r="J748" s="24" t="str">
        <f t="shared" si="58"/>
        <v/>
      </c>
      <c r="K748" s="49" t="str">
        <f t="shared" si="59"/>
        <v/>
      </c>
      <c r="Q748" s="25"/>
      <c r="Z748" s="25"/>
      <c r="AH748">
        <v>0</v>
      </c>
      <c r="BQ748" s="25"/>
      <c r="BZ748" s="25"/>
      <c r="CH748">
        <v>0</v>
      </c>
    </row>
    <row r="749" spans="1:86">
      <c r="A749">
        <v>1</v>
      </c>
      <c r="B749">
        <v>7</v>
      </c>
      <c r="C749">
        <v>140</v>
      </c>
      <c r="D749">
        <v>55</v>
      </c>
      <c r="E749">
        <v>1000</v>
      </c>
      <c r="F749" s="24">
        <f t="shared" si="55"/>
        <v>310</v>
      </c>
      <c r="G749">
        <v>71</v>
      </c>
      <c r="H749" s="24">
        <f t="shared" si="56"/>
        <v>6</v>
      </c>
      <c r="I749" s="24">
        <f t="shared" si="57"/>
        <v>19</v>
      </c>
      <c r="J749" s="24">
        <f t="shared" si="58"/>
        <v>180</v>
      </c>
      <c r="K749" s="49" t="str">
        <f t="shared" si="59"/>
        <v>13</v>
      </c>
      <c r="L749">
        <v>43</v>
      </c>
      <c r="M749">
        <v>0</v>
      </c>
      <c r="N749">
        <v>141</v>
      </c>
      <c r="O749">
        <v>0</v>
      </c>
      <c r="P749">
        <v>0</v>
      </c>
      <c r="Q749" s="25" t="s">
        <v>170</v>
      </c>
      <c r="R749">
        <v>22</v>
      </c>
      <c r="S749">
        <v>15</v>
      </c>
      <c r="T749">
        <v>2</v>
      </c>
      <c r="U749">
        <v>0</v>
      </c>
      <c r="V749">
        <v>0.39200000000000002</v>
      </c>
      <c r="W749">
        <v>0.5</v>
      </c>
      <c r="X749">
        <v>24</v>
      </c>
      <c r="Y749">
        <v>0</v>
      </c>
      <c r="Z749" s="25" t="s">
        <v>176</v>
      </c>
      <c r="AB749">
        <v>0</v>
      </c>
      <c r="AC749">
        <v>2</v>
      </c>
      <c r="AD749">
        <v>135</v>
      </c>
      <c r="AE749">
        <v>3</v>
      </c>
      <c r="AF749">
        <v>1</v>
      </c>
      <c r="AG749">
        <v>2.8</v>
      </c>
      <c r="AH749">
        <v>0</v>
      </c>
      <c r="BA749">
        <v>1</v>
      </c>
      <c r="BB749">
        <v>7</v>
      </c>
      <c r="BC749">
        <v>140</v>
      </c>
      <c r="BD749">
        <v>55</v>
      </c>
      <c r="BE749">
        <v>1000</v>
      </c>
      <c r="BF749">
        <v>31</v>
      </c>
      <c r="BG749">
        <v>71</v>
      </c>
      <c r="BH749">
        <v>35</v>
      </c>
      <c r="BI749">
        <v>150</v>
      </c>
      <c r="BJ749">
        <v>105</v>
      </c>
      <c r="BK749">
        <v>11</v>
      </c>
      <c r="BL749">
        <v>43</v>
      </c>
      <c r="BM749">
        <v>0</v>
      </c>
      <c r="BN749">
        <v>141</v>
      </c>
      <c r="BO749">
        <v>0</v>
      </c>
      <c r="BP749">
        <v>0</v>
      </c>
      <c r="BQ749" s="25" t="s">
        <v>170</v>
      </c>
      <c r="BR749">
        <v>22</v>
      </c>
      <c r="BS749">
        <v>15</v>
      </c>
      <c r="BT749">
        <v>2</v>
      </c>
      <c r="BU749">
        <v>0</v>
      </c>
      <c r="BV749">
        <v>0.39200000000000002</v>
      </c>
      <c r="BW749">
        <v>0.5</v>
      </c>
      <c r="BX749">
        <v>24</v>
      </c>
      <c r="BY749">
        <v>0</v>
      </c>
      <c r="BZ749" s="25" t="s">
        <v>176</v>
      </c>
      <c r="CB749">
        <v>0</v>
      </c>
      <c r="CC749">
        <v>2</v>
      </c>
      <c r="CD749">
        <v>135</v>
      </c>
      <c r="CE749">
        <v>3</v>
      </c>
      <c r="CF749">
        <v>1</v>
      </c>
      <c r="CG749">
        <v>2.8</v>
      </c>
      <c r="CH749">
        <v>0</v>
      </c>
    </row>
    <row r="750" spans="1:86">
      <c r="A750">
        <v>2</v>
      </c>
      <c r="B750">
        <v>6</v>
      </c>
      <c r="C750">
        <v>110</v>
      </c>
      <c r="D750">
        <v>55</v>
      </c>
      <c r="E750">
        <v>0</v>
      </c>
      <c r="F750" s="24">
        <f t="shared" si="55"/>
        <v>220</v>
      </c>
      <c r="G750">
        <v>50</v>
      </c>
      <c r="H750" s="24">
        <f t="shared" si="56"/>
        <v>7</v>
      </c>
      <c r="I750" s="24">
        <f t="shared" si="57"/>
        <v>20</v>
      </c>
      <c r="J750" s="24">
        <f t="shared" si="58"/>
        <v>180</v>
      </c>
      <c r="K750" s="49" t="str">
        <f t="shared" si="59"/>
        <v>13</v>
      </c>
      <c r="L750">
        <v>63</v>
      </c>
      <c r="M750">
        <v>0</v>
      </c>
      <c r="N750">
        <v>0</v>
      </c>
      <c r="O750">
        <v>0</v>
      </c>
      <c r="P750">
        <v>0</v>
      </c>
      <c r="Q750" s="25" t="s">
        <v>170</v>
      </c>
      <c r="R750">
        <v>22</v>
      </c>
      <c r="S750">
        <v>12</v>
      </c>
      <c r="T750">
        <v>2</v>
      </c>
      <c r="U750">
        <v>0</v>
      </c>
      <c r="V750">
        <v>0.35399999999999998</v>
      </c>
      <c r="W750">
        <v>0.24429999999999999</v>
      </c>
      <c r="X750">
        <v>24</v>
      </c>
      <c r="Y750">
        <v>0</v>
      </c>
      <c r="Z750" s="25" t="s">
        <v>176</v>
      </c>
      <c r="AB750">
        <v>0</v>
      </c>
      <c r="AC750">
        <v>2</v>
      </c>
      <c r="AD750">
        <v>135</v>
      </c>
      <c r="AE750">
        <v>3</v>
      </c>
      <c r="AF750">
        <v>1</v>
      </c>
      <c r="AG750">
        <v>2.8</v>
      </c>
      <c r="AH750">
        <v>0</v>
      </c>
      <c r="BA750">
        <v>2</v>
      </c>
      <c r="BB750">
        <v>6</v>
      </c>
      <c r="BC750">
        <v>110</v>
      </c>
      <c r="BD750">
        <v>55</v>
      </c>
      <c r="BE750">
        <v>0</v>
      </c>
      <c r="BF750">
        <v>22</v>
      </c>
      <c r="BG750">
        <v>50</v>
      </c>
      <c r="BH750">
        <v>40</v>
      </c>
      <c r="BI750">
        <v>160</v>
      </c>
      <c r="BJ750">
        <v>105</v>
      </c>
      <c r="BK750">
        <v>11</v>
      </c>
      <c r="BL750">
        <v>63</v>
      </c>
      <c r="BM750">
        <v>0</v>
      </c>
      <c r="BN750">
        <v>0</v>
      </c>
      <c r="BO750">
        <v>0</v>
      </c>
      <c r="BP750">
        <v>0</v>
      </c>
      <c r="BQ750" s="25" t="s">
        <v>170</v>
      </c>
      <c r="BR750">
        <v>22</v>
      </c>
      <c r="BS750">
        <v>12</v>
      </c>
      <c r="BT750">
        <v>2</v>
      </c>
      <c r="BU750">
        <v>0</v>
      </c>
      <c r="BV750">
        <v>0.35399999999999998</v>
      </c>
      <c r="BW750">
        <v>0.24429999999999999</v>
      </c>
      <c r="BX750">
        <v>24</v>
      </c>
      <c r="BY750">
        <v>0</v>
      </c>
      <c r="BZ750" s="25" t="s">
        <v>176</v>
      </c>
      <c r="CB750">
        <v>0</v>
      </c>
      <c r="CC750">
        <v>2</v>
      </c>
      <c r="CD750">
        <v>135</v>
      </c>
      <c r="CE750">
        <v>3</v>
      </c>
      <c r="CF750">
        <v>1</v>
      </c>
      <c r="CG750">
        <v>2.8</v>
      </c>
      <c r="CH750">
        <v>0</v>
      </c>
    </row>
    <row r="751" spans="1:86">
      <c r="A751">
        <v>3</v>
      </c>
      <c r="B751">
        <v>5</v>
      </c>
      <c r="C751">
        <v>80</v>
      </c>
      <c r="D751">
        <v>20</v>
      </c>
      <c r="E751">
        <v>0</v>
      </c>
      <c r="F751" s="24">
        <f t="shared" si="55"/>
        <v>160</v>
      </c>
      <c r="G751">
        <v>55</v>
      </c>
      <c r="H751" s="24">
        <f t="shared" si="56"/>
        <v>7</v>
      </c>
      <c r="I751" s="24">
        <f t="shared" si="57"/>
        <v>20</v>
      </c>
      <c r="J751" s="24">
        <f t="shared" si="58"/>
        <v>180</v>
      </c>
      <c r="K751" s="49" t="str">
        <f t="shared" si="59"/>
        <v>13</v>
      </c>
      <c r="L751">
        <v>63</v>
      </c>
      <c r="M751">
        <v>0</v>
      </c>
      <c r="N751">
        <v>0</v>
      </c>
      <c r="O751">
        <v>0</v>
      </c>
      <c r="P751">
        <v>0</v>
      </c>
      <c r="Q751" s="25" t="s">
        <v>170</v>
      </c>
      <c r="R751">
        <v>22</v>
      </c>
      <c r="S751">
        <v>12</v>
      </c>
      <c r="T751">
        <v>2</v>
      </c>
      <c r="U751">
        <v>0</v>
      </c>
      <c r="V751">
        <v>0.26600000000000001</v>
      </c>
      <c r="W751">
        <v>0.1782</v>
      </c>
      <c r="X751">
        <v>24</v>
      </c>
      <c r="Y751">
        <v>0</v>
      </c>
      <c r="Z751" s="25" t="s">
        <v>176</v>
      </c>
      <c r="AB751">
        <v>0</v>
      </c>
      <c r="AC751">
        <v>2</v>
      </c>
      <c r="AD751">
        <v>135</v>
      </c>
      <c r="AE751">
        <v>3</v>
      </c>
      <c r="AF751">
        <v>1</v>
      </c>
      <c r="AG751">
        <v>2.8</v>
      </c>
      <c r="AH751">
        <v>0</v>
      </c>
      <c r="BA751">
        <v>3</v>
      </c>
      <c r="BB751">
        <v>5</v>
      </c>
      <c r="BC751">
        <v>80</v>
      </c>
      <c r="BD751">
        <v>20</v>
      </c>
      <c r="BE751">
        <v>0</v>
      </c>
      <c r="BF751">
        <v>16</v>
      </c>
      <c r="BG751">
        <v>55</v>
      </c>
      <c r="BH751">
        <v>40</v>
      </c>
      <c r="BI751">
        <v>160</v>
      </c>
      <c r="BJ751">
        <v>105</v>
      </c>
      <c r="BK751">
        <v>11</v>
      </c>
      <c r="BL751">
        <v>63</v>
      </c>
      <c r="BM751">
        <v>0</v>
      </c>
      <c r="BN751">
        <v>0</v>
      </c>
      <c r="BO751">
        <v>0</v>
      </c>
      <c r="BP751">
        <v>0</v>
      </c>
      <c r="BQ751" s="25" t="s">
        <v>170</v>
      </c>
      <c r="BR751">
        <v>22</v>
      </c>
      <c r="BS751">
        <v>12</v>
      </c>
      <c r="BT751">
        <v>2</v>
      </c>
      <c r="BU751">
        <v>0</v>
      </c>
      <c r="BV751">
        <v>0.26600000000000001</v>
      </c>
      <c r="BW751">
        <v>0.1782</v>
      </c>
      <c r="BX751">
        <v>24</v>
      </c>
      <c r="BY751">
        <v>0</v>
      </c>
      <c r="BZ751" s="25" t="s">
        <v>176</v>
      </c>
      <c r="CB751">
        <v>0</v>
      </c>
      <c r="CC751">
        <v>2</v>
      </c>
      <c r="CD751">
        <v>135</v>
      </c>
      <c r="CE751">
        <v>3</v>
      </c>
      <c r="CF751">
        <v>1</v>
      </c>
      <c r="CG751">
        <v>2.8</v>
      </c>
      <c r="CH751">
        <v>0</v>
      </c>
    </row>
    <row r="752" spans="1:86">
      <c r="A752">
        <v>4</v>
      </c>
      <c r="B752">
        <v>4</v>
      </c>
      <c r="C752">
        <v>60</v>
      </c>
      <c r="D752">
        <v>15</v>
      </c>
      <c r="E752">
        <v>0</v>
      </c>
      <c r="F752" s="24">
        <f t="shared" si="55"/>
        <v>90</v>
      </c>
      <c r="G752">
        <v>60</v>
      </c>
      <c r="H752" s="24">
        <f t="shared" si="56"/>
        <v>7</v>
      </c>
      <c r="I752" s="24">
        <f t="shared" si="57"/>
        <v>20</v>
      </c>
      <c r="J752" s="24">
        <f t="shared" si="58"/>
        <v>180</v>
      </c>
      <c r="K752" s="49" t="str">
        <f t="shared" si="59"/>
        <v>13</v>
      </c>
      <c r="L752">
        <v>73</v>
      </c>
      <c r="M752">
        <v>0</v>
      </c>
      <c r="N752">
        <v>0</v>
      </c>
      <c r="O752">
        <v>0</v>
      </c>
      <c r="P752">
        <v>0</v>
      </c>
      <c r="Q752" s="25" t="s">
        <v>170</v>
      </c>
      <c r="R752">
        <v>22</v>
      </c>
      <c r="S752">
        <v>12</v>
      </c>
      <c r="T752">
        <v>2</v>
      </c>
      <c r="U752">
        <v>0</v>
      </c>
      <c r="V752">
        <v>0.189</v>
      </c>
      <c r="W752">
        <v>0.13039999999999999</v>
      </c>
      <c r="X752">
        <v>24</v>
      </c>
      <c r="Y752">
        <v>0</v>
      </c>
      <c r="Z752" s="25" t="s">
        <v>176</v>
      </c>
      <c r="AB752">
        <v>0</v>
      </c>
      <c r="AC752">
        <v>2</v>
      </c>
      <c r="AD752">
        <v>135</v>
      </c>
      <c r="AE752">
        <v>3</v>
      </c>
      <c r="AF752">
        <v>1</v>
      </c>
      <c r="AG752">
        <v>2.8</v>
      </c>
      <c r="AH752">
        <v>0</v>
      </c>
      <c r="BA752">
        <v>4</v>
      </c>
      <c r="BB752">
        <v>4</v>
      </c>
      <c r="BC752">
        <v>60</v>
      </c>
      <c r="BD752">
        <v>15</v>
      </c>
      <c r="BE752">
        <v>0</v>
      </c>
      <c r="BF752">
        <v>9</v>
      </c>
      <c r="BG752">
        <v>60</v>
      </c>
      <c r="BH752">
        <v>40</v>
      </c>
      <c r="BI752">
        <v>160</v>
      </c>
      <c r="BJ752">
        <v>105</v>
      </c>
      <c r="BK752">
        <v>11</v>
      </c>
      <c r="BL752">
        <v>73</v>
      </c>
      <c r="BM752">
        <v>0</v>
      </c>
      <c r="BN752">
        <v>0</v>
      </c>
      <c r="BO752">
        <v>0</v>
      </c>
      <c r="BP752">
        <v>0</v>
      </c>
      <c r="BQ752" s="25" t="s">
        <v>170</v>
      </c>
      <c r="BR752">
        <v>22</v>
      </c>
      <c r="BS752">
        <v>12</v>
      </c>
      <c r="BT752">
        <v>2</v>
      </c>
      <c r="BU752">
        <v>0</v>
      </c>
      <c r="BV752">
        <v>0.189</v>
      </c>
      <c r="BW752">
        <v>0.13039999999999999</v>
      </c>
      <c r="BX752">
        <v>24</v>
      </c>
      <c r="BY752">
        <v>0</v>
      </c>
      <c r="BZ752" s="25" t="s">
        <v>176</v>
      </c>
      <c r="CB752">
        <v>0</v>
      </c>
      <c r="CC752">
        <v>2</v>
      </c>
      <c r="CD752">
        <v>135</v>
      </c>
      <c r="CE752">
        <v>3</v>
      </c>
      <c r="CF752">
        <v>1</v>
      </c>
      <c r="CG752">
        <v>2.8</v>
      </c>
      <c r="CH752">
        <v>0</v>
      </c>
    </row>
    <row r="753" spans="1:86">
      <c r="A753">
        <v>5</v>
      </c>
      <c r="B753">
        <v>3</v>
      </c>
      <c r="C753">
        <v>40</v>
      </c>
      <c r="D753">
        <v>10</v>
      </c>
      <c r="E753">
        <v>0</v>
      </c>
      <c r="F753" s="24">
        <f t="shared" si="55"/>
        <v>60</v>
      </c>
      <c r="G753">
        <v>55</v>
      </c>
      <c r="H753" s="24">
        <f t="shared" si="56"/>
        <v>7</v>
      </c>
      <c r="I753" s="24">
        <f t="shared" si="57"/>
        <v>20</v>
      </c>
      <c r="J753" s="24">
        <f t="shared" si="58"/>
        <v>180</v>
      </c>
      <c r="K753" s="49" t="str">
        <f t="shared" si="59"/>
        <v>13</v>
      </c>
      <c r="L753">
        <v>73</v>
      </c>
      <c r="M753">
        <v>0</v>
      </c>
      <c r="N753">
        <v>0</v>
      </c>
      <c r="O753">
        <v>0</v>
      </c>
      <c r="P753">
        <v>0</v>
      </c>
      <c r="Q753" s="25" t="s">
        <v>170</v>
      </c>
      <c r="R753">
        <v>22</v>
      </c>
      <c r="S753">
        <v>12</v>
      </c>
      <c r="T753">
        <v>2</v>
      </c>
      <c r="U753">
        <v>0</v>
      </c>
      <c r="V753">
        <v>0.13300000000000001</v>
      </c>
      <c r="W753">
        <v>9.1800000000000007E-2</v>
      </c>
      <c r="X753">
        <v>24</v>
      </c>
      <c r="Y753">
        <v>0</v>
      </c>
      <c r="Z753" s="25" t="s">
        <v>176</v>
      </c>
      <c r="AB753">
        <v>0</v>
      </c>
      <c r="AC753">
        <v>2</v>
      </c>
      <c r="AD753">
        <v>135</v>
      </c>
      <c r="AE753">
        <v>3</v>
      </c>
      <c r="AF753">
        <v>1</v>
      </c>
      <c r="AG753">
        <v>2.8</v>
      </c>
      <c r="AH753">
        <v>0</v>
      </c>
      <c r="BA753">
        <v>5</v>
      </c>
      <c r="BB753">
        <v>3</v>
      </c>
      <c r="BC753">
        <v>40</v>
      </c>
      <c r="BD753">
        <v>10</v>
      </c>
      <c r="BE753">
        <v>0</v>
      </c>
      <c r="BF753">
        <v>6</v>
      </c>
      <c r="BG753">
        <v>55</v>
      </c>
      <c r="BH753">
        <v>40</v>
      </c>
      <c r="BI753">
        <v>160</v>
      </c>
      <c r="BJ753">
        <v>105</v>
      </c>
      <c r="BK753">
        <v>11</v>
      </c>
      <c r="BL753">
        <v>73</v>
      </c>
      <c r="BM753">
        <v>0</v>
      </c>
      <c r="BN753">
        <v>0</v>
      </c>
      <c r="BO753">
        <v>0</v>
      </c>
      <c r="BP753">
        <v>0</v>
      </c>
      <c r="BQ753" s="25" t="s">
        <v>170</v>
      </c>
      <c r="BR753">
        <v>22</v>
      </c>
      <c r="BS753">
        <v>12</v>
      </c>
      <c r="BT753">
        <v>2</v>
      </c>
      <c r="BU753">
        <v>0</v>
      </c>
      <c r="BV753">
        <v>0.13300000000000001</v>
      </c>
      <c r="BW753">
        <v>9.1800000000000007E-2</v>
      </c>
      <c r="BX753">
        <v>24</v>
      </c>
      <c r="BY753">
        <v>0</v>
      </c>
      <c r="BZ753" s="25" t="s">
        <v>176</v>
      </c>
      <c r="CB753">
        <v>0</v>
      </c>
      <c r="CC753">
        <v>2</v>
      </c>
      <c r="CD753">
        <v>135</v>
      </c>
      <c r="CE753">
        <v>3</v>
      </c>
      <c r="CF753">
        <v>1</v>
      </c>
      <c r="CG753">
        <v>2.8</v>
      </c>
      <c r="CH753">
        <v>0</v>
      </c>
    </row>
    <row r="754" spans="1:86">
      <c r="A754">
        <v>6</v>
      </c>
      <c r="B754">
        <v>2</v>
      </c>
      <c r="C754">
        <v>20</v>
      </c>
      <c r="D754">
        <v>30</v>
      </c>
      <c r="E754">
        <v>0</v>
      </c>
      <c r="F754" s="24">
        <f t="shared" si="55"/>
        <v>30</v>
      </c>
      <c r="G754">
        <v>60</v>
      </c>
      <c r="H754" s="24">
        <f t="shared" si="56"/>
        <v>7</v>
      </c>
      <c r="I754" s="24">
        <f t="shared" si="57"/>
        <v>20</v>
      </c>
      <c r="J754" s="24">
        <f t="shared" si="58"/>
        <v>180</v>
      </c>
      <c r="K754" s="49" t="str">
        <f t="shared" si="59"/>
        <v>13</v>
      </c>
      <c r="L754">
        <v>73</v>
      </c>
      <c r="M754">
        <v>0</v>
      </c>
      <c r="N754">
        <v>0</v>
      </c>
      <c r="O754">
        <v>0</v>
      </c>
      <c r="P754">
        <v>0</v>
      </c>
      <c r="Q754" s="25" t="s">
        <v>170</v>
      </c>
      <c r="R754">
        <v>22</v>
      </c>
      <c r="S754">
        <v>12</v>
      </c>
      <c r="T754">
        <v>2</v>
      </c>
      <c r="U754">
        <v>0</v>
      </c>
      <c r="V754">
        <v>7.6999999999999999E-2</v>
      </c>
      <c r="W754">
        <v>5.62E-2</v>
      </c>
      <c r="X754">
        <v>24</v>
      </c>
      <c r="Y754">
        <v>0</v>
      </c>
      <c r="Z754" s="25" t="s">
        <v>176</v>
      </c>
      <c r="AB754">
        <v>4.5</v>
      </c>
      <c r="AC754">
        <v>2</v>
      </c>
      <c r="AD754">
        <v>135</v>
      </c>
      <c r="AE754">
        <v>3</v>
      </c>
      <c r="AF754">
        <v>1</v>
      </c>
      <c r="AG754">
        <v>2.8</v>
      </c>
      <c r="AH754">
        <v>0</v>
      </c>
      <c r="BA754">
        <v>6</v>
      </c>
      <c r="BB754">
        <v>2</v>
      </c>
      <c r="BC754">
        <v>20</v>
      </c>
      <c r="BD754">
        <v>30</v>
      </c>
      <c r="BE754">
        <v>0</v>
      </c>
      <c r="BF754">
        <v>3</v>
      </c>
      <c r="BG754">
        <v>60</v>
      </c>
      <c r="BH754">
        <v>40</v>
      </c>
      <c r="BI754">
        <v>160</v>
      </c>
      <c r="BJ754">
        <v>105</v>
      </c>
      <c r="BK754">
        <v>11</v>
      </c>
      <c r="BL754">
        <v>73</v>
      </c>
      <c r="BM754">
        <v>0</v>
      </c>
      <c r="BN754">
        <v>0</v>
      </c>
      <c r="BO754">
        <v>0</v>
      </c>
      <c r="BP754">
        <v>0</v>
      </c>
      <c r="BQ754" s="25" t="s">
        <v>170</v>
      </c>
      <c r="BR754">
        <v>22</v>
      </c>
      <c r="BS754">
        <v>12</v>
      </c>
      <c r="BT754">
        <v>2</v>
      </c>
      <c r="BU754">
        <v>0</v>
      </c>
      <c r="BV754">
        <v>7.6999999999999999E-2</v>
      </c>
      <c r="BW754">
        <v>5.62E-2</v>
      </c>
      <c r="BX754">
        <v>24</v>
      </c>
      <c r="BY754">
        <v>0</v>
      </c>
      <c r="BZ754" s="25" t="s">
        <v>176</v>
      </c>
      <c r="CB754">
        <v>4.5</v>
      </c>
      <c r="CC754">
        <v>2</v>
      </c>
      <c r="CD754">
        <v>135</v>
      </c>
      <c r="CE754">
        <v>3</v>
      </c>
      <c r="CF754">
        <v>1</v>
      </c>
      <c r="CG754">
        <v>2.8</v>
      </c>
      <c r="CH754">
        <v>0</v>
      </c>
    </row>
    <row r="755" spans="1:86">
      <c r="A755">
        <v>7</v>
      </c>
      <c r="B755">
        <v>1</v>
      </c>
      <c r="C755">
        <v>16</v>
      </c>
      <c r="D755">
        <v>20</v>
      </c>
      <c r="E755">
        <v>0</v>
      </c>
      <c r="F755" s="24">
        <f t="shared" si="55"/>
        <v>25</v>
      </c>
      <c r="G755">
        <v>60</v>
      </c>
      <c r="H755" s="24">
        <f t="shared" si="56"/>
        <v>7</v>
      </c>
      <c r="I755" s="24">
        <f t="shared" si="57"/>
        <v>20</v>
      </c>
      <c r="J755" s="24">
        <f t="shared" si="58"/>
        <v>180</v>
      </c>
      <c r="K755" s="49" t="str">
        <f t="shared" si="59"/>
        <v>10</v>
      </c>
      <c r="L755">
        <v>73</v>
      </c>
      <c r="M755">
        <v>0</v>
      </c>
      <c r="N755">
        <v>0</v>
      </c>
      <c r="O755">
        <v>10</v>
      </c>
      <c r="P755">
        <v>0</v>
      </c>
      <c r="Q755" s="25" t="s">
        <v>170</v>
      </c>
      <c r="R755">
        <v>22</v>
      </c>
      <c r="S755">
        <v>12</v>
      </c>
      <c r="T755">
        <v>2</v>
      </c>
      <c r="U755">
        <v>0</v>
      </c>
      <c r="V755">
        <v>4.2999999999999997E-2</v>
      </c>
      <c r="W755">
        <v>0.04</v>
      </c>
      <c r="X755">
        <v>24</v>
      </c>
      <c r="Y755">
        <v>0</v>
      </c>
      <c r="Z755" s="25" t="s">
        <v>176</v>
      </c>
      <c r="AA755" s="25"/>
      <c r="AB755">
        <v>2.8</v>
      </c>
      <c r="AC755">
        <v>2</v>
      </c>
      <c r="AD755">
        <v>135</v>
      </c>
      <c r="AE755">
        <v>3</v>
      </c>
      <c r="AF755">
        <v>1</v>
      </c>
      <c r="AG755">
        <v>2.8</v>
      </c>
      <c r="AH755">
        <v>0</v>
      </c>
      <c r="BA755">
        <v>7</v>
      </c>
      <c r="BB755">
        <v>1</v>
      </c>
      <c r="BC755">
        <v>16</v>
      </c>
      <c r="BD755">
        <v>20</v>
      </c>
      <c r="BE755">
        <v>0</v>
      </c>
      <c r="BF755">
        <v>2.4</v>
      </c>
      <c r="BG755">
        <v>60</v>
      </c>
      <c r="BH755">
        <v>40</v>
      </c>
      <c r="BI755">
        <v>160</v>
      </c>
      <c r="BJ755">
        <v>105</v>
      </c>
      <c r="BK755">
        <v>11</v>
      </c>
      <c r="BL755">
        <v>73</v>
      </c>
      <c r="BM755">
        <v>0</v>
      </c>
      <c r="BN755">
        <v>0</v>
      </c>
      <c r="BO755">
        <v>10</v>
      </c>
      <c r="BP755">
        <v>0</v>
      </c>
      <c r="BQ755" s="25" t="s">
        <v>170</v>
      </c>
      <c r="BR755">
        <v>22</v>
      </c>
      <c r="BS755">
        <v>12</v>
      </c>
      <c r="BT755">
        <v>2</v>
      </c>
      <c r="BU755">
        <v>0</v>
      </c>
      <c r="BV755">
        <v>4.2999999999999997E-2</v>
      </c>
      <c r="BW755">
        <v>0.04</v>
      </c>
      <c r="BX755">
        <v>24</v>
      </c>
      <c r="BY755">
        <v>0</v>
      </c>
      <c r="BZ755" s="25" t="s">
        <v>176</v>
      </c>
      <c r="CA755" s="25"/>
      <c r="CB755">
        <v>2.8</v>
      </c>
      <c r="CC755">
        <v>2</v>
      </c>
      <c r="CD755">
        <v>135</v>
      </c>
      <c r="CE755">
        <v>3</v>
      </c>
      <c r="CF755">
        <v>1</v>
      </c>
      <c r="CG755">
        <v>2.8</v>
      </c>
      <c r="CH755">
        <v>0</v>
      </c>
    </row>
    <row r="756" spans="1:86">
      <c r="F756" s="24" t="str">
        <f t="shared" si="55"/>
        <v/>
      </c>
      <c r="H756" s="24" t="str">
        <f t="shared" si="56"/>
        <v/>
      </c>
      <c r="I756" s="24" t="str">
        <f t="shared" si="57"/>
        <v/>
      </c>
      <c r="J756" s="24" t="str">
        <f t="shared" si="58"/>
        <v/>
      </c>
      <c r="K756" s="49" t="str">
        <f t="shared" si="59"/>
        <v/>
      </c>
      <c r="Q756" s="25"/>
      <c r="Z756" s="25"/>
      <c r="AH756">
        <v>0</v>
      </c>
      <c r="BQ756" s="25"/>
      <c r="BZ756" s="25"/>
      <c r="CH756">
        <v>0</v>
      </c>
    </row>
    <row r="757" spans="1:86">
      <c r="A757">
        <v>1</v>
      </c>
      <c r="B757">
        <v>6</v>
      </c>
      <c r="C757">
        <v>140</v>
      </c>
      <c r="D757">
        <v>55</v>
      </c>
      <c r="E757">
        <v>1000</v>
      </c>
      <c r="F757" s="24">
        <f t="shared" si="55"/>
        <v>310</v>
      </c>
      <c r="G757">
        <v>71</v>
      </c>
      <c r="H757" s="24">
        <f t="shared" si="56"/>
        <v>6</v>
      </c>
      <c r="I757" s="24">
        <f t="shared" si="57"/>
        <v>19</v>
      </c>
      <c r="J757" s="24">
        <f t="shared" si="58"/>
        <v>180</v>
      </c>
      <c r="K757" s="49" t="str">
        <f t="shared" si="59"/>
        <v>13</v>
      </c>
      <c r="L757">
        <v>43</v>
      </c>
      <c r="M757">
        <v>0</v>
      </c>
      <c r="N757">
        <v>141</v>
      </c>
      <c r="O757">
        <v>0</v>
      </c>
      <c r="P757">
        <v>0</v>
      </c>
      <c r="Q757" s="25" t="s">
        <v>170</v>
      </c>
      <c r="R757">
        <v>22</v>
      </c>
      <c r="S757">
        <v>15</v>
      </c>
      <c r="T757">
        <v>2</v>
      </c>
      <c r="U757">
        <v>0</v>
      </c>
      <c r="V757">
        <v>0.38600000000000001</v>
      </c>
      <c r="W757">
        <v>0.5</v>
      </c>
      <c r="X757">
        <v>24</v>
      </c>
      <c r="Y757">
        <v>0</v>
      </c>
      <c r="Z757" s="25" t="s">
        <v>176</v>
      </c>
      <c r="AB757">
        <v>0</v>
      </c>
      <c r="AC757">
        <v>2</v>
      </c>
      <c r="AD757">
        <v>135</v>
      </c>
      <c r="AE757">
        <v>3</v>
      </c>
      <c r="AF757">
        <v>1</v>
      </c>
      <c r="AG757">
        <v>3.5</v>
      </c>
      <c r="AH757">
        <v>0</v>
      </c>
      <c r="BA757">
        <v>1</v>
      </c>
      <c r="BB757">
        <v>6</v>
      </c>
      <c r="BC757">
        <v>140</v>
      </c>
      <c r="BD757">
        <v>55</v>
      </c>
      <c r="BE757">
        <v>1000</v>
      </c>
      <c r="BF757">
        <v>31</v>
      </c>
      <c r="BG757">
        <v>71</v>
      </c>
      <c r="BH757">
        <v>35</v>
      </c>
      <c r="BI757">
        <v>150</v>
      </c>
      <c r="BJ757">
        <v>105</v>
      </c>
      <c r="BK757">
        <v>11</v>
      </c>
      <c r="BL757">
        <v>43</v>
      </c>
      <c r="BM757">
        <v>0</v>
      </c>
      <c r="BN757">
        <v>141</v>
      </c>
      <c r="BO757">
        <v>0</v>
      </c>
      <c r="BP757">
        <v>0</v>
      </c>
      <c r="BQ757" s="25" t="s">
        <v>170</v>
      </c>
      <c r="BR757">
        <v>22</v>
      </c>
      <c r="BS757">
        <v>15</v>
      </c>
      <c r="BT757">
        <v>2</v>
      </c>
      <c r="BU757">
        <v>0</v>
      </c>
      <c r="BV757">
        <v>0.38600000000000001</v>
      </c>
      <c r="BW757">
        <v>0.5</v>
      </c>
      <c r="BX757">
        <v>24</v>
      </c>
      <c r="BY757">
        <v>0</v>
      </c>
      <c r="BZ757" s="25" t="s">
        <v>176</v>
      </c>
      <c r="CB757">
        <v>0</v>
      </c>
      <c r="CC757">
        <v>2</v>
      </c>
      <c r="CD757">
        <v>135</v>
      </c>
      <c r="CE757">
        <v>3</v>
      </c>
      <c r="CF757">
        <v>1</v>
      </c>
      <c r="CG757">
        <v>3.5</v>
      </c>
      <c r="CH757">
        <v>0</v>
      </c>
    </row>
    <row r="758" spans="1:86">
      <c r="A758">
        <v>2</v>
      </c>
      <c r="B758">
        <v>5</v>
      </c>
      <c r="C758">
        <v>110</v>
      </c>
      <c r="D758">
        <v>55</v>
      </c>
      <c r="E758">
        <v>0</v>
      </c>
      <c r="F758" s="24">
        <f t="shared" si="55"/>
        <v>220</v>
      </c>
      <c r="G758">
        <v>50</v>
      </c>
      <c r="H758" s="24">
        <f t="shared" si="56"/>
        <v>7</v>
      </c>
      <c r="I758" s="24">
        <f t="shared" si="57"/>
        <v>20</v>
      </c>
      <c r="J758" s="24">
        <f t="shared" si="58"/>
        <v>180</v>
      </c>
      <c r="K758" s="49" t="str">
        <f t="shared" si="59"/>
        <v>13</v>
      </c>
      <c r="L758">
        <v>63</v>
      </c>
      <c r="M758">
        <v>0</v>
      </c>
      <c r="N758">
        <v>0</v>
      </c>
      <c r="O758">
        <v>0</v>
      </c>
      <c r="P758">
        <v>0</v>
      </c>
      <c r="Q758" s="25" t="s">
        <v>170</v>
      </c>
      <c r="R758">
        <v>22</v>
      </c>
      <c r="S758">
        <v>12</v>
      </c>
      <c r="T758">
        <v>2</v>
      </c>
      <c r="U758">
        <v>0</v>
      </c>
      <c r="V758">
        <v>0.34799999999999998</v>
      </c>
      <c r="W758">
        <v>2.401E-2</v>
      </c>
      <c r="X758">
        <v>24</v>
      </c>
      <c r="Y758">
        <v>0</v>
      </c>
      <c r="Z758" s="25" t="s">
        <v>176</v>
      </c>
      <c r="AB758">
        <v>0</v>
      </c>
      <c r="AC758">
        <v>2</v>
      </c>
      <c r="AD758">
        <v>135</v>
      </c>
      <c r="AE758">
        <v>3</v>
      </c>
      <c r="AF758">
        <v>1</v>
      </c>
      <c r="AG758">
        <v>3.5</v>
      </c>
      <c r="AH758">
        <v>0</v>
      </c>
      <c r="BA758">
        <v>2</v>
      </c>
      <c r="BB758">
        <v>5</v>
      </c>
      <c r="BC758">
        <v>110</v>
      </c>
      <c r="BD758">
        <v>55</v>
      </c>
      <c r="BE758">
        <v>0</v>
      </c>
      <c r="BF758">
        <v>22</v>
      </c>
      <c r="BG758">
        <v>50</v>
      </c>
      <c r="BH758">
        <v>40</v>
      </c>
      <c r="BI758">
        <v>160</v>
      </c>
      <c r="BJ758">
        <v>105</v>
      </c>
      <c r="BK758">
        <v>11</v>
      </c>
      <c r="BL758">
        <v>63</v>
      </c>
      <c r="BM758">
        <v>0</v>
      </c>
      <c r="BN758">
        <v>0</v>
      </c>
      <c r="BO758">
        <v>0</v>
      </c>
      <c r="BP758">
        <v>0</v>
      </c>
      <c r="BQ758" s="25" t="s">
        <v>170</v>
      </c>
      <c r="BR758">
        <v>22</v>
      </c>
      <c r="BS758">
        <v>12</v>
      </c>
      <c r="BT758">
        <v>2</v>
      </c>
      <c r="BU758">
        <v>0</v>
      </c>
      <c r="BV758">
        <v>0.34799999999999998</v>
      </c>
      <c r="BW758">
        <v>2.401E-2</v>
      </c>
      <c r="BX758">
        <v>24</v>
      </c>
      <c r="BY758">
        <v>0</v>
      </c>
      <c r="BZ758" s="25" t="s">
        <v>176</v>
      </c>
      <c r="CB758">
        <v>0</v>
      </c>
      <c r="CC758">
        <v>2</v>
      </c>
      <c r="CD758">
        <v>135</v>
      </c>
      <c r="CE758">
        <v>3</v>
      </c>
      <c r="CF758">
        <v>1</v>
      </c>
      <c r="CG758">
        <v>3.5</v>
      </c>
      <c r="CH758">
        <v>0</v>
      </c>
    </row>
    <row r="759" spans="1:86">
      <c r="A759">
        <v>3</v>
      </c>
      <c r="B759">
        <v>4</v>
      </c>
      <c r="C759">
        <v>80</v>
      </c>
      <c r="D759">
        <v>20</v>
      </c>
      <c r="E759">
        <v>0</v>
      </c>
      <c r="F759" s="24">
        <f t="shared" si="55"/>
        <v>160</v>
      </c>
      <c r="G759">
        <v>55</v>
      </c>
      <c r="H759" s="24">
        <f t="shared" si="56"/>
        <v>7</v>
      </c>
      <c r="I759" s="24">
        <f t="shared" si="57"/>
        <v>20</v>
      </c>
      <c r="J759" s="24">
        <f t="shared" si="58"/>
        <v>180</v>
      </c>
      <c r="K759" s="49" t="str">
        <f t="shared" si="59"/>
        <v>13</v>
      </c>
      <c r="L759">
        <v>63</v>
      </c>
      <c r="M759">
        <v>0</v>
      </c>
      <c r="N759">
        <v>0</v>
      </c>
      <c r="O759">
        <v>0</v>
      </c>
      <c r="P759">
        <v>0</v>
      </c>
      <c r="Q759" s="25" t="s">
        <v>170</v>
      </c>
      <c r="R759">
        <v>22</v>
      </c>
      <c r="S759">
        <v>12</v>
      </c>
      <c r="T759">
        <v>2</v>
      </c>
      <c r="U759">
        <v>0</v>
      </c>
      <c r="V759">
        <v>0.26</v>
      </c>
      <c r="W759">
        <v>0.17419999999999999</v>
      </c>
      <c r="X759">
        <v>24</v>
      </c>
      <c r="Y759">
        <v>0</v>
      </c>
      <c r="Z759" s="25" t="s">
        <v>176</v>
      </c>
      <c r="AB759">
        <v>0</v>
      </c>
      <c r="AC759">
        <v>2</v>
      </c>
      <c r="AD759">
        <v>135</v>
      </c>
      <c r="AE759">
        <v>3</v>
      </c>
      <c r="AF759">
        <v>1</v>
      </c>
      <c r="AG759">
        <v>3.5</v>
      </c>
      <c r="AH759">
        <v>0</v>
      </c>
      <c r="BA759">
        <v>3</v>
      </c>
      <c r="BB759">
        <v>4</v>
      </c>
      <c r="BC759">
        <v>80</v>
      </c>
      <c r="BD759">
        <v>20</v>
      </c>
      <c r="BE759">
        <v>0</v>
      </c>
      <c r="BF759">
        <v>16</v>
      </c>
      <c r="BG759">
        <v>55</v>
      </c>
      <c r="BH759">
        <v>40</v>
      </c>
      <c r="BI759">
        <v>160</v>
      </c>
      <c r="BJ759">
        <v>105</v>
      </c>
      <c r="BK759">
        <v>11</v>
      </c>
      <c r="BL759">
        <v>63</v>
      </c>
      <c r="BM759">
        <v>0</v>
      </c>
      <c r="BN759">
        <v>0</v>
      </c>
      <c r="BO759">
        <v>0</v>
      </c>
      <c r="BP759">
        <v>0</v>
      </c>
      <c r="BQ759" s="25" t="s">
        <v>170</v>
      </c>
      <c r="BR759">
        <v>22</v>
      </c>
      <c r="BS759">
        <v>12</v>
      </c>
      <c r="BT759">
        <v>2</v>
      </c>
      <c r="BU759">
        <v>0</v>
      </c>
      <c r="BV759">
        <v>0.26</v>
      </c>
      <c r="BW759">
        <v>0.17419999999999999</v>
      </c>
      <c r="BX759">
        <v>24</v>
      </c>
      <c r="BY759">
        <v>0</v>
      </c>
      <c r="BZ759" s="25" t="s">
        <v>176</v>
      </c>
      <c r="CB759">
        <v>0</v>
      </c>
      <c r="CC759">
        <v>2</v>
      </c>
      <c r="CD759">
        <v>135</v>
      </c>
      <c r="CE759">
        <v>3</v>
      </c>
      <c r="CF759">
        <v>1</v>
      </c>
      <c r="CG759">
        <v>3.5</v>
      </c>
      <c r="CH759">
        <v>0</v>
      </c>
    </row>
    <row r="760" spans="1:86">
      <c r="A760">
        <v>4</v>
      </c>
      <c r="B760">
        <v>3</v>
      </c>
      <c r="C760">
        <v>60</v>
      </c>
      <c r="D760">
        <v>15</v>
      </c>
      <c r="E760">
        <v>0</v>
      </c>
      <c r="F760" s="24">
        <f t="shared" si="55"/>
        <v>90</v>
      </c>
      <c r="G760">
        <v>60</v>
      </c>
      <c r="H760" s="24">
        <f t="shared" si="56"/>
        <v>7</v>
      </c>
      <c r="I760" s="24">
        <f t="shared" si="57"/>
        <v>20</v>
      </c>
      <c r="J760" s="24">
        <f t="shared" si="58"/>
        <v>180</v>
      </c>
      <c r="K760" s="49" t="str">
        <f t="shared" si="59"/>
        <v>13</v>
      </c>
      <c r="L760">
        <v>73</v>
      </c>
      <c r="M760">
        <v>0</v>
      </c>
      <c r="N760">
        <v>0</v>
      </c>
      <c r="O760">
        <v>0</v>
      </c>
      <c r="P760">
        <v>0</v>
      </c>
      <c r="Q760" s="25" t="s">
        <v>170</v>
      </c>
      <c r="R760">
        <v>22</v>
      </c>
      <c r="S760">
        <v>12</v>
      </c>
      <c r="T760">
        <v>2</v>
      </c>
      <c r="U760">
        <v>0</v>
      </c>
      <c r="V760">
        <v>0.183</v>
      </c>
      <c r="W760">
        <v>0.1263</v>
      </c>
      <c r="X760">
        <v>24</v>
      </c>
      <c r="Y760">
        <v>0</v>
      </c>
      <c r="Z760" s="25" t="s">
        <v>176</v>
      </c>
      <c r="AB760">
        <v>0</v>
      </c>
      <c r="AC760">
        <v>2</v>
      </c>
      <c r="AD760">
        <v>135</v>
      </c>
      <c r="AE760">
        <v>3</v>
      </c>
      <c r="AF760">
        <v>1</v>
      </c>
      <c r="AG760">
        <v>3.5</v>
      </c>
      <c r="AH760">
        <v>0</v>
      </c>
      <c r="BA760">
        <v>4</v>
      </c>
      <c r="BB760">
        <v>3</v>
      </c>
      <c r="BC760">
        <v>60</v>
      </c>
      <c r="BD760">
        <v>15</v>
      </c>
      <c r="BE760">
        <v>0</v>
      </c>
      <c r="BF760">
        <v>9</v>
      </c>
      <c r="BG760">
        <v>60</v>
      </c>
      <c r="BH760">
        <v>40</v>
      </c>
      <c r="BI760">
        <v>160</v>
      </c>
      <c r="BJ760">
        <v>105</v>
      </c>
      <c r="BK760">
        <v>11</v>
      </c>
      <c r="BL760">
        <v>73</v>
      </c>
      <c r="BM760">
        <v>0</v>
      </c>
      <c r="BN760">
        <v>0</v>
      </c>
      <c r="BO760">
        <v>0</v>
      </c>
      <c r="BP760">
        <v>0</v>
      </c>
      <c r="BQ760" s="25" t="s">
        <v>170</v>
      </c>
      <c r="BR760">
        <v>22</v>
      </c>
      <c r="BS760">
        <v>12</v>
      </c>
      <c r="BT760">
        <v>2</v>
      </c>
      <c r="BU760">
        <v>0</v>
      </c>
      <c r="BV760">
        <v>0.183</v>
      </c>
      <c r="BW760">
        <v>0.1263</v>
      </c>
      <c r="BX760">
        <v>24</v>
      </c>
      <c r="BY760">
        <v>0</v>
      </c>
      <c r="BZ760" s="25" t="s">
        <v>176</v>
      </c>
      <c r="CB760">
        <v>0</v>
      </c>
      <c r="CC760">
        <v>2</v>
      </c>
      <c r="CD760">
        <v>135</v>
      </c>
      <c r="CE760">
        <v>3</v>
      </c>
      <c r="CF760">
        <v>1</v>
      </c>
      <c r="CG760">
        <v>3.5</v>
      </c>
      <c r="CH760">
        <v>0</v>
      </c>
    </row>
    <row r="761" spans="1:86">
      <c r="A761">
        <v>5</v>
      </c>
      <c r="B761">
        <v>2</v>
      </c>
      <c r="C761">
        <v>40</v>
      </c>
      <c r="D761">
        <v>10</v>
      </c>
      <c r="E761">
        <v>0</v>
      </c>
      <c r="F761" s="24">
        <f t="shared" si="55"/>
        <v>60</v>
      </c>
      <c r="G761">
        <v>55</v>
      </c>
      <c r="H761" s="24">
        <f t="shared" si="56"/>
        <v>7</v>
      </c>
      <c r="I761" s="24">
        <f t="shared" si="57"/>
        <v>20</v>
      </c>
      <c r="J761" s="24">
        <f t="shared" si="58"/>
        <v>180</v>
      </c>
      <c r="K761" s="49" t="str">
        <f t="shared" si="59"/>
        <v>13</v>
      </c>
      <c r="L761">
        <v>73</v>
      </c>
      <c r="M761">
        <v>0</v>
      </c>
      <c r="N761">
        <v>0</v>
      </c>
      <c r="O761">
        <v>0</v>
      </c>
      <c r="P761">
        <v>0</v>
      </c>
      <c r="Q761" s="25" t="s">
        <v>170</v>
      </c>
      <c r="R761">
        <v>22</v>
      </c>
      <c r="S761">
        <v>12</v>
      </c>
      <c r="T761">
        <v>2</v>
      </c>
      <c r="U761">
        <v>0</v>
      </c>
      <c r="V761">
        <v>0.127</v>
      </c>
      <c r="W761">
        <v>8.7599999999999997E-2</v>
      </c>
      <c r="X761">
        <v>24</v>
      </c>
      <c r="Y761">
        <v>0</v>
      </c>
      <c r="Z761" s="25" t="s">
        <v>176</v>
      </c>
      <c r="AB761">
        <v>0</v>
      </c>
      <c r="AC761">
        <v>2</v>
      </c>
      <c r="AD761">
        <v>135</v>
      </c>
      <c r="AE761">
        <v>3</v>
      </c>
      <c r="AF761">
        <v>1</v>
      </c>
      <c r="AG761">
        <v>3.5</v>
      </c>
      <c r="AH761">
        <v>0</v>
      </c>
      <c r="BA761">
        <v>5</v>
      </c>
      <c r="BB761">
        <v>2</v>
      </c>
      <c r="BC761">
        <v>40</v>
      </c>
      <c r="BD761">
        <v>10</v>
      </c>
      <c r="BE761">
        <v>0</v>
      </c>
      <c r="BF761">
        <v>6</v>
      </c>
      <c r="BG761">
        <v>55</v>
      </c>
      <c r="BH761">
        <v>40</v>
      </c>
      <c r="BI761">
        <v>160</v>
      </c>
      <c r="BJ761">
        <v>105</v>
      </c>
      <c r="BK761">
        <v>11</v>
      </c>
      <c r="BL761">
        <v>73</v>
      </c>
      <c r="BM761">
        <v>0</v>
      </c>
      <c r="BN761">
        <v>0</v>
      </c>
      <c r="BO761">
        <v>0</v>
      </c>
      <c r="BP761">
        <v>0</v>
      </c>
      <c r="BQ761" s="25" t="s">
        <v>170</v>
      </c>
      <c r="BR761">
        <v>22</v>
      </c>
      <c r="BS761">
        <v>12</v>
      </c>
      <c r="BT761">
        <v>2</v>
      </c>
      <c r="BU761">
        <v>0</v>
      </c>
      <c r="BV761">
        <v>0.127</v>
      </c>
      <c r="BW761">
        <v>8.7599999999999997E-2</v>
      </c>
      <c r="BX761">
        <v>24</v>
      </c>
      <c r="BY761">
        <v>0</v>
      </c>
      <c r="BZ761" s="25" t="s">
        <v>176</v>
      </c>
      <c r="CB761">
        <v>0</v>
      </c>
      <c r="CC761">
        <v>2</v>
      </c>
      <c r="CD761">
        <v>135</v>
      </c>
      <c r="CE761">
        <v>3</v>
      </c>
      <c r="CF761">
        <v>1</v>
      </c>
      <c r="CG761">
        <v>3.5</v>
      </c>
      <c r="CH761">
        <v>0</v>
      </c>
    </row>
    <row r="762" spans="1:86">
      <c r="A762">
        <v>6</v>
      </c>
      <c r="B762">
        <v>1</v>
      </c>
      <c r="C762">
        <v>25</v>
      </c>
      <c r="D762">
        <v>25</v>
      </c>
      <c r="E762">
        <v>0</v>
      </c>
      <c r="F762" s="24">
        <f t="shared" si="55"/>
        <v>40</v>
      </c>
      <c r="G762">
        <v>60</v>
      </c>
      <c r="H762" s="24">
        <f t="shared" si="56"/>
        <v>7</v>
      </c>
      <c r="I762" s="24">
        <f t="shared" si="57"/>
        <v>20</v>
      </c>
      <c r="J762" s="24">
        <f t="shared" si="58"/>
        <v>180</v>
      </c>
      <c r="K762" s="49" t="str">
        <f t="shared" si="59"/>
        <v>10</v>
      </c>
      <c r="L762">
        <v>73</v>
      </c>
      <c r="M762">
        <v>0</v>
      </c>
      <c r="N762">
        <v>0</v>
      </c>
      <c r="O762">
        <v>10</v>
      </c>
      <c r="P762">
        <v>0</v>
      </c>
      <c r="Q762" s="25" t="s">
        <v>170</v>
      </c>
      <c r="R762">
        <v>22</v>
      </c>
      <c r="S762">
        <v>18</v>
      </c>
      <c r="T762">
        <v>2</v>
      </c>
      <c r="U762">
        <v>0</v>
      </c>
      <c r="V762">
        <v>5.7000000000000002E-2</v>
      </c>
      <c r="W762">
        <v>0.05</v>
      </c>
      <c r="X762">
        <v>24</v>
      </c>
      <c r="Y762">
        <v>0</v>
      </c>
      <c r="Z762" s="25" t="s">
        <v>176</v>
      </c>
      <c r="AB762" s="25">
        <v>3.5</v>
      </c>
      <c r="AC762">
        <v>2</v>
      </c>
      <c r="AD762">
        <v>135</v>
      </c>
      <c r="AE762">
        <v>3</v>
      </c>
      <c r="AF762">
        <v>1</v>
      </c>
      <c r="AG762">
        <v>3.5</v>
      </c>
      <c r="AH762">
        <v>0</v>
      </c>
      <c r="BA762">
        <v>6</v>
      </c>
      <c r="BB762">
        <v>1</v>
      </c>
      <c r="BC762">
        <v>25</v>
      </c>
      <c r="BD762">
        <v>25</v>
      </c>
      <c r="BE762">
        <v>0</v>
      </c>
      <c r="BF762">
        <v>4</v>
      </c>
      <c r="BG762">
        <v>60</v>
      </c>
      <c r="BH762">
        <v>40</v>
      </c>
      <c r="BI762">
        <v>160</v>
      </c>
      <c r="BJ762">
        <v>105</v>
      </c>
      <c r="BK762">
        <v>11</v>
      </c>
      <c r="BL762">
        <v>73</v>
      </c>
      <c r="BM762">
        <v>0</v>
      </c>
      <c r="BN762">
        <v>0</v>
      </c>
      <c r="BO762">
        <v>10</v>
      </c>
      <c r="BP762">
        <v>0</v>
      </c>
      <c r="BQ762" s="25" t="s">
        <v>170</v>
      </c>
      <c r="BR762">
        <v>22</v>
      </c>
      <c r="BS762">
        <v>18</v>
      </c>
      <c r="BT762">
        <v>2</v>
      </c>
      <c r="BU762">
        <v>0</v>
      </c>
      <c r="BV762">
        <v>5.7000000000000002E-2</v>
      </c>
      <c r="BW762">
        <v>0.05</v>
      </c>
      <c r="BX762">
        <v>24</v>
      </c>
      <c r="BY762">
        <v>0</v>
      </c>
      <c r="BZ762" s="25" t="s">
        <v>176</v>
      </c>
      <c r="CB762" s="25">
        <v>3.5</v>
      </c>
      <c r="CC762">
        <v>2</v>
      </c>
      <c r="CD762">
        <v>135</v>
      </c>
      <c r="CE762">
        <v>3</v>
      </c>
      <c r="CF762">
        <v>1</v>
      </c>
      <c r="CG762">
        <v>3.5</v>
      </c>
      <c r="CH762">
        <v>0</v>
      </c>
    </row>
    <row r="763" spans="1:86">
      <c r="F763" s="24" t="str">
        <f t="shared" si="55"/>
        <v/>
      </c>
      <c r="H763" s="24" t="str">
        <f t="shared" si="56"/>
        <v/>
      </c>
      <c r="I763" s="24" t="str">
        <f t="shared" si="57"/>
        <v/>
      </c>
      <c r="J763" s="24" t="str">
        <f t="shared" si="58"/>
        <v/>
      </c>
      <c r="K763" s="49" t="str">
        <f t="shared" si="59"/>
        <v/>
      </c>
      <c r="Q763" s="25"/>
      <c r="Z763" s="25"/>
      <c r="AH763">
        <v>0</v>
      </c>
      <c r="BQ763" s="25"/>
      <c r="BZ763" s="25"/>
      <c r="CH763">
        <v>0</v>
      </c>
    </row>
    <row r="764" spans="1:86">
      <c r="A764">
        <v>1</v>
      </c>
      <c r="B764">
        <v>6</v>
      </c>
      <c r="C764">
        <v>140</v>
      </c>
      <c r="D764">
        <v>55</v>
      </c>
      <c r="E764">
        <v>1000</v>
      </c>
      <c r="F764" s="24">
        <f t="shared" si="55"/>
        <v>310</v>
      </c>
      <c r="G764">
        <v>71</v>
      </c>
      <c r="H764" s="24">
        <f t="shared" si="56"/>
        <v>6</v>
      </c>
      <c r="I764" s="24">
        <f t="shared" si="57"/>
        <v>19</v>
      </c>
      <c r="J764" s="24">
        <f t="shared" si="58"/>
        <v>180</v>
      </c>
      <c r="K764" s="49" t="str">
        <f t="shared" si="59"/>
        <v>13</v>
      </c>
      <c r="L764">
        <v>43</v>
      </c>
      <c r="M764">
        <v>0</v>
      </c>
      <c r="N764">
        <v>141</v>
      </c>
      <c r="O764">
        <v>0</v>
      </c>
      <c r="P764">
        <v>0</v>
      </c>
      <c r="Q764" s="25" t="s">
        <v>170</v>
      </c>
      <c r="R764">
        <v>22</v>
      </c>
      <c r="S764">
        <v>15</v>
      </c>
      <c r="T764">
        <v>2</v>
      </c>
      <c r="U764">
        <v>0</v>
      </c>
      <c r="V764">
        <v>0.38600000000000001</v>
      </c>
      <c r="W764">
        <v>0.5</v>
      </c>
      <c r="X764">
        <v>24</v>
      </c>
      <c r="Y764">
        <v>0</v>
      </c>
      <c r="Z764" s="25" t="s">
        <v>176</v>
      </c>
      <c r="AB764">
        <v>0</v>
      </c>
      <c r="AC764">
        <v>2</v>
      </c>
      <c r="AD764">
        <v>135</v>
      </c>
      <c r="AE764">
        <v>3</v>
      </c>
      <c r="AF764">
        <v>1</v>
      </c>
      <c r="AG764">
        <v>4.5</v>
      </c>
      <c r="AH764">
        <v>0</v>
      </c>
      <c r="BA764">
        <v>1</v>
      </c>
      <c r="BB764">
        <v>6</v>
      </c>
      <c r="BC764">
        <v>140</v>
      </c>
      <c r="BD764">
        <v>55</v>
      </c>
      <c r="BE764">
        <v>1000</v>
      </c>
      <c r="BF764">
        <v>31</v>
      </c>
      <c r="BG764">
        <v>71</v>
      </c>
      <c r="BH764">
        <v>35</v>
      </c>
      <c r="BI764">
        <v>150</v>
      </c>
      <c r="BJ764">
        <v>105</v>
      </c>
      <c r="BK764">
        <v>11</v>
      </c>
      <c r="BL764">
        <v>43</v>
      </c>
      <c r="BM764">
        <v>0</v>
      </c>
      <c r="BN764">
        <v>141</v>
      </c>
      <c r="BO764">
        <v>0</v>
      </c>
      <c r="BP764">
        <v>0</v>
      </c>
      <c r="BQ764" s="25" t="s">
        <v>170</v>
      </c>
      <c r="BR764">
        <v>22</v>
      </c>
      <c r="BS764">
        <v>15</v>
      </c>
      <c r="BT764">
        <v>2</v>
      </c>
      <c r="BU764">
        <v>0</v>
      </c>
      <c r="BV764">
        <v>0.38600000000000001</v>
      </c>
      <c r="BW764">
        <v>0.5</v>
      </c>
      <c r="BX764">
        <v>24</v>
      </c>
      <c r="BY764">
        <v>0</v>
      </c>
      <c r="BZ764" s="25" t="s">
        <v>176</v>
      </c>
      <c r="CB764">
        <v>0</v>
      </c>
      <c r="CC764">
        <v>2</v>
      </c>
      <c r="CD764">
        <v>135</v>
      </c>
      <c r="CE764">
        <v>3</v>
      </c>
      <c r="CF764">
        <v>1</v>
      </c>
      <c r="CG764">
        <v>4.5</v>
      </c>
      <c r="CH764">
        <v>0</v>
      </c>
    </row>
    <row r="765" spans="1:86">
      <c r="A765">
        <v>2</v>
      </c>
      <c r="B765">
        <v>5</v>
      </c>
      <c r="C765">
        <v>110</v>
      </c>
      <c r="D765">
        <v>55</v>
      </c>
      <c r="E765">
        <v>0</v>
      </c>
      <c r="F765" s="24">
        <f t="shared" si="55"/>
        <v>220</v>
      </c>
      <c r="G765">
        <v>50</v>
      </c>
      <c r="H765" s="24">
        <f t="shared" si="56"/>
        <v>7</v>
      </c>
      <c r="I765" s="24">
        <f t="shared" si="57"/>
        <v>20</v>
      </c>
      <c r="J765" s="24">
        <f t="shared" si="58"/>
        <v>180</v>
      </c>
      <c r="K765" s="49" t="str">
        <f t="shared" si="59"/>
        <v>13</v>
      </c>
      <c r="L765">
        <v>63</v>
      </c>
      <c r="M765">
        <v>0</v>
      </c>
      <c r="N765">
        <v>0</v>
      </c>
      <c r="O765">
        <v>0</v>
      </c>
      <c r="P765">
        <v>0</v>
      </c>
      <c r="Q765" s="25" t="s">
        <v>170</v>
      </c>
      <c r="R765">
        <v>22</v>
      </c>
      <c r="S765">
        <v>12</v>
      </c>
      <c r="T765">
        <v>2</v>
      </c>
      <c r="U765">
        <v>0</v>
      </c>
      <c r="V765">
        <v>0.34799999999999998</v>
      </c>
      <c r="W765">
        <v>0.24010000000000001</v>
      </c>
      <c r="X765">
        <v>24</v>
      </c>
      <c r="Y765">
        <v>0</v>
      </c>
      <c r="Z765" s="25" t="s">
        <v>176</v>
      </c>
      <c r="AB765">
        <v>0</v>
      </c>
      <c r="AC765">
        <v>2</v>
      </c>
      <c r="AD765">
        <v>135</v>
      </c>
      <c r="AE765">
        <v>3</v>
      </c>
      <c r="AF765">
        <v>1</v>
      </c>
      <c r="AG765">
        <v>4.5</v>
      </c>
      <c r="AH765">
        <v>0</v>
      </c>
      <c r="BA765">
        <v>2</v>
      </c>
      <c r="BB765">
        <v>5</v>
      </c>
      <c r="BC765">
        <v>110</v>
      </c>
      <c r="BD765">
        <v>55</v>
      </c>
      <c r="BE765">
        <v>0</v>
      </c>
      <c r="BF765">
        <v>22</v>
      </c>
      <c r="BG765">
        <v>50</v>
      </c>
      <c r="BH765">
        <v>40</v>
      </c>
      <c r="BI765">
        <v>160</v>
      </c>
      <c r="BJ765">
        <v>105</v>
      </c>
      <c r="BK765">
        <v>11</v>
      </c>
      <c r="BL765">
        <v>63</v>
      </c>
      <c r="BM765">
        <v>0</v>
      </c>
      <c r="BN765">
        <v>0</v>
      </c>
      <c r="BO765">
        <v>0</v>
      </c>
      <c r="BP765">
        <v>0</v>
      </c>
      <c r="BQ765" s="25" t="s">
        <v>170</v>
      </c>
      <c r="BR765">
        <v>22</v>
      </c>
      <c r="BS765">
        <v>12</v>
      </c>
      <c r="BT765">
        <v>2</v>
      </c>
      <c r="BU765">
        <v>0</v>
      </c>
      <c r="BV765">
        <v>0.34799999999999998</v>
      </c>
      <c r="BW765">
        <v>0.24010000000000001</v>
      </c>
      <c r="BX765">
        <v>24</v>
      </c>
      <c r="BY765">
        <v>0</v>
      </c>
      <c r="BZ765" s="25" t="s">
        <v>176</v>
      </c>
      <c r="CB765">
        <v>0</v>
      </c>
      <c r="CC765">
        <v>2</v>
      </c>
      <c r="CD765">
        <v>135</v>
      </c>
      <c r="CE765">
        <v>3</v>
      </c>
      <c r="CF765">
        <v>1</v>
      </c>
      <c r="CG765">
        <v>4.5</v>
      </c>
      <c r="CH765">
        <v>0</v>
      </c>
    </row>
    <row r="766" spans="1:86">
      <c r="A766">
        <v>3</v>
      </c>
      <c r="B766">
        <v>4</v>
      </c>
      <c r="C766">
        <v>80</v>
      </c>
      <c r="D766">
        <v>20</v>
      </c>
      <c r="E766">
        <v>0</v>
      </c>
      <c r="F766" s="24">
        <f t="shared" si="55"/>
        <v>160</v>
      </c>
      <c r="G766">
        <v>55</v>
      </c>
      <c r="H766" s="24">
        <f t="shared" si="56"/>
        <v>7</v>
      </c>
      <c r="I766" s="24">
        <f t="shared" si="57"/>
        <v>20</v>
      </c>
      <c r="J766" s="24">
        <f t="shared" si="58"/>
        <v>180</v>
      </c>
      <c r="K766" s="49" t="str">
        <f t="shared" si="59"/>
        <v>13</v>
      </c>
      <c r="L766">
        <v>63</v>
      </c>
      <c r="M766">
        <v>0</v>
      </c>
      <c r="N766">
        <v>0</v>
      </c>
      <c r="O766">
        <v>0</v>
      </c>
      <c r="P766">
        <v>0</v>
      </c>
      <c r="Q766" s="25" t="s">
        <v>170</v>
      </c>
      <c r="R766">
        <v>22</v>
      </c>
      <c r="S766">
        <v>12</v>
      </c>
      <c r="T766">
        <v>2</v>
      </c>
      <c r="U766">
        <v>0</v>
      </c>
      <c r="V766">
        <v>0.26</v>
      </c>
      <c r="W766">
        <v>0.17419999999999999</v>
      </c>
      <c r="X766">
        <v>24</v>
      </c>
      <c r="Y766">
        <v>0</v>
      </c>
      <c r="Z766" s="25" t="s">
        <v>176</v>
      </c>
      <c r="AB766">
        <v>0</v>
      </c>
      <c r="AC766">
        <v>2</v>
      </c>
      <c r="AD766">
        <v>135</v>
      </c>
      <c r="AE766">
        <v>3</v>
      </c>
      <c r="AF766">
        <v>1</v>
      </c>
      <c r="AG766">
        <v>4.5</v>
      </c>
      <c r="AH766">
        <v>0</v>
      </c>
      <c r="BA766">
        <v>3</v>
      </c>
      <c r="BB766">
        <v>4</v>
      </c>
      <c r="BC766">
        <v>80</v>
      </c>
      <c r="BD766">
        <v>20</v>
      </c>
      <c r="BE766">
        <v>0</v>
      </c>
      <c r="BF766">
        <v>16</v>
      </c>
      <c r="BG766">
        <v>55</v>
      </c>
      <c r="BH766">
        <v>40</v>
      </c>
      <c r="BI766">
        <v>160</v>
      </c>
      <c r="BJ766">
        <v>105</v>
      </c>
      <c r="BK766">
        <v>11</v>
      </c>
      <c r="BL766">
        <v>63</v>
      </c>
      <c r="BM766">
        <v>0</v>
      </c>
      <c r="BN766">
        <v>0</v>
      </c>
      <c r="BO766">
        <v>0</v>
      </c>
      <c r="BP766">
        <v>0</v>
      </c>
      <c r="BQ766" s="25" t="s">
        <v>170</v>
      </c>
      <c r="BR766">
        <v>22</v>
      </c>
      <c r="BS766">
        <v>12</v>
      </c>
      <c r="BT766">
        <v>2</v>
      </c>
      <c r="BU766">
        <v>0</v>
      </c>
      <c r="BV766">
        <v>0.26</v>
      </c>
      <c r="BW766">
        <v>0.17419999999999999</v>
      </c>
      <c r="BX766">
        <v>24</v>
      </c>
      <c r="BY766">
        <v>0</v>
      </c>
      <c r="BZ766" s="25" t="s">
        <v>176</v>
      </c>
      <c r="CB766">
        <v>0</v>
      </c>
      <c r="CC766">
        <v>2</v>
      </c>
      <c r="CD766">
        <v>135</v>
      </c>
      <c r="CE766">
        <v>3</v>
      </c>
      <c r="CF766">
        <v>1</v>
      </c>
      <c r="CG766">
        <v>4.5</v>
      </c>
      <c r="CH766">
        <v>0</v>
      </c>
    </row>
    <row r="767" spans="1:86">
      <c r="A767">
        <v>4</v>
      </c>
      <c r="B767">
        <v>3</v>
      </c>
      <c r="C767">
        <v>60</v>
      </c>
      <c r="D767">
        <v>15</v>
      </c>
      <c r="E767">
        <v>0</v>
      </c>
      <c r="F767" s="24">
        <f t="shared" si="55"/>
        <v>90</v>
      </c>
      <c r="G767">
        <v>60</v>
      </c>
      <c r="H767" s="24">
        <f t="shared" si="56"/>
        <v>7</v>
      </c>
      <c r="I767" s="24">
        <f t="shared" si="57"/>
        <v>20</v>
      </c>
      <c r="J767" s="24">
        <f t="shared" si="58"/>
        <v>180</v>
      </c>
      <c r="K767" s="49" t="str">
        <f t="shared" si="59"/>
        <v>13</v>
      </c>
      <c r="L767">
        <v>73</v>
      </c>
      <c r="M767">
        <v>0</v>
      </c>
      <c r="N767">
        <v>0</v>
      </c>
      <c r="O767">
        <v>0</v>
      </c>
      <c r="P767">
        <v>0</v>
      </c>
      <c r="Q767" s="25" t="s">
        <v>170</v>
      </c>
      <c r="R767">
        <v>22</v>
      </c>
      <c r="S767">
        <v>12</v>
      </c>
      <c r="T767">
        <v>2</v>
      </c>
      <c r="U767">
        <v>0</v>
      </c>
      <c r="V767">
        <v>0.183</v>
      </c>
      <c r="W767">
        <v>0.1263</v>
      </c>
      <c r="X767">
        <v>24</v>
      </c>
      <c r="Y767">
        <v>0</v>
      </c>
      <c r="Z767" s="25" t="s">
        <v>176</v>
      </c>
      <c r="AB767">
        <v>0</v>
      </c>
      <c r="AC767">
        <v>2</v>
      </c>
      <c r="AD767">
        <v>135</v>
      </c>
      <c r="AE767">
        <v>3</v>
      </c>
      <c r="AF767">
        <v>1</v>
      </c>
      <c r="AG767">
        <v>4.5</v>
      </c>
      <c r="AH767">
        <v>0</v>
      </c>
      <c r="BA767">
        <v>4</v>
      </c>
      <c r="BB767">
        <v>3</v>
      </c>
      <c r="BC767">
        <v>60</v>
      </c>
      <c r="BD767">
        <v>15</v>
      </c>
      <c r="BE767">
        <v>0</v>
      </c>
      <c r="BF767">
        <v>9</v>
      </c>
      <c r="BG767">
        <v>60</v>
      </c>
      <c r="BH767">
        <v>40</v>
      </c>
      <c r="BI767">
        <v>160</v>
      </c>
      <c r="BJ767">
        <v>105</v>
      </c>
      <c r="BK767">
        <v>11</v>
      </c>
      <c r="BL767">
        <v>73</v>
      </c>
      <c r="BM767">
        <v>0</v>
      </c>
      <c r="BN767">
        <v>0</v>
      </c>
      <c r="BO767">
        <v>0</v>
      </c>
      <c r="BP767">
        <v>0</v>
      </c>
      <c r="BQ767" s="25" t="s">
        <v>170</v>
      </c>
      <c r="BR767">
        <v>22</v>
      </c>
      <c r="BS767">
        <v>12</v>
      </c>
      <c r="BT767">
        <v>2</v>
      </c>
      <c r="BU767">
        <v>0</v>
      </c>
      <c r="BV767">
        <v>0.183</v>
      </c>
      <c r="BW767">
        <v>0.1263</v>
      </c>
      <c r="BX767">
        <v>24</v>
      </c>
      <c r="BY767">
        <v>0</v>
      </c>
      <c r="BZ767" s="25" t="s">
        <v>176</v>
      </c>
      <c r="CB767">
        <v>0</v>
      </c>
      <c r="CC767">
        <v>2</v>
      </c>
      <c r="CD767">
        <v>135</v>
      </c>
      <c r="CE767">
        <v>3</v>
      </c>
      <c r="CF767">
        <v>1</v>
      </c>
      <c r="CG767">
        <v>4.5</v>
      </c>
      <c r="CH767">
        <v>0</v>
      </c>
    </row>
    <row r="768" spans="1:86">
      <c r="A768">
        <v>5</v>
      </c>
      <c r="B768">
        <v>2</v>
      </c>
      <c r="C768">
        <v>40</v>
      </c>
      <c r="D768">
        <v>10</v>
      </c>
      <c r="E768">
        <v>0</v>
      </c>
      <c r="F768" s="24">
        <f t="shared" si="55"/>
        <v>60</v>
      </c>
      <c r="G768">
        <v>55</v>
      </c>
      <c r="H768" s="24">
        <f t="shared" si="56"/>
        <v>7</v>
      </c>
      <c r="I768" s="24">
        <f t="shared" si="57"/>
        <v>20</v>
      </c>
      <c r="J768" s="24">
        <f t="shared" si="58"/>
        <v>180</v>
      </c>
      <c r="K768" s="49" t="str">
        <f t="shared" si="59"/>
        <v>13</v>
      </c>
      <c r="L768">
        <v>73</v>
      </c>
      <c r="M768">
        <v>0</v>
      </c>
      <c r="N768">
        <v>0</v>
      </c>
      <c r="O768">
        <v>0</v>
      </c>
      <c r="P768">
        <v>0</v>
      </c>
      <c r="Q768" s="25" t="s">
        <v>170</v>
      </c>
      <c r="R768">
        <v>22</v>
      </c>
      <c r="S768">
        <v>12</v>
      </c>
      <c r="T768">
        <v>2</v>
      </c>
      <c r="U768">
        <v>0</v>
      </c>
      <c r="V768">
        <v>0.127</v>
      </c>
      <c r="W768">
        <v>8.7599999999999997E-2</v>
      </c>
      <c r="X768">
        <v>24</v>
      </c>
      <c r="Y768">
        <v>0</v>
      </c>
      <c r="Z768" s="25" t="s">
        <v>176</v>
      </c>
      <c r="AB768">
        <v>0</v>
      </c>
      <c r="AC768">
        <v>2</v>
      </c>
      <c r="AD768">
        <v>135</v>
      </c>
      <c r="AE768">
        <v>3</v>
      </c>
      <c r="AF768">
        <v>1</v>
      </c>
      <c r="AG768">
        <v>4.5</v>
      </c>
      <c r="AH768">
        <v>0</v>
      </c>
      <c r="BA768">
        <v>5</v>
      </c>
      <c r="BB768">
        <v>2</v>
      </c>
      <c r="BC768">
        <v>40</v>
      </c>
      <c r="BD768">
        <v>10</v>
      </c>
      <c r="BE768">
        <v>0</v>
      </c>
      <c r="BF768">
        <v>6</v>
      </c>
      <c r="BG768">
        <v>55</v>
      </c>
      <c r="BH768">
        <v>40</v>
      </c>
      <c r="BI768">
        <v>160</v>
      </c>
      <c r="BJ768">
        <v>105</v>
      </c>
      <c r="BK768">
        <v>11</v>
      </c>
      <c r="BL768">
        <v>73</v>
      </c>
      <c r="BM768">
        <v>0</v>
      </c>
      <c r="BN768">
        <v>0</v>
      </c>
      <c r="BO768">
        <v>0</v>
      </c>
      <c r="BP768">
        <v>0</v>
      </c>
      <c r="BQ768" s="25" t="s">
        <v>170</v>
      </c>
      <c r="BR768">
        <v>22</v>
      </c>
      <c r="BS768">
        <v>12</v>
      </c>
      <c r="BT768">
        <v>2</v>
      </c>
      <c r="BU768">
        <v>0</v>
      </c>
      <c r="BV768">
        <v>0.127</v>
      </c>
      <c r="BW768">
        <v>8.7599999999999997E-2</v>
      </c>
      <c r="BX768">
        <v>24</v>
      </c>
      <c r="BY768">
        <v>0</v>
      </c>
      <c r="BZ768" s="25" t="s">
        <v>176</v>
      </c>
      <c r="CB768">
        <v>0</v>
      </c>
      <c r="CC768">
        <v>2</v>
      </c>
      <c r="CD768">
        <v>135</v>
      </c>
      <c r="CE768">
        <v>3</v>
      </c>
      <c r="CF768">
        <v>1</v>
      </c>
      <c r="CG768">
        <v>4.5</v>
      </c>
      <c r="CH768">
        <v>0</v>
      </c>
    </row>
    <row r="769" spans="1:86">
      <c r="A769">
        <v>6</v>
      </c>
      <c r="B769">
        <v>1</v>
      </c>
      <c r="C769">
        <v>30</v>
      </c>
      <c r="D769">
        <v>30</v>
      </c>
      <c r="E769">
        <v>0</v>
      </c>
      <c r="F769" s="24">
        <f t="shared" si="55"/>
        <v>50</v>
      </c>
      <c r="G769">
        <v>60</v>
      </c>
      <c r="H769" s="24">
        <f t="shared" si="56"/>
        <v>7</v>
      </c>
      <c r="I769" s="24">
        <f t="shared" si="57"/>
        <v>20</v>
      </c>
      <c r="J769" s="24">
        <f t="shared" si="58"/>
        <v>180</v>
      </c>
      <c r="K769" s="49" t="str">
        <f t="shared" si="59"/>
        <v>13</v>
      </c>
      <c r="L769">
        <v>73</v>
      </c>
      <c r="M769">
        <v>0</v>
      </c>
      <c r="N769">
        <v>0</v>
      </c>
      <c r="O769">
        <v>10</v>
      </c>
      <c r="P769">
        <v>0</v>
      </c>
      <c r="Q769" s="25" t="s">
        <v>170</v>
      </c>
      <c r="R769">
        <v>22</v>
      </c>
      <c r="S769">
        <v>18</v>
      </c>
      <c r="T769">
        <v>2</v>
      </c>
      <c r="U769">
        <v>0</v>
      </c>
      <c r="V769">
        <v>0.10199999999999999</v>
      </c>
      <c r="W769">
        <v>6.8000000000000005E-2</v>
      </c>
      <c r="X769">
        <v>24</v>
      </c>
      <c r="Y769">
        <v>0</v>
      </c>
      <c r="Z769" s="25" t="s">
        <v>176</v>
      </c>
      <c r="AB769">
        <v>4.5</v>
      </c>
      <c r="AC769">
        <v>2</v>
      </c>
      <c r="AD769">
        <v>135</v>
      </c>
      <c r="AE769">
        <v>3</v>
      </c>
      <c r="AF769">
        <v>1</v>
      </c>
      <c r="AG769">
        <v>4.5</v>
      </c>
      <c r="AH769">
        <v>0</v>
      </c>
      <c r="BA769">
        <v>6</v>
      </c>
      <c r="BB769">
        <v>1</v>
      </c>
      <c r="BC769">
        <v>30</v>
      </c>
      <c r="BD769">
        <v>30</v>
      </c>
      <c r="BE769">
        <v>0</v>
      </c>
      <c r="BF769">
        <v>5</v>
      </c>
      <c r="BG769">
        <v>60</v>
      </c>
      <c r="BH769">
        <v>40</v>
      </c>
      <c r="BI769">
        <v>160</v>
      </c>
      <c r="BJ769">
        <v>105</v>
      </c>
      <c r="BK769">
        <v>11</v>
      </c>
      <c r="BL769">
        <v>73</v>
      </c>
      <c r="BM769">
        <v>0</v>
      </c>
      <c r="BN769">
        <v>0</v>
      </c>
      <c r="BO769">
        <v>10</v>
      </c>
      <c r="BP769">
        <v>0</v>
      </c>
      <c r="BQ769" s="25" t="s">
        <v>170</v>
      </c>
      <c r="BR769">
        <v>22</v>
      </c>
      <c r="BS769">
        <v>18</v>
      </c>
      <c r="BT769">
        <v>2</v>
      </c>
      <c r="BU769">
        <v>0</v>
      </c>
      <c r="BV769">
        <v>0.10199999999999999</v>
      </c>
      <c r="BW769">
        <v>6.8000000000000005E-2</v>
      </c>
      <c r="BX769">
        <v>24</v>
      </c>
      <c r="BY769">
        <v>0</v>
      </c>
      <c r="BZ769" s="25" t="s">
        <v>176</v>
      </c>
      <c r="CB769">
        <v>4.5</v>
      </c>
      <c r="CC769">
        <v>2</v>
      </c>
      <c r="CD769">
        <v>135</v>
      </c>
      <c r="CE769">
        <v>3</v>
      </c>
      <c r="CF769">
        <v>1</v>
      </c>
      <c r="CG769">
        <v>4.5</v>
      </c>
      <c r="CH769">
        <v>0</v>
      </c>
    </row>
    <row r="770" spans="1:86">
      <c r="F770" s="24" t="str">
        <f t="shared" si="55"/>
        <v/>
      </c>
      <c r="H770" s="24" t="str">
        <f t="shared" si="56"/>
        <v/>
      </c>
      <c r="I770" s="24" t="str">
        <f t="shared" si="57"/>
        <v/>
      </c>
      <c r="J770" s="24" t="str">
        <f t="shared" si="58"/>
        <v/>
      </c>
      <c r="K770" s="49" t="str">
        <f t="shared" si="59"/>
        <v/>
      </c>
      <c r="Q770" s="25"/>
      <c r="Z770" s="25"/>
      <c r="AH770">
        <v>0</v>
      </c>
      <c r="BQ770" s="25"/>
      <c r="BZ770" s="25"/>
      <c r="CH770">
        <v>0</v>
      </c>
    </row>
    <row r="771" spans="1:86">
      <c r="A771">
        <v>1</v>
      </c>
      <c r="B771">
        <v>10</v>
      </c>
      <c r="C771">
        <v>140</v>
      </c>
      <c r="D771">
        <v>55</v>
      </c>
      <c r="E771">
        <v>1000</v>
      </c>
      <c r="F771" s="24">
        <f t="shared" si="55"/>
        <v>310</v>
      </c>
      <c r="G771">
        <v>71</v>
      </c>
      <c r="H771" s="24">
        <f t="shared" si="56"/>
        <v>5</v>
      </c>
      <c r="I771" s="24">
        <f t="shared" si="57"/>
        <v>20</v>
      </c>
      <c r="J771" s="24">
        <f t="shared" si="58"/>
        <v>175</v>
      </c>
      <c r="K771" s="49" t="str">
        <f t="shared" si="59"/>
        <v>13</v>
      </c>
      <c r="L771">
        <v>43</v>
      </c>
      <c r="M771">
        <v>0</v>
      </c>
      <c r="N771">
        <v>141</v>
      </c>
      <c r="O771">
        <v>0</v>
      </c>
      <c r="P771">
        <v>0</v>
      </c>
      <c r="Q771" s="25" t="s">
        <v>170</v>
      </c>
      <c r="R771">
        <v>22</v>
      </c>
      <c r="S771">
        <v>15</v>
      </c>
      <c r="T771">
        <v>2</v>
      </c>
      <c r="U771">
        <v>0</v>
      </c>
      <c r="V771">
        <v>0.40500000000000003</v>
      </c>
      <c r="W771">
        <v>0.5</v>
      </c>
      <c r="X771">
        <v>24</v>
      </c>
      <c r="Y771">
        <v>0</v>
      </c>
      <c r="Z771" s="25" t="s">
        <v>176</v>
      </c>
      <c r="AB771">
        <v>0</v>
      </c>
      <c r="AC771">
        <v>2</v>
      </c>
      <c r="AD771">
        <v>169</v>
      </c>
      <c r="AE771">
        <v>3</v>
      </c>
      <c r="AF771">
        <v>1</v>
      </c>
      <c r="AG771">
        <v>0.63</v>
      </c>
      <c r="AH771">
        <v>0</v>
      </c>
      <c r="BA771">
        <v>1</v>
      </c>
      <c r="BB771">
        <v>10</v>
      </c>
      <c r="BC771">
        <v>140</v>
      </c>
      <c r="BD771">
        <v>55</v>
      </c>
      <c r="BE771">
        <v>1000</v>
      </c>
      <c r="BF771">
        <v>31</v>
      </c>
      <c r="BG771">
        <v>71</v>
      </c>
      <c r="BH771">
        <v>45</v>
      </c>
      <c r="BI771">
        <v>160</v>
      </c>
      <c r="BJ771">
        <v>103</v>
      </c>
      <c r="BK771">
        <v>11</v>
      </c>
      <c r="BL771">
        <v>43</v>
      </c>
      <c r="BM771">
        <v>0</v>
      </c>
      <c r="BN771">
        <v>141</v>
      </c>
      <c r="BO771">
        <v>0</v>
      </c>
      <c r="BP771">
        <v>0</v>
      </c>
      <c r="BQ771" s="25" t="s">
        <v>170</v>
      </c>
      <c r="BR771">
        <v>22</v>
      </c>
      <c r="BS771">
        <v>15</v>
      </c>
      <c r="BT771">
        <v>2</v>
      </c>
      <c r="BU771">
        <v>0</v>
      </c>
      <c r="BV771">
        <v>0.40500000000000003</v>
      </c>
      <c r="BW771">
        <v>0.5</v>
      </c>
      <c r="BX771">
        <v>24</v>
      </c>
      <c r="BY771">
        <v>0</v>
      </c>
      <c r="BZ771" s="25" t="s">
        <v>176</v>
      </c>
      <c r="CB771">
        <v>0</v>
      </c>
      <c r="CC771">
        <v>2</v>
      </c>
      <c r="CD771">
        <v>169</v>
      </c>
      <c r="CE771">
        <v>3</v>
      </c>
      <c r="CF771">
        <v>1</v>
      </c>
      <c r="CG771">
        <v>0.63</v>
      </c>
      <c r="CH771">
        <v>0</v>
      </c>
    </row>
    <row r="772" spans="1:86">
      <c r="A772">
        <v>2</v>
      </c>
      <c r="B772">
        <v>9</v>
      </c>
      <c r="C772">
        <v>110</v>
      </c>
      <c r="D772">
        <v>55</v>
      </c>
      <c r="E772">
        <v>0</v>
      </c>
      <c r="F772" s="24">
        <f t="shared" ref="F772:F835" si="60">IF(BF772="","",IF(OR(ROUND(MOD(BF772,1),1)=0.2,ROUND(MOD(BF772,1),1)=0.4,ROUND(MOD(BF772,1),1)=0.7),BF772+0.1,IF(OR(ROUND(MOD(BF772,1),1)=0.1,ROUND(MOD(BF772,1),1)=0.6,ROUND(MOD(BF772,1),1)=0.9),BF772-0.1,BF772))*10)</f>
        <v>220</v>
      </c>
      <c r="G772">
        <v>50</v>
      </c>
      <c r="H772" s="24">
        <f t="shared" ref="H772:H835" si="61">IF(BH772="","",IF(ROUNDUP((BH772/100)*IF(BJ772&gt;100,RIGHT(BJ772,2),BJ772)*250*4/60*2/IF(BK772&gt;=10,10,1),0)&gt;15,15,ROUNDUP((BH772/100)*IF(BJ772&gt;100,RIGHT(BJ772,2),BJ772)*250*4/60*2/IF(BK772&gt;=10,10,1),0)))</f>
        <v>5</v>
      </c>
      <c r="I772" s="24">
        <f t="shared" ref="I772:I835" si="62">IF(BI772="","",ROUND(BI772*10/80,0))</f>
        <v>23</v>
      </c>
      <c r="J772" s="24">
        <f t="shared" ref="J772:J835" si="63">IF(BJ772="","",IF(BJ772&gt;100,100+IF(RIGHT(BJ772,1)*25&gt;=100,80,RIGHT(BJ772,1)*25),IF(RIGHT(BJ772,1)*25&gt;=100,80,RIGHT(BJ772,1)*25)))</f>
        <v>175</v>
      </c>
      <c r="K772" s="49" t="str">
        <f t="shared" ref="K772:K793" si="64">TEXT(IF(W772=0,"",IF(BK772&gt;=10,LEFT(BK772,1),0)&amp;IF(V772&gt;=0.06,3,0)),"00")</f>
        <v>13</v>
      </c>
      <c r="L772">
        <v>63</v>
      </c>
      <c r="M772">
        <v>0</v>
      </c>
      <c r="N772">
        <v>0</v>
      </c>
      <c r="O772">
        <v>0</v>
      </c>
      <c r="P772">
        <v>0</v>
      </c>
      <c r="Q772" s="25" t="s">
        <v>170</v>
      </c>
      <c r="R772">
        <v>22</v>
      </c>
      <c r="S772">
        <v>12</v>
      </c>
      <c r="T772">
        <v>2</v>
      </c>
      <c r="U772">
        <v>0</v>
      </c>
      <c r="V772">
        <v>0.36699999999999999</v>
      </c>
      <c r="W772">
        <v>0.25319999999999998</v>
      </c>
      <c r="X772">
        <v>24</v>
      </c>
      <c r="Y772">
        <v>0</v>
      </c>
      <c r="Z772" s="25" t="s">
        <v>176</v>
      </c>
      <c r="AB772">
        <v>0</v>
      </c>
      <c r="AC772">
        <v>2</v>
      </c>
      <c r="AD772">
        <v>169</v>
      </c>
      <c r="AE772">
        <v>3</v>
      </c>
      <c r="AF772">
        <v>1</v>
      </c>
      <c r="AG772">
        <v>0.63</v>
      </c>
      <c r="AH772">
        <v>0</v>
      </c>
      <c r="BA772">
        <v>2</v>
      </c>
      <c r="BB772">
        <v>9</v>
      </c>
      <c r="BC772">
        <v>110</v>
      </c>
      <c r="BD772">
        <v>55</v>
      </c>
      <c r="BE772">
        <v>0</v>
      </c>
      <c r="BF772">
        <v>22</v>
      </c>
      <c r="BG772">
        <v>50</v>
      </c>
      <c r="BH772">
        <v>50</v>
      </c>
      <c r="BI772">
        <v>180</v>
      </c>
      <c r="BJ772">
        <v>103</v>
      </c>
      <c r="BK772">
        <v>11</v>
      </c>
      <c r="BL772">
        <v>63</v>
      </c>
      <c r="BM772">
        <v>0</v>
      </c>
      <c r="BN772">
        <v>0</v>
      </c>
      <c r="BO772">
        <v>0</v>
      </c>
      <c r="BP772">
        <v>0</v>
      </c>
      <c r="BQ772" s="25" t="s">
        <v>170</v>
      </c>
      <c r="BR772">
        <v>22</v>
      </c>
      <c r="BS772">
        <v>12</v>
      </c>
      <c r="BT772">
        <v>2</v>
      </c>
      <c r="BU772">
        <v>0</v>
      </c>
      <c r="BV772">
        <v>0.36699999999999999</v>
      </c>
      <c r="BW772">
        <v>0.25319999999999998</v>
      </c>
      <c r="BX772">
        <v>24</v>
      </c>
      <c r="BY772">
        <v>0</v>
      </c>
      <c r="BZ772" s="25" t="s">
        <v>176</v>
      </c>
      <c r="CB772">
        <v>0</v>
      </c>
      <c r="CC772">
        <v>2</v>
      </c>
      <c r="CD772">
        <v>169</v>
      </c>
      <c r="CE772">
        <v>3</v>
      </c>
      <c r="CF772">
        <v>1</v>
      </c>
      <c r="CG772">
        <v>0.63</v>
      </c>
      <c r="CH772">
        <v>0</v>
      </c>
    </row>
    <row r="773" spans="1:86">
      <c r="A773">
        <v>3</v>
      </c>
      <c r="B773">
        <v>8</v>
      </c>
      <c r="C773">
        <v>80</v>
      </c>
      <c r="D773">
        <v>20</v>
      </c>
      <c r="E773">
        <v>0</v>
      </c>
      <c r="F773" s="24">
        <f t="shared" si="60"/>
        <v>160</v>
      </c>
      <c r="G773">
        <v>55</v>
      </c>
      <c r="H773" s="24">
        <f t="shared" si="61"/>
        <v>5</v>
      </c>
      <c r="I773" s="24">
        <f t="shared" si="62"/>
        <v>23</v>
      </c>
      <c r="J773" s="24">
        <f t="shared" si="63"/>
        <v>175</v>
      </c>
      <c r="K773" s="49" t="str">
        <f t="shared" si="64"/>
        <v>13</v>
      </c>
      <c r="L773">
        <v>63</v>
      </c>
      <c r="M773">
        <v>0</v>
      </c>
      <c r="N773">
        <v>0</v>
      </c>
      <c r="O773">
        <v>0</v>
      </c>
      <c r="P773">
        <v>0</v>
      </c>
      <c r="Q773" s="25" t="s">
        <v>170</v>
      </c>
      <c r="R773">
        <v>22</v>
      </c>
      <c r="S773">
        <v>12</v>
      </c>
      <c r="T773">
        <v>2</v>
      </c>
      <c r="U773">
        <v>0</v>
      </c>
      <c r="V773">
        <v>0.27900000000000003</v>
      </c>
      <c r="W773">
        <v>0.18690000000000001</v>
      </c>
      <c r="X773">
        <v>24</v>
      </c>
      <c r="Y773">
        <v>0</v>
      </c>
      <c r="Z773" s="25" t="s">
        <v>176</v>
      </c>
      <c r="AB773">
        <v>0</v>
      </c>
      <c r="AC773">
        <v>2</v>
      </c>
      <c r="AD773">
        <v>169</v>
      </c>
      <c r="AE773">
        <v>3</v>
      </c>
      <c r="AF773">
        <v>1</v>
      </c>
      <c r="AG773">
        <v>0.63</v>
      </c>
      <c r="AH773">
        <v>0</v>
      </c>
      <c r="BA773">
        <v>3</v>
      </c>
      <c r="BB773">
        <v>8</v>
      </c>
      <c r="BC773">
        <v>80</v>
      </c>
      <c r="BD773">
        <v>20</v>
      </c>
      <c r="BE773">
        <v>0</v>
      </c>
      <c r="BF773">
        <v>16</v>
      </c>
      <c r="BG773">
        <v>55</v>
      </c>
      <c r="BH773">
        <v>50</v>
      </c>
      <c r="BI773">
        <v>180</v>
      </c>
      <c r="BJ773">
        <v>103</v>
      </c>
      <c r="BK773">
        <v>11</v>
      </c>
      <c r="BL773">
        <v>63</v>
      </c>
      <c r="BM773">
        <v>0</v>
      </c>
      <c r="BN773">
        <v>0</v>
      </c>
      <c r="BO773">
        <v>0</v>
      </c>
      <c r="BP773">
        <v>0</v>
      </c>
      <c r="BQ773" s="25" t="s">
        <v>170</v>
      </c>
      <c r="BR773">
        <v>22</v>
      </c>
      <c r="BS773">
        <v>12</v>
      </c>
      <c r="BT773">
        <v>2</v>
      </c>
      <c r="BU773">
        <v>0</v>
      </c>
      <c r="BV773">
        <v>0.27900000000000003</v>
      </c>
      <c r="BW773">
        <v>0.18690000000000001</v>
      </c>
      <c r="BX773">
        <v>24</v>
      </c>
      <c r="BY773">
        <v>0</v>
      </c>
      <c r="BZ773" s="25" t="s">
        <v>176</v>
      </c>
      <c r="CB773">
        <v>0</v>
      </c>
      <c r="CC773">
        <v>2</v>
      </c>
      <c r="CD773">
        <v>169</v>
      </c>
      <c r="CE773">
        <v>3</v>
      </c>
      <c r="CF773">
        <v>1</v>
      </c>
      <c r="CG773">
        <v>0.63</v>
      </c>
      <c r="CH773">
        <v>0</v>
      </c>
    </row>
    <row r="774" spans="1:86">
      <c r="A774">
        <v>4</v>
      </c>
      <c r="B774">
        <v>7</v>
      </c>
      <c r="C774">
        <v>60</v>
      </c>
      <c r="D774">
        <v>20</v>
      </c>
      <c r="E774">
        <v>0</v>
      </c>
      <c r="F774" s="24">
        <f t="shared" si="60"/>
        <v>90</v>
      </c>
      <c r="G774">
        <v>60</v>
      </c>
      <c r="H774" s="24">
        <f t="shared" si="61"/>
        <v>5</v>
      </c>
      <c r="I774" s="24">
        <f t="shared" si="62"/>
        <v>23</v>
      </c>
      <c r="J774" s="24">
        <f t="shared" si="63"/>
        <v>175</v>
      </c>
      <c r="K774" s="49" t="str">
        <f t="shared" si="64"/>
        <v>13</v>
      </c>
      <c r="L774">
        <v>73</v>
      </c>
      <c r="M774">
        <v>0</v>
      </c>
      <c r="N774">
        <v>0</v>
      </c>
      <c r="O774">
        <v>0</v>
      </c>
      <c r="P774">
        <v>0</v>
      </c>
      <c r="Q774" s="25" t="s">
        <v>170</v>
      </c>
      <c r="R774">
        <v>22</v>
      </c>
      <c r="S774">
        <v>12</v>
      </c>
      <c r="T774">
        <v>2</v>
      </c>
      <c r="U774">
        <v>0</v>
      </c>
      <c r="V774">
        <v>0.20200000000000001</v>
      </c>
      <c r="W774">
        <v>0.1394</v>
      </c>
      <c r="X774">
        <v>24</v>
      </c>
      <c r="Y774">
        <v>0</v>
      </c>
      <c r="Z774" s="25" t="s">
        <v>176</v>
      </c>
      <c r="AB774">
        <v>0</v>
      </c>
      <c r="AC774">
        <v>2</v>
      </c>
      <c r="AD774">
        <v>169</v>
      </c>
      <c r="AE774">
        <v>3</v>
      </c>
      <c r="AF774">
        <v>1</v>
      </c>
      <c r="AG774">
        <v>0.63</v>
      </c>
      <c r="AH774">
        <v>0</v>
      </c>
      <c r="BA774">
        <v>4</v>
      </c>
      <c r="BB774">
        <v>7</v>
      </c>
      <c r="BC774">
        <v>60</v>
      </c>
      <c r="BD774">
        <v>20</v>
      </c>
      <c r="BE774">
        <v>0</v>
      </c>
      <c r="BF774">
        <v>9</v>
      </c>
      <c r="BG774">
        <v>60</v>
      </c>
      <c r="BH774">
        <v>50</v>
      </c>
      <c r="BI774">
        <v>180</v>
      </c>
      <c r="BJ774">
        <v>103</v>
      </c>
      <c r="BK774">
        <v>11</v>
      </c>
      <c r="BL774">
        <v>73</v>
      </c>
      <c r="BM774">
        <v>0</v>
      </c>
      <c r="BN774">
        <v>0</v>
      </c>
      <c r="BO774">
        <v>0</v>
      </c>
      <c r="BP774">
        <v>0</v>
      </c>
      <c r="BQ774" s="25" t="s">
        <v>170</v>
      </c>
      <c r="BR774">
        <v>22</v>
      </c>
      <c r="BS774">
        <v>12</v>
      </c>
      <c r="BT774">
        <v>2</v>
      </c>
      <c r="BU774">
        <v>0</v>
      </c>
      <c r="BV774">
        <v>0.20200000000000001</v>
      </c>
      <c r="BW774">
        <v>0.1394</v>
      </c>
      <c r="BX774">
        <v>24</v>
      </c>
      <c r="BY774">
        <v>0</v>
      </c>
      <c r="BZ774" s="25" t="s">
        <v>176</v>
      </c>
      <c r="CB774">
        <v>0</v>
      </c>
      <c r="CC774">
        <v>2</v>
      </c>
      <c r="CD774">
        <v>169</v>
      </c>
      <c r="CE774">
        <v>3</v>
      </c>
      <c r="CF774">
        <v>1</v>
      </c>
      <c r="CG774">
        <v>0.63</v>
      </c>
      <c r="CH774">
        <v>0</v>
      </c>
    </row>
    <row r="775" spans="1:86">
      <c r="A775">
        <v>5</v>
      </c>
      <c r="B775">
        <v>6</v>
      </c>
      <c r="C775">
        <v>40</v>
      </c>
      <c r="D775">
        <v>20</v>
      </c>
      <c r="E775">
        <v>0</v>
      </c>
      <c r="F775" s="24">
        <f t="shared" si="60"/>
        <v>60</v>
      </c>
      <c r="G775">
        <v>55</v>
      </c>
      <c r="H775" s="24">
        <f t="shared" si="61"/>
        <v>5</v>
      </c>
      <c r="I775" s="24">
        <f t="shared" si="62"/>
        <v>23</v>
      </c>
      <c r="J775" s="24">
        <f t="shared" si="63"/>
        <v>175</v>
      </c>
      <c r="K775" s="49" t="str">
        <f t="shared" si="64"/>
        <v>13</v>
      </c>
      <c r="L775">
        <v>73</v>
      </c>
      <c r="M775">
        <v>0</v>
      </c>
      <c r="N775">
        <v>0</v>
      </c>
      <c r="O775">
        <v>0</v>
      </c>
      <c r="P775">
        <v>0</v>
      </c>
      <c r="Q775" s="25" t="s">
        <v>170</v>
      </c>
      <c r="R775">
        <v>22</v>
      </c>
      <c r="S775">
        <v>12</v>
      </c>
      <c r="T775">
        <v>2</v>
      </c>
      <c r="U775">
        <v>0</v>
      </c>
      <c r="V775">
        <v>0.14599999999999999</v>
      </c>
      <c r="W775">
        <v>0.1007</v>
      </c>
      <c r="X775">
        <v>24</v>
      </c>
      <c r="Y775">
        <v>0</v>
      </c>
      <c r="Z775" s="25" t="s">
        <v>176</v>
      </c>
      <c r="AB775">
        <v>0</v>
      </c>
      <c r="AC775">
        <v>2</v>
      </c>
      <c r="AD775">
        <v>169</v>
      </c>
      <c r="AE775">
        <v>3</v>
      </c>
      <c r="AF775">
        <v>1</v>
      </c>
      <c r="AG775">
        <v>0.63</v>
      </c>
      <c r="AH775">
        <v>0</v>
      </c>
      <c r="BA775">
        <v>5</v>
      </c>
      <c r="BB775">
        <v>6</v>
      </c>
      <c r="BC775">
        <v>40</v>
      </c>
      <c r="BD775">
        <v>20</v>
      </c>
      <c r="BE775">
        <v>0</v>
      </c>
      <c r="BF775">
        <v>6</v>
      </c>
      <c r="BG775">
        <v>55</v>
      </c>
      <c r="BH775">
        <v>50</v>
      </c>
      <c r="BI775">
        <v>180</v>
      </c>
      <c r="BJ775">
        <v>103</v>
      </c>
      <c r="BK775">
        <v>11</v>
      </c>
      <c r="BL775">
        <v>73</v>
      </c>
      <c r="BM775">
        <v>0</v>
      </c>
      <c r="BN775">
        <v>0</v>
      </c>
      <c r="BO775">
        <v>0</v>
      </c>
      <c r="BP775">
        <v>0</v>
      </c>
      <c r="BQ775" s="25" t="s">
        <v>170</v>
      </c>
      <c r="BR775">
        <v>22</v>
      </c>
      <c r="BS775">
        <v>12</v>
      </c>
      <c r="BT775">
        <v>2</v>
      </c>
      <c r="BU775">
        <v>0</v>
      </c>
      <c r="BV775">
        <v>0.14599999999999999</v>
      </c>
      <c r="BW775">
        <v>0.1007</v>
      </c>
      <c r="BX775">
        <v>24</v>
      </c>
      <c r="BY775">
        <v>0</v>
      </c>
      <c r="BZ775" s="25" t="s">
        <v>176</v>
      </c>
      <c r="CB775">
        <v>0</v>
      </c>
      <c r="CC775">
        <v>2</v>
      </c>
      <c r="CD775">
        <v>169</v>
      </c>
      <c r="CE775">
        <v>3</v>
      </c>
      <c r="CF775">
        <v>1</v>
      </c>
      <c r="CG775">
        <v>0.63</v>
      </c>
      <c r="CH775">
        <v>0</v>
      </c>
    </row>
    <row r="776" spans="1:86">
      <c r="A776">
        <v>6</v>
      </c>
      <c r="B776">
        <v>5</v>
      </c>
      <c r="C776">
        <v>20</v>
      </c>
      <c r="D776">
        <v>30</v>
      </c>
      <c r="E776">
        <v>0</v>
      </c>
      <c r="F776" s="24">
        <f t="shared" si="60"/>
        <v>30</v>
      </c>
      <c r="G776">
        <v>60</v>
      </c>
      <c r="H776" s="24">
        <f t="shared" si="61"/>
        <v>5</v>
      </c>
      <c r="I776" s="24">
        <f t="shared" si="62"/>
        <v>23</v>
      </c>
      <c r="J776" s="24">
        <f t="shared" si="63"/>
        <v>175</v>
      </c>
      <c r="K776" s="49" t="str">
        <f t="shared" si="64"/>
        <v>13</v>
      </c>
      <c r="L776">
        <v>73</v>
      </c>
      <c r="M776">
        <v>0</v>
      </c>
      <c r="N776">
        <v>0</v>
      </c>
      <c r="O776">
        <v>0</v>
      </c>
      <c r="P776">
        <v>0</v>
      </c>
      <c r="Q776" s="25" t="s">
        <v>170</v>
      </c>
      <c r="R776">
        <v>22</v>
      </c>
      <c r="S776">
        <v>12</v>
      </c>
      <c r="T776">
        <v>2</v>
      </c>
      <c r="U776">
        <v>0</v>
      </c>
      <c r="V776">
        <v>0.09</v>
      </c>
      <c r="W776">
        <v>6.5699999999999995E-2</v>
      </c>
      <c r="X776">
        <v>24</v>
      </c>
      <c r="Y776">
        <v>0</v>
      </c>
      <c r="Z776" s="25" t="s">
        <v>176</v>
      </c>
      <c r="AB776">
        <v>4.5</v>
      </c>
      <c r="AC776">
        <v>2</v>
      </c>
      <c r="AD776">
        <v>169</v>
      </c>
      <c r="AE776">
        <v>3</v>
      </c>
      <c r="AF776">
        <v>1</v>
      </c>
      <c r="AG776">
        <v>0.63</v>
      </c>
      <c r="AH776">
        <v>0</v>
      </c>
      <c r="BA776">
        <v>6</v>
      </c>
      <c r="BB776">
        <v>5</v>
      </c>
      <c r="BC776">
        <v>20</v>
      </c>
      <c r="BD776">
        <v>30</v>
      </c>
      <c r="BE776">
        <v>0</v>
      </c>
      <c r="BF776">
        <v>3</v>
      </c>
      <c r="BG776">
        <v>60</v>
      </c>
      <c r="BH776">
        <v>50</v>
      </c>
      <c r="BI776">
        <v>180</v>
      </c>
      <c r="BJ776">
        <v>103</v>
      </c>
      <c r="BK776">
        <v>11</v>
      </c>
      <c r="BL776">
        <v>73</v>
      </c>
      <c r="BM776">
        <v>0</v>
      </c>
      <c r="BN776">
        <v>0</v>
      </c>
      <c r="BO776">
        <v>0</v>
      </c>
      <c r="BP776">
        <v>0</v>
      </c>
      <c r="BQ776" s="25" t="s">
        <v>170</v>
      </c>
      <c r="BR776">
        <v>22</v>
      </c>
      <c r="BS776">
        <v>12</v>
      </c>
      <c r="BT776">
        <v>2</v>
      </c>
      <c r="BU776">
        <v>0</v>
      </c>
      <c r="BV776">
        <v>0.09</v>
      </c>
      <c r="BW776">
        <v>6.5699999999999995E-2</v>
      </c>
      <c r="BX776">
        <v>24</v>
      </c>
      <c r="BY776">
        <v>0</v>
      </c>
      <c r="BZ776" s="25" t="s">
        <v>176</v>
      </c>
      <c r="CB776">
        <v>4.5</v>
      </c>
      <c r="CC776">
        <v>2</v>
      </c>
      <c r="CD776">
        <v>169</v>
      </c>
      <c r="CE776">
        <v>3</v>
      </c>
      <c r="CF776">
        <v>1</v>
      </c>
      <c r="CG776">
        <v>0.63</v>
      </c>
      <c r="CH776">
        <v>0</v>
      </c>
    </row>
    <row r="777" spans="1:86">
      <c r="A777">
        <v>7</v>
      </c>
      <c r="B777">
        <v>4</v>
      </c>
      <c r="C777">
        <v>14</v>
      </c>
      <c r="D777">
        <v>25</v>
      </c>
      <c r="E777">
        <v>0</v>
      </c>
      <c r="F777" s="24">
        <f t="shared" si="60"/>
        <v>20</v>
      </c>
      <c r="G777">
        <v>60</v>
      </c>
      <c r="H777" s="24">
        <f t="shared" si="61"/>
        <v>5</v>
      </c>
      <c r="I777" s="24">
        <f t="shared" si="62"/>
        <v>23</v>
      </c>
      <c r="J777" s="24">
        <f t="shared" si="63"/>
        <v>175</v>
      </c>
      <c r="K777" s="49" t="str">
        <f t="shared" si="64"/>
        <v>10</v>
      </c>
      <c r="L777">
        <v>73</v>
      </c>
      <c r="M777">
        <v>0</v>
      </c>
      <c r="N777">
        <v>0</v>
      </c>
      <c r="O777">
        <v>10</v>
      </c>
      <c r="P777">
        <v>0</v>
      </c>
      <c r="Q777" s="25" t="s">
        <v>170</v>
      </c>
      <c r="R777">
        <v>22</v>
      </c>
      <c r="S777">
        <v>12</v>
      </c>
      <c r="T777">
        <v>2</v>
      </c>
      <c r="U777">
        <v>0</v>
      </c>
      <c r="V777">
        <v>4.4999999999999998E-2</v>
      </c>
      <c r="W777">
        <v>4.1000000000000002E-2</v>
      </c>
      <c r="X777">
        <v>24</v>
      </c>
      <c r="Y777">
        <v>0</v>
      </c>
      <c r="Z777" s="25" t="s">
        <v>176</v>
      </c>
      <c r="AB777">
        <v>2.8</v>
      </c>
      <c r="AC777">
        <v>2</v>
      </c>
      <c r="AD777">
        <v>169</v>
      </c>
      <c r="AE777">
        <v>3</v>
      </c>
      <c r="AF777">
        <v>1</v>
      </c>
      <c r="AG777">
        <v>0.63</v>
      </c>
      <c r="AH777">
        <v>0</v>
      </c>
      <c r="BA777">
        <v>7</v>
      </c>
      <c r="BB777">
        <v>4</v>
      </c>
      <c r="BC777">
        <v>14</v>
      </c>
      <c r="BD777">
        <v>25</v>
      </c>
      <c r="BE777">
        <v>0</v>
      </c>
      <c r="BF777">
        <v>2</v>
      </c>
      <c r="BG777">
        <v>60</v>
      </c>
      <c r="BH777">
        <v>50</v>
      </c>
      <c r="BI777">
        <v>180</v>
      </c>
      <c r="BJ777">
        <v>103</v>
      </c>
      <c r="BK777">
        <v>11</v>
      </c>
      <c r="BL777">
        <v>73</v>
      </c>
      <c r="BM777">
        <v>0</v>
      </c>
      <c r="BN777">
        <v>0</v>
      </c>
      <c r="BO777">
        <v>10</v>
      </c>
      <c r="BP777">
        <v>0</v>
      </c>
      <c r="BQ777" s="25" t="s">
        <v>170</v>
      </c>
      <c r="BR777">
        <v>22</v>
      </c>
      <c r="BS777">
        <v>12</v>
      </c>
      <c r="BT777">
        <v>2</v>
      </c>
      <c r="BU777">
        <v>0</v>
      </c>
      <c r="BV777">
        <v>4.4999999999999998E-2</v>
      </c>
      <c r="BW777">
        <v>4.1000000000000002E-2</v>
      </c>
      <c r="BX777">
        <v>24</v>
      </c>
      <c r="BY777">
        <v>0</v>
      </c>
      <c r="BZ777" s="25" t="s">
        <v>176</v>
      </c>
      <c r="CB777">
        <v>2.8</v>
      </c>
      <c r="CC777">
        <v>2</v>
      </c>
      <c r="CD777">
        <v>169</v>
      </c>
      <c r="CE777">
        <v>3</v>
      </c>
      <c r="CF777">
        <v>1</v>
      </c>
      <c r="CG777">
        <v>0.63</v>
      </c>
      <c r="CH777">
        <v>0</v>
      </c>
    </row>
    <row r="778" spans="1:86">
      <c r="A778">
        <v>8</v>
      </c>
      <c r="B778">
        <v>3</v>
      </c>
      <c r="C778">
        <v>8</v>
      </c>
      <c r="D778">
        <v>20</v>
      </c>
      <c r="E778">
        <v>0</v>
      </c>
      <c r="F778" s="24">
        <f t="shared" si="60"/>
        <v>10</v>
      </c>
      <c r="G778">
        <v>75</v>
      </c>
      <c r="H778" s="24">
        <f t="shared" si="61"/>
        <v>5</v>
      </c>
      <c r="I778" s="24">
        <f t="shared" si="62"/>
        <v>23</v>
      </c>
      <c r="J778" s="24">
        <f t="shared" si="63"/>
        <v>175</v>
      </c>
      <c r="K778" s="49" t="str">
        <f t="shared" si="64"/>
        <v>10</v>
      </c>
      <c r="L778">
        <v>73</v>
      </c>
      <c r="M778">
        <v>0</v>
      </c>
      <c r="N778">
        <v>0</v>
      </c>
      <c r="O778">
        <v>20</v>
      </c>
      <c r="P778">
        <v>0</v>
      </c>
      <c r="Q778" s="25" t="s">
        <v>170</v>
      </c>
      <c r="R778">
        <v>22</v>
      </c>
      <c r="S778">
        <v>0</v>
      </c>
      <c r="T778">
        <v>2</v>
      </c>
      <c r="U778">
        <v>0</v>
      </c>
      <c r="V778">
        <v>3.1E-2</v>
      </c>
      <c r="W778">
        <v>2.9000000000000001E-2</v>
      </c>
      <c r="X778">
        <v>24</v>
      </c>
      <c r="Y778">
        <v>0</v>
      </c>
      <c r="Z778" s="25" t="s">
        <v>176</v>
      </c>
      <c r="AB778">
        <v>1.6</v>
      </c>
      <c r="AC778">
        <v>2</v>
      </c>
      <c r="AD778">
        <v>169</v>
      </c>
      <c r="AE778">
        <v>3</v>
      </c>
      <c r="AF778">
        <v>1</v>
      </c>
      <c r="AG778">
        <v>0.63</v>
      </c>
      <c r="AH778">
        <v>0</v>
      </c>
      <c r="BA778">
        <v>8</v>
      </c>
      <c r="BB778">
        <v>3</v>
      </c>
      <c r="BC778">
        <v>8</v>
      </c>
      <c r="BD778">
        <v>20</v>
      </c>
      <c r="BE778">
        <v>0</v>
      </c>
      <c r="BF778">
        <v>1</v>
      </c>
      <c r="BG778">
        <v>75</v>
      </c>
      <c r="BH778">
        <v>50</v>
      </c>
      <c r="BI778">
        <v>180</v>
      </c>
      <c r="BJ778">
        <v>103</v>
      </c>
      <c r="BK778">
        <v>11</v>
      </c>
      <c r="BL778">
        <v>73</v>
      </c>
      <c r="BM778">
        <v>0</v>
      </c>
      <c r="BN778">
        <v>0</v>
      </c>
      <c r="BO778">
        <v>20</v>
      </c>
      <c r="BP778">
        <v>0</v>
      </c>
      <c r="BQ778" s="25" t="s">
        <v>170</v>
      </c>
      <c r="BR778">
        <v>22</v>
      </c>
      <c r="BS778">
        <v>0</v>
      </c>
      <c r="BT778">
        <v>2</v>
      </c>
      <c r="BU778">
        <v>0</v>
      </c>
      <c r="BV778">
        <v>3.1E-2</v>
      </c>
      <c r="BW778">
        <v>2.9000000000000001E-2</v>
      </c>
      <c r="BX778">
        <v>24</v>
      </c>
      <c r="BY778">
        <v>0</v>
      </c>
      <c r="BZ778" s="25" t="s">
        <v>176</v>
      </c>
      <c r="CB778">
        <v>1.6</v>
      </c>
      <c r="CC778">
        <v>2</v>
      </c>
      <c r="CD778">
        <v>169</v>
      </c>
      <c r="CE778">
        <v>3</v>
      </c>
      <c r="CF778">
        <v>1</v>
      </c>
      <c r="CG778">
        <v>0.63</v>
      </c>
      <c r="CH778">
        <v>0</v>
      </c>
    </row>
    <row r="779" spans="1:86">
      <c r="A779">
        <v>9</v>
      </c>
      <c r="B779">
        <v>802</v>
      </c>
      <c r="C779">
        <v>1</v>
      </c>
      <c r="D779">
        <v>16</v>
      </c>
      <c r="E779">
        <v>0</v>
      </c>
      <c r="F779" s="24">
        <f t="shared" si="60"/>
        <v>0</v>
      </c>
      <c r="G779">
        <v>90</v>
      </c>
      <c r="H779" s="24">
        <f t="shared" si="61"/>
        <v>5</v>
      </c>
      <c r="I779" s="24">
        <f t="shared" si="62"/>
        <v>23</v>
      </c>
      <c r="J779" s="24">
        <f t="shared" si="63"/>
        <v>175</v>
      </c>
      <c r="K779" s="49" t="str">
        <f t="shared" si="64"/>
        <v>10</v>
      </c>
      <c r="L779">
        <v>63</v>
      </c>
      <c r="M779">
        <v>0</v>
      </c>
      <c r="N779">
        <v>7</v>
      </c>
      <c r="O779">
        <v>10</v>
      </c>
      <c r="P779">
        <v>2</v>
      </c>
      <c r="Q779" s="25" t="s">
        <v>175</v>
      </c>
      <c r="R779">
        <v>22</v>
      </c>
      <c r="S779">
        <v>0</v>
      </c>
      <c r="T779">
        <v>2</v>
      </c>
      <c r="U779">
        <v>0</v>
      </c>
      <c r="V779">
        <v>1.9E-2</v>
      </c>
      <c r="W779">
        <v>3.4000000000000002E-2</v>
      </c>
      <c r="X779">
        <v>24</v>
      </c>
      <c r="Y779">
        <v>0</v>
      </c>
      <c r="Z779" s="25" t="s">
        <v>178</v>
      </c>
      <c r="AA779">
        <v>61500</v>
      </c>
      <c r="AB779">
        <v>0.8</v>
      </c>
      <c r="AC779">
        <v>2</v>
      </c>
      <c r="AD779">
        <v>169</v>
      </c>
      <c r="AE779">
        <v>3</v>
      </c>
      <c r="AF779">
        <v>1</v>
      </c>
      <c r="AG779">
        <v>0.63</v>
      </c>
      <c r="AH779">
        <v>0</v>
      </c>
      <c r="BA779">
        <v>9</v>
      </c>
      <c r="BB779">
        <v>802</v>
      </c>
      <c r="BC779">
        <v>1</v>
      </c>
      <c r="BD779">
        <v>16</v>
      </c>
      <c r="BE779">
        <v>0</v>
      </c>
      <c r="BF779">
        <v>0</v>
      </c>
      <c r="BG779">
        <v>90</v>
      </c>
      <c r="BH779">
        <v>50</v>
      </c>
      <c r="BI779">
        <v>180</v>
      </c>
      <c r="BJ779">
        <v>103</v>
      </c>
      <c r="BK779">
        <v>11</v>
      </c>
      <c r="BL779">
        <v>63</v>
      </c>
      <c r="BM779">
        <v>0</v>
      </c>
      <c r="BN779">
        <v>7</v>
      </c>
      <c r="BO779">
        <v>10</v>
      </c>
      <c r="BP779">
        <v>2</v>
      </c>
      <c r="BQ779" s="25" t="s">
        <v>175</v>
      </c>
      <c r="BR779">
        <v>22</v>
      </c>
      <c r="BS779">
        <v>0</v>
      </c>
      <c r="BT779">
        <v>2</v>
      </c>
      <c r="BU779">
        <v>0</v>
      </c>
      <c r="BV779">
        <v>1.9E-2</v>
      </c>
      <c r="BW779">
        <v>3.4000000000000002E-2</v>
      </c>
      <c r="BX779">
        <v>24</v>
      </c>
      <c r="BY779">
        <v>0</v>
      </c>
      <c r="BZ779" s="25" t="s">
        <v>178</v>
      </c>
      <c r="CA779">
        <v>61500</v>
      </c>
      <c r="CB779">
        <v>0.8</v>
      </c>
      <c r="CC779">
        <v>2</v>
      </c>
      <c r="CD779">
        <v>169</v>
      </c>
      <c r="CE779">
        <v>3</v>
      </c>
      <c r="CF779">
        <v>1</v>
      </c>
      <c r="CG779">
        <v>0.63</v>
      </c>
      <c r="CH779">
        <v>0</v>
      </c>
    </row>
    <row r="780" spans="1:86">
      <c r="A780">
        <v>10</v>
      </c>
      <c r="B780">
        <v>802</v>
      </c>
      <c r="C780">
        <v>1</v>
      </c>
      <c r="D780">
        <v>16</v>
      </c>
      <c r="E780">
        <v>0</v>
      </c>
      <c r="F780" s="24">
        <f t="shared" si="60"/>
        <v>0</v>
      </c>
      <c r="G780">
        <v>90</v>
      </c>
      <c r="H780" s="24">
        <f t="shared" si="61"/>
        <v>5</v>
      </c>
      <c r="I780" s="24">
        <f t="shared" si="62"/>
        <v>23</v>
      </c>
      <c r="J780" s="24">
        <f t="shared" si="63"/>
        <v>175</v>
      </c>
      <c r="K780" s="49" t="str">
        <f t="shared" si="64"/>
        <v>10</v>
      </c>
      <c r="L780">
        <v>63</v>
      </c>
      <c r="M780">
        <v>0</v>
      </c>
      <c r="N780">
        <v>7</v>
      </c>
      <c r="O780">
        <v>10</v>
      </c>
      <c r="P780">
        <v>2</v>
      </c>
      <c r="Q780" s="25" t="s">
        <v>175</v>
      </c>
      <c r="R780">
        <v>22</v>
      </c>
      <c r="S780">
        <v>0</v>
      </c>
      <c r="T780">
        <v>2</v>
      </c>
      <c r="U780">
        <v>0</v>
      </c>
      <c r="V780">
        <v>3.9E-2</v>
      </c>
      <c r="W780">
        <v>1.9099999999999999E-2</v>
      </c>
      <c r="X780">
        <v>24</v>
      </c>
      <c r="Y780">
        <v>0</v>
      </c>
      <c r="Z780" s="25" t="s">
        <v>178</v>
      </c>
      <c r="AA780">
        <v>1000</v>
      </c>
      <c r="AB780">
        <v>0.8</v>
      </c>
      <c r="AC780">
        <v>2</v>
      </c>
      <c r="AD780">
        <v>169</v>
      </c>
      <c r="AE780">
        <v>3</v>
      </c>
      <c r="AF780">
        <v>1</v>
      </c>
      <c r="AG780">
        <v>0.63</v>
      </c>
      <c r="AH780">
        <v>0</v>
      </c>
      <c r="BA780">
        <v>10</v>
      </c>
      <c r="BB780">
        <v>802</v>
      </c>
      <c r="BC780">
        <v>1</v>
      </c>
      <c r="BD780">
        <v>16</v>
      </c>
      <c r="BE780">
        <v>0</v>
      </c>
      <c r="BF780">
        <v>0</v>
      </c>
      <c r="BG780">
        <v>90</v>
      </c>
      <c r="BH780">
        <v>50</v>
      </c>
      <c r="BI780">
        <v>180</v>
      </c>
      <c r="BJ780">
        <v>103</v>
      </c>
      <c r="BK780">
        <v>11</v>
      </c>
      <c r="BL780">
        <v>63</v>
      </c>
      <c r="BM780">
        <v>0</v>
      </c>
      <c r="BN780">
        <v>7</v>
      </c>
      <c r="BO780">
        <v>10</v>
      </c>
      <c r="BP780">
        <v>2</v>
      </c>
      <c r="BQ780" s="25" t="s">
        <v>175</v>
      </c>
      <c r="BR780">
        <v>22</v>
      </c>
      <c r="BS780">
        <v>0</v>
      </c>
      <c r="BT780">
        <v>2</v>
      </c>
      <c r="BU780">
        <v>0</v>
      </c>
      <c r="BV780">
        <v>3.9E-2</v>
      </c>
      <c r="BW780">
        <v>1.9099999999999999E-2</v>
      </c>
      <c r="BX780">
        <v>24</v>
      </c>
      <c r="BY780">
        <v>0</v>
      </c>
      <c r="BZ780" s="25" t="s">
        <v>178</v>
      </c>
      <c r="CA780">
        <v>1000</v>
      </c>
      <c r="CB780">
        <v>0.8</v>
      </c>
      <c r="CC780">
        <v>2</v>
      </c>
      <c r="CD780">
        <v>169</v>
      </c>
      <c r="CE780">
        <v>3</v>
      </c>
      <c r="CF780">
        <v>1</v>
      </c>
      <c r="CG780">
        <v>0.63</v>
      </c>
      <c r="CH780">
        <v>0</v>
      </c>
    </row>
    <row r="781" spans="1:86">
      <c r="A781">
        <v>11</v>
      </c>
      <c r="B781">
        <v>801</v>
      </c>
      <c r="C781">
        <v>1</v>
      </c>
      <c r="D781">
        <v>16</v>
      </c>
      <c r="E781">
        <v>0</v>
      </c>
      <c r="F781" s="24">
        <f t="shared" si="60"/>
        <v>0</v>
      </c>
      <c r="G781">
        <v>90</v>
      </c>
      <c r="H781" s="24">
        <f t="shared" si="61"/>
        <v>5</v>
      </c>
      <c r="I781" s="24">
        <f t="shared" si="62"/>
        <v>23</v>
      </c>
      <c r="J781" s="24">
        <f t="shared" si="63"/>
        <v>175</v>
      </c>
      <c r="K781" s="49" t="str">
        <f t="shared" si="64"/>
        <v>10</v>
      </c>
      <c r="L781">
        <v>63</v>
      </c>
      <c r="M781">
        <v>0</v>
      </c>
      <c r="N781">
        <v>4</v>
      </c>
      <c r="O781">
        <v>10</v>
      </c>
      <c r="P781">
        <v>1</v>
      </c>
      <c r="Q781" s="25" t="s">
        <v>175</v>
      </c>
      <c r="R781">
        <v>22</v>
      </c>
      <c r="S781">
        <v>0</v>
      </c>
      <c r="T781">
        <v>2</v>
      </c>
      <c r="U781">
        <v>0</v>
      </c>
      <c r="V781">
        <v>8.9999999999999993E-3</v>
      </c>
      <c r="W781">
        <v>2.4E-2</v>
      </c>
      <c r="X781">
        <v>24</v>
      </c>
      <c r="Y781">
        <v>0</v>
      </c>
      <c r="Z781" s="25" t="s">
        <v>178</v>
      </c>
      <c r="AA781">
        <v>61500</v>
      </c>
      <c r="AB781">
        <v>0.63</v>
      </c>
      <c r="AC781">
        <v>2</v>
      </c>
      <c r="AD781">
        <v>169</v>
      </c>
      <c r="AE781">
        <v>3</v>
      </c>
      <c r="AF781">
        <v>1</v>
      </c>
      <c r="AG781">
        <v>0.63</v>
      </c>
      <c r="AH781">
        <v>0</v>
      </c>
      <c r="BA781">
        <v>11</v>
      </c>
      <c r="BB781">
        <v>801</v>
      </c>
      <c r="BC781">
        <v>1</v>
      </c>
      <c r="BD781">
        <v>16</v>
      </c>
      <c r="BE781">
        <v>0</v>
      </c>
      <c r="BF781">
        <v>0</v>
      </c>
      <c r="BG781">
        <v>90</v>
      </c>
      <c r="BH781">
        <v>50</v>
      </c>
      <c r="BI781">
        <v>180</v>
      </c>
      <c r="BJ781">
        <v>103</v>
      </c>
      <c r="BK781">
        <v>11</v>
      </c>
      <c r="BL781">
        <v>63</v>
      </c>
      <c r="BM781">
        <v>0</v>
      </c>
      <c r="BN781">
        <v>4</v>
      </c>
      <c r="BO781">
        <v>10</v>
      </c>
      <c r="BP781">
        <v>1</v>
      </c>
      <c r="BQ781" s="25" t="s">
        <v>175</v>
      </c>
      <c r="BR781">
        <v>22</v>
      </c>
      <c r="BS781">
        <v>0</v>
      </c>
      <c r="BT781">
        <v>2</v>
      </c>
      <c r="BU781">
        <v>0</v>
      </c>
      <c r="BV781">
        <v>8.9999999999999993E-3</v>
      </c>
      <c r="BW781">
        <v>2.4E-2</v>
      </c>
      <c r="BX781">
        <v>24</v>
      </c>
      <c r="BY781">
        <v>0</v>
      </c>
      <c r="BZ781" s="25" t="s">
        <v>178</v>
      </c>
      <c r="CA781">
        <v>61500</v>
      </c>
      <c r="CB781">
        <v>0.63</v>
      </c>
      <c r="CC781">
        <v>2</v>
      </c>
      <c r="CD781">
        <v>169</v>
      </c>
      <c r="CE781">
        <v>3</v>
      </c>
      <c r="CF781">
        <v>1</v>
      </c>
      <c r="CG781">
        <v>0.63</v>
      </c>
      <c r="CH781">
        <v>0</v>
      </c>
    </row>
    <row r="782" spans="1:86">
      <c r="A782">
        <v>12</v>
      </c>
      <c r="B782">
        <v>801</v>
      </c>
      <c r="C782">
        <v>1</v>
      </c>
      <c r="D782">
        <v>16</v>
      </c>
      <c r="E782">
        <v>0</v>
      </c>
      <c r="F782" s="24">
        <f t="shared" si="60"/>
        <v>0</v>
      </c>
      <c r="G782">
        <v>90</v>
      </c>
      <c r="H782" s="24">
        <f t="shared" si="61"/>
        <v>5</v>
      </c>
      <c r="I782" s="24">
        <f t="shared" si="62"/>
        <v>23</v>
      </c>
      <c r="J782" s="24">
        <f t="shared" si="63"/>
        <v>175</v>
      </c>
      <c r="K782" s="49" t="str">
        <f t="shared" si="64"/>
        <v>10</v>
      </c>
      <c r="L782">
        <v>63</v>
      </c>
      <c r="M782">
        <v>0</v>
      </c>
      <c r="N782">
        <v>4</v>
      </c>
      <c r="O782">
        <v>10</v>
      </c>
      <c r="P782">
        <v>1</v>
      </c>
      <c r="Q782" s="25" t="s">
        <v>175</v>
      </c>
      <c r="R782">
        <v>22</v>
      </c>
      <c r="S782">
        <v>0</v>
      </c>
      <c r="T782">
        <v>2</v>
      </c>
      <c r="U782">
        <v>0</v>
      </c>
      <c r="V782">
        <v>2.9000000000000001E-2</v>
      </c>
      <c r="W782">
        <v>8.9999999999999993E-3</v>
      </c>
      <c r="X782">
        <v>24</v>
      </c>
      <c r="Y782">
        <v>0</v>
      </c>
      <c r="Z782" s="25" t="s">
        <v>178</v>
      </c>
      <c r="AA782">
        <v>1000</v>
      </c>
      <c r="AB782">
        <v>0.63</v>
      </c>
      <c r="AC782">
        <v>2</v>
      </c>
      <c r="AD782">
        <v>169</v>
      </c>
      <c r="AE782">
        <v>3</v>
      </c>
      <c r="AF782">
        <v>1</v>
      </c>
      <c r="AG782">
        <v>0.63</v>
      </c>
      <c r="AH782">
        <v>0</v>
      </c>
      <c r="BA782">
        <v>12</v>
      </c>
      <c r="BB782">
        <v>801</v>
      </c>
      <c r="BC782">
        <v>1</v>
      </c>
      <c r="BD782">
        <v>16</v>
      </c>
      <c r="BE782">
        <v>0</v>
      </c>
      <c r="BF782">
        <v>0</v>
      </c>
      <c r="BG782">
        <v>90</v>
      </c>
      <c r="BH782">
        <v>50</v>
      </c>
      <c r="BI782">
        <v>180</v>
      </c>
      <c r="BJ782">
        <v>103</v>
      </c>
      <c r="BK782">
        <v>11</v>
      </c>
      <c r="BL782">
        <v>63</v>
      </c>
      <c r="BM782">
        <v>0</v>
      </c>
      <c r="BN782">
        <v>4</v>
      </c>
      <c r="BO782">
        <v>10</v>
      </c>
      <c r="BP782">
        <v>1</v>
      </c>
      <c r="BQ782" s="25" t="s">
        <v>175</v>
      </c>
      <c r="BR782">
        <v>22</v>
      </c>
      <c r="BS782">
        <v>0</v>
      </c>
      <c r="BT782">
        <v>2</v>
      </c>
      <c r="BU782">
        <v>0</v>
      </c>
      <c r="BV782">
        <v>2.9000000000000001E-2</v>
      </c>
      <c r="BW782">
        <v>8.9999999999999993E-3</v>
      </c>
      <c r="BX782">
        <v>24</v>
      </c>
      <c r="BY782">
        <v>0</v>
      </c>
      <c r="BZ782" s="25" t="s">
        <v>178</v>
      </c>
      <c r="CA782">
        <v>1000</v>
      </c>
      <c r="CB782">
        <v>0.63</v>
      </c>
      <c r="CC782">
        <v>2</v>
      </c>
      <c r="CD782">
        <v>169</v>
      </c>
      <c r="CE782">
        <v>3</v>
      </c>
      <c r="CF782">
        <v>1</v>
      </c>
      <c r="CG782">
        <v>0.63</v>
      </c>
      <c r="CH782">
        <v>0</v>
      </c>
    </row>
    <row r="783" spans="1:86">
      <c r="F783" s="24" t="str">
        <f t="shared" si="60"/>
        <v/>
      </c>
      <c r="H783" s="24" t="str">
        <f t="shared" si="61"/>
        <v/>
      </c>
      <c r="I783" s="24" t="str">
        <f t="shared" si="62"/>
        <v/>
      </c>
      <c r="J783" s="24" t="str">
        <f t="shared" si="63"/>
        <v/>
      </c>
      <c r="K783" s="49" t="str">
        <f t="shared" si="64"/>
        <v/>
      </c>
      <c r="Q783" s="25"/>
      <c r="Z783" s="25"/>
      <c r="AH783">
        <v>0</v>
      </c>
      <c r="BQ783" s="25"/>
      <c r="BZ783" s="25"/>
      <c r="CH783">
        <v>0</v>
      </c>
    </row>
    <row r="784" spans="1:86">
      <c r="A784">
        <v>1</v>
      </c>
      <c r="B784">
        <v>9</v>
      </c>
      <c r="C784">
        <v>140</v>
      </c>
      <c r="D784">
        <v>55</v>
      </c>
      <c r="E784">
        <v>1000</v>
      </c>
      <c r="F784" s="24">
        <f t="shared" si="60"/>
        <v>310</v>
      </c>
      <c r="G784" s="25">
        <v>71</v>
      </c>
      <c r="H784" s="24">
        <f t="shared" si="61"/>
        <v>5</v>
      </c>
      <c r="I784" s="24">
        <f t="shared" si="62"/>
        <v>20</v>
      </c>
      <c r="J784" s="24">
        <f t="shared" si="63"/>
        <v>175</v>
      </c>
      <c r="K784" s="49" t="str">
        <f t="shared" si="64"/>
        <v>13</v>
      </c>
      <c r="L784">
        <v>43</v>
      </c>
      <c r="M784">
        <v>0</v>
      </c>
      <c r="N784">
        <v>141</v>
      </c>
      <c r="O784">
        <v>0</v>
      </c>
      <c r="P784">
        <v>0</v>
      </c>
      <c r="Q784" s="25" t="s">
        <v>170</v>
      </c>
      <c r="R784">
        <v>22</v>
      </c>
      <c r="S784">
        <v>15</v>
      </c>
      <c r="T784">
        <v>2</v>
      </c>
      <c r="U784">
        <v>0</v>
      </c>
      <c r="V784">
        <v>0.40300000000000002</v>
      </c>
      <c r="W784">
        <v>0.5</v>
      </c>
      <c r="X784">
        <v>24</v>
      </c>
      <c r="Y784">
        <v>0</v>
      </c>
      <c r="Z784" s="25" t="s">
        <v>176</v>
      </c>
      <c r="AB784">
        <v>0</v>
      </c>
      <c r="AC784">
        <v>2</v>
      </c>
      <c r="AD784">
        <v>169</v>
      </c>
      <c r="AE784">
        <v>3</v>
      </c>
      <c r="AF784">
        <v>1</v>
      </c>
      <c r="AG784">
        <v>0.8</v>
      </c>
      <c r="AH784">
        <v>0</v>
      </c>
      <c r="BA784">
        <v>1</v>
      </c>
      <c r="BB784">
        <v>9</v>
      </c>
      <c r="BC784">
        <v>140</v>
      </c>
      <c r="BD784">
        <v>55</v>
      </c>
      <c r="BE784">
        <v>1000</v>
      </c>
      <c r="BF784">
        <v>31</v>
      </c>
      <c r="BG784" s="25">
        <v>71</v>
      </c>
      <c r="BH784">
        <v>45</v>
      </c>
      <c r="BI784">
        <v>160</v>
      </c>
      <c r="BJ784">
        <v>103</v>
      </c>
      <c r="BK784">
        <v>11</v>
      </c>
      <c r="BL784">
        <v>43</v>
      </c>
      <c r="BM784">
        <v>0</v>
      </c>
      <c r="BN784">
        <v>141</v>
      </c>
      <c r="BO784">
        <v>0</v>
      </c>
      <c r="BP784">
        <v>0</v>
      </c>
      <c r="BQ784" s="25" t="s">
        <v>170</v>
      </c>
      <c r="BR784">
        <v>22</v>
      </c>
      <c r="BS784">
        <v>15</v>
      </c>
      <c r="BT784">
        <v>2</v>
      </c>
      <c r="BU784">
        <v>0</v>
      </c>
      <c r="BV784">
        <v>0.40300000000000002</v>
      </c>
      <c r="BW784">
        <v>0.5</v>
      </c>
      <c r="BX784">
        <v>24</v>
      </c>
      <c r="BY784">
        <v>0</v>
      </c>
      <c r="BZ784" s="25" t="s">
        <v>176</v>
      </c>
      <c r="CB784">
        <v>0</v>
      </c>
      <c r="CC784">
        <v>2</v>
      </c>
      <c r="CD784">
        <v>169</v>
      </c>
      <c r="CE784">
        <v>3</v>
      </c>
      <c r="CF784">
        <v>1</v>
      </c>
      <c r="CG784">
        <v>0.8</v>
      </c>
      <c r="CH784">
        <v>0</v>
      </c>
    </row>
    <row r="785" spans="1:86">
      <c r="A785">
        <v>2</v>
      </c>
      <c r="B785">
        <v>8</v>
      </c>
      <c r="C785">
        <v>110</v>
      </c>
      <c r="D785">
        <v>55</v>
      </c>
      <c r="E785">
        <v>0</v>
      </c>
      <c r="F785" s="24">
        <f t="shared" si="60"/>
        <v>220</v>
      </c>
      <c r="G785">
        <v>50</v>
      </c>
      <c r="H785" s="24">
        <f t="shared" si="61"/>
        <v>5</v>
      </c>
      <c r="I785" s="24">
        <f t="shared" si="62"/>
        <v>23</v>
      </c>
      <c r="J785" s="24">
        <f t="shared" si="63"/>
        <v>175</v>
      </c>
      <c r="K785" s="49" t="str">
        <f t="shared" si="64"/>
        <v>13</v>
      </c>
      <c r="L785">
        <v>63</v>
      </c>
      <c r="M785">
        <v>0</v>
      </c>
      <c r="N785">
        <v>0</v>
      </c>
      <c r="O785">
        <v>0</v>
      </c>
      <c r="P785">
        <v>0</v>
      </c>
      <c r="Q785" s="25" t="s">
        <v>170</v>
      </c>
      <c r="R785">
        <v>22</v>
      </c>
      <c r="S785">
        <v>12</v>
      </c>
      <c r="T785">
        <v>2</v>
      </c>
      <c r="U785">
        <v>0</v>
      </c>
      <c r="V785">
        <v>0.36499999999999999</v>
      </c>
      <c r="W785">
        <v>0.25190000000000001</v>
      </c>
      <c r="X785">
        <v>24</v>
      </c>
      <c r="Y785">
        <v>0</v>
      </c>
      <c r="Z785" s="25" t="s">
        <v>176</v>
      </c>
      <c r="AB785">
        <v>0</v>
      </c>
      <c r="AC785">
        <v>2</v>
      </c>
      <c r="AD785">
        <v>169</v>
      </c>
      <c r="AE785">
        <v>3</v>
      </c>
      <c r="AF785">
        <v>1</v>
      </c>
      <c r="AG785">
        <v>0.8</v>
      </c>
      <c r="AH785">
        <v>0</v>
      </c>
      <c r="BA785">
        <v>2</v>
      </c>
      <c r="BB785">
        <v>8</v>
      </c>
      <c r="BC785">
        <v>110</v>
      </c>
      <c r="BD785">
        <v>55</v>
      </c>
      <c r="BE785">
        <v>0</v>
      </c>
      <c r="BF785">
        <v>22</v>
      </c>
      <c r="BG785">
        <v>50</v>
      </c>
      <c r="BH785">
        <v>50</v>
      </c>
      <c r="BI785">
        <v>180</v>
      </c>
      <c r="BJ785">
        <v>103</v>
      </c>
      <c r="BK785">
        <v>11</v>
      </c>
      <c r="BL785">
        <v>63</v>
      </c>
      <c r="BM785">
        <v>0</v>
      </c>
      <c r="BN785">
        <v>0</v>
      </c>
      <c r="BO785">
        <v>0</v>
      </c>
      <c r="BP785">
        <v>0</v>
      </c>
      <c r="BQ785" s="25" t="s">
        <v>170</v>
      </c>
      <c r="BR785">
        <v>22</v>
      </c>
      <c r="BS785">
        <v>12</v>
      </c>
      <c r="BT785">
        <v>2</v>
      </c>
      <c r="BU785">
        <v>0</v>
      </c>
      <c r="BV785">
        <v>0.36499999999999999</v>
      </c>
      <c r="BW785">
        <v>0.25190000000000001</v>
      </c>
      <c r="BX785">
        <v>24</v>
      </c>
      <c r="BY785">
        <v>0</v>
      </c>
      <c r="BZ785" s="25" t="s">
        <v>176</v>
      </c>
      <c r="CB785">
        <v>0</v>
      </c>
      <c r="CC785">
        <v>2</v>
      </c>
      <c r="CD785">
        <v>169</v>
      </c>
      <c r="CE785">
        <v>3</v>
      </c>
      <c r="CF785">
        <v>1</v>
      </c>
      <c r="CG785">
        <v>0.8</v>
      </c>
      <c r="CH785">
        <v>0</v>
      </c>
    </row>
    <row r="786" spans="1:86">
      <c r="A786">
        <v>3</v>
      </c>
      <c r="B786">
        <v>7</v>
      </c>
      <c r="C786">
        <v>80</v>
      </c>
      <c r="D786">
        <v>20</v>
      </c>
      <c r="E786">
        <v>0</v>
      </c>
      <c r="F786" s="24">
        <f t="shared" si="60"/>
        <v>160</v>
      </c>
      <c r="G786">
        <v>55</v>
      </c>
      <c r="H786" s="24">
        <f t="shared" si="61"/>
        <v>5</v>
      </c>
      <c r="I786" s="24">
        <f t="shared" si="62"/>
        <v>23</v>
      </c>
      <c r="J786" s="24">
        <f t="shared" si="63"/>
        <v>175</v>
      </c>
      <c r="K786" s="49" t="str">
        <f t="shared" si="64"/>
        <v>13</v>
      </c>
      <c r="L786">
        <v>63</v>
      </c>
      <c r="M786">
        <v>0</v>
      </c>
      <c r="N786">
        <v>0</v>
      </c>
      <c r="O786">
        <v>0</v>
      </c>
      <c r="P786">
        <v>0</v>
      </c>
      <c r="Q786" s="25" t="s">
        <v>170</v>
      </c>
      <c r="R786">
        <v>22</v>
      </c>
      <c r="S786">
        <v>12</v>
      </c>
      <c r="T786">
        <v>2</v>
      </c>
      <c r="U786">
        <v>0</v>
      </c>
      <c r="V786">
        <v>0.27700000000000002</v>
      </c>
      <c r="W786">
        <v>0.18559999999999999</v>
      </c>
      <c r="X786">
        <v>24</v>
      </c>
      <c r="Y786">
        <v>0</v>
      </c>
      <c r="Z786" s="25" t="s">
        <v>176</v>
      </c>
      <c r="AB786">
        <v>0</v>
      </c>
      <c r="AC786">
        <v>2</v>
      </c>
      <c r="AD786">
        <v>169</v>
      </c>
      <c r="AE786">
        <v>3</v>
      </c>
      <c r="AF786">
        <v>1</v>
      </c>
      <c r="AG786">
        <v>0.8</v>
      </c>
      <c r="AH786">
        <v>0</v>
      </c>
      <c r="BA786">
        <v>3</v>
      </c>
      <c r="BB786">
        <v>7</v>
      </c>
      <c r="BC786">
        <v>80</v>
      </c>
      <c r="BD786">
        <v>20</v>
      </c>
      <c r="BE786">
        <v>0</v>
      </c>
      <c r="BF786">
        <v>16</v>
      </c>
      <c r="BG786">
        <v>55</v>
      </c>
      <c r="BH786">
        <v>50</v>
      </c>
      <c r="BI786">
        <v>180</v>
      </c>
      <c r="BJ786">
        <v>103</v>
      </c>
      <c r="BK786">
        <v>11</v>
      </c>
      <c r="BL786">
        <v>63</v>
      </c>
      <c r="BM786">
        <v>0</v>
      </c>
      <c r="BN786">
        <v>0</v>
      </c>
      <c r="BO786">
        <v>0</v>
      </c>
      <c r="BP786">
        <v>0</v>
      </c>
      <c r="BQ786" s="25" t="s">
        <v>170</v>
      </c>
      <c r="BR786">
        <v>22</v>
      </c>
      <c r="BS786">
        <v>12</v>
      </c>
      <c r="BT786">
        <v>2</v>
      </c>
      <c r="BU786">
        <v>0</v>
      </c>
      <c r="BV786">
        <v>0.27700000000000002</v>
      </c>
      <c r="BW786">
        <v>0.18559999999999999</v>
      </c>
      <c r="BX786">
        <v>24</v>
      </c>
      <c r="BY786">
        <v>0</v>
      </c>
      <c r="BZ786" s="25" t="s">
        <v>176</v>
      </c>
      <c r="CB786">
        <v>0</v>
      </c>
      <c r="CC786">
        <v>2</v>
      </c>
      <c r="CD786">
        <v>169</v>
      </c>
      <c r="CE786">
        <v>3</v>
      </c>
      <c r="CF786">
        <v>1</v>
      </c>
      <c r="CG786">
        <v>0.8</v>
      </c>
      <c r="CH786">
        <v>0</v>
      </c>
    </row>
    <row r="787" spans="1:86">
      <c r="A787">
        <v>4</v>
      </c>
      <c r="B787">
        <v>6</v>
      </c>
      <c r="C787">
        <v>60</v>
      </c>
      <c r="D787">
        <v>20</v>
      </c>
      <c r="E787">
        <v>0</v>
      </c>
      <c r="F787" s="24">
        <f t="shared" si="60"/>
        <v>90</v>
      </c>
      <c r="G787">
        <v>60</v>
      </c>
      <c r="H787" s="24">
        <f t="shared" si="61"/>
        <v>5</v>
      </c>
      <c r="I787" s="24">
        <f t="shared" si="62"/>
        <v>23</v>
      </c>
      <c r="J787" s="24">
        <f t="shared" si="63"/>
        <v>175</v>
      </c>
      <c r="K787" s="49" t="str">
        <f t="shared" si="64"/>
        <v>13</v>
      </c>
      <c r="L787">
        <v>73</v>
      </c>
      <c r="M787">
        <v>0</v>
      </c>
      <c r="N787">
        <v>0</v>
      </c>
      <c r="O787">
        <v>0</v>
      </c>
      <c r="P787">
        <v>0</v>
      </c>
      <c r="Q787" s="25" t="s">
        <v>170</v>
      </c>
      <c r="R787">
        <v>22</v>
      </c>
      <c r="S787">
        <v>12</v>
      </c>
      <c r="T787">
        <v>2</v>
      </c>
      <c r="U787">
        <v>0</v>
      </c>
      <c r="V787">
        <v>0.2</v>
      </c>
      <c r="W787">
        <v>0.13800000000000001</v>
      </c>
      <c r="X787">
        <v>24</v>
      </c>
      <c r="Y787">
        <v>0</v>
      </c>
      <c r="Z787" s="25" t="s">
        <v>176</v>
      </c>
      <c r="AB787">
        <v>0</v>
      </c>
      <c r="AC787">
        <v>2</v>
      </c>
      <c r="AD787">
        <v>169</v>
      </c>
      <c r="AE787">
        <v>3</v>
      </c>
      <c r="AF787">
        <v>1</v>
      </c>
      <c r="AG787">
        <v>0.8</v>
      </c>
      <c r="AH787">
        <v>0</v>
      </c>
      <c r="BA787">
        <v>4</v>
      </c>
      <c r="BB787">
        <v>6</v>
      </c>
      <c r="BC787">
        <v>60</v>
      </c>
      <c r="BD787">
        <v>20</v>
      </c>
      <c r="BE787">
        <v>0</v>
      </c>
      <c r="BF787">
        <v>9</v>
      </c>
      <c r="BG787">
        <v>60</v>
      </c>
      <c r="BH787">
        <v>50</v>
      </c>
      <c r="BI787">
        <v>180</v>
      </c>
      <c r="BJ787">
        <v>103</v>
      </c>
      <c r="BK787">
        <v>11</v>
      </c>
      <c r="BL787">
        <v>73</v>
      </c>
      <c r="BM787">
        <v>0</v>
      </c>
      <c r="BN787">
        <v>0</v>
      </c>
      <c r="BO787">
        <v>0</v>
      </c>
      <c r="BP787">
        <v>0</v>
      </c>
      <c r="BQ787" s="25" t="s">
        <v>170</v>
      </c>
      <c r="BR787">
        <v>22</v>
      </c>
      <c r="BS787">
        <v>12</v>
      </c>
      <c r="BT787">
        <v>2</v>
      </c>
      <c r="BU787">
        <v>0</v>
      </c>
      <c r="BV787">
        <v>0.2</v>
      </c>
      <c r="BW787">
        <v>0.13800000000000001</v>
      </c>
      <c r="BX787">
        <v>24</v>
      </c>
      <c r="BY787">
        <v>0</v>
      </c>
      <c r="BZ787" s="25" t="s">
        <v>176</v>
      </c>
      <c r="CB787">
        <v>0</v>
      </c>
      <c r="CC787">
        <v>2</v>
      </c>
      <c r="CD787">
        <v>169</v>
      </c>
      <c r="CE787">
        <v>3</v>
      </c>
      <c r="CF787">
        <v>1</v>
      </c>
      <c r="CG787">
        <v>0.8</v>
      </c>
      <c r="CH787">
        <v>0</v>
      </c>
    </row>
    <row r="788" spans="1:86">
      <c r="A788">
        <v>5</v>
      </c>
      <c r="B788">
        <v>5</v>
      </c>
      <c r="C788">
        <v>40</v>
      </c>
      <c r="D788">
        <v>20</v>
      </c>
      <c r="E788">
        <v>0</v>
      </c>
      <c r="F788" s="24">
        <f t="shared" si="60"/>
        <v>60</v>
      </c>
      <c r="G788">
        <v>55</v>
      </c>
      <c r="H788" s="24">
        <f t="shared" si="61"/>
        <v>5</v>
      </c>
      <c r="I788" s="24">
        <f t="shared" si="62"/>
        <v>23</v>
      </c>
      <c r="J788" s="24">
        <f t="shared" si="63"/>
        <v>175</v>
      </c>
      <c r="K788" s="49" t="str">
        <f t="shared" si="64"/>
        <v>13</v>
      </c>
      <c r="L788">
        <v>73</v>
      </c>
      <c r="M788">
        <v>0</v>
      </c>
      <c r="N788">
        <v>0</v>
      </c>
      <c r="O788">
        <v>0</v>
      </c>
      <c r="P788">
        <v>0</v>
      </c>
      <c r="Q788" s="25" t="s">
        <v>170</v>
      </c>
      <c r="R788">
        <v>22</v>
      </c>
      <c r="S788">
        <v>12</v>
      </c>
      <c r="T788">
        <v>2</v>
      </c>
      <c r="U788">
        <v>0</v>
      </c>
      <c r="V788">
        <v>0.14399999999999999</v>
      </c>
      <c r="W788">
        <v>9.9400000000000002E-2</v>
      </c>
      <c r="X788">
        <v>24</v>
      </c>
      <c r="Y788">
        <v>0</v>
      </c>
      <c r="Z788" s="25" t="s">
        <v>176</v>
      </c>
      <c r="AB788">
        <v>0</v>
      </c>
      <c r="AC788">
        <v>2</v>
      </c>
      <c r="AD788">
        <v>169</v>
      </c>
      <c r="AE788">
        <v>3</v>
      </c>
      <c r="AF788">
        <v>1</v>
      </c>
      <c r="AG788">
        <v>0.8</v>
      </c>
      <c r="AH788">
        <v>0</v>
      </c>
      <c r="BA788">
        <v>5</v>
      </c>
      <c r="BB788">
        <v>5</v>
      </c>
      <c r="BC788">
        <v>40</v>
      </c>
      <c r="BD788">
        <v>20</v>
      </c>
      <c r="BE788">
        <v>0</v>
      </c>
      <c r="BF788">
        <v>6</v>
      </c>
      <c r="BG788">
        <v>55</v>
      </c>
      <c r="BH788">
        <v>50</v>
      </c>
      <c r="BI788">
        <v>180</v>
      </c>
      <c r="BJ788">
        <v>103</v>
      </c>
      <c r="BK788">
        <v>11</v>
      </c>
      <c r="BL788">
        <v>73</v>
      </c>
      <c r="BM788">
        <v>0</v>
      </c>
      <c r="BN788">
        <v>0</v>
      </c>
      <c r="BO788">
        <v>0</v>
      </c>
      <c r="BP788">
        <v>0</v>
      </c>
      <c r="BQ788" s="25" t="s">
        <v>170</v>
      </c>
      <c r="BR788">
        <v>22</v>
      </c>
      <c r="BS788">
        <v>12</v>
      </c>
      <c r="BT788">
        <v>2</v>
      </c>
      <c r="BU788">
        <v>0</v>
      </c>
      <c r="BV788">
        <v>0.14399999999999999</v>
      </c>
      <c r="BW788">
        <v>9.9400000000000002E-2</v>
      </c>
      <c r="BX788">
        <v>24</v>
      </c>
      <c r="BY788">
        <v>0</v>
      </c>
      <c r="BZ788" s="25" t="s">
        <v>176</v>
      </c>
      <c r="CB788">
        <v>0</v>
      </c>
      <c r="CC788">
        <v>2</v>
      </c>
      <c r="CD788">
        <v>169</v>
      </c>
      <c r="CE788">
        <v>3</v>
      </c>
      <c r="CF788">
        <v>1</v>
      </c>
      <c r="CG788">
        <v>0.8</v>
      </c>
      <c r="CH788">
        <v>0</v>
      </c>
    </row>
    <row r="789" spans="1:86">
      <c r="A789">
        <v>6</v>
      </c>
      <c r="B789">
        <v>4</v>
      </c>
      <c r="C789">
        <v>20</v>
      </c>
      <c r="D789">
        <v>30</v>
      </c>
      <c r="E789">
        <v>0</v>
      </c>
      <c r="F789" s="24">
        <f t="shared" si="60"/>
        <v>30</v>
      </c>
      <c r="G789">
        <v>60</v>
      </c>
      <c r="H789" s="24">
        <f t="shared" si="61"/>
        <v>5</v>
      </c>
      <c r="I789" s="24">
        <f t="shared" si="62"/>
        <v>23</v>
      </c>
      <c r="J789" s="24">
        <f t="shared" si="63"/>
        <v>175</v>
      </c>
      <c r="K789" s="49" t="str">
        <f t="shared" si="64"/>
        <v>13</v>
      </c>
      <c r="L789">
        <v>73</v>
      </c>
      <c r="M789">
        <v>0</v>
      </c>
      <c r="N789">
        <v>0</v>
      </c>
      <c r="O789">
        <v>0</v>
      </c>
      <c r="P789">
        <v>0</v>
      </c>
      <c r="Q789" s="25" t="s">
        <v>170</v>
      </c>
      <c r="R789">
        <v>22</v>
      </c>
      <c r="S789">
        <v>12</v>
      </c>
      <c r="T789">
        <v>2</v>
      </c>
      <c r="U789">
        <v>0</v>
      </c>
      <c r="V789">
        <v>8.7999999999999995E-2</v>
      </c>
      <c r="W789">
        <v>6.4199999999999993E-2</v>
      </c>
      <c r="X789">
        <v>24</v>
      </c>
      <c r="Y789">
        <v>0</v>
      </c>
      <c r="Z789" s="25" t="s">
        <v>176</v>
      </c>
      <c r="AB789">
        <v>4.5</v>
      </c>
      <c r="AC789">
        <v>2</v>
      </c>
      <c r="AD789">
        <v>169</v>
      </c>
      <c r="AE789">
        <v>3</v>
      </c>
      <c r="AF789">
        <v>1</v>
      </c>
      <c r="AG789">
        <v>0.8</v>
      </c>
      <c r="AH789">
        <v>0</v>
      </c>
      <c r="BA789">
        <v>6</v>
      </c>
      <c r="BB789">
        <v>4</v>
      </c>
      <c r="BC789">
        <v>20</v>
      </c>
      <c r="BD789">
        <v>30</v>
      </c>
      <c r="BE789">
        <v>0</v>
      </c>
      <c r="BF789">
        <v>3</v>
      </c>
      <c r="BG789">
        <v>60</v>
      </c>
      <c r="BH789">
        <v>50</v>
      </c>
      <c r="BI789">
        <v>180</v>
      </c>
      <c r="BJ789">
        <v>103</v>
      </c>
      <c r="BK789">
        <v>11</v>
      </c>
      <c r="BL789">
        <v>73</v>
      </c>
      <c r="BM789">
        <v>0</v>
      </c>
      <c r="BN789">
        <v>0</v>
      </c>
      <c r="BO789">
        <v>0</v>
      </c>
      <c r="BP789">
        <v>0</v>
      </c>
      <c r="BQ789" s="25" t="s">
        <v>170</v>
      </c>
      <c r="BR789">
        <v>22</v>
      </c>
      <c r="BS789">
        <v>12</v>
      </c>
      <c r="BT789">
        <v>2</v>
      </c>
      <c r="BU789">
        <v>0</v>
      </c>
      <c r="BV789">
        <v>8.7999999999999995E-2</v>
      </c>
      <c r="BW789">
        <v>6.4199999999999993E-2</v>
      </c>
      <c r="BX789">
        <v>24</v>
      </c>
      <c r="BY789">
        <v>0</v>
      </c>
      <c r="BZ789" s="25" t="s">
        <v>176</v>
      </c>
      <c r="CB789">
        <v>4.5</v>
      </c>
      <c r="CC789">
        <v>2</v>
      </c>
      <c r="CD789">
        <v>169</v>
      </c>
      <c r="CE789">
        <v>3</v>
      </c>
      <c r="CF789">
        <v>1</v>
      </c>
      <c r="CG789">
        <v>0.8</v>
      </c>
      <c r="CH789">
        <v>0</v>
      </c>
    </row>
    <row r="790" spans="1:86">
      <c r="A790">
        <v>7</v>
      </c>
      <c r="B790">
        <v>3</v>
      </c>
      <c r="C790">
        <v>14</v>
      </c>
      <c r="D790">
        <v>25</v>
      </c>
      <c r="E790">
        <v>0</v>
      </c>
      <c r="F790" s="24">
        <f t="shared" si="60"/>
        <v>20</v>
      </c>
      <c r="G790">
        <v>60</v>
      </c>
      <c r="H790" s="24">
        <f t="shared" si="61"/>
        <v>5</v>
      </c>
      <c r="I790" s="24">
        <f t="shared" si="62"/>
        <v>23</v>
      </c>
      <c r="J790" s="24">
        <f t="shared" si="63"/>
        <v>175</v>
      </c>
      <c r="K790" s="49" t="str">
        <f t="shared" si="64"/>
        <v>10</v>
      </c>
      <c r="L790">
        <v>73</v>
      </c>
      <c r="M790">
        <v>0</v>
      </c>
      <c r="N790">
        <v>0</v>
      </c>
      <c r="O790">
        <v>10</v>
      </c>
      <c r="P790">
        <v>0</v>
      </c>
      <c r="Q790" s="25" t="s">
        <v>170</v>
      </c>
      <c r="R790">
        <v>22</v>
      </c>
      <c r="S790">
        <v>12</v>
      </c>
      <c r="T790">
        <v>2</v>
      </c>
      <c r="U790">
        <v>0</v>
      </c>
      <c r="V790">
        <v>4.2999999999999997E-2</v>
      </c>
      <c r="W790">
        <v>3.9100000000000003E-2</v>
      </c>
      <c r="X790">
        <v>24</v>
      </c>
      <c r="Y790">
        <v>0</v>
      </c>
      <c r="Z790" s="25" t="s">
        <v>176</v>
      </c>
      <c r="AB790">
        <v>2.8</v>
      </c>
      <c r="AC790">
        <v>2</v>
      </c>
      <c r="AD790">
        <v>169</v>
      </c>
      <c r="AE790">
        <v>3</v>
      </c>
      <c r="AF790">
        <v>1</v>
      </c>
      <c r="AG790">
        <v>0.8</v>
      </c>
      <c r="AH790">
        <v>0</v>
      </c>
      <c r="BA790">
        <v>7</v>
      </c>
      <c r="BB790">
        <v>3</v>
      </c>
      <c r="BC790">
        <v>14</v>
      </c>
      <c r="BD790">
        <v>25</v>
      </c>
      <c r="BE790">
        <v>0</v>
      </c>
      <c r="BF790">
        <v>2</v>
      </c>
      <c r="BG790">
        <v>60</v>
      </c>
      <c r="BH790">
        <v>50</v>
      </c>
      <c r="BI790">
        <v>180</v>
      </c>
      <c r="BJ790">
        <v>103</v>
      </c>
      <c r="BK790">
        <v>11</v>
      </c>
      <c r="BL790">
        <v>73</v>
      </c>
      <c r="BM790">
        <v>0</v>
      </c>
      <c r="BN790">
        <v>0</v>
      </c>
      <c r="BO790">
        <v>10</v>
      </c>
      <c r="BP790">
        <v>0</v>
      </c>
      <c r="BQ790" s="25" t="s">
        <v>170</v>
      </c>
      <c r="BR790">
        <v>22</v>
      </c>
      <c r="BS790">
        <v>12</v>
      </c>
      <c r="BT790">
        <v>2</v>
      </c>
      <c r="BU790">
        <v>0</v>
      </c>
      <c r="BV790">
        <v>4.2999999999999997E-2</v>
      </c>
      <c r="BW790">
        <v>3.9100000000000003E-2</v>
      </c>
      <c r="BX790">
        <v>24</v>
      </c>
      <c r="BY790">
        <v>0</v>
      </c>
      <c r="BZ790" s="25" t="s">
        <v>176</v>
      </c>
      <c r="CB790">
        <v>2.8</v>
      </c>
      <c r="CC790">
        <v>2</v>
      </c>
      <c r="CD790">
        <v>169</v>
      </c>
      <c r="CE790">
        <v>3</v>
      </c>
      <c r="CF790">
        <v>1</v>
      </c>
      <c r="CG790">
        <v>0.8</v>
      </c>
      <c r="CH790">
        <v>0</v>
      </c>
    </row>
    <row r="791" spans="1:86">
      <c r="A791">
        <v>8</v>
      </c>
      <c r="B791">
        <v>2</v>
      </c>
      <c r="C791">
        <v>8</v>
      </c>
      <c r="D791">
        <v>20</v>
      </c>
      <c r="E791">
        <v>0</v>
      </c>
      <c r="F791" s="24">
        <f t="shared" si="60"/>
        <v>10</v>
      </c>
      <c r="G791">
        <v>75</v>
      </c>
      <c r="H791" s="24">
        <f t="shared" si="61"/>
        <v>5</v>
      </c>
      <c r="I791" s="24">
        <f t="shared" si="62"/>
        <v>23</v>
      </c>
      <c r="J791" s="24">
        <f t="shared" si="63"/>
        <v>175</v>
      </c>
      <c r="K791" s="49" t="str">
        <f t="shared" si="64"/>
        <v>10</v>
      </c>
      <c r="L791">
        <v>73</v>
      </c>
      <c r="M791">
        <v>0</v>
      </c>
      <c r="N791">
        <v>0</v>
      </c>
      <c r="O791">
        <v>20</v>
      </c>
      <c r="P791">
        <v>0</v>
      </c>
      <c r="Q791" s="25" t="s">
        <v>170</v>
      </c>
      <c r="R791">
        <v>22</v>
      </c>
      <c r="S791">
        <v>0</v>
      </c>
      <c r="T791">
        <v>2</v>
      </c>
      <c r="U791">
        <v>0</v>
      </c>
      <c r="V791">
        <v>2.9000000000000001E-2</v>
      </c>
      <c r="W791">
        <v>2.7300000000000001E-2</v>
      </c>
      <c r="X791">
        <v>24</v>
      </c>
      <c r="Y791">
        <v>0</v>
      </c>
      <c r="Z791" s="25" t="s">
        <v>176</v>
      </c>
      <c r="AB791">
        <v>1.6</v>
      </c>
      <c r="AC791">
        <v>2</v>
      </c>
      <c r="AD791">
        <v>169</v>
      </c>
      <c r="AE791">
        <v>3</v>
      </c>
      <c r="AF791">
        <v>1</v>
      </c>
      <c r="AG791">
        <v>0.8</v>
      </c>
      <c r="AH791">
        <v>0</v>
      </c>
      <c r="BA791">
        <v>8</v>
      </c>
      <c r="BB791">
        <v>2</v>
      </c>
      <c r="BC791">
        <v>8</v>
      </c>
      <c r="BD791">
        <v>20</v>
      </c>
      <c r="BE791">
        <v>0</v>
      </c>
      <c r="BF791">
        <v>1</v>
      </c>
      <c r="BG791">
        <v>75</v>
      </c>
      <c r="BH791">
        <v>50</v>
      </c>
      <c r="BI791">
        <v>180</v>
      </c>
      <c r="BJ791">
        <v>103</v>
      </c>
      <c r="BK791">
        <v>11</v>
      </c>
      <c r="BL791">
        <v>73</v>
      </c>
      <c r="BM791">
        <v>0</v>
      </c>
      <c r="BN791">
        <v>0</v>
      </c>
      <c r="BO791">
        <v>20</v>
      </c>
      <c r="BP791">
        <v>0</v>
      </c>
      <c r="BQ791" s="25" t="s">
        <v>170</v>
      </c>
      <c r="BR791">
        <v>22</v>
      </c>
      <c r="BS791">
        <v>0</v>
      </c>
      <c r="BT791">
        <v>2</v>
      </c>
      <c r="BU791">
        <v>0</v>
      </c>
      <c r="BV791">
        <v>2.9000000000000001E-2</v>
      </c>
      <c r="BW791">
        <v>2.7300000000000001E-2</v>
      </c>
      <c r="BX791">
        <v>24</v>
      </c>
      <c r="BY791">
        <v>0</v>
      </c>
      <c r="BZ791" s="25" t="s">
        <v>176</v>
      </c>
      <c r="CB791">
        <v>1.6</v>
      </c>
      <c r="CC791">
        <v>2</v>
      </c>
      <c r="CD791">
        <v>169</v>
      </c>
      <c r="CE791">
        <v>3</v>
      </c>
      <c r="CF791">
        <v>1</v>
      </c>
      <c r="CG791">
        <v>0.8</v>
      </c>
      <c r="CH791">
        <v>0</v>
      </c>
    </row>
    <row r="792" spans="1:86">
      <c r="A792">
        <v>9</v>
      </c>
      <c r="B792">
        <v>801</v>
      </c>
      <c r="C792">
        <v>1</v>
      </c>
      <c r="D792">
        <v>16</v>
      </c>
      <c r="E792">
        <v>0</v>
      </c>
      <c r="F792" s="24">
        <f t="shared" si="60"/>
        <v>0</v>
      </c>
      <c r="G792">
        <v>90</v>
      </c>
      <c r="H792" s="24">
        <f t="shared" si="61"/>
        <v>5</v>
      </c>
      <c r="I792" s="24">
        <f t="shared" si="62"/>
        <v>23</v>
      </c>
      <c r="J792" s="24">
        <f t="shared" si="63"/>
        <v>175</v>
      </c>
      <c r="K792" s="49" t="str">
        <f t="shared" si="64"/>
        <v>10</v>
      </c>
      <c r="L792">
        <v>63</v>
      </c>
      <c r="M792">
        <v>0</v>
      </c>
      <c r="N792">
        <v>7</v>
      </c>
      <c r="O792">
        <v>10</v>
      </c>
      <c r="P792">
        <v>2</v>
      </c>
      <c r="Q792" s="25" t="s">
        <v>175</v>
      </c>
      <c r="R792">
        <v>22</v>
      </c>
      <c r="S792">
        <v>0</v>
      </c>
      <c r="T792">
        <v>2</v>
      </c>
      <c r="U792">
        <v>0</v>
      </c>
      <c r="V792">
        <v>1.9E-2</v>
      </c>
      <c r="W792">
        <v>3.4000000000000002E-2</v>
      </c>
      <c r="X792">
        <v>24</v>
      </c>
      <c r="Y792">
        <v>0</v>
      </c>
      <c r="Z792" s="25" t="s">
        <v>178</v>
      </c>
      <c r="AA792">
        <v>61500</v>
      </c>
      <c r="AB792">
        <v>0.8</v>
      </c>
      <c r="AC792">
        <v>2</v>
      </c>
      <c r="AD792">
        <v>169</v>
      </c>
      <c r="AE792">
        <v>3</v>
      </c>
      <c r="AF792">
        <v>1</v>
      </c>
      <c r="AG792">
        <v>0.8</v>
      </c>
      <c r="AH792">
        <v>0</v>
      </c>
      <c r="BA792">
        <v>9</v>
      </c>
      <c r="BB792">
        <v>801</v>
      </c>
      <c r="BC792">
        <v>1</v>
      </c>
      <c r="BD792">
        <v>16</v>
      </c>
      <c r="BE792">
        <v>0</v>
      </c>
      <c r="BF792">
        <v>0</v>
      </c>
      <c r="BG792">
        <v>90</v>
      </c>
      <c r="BH792">
        <v>50</v>
      </c>
      <c r="BI792">
        <v>180</v>
      </c>
      <c r="BJ792">
        <v>103</v>
      </c>
      <c r="BK792">
        <v>11</v>
      </c>
      <c r="BL792">
        <v>63</v>
      </c>
      <c r="BM792">
        <v>0</v>
      </c>
      <c r="BN792">
        <v>7</v>
      </c>
      <c r="BO792">
        <v>10</v>
      </c>
      <c r="BP792">
        <v>2</v>
      </c>
      <c r="BQ792" s="25" t="s">
        <v>175</v>
      </c>
      <c r="BR792">
        <v>22</v>
      </c>
      <c r="BS792">
        <v>0</v>
      </c>
      <c r="BT792">
        <v>2</v>
      </c>
      <c r="BU792">
        <v>0</v>
      </c>
      <c r="BV792">
        <v>1.9E-2</v>
      </c>
      <c r="BW792">
        <v>3.4000000000000002E-2</v>
      </c>
      <c r="BX792">
        <v>24</v>
      </c>
      <c r="BY792">
        <v>0</v>
      </c>
      <c r="BZ792" s="25" t="s">
        <v>178</v>
      </c>
      <c r="CA792">
        <v>61500</v>
      </c>
      <c r="CB792">
        <v>0.8</v>
      </c>
      <c r="CC792">
        <v>2</v>
      </c>
      <c r="CD792">
        <v>169</v>
      </c>
      <c r="CE792">
        <v>3</v>
      </c>
      <c r="CF792">
        <v>1</v>
      </c>
      <c r="CG792">
        <v>0.8</v>
      </c>
      <c r="CH792">
        <v>0</v>
      </c>
    </row>
    <row r="793" spans="1:86">
      <c r="A793">
        <v>10</v>
      </c>
      <c r="B793">
        <v>801</v>
      </c>
      <c r="C793">
        <v>1</v>
      </c>
      <c r="D793">
        <v>16</v>
      </c>
      <c r="E793">
        <v>0</v>
      </c>
      <c r="F793" s="24">
        <f t="shared" si="60"/>
        <v>0</v>
      </c>
      <c r="G793">
        <v>90</v>
      </c>
      <c r="H793" s="24">
        <f t="shared" si="61"/>
        <v>5</v>
      </c>
      <c r="I793" s="24">
        <f t="shared" si="62"/>
        <v>23</v>
      </c>
      <c r="J793" s="24">
        <f t="shared" si="63"/>
        <v>175</v>
      </c>
      <c r="K793" s="49" t="str">
        <f t="shared" si="64"/>
        <v>10</v>
      </c>
      <c r="L793">
        <v>63</v>
      </c>
      <c r="M793">
        <v>0</v>
      </c>
      <c r="N793">
        <v>7</v>
      </c>
      <c r="O793">
        <v>10</v>
      </c>
      <c r="P793">
        <v>2</v>
      </c>
      <c r="Q793" s="25" t="s">
        <v>175</v>
      </c>
      <c r="R793">
        <v>22</v>
      </c>
      <c r="S793">
        <v>0</v>
      </c>
      <c r="T793">
        <v>2</v>
      </c>
      <c r="U793">
        <v>0</v>
      </c>
      <c r="V793">
        <v>3.9E-2</v>
      </c>
      <c r="W793">
        <v>1.9E-2</v>
      </c>
      <c r="X793">
        <v>24</v>
      </c>
      <c r="Y793">
        <v>0</v>
      </c>
      <c r="Z793" s="25" t="s">
        <v>178</v>
      </c>
      <c r="AA793">
        <v>1000</v>
      </c>
      <c r="AB793">
        <v>0.8</v>
      </c>
      <c r="AC793">
        <v>2</v>
      </c>
      <c r="AD793">
        <v>169</v>
      </c>
      <c r="AE793">
        <v>3</v>
      </c>
      <c r="AF793">
        <v>1</v>
      </c>
      <c r="AG793">
        <v>0.8</v>
      </c>
      <c r="AH793">
        <v>0</v>
      </c>
      <c r="BA793">
        <v>10</v>
      </c>
      <c r="BB793">
        <v>801</v>
      </c>
      <c r="BC793">
        <v>1</v>
      </c>
      <c r="BD793">
        <v>16</v>
      </c>
      <c r="BE793">
        <v>0</v>
      </c>
      <c r="BF793">
        <v>0</v>
      </c>
      <c r="BG793">
        <v>90</v>
      </c>
      <c r="BH793">
        <v>50</v>
      </c>
      <c r="BI793">
        <v>180</v>
      </c>
      <c r="BJ793">
        <v>103</v>
      </c>
      <c r="BK793">
        <v>11</v>
      </c>
      <c r="BL793">
        <v>63</v>
      </c>
      <c r="BM793">
        <v>0</v>
      </c>
      <c r="BN793">
        <v>7</v>
      </c>
      <c r="BO793">
        <v>10</v>
      </c>
      <c r="BP793">
        <v>2</v>
      </c>
      <c r="BQ793" s="25" t="s">
        <v>175</v>
      </c>
      <c r="BR793">
        <v>22</v>
      </c>
      <c r="BS793">
        <v>0</v>
      </c>
      <c r="BT793">
        <v>2</v>
      </c>
      <c r="BU793">
        <v>0</v>
      </c>
      <c r="BV793">
        <v>3.9E-2</v>
      </c>
      <c r="BW793">
        <v>1.9E-2</v>
      </c>
      <c r="BX793">
        <v>24</v>
      </c>
      <c r="BY793">
        <v>0</v>
      </c>
      <c r="BZ793" s="25" t="s">
        <v>178</v>
      </c>
      <c r="CA793">
        <v>1000</v>
      </c>
      <c r="CB793">
        <v>0.8</v>
      </c>
      <c r="CC793">
        <v>2</v>
      </c>
      <c r="CD793">
        <v>169</v>
      </c>
      <c r="CE793">
        <v>3</v>
      </c>
      <c r="CF793">
        <v>1</v>
      </c>
      <c r="CG793">
        <v>0.8</v>
      </c>
      <c r="CH793">
        <v>0</v>
      </c>
    </row>
    <row r="794" spans="1:86">
      <c r="F794" s="24" t="str">
        <f t="shared" si="60"/>
        <v/>
      </c>
      <c r="H794" s="24" t="str">
        <f t="shared" si="61"/>
        <v/>
      </c>
      <c r="I794" s="24" t="str">
        <f t="shared" si="62"/>
        <v/>
      </c>
      <c r="J794" s="24" t="str">
        <f t="shared" si="63"/>
        <v/>
      </c>
      <c r="K794" s="49" t="str">
        <f>TEXT(IF(W794=0,"",IF(BK794&gt;=10,LEFT(BK794,1),0)&amp;IF(V794&gt;=0.06,3,0)),"00")</f>
        <v/>
      </c>
      <c r="AH794">
        <v>0</v>
      </c>
      <c r="CH794">
        <v>0</v>
      </c>
    </row>
    <row r="795" spans="1:86">
      <c r="A795">
        <v>1</v>
      </c>
      <c r="B795">
        <v>8</v>
      </c>
      <c r="C795">
        <v>140</v>
      </c>
      <c r="D795">
        <v>55</v>
      </c>
      <c r="E795">
        <v>1000</v>
      </c>
      <c r="F795" s="24">
        <f t="shared" si="60"/>
        <v>310</v>
      </c>
      <c r="G795">
        <v>71</v>
      </c>
      <c r="H795" s="24">
        <f t="shared" si="61"/>
        <v>5</v>
      </c>
      <c r="I795" s="24">
        <f t="shared" si="62"/>
        <v>20</v>
      </c>
      <c r="J795" s="24">
        <f t="shared" si="63"/>
        <v>175</v>
      </c>
      <c r="K795" s="49" t="str">
        <f t="shared" ref="K795:K858" si="65">TEXT(IF(W795=0,"",IF(BK795&gt;=10,LEFT(BK795,1),0)&amp;IF(V795&gt;=0.06,3,0)),"00")</f>
        <v>13</v>
      </c>
      <c r="L795">
        <v>43</v>
      </c>
      <c r="M795">
        <v>0</v>
      </c>
      <c r="N795">
        <v>141</v>
      </c>
      <c r="O795">
        <v>0</v>
      </c>
      <c r="P795">
        <v>0</v>
      </c>
      <c r="Q795" s="25" t="s">
        <v>170</v>
      </c>
      <c r="R795">
        <v>22</v>
      </c>
      <c r="S795">
        <v>15</v>
      </c>
      <c r="T795">
        <v>2</v>
      </c>
      <c r="U795">
        <v>0</v>
      </c>
      <c r="V795">
        <v>0.39800000000000002</v>
      </c>
      <c r="W795">
        <v>0.5</v>
      </c>
      <c r="X795">
        <v>24</v>
      </c>
      <c r="Y795">
        <v>0</v>
      </c>
      <c r="Z795" s="25" t="s">
        <v>176</v>
      </c>
      <c r="AB795">
        <v>0</v>
      </c>
      <c r="AC795">
        <v>2</v>
      </c>
      <c r="AD795">
        <v>169</v>
      </c>
      <c r="AE795">
        <v>3</v>
      </c>
      <c r="AF795">
        <v>1</v>
      </c>
      <c r="AG795">
        <v>1.6</v>
      </c>
      <c r="AH795">
        <v>0</v>
      </c>
      <c r="BA795">
        <v>1</v>
      </c>
      <c r="BB795">
        <v>8</v>
      </c>
      <c r="BC795">
        <v>140</v>
      </c>
      <c r="BD795">
        <v>55</v>
      </c>
      <c r="BE795">
        <v>1000</v>
      </c>
      <c r="BF795">
        <v>31</v>
      </c>
      <c r="BG795">
        <v>71</v>
      </c>
      <c r="BH795">
        <v>45</v>
      </c>
      <c r="BI795">
        <v>160</v>
      </c>
      <c r="BJ795">
        <v>103</v>
      </c>
      <c r="BK795">
        <v>11</v>
      </c>
      <c r="BL795">
        <v>43</v>
      </c>
      <c r="BM795">
        <v>0</v>
      </c>
      <c r="BN795">
        <v>141</v>
      </c>
      <c r="BO795">
        <v>0</v>
      </c>
      <c r="BP795">
        <v>0</v>
      </c>
      <c r="BQ795" s="25" t="s">
        <v>170</v>
      </c>
      <c r="BR795">
        <v>22</v>
      </c>
      <c r="BS795">
        <v>15</v>
      </c>
      <c r="BT795">
        <v>2</v>
      </c>
      <c r="BU795">
        <v>0</v>
      </c>
      <c r="BV795">
        <v>0.39800000000000002</v>
      </c>
      <c r="BW795">
        <v>0.5</v>
      </c>
      <c r="BX795">
        <v>24</v>
      </c>
      <c r="BY795">
        <v>0</v>
      </c>
      <c r="BZ795" s="25" t="s">
        <v>176</v>
      </c>
      <c r="CB795">
        <v>0</v>
      </c>
      <c r="CC795">
        <v>2</v>
      </c>
      <c r="CD795">
        <v>169</v>
      </c>
      <c r="CE795">
        <v>3</v>
      </c>
      <c r="CF795">
        <v>1</v>
      </c>
      <c r="CG795">
        <v>1.6</v>
      </c>
      <c r="CH795">
        <v>0</v>
      </c>
    </row>
    <row r="796" spans="1:86">
      <c r="A796">
        <v>2</v>
      </c>
      <c r="B796">
        <v>7</v>
      </c>
      <c r="C796">
        <v>110</v>
      </c>
      <c r="D796">
        <v>55</v>
      </c>
      <c r="E796">
        <v>0</v>
      </c>
      <c r="F796" s="24">
        <f t="shared" si="60"/>
        <v>220</v>
      </c>
      <c r="G796">
        <v>50</v>
      </c>
      <c r="H796" s="24">
        <f t="shared" si="61"/>
        <v>5</v>
      </c>
      <c r="I796" s="24">
        <f t="shared" si="62"/>
        <v>23</v>
      </c>
      <c r="J796" s="24">
        <f t="shared" si="63"/>
        <v>175</v>
      </c>
      <c r="K796" s="49" t="str">
        <f t="shared" si="65"/>
        <v>13</v>
      </c>
      <c r="L796">
        <v>63</v>
      </c>
      <c r="M796">
        <v>0</v>
      </c>
      <c r="N796">
        <v>0</v>
      </c>
      <c r="O796">
        <v>0</v>
      </c>
      <c r="P796">
        <v>0</v>
      </c>
      <c r="Q796" s="25" t="s">
        <v>170</v>
      </c>
      <c r="R796">
        <v>22</v>
      </c>
      <c r="S796">
        <v>12</v>
      </c>
      <c r="T796">
        <v>2</v>
      </c>
      <c r="U796">
        <v>0</v>
      </c>
      <c r="V796">
        <v>0.36</v>
      </c>
      <c r="W796">
        <v>0.24840000000000001</v>
      </c>
      <c r="X796">
        <v>24</v>
      </c>
      <c r="Y796">
        <v>0</v>
      </c>
      <c r="Z796" s="25" t="s">
        <v>176</v>
      </c>
      <c r="AB796">
        <v>0</v>
      </c>
      <c r="AC796">
        <v>2</v>
      </c>
      <c r="AD796">
        <v>169</v>
      </c>
      <c r="AE796">
        <v>3</v>
      </c>
      <c r="AF796">
        <v>1</v>
      </c>
      <c r="AG796">
        <v>1.6</v>
      </c>
      <c r="AH796">
        <v>0</v>
      </c>
      <c r="BA796">
        <v>2</v>
      </c>
      <c r="BB796">
        <v>7</v>
      </c>
      <c r="BC796">
        <v>110</v>
      </c>
      <c r="BD796">
        <v>55</v>
      </c>
      <c r="BE796">
        <v>0</v>
      </c>
      <c r="BF796">
        <v>22</v>
      </c>
      <c r="BG796">
        <v>50</v>
      </c>
      <c r="BH796">
        <v>50</v>
      </c>
      <c r="BI796">
        <v>180</v>
      </c>
      <c r="BJ796">
        <v>103</v>
      </c>
      <c r="BK796">
        <v>11</v>
      </c>
      <c r="BL796">
        <v>63</v>
      </c>
      <c r="BM796">
        <v>0</v>
      </c>
      <c r="BN796">
        <v>0</v>
      </c>
      <c r="BO796">
        <v>0</v>
      </c>
      <c r="BP796">
        <v>0</v>
      </c>
      <c r="BQ796" s="25" t="s">
        <v>170</v>
      </c>
      <c r="BR796">
        <v>22</v>
      </c>
      <c r="BS796">
        <v>12</v>
      </c>
      <c r="BT796">
        <v>2</v>
      </c>
      <c r="BU796">
        <v>0</v>
      </c>
      <c r="BV796">
        <v>0.36</v>
      </c>
      <c r="BW796">
        <v>0.24840000000000001</v>
      </c>
      <c r="BX796">
        <v>24</v>
      </c>
      <c r="BY796">
        <v>0</v>
      </c>
      <c r="BZ796" s="25" t="s">
        <v>176</v>
      </c>
      <c r="CB796">
        <v>0</v>
      </c>
      <c r="CC796">
        <v>2</v>
      </c>
      <c r="CD796">
        <v>169</v>
      </c>
      <c r="CE796">
        <v>3</v>
      </c>
      <c r="CF796">
        <v>1</v>
      </c>
      <c r="CG796">
        <v>1.6</v>
      </c>
      <c r="CH796">
        <v>0</v>
      </c>
    </row>
    <row r="797" spans="1:86">
      <c r="A797">
        <v>3</v>
      </c>
      <c r="B797">
        <v>6</v>
      </c>
      <c r="C797">
        <v>80</v>
      </c>
      <c r="D797">
        <v>20</v>
      </c>
      <c r="E797">
        <v>0</v>
      </c>
      <c r="F797" s="24">
        <f t="shared" si="60"/>
        <v>160</v>
      </c>
      <c r="G797">
        <v>55</v>
      </c>
      <c r="H797" s="24">
        <f t="shared" si="61"/>
        <v>5</v>
      </c>
      <c r="I797" s="24">
        <f t="shared" si="62"/>
        <v>23</v>
      </c>
      <c r="J797" s="24">
        <f t="shared" si="63"/>
        <v>175</v>
      </c>
      <c r="K797" s="49" t="str">
        <f t="shared" si="65"/>
        <v>13</v>
      </c>
      <c r="L797">
        <v>63</v>
      </c>
      <c r="M797">
        <v>0</v>
      </c>
      <c r="N797">
        <v>0</v>
      </c>
      <c r="O797">
        <v>0</v>
      </c>
      <c r="P797">
        <v>0</v>
      </c>
      <c r="Q797" s="25" t="s">
        <v>170</v>
      </c>
      <c r="R797">
        <v>22</v>
      </c>
      <c r="S797">
        <v>12</v>
      </c>
      <c r="T797">
        <v>2</v>
      </c>
      <c r="U797">
        <v>0</v>
      </c>
      <c r="V797">
        <v>0.27200000000000002</v>
      </c>
      <c r="W797">
        <v>0.1822</v>
      </c>
      <c r="X797">
        <v>24</v>
      </c>
      <c r="Y797">
        <v>0</v>
      </c>
      <c r="Z797" s="25" t="s">
        <v>176</v>
      </c>
      <c r="AB797">
        <v>0</v>
      </c>
      <c r="AC797">
        <v>2</v>
      </c>
      <c r="AD797">
        <v>169</v>
      </c>
      <c r="AE797">
        <v>3</v>
      </c>
      <c r="AF797">
        <v>1</v>
      </c>
      <c r="AG797">
        <v>1.6</v>
      </c>
      <c r="AH797">
        <v>0</v>
      </c>
      <c r="BA797">
        <v>3</v>
      </c>
      <c r="BB797">
        <v>6</v>
      </c>
      <c r="BC797">
        <v>80</v>
      </c>
      <c r="BD797">
        <v>20</v>
      </c>
      <c r="BE797">
        <v>0</v>
      </c>
      <c r="BF797">
        <v>16</v>
      </c>
      <c r="BG797">
        <v>55</v>
      </c>
      <c r="BH797">
        <v>50</v>
      </c>
      <c r="BI797">
        <v>180</v>
      </c>
      <c r="BJ797">
        <v>103</v>
      </c>
      <c r="BK797">
        <v>11</v>
      </c>
      <c r="BL797">
        <v>63</v>
      </c>
      <c r="BM797">
        <v>0</v>
      </c>
      <c r="BN797">
        <v>0</v>
      </c>
      <c r="BO797">
        <v>0</v>
      </c>
      <c r="BP797">
        <v>0</v>
      </c>
      <c r="BQ797" s="25" t="s">
        <v>170</v>
      </c>
      <c r="BR797">
        <v>22</v>
      </c>
      <c r="BS797">
        <v>12</v>
      </c>
      <c r="BT797">
        <v>2</v>
      </c>
      <c r="BU797">
        <v>0</v>
      </c>
      <c r="BV797">
        <v>0.27200000000000002</v>
      </c>
      <c r="BW797">
        <v>0.1822</v>
      </c>
      <c r="BX797">
        <v>24</v>
      </c>
      <c r="BY797">
        <v>0</v>
      </c>
      <c r="BZ797" s="25" t="s">
        <v>176</v>
      </c>
      <c r="CB797">
        <v>0</v>
      </c>
      <c r="CC797">
        <v>2</v>
      </c>
      <c r="CD797">
        <v>169</v>
      </c>
      <c r="CE797">
        <v>3</v>
      </c>
      <c r="CF797">
        <v>1</v>
      </c>
      <c r="CG797">
        <v>1.6</v>
      </c>
      <c r="CH797">
        <v>0</v>
      </c>
    </row>
    <row r="798" spans="1:86">
      <c r="A798">
        <v>4</v>
      </c>
      <c r="B798">
        <v>5</v>
      </c>
      <c r="C798">
        <v>60</v>
      </c>
      <c r="D798">
        <v>20</v>
      </c>
      <c r="E798">
        <v>0</v>
      </c>
      <c r="F798" s="24">
        <f t="shared" si="60"/>
        <v>90</v>
      </c>
      <c r="G798">
        <v>60</v>
      </c>
      <c r="H798" s="24">
        <f t="shared" si="61"/>
        <v>5</v>
      </c>
      <c r="I798" s="24">
        <f t="shared" si="62"/>
        <v>23</v>
      </c>
      <c r="J798" s="24">
        <f t="shared" si="63"/>
        <v>175</v>
      </c>
      <c r="K798" s="49" t="str">
        <f t="shared" si="65"/>
        <v>13</v>
      </c>
      <c r="L798">
        <v>73</v>
      </c>
      <c r="M798">
        <v>0</v>
      </c>
      <c r="N798">
        <v>0</v>
      </c>
      <c r="O798">
        <v>0</v>
      </c>
      <c r="P798">
        <v>0</v>
      </c>
      <c r="Q798" s="25" t="s">
        <v>170</v>
      </c>
      <c r="R798">
        <v>22</v>
      </c>
      <c r="S798">
        <v>12</v>
      </c>
      <c r="T798">
        <v>2</v>
      </c>
      <c r="U798">
        <v>0</v>
      </c>
      <c r="V798">
        <v>0.19500000000000001</v>
      </c>
      <c r="W798">
        <v>0.1346</v>
      </c>
      <c r="X798">
        <v>24</v>
      </c>
      <c r="Y798">
        <v>0</v>
      </c>
      <c r="Z798" s="25" t="s">
        <v>176</v>
      </c>
      <c r="AB798">
        <v>0</v>
      </c>
      <c r="AC798">
        <v>2</v>
      </c>
      <c r="AD798">
        <v>169</v>
      </c>
      <c r="AE798">
        <v>3</v>
      </c>
      <c r="AF798">
        <v>1</v>
      </c>
      <c r="AG798">
        <v>1.6</v>
      </c>
      <c r="AH798">
        <v>0</v>
      </c>
      <c r="BA798">
        <v>4</v>
      </c>
      <c r="BB798">
        <v>5</v>
      </c>
      <c r="BC798">
        <v>60</v>
      </c>
      <c r="BD798">
        <v>20</v>
      </c>
      <c r="BE798">
        <v>0</v>
      </c>
      <c r="BF798">
        <v>9</v>
      </c>
      <c r="BG798">
        <v>60</v>
      </c>
      <c r="BH798">
        <v>50</v>
      </c>
      <c r="BI798">
        <v>180</v>
      </c>
      <c r="BJ798">
        <v>103</v>
      </c>
      <c r="BK798">
        <v>11</v>
      </c>
      <c r="BL798">
        <v>73</v>
      </c>
      <c r="BM798">
        <v>0</v>
      </c>
      <c r="BN798">
        <v>0</v>
      </c>
      <c r="BO798">
        <v>0</v>
      </c>
      <c r="BP798">
        <v>0</v>
      </c>
      <c r="BQ798" s="25" t="s">
        <v>170</v>
      </c>
      <c r="BR798">
        <v>22</v>
      </c>
      <c r="BS798">
        <v>12</v>
      </c>
      <c r="BT798">
        <v>2</v>
      </c>
      <c r="BU798">
        <v>0</v>
      </c>
      <c r="BV798">
        <v>0.19500000000000001</v>
      </c>
      <c r="BW798">
        <v>0.1346</v>
      </c>
      <c r="BX798">
        <v>24</v>
      </c>
      <c r="BY798">
        <v>0</v>
      </c>
      <c r="BZ798" s="25" t="s">
        <v>176</v>
      </c>
      <c r="CB798">
        <v>0</v>
      </c>
      <c r="CC798">
        <v>2</v>
      </c>
      <c r="CD798">
        <v>169</v>
      </c>
      <c r="CE798">
        <v>3</v>
      </c>
      <c r="CF798">
        <v>1</v>
      </c>
      <c r="CG798">
        <v>1.6</v>
      </c>
      <c r="CH798">
        <v>0</v>
      </c>
    </row>
    <row r="799" spans="1:86">
      <c r="A799">
        <v>5</v>
      </c>
      <c r="B799">
        <v>4</v>
      </c>
      <c r="C799">
        <v>40</v>
      </c>
      <c r="D799">
        <v>20</v>
      </c>
      <c r="E799">
        <v>0</v>
      </c>
      <c r="F799" s="24">
        <f t="shared" si="60"/>
        <v>60</v>
      </c>
      <c r="G799">
        <v>55</v>
      </c>
      <c r="H799" s="24">
        <f t="shared" si="61"/>
        <v>5</v>
      </c>
      <c r="I799" s="24">
        <f t="shared" si="62"/>
        <v>23</v>
      </c>
      <c r="J799" s="24">
        <f t="shared" si="63"/>
        <v>175</v>
      </c>
      <c r="K799" s="49" t="str">
        <f t="shared" si="65"/>
        <v>13</v>
      </c>
      <c r="L799">
        <v>73</v>
      </c>
      <c r="M799">
        <v>0</v>
      </c>
      <c r="N799">
        <v>0</v>
      </c>
      <c r="O799">
        <v>0</v>
      </c>
      <c r="P799">
        <v>0</v>
      </c>
      <c r="Q799" s="25" t="s">
        <v>170</v>
      </c>
      <c r="R799">
        <v>22</v>
      </c>
      <c r="S799">
        <v>12</v>
      </c>
      <c r="T799">
        <v>2</v>
      </c>
      <c r="U799">
        <v>0</v>
      </c>
      <c r="V799">
        <v>0.13900000000000001</v>
      </c>
      <c r="W799">
        <v>9.5899999999999999E-2</v>
      </c>
      <c r="X799">
        <v>24</v>
      </c>
      <c r="Y799">
        <v>0</v>
      </c>
      <c r="Z799" s="25" t="s">
        <v>176</v>
      </c>
      <c r="AB799">
        <v>0</v>
      </c>
      <c r="AC799">
        <v>2</v>
      </c>
      <c r="AD799">
        <v>169</v>
      </c>
      <c r="AE799">
        <v>3</v>
      </c>
      <c r="AF799">
        <v>1</v>
      </c>
      <c r="AG799">
        <v>1.6</v>
      </c>
      <c r="AH799">
        <v>0</v>
      </c>
      <c r="BA799">
        <v>5</v>
      </c>
      <c r="BB799">
        <v>4</v>
      </c>
      <c r="BC799">
        <v>40</v>
      </c>
      <c r="BD799">
        <v>20</v>
      </c>
      <c r="BE799">
        <v>0</v>
      </c>
      <c r="BF799">
        <v>6</v>
      </c>
      <c r="BG799">
        <v>55</v>
      </c>
      <c r="BH799">
        <v>50</v>
      </c>
      <c r="BI799">
        <v>180</v>
      </c>
      <c r="BJ799">
        <v>103</v>
      </c>
      <c r="BK799">
        <v>11</v>
      </c>
      <c r="BL799">
        <v>73</v>
      </c>
      <c r="BM799">
        <v>0</v>
      </c>
      <c r="BN799">
        <v>0</v>
      </c>
      <c r="BO799">
        <v>0</v>
      </c>
      <c r="BP799">
        <v>0</v>
      </c>
      <c r="BQ799" s="25" t="s">
        <v>170</v>
      </c>
      <c r="BR799">
        <v>22</v>
      </c>
      <c r="BS799">
        <v>12</v>
      </c>
      <c r="BT799">
        <v>2</v>
      </c>
      <c r="BU799">
        <v>0</v>
      </c>
      <c r="BV799">
        <v>0.13900000000000001</v>
      </c>
      <c r="BW799">
        <v>9.5899999999999999E-2</v>
      </c>
      <c r="BX799">
        <v>24</v>
      </c>
      <c r="BY799">
        <v>0</v>
      </c>
      <c r="BZ799" s="25" t="s">
        <v>176</v>
      </c>
      <c r="CB799">
        <v>0</v>
      </c>
      <c r="CC799">
        <v>2</v>
      </c>
      <c r="CD799">
        <v>169</v>
      </c>
      <c r="CE799">
        <v>3</v>
      </c>
      <c r="CF799">
        <v>1</v>
      </c>
      <c r="CG799">
        <v>1.6</v>
      </c>
      <c r="CH799">
        <v>0</v>
      </c>
    </row>
    <row r="800" spans="1:86">
      <c r="A800">
        <v>6</v>
      </c>
      <c r="B800">
        <v>3</v>
      </c>
      <c r="C800">
        <v>20</v>
      </c>
      <c r="D800">
        <v>30</v>
      </c>
      <c r="E800">
        <v>0</v>
      </c>
      <c r="F800" s="24">
        <f t="shared" si="60"/>
        <v>30</v>
      </c>
      <c r="G800">
        <v>60</v>
      </c>
      <c r="H800" s="24">
        <f t="shared" si="61"/>
        <v>5</v>
      </c>
      <c r="I800" s="24">
        <f t="shared" si="62"/>
        <v>23</v>
      </c>
      <c r="J800" s="24">
        <f t="shared" si="63"/>
        <v>175</v>
      </c>
      <c r="K800" s="49" t="str">
        <f t="shared" si="65"/>
        <v>13</v>
      </c>
      <c r="L800">
        <v>73</v>
      </c>
      <c r="M800">
        <v>0</v>
      </c>
      <c r="N800">
        <v>0</v>
      </c>
      <c r="O800">
        <v>0</v>
      </c>
      <c r="P800">
        <v>0</v>
      </c>
      <c r="Q800" s="25" t="s">
        <v>170</v>
      </c>
      <c r="R800">
        <v>22</v>
      </c>
      <c r="S800">
        <v>12</v>
      </c>
      <c r="T800">
        <v>2</v>
      </c>
      <c r="U800">
        <v>0</v>
      </c>
      <c r="V800">
        <v>8.3000000000000004E-2</v>
      </c>
      <c r="W800">
        <v>6.0600000000000001E-2</v>
      </c>
      <c r="X800">
        <v>24</v>
      </c>
      <c r="Y800">
        <v>0</v>
      </c>
      <c r="Z800" s="25" t="s">
        <v>176</v>
      </c>
      <c r="AB800">
        <v>4.5</v>
      </c>
      <c r="AC800">
        <v>2</v>
      </c>
      <c r="AD800">
        <v>169</v>
      </c>
      <c r="AE800">
        <v>3</v>
      </c>
      <c r="AF800">
        <v>1</v>
      </c>
      <c r="AG800">
        <v>1.6</v>
      </c>
      <c r="AH800">
        <v>0</v>
      </c>
      <c r="BA800">
        <v>6</v>
      </c>
      <c r="BB800">
        <v>3</v>
      </c>
      <c r="BC800">
        <v>20</v>
      </c>
      <c r="BD800">
        <v>30</v>
      </c>
      <c r="BE800">
        <v>0</v>
      </c>
      <c r="BF800">
        <v>3</v>
      </c>
      <c r="BG800">
        <v>60</v>
      </c>
      <c r="BH800">
        <v>50</v>
      </c>
      <c r="BI800">
        <v>180</v>
      </c>
      <c r="BJ800">
        <v>103</v>
      </c>
      <c r="BK800">
        <v>11</v>
      </c>
      <c r="BL800">
        <v>73</v>
      </c>
      <c r="BM800">
        <v>0</v>
      </c>
      <c r="BN800">
        <v>0</v>
      </c>
      <c r="BO800">
        <v>0</v>
      </c>
      <c r="BP800">
        <v>0</v>
      </c>
      <c r="BQ800" s="25" t="s">
        <v>170</v>
      </c>
      <c r="BR800">
        <v>22</v>
      </c>
      <c r="BS800">
        <v>12</v>
      </c>
      <c r="BT800">
        <v>2</v>
      </c>
      <c r="BU800">
        <v>0</v>
      </c>
      <c r="BV800">
        <v>8.3000000000000004E-2</v>
      </c>
      <c r="BW800">
        <v>6.0600000000000001E-2</v>
      </c>
      <c r="BX800">
        <v>24</v>
      </c>
      <c r="BY800">
        <v>0</v>
      </c>
      <c r="BZ800" s="25" t="s">
        <v>176</v>
      </c>
      <c r="CB800">
        <v>4.5</v>
      </c>
      <c r="CC800">
        <v>2</v>
      </c>
      <c r="CD800">
        <v>169</v>
      </c>
      <c r="CE800">
        <v>3</v>
      </c>
      <c r="CF800">
        <v>1</v>
      </c>
      <c r="CG800">
        <v>1.6</v>
      </c>
      <c r="CH800">
        <v>0</v>
      </c>
    </row>
    <row r="801" spans="1:86">
      <c r="A801">
        <v>7</v>
      </c>
      <c r="B801">
        <v>2</v>
      </c>
      <c r="C801">
        <v>14</v>
      </c>
      <c r="D801">
        <v>25</v>
      </c>
      <c r="E801">
        <v>0</v>
      </c>
      <c r="F801" s="24">
        <f t="shared" si="60"/>
        <v>20</v>
      </c>
      <c r="G801">
        <v>60</v>
      </c>
      <c r="H801" s="24">
        <f t="shared" si="61"/>
        <v>5</v>
      </c>
      <c r="I801" s="24">
        <f t="shared" si="62"/>
        <v>23</v>
      </c>
      <c r="J801" s="24">
        <f t="shared" si="63"/>
        <v>175</v>
      </c>
      <c r="K801" s="49" t="str">
        <f t="shared" si="65"/>
        <v>10</v>
      </c>
      <c r="L801">
        <v>73</v>
      </c>
      <c r="M801">
        <v>0</v>
      </c>
      <c r="N801">
        <v>0</v>
      </c>
      <c r="O801">
        <v>10</v>
      </c>
      <c r="P801">
        <v>0</v>
      </c>
      <c r="Q801" s="25" t="s">
        <v>170</v>
      </c>
      <c r="R801">
        <v>22</v>
      </c>
      <c r="S801">
        <v>12</v>
      </c>
      <c r="T801">
        <v>2</v>
      </c>
      <c r="U801">
        <v>0</v>
      </c>
      <c r="V801">
        <v>3.7999999999999999E-2</v>
      </c>
      <c r="W801">
        <v>3.4599999999999999E-2</v>
      </c>
      <c r="X801">
        <v>24</v>
      </c>
      <c r="Y801">
        <v>0</v>
      </c>
      <c r="Z801" s="25" t="s">
        <v>176</v>
      </c>
      <c r="AB801">
        <v>2.8</v>
      </c>
      <c r="AC801">
        <v>2</v>
      </c>
      <c r="AD801">
        <v>169</v>
      </c>
      <c r="AE801">
        <v>3</v>
      </c>
      <c r="AF801">
        <v>1</v>
      </c>
      <c r="AG801">
        <v>1.6</v>
      </c>
      <c r="AH801">
        <v>0</v>
      </c>
      <c r="BA801">
        <v>7</v>
      </c>
      <c r="BB801">
        <v>2</v>
      </c>
      <c r="BC801">
        <v>14</v>
      </c>
      <c r="BD801">
        <v>25</v>
      </c>
      <c r="BE801">
        <v>0</v>
      </c>
      <c r="BF801">
        <v>2</v>
      </c>
      <c r="BG801">
        <v>60</v>
      </c>
      <c r="BH801">
        <v>50</v>
      </c>
      <c r="BI801">
        <v>180</v>
      </c>
      <c r="BJ801">
        <v>103</v>
      </c>
      <c r="BK801">
        <v>11</v>
      </c>
      <c r="BL801">
        <v>73</v>
      </c>
      <c r="BM801">
        <v>0</v>
      </c>
      <c r="BN801">
        <v>0</v>
      </c>
      <c r="BO801">
        <v>10</v>
      </c>
      <c r="BP801">
        <v>0</v>
      </c>
      <c r="BQ801" s="25" t="s">
        <v>170</v>
      </c>
      <c r="BR801">
        <v>22</v>
      </c>
      <c r="BS801">
        <v>12</v>
      </c>
      <c r="BT801">
        <v>2</v>
      </c>
      <c r="BU801">
        <v>0</v>
      </c>
      <c r="BV801">
        <v>3.7999999999999999E-2</v>
      </c>
      <c r="BW801">
        <v>3.4599999999999999E-2</v>
      </c>
      <c r="BX801">
        <v>24</v>
      </c>
      <c r="BY801">
        <v>0</v>
      </c>
      <c r="BZ801" s="25" t="s">
        <v>176</v>
      </c>
      <c r="CB801">
        <v>2.8</v>
      </c>
      <c r="CC801">
        <v>2</v>
      </c>
      <c r="CD801">
        <v>169</v>
      </c>
      <c r="CE801">
        <v>3</v>
      </c>
      <c r="CF801">
        <v>1</v>
      </c>
      <c r="CG801">
        <v>1.6</v>
      </c>
      <c r="CH801">
        <v>0</v>
      </c>
    </row>
    <row r="802" spans="1:86">
      <c r="A802">
        <v>8</v>
      </c>
      <c r="B802">
        <v>1</v>
      </c>
      <c r="C802">
        <v>8</v>
      </c>
      <c r="D802">
        <v>20</v>
      </c>
      <c r="E802">
        <v>0</v>
      </c>
      <c r="F802" s="24">
        <f t="shared" si="60"/>
        <v>10</v>
      </c>
      <c r="G802">
        <v>60</v>
      </c>
      <c r="H802" s="24">
        <f t="shared" si="61"/>
        <v>5</v>
      </c>
      <c r="I802" s="24">
        <f t="shared" si="62"/>
        <v>23</v>
      </c>
      <c r="J802" s="24">
        <f t="shared" si="63"/>
        <v>175</v>
      </c>
      <c r="K802" s="49" t="str">
        <f t="shared" si="65"/>
        <v>10</v>
      </c>
      <c r="L802">
        <v>73</v>
      </c>
      <c r="M802">
        <v>0</v>
      </c>
      <c r="N802">
        <v>0</v>
      </c>
      <c r="O802">
        <v>10</v>
      </c>
      <c r="P802">
        <v>0</v>
      </c>
      <c r="Q802" s="25" t="s">
        <v>170</v>
      </c>
      <c r="R802">
        <v>22</v>
      </c>
      <c r="S802">
        <v>8</v>
      </c>
      <c r="T802">
        <v>2</v>
      </c>
      <c r="U802">
        <v>0</v>
      </c>
      <c r="V802">
        <v>2.7E-2</v>
      </c>
      <c r="W802">
        <v>2.5000000000000001E-2</v>
      </c>
      <c r="X802">
        <v>24</v>
      </c>
      <c r="Y802">
        <v>0</v>
      </c>
      <c r="Z802" s="25" t="s">
        <v>176</v>
      </c>
      <c r="AB802">
        <v>1.6</v>
      </c>
      <c r="AC802">
        <v>2</v>
      </c>
      <c r="AD802">
        <v>169</v>
      </c>
      <c r="AE802">
        <v>3</v>
      </c>
      <c r="AF802">
        <v>1</v>
      </c>
      <c r="AG802" s="25">
        <v>1.6</v>
      </c>
      <c r="AH802">
        <v>0</v>
      </c>
      <c r="BA802">
        <v>8</v>
      </c>
      <c r="BB802">
        <v>1</v>
      </c>
      <c r="BC802">
        <v>8</v>
      </c>
      <c r="BD802">
        <v>20</v>
      </c>
      <c r="BE802">
        <v>0</v>
      </c>
      <c r="BF802">
        <v>1</v>
      </c>
      <c r="BG802">
        <v>60</v>
      </c>
      <c r="BH802">
        <v>50</v>
      </c>
      <c r="BI802">
        <v>180</v>
      </c>
      <c r="BJ802">
        <v>103</v>
      </c>
      <c r="BK802">
        <v>11</v>
      </c>
      <c r="BL802">
        <v>73</v>
      </c>
      <c r="BM802">
        <v>0</v>
      </c>
      <c r="BN802">
        <v>0</v>
      </c>
      <c r="BO802">
        <v>10</v>
      </c>
      <c r="BP802">
        <v>0</v>
      </c>
      <c r="BQ802" s="25" t="s">
        <v>170</v>
      </c>
      <c r="BR802">
        <v>22</v>
      </c>
      <c r="BS802">
        <v>8</v>
      </c>
      <c r="BT802">
        <v>2</v>
      </c>
      <c r="BU802">
        <v>0</v>
      </c>
      <c r="BV802">
        <v>2.7E-2</v>
      </c>
      <c r="BW802">
        <v>2.5000000000000001E-2</v>
      </c>
      <c r="BX802">
        <v>24</v>
      </c>
      <c r="BY802">
        <v>0</v>
      </c>
      <c r="BZ802" s="25" t="s">
        <v>176</v>
      </c>
      <c r="CB802">
        <v>1.6</v>
      </c>
      <c r="CC802">
        <v>2</v>
      </c>
      <c r="CD802">
        <v>169</v>
      </c>
      <c r="CE802">
        <v>3</v>
      </c>
      <c r="CF802">
        <v>1</v>
      </c>
      <c r="CG802" s="25">
        <v>1.6</v>
      </c>
      <c r="CH802">
        <v>0</v>
      </c>
    </row>
    <row r="803" spans="1:86">
      <c r="F803" s="24" t="str">
        <f t="shared" si="60"/>
        <v/>
      </c>
      <c r="H803" s="24" t="str">
        <f t="shared" si="61"/>
        <v/>
      </c>
      <c r="I803" s="24" t="str">
        <f t="shared" si="62"/>
        <v/>
      </c>
      <c r="J803" s="24" t="str">
        <f t="shared" si="63"/>
        <v/>
      </c>
      <c r="K803" s="49" t="str">
        <f t="shared" si="65"/>
        <v/>
      </c>
      <c r="Q803" s="25"/>
      <c r="Z803" s="25"/>
      <c r="AH803">
        <v>0</v>
      </c>
      <c r="BQ803" s="25"/>
      <c r="BZ803" s="25"/>
      <c r="CH803">
        <v>0</v>
      </c>
    </row>
    <row r="804" spans="1:86">
      <c r="A804">
        <v>1</v>
      </c>
      <c r="B804">
        <v>7</v>
      </c>
      <c r="C804">
        <v>140</v>
      </c>
      <c r="D804">
        <v>55</v>
      </c>
      <c r="E804">
        <v>1000</v>
      </c>
      <c r="F804" s="24">
        <f t="shared" si="60"/>
        <v>310</v>
      </c>
      <c r="G804">
        <v>71</v>
      </c>
      <c r="H804" s="24">
        <f t="shared" si="61"/>
        <v>5</v>
      </c>
      <c r="I804" s="24">
        <f t="shared" si="62"/>
        <v>20</v>
      </c>
      <c r="J804" s="24">
        <f t="shared" si="63"/>
        <v>175</v>
      </c>
      <c r="K804" s="49" t="str">
        <f t="shared" si="65"/>
        <v>13</v>
      </c>
      <c r="L804">
        <v>43</v>
      </c>
      <c r="M804">
        <v>0</v>
      </c>
      <c r="N804">
        <v>141</v>
      </c>
      <c r="O804">
        <v>0</v>
      </c>
      <c r="P804">
        <v>0</v>
      </c>
      <c r="Q804" s="25" t="s">
        <v>170</v>
      </c>
      <c r="R804">
        <v>22</v>
      </c>
      <c r="S804">
        <v>15</v>
      </c>
      <c r="T804">
        <v>2</v>
      </c>
      <c r="U804">
        <v>0</v>
      </c>
      <c r="V804">
        <v>0.39200000000000002</v>
      </c>
      <c r="W804">
        <v>0.5</v>
      </c>
      <c r="X804">
        <v>24</v>
      </c>
      <c r="Y804">
        <v>0</v>
      </c>
      <c r="Z804" s="25" t="s">
        <v>176</v>
      </c>
      <c r="AB804">
        <v>0</v>
      </c>
      <c r="AC804">
        <v>2</v>
      </c>
      <c r="AD804">
        <v>169</v>
      </c>
      <c r="AE804">
        <v>3</v>
      </c>
      <c r="AF804">
        <v>1</v>
      </c>
      <c r="AG804">
        <v>2</v>
      </c>
      <c r="AH804">
        <v>0</v>
      </c>
      <c r="BA804">
        <v>1</v>
      </c>
      <c r="BB804">
        <v>7</v>
      </c>
      <c r="BC804">
        <v>140</v>
      </c>
      <c r="BD804">
        <v>55</v>
      </c>
      <c r="BE804">
        <v>1000</v>
      </c>
      <c r="BF804">
        <v>31</v>
      </c>
      <c r="BG804">
        <v>71</v>
      </c>
      <c r="BH804">
        <v>45</v>
      </c>
      <c r="BI804">
        <v>160</v>
      </c>
      <c r="BJ804">
        <v>103</v>
      </c>
      <c r="BK804">
        <v>11</v>
      </c>
      <c r="BL804">
        <v>43</v>
      </c>
      <c r="BM804">
        <v>0</v>
      </c>
      <c r="BN804">
        <v>141</v>
      </c>
      <c r="BO804">
        <v>0</v>
      </c>
      <c r="BP804">
        <v>0</v>
      </c>
      <c r="BQ804" s="25" t="s">
        <v>170</v>
      </c>
      <c r="BR804">
        <v>22</v>
      </c>
      <c r="BS804">
        <v>15</v>
      </c>
      <c r="BT804">
        <v>2</v>
      </c>
      <c r="BU804">
        <v>0</v>
      </c>
      <c r="BV804">
        <v>0.39200000000000002</v>
      </c>
      <c r="BW804">
        <v>0.5</v>
      </c>
      <c r="BX804">
        <v>24</v>
      </c>
      <c r="BY804">
        <v>0</v>
      </c>
      <c r="BZ804" s="25" t="s">
        <v>176</v>
      </c>
      <c r="CB804">
        <v>0</v>
      </c>
      <c r="CC804">
        <v>2</v>
      </c>
      <c r="CD804">
        <v>169</v>
      </c>
      <c r="CE804">
        <v>3</v>
      </c>
      <c r="CF804">
        <v>1</v>
      </c>
      <c r="CG804">
        <v>2</v>
      </c>
      <c r="CH804">
        <v>0</v>
      </c>
    </row>
    <row r="805" spans="1:86">
      <c r="A805">
        <v>2</v>
      </c>
      <c r="B805">
        <v>6</v>
      </c>
      <c r="C805">
        <v>110</v>
      </c>
      <c r="D805">
        <v>55</v>
      </c>
      <c r="E805">
        <v>0</v>
      </c>
      <c r="F805" s="24">
        <f t="shared" si="60"/>
        <v>220</v>
      </c>
      <c r="G805">
        <v>50</v>
      </c>
      <c r="H805" s="24">
        <f t="shared" si="61"/>
        <v>5</v>
      </c>
      <c r="I805" s="24">
        <f t="shared" si="62"/>
        <v>23</v>
      </c>
      <c r="J805" s="24">
        <f t="shared" si="63"/>
        <v>175</v>
      </c>
      <c r="K805" s="49" t="str">
        <f t="shared" si="65"/>
        <v>13</v>
      </c>
      <c r="L805">
        <v>63</v>
      </c>
      <c r="M805">
        <v>0</v>
      </c>
      <c r="N805">
        <v>0</v>
      </c>
      <c r="O805">
        <v>0</v>
      </c>
      <c r="P805">
        <v>0</v>
      </c>
      <c r="Q805" s="25" t="s">
        <v>170</v>
      </c>
      <c r="R805">
        <v>22</v>
      </c>
      <c r="S805">
        <v>12</v>
      </c>
      <c r="T805">
        <v>2</v>
      </c>
      <c r="U805">
        <v>0</v>
      </c>
      <c r="V805">
        <v>0.35399999999999998</v>
      </c>
      <c r="W805">
        <v>0.24399999999999999</v>
      </c>
      <c r="X805">
        <v>24</v>
      </c>
      <c r="Y805">
        <v>0</v>
      </c>
      <c r="Z805" s="25" t="s">
        <v>176</v>
      </c>
      <c r="AB805">
        <v>0</v>
      </c>
      <c r="AC805">
        <v>2</v>
      </c>
      <c r="AD805">
        <v>169</v>
      </c>
      <c r="AE805">
        <v>3</v>
      </c>
      <c r="AF805">
        <v>1</v>
      </c>
      <c r="AG805">
        <v>2</v>
      </c>
      <c r="AH805">
        <v>0</v>
      </c>
      <c r="BA805">
        <v>2</v>
      </c>
      <c r="BB805">
        <v>6</v>
      </c>
      <c r="BC805">
        <v>110</v>
      </c>
      <c r="BD805">
        <v>55</v>
      </c>
      <c r="BE805">
        <v>0</v>
      </c>
      <c r="BF805">
        <v>22</v>
      </c>
      <c r="BG805">
        <v>50</v>
      </c>
      <c r="BH805">
        <v>50</v>
      </c>
      <c r="BI805">
        <v>180</v>
      </c>
      <c r="BJ805">
        <v>103</v>
      </c>
      <c r="BK805">
        <v>11</v>
      </c>
      <c r="BL805">
        <v>63</v>
      </c>
      <c r="BM805">
        <v>0</v>
      </c>
      <c r="BN805">
        <v>0</v>
      </c>
      <c r="BO805">
        <v>0</v>
      </c>
      <c r="BP805">
        <v>0</v>
      </c>
      <c r="BQ805" s="25" t="s">
        <v>170</v>
      </c>
      <c r="BR805">
        <v>22</v>
      </c>
      <c r="BS805">
        <v>12</v>
      </c>
      <c r="BT805">
        <v>2</v>
      </c>
      <c r="BU805">
        <v>0</v>
      </c>
      <c r="BV805">
        <v>0.35399999999999998</v>
      </c>
      <c r="BW805">
        <v>0.24399999999999999</v>
      </c>
      <c r="BX805">
        <v>24</v>
      </c>
      <c r="BY805">
        <v>0</v>
      </c>
      <c r="BZ805" s="25" t="s">
        <v>176</v>
      </c>
      <c r="CB805">
        <v>0</v>
      </c>
      <c r="CC805">
        <v>2</v>
      </c>
      <c r="CD805">
        <v>169</v>
      </c>
      <c r="CE805">
        <v>3</v>
      </c>
      <c r="CF805">
        <v>1</v>
      </c>
      <c r="CG805">
        <v>2</v>
      </c>
      <c r="CH805">
        <v>0</v>
      </c>
    </row>
    <row r="806" spans="1:86">
      <c r="A806">
        <v>3</v>
      </c>
      <c r="B806">
        <v>5</v>
      </c>
      <c r="C806">
        <v>80</v>
      </c>
      <c r="D806">
        <v>20</v>
      </c>
      <c r="E806">
        <v>0</v>
      </c>
      <c r="F806" s="24">
        <f t="shared" si="60"/>
        <v>160</v>
      </c>
      <c r="G806">
        <v>55</v>
      </c>
      <c r="H806" s="24">
        <f t="shared" si="61"/>
        <v>5</v>
      </c>
      <c r="I806" s="24">
        <f t="shared" si="62"/>
        <v>23</v>
      </c>
      <c r="J806" s="24">
        <f t="shared" si="63"/>
        <v>175</v>
      </c>
      <c r="K806" s="49" t="str">
        <f t="shared" si="65"/>
        <v>13</v>
      </c>
      <c r="L806">
        <v>63</v>
      </c>
      <c r="M806">
        <v>0</v>
      </c>
      <c r="N806">
        <v>0</v>
      </c>
      <c r="O806">
        <v>0</v>
      </c>
      <c r="P806">
        <v>0</v>
      </c>
      <c r="Q806" s="25" t="s">
        <v>170</v>
      </c>
      <c r="R806">
        <v>22</v>
      </c>
      <c r="S806">
        <v>12</v>
      </c>
      <c r="T806">
        <v>2</v>
      </c>
      <c r="U806">
        <v>0</v>
      </c>
      <c r="V806">
        <v>0.26600000000000001</v>
      </c>
      <c r="W806">
        <v>0.1782</v>
      </c>
      <c r="X806">
        <v>24</v>
      </c>
      <c r="Y806">
        <v>0</v>
      </c>
      <c r="Z806" s="25" t="s">
        <v>176</v>
      </c>
      <c r="AB806">
        <v>0</v>
      </c>
      <c r="AC806">
        <v>2</v>
      </c>
      <c r="AD806">
        <v>169</v>
      </c>
      <c r="AE806">
        <v>3</v>
      </c>
      <c r="AF806">
        <v>1</v>
      </c>
      <c r="AG806">
        <v>2</v>
      </c>
      <c r="AH806">
        <v>0</v>
      </c>
      <c r="BA806">
        <v>3</v>
      </c>
      <c r="BB806">
        <v>5</v>
      </c>
      <c r="BC806">
        <v>80</v>
      </c>
      <c r="BD806">
        <v>20</v>
      </c>
      <c r="BE806">
        <v>0</v>
      </c>
      <c r="BF806">
        <v>16</v>
      </c>
      <c r="BG806">
        <v>55</v>
      </c>
      <c r="BH806">
        <v>50</v>
      </c>
      <c r="BI806">
        <v>180</v>
      </c>
      <c r="BJ806">
        <v>103</v>
      </c>
      <c r="BK806">
        <v>11</v>
      </c>
      <c r="BL806">
        <v>63</v>
      </c>
      <c r="BM806">
        <v>0</v>
      </c>
      <c r="BN806">
        <v>0</v>
      </c>
      <c r="BO806">
        <v>0</v>
      </c>
      <c r="BP806">
        <v>0</v>
      </c>
      <c r="BQ806" s="25" t="s">
        <v>170</v>
      </c>
      <c r="BR806">
        <v>22</v>
      </c>
      <c r="BS806">
        <v>12</v>
      </c>
      <c r="BT806">
        <v>2</v>
      </c>
      <c r="BU806">
        <v>0</v>
      </c>
      <c r="BV806">
        <v>0.26600000000000001</v>
      </c>
      <c r="BW806">
        <v>0.1782</v>
      </c>
      <c r="BX806">
        <v>24</v>
      </c>
      <c r="BY806">
        <v>0</v>
      </c>
      <c r="BZ806" s="25" t="s">
        <v>176</v>
      </c>
      <c r="CB806">
        <v>0</v>
      </c>
      <c r="CC806">
        <v>2</v>
      </c>
      <c r="CD806">
        <v>169</v>
      </c>
      <c r="CE806">
        <v>3</v>
      </c>
      <c r="CF806">
        <v>1</v>
      </c>
      <c r="CG806">
        <v>2</v>
      </c>
      <c r="CH806">
        <v>0</v>
      </c>
    </row>
    <row r="807" spans="1:86">
      <c r="A807">
        <v>4</v>
      </c>
      <c r="B807">
        <v>4</v>
      </c>
      <c r="C807">
        <v>60</v>
      </c>
      <c r="D807">
        <v>20</v>
      </c>
      <c r="E807">
        <v>0</v>
      </c>
      <c r="F807" s="24">
        <f t="shared" si="60"/>
        <v>90</v>
      </c>
      <c r="G807">
        <v>60</v>
      </c>
      <c r="H807" s="24">
        <f t="shared" si="61"/>
        <v>5</v>
      </c>
      <c r="I807" s="24">
        <f t="shared" si="62"/>
        <v>23</v>
      </c>
      <c r="J807" s="24">
        <f t="shared" si="63"/>
        <v>175</v>
      </c>
      <c r="K807" s="49" t="str">
        <f t="shared" si="65"/>
        <v>13</v>
      </c>
      <c r="L807">
        <v>73</v>
      </c>
      <c r="M807">
        <v>0</v>
      </c>
      <c r="N807">
        <v>0</v>
      </c>
      <c r="O807">
        <v>0</v>
      </c>
      <c r="P807">
        <v>0</v>
      </c>
      <c r="Q807" s="25" t="s">
        <v>170</v>
      </c>
      <c r="R807">
        <v>22</v>
      </c>
      <c r="S807">
        <v>12</v>
      </c>
      <c r="T807">
        <v>2</v>
      </c>
      <c r="U807">
        <v>0</v>
      </c>
      <c r="V807">
        <v>0.189</v>
      </c>
      <c r="W807">
        <v>0.13039999999999999</v>
      </c>
      <c r="X807">
        <v>24</v>
      </c>
      <c r="Y807">
        <v>0</v>
      </c>
      <c r="Z807" s="25" t="s">
        <v>176</v>
      </c>
      <c r="AB807">
        <v>0</v>
      </c>
      <c r="AC807">
        <v>2</v>
      </c>
      <c r="AD807">
        <v>169</v>
      </c>
      <c r="AE807">
        <v>3</v>
      </c>
      <c r="AF807">
        <v>1</v>
      </c>
      <c r="AG807">
        <v>2</v>
      </c>
      <c r="AH807">
        <v>0</v>
      </c>
      <c r="BA807">
        <v>4</v>
      </c>
      <c r="BB807">
        <v>4</v>
      </c>
      <c r="BC807">
        <v>60</v>
      </c>
      <c r="BD807">
        <v>20</v>
      </c>
      <c r="BE807">
        <v>0</v>
      </c>
      <c r="BF807">
        <v>9</v>
      </c>
      <c r="BG807">
        <v>60</v>
      </c>
      <c r="BH807">
        <v>50</v>
      </c>
      <c r="BI807">
        <v>180</v>
      </c>
      <c r="BJ807">
        <v>103</v>
      </c>
      <c r="BK807">
        <v>11</v>
      </c>
      <c r="BL807">
        <v>73</v>
      </c>
      <c r="BM807">
        <v>0</v>
      </c>
      <c r="BN807">
        <v>0</v>
      </c>
      <c r="BO807">
        <v>0</v>
      </c>
      <c r="BP807">
        <v>0</v>
      </c>
      <c r="BQ807" s="25" t="s">
        <v>170</v>
      </c>
      <c r="BR807">
        <v>22</v>
      </c>
      <c r="BS807">
        <v>12</v>
      </c>
      <c r="BT807">
        <v>2</v>
      </c>
      <c r="BU807">
        <v>0</v>
      </c>
      <c r="BV807">
        <v>0.189</v>
      </c>
      <c r="BW807">
        <v>0.13039999999999999</v>
      </c>
      <c r="BX807">
        <v>24</v>
      </c>
      <c r="BY807">
        <v>0</v>
      </c>
      <c r="BZ807" s="25" t="s">
        <v>176</v>
      </c>
      <c r="CB807">
        <v>0</v>
      </c>
      <c r="CC807">
        <v>2</v>
      </c>
      <c r="CD807">
        <v>169</v>
      </c>
      <c r="CE807">
        <v>3</v>
      </c>
      <c r="CF807">
        <v>1</v>
      </c>
      <c r="CG807">
        <v>2</v>
      </c>
      <c r="CH807">
        <v>0</v>
      </c>
    </row>
    <row r="808" spans="1:86">
      <c r="A808">
        <v>5</v>
      </c>
      <c r="B808">
        <v>3</v>
      </c>
      <c r="C808">
        <v>40</v>
      </c>
      <c r="D808">
        <v>20</v>
      </c>
      <c r="E808">
        <v>0</v>
      </c>
      <c r="F808" s="24">
        <f t="shared" si="60"/>
        <v>60</v>
      </c>
      <c r="G808">
        <v>55</v>
      </c>
      <c r="H808" s="24">
        <f t="shared" si="61"/>
        <v>5</v>
      </c>
      <c r="I808" s="24">
        <f t="shared" si="62"/>
        <v>23</v>
      </c>
      <c r="J808" s="24">
        <f t="shared" si="63"/>
        <v>175</v>
      </c>
      <c r="K808" s="49" t="str">
        <f t="shared" si="65"/>
        <v>13</v>
      </c>
      <c r="L808">
        <v>73</v>
      </c>
      <c r="M808">
        <v>0</v>
      </c>
      <c r="N808">
        <v>0</v>
      </c>
      <c r="O808">
        <v>0</v>
      </c>
      <c r="P808">
        <v>0</v>
      </c>
      <c r="Q808" s="25" t="s">
        <v>170</v>
      </c>
      <c r="R808">
        <v>22</v>
      </c>
      <c r="S808">
        <v>12</v>
      </c>
      <c r="T808">
        <v>2</v>
      </c>
      <c r="U808">
        <v>0</v>
      </c>
      <c r="V808">
        <v>0.13300000000000001</v>
      </c>
      <c r="W808">
        <v>9.1800000000000007E-2</v>
      </c>
      <c r="X808">
        <v>24</v>
      </c>
      <c r="Y808">
        <v>0</v>
      </c>
      <c r="Z808" s="25" t="s">
        <v>176</v>
      </c>
      <c r="AB808">
        <v>0</v>
      </c>
      <c r="AC808">
        <v>2</v>
      </c>
      <c r="AD808">
        <v>169</v>
      </c>
      <c r="AE808">
        <v>3</v>
      </c>
      <c r="AF808">
        <v>1</v>
      </c>
      <c r="AG808">
        <v>2</v>
      </c>
      <c r="AH808">
        <v>0</v>
      </c>
      <c r="BA808">
        <v>5</v>
      </c>
      <c r="BB808">
        <v>3</v>
      </c>
      <c r="BC808">
        <v>40</v>
      </c>
      <c r="BD808">
        <v>20</v>
      </c>
      <c r="BE808">
        <v>0</v>
      </c>
      <c r="BF808">
        <v>6</v>
      </c>
      <c r="BG808">
        <v>55</v>
      </c>
      <c r="BH808">
        <v>50</v>
      </c>
      <c r="BI808">
        <v>180</v>
      </c>
      <c r="BJ808">
        <v>103</v>
      </c>
      <c r="BK808">
        <v>11</v>
      </c>
      <c r="BL808">
        <v>73</v>
      </c>
      <c r="BM808">
        <v>0</v>
      </c>
      <c r="BN808">
        <v>0</v>
      </c>
      <c r="BO808">
        <v>0</v>
      </c>
      <c r="BP808">
        <v>0</v>
      </c>
      <c r="BQ808" s="25" t="s">
        <v>170</v>
      </c>
      <c r="BR808">
        <v>22</v>
      </c>
      <c r="BS808">
        <v>12</v>
      </c>
      <c r="BT808">
        <v>2</v>
      </c>
      <c r="BU808">
        <v>0</v>
      </c>
      <c r="BV808">
        <v>0.13300000000000001</v>
      </c>
      <c r="BW808">
        <v>9.1800000000000007E-2</v>
      </c>
      <c r="BX808">
        <v>24</v>
      </c>
      <c r="BY808">
        <v>0</v>
      </c>
      <c r="BZ808" s="25" t="s">
        <v>176</v>
      </c>
      <c r="CB808">
        <v>0</v>
      </c>
      <c r="CC808">
        <v>2</v>
      </c>
      <c r="CD808">
        <v>169</v>
      </c>
      <c r="CE808">
        <v>3</v>
      </c>
      <c r="CF808">
        <v>1</v>
      </c>
      <c r="CG808">
        <v>2</v>
      </c>
      <c r="CH808">
        <v>0</v>
      </c>
    </row>
    <row r="809" spans="1:86">
      <c r="A809">
        <v>6</v>
      </c>
      <c r="B809">
        <v>2</v>
      </c>
      <c r="C809">
        <v>20</v>
      </c>
      <c r="D809">
        <v>30</v>
      </c>
      <c r="E809">
        <v>0</v>
      </c>
      <c r="F809" s="24">
        <f t="shared" si="60"/>
        <v>30</v>
      </c>
      <c r="G809">
        <v>60</v>
      </c>
      <c r="H809" s="24">
        <f t="shared" si="61"/>
        <v>5</v>
      </c>
      <c r="I809" s="24">
        <f t="shared" si="62"/>
        <v>23</v>
      </c>
      <c r="J809" s="24">
        <f t="shared" si="63"/>
        <v>175</v>
      </c>
      <c r="K809" s="49" t="str">
        <f t="shared" si="65"/>
        <v>13</v>
      </c>
      <c r="L809">
        <v>73</v>
      </c>
      <c r="M809">
        <v>0</v>
      </c>
      <c r="N809">
        <v>0</v>
      </c>
      <c r="O809">
        <v>0</v>
      </c>
      <c r="P809">
        <v>0</v>
      </c>
      <c r="Q809" s="25" t="s">
        <v>170</v>
      </c>
      <c r="R809">
        <v>22</v>
      </c>
      <c r="S809">
        <v>12</v>
      </c>
      <c r="T809">
        <v>2</v>
      </c>
      <c r="U809">
        <v>0</v>
      </c>
      <c r="V809">
        <v>7.6999999999999999E-2</v>
      </c>
      <c r="W809">
        <v>5.62E-2</v>
      </c>
      <c r="X809">
        <v>24</v>
      </c>
      <c r="Y809">
        <v>0</v>
      </c>
      <c r="Z809" s="25" t="s">
        <v>176</v>
      </c>
      <c r="AB809">
        <v>4.5</v>
      </c>
      <c r="AC809">
        <v>2</v>
      </c>
      <c r="AD809">
        <v>169</v>
      </c>
      <c r="AE809">
        <v>3</v>
      </c>
      <c r="AF809">
        <v>1</v>
      </c>
      <c r="AG809">
        <v>2</v>
      </c>
      <c r="AH809">
        <v>0</v>
      </c>
      <c r="BA809">
        <v>6</v>
      </c>
      <c r="BB809">
        <v>2</v>
      </c>
      <c r="BC809">
        <v>20</v>
      </c>
      <c r="BD809">
        <v>30</v>
      </c>
      <c r="BE809">
        <v>0</v>
      </c>
      <c r="BF809">
        <v>3</v>
      </c>
      <c r="BG809">
        <v>60</v>
      </c>
      <c r="BH809">
        <v>50</v>
      </c>
      <c r="BI809">
        <v>180</v>
      </c>
      <c r="BJ809">
        <v>103</v>
      </c>
      <c r="BK809">
        <v>11</v>
      </c>
      <c r="BL809">
        <v>73</v>
      </c>
      <c r="BM809">
        <v>0</v>
      </c>
      <c r="BN809">
        <v>0</v>
      </c>
      <c r="BO809">
        <v>0</v>
      </c>
      <c r="BP809">
        <v>0</v>
      </c>
      <c r="BQ809" s="25" t="s">
        <v>170</v>
      </c>
      <c r="BR809">
        <v>22</v>
      </c>
      <c r="BS809">
        <v>12</v>
      </c>
      <c r="BT809">
        <v>2</v>
      </c>
      <c r="BU809">
        <v>0</v>
      </c>
      <c r="BV809">
        <v>7.6999999999999999E-2</v>
      </c>
      <c r="BW809">
        <v>5.62E-2</v>
      </c>
      <c r="BX809">
        <v>24</v>
      </c>
      <c r="BY809">
        <v>0</v>
      </c>
      <c r="BZ809" s="25" t="s">
        <v>176</v>
      </c>
      <c r="CB809">
        <v>4.5</v>
      </c>
      <c r="CC809">
        <v>2</v>
      </c>
      <c r="CD809">
        <v>169</v>
      </c>
      <c r="CE809">
        <v>3</v>
      </c>
      <c r="CF809">
        <v>1</v>
      </c>
      <c r="CG809">
        <v>2</v>
      </c>
      <c r="CH809">
        <v>0</v>
      </c>
    </row>
    <row r="810" spans="1:86">
      <c r="A810">
        <v>7</v>
      </c>
      <c r="B810">
        <v>1</v>
      </c>
      <c r="C810">
        <v>14</v>
      </c>
      <c r="D810">
        <v>20</v>
      </c>
      <c r="E810">
        <v>0</v>
      </c>
      <c r="F810" s="24">
        <f t="shared" si="60"/>
        <v>20</v>
      </c>
      <c r="G810">
        <v>60</v>
      </c>
      <c r="H810" s="24">
        <f t="shared" si="61"/>
        <v>5</v>
      </c>
      <c r="I810" s="24">
        <f t="shared" si="62"/>
        <v>23</v>
      </c>
      <c r="J810" s="24">
        <f t="shared" si="63"/>
        <v>175</v>
      </c>
      <c r="K810" s="49" t="str">
        <f t="shared" si="65"/>
        <v>10</v>
      </c>
      <c r="L810">
        <v>73</v>
      </c>
      <c r="M810">
        <v>0</v>
      </c>
      <c r="N810">
        <v>0</v>
      </c>
      <c r="O810">
        <v>10</v>
      </c>
      <c r="P810">
        <v>0</v>
      </c>
      <c r="Q810" s="25" t="s">
        <v>170</v>
      </c>
      <c r="R810">
        <v>22</v>
      </c>
      <c r="S810">
        <v>12</v>
      </c>
      <c r="T810">
        <v>2</v>
      </c>
      <c r="U810">
        <v>0</v>
      </c>
      <c r="V810">
        <v>3.9E-2</v>
      </c>
      <c r="W810">
        <v>2.9000000000000001E-2</v>
      </c>
      <c r="X810">
        <v>24</v>
      </c>
      <c r="Y810">
        <v>0</v>
      </c>
      <c r="Z810" s="25" t="s">
        <v>176</v>
      </c>
      <c r="AB810" s="25">
        <v>2</v>
      </c>
      <c r="AC810">
        <v>2</v>
      </c>
      <c r="AD810">
        <v>169</v>
      </c>
      <c r="AE810">
        <v>3</v>
      </c>
      <c r="AF810">
        <v>1</v>
      </c>
      <c r="AG810">
        <v>2</v>
      </c>
      <c r="AH810">
        <v>0</v>
      </c>
      <c r="BA810">
        <v>7</v>
      </c>
      <c r="BB810">
        <v>1</v>
      </c>
      <c r="BC810">
        <v>14</v>
      </c>
      <c r="BD810">
        <v>20</v>
      </c>
      <c r="BE810">
        <v>0</v>
      </c>
      <c r="BF810">
        <v>2</v>
      </c>
      <c r="BG810">
        <v>60</v>
      </c>
      <c r="BH810">
        <v>50</v>
      </c>
      <c r="BI810">
        <v>180</v>
      </c>
      <c r="BJ810">
        <v>103</v>
      </c>
      <c r="BK810">
        <v>11</v>
      </c>
      <c r="BL810">
        <v>73</v>
      </c>
      <c r="BM810">
        <v>0</v>
      </c>
      <c r="BN810">
        <v>0</v>
      </c>
      <c r="BO810">
        <v>10</v>
      </c>
      <c r="BP810">
        <v>0</v>
      </c>
      <c r="BQ810" s="25" t="s">
        <v>170</v>
      </c>
      <c r="BR810">
        <v>22</v>
      </c>
      <c r="BS810">
        <v>12</v>
      </c>
      <c r="BT810">
        <v>2</v>
      </c>
      <c r="BU810">
        <v>0</v>
      </c>
      <c r="BV810">
        <v>3.9E-2</v>
      </c>
      <c r="BW810">
        <v>2.9000000000000001E-2</v>
      </c>
      <c r="BX810">
        <v>24</v>
      </c>
      <c r="BY810">
        <v>0</v>
      </c>
      <c r="BZ810" s="25" t="s">
        <v>176</v>
      </c>
      <c r="CB810" s="25">
        <v>2</v>
      </c>
      <c r="CC810">
        <v>2</v>
      </c>
      <c r="CD810">
        <v>169</v>
      </c>
      <c r="CE810">
        <v>3</v>
      </c>
      <c r="CF810">
        <v>1</v>
      </c>
      <c r="CG810">
        <v>2</v>
      </c>
      <c r="CH810">
        <v>0</v>
      </c>
    </row>
    <row r="811" spans="1:86">
      <c r="F811" s="24" t="str">
        <f t="shared" si="60"/>
        <v/>
      </c>
      <c r="H811" s="24" t="str">
        <f t="shared" si="61"/>
        <v/>
      </c>
      <c r="I811" s="24" t="str">
        <f t="shared" si="62"/>
        <v/>
      </c>
      <c r="J811" s="24" t="str">
        <f t="shared" si="63"/>
        <v/>
      </c>
      <c r="K811" s="49" t="str">
        <f>TEXT(IF(W811=0,"",IF(BK811&gt;=10,LEFT(BK811,1),0)&amp;IF(V811&gt;=0.06,3,0)),"00")</f>
        <v/>
      </c>
      <c r="Q811" s="25"/>
      <c r="Z811" s="25"/>
      <c r="AH811">
        <v>0</v>
      </c>
      <c r="BQ811" s="25"/>
      <c r="BZ811" s="25"/>
      <c r="CH811">
        <v>0</v>
      </c>
    </row>
    <row r="812" spans="1:86">
      <c r="A812">
        <v>1</v>
      </c>
      <c r="B812">
        <v>7</v>
      </c>
      <c r="C812">
        <v>140</v>
      </c>
      <c r="D812">
        <v>55</v>
      </c>
      <c r="E812">
        <v>1000</v>
      </c>
      <c r="F812" s="24">
        <f t="shared" si="60"/>
        <v>310</v>
      </c>
      <c r="G812">
        <v>71</v>
      </c>
      <c r="H812" s="24">
        <f t="shared" si="61"/>
        <v>2</v>
      </c>
      <c r="I812" s="24">
        <f t="shared" si="62"/>
        <v>20</v>
      </c>
      <c r="J812" s="24">
        <f t="shared" si="63"/>
        <v>175</v>
      </c>
      <c r="K812" s="49" t="str">
        <f t="shared" si="65"/>
        <v>13</v>
      </c>
      <c r="L812">
        <v>43</v>
      </c>
      <c r="M812">
        <v>0</v>
      </c>
      <c r="N812">
        <v>141</v>
      </c>
      <c r="O812">
        <v>0</v>
      </c>
      <c r="P812">
        <v>0</v>
      </c>
      <c r="Q812" s="25" t="s">
        <v>170</v>
      </c>
      <c r="R812">
        <v>22</v>
      </c>
      <c r="S812">
        <v>15</v>
      </c>
      <c r="T812">
        <v>2</v>
      </c>
      <c r="U812">
        <v>0</v>
      </c>
      <c r="V812">
        <v>0.39200000000000002</v>
      </c>
      <c r="W812">
        <v>0.5</v>
      </c>
      <c r="X812">
        <v>24</v>
      </c>
      <c r="Y812">
        <v>0</v>
      </c>
      <c r="Z812" s="25" t="s">
        <v>176</v>
      </c>
      <c r="AB812">
        <v>0</v>
      </c>
      <c r="AC812">
        <v>2</v>
      </c>
      <c r="AD812">
        <v>169</v>
      </c>
      <c r="AE812">
        <v>3</v>
      </c>
      <c r="AF812">
        <v>1</v>
      </c>
      <c r="AG812">
        <v>2.8</v>
      </c>
      <c r="AH812">
        <v>0</v>
      </c>
      <c r="BA812">
        <v>1</v>
      </c>
      <c r="BB812">
        <v>7</v>
      </c>
      <c r="BC812">
        <v>140</v>
      </c>
      <c r="BD812">
        <v>55</v>
      </c>
      <c r="BE812">
        <v>1000</v>
      </c>
      <c r="BF812">
        <v>31</v>
      </c>
      <c r="BG812">
        <v>71</v>
      </c>
      <c r="BH812">
        <v>15</v>
      </c>
      <c r="BI812">
        <v>160</v>
      </c>
      <c r="BJ812">
        <v>103</v>
      </c>
      <c r="BK812">
        <v>11</v>
      </c>
      <c r="BL812">
        <v>43</v>
      </c>
      <c r="BM812">
        <v>0</v>
      </c>
      <c r="BN812">
        <v>141</v>
      </c>
      <c r="BO812">
        <v>0</v>
      </c>
      <c r="BP812">
        <v>0</v>
      </c>
      <c r="BQ812" s="25" t="s">
        <v>170</v>
      </c>
      <c r="BR812">
        <v>22</v>
      </c>
      <c r="BS812">
        <v>15</v>
      </c>
      <c r="BT812">
        <v>2</v>
      </c>
      <c r="BU812">
        <v>0</v>
      </c>
      <c r="BV812">
        <v>0.39200000000000002</v>
      </c>
      <c r="BW812">
        <v>0.5</v>
      </c>
      <c r="BX812">
        <v>24</v>
      </c>
      <c r="BY812">
        <v>0</v>
      </c>
      <c r="BZ812" s="25" t="s">
        <v>176</v>
      </c>
      <c r="CB812">
        <v>0</v>
      </c>
      <c r="CC812">
        <v>2</v>
      </c>
      <c r="CD812">
        <v>169</v>
      </c>
      <c r="CE812">
        <v>3</v>
      </c>
      <c r="CF812">
        <v>1</v>
      </c>
      <c r="CG812">
        <v>2.8</v>
      </c>
      <c r="CH812">
        <v>0</v>
      </c>
    </row>
    <row r="813" spans="1:86">
      <c r="A813">
        <v>2</v>
      </c>
      <c r="B813">
        <v>6</v>
      </c>
      <c r="C813">
        <v>110</v>
      </c>
      <c r="D813">
        <v>55</v>
      </c>
      <c r="E813">
        <v>0</v>
      </c>
      <c r="F813" s="24">
        <f t="shared" si="60"/>
        <v>220</v>
      </c>
      <c r="G813">
        <v>50</v>
      </c>
      <c r="H813" s="24">
        <f t="shared" si="61"/>
        <v>5</v>
      </c>
      <c r="I813" s="24">
        <f t="shared" si="62"/>
        <v>23</v>
      </c>
      <c r="J813" s="24">
        <f t="shared" si="63"/>
        <v>175</v>
      </c>
      <c r="K813" s="49" t="str">
        <f t="shared" si="65"/>
        <v>13</v>
      </c>
      <c r="L813">
        <v>63</v>
      </c>
      <c r="M813">
        <v>0</v>
      </c>
      <c r="N813">
        <v>0</v>
      </c>
      <c r="O813">
        <v>0</v>
      </c>
      <c r="P813">
        <v>0</v>
      </c>
      <c r="Q813" s="25" t="s">
        <v>170</v>
      </c>
      <c r="R813">
        <v>22</v>
      </c>
      <c r="S813">
        <v>12</v>
      </c>
      <c r="T813">
        <v>2</v>
      </c>
      <c r="U813">
        <v>0</v>
      </c>
      <c r="V813">
        <v>0.35399999999999998</v>
      </c>
      <c r="W813">
        <v>0.24429999999999999</v>
      </c>
      <c r="X813">
        <v>24</v>
      </c>
      <c r="Y813">
        <v>0</v>
      </c>
      <c r="Z813" s="25" t="s">
        <v>176</v>
      </c>
      <c r="AB813">
        <v>0</v>
      </c>
      <c r="AC813">
        <v>2</v>
      </c>
      <c r="AD813">
        <v>169</v>
      </c>
      <c r="AE813">
        <v>3</v>
      </c>
      <c r="AF813">
        <v>1</v>
      </c>
      <c r="AG813">
        <v>2.8</v>
      </c>
      <c r="AH813">
        <v>0</v>
      </c>
      <c r="BA813">
        <v>2</v>
      </c>
      <c r="BB813">
        <v>6</v>
      </c>
      <c r="BC813">
        <v>110</v>
      </c>
      <c r="BD813">
        <v>55</v>
      </c>
      <c r="BE813">
        <v>0</v>
      </c>
      <c r="BF813">
        <v>22</v>
      </c>
      <c r="BG813">
        <v>50</v>
      </c>
      <c r="BH813">
        <v>50</v>
      </c>
      <c r="BI813">
        <v>180</v>
      </c>
      <c r="BJ813">
        <v>103</v>
      </c>
      <c r="BK813">
        <v>11</v>
      </c>
      <c r="BL813">
        <v>63</v>
      </c>
      <c r="BM813">
        <v>0</v>
      </c>
      <c r="BN813">
        <v>0</v>
      </c>
      <c r="BO813">
        <v>0</v>
      </c>
      <c r="BP813">
        <v>0</v>
      </c>
      <c r="BQ813" s="25" t="s">
        <v>170</v>
      </c>
      <c r="BR813">
        <v>22</v>
      </c>
      <c r="BS813">
        <v>12</v>
      </c>
      <c r="BT813">
        <v>2</v>
      </c>
      <c r="BU813">
        <v>0</v>
      </c>
      <c r="BV813">
        <v>0.35399999999999998</v>
      </c>
      <c r="BW813">
        <v>0.24429999999999999</v>
      </c>
      <c r="BX813">
        <v>24</v>
      </c>
      <c r="BY813">
        <v>0</v>
      </c>
      <c r="BZ813" s="25" t="s">
        <v>176</v>
      </c>
      <c r="CB813">
        <v>0</v>
      </c>
      <c r="CC813">
        <v>2</v>
      </c>
      <c r="CD813">
        <v>169</v>
      </c>
      <c r="CE813">
        <v>3</v>
      </c>
      <c r="CF813">
        <v>1</v>
      </c>
      <c r="CG813">
        <v>2.8</v>
      </c>
      <c r="CH813">
        <v>0</v>
      </c>
    </row>
    <row r="814" spans="1:86">
      <c r="A814">
        <v>3</v>
      </c>
      <c r="B814">
        <v>5</v>
      </c>
      <c r="C814">
        <v>80</v>
      </c>
      <c r="D814">
        <v>20</v>
      </c>
      <c r="E814">
        <v>0</v>
      </c>
      <c r="F814" s="24">
        <f t="shared" si="60"/>
        <v>160</v>
      </c>
      <c r="G814">
        <v>55</v>
      </c>
      <c r="H814" s="24">
        <f t="shared" si="61"/>
        <v>5</v>
      </c>
      <c r="I814" s="24">
        <f t="shared" si="62"/>
        <v>23</v>
      </c>
      <c r="J814" s="24">
        <f t="shared" si="63"/>
        <v>175</v>
      </c>
      <c r="K814" s="49" t="str">
        <f t="shared" si="65"/>
        <v>13</v>
      </c>
      <c r="L814">
        <v>63</v>
      </c>
      <c r="M814">
        <v>0</v>
      </c>
      <c r="N814">
        <v>0</v>
      </c>
      <c r="O814">
        <v>0</v>
      </c>
      <c r="P814">
        <v>0</v>
      </c>
      <c r="Q814" s="25" t="s">
        <v>170</v>
      </c>
      <c r="R814">
        <v>22</v>
      </c>
      <c r="S814">
        <v>12</v>
      </c>
      <c r="T814">
        <v>2</v>
      </c>
      <c r="U814">
        <v>0</v>
      </c>
      <c r="V814">
        <v>0.26600000000000001</v>
      </c>
      <c r="W814">
        <v>0.1782</v>
      </c>
      <c r="X814">
        <v>24</v>
      </c>
      <c r="Y814">
        <v>0</v>
      </c>
      <c r="Z814" s="25" t="s">
        <v>176</v>
      </c>
      <c r="AB814">
        <v>0</v>
      </c>
      <c r="AC814">
        <v>2</v>
      </c>
      <c r="AD814">
        <v>169</v>
      </c>
      <c r="AE814">
        <v>3</v>
      </c>
      <c r="AF814">
        <v>1</v>
      </c>
      <c r="AG814">
        <v>2.8</v>
      </c>
      <c r="AH814">
        <v>0</v>
      </c>
      <c r="BA814">
        <v>3</v>
      </c>
      <c r="BB814">
        <v>5</v>
      </c>
      <c r="BC814">
        <v>80</v>
      </c>
      <c r="BD814">
        <v>20</v>
      </c>
      <c r="BE814">
        <v>0</v>
      </c>
      <c r="BF814">
        <v>16</v>
      </c>
      <c r="BG814">
        <v>55</v>
      </c>
      <c r="BH814">
        <v>50</v>
      </c>
      <c r="BI814">
        <v>180</v>
      </c>
      <c r="BJ814">
        <v>103</v>
      </c>
      <c r="BK814">
        <v>11</v>
      </c>
      <c r="BL814">
        <v>63</v>
      </c>
      <c r="BM814">
        <v>0</v>
      </c>
      <c r="BN814">
        <v>0</v>
      </c>
      <c r="BO814">
        <v>0</v>
      </c>
      <c r="BP814">
        <v>0</v>
      </c>
      <c r="BQ814" s="25" t="s">
        <v>170</v>
      </c>
      <c r="BR814">
        <v>22</v>
      </c>
      <c r="BS814">
        <v>12</v>
      </c>
      <c r="BT814">
        <v>2</v>
      </c>
      <c r="BU814">
        <v>0</v>
      </c>
      <c r="BV814">
        <v>0.26600000000000001</v>
      </c>
      <c r="BW814">
        <v>0.1782</v>
      </c>
      <c r="BX814">
        <v>24</v>
      </c>
      <c r="BY814">
        <v>0</v>
      </c>
      <c r="BZ814" s="25" t="s">
        <v>176</v>
      </c>
      <c r="CB814">
        <v>0</v>
      </c>
      <c r="CC814">
        <v>2</v>
      </c>
      <c r="CD814">
        <v>169</v>
      </c>
      <c r="CE814">
        <v>3</v>
      </c>
      <c r="CF814">
        <v>1</v>
      </c>
      <c r="CG814">
        <v>2.8</v>
      </c>
      <c r="CH814">
        <v>0</v>
      </c>
    </row>
    <row r="815" spans="1:86">
      <c r="A815">
        <v>4</v>
      </c>
      <c r="B815">
        <v>4</v>
      </c>
      <c r="C815">
        <v>60</v>
      </c>
      <c r="D815">
        <v>20</v>
      </c>
      <c r="E815">
        <v>0</v>
      </c>
      <c r="F815" s="24">
        <f t="shared" si="60"/>
        <v>90</v>
      </c>
      <c r="G815">
        <v>60</v>
      </c>
      <c r="H815" s="24">
        <f t="shared" si="61"/>
        <v>5</v>
      </c>
      <c r="I815" s="24">
        <f t="shared" si="62"/>
        <v>23</v>
      </c>
      <c r="J815" s="24">
        <f t="shared" si="63"/>
        <v>175</v>
      </c>
      <c r="K815" s="49" t="str">
        <f t="shared" si="65"/>
        <v>13</v>
      </c>
      <c r="L815">
        <v>73</v>
      </c>
      <c r="M815">
        <v>0</v>
      </c>
      <c r="N815">
        <v>0</v>
      </c>
      <c r="O815">
        <v>0</v>
      </c>
      <c r="P815">
        <v>0</v>
      </c>
      <c r="Q815" s="25" t="s">
        <v>170</v>
      </c>
      <c r="R815">
        <v>22</v>
      </c>
      <c r="S815">
        <v>12</v>
      </c>
      <c r="T815">
        <v>2</v>
      </c>
      <c r="U815">
        <v>0</v>
      </c>
      <c r="V815">
        <v>0.189</v>
      </c>
      <c r="W815">
        <v>0.13039999999999999</v>
      </c>
      <c r="X815">
        <v>24</v>
      </c>
      <c r="Y815">
        <v>0</v>
      </c>
      <c r="Z815" s="25" t="s">
        <v>176</v>
      </c>
      <c r="AB815">
        <v>0</v>
      </c>
      <c r="AC815">
        <v>2</v>
      </c>
      <c r="AD815">
        <v>169</v>
      </c>
      <c r="AE815">
        <v>3</v>
      </c>
      <c r="AF815">
        <v>1</v>
      </c>
      <c r="AG815">
        <v>2.8</v>
      </c>
      <c r="AH815">
        <v>0</v>
      </c>
      <c r="BA815">
        <v>4</v>
      </c>
      <c r="BB815">
        <v>4</v>
      </c>
      <c r="BC815">
        <v>60</v>
      </c>
      <c r="BD815">
        <v>20</v>
      </c>
      <c r="BE815">
        <v>0</v>
      </c>
      <c r="BF815">
        <v>9</v>
      </c>
      <c r="BG815">
        <v>60</v>
      </c>
      <c r="BH815">
        <v>50</v>
      </c>
      <c r="BI815">
        <v>180</v>
      </c>
      <c r="BJ815">
        <v>103</v>
      </c>
      <c r="BK815">
        <v>11</v>
      </c>
      <c r="BL815">
        <v>73</v>
      </c>
      <c r="BM815">
        <v>0</v>
      </c>
      <c r="BN815">
        <v>0</v>
      </c>
      <c r="BO815">
        <v>0</v>
      </c>
      <c r="BP815">
        <v>0</v>
      </c>
      <c r="BQ815" s="25" t="s">
        <v>170</v>
      </c>
      <c r="BR815">
        <v>22</v>
      </c>
      <c r="BS815">
        <v>12</v>
      </c>
      <c r="BT815">
        <v>2</v>
      </c>
      <c r="BU815">
        <v>0</v>
      </c>
      <c r="BV815">
        <v>0.189</v>
      </c>
      <c r="BW815">
        <v>0.13039999999999999</v>
      </c>
      <c r="BX815">
        <v>24</v>
      </c>
      <c r="BY815">
        <v>0</v>
      </c>
      <c r="BZ815" s="25" t="s">
        <v>176</v>
      </c>
      <c r="CB815">
        <v>0</v>
      </c>
      <c r="CC815">
        <v>2</v>
      </c>
      <c r="CD815">
        <v>169</v>
      </c>
      <c r="CE815">
        <v>3</v>
      </c>
      <c r="CF815">
        <v>1</v>
      </c>
      <c r="CG815">
        <v>2.8</v>
      </c>
      <c r="CH815">
        <v>0</v>
      </c>
    </row>
    <row r="816" spans="1:86">
      <c r="A816">
        <v>5</v>
      </c>
      <c r="B816">
        <v>3</v>
      </c>
      <c r="C816">
        <v>40</v>
      </c>
      <c r="D816">
        <v>20</v>
      </c>
      <c r="E816">
        <v>0</v>
      </c>
      <c r="F816" s="24">
        <f t="shared" si="60"/>
        <v>60</v>
      </c>
      <c r="G816">
        <v>55</v>
      </c>
      <c r="H816" s="24">
        <f t="shared" si="61"/>
        <v>5</v>
      </c>
      <c r="I816" s="24">
        <f t="shared" si="62"/>
        <v>23</v>
      </c>
      <c r="J816" s="24">
        <f t="shared" si="63"/>
        <v>175</v>
      </c>
      <c r="K816" s="49" t="str">
        <f t="shared" si="65"/>
        <v>13</v>
      </c>
      <c r="L816">
        <v>73</v>
      </c>
      <c r="M816">
        <v>0</v>
      </c>
      <c r="N816">
        <v>0</v>
      </c>
      <c r="O816">
        <v>0</v>
      </c>
      <c r="P816">
        <v>0</v>
      </c>
      <c r="Q816" s="25" t="s">
        <v>170</v>
      </c>
      <c r="R816">
        <v>22</v>
      </c>
      <c r="S816">
        <v>12</v>
      </c>
      <c r="T816">
        <v>2</v>
      </c>
      <c r="U816">
        <v>0</v>
      </c>
      <c r="V816">
        <v>0.13300000000000001</v>
      </c>
      <c r="W816">
        <v>9.1800000000000007E-2</v>
      </c>
      <c r="X816">
        <v>24</v>
      </c>
      <c r="Y816">
        <v>0</v>
      </c>
      <c r="Z816" s="25" t="s">
        <v>176</v>
      </c>
      <c r="AA816" s="25"/>
      <c r="AB816">
        <v>0</v>
      </c>
      <c r="AC816">
        <v>2</v>
      </c>
      <c r="AD816">
        <v>169</v>
      </c>
      <c r="AE816">
        <v>3</v>
      </c>
      <c r="AF816">
        <v>1</v>
      </c>
      <c r="AG816">
        <v>2.8</v>
      </c>
      <c r="AH816">
        <v>0</v>
      </c>
      <c r="BA816">
        <v>5</v>
      </c>
      <c r="BB816">
        <v>3</v>
      </c>
      <c r="BC816">
        <v>40</v>
      </c>
      <c r="BD816">
        <v>20</v>
      </c>
      <c r="BE816">
        <v>0</v>
      </c>
      <c r="BF816">
        <v>6</v>
      </c>
      <c r="BG816">
        <v>55</v>
      </c>
      <c r="BH816">
        <v>50</v>
      </c>
      <c r="BI816">
        <v>180</v>
      </c>
      <c r="BJ816">
        <v>103</v>
      </c>
      <c r="BK816">
        <v>11</v>
      </c>
      <c r="BL816">
        <v>73</v>
      </c>
      <c r="BM816">
        <v>0</v>
      </c>
      <c r="BN816">
        <v>0</v>
      </c>
      <c r="BO816">
        <v>0</v>
      </c>
      <c r="BP816">
        <v>0</v>
      </c>
      <c r="BQ816" s="25" t="s">
        <v>170</v>
      </c>
      <c r="BR816">
        <v>22</v>
      </c>
      <c r="BS816">
        <v>12</v>
      </c>
      <c r="BT816">
        <v>2</v>
      </c>
      <c r="BU816">
        <v>0</v>
      </c>
      <c r="BV816">
        <v>0.13300000000000001</v>
      </c>
      <c r="BW816">
        <v>9.1800000000000007E-2</v>
      </c>
      <c r="BX816">
        <v>24</v>
      </c>
      <c r="BY816">
        <v>0</v>
      </c>
      <c r="BZ816" s="25" t="s">
        <v>176</v>
      </c>
      <c r="CA816" s="25"/>
      <c r="CB816">
        <v>0</v>
      </c>
      <c r="CC816">
        <v>2</v>
      </c>
      <c r="CD816">
        <v>169</v>
      </c>
      <c r="CE816">
        <v>3</v>
      </c>
      <c r="CF816">
        <v>1</v>
      </c>
      <c r="CG816">
        <v>2.8</v>
      </c>
      <c r="CH816">
        <v>0</v>
      </c>
    </row>
    <row r="817" spans="1:86">
      <c r="A817">
        <v>6</v>
      </c>
      <c r="B817">
        <v>2</v>
      </c>
      <c r="C817">
        <v>20</v>
      </c>
      <c r="D817">
        <v>30</v>
      </c>
      <c r="E817">
        <v>0</v>
      </c>
      <c r="F817" s="24">
        <f t="shared" si="60"/>
        <v>30</v>
      </c>
      <c r="G817">
        <v>60</v>
      </c>
      <c r="H817" s="24">
        <f t="shared" si="61"/>
        <v>5</v>
      </c>
      <c r="I817" s="24">
        <f t="shared" si="62"/>
        <v>23</v>
      </c>
      <c r="J817" s="24">
        <f t="shared" si="63"/>
        <v>175</v>
      </c>
      <c r="K817" s="49" t="str">
        <f t="shared" si="65"/>
        <v>13</v>
      </c>
      <c r="L817">
        <v>73</v>
      </c>
      <c r="M817">
        <v>0</v>
      </c>
      <c r="N817">
        <v>0</v>
      </c>
      <c r="O817">
        <v>0</v>
      </c>
      <c r="P817">
        <v>0</v>
      </c>
      <c r="Q817" s="50" t="s">
        <v>170</v>
      </c>
      <c r="R817">
        <v>22</v>
      </c>
      <c r="S817">
        <v>12</v>
      </c>
      <c r="T817">
        <v>2</v>
      </c>
      <c r="U817">
        <v>0</v>
      </c>
      <c r="V817">
        <v>7.6999999999999999E-2</v>
      </c>
      <c r="W817">
        <v>5.62E-2</v>
      </c>
      <c r="X817">
        <v>24</v>
      </c>
      <c r="Y817">
        <v>0</v>
      </c>
      <c r="Z817" s="25" t="s">
        <v>176</v>
      </c>
      <c r="AB817">
        <v>4.5</v>
      </c>
      <c r="AC817">
        <v>2</v>
      </c>
      <c r="AD817">
        <v>169</v>
      </c>
      <c r="AE817">
        <v>3</v>
      </c>
      <c r="AF817">
        <v>1</v>
      </c>
      <c r="AG817">
        <v>2.8</v>
      </c>
      <c r="AH817">
        <v>0</v>
      </c>
      <c r="BA817">
        <v>6</v>
      </c>
      <c r="BB817">
        <v>2</v>
      </c>
      <c r="BC817">
        <v>20</v>
      </c>
      <c r="BD817">
        <v>30</v>
      </c>
      <c r="BE817">
        <v>0</v>
      </c>
      <c r="BF817">
        <v>3</v>
      </c>
      <c r="BG817">
        <v>60</v>
      </c>
      <c r="BH817">
        <v>50</v>
      </c>
      <c r="BI817">
        <v>180</v>
      </c>
      <c r="BJ817">
        <v>103</v>
      </c>
      <c r="BK817">
        <v>11</v>
      </c>
      <c r="BL817">
        <v>73</v>
      </c>
      <c r="BM817">
        <v>0</v>
      </c>
      <c r="BN817">
        <v>0</v>
      </c>
      <c r="BO817">
        <v>0</v>
      </c>
      <c r="BP817">
        <v>0</v>
      </c>
      <c r="BQ817" s="50" t="s">
        <v>170</v>
      </c>
      <c r="BR817">
        <v>22</v>
      </c>
      <c r="BS817">
        <v>12</v>
      </c>
      <c r="BT817">
        <v>2</v>
      </c>
      <c r="BU817">
        <v>0</v>
      </c>
      <c r="BV817">
        <v>7.6999999999999999E-2</v>
      </c>
      <c r="BW817">
        <v>5.62E-2</v>
      </c>
      <c r="BX817">
        <v>24</v>
      </c>
      <c r="BY817">
        <v>0</v>
      </c>
      <c r="BZ817" s="25" t="s">
        <v>176</v>
      </c>
      <c r="CB817">
        <v>4.5</v>
      </c>
      <c r="CC817">
        <v>2</v>
      </c>
      <c r="CD817">
        <v>169</v>
      </c>
      <c r="CE817">
        <v>3</v>
      </c>
      <c r="CF817">
        <v>1</v>
      </c>
      <c r="CG817">
        <v>2.8</v>
      </c>
      <c r="CH817">
        <v>0</v>
      </c>
    </row>
    <row r="818" spans="1:86">
      <c r="A818">
        <v>7</v>
      </c>
      <c r="B818">
        <v>1</v>
      </c>
      <c r="C818">
        <v>16</v>
      </c>
      <c r="D818">
        <v>20</v>
      </c>
      <c r="E818">
        <v>0</v>
      </c>
      <c r="F818" s="24">
        <f t="shared" si="60"/>
        <v>25</v>
      </c>
      <c r="G818">
        <v>60</v>
      </c>
      <c r="H818" s="24">
        <f t="shared" si="61"/>
        <v>5</v>
      </c>
      <c r="I818" s="24">
        <f t="shared" si="62"/>
        <v>23</v>
      </c>
      <c r="J818" s="24">
        <f t="shared" si="63"/>
        <v>175</v>
      </c>
      <c r="K818" s="49" t="str">
        <f t="shared" si="65"/>
        <v>10</v>
      </c>
      <c r="L818">
        <v>73</v>
      </c>
      <c r="M818">
        <v>0</v>
      </c>
      <c r="N818">
        <v>0</v>
      </c>
      <c r="O818">
        <v>10</v>
      </c>
      <c r="P818">
        <v>0</v>
      </c>
      <c r="Q818" s="25" t="s">
        <v>170</v>
      </c>
      <c r="R818">
        <v>22</v>
      </c>
      <c r="S818">
        <v>12</v>
      </c>
      <c r="T818">
        <v>2</v>
      </c>
      <c r="U818">
        <v>0</v>
      </c>
      <c r="V818">
        <v>4.2999999999999997E-2</v>
      </c>
      <c r="W818">
        <v>0.04</v>
      </c>
      <c r="X818">
        <v>24</v>
      </c>
      <c r="Y818">
        <v>0</v>
      </c>
      <c r="Z818" s="25" t="s">
        <v>176</v>
      </c>
      <c r="AB818">
        <v>2.8</v>
      </c>
      <c r="AC818">
        <v>2</v>
      </c>
      <c r="AD818">
        <v>169</v>
      </c>
      <c r="AE818">
        <v>3</v>
      </c>
      <c r="AF818">
        <v>1</v>
      </c>
      <c r="AG818">
        <v>2.8</v>
      </c>
      <c r="AH818">
        <v>0</v>
      </c>
      <c r="BA818">
        <v>7</v>
      </c>
      <c r="BB818">
        <v>1</v>
      </c>
      <c r="BC818">
        <v>16</v>
      </c>
      <c r="BD818">
        <v>20</v>
      </c>
      <c r="BE818">
        <v>0</v>
      </c>
      <c r="BF818" s="25">
        <v>2.4</v>
      </c>
      <c r="BG818">
        <v>60</v>
      </c>
      <c r="BH818">
        <v>50</v>
      </c>
      <c r="BI818">
        <v>180</v>
      </c>
      <c r="BJ818">
        <v>103</v>
      </c>
      <c r="BK818">
        <v>11</v>
      </c>
      <c r="BL818">
        <v>73</v>
      </c>
      <c r="BM818">
        <v>0</v>
      </c>
      <c r="BN818">
        <v>0</v>
      </c>
      <c r="BO818">
        <v>10</v>
      </c>
      <c r="BP818">
        <v>0</v>
      </c>
      <c r="BQ818" s="25" t="s">
        <v>170</v>
      </c>
      <c r="BR818">
        <v>22</v>
      </c>
      <c r="BS818">
        <v>12</v>
      </c>
      <c r="BT818">
        <v>2</v>
      </c>
      <c r="BU818">
        <v>0</v>
      </c>
      <c r="BV818">
        <v>4.2999999999999997E-2</v>
      </c>
      <c r="BW818">
        <v>0.04</v>
      </c>
      <c r="BX818">
        <v>24</v>
      </c>
      <c r="BY818">
        <v>0</v>
      </c>
      <c r="BZ818" s="25" t="s">
        <v>176</v>
      </c>
      <c r="CB818">
        <v>2.8</v>
      </c>
      <c r="CC818">
        <v>2</v>
      </c>
      <c r="CD818">
        <v>169</v>
      </c>
      <c r="CE818">
        <v>3</v>
      </c>
      <c r="CF818">
        <v>1</v>
      </c>
      <c r="CG818">
        <v>2.8</v>
      </c>
      <c r="CH818">
        <v>0</v>
      </c>
    </row>
    <row r="819" spans="1:86">
      <c r="F819" s="24" t="str">
        <f t="shared" si="60"/>
        <v/>
      </c>
      <c r="H819" s="24" t="str">
        <f t="shared" si="61"/>
        <v/>
      </c>
      <c r="I819" s="24" t="str">
        <f t="shared" si="62"/>
        <v/>
      </c>
      <c r="J819" s="24" t="str">
        <f t="shared" si="63"/>
        <v/>
      </c>
      <c r="K819" s="49" t="str">
        <f t="shared" si="65"/>
        <v/>
      </c>
      <c r="Q819" s="25"/>
      <c r="Z819" s="25"/>
      <c r="AH819">
        <v>0</v>
      </c>
      <c r="BQ819" s="25"/>
      <c r="BZ819" s="25"/>
      <c r="CH819">
        <v>0</v>
      </c>
    </row>
    <row r="820" spans="1:86">
      <c r="A820">
        <v>1</v>
      </c>
      <c r="B820">
        <v>6</v>
      </c>
      <c r="C820">
        <v>140</v>
      </c>
      <c r="D820">
        <v>55</v>
      </c>
      <c r="E820">
        <v>1000</v>
      </c>
      <c r="F820" s="24">
        <f t="shared" si="60"/>
        <v>310</v>
      </c>
      <c r="G820">
        <v>71</v>
      </c>
      <c r="H820" s="24">
        <f t="shared" si="61"/>
        <v>5</v>
      </c>
      <c r="I820" s="24">
        <f t="shared" si="62"/>
        <v>20</v>
      </c>
      <c r="J820" s="24">
        <f t="shared" si="63"/>
        <v>175</v>
      </c>
      <c r="K820" s="49" t="str">
        <f t="shared" si="65"/>
        <v>13</v>
      </c>
      <c r="L820">
        <v>43</v>
      </c>
      <c r="M820">
        <v>0</v>
      </c>
      <c r="N820">
        <v>141</v>
      </c>
      <c r="O820">
        <v>0</v>
      </c>
      <c r="P820">
        <v>0</v>
      </c>
      <c r="Q820" s="25" t="s">
        <v>170</v>
      </c>
      <c r="R820">
        <v>22</v>
      </c>
      <c r="S820">
        <v>15</v>
      </c>
      <c r="T820">
        <v>2</v>
      </c>
      <c r="U820">
        <v>0</v>
      </c>
      <c r="V820">
        <v>0.38600000000000001</v>
      </c>
      <c r="W820">
        <v>0.5</v>
      </c>
      <c r="X820">
        <v>24</v>
      </c>
      <c r="Y820">
        <v>0</v>
      </c>
      <c r="Z820" s="25" t="s">
        <v>176</v>
      </c>
      <c r="AB820">
        <v>0</v>
      </c>
      <c r="AC820">
        <v>2</v>
      </c>
      <c r="AD820">
        <v>169</v>
      </c>
      <c r="AE820">
        <v>3</v>
      </c>
      <c r="AF820">
        <v>1</v>
      </c>
      <c r="AG820">
        <v>3.5</v>
      </c>
      <c r="AH820">
        <v>0</v>
      </c>
      <c r="BA820">
        <v>1</v>
      </c>
      <c r="BB820">
        <v>6</v>
      </c>
      <c r="BC820">
        <v>140</v>
      </c>
      <c r="BD820">
        <v>55</v>
      </c>
      <c r="BE820">
        <v>1000</v>
      </c>
      <c r="BF820">
        <v>31</v>
      </c>
      <c r="BG820">
        <v>71</v>
      </c>
      <c r="BH820">
        <v>45</v>
      </c>
      <c r="BI820">
        <v>160</v>
      </c>
      <c r="BJ820">
        <v>103</v>
      </c>
      <c r="BK820">
        <v>11</v>
      </c>
      <c r="BL820">
        <v>43</v>
      </c>
      <c r="BM820">
        <v>0</v>
      </c>
      <c r="BN820">
        <v>141</v>
      </c>
      <c r="BO820">
        <v>0</v>
      </c>
      <c r="BP820">
        <v>0</v>
      </c>
      <c r="BQ820" s="25" t="s">
        <v>170</v>
      </c>
      <c r="BR820">
        <v>22</v>
      </c>
      <c r="BS820">
        <v>15</v>
      </c>
      <c r="BT820">
        <v>2</v>
      </c>
      <c r="BU820">
        <v>0</v>
      </c>
      <c r="BV820">
        <v>0.38600000000000001</v>
      </c>
      <c r="BW820">
        <v>0.5</v>
      </c>
      <c r="BX820">
        <v>24</v>
      </c>
      <c r="BY820">
        <v>0</v>
      </c>
      <c r="BZ820" s="25" t="s">
        <v>176</v>
      </c>
      <c r="CB820">
        <v>0</v>
      </c>
      <c r="CC820">
        <v>2</v>
      </c>
      <c r="CD820">
        <v>169</v>
      </c>
      <c r="CE820">
        <v>3</v>
      </c>
      <c r="CF820">
        <v>1</v>
      </c>
      <c r="CG820">
        <v>3.5</v>
      </c>
      <c r="CH820">
        <v>0</v>
      </c>
    </row>
    <row r="821" spans="1:86">
      <c r="A821">
        <v>2</v>
      </c>
      <c r="B821">
        <v>5</v>
      </c>
      <c r="C821">
        <v>110</v>
      </c>
      <c r="D821">
        <v>55</v>
      </c>
      <c r="E821">
        <v>0</v>
      </c>
      <c r="F821" s="24">
        <f t="shared" si="60"/>
        <v>220</v>
      </c>
      <c r="G821">
        <v>50</v>
      </c>
      <c r="H821" s="24">
        <f t="shared" si="61"/>
        <v>5</v>
      </c>
      <c r="I821" s="24">
        <f t="shared" si="62"/>
        <v>23</v>
      </c>
      <c r="J821" s="24">
        <f t="shared" si="63"/>
        <v>175</v>
      </c>
      <c r="K821" s="49" t="str">
        <f t="shared" si="65"/>
        <v>13</v>
      </c>
      <c r="L821">
        <v>63</v>
      </c>
      <c r="M821">
        <v>0</v>
      </c>
      <c r="N821">
        <v>0</v>
      </c>
      <c r="O821">
        <v>0</v>
      </c>
      <c r="P821">
        <v>0</v>
      </c>
      <c r="Q821" s="25" t="s">
        <v>170</v>
      </c>
      <c r="R821">
        <v>22</v>
      </c>
      <c r="S821">
        <v>12</v>
      </c>
      <c r="T821">
        <v>2</v>
      </c>
      <c r="U821">
        <v>0</v>
      </c>
      <c r="V821">
        <v>0.34799999999999998</v>
      </c>
      <c r="W821">
        <v>0.24010000000000001</v>
      </c>
      <c r="X821">
        <v>24</v>
      </c>
      <c r="Y821">
        <v>0</v>
      </c>
      <c r="Z821" s="25" t="s">
        <v>176</v>
      </c>
      <c r="AB821">
        <v>0</v>
      </c>
      <c r="AC821">
        <v>2</v>
      </c>
      <c r="AD821">
        <v>169</v>
      </c>
      <c r="AE821">
        <v>3</v>
      </c>
      <c r="AF821">
        <v>1</v>
      </c>
      <c r="AG821">
        <v>3.5</v>
      </c>
      <c r="AH821">
        <v>0</v>
      </c>
      <c r="BA821">
        <v>2</v>
      </c>
      <c r="BB821">
        <v>5</v>
      </c>
      <c r="BC821">
        <v>110</v>
      </c>
      <c r="BD821">
        <v>55</v>
      </c>
      <c r="BE821">
        <v>0</v>
      </c>
      <c r="BF821">
        <v>22</v>
      </c>
      <c r="BG821">
        <v>50</v>
      </c>
      <c r="BH821">
        <v>50</v>
      </c>
      <c r="BI821">
        <v>180</v>
      </c>
      <c r="BJ821">
        <v>103</v>
      </c>
      <c r="BK821">
        <v>11</v>
      </c>
      <c r="BL821">
        <v>63</v>
      </c>
      <c r="BM821">
        <v>0</v>
      </c>
      <c r="BN821">
        <v>0</v>
      </c>
      <c r="BO821">
        <v>0</v>
      </c>
      <c r="BP821">
        <v>0</v>
      </c>
      <c r="BQ821" s="25" t="s">
        <v>170</v>
      </c>
      <c r="BR821">
        <v>22</v>
      </c>
      <c r="BS821">
        <v>12</v>
      </c>
      <c r="BT821">
        <v>2</v>
      </c>
      <c r="BU821">
        <v>0</v>
      </c>
      <c r="BV821">
        <v>0.34799999999999998</v>
      </c>
      <c r="BW821">
        <v>0.24010000000000001</v>
      </c>
      <c r="BX821">
        <v>24</v>
      </c>
      <c r="BY821">
        <v>0</v>
      </c>
      <c r="BZ821" s="25" t="s">
        <v>176</v>
      </c>
      <c r="CB821">
        <v>0</v>
      </c>
      <c r="CC821">
        <v>2</v>
      </c>
      <c r="CD821">
        <v>169</v>
      </c>
      <c r="CE821">
        <v>3</v>
      </c>
      <c r="CF821">
        <v>1</v>
      </c>
      <c r="CG821">
        <v>3.5</v>
      </c>
      <c r="CH821">
        <v>0</v>
      </c>
    </row>
    <row r="822" spans="1:86">
      <c r="A822">
        <v>3</v>
      </c>
      <c r="B822">
        <v>4</v>
      </c>
      <c r="C822">
        <v>80</v>
      </c>
      <c r="D822">
        <v>20</v>
      </c>
      <c r="E822">
        <v>0</v>
      </c>
      <c r="F822" s="24">
        <f t="shared" si="60"/>
        <v>160</v>
      </c>
      <c r="G822">
        <v>55</v>
      </c>
      <c r="H822" s="24">
        <f t="shared" si="61"/>
        <v>5</v>
      </c>
      <c r="I822" s="24">
        <f t="shared" si="62"/>
        <v>23</v>
      </c>
      <c r="J822" s="24">
        <f t="shared" si="63"/>
        <v>175</v>
      </c>
      <c r="K822" s="49" t="str">
        <f t="shared" si="65"/>
        <v>13</v>
      </c>
      <c r="L822">
        <v>63</v>
      </c>
      <c r="M822">
        <v>0</v>
      </c>
      <c r="N822">
        <v>0</v>
      </c>
      <c r="O822">
        <v>0</v>
      </c>
      <c r="P822">
        <v>0</v>
      </c>
      <c r="Q822" s="25" t="s">
        <v>170</v>
      </c>
      <c r="R822">
        <v>22</v>
      </c>
      <c r="S822">
        <v>12</v>
      </c>
      <c r="T822">
        <v>2</v>
      </c>
      <c r="U822">
        <v>0</v>
      </c>
      <c r="V822">
        <v>0.26</v>
      </c>
      <c r="W822">
        <v>0.17419999999999999</v>
      </c>
      <c r="X822">
        <v>24</v>
      </c>
      <c r="Y822">
        <v>0</v>
      </c>
      <c r="Z822" s="25" t="s">
        <v>176</v>
      </c>
      <c r="AB822">
        <v>0</v>
      </c>
      <c r="AC822">
        <v>2</v>
      </c>
      <c r="AD822">
        <v>169</v>
      </c>
      <c r="AE822">
        <v>3</v>
      </c>
      <c r="AF822">
        <v>1</v>
      </c>
      <c r="AG822">
        <v>3.5</v>
      </c>
      <c r="AH822">
        <v>0</v>
      </c>
      <c r="BA822">
        <v>3</v>
      </c>
      <c r="BB822">
        <v>4</v>
      </c>
      <c r="BC822">
        <v>80</v>
      </c>
      <c r="BD822">
        <v>20</v>
      </c>
      <c r="BE822">
        <v>0</v>
      </c>
      <c r="BF822">
        <v>16</v>
      </c>
      <c r="BG822">
        <v>55</v>
      </c>
      <c r="BH822">
        <v>50</v>
      </c>
      <c r="BI822">
        <v>180</v>
      </c>
      <c r="BJ822">
        <v>103</v>
      </c>
      <c r="BK822">
        <v>11</v>
      </c>
      <c r="BL822">
        <v>63</v>
      </c>
      <c r="BM822">
        <v>0</v>
      </c>
      <c r="BN822">
        <v>0</v>
      </c>
      <c r="BO822">
        <v>0</v>
      </c>
      <c r="BP822">
        <v>0</v>
      </c>
      <c r="BQ822" s="25" t="s">
        <v>170</v>
      </c>
      <c r="BR822">
        <v>22</v>
      </c>
      <c r="BS822">
        <v>12</v>
      </c>
      <c r="BT822">
        <v>2</v>
      </c>
      <c r="BU822">
        <v>0</v>
      </c>
      <c r="BV822">
        <v>0.26</v>
      </c>
      <c r="BW822">
        <v>0.17419999999999999</v>
      </c>
      <c r="BX822">
        <v>24</v>
      </c>
      <c r="BY822">
        <v>0</v>
      </c>
      <c r="BZ822" s="25" t="s">
        <v>176</v>
      </c>
      <c r="CB822">
        <v>0</v>
      </c>
      <c r="CC822">
        <v>2</v>
      </c>
      <c r="CD822">
        <v>169</v>
      </c>
      <c r="CE822">
        <v>3</v>
      </c>
      <c r="CF822">
        <v>1</v>
      </c>
      <c r="CG822">
        <v>3.5</v>
      </c>
      <c r="CH822">
        <v>0</v>
      </c>
    </row>
    <row r="823" spans="1:86">
      <c r="A823">
        <v>4</v>
      </c>
      <c r="B823">
        <v>3</v>
      </c>
      <c r="C823">
        <v>60</v>
      </c>
      <c r="D823">
        <v>20</v>
      </c>
      <c r="E823">
        <v>0</v>
      </c>
      <c r="F823" s="24">
        <f t="shared" si="60"/>
        <v>60</v>
      </c>
      <c r="G823">
        <v>60</v>
      </c>
      <c r="H823" s="24">
        <f t="shared" si="61"/>
        <v>5</v>
      </c>
      <c r="I823" s="24">
        <f t="shared" si="62"/>
        <v>23</v>
      </c>
      <c r="J823" s="24">
        <f t="shared" si="63"/>
        <v>175</v>
      </c>
      <c r="K823" s="49" t="str">
        <f t="shared" si="65"/>
        <v>13</v>
      </c>
      <c r="L823">
        <v>73</v>
      </c>
      <c r="M823">
        <v>0</v>
      </c>
      <c r="N823">
        <v>0</v>
      </c>
      <c r="O823">
        <v>0</v>
      </c>
      <c r="P823">
        <v>0</v>
      </c>
      <c r="Q823" s="25" t="s">
        <v>170</v>
      </c>
      <c r="R823">
        <v>22</v>
      </c>
      <c r="S823">
        <v>12</v>
      </c>
      <c r="T823">
        <v>2</v>
      </c>
      <c r="U823">
        <v>0</v>
      </c>
      <c r="V823">
        <v>0.183</v>
      </c>
      <c r="W823">
        <v>0.1263</v>
      </c>
      <c r="X823">
        <v>24</v>
      </c>
      <c r="Y823">
        <v>0</v>
      </c>
      <c r="Z823" s="25" t="s">
        <v>176</v>
      </c>
      <c r="AB823">
        <v>0</v>
      </c>
      <c r="AC823">
        <v>2</v>
      </c>
      <c r="AD823">
        <v>169</v>
      </c>
      <c r="AE823">
        <v>3</v>
      </c>
      <c r="AF823">
        <v>1</v>
      </c>
      <c r="AG823">
        <v>3.5</v>
      </c>
      <c r="AH823">
        <v>0</v>
      </c>
      <c r="BA823">
        <v>4</v>
      </c>
      <c r="BB823">
        <v>3</v>
      </c>
      <c r="BC823">
        <v>60</v>
      </c>
      <c r="BD823">
        <v>20</v>
      </c>
      <c r="BE823">
        <v>0</v>
      </c>
      <c r="BF823">
        <v>6</v>
      </c>
      <c r="BG823">
        <v>60</v>
      </c>
      <c r="BH823">
        <v>50</v>
      </c>
      <c r="BI823">
        <v>180</v>
      </c>
      <c r="BJ823">
        <v>103</v>
      </c>
      <c r="BK823">
        <v>11</v>
      </c>
      <c r="BL823">
        <v>73</v>
      </c>
      <c r="BM823">
        <v>0</v>
      </c>
      <c r="BN823">
        <v>0</v>
      </c>
      <c r="BO823">
        <v>0</v>
      </c>
      <c r="BP823">
        <v>0</v>
      </c>
      <c r="BQ823" s="25" t="s">
        <v>170</v>
      </c>
      <c r="BR823">
        <v>22</v>
      </c>
      <c r="BS823">
        <v>12</v>
      </c>
      <c r="BT823">
        <v>2</v>
      </c>
      <c r="BU823">
        <v>0</v>
      </c>
      <c r="BV823">
        <v>0.183</v>
      </c>
      <c r="BW823">
        <v>0.1263</v>
      </c>
      <c r="BX823">
        <v>24</v>
      </c>
      <c r="BY823">
        <v>0</v>
      </c>
      <c r="BZ823" s="25" t="s">
        <v>176</v>
      </c>
      <c r="CB823">
        <v>0</v>
      </c>
      <c r="CC823">
        <v>2</v>
      </c>
      <c r="CD823">
        <v>169</v>
      </c>
      <c r="CE823">
        <v>3</v>
      </c>
      <c r="CF823">
        <v>1</v>
      </c>
      <c r="CG823">
        <v>3.5</v>
      </c>
      <c r="CH823">
        <v>0</v>
      </c>
    </row>
    <row r="824" spans="1:86">
      <c r="A824">
        <v>5</v>
      </c>
      <c r="B824">
        <v>2</v>
      </c>
      <c r="C824">
        <v>40</v>
      </c>
      <c r="D824">
        <v>20</v>
      </c>
      <c r="E824">
        <v>0</v>
      </c>
      <c r="F824" s="24">
        <f t="shared" si="60"/>
        <v>50</v>
      </c>
      <c r="G824">
        <v>55</v>
      </c>
      <c r="H824" s="24">
        <f t="shared" si="61"/>
        <v>5</v>
      </c>
      <c r="I824" s="24">
        <f t="shared" si="62"/>
        <v>23</v>
      </c>
      <c r="J824" s="24">
        <f t="shared" si="63"/>
        <v>175</v>
      </c>
      <c r="K824" s="49" t="str">
        <f t="shared" si="65"/>
        <v>13</v>
      </c>
      <c r="L824">
        <v>73</v>
      </c>
      <c r="M824">
        <v>0</v>
      </c>
      <c r="N824">
        <v>0</v>
      </c>
      <c r="O824">
        <v>0</v>
      </c>
      <c r="P824">
        <v>0</v>
      </c>
      <c r="Q824" s="25" t="s">
        <v>170</v>
      </c>
      <c r="R824">
        <v>22</v>
      </c>
      <c r="S824">
        <v>12</v>
      </c>
      <c r="T824">
        <v>2</v>
      </c>
      <c r="U824">
        <v>0</v>
      </c>
      <c r="V824">
        <v>0.127</v>
      </c>
      <c r="W824">
        <v>8.7599999999999997E-2</v>
      </c>
      <c r="X824">
        <v>24</v>
      </c>
      <c r="Y824">
        <v>0</v>
      </c>
      <c r="Z824" s="25" t="s">
        <v>176</v>
      </c>
      <c r="AB824">
        <v>0</v>
      </c>
      <c r="AC824">
        <v>2</v>
      </c>
      <c r="AD824">
        <v>169</v>
      </c>
      <c r="AE824">
        <v>3</v>
      </c>
      <c r="AF824">
        <v>1</v>
      </c>
      <c r="AG824">
        <v>3.5</v>
      </c>
      <c r="AH824">
        <v>0</v>
      </c>
      <c r="BA824">
        <v>5</v>
      </c>
      <c r="BB824">
        <v>2</v>
      </c>
      <c r="BC824">
        <v>40</v>
      </c>
      <c r="BD824">
        <v>20</v>
      </c>
      <c r="BE824">
        <v>0</v>
      </c>
      <c r="BF824">
        <v>5</v>
      </c>
      <c r="BG824">
        <v>55</v>
      </c>
      <c r="BH824">
        <v>50</v>
      </c>
      <c r="BI824">
        <v>180</v>
      </c>
      <c r="BJ824">
        <v>103</v>
      </c>
      <c r="BK824">
        <v>11</v>
      </c>
      <c r="BL824">
        <v>73</v>
      </c>
      <c r="BM824">
        <v>0</v>
      </c>
      <c r="BN824">
        <v>0</v>
      </c>
      <c r="BO824">
        <v>0</v>
      </c>
      <c r="BP824">
        <v>0</v>
      </c>
      <c r="BQ824" s="25" t="s">
        <v>170</v>
      </c>
      <c r="BR824">
        <v>22</v>
      </c>
      <c r="BS824">
        <v>12</v>
      </c>
      <c r="BT824">
        <v>2</v>
      </c>
      <c r="BU824">
        <v>0</v>
      </c>
      <c r="BV824">
        <v>0.127</v>
      </c>
      <c r="BW824">
        <v>8.7599999999999997E-2</v>
      </c>
      <c r="BX824">
        <v>24</v>
      </c>
      <c r="BY824">
        <v>0</v>
      </c>
      <c r="BZ824" s="25" t="s">
        <v>176</v>
      </c>
      <c r="CB824">
        <v>0</v>
      </c>
      <c r="CC824">
        <v>2</v>
      </c>
      <c r="CD824">
        <v>169</v>
      </c>
      <c r="CE824">
        <v>3</v>
      </c>
      <c r="CF824">
        <v>1</v>
      </c>
      <c r="CG824">
        <v>3.5</v>
      </c>
      <c r="CH824">
        <v>0</v>
      </c>
    </row>
    <row r="825" spans="1:86">
      <c r="A825">
        <v>6</v>
      </c>
      <c r="B825">
        <v>1</v>
      </c>
      <c r="C825">
        <v>25</v>
      </c>
      <c r="D825">
        <v>25</v>
      </c>
      <c r="E825">
        <v>0</v>
      </c>
      <c r="F825" s="24">
        <f t="shared" si="60"/>
        <v>40</v>
      </c>
      <c r="G825">
        <v>60</v>
      </c>
      <c r="H825" s="24">
        <f t="shared" si="61"/>
        <v>5</v>
      </c>
      <c r="I825" s="24">
        <f t="shared" si="62"/>
        <v>23</v>
      </c>
      <c r="J825" s="24">
        <f t="shared" si="63"/>
        <v>175</v>
      </c>
      <c r="K825" s="49" t="str">
        <f t="shared" si="65"/>
        <v>10</v>
      </c>
      <c r="L825">
        <v>73</v>
      </c>
      <c r="M825">
        <v>0</v>
      </c>
      <c r="N825">
        <v>0</v>
      </c>
      <c r="O825">
        <v>10</v>
      </c>
      <c r="P825">
        <v>0</v>
      </c>
      <c r="Q825" s="25" t="s">
        <v>170</v>
      </c>
      <c r="R825">
        <v>22</v>
      </c>
      <c r="S825">
        <v>12</v>
      </c>
      <c r="T825">
        <v>2</v>
      </c>
      <c r="U825">
        <v>0</v>
      </c>
      <c r="V825">
        <v>5.7000000000000002E-2</v>
      </c>
      <c r="W825">
        <v>0.05</v>
      </c>
      <c r="X825">
        <v>24</v>
      </c>
      <c r="Y825">
        <v>0</v>
      </c>
      <c r="Z825" s="25" t="s">
        <v>176</v>
      </c>
      <c r="AB825">
        <v>3.5</v>
      </c>
      <c r="AC825">
        <v>2</v>
      </c>
      <c r="AD825">
        <v>169</v>
      </c>
      <c r="AE825">
        <v>3</v>
      </c>
      <c r="AF825">
        <v>1</v>
      </c>
      <c r="AG825">
        <v>3.5</v>
      </c>
      <c r="AH825">
        <v>0</v>
      </c>
      <c r="BA825">
        <v>6</v>
      </c>
      <c r="BB825">
        <v>1</v>
      </c>
      <c r="BC825">
        <v>25</v>
      </c>
      <c r="BD825">
        <v>25</v>
      </c>
      <c r="BE825">
        <v>0</v>
      </c>
      <c r="BF825">
        <v>4</v>
      </c>
      <c r="BG825">
        <v>60</v>
      </c>
      <c r="BH825">
        <v>50</v>
      </c>
      <c r="BI825">
        <v>180</v>
      </c>
      <c r="BJ825">
        <v>103</v>
      </c>
      <c r="BK825">
        <v>11</v>
      </c>
      <c r="BL825">
        <v>73</v>
      </c>
      <c r="BM825">
        <v>0</v>
      </c>
      <c r="BN825">
        <v>0</v>
      </c>
      <c r="BO825">
        <v>10</v>
      </c>
      <c r="BP825">
        <v>0</v>
      </c>
      <c r="BQ825" s="25" t="s">
        <v>170</v>
      </c>
      <c r="BR825">
        <v>22</v>
      </c>
      <c r="BS825">
        <v>12</v>
      </c>
      <c r="BT825">
        <v>2</v>
      </c>
      <c r="BU825">
        <v>0</v>
      </c>
      <c r="BV825">
        <v>5.7000000000000002E-2</v>
      </c>
      <c r="BW825">
        <v>0.05</v>
      </c>
      <c r="BX825">
        <v>24</v>
      </c>
      <c r="BY825">
        <v>0</v>
      </c>
      <c r="BZ825" s="25" t="s">
        <v>176</v>
      </c>
      <c r="CB825">
        <v>3.5</v>
      </c>
      <c r="CC825">
        <v>2</v>
      </c>
      <c r="CD825">
        <v>169</v>
      </c>
      <c r="CE825">
        <v>3</v>
      </c>
      <c r="CF825">
        <v>1</v>
      </c>
      <c r="CG825">
        <v>3.5</v>
      </c>
      <c r="CH825">
        <v>0</v>
      </c>
    </row>
    <row r="826" spans="1:86">
      <c r="F826" s="24" t="str">
        <f t="shared" si="60"/>
        <v/>
      </c>
      <c r="H826" s="24" t="str">
        <f t="shared" si="61"/>
        <v/>
      </c>
      <c r="I826" s="24" t="str">
        <f t="shared" si="62"/>
        <v/>
      </c>
      <c r="J826" s="24" t="str">
        <f t="shared" si="63"/>
        <v/>
      </c>
      <c r="K826" s="49" t="str">
        <f t="shared" si="65"/>
        <v/>
      </c>
      <c r="Q826" s="25"/>
      <c r="Z826" s="25"/>
      <c r="AH826">
        <v>0</v>
      </c>
      <c r="BQ826" s="25"/>
      <c r="BZ826" s="25"/>
      <c r="CH826">
        <v>0</v>
      </c>
    </row>
    <row r="827" spans="1:86">
      <c r="A827">
        <v>1</v>
      </c>
      <c r="B827">
        <v>6</v>
      </c>
      <c r="C827">
        <v>140</v>
      </c>
      <c r="D827">
        <v>55</v>
      </c>
      <c r="E827">
        <v>1000</v>
      </c>
      <c r="F827" s="24">
        <f t="shared" si="60"/>
        <v>310</v>
      </c>
      <c r="G827">
        <v>71</v>
      </c>
      <c r="H827" s="24">
        <f t="shared" si="61"/>
        <v>5</v>
      </c>
      <c r="I827" s="24">
        <f t="shared" si="62"/>
        <v>20</v>
      </c>
      <c r="J827" s="24">
        <f t="shared" si="63"/>
        <v>175</v>
      </c>
      <c r="K827" s="49" t="str">
        <f t="shared" si="65"/>
        <v>13</v>
      </c>
      <c r="L827">
        <v>43</v>
      </c>
      <c r="M827">
        <v>0</v>
      </c>
      <c r="N827">
        <v>141</v>
      </c>
      <c r="O827">
        <v>0</v>
      </c>
      <c r="P827">
        <v>0</v>
      </c>
      <c r="Q827" s="25" t="s">
        <v>170</v>
      </c>
      <c r="R827">
        <v>22</v>
      </c>
      <c r="S827">
        <v>15</v>
      </c>
      <c r="T827">
        <v>2</v>
      </c>
      <c r="U827">
        <v>0</v>
      </c>
      <c r="V827">
        <v>0.38600000000000001</v>
      </c>
      <c r="W827">
        <v>0.5</v>
      </c>
      <c r="X827">
        <v>24</v>
      </c>
      <c r="Y827">
        <v>0</v>
      </c>
      <c r="Z827" s="25" t="s">
        <v>176</v>
      </c>
      <c r="AB827">
        <v>0</v>
      </c>
      <c r="AC827">
        <v>2</v>
      </c>
      <c r="AD827">
        <v>169</v>
      </c>
      <c r="AE827">
        <v>3</v>
      </c>
      <c r="AF827">
        <v>1</v>
      </c>
      <c r="AG827">
        <v>4.5</v>
      </c>
      <c r="AH827">
        <v>0</v>
      </c>
      <c r="BA827">
        <v>1</v>
      </c>
      <c r="BB827">
        <v>6</v>
      </c>
      <c r="BC827">
        <v>140</v>
      </c>
      <c r="BD827">
        <v>55</v>
      </c>
      <c r="BE827">
        <v>1000</v>
      </c>
      <c r="BF827">
        <v>31</v>
      </c>
      <c r="BG827">
        <v>71</v>
      </c>
      <c r="BH827">
        <v>45</v>
      </c>
      <c r="BI827">
        <v>160</v>
      </c>
      <c r="BJ827">
        <v>103</v>
      </c>
      <c r="BK827">
        <v>11</v>
      </c>
      <c r="BL827">
        <v>43</v>
      </c>
      <c r="BM827">
        <v>0</v>
      </c>
      <c r="BN827">
        <v>141</v>
      </c>
      <c r="BO827">
        <v>0</v>
      </c>
      <c r="BP827">
        <v>0</v>
      </c>
      <c r="BQ827" s="25" t="s">
        <v>170</v>
      </c>
      <c r="BR827">
        <v>22</v>
      </c>
      <c r="BS827">
        <v>15</v>
      </c>
      <c r="BT827">
        <v>2</v>
      </c>
      <c r="BU827">
        <v>0</v>
      </c>
      <c r="BV827">
        <v>0.38600000000000001</v>
      </c>
      <c r="BW827">
        <v>0.5</v>
      </c>
      <c r="BX827">
        <v>24</v>
      </c>
      <c r="BY827">
        <v>0</v>
      </c>
      <c r="BZ827" s="25" t="s">
        <v>176</v>
      </c>
      <c r="CB827">
        <v>0</v>
      </c>
      <c r="CC827">
        <v>2</v>
      </c>
      <c r="CD827">
        <v>169</v>
      </c>
      <c r="CE827">
        <v>3</v>
      </c>
      <c r="CF827">
        <v>1</v>
      </c>
      <c r="CG827">
        <v>4.5</v>
      </c>
      <c r="CH827">
        <v>0</v>
      </c>
    </row>
    <row r="828" spans="1:86">
      <c r="A828">
        <v>2</v>
      </c>
      <c r="B828">
        <v>5</v>
      </c>
      <c r="C828">
        <v>110</v>
      </c>
      <c r="D828">
        <v>55</v>
      </c>
      <c r="E828">
        <v>0</v>
      </c>
      <c r="F828" s="24">
        <f t="shared" si="60"/>
        <v>220</v>
      </c>
      <c r="G828">
        <v>50</v>
      </c>
      <c r="H828" s="24">
        <f t="shared" si="61"/>
        <v>5</v>
      </c>
      <c r="I828" s="24">
        <f t="shared" si="62"/>
        <v>23</v>
      </c>
      <c r="J828" s="24">
        <f t="shared" si="63"/>
        <v>175</v>
      </c>
      <c r="K828" s="49" t="str">
        <f t="shared" si="65"/>
        <v>13</v>
      </c>
      <c r="L828">
        <v>63</v>
      </c>
      <c r="M828">
        <v>0</v>
      </c>
      <c r="N828">
        <v>0</v>
      </c>
      <c r="O828">
        <v>0</v>
      </c>
      <c r="P828">
        <v>0</v>
      </c>
      <c r="Q828" s="25" t="s">
        <v>170</v>
      </c>
      <c r="R828">
        <v>22</v>
      </c>
      <c r="S828">
        <v>12</v>
      </c>
      <c r="T828">
        <v>2</v>
      </c>
      <c r="U828">
        <v>0</v>
      </c>
      <c r="V828">
        <v>0.34799999999999998</v>
      </c>
      <c r="W828">
        <v>0.24010000000000001</v>
      </c>
      <c r="X828">
        <v>24</v>
      </c>
      <c r="Y828">
        <v>0</v>
      </c>
      <c r="Z828" s="25" t="s">
        <v>176</v>
      </c>
      <c r="AB828">
        <v>0</v>
      </c>
      <c r="AC828">
        <v>2</v>
      </c>
      <c r="AD828">
        <v>169</v>
      </c>
      <c r="AE828">
        <v>3</v>
      </c>
      <c r="AF828">
        <v>1</v>
      </c>
      <c r="AG828">
        <v>4.5</v>
      </c>
      <c r="AH828">
        <v>0</v>
      </c>
      <c r="BA828">
        <v>2</v>
      </c>
      <c r="BB828">
        <v>5</v>
      </c>
      <c r="BC828">
        <v>110</v>
      </c>
      <c r="BD828">
        <v>55</v>
      </c>
      <c r="BE828">
        <v>0</v>
      </c>
      <c r="BF828">
        <v>22</v>
      </c>
      <c r="BG828">
        <v>50</v>
      </c>
      <c r="BH828">
        <v>50</v>
      </c>
      <c r="BI828">
        <v>180</v>
      </c>
      <c r="BJ828">
        <v>103</v>
      </c>
      <c r="BK828">
        <v>11</v>
      </c>
      <c r="BL828">
        <v>63</v>
      </c>
      <c r="BM828">
        <v>0</v>
      </c>
      <c r="BN828">
        <v>0</v>
      </c>
      <c r="BO828">
        <v>0</v>
      </c>
      <c r="BP828">
        <v>0</v>
      </c>
      <c r="BQ828" s="25" t="s">
        <v>170</v>
      </c>
      <c r="BR828">
        <v>22</v>
      </c>
      <c r="BS828">
        <v>12</v>
      </c>
      <c r="BT828">
        <v>2</v>
      </c>
      <c r="BU828">
        <v>0</v>
      </c>
      <c r="BV828">
        <v>0.34799999999999998</v>
      </c>
      <c r="BW828">
        <v>0.24010000000000001</v>
      </c>
      <c r="BX828">
        <v>24</v>
      </c>
      <c r="BY828">
        <v>0</v>
      </c>
      <c r="BZ828" s="25" t="s">
        <v>176</v>
      </c>
      <c r="CB828">
        <v>0</v>
      </c>
      <c r="CC828">
        <v>2</v>
      </c>
      <c r="CD828">
        <v>169</v>
      </c>
      <c r="CE828">
        <v>3</v>
      </c>
      <c r="CF828">
        <v>1</v>
      </c>
      <c r="CG828">
        <v>4.5</v>
      </c>
      <c r="CH828">
        <v>0</v>
      </c>
    </row>
    <row r="829" spans="1:86">
      <c r="A829">
        <v>3</v>
      </c>
      <c r="B829">
        <v>4</v>
      </c>
      <c r="C829">
        <v>80</v>
      </c>
      <c r="D829">
        <v>20</v>
      </c>
      <c r="E829">
        <v>0</v>
      </c>
      <c r="F829" s="24">
        <f t="shared" si="60"/>
        <v>160</v>
      </c>
      <c r="G829">
        <v>55</v>
      </c>
      <c r="H829" s="24">
        <f t="shared" si="61"/>
        <v>5</v>
      </c>
      <c r="I829" s="24">
        <f t="shared" si="62"/>
        <v>23</v>
      </c>
      <c r="J829" s="24">
        <f t="shared" si="63"/>
        <v>175</v>
      </c>
      <c r="K829" s="49" t="str">
        <f t="shared" si="65"/>
        <v>13</v>
      </c>
      <c r="L829">
        <v>63</v>
      </c>
      <c r="M829">
        <v>0</v>
      </c>
      <c r="N829">
        <v>0</v>
      </c>
      <c r="O829">
        <v>0</v>
      </c>
      <c r="P829">
        <v>0</v>
      </c>
      <c r="Q829" s="25" t="s">
        <v>170</v>
      </c>
      <c r="R829">
        <v>22</v>
      </c>
      <c r="S829">
        <v>12</v>
      </c>
      <c r="T829">
        <v>2</v>
      </c>
      <c r="U829">
        <v>0</v>
      </c>
      <c r="V829">
        <v>0.26</v>
      </c>
      <c r="W829">
        <v>0.17419999999999999</v>
      </c>
      <c r="X829">
        <v>24</v>
      </c>
      <c r="Y829">
        <v>0</v>
      </c>
      <c r="Z829" s="25" t="s">
        <v>176</v>
      </c>
      <c r="AB829">
        <v>0</v>
      </c>
      <c r="AC829">
        <v>2</v>
      </c>
      <c r="AD829">
        <v>169</v>
      </c>
      <c r="AE829">
        <v>3</v>
      </c>
      <c r="AF829">
        <v>1</v>
      </c>
      <c r="AG829">
        <v>4.5</v>
      </c>
      <c r="AH829">
        <v>0</v>
      </c>
      <c r="BA829">
        <v>3</v>
      </c>
      <c r="BB829">
        <v>4</v>
      </c>
      <c r="BC829">
        <v>80</v>
      </c>
      <c r="BD829">
        <v>20</v>
      </c>
      <c r="BE829">
        <v>0</v>
      </c>
      <c r="BF829">
        <v>16</v>
      </c>
      <c r="BG829">
        <v>55</v>
      </c>
      <c r="BH829">
        <v>50</v>
      </c>
      <c r="BI829">
        <v>180</v>
      </c>
      <c r="BJ829">
        <v>103</v>
      </c>
      <c r="BK829">
        <v>11</v>
      </c>
      <c r="BL829">
        <v>63</v>
      </c>
      <c r="BM829">
        <v>0</v>
      </c>
      <c r="BN829">
        <v>0</v>
      </c>
      <c r="BO829">
        <v>0</v>
      </c>
      <c r="BP829">
        <v>0</v>
      </c>
      <c r="BQ829" s="25" t="s">
        <v>170</v>
      </c>
      <c r="BR829">
        <v>22</v>
      </c>
      <c r="BS829">
        <v>12</v>
      </c>
      <c r="BT829">
        <v>2</v>
      </c>
      <c r="BU829">
        <v>0</v>
      </c>
      <c r="BV829">
        <v>0.26</v>
      </c>
      <c r="BW829">
        <v>0.17419999999999999</v>
      </c>
      <c r="BX829">
        <v>24</v>
      </c>
      <c r="BY829">
        <v>0</v>
      </c>
      <c r="BZ829" s="25" t="s">
        <v>176</v>
      </c>
      <c r="CB829">
        <v>0</v>
      </c>
      <c r="CC829">
        <v>2</v>
      </c>
      <c r="CD829">
        <v>169</v>
      </c>
      <c r="CE829">
        <v>3</v>
      </c>
      <c r="CF829">
        <v>1</v>
      </c>
      <c r="CG829">
        <v>4.5</v>
      </c>
      <c r="CH829">
        <v>0</v>
      </c>
    </row>
    <row r="830" spans="1:86">
      <c r="A830">
        <v>4</v>
      </c>
      <c r="B830">
        <v>3</v>
      </c>
      <c r="C830">
        <v>60</v>
      </c>
      <c r="D830">
        <v>20</v>
      </c>
      <c r="E830">
        <v>0</v>
      </c>
      <c r="F830" s="24">
        <f t="shared" si="60"/>
        <v>90</v>
      </c>
      <c r="G830">
        <v>60</v>
      </c>
      <c r="H830" s="24">
        <f t="shared" si="61"/>
        <v>5</v>
      </c>
      <c r="I830" s="24">
        <f t="shared" si="62"/>
        <v>23</v>
      </c>
      <c r="J830" s="24">
        <f t="shared" si="63"/>
        <v>175</v>
      </c>
      <c r="K830" s="49" t="str">
        <f t="shared" si="65"/>
        <v>13</v>
      </c>
      <c r="L830">
        <v>73</v>
      </c>
      <c r="M830">
        <v>0</v>
      </c>
      <c r="N830">
        <v>0</v>
      </c>
      <c r="O830">
        <v>0</v>
      </c>
      <c r="P830">
        <v>0</v>
      </c>
      <c r="Q830" s="25" t="s">
        <v>170</v>
      </c>
      <c r="R830">
        <v>22</v>
      </c>
      <c r="S830">
        <v>12</v>
      </c>
      <c r="T830">
        <v>2</v>
      </c>
      <c r="U830">
        <v>0</v>
      </c>
      <c r="V830">
        <v>0.183</v>
      </c>
      <c r="W830">
        <v>0.1263</v>
      </c>
      <c r="X830">
        <v>24</v>
      </c>
      <c r="Y830">
        <v>0</v>
      </c>
      <c r="Z830" s="25" t="s">
        <v>176</v>
      </c>
      <c r="AB830">
        <v>0</v>
      </c>
      <c r="AC830">
        <v>2</v>
      </c>
      <c r="AD830">
        <v>169</v>
      </c>
      <c r="AE830">
        <v>3</v>
      </c>
      <c r="AF830">
        <v>1</v>
      </c>
      <c r="AG830">
        <v>4.5</v>
      </c>
      <c r="AH830">
        <v>0</v>
      </c>
      <c r="BA830">
        <v>4</v>
      </c>
      <c r="BB830">
        <v>3</v>
      </c>
      <c r="BC830">
        <v>60</v>
      </c>
      <c r="BD830">
        <v>20</v>
      </c>
      <c r="BE830">
        <v>0</v>
      </c>
      <c r="BF830">
        <v>9</v>
      </c>
      <c r="BG830">
        <v>60</v>
      </c>
      <c r="BH830">
        <v>50</v>
      </c>
      <c r="BI830">
        <v>180</v>
      </c>
      <c r="BJ830">
        <v>103</v>
      </c>
      <c r="BK830">
        <v>11</v>
      </c>
      <c r="BL830">
        <v>73</v>
      </c>
      <c r="BM830">
        <v>0</v>
      </c>
      <c r="BN830">
        <v>0</v>
      </c>
      <c r="BO830">
        <v>0</v>
      </c>
      <c r="BP830">
        <v>0</v>
      </c>
      <c r="BQ830" s="25" t="s">
        <v>170</v>
      </c>
      <c r="BR830">
        <v>22</v>
      </c>
      <c r="BS830">
        <v>12</v>
      </c>
      <c r="BT830">
        <v>2</v>
      </c>
      <c r="BU830">
        <v>0</v>
      </c>
      <c r="BV830">
        <v>0.183</v>
      </c>
      <c r="BW830">
        <v>0.1263</v>
      </c>
      <c r="BX830">
        <v>24</v>
      </c>
      <c r="BY830">
        <v>0</v>
      </c>
      <c r="BZ830" s="25" t="s">
        <v>176</v>
      </c>
      <c r="CB830">
        <v>0</v>
      </c>
      <c r="CC830">
        <v>2</v>
      </c>
      <c r="CD830">
        <v>169</v>
      </c>
      <c r="CE830">
        <v>3</v>
      </c>
      <c r="CF830">
        <v>1</v>
      </c>
      <c r="CG830">
        <v>4.5</v>
      </c>
      <c r="CH830">
        <v>0</v>
      </c>
    </row>
    <row r="831" spans="1:86">
      <c r="A831">
        <v>5</v>
      </c>
      <c r="B831">
        <v>2</v>
      </c>
      <c r="C831">
        <v>40</v>
      </c>
      <c r="D831">
        <v>20</v>
      </c>
      <c r="E831">
        <v>0</v>
      </c>
      <c r="F831" s="24">
        <f t="shared" si="60"/>
        <v>60</v>
      </c>
      <c r="G831">
        <v>55</v>
      </c>
      <c r="H831" s="24">
        <f t="shared" si="61"/>
        <v>5</v>
      </c>
      <c r="I831" s="24">
        <f t="shared" si="62"/>
        <v>23</v>
      </c>
      <c r="J831" s="24">
        <f t="shared" si="63"/>
        <v>175</v>
      </c>
      <c r="K831" s="49" t="str">
        <f t="shared" si="65"/>
        <v>13</v>
      </c>
      <c r="L831">
        <v>73</v>
      </c>
      <c r="M831">
        <v>0</v>
      </c>
      <c r="N831">
        <v>0</v>
      </c>
      <c r="O831">
        <v>0</v>
      </c>
      <c r="P831">
        <v>0</v>
      </c>
      <c r="Q831" s="25" t="s">
        <v>170</v>
      </c>
      <c r="R831">
        <v>22</v>
      </c>
      <c r="S831">
        <v>12</v>
      </c>
      <c r="T831">
        <v>2</v>
      </c>
      <c r="U831">
        <v>0</v>
      </c>
      <c r="V831">
        <v>1.127</v>
      </c>
      <c r="W831">
        <v>8.7599999999999997E-2</v>
      </c>
      <c r="X831">
        <v>24</v>
      </c>
      <c r="Y831">
        <v>0</v>
      </c>
      <c r="Z831" s="25" t="s">
        <v>176</v>
      </c>
      <c r="AB831">
        <v>0</v>
      </c>
      <c r="AC831">
        <v>2</v>
      </c>
      <c r="AD831">
        <v>169</v>
      </c>
      <c r="AE831">
        <v>3</v>
      </c>
      <c r="AF831">
        <v>1</v>
      </c>
      <c r="AG831">
        <v>4.5</v>
      </c>
      <c r="AH831">
        <v>0</v>
      </c>
      <c r="BA831">
        <v>5</v>
      </c>
      <c r="BB831">
        <v>2</v>
      </c>
      <c r="BC831">
        <v>40</v>
      </c>
      <c r="BD831">
        <v>20</v>
      </c>
      <c r="BE831">
        <v>0</v>
      </c>
      <c r="BF831">
        <v>6</v>
      </c>
      <c r="BG831">
        <v>55</v>
      </c>
      <c r="BH831">
        <v>50</v>
      </c>
      <c r="BI831">
        <v>180</v>
      </c>
      <c r="BJ831">
        <v>103</v>
      </c>
      <c r="BK831">
        <v>11</v>
      </c>
      <c r="BL831">
        <v>73</v>
      </c>
      <c r="BM831">
        <v>0</v>
      </c>
      <c r="BN831">
        <v>0</v>
      </c>
      <c r="BO831">
        <v>0</v>
      </c>
      <c r="BP831">
        <v>0</v>
      </c>
      <c r="BQ831" s="25" t="s">
        <v>170</v>
      </c>
      <c r="BR831">
        <v>22</v>
      </c>
      <c r="BS831">
        <v>12</v>
      </c>
      <c r="BT831">
        <v>2</v>
      </c>
      <c r="BU831">
        <v>0</v>
      </c>
      <c r="BV831">
        <v>1.127</v>
      </c>
      <c r="BW831">
        <v>8.7599999999999997E-2</v>
      </c>
      <c r="BX831">
        <v>24</v>
      </c>
      <c r="BY831">
        <v>0</v>
      </c>
      <c r="BZ831" s="25" t="s">
        <v>176</v>
      </c>
      <c r="CB831">
        <v>0</v>
      </c>
      <c r="CC831">
        <v>2</v>
      </c>
      <c r="CD831">
        <v>169</v>
      </c>
      <c r="CE831">
        <v>3</v>
      </c>
      <c r="CF831">
        <v>1</v>
      </c>
      <c r="CG831">
        <v>4.5</v>
      </c>
      <c r="CH831">
        <v>0</v>
      </c>
    </row>
    <row r="832" spans="1:86">
      <c r="A832">
        <v>6</v>
      </c>
      <c r="B832">
        <v>1</v>
      </c>
      <c r="C832">
        <v>30</v>
      </c>
      <c r="D832">
        <v>30</v>
      </c>
      <c r="E832">
        <v>0</v>
      </c>
      <c r="F832" s="24">
        <f t="shared" si="60"/>
        <v>50</v>
      </c>
      <c r="G832">
        <v>60</v>
      </c>
      <c r="H832" s="24">
        <f t="shared" si="61"/>
        <v>5</v>
      </c>
      <c r="I832" s="24">
        <f t="shared" si="62"/>
        <v>23</v>
      </c>
      <c r="J832" s="24">
        <f t="shared" si="63"/>
        <v>175</v>
      </c>
      <c r="K832" s="49" t="str">
        <f t="shared" si="65"/>
        <v>13</v>
      </c>
      <c r="L832">
        <v>73</v>
      </c>
      <c r="M832">
        <v>0</v>
      </c>
      <c r="N832">
        <v>0</v>
      </c>
      <c r="O832">
        <v>10</v>
      </c>
      <c r="P832">
        <v>0</v>
      </c>
      <c r="Q832" s="25" t="s">
        <v>170</v>
      </c>
      <c r="R832">
        <v>22</v>
      </c>
      <c r="S832">
        <v>18</v>
      </c>
      <c r="T832">
        <v>2</v>
      </c>
      <c r="U832">
        <v>0</v>
      </c>
      <c r="V832">
        <v>0.10199999999999999</v>
      </c>
      <c r="W832">
        <v>6.8000000000000005E-2</v>
      </c>
      <c r="X832">
        <v>24</v>
      </c>
      <c r="Y832">
        <v>0</v>
      </c>
      <c r="Z832" s="25" t="s">
        <v>176</v>
      </c>
      <c r="AB832">
        <v>4.5</v>
      </c>
      <c r="AC832">
        <v>2</v>
      </c>
      <c r="AD832">
        <v>169</v>
      </c>
      <c r="AE832">
        <v>3</v>
      </c>
      <c r="AF832">
        <v>1</v>
      </c>
      <c r="AG832">
        <v>4.5</v>
      </c>
      <c r="AH832">
        <v>0</v>
      </c>
      <c r="BA832">
        <v>6</v>
      </c>
      <c r="BB832">
        <v>1</v>
      </c>
      <c r="BC832">
        <v>30</v>
      </c>
      <c r="BD832">
        <v>30</v>
      </c>
      <c r="BE832">
        <v>0</v>
      </c>
      <c r="BF832">
        <v>5</v>
      </c>
      <c r="BG832">
        <v>60</v>
      </c>
      <c r="BH832">
        <v>50</v>
      </c>
      <c r="BI832">
        <v>180</v>
      </c>
      <c r="BJ832">
        <v>103</v>
      </c>
      <c r="BK832">
        <v>11</v>
      </c>
      <c r="BL832">
        <v>73</v>
      </c>
      <c r="BM832">
        <v>0</v>
      </c>
      <c r="BN832">
        <v>0</v>
      </c>
      <c r="BO832">
        <v>10</v>
      </c>
      <c r="BP832">
        <v>0</v>
      </c>
      <c r="BQ832" s="25" t="s">
        <v>170</v>
      </c>
      <c r="BR832">
        <v>22</v>
      </c>
      <c r="BS832">
        <v>18</v>
      </c>
      <c r="BT832">
        <v>2</v>
      </c>
      <c r="BU832">
        <v>0</v>
      </c>
      <c r="BV832">
        <v>0.10199999999999999</v>
      </c>
      <c r="BW832">
        <v>6.8000000000000005E-2</v>
      </c>
      <c r="BX832">
        <v>24</v>
      </c>
      <c r="BY832">
        <v>0</v>
      </c>
      <c r="BZ832" s="25" t="s">
        <v>176</v>
      </c>
      <c r="CB832">
        <v>4.5</v>
      </c>
      <c r="CC832">
        <v>2</v>
      </c>
      <c r="CD832">
        <v>169</v>
      </c>
      <c r="CE832">
        <v>3</v>
      </c>
      <c r="CF832">
        <v>1</v>
      </c>
      <c r="CG832">
        <v>4.5</v>
      </c>
      <c r="CH832">
        <v>0</v>
      </c>
    </row>
    <row r="833" spans="1:86">
      <c r="F833" s="24" t="str">
        <f t="shared" si="60"/>
        <v/>
      </c>
      <c r="H833" s="24" t="str">
        <f t="shared" si="61"/>
        <v/>
      </c>
      <c r="I833" s="24" t="str">
        <f t="shared" si="62"/>
        <v/>
      </c>
      <c r="J833" s="24" t="str">
        <f t="shared" si="63"/>
        <v/>
      </c>
      <c r="K833" s="49" t="str">
        <f t="shared" si="65"/>
        <v/>
      </c>
      <c r="Q833" s="25"/>
      <c r="Z833" s="25"/>
      <c r="AH833">
        <v>0</v>
      </c>
      <c r="BQ833" s="25"/>
      <c r="BZ833" s="25"/>
      <c r="CH833">
        <v>0</v>
      </c>
    </row>
    <row r="834" spans="1:86">
      <c r="A834">
        <v>1</v>
      </c>
      <c r="B834">
        <v>10</v>
      </c>
      <c r="C834">
        <v>140</v>
      </c>
      <c r="D834">
        <v>55</v>
      </c>
      <c r="E834">
        <v>1000</v>
      </c>
      <c r="F834" s="24">
        <f t="shared" si="60"/>
        <v>310</v>
      </c>
      <c r="G834">
        <v>71</v>
      </c>
      <c r="H834" s="24">
        <f t="shared" si="61"/>
        <v>5</v>
      </c>
      <c r="I834" s="24">
        <f t="shared" si="62"/>
        <v>20</v>
      </c>
      <c r="J834" s="24">
        <f t="shared" si="63"/>
        <v>175</v>
      </c>
      <c r="K834" s="49" t="str">
        <f t="shared" si="65"/>
        <v>13</v>
      </c>
      <c r="L834">
        <v>43</v>
      </c>
      <c r="M834">
        <v>0</v>
      </c>
      <c r="N834">
        <v>141</v>
      </c>
      <c r="O834">
        <v>0</v>
      </c>
      <c r="P834">
        <v>0</v>
      </c>
      <c r="Q834" s="25" t="s">
        <v>170</v>
      </c>
      <c r="R834">
        <v>22</v>
      </c>
      <c r="S834">
        <v>15</v>
      </c>
      <c r="T834">
        <v>2</v>
      </c>
      <c r="U834">
        <v>0</v>
      </c>
      <c r="V834">
        <v>0.40500000000000003</v>
      </c>
      <c r="W834">
        <v>0.5</v>
      </c>
      <c r="X834">
        <v>24</v>
      </c>
      <c r="Y834">
        <v>0</v>
      </c>
      <c r="Z834" s="25" t="s">
        <v>176</v>
      </c>
      <c r="AB834">
        <v>0</v>
      </c>
      <c r="AC834">
        <v>2</v>
      </c>
      <c r="AD834">
        <v>226</v>
      </c>
      <c r="AE834">
        <v>3</v>
      </c>
      <c r="AF834">
        <v>1</v>
      </c>
      <c r="AG834">
        <v>0.63</v>
      </c>
      <c r="AH834">
        <v>0</v>
      </c>
      <c r="BA834">
        <v>1</v>
      </c>
      <c r="BB834">
        <v>10</v>
      </c>
      <c r="BC834">
        <v>140</v>
      </c>
      <c r="BD834">
        <v>55</v>
      </c>
      <c r="BE834">
        <v>1000</v>
      </c>
      <c r="BF834">
        <v>31</v>
      </c>
      <c r="BG834">
        <v>71</v>
      </c>
      <c r="BH834">
        <v>45</v>
      </c>
      <c r="BI834">
        <v>160</v>
      </c>
      <c r="BJ834">
        <v>103</v>
      </c>
      <c r="BK834">
        <v>11</v>
      </c>
      <c r="BL834">
        <v>43</v>
      </c>
      <c r="BM834">
        <v>0</v>
      </c>
      <c r="BN834">
        <v>141</v>
      </c>
      <c r="BO834">
        <v>0</v>
      </c>
      <c r="BP834">
        <v>0</v>
      </c>
      <c r="BQ834" s="25" t="s">
        <v>170</v>
      </c>
      <c r="BR834">
        <v>22</v>
      </c>
      <c r="BS834">
        <v>15</v>
      </c>
      <c r="BT834">
        <v>2</v>
      </c>
      <c r="BU834">
        <v>0</v>
      </c>
      <c r="BV834">
        <v>0.40500000000000003</v>
      </c>
      <c r="BW834">
        <v>0.5</v>
      </c>
      <c r="BX834">
        <v>24</v>
      </c>
      <c r="BY834">
        <v>0</v>
      </c>
      <c r="BZ834" s="25" t="s">
        <v>176</v>
      </c>
      <c r="CB834">
        <v>0</v>
      </c>
      <c r="CC834">
        <v>2</v>
      </c>
      <c r="CD834">
        <v>226</v>
      </c>
      <c r="CE834">
        <v>3</v>
      </c>
      <c r="CF834">
        <v>1</v>
      </c>
      <c r="CG834">
        <v>0.63</v>
      </c>
      <c r="CH834">
        <v>0</v>
      </c>
    </row>
    <row r="835" spans="1:86">
      <c r="A835">
        <v>2</v>
      </c>
      <c r="B835">
        <v>9</v>
      </c>
      <c r="C835">
        <v>110</v>
      </c>
      <c r="D835">
        <v>55</v>
      </c>
      <c r="E835">
        <v>0</v>
      </c>
      <c r="F835" s="24">
        <f t="shared" si="60"/>
        <v>220</v>
      </c>
      <c r="G835">
        <v>50</v>
      </c>
      <c r="H835" s="24">
        <f t="shared" si="61"/>
        <v>5</v>
      </c>
      <c r="I835" s="24">
        <f t="shared" si="62"/>
        <v>23</v>
      </c>
      <c r="J835" s="24">
        <f t="shared" si="63"/>
        <v>175</v>
      </c>
      <c r="K835" s="49" t="str">
        <f t="shared" si="65"/>
        <v>13</v>
      </c>
      <c r="L835">
        <v>63</v>
      </c>
      <c r="M835">
        <v>0</v>
      </c>
      <c r="N835">
        <v>0</v>
      </c>
      <c r="O835">
        <v>0</v>
      </c>
      <c r="P835">
        <v>0</v>
      </c>
      <c r="Q835" s="25" t="s">
        <v>170</v>
      </c>
      <c r="R835">
        <v>22</v>
      </c>
      <c r="S835">
        <v>12</v>
      </c>
      <c r="T835">
        <v>2</v>
      </c>
      <c r="U835">
        <v>0</v>
      </c>
      <c r="V835">
        <v>0.36699999999999999</v>
      </c>
      <c r="W835">
        <v>0.25319999999999998</v>
      </c>
      <c r="X835">
        <v>24</v>
      </c>
      <c r="Y835">
        <v>0</v>
      </c>
      <c r="Z835" s="25" t="s">
        <v>176</v>
      </c>
      <c r="AB835">
        <v>0</v>
      </c>
      <c r="AC835">
        <v>2</v>
      </c>
      <c r="AD835">
        <v>226</v>
      </c>
      <c r="AE835">
        <v>3</v>
      </c>
      <c r="AF835">
        <v>1</v>
      </c>
      <c r="AG835">
        <v>0.63</v>
      </c>
      <c r="AH835">
        <v>0</v>
      </c>
      <c r="BA835">
        <v>2</v>
      </c>
      <c r="BB835">
        <v>9</v>
      </c>
      <c r="BC835">
        <v>110</v>
      </c>
      <c r="BD835">
        <v>55</v>
      </c>
      <c r="BE835">
        <v>0</v>
      </c>
      <c r="BF835">
        <v>22</v>
      </c>
      <c r="BG835">
        <v>50</v>
      </c>
      <c r="BH835">
        <v>50</v>
      </c>
      <c r="BI835">
        <v>180</v>
      </c>
      <c r="BJ835">
        <v>103</v>
      </c>
      <c r="BK835">
        <v>11</v>
      </c>
      <c r="BL835">
        <v>63</v>
      </c>
      <c r="BM835">
        <v>0</v>
      </c>
      <c r="BN835">
        <v>0</v>
      </c>
      <c r="BO835">
        <v>0</v>
      </c>
      <c r="BP835">
        <v>0</v>
      </c>
      <c r="BQ835" s="25" t="s">
        <v>170</v>
      </c>
      <c r="BR835">
        <v>22</v>
      </c>
      <c r="BS835">
        <v>12</v>
      </c>
      <c r="BT835">
        <v>2</v>
      </c>
      <c r="BU835">
        <v>0</v>
      </c>
      <c r="BV835">
        <v>0.36699999999999999</v>
      </c>
      <c r="BW835">
        <v>0.25319999999999998</v>
      </c>
      <c r="BX835">
        <v>24</v>
      </c>
      <c r="BY835">
        <v>0</v>
      </c>
      <c r="BZ835" s="25" t="s">
        <v>176</v>
      </c>
      <c r="CB835">
        <v>0</v>
      </c>
      <c r="CC835">
        <v>2</v>
      </c>
      <c r="CD835">
        <v>226</v>
      </c>
      <c r="CE835">
        <v>3</v>
      </c>
      <c r="CF835">
        <v>1</v>
      </c>
      <c r="CG835">
        <v>0.63</v>
      </c>
      <c r="CH835">
        <v>0</v>
      </c>
    </row>
    <row r="836" spans="1:86">
      <c r="A836">
        <v>3</v>
      </c>
      <c r="B836">
        <v>8</v>
      </c>
      <c r="C836">
        <v>80</v>
      </c>
      <c r="D836">
        <v>20</v>
      </c>
      <c r="E836">
        <v>0</v>
      </c>
      <c r="F836" s="24">
        <f t="shared" ref="F836:F893" si="66">IF(BF836="","",IF(OR(ROUND(MOD(BF836,1),1)=0.2,ROUND(MOD(BF836,1),1)=0.4,ROUND(MOD(BF836,1),1)=0.7),BF836+0.1,IF(OR(ROUND(MOD(BF836,1),1)=0.1,ROUND(MOD(BF836,1),1)=0.6,ROUND(MOD(BF836,1),1)=0.9),BF836-0.1,BF836))*10)</f>
        <v>160</v>
      </c>
      <c r="G836">
        <v>55</v>
      </c>
      <c r="H836" s="24">
        <f t="shared" ref="H836:H899" si="67">IF(BH836="","",IF(ROUNDUP((BH836/100)*IF(BJ836&gt;100,RIGHT(BJ836,2),BJ836)*250*4/60*2/IF(BK836&gt;=10,10,1),0)&gt;15,15,ROUNDUP((BH836/100)*IF(BJ836&gt;100,RIGHT(BJ836,2),BJ836)*250*4/60*2/IF(BK836&gt;=10,10,1),0)))</f>
        <v>5</v>
      </c>
      <c r="I836" s="24">
        <f t="shared" ref="I836:I895" si="68">IF(BI836="","",ROUND(BI836*10/80,0))</f>
        <v>23</v>
      </c>
      <c r="J836" s="24">
        <f t="shared" ref="J836:J895" si="69">IF(BJ836="","",IF(BJ836&gt;100,100+IF(RIGHT(BJ836,1)*25&gt;=100,80,RIGHT(BJ836,1)*25),IF(RIGHT(BJ836,1)*25&gt;=100,80,RIGHT(BJ836,1)*25)))</f>
        <v>175</v>
      </c>
      <c r="K836" s="49" t="str">
        <f t="shared" si="65"/>
        <v>13</v>
      </c>
      <c r="L836">
        <v>63</v>
      </c>
      <c r="M836">
        <v>0</v>
      </c>
      <c r="N836">
        <v>0</v>
      </c>
      <c r="O836">
        <v>0</v>
      </c>
      <c r="P836">
        <v>0</v>
      </c>
      <c r="Q836" s="25" t="s">
        <v>170</v>
      </c>
      <c r="R836">
        <v>22</v>
      </c>
      <c r="S836">
        <v>12</v>
      </c>
      <c r="T836">
        <v>2</v>
      </c>
      <c r="U836">
        <v>0</v>
      </c>
      <c r="V836">
        <v>0.27900000000000003</v>
      </c>
      <c r="W836">
        <v>0.18690000000000001</v>
      </c>
      <c r="X836">
        <v>24</v>
      </c>
      <c r="Y836">
        <v>0</v>
      </c>
      <c r="Z836" s="25" t="s">
        <v>176</v>
      </c>
      <c r="AB836">
        <v>0</v>
      </c>
      <c r="AC836">
        <v>2</v>
      </c>
      <c r="AD836">
        <v>226</v>
      </c>
      <c r="AE836">
        <v>3</v>
      </c>
      <c r="AF836">
        <v>1</v>
      </c>
      <c r="AG836">
        <v>0.63</v>
      </c>
      <c r="AH836">
        <v>0</v>
      </c>
      <c r="BA836">
        <v>3</v>
      </c>
      <c r="BB836">
        <v>8</v>
      </c>
      <c r="BC836">
        <v>80</v>
      </c>
      <c r="BD836">
        <v>20</v>
      </c>
      <c r="BE836">
        <v>0</v>
      </c>
      <c r="BF836">
        <v>16</v>
      </c>
      <c r="BG836">
        <v>55</v>
      </c>
      <c r="BH836">
        <v>50</v>
      </c>
      <c r="BI836">
        <v>180</v>
      </c>
      <c r="BJ836">
        <v>103</v>
      </c>
      <c r="BK836">
        <v>11</v>
      </c>
      <c r="BL836">
        <v>63</v>
      </c>
      <c r="BM836">
        <v>0</v>
      </c>
      <c r="BN836">
        <v>0</v>
      </c>
      <c r="BO836">
        <v>0</v>
      </c>
      <c r="BP836">
        <v>0</v>
      </c>
      <c r="BQ836" s="25" t="s">
        <v>170</v>
      </c>
      <c r="BR836">
        <v>22</v>
      </c>
      <c r="BS836">
        <v>12</v>
      </c>
      <c r="BT836">
        <v>2</v>
      </c>
      <c r="BU836">
        <v>0</v>
      </c>
      <c r="BV836">
        <v>0.27900000000000003</v>
      </c>
      <c r="BW836">
        <v>0.18690000000000001</v>
      </c>
      <c r="BX836">
        <v>24</v>
      </c>
      <c r="BY836">
        <v>0</v>
      </c>
      <c r="BZ836" s="25" t="s">
        <v>176</v>
      </c>
      <c r="CB836">
        <v>0</v>
      </c>
      <c r="CC836">
        <v>2</v>
      </c>
      <c r="CD836">
        <v>226</v>
      </c>
      <c r="CE836">
        <v>3</v>
      </c>
      <c r="CF836">
        <v>1</v>
      </c>
      <c r="CG836">
        <v>0.63</v>
      </c>
      <c r="CH836">
        <v>0</v>
      </c>
    </row>
    <row r="837" spans="1:86">
      <c r="A837">
        <v>4</v>
      </c>
      <c r="B837">
        <v>7</v>
      </c>
      <c r="C837">
        <v>60</v>
      </c>
      <c r="D837">
        <v>20</v>
      </c>
      <c r="E837">
        <v>0</v>
      </c>
      <c r="F837" s="24">
        <f t="shared" si="66"/>
        <v>90</v>
      </c>
      <c r="G837">
        <v>60</v>
      </c>
      <c r="H837" s="24">
        <f t="shared" si="67"/>
        <v>5</v>
      </c>
      <c r="I837" s="24">
        <f t="shared" si="68"/>
        <v>23</v>
      </c>
      <c r="J837" s="24">
        <f t="shared" si="69"/>
        <v>175</v>
      </c>
      <c r="K837" s="49" t="str">
        <f t="shared" si="65"/>
        <v>13</v>
      </c>
      <c r="L837">
        <v>73</v>
      </c>
      <c r="M837">
        <v>0</v>
      </c>
      <c r="N837">
        <v>0</v>
      </c>
      <c r="O837">
        <v>0</v>
      </c>
      <c r="P837">
        <v>0</v>
      </c>
      <c r="Q837" s="25" t="s">
        <v>170</v>
      </c>
      <c r="R837">
        <v>22</v>
      </c>
      <c r="S837">
        <v>12</v>
      </c>
      <c r="T837">
        <v>2</v>
      </c>
      <c r="U837">
        <v>0</v>
      </c>
      <c r="V837">
        <v>0.20200000000000001</v>
      </c>
      <c r="W837">
        <v>0.1394</v>
      </c>
      <c r="X837">
        <v>24</v>
      </c>
      <c r="Y837">
        <v>0</v>
      </c>
      <c r="Z837" s="25" t="s">
        <v>176</v>
      </c>
      <c r="AB837">
        <v>0</v>
      </c>
      <c r="AC837">
        <v>2</v>
      </c>
      <c r="AD837">
        <v>226</v>
      </c>
      <c r="AE837">
        <v>3</v>
      </c>
      <c r="AF837">
        <v>1</v>
      </c>
      <c r="AG837">
        <v>0.63</v>
      </c>
      <c r="AH837">
        <v>0</v>
      </c>
      <c r="BA837">
        <v>4</v>
      </c>
      <c r="BB837">
        <v>7</v>
      </c>
      <c r="BC837">
        <v>60</v>
      </c>
      <c r="BD837">
        <v>20</v>
      </c>
      <c r="BE837">
        <v>0</v>
      </c>
      <c r="BF837">
        <v>9</v>
      </c>
      <c r="BG837">
        <v>60</v>
      </c>
      <c r="BH837">
        <v>50</v>
      </c>
      <c r="BI837">
        <v>180</v>
      </c>
      <c r="BJ837">
        <v>103</v>
      </c>
      <c r="BK837">
        <v>11</v>
      </c>
      <c r="BL837">
        <v>73</v>
      </c>
      <c r="BM837">
        <v>0</v>
      </c>
      <c r="BN837">
        <v>0</v>
      </c>
      <c r="BO837">
        <v>0</v>
      </c>
      <c r="BP837">
        <v>0</v>
      </c>
      <c r="BQ837" s="25" t="s">
        <v>170</v>
      </c>
      <c r="BR837">
        <v>22</v>
      </c>
      <c r="BS837">
        <v>12</v>
      </c>
      <c r="BT837">
        <v>2</v>
      </c>
      <c r="BU837">
        <v>0</v>
      </c>
      <c r="BV837">
        <v>0.20200000000000001</v>
      </c>
      <c r="BW837">
        <v>0.1394</v>
      </c>
      <c r="BX837">
        <v>24</v>
      </c>
      <c r="BY837">
        <v>0</v>
      </c>
      <c r="BZ837" s="25" t="s">
        <v>176</v>
      </c>
      <c r="CB837">
        <v>0</v>
      </c>
      <c r="CC837">
        <v>2</v>
      </c>
      <c r="CD837">
        <v>226</v>
      </c>
      <c r="CE837">
        <v>3</v>
      </c>
      <c r="CF837">
        <v>1</v>
      </c>
      <c r="CG837">
        <v>0.63</v>
      </c>
      <c r="CH837">
        <v>0</v>
      </c>
    </row>
    <row r="838" spans="1:86">
      <c r="A838">
        <v>5</v>
      </c>
      <c r="B838">
        <v>6</v>
      </c>
      <c r="C838">
        <v>40</v>
      </c>
      <c r="D838">
        <v>20</v>
      </c>
      <c r="E838">
        <v>0</v>
      </c>
      <c r="F838" s="24">
        <f t="shared" si="66"/>
        <v>60</v>
      </c>
      <c r="G838">
        <v>55</v>
      </c>
      <c r="H838" s="24">
        <f t="shared" si="67"/>
        <v>5</v>
      </c>
      <c r="I838" s="24">
        <f t="shared" si="68"/>
        <v>23</v>
      </c>
      <c r="J838" s="24">
        <f t="shared" si="69"/>
        <v>175</v>
      </c>
      <c r="K838" s="49" t="str">
        <f t="shared" si="65"/>
        <v>13</v>
      </c>
      <c r="L838">
        <v>73</v>
      </c>
      <c r="M838">
        <v>0</v>
      </c>
      <c r="N838">
        <v>0</v>
      </c>
      <c r="O838">
        <v>0</v>
      </c>
      <c r="P838">
        <v>0</v>
      </c>
      <c r="Q838" s="25" t="s">
        <v>170</v>
      </c>
      <c r="R838">
        <v>22</v>
      </c>
      <c r="S838">
        <v>12</v>
      </c>
      <c r="T838">
        <v>2</v>
      </c>
      <c r="U838">
        <v>0</v>
      </c>
      <c r="V838">
        <v>0.14599999999999999</v>
      </c>
      <c r="W838">
        <v>0.1007</v>
      </c>
      <c r="X838">
        <v>24</v>
      </c>
      <c r="Y838">
        <v>0</v>
      </c>
      <c r="Z838" s="25" t="s">
        <v>176</v>
      </c>
      <c r="AB838">
        <v>0</v>
      </c>
      <c r="AC838">
        <v>2</v>
      </c>
      <c r="AD838">
        <v>226</v>
      </c>
      <c r="AE838">
        <v>3</v>
      </c>
      <c r="AF838">
        <v>1</v>
      </c>
      <c r="AG838">
        <v>0.63</v>
      </c>
      <c r="AH838">
        <v>0</v>
      </c>
      <c r="BA838">
        <v>5</v>
      </c>
      <c r="BB838">
        <v>6</v>
      </c>
      <c r="BC838">
        <v>40</v>
      </c>
      <c r="BD838">
        <v>20</v>
      </c>
      <c r="BE838">
        <v>0</v>
      </c>
      <c r="BF838">
        <v>6</v>
      </c>
      <c r="BG838">
        <v>55</v>
      </c>
      <c r="BH838">
        <v>50</v>
      </c>
      <c r="BI838">
        <v>180</v>
      </c>
      <c r="BJ838">
        <v>103</v>
      </c>
      <c r="BK838">
        <v>11</v>
      </c>
      <c r="BL838">
        <v>73</v>
      </c>
      <c r="BM838">
        <v>0</v>
      </c>
      <c r="BN838">
        <v>0</v>
      </c>
      <c r="BO838">
        <v>0</v>
      </c>
      <c r="BP838">
        <v>0</v>
      </c>
      <c r="BQ838" s="25" t="s">
        <v>170</v>
      </c>
      <c r="BR838">
        <v>22</v>
      </c>
      <c r="BS838">
        <v>12</v>
      </c>
      <c r="BT838">
        <v>2</v>
      </c>
      <c r="BU838">
        <v>0</v>
      </c>
      <c r="BV838">
        <v>0.14599999999999999</v>
      </c>
      <c r="BW838">
        <v>0.1007</v>
      </c>
      <c r="BX838">
        <v>24</v>
      </c>
      <c r="BY838">
        <v>0</v>
      </c>
      <c r="BZ838" s="25" t="s">
        <v>176</v>
      </c>
      <c r="CB838">
        <v>0</v>
      </c>
      <c r="CC838">
        <v>2</v>
      </c>
      <c r="CD838">
        <v>226</v>
      </c>
      <c r="CE838">
        <v>3</v>
      </c>
      <c r="CF838">
        <v>1</v>
      </c>
      <c r="CG838">
        <v>0.63</v>
      </c>
      <c r="CH838">
        <v>0</v>
      </c>
    </row>
    <row r="839" spans="1:86">
      <c r="A839">
        <v>6</v>
      </c>
      <c r="B839">
        <v>5</v>
      </c>
      <c r="C839">
        <v>20</v>
      </c>
      <c r="D839">
        <v>30</v>
      </c>
      <c r="E839">
        <v>0</v>
      </c>
      <c r="F839" s="24">
        <f t="shared" si="66"/>
        <v>30</v>
      </c>
      <c r="G839">
        <v>60</v>
      </c>
      <c r="H839" s="24">
        <f t="shared" si="67"/>
        <v>5</v>
      </c>
      <c r="I839" s="24">
        <f t="shared" si="68"/>
        <v>23</v>
      </c>
      <c r="J839" s="24">
        <f t="shared" si="69"/>
        <v>175</v>
      </c>
      <c r="K839" s="49" t="str">
        <f t="shared" si="65"/>
        <v>13</v>
      </c>
      <c r="L839">
        <v>73</v>
      </c>
      <c r="M839">
        <v>0</v>
      </c>
      <c r="N839">
        <v>0</v>
      </c>
      <c r="O839">
        <v>0</v>
      </c>
      <c r="P839">
        <v>0</v>
      </c>
      <c r="Q839" s="25" t="s">
        <v>170</v>
      </c>
      <c r="R839">
        <v>22</v>
      </c>
      <c r="S839">
        <v>12</v>
      </c>
      <c r="T839">
        <v>2</v>
      </c>
      <c r="U839">
        <v>0</v>
      </c>
      <c r="V839">
        <v>0.09</v>
      </c>
      <c r="W839">
        <v>6.5699999999999995E-2</v>
      </c>
      <c r="X839">
        <v>24</v>
      </c>
      <c r="Y839">
        <v>0</v>
      </c>
      <c r="Z839" s="25" t="s">
        <v>176</v>
      </c>
      <c r="AB839">
        <v>4.5</v>
      </c>
      <c r="AC839">
        <v>2</v>
      </c>
      <c r="AD839">
        <v>226</v>
      </c>
      <c r="AE839">
        <v>3</v>
      </c>
      <c r="AF839">
        <v>1</v>
      </c>
      <c r="AG839">
        <v>0.63</v>
      </c>
      <c r="AH839">
        <v>0</v>
      </c>
      <c r="BA839">
        <v>6</v>
      </c>
      <c r="BB839">
        <v>5</v>
      </c>
      <c r="BC839">
        <v>20</v>
      </c>
      <c r="BD839">
        <v>30</v>
      </c>
      <c r="BE839">
        <v>0</v>
      </c>
      <c r="BF839">
        <v>3</v>
      </c>
      <c r="BG839">
        <v>60</v>
      </c>
      <c r="BH839">
        <v>50</v>
      </c>
      <c r="BI839">
        <v>180</v>
      </c>
      <c r="BJ839">
        <v>103</v>
      </c>
      <c r="BK839">
        <v>11</v>
      </c>
      <c r="BL839">
        <v>73</v>
      </c>
      <c r="BM839">
        <v>0</v>
      </c>
      <c r="BN839">
        <v>0</v>
      </c>
      <c r="BO839">
        <v>0</v>
      </c>
      <c r="BP839">
        <v>0</v>
      </c>
      <c r="BQ839" s="25" t="s">
        <v>170</v>
      </c>
      <c r="BR839">
        <v>22</v>
      </c>
      <c r="BS839">
        <v>12</v>
      </c>
      <c r="BT839">
        <v>2</v>
      </c>
      <c r="BU839">
        <v>0</v>
      </c>
      <c r="BV839">
        <v>0.09</v>
      </c>
      <c r="BW839">
        <v>6.5699999999999995E-2</v>
      </c>
      <c r="BX839">
        <v>24</v>
      </c>
      <c r="BY839">
        <v>0</v>
      </c>
      <c r="BZ839" s="25" t="s">
        <v>176</v>
      </c>
      <c r="CB839">
        <v>4.5</v>
      </c>
      <c r="CC839">
        <v>2</v>
      </c>
      <c r="CD839">
        <v>226</v>
      </c>
      <c r="CE839">
        <v>3</v>
      </c>
      <c r="CF839">
        <v>1</v>
      </c>
      <c r="CG839">
        <v>0.63</v>
      </c>
      <c r="CH839">
        <v>0</v>
      </c>
    </row>
    <row r="840" spans="1:86">
      <c r="A840">
        <v>7</v>
      </c>
      <c r="B840">
        <v>4</v>
      </c>
      <c r="C840">
        <v>14</v>
      </c>
      <c r="D840">
        <v>25</v>
      </c>
      <c r="E840">
        <v>0</v>
      </c>
      <c r="F840" s="24">
        <f t="shared" si="66"/>
        <v>20</v>
      </c>
      <c r="G840">
        <v>60</v>
      </c>
      <c r="H840" s="24">
        <f t="shared" si="67"/>
        <v>5</v>
      </c>
      <c r="I840" s="24">
        <f t="shared" si="68"/>
        <v>23</v>
      </c>
      <c r="J840" s="24">
        <f t="shared" si="69"/>
        <v>175</v>
      </c>
      <c r="K840" s="49" t="str">
        <f t="shared" si="65"/>
        <v>10</v>
      </c>
      <c r="L840">
        <v>73</v>
      </c>
      <c r="M840">
        <v>0</v>
      </c>
      <c r="N840">
        <v>0</v>
      </c>
      <c r="O840">
        <v>10</v>
      </c>
      <c r="P840">
        <v>0</v>
      </c>
      <c r="Q840" s="25" t="s">
        <v>170</v>
      </c>
      <c r="R840">
        <v>22</v>
      </c>
      <c r="S840">
        <v>12</v>
      </c>
      <c r="T840">
        <v>2</v>
      </c>
      <c r="U840">
        <v>0</v>
      </c>
      <c r="V840">
        <v>4.4999999999999998E-2</v>
      </c>
      <c r="W840">
        <v>4.1000000000000002E-2</v>
      </c>
      <c r="X840">
        <v>24</v>
      </c>
      <c r="Y840">
        <v>0</v>
      </c>
      <c r="Z840" s="25" t="s">
        <v>176</v>
      </c>
      <c r="AB840">
        <v>2.8</v>
      </c>
      <c r="AC840">
        <v>2</v>
      </c>
      <c r="AD840">
        <v>226</v>
      </c>
      <c r="AE840">
        <v>3</v>
      </c>
      <c r="AF840">
        <v>1</v>
      </c>
      <c r="AG840">
        <v>0.63</v>
      </c>
      <c r="AH840">
        <v>0</v>
      </c>
      <c r="BA840">
        <v>7</v>
      </c>
      <c r="BB840">
        <v>4</v>
      </c>
      <c r="BC840">
        <v>14</v>
      </c>
      <c r="BD840">
        <v>25</v>
      </c>
      <c r="BE840">
        <v>0</v>
      </c>
      <c r="BF840">
        <v>2</v>
      </c>
      <c r="BG840">
        <v>60</v>
      </c>
      <c r="BH840">
        <v>50</v>
      </c>
      <c r="BI840">
        <v>180</v>
      </c>
      <c r="BJ840">
        <v>103</v>
      </c>
      <c r="BK840">
        <v>11</v>
      </c>
      <c r="BL840">
        <v>73</v>
      </c>
      <c r="BM840">
        <v>0</v>
      </c>
      <c r="BN840">
        <v>0</v>
      </c>
      <c r="BO840">
        <v>10</v>
      </c>
      <c r="BP840">
        <v>0</v>
      </c>
      <c r="BQ840" s="25" t="s">
        <v>170</v>
      </c>
      <c r="BR840">
        <v>22</v>
      </c>
      <c r="BS840">
        <v>12</v>
      </c>
      <c r="BT840">
        <v>2</v>
      </c>
      <c r="BU840">
        <v>0</v>
      </c>
      <c r="BV840">
        <v>4.4999999999999998E-2</v>
      </c>
      <c r="BW840">
        <v>4.1000000000000002E-2</v>
      </c>
      <c r="BX840">
        <v>24</v>
      </c>
      <c r="BY840">
        <v>0</v>
      </c>
      <c r="BZ840" s="25" t="s">
        <v>176</v>
      </c>
      <c r="CB840">
        <v>2.8</v>
      </c>
      <c r="CC840">
        <v>2</v>
      </c>
      <c r="CD840">
        <v>226</v>
      </c>
      <c r="CE840">
        <v>3</v>
      </c>
      <c r="CF840">
        <v>1</v>
      </c>
      <c r="CG840">
        <v>0.63</v>
      </c>
      <c r="CH840">
        <v>0</v>
      </c>
    </row>
    <row r="841" spans="1:86">
      <c r="A841">
        <v>8</v>
      </c>
      <c r="B841">
        <v>3</v>
      </c>
      <c r="C841">
        <v>8</v>
      </c>
      <c r="D841">
        <v>20</v>
      </c>
      <c r="E841">
        <v>0</v>
      </c>
      <c r="F841" s="24">
        <f t="shared" si="66"/>
        <v>10</v>
      </c>
      <c r="G841">
        <v>75</v>
      </c>
      <c r="H841" s="24">
        <f t="shared" si="67"/>
        <v>5</v>
      </c>
      <c r="I841" s="24">
        <f t="shared" si="68"/>
        <v>23</v>
      </c>
      <c r="J841" s="24">
        <f t="shared" si="69"/>
        <v>175</v>
      </c>
      <c r="K841" s="49" t="str">
        <f t="shared" si="65"/>
        <v>10</v>
      </c>
      <c r="L841">
        <v>73</v>
      </c>
      <c r="M841">
        <v>0</v>
      </c>
      <c r="N841">
        <v>0</v>
      </c>
      <c r="O841">
        <v>20</v>
      </c>
      <c r="P841">
        <v>0</v>
      </c>
      <c r="Q841" s="25" t="s">
        <v>170</v>
      </c>
      <c r="R841">
        <v>22</v>
      </c>
      <c r="S841">
        <v>0</v>
      </c>
      <c r="T841">
        <v>2</v>
      </c>
      <c r="U841">
        <v>0</v>
      </c>
      <c r="V841">
        <v>3.1E-2</v>
      </c>
      <c r="W841">
        <v>2.9100000000000001E-2</v>
      </c>
      <c r="X841">
        <v>24</v>
      </c>
      <c r="Y841">
        <v>0</v>
      </c>
      <c r="Z841" s="25" t="s">
        <v>176</v>
      </c>
      <c r="AB841">
        <v>1.6</v>
      </c>
      <c r="AC841">
        <v>2</v>
      </c>
      <c r="AD841">
        <v>226</v>
      </c>
      <c r="AE841">
        <v>3</v>
      </c>
      <c r="AF841">
        <v>1</v>
      </c>
      <c r="AG841" s="25">
        <v>0.63</v>
      </c>
      <c r="AH841">
        <v>0</v>
      </c>
      <c r="BA841">
        <v>8</v>
      </c>
      <c r="BB841">
        <v>3</v>
      </c>
      <c r="BC841">
        <v>8</v>
      </c>
      <c r="BD841">
        <v>20</v>
      </c>
      <c r="BE841">
        <v>0</v>
      </c>
      <c r="BF841">
        <v>1</v>
      </c>
      <c r="BG841">
        <v>75</v>
      </c>
      <c r="BH841">
        <v>50</v>
      </c>
      <c r="BI841">
        <v>180</v>
      </c>
      <c r="BJ841">
        <v>103</v>
      </c>
      <c r="BK841">
        <v>11</v>
      </c>
      <c r="BL841">
        <v>73</v>
      </c>
      <c r="BM841">
        <v>0</v>
      </c>
      <c r="BN841">
        <v>0</v>
      </c>
      <c r="BO841">
        <v>20</v>
      </c>
      <c r="BP841">
        <v>0</v>
      </c>
      <c r="BQ841" s="25" t="s">
        <v>170</v>
      </c>
      <c r="BR841">
        <v>22</v>
      </c>
      <c r="BS841">
        <v>0</v>
      </c>
      <c r="BT841">
        <v>2</v>
      </c>
      <c r="BU841">
        <v>0</v>
      </c>
      <c r="BV841">
        <v>3.1E-2</v>
      </c>
      <c r="BW841">
        <v>2.9100000000000001E-2</v>
      </c>
      <c r="BX841">
        <v>24</v>
      </c>
      <c r="BY841">
        <v>0</v>
      </c>
      <c r="BZ841" s="25" t="s">
        <v>176</v>
      </c>
      <c r="CB841">
        <v>1.6</v>
      </c>
      <c r="CC841">
        <v>2</v>
      </c>
      <c r="CD841">
        <v>226</v>
      </c>
      <c r="CE841">
        <v>3</v>
      </c>
      <c r="CF841">
        <v>1</v>
      </c>
      <c r="CG841" s="25">
        <v>0.63</v>
      </c>
      <c r="CH841">
        <v>0</v>
      </c>
    </row>
    <row r="842" spans="1:86">
      <c r="A842">
        <v>9</v>
      </c>
      <c r="B842">
        <v>802</v>
      </c>
      <c r="C842">
        <v>1</v>
      </c>
      <c r="D842">
        <v>16</v>
      </c>
      <c r="E842">
        <v>0</v>
      </c>
      <c r="F842" s="24">
        <f t="shared" si="66"/>
        <v>0</v>
      </c>
      <c r="G842">
        <v>90</v>
      </c>
      <c r="H842" s="24">
        <f t="shared" si="67"/>
        <v>5</v>
      </c>
      <c r="I842" s="24">
        <f t="shared" si="68"/>
        <v>23</v>
      </c>
      <c r="J842" s="24">
        <f t="shared" si="69"/>
        <v>175</v>
      </c>
      <c r="K842" s="49" t="str">
        <f t="shared" si="65"/>
        <v>10</v>
      </c>
      <c r="L842">
        <v>63</v>
      </c>
      <c r="M842">
        <v>0</v>
      </c>
      <c r="N842">
        <v>7</v>
      </c>
      <c r="O842">
        <v>10</v>
      </c>
      <c r="P842">
        <v>2</v>
      </c>
      <c r="Q842" s="25" t="s">
        <v>175</v>
      </c>
      <c r="R842">
        <v>22</v>
      </c>
      <c r="S842">
        <v>0</v>
      </c>
      <c r="T842">
        <v>2</v>
      </c>
      <c r="U842">
        <v>0</v>
      </c>
      <c r="V842">
        <v>1.9E-2</v>
      </c>
      <c r="W842">
        <v>3.4000000000000002E-2</v>
      </c>
      <c r="X842">
        <v>24</v>
      </c>
      <c r="Y842">
        <v>1</v>
      </c>
      <c r="Z842" s="25" t="s">
        <v>178</v>
      </c>
      <c r="AA842">
        <v>110640</v>
      </c>
      <c r="AB842">
        <v>0.8</v>
      </c>
      <c r="AC842">
        <v>2</v>
      </c>
      <c r="AD842">
        <v>226</v>
      </c>
      <c r="AE842">
        <v>3</v>
      </c>
      <c r="AF842">
        <v>1</v>
      </c>
      <c r="AG842">
        <v>0.63</v>
      </c>
      <c r="AH842">
        <v>0</v>
      </c>
      <c r="BA842">
        <v>9</v>
      </c>
      <c r="BB842">
        <v>802</v>
      </c>
      <c r="BC842">
        <v>1</v>
      </c>
      <c r="BD842">
        <v>16</v>
      </c>
      <c r="BE842">
        <v>0</v>
      </c>
      <c r="BF842">
        <v>0</v>
      </c>
      <c r="BG842">
        <v>90</v>
      </c>
      <c r="BH842">
        <v>50</v>
      </c>
      <c r="BI842">
        <v>180</v>
      </c>
      <c r="BJ842">
        <v>103</v>
      </c>
      <c r="BK842">
        <v>11</v>
      </c>
      <c r="BL842">
        <v>63</v>
      </c>
      <c r="BM842">
        <v>0</v>
      </c>
      <c r="BN842">
        <v>7</v>
      </c>
      <c r="BO842">
        <v>10</v>
      </c>
      <c r="BP842">
        <v>2</v>
      </c>
      <c r="BQ842" s="25" t="s">
        <v>175</v>
      </c>
      <c r="BR842">
        <v>22</v>
      </c>
      <c r="BS842">
        <v>0</v>
      </c>
      <c r="BT842">
        <v>2</v>
      </c>
      <c r="BU842">
        <v>0</v>
      </c>
      <c r="BV842">
        <v>1.9E-2</v>
      </c>
      <c r="BW842">
        <v>3.4000000000000002E-2</v>
      </c>
      <c r="BX842">
        <v>24</v>
      </c>
      <c r="BY842">
        <v>1</v>
      </c>
      <c r="BZ842" s="25" t="s">
        <v>178</v>
      </c>
      <c r="CA842">
        <v>110640</v>
      </c>
      <c r="CB842">
        <v>0.8</v>
      </c>
      <c r="CC842">
        <v>2</v>
      </c>
      <c r="CD842">
        <v>226</v>
      </c>
      <c r="CE842">
        <v>3</v>
      </c>
      <c r="CF842">
        <v>1</v>
      </c>
      <c r="CG842">
        <v>0.63</v>
      </c>
      <c r="CH842">
        <v>0</v>
      </c>
    </row>
    <row r="843" spans="1:86">
      <c r="A843">
        <v>10</v>
      </c>
      <c r="B843">
        <v>802</v>
      </c>
      <c r="C843">
        <v>1</v>
      </c>
      <c r="D843">
        <v>16</v>
      </c>
      <c r="E843">
        <v>0</v>
      </c>
      <c r="F843" s="24">
        <f t="shared" si="66"/>
        <v>0</v>
      </c>
      <c r="G843">
        <v>90</v>
      </c>
      <c r="H843" s="24">
        <f t="shared" si="67"/>
        <v>5</v>
      </c>
      <c r="I843" s="24">
        <f t="shared" si="68"/>
        <v>23</v>
      </c>
      <c r="J843" s="24">
        <f t="shared" si="69"/>
        <v>175</v>
      </c>
      <c r="K843" s="49" t="str">
        <f t="shared" si="65"/>
        <v>10</v>
      </c>
      <c r="L843">
        <v>63</v>
      </c>
      <c r="M843">
        <v>0</v>
      </c>
      <c r="N843">
        <v>7</v>
      </c>
      <c r="O843">
        <v>10</v>
      </c>
      <c r="P843">
        <v>2</v>
      </c>
      <c r="Q843" s="25" t="s">
        <v>175</v>
      </c>
      <c r="R843">
        <v>22</v>
      </c>
      <c r="S843">
        <v>0</v>
      </c>
      <c r="T843">
        <v>2</v>
      </c>
      <c r="U843">
        <v>0</v>
      </c>
      <c r="V843">
        <v>3.9E-2</v>
      </c>
      <c r="W843">
        <v>1.9099999999999999E-2</v>
      </c>
      <c r="X843">
        <v>24</v>
      </c>
      <c r="Y843">
        <v>1</v>
      </c>
      <c r="Z843" s="25" t="s">
        <v>178</v>
      </c>
      <c r="AA843">
        <v>1320</v>
      </c>
      <c r="AB843">
        <v>0.8</v>
      </c>
      <c r="AC843">
        <v>2</v>
      </c>
      <c r="AD843">
        <v>226</v>
      </c>
      <c r="AE843">
        <v>3</v>
      </c>
      <c r="AF843">
        <v>1</v>
      </c>
      <c r="AG843">
        <v>0.63</v>
      </c>
      <c r="AH843">
        <v>0</v>
      </c>
      <c r="BA843">
        <v>10</v>
      </c>
      <c r="BB843">
        <v>802</v>
      </c>
      <c r="BC843">
        <v>1</v>
      </c>
      <c r="BD843">
        <v>16</v>
      </c>
      <c r="BE843">
        <v>0</v>
      </c>
      <c r="BF843">
        <v>0</v>
      </c>
      <c r="BG843">
        <v>90</v>
      </c>
      <c r="BH843">
        <v>50</v>
      </c>
      <c r="BI843">
        <v>180</v>
      </c>
      <c r="BJ843">
        <v>103</v>
      </c>
      <c r="BK843">
        <v>11</v>
      </c>
      <c r="BL843">
        <v>63</v>
      </c>
      <c r="BM843">
        <v>0</v>
      </c>
      <c r="BN843">
        <v>7</v>
      </c>
      <c r="BO843">
        <v>10</v>
      </c>
      <c r="BP843">
        <v>2</v>
      </c>
      <c r="BQ843" s="25" t="s">
        <v>175</v>
      </c>
      <c r="BR843">
        <v>22</v>
      </c>
      <c r="BS843">
        <v>0</v>
      </c>
      <c r="BT843">
        <v>2</v>
      </c>
      <c r="BU843">
        <v>0</v>
      </c>
      <c r="BV843">
        <v>3.9E-2</v>
      </c>
      <c r="BW843">
        <v>1.9099999999999999E-2</v>
      </c>
      <c r="BX843">
        <v>24</v>
      </c>
      <c r="BY843">
        <v>1</v>
      </c>
      <c r="BZ843" s="25" t="s">
        <v>178</v>
      </c>
      <c r="CA843">
        <v>1320</v>
      </c>
      <c r="CB843">
        <v>0.8</v>
      </c>
      <c r="CC843">
        <v>2</v>
      </c>
      <c r="CD843">
        <v>226</v>
      </c>
      <c r="CE843">
        <v>3</v>
      </c>
      <c r="CF843">
        <v>1</v>
      </c>
      <c r="CG843">
        <v>0.63</v>
      </c>
      <c r="CH843">
        <v>0</v>
      </c>
    </row>
    <row r="844" spans="1:86">
      <c r="A844">
        <v>11</v>
      </c>
      <c r="B844">
        <v>801</v>
      </c>
      <c r="C844">
        <v>1</v>
      </c>
      <c r="D844">
        <v>16</v>
      </c>
      <c r="E844">
        <v>0</v>
      </c>
      <c r="F844" s="24">
        <f t="shared" si="66"/>
        <v>0</v>
      </c>
      <c r="G844">
        <v>90</v>
      </c>
      <c r="H844" s="24">
        <f t="shared" si="67"/>
        <v>5</v>
      </c>
      <c r="I844" s="24">
        <f t="shared" si="68"/>
        <v>23</v>
      </c>
      <c r="J844" s="24">
        <f t="shared" si="69"/>
        <v>175</v>
      </c>
      <c r="K844" s="49" t="str">
        <f t="shared" si="65"/>
        <v>10</v>
      </c>
      <c r="L844">
        <v>63</v>
      </c>
      <c r="M844">
        <v>0</v>
      </c>
      <c r="N844">
        <v>4</v>
      </c>
      <c r="O844">
        <v>10</v>
      </c>
      <c r="P844">
        <v>1</v>
      </c>
      <c r="Q844" s="25" t="s">
        <v>175</v>
      </c>
      <c r="R844">
        <v>22</v>
      </c>
      <c r="S844">
        <v>0</v>
      </c>
      <c r="T844">
        <v>2</v>
      </c>
      <c r="U844">
        <v>0</v>
      </c>
      <c r="V844">
        <v>8.9999999999999993E-3</v>
      </c>
      <c r="W844">
        <v>2.4E-2</v>
      </c>
      <c r="X844">
        <v>24</v>
      </c>
      <c r="Y844">
        <v>1</v>
      </c>
      <c r="Z844" s="25" t="s">
        <v>178</v>
      </c>
      <c r="AA844">
        <v>110640</v>
      </c>
      <c r="AB844">
        <v>0.63</v>
      </c>
      <c r="AC844">
        <v>2</v>
      </c>
      <c r="AD844">
        <v>226</v>
      </c>
      <c r="AE844">
        <v>3</v>
      </c>
      <c r="AF844">
        <v>1</v>
      </c>
      <c r="AG844">
        <v>0.63</v>
      </c>
      <c r="AH844">
        <v>0</v>
      </c>
      <c r="BA844">
        <v>11</v>
      </c>
      <c r="BB844">
        <v>801</v>
      </c>
      <c r="BC844">
        <v>1</v>
      </c>
      <c r="BD844">
        <v>16</v>
      </c>
      <c r="BE844">
        <v>0</v>
      </c>
      <c r="BF844">
        <v>0</v>
      </c>
      <c r="BG844">
        <v>90</v>
      </c>
      <c r="BH844">
        <v>50</v>
      </c>
      <c r="BI844">
        <v>180</v>
      </c>
      <c r="BJ844">
        <v>103</v>
      </c>
      <c r="BK844">
        <v>11</v>
      </c>
      <c r="BL844">
        <v>63</v>
      </c>
      <c r="BM844">
        <v>0</v>
      </c>
      <c r="BN844">
        <v>4</v>
      </c>
      <c r="BO844">
        <v>10</v>
      </c>
      <c r="BP844">
        <v>1</v>
      </c>
      <c r="BQ844" s="25" t="s">
        <v>175</v>
      </c>
      <c r="BR844">
        <v>22</v>
      </c>
      <c r="BS844">
        <v>0</v>
      </c>
      <c r="BT844">
        <v>2</v>
      </c>
      <c r="BU844">
        <v>0</v>
      </c>
      <c r="BV844">
        <v>8.9999999999999993E-3</v>
      </c>
      <c r="BW844">
        <v>2.4E-2</v>
      </c>
      <c r="BX844">
        <v>24</v>
      </c>
      <c r="BY844">
        <v>1</v>
      </c>
      <c r="BZ844" s="25" t="s">
        <v>178</v>
      </c>
      <c r="CA844">
        <v>110640</v>
      </c>
      <c r="CB844">
        <v>0.63</v>
      </c>
      <c r="CC844">
        <v>2</v>
      </c>
      <c r="CD844">
        <v>226</v>
      </c>
      <c r="CE844">
        <v>3</v>
      </c>
      <c r="CF844">
        <v>1</v>
      </c>
      <c r="CG844">
        <v>0.63</v>
      </c>
      <c r="CH844">
        <v>0</v>
      </c>
    </row>
    <row r="845" spans="1:86">
      <c r="A845">
        <v>12</v>
      </c>
      <c r="B845">
        <v>801</v>
      </c>
      <c r="C845">
        <v>1</v>
      </c>
      <c r="D845">
        <v>16</v>
      </c>
      <c r="E845">
        <v>0</v>
      </c>
      <c r="F845" s="24">
        <f t="shared" si="66"/>
        <v>0</v>
      </c>
      <c r="G845">
        <v>90</v>
      </c>
      <c r="H845" s="24">
        <f t="shared" si="67"/>
        <v>5</v>
      </c>
      <c r="I845" s="24">
        <f t="shared" si="68"/>
        <v>23</v>
      </c>
      <c r="J845" s="24">
        <f t="shared" si="69"/>
        <v>175</v>
      </c>
      <c r="K845" s="49" t="str">
        <f t="shared" si="65"/>
        <v>10</v>
      </c>
      <c r="L845">
        <v>63</v>
      </c>
      <c r="M845">
        <v>0</v>
      </c>
      <c r="N845">
        <v>4</v>
      </c>
      <c r="O845">
        <v>10</v>
      </c>
      <c r="P845">
        <v>1</v>
      </c>
      <c r="Q845" s="25" t="s">
        <v>175</v>
      </c>
      <c r="R845">
        <v>22</v>
      </c>
      <c r="S845">
        <v>0</v>
      </c>
      <c r="T845">
        <v>2</v>
      </c>
      <c r="U845">
        <v>0</v>
      </c>
      <c r="V845">
        <v>2.9000000000000001E-2</v>
      </c>
      <c r="W845">
        <v>8.9999999999999993E-3</v>
      </c>
      <c r="X845">
        <v>24</v>
      </c>
      <c r="Y845">
        <v>1</v>
      </c>
      <c r="Z845" s="25" t="s">
        <v>178</v>
      </c>
      <c r="AA845">
        <v>1320</v>
      </c>
      <c r="AB845">
        <v>0.63</v>
      </c>
      <c r="AC845">
        <v>2</v>
      </c>
      <c r="AD845">
        <v>226</v>
      </c>
      <c r="AE845">
        <v>3</v>
      </c>
      <c r="AF845">
        <v>1</v>
      </c>
      <c r="AG845">
        <v>0.63</v>
      </c>
      <c r="AH845">
        <v>0</v>
      </c>
      <c r="BA845">
        <v>12</v>
      </c>
      <c r="BB845">
        <v>801</v>
      </c>
      <c r="BC845">
        <v>1</v>
      </c>
      <c r="BD845">
        <v>16</v>
      </c>
      <c r="BE845">
        <v>0</v>
      </c>
      <c r="BF845">
        <v>0</v>
      </c>
      <c r="BG845">
        <v>90</v>
      </c>
      <c r="BH845">
        <v>50</v>
      </c>
      <c r="BI845">
        <v>180</v>
      </c>
      <c r="BJ845">
        <v>103</v>
      </c>
      <c r="BK845">
        <v>11</v>
      </c>
      <c r="BL845">
        <v>63</v>
      </c>
      <c r="BM845">
        <v>0</v>
      </c>
      <c r="BN845">
        <v>4</v>
      </c>
      <c r="BO845">
        <v>10</v>
      </c>
      <c r="BP845">
        <v>1</v>
      </c>
      <c r="BQ845" s="25" t="s">
        <v>175</v>
      </c>
      <c r="BR845">
        <v>22</v>
      </c>
      <c r="BS845">
        <v>0</v>
      </c>
      <c r="BT845">
        <v>2</v>
      </c>
      <c r="BU845">
        <v>0</v>
      </c>
      <c r="BV845">
        <v>2.9000000000000001E-2</v>
      </c>
      <c r="BW845">
        <v>8.9999999999999993E-3</v>
      </c>
      <c r="BX845">
        <v>24</v>
      </c>
      <c r="BY845">
        <v>1</v>
      </c>
      <c r="BZ845" s="25" t="s">
        <v>178</v>
      </c>
      <c r="CA845">
        <v>1320</v>
      </c>
      <c r="CB845">
        <v>0.63</v>
      </c>
      <c r="CC845">
        <v>2</v>
      </c>
      <c r="CD845">
        <v>226</v>
      </c>
      <c r="CE845">
        <v>3</v>
      </c>
      <c r="CF845">
        <v>1</v>
      </c>
      <c r="CG845">
        <v>0.63</v>
      </c>
      <c r="CH845">
        <v>0</v>
      </c>
    </row>
    <row r="846" spans="1:86">
      <c r="F846" s="24" t="str">
        <f t="shared" si="66"/>
        <v/>
      </c>
      <c r="H846" s="24" t="str">
        <f t="shared" si="67"/>
        <v/>
      </c>
      <c r="I846" s="24" t="str">
        <f t="shared" si="68"/>
        <v/>
      </c>
      <c r="J846" s="24" t="str">
        <f t="shared" si="69"/>
        <v/>
      </c>
      <c r="K846" s="49" t="str">
        <f t="shared" si="65"/>
        <v/>
      </c>
      <c r="Q846" s="25"/>
      <c r="Z846" s="25"/>
      <c r="AH846">
        <v>0</v>
      </c>
      <c r="BQ846" s="25"/>
      <c r="BZ846" s="25"/>
      <c r="CH846">
        <v>0</v>
      </c>
    </row>
    <row r="847" spans="1:86">
      <c r="A847">
        <v>1</v>
      </c>
      <c r="B847">
        <v>9</v>
      </c>
      <c r="C847">
        <v>140</v>
      </c>
      <c r="D847">
        <v>55</v>
      </c>
      <c r="E847">
        <v>1000</v>
      </c>
      <c r="F847" s="24">
        <f t="shared" si="66"/>
        <v>310</v>
      </c>
      <c r="G847">
        <v>71</v>
      </c>
      <c r="H847" s="24">
        <f t="shared" si="67"/>
        <v>5</v>
      </c>
      <c r="I847" s="24">
        <f t="shared" si="68"/>
        <v>20</v>
      </c>
      <c r="J847" s="24">
        <f t="shared" si="69"/>
        <v>175</v>
      </c>
      <c r="K847" s="49" t="str">
        <f t="shared" si="65"/>
        <v>13</v>
      </c>
      <c r="L847">
        <v>43</v>
      </c>
      <c r="M847">
        <v>0</v>
      </c>
      <c r="N847">
        <v>141</v>
      </c>
      <c r="O847">
        <v>0</v>
      </c>
      <c r="P847">
        <v>0</v>
      </c>
      <c r="Q847" s="25" t="s">
        <v>170</v>
      </c>
      <c r="R847">
        <v>22</v>
      </c>
      <c r="S847">
        <v>15</v>
      </c>
      <c r="T847">
        <v>2</v>
      </c>
      <c r="U847">
        <v>0</v>
      </c>
      <c r="V847">
        <v>0.40300000000000002</v>
      </c>
      <c r="W847">
        <v>0.5</v>
      </c>
      <c r="X847">
        <v>24</v>
      </c>
      <c r="Y847">
        <v>0</v>
      </c>
      <c r="Z847" s="25" t="s">
        <v>176</v>
      </c>
      <c r="AB847">
        <v>0</v>
      </c>
      <c r="AC847">
        <v>2</v>
      </c>
      <c r="AD847">
        <v>226</v>
      </c>
      <c r="AE847">
        <v>3</v>
      </c>
      <c r="AF847">
        <v>1</v>
      </c>
      <c r="AG847">
        <v>0.8</v>
      </c>
      <c r="AH847">
        <v>0</v>
      </c>
      <c r="BA847">
        <v>1</v>
      </c>
      <c r="BB847">
        <v>9</v>
      </c>
      <c r="BC847">
        <v>140</v>
      </c>
      <c r="BD847">
        <v>55</v>
      </c>
      <c r="BE847">
        <v>1000</v>
      </c>
      <c r="BF847">
        <v>31</v>
      </c>
      <c r="BG847">
        <v>71</v>
      </c>
      <c r="BH847">
        <v>45</v>
      </c>
      <c r="BI847">
        <v>160</v>
      </c>
      <c r="BJ847">
        <v>103</v>
      </c>
      <c r="BK847">
        <v>11</v>
      </c>
      <c r="BL847">
        <v>43</v>
      </c>
      <c r="BM847">
        <v>0</v>
      </c>
      <c r="BN847">
        <v>141</v>
      </c>
      <c r="BO847">
        <v>0</v>
      </c>
      <c r="BP847">
        <v>0</v>
      </c>
      <c r="BQ847" s="25" t="s">
        <v>170</v>
      </c>
      <c r="BR847">
        <v>22</v>
      </c>
      <c r="BS847">
        <v>15</v>
      </c>
      <c r="BT847">
        <v>2</v>
      </c>
      <c r="BU847">
        <v>0</v>
      </c>
      <c r="BV847">
        <v>0.40300000000000002</v>
      </c>
      <c r="BW847">
        <v>0.5</v>
      </c>
      <c r="BX847">
        <v>24</v>
      </c>
      <c r="BY847">
        <v>0</v>
      </c>
      <c r="BZ847" s="25" t="s">
        <v>176</v>
      </c>
      <c r="CB847">
        <v>0</v>
      </c>
      <c r="CC847">
        <v>2</v>
      </c>
      <c r="CD847">
        <v>226</v>
      </c>
      <c r="CE847">
        <v>3</v>
      </c>
      <c r="CF847">
        <v>1</v>
      </c>
      <c r="CG847">
        <v>0.8</v>
      </c>
      <c r="CH847">
        <v>0</v>
      </c>
    </row>
    <row r="848" spans="1:86">
      <c r="A848">
        <v>2</v>
      </c>
      <c r="B848">
        <v>8</v>
      </c>
      <c r="C848">
        <v>110</v>
      </c>
      <c r="D848">
        <v>55</v>
      </c>
      <c r="E848">
        <v>0</v>
      </c>
      <c r="F848" s="24">
        <f t="shared" si="66"/>
        <v>220</v>
      </c>
      <c r="G848">
        <v>50</v>
      </c>
      <c r="H848" s="24">
        <f t="shared" si="67"/>
        <v>5</v>
      </c>
      <c r="I848" s="24">
        <f t="shared" si="68"/>
        <v>23</v>
      </c>
      <c r="J848" s="24">
        <f t="shared" si="69"/>
        <v>175</v>
      </c>
      <c r="K848" s="49" t="str">
        <f t="shared" si="65"/>
        <v>13</v>
      </c>
      <c r="L848">
        <v>63</v>
      </c>
      <c r="M848">
        <v>0</v>
      </c>
      <c r="N848">
        <v>0</v>
      </c>
      <c r="O848">
        <v>0</v>
      </c>
      <c r="P848">
        <v>0</v>
      </c>
      <c r="Q848" s="25" t="s">
        <v>170</v>
      </c>
      <c r="R848">
        <v>22</v>
      </c>
      <c r="S848">
        <v>12</v>
      </c>
      <c r="T848">
        <v>2</v>
      </c>
      <c r="U848">
        <v>0</v>
      </c>
      <c r="V848">
        <v>0.36499999999999999</v>
      </c>
      <c r="W848">
        <v>0.25190000000000001</v>
      </c>
      <c r="X848">
        <v>24</v>
      </c>
      <c r="Y848">
        <v>0</v>
      </c>
      <c r="Z848" s="25" t="s">
        <v>176</v>
      </c>
      <c r="AB848">
        <v>0</v>
      </c>
      <c r="AC848">
        <v>2</v>
      </c>
      <c r="AD848">
        <v>226</v>
      </c>
      <c r="AE848">
        <v>3</v>
      </c>
      <c r="AF848">
        <v>1</v>
      </c>
      <c r="AG848">
        <v>0.8</v>
      </c>
      <c r="AH848">
        <v>0</v>
      </c>
      <c r="BA848">
        <v>2</v>
      </c>
      <c r="BB848">
        <v>8</v>
      </c>
      <c r="BC848">
        <v>110</v>
      </c>
      <c r="BD848">
        <v>55</v>
      </c>
      <c r="BE848">
        <v>0</v>
      </c>
      <c r="BF848">
        <v>22</v>
      </c>
      <c r="BG848">
        <v>50</v>
      </c>
      <c r="BH848">
        <v>50</v>
      </c>
      <c r="BI848">
        <v>180</v>
      </c>
      <c r="BJ848">
        <v>103</v>
      </c>
      <c r="BK848">
        <v>11</v>
      </c>
      <c r="BL848">
        <v>63</v>
      </c>
      <c r="BM848">
        <v>0</v>
      </c>
      <c r="BN848">
        <v>0</v>
      </c>
      <c r="BO848">
        <v>0</v>
      </c>
      <c r="BP848">
        <v>0</v>
      </c>
      <c r="BQ848" s="25" t="s">
        <v>170</v>
      </c>
      <c r="BR848">
        <v>22</v>
      </c>
      <c r="BS848">
        <v>12</v>
      </c>
      <c r="BT848">
        <v>2</v>
      </c>
      <c r="BU848">
        <v>0</v>
      </c>
      <c r="BV848">
        <v>0.36499999999999999</v>
      </c>
      <c r="BW848">
        <v>0.25190000000000001</v>
      </c>
      <c r="BX848">
        <v>24</v>
      </c>
      <c r="BY848">
        <v>0</v>
      </c>
      <c r="BZ848" s="25" t="s">
        <v>176</v>
      </c>
      <c r="CB848">
        <v>0</v>
      </c>
      <c r="CC848">
        <v>2</v>
      </c>
      <c r="CD848">
        <v>226</v>
      </c>
      <c r="CE848">
        <v>3</v>
      </c>
      <c r="CF848">
        <v>1</v>
      </c>
      <c r="CG848">
        <v>0.8</v>
      </c>
      <c r="CH848">
        <v>0</v>
      </c>
    </row>
    <row r="849" spans="1:86">
      <c r="A849">
        <v>3</v>
      </c>
      <c r="B849">
        <v>7</v>
      </c>
      <c r="C849">
        <v>80</v>
      </c>
      <c r="D849">
        <v>20</v>
      </c>
      <c r="E849">
        <v>0</v>
      </c>
      <c r="F849" s="24">
        <f t="shared" si="66"/>
        <v>160</v>
      </c>
      <c r="G849">
        <v>55</v>
      </c>
      <c r="H849" s="24">
        <f t="shared" si="67"/>
        <v>5</v>
      </c>
      <c r="I849" s="24">
        <f t="shared" si="68"/>
        <v>23</v>
      </c>
      <c r="J849" s="24">
        <f t="shared" si="69"/>
        <v>175</v>
      </c>
      <c r="K849" s="49" t="str">
        <f t="shared" si="65"/>
        <v>13</v>
      </c>
      <c r="L849">
        <v>63</v>
      </c>
      <c r="M849">
        <v>0</v>
      </c>
      <c r="N849">
        <v>0</v>
      </c>
      <c r="O849">
        <v>0</v>
      </c>
      <c r="P849">
        <v>0</v>
      </c>
      <c r="Q849" s="25" t="s">
        <v>170</v>
      </c>
      <c r="R849">
        <v>22</v>
      </c>
      <c r="S849">
        <v>12</v>
      </c>
      <c r="T849">
        <v>2</v>
      </c>
      <c r="U849">
        <v>0</v>
      </c>
      <c r="V849">
        <v>0.27700000000000002</v>
      </c>
      <c r="W849">
        <v>0.18559999999999999</v>
      </c>
      <c r="X849">
        <v>24</v>
      </c>
      <c r="Y849">
        <v>0</v>
      </c>
      <c r="Z849" s="25" t="s">
        <v>176</v>
      </c>
      <c r="AB849">
        <v>0</v>
      </c>
      <c r="AC849">
        <v>2</v>
      </c>
      <c r="AD849">
        <v>226</v>
      </c>
      <c r="AE849">
        <v>3</v>
      </c>
      <c r="AF849">
        <v>1</v>
      </c>
      <c r="AG849">
        <v>0.8</v>
      </c>
      <c r="AH849">
        <v>0</v>
      </c>
      <c r="BA849">
        <v>3</v>
      </c>
      <c r="BB849">
        <v>7</v>
      </c>
      <c r="BC849">
        <v>80</v>
      </c>
      <c r="BD849">
        <v>20</v>
      </c>
      <c r="BE849">
        <v>0</v>
      </c>
      <c r="BF849">
        <v>16</v>
      </c>
      <c r="BG849">
        <v>55</v>
      </c>
      <c r="BH849">
        <v>50</v>
      </c>
      <c r="BI849">
        <v>180</v>
      </c>
      <c r="BJ849">
        <v>103</v>
      </c>
      <c r="BK849">
        <v>11</v>
      </c>
      <c r="BL849">
        <v>63</v>
      </c>
      <c r="BM849">
        <v>0</v>
      </c>
      <c r="BN849">
        <v>0</v>
      </c>
      <c r="BO849">
        <v>0</v>
      </c>
      <c r="BP849">
        <v>0</v>
      </c>
      <c r="BQ849" s="25" t="s">
        <v>170</v>
      </c>
      <c r="BR849">
        <v>22</v>
      </c>
      <c r="BS849">
        <v>12</v>
      </c>
      <c r="BT849">
        <v>2</v>
      </c>
      <c r="BU849">
        <v>0</v>
      </c>
      <c r="BV849">
        <v>0.27700000000000002</v>
      </c>
      <c r="BW849">
        <v>0.18559999999999999</v>
      </c>
      <c r="BX849">
        <v>24</v>
      </c>
      <c r="BY849">
        <v>0</v>
      </c>
      <c r="BZ849" s="25" t="s">
        <v>176</v>
      </c>
      <c r="CB849">
        <v>0</v>
      </c>
      <c r="CC849">
        <v>2</v>
      </c>
      <c r="CD849">
        <v>226</v>
      </c>
      <c r="CE849">
        <v>3</v>
      </c>
      <c r="CF849">
        <v>1</v>
      </c>
      <c r="CG849">
        <v>0.8</v>
      </c>
      <c r="CH849">
        <v>0</v>
      </c>
    </row>
    <row r="850" spans="1:86">
      <c r="A850">
        <v>4</v>
      </c>
      <c r="B850">
        <v>6</v>
      </c>
      <c r="C850">
        <v>60</v>
      </c>
      <c r="D850">
        <v>20</v>
      </c>
      <c r="E850">
        <v>0</v>
      </c>
      <c r="F850" s="24">
        <f t="shared" si="66"/>
        <v>90</v>
      </c>
      <c r="G850">
        <v>60</v>
      </c>
      <c r="H850" s="24">
        <f t="shared" si="67"/>
        <v>5</v>
      </c>
      <c r="I850" s="24">
        <f t="shared" si="68"/>
        <v>23</v>
      </c>
      <c r="J850" s="24">
        <f t="shared" si="69"/>
        <v>175</v>
      </c>
      <c r="K850" s="49" t="str">
        <f t="shared" si="65"/>
        <v>13</v>
      </c>
      <c r="L850">
        <v>73</v>
      </c>
      <c r="M850">
        <v>0</v>
      </c>
      <c r="N850">
        <v>0</v>
      </c>
      <c r="O850">
        <v>0</v>
      </c>
      <c r="P850">
        <v>0</v>
      </c>
      <c r="Q850" s="25" t="s">
        <v>170</v>
      </c>
      <c r="R850">
        <v>22</v>
      </c>
      <c r="S850">
        <v>12</v>
      </c>
      <c r="T850">
        <v>2</v>
      </c>
      <c r="U850">
        <v>0</v>
      </c>
      <c r="V850">
        <v>0.2</v>
      </c>
      <c r="W850">
        <v>0.13800000000000001</v>
      </c>
      <c r="X850">
        <v>24</v>
      </c>
      <c r="Y850">
        <v>0</v>
      </c>
      <c r="Z850" s="25" t="s">
        <v>176</v>
      </c>
      <c r="AB850">
        <v>0</v>
      </c>
      <c r="AC850">
        <v>2</v>
      </c>
      <c r="AD850">
        <v>226</v>
      </c>
      <c r="AE850">
        <v>3</v>
      </c>
      <c r="AF850">
        <v>1</v>
      </c>
      <c r="AG850">
        <v>0.8</v>
      </c>
      <c r="AH850">
        <v>0</v>
      </c>
      <c r="BA850">
        <v>4</v>
      </c>
      <c r="BB850">
        <v>6</v>
      </c>
      <c r="BC850">
        <v>60</v>
      </c>
      <c r="BD850">
        <v>20</v>
      </c>
      <c r="BE850">
        <v>0</v>
      </c>
      <c r="BF850">
        <v>9</v>
      </c>
      <c r="BG850">
        <v>60</v>
      </c>
      <c r="BH850">
        <v>50</v>
      </c>
      <c r="BI850">
        <v>180</v>
      </c>
      <c r="BJ850">
        <v>103</v>
      </c>
      <c r="BK850">
        <v>11</v>
      </c>
      <c r="BL850">
        <v>73</v>
      </c>
      <c r="BM850">
        <v>0</v>
      </c>
      <c r="BN850">
        <v>0</v>
      </c>
      <c r="BO850">
        <v>0</v>
      </c>
      <c r="BP850">
        <v>0</v>
      </c>
      <c r="BQ850" s="25" t="s">
        <v>170</v>
      </c>
      <c r="BR850">
        <v>22</v>
      </c>
      <c r="BS850">
        <v>12</v>
      </c>
      <c r="BT850">
        <v>2</v>
      </c>
      <c r="BU850">
        <v>0</v>
      </c>
      <c r="BV850">
        <v>0.2</v>
      </c>
      <c r="BW850">
        <v>0.13800000000000001</v>
      </c>
      <c r="BX850">
        <v>24</v>
      </c>
      <c r="BY850">
        <v>0</v>
      </c>
      <c r="BZ850" s="25" t="s">
        <v>176</v>
      </c>
      <c r="CB850">
        <v>0</v>
      </c>
      <c r="CC850">
        <v>2</v>
      </c>
      <c r="CD850">
        <v>226</v>
      </c>
      <c r="CE850">
        <v>3</v>
      </c>
      <c r="CF850">
        <v>1</v>
      </c>
      <c r="CG850">
        <v>0.8</v>
      </c>
      <c r="CH850">
        <v>0</v>
      </c>
    </row>
    <row r="851" spans="1:86">
      <c r="A851">
        <v>5</v>
      </c>
      <c r="B851">
        <v>5</v>
      </c>
      <c r="C851">
        <v>40</v>
      </c>
      <c r="D851">
        <v>20</v>
      </c>
      <c r="E851">
        <v>0</v>
      </c>
      <c r="F851" s="24">
        <f t="shared" si="66"/>
        <v>60</v>
      </c>
      <c r="G851">
        <v>55</v>
      </c>
      <c r="H851" s="24">
        <f t="shared" si="67"/>
        <v>5</v>
      </c>
      <c r="I851" s="24">
        <f t="shared" si="68"/>
        <v>23</v>
      </c>
      <c r="J851" s="24">
        <f t="shared" si="69"/>
        <v>175</v>
      </c>
      <c r="K851" s="49" t="str">
        <f t="shared" si="65"/>
        <v>13</v>
      </c>
      <c r="L851">
        <v>73</v>
      </c>
      <c r="M851">
        <v>0</v>
      </c>
      <c r="N851">
        <v>0</v>
      </c>
      <c r="O851">
        <v>0</v>
      </c>
      <c r="P851">
        <v>0</v>
      </c>
      <c r="Q851" s="25" t="s">
        <v>170</v>
      </c>
      <c r="R851">
        <v>22</v>
      </c>
      <c r="S851">
        <v>12</v>
      </c>
      <c r="T851">
        <v>2</v>
      </c>
      <c r="U851">
        <v>0</v>
      </c>
      <c r="V851">
        <v>0.14399999999999999</v>
      </c>
      <c r="W851">
        <v>9.9400000000000002E-2</v>
      </c>
      <c r="X851">
        <v>24</v>
      </c>
      <c r="Y851">
        <v>0</v>
      </c>
      <c r="Z851" s="25" t="s">
        <v>176</v>
      </c>
      <c r="AB851">
        <v>0</v>
      </c>
      <c r="AC851">
        <v>2</v>
      </c>
      <c r="AD851">
        <v>226</v>
      </c>
      <c r="AE851">
        <v>3</v>
      </c>
      <c r="AF851">
        <v>1</v>
      </c>
      <c r="AG851">
        <v>0.8</v>
      </c>
      <c r="AH851">
        <v>0</v>
      </c>
      <c r="BA851">
        <v>5</v>
      </c>
      <c r="BB851">
        <v>5</v>
      </c>
      <c r="BC851">
        <v>40</v>
      </c>
      <c r="BD851">
        <v>20</v>
      </c>
      <c r="BE851">
        <v>0</v>
      </c>
      <c r="BF851">
        <v>6</v>
      </c>
      <c r="BG851">
        <v>55</v>
      </c>
      <c r="BH851">
        <v>50</v>
      </c>
      <c r="BI851">
        <v>180</v>
      </c>
      <c r="BJ851">
        <v>103</v>
      </c>
      <c r="BK851">
        <v>11</v>
      </c>
      <c r="BL851">
        <v>73</v>
      </c>
      <c r="BM851">
        <v>0</v>
      </c>
      <c r="BN851">
        <v>0</v>
      </c>
      <c r="BO851">
        <v>0</v>
      </c>
      <c r="BP851">
        <v>0</v>
      </c>
      <c r="BQ851" s="25" t="s">
        <v>170</v>
      </c>
      <c r="BR851">
        <v>22</v>
      </c>
      <c r="BS851">
        <v>12</v>
      </c>
      <c r="BT851">
        <v>2</v>
      </c>
      <c r="BU851">
        <v>0</v>
      </c>
      <c r="BV851">
        <v>0.14399999999999999</v>
      </c>
      <c r="BW851">
        <v>9.9400000000000002E-2</v>
      </c>
      <c r="BX851">
        <v>24</v>
      </c>
      <c r="BY851">
        <v>0</v>
      </c>
      <c r="BZ851" s="25" t="s">
        <v>176</v>
      </c>
      <c r="CB851">
        <v>0</v>
      </c>
      <c r="CC851">
        <v>2</v>
      </c>
      <c r="CD851">
        <v>226</v>
      </c>
      <c r="CE851">
        <v>3</v>
      </c>
      <c r="CF851">
        <v>1</v>
      </c>
      <c r="CG851">
        <v>0.8</v>
      </c>
      <c r="CH851">
        <v>0</v>
      </c>
    </row>
    <row r="852" spans="1:86">
      <c r="A852">
        <v>6</v>
      </c>
      <c r="B852">
        <v>4</v>
      </c>
      <c r="C852">
        <v>20</v>
      </c>
      <c r="D852">
        <v>30</v>
      </c>
      <c r="E852">
        <v>0</v>
      </c>
      <c r="F852" s="24">
        <f t="shared" si="66"/>
        <v>30</v>
      </c>
      <c r="G852">
        <v>60</v>
      </c>
      <c r="H852" s="24">
        <f t="shared" si="67"/>
        <v>5</v>
      </c>
      <c r="I852" s="24">
        <f t="shared" si="68"/>
        <v>23</v>
      </c>
      <c r="J852" s="24">
        <f t="shared" si="69"/>
        <v>175</v>
      </c>
      <c r="K852" s="49" t="str">
        <f t="shared" si="65"/>
        <v>13</v>
      </c>
      <c r="L852">
        <v>73</v>
      </c>
      <c r="M852">
        <v>0</v>
      </c>
      <c r="N852">
        <v>0</v>
      </c>
      <c r="O852">
        <v>0</v>
      </c>
      <c r="P852">
        <v>0</v>
      </c>
      <c r="Q852" s="25" t="s">
        <v>170</v>
      </c>
      <c r="R852">
        <v>22</v>
      </c>
      <c r="S852">
        <v>12</v>
      </c>
      <c r="T852">
        <v>2</v>
      </c>
      <c r="U852">
        <v>0</v>
      </c>
      <c r="V852">
        <v>8.7999999999999995E-2</v>
      </c>
      <c r="W852">
        <v>6.4199999999999993E-2</v>
      </c>
      <c r="X852">
        <v>24</v>
      </c>
      <c r="Y852">
        <v>0</v>
      </c>
      <c r="Z852" s="25" t="s">
        <v>176</v>
      </c>
      <c r="AB852">
        <v>4.5</v>
      </c>
      <c r="AC852">
        <v>2</v>
      </c>
      <c r="AD852">
        <v>226</v>
      </c>
      <c r="AE852">
        <v>3</v>
      </c>
      <c r="AF852">
        <v>1</v>
      </c>
      <c r="AG852">
        <v>0.8</v>
      </c>
      <c r="AH852">
        <v>0</v>
      </c>
      <c r="BA852">
        <v>6</v>
      </c>
      <c r="BB852">
        <v>4</v>
      </c>
      <c r="BC852">
        <v>20</v>
      </c>
      <c r="BD852">
        <v>30</v>
      </c>
      <c r="BE852">
        <v>0</v>
      </c>
      <c r="BF852">
        <v>3</v>
      </c>
      <c r="BG852">
        <v>60</v>
      </c>
      <c r="BH852">
        <v>50</v>
      </c>
      <c r="BI852">
        <v>180</v>
      </c>
      <c r="BJ852">
        <v>103</v>
      </c>
      <c r="BK852">
        <v>11</v>
      </c>
      <c r="BL852">
        <v>73</v>
      </c>
      <c r="BM852">
        <v>0</v>
      </c>
      <c r="BN852">
        <v>0</v>
      </c>
      <c r="BO852">
        <v>0</v>
      </c>
      <c r="BP852">
        <v>0</v>
      </c>
      <c r="BQ852" s="25" t="s">
        <v>170</v>
      </c>
      <c r="BR852">
        <v>22</v>
      </c>
      <c r="BS852">
        <v>12</v>
      </c>
      <c r="BT852">
        <v>2</v>
      </c>
      <c r="BU852">
        <v>0</v>
      </c>
      <c r="BV852">
        <v>8.7999999999999995E-2</v>
      </c>
      <c r="BW852">
        <v>6.4199999999999993E-2</v>
      </c>
      <c r="BX852">
        <v>24</v>
      </c>
      <c r="BY852">
        <v>0</v>
      </c>
      <c r="BZ852" s="25" t="s">
        <v>176</v>
      </c>
      <c r="CB852">
        <v>4.5</v>
      </c>
      <c r="CC852">
        <v>2</v>
      </c>
      <c r="CD852">
        <v>226</v>
      </c>
      <c r="CE852">
        <v>3</v>
      </c>
      <c r="CF852">
        <v>1</v>
      </c>
      <c r="CG852">
        <v>0.8</v>
      </c>
      <c r="CH852">
        <v>0</v>
      </c>
    </row>
    <row r="853" spans="1:86">
      <c r="A853">
        <v>7</v>
      </c>
      <c r="B853">
        <v>3</v>
      </c>
      <c r="C853">
        <v>14</v>
      </c>
      <c r="D853">
        <v>25</v>
      </c>
      <c r="E853">
        <v>0</v>
      </c>
      <c r="F853" s="24">
        <f t="shared" si="66"/>
        <v>20</v>
      </c>
      <c r="G853">
        <v>60</v>
      </c>
      <c r="H853" s="24">
        <f t="shared" si="67"/>
        <v>5</v>
      </c>
      <c r="I853" s="24">
        <f t="shared" si="68"/>
        <v>23</v>
      </c>
      <c r="J853" s="24">
        <f t="shared" si="69"/>
        <v>175</v>
      </c>
      <c r="K853" s="49" t="str">
        <f t="shared" si="65"/>
        <v>10</v>
      </c>
      <c r="L853">
        <v>73</v>
      </c>
      <c r="M853">
        <v>0</v>
      </c>
      <c r="N853">
        <v>0</v>
      </c>
      <c r="O853">
        <v>10</v>
      </c>
      <c r="P853">
        <v>0</v>
      </c>
      <c r="Q853" s="25" t="s">
        <v>170</v>
      </c>
      <c r="R853">
        <v>22</v>
      </c>
      <c r="S853">
        <v>12</v>
      </c>
      <c r="T853">
        <v>2</v>
      </c>
      <c r="U853">
        <v>0</v>
      </c>
      <c r="V853">
        <v>4.2999999999999997E-2</v>
      </c>
      <c r="W853">
        <v>3.9100000000000003E-2</v>
      </c>
      <c r="X853">
        <v>24</v>
      </c>
      <c r="Y853">
        <v>0</v>
      </c>
      <c r="Z853" s="25" t="s">
        <v>176</v>
      </c>
      <c r="AB853">
        <v>2.8</v>
      </c>
      <c r="AC853">
        <v>2</v>
      </c>
      <c r="AD853">
        <v>226</v>
      </c>
      <c r="AE853">
        <v>3</v>
      </c>
      <c r="AF853">
        <v>1</v>
      </c>
      <c r="AG853">
        <v>0.8</v>
      </c>
      <c r="AH853">
        <v>0</v>
      </c>
      <c r="BA853">
        <v>7</v>
      </c>
      <c r="BB853">
        <v>3</v>
      </c>
      <c r="BC853">
        <v>14</v>
      </c>
      <c r="BD853">
        <v>25</v>
      </c>
      <c r="BE853">
        <v>0</v>
      </c>
      <c r="BF853">
        <v>2</v>
      </c>
      <c r="BG853">
        <v>60</v>
      </c>
      <c r="BH853">
        <v>50</v>
      </c>
      <c r="BI853">
        <v>180</v>
      </c>
      <c r="BJ853">
        <v>103</v>
      </c>
      <c r="BK853">
        <v>11</v>
      </c>
      <c r="BL853">
        <v>73</v>
      </c>
      <c r="BM853">
        <v>0</v>
      </c>
      <c r="BN853">
        <v>0</v>
      </c>
      <c r="BO853">
        <v>10</v>
      </c>
      <c r="BP853">
        <v>0</v>
      </c>
      <c r="BQ853" s="25" t="s">
        <v>170</v>
      </c>
      <c r="BR853">
        <v>22</v>
      </c>
      <c r="BS853">
        <v>12</v>
      </c>
      <c r="BT853">
        <v>2</v>
      </c>
      <c r="BU853">
        <v>0</v>
      </c>
      <c r="BV853">
        <v>4.2999999999999997E-2</v>
      </c>
      <c r="BW853">
        <v>3.9100000000000003E-2</v>
      </c>
      <c r="BX853">
        <v>24</v>
      </c>
      <c r="BY853">
        <v>0</v>
      </c>
      <c r="BZ853" s="25" t="s">
        <v>176</v>
      </c>
      <c r="CB853">
        <v>2.8</v>
      </c>
      <c r="CC853">
        <v>2</v>
      </c>
      <c r="CD853">
        <v>226</v>
      </c>
      <c r="CE853">
        <v>3</v>
      </c>
      <c r="CF853">
        <v>1</v>
      </c>
      <c r="CG853">
        <v>0.8</v>
      </c>
      <c r="CH853">
        <v>0</v>
      </c>
    </row>
    <row r="854" spans="1:86">
      <c r="A854">
        <v>8</v>
      </c>
      <c r="B854">
        <v>2</v>
      </c>
      <c r="C854">
        <v>8</v>
      </c>
      <c r="D854">
        <v>20</v>
      </c>
      <c r="E854">
        <v>0</v>
      </c>
      <c r="F854" s="24">
        <f t="shared" si="66"/>
        <v>10</v>
      </c>
      <c r="G854">
        <v>75</v>
      </c>
      <c r="H854" s="24">
        <f t="shared" si="67"/>
        <v>5</v>
      </c>
      <c r="I854" s="24">
        <f t="shared" si="68"/>
        <v>23</v>
      </c>
      <c r="J854" s="24">
        <f t="shared" si="69"/>
        <v>175</v>
      </c>
      <c r="K854" s="49" t="str">
        <f t="shared" si="65"/>
        <v>10</v>
      </c>
      <c r="L854">
        <v>73</v>
      </c>
      <c r="M854">
        <v>0</v>
      </c>
      <c r="N854">
        <v>0</v>
      </c>
      <c r="O854">
        <v>20</v>
      </c>
      <c r="P854">
        <v>0</v>
      </c>
      <c r="Q854" s="25" t="s">
        <v>170</v>
      </c>
      <c r="R854">
        <v>22</v>
      </c>
      <c r="S854">
        <v>0</v>
      </c>
      <c r="T854">
        <v>2</v>
      </c>
      <c r="U854">
        <v>0</v>
      </c>
      <c r="V854">
        <v>2.9000000000000001E-2</v>
      </c>
      <c r="W854">
        <v>2.7300000000000001E-2</v>
      </c>
      <c r="X854">
        <v>24</v>
      </c>
      <c r="Y854">
        <v>0</v>
      </c>
      <c r="Z854" s="25" t="s">
        <v>176</v>
      </c>
      <c r="AB854">
        <v>1.6</v>
      </c>
      <c r="AC854">
        <v>2</v>
      </c>
      <c r="AD854">
        <v>226</v>
      </c>
      <c r="AE854">
        <v>3</v>
      </c>
      <c r="AF854">
        <v>1</v>
      </c>
      <c r="AG854">
        <v>0.8</v>
      </c>
      <c r="AH854">
        <v>0</v>
      </c>
      <c r="BA854">
        <v>8</v>
      </c>
      <c r="BB854">
        <v>2</v>
      </c>
      <c r="BC854">
        <v>8</v>
      </c>
      <c r="BD854">
        <v>20</v>
      </c>
      <c r="BE854">
        <v>0</v>
      </c>
      <c r="BF854">
        <v>1</v>
      </c>
      <c r="BG854">
        <v>75</v>
      </c>
      <c r="BH854">
        <v>50</v>
      </c>
      <c r="BI854">
        <v>180</v>
      </c>
      <c r="BJ854">
        <v>103</v>
      </c>
      <c r="BK854">
        <v>11</v>
      </c>
      <c r="BL854">
        <v>73</v>
      </c>
      <c r="BM854">
        <v>0</v>
      </c>
      <c r="BN854">
        <v>0</v>
      </c>
      <c r="BO854">
        <v>20</v>
      </c>
      <c r="BP854">
        <v>0</v>
      </c>
      <c r="BQ854" s="25" t="s">
        <v>170</v>
      </c>
      <c r="BR854">
        <v>22</v>
      </c>
      <c r="BS854">
        <v>0</v>
      </c>
      <c r="BT854">
        <v>2</v>
      </c>
      <c r="BU854">
        <v>0</v>
      </c>
      <c r="BV854">
        <v>2.9000000000000001E-2</v>
      </c>
      <c r="BW854">
        <v>2.7300000000000001E-2</v>
      </c>
      <c r="BX854">
        <v>24</v>
      </c>
      <c r="BY854">
        <v>0</v>
      </c>
      <c r="BZ854" s="25" t="s">
        <v>176</v>
      </c>
      <c r="CB854">
        <v>1.6</v>
      </c>
      <c r="CC854">
        <v>2</v>
      </c>
      <c r="CD854">
        <v>226</v>
      </c>
      <c r="CE854">
        <v>3</v>
      </c>
      <c r="CF854">
        <v>1</v>
      </c>
      <c r="CG854">
        <v>0.8</v>
      </c>
      <c r="CH854">
        <v>0</v>
      </c>
    </row>
    <row r="855" spans="1:86">
      <c r="A855">
        <v>9</v>
      </c>
      <c r="B855">
        <v>801</v>
      </c>
      <c r="C855">
        <v>1</v>
      </c>
      <c r="D855">
        <v>16</v>
      </c>
      <c r="E855">
        <v>0</v>
      </c>
      <c r="F855" s="24">
        <f t="shared" si="66"/>
        <v>0</v>
      </c>
      <c r="G855">
        <v>90</v>
      </c>
      <c r="H855" s="24">
        <f t="shared" si="67"/>
        <v>5</v>
      </c>
      <c r="I855" s="24">
        <f t="shared" si="68"/>
        <v>23</v>
      </c>
      <c r="J855" s="24">
        <f t="shared" si="69"/>
        <v>175</v>
      </c>
      <c r="K855" s="49" t="str">
        <f t="shared" si="65"/>
        <v>10</v>
      </c>
      <c r="L855">
        <v>63</v>
      </c>
      <c r="M855">
        <v>0</v>
      </c>
      <c r="N855">
        <v>7</v>
      </c>
      <c r="O855">
        <v>10</v>
      </c>
      <c r="P855">
        <v>2</v>
      </c>
      <c r="Q855" s="25" t="s">
        <v>175</v>
      </c>
      <c r="R855">
        <v>22</v>
      </c>
      <c r="S855">
        <v>0</v>
      </c>
      <c r="T855">
        <v>2</v>
      </c>
      <c r="U855">
        <v>0</v>
      </c>
      <c r="V855">
        <v>1.9E-2</v>
      </c>
      <c r="W855">
        <v>3.4000000000000002E-2</v>
      </c>
      <c r="X855">
        <v>24</v>
      </c>
      <c r="Y855">
        <v>1</v>
      </c>
      <c r="Z855" s="25" t="s">
        <v>178</v>
      </c>
      <c r="AA855">
        <v>110640</v>
      </c>
      <c r="AB855">
        <v>0.8</v>
      </c>
      <c r="AC855">
        <v>2</v>
      </c>
      <c r="AD855">
        <v>226</v>
      </c>
      <c r="AE855">
        <v>3</v>
      </c>
      <c r="AF855">
        <v>1</v>
      </c>
      <c r="AG855">
        <v>0.8</v>
      </c>
      <c r="AH855">
        <v>0</v>
      </c>
      <c r="BA855">
        <v>9</v>
      </c>
      <c r="BB855">
        <v>801</v>
      </c>
      <c r="BC855">
        <v>1</v>
      </c>
      <c r="BD855">
        <v>16</v>
      </c>
      <c r="BE855">
        <v>0</v>
      </c>
      <c r="BF855">
        <v>0</v>
      </c>
      <c r="BG855">
        <v>90</v>
      </c>
      <c r="BH855">
        <v>50</v>
      </c>
      <c r="BI855">
        <v>180</v>
      </c>
      <c r="BJ855">
        <v>103</v>
      </c>
      <c r="BK855">
        <v>11</v>
      </c>
      <c r="BL855">
        <v>63</v>
      </c>
      <c r="BM855">
        <v>0</v>
      </c>
      <c r="BN855">
        <v>7</v>
      </c>
      <c r="BO855">
        <v>10</v>
      </c>
      <c r="BP855">
        <v>2</v>
      </c>
      <c r="BQ855" s="25" t="s">
        <v>175</v>
      </c>
      <c r="BR855">
        <v>22</v>
      </c>
      <c r="BS855">
        <v>0</v>
      </c>
      <c r="BT855">
        <v>2</v>
      </c>
      <c r="BU855">
        <v>0</v>
      </c>
      <c r="BV855">
        <v>1.9E-2</v>
      </c>
      <c r="BW855">
        <v>3.4000000000000002E-2</v>
      </c>
      <c r="BX855">
        <v>24</v>
      </c>
      <c r="BY855">
        <v>1</v>
      </c>
      <c r="BZ855" s="25" t="s">
        <v>178</v>
      </c>
      <c r="CA855">
        <v>110640</v>
      </c>
      <c r="CB855">
        <v>0.8</v>
      </c>
      <c r="CC855">
        <v>2</v>
      </c>
      <c r="CD855">
        <v>226</v>
      </c>
      <c r="CE855">
        <v>3</v>
      </c>
      <c r="CF855">
        <v>1</v>
      </c>
      <c r="CG855">
        <v>0.8</v>
      </c>
      <c r="CH855">
        <v>0</v>
      </c>
    </row>
    <row r="856" spans="1:86">
      <c r="A856">
        <v>10</v>
      </c>
      <c r="B856">
        <v>801</v>
      </c>
      <c r="C856">
        <v>1</v>
      </c>
      <c r="D856">
        <v>16</v>
      </c>
      <c r="E856">
        <v>0</v>
      </c>
      <c r="F856" s="24">
        <f t="shared" si="66"/>
        <v>0</v>
      </c>
      <c r="G856">
        <v>90</v>
      </c>
      <c r="H856" s="24">
        <f t="shared" si="67"/>
        <v>5</v>
      </c>
      <c r="I856" s="24">
        <f t="shared" si="68"/>
        <v>23</v>
      </c>
      <c r="J856" s="24">
        <f t="shared" si="69"/>
        <v>175</v>
      </c>
      <c r="K856" s="49" t="str">
        <f t="shared" si="65"/>
        <v>10</v>
      </c>
      <c r="L856">
        <v>63</v>
      </c>
      <c r="M856">
        <v>0</v>
      </c>
      <c r="N856">
        <v>7</v>
      </c>
      <c r="O856">
        <v>10</v>
      </c>
      <c r="P856">
        <v>2</v>
      </c>
      <c r="Q856" s="25" t="s">
        <v>175</v>
      </c>
      <c r="R856">
        <v>22</v>
      </c>
      <c r="S856">
        <v>0</v>
      </c>
      <c r="T856">
        <v>2</v>
      </c>
      <c r="U856">
        <v>0</v>
      </c>
      <c r="V856">
        <v>3.9E-2</v>
      </c>
      <c r="W856">
        <v>1.9E-2</v>
      </c>
      <c r="X856">
        <v>24</v>
      </c>
      <c r="Y856">
        <v>1</v>
      </c>
      <c r="Z856" s="25" t="s">
        <v>178</v>
      </c>
      <c r="AA856">
        <v>1320</v>
      </c>
      <c r="AB856">
        <v>0.8</v>
      </c>
      <c r="AC856">
        <v>2</v>
      </c>
      <c r="AD856">
        <v>226</v>
      </c>
      <c r="AE856">
        <v>3</v>
      </c>
      <c r="AF856">
        <v>1</v>
      </c>
      <c r="AG856">
        <v>0.8</v>
      </c>
      <c r="AH856">
        <v>0</v>
      </c>
      <c r="BA856">
        <v>10</v>
      </c>
      <c r="BB856">
        <v>801</v>
      </c>
      <c r="BC856">
        <v>1</v>
      </c>
      <c r="BD856">
        <v>16</v>
      </c>
      <c r="BE856">
        <v>0</v>
      </c>
      <c r="BF856">
        <v>0</v>
      </c>
      <c r="BG856">
        <v>90</v>
      </c>
      <c r="BH856">
        <v>50</v>
      </c>
      <c r="BI856">
        <v>180</v>
      </c>
      <c r="BJ856">
        <v>103</v>
      </c>
      <c r="BK856">
        <v>11</v>
      </c>
      <c r="BL856">
        <v>63</v>
      </c>
      <c r="BM856">
        <v>0</v>
      </c>
      <c r="BN856">
        <v>7</v>
      </c>
      <c r="BO856">
        <v>10</v>
      </c>
      <c r="BP856">
        <v>2</v>
      </c>
      <c r="BQ856" s="25" t="s">
        <v>175</v>
      </c>
      <c r="BR856">
        <v>22</v>
      </c>
      <c r="BS856">
        <v>0</v>
      </c>
      <c r="BT856">
        <v>2</v>
      </c>
      <c r="BU856">
        <v>0</v>
      </c>
      <c r="BV856">
        <v>3.9E-2</v>
      </c>
      <c r="BW856">
        <v>1.9E-2</v>
      </c>
      <c r="BX856">
        <v>24</v>
      </c>
      <c r="BY856">
        <v>1</v>
      </c>
      <c r="BZ856" s="25" t="s">
        <v>178</v>
      </c>
      <c r="CA856">
        <v>1320</v>
      </c>
      <c r="CB856">
        <v>0.8</v>
      </c>
      <c r="CC856">
        <v>2</v>
      </c>
      <c r="CD856">
        <v>226</v>
      </c>
      <c r="CE856">
        <v>3</v>
      </c>
      <c r="CF856">
        <v>1</v>
      </c>
      <c r="CG856">
        <v>0.8</v>
      </c>
      <c r="CH856">
        <v>0</v>
      </c>
    </row>
    <row r="857" spans="1:86">
      <c r="F857" s="24" t="str">
        <f t="shared" si="66"/>
        <v/>
      </c>
      <c r="H857" s="24" t="str">
        <f t="shared" si="67"/>
        <v/>
      </c>
      <c r="I857" s="24" t="str">
        <f t="shared" si="68"/>
        <v/>
      </c>
      <c r="J857" s="24" t="str">
        <f t="shared" si="69"/>
        <v/>
      </c>
      <c r="K857" s="49" t="str">
        <f t="shared" si="65"/>
        <v/>
      </c>
      <c r="Q857" s="25"/>
      <c r="Z857" s="25"/>
      <c r="AH857">
        <v>0</v>
      </c>
      <c r="BQ857" s="25"/>
      <c r="BZ857" s="25"/>
      <c r="CH857">
        <v>0</v>
      </c>
    </row>
    <row r="858" spans="1:86">
      <c r="A858">
        <v>1</v>
      </c>
      <c r="B858">
        <v>8</v>
      </c>
      <c r="C858">
        <v>140</v>
      </c>
      <c r="D858">
        <v>55</v>
      </c>
      <c r="E858">
        <v>1000</v>
      </c>
      <c r="F858" s="24">
        <f t="shared" si="66"/>
        <v>310</v>
      </c>
      <c r="G858">
        <v>71</v>
      </c>
      <c r="H858" s="24">
        <f t="shared" si="67"/>
        <v>5</v>
      </c>
      <c r="I858" s="24">
        <f t="shared" si="68"/>
        <v>20</v>
      </c>
      <c r="J858" s="24">
        <f t="shared" si="69"/>
        <v>175</v>
      </c>
      <c r="K858" s="49" t="str">
        <f t="shared" si="65"/>
        <v>13</v>
      </c>
      <c r="L858">
        <v>43</v>
      </c>
      <c r="M858">
        <v>0</v>
      </c>
      <c r="N858">
        <v>141</v>
      </c>
      <c r="O858">
        <v>0</v>
      </c>
      <c r="P858">
        <v>0</v>
      </c>
      <c r="Q858" s="25" t="s">
        <v>170</v>
      </c>
      <c r="R858">
        <v>22</v>
      </c>
      <c r="S858">
        <v>15</v>
      </c>
      <c r="T858">
        <v>2</v>
      </c>
      <c r="U858">
        <v>0</v>
      </c>
      <c r="V858">
        <v>0.39800000000000002</v>
      </c>
      <c r="W858">
        <v>0.5</v>
      </c>
      <c r="X858">
        <v>24</v>
      </c>
      <c r="Y858">
        <v>0</v>
      </c>
      <c r="Z858" s="25" t="s">
        <v>176</v>
      </c>
      <c r="AB858">
        <v>0</v>
      </c>
      <c r="AC858">
        <v>2</v>
      </c>
      <c r="AD858">
        <v>226</v>
      </c>
      <c r="AE858">
        <v>3</v>
      </c>
      <c r="AF858">
        <v>1</v>
      </c>
      <c r="AG858">
        <v>1.6</v>
      </c>
      <c r="AH858">
        <v>0</v>
      </c>
      <c r="BA858">
        <v>1</v>
      </c>
      <c r="BB858">
        <v>8</v>
      </c>
      <c r="BC858">
        <v>140</v>
      </c>
      <c r="BD858">
        <v>55</v>
      </c>
      <c r="BE858">
        <v>1000</v>
      </c>
      <c r="BF858">
        <v>31</v>
      </c>
      <c r="BG858">
        <v>71</v>
      </c>
      <c r="BH858">
        <v>45</v>
      </c>
      <c r="BI858">
        <v>160</v>
      </c>
      <c r="BJ858">
        <v>103</v>
      </c>
      <c r="BK858">
        <v>11</v>
      </c>
      <c r="BL858">
        <v>43</v>
      </c>
      <c r="BM858">
        <v>0</v>
      </c>
      <c r="BN858">
        <v>141</v>
      </c>
      <c r="BO858">
        <v>0</v>
      </c>
      <c r="BP858">
        <v>0</v>
      </c>
      <c r="BQ858" s="25" t="s">
        <v>170</v>
      </c>
      <c r="BR858">
        <v>22</v>
      </c>
      <c r="BS858">
        <v>15</v>
      </c>
      <c r="BT858">
        <v>2</v>
      </c>
      <c r="BU858">
        <v>0</v>
      </c>
      <c r="BV858">
        <v>0.39800000000000002</v>
      </c>
      <c r="BW858">
        <v>0.5</v>
      </c>
      <c r="BX858">
        <v>24</v>
      </c>
      <c r="BY858">
        <v>0</v>
      </c>
      <c r="BZ858" s="25" t="s">
        <v>176</v>
      </c>
      <c r="CB858">
        <v>0</v>
      </c>
      <c r="CC858">
        <v>2</v>
      </c>
      <c r="CD858">
        <v>226</v>
      </c>
      <c r="CE858">
        <v>3</v>
      </c>
      <c r="CF858">
        <v>1</v>
      </c>
      <c r="CG858">
        <v>1.6</v>
      </c>
      <c r="CH858">
        <v>0</v>
      </c>
    </row>
    <row r="859" spans="1:86">
      <c r="A859">
        <v>2</v>
      </c>
      <c r="B859">
        <v>7</v>
      </c>
      <c r="C859">
        <v>110</v>
      </c>
      <c r="D859">
        <v>55</v>
      </c>
      <c r="E859">
        <v>0</v>
      </c>
      <c r="F859" s="24">
        <f t="shared" si="66"/>
        <v>220</v>
      </c>
      <c r="G859">
        <v>50</v>
      </c>
      <c r="H859" s="24">
        <f t="shared" si="67"/>
        <v>5</v>
      </c>
      <c r="I859" s="24">
        <f t="shared" si="68"/>
        <v>23</v>
      </c>
      <c r="J859" s="24">
        <f t="shared" si="69"/>
        <v>175</v>
      </c>
      <c r="K859" s="49" t="str">
        <f t="shared" ref="K859:K922" si="70">TEXT(IF(W859=0,"",IF(BK859&gt;=10,LEFT(BK859,1),0)&amp;IF(V859&gt;=0.06,3,0)),"00")</f>
        <v>13</v>
      </c>
      <c r="L859">
        <v>63</v>
      </c>
      <c r="M859">
        <v>0</v>
      </c>
      <c r="N859">
        <v>0</v>
      </c>
      <c r="O859">
        <v>0</v>
      </c>
      <c r="P859">
        <v>0</v>
      </c>
      <c r="Q859" s="25" t="s">
        <v>170</v>
      </c>
      <c r="R859">
        <v>22</v>
      </c>
      <c r="S859">
        <v>12</v>
      </c>
      <c r="T859">
        <v>2</v>
      </c>
      <c r="U859">
        <v>0</v>
      </c>
      <c r="V859">
        <v>0.36</v>
      </c>
      <c r="W859">
        <v>0.24840000000000001</v>
      </c>
      <c r="X859">
        <v>24</v>
      </c>
      <c r="Y859">
        <v>0</v>
      </c>
      <c r="Z859" s="25" t="s">
        <v>176</v>
      </c>
      <c r="AB859">
        <v>0</v>
      </c>
      <c r="AC859">
        <v>2</v>
      </c>
      <c r="AD859">
        <v>226</v>
      </c>
      <c r="AE859">
        <v>3</v>
      </c>
      <c r="AF859">
        <v>1</v>
      </c>
      <c r="AG859">
        <v>1.6</v>
      </c>
      <c r="AH859">
        <v>0</v>
      </c>
      <c r="BA859">
        <v>2</v>
      </c>
      <c r="BB859">
        <v>7</v>
      </c>
      <c r="BC859">
        <v>110</v>
      </c>
      <c r="BD859">
        <v>55</v>
      </c>
      <c r="BE859">
        <v>0</v>
      </c>
      <c r="BF859">
        <v>22</v>
      </c>
      <c r="BG859">
        <v>50</v>
      </c>
      <c r="BH859">
        <v>50</v>
      </c>
      <c r="BI859">
        <v>180</v>
      </c>
      <c r="BJ859">
        <v>103</v>
      </c>
      <c r="BK859">
        <v>11</v>
      </c>
      <c r="BL859">
        <v>63</v>
      </c>
      <c r="BM859">
        <v>0</v>
      </c>
      <c r="BN859">
        <v>0</v>
      </c>
      <c r="BO859">
        <v>0</v>
      </c>
      <c r="BP859">
        <v>0</v>
      </c>
      <c r="BQ859" s="25" t="s">
        <v>170</v>
      </c>
      <c r="BR859">
        <v>22</v>
      </c>
      <c r="BS859">
        <v>12</v>
      </c>
      <c r="BT859">
        <v>2</v>
      </c>
      <c r="BU859">
        <v>0</v>
      </c>
      <c r="BV859">
        <v>0.36</v>
      </c>
      <c r="BW859">
        <v>0.24840000000000001</v>
      </c>
      <c r="BX859">
        <v>24</v>
      </c>
      <c r="BY859">
        <v>0</v>
      </c>
      <c r="BZ859" s="25" t="s">
        <v>176</v>
      </c>
      <c r="CB859">
        <v>0</v>
      </c>
      <c r="CC859">
        <v>2</v>
      </c>
      <c r="CD859">
        <v>226</v>
      </c>
      <c r="CE859">
        <v>3</v>
      </c>
      <c r="CF859">
        <v>1</v>
      </c>
      <c r="CG859">
        <v>1.6</v>
      </c>
      <c r="CH859">
        <v>0</v>
      </c>
    </row>
    <row r="860" spans="1:86">
      <c r="A860">
        <v>3</v>
      </c>
      <c r="B860">
        <v>6</v>
      </c>
      <c r="C860">
        <v>80</v>
      </c>
      <c r="D860">
        <v>20</v>
      </c>
      <c r="E860">
        <v>0</v>
      </c>
      <c r="F860" s="24">
        <f t="shared" si="66"/>
        <v>160</v>
      </c>
      <c r="G860">
        <v>55</v>
      </c>
      <c r="H860" s="24">
        <f t="shared" si="67"/>
        <v>5</v>
      </c>
      <c r="I860" s="24">
        <f t="shared" si="68"/>
        <v>23</v>
      </c>
      <c r="J860" s="24">
        <f t="shared" si="69"/>
        <v>175</v>
      </c>
      <c r="K860" s="49" t="str">
        <f t="shared" si="70"/>
        <v>13</v>
      </c>
      <c r="L860">
        <v>63</v>
      </c>
      <c r="M860">
        <v>0</v>
      </c>
      <c r="N860">
        <v>0</v>
      </c>
      <c r="O860">
        <v>0</v>
      </c>
      <c r="P860">
        <v>0</v>
      </c>
      <c r="Q860" s="25" t="s">
        <v>170</v>
      </c>
      <c r="R860">
        <v>22</v>
      </c>
      <c r="S860">
        <v>12</v>
      </c>
      <c r="T860">
        <v>2</v>
      </c>
      <c r="U860">
        <v>0</v>
      </c>
      <c r="V860">
        <v>0.27200000000000002</v>
      </c>
      <c r="W860">
        <v>0.1822</v>
      </c>
      <c r="X860">
        <v>24</v>
      </c>
      <c r="Y860">
        <v>0</v>
      </c>
      <c r="Z860" s="25" t="s">
        <v>176</v>
      </c>
      <c r="AB860">
        <v>0</v>
      </c>
      <c r="AC860">
        <v>2</v>
      </c>
      <c r="AD860">
        <v>226</v>
      </c>
      <c r="AE860">
        <v>3</v>
      </c>
      <c r="AF860">
        <v>1</v>
      </c>
      <c r="AG860">
        <v>1.6</v>
      </c>
      <c r="AH860">
        <v>0</v>
      </c>
      <c r="BA860">
        <v>3</v>
      </c>
      <c r="BB860">
        <v>6</v>
      </c>
      <c r="BC860">
        <v>80</v>
      </c>
      <c r="BD860">
        <v>20</v>
      </c>
      <c r="BE860">
        <v>0</v>
      </c>
      <c r="BF860">
        <v>16</v>
      </c>
      <c r="BG860">
        <v>55</v>
      </c>
      <c r="BH860">
        <v>50</v>
      </c>
      <c r="BI860">
        <v>180</v>
      </c>
      <c r="BJ860">
        <v>103</v>
      </c>
      <c r="BK860">
        <v>11</v>
      </c>
      <c r="BL860">
        <v>63</v>
      </c>
      <c r="BM860">
        <v>0</v>
      </c>
      <c r="BN860">
        <v>0</v>
      </c>
      <c r="BO860">
        <v>0</v>
      </c>
      <c r="BP860">
        <v>0</v>
      </c>
      <c r="BQ860" s="25" t="s">
        <v>170</v>
      </c>
      <c r="BR860">
        <v>22</v>
      </c>
      <c r="BS860">
        <v>12</v>
      </c>
      <c r="BT860">
        <v>2</v>
      </c>
      <c r="BU860">
        <v>0</v>
      </c>
      <c r="BV860">
        <v>0.27200000000000002</v>
      </c>
      <c r="BW860">
        <v>0.1822</v>
      </c>
      <c r="BX860">
        <v>24</v>
      </c>
      <c r="BY860">
        <v>0</v>
      </c>
      <c r="BZ860" s="25" t="s">
        <v>176</v>
      </c>
      <c r="CB860">
        <v>0</v>
      </c>
      <c r="CC860">
        <v>2</v>
      </c>
      <c r="CD860">
        <v>226</v>
      </c>
      <c r="CE860">
        <v>3</v>
      </c>
      <c r="CF860">
        <v>1</v>
      </c>
      <c r="CG860">
        <v>1.6</v>
      </c>
      <c r="CH860">
        <v>0</v>
      </c>
    </row>
    <row r="861" spans="1:86">
      <c r="A861">
        <v>4</v>
      </c>
      <c r="B861">
        <v>5</v>
      </c>
      <c r="C861">
        <v>60</v>
      </c>
      <c r="D861">
        <v>20</v>
      </c>
      <c r="E861">
        <v>0</v>
      </c>
      <c r="F861" s="24">
        <f t="shared" si="66"/>
        <v>90</v>
      </c>
      <c r="G861">
        <v>60</v>
      </c>
      <c r="H861" s="24">
        <f t="shared" si="67"/>
        <v>5</v>
      </c>
      <c r="I861" s="24">
        <f t="shared" si="68"/>
        <v>23</v>
      </c>
      <c r="J861" s="24">
        <f t="shared" si="69"/>
        <v>175</v>
      </c>
      <c r="K861" s="49" t="str">
        <f t="shared" si="70"/>
        <v>13</v>
      </c>
      <c r="L861">
        <v>73</v>
      </c>
      <c r="M861">
        <v>0</v>
      </c>
      <c r="N861">
        <v>0</v>
      </c>
      <c r="O861">
        <v>0</v>
      </c>
      <c r="P861">
        <v>0</v>
      </c>
      <c r="Q861" s="25" t="s">
        <v>170</v>
      </c>
      <c r="R861">
        <v>22</v>
      </c>
      <c r="S861">
        <v>12</v>
      </c>
      <c r="T861">
        <v>2</v>
      </c>
      <c r="U861">
        <v>0</v>
      </c>
      <c r="V861">
        <v>0.185</v>
      </c>
      <c r="W861">
        <v>0.1346</v>
      </c>
      <c r="X861">
        <v>24</v>
      </c>
      <c r="Y861">
        <v>0</v>
      </c>
      <c r="Z861" s="25" t="s">
        <v>176</v>
      </c>
      <c r="AB861">
        <v>0</v>
      </c>
      <c r="AC861">
        <v>2</v>
      </c>
      <c r="AD861">
        <v>226</v>
      </c>
      <c r="AE861">
        <v>3</v>
      </c>
      <c r="AF861">
        <v>1</v>
      </c>
      <c r="AG861">
        <v>1.6</v>
      </c>
      <c r="AH861">
        <v>0</v>
      </c>
      <c r="BA861">
        <v>4</v>
      </c>
      <c r="BB861">
        <v>5</v>
      </c>
      <c r="BC861">
        <v>60</v>
      </c>
      <c r="BD861">
        <v>20</v>
      </c>
      <c r="BE861">
        <v>0</v>
      </c>
      <c r="BF861">
        <v>9</v>
      </c>
      <c r="BG861">
        <v>60</v>
      </c>
      <c r="BH861">
        <v>50</v>
      </c>
      <c r="BI861">
        <v>180</v>
      </c>
      <c r="BJ861">
        <v>103</v>
      </c>
      <c r="BK861">
        <v>11</v>
      </c>
      <c r="BL861">
        <v>73</v>
      </c>
      <c r="BM861">
        <v>0</v>
      </c>
      <c r="BN861">
        <v>0</v>
      </c>
      <c r="BO861">
        <v>0</v>
      </c>
      <c r="BP861">
        <v>0</v>
      </c>
      <c r="BQ861" s="25" t="s">
        <v>170</v>
      </c>
      <c r="BR861">
        <v>22</v>
      </c>
      <c r="BS861">
        <v>12</v>
      </c>
      <c r="BT861">
        <v>2</v>
      </c>
      <c r="BU861">
        <v>0</v>
      </c>
      <c r="BV861">
        <v>0.185</v>
      </c>
      <c r="BW861">
        <v>0.1346</v>
      </c>
      <c r="BX861">
        <v>24</v>
      </c>
      <c r="BY861">
        <v>0</v>
      </c>
      <c r="BZ861" s="25" t="s">
        <v>176</v>
      </c>
      <c r="CB861">
        <v>0</v>
      </c>
      <c r="CC861">
        <v>2</v>
      </c>
      <c r="CD861">
        <v>226</v>
      </c>
      <c r="CE861">
        <v>3</v>
      </c>
      <c r="CF861">
        <v>1</v>
      </c>
      <c r="CG861">
        <v>1.6</v>
      </c>
      <c r="CH861">
        <v>0</v>
      </c>
    </row>
    <row r="862" spans="1:86">
      <c r="A862">
        <v>5</v>
      </c>
      <c r="B862">
        <v>4</v>
      </c>
      <c r="C862">
        <v>40</v>
      </c>
      <c r="D862">
        <v>20</v>
      </c>
      <c r="E862">
        <v>0</v>
      </c>
      <c r="F862" s="24">
        <f t="shared" si="66"/>
        <v>60</v>
      </c>
      <c r="G862">
        <v>55</v>
      </c>
      <c r="H862" s="24">
        <f t="shared" si="67"/>
        <v>5</v>
      </c>
      <c r="I862" s="24">
        <f t="shared" si="68"/>
        <v>23</v>
      </c>
      <c r="J862" s="24">
        <f t="shared" si="69"/>
        <v>175</v>
      </c>
      <c r="K862" s="49" t="str">
        <f t="shared" si="70"/>
        <v>13</v>
      </c>
      <c r="L862">
        <v>73</v>
      </c>
      <c r="M862">
        <v>0</v>
      </c>
      <c r="N862">
        <v>0</v>
      </c>
      <c r="O862">
        <v>0</v>
      </c>
      <c r="P862">
        <v>0</v>
      </c>
      <c r="Q862" s="25" t="s">
        <v>170</v>
      </c>
      <c r="R862">
        <v>22</v>
      </c>
      <c r="S862">
        <v>12</v>
      </c>
      <c r="T862">
        <v>2</v>
      </c>
      <c r="U862">
        <v>0</v>
      </c>
      <c r="V862">
        <v>0.13900000000000001</v>
      </c>
      <c r="W862">
        <v>9.5899999999999999E-2</v>
      </c>
      <c r="X862">
        <v>24</v>
      </c>
      <c r="Y862">
        <v>0</v>
      </c>
      <c r="Z862" s="25" t="s">
        <v>176</v>
      </c>
      <c r="AB862">
        <v>0</v>
      </c>
      <c r="AC862">
        <v>2</v>
      </c>
      <c r="AD862">
        <v>226</v>
      </c>
      <c r="AE862">
        <v>3</v>
      </c>
      <c r="AF862">
        <v>1</v>
      </c>
      <c r="AG862">
        <v>1.6</v>
      </c>
      <c r="AH862">
        <v>0</v>
      </c>
      <c r="BA862">
        <v>5</v>
      </c>
      <c r="BB862">
        <v>4</v>
      </c>
      <c r="BC862">
        <v>40</v>
      </c>
      <c r="BD862">
        <v>20</v>
      </c>
      <c r="BE862">
        <v>0</v>
      </c>
      <c r="BF862">
        <v>6</v>
      </c>
      <c r="BG862">
        <v>55</v>
      </c>
      <c r="BH862">
        <v>50</v>
      </c>
      <c r="BI862">
        <v>180</v>
      </c>
      <c r="BJ862">
        <v>103</v>
      </c>
      <c r="BK862">
        <v>11</v>
      </c>
      <c r="BL862">
        <v>73</v>
      </c>
      <c r="BM862">
        <v>0</v>
      </c>
      <c r="BN862">
        <v>0</v>
      </c>
      <c r="BO862">
        <v>0</v>
      </c>
      <c r="BP862">
        <v>0</v>
      </c>
      <c r="BQ862" s="25" t="s">
        <v>170</v>
      </c>
      <c r="BR862">
        <v>22</v>
      </c>
      <c r="BS862">
        <v>12</v>
      </c>
      <c r="BT862">
        <v>2</v>
      </c>
      <c r="BU862">
        <v>0</v>
      </c>
      <c r="BV862">
        <v>0.13900000000000001</v>
      </c>
      <c r="BW862">
        <v>9.5899999999999999E-2</v>
      </c>
      <c r="BX862">
        <v>24</v>
      </c>
      <c r="BY862">
        <v>0</v>
      </c>
      <c r="BZ862" s="25" t="s">
        <v>176</v>
      </c>
      <c r="CB862">
        <v>0</v>
      </c>
      <c r="CC862">
        <v>2</v>
      </c>
      <c r="CD862">
        <v>226</v>
      </c>
      <c r="CE862">
        <v>3</v>
      </c>
      <c r="CF862">
        <v>1</v>
      </c>
      <c r="CG862">
        <v>1.6</v>
      </c>
      <c r="CH862">
        <v>0</v>
      </c>
    </row>
    <row r="863" spans="1:86">
      <c r="A863">
        <v>6</v>
      </c>
      <c r="B863">
        <v>3</v>
      </c>
      <c r="C863">
        <v>20</v>
      </c>
      <c r="D863">
        <v>30</v>
      </c>
      <c r="E863">
        <v>0</v>
      </c>
      <c r="F863" s="24">
        <f t="shared" si="66"/>
        <v>30</v>
      </c>
      <c r="G863">
        <v>60</v>
      </c>
      <c r="H863" s="24">
        <f t="shared" si="67"/>
        <v>5</v>
      </c>
      <c r="I863" s="24">
        <f t="shared" si="68"/>
        <v>23</v>
      </c>
      <c r="J863" s="24">
        <f t="shared" si="69"/>
        <v>175</v>
      </c>
      <c r="K863" s="49" t="str">
        <f t="shared" si="70"/>
        <v>13</v>
      </c>
      <c r="L863">
        <v>73</v>
      </c>
      <c r="M863">
        <v>0</v>
      </c>
      <c r="N863">
        <v>0</v>
      </c>
      <c r="O863">
        <v>0</v>
      </c>
      <c r="P863">
        <v>0</v>
      </c>
      <c r="Q863" s="25" t="s">
        <v>170</v>
      </c>
      <c r="R863">
        <v>22</v>
      </c>
      <c r="S863">
        <v>12</v>
      </c>
      <c r="T863">
        <v>2</v>
      </c>
      <c r="U863">
        <v>0</v>
      </c>
      <c r="V863">
        <v>8.3000000000000004E-2</v>
      </c>
      <c r="W863">
        <v>6.0600000000000001E-2</v>
      </c>
      <c r="X863">
        <v>24</v>
      </c>
      <c r="Y863">
        <v>0</v>
      </c>
      <c r="Z863" s="25" t="s">
        <v>176</v>
      </c>
      <c r="AB863">
        <v>4.5</v>
      </c>
      <c r="AC863">
        <v>2</v>
      </c>
      <c r="AD863">
        <v>226</v>
      </c>
      <c r="AE863">
        <v>3</v>
      </c>
      <c r="AF863">
        <v>1</v>
      </c>
      <c r="AG863">
        <v>1.6</v>
      </c>
      <c r="AH863">
        <v>0</v>
      </c>
      <c r="BA863">
        <v>6</v>
      </c>
      <c r="BB863">
        <v>3</v>
      </c>
      <c r="BC863">
        <v>20</v>
      </c>
      <c r="BD863">
        <v>30</v>
      </c>
      <c r="BE863">
        <v>0</v>
      </c>
      <c r="BF863">
        <v>3</v>
      </c>
      <c r="BG863">
        <v>60</v>
      </c>
      <c r="BH863">
        <v>50</v>
      </c>
      <c r="BI863">
        <v>180</v>
      </c>
      <c r="BJ863">
        <v>103</v>
      </c>
      <c r="BK863">
        <v>11</v>
      </c>
      <c r="BL863">
        <v>73</v>
      </c>
      <c r="BM863">
        <v>0</v>
      </c>
      <c r="BN863">
        <v>0</v>
      </c>
      <c r="BO863">
        <v>0</v>
      </c>
      <c r="BP863">
        <v>0</v>
      </c>
      <c r="BQ863" s="25" t="s">
        <v>170</v>
      </c>
      <c r="BR863">
        <v>22</v>
      </c>
      <c r="BS863">
        <v>12</v>
      </c>
      <c r="BT863">
        <v>2</v>
      </c>
      <c r="BU863">
        <v>0</v>
      </c>
      <c r="BV863">
        <v>8.3000000000000004E-2</v>
      </c>
      <c r="BW863">
        <v>6.0600000000000001E-2</v>
      </c>
      <c r="BX863">
        <v>24</v>
      </c>
      <c r="BY863">
        <v>0</v>
      </c>
      <c r="BZ863" s="25" t="s">
        <v>176</v>
      </c>
      <c r="CB863">
        <v>4.5</v>
      </c>
      <c r="CC863">
        <v>2</v>
      </c>
      <c r="CD863">
        <v>226</v>
      </c>
      <c r="CE863">
        <v>3</v>
      </c>
      <c r="CF863">
        <v>1</v>
      </c>
      <c r="CG863">
        <v>1.6</v>
      </c>
      <c r="CH863">
        <v>0</v>
      </c>
    </row>
    <row r="864" spans="1:86">
      <c r="A864">
        <v>7</v>
      </c>
      <c r="B864">
        <v>2</v>
      </c>
      <c r="C864">
        <v>14</v>
      </c>
      <c r="D864">
        <v>25</v>
      </c>
      <c r="E864">
        <v>0</v>
      </c>
      <c r="F864" s="24">
        <f t="shared" si="66"/>
        <v>20</v>
      </c>
      <c r="G864">
        <v>60</v>
      </c>
      <c r="H864" s="24">
        <f t="shared" si="67"/>
        <v>5</v>
      </c>
      <c r="I864" s="24">
        <f t="shared" si="68"/>
        <v>23</v>
      </c>
      <c r="J864" s="24">
        <f t="shared" si="69"/>
        <v>175</v>
      </c>
      <c r="K864" s="49" t="str">
        <f t="shared" si="70"/>
        <v>10</v>
      </c>
      <c r="L864">
        <v>73</v>
      </c>
      <c r="M864">
        <v>0</v>
      </c>
      <c r="N864">
        <v>0</v>
      </c>
      <c r="O864">
        <v>10</v>
      </c>
      <c r="P864">
        <v>0</v>
      </c>
      <c r="Q864" s="25" t="s">
        <v>170</v>
      </c>
      <c r="R864">
        <v>22</v>
      </c>
      <c r="S864">
        <v>12</v>
      </c>
      <c r="T864">
        <v>2</v>
      </c>
      <c r="U864">
        <v>0</v>
      </c>
      <c r="V864">
        <v>3.7999999999999999E-2</v>
      </c>
      <c r="W864">
        <v>3.4599999999999999E-2</v>
      </c>
      <c r="X864">
        <v>24</v>
      </c>
      <c r="Y864" s="25">
        <v>0</v>
      </c>
      <c r="Z864" s="25" t="s">
        <v>176</v>
      </c>
      <c r="AB864">
        <v>2.8</v>
      </c>
      <c r="AC864">
        <v>2</v>
      </c>
      <c r="AD864">
        <v>226</v>
      </c>
      <c r="AE864">
        <v>3</v>
      </c>
      <c r="AF864">
        <v>1</v>
      </c>
      <c r="AG864">
        <v>1.6</v>
      </c>
      <c r="AH864">
        <v>0</v>
      </c>
      <c r="BA864">
        <v>7</v>
      </c>
      <c r="BB864">
        <v>2</v>
      </c>
      <c r="BC864">
        <v>14</v>
      </c>
      <c r="BD864">
        <v>25</v>
      </c>
      <c r="BE864">
        <v>0</v>
      </c>
      <c r="BF864">
        <v>2</v>
      </c>
      <c r="BG864">
        <v>60</v>
      </c>
      <c r="BH864">
        <v>50</v>
      </c>
      <c r="BI864">
        <v>180</v>
      </c>
      <c r="BJ864">
        <v>103</v>
      </c>
      <c r="BK864">
        <v>11</v>
      </c>
      <c r="BL864">
        <v>73</v>
      </c>
      <c r="BM864">
        <v>0</v>
      </c>
      <c r="BN864">
        <v>0</v>
      </c>
      <c r="BO864">
        <v>10</v>
      </c>
      <c r="BP864">
        <v>0</v>
      </c>
      <c r="BQ864" s="25" t="s">
        <v>170</v>
      </c>
      <c r="BR864">
        <v>22</v>
      </c>
      <c r="BS864">
        <v>12</v>
      </c>
      <c r="BT864">
        <v>2</v>
      </c>
      <c r="BU864">
        <v>0</v>
      </c>
      <c r="BV864">
        <v>3.7999999999999999E-2</v>
      </c>
      <c r="BW864">
        <v>3.4599999999999999E-2</v>
      </c>
      <c r="BX864">
        <v>24</v>
      </c>
      <c r="BY864" s="25">
        <v>0</v>
      </c>
      <c r="BZ864" s="25" t="s">
        <v>176</v>
      </c>
      <c r="CB864">
        <v>2.8</v>
      </c>
      <c r="CC864">
        <v>2</v>
      </c>
      <c r="CD864">
        <v>226</v>
      </c>
      <c r="CE864">
        <v>3</v>
      </c>
      <c r="CF864">
        <v>1</v>
      </c>
      <c r="CG864">
        <v>1.6</v>
      </c>
      <c r="CH864">
        <v>0</v>
      </c>
    </row>
    <row r="865" spans="1:86">
      <c r="A865">
        <v>8</v>
      </c>
      <c r="B865">
        <v>1</v>
      </c>
      <c r="C865">
        <v>8</v>
      </c>
      <c r="D865">
        <v>20</v>
      </c>
      <c r="E865">
        <v>0</v>
      </c>
      <c r="F865" s="24">
        <f t="shared" si="66"/>
        <v>10</v>
      </c>
      <c r="G865">
        <v>60</v>
      </c>
      <c r="H865" s="24">
        <f t="shared" si="67"/>
        <v>5</v>
      </c>
      <c r="I865" s="24">
        <f t="shared" si="68"/>
        <v>23</v>
      </c>
      <c r="J865" s="24">
        <f t="shared" si="69"/>
        <v>175</v>
      </c>
      <c r="K865" s="49" t="str">
        <f t="shared" si="70"/>
        <v>10</v>
      </c>
      <c r="L865">
        <v>73</v>
      </c>
      <c r="M865">
        <v>0</v>
      </c>
      <c r="N865">
        <v>0</v>
      </c>
      <c r="O865">
        <v>10</v>
      </c>
      <c r="P865">
        <v>0</v>
      </c>
      <c r="Q865" s="25" t="s">
        <v>170</v>
      </c>
      <c r="R865">
        <v>22</v>
      </c>
      <c r="S865">
        <v>8</v>
      </c>
      <c r="T865">
        <v>2</v>
      </c>
      <c r="U865">
        <v>0</v>
      </c>
      <c r="V865">
        <v>2.7E-2</v>
      </c>
      <c r="W865">
        <v>2.5000000000000001E-2</v>
      </c>
      <c r="X865">
        <v>24</v>
      </c>
      <c r="Y865">
        <v>0</v>
      </c>
      <c r="Z865" s="25" t="s">
        <v>176</v>
      </c>
      <c r="AB865">
        <v>1.6</v>
      </c>
      <c r="AC865">
        <v>2</v>
      </c>
      <c r="AD865">
        <v>226</v>
      </c>
      <c r="AE865">
        <v>3</v>
      </c>
      <c r="AF865">
        <v>1</v>
      </c>
      <c r="AG865">
        <v>1.6</v>
      </c>
      <c r="AH865">
        <v>0</v>
      </c>
      <c r="BA865">
        <v>8</v>
      </c>
      <c r="BB865">
        <v>1</v>
      </c>
      <c r="BC865">
        <v>8</v>
      </c>
      <c r="BD865">
        <v>20</v>
      </c>
      <c r="BE865">
        <v>0</v>
      </c>
      <c r="BF865">
        <v>1</v>
      </c>
      <c r="BG865">
        <v>60</v>
      </c>
      <c r="BH865">
        <v>50</v>
      </c>
      <c r="BI865">
        <v>180</v>
      </c>
      <c r="BJ865">
        <v>103</v>
      </c>
      <c r="BK865">
        <v>11</v>
      </c>
      <c r="BL865">
        <v>73</v>
      </c>
      <c r="BM865">
        <v>0</v>
      </c>
      <c r="BN865">
        <v>0</v>
      </c>
      <c r="BO865">
        <v>10</v>
      </c>
      <c r="BP865">
        <v>0</v>
      </c>
      <c r="BQ865" s="25" t="s">
        <v>170</v>
      </c>
      <c r="BR865">
        <v>22</v>
      </c>
      <c r="BS865">
        <v>8</v>
      </c>
      <c r="BT865">
        <v>2</v>
      </c>
      <c r="BU865">
        <v>0</v>
      </c>
      <c r="BV865">
        <v>2.7E-2</v>
      </c>
      <c r="BW865">
        <v>2.5000000000000001E-2</v>
      </c>
      <c r="BX865">
        <v>24</v>
      </c>
      <c r="BY865">
        <v>0</v>
      </c>
      <c r="BZ865" s="25" t="s">
        <v>176</v>
      </c>
      <c r="CB865">
        <v>1.6</v>
      </c>
      <c r="CC865">
        <v>2</v>
      </c>
      <c r="CD865">
        <v>226</v>
      </c>
      <c r="CE865">
        <v>3</v>
      </c>
      <c r="CF865">
        <v>1</v>
      </c>
      <c r="CG865">
        <v>1.6</v>
      </c>
      <c r="CH865">
        <v>0</v>
      </c>
    </row>
    <row r="866" spans="1:86">
      <c r="F866" s="24" t="str">
        <f t="shared" si="66"/>
        <v/>
      </c>
      <c r="H866" s="24" t="str">
        <f t="shared" si="67"/>
        <v/>
      </c>
      <c r="I866" s="24" t="str">
        <f t="shared" si="68"/>
        <v/>
      </c>
      <c r="J866" s="24" t="str">
        <f t="shared" si="69"/>
        <v/>
      </c>
      <c r="K866" s="49" t="str">
        <f t="shared" si="70"/>
        <v/>
      </c>
      <c r="Q866" s="25"/>
      <c r="Z866" s="25"/>
      <c r="AH866">
        <v>0</v>
      </c>
      <c r="BQ866" s="25"/>
      <c r="BZ866" s="25"/>
      <c r="CH866">
        <v>0</v>
      </c>
    </row>
    <row r="867" spans="1:86">
      <c r="A867">
        <v>1</v>
      </c>
      <c r="B867">
        <v>7</v>
      </c>
      <c r="C867">
        <v>140</v>
      </c>
      <c r="D867">
        <v>55</v>
      </c>
      <c r="E867">
        <v>1000</v>
      </c>
      <c r="F867" s="24">
        <f t="shared" si="66"/>
        <v>310</v>
      </c>
      <c r="G867">
        <v>71</v>
      </c>
      <c r="H867" s="24">
        <f t="shared" si="67"/>
        <v>5</v>
      </c>
      <c r="I867" s="24">
        <f t="shared" si="68"/>
        <v>20</v>
      </c>
      <c r="J867" s="24">
        <f t="shared" si="69"/>
        <v>175</v>
      </c>
      <c r="K867" s="49" t="str">
        <f t="shared" si="70"/>
        <v>13</v>
      </c>
      <c r="L867">
        <v>43</v>
      </c>
      <c r="M867">
        <v>0</v>
      </c>
      <c r="N867">
        <v>141</v>
      </c>
      <c r="O867">
        <v>0</v>
      </c>
      <c r="P867">
        <v>0</v>
      </c>
      <c r="Q867" s="25" t="s">
        <v>170</v>
      </c>
      <c r="R867">
        <v>22</v>
      </c>
      <c r="S867">
        <v>15</v>
      </c>
      <c r="T867">
        <v>2</v>
      </c>
      <c r="U867">
        <v>0</v>
      </c>
      <c r="V867">
        <v>0.39200000000000002</v>
      </c>
      <c r="W867">
        <v>0.5</v>
      </c>
      <c r="X867">
        <v>24</v>
      </c>
      <c r="Y867">
        <v>0</v>
      </c>
      <c r="Z867" s="25" t="s">
        <v>176</v>
      </c>
      <c r="AB867">
        <v>0</v>
      </c>
      <c r="AC867">
        <v>2</v>
      </c>
      <c r="AD867">
        <v>226</v>
      </c>
      <c r="AE867">
        <v>3</v>
      </c>
      <c r="AF867">
        <v>1</v>
      </c>
      <c r="AG867">
        <v>2</v>
      </c>
      <c r="AH867">
        <v>0</v>
      </c>
      <c r="BA867">
        <v>1</v>
      </c>
      <c r="BB867">
        <v>7</v>
      </c>
      <c r="BC867">
        <v>140</v>
      </c>
      <c r="BD867">
        <v>55</v>
      </c>
      <c r="BE867">
        <v>1000</v>
      </c>
      <c r="BF867">
        <v>31</v>
      </c>
      <c r="BG867">
        <v>71</v>
      </c>
      <c r="BH867">
        <v>45</v>
      </c>
      <c r="BI867">
        <v>160</v>
      </c>
      <c r="BJ867">
        <v>103</v>
      </c>
      <c r="BK867">
        <v>11</v>
      </c>
      <c r="BL867">
        <v>43</v>
      </c>
      <c r="BM867">
        <v>0</v>
      </c>
      <c r="BN867">
        <v>141</v>
      </c>
      <c r="BO867">
        <v>0</v>
      </c>
      <c r="BP867">
        <v>0</v>
      </c>
      <c r="BQ867" s="25" t="s">
        <v>170</v>
      </c>
      <c r="BR867">
        <v>22</v>
      </c>
      <c r="BS867">
        <v>15</v>
      </c>
      <c r="BT867">
        <v>2</v>
      </c>
      <c r="BU867">
        <v>0</v>
      </c>
      <c r="BV867">
        <v>0.39200000000000002</v>
      </c>
      <c r="BW867">
        <v>0.5</v>
      </c>
      <c r="BX867">
        <v>24</v>
      </c>
      <c r="BY867">
        <v>0</v>
      </c>
      <c r="BZ867" s="25" t="s">
        <v>176</v>
      </c>
      <c r="CB867">
        <v>0</v>
      </c>
      <c r="CC867">
        <v>2</v>
      </c>
      <c r="CD867">
        <v>226</v>
      </c>
      <c r="CE867">
        <v>3</v>
      </c>
      <c r="CF867">
        <v>1</v>
      </c>
      <c r="CG867">
        <v>2</v>
      </c>
      <c r="CH867">
        <v>0</v>
      </c>
    </row>
    <row r="868" spans="1:86">
      <c r="A868">
        <v>2</v>
      </c>
      <c r="B868">
        <v>6</v>
      </c>
      <c r="C868">
        <v>110</v>
      </c>
      <c r="D868">
        <v>55</v>
      </c>
      <c r="E868">
        <v>0</v>
      </c>
      <c r="F868" s="24">
        <f t="shared" si="66"/>
        <v>220</v>
      </c>
      <c r="G868">
        <v>50</v>
      </c>
      <c r="H868" s="24">
        <f t="shared" si="67"/>
        <v>5</v>
      </c>
      <c r="I868" s="24">
        <f t="shared" si="68"/>
        <v>23</v>
      </c>
      <c r="J868" s="24">
        <f t="shared" si="69"/>
        <v>175</v>
      </c>
      <c r="K868" s="49" t="str">
        <f t="shared" si="70"/>
        <v>13</v>
      </c>
      <c r="L868">
        <v>63</v>
      </c>
      <c r="M868">
        <v>0</v>
      </c>
      <c r="N868">
        <v>0</v>
      </c>
      <c r="O868">
        <v>0</v>
      </c>
      <c r="P868">
        <v>0</v>
      </c>
      <c r="Q868" s="25" t="s">
        <v>170</v>
      </c>
      <c r="R868" s="25">
        <v>22</v>
      </c>
      <c r="S868">
        <v>12</v>
      </c>
      <c r="T868">
        <v>2</v>
      </c>
      <c r="U868">
        <v>0</v>
      </c>
      <c r="V868">
        <v>0.35399999999999998</v>
      </c>
      <c r="W868">
        <v>0.24429999999999999</v>
      </c>
      <c r="X868">
        <v>24</v>
      </c>
      <c r="Y868">
        <v>0</v>
      </c>
      <c r="Z868" s="25" t="s">
        <v>176</v>
      </c>
      <c r="AA868" s="25"/>
      <c r="AB868">
        <v>0</v>
      </c>
      <c r="AC868">
        <v>2</v>
      </c>
      <c r="AD868">
        <v>226</v>
      </c>
      <c r="AE868">
        <v>3</v>
      </c>
      <c r="AF868">
        <v>1</v>
      </c>
      <c r="AG868">
        <v>2</v>
      </c>
      <c r="AH868">
        <v>0</v>
      </c>
      <c r="BA868">
        <v>2</v>
      </c>
      <c r="BB868">
        <v>6</v>
      </c>
      <c r="BC868">
        <v>110</v>
      </c>
      <c r="BD868">
        <v>55</v>
      </c>
      <c r="BE868">
        <v>0</v>
      </c>
      <c r="BF868">
        <v>22</v>
      </c>
      <c r="BG868">
        <v>50</v>
      </c>
      <c r="BH868">
        <v>50</v>
      </c>
      <c r="BI868">
        <v>180</v>
      </c>
      <c r="BJ868">
        <v>103</v>
      </c>
      <c r="BK868">
        <v>11</v>
      </c>
      <c r="BL868">
        <v>63</v>
      </c>
      <c r="BM868">
        <v>0</v>
      </c>
      <c r="BN868">
        <v>0</v>
      </c>
      <c r="BO868">
        <v>0</v>
      </c>
      <c r="BP868">
        <v>0</v>
      </c>
      <c r="BQ868" s="25" t="s">
        <v>170</v>
      </c>
      <c r="BR868" s="25">
        <v>22</v>
      </c>
      <c r="BS868">
        <v>12</v>
      </c>
      <c r="BT868">
        <v>2</v>
      </c>
      <c r="BU868">
        <v>0</v>
      </c>
      <c r="BV868">
        <v>0.35399999999999998</v>
      </c>
      <c r="BW868">
        <v>0.24429999999999999</v>
      </c>
      <c r="BX868">
        <v>24</v>
      </c>
      <c r="BY868">
        <v>0</v>
      </c>
      <c r="BZ868" s="25" t="s">
        <v>176</v>
      </c>
      <c r="CA868" s="25"/>
      <c r="CB868">
        <v>0</v>
      </c>
      <c r="CC868">
        <v>2</v>
      </c>
      <c r="CD868">
        <v>226</v>
      </c>
      <c r="CE868">
        <v>3</v>
      </c>
      <c r="CF868">
        <v>1</v>
      </c>
      <c r="CG868">
        <v>2</v>
      </c>
      <c r="CH868">
        <v>0</v>
      </c>
    </row>
    <row r="869" spans="1:86">
      <c r="A869">
        <v>3</v>
      </c>
      <c r="B869">
        <v>5</v>
      </c>
      <c r="C869">
        <v>80</v>
      </c>
      <c r="D869">
        <v>20</v>
      </c>
      <c r="E869">
        <v>0</v>
      </c>
      <c r="F869" s="24">
        <f t="shared" si="66"/>
        <v>160</v>
      </c>
      <c r="G869">
        <v>55</v>
      </c>
      <c r="H869" s="24">
        <f t="shared" si="67"/>
        <v>5</v>
      </c>
      <c r="I869" s="24">
        <f t="shared" si="68"/>
        <v>23</v>
      </c>
      <c r="J869" s="24">
        <f t="shared" si="69"/>
        <v>175</v>
      </c>
      <c r="K869" s="49" t="str">
        <f t="shared" si="70"/>
        <v>13</v>
      </c>
      <c r="L869">
        <v>63</v>
      </c>
      <c r="M869">
        <v>0</v>
      </c>
      <c r="N869">
        <v>0</v>
      </c>
      <c r="O869">
        <v>0</v>
      </c>
      <c r="P869">
        <v>0</v>
      </c>
      <c r="Q869" s="25" t="s">
        <v>170</v>
      </c>
      <c r="R869" s="25">
        <v>22</v>
      </c>
      <c r="S869">
        <v>12</v>
      </c>
      <c r="T869">
        <v>2</v>
      </c>
      <c r="U869">
        <v>0</v>
      </c>
      <c r="V869">
        <v>0.26600000000000001</v>
      </c>
      <c r="W869">
        <v>0.1782</v>
      </c>
      <c r="X869">
        <v>24</v>
      </c>
      <c r="Y869">
        <v>0</v>
      </c>
      <c r="Z869" s="25" t="s">
        <v>176</v>
      </c>
      <c r="AA869" s="25"/>
      <c r="AB869">
        <v>0</v>
      </c>
      <c r="AC869">
        <v>2</v>
      </c>
      <c r="AD869">
        <v>226</v>
      </c>
      <c r="AE869">
        <v>3</v>
      </c>
      <c r="AF869">
        <v>1</v>
      </c>
      <c r="AG869">
        <v>2</v>
      </c>
      <c r="AH869">
        <v>0</v>
      </c>
      <c r="BA869">
        <v>3</v>
      </c>
      <c r="BB869">
        <v>5</v>
      </c>
      <c r="BC869">
        <v>80</v>
      </c>
      <c r="BD869">
        <v>20</v>
      </c>
      <c r="BE869">
        <v>0</v>
      </c>
      <c r="BF869">
        <v>16</v>
      </c>
      <c r="BG869">
        <v>55</v>
      </c>
      <c r="BH869">
        <v>50</v>
      </c>
      <c r="BI869">
        <v>180</v>
      </c>
      <c r="BJ869">
        <v>103</v>
      </c>
      <c r="BK869">
        <v>11</v>
      </c>
      <c r="BL869">
        <v>63</v>
      </c>
      <c r="BM869">
        <v>0</v>
      </c>
      <c r="BN869">
        <v>0</v>
      </c>
      <c r="BO869">
        <v>0</v>
      </c>
      <c r="BP869">
        <v>0</v>
      </c>
      <c r="BQ869" s="25" t="s">
        <v>170</v>
      </c>
      <c r="BR869" s="25">
        <v>22</v>
      </c>
      <c r="BS869">
        <v>12</v>
      </c>
      <c r="BT869">
        <v>2</v>
      </c>
      <c r="BU869">
        <v>0</v>
      </c>
      <c r="BV869">
        <v>0.26600000000000001</v>
      </c>
      <c r="BW869">
        <v>0.1782</v>
      </c>
      <c r="BX869">
        <v>24</v>
      </c>
      <c r="BY869">
        <v>0</v>
      </c>
      <c r="BZ869" s="25" t="s">
        <v>176</v>
      </c>
      <c r="CA869" s="25"/>
      <c r="CB869">
        <v>0</v>
      </c>
      <c r="CC869">
        <v>2</v>
      </c>
      <c r="CD869">
        <v>226</v>
      </c>
      <c r="CE869">
        <v>3</v>
      </c>
      <c r="CF869">
        <v>1</v>
      </c>
      <c r="CG869">
        <v>2</v>
      </c>
      <c r="CH869">
        <v>0</v>
      </c>
    </row>
    <row r="870" spans="1:86">
      <c r="A870">
        <v>4</v>
      </c>
      <c r="B870">
        <v>4</v>
      </c>
      <c r="C870">
        <v>60</v>
      </c>
      <c r="D870">
        <v>20</v>
      </c>
      <c r="E870">
        <v>0</v>
      </c>
      <c r="F870" s="24">
        <f t="shared" si="66"/>
        <v>90</v>
      </c>
      <c r="G870">
        <v>60</v>
      </c>
      <c r="H870" s="24">
        <f t="shared" si="67"/>
        <v>5</v>
      </c>
      <c r="I870" s="24">
        <f t="shared" si="68"/>
        <v>23</v>
      </c>
      <c r="J870" s="24">
        <f t="shared" si="69"/>
        <v>175</v>
      </c>
      <c r="K870" s="49" t="str">
        <f t="shared" si="70"/>
        <v>13</v>
      </c>
      <c r="L870">
        <v>73</v>
      </c>
      <c r="M870">
        <v>0</v>
      </c>
      <c r="N870">
        <v>0</v>
      </c>
      <c r="O870">
        <v>0</v>
      </c>
      <c r="P870">
        <v>0</v>
      </c>
      <c r="Q870" s="25" t="s">
        <v>170</v>
      </c>
      <c r="R870" s="25">
        <v>22</v>
      </c>
      <c r="S870">
        <v>12</v>
      </c>
      <c r="T870">
        <v>2</v>
      </c>
      <c r="U870">
        <v>0</v>
      </c>
      <c r="V870">
        <v>0.189</v>
      </c>
      <c r="W870" s="25">
        <v>0.13039999999999999</v>
      </c>
      <c r="X870">
        <v>24</v>
      </c>
      <c r="Y870">
        <v>0</v>
      </c>
      <c r="Z870" s="25" t="s">
        <v>176</v>
      </c>
      <c r="AA870" s="25"/>
      <c r="AB870">
        <v>0</v>
      </c>
      <c r="AC870">
        <v>2</v>
      </c>
      <c r="AD870">
        <v>226</v>
      </c>
      <c r="AE870">
        <v>3</v>
      </c>
      <c r="AF870">
        <v>1</v>
      </c>
      <c r="AG870">
        <v>2</v>
      </c>
      <c r="AH870">
        <v>0</v>
      </c>
      <c r="BA870">
        <v>4</v>
      </c>
      <c r="BB870">
        <v>4</v>
      </c>
      <c r="BC870">
        <v>60</v>
      </c>
      <c r="BD870">
        <v>20</v>
      </c>
      <c r="BE870">
        <v>0</v>
      </c>
      <c r="BF870">
        <v>9</v>
      </c>
      <c r="BG870">
        <v>60</v>
      </c>
      <c r="BH870">
        <v>50</v>
      </c>
      <c r="BI870">
        <v>180</v>
      </c>
      <c r="BJ870">
        <v>103</v>
      </c>
      <c r="BK870">
        <v>11</v>
      </c>
      <c r="BL870">
        <v>73</v>
      </c>
      <c r="BM870">
        <v>0</v>
      </c>
      <c r="BN870">
        <v>0</v>
      </c>
      <c r="BO870">
        <v>0</v>
      </c>
      <c r="BP870">
        <v>0</v>
      </c>
      <c r="BQ870" s="25" t="s">
        <v>170</v>
      </c>
      <c r="BR870" s="25">
        <v>22</v>
      </c>
      <c r="BS870">
        <v>12</v>
      </c>
      <c r="BT870">
        <v>2</v>
      </c>
      <c r="BU870">
        <v>0</v>
      </c>
      <c r="BV870">
        <v>0.189</v>
      </c>
      <c r="BW870" s="25">
        <v>0.13039999999999999</v>
      </c>
      <c r="BX870">
        <v>24</v>
      </c>
      <c r="BY870">
        <v>0</v>
      </c>
      <c r="BZ870" s="25" t="s">
        <v>176</v>
      </c>
      <c r="CA870" s="25"/>
      <c r="CB870">
        <v>0</v>
      </c>
      <c r="CC870">
        <v>2</v>
      </c>
      <c r="CD870">
        <v>226</v>
      </c>
      <c r="CE870">
        <v>3</v>
      </c>
      <c r="CF870">
        <v>1</v>
      </c>
      <c r="CG870">
        <v>2</v>
      </c>
      <c r="CH870">
        <v>0</v>
      </c>
    </row>
    <row r="871" spans="1:86">
      <c r="A871">
        <v>5</v>
      </c>
      <c r="B871">
        <v>3</v>
      </c>
      <c r="C871">
        <v>40</v>
      </c>
      <c r="D871">
        <v>20</v>
      </c>
      <c r="E871">
        <v>0</v>
      </c>
      <c r="F871" s="24">
        <f t="shared" si="66"/>
        <v>60</v>
      </c>
      <c r="G871">
        <v>55</v>
      </c>
      <c r="H871" s="24">
        <f t="shared" si="67"/>
        <v>5</v>
      </c>
      <c r="I871" s="24">
        <f t="shared" si="68"/>
        <v>23</v>
      </c>
      <c r="J871" s="24">
        <f t="shared" si="69"/>
        <v>175</v>
      </c>
      <c r="K871" s="49" t="str">
        <f t="shared" si="70"/>
        <v>13</v>
      </c>
      <c r="L871">
        <v>73</v>
      </c>
      <c r="M871">
        <v>0</v>
      </c>
      <c r="N871">
        <v>0</v>
      </c>
      <c r="O871">
        <v>0</v>
      </c>
      <c r="P871">
        <v>0</v>
      </c>
      <c r="Q871" s="25" t="s">
        <v>170</v>
      </c>
      <c r="R871" s="25">
        <v>22</v>
      </c>
      <c r="S871">
        <v>12</v>
      </c>
      <c r="T871">
        <v>2</v>
      </c>
      <c r="U871">
        <v>0</v>
      </c>
      <c r="V871">
        <v>0.13300000000000001</v>
      </c>
      <c r="W871">
        <v>9.1800000000000007E-2</v>
      </c>
      <c r="X871">
        <v>24</v>
      </c>
      <c r="Y871">
        <v>0</v>
      </c>
      <c r="Z871" s="25" t="s">
        <v>176</v>
      </c>
      <c r="AA871" s="25"/>
      <c r="AB871">
        <v>0</v>
      </c>
      <c r="AC871">
        <v>2</v>
      </c>
      <c r="AD871">
        <v>226</v>
      </c>
      <c r="AE871">
        <v>3</v>
      </c>
      <c r="AF871">
        <v>1</v>
      </c>
      <c r="AG871">
        <v>2</v>
      </c>
      <c r="AH871">
        <v>0</v>
      </c>
      <c r="BA871">
        <v>5</v>
      </c>
      <c r="BB871">
        <v>3</v>
      </c>
      <c r="BC871">
        <v>40</v>
      </c>
      <c r="BD871">
        <v>20</v>
      </c>
      <c r="BE871">
        <v>0</v>
      </c>
      <c r="BF871">
        <v>6</v>
      </c>
      <c r="BG871">
        <v>55</v>
      </c>
      <c r="BH871">
        <v>50</v>
      </c>
      <c r="BI871">
        <v>180</v>
      </c>
      <c r="BJ871">
        <v>103</v>
      </c>
      <c r="BK871">
        <v>11</v>
      </c>
      <c r="BL871">
        <v>73</v>
      </c>
      <c r="BM871">
        <v>0</v>
      </c>
      <c r="BN871">
        <v>0</v>
      </c>
      <c r="BO871">
        <v>0</v>
      </c>
      <c r="BP871">
        <v>0</v>
      </c>
      <c r="BQ871" s="25" t="s">
        <v>170</v>
      </c>
      <c r="BR871" s="25">
        <v>22</v>
      </c>
      <c r="BS871">
        <v>12</v>
      </c>
      <c r="BT871">
        <v>2</v>
      </c>
      <c r="BU871">
        <v>0</v>
      </c>
      <c r="BV871">
        <v>0.13300000000000001</v>
      </c>
      <c r="BW871">
        <v>9.1800000000000007E-2</v>
      </c>
      <c r="BX871">
        <v>24</v>
      </c>
      <c r="BY871">
        <v>0</v>
      </c>
      <c r="BZ871" s="25" t="s">
        <v>176</v>
      </c>
      <c r="CA871" s="25"/>
      <c r="CB871">
        <v>0</v>
      </c>
      <c r="CC871">
        <v>2</v>
      </c>
      <c r="CD871">
        <v>226</v>
      </c>
      <c r="CE871">
        <v>3</v>
      </c>
      <c r="CF871">
        <v>1</v>
      </c>
      <c r="CG871">
        <v>2</v>
      </c>
      <c r="CH871">
        <v>0</v>
      </c>
    </row>
    <row r="872" spans="1:86">
      <c r="A872">
        <v>6</v>
      </c>
      <c r="B872">
        <v>2</v>
      </c>
      <c r="C872">
        <v>20</v>
      </c>
      <c r="D872">
        <v>30</v>
      </c>
      <c r="E872">
        <v>0</v>
      </c>
      <c r="F872" s="24">
        <f t="shared" si="66"/>
        <v>30</v>
      </c>
      <c r="G872">
        <v>60</v>
      </c>
      <c r="H872" s="24">
        <f t="shared" si="67"/>
        <v>5</v>
      </c>
      <c r="I872" s="24">
        <f t="shared" si="68"/>
        <v>23</v>
      </c>
      <c r="J872" s="24">
        <f t="shared" si="69"/>
        <v>175</v>
      </c>
      <c r="K872" s="49" t="str">
        <f t="shared" si="70"/>
        <v>13</v>
      </c>
      <c r="L872">
        <v>73</v>
      </c>
      <c r="M872">
        <v>0</v>
      </c>
      <c r="N872">
        <v>0</v>
      </c>
      <c r="O872">
        <v>0</v>
      </c>
      <c r="P872">
        <v>0</v>
      </c>
      <c r="Q872" s="25" t="s">
        <v>170</v>
      </c>
      <c r="R872" s="25">
        <v>22</v>
      </c>
      <c r="S872">
        <v>12</v>
      </c>
      <c r="T872">
        <v>2</v>
      </c>
      <c r="U872">
        <v>0</v>
      </c>
      <c r="V872">
        <v>7.6999999999999999E-2</v>
      </c>
      <c r="W872">
        <v>5.62E-2</v>
      </c>
      <c r="X872">
        <v>24</v>
      </c>
      <c r="Y872">
        <v>0</v>
      </c>
      <c r="Z872" s="25" t="s">
        <v>176</v>
      </c>
      <c r="AA872" s="25"/>
      <c r="AB872">
        <v>4.5</v>
      </c>
      <c r="AC872">
        <v>2</v>
      </c>
      <c r="AD872">
        <v>226</v>
      </c>
      <c r="AE872">
        <v>3</v>
      </c>
      <c r="AF872">
        <v>1</v>
      </c>
      <c r="AG872">
        <v>2</v>
      </c>
      <c r="AH872">
        <v>0</v>
      </c>
      <c r="BA872">
        <v>6</v>
      </c>
      <c r="BB872">
        <v>2</v>
      </c>
      <c r="BC872">
        <v>20</v>
      </c>
      <c r="BD872">
        <v>30</v>
      </c>
      <c r="BE872">
        <v>0</v>
      </c>
      <c r="BF872">
        <v>3</v>
      </c>
      <c r="BG872">
        <v>60</v>
      </c>
      <c r="BH872">
        <v>50</v>
      </c>
      <c r="BI872">
        <v>180</v>
      </c>
      <c r="BJ872">
        <v>103</v>
      </c>
      <c r="BK872">
        <v>11</v>
      </c>
      <c r="BL872">
        <v>73</v>
      </c>
      <c r="BM872">
        <v>0</v>
      </c>
      <c r="BN872">
        <v>0</v>
      </c>
      <c r="BO872">
        <v>0</v>
      </c>
      <c r="BP872">
        <v>0</v>
      </c>
      <c r="BQ872" s="25" t="s">
        <v>170</v>
      </c>
      <c r="BR872" s="25">
        <v>22</v>
      </c>
      <c r="BS872">
        <v>12</v>
      </c>
      <c r="BT872">
        <v>2</v>
      </c>
      <c r="BU872">
        <v>0</v>
      </c>
      <c r="BV872">
        <v>7.6999999999999999E-2</v>
      </c>
      <c r="BW872">
        <v>5.62E-2</v>
      </c>
      <c r="BX872">
        <v>24</v>
      </c>
      <c r="BY872">
        <v>0</v>
      </c>
      <c r="BZ872" s="25" t="s">
        <v>176</v>
      </c>
      <c r="CA872" s="25"/>
      <c r="CB872">
        <v>4.5</v>
      </c>
      <c r="CC872">
        <v>2</v>
      </c>
      <c r="CD872">
        <v>226</v>
      </c>
      <c r="CE872">
        <v>3</v>
      </c>
      <c r="CF872">
        <v>1</v>
      </c>
      <c r="CG872">
        <v>2</v>
      </c>
      <c r="CH872">
        <v>0</v>
      </c>
    </row>
    <row r="873" spans="1:86">
      <c r="A873">
        <v>7</v>
      </c>
      <c r="B873">
        <v>1</v>
      </c>
      <c r="C873">
        <v>14</v>
      </c>
      <c r="D873">
        <v>20</v>
      </c>
      <c r="E873">
        <v>0</v>
      </c>
      <c r="F873" s="24">
        <f t="shared" si="66"/>
        <v>20</v>
      </c>
      <c r="G873">
        <v>60</v>
      </c>
      <c r="H873" s="24">
        <f t="shared" si="67"/>
        <v>5</v>
      </c>
      <c r="I873" s="24">
        <f t="shared" si="68"/>
        <v>23</v>
      </c>
      <c r="J873" s="24">
        <f t="shared" si="69"/>
        <v>175</v>
      </c>
      <c r="K873" s="49" t="str">
        <f t="shared" si="70"/>
        <v>10</v>
      </c>
      <c r="L873">
        <v>73</v>
      </c>
      <c r="M873">
        <v>0</v>
      </c>
      <c r="N873">
        <v>0</v>
      </c>
      <c r="O873">
        <v>10</v>
      </c>
      <c r="P873">
        <v>0</v>
      </c>
      <c r="Q873" s="25" t="s">
        <v>170</v>
      </c>
      <c r="R873" s="25">
        <v>22</v>
      </c>
      <c r="S873">
        <v>12</v>
      </c>
      <c r="T873">
        <v>2</v>
      </c>
      <c r="U873">
        <v>0</v>
      </c>
      <c r="V873">
        <v>3.9E-2</v>
      </c>
      <c r="W873">
        <v>2.9000000000000001E-2</v>
      </c>
      <c r="X873">
        <v>24</v>
      </c>
      <c r="Y873">
        <v>0</v>
      </c>
      <c r="Z873" s="25" t="s">
        <v>176</v>
      </c>
      <c r="AA873" s="25"/>
      <c r="AB873">
        <v>2</v>
      </c>
      <c r="AC873">
        <v>2</v>
      </c>
      <c r="AD873">
        <v>226</v>
      </c>
      <c r="AE873">
        <v>3</v>
      </c>
      <c r="AF873">
        <v>1</v>
      </c>
      <c r="AG873">
        <v>2</v>
      </c>
      <c r="AH873">
        <v>0</v>
      </c>
      <c r="BA873">
        <v>7</v>
      </c>
      <c r="BB873">
        <v>1</v>
      </c>
      <c r="BC873">
        <v>14</v>
      </c>
      <c r="BD873">
        <v>20</v>
      </c>
      <c r="BE873">
        <v>0</v>
      </c>
      <c r="BF873">
        <v>2</v>
      </c>
      <c r="BG873">
        <v>60</v>
      </c>
      <c r="BH873">
        <v>50</v>
      </c>
      <c r="BI873">
        <v>180</v>
      </c>
      <c r="BJ873">
        <v>103</v>
      </c>
      <c r="BK873">
        <v>11</v>
      </c>
      <c r="BL873">
        <v>73</v>
      </c>
      <c r="BM873">
        <v>0</v>
      </c>
      <c r="BN873">
        <v>0</v>
      </c>
      <c r="BO873">
        <v>10</v>
      </c>
      <c r="BP873">
        <v>0</v>
      </c>
      <c r="BQ873" s="25" t="s">
        <v>170</v>
      </c>
      <c r="BR873" s="25">
        <v>22</v>
      </c>
      <c r="BS873">
        <v>12</v>
      </c>
      <c r="BT873">
        <v>2</v>
      </c>
      <c r="BU873">
        <v>0</v>
      </c>
      <c r="BV873">
        <v>3.9E-2</v>
      </c>
      <c r="BW873">
        <v>2.9000000000000001E-2</v>
      </c>
      <c r="BX873">
        <v>24</v>
      </c>
      <c r="BY873">
        <v>0</v>
      </c>
      <c r="BZ873" s="25" t="s">
        <v>176</v>
      </c>
      <c r="CA873" s="25"/>
      <c r="CB873">
        <v>2</v>
      </c>
      <c r="CC873">
        <v>2</v>
      </c>
      <c r="CD873">
        <v>226</v>
      </c>
      <c r="CE873">
        <v>3</v>
      </c>
      <c r="CF873">
        <v>1</v>
      </c>
      <c r="CG873">
        <v>2</v>
      </c>
      <c r="CH873">
        <v>0</v>
      </c>
    </row>
    <row r="874" spans="1:86">
      <c r="F874" s="24" t="str">
        <f t="shared" si="66"/>
        <v/>
      </c>
      <c r="H874" s="24" t="str">
        <f t="shared" si="67"/>
        <v/>
      </c>
      <c r="I874" s="24" t="str">
        <f t="shared" si="68"/>
        <v/>
      </c>
      <c r="J874" s="24" t="str">
        <f t="shared" si="69"/>
        <v/>
      </c>
      <c r="K874" s="49" t="str">
        <f t="shared" si="70"/>
        <v/>
      </c>
      <c r="R874" s="25"/>
      <c r="AA874" s="25"/>
      <c r="AH874">
        <v>0</v>
      </c>
      <c r="BR874" s="25"/>
      <c r="CA874" s="25"/>
      <c r="CH874">
        <v>0</v>
      </c>
    </row>
    <row r="875" spans="1:86">
      <c r="A875">
        <v>1</v>
      </c>
      <c r="B875">
        <v>7</v>
      </c>
      <c r="C875">
        <v>140</v>
      </c>
      <c r="D875">
        <v>55</v>
      </c>
      <c r="E875">
        <v>1000</v>
      </c>
      <c r="F875" s="24">
        <f t="shared" si="66"/>
        <v>310</v>
      </c>
      <c r="G875">
        <v>71</v>
      </c>
      <c r="H875" s="24">
        <f t="shared" si="67"/>
        <v>5</v>
      </c>
      <c r="I875" s="24">
        <f t="shared" si="68"/>
        <v>20</v>
      </c>
      <c r="J875" s="24">
        <f t="shared" si="69"/>
        <v>175</v>
      </c>
      <c r="K875" s="49" t="str">
        <f t="shared" si="70"/>
        <v>13</v>
      </c>
      <c r="L875">
        <v>43</v>
      </c>
      <c r="M875">
        <v>0</v>
      </c>
      <c r="N875">
        <v>141</v>
      </c>
      <c r="O875">
        <v>0</v>
      </c>
      <c r="P875">
        <v>0</v>
      </c>
      <c r="Q875" s="25" t="s">
        <v>170</v>
      </c>
      <c r="R875">
        <v>22</v>
      </c>
      <c r="S875">
        <v>15</v>
      </c>
      <c r="T875">
        <v>2</v>
      </c>
      <c r="U875">
        <v>0</v>
      </c>
      <c r="V875">
        <v>0.39200000000000002</v>
      </c>
      <c r="W875">
        <v>0.5</v>
      </c>
      <c r="X875">
        <v>24</v>
      </c>
      <c r="Y875">
        <v>0</v>
      </c>
      <c r="Z875" s="25" t="s">
        <v>176</v>
      </c>
      <c r="AB875">
        <v>0</v>
      </c>
      <c r="AC875">
        <v>2</v>
      </c>
      <c r="AD875">
        <v>226</v>
      </c>
      <c r="AE875">
        <v>3</v>
      </c>
      <c r="AF875">
        <v>1</v>
      </c>
      <c r="AG875">
        <v>2.8</v>
      </c>
      <c r="AH875">
        <v>0</v>
      </c>
      <c r="BA875">
        <v>1</v>
      </c>
      <c r="BB875">
        <v>7</v>
      </c>
      <c r="BC875">
        <v>140</v>
      </c>
      <c r="BD875">
        <v>55</v>
      </c>
      <c r="BE875">
        <v>1000</v>
      </c>
      <c r="BF875">
        <v>31</v>
      </c>
      <c r="BG875">
        <v>71</v>
      </c>
      <c r="BH875">
        <v>45</v>
      </c>
      <c r="BI875">
        <v>160</v>
      </c>
      <c r="BJ875">
        <v>103</v>
      </c>
      <c r="BK875">
        <v>11</v>
      </c>
      <c r="BL875">
        <v>43</v>
      </c>
      <c r="BM875">
        <v>0</v>
      </c>
      <c r="BN875">
        <v>141</v>
      </c>
      <c r="BO875">
        <v>0</v>
      </c>
      <c r="BP875">
        <v>0</v>
      </c>
      <c r="BQ875" s="25" t="s">
        <v>170</v>
      </c>
      <c r="BR875">
        <v>22</v>
      </c>
      <c r="BS875">
        <v>15</v>
      </c>
      <c r="BT875">
        <v>2</v>
      </c>
      <c r="BU875">
        <v>0</v>
      </c>
      <c r="BV875">
        <v>0.39200000000000002</v>
      </c>
      <c r="BW875">
        <v>0.5</v>
      </c>
      <c r="BX875">
        <v>24</v>
      </c>
      <c r="BY875">
        <v>0</v>
      </c>
      <c r="BZ875" s="25" t="s">
        <v>176</v>
      </c>
      <c r="CB875">
        <v>0</v>
      </c>
      <c r="CC875">
        <v>2</v>
      </c>
      <c r="CD875">
        <v>226</v>
      </c>
      <c r="CE875">
        <v>3</v>
      </c>
      <c r="CF875">
        <v>1</v>
      </c>
      <c r="CG875">
        <v>2.8</v>
      </c>
      <c r="CH875">
        <v>0</v>
      </c>
    </row>
    <row r="876" spans="1:86">
      <c r="A876">
        <v>2</v>
      </c>
      <c r="B876">
        <v>6</v>
      </c>
      <c r="C876">
        <v>110</v>
      </c>
      <c r="D876">
        <v>55</v>
      </c>
      <c r="E876">
        <v>0</v>
      </c>
      <c r="F876" s="24">
        <f t="shared" si="66"/>
        <v>220</v>
      </c>
      <c r="G876">
        <v>50</v>
      </c>
      <c r="H876" s="24">
        <f t="shared" si="67"/>
        <v>5</v>
      </c>
      <c r="I876" s="24">
        <f t="shared" si="68"/>
        <v>23</v>
      </c>
      <c r="J876" s="24">
        <f t="shared" si="69"/>
        <v>175</v>
      </c>
      <c r="K876" s="49" t="str">
        <f t="shared" si="70"/>
        <v>13</v>
      </c>
      <c r="L876">
        <v>63</v>
      </c>
      <c r="M876">
        <v>0</v>
      </c>
      <c r="N876">
        <v>0</v>
      </c>
      <c r="O876">
        <v>0</v>
      </c>
      <c r="P876">
        <v>0</v>
      </c>
      <c r="Q876" s="25" t="s">
        <v>170</v>
      </c>
      <c r="R876">
        <v>22</v>
      </c>
      <c r="S876">
        <v>12</v>
      </c>
      <c r="T876">
        <v>2</v>
      </c>
      <c r="U876">
        <v>0</v>
      </c>
      <c r="V876">
        <v>0.35399999999999998</v>
      </c>
      <c r="W876">
        <v>0.24429999999999999</v>
      </c>
      <c r="X876">
        <v>24</v>
      </c>
      <c r="Y876">
        <v>0</v>
      </c>
      <c r="Z876" s="25" t="s">
        <v>176</v>
      </c>
      <c r="AB876">
        <v>0</v>
      </c>
      <c r="AC876">
        <v>2</v>
      </c>
      <c r="AD876">
        <v>226</v>
      </c>
      <c r="AE876">
        <v>3</v>
      </c>
      <c r="AF876">
        <v>1</v>
      </c>
      <c r="AG876">
        <v>2.8</v>
      </c>
      <c r="AH876">
        <v>0</v>
      </c>
      <c r="BA876">
        <v>2</v>
      </c>
      <c r="BB876">
        <v>6</v>
      </c>
      <c r="BC876">
        <v>110</v>
      </c>
      <c r="BD876">
        <v>55</v>
      </c>
      <c r="BE876">
        <v>0</v>
      </c>
      <c r="BF876">
        <v>22</v>
      </c>
      <c r="BG876">
        <v>50</v>
      </c>
      <c r="BH876">
        <v>50</v>
      </c>
      <c r="BI876">
        <v>180</v>
      </c>
      <c r="BJ876">
        <v>103</v>
      </c>
      <c r="BK876">
        <v>11</v>
      </c>
      <c r="BL876">
        <v>63</v>
      </c>
      <c r="BM876">
        <v>0</v>
      </c>
      <c r="BN876">
        <v>0</v>
      </c>
      <c r="BO876">
        <v>0</v>
      </c>
      <c r="BP876">
        <v>0</v>
      </c>
      <c r="BQ876" s="25" t="s">
        <v>170</v>
      </c>
      <c r="BR876">
        <v>22</v>
      </c>
      <c r="BS876">
        <v>12</v>
      </c>
      <c r="BT876">
        <v>2</v>
      </c>
      <c r="BU876">
        <v>0</v>
      </c>
      <c r="BV876">
        <v>0.35399999999999998</v>
      </c>
      <c r="BW876">
        <v>0.24429999999999999</v>
      </c>
      <c r="BX876">
        <v>24</v>
      </c>
      <c r="BY876">
        <v>0</v>
      </c>
      <c r="BZ876" s="25" t="s">
        <v>176</v>
      </c>
      <c r="CB876">
        <v>0</v>
      </c>
      <c r="CC876">
        <v>2</v>
      </c>
      <c r="CD876">
        <v>226</v>
      </c>
      <c r="CE876">
        <v>3</v>
      </c>
      <c r="CF876">
        <v>1</v>
      </c>
      <c r="CG876">
        <v>2.8</v>
      </c>
      <c r="CH876">
        <v>0</v>
      </c>
    </row>
    <row r="877" spans="1:86">
      <c r="A877">
        <v>3</v>
      </c>
      <c r="B877">
        <v>5</v>
      </c>
      <c r="C877">
        <v>80</v>
      </c>
      <c r="D877">
        <v>20</v>
      </c>
      <c r="E877">
        <v>0</v>
      </c>
      <c r="F877" s="24">
        <f t="shared" si="66"/>
        <v>160</v>
      </c>
      <c r="G877">
        <v>55</v>
      </c>
      <c r="H877" s="24">
        <f t="shared" si="67"/>
        <v>5</v>
      </c>
      <c r="I877" s="24">
        <f t="shared" si="68"/>
        <v>23</v>
      </c>
      <c r="J877" s="24">
        <f t="shared" si="69"/>
        <v>175</v>
      </c>
      <c r="K877" s="49" t="str">
        <f t="shared" si="70"/>
        <v>13</v>
      </c>
      <c r="L877">
        <v>63</v>
      </c>
      <c r="M877">
        <v>0</v>
      </c>
      <c r="N877">
        <v>0</v>
      </c>
      <c r="O877">
        <v>0</v>
      </c>
      <c r="P877">
        <v>0</v>
      </c>
      <c r="Q877" s="25" t="s">
        <v>170</v>
      </c>
      <c r="R877">
        <v>22</v>
      </c>
      <c r="S877">
        <v>12</v>
      </c>
      <c r="T877">
        <v>2</v>
      </c>
      <c r="U877">
        <v>0</v>
      </c>
      <c r="V877">
        <v>0.26600000000000001</v>
      </c>
      <c r="W877">
        <v>0.1782</v>
      </c>
      <c r="X877">
        <v>24</v>
      </c>
      <c r="Y877">
        <v>0</v>
      </c>
      <c r="Z877" s="25" t="s">
        <v>176</v>
      </c>
      <c r="AB877">
        <v>0</v>
      </c>
      <c r="AC877">
        <v>2</v>
      </c>
      <c r="AD877">
        <v>226</v>
      </c>
      <c r="AE877">
        <v>3</v>
      </c>
      <c r="AF877">
        <v>1</v>
      </c>
      <c r="AG877">
        <v>2.8</v>
      </c>
      <c r="AH877">
        <v>0</v>
      </c>
      <c r="BA877">
        <v>3</v>
      </c>
      <c r="BB877">
        <v>5</v>
      </c>
      <c r="BC877">
        <v>80</v>
      </c>
      <c r="BD877">
        <v>20</v>
      </c>
      <c r="BE877">
        <v>0</v>
      </c>
      <c r="BF877">
        <v>16</v>
      </c>
      <c r="BG877">
        <v>55</v>
      </c>
      <c r="BH877">
        <v>50</v>
      </c>
      <c r="BI877">
        <v>180</v>
      </c>
      <c r="BJ877">
        <v>103</v>
      </c>
      <c r="BK877">
        <v>11</v>
      </c>
      <c r="BL877">
        <v>63</v>
      </c>
      <c r="BM877">
        <v>0</v>
      </c>
      <c r="BN877">
        <v>0</v>
      </c>
      <c r="BO877">
        <v>0</v>
      </c>
      <c r="BP877">
        <v>0</v>
      </c>
      <c r="BQ877" s="25" t="s">
        <v>170</v>
      </c>
      <c r="BR877">
        <v>22</v>
      </c>
      <c r="BS877">
        <v>12</v>
      </c>
      <c r="BT877">
        <v>2</v>
      </c>
      <c r="BU877">
        <v>0</v>
      </c>
      <c r="BV877">
        <v>0.26600000000000001</v>
      </c>
      <c r="BW877">
        <v>0.1782</v>
      </c>
      <c r="BX877">
        <v>24</v>
      </c>
      <c r="BY877">
        <v>0</v>
      </c>
      <c r="BZ877" s="25" t="s">
        <v>176</v>
      </c>
      <c r="CB877">
        <v>0</v>
      </c>
      <c r="CC877">
        <v>2</v>
      </c>
      <c r="CD877">
        <v>226</v>
      </c>
      <c r="CE877">
        <v>3</v>
      </c>
      <c r="CF877">
        <v>1</v>
      </c>
      <c r="CG877">
        <v>2.8</v>
      </c>
      <c r="CH877">
        <v>0</v>
      </c>
    </row>
    <row r="878" spans="1:86">
      <c r="A878">
        <v>4</v>
      </c>
      <c r="B878">
        <v>4</v>
      </c>
      <c r="C878">
        <v>60</v>
      </c>
      <c r="D878">
        <v>20</v>
      </c>
      <c r="E878">
        <v>0</v>
      </c>
      <c r="F878" s="24">
        <f t="shared" si="66"/>
        <v>90</v>
      </c>
      <c r="G878">
        <v>60</v>
      </c>
      <c r="H878" s="24">
        <f t="shared" si="67"/>
        <v>5</v>
      </c>
      <c r="I878" s="24">
        <f t="shared" si="68"/>
        <v>23</v>
      </c>
      <c r="J878" s="24">
        <f t="shared" si="69"/>
        <v>175</v>
      </c>
      <c r="K878" s="49" t="str">
        <f t="shared" si="70"/>
        <v>13</v>
      </c>
      <c r="L878">
        <v>73</v>
      </c>
      <c r="M878">
        <v>0</v>
      </c>
      <c r="N878">
        <v>0</v>
      </c>
      <c r="O878">
        <v>0</v>
      </c>
      <c r="P878">
        <v>0</v>
      </c>
      <c r="Q878" s="25" t="s">
        <v>170</v>
      </c>
      <c r="R878">
        <v>22</v>
      </c>
      <c r="S878">
        <v>12</v>
      </c>
      <c r="T878">
        <v>2</v>
      </c>
      <c r="U878">
        <v>0</v>
      </c>
      <c r="V878">
        <v>0.189</v>
      </c>
      <c r="W878">
        <v>0.13039999999999999</v>
      </c>
      <c r="X878">
        <v>24</v>
      </c>
      <c r="Y878">
        <v>0</v>
      </c>
      <c r="Z878" s="25" t="s">
        <v>176</v>
      </c>
      <c r="AB878">
        <v>0</v>
      </c>
      <c r="AC878">
        <v>2</v>
      </c>
      <c r="AD878">
        <v>226</v>
      </c>
      <c r="AE878">
        <v>3</v>
      </c>
      <c r="AF878">
        <v>1</v>
      </c>
      <c r="AG878">
        <v>2.8</v>
      </c>
      <c r="AH878">
        <v>0</v>
      </c>
      <c r="BA878">
        <v>4</v>
      </c>
      <c r="BB878">
        <v>4</v>
      </c>
      <c r="BC878">
        <v>60</v>
      </c>
      <c r="BD878">
        <v>20</v>
      </c>
      <c r="BE878">
        <v>0</v>
      </c>
      <c r="BF878">
        <v>9</v>
      </c>
      <c r="BG878">
        <v>60</v>
      </c>
      <c r="BH878">
        <v>50</v>
      </c>
      <c r="BI878">
        <v>180</v>
      </c>
      <c r="BJ878">
        <v>103</v>
      </c>
      <c r="BK878">
        <v>11</v>
      </c>
      <c r="BL878">
        <v>73</v>
      </c>
      <c r="BM878">
        <v>0</v>
      </c>
      <c r="BN878">
        <v>0</v>
      </c>
      <c r="BO878">
        <v>0</v>
      </c>
      <c r="BP878">
        <v>0</v>
      </c>
      <c r="BQ878" s="25" t="s">
        <v>170</v>
      </c>
      <c r="BR878">
        <v>22</v>
      </c>
      <c r="BS878">
        <v>12</v>
      </c>
      <c r="BT878">
        <v>2</v>
      </c>
      <c r="BU878">
        <v>0</v>
      </c>
      <c r="BV878">
        <v>0.189</v>
      </c>
      <c r="BW878">
        <v>0.13039999999999999</v>
      </c>
      <c r="BX878">
        <v>24</v>
      </c>
      <c r="BY878">
        <v>0</v>
      </c>
      <c r="BZ878" s="25" t="s">
        <v>176</v>
      </c>
      <c r="CB878">
        <v>0</v>
      </c>
      <c r="CC878">
        <v>2</v>
      </c>
      <c r="CD878">
        <v>226</v>
      </c>
      <c r="CE878">
        <v>3</v>
      </c>
      <c r="CF878">
        <v>1</v>
      </c>
      <c r="CG878">
        <v>2.8</v>
      </c>
      <c r="CH878">
        <v>0</v>
      </c>
    </row>
    <row r="879" spans="1:86">
      <c r="A879">
        <v>5</v>
      </c>
      <c r="B879">
        <v>3</v>
      </c>
      <c r="C879">
        <v>40</v>
      </c>
      <c r="D879">
        <v>20</v>
      </c>
      <c r="E879">
        <v>0</v>
      </c>
      <c r="F879" s="24">
        <f t="shared" si="66"/>
        <v>60</v>
      </c>
      <c r="G879">
        <v>55</v>
      </c>
      <c r="H879" s="24">
        <f t="shared" si="67"/>
        <v>5</v>
      </c>
      <c r="I879" s="24">
        <f t="shared" si="68"/>
        <v>23</v>
      </c>
      <c r="J879" s="24">
        <f t="shared" si="69"/>
        <v>175</v>
      </c>
      <c r="K879" s="49" t="str">
        <f t="shared" si="70"/>
        <v>13</v>
      </c>
      <c r="L879">
        <v>73</v>
      </c>
      <c r="M879">
        <v>0</v>
      </c>
      <c r="N879">
        <v>0</v>
      </c>
      <c r="O879">
        <v>0</v>
      </c>
      <c r="P879">
        <v>0</v>
      </c>
      <c r="Q879" s="25" t="s">
        <v>170</v>
      </c>
      <c r="R879">
        <v>22</v>
      </c>
      <c r="S879">
        <v>12</v>
      </c>
      <c r="T879">
        <v>2</v>
      </c>
      <c r="U879">
        <v>0</v>
      </c>
      <c r="V879">
        <v>0.13300000000000001</v>
      </c>
      <c r="W879">
        <v>9.1800000000000007E-2</v>
      </c>
      <c r="X879">
        <v>24</v>
      </c>
      <c r="Y879">
        <v>0</v>
      </c>
      <c r="Z879" s="25" t="s">
        <v>176</v>
      </c>
      <c r="AB879">
        <v>0</v>
      </c>
      <c r="AC879">
        <v>2</v>
      </c>
      <c r="AD879">
        <v>226</v>
      </c>
      <c r="AE879">
        <v>3</v>
      </c>
      <c r="AF879">
        <v>1</v>
      </c>
      <c r="AG879" s="25">
        <v>2.8</v>
      </c>
      <c r="AH879">
        <v>0</v>
      </c>
      <c r="BA879">
        <v>5</v>
      </c>
      <c r="BB879">
        <v>3</v>
      </c>
      <c r="BC879">
        <v>40</v>
      </c>
      <c r="BD879">
        <v>20</v>
      </c>
      <c r="BE879">
        <v>0</v>
      </c>
      <c r="BF879">
        <v>6</v>
      </c>
      <c r="BG879">
        <v>55</v>
      </c>
      <c r="BH879">
        <v>50</v>
      </c>
      <c r="BI879">
        <v>180</v>
      </c>
      <c r="BJ879">
        <v>103</v>
      </c>
      <c r="BK879">
        <v>11</v>
      </c>
      <c r="BL879">
        <v>73</v>
      </c>
      <c r="BM879">
        <v>0</v>
      </c>
      <c r="BN879">
        <v>0</v>
      </c>
      <c r="BO879">
        <v>0</v>
      </c>
      <c r="BP879">
        <v>0</v>
      </c>
      <c r="BQ879" s="25" t="s">
        <v>170</v>
      </c>
      <c r="BR879">
        <v>22</v>
      </c>
      <c r="BS879">
        <v>12</v>
      </c>
      <c r="BT879">
        <v>2</v>
      </c>
      <c r="BU879">
        <v>0</v>
      </c>
      <c r="BV879">
        <v>0.13300000000000001</v>
      </c>
      <c r="BW879">
        <v>9.1800000000000007E-2</v>
      </c>
      <c r="BX879">
        <v>24</v>
      </c>
      <c r="BY879">
        <v>0</v>
      </c>
      <c r="BZ879" s="25" t="s">
        <v>176</v>
      </c>
      <c r="CB879">
        <v>0</v>
      </c>
      <c r="CC879">
        <v>2</v>
      </c>
      <c r="CD879">
        <v>226</v>
      </c>
      <c r="CE879">
        <v>3</v>
      </c>
      <c r="CF879">
        <v>1</v>
      </c>
      <c r="CG879" s="25">
        <v>2.8</v>
      </c>
      <c r="CH879">
        <v>0</v>
      </c>
    </row>
    <row r="880" spans="1:86">
      <c r="A880">
        <v>6</v>
      </c>
      <c r="B880">
        <v>2</v>
      </c>
      <c r="C880">
        <v>20</v>
      </c>
      <c r="D880">
        <v>30</v>
      </c>
      <c r="E880">
        <v>0</v>
      </c>
      <c r="F880" s="24">
        <f t="shared" si="66"/>
        <v>30</v>
      </c>
      <c r="G880">
        <v>60</v>
      </c>
      <c r="H880" s="24">
        <f t="shared" si="67"/>
        <v>5</v>
      </c>
      <c r="I880" s="24">
        <f t="shared" si="68"/>
        <v>23</v>
      </c>
      <c r="J880" s="24">
        <f t="shared" si="69"/>
        <v>175</v>
      </c>
      <c r="K880" s="49" t="str">
        <f t="shared" si="70"/>
        <v>13</v>
      </c>
      <c r="L880">
        <v>73</v>
      </c>
      <c r="M880">
        <v>0</v>
      </c>
      <c r="N880">
        <v>0</v>
      </c>
      <c r="O880">
        <v>0</v>
      </c>
      <c r="P880">
        <v>0</v>
      </c>
      <c r="Q880" s="25" t="s">
        <v>170</v>
      </c>
      <c r="R880">
        <v>22</v>
      </c>
      <c r="S880">
        <v>12</v>
      </c>
      <c r="T880">
        <v>2</v>
      </c>
      <c r="U880">
        <v>0</v>
      </c>
      <c r="V880">
        <v>7.6999999999999999E-2</v>
      </c>
      <c r="W880">
        <v>5.62E-2</v>
      </c>
      <c r="X880">
        <v>24</v>
      </c>
      <c r="Y880">
        <v>0</v>
      </c>
      <c r="Z880" s="25" t="s">
        <v>176</v>
      </c>
      <c r="AB880">
        <v>4.5</v>
      </c>
      <c r="AC880">
        <v>2</v>
      </c>
      <c r="AD880">
        <v>226</v>
      </c>
      <c r="AE880">
        <v>3</v>
      </c>
      <c r="AF880">
        <v>1</v>
      </c>
      <c r="AG880">
        <v>2.8</v>
      </c>
      <c r="AH880">
        <v>0</v>
      </c>
      <c r="BA880">
        <v>6</v>
      </c>
      <c r="BB880">
        <v>2</v>
      </c>
      <c r="BC880">
        <v>20</v>
      </c>
      <c r="BD880">
        <v>30</v>
      </c>
      <c r="BE880">
        <v>0</v>
      </c>
      <c r="BF880">
        <v>3</v>
      </c>
      <c r="BG880">
        <v>60</v>
      </c>
      <c r="BH880">
        <v>50</v>
      </c>
      <c r="BI880">
        <v>180</v>
      </c>
      <c r="BJ880">
        <v>103</v>
      </c>
      <c r="BK880">
        <v>11</v>
      </c>
      <c r="BL880">
        <v>73</v>
      </c>
      <c r="BM880">
        <v>0</v>
      </c>
      <c r="BN880">
        <v>0</v>
      </c>
      <c r="BO880">
        <v>0</v>
      </c>
      <c r="BP880">
        <v>0</v>
      </c>
      <c r="BQ880" s="25" t="s">
        <v>170</v>
      </c>
      <c r="BR880">
        <v>22</v>
      </c>
      <c r="BS880">
        <v>12</v>
      </c>
      <c r="BT880">
        <v>2</v>
      </c>
      <c r="BU880">
        <v>0</v>
      </c>
      <c r="BV880">
        <v>7.6999999999999999E-2</v>
      </c>
      <c r="BW880">
        <v>5.62E-2</v>
      </c>
      <c r="BX880">
        <v>24</v>
      </c>
      <c r="BY880">
        <v>0</v>
      </c>
      <c r="BZ880" s="25" t="s">
        <v>176</v>
      </c>
      <c r="CB880">
        <v>4.5</v>
      </c>
      <c r="CC880">
        <v>2</v>
      </c>
      <c r="CD880">
        <v>226</v>
      </c>
      <c r="CE880">
        <v>3</v>
      </c>
      <c r="CF880">
        <v>1</v>
      </c>
      <c r="CG880">
        <v>2.8</v>
      </c>
      <c r="CH880">
        <v>0</v>
      </c>
    </row>
    <row r="881" spans="1:86">
      <c r="A881">
        <v>7</v>
      </c>
      <c r="B881">
        <v>1</v>
      </c>
      <c r="C881">
        <v>16</v>
      </c>
      <c r="D881">
        <v>20</v>
      </c>
      <c r="E881">
        <v>0</v>
      </c>
      <c r="F881" s="24">
        <f t="shared" si="66"/>
        <v>25</v>
      </c>
      <c r="G881">
        <v>60</v>
      </c>
      <c r="H881" s="24">
        <f t="shared" si="67"/>
        <v>5</v>
      </c>
      <c r="I881" s="24">
        <f t="shared" si="68"/>
        <v>23</v>
      </c>
      <c r="J881" s="24">
        <f t="shared" si="69"/>
        <v>175</v>
      </c>
      <c r="K881" s="49" t="str">
        <f t="shared" si="70"/>
        <v>10</v>
      </c>
      <c r="L881">
        <v>73</v>
      </c>
      <c r="M881">
        <v>0</v>
      </c>
      <c r="N881">
        <v>0</v>
      </c>
      <c r="O881">
        <v>10</v>
      </c>
      <c r="P881">
        <v>0</v>
      </c>
      <c r="Q881" s="25" t="s">
        <v>170</v>
      </c>
      <c r="R881">
        <v>22</v>
      </c>
      <c r="S881">
        <v>12</v>
      </c>
      <c r="T881">
        <v>2</v>
      </c>
      <c r="U881">
        <v>0</v>
      </c>
      <c r="V881">
        <v>4.2999999999999997E-2</v>
      </c>
      <c r="W881">
        <v>0.04</v>
      </c>
      <c r="X881">
        <v>24</v>
      </c>
      <c r="Y881">
        <v>0</v>
      </c>
      <c r="Z881" s="25" t="s">
        <v>176</v>
      </c>
      <c r="AB881">
        <v>2.8</v>
      </c>
      <c r="AC881">
        <v>2</v>
      </c>
      <c r="AD881">
        <v>226</v>
      </c>
      <c r="AE881">
        <v>3</v>
      </c>
      <c r="AF881">
        <v>1</v>
      </c>
      <c r="AG881">
        <v>2.8</v>
      </c>
      <c r="AH881">
        <v>0</v>
      </c>
      <c r="BA881">
        <v>7</v>
      </c>
      <c r="BB881">
        <v>1</v>
      </c>
      <c r="BC881">
        <v>16</v>
      </c>
      <c r="BD881">
        <v>20</v>
      </c>
      <c r="BE881">
        <v>0</v>
      </c>
      <c r="BF881">
        <v>2.4</v>
      </c>
      <c r="BG881">
        <v>60</v>
      </c>
      <c r="BH881">
        <v>50</v>
      </c>
      <c r="BI881">
        <v>180</v>
      </c>
      <c r="BJ881">
        <v>103</v>
      </c>
      <c r="BK881">
        <v>11</v>
      </c>
      <c r="BL881">
        <v>73</v>
      </c>
      <c r="BM881">
        <v>0</v>
      </c>
      <c r="BN881">
        <v>0</v>
      </c>
      <c r="BO881">
        <v>10</v>
      </c>
      <c r="BP881">
        <v>0</v>
      </c>
      <c r="BQ881" s="25" t="s">
        <v>170</v>
      </c>
      <c r="BR881">
        <v>22</v>
      </c>
      <c r="BS881">
        <v>12</v>
      </c>
      <c r="BT881">
        <v>2</v>
      </c>
      <c r="BU881">
        <v>0</v>
      </c>
      <c r="BV881">
        <v>4.2999999999999997E-2</v>
      </c>
      <c r="BW881">
        <v>0.04</v>
      </c>
      <c r="BX881">
        <v>24</v>
      </c>
      <c r="BY881">
        <v>0</v>
      </c>
      <c r="BZ881" s="25" t="s">
        <v>176</v>
      </c>
      <c r="CB881">
        <v>2.8</v>
      </c>
      <c r="CC881">
        <v>2</v>
      </c>
      <c r="CD881">
        <v>226</v>
      </c>
      <c r="CE881">
        <v>3</v>
      </c>
      <c r="CF881">
        <v>1</v>
      </c>
      <c r="CG881">
        <v>2.8</v>
      </c>
      <c r="CH881">
        <v>0</v>
      </c>
    </row>
    <row r="882" spans="1:86">
      <c r="F882" s="24" t="str">
        <f t="shared" si="66"/>
        <v/>
      </c>
      <c r="H882" s="24" t="str">
        <f t="shared" si="67"/>
        <v/>
      </c>
      <c r="I882" s="24" t="str">
        <f t="shared" si="68"/>
        <v/>
      </c>
      <c r="J882" s="24" t="str">
        <f t="shared" si="69"/>
        <v/>
      </c>
      <c r="K882" s="49" t="str">
        <f t="shared" si="70"/>
        <v/>
      </c>
      <c r="AH882">
        <v>0</v>
      </c>
      <c r="CH882">
        <v>0</v>
      </c>
    </row>
    <row r="883" spans="1:86">
      <c r="A883">
        <v>1</v>
      </c>
      <c r="B883">
        <v>6</v>
      </c>
      <c r="C883">
        <v>140</v>
      </c>
      <c r="D883">
        <v>55</v>
      </c>
      <c r="E883">
        <v>1000</v>
      </c>
      <c r="F883" s="24">
        <f t="shared" si="66"/>
        <v>310</v>
      </c>
      <c r="G883">
        <v>71</v>
      </c>
      <c r="H883" s="24">
        <f t="shared" si="67"/>
        <v>5</v>
      </c>
      <c r="I883" s="24">
        <f t="shared" si="68"/>
        <v>20</v>
      </c>
      <c r="J883" s="24">
        <f t="shared" si="69"/>
        <v>175</v>
      </c>
      <c r="K883" s="49" t="str">
        <f t="shared" si="70"/>
        <v>13</v>
      </c>
      <c r="L883">
        <v>43</v>
      </c>
      <c r="M883">
        <v>0</v>
      </c>
      <c r="N883">
        <v>141</v>
      </c>
      <c r="O883">
        <v>0</v>
      </c>
      <c r="P883">
        <v>0</v>
      </c>
      <c r="Q883" s="25" t="s">
        <v>170</v>
      </c>
      <c r="R883">
        <v>22</v>
      </c>
      <c r="S883">
        <v>15</v>
      </c>
      <c r="T883">
        <v>2</v>
      </c>
      <c r="U883">
        <v>0</v>
      </c>
      <c r="V883">
        <v>0.38600000000000001</v>
      </c>
      <c r="W883">
        <v>0.5</v>
      </c>
      <c r="X883">
        <v>24</v>
      </c>
      <c r="Y883">
        <v>0</v>
      </c>
      <c r="Z883" s="25" t="s">
        <v>176</v>
      </c>
      <c r="AB883">
        <v>0</v>
      </c>
      <c r="AC883">
        <v>2</v>
      </c>
      <c r="AD883">
        <v>226</v>
      </c>
      <c r="AE883">
        <v>3</v>
      </c>
      <c r="AF883">
        <v>1</v>
      </c>
      <c r="AG883">
        <v>3.5</v>
      </c>
      <c r="AH883">
        <v>0</v>
      </c>
      <c r="BA883">
        <v>1</v>
      </c>
      <c r="BB883">
        <v>6</v>
      </c>
      <c r="BC883">
        <v>140</v>
      </c>
      <c r="BD883">
        <v>55</v>
      </c>
      <c r="BE883">
        <v>1000</v>
      </c>
      <c r="BF883">
        <v>31</v>
      </c>
      <c r="BG883">
        <v>71</v>
      </c>
      <c r="BH883">
        <v>45</v>
      </c>
      <c r="BI883">
        <v>160</v>
      </c>
      <c r="BJ883">
        <v>103</v>
      </c>
      <c r="BK883">
        <v>11</v>
      </c>
      <c r="BL883">
        <v>43</v>
      </c>
      <c r="BM883">
        <v>0</v>
      </c>
      <c r="BN883">
        <v>141</v>
      </c>
      <c r="BO883">
        <v>0</v>
      </c>
      <c r="BP883">
        <v>0</v>
      </c>
      <c r="BQ883" s="25" t="s">
        <v>170</v>
      </c>
      <c r="BR883">
        <v>22</v>
      </c>
      <c r="BS883">
        <v>15</v>
      </c>
      <c r="BT883">
        <v>2</v>
      </c>
      <c r="BU883">
        <v>0</v>
      </c>
      <c r="BV883">
        <v>0.38600000000000001</v>
      </c>
      <c r="BW883">
        <v>0.5</v>
      </c>
      <c r="BX883">
        <v>24</v>
      </c>
      <c r="BY883">
        <v>0</v>
      </c>
      <c r="BZ883" s="25" t="s">
        <v>176</v>
      </c>
      <c r="CB883">
        <v>0</v>
      </c>
      <c r="CC883">
        <v>2</v>
      </c>
      <c r="CD883">
        <v>226</v>
      </c>
      <c r="CE883">
        <v>3</v>
      </c>
      <c r="CF883">
        <v>1</v>
      </c>
      <c r="CG883">
        <v>3.5</v>
      </c>
      <c r="CH883">
        <v>0</v>
      </c>
    </row>
    <row r="884" spans="1:86">
      <c r="A884">
        <v>2</v>
      </c>
      <c r="B884">
        <v>5</v>
      </c>
      <c r="C884">
        <v>110</v>
      </c>
      <c r="D884">
        <v>55</v>
      </c>
      <c r="E884">
        <v>0</v>
      </c>
      <c r="F884" s="24">
        <f t="shared" si="66"/>
        <v>220</v>
      </c>
      <c r="G884">
        <v>50</v>
      </c>
      <c r="H884" s="24">
        <f t="shared" si="67"/>
        <v>5</v>
      </c>
      <c r="I884" s="24">
        <f t="shared" si="68"/>
        <v>23</v>
      </c>
      <c r="J884" s="24">
        <f t="shared" si="69"/>
        <v>175</v>
      </c>
      <c r="K884" s="49" t="str">
        <f t="shared" si="70"/>
        <v>13</v>
      </c>
      <c r="L884">
        <v>63</v>
      </c>
      <c r="M884">
        <v>0</v>
      </c>
      <c r="N884">
        <v>0</v>
      </c>
      <c r="O884">
        <v>0</v>
      </c>
      <c r="P884">
        <v>0</v>
      </c>
      <c r="Q884" s="25" t="s">
        <v>170</v>
      </c>
      <c r="R884">
        <v>22</v>
      </c>
      <c r="S884">
        <v>12</v>
      </c>
      <c r="T884">
        <v>2</v>
      </c>
      <c r="U884">
        <v>0</v>
      </c>
      <c r="V884">
        <v>0.34799999999999998</v>
      </c>
      <c r="W884">
        <v>0.24010000000000001</v>
      </c>
      <c r="X884">
        <v>24</v>
      </c>
      <c r="Y884">
        <v>0</v>
      </c>
      <c r="Z884" s="25" t="s">
        <v>176</v>
      </c>
      <c r="AB884">
        <v>0</v>
      </c>
      <c r="AC884">
        <v>2</v>
      </c>
      <c r="AD884">
        <v>226</v>
      </c>
      <c r="AE884">
        <v>3</v>
      </c>
      <c r="AF884">
        <v>1</v>
      </c>
      <c r="AG884">
        <v>3.5</v>
      </c>
      <c r="AH884">
        <v>0</v>
      </c>
      <c r="BA884">
        <v>2</v>
      </c>
      <c r="BB884">
        <v>5</v>
      </c>
      <c r="BC884">
        <v>110</v>
      </c>
      <c r="BD884">
        <v>55</v>
      </c>
      <c r="BE884">
        <v>0</v>
      </c>
      <c r="BF884">
        <v>22</v>
      </c>
      <c r="BG884">
        <v>50</v>
      </c>
      <c r="BH884">
        <v>50</v>
      </c>
      <c r="BI884">
        <v>180</v>
      </c>
      <c r="BJ884">
        <v>103</v>
      </c>
      <c r="BK884">
        <v>11</v>
      </c>
      <c r="BL884">
        <v>63</v>
      </c>
      <c r="BM884">
        <v>0</v>
      </c>
      <c r="BN884">
        <v>0</v>
      </c>
      <c r="BO884">
        <v>0</v>
      </c>
      <c r="BP884">
        <v>0</v>
      </c>
      <c r="BQ884" s="25" t="s">
        <v>170</v>
      </c>
      <c r="BR884">
        <v>22</v>
      </c>
      <c r="BS884">
        <v>12</v>
      </c>
      <c r="BT884">
        <v>2</v>
      </c>
      <c r="BU884">
        <v>0</v>
      </c>
      <c r="BV884">
        <v>0.34799999999999998</v>
      </c>
      <c r="BW884">
        <v>0.24010000000000001</v>
      </c>
      <c r="BX884">
        <v>24</v>
      </c>
      <c r="BY884">
        <v>0</v>
      </c>
      <c r="BZ884" s="25" t="s">
        <v>176</v>
      </c>
      <c r="CB884">
        <v>0</v>
      </c>
      <c r="CC884">
        <v>2</v>
      </c>
      <c r="CD884">
        <v>226</v>
      </c>
      <c r="CE884">
        <v>3</v>
      </c>
      <c r="CF884">
        <v>1</v>
      </c>
      <c r="CG884">
        <v>3.5</v>
      </c>
      <c r="CH884">
        <v>0</v>
      </c>
    </row>
    <row r="885" spans="1:86">
      <c r="A885">
        <v>3</v>
      </c>
      <c r="B885">
        <v>4</v>
      </c>
      <c r="C885">
        <v>80</v>
      </c>
      <c r="D885">
        <v>20</v>
      </c>
      <c r="E885">
        <v>0</v>
      </c>
      <c r="F885" s="24">
        <f t="shared" si="66"/>
        <v>160</v>
      </c>
      <c r="G885">
        <v>55</v>
      </c>
      <c r="H885" s="24">
        <f t="shared" si="67"/>
        <v>5</v>
      </c>
      <c r="I885" s="24">
        <f t="shared" si="68"/>
        <v>23</v>
      </c>
      <c r="J885" s="24">
        <f t="shared" si="69"/>
        <v>175</v>
      </c>
      <c r="K885" s="49" t="str">
        <f t="shared" si="70"/>
        <v>13</v>
      </c>
      <c r="L885">
        <v>63</v>
      </c>
      <c r="M885">
        <v>0</v>
      </c>
      <c r="N885">
        <v>0</v>
      </c>
      <c r="O885">
        <v>0</v>
      </c>
      <c r="P885">
        <v>0</v>
      </c>
      <c r="Q885" s="25" t="s">
        <v>170</v>
      </c>
      <c r="R885">
        <v>22</v>
      </c>
      <c r="S885">
        <v>12</v>
      </c>
      <c r="T885">
        <v>2</v>
      </c>
      <c r="U885">
        <v>0</v>
      </c>
      <c r="V885">
        <v>0.26</v>
      </c>
      <c r="W885">
        <v>0.17419999999999999</v>
      </c>
      <c r="X885">
        <v>24</v>
      </c>
      <c r="Y885">
        <v>0</v>
      </c>
      <c r="Z885" s="25" t="s">
        <v>176</v>
      </c>
      <c r="AB885">
        <v>0</v>
      </c>
      <c r="AC885">
        <v>2</v>
      </c>
      <c r="AD885">
        <v>226</v>
      </c>
      <c r="AE885">
        <v>3</v>
      </c>
      <c r="AF885">
        <v>1</v>
      </c>
      <c r="AG885">
        <v>3.5</v>
      </c>
      <c r="AH885">
        <v>0</v>
      </c>
      <c r="BA885">
        <v>3</v>
      </c>
      <c r="BB885">
        <v>4</v>
      </c>
      <c r="BC885">
        <v>80</v>
      </c>
      <c r="BD885">
        <v>20</v>
      </c>
      <c r="BE885">
        <v>0</v>
      </c>
      <c r="BF885">
        <v>16</v>
      </c>
      <c r="BG885">
        <v>55</v>
      </c>
      <c r="BH885">
        <v>50</v>
      </c>
      <c r="BI885">
        <v>180</v>
      </c>
      <c r="BJ885">
        <v>103</v>
      </c>
      <c r="BK885">
        <v>11</v>
      </c>
      <c r="BL885">
        <v>63</v>
      </c>
      <c r="BM885">
        <v>0</v>
      </c>
      <c r="BN885">
        <v>0</v>
      </c>
      <c r="BO885">
        <v>0</v>
      </c>
      <c r="BP885">
        <v>0</v>
      </c>
      <c r="BQ885" s="25" t="s">
        <v>170</v>
      </c>
      <c r="BR885">
        <v>22</v>
      </c>
      <c r="BS885">
        <v>12</v>
      </c>
      <c r="BT885">
        <v>2</v>
      </c>
      <c r="BU885">
        <v>0</v>
      </c>
      <c r="BV885">
        <v>0.26</v>
      </c>
      <c r="BW885">
        <v>0.17419999999999999</v>
      </c>
      <c r="BX885">
        <v>24</v>
      </c>
      <c r="BY885">
        <v>0</v>
      </c>
      <c r="BZ885" s="25" t="s">
        <v>176</v>
      </c>
      <c r="CB885">
        <v>0</v>
      </c>
      <c r="CC885">
        <v>2</v>
      </c>
      <c r="CD885">
        <v>226</v>
      </c>
      <c r="CE885">
        <v>3</v>
      </c>
      <c r="CF885">
        <v>1</v>
      </c>
      <c r="CG885">
        <v>3.5</v>
      </c>
      <c r="CH885">
        <v>0</v>
      </c>
    </row>
    <row r="886" spans="1:86">
      <c r="A886">
        <v>4</v>
      </c>
      <c r="B886">
        <v>3</v>
      </c>
      <c r="C886">
        <v>60</v>
      </c>
      <c r="D886">
        <v>20</v>
      </c>
      <c r="E886">
        <v>0</v>
      </c>
      <c r="F886" s="24">
        <f t="shared" si="66"/>
        <v>90</v>
      </c>
      <c r="G886">
        <v>60</v>
      </c>
      <c r="H886" s="24">
        <f t="shared" si="67"/>
        <v>5</v>
      </c>
      <c r="I886" s="24">
        <f t="shared" si="68"/>
        <v>23</v>
      </c>
      <c r="J886" s="24">
        <f t="shared" si="69"/>
        <v>175</v>
      </c>
      <c r="K886" s="49" t="str">
        <f t="shared" si="70"/>
        <v>13</v>
      </c>
      <c r="L886">
        <v>73</v>
      </c>
      <c r="M886">
        <v>0</v>
      </c>
      <c r="N886">
        <v>0</v>
      </c>
      <c r="O886">
        <v>0</v>
      </c>
      <c r="P886">
        <v>0</v>
      </c>
      <c r="Q886" s="25" t="s">
        <v>170</v>
      </c>
      <c r="R886">
        <v>22</v>
      </c>
      <c r="S886">
        <v>12</v>
      </c>
      <c r="T886">
        <v>2</v>
      </c>
      <c r="U886">
        <v>0</v>
      </c>
      <c r="V886">
        <v>0.183</v>
      </c>
      <c r="W886">
        <v>0.1263</v>
      </c>
      <c r="X886">
        <v>24</v>
      </c>
      <c r="Y886">
        <v>0</v>
      </c>
      <c r="Z886" s="25" t="s">
        <v>176</v>
      </c>
      <c r="AB886">
        <v>0</v>
      </c>
      <c r="AC886">
        <v>2</v>
      </c>
      <c r="AD886">
        <v>226</v>
      </c>
      <c r="AE886">
        <v>3</v>
      </c>
      <c r="AF886">
        <v>1</v>
      </c>
      <c r="AG886">
        <v>3.5</v>
      </c>
      <c r="AH886">
        <v>0</v>
      </c>
      <c r="BA886">
        <v>4</v>
      </c>
      <c r="BB886">
        <v>3</v>
      </c>
      <c r="BC886">
        <v>60</v>
      </c>
      <c r="BD886">
        <v>20</v>
      </c>
      <c r="BE886">
        <v>0</v>
      </c>
      <c r="BF886">
        <v>9</v>
      </c>
      <c r="BG886">
        <v>60</v>
      </c>
      <c r="BH886">
        <v>50</v>
      </c>
      <c r="BI886">
        <v>180</v>
      </c>
      <c r="BJ886">
        <v>103</v>
      </c>
      <c r="BK886">
        <v>11</v>
      </c>
      <c r="BL886">
        <v>73</v>
      </c>
      <c r="BM886">
        <v>0</v>
      </c>
      <c r="BN886">
        <v>0</v>
      </c>
      <c r="BO886">
        <v>0</v>
      </c>
      <c r="BP886">
        <v>0</v>
      </c>
      <c r="BQ886" s="25" t="s">
        <v>170</v>
      </c>
      <c r="BR886">
        <v>22</v>
      </c>
      <c r="BS886">
        <v>12</v>
      </c>
      <c r="BT886">
        <v>2</v>
      </c>
      <c r="BU886">
        <v>0</v>
      </c>
      <c r="BV886">
        <v>0.183</v>
      </c>
      <c r="BW886">
        <v>0.1263</v>
      </c>
      <c r="BX886">
        <v>24</v>
      </c>
      <c r="BY886">
        <v>0</v>
      </c>
      <c r="BZ886" s="25" t="s">
        <v>176</v>
      </c>
      <c r="CB886">
        <v>0</v>
      </c>
      <c r="CC886">
        <v>2</v>
      </c>
      <c r="CD886">
        <v>226</v>
      </c>
      <c r="CE886">
        <v>3</v>
      </c>
      <c r="CF886">
        <v>1</v>
      </c>
      <c r="CG886">
        <v>3.5</v>
      </c>
      <c r="CH886">
        <v>0</v>
      </c>
    </row>
    <row r="887" spans="1:86">
      <c r="A887">
        <v>5</v>
      </c>
      <c r="B887">
        <v>2</v>
      </c>
      <c r="C887">
        <v>40</v>
      </c>
      <c r="D887">
        <v>20</v>
      </c>
      <c r="E887">
        <v>0</v>
      </c>
      <c r="F887" s="24">
        <f t="shared" si="66"/>
        <v>60</v>
      </c>
      <c r="G887">
        <v>55</v>
      </c>
      <c r="H887" s="24">
        <f t="shared" si="67"/>
        <v>5</v>
      </c>
      <c r="I887" s="24">
        <f t="shared" si="68"/>
        <v>23</v>
      </c>
      <c r="J887" s="24">
        <f t="shared" si="69"/>
        <v>175</v>
      </c>
      <c r="K887" s="49" t="str">
        <f t="shared" si="70"/>
        <v>13</v>
      </c>
      <c r="L887">
        <v>73</v>
      </c>
      <c r="M887">
        <v>0</v>
      </c>
      <c r="N887">
        <v>0</v>
      </c>
      <c r="O887">
        <v>0</v>
      </c>
      <c r="P887">
        <v>0</v>
      </c>
      <c r="Q887" s="25" t="s">
        <v>170</v>
      </c>
      <c r="R887">
        <v>22</v>
      </c>
      <c r="S887">
        <v>12</v>
      </c>
      <c r="T887">
        <v>2</v>
      </c>
      <c r="U887">
        <v>0</v>
      </c>
      <c r="V887">
        <v>0.127</v>
      </c>
      <c r="W887">
        <v>8.7599999999999997E-2</v>
      </c>
      <c r="X887">
        <v>24</v>
      </c>
      <c r="Y887">
        <v>0</v>
      </c>
      <c r="Z887" s="25" t="s">
        <v>176</v>
      </c>
      <c r="AB887">
        <v>0</v>
      </c>
      <c r="AC887">
        <v>2</v>
      </c>
      <c r="AD887">
        <v>226</v>
      </c>
      <c r="AE887">
        <v>3</v>
      </c>
      <c r="AF887">
        <v>1</v>
      </c>
      <c r="AG887">
        <v>3.5</v>
      </c>
      <c r="AH887">
        <v>0</v>
      </c>
      <c r="BA887">
        <v>5</v>
      </c>
      <c r="BB887">
        <v>2</v>
      </c>
      <c r="BC887">
        <v>40</v>
      </c>
      <c r="BD887">
        <v>20</v>
      </c>
      <c r="BE887">
        <v>0</v>
      </c>
      <c r="BF887">
        <v>6</v>
      </c>
      <c r="BG887">
        <v>55</v>
      </c>
      <c r="BH887">
        <v>50</v>
      </c>
      <c r="BI887">
        <v>180</v>
      </c>
      <c r="BJ887">
        <v>103</v>
      </c>
      <c r="BK887">
        <v>11</v>
      </c>
      <c r="BL887">
        <v>73</v>
      </c>
      <c r="BM887">
        <v>0</v>
      </c>
      <c r="BN887">
        <v>0</v>
      </c>
      <c r="BO887">
        <v>0</v>
      </c>
      <c r="BP887">
        <v>0</v>
      </c>
      <c r="BQ887" s="25" t="s">
        <v>170</v>
      </c>
      <c r="BR887">
        <v>22</v>
      </c>
      <c r="BS887">
        <v>12</v>
      </c>
      <c r="BT887">
        <v>2</v>
      </c>
      <c r="BU887">
        <v>0</v>
      </c>
      <c r="BV887">
        <v>0.127</v>
      </c>
      <c r="BW887">
        <v>8.7599999999999997E-2</v>
      </c>
      <c r="BX887">
        <v>24</v>
      </c>
      <c r="BY887">
        <v>0</v>
      </c>
      <c r="BZ887" s="25" t="s">
        <v>176</v>
      </c>
      <c r="CB887">
        <v>0</v>
      </c>
      <c r="CC887">
        <v>2</v>
      </c>
      <c r="CD887">
        <v>226</v>
      </c>
      <c r="CE887">
        <v>3</v>
      </c>
      <c r="CF887">
        <v>1</v>
      </c>
      <c r="CG887">
        <v>3.5</v>
      </c>
      <c r="CH887">
        <v>0</v>
      </c>
    </row>
    <row r="888" spans="1:86">
      <c r="A888">
        <v>6</v>
      </c>
      <c r="B888">
        <v>1</v>
      </c>
      <c r="C888">
        <v>25</v>
      </c>
      <c r="D888">
        <v>25</v>
      </c>
      <c r="E888">
        <v>0</v>
      </c>
      <c r="F888" s="24">
        <f t="shared" si="66"/>
        <v>40</v>
      </c>
      <c r="G888">
        <v>60</v>
      </c>
      <c r="H888" s="24">
        <f t="shared" si="67"/>
        <v>5</v>
      </c>
      <c r="I888" s="24">
        <f t="shared" si="68"/>
        <v>23</v>
      </c>
      <c r="J888" s="24">
        <f t="shared" si="69"/>
        <v>175</v>
      </c>
      <c r="K888" s="49" t="str">
        <f t="shared" si="70"/>
        <v>10</v>
      </c>
      <c r="L888">
        <v>73</v>
      </c>
      <c r="M888">
        <v>0</v>
      </c>
      <c r="N888">
        <v>0</v>
      </c>
      <c r="O888">
        <v>10</v>
      </c>
      <c r="P888">
        <v>0</v>
      </c>
      <c r="Q888" s="25" t="s">
        <v>170</v>
      </c>
      <c r="R888">
        <v>22</v>
      </c>
      <c r="S888">
        <v>18</v>
      </c>
      <c r="T888">
        <v>2</v>
      </c>
      <c r="U888">
        <v>0</v>
      </c>
      <c r="V888">
        <v>5.7000000000000002E-2</v>
      </c>
      <c r="W888">
        <v>0.05</v>
      </c>
      <c r="X888">
        <v>24</v>
      </c>
      <c r="Y888">
        <v>0</v>
      </c>
      <c r="Z888" s="25" t="s">
        <v>176</v>
      </c>
      <c r="AB888" s="25">
        <v>3.5</v>
      </c>
      <c r="AC888">
        <v>2</v>
      </c>
      <c r="AD888">
        <v>226</v>
      </c>
      <c r="AE888">
        <v>3</v>
      </c>
      <c r="AF888">
        <v>1</v>
      </c>
      <c r="AG888">
        <v>3.5</v>
      </c>
      <c r="AH888">
        <v>0</v>
      </c>
      <c r="BA888">
        <v>6</v>
      </c>
      <c r="BB888">
        <v>1</v>
      </c>
      <c r="BC888">
        <v>25</v>
      </c>
      <c r="BD888">
        <v>25</v>
      </c>
      <c r="BE888">
        <v>0</v>
      </c>
      <c r="BF888">
        <v>4</v>
      </c>
      <c r="BG888">
        <v>60</v>
      </c>
      <c r="BH888">
        <v>50</v>
      </c>
      <c r="BI888">
        <v>180</v>
      </c>
      <c r="BJ888">
        <v>103</v>
      </c>
      <c r="BK888">
        <v>11</v>
      </c>
      <c r="BL888">
        <v>73</v>
      </c>
      <c r="BM888">
        <v>0</v>
      </c>
      <c r="BN888">
        <v>0</v>
      </c>
      <c r="BO888">
        <v>10</v>
      </c>
      <c r="BP888">
        <v>0</v>
      </c>
      <c r="BQ888" s="25" t="s">
        <v>170</v>
      </c>
      <c r="BR888">
        <v>22</v>
      </c>
      <c r="BS888">
        <v>18</v>
      </c>
      <c r="BT888">
        <v>2</v>
      </c>
      <c r="BU888">
        <v>0</v>
      </c>
      <c r="BV888">
        <v>5.7000000000000002E-2</v>
      </c>
      <c r="BW888">
        <v>0.05</v>
      </c>
      <c r="BX888">
        <v>24</v>
      </c>
      <c r="BY888">
        <v>0</v>
      </c>
      <c r="BZ888" s="25" t="s">
        <v>176</v>
      </c>
      <c r="CB888" s="25">
        <v>3.5</v>
      </c>
      <c r="CC888">
        <v>2</v>
      </c>
      <c r="CD888">
        <v>226</v>
      </c>
      <c r="CE888">
        <v>3</v>
      </c>
      <c r="CF888">
        <v>1</v>
      </c>
      <c r="CG888">
        <v>3.5</v>
      </c>
      <c r="CH888">
        <v>0</v>
      </c>
    </row>
    <row r="889" spans="1:86">
      <c r="F889" s="24" t="str">
        <f t="shared" si="66"/>
        <v/>
      </c>
      <c r="H889" s="24" t="str">
        <f t="shared" si="67"/>
        <v/>
      </c>
      <c r="I889" s="24" t="str">
        <f t="shared" si="68"/>
        <v/>
      </c>
      <c r="J889" s="24" t="str">
        <f t="shared" si="69"/>
        <v/>
      </c>
      <c r="K889" s="49" t="str">
        <f t="shared" si="70"/>
        <v/>
      </c>
      <c r="Q889" s="25"/>
      <c r="Z889" s="25"/>
      <c r="AH889">
        <v>0</v>
      </c>
      <c r="BQ889" s="25"/>
      <c r="BZ889" s="25"/>
      <c r="CH889">
        <v>0</v>
      </c>
    </row>
    <row r="890" spans="1:86">
      <c r="A890">
        <v>1</v>
      </c>
      <c r="B890">
        <v>6</v>
      </c>
      <c r="C890">
        <v>140</v>
      </c>
      <c r="D890">
        <v>55</v>
      </c>
      <c r="E890">
        <v>1000</v>
      </c>
      <c r="F890" s="24">
        <f t="shared" si="66"/>
        <v>310</v>
      </c>
      <c r="G890">
        <v>71</v>
      </c>
      <c r="H890" s="24">
        <f t="shared" si="67"/>
        <v>5</v>
      </c>
      <c r="I890" s="24">
        <f t="shared" si="68"/>
        <v>20</v>
      </c>
      <c r="J890" s="24">
        <f t="shared" si="69"/>
        <v>175</v>
      </c>
      <c r="K890" s="49" t="str">
        <f t="shared" si="70"/>
        <v>13</v>
      </c>
      <c r="L890">
        <v>43</v>
      </c>
      <c r="M890">
        <v>0</v>
      </c>
      <c r="N890">
        <v>141</v>
      </c>
      <c r="O890">
        <v>0</v>
      </c>
      <c r="P890">
        <v>0</v>
      </c>
      <c r="Q890" s="25" t="s">
        <v>170</v>
      </c>
      <c r="R890">
        <v>22</v>
      </c>
      <c r="S890">
        <v>15</v>
      </c>
      <c r="T890">
        <v>2</v>
      </c>
      <c r="U890">
        <v>0</v>
      </c>
      <c r="V890">
        <v>0.38600000000000001</v>
      </c>
      <c r="W890">
        <v>0.5</v>
      </c>
      <c r="X890">
        <v>24</v>
      </c>
      <c r="Y890">
        <v>0</v>
      </c>
      <c r="Z890" s="25" t="s">
        <v>176</v>
      </c>
      <c r="AB890">
        <v>0</v>
      </c>
      <c r="AC890">
        <v>2</v>
      </c>
      <c r="AD890">
        <v>226</v>
      </c>
      <c r="AE890">
        <v>3</v>
      </c>
      <c r="AF890">
        <v>1</v>
      </c>
      <c r="AG890">
        <v>4.5</v>
      </c>
      <c r="AH890">
        <v>0</v>
      </c>
      <c r="BA890">
        <v>1</v>
      </c>
      <c r="BB890">
        <v>6</v>
      </c>
      <c r="BC890">
        <v>140</v>
      </c>
      <c r="BD890">
        <v>55</v>
      </c>
      <c r="BE890">
        <v>1000</v>
      </c>
      <c r="BF890">
        <v>31</v>
      </c>
      <c r="BG890">
        <v>71</v>
      </c>
      <c r="BH890">
        <v>45</v>
      </c>
      <c r="BI890">
        <v>160</v>
      </c>
      <c r="BJ890">
        <v>103</v>
      </c>
      <c r="BK890">
        <v>11</v>
      </c>
      <c r="BL890">
        <v>43</v>
      </c>
      <c r="BM890">
        <v>0</v>
      </c>
      <c r="BN890">
        <v>141</v>
      </c>
      <c r="BO890">
        <v>0</v>
      </c>
      <c r="BP890">
        <v>0</v>
      </c>
      <c r="BQ890" s="25" t="s">
        <v>170</v>
      </c>
      <c r="BR890">
        <v>22</v>
      </c>
      <c r="BS890">
        <v>15</v>
      </c>
      <c r="BT890">
        <v>2</v>
      </c>
      <c r="BU890">
        <v>0</v>
      </c>
      <c r="BV890">
        <v>0.38600000000000001</v>
      </c>
      <c r="BW890">
        <v>0.5</v>
      </c>
      <c r="BX890">
        <v>24</v>
      </c>
      <c r="BY890">
        <v>0</v>
      </c>
      <c r="BZ890" s="25" t="s">
        <v>176</v>
      </c>
      <c r="CB890">
        <v>0</v>
      </c>
      <c r="CC890">
        <v>2</v>
      </c>
      <c r="CD890">
        <v>226</v>
      </c>
      <c r="CE890">
        <v>3</v>
      </c>
      <c r="CF890">
        <v>1</v>
      </c>
      <c r="CG890">
        <v>4.5</v>
      </c>
      <c r="CH890">
        <v>0</v>
      </c>
    </row>
    <row r="891" spans="1:86">
      <c r="A891">
        <v>2</v>
      </c>
      <c r="B891">
        <v>5</v>
      </c>
      <c r="C891">
        <v>110</v>
      </c>
      <c r="D891">
        <v>55</v>
      </c>
      <c r="E891">
        <v>0</v>
      </c>
      <c r="F891" s="24">
        <f t="shared" si="66"/>
        <v>220</v>
      </c>
      <c r="G891">
        <v>50</v>
      </c>
      <c r="H891" s="24">
        <f t="shared" si="67"/>
        <v>5</v>
      </c>
      <c r="I891" s="24">
        <f t="shared" si="68"/>
        <v>23</v>
      </c>
      <c r="J891" s="24">
        <f t="shared" si="69"/>
        <v>175</v>
      </c>
      <c r="K891" s="49" t="str">
        <f t="shared" si="70"/>
        <v>13</v>
      </c>
      <c r="L891">
        <v>63</v>
      </c>
      <c r="M891">
        <v>0</v>
      </c>
      <c r="N891">
        <v>0</v>
      </c>
      <c r="O891">
        <v>0</v>
      </c>
      <c r="P891">
        <v>0</v>
      </c>
      <c r="Q891" s="25" t="s">
        <v>170</v>
      </c>
      <c r="R891">
        <v>22</v>
      </c>
      <c r="S891">
        <v>12</v>
      </c>
      <c r="T891">
        <v>2</v>
      </c>
      <c r="U891">
        <v>0</v>
      </c>
      <c r="V891">
        <v>0.34799999999999998</v>
      </c>
      <c r="W891">
        <v>0.24010000000000001</v>
      </c>
      <c r="X891">
        <v>24</v>
      </c>
      <c r="Y891">
        <v>0</v>
      </c>
      <c r="Z891" s="25" t="s">
        <v>176</v>
      </c>
      <c r="AB891">
        <v>0</v>
      </c>
      <c r="AC891">
        <v>2</v>
      </c>
      <c r="AD891">
        <v>226</v>
      </c>
      <c r="AE891">
        <v>3</v>
      </c>
      <c r="AF891">
        <v>1</v>
      </c>
      <c r="AG891">
        <v>4.5</v>
      </c>
      <c r="AH891">
        <v>0</v>
      </c>
      <c r="BA891">
        <v>2</v>
      </c>
      <c r="BB891">
        <v>5</v>
      </c>
      <c r="BC891">
        <v>110</v>
      </c>
      <c r="BD891">
        <v>55</v>
      </c>
      <c r="BE891">
        <v>0</v>
      </c>
      <c r="BF891">
        <v>22</v>
      </c>
      <c r="BG891">
        <v>50</v>
      </c>
      <c r="BH891">
        <v>50</v>
      </c>
      <c r="BI891">
        <v>180</v>
      </c>
      <c r="BJ891">
        <v>103</v>
      </c>
      <c r="BK891">
        <v>11</v>
      </c>
      <c r="BL891">
        <v>63</v>
      </c>
      <c r="BM891">
        <v>0</v>
      </c>
      <c r="BN891">
        <v>0</v>
      </c>
      <c r="BO891">
        <v>0</v>
      </c>
      <c r="BP891">
        <v>0</v>
      </c>
      <c r="BQ891" s="25" t="s">
        <v>170</v>
      </c>
      <c r="BR891">
        <v>22</v>
      </c>
      <c r="BS891">
        <v>12</v>
      </c>
      <c r="BT891">
        <v>2</v>
      </c>
      <c r="BU891">
        <v>0</v>
      </c>
      <c r="BV891">
        <v>0.34799999999999998</v>
      </c>
      <c r="BW891">
        <v>0.24010000000000001</v>
      </c>
      <c r="BX891">
        <v>24</v>
      </c>
      <c r="BY891">
        <v>0</v>
      </c>
      <c r="BZ891" s="25" t="s">
        <v>176</v>
      </c>
      <c r="CB891">
        <v>0</v>
      </c>
      <c r="CC891">
        <v>2</v>
      </c>
      <c r="CD891">
        <v>226</v>
      </c>
      <c r="CE891">
        <v>3</v>
      </c>
      <c r="CF891">
        <v>1</v>
      </c>
      <c r="CG891">
        <v>4.5</v>
      </c>
      <c r="CH891">
        <v>0</v>
      </c>
    </row>
    <row r="892" spans="1:86">
      <c r="A892">
        <v>3</v>
      </c>
      <c r="B892">
        <v>4</v>
      </c>
      <c r="C892">
        <v>80</v>
      </c>
      <c r="D892">
        <v>20</v>
      </c>
      <c r="E892">
        <v>0</v>
      </c>
      <c r="F892" s="24">
        <f t="shared" si="66"/>
        <v>160</v>
      </c>
      <c r="G892">
        <v>55</v>
      </c>
      <c r="H892" s="24">
        <f t="shared" si="67"/>
        <v>5</v>
      </c>
      <c r="I892" s="24">
        <f t="shared" si="68"/>
        <v>23</v>
      </c>
      <c r="J892" s="24">
        <f t="shared" si="69"/>
        <v>175</v>
      </c>
      <c r="K892" s="49" t="str">
        <f t="shared" si="70"/>
        <v>13</v>
      </c>
      <c r="L892">
        <v>63</v>
      </c>
      <c r="M892">
        <v>0</v>
      </c>
      <c r="N892">
        <v>0</v>
      </c>
      <c r="O892">
        <v>0</v>
      </c>
      <c r="P892">
        <v>0</v>
      </c>
      <c r="Q892" s="25" t="s">
        <v>170</v>
      </c>
      <c r="R892">
        <v>22</v>
      </c>
      <c r="S892">
        <v>12</v>
      </c>
      <c r="T892">
        <v>2</v>
      </c>
      <c r="U892">
        <v>0</v>
      </c>
      <c r="V892">
        <v>0.26</v>
      </c>
      <c r="W892">
        <v>0.17419999999999999</v>
      </c>
      <c r="X892">
        <v>24</v>
      </c>
      <c r="Y892">
        <v>0</v>
      </c>
      <c r="Z892" s="25" t="s">
        <v>176</v>
      </c>
      <c r="AB892">
        <v>0</v>
      </c>
      <c r="AC892">
        <v>2</v>
      </c>
      <c r="AD892">
        <v>226</v>
      </c>
      <c r="AE892">
        <v>3</v>
      </c>
      <c r="AF892">
        <v>1</v>
      </c>
      <c r="AG892">
        <v>4.5</v>
      </c>
      <c r="AH892">
        <v>0</v>
      </c>
      <c r="BA892">
        <v>3</v>
      </c>
      <c r="BB892">
        <v>4</v>
      </c>
      <c r="BC892">
        <v>80</v>
      </c>
      <c r="BD892">
        <v>20</v>
      </c>
      <c r="BE892">
        <v>0</v>
      </c>
      <c r="BF892">
        <v>16</v>
      </c>
      <c r="BG892">
        <v>55</v>
      </c>
      <c r="BH892">
        <v>50</v>
      </c>
      <c r="BI892">
        <v>180</v>
      </c>
      <c r="BJ892">
        <v>103</v>
      </c>
      <c r="BK892">
        <v>11</v>
      </c>
      <c r="BL892">
        <v>63</v>
      </c>
      <c r="BM892">
        <v>0</v>
      </c>
      <c r="BN892">
        <v>0</v>
      </c>
      <c r="BO892">
        <v>0</v>
      </c>
      <c r="BP892">
        <v>0</v>
      </c>
      <c r="BQ892" s="25" t="s">
        <v>170</v>
      </c>
      <c r="BR892">
        <v>22</v>
      </c>
      <c r="BS892">
        <v>12</v>
      </c>
      <c r="BT892">
        <v>2</v>
      </c>
      <c r="BU892">
        <v>0</v>
      </c>
      <c r="BV892">
        <v>0.26</v>
      </c>
      <c r="BW892">
        <v>0.17419999999999999</v>
      </c>
      <c r="BX892">
        <v>24</v>
      </c>
      <c r="BY892">
        <v>0</v>
      </c>
      <c r="BZ892" s="25" t="s">
        <v>176</v>
      </c>
      <c r="CB892">
        <v>0</v>
      </c>
      <c r="CC892">
        <v>2</v>
      </c>
      <c r="CD892">
        <v>226</v>
      </c>
      <c r="CE892">
        <v>3</v>
      </c>
      <c r="CF892">
        <v>1</v>
      </c>
      <c r="CG892">
        <v>4.5</v>
      </c>
      <c r="CH892">
        <v>0</v>
      </c>
    </row>
    <row r="893" spans="1:86">
      <c r="A893">
        <v>4</v>
      </c>
      <c r="B893">
        <v>3</v>
      </c>
      <c r="C893">
        <v>60</v>
      </c>
      <c r="D893">
        <v>20</v>
      </c>
      <c r="E893">
        <v>0</v>
      </c>
      <c r="F893" s="24">
        <f t="shared" si="66"/>
        <v>90</v>
      </c>
      <c r="G893">
        <v>60</v>
      </c>
      <c r="H893" s="24">
        <f t="shared" si="67"/>
        <v>5</v>
      </c>
      <c r="I893" s="24">
        <f t="shared" si="68"/>
        <v>23</v>
      </c>
      <c r="J893" s="24">
        <f t="shared" si="69"/>
        <v>175</v>
      </c>
      <c r="K893" s="49" t="str">
        <f t="shared" si="70"/>
        <v>13</v>
      </c>
      <c r="L893">
        <v>73</v>
      </c>
      <c r="M893">
        <v>0</v>
      </c>
      <c r="N893">
        <v>0</v>
      </c>
      <c r="O893">
        <v>0</v>
      </c>
      <c r="P893">
        <v>0</v>
      </c>
      <c r="Q893" s="25" t="s">
        <v>170</v>
      </c>
      <c r="R893">
        <v>22</v>
      </c>
      <c r="S893">
        <v>12</v>
      </c>
      <c r="T893">
        <v>2</v>
      </c>
      <c r="U893">
        <v>0</v>
      </c>
      <c r="V893">
        <v>0.183</v>
      </c>
      <c r="W893">
        <v>0.1263</v>
      </c>
      <c r="X893">
        <v>24</v>
      </c>
      <c r="Y893">
        <v>0</v>
      </c>
      <c r="Z893" s="25" t="s">
        <v>176</v>
      </c>
      <c r="AB893">
        <v>0</v>
      </c>
      <c r="AC893">
        <v>2</v>
      </c>
      <c r="AD893">
        <v>226</v>
      </c>
      <c r="AE893">
        <v>3</v>
      </c>
      <c r="AF893">
        <v>1</v>
      </c>
      <c r="AG893">
        <v>4.5</v>
      </c>
      <c r="AH893">
        <v>0</v>
      </c>
      <c r="BA893">
        <v>4</v>
      </c>
      <c r="BB893">
        <v>3</v>
      </c>
      <c r="BC893">
        <v>60</v>
      </c>
      <c r="BD893">
        <v>20</v>
      </c>
      <c r="BE893">
        <v>0</v>
      </c>
      <c r="BF893">
        <v>9</v>
      </c>
      <c r="BG893">
        <v>60</v>
      </c>
      <c r="BH893">
        <v>50</v>
      </c>
      <c r="BI893">
        <v>180</v>
      </c>
      <c r="BJ893">
        <v>103</v>
      </c>
      <c r="BK893">
        <v>11</v>
      </c>
      <c r="BL893">
        <v>73</v>
      </c>
      <c r="BM893">
        <v>0</v>
      </c>
      <c r="BN893">
        <v>0</v>
      </c>
      <c r="BO893">
        <v>0</v>
      </c>
      <c r="BP893">
        <v>0</v>
      </c>
      <c r="BQ893" s="25" t="s">
        <v>170</v>
      </c>
      <c r="BR893">
        <v>22</v>
      </c>
      <c r="BS893">
        <v>12</v>
      </c>
      <c r="BT893">
        <v>2</v>
      </c>
      <c r="BU893">
        <v>0</v>
      </c>
      <c r="BV893">
        <v>0.183</v>
      </c>
      <c r="BW893">
        <v>0.1263</v>
      </c>
      <c r="BX893">
        <v>24</v>
      </c>
      <c r="BY893">
        <v>0</v>
      </c>
      <c r="BZ893" s="25" t="s">
        <v>176</v>
      </c>
      <c r="CB893">
        <v>0</v>
      </c>
      <c r="CC893">
        <v>2</v>
      </c>
      <c r="CD893">
        <v>226</v>
      </c>
      <c r="CE893">
        <v>3</v>
      </c>
      <c r="CF893">
        <v>1</v>
      </c>
      <c r="CG893">
        <v>4.5</v>
      </c>
      <c r="CH893">
        <v>0</v>
      </c>
    </row>
    <row r="894" spans="1:86">
      <c r="A894">
        <v>5</v>
      </c>
      <c r="B894">
        <v>2</v>
      </c>
      <c r="C894">
        <v>40</v>
      </c>
      <c r="D894">
        <v>20</v>
      </c>
      <c r="E894">
        <v>0</v>
      </c>
      <c r="F894" s="24">
        <f>IF(BF894="","",IF(OR(ROUND(MOD(BF894,1),1)=0.2,ROUND(MOD(BF894,1),1)=0.4,ROUND(MOD(BF894,1),1)=0.7),BF894+0.1,IF(OR(ROUND(MOD(BF894,1),1)=0.1,ROUND(MOD(BF894,1),1)=0.6,ROUND(MOD(BF894,1),1)=0.9),BF894-0.1,BF894))*10)</f>
        <v>60</v>
      </c>
      <c r="G894">
        <v>55</v>
      </c>
      <c r="H894" s="24">
        <f t="shared" si="67"/>
        <v>6</v>
      </c>
      <c r="I894" s="24">
        <f t="shared" si="68"/>
        <v>23</v>
      </c>
      <c r="J894" s="24">
        <f t="shared" si="69"/>
        <v>175</v>
      </c>
      <c r="K894" s="49" t="str">
        <f t="shared" si="70"/>
        <v>13</v>
      </c>
      <c r="L894">
        <v>73</v>
      </c>
      <c r="M894">
        <v>0</v>
      </c>
      <c r="N894">
        <v>0</v>
      </c>
      <c r="O894">
        <v>0</v>
      </c>
      <c r="P894">
        <v>0</v>
      </c>
      <c r="Q894" s="25" t="s">
        <v>170</v>
      </c>
      <c r="R894">
        <v>22</v>
      </c>
      <c r="S894">
        <v>12</v>
      </c>
      <c r="T894">
        <v>2</v>
      </c>
      <c r="U894">
        <v>0</v>
      </c>
      <c r="V894">
        <v>0.127</v>
      </c>
      <c r="W894">
        <v>8.7599999999999997E-2</v>
      </c>
      <c r="X894">
        <v>24</v>
      </c>
      <c r="Y894">
        <v>0</v>
      </c>
      <c r="Z894" s="25" t="s">
        <v>176</v>
      </c>
      <c r="AB894">
        <v>0</v>
      </c>
      <c r="AC894">
        <v>2</v>
      </c>
      <c r="AD894" s="25">
        <v>226</v>
      </c>
      <c r="AE894">
        <v>3</v>
      </c>
      <c r="AF894">
        <v>1</v>
      </c>
      <c r="AG894">
        <v>4.5</v>
      </c>
      <c r="AH894">
        <v>0</v>
      </c>
      <c r="BA894">
        <v>5</v>
      </c>
      <c r="BB894">
        <v>2</v>
      </c>
      <c r="BC894">
        <v>40</v>
      </c>
      <c r="BD894">
        <v>20</v>
      </c>
      <c r="BE894">
        <v>0</v>
      </c>
      <c r="BF894">
        <v>6</v>
      </c>
      <c r="BG894">
        <v>55</v>
      </c>
      <c r="BH894">
        <v>55</v>
      </c>
      <c r="BI894">
        <v>180</v>
      </c>
      <c r="BJ894">
        <v>103</v>
      </c>
      <c r="BK894">
        <v>11</v>
      </c>
      <c r="BL894">
        <v>73</v>
      </c>
      <c r="BM894">
        <v>0</v>
      </c>
      <c r="BN894">
        <v>0</v>
      </c>
      <c r="BO894">
        <v>0</v>
      </c>
      <c r="BP894">
        <v>0</v>
      </c>
      <c r="BQ894" s="25" t="s">
        <v>170</v>
      </c>
      <c r="BR894">
        <v>22</v>
      </c>
      <c r="BS894">
        <v>12</v>
      </c>
      <c r="BT894">
        <v>2</v>
      </c>
      <c r="BU894">
        <v>0</v>
      </c>
      <c r="BV894">
        <v>0.127</v>
      </c>
      <c r="BW894">
        <v>8.7599999999999997E-2</v>
      </c>
      <c r="BX894">
        <v>24</v>
      </c>
      <c r="BY894">
        <v>0</v>
      </c>
      <c r="BZ894" s="25" t="s">
        <v>176</v>
      </c>
      <c r="CB894">
        <v>0</v>
      </c>
      <c r="CC894">
        <v>2</v>
      </c>
      <c r="CD894" s="25">
        <v>226</v>
      </c>
      <c r="CE894">
        <v>3</v>
      </c>
      <c r="CF894">
        <v>1</v>
      </c>
      <c r="CG894">
        <v>4.5</v>
      </c>
      <c r="CH894">
        <v>0</v>
      </c>
    </row>
    <row r="895" spans="1:86">
      <c r="A895">
        <v>6</v>
      </c>
      <c r="B895">
        <v>1</v>
      </c>
      <c r="C895">
        <v>30</v>
      </c>
      <c r="D895">
        <v>30</v>
      </c>
      <c r="E895">
        <v>0</v>
      </c>
      <c r="F895" s="24">
        <f t="shared" ref="F895:F958" si="71">IF(BF895="","",IF(OR(ROUND(MOD(BF895,1),1)=0.2,ROUND(MOD(BF895,1),1)=0.4,ROUND(MOD(BF895,1),1)=0.7),BF895+0.1,IF(OR(ROUND(MOD(BF895,1),1)=0.1,ROUND(MOD(BF895,1),1)=0.6,ROUND(MOD(BF895,1),1)=0.9),BF895-0.1,BF895))*10)</f>
        <v>50</v>
      </c>
      <c r="G895">
        <v>60</v>
      </c>
      <c r="H895" s="24">
        <f t="shared" si="67"/>
        <v>5</v>
      </c>
      <c r="I895" s="24">
        <f t="shared" si="68"/>
        <v>23</v>
      </c>
      <c r="J895" s="24">
        <f t="shared" si="69"/>
        <v>175</v>
      </c>
      <c r="K895" s="49" t="str">
        <f t="shared" si="70"/>
        <v>13</v>
      </c>
      <c r="L895">
        <v>73</v>
      </c>
      <c r="M895">
        <v>0</v>
      </c>
      <c r="N895">
        <v>0</v>
      </c>
      <c r="O895">
        <v>10</v>
      </c>
      <c r="P895">
        <v>0</v>
      </c>
      <c r="Q895" s="25" t="s">
        <v>170</v>
      </c>
      <c r="R895">
        <v>22</v>
      </c>
      <c r="S895">
        <v>18</v>
      </c>
      <c r="T895">
        <v>2</v>
      </c>
      <c r="U895">
        <v>0</v>
      </c>
      <c r="V895">
        <v>0.10199999999999999</v>
      </c>
      <c r="W895">
        <v>6.8000000000000005E-2</v>
      </c>
      <c r="X895">
        <v>24</v>
      </c>
      <c r="Y895">
        <v>0</v>
      </c>
      <c r="Z895" s="25" t="s">
        <v>176</v>
      </c>
      <c r="AB895">
        <v>4.5</v>
      </c>
      <c r="AC895">
        <v>2</v>
      </c>
      <c r="AD895">
        <v>226</v>
      </c>
      <c r="AE895">
        <v>3</v>
      </c>
      <c r="AF895">
        <v>1</v>
      </c>
      <c r="AG895">
        <v>4.5</v>
      </c>
      <c r="AH895">
        <v>0</v>
      </c>
      <c r="BA895">
        <v>6</v>
      </c>
      <c r="BB895">
        <v>1</v>
      </c>
      <c r="BC895">
        <v>30</v>
      </c>
      <c r="BD895">
        <v>30</v>
      </c>
      <c r="BE895">
        <v>0</v>
      </c>
      <c r="BF895">
        <v>5</v>
      </c>
      <c r="BG895">
        <v>60</v>
      </c>
      <c r="BH895">
        <v>50</v>
      </c>
      <c r="BI895">
        <v>180</v>
      </c>
      <c r="BJ895">
        <v>103</v>
      </c>
      <c r="BK895">
        <v>11</v>
      </c>
      <c r="BL895">
        <v>73</v>
      </c>
      <c r="BM895">
        <v>0</v>
      </c>
      <c r="BN895">
        <v>0</v>
      </c>
      <c r="BO895">
        <v>10</v>
      </c>
      <c r="BP895">
        <v>0</v>
      </c>
      <c r="BQ895" s="25" t="s">
        <v>170</v>
      </c>
      <c r="BR895">
        <v>22</v>
      </c>
      <c r="BS895">
        <v>18</v>
      </c>
      <c r="BT895">
        <v>2</v>
      </c>
      <c r="BU895">
        <v>0</v>
      </c>
      <c r="BV895">
        <v>0.10199999999999999</v>
      </c>
      <c r="BW895">
        <v>6.8000000000000005E-2</v>
      </c>
      <c r="BX895">
        <v>24</v>
      </c>
      <c r="BY895">
        <v>0</v>
      </c>
      <c r="BZ895" s="25" t="s">
        <v>176</v>
      </c>
      <c r="CB895">
        <v>4.5</v>
      </c>
      <c r="CC895">
        <v>2</v>
      </c>
      <c r="CD895">
        <v>226</v>
      </c>
      <c r="CE895">
        <v>3</v>
      </c>
      <c r="CF895">
        <v>1</v>
      </c>
      <c r="CG895">
        <v>4.5</v>
      </c>
      <c r="CH895">
        <v>0</v>
      </c>
    </row>
    <row r="896" spans="1:86">
      <c r="F896" s="24" t="str">
        <f t="shared" si="71"/>
        <v/>
      </c>
      <c r="H896" s="24" t="str">
        <f t="shared" si="67"/>
        <v/>
      </c>
      <c r="I896" s="24" t="str">
        <f t="shared" ref="I896:I906" si="72">IF(BI896="","",ROUND(BI896*10/80,0))</f>
        <v/>
      </c>
      <c r="J896" s="24" t="str">
        <f t="shared" ref="J896:J906" si="73">IF(BJ896="","",IF(BJ896&gt;100,100+IF(RIGHT(BJ896,1)*25&gt;=100,80,RIGHT(BJ896,1)*25),IF(RIGHT(BJ896,1)*25&gt;=100,80,RIGHT(BJ896,1)*25)))</f>
        <v/>
      </c>
      <c r="K896" s="49" t="str">
        <f t="shared" si="70"/>
        <v/>
      </c>
      <c r="Q896" s="25"/>
      <c r="Z896" s="25"/>
      <c r="BQ896" s="25"/>
      <c r="BZ896" s="25"/>
    </row>
    <row r="897" spans="1:86">
      <c r="F897" s="24" t="str">
        <f t="shared" si="71"/>
        <v/>
      </c>
      <c r="H897" s="24" t="str">
        <f t="shared" si="67"/>
        <v/>
      </c>
      <c r="I897" s="24" t="str">
        <f t="shared" si="72"/>
        <v/>
      </c>
      <c r="J897" s="24" t="str">
        <f t="shared" si="73"/>
        <v/>
      </c>
      <c r="K897" s="49" t="str">
        <f t="shared" si="70"/>
        <v/>
      </c>
      <c r="Q897" s="25"/>
      <c r="Z897" s="25"/>
      <c r="BQ897" s="25"/>
      <c r="BZ897" s="25"/>
    </row>
    <row r="898" spans="1:86">
      <c r="F898" s="24" t="str">
        <f t="shared" si="71"/>
        <v/>
      </c>
      <c r="H898" s="24" t="str">
        <f t="shared" si="67"/>
        <v/>
      </c>
      <c r="I898" s="24" t="str">
        <f t="shared" si="72"/>
        <v/>
      </c>
      <c r="J898" s="24" t="str">
        <f t="shared" si="73"/>
        <v/>
      </c>
      <c r="K898" s="49" t="str">
        <f t="shared" si="70"/>
        <v/>
      </c>
      <c r="Q898" s="25"/>
      <c r="Z898" s="25"/>
      <c r="BQ898" s="25"/>
      <c r="BZ898" s="25"/>
    </row>
    <row r="899" spans="1:86">
      <c r="F899" s="24" t="str">
        <f t="shared" si="71"/>
        <v/>
      </c>
      <c r="H899" s="24" t="str">
        <f t="shared" si="67"/>
        <v/>
      </c>
      <c r="I899" s="24" t="str">
        <f t="shared" si="72"/>
        <v/>
      </c>
      <c r="J899" s="24" t="str">
        <f t="shared" si="73"/>
        <v/>
      </c>
      <c r="K899" s="49" t="str">
        <f t="shared" si="70"/>
        <v/>
      </c>
      <c r="Q899" s="25"/>
      <c r="Z899" s="25"/>
      <c r="BQ899" s="25"/>
      <c r="BZ899" s="25"/>
    </row>
    <row r="900" spans="1:86">
      <c r="A900" t="s">
        <v>171</v>
      </c>
      <c r="F900" s="24" t="str">
        <f t="shared" si="71"/>
        <v/>
      </c>
      <c r="H900" s="24" t="str">
        <f t="shared" ref="H900:H963" si="74">IF(BH900="","",IF(ROUNDUP((BH900/100)*IF(BJ900&gt;100,RIGHT(BJ900,2),BJ900)*250*4/60*2/IF(BK900&gt;=10,10,1),0)&gt;15,15,ROUNDUP((BH900/100)*IF(BJ900&gt;100,RIGHT(BJ900,2),BJ900)*250*4/60*2/IF(BK900&gt;=10,10,1),0)))</f>
        <v/>
      </c>
      <c r="I900" s="24" t="str">
        <f t="shared" si="72"/>
        <v/>
      </c>
      <c r="J900" s="24" t="str">
        <f t="shared" si="73"/>
        <v/>
      </c>
      <c r="K900" s="49" t="str">
        <f t="shared" si="70"/>
        <v/>
      </c>
      <c r="Q900" s="25"/>
      <c r="Z900" s="25"/>
      <c r="BA900" t="s">
        <v>171</v>
      </c>
      <c r="BQ900" s="25"/>
      <c r="BZ900" s="25"/>
    </row>
    <row r="901" spans="1:86">
      <c r="A901">
        <v>1</v>
      </c>
      <c r="B901">
        <v>7</v>
      </c>
      <c r="C901">
        <v>30</v>
      </c>
      <c r="D901">
        <v>20</v>
      </c>
      <c r="E901">
        <v>0</v>
      </c>
      <c r="F901" s="24">
        <f t="shared" si="71"/>
        <v>10</v>
      </c>
      <c r="G901">
        <v>30</v>
      </c>
      <c r="H901" s="24">
        <f t="shared" si="74"/>
        <v>12</v>
      </c>
      <c r="I901" s="24">
        <f t="shared" si="72"/>
        <v>11</v>
      </c>
      <c r="J901" s="24">
        <f t="shared" si="73"/>
        <v>150</v>
      </c>
      <c r="K901" s="49" t="str">
        <f t="shared" si="70"/>
        <v>00</v>
      </c>
      <c r="L901">
        <v>52</v>
      </c>
      <c r="M901">
        <v>0</v>
      </c>
      <c r="N901">
        <v>0</v>
      </c>
      <c r="O901">
        <v>10</v>
      </c>
      <c r="P901">
        <v>0</v>
      </c>
      <c r="Q901" s="25" t="s">
        <v>170</v>
      </c>
      <c r="R901">
        <v>22</v>
      </c>
      <c r="S901">
        <v>15</v>
      </c>
      <c r="T901">
        <v>2</v>
      </c>
      <c r="U901">
        <v>2</v>
      </c>
      <c r="V901">
        <v>5.5E-2</v>
      </c>
      <c r="W901">
        <v>0.04</v>
      </c>
      <c r="X901">
        <v>24</v>
      </c>
      <c r="Y901">
        <v>0</v>
      </c>
      <c r="Z901" s="25" t="s">
        <v>176</v>
      </c>
      <c r="AB901">
        <v>0</v>
      </c>
      <c r="AC901">
        <v>1</v>
      </c>
      <c r="AD901">
        <v>68</v>
      </c>
      <c r="AE901">
        <v>3</v>
      </c>
      <c r="AF901">
        <v>1</v>
      </c>
      <c r="AH901">
        <v>1</v>
      </c>
      <c r="BA901">
        <v>1</v>
      </c>
      <c r="BB901">
        <v>7</v>
      </c>
      <c r="BC901">
        <v>30</v>
      </c>
      <c r="BD901">
        <v>20</v>
      </c>
      <c r="BE901">
        <v>0</v>
      </c>
      <c r="BF901">
        <v>1</v>
      </c>
      <c r="BG901">
        <v>30</v>
      </c>
      <c r="BH901">
        <v>17</v>
      </c>
      <c r="BI901">
        <v>90</v>
      </c>
      <c r="BJ901">
        <v>102</v>
      </c>
      <c r="BK901">
        <v>2</v>
      </c>
      <c r="BL901">
        <v>52</v>
      </c>
      <c r="BM901">
        <v>0</v>
      </c>
      <c r="BN901">
        <v>0</v>
      </c>
      <c r="BO901">
        <v>10</v>
      </c>
      <c r="BP901">
        <v>0</v>
      </c>
      <c r="BQ901" s="25" t="s">
        <v>170</v>
      </c>
      <c r="BR901">
        <v>22</v>
      </c>
      <c r="BS901">
        <v>15</v>
      </c>
      <c r="BT901">
        <v>2</v>
      </c>
      <c r="BU901">
        <v>2</v>
      </c>
      <c r="BV901">
        <v>5.5E-2</v>
      </c>
      <c r="BW901">
        <v>0.04</v>
      </c>
      <c r="BX901">
        <v>24</v>
      </c>
      <c r="BY901">
        <v>0</v>
      </c>
      <c r="BZ901" s="25" t="s">
        <v>176</v>
      </c>
      <c r="CB901">
        <v>0</v>
      </c>
      <c r="CC901">
        <v>1</v>
      </c>
      <c r="CD901">
        <v>68</v>
      </c>
      <c r="CE901">
        <v>3</v>
      </c>
      <c r="CF901">
        <v>1</v>
      </c>
      <c r="CH901">
        <v>1</v>
      </c>
    </row>
    <row r="902" spans="1:86">
      <c r="A902">
        <v>1</v>
      </c>
      <c r="B902">
        <v>7</v>
      </c>
      <c r="C902">
        <v>45</v>
      </c>
      <c r="D902">
        <v>30</v>
      </c>
      <c r="E902">
        <v>0</v>
      </c>
      <c r="F902" s="24">
        <f t="shared" si="71"/>
        <v>13</v>
      </c>
      <c r="G902">
        <v>50</v>
      </c>
      <c r="H902" s="24">
        <f t="shared" si="74"/>
        <v>12</v>
      </c>
      <c r="I902" s="24">
        <f t="shared" si="72"/>
        <v>11</v>
      </c>
      <c r="J902" s="24">
        <f t="shared" si="73"/>
        <v>150</v>
      </c>
      <c r="K902" s="49" t="str">
        <f t="shared" si="70"/>
        <v>03</v>
      </c>
      <c r="L902">
        <v>52</v>
      </c>
      <c r="M902">
        <v>0</v>
      </c>
      <c r="N902">
        <v>40</v>
      </c>
      <c r="O902">
        <v>10</v>
      </c>
      <c r="P902">
        <v>0</v>
      </c>
      <c r="Q902" s="25" t="s">
        <v>170</v>
      </c>
      <c r="R902">
        <v>21</v>
      </c>
      <c r="S902">
        <v>15</v>
      </c>
      <c r="T902">
        <v>2</v>
      </c>
      <c r="U902">
        <v>2</v>
      </c>
      <c r="V902">
        <v>6.5000000000000002E-2</v>
      </c>
      <c r="W902">
        <v>0.05</v>
      </c>
      <c r="X902">
        <v>24</v>
      </c>
      <c r="Y902">
        <v>0</v>
      </c>
      <c r="Z902" s="25" t="s">
        <v>176</v>
      </c>
      <c r="AB902">
        <v>0</v>
      </c>
      <c r="AC902">
        <v>1</v>
      </c>
      <c r="AD902">
        <v>68</v>
      </c>
      <c r="AE902">
        <v>3</v>
      </c>
      <c r="AF902">
        <v>1</v>
      </c>
      <c r="AH902">
        <v>1</v>
      </c>
      <c r="BA902">
        <v>1</v>
      </c>
      <c r="BB902">
        <v>7</v>
      </c>
      <c r="BC902">
        <v>45</v>
      </c>
      <c r="BD902">
        <v>30</v>
      </c>
      <c r="BE902">
        <v>0</v>
      </c>
      <c r="BF902">
        <v>1.2</v>
      </c>
      <c r="BG902">
        <v>50</v>
      </c>
      <c r="BH902">
        <v>17</v>
      </c>
      <c r="BI902">
        <v>90</v>
      </c>
      <c r="BJ902">
        <v>102</v>
      </c>
      <c r="BK902">
        <v>2</v>
      </c>
      <c r="BL902">
        <v>52</v>
      </c>
      <c r="BM902">
        <v>0</v>
      </c>
      <c r="BN902">
        <v>40</v>
      </c>
      <c r="BO902">
        <v>10</v>
      </c>
      <c r="BP902">
        <v>0</v>
      </c>
      <c r="BQ902" s="25" t="s">
        <v>170</v>
      </c>
      <c r="BR902">
        <v>21</v>
      </c>
      <c r="BS902">
        <v>15</v>
      </c>
      <c r="BT902">
        <v>2</v>
      </c>
      <c r="BU902">
        <v>2</v>
      </c>
      <c r="BV902">
        <v>6.5000000000000002E-2</v>
      </c>
      <c r="BW902">
        <v>0.05</v>
      </c>
      <c r="BX902">
        <v>24</v>
      </c>
      <c r="BY902">
        <v>0</v>
      </c>
      <c r="BZ902" s="25" t="s">
        <v>176</v>
      </c>
      <c r="CB902">
        <v>0</v>
      </c>
      <c r="CC902">
        <v>1</v>
      </c>
      <c r="CD902">
        <v>68</v>
      </c>
      <c r="CE902">
        <v>3</v>
      </c>
      <c r="CF902">
        <v>1</v>
      </c>
      <c r="CH902">
        <v>1</v>
      </c>
    </row>
    <row r="903" spans="1:86">
      <c r="A903" s="25">
        <v>1</v>
      </c>
      <c r="B903">
        <v>7</v>
      </c>
      <c r="C903">
        <v>55</v>
      </c>
      <c r="D903">
        <v>30</v>
      </c>
      <c r="E903">
        <v>0</v>
      </c>
      <c r="F903" s="24">
        <f t="shared" si="71"/>
        <v>13</v>
      </c>
      <c r="G903">
        <v>50</v>
      </c>
      <c r="H903" s="24">
        <f t="shared" si="74"/>
        <v>12</v>
      </c>
      <c r="I903" s="24">
        <f t="shared" si="72"/>
        <v>11</v>
      </c>
      <c r="J903" s="24">
        <f t="shared" si="73"/>
        <v>150</v>
      </c>
      <c r="K903" s="49" t="str">
        <f t="shared" si="70"/>
        <v>03</v>
      </c>
      <c r="L903">
        <v>52</v>
      </c>
      <c r="M903">
        <v>0</v>
      </c>
      <c r="N903">
        <v>40</v>
      </c>
      <c r="O903">
        <v>10</v>
      </c>
      <c r="P903">
        <v>0</v>
      </c>
      <c r="Q903" s="25" t="s">
        <v>170</v>
      </c>
      <c r="R903">
        <v>21</v>
      </c>
      <c r="S903">
        <v>15</v>
      </c>
      <c r="T903">
        <v>2</v>
      </c>
      <c r="U903">
        <v>2</v>
      </c>
      <c r="V903">
        <v>7.4999999999999997E-2</v>
      </c>
      <c r="W903">
        <v>0.06</v>
      </c>
      <c r="X903">
        <v>24</v>
      </c>
      <c r="Y903">
        <v>0</v>
      </c>
      <c r="Z903" s="25" t="s">
        <v>176</v>
      </c>
      <c r="AB903">
        <v>0</v>
      </c>
      <c r="AC903">
        <v>1</v>
      </c>
      <c r="AD903">
        <v>68</v>
      </c>
      <c r="AE903">
        <v>3</v>
      </c>
      <c r="AF903">
        <v>1</v>
      </c>
      <c r="AH903">
        <v>1</v>
      </c>
      <c r="BA903" s="25">
        <v>1</v>
      </c>
      <c r="BB903">
        <v>7</v>
      </c>
      <c r="BC903">
        <v>55</v>
      </c>
      <c r="BD903">
        <v>30</v>
      </c>
      <c r="BE903">
        <v>0</v>
      </c>
      <c r="BF903">
        <v>1.3</v>
      </c>
      <c r="BG903">
        <v>50</v>
      </c>
      <c r="BH903">
        <v>17</v>
      </c>
      <c r="BI903">
        <v>90</v>
      </c>
      <c r="BJ903">
        <v>102</v>
      </c>
      <c r="BK903">
        <v>2</v>
      </c>
      <c r="BL903">
        <v>52</v>
      </c>
      <c r="BM903">
        <v>0</v>
      </c>
      <c r="BN903">
        <v>40</v>
      </c>
      <c r="BO903">
        <v>10</v>
      </c>
      <c r="BP903">
        <v>0</v>
      </c>
      <c r="BQ903" s="25" t="s">
        <v>170</v>
      </c>
      <c r="BR903">
        <v>21</v>
      </c>
      <c r="BS903">
        <v>15</v>
      </c>
      <c r="BT903">
        <v>2</v>
      </c>
      <c r="BU903">
        <v>2</v>
      </c>
      <c r="BV903">
        <v>7.4999999999999997E-2</v>
      </c>
      <c r="BW903">
        <v>0.06</v>
      </c>
      <c r="BX903">
        <v>24</v>
      </c>
      <c r="BY903">
        <v>0</v>
      </c>
      <c r="BZ903" s="25" t="s">
        <v>176</v>
      </c>
      <c r="CB903">
        <v>0</v>
      </c>
      <c r="CC903">
        <v>1</v>
      </c>
      <c r="CD903">
        <v>68</v>
      </c>
      <c r="CE903">
        <v>3</v>
      </c>
      <c r="CF903">
        <v>1</v>
      </c>
      <c r="CH903">
        <v>1</v>
      </c>
    </row>
    <row r="904" spans="1:86">
      <c r="A904">
        <v>1</v>
      </c>
      <c r="B904">
        <v>8</v>
      </c>
      <c r="C904">
        <v>75</v>
      </c>
      <c r="D904">
        <v>30</v>
      </c>
      <c r="E904">
        <v>0</v>
      </c>
      <c r="F904" s="24">
        <f t="shared" si="71"/>
        <v>20</v>
      </c>
      <c r="G904">
        <v>50</v>
      </c>
      <c r="H904" s="24">
        <f t="shared" si="74"/>
        <v>15</v>
      </c>
      <c r="I904" s="24">
        <f t="shared" si="72"/>
        <v>11</v>
      </c>
      <c r="J904" s="24">
        <f t="shared" si="73"/>
        <v>175</v>
      </c>
      <c r="K904" s="49" t="str">
        <f t="shared" si="70"/>
        <v>03</v>
      </c>
      <c r="L904">
        <v>32</v>
      </c>
      <c r="M904">
        <v>0</v>
      </c>
      <c r="N904">
        <v>10</v>
      </c>
      <c r="O904">
        <v>10</v>
      </c>
      <c r="P904">
        <v>0</v>
      </c>
      <c r="Q904" s="25" t="s">
        <v>170</v>
      </c>
      <c r="R904">
        <v>21</v>
      </c>
      <c r="S904">
        <v>10</v>
      </c>
      <c r="T904">
        <v>2</v>
      </c>
      <c r="U904">
        <v>2</v>
      </c>
      <c r="V904">
        <v>8.7999999999999995E-2</v>
      </c>
      <c r="W904">
        <v>7.0000000000000007E-2</v>
      </c>
      <c r="X904">
        <v>24</v>
      </c>
      <c r="Y904">
        <v>0</v>
      </c>
      <c r="Z904" s="25" t="s">
        <v>176</v>
      </c>
      <c r="AB904">
        <v>0</v>
      </c>
      <c r="AC904">
        <v>1</v>
      </c>
      <c r="AD904">
        <v>68</v>
      </c>
      <c r="AE904">
        <v>3</v>
      </c>
      <c r="AF904">
        <v>1</v>
      </c>
      <c r="AH904">
        <v>1</v>
      </c>
      <c r="BA904">
        <v>1</v>
      </c>
      <c r="BB904">
        <v>8</v>
      </c>
      <c r="BC904">
        <v>75</v>
      </c>
      <c r="BD904">
        <v>30</v>
      </c>
      <c r="BE904">
        <v>0</v>
      </c>
      <c r="BF904">
        <v>2.1</v>
      </c>
      <c r="BG904">
        <v>50</v>
      </c>
      <c r="BH904">
        <v>17</v>
      </c>
      <c r="BI904">
        <v>90</v>
      </c>
      <c r="BJ904">
        <v>103</v>
      </c>
      <c r="BK904">
        <v>2</v>
      </c>
      <c r="BL904">
        <v>32</v>
      </c>
      <c r="BM904">
        <v>0</v>
      </c>
      <c r="BN904">
        <v>10</v>
      </c>
      <c r="BO904">
        <v>10</v>
      </c>
      <c r="BP904">
        <v>0</v>
      </c>
      <c r="BQ904" s="25" t="s">
        <v>170</v>
      </c>
      <c r="BR904">
        <v>21</v>
      </c>
      <c r="BS904">
        <v>10</v>
      </c>
      <c r="BT904">
        <v>2</v>
      </c>
      <c r="BU904">
        <v>2</v>
      </c>
      <c r="BV904">
        <v>8.7999999999999995E-2</v>
      </c>
      <c r="BW904">
        <v>7.0000000000000007E-2</v>
      </c>
      <c r="BX904">
        <v>24</v>
      </c>
      <c r="BY904">
        <v>0</v>
      </c>
      <c r="BZ904" s="25" t="s">
        <v>176</v>
      </c>
      <c r="CB904">
        <v>0</v>
      </c>
      <c r="CC904">
        <v>1</v>
      </c>
      <c r="CD904">
        <v>68</v>
      </c>
      <c r="CE904">
        <v>3</v>
      </c>
      <c r="CF904">
        <v>1</v>
      </c>
      <c r="CH904">
        <v>1</v>
      </c>
    </row>
    <row r="905" spans="1:86">
      <c r="A905" s="25">
        <v>1</v>
      </c>
      <c r="B905">
        <v>8</v>
      </c>
      <c r="C905">
        <v>85</v>
      </c>
      <c r="D905">
        <v>30</v>
      </c>
      <c r="E905">
        <v>0</v>
      </c>
      <c r="F905" s="24">
        <f t="shared" si="71"/>
        <v>23</v>
      </c>
      <c r="G905">
        <v>50</v>
      </c>
      <c r="H905" s="24">
        <f t="shared" si="74"/>
        <v>15</v>
      </c>
      <c r="I905" s="24">
        <f t="shared" si="72"/>
        <v>11</v>
      </c>
      <c r="J905" s="24">
        <f t="shared" si="73"/>
        <v>175</v>
      </c>
      <c r="K905" s="49" t="str">
        <f t="shared" si="70"/>
        <v>03</v>
      </c>
      <c r="L905">
        <v>32</v>
      </c>
      <c r="M905">
        <v>0</v>
      </c>
      <c r="N905">
        <v>0</v>
      </c>
      <c r="O905">
        <v>11</v>
      </c>
      <c r="P905">
        <v>0</v>
      </c>
      <c r="Q905" s="25" t="s">
        <v>170</v>
      </c>
      <c r="R905">
        <v>21</v>
      </c>
      <c r="S905">
        <v>10</v>
      </c>
      <c r="T905">
        <v>2</v>
      </c>
      <c r="U905">
        <v>2</v>
      </c>
      <c r="V905">
        <v>9.8000000000000004E-2</v>
      </c>
      <c r="W905">
        <v>0.08</v>
      </c>
      <c r="X905">
        <v>24</v>
      </c>
      <c r="Y905">
        <v>0</v>
      </c>
      <c r="Z905" s="25" t="s">
        <v>176</v>
      </c>
      <c r="AB905">
        <v>0</v>
      </c>
      <c r="AC905">
        <v>1</v>
      </c>
      <c r="AD905">
        <v>68</v>
      </c>
      <c r="AE905">
        <v>3</v>
      </c>
      <c r="AF905">
        <v>1</v>
      </c>
      <c r="AH905">
        <v>1</v>
      </c>
      <c r="BA905" s="25">
        <v>1</v>
      </c>
      <c r="BB905">
        <v>8</v>
      </c>
      <c r="BC905">
        <v>85</v>
      </c>
      <c r="BD905">
        <v>30</v>
      </c>
      <c r="BE905">
        <v>0</v>
      </c>
      <c r="BF905">
        <v>2.2999999999999998</v>
      </c>
      <c r="BG905">
        <v>50</v>
      </c>
      <c r="BH905">
        <v>17</v>
      </c>
      <c r="BI905">
        <v>90</v>
      </c>
      <c r="BJ905">
        <v>103</v>
      </c>
      <c r="BK905">
        <v>2</v>
      </c>
      <c r="BL905">
        <v>32</v>
      </c>
      <c r="BM905">
        <v>0</v>
      </c>
      <c r="BN905">
        <v>0</v>
      </c>
      <c r="BO905">
        <v>11</v>
      </c>
      <c r="BP905">
        <v>0</v>
      </c>
      <c r="BQ905" s="25" t="s">
        <v>170</v>
      </c>
      <c r="BR905">
        <v>21</v>
      </c>
      <c r="BS905">
        <v>10</v>
      </c>
      <c r="BT905">
        <v>2</v>
      </c>
      <c r="BU905">
        <v>2</v>
      </c>
      <c r="BV905">
        <v>9.8000000000000004E-2</v>
      </c>
      <c r="BW905">
        <v>0.08</v>
      </c>
      <c r="BX905">
        <v>24</v>
      </c>
      <c r="BY905">
        <v>0</v>
      </c>
      <c r="BZ905" s="25" t="s">
        <v>176</v>
      </c>
      <c r="CB905">
        <v>0</v>
      </c>
      <c r="CC905">
        <v>1</v>
      </c>
      <c r="CD905">
        <v>68</v>
      </c>
      <c r="CE905">
        <v>3</v>
      </c>
      <c r="CF905">
        <v>1</v>
      </c>
      <c r="CH905">
        <v>1</v>
      </c>
    </row>
    <row r="906" spans="1:86">
      <c r="A906">
        <v>1</v>
      </c>
      <c r="B906">
        <v>9</v>
      </c>
      <c r="C906">
        <v>95</v>
      </c>
      <c r="D906">
        <v>30</v>
      </c>
      <c r="E906">
        <v>0</v>
      </c>
      <c r="F906" s="24">
        <f t="shared" si="71"/>
        <v>25</v>
      </c>
      <c r="G906">
        <v>50</v>
      </c>
      <c r="H906" s="24">
        <f t="shared" si="74"/>
        <v>15</v>
      </c>
      <c r="I906" s="24">
        <f t="shared" si="72"/>
        <v>11</v>
      </c>
      <c r="J906" s="24">
        <f t="shared" si="73"/>
        <v>175</v>
      </c>
      <c r="K906" s="49" t="str">
        <f t="shared" si="70"/>
        <v>03</v>
      </c>
      <c r="L906">
        <v>32</v>
      </c>
      <c r="M906">
        <v>0</v>
      </c>
      <c r="N906">
        <v>0</v>
      </c>
      <c r="O906">
        <v>11</v>
      </c>
      <c r="P906">
        <v>0</v>
      </c>
      <c r="Q906" s="25" t="s">
        <v>170</v>
      </c>
      <c r="R906">
        <v>21</v>
      </c>
      <c r="S906">
        <v>10</v>
      </c>
      <c r="T906">
        <v>2</v>
      </c>
      <c r="U906">
        <v>2</v>
      </c>
      <c r="V906">
        <v>0.113</v>
      </c>
      <c r="W906">
        <v>0.09</v>
      </c>
      <c r="X906">
        <v>24</v>
      </c>
      <c r="Y906">
        <v>0</v>
      </c>
      <c r="Z906" s="25" t="s">
        <v>176</v>
      </c>
      <c r="AB906">
        <v>0</v>
      </c>
      <c r="AC906">
        <v>1</v>
      </c>
      <c r="AD906">
        <v>68</v>
      </c>
      <c r="AE906">
        <v>3</v>
      </c>
      <c r="AF906">
        <v>1</v>
      </c>
      <c r="AH906">
        <v>1</v>
      </c>
      <c r="BA906">
        <v>1</v>
      </c>
      <c r="BB906">
        <v>9</v>
      </c>
      <c r="BC906">
        <v>95</v>
      </c>
      <c r="BD906">
        <v>30</v>
      </c>
      <c r="BE906">
        <v>0</v>
      </c>
      <c r="BF906">
        <v>2.5</v>
      </c>
      <c r="BG906">
        <v>50</v>
      </c>
      <c r="BH906">
        <v>17</v>
      </c>
      <c r="BI906">
        <v>90</v>
      </c>
      <c r="BJ906">
        <v>103</v>
      </c>
      <c r="BK906">
        <v>2</v>
      </c>
      <c r="BL906">
        <v>32</v>
      </c>
      <c r="BM906">
        <v>0</v>
      </c>
      <c r="BN906">
        <v>0</v>
      </c>
      <c r="BO906">
        <v>11</v>
      </c>
      <c r="BP906">
        <v>0</v>
      </c>
      <c r="BQ906" s="25" t="s">
        <v>170</v>
      </c>
      <c r="BR906">
        <v>21</v>
      </c>
      <c r="BS906">
        <v>10</v>
      </c>
      <c r="BT906">
        <v>2</v>
      </c>
      <c r="BU906">
        <v>2</v>
      </c>
      <c r="BV906">
        <v>0.113</v>
      </c>
      <c r="BW906">
        <v>0.09</v>
      </c>
      <c r="BX906">
        <v>24</v>
      </c>
      <c r="BY906">
        <v>0</v>
      </c>
      <c r="BZ906" s="25" t="s">
        <v>176</v>
      </c>
      <c r="CB906">
        <v>0</v>
      </c>
      <c r="CC906">
        <v>1</v>
      </c>
      <c r="CD906">
        <v>68</v>
      </c>
      <c r="CE906">
        <v>3</v>
      </c>
      <c r="CF906">
        <v>1</v>
      </c>
      <c r="CH906">
        <v>1</v>
      </c>
    </row>
    <row r="907" spans="1:86">
      <c r="A907" s="25">
        <v>1</v>
      </c>
      <c r="B907">
        <v>9</v>
      </c>
      <c r="C907">
        <v>110</v>
      </c>
      <c r="D907">
        <v>30</v>
      </c>
      <c r="E907">
        <v>0</v>
      </c>
      <c r="F907" s="24">
        <f t="shared" si="71"/>
        <v>33</v>
      </c>
      <c r="G907">
        <v>50</v>
      </c>
      <c r="H907" s="24">
        <f t="shared" si="74"/>
        <v>15</v>
      </c>
      <c r="I907" s="24">
        <f t="shared" ref="I907:I970" si="75">IF(BI907="","",ROUND(BI907*10/80,0))</f>
        <v>11</v>
      </c>
      <c r="J907" s="24">
        <f t="shared" ref="J907:J970" si="76">IF(BJ907="","",IF(BJ907&gt;100,100+IF(RIGHT(BJ907,1)*25&gt;=100,80,RIGHT(BJ907,1)*25),IF(RIGHT(BJ907,1)*25&gt;=100,80,RIGHT(BJ907,1)*25)))</f>
        <v>175</v>
      </c>
      <c r="K907" s="49" t="str">
        <f t="shared" si="70"/>
        <v>03</v>
      </c>
      <c r="L907">
        <v>32</v>
      </c>
      <c r="M907">
        <v>0</v>
      </c>
      <c r="N907">
        <v>0</v>
      </c>
      <c r="O907">
        <v>11</v>
      </c>
      <c r="P907">
        <v>0</v>
      </c>
      <c r="Q907" s="25" t="s">
        <v>170</v>
      </c>
      <c r="R907">
        <v>21</v>
      </c>
      <c r="S907">
        <v>10</v>
      </c>
      <c r="T907">
        <v>2</v>
      </c>
      <c r="U907">
        <v>2</v>
      </c>
      <c r="V907">
        <v>0.123</v>
      </c>
      <c r="W907">
        <v>0.1</v>
      </c>
      <c r="X907">
        <v>24</v>
      </c>
      <c r="Y907">
        <v>0</v>
      </c>
      <c r="Z907" s="25" t="s">
        <v>176</v>
      </c>
      <c r="AB907">
        <v>0</v>
      </c>
      <c r="AC907">
        <v>1</v>
      </c>
      <c r="AD907">
        <v>68</v>
      </c>
      <c r="AE907">
        <v>3</v>
      </c>
      <c r="AF907">
        <v>1</v>
      </c>
      <c r="AH907">
        <v>1</v>
      </c>
      <c r="BA907" s="25">
        <v>1</v>
      </c>
      <c r="BB907">
        <v>9</v>
      </c>
      <c r="BC907">
        <v>110</v>
      </c>
      <c r="BD907">
        <v>30</v>
      </c>
      <c r="BE907">
        <v>0</v>
      </c>
      <c r="BF907">
        <v>3.3</v>
      </c>
      <c r="BG907">
        <v>50</v>
      </c>
      <c r="BH907">
        <v>17</v>
      </c>
      <c r="BI907">
        <v>90</v>
      </c>
      <c r="BJ907">
        <v>103</v>
      </c>
      <c r="BK907">
        <v>2</v>
      </c>
      <c r="BL907">
        <v>32</v>
      </c>
      <c r="BM907">
        <v>0</v>
      </c>
      <c r="BN907">
        <v>0</v>
      </c>
      <c r="BO907">
        <v>11</v>
      </c>
      <c r="BP907">
        <v>0</v>
      </c>
      <c r="BQ907" s="25" t="s">
        <v>170</v>
      </c>
      <c r="BR907">
        <v>21</v>
      </c>
      <c r="BS907">
        <v>10</v>
      </c>
      <c r="BT907">
        <v>2</v>
      </c>
      <c r="BU907">
        <v>2</v>
      </c>
      <c r="BV907">
        <v>0.123</v>
      </c>
      <c r="BW907">
        <v>0.1</v>
      </c>
      <c r="BX907">
        <v>24</v>
      </c>
      <c r="BY907">
        <v>0</v>
      </c>
      <c r="BZ907" s="25" t="s">
        <v>176</v>
      </c>
      <c r="CB907">
        <v>0</v>
      </c>
      <c r="CC907">
        <v>1</v>
      </c>
      <c r="CD907">
        <v>68</v>
      </c>
      <c r="CE907">
        <v>3</v>
      </c>
      <c r="CF907">
        <v>1</v>
      </c>
      <c r="CH907">
        <v>1</v>
      </c>
    </row>
    <row r="908" spans="1:86">
      <c r="A908" s="25">
        <v>1</v>
      </c>
      <c r="B908">
        <v>10</v>
      </c>
      <c r="C908">
        <v>115</v>
      </c>
      <c r="D908">
        <v>30</v>
      </c>
      <c r="E908">
        <v>0</v>
      </c>
      <c r="F908" s="24">
        <f t="shared" si="71"/>
        <v>35</v>
      </c>
      <c r="G908">
        <v>50</v>
      </c>
      <c r="H908" s="24">
        <f t="shared" si="74"/>
        <v>15</v>
      </c>
      <c r="I908" s="24">
        <f t="shared" si="75"/>
        <v>11</v>
      </c>
      <c r="J908" s="24">
        <f t="shared" si="76"/>
        <v>175</v>
      </c>
      <c r="K908" s="49" t="str">
        <f t="shared" si="70"/>
        <v>03</v>
      </c>
      <c r="L908">
        <v>32</v>
      </c>
      <c r="M908">
        <v>0</v>
      </c>
      <c r="N908">
        <v>0</v>
      </c>
      <c r="O908">
        <v>11</v>
      </c>
      <c r="P908">
        <v>0</v>
      </c>
      <c r="Q908" s="25" t="s">
        <v>170</v>
      </c>
      <c r="R908">
        <v>21</v>
      </c>
      <c r="S908">
        <v>10</v>
      </c>
      <c r="T908">
        <v>2</v>
      </c>
      <c r="U908">
        <v>2</v>
      </c>
      <c r="V908">
        <v>0.14699999999999999</v>
      </c>
      <c r="W908">
        <v>0.11</v>
      </c>
      <c r="X908">
        <v>24</v>
      </c>
      <c r="Y908">
        <v>0</v>
      </c>
      <c r="Z908" s="25" t="s">
        <v>176</v>
      </c>
      <c r="AB908">
        <v>0</v>
      </c>
      <c r="AC908">
        <v>1</v>
      </c>
      <c r="AD908">
        <v>68</v>
      </c>
      <c r="AE908">
        <v>3</v>
      </c>
      <c r="AF908">
        <v>1</v>
      </c>
      <c r="AH908">
        <v>1</v>
      </c>
      <c r="BA908" s="25">
        <v>1</v>
      </c>
      <c r="BB908">
        <v>10</v>
      </c>
      <c r="BC908">
        <v>115</v>
      </c>
      <c r="BD908">
        <v>30</v>
      </c>
      <c r="BE908">
        <v>0</v>
      </c>
      <c r="BF908">
        <v>3.4</v>
      </c>
      <c r="BG908">
        <v>50</v>
      </c>
      <c r="BH908">
        <v>17</v>
      </c>
      <c r="BI908">
        <v>90</v>
      </c>
      <c r="BJ908">
        <v>103</v>
      </c>
      <c r="BK908">
        <v>2</v>
      </c>
      <c r="BL908">
        <v>32</v>
      </c>
      <c r="BM908">
        <v>0</v>
      </c>
      <c r="BN908">
        <v>0</v>
      </c>
      <c r="BO908">
        <v>11</v>
      </c>
      <c r="BP908">
        <v>0</v>
      </c>
      <c r="BQ908" s="25" t="s">
        <v>170</v>
      </c>
      <c r="BR908">
        <v>21</v>
      </c>
      <c r="BS908">
        <v>10</v>
      </c>
      <c r="BT908">
        <v>2</v>
      </c>
      <c r="BU908">
        <v>2</v>
      </c>
      <c r="BV908">
        <v>0.14699999999999999</v>
      </c>
      <c r="BW908">
        <v>0.11</v>
      </c>
      <c r="BX908">
        <v>24</v>
      </c>
      <c r="BY908">
        <v>0</v>
      </c>
      <c r="BZ908" s="25" t="s">
        <v>176</v>
      </c>
      <c r="CB908">
        <v>0</v>
      </c>
      <c r="CC908">
        <v>1</v>
      </c>
      <c r="CD908">
        <v>68</v>
      </c>
      <c r="CE908">
        <v>3</v>
      </c>
      <c r="CF908">
        <v>1</v>
      </c>
      <c r="CH908">
        <v>1</v>
      </c>
    </row>
    <row r="909" spans="1:86">
      <c r="A909" s="25">
        <v>1</v>
      </c>
      <c r="B909">
        <v>10</v>
      </c>
      <c r="C909">
        <v>120</v>
      </c>
      <c r="D909">
        <v>30</v>
      </c>
      <c r="E909">
        <v>0</v>
      </c>
      <c r="F909" s="24">
        <f t="shared" si="71"/>
        <v>35</v>
      </c>
      <c r="G909">
        <v>50</v>
      </c>
      <c r="H909" s="24">
        <f t="shared" si="74"/>
        <v>15</v>
      </c>
      <c r="I909" s="24">
        <f t="shared" si="75"/>
        <v>11</v>
      </c>
      <c r="J909" s="24">
        <f t="shared" si="76"/>
        <v>175</v>
      </c>
      <c r="K909" s="49" t="str">
        <f t="shared" si="70"/>
        <v>03</v>
      </c>
      <c r="L909">
        <v>32</v>
      </c>
      <c r="M909">
        <v>0</v>
      </c>
      <c r="N909">
        <v>0</v>
      </c>
      <c r="O909">
        <v>11</v>
      </c>
      <c r="P909">
        <v>0</v>
      </c>
      <c r="Q909" s="25" t="s">
        <v>170</v>
      </c>
      <c r="R909">
        <v>21</v>
      </c>
      <c r="S909">
        <v>10</v>
      </c>
      <c r="T909">
        <v>2</v>
      </c>
      <c r="U909">
        <v>2</v>
      </c>
      <c r="V909">
        <v>0.157</v>
      </c>
      <c r="W909">
        <v>0.12</v>
      </c>
      <c r="X909">
        <v>24</v>
      </c>
      <c r="Y909">
        <v>0</v>
      </c>
      <c r="Z909" s="25" t="s">
        <v>176</v>
      </c>
      <c r="AB909">
        <v>0</v>
      </c>
      <c r="AC909">
        <v>1</v>
      </c>
      <c r="AD909">
        <v>68</v>
      </c>
      <c r="AE909">
        <v>3</v>
      </c>
      <c r="AF909">
        <v>1</v>
      </c>
      <c r="AH909">
        <v>1</v>
      </c>
      <c r="BA909" s="25">
        <v>1</v>
      </c>
      <c r="BB909">
        <v>10</v>
      </c>
      <c r="BC909">
        <v>120</v>
      </c>
      <c r="BD909">
        <v>30</v>
      </c>
      <c r="BE909">
        <v>0</v>
      </c>
      <c r="BF909">
        <v>3.5</v>
      </c>
      <c r="BG909">
        <v>50</v>
      </c>
      <c r="BH909">
        <v>17</v>
      </c>
      <c r="BI909">
        <v>90</v>
      </c>
      <c r="BJ909">
        <v>103</v>
      </c>
      <c r="BK909">
        <v>2</v>
      </c>
      <c r="BL909">
        <v>32</v>
      </c>
      <c r="BM909">
        <v>0</v>
      </c>
      <c r="BN909">
        <v>0</v>
      </c>
      <c r="BO909">
        <v>11</v>
      </c>
      <c r="BP909">
        <v>0</v>
      </c>
      <c r="BQ909" s="25" t="s">
        <v>170</v>
      </c>
      <c r="BR909">
        <v>21</v>
      </c>
      <c r="BS909">
        <v>10</v>
      </c>
      <c r="BT909">
        <v>2</v>
      </c>
      <c r="BU909">
        <v>2</v>
      </c>
      <c r="BV909">
        <v>0.157</v>
      </c>
      <c r="BW909">
        <v>0.12</v>
      </c>
      <c r="BX909">
        <v>24</v>
      </c>
      <c r="BY909">
        <v>0</v>
      </c>
      <c r="BZ909" s="25" t="s">
        <v>176</v>
      </c>
      <c r="CB909">
        <v>0</v>
      </c>
      <c r="CC909">
        <v>1</v>
      </c>
      <c r="CD909">
        <v>68</v>
      </c>
      <c r="CE909">
        <v>3</v>
      </c>
      <c r="CF909">
        <v>1</v>
      </c>
      <c r="CH909">
        <v>1</v>
      </c>
    </row>
    <row r="910" spans="1:86">
      <c r="A910" s="25">
        <v>1</v>
      </c>
      <c r="B910">
        <v>10</v>
      </c>
      <c r="C910">
        <v>130</v>
      </c>
      <c r="D910">
        <v>30</v>
      </c>
      <c r="E910">
        <v>0</v>
      </c>
      <c r="F910" s="24">
        <f t="shared" si="71"/>
        <v>38</v>
      </c>
      <c r="G910">
        <v>50</v>
      </c>
      <c r="H910" s="24">
        <f t="shared" si="74"/>
        <v>15</v>
      </c>
      <c r="I910" s="24">
        <f t="shared" si="75"/>
        <v>11</v>
      </c>
      <c r="J910" s="24">
        <f t="shared" si="76"/>
        <v>175</v>
      </c>
      <c r="K910" s="49" t="str">
        <f t="shared" si="70"/>
        <v>03</v>
      </c>
      <c r="L910">
        <v>32</v>
      </c>
      <c r="M910">
        <v>0</v>
      </c>
      <c r="N910">
        <v>0</v>
      </c>
      <c r="O910">
        <v>11</v>
      </c>
      <c r="P910">
        <v>0</v>
      </c>
      <c r="Q910" s="25" t="s">
        <v>170</v>
      </c>
      <c r="R910">
        <v>21</v>
      </c>
      <c r="S910">
        <v>10</v>
      </c>
      <c r="T910">
        <v>2</v>
      </c>
      <c r="U910">
        <v>2</v>
      </c>
      <c r="V910">
        <v>167</v>
      </c>
      <c r="W910">
        <v>0.13</v>
      </c>
      <c r="X910">
        <v>24</v>
      </c>
      <c r="Y910">
        <v>0</v>
      </c>
      <c r="Z910" s="25" t="s">
        <v>176</v>
      </c>
      <c r="AB910">
        <v>0</v>
      </c>
      <c r="AC910">
        <v>1</v>
      </c>
      <c r="AD910">
        <v>68</v>
      </c>
      <c r="AE910">
        <v>3</v>
      </c>
      <c r="AF910">
        <v>1</v>
      </c>
      <c r="AH910">
        <v>1</v>
      </c>
      <c r="BA910" s="25">
        <v>1</v>
      </c>
      <c r="BB910">
        <v>10</v>
      </c>
      <c r="BC910">
        <v>130</v>
      </c>
      <c r="BD910">
        <v>30</v>
      </c>
      <c r="BE910">
        <v>0</v>
      </c>
      <c r="BF910">
        <v>3.7</v>
      </c>
      <c r="BG910">
        <v>50</v>
      </c>
      <c r="BH910">
        <v>17</v>
      </c>
      <c r="BI910">
        <v>90</v>
      </c>
      <c r="BJ910">
        <v>103</v>
      </c>
      <c r="BK910">
        <v>2</v>
      </c>
      <c r="BL910">
        <v>32</v>
      </c>
      <c r="BM910">
        <v>0</v>
      </c>
      <c r="BN910">
        <v>0</v>
      </c>
      <c r="BO910">
        <v>11</v>
      </c>
      <c r="BP910">
        <v>0</v>
      </c>
      <c r="BQ910" s="25" t="s">
        <v>170</v>
      </c>
      <c r="BR910">
        <v>21</v>
      </c>
      <c r="BS910">
        <v>10</v>
      </c>
      <c r="BT910">
        <v>2</v>
      </c>
      <c r="BU910">
        <v>2</v>
      </c>
      <c r="BV910">
        <v>167</v>
      </c>
      <c r="BW910">
        <v>0.13</v>
      </c>
      <c r="BX910">
        <v>24</v>
      </c>
      <c r="BY910">
        <v>0</v>
      </c>
      <c r="BZ910" s="25" t="s">
        <v>176</v>
      </c>
      <c r="CB910">
        <v>0</v>
      </c>
      <c r="CC910">
        <v>1</v>
      </c>
      <c r="CD910">
        <v>68</v>
      </c>
      <c r="CE910">
        <v>3</v>
      </c>
      <c r="CF910">
        <v>1</v>
      </c>
      <c r="CH910">
        <v>1</v>
      </c>
    </row>
    <row r="911" spans="1:86">
      <c r="A911">
        <v>1</v>
      </c>
      <c r="B911">
        <v>10</v>
      </c>
      <c r="C911">
        <v>145</v>
      </c>
      <c r="D911">
        <v>40</v>
      </c>
      <c r="E911">
        <v>0</v>
      </c>
      <c r="F911" s="24">
        <f t="shared" si="71"/>
        <v>45</v>
      </c>
      <c r="G911">
        <v>50</v>
      </c>
      <c r="H911" s="24">
        <f t="shared" si="74"/>
        <v>15</v>
      </c>
      <c r="I911" s="24">
        <f t="shared" si="75"/>
        <v>11</v>
      </c>
      <c r="J911" s="24">
        <f t="shared" si="76"/>
        <v>175</v>
      </c>
      <c r="K911" s="49" t="str">
        <f t="shared" si="70"/>
        <v>03</v>
      </c>
      <c r="L911">
        <v>32</v>
      </c>
      <c r="M911">
        <v>0</v>
      </c>
      <c r="N911">
        <v>0</v>
      </c>
      <c r="O911">
        <v>11</v>
      </c>
      <c r="P911">
        <v>0</v>
      </c>
      <c r="Q911" s="25" t="s">
        <v>170</v>
      </c>
      <c r="R911">
        <v>21</v>
      </c>
      <c r="S911">
        <v>10</v>
      </c>
      <c r="T911">
        <v>2</v>
      </c>
      <c r="U911">
        <v>2</v>
      </c>
      <c r="V911">
        <v>0.17699999999999999</v>
      </c>
      <c r="W911">
        <v>0.14000000000000001</v>
      </c>
      <c r="X911">
        <v>24</v>
      </c>
      <c r="Y911">
        <v>0</v>
      </c>
      <c r="Z911" s="25" t="s">
        <v>176</v>
      </c>
      <c r="AB911">
        <v>0</v>
      </c>
      <c r="AC911">
        <v>1</v>
      </c>
      <c r="AD911">
        <v>68</v>
      </c>
      <c r="AE911">
        <v>3</v>
      </c>
      <c r="AF911">
        <v>1</v>
      </c>
      <c r="AH911">
        <v>1</v>
      </c>
      <c r="BA911">
        <v>1</v>
      </c>
      <c r="BB911">
        <v>10</v>
      </c>
      <c r="BC911">
        <v>145</v>
      </c>
      <c r="BD911">
        <v>40</v>
      </c>
      <c r="BE911">
        <v>0</v>
      </c>
      <c r="BF911">
        <v>4.5</v>
      </c>
      <c r="BG911">
        <v>50</v>
      </c>
      <c r="BH911">
        <v>17</v>
      </c>
      <c r="BI911">
        <v>90</v>
      </c>
      <c r="BJ911">
        <v>103</v>
      </c>
      <c r="BK911">
        <v>2</v>
      </c>
      <c r="BL911">
        <v>32</v>
      </c>
      <c r="BM911">
        <v>0</v>
      </c>
      <c r="BN911">
        <v>0</v>
      </c>
      <c r="BO911">
        <v>11</v>
      </c>
      <c r="BP911">
        <v>0</v>
      </c>
      <c r="BQ911" s="25" t="s">
        <v>170</v>
      </c>
      <c r="BR911">
        <v>21</v>
      </c>
      <c r="BS911">
        <v>10</v>
      </c>
      <c r="BT911">
        <v>2</v>
      </c>
      <c r="BU911">
        <v>2</v>
      </c>
      <c r="BV911">
        <v>0.17699999999999999</v>
      </c>
      <c r="BW911">
        <v>0.14000000000000001</v>
      </c>
      <c r="BX911">
        <v>24</v>
      </c>
      <c r="BY911">
        <v>0</v>
      </c>
      <c r="BZ911" s="25" t="s">
        <v>176</v>
      </c>
      <c r="CB911">
        <v>0</v>
      </c>
      <c r="CC911">
        <v>1</v>
      </c>
      <c r="CD911">
        <v>68</v>
      </c>
      <c r="CE911">
        <v>3</v>
      </c>
      <c r="CF911">
        <v>1</v>
      </c>
      <c r="CH911">
        <v>1</v>
      </c>
    </row>
    <row r="912" spans="1:86">
      <c r="A912" s="25">
        <v>1</v>
      </c>
      <c r="B912">
        <v>10</v>
      </c>
      <c r="C912">
        <v>150</v>
      </c>
      <c r="D912">
        <v>40</v>
      </c>
      <c r="E912">
        <v>0</v>
      </c>
      <c r="F912" s="24">
        <f t="shared" si="71"/>
        <v>48</v>
      </c>
      <c r="G912">
        <v>50</v>
      </c>
      <c r="H912" s="24">
        <f t="shared" si="74"/>
        <v>15</v>
      </c>
      <c r="I912" s="24">
        <f t="shared" si="75"/>
        <v>11</v>
      </c>
      <c r="J912" s="24">
        <f t="shared" si="76"/>
        <v>175</v>
      </c>
      <c r="K912" s="49" t="str">
        <f t="shared" si="70"/>
        <v>03</v>
      </c>
      <c r="L912">
        <v>32</v>
      </c>
      <c r="M912">
        <v>0</v>
      </c>
      <c r="N912">
        <v>0</v>
      </c>
      <c r="O912">
        <v>11</v>
      </c>
      <c r="P912">
        <v>0</v>
      </c>
      <c r="Q912" s="25" t="s">
        <v>170</v>
      </c>
      <c r="R912">
        <v>21</v>
      </c>
      <c r="S912">
        <v>10</v>
      </c>
      <c r="T912">
        <v>2</v>
      </c>
      <c r="U912">
        <v>2</v>
      </c>
      <c r="V912">
        <v>0.187</v>
      </c>
      <c r="W912">
        <v>0.15</v>
      </c>
      <c r="X912">
        <v>24</v>
      </c>
      <c r="Y912">
        <v>0</v>
      </c>
      <c r="Z912" s="25" t="s">
        <v>176</v>
      </c>
      <c r="AB912">
        <v>0</v>
      </c>
      <c r="AC912">
        <v>1</v>
      </c>
      <c r="AD912">
        <v>68</v>
      </c>
      <c r="AE912">
        <v>3</v>
      </c>
      <c r="AF912">
        <v>1</v>
      </c>
      <c r="AH912">
        <v>1</v>
      </c>
      <c r="BA912" s="25">
        <v>1</v>
      </c>
      <c r="BB912">
        <v>10</v>
      </c>
      <c r="BC912">
        <v>150</v>
      </c>
      <c r="BD912">
        <v>40</v>
      </c>
      <c r="BE912">
        <v>0</v>
      </c>
      <c r="BF912">
        <v>4.7</v>
      </c>
      <c r="BG912">
        <v>50</v>
      </c>
      <c r="BH912">
        <v>17</v>
      </c>
      <c r="BI912">
        <v>90</v>
      </c>
      <c r="BJ912">
        <v>103</v>
      </c>
      <c r="BK912">
        <v>2</v>
      </c>
      <c r="BL912">
        <v>32</v>
      </c>
      <c r="BM912">
        <v>0</v>
      </c>
      <c r="BN912">
        <v>0</v>
      </c>
      <c r="BO912">
        <v>11</v>
      </c>
      <c r="BP912">
        <v>0</v>
      </c>
      <c r="BQ912" s="25" t="s">
        <v>170</v>
      </c>
      <c r="BR912">
        <v>21</v>
      </c>
      <c r="BS912">
        <v>10</v>
      </c>
      <c r="BT912">
        <v>2</v>
      </c>
      <c r="BU912">
        <v>2</v>
      </c>
      <c r="BV912">
        <v>0.187</v>
      </c>
      <c r="BW912">
        <v>0.15</v>
      </c>
      <c r="BX912">
        <v>24</v>
      </c>
      <c r="BY912">
        <v>0</v>
      </c>
      <c r="BZ912" s="25" t="s">
        <v>176</v>
      </c>
      <c r="CB912">
        <v>0</v>
      </c>
      <c r="CC912">
        <v>1</v>
      </c>
      <c r="CD912">
        <v>68</v>
      </c>
      <c r="CE912">
        <v>3</v>
      </c>
      <c r="CF912">
        <v>1</v>
      </c>
      <c r="CH912">
        <v>1</v>
      </c>
    </row>
    <row r="913" spans="1:86">
      <c r="A913">
        <v>1</v>
      </c>
      <c r="B913">
        <v>10</v>
      </c>
      <c r="C913">
        <v>155</v>
      </c>
      <c r="D913">
        <v>40</v>
      </c>
      <c r="E913">
        <v>0</v>
      </c>
      <c r="F913" s="24">
        <f t="shared" si="71"/>
        <v>50</v>
      </c>
      <c r="G913">
        <v>50</v>
      </c>
      <c r="H913" s="24">
        <f t="shared" si="74"/>
        <v>15</v>
      </c>
      <c r="I913" s="24">
        <f t="shared" si="75"/>
        <v>11</v>
      </c>
      <c r="J913" s="24">
        <f t="shared" si="76"/>
        <v>175</v>
      </c>
      <c r="K913" s="49" t="str">
        <f t="shared" si="70"/>
        <v>03</v>
      </c>
      <c r="L913">
        <v>32</v>
      </c>
      <c r="M913">
        <v>0</v>
      </c>
      <c r="N913">
        <v>0</v>
      </c>
      <c r="O913">
        <v>11</v>
      </c>
      <c r="P913">
        <v>0</v>
      </c>
      <c r="Q913" s="25" t="s">
        <v>170</v>
      </c>
      <c r="R913">
        <v>21</v>
      </c>
      <c r="S913">
        <v>10</v>
      </c>
      <c r="T913">
        <v>2</v>
      </c>
      <c r="U913">
        <v>2</v>
      </c>
      <c r="V913">
        <v>0.19700000000000001</v>
      </c>
      <c r="W913">
        <v>0.16</v>
      </c>
      <c r="X913">
        <v>24</v>
      </c>
      <c r="Y913">
        <v>0</v>
      </c>
      <c r="Z913" s="25" t="s">
        <v>176</v>
      </c>
      <c r="AB913">
        <v>0</v>
      </c>
      <c r="AC913">
        <v>1</v>
      </c>
      <c r="AD913">
        <v>68</v>
      </c>
      <c r="AE913">
        <v>3</v>
      </c>
      <c r="AF913">
        <v>1</v>
      </c>
      <c r="AH913">
        <v>1</v>
      </c>
      <c r="BA913">
        <v>1</v>
      </c>
      <c r="BB913">
        <v>10</v>
      </c>
      <c r="BC913">
        <v>155</v>
      </c>
      <c r="BD913">
        <v>40</v>
      </c>
      <c r="BE913">
        <v>0</v>
      </c>
      <c r="BF913">
        <v>5.0999999999999996</v>
      </c>
      <c r="BG913">
        <v>50</v>
      </c>
      <c r="BH913">
        <v>17</v>
      </c>
      <c r="BI913">
        <v>90</v>
      </c>
      <c r="BJ913">
        <v>103</v>
      </c>
      <c r="BK913">
        <v>2</v>
      </c>
      <c r="BL913">
        <v>32</v>
      </c>
      <c r="BM913">
        <v>0</v>
      </c>
      <c r="BN913">
        <v>0</v>
      </c>
      <c r="BO913">
        <v>11</v>
      </c>
      <c r="BP913">
        <v>0</v>
      </c>
      <c r="BQ913" s="25" t="s">
        <v>170</v>
      </c>
      <c r="BR913">
        <v>21</v>
      </c>
      <c r="BS913">
        <v>10</v>
      </c>
      <c r="BT913">
        <v>2</v>
      </c>
      <c r="BU913">
        <v>2</v>
      </c>
      <c r="BV913">
        <v>0.19700000000000001</v>
      </c>
      <c r="BW913">
        <v>0.16</v>
      </c>
      <c r="BX913">
        <v>24</v>
      </c>
      <c r="BY913">
        <v>0</v>
      </c>
      <c r="BZ913" s="25" t="s">
        <v>176</v>
      </c>
      <c r="CB913">
        <v>0</v>
      </c>
      <c r="CC913">
        <v>1</v>
      </c>
      <c r="CD913">
        <v>68</v>
      </c>
      <c r="CE913">
        <v>3</v>
      </c>
      <c r="CF913">
        <v>1</v>
      </c>
      <c r="CH913">
        <v>1</v>
      </c>
    </row>
    <row r="914" spans="1:86">
      <c r="A914">
        <v>1</v>
      </c>
      <c r="B914">
        <v>10</v>
      </c>
      <c r="C914">
        <v>160</v>
      </c>
      <c r="D914">
        <v>40</v>
      </c>
      <c r="E914">
        <v>0</v>
      </c>
      <c r="F914" s="24">
        <f t="shared" si="71"/>
        <v>53</v>
      </c>
      <c r="G914">
        <v>50</v>
      </c>
      <c r="H914" s="24">
        <f t="shared" si="74"/>
        <v>15</v>
      </c>
      <c r="I914" s="24">
        <f t="shared" si="75"/>
        <v>11</v>
      </c>
      <c r="J914" s="24">
        <f t="shared" si="76"/>
        <v>175</v>
      </c>
      <c r="K914" s="49" t="str">
        <f t="shared" si="70"/>
        <v>03</v>
      </c>
      <c r="L914">
        <v>32</v>
      </c>
      <c r="M914">
        <v>0</v>
      </c>
      <c r="N914">
        <v>0</v>
      </c>
      <c r="O914">
        <v>11</v>
      </c>
      <c r="P914">
        <v>0</v>
      </c>
      <c r="Q914" s="25" t="s">
        <v>170</v>
      </c>
      <c r="R914">
        <v>21</v>
      </c>
      <c r="S914">
        <v>10</v>
      </c>
      <c r="T914">
        <v>2</v>
      </c>
      <c r="U914">
        <v>2</v>
      </c>
      <c r="V914">
        <v>0.20699999999999999</v>
      </c>
      <c r="W914">
        <v>0.17</v>
      </c>
      <c r="X914">
        <v>24</v>
      </c>
      <c r="Y914">
        <v>0</v>
      </c>
      <c r="Z914" s="25" t="s">
        <v>176</v>
      </c>
      <c r="AB914">
        <v>0</v>
      </c>
      <c r="AC914">
        <v>1</v>
      </c>
      <c r="AD914">
        <v>68</v>
      </c>
      <c r="AE914">
        <v>3</v>
      </c>
      <c r="AF914">
        <v>1</v>
      </c>
      <c r="AH914">
        <v>1</v>
      </c>
      <c r="BA914">
        <v>1</v>
      </c>
      <c r="BB914">
        <v>10</v>
      </c>
      <c r="BC914">
        <v>160</v>
      </c>
      <c r="BD914">
        <v>40</v>
      </c>
      <c r="BE914">
        <v>0</v>
      </c>
      <c r="BF914">
        <v>5.2</v>
      </c>
      <c r="BG914">
        <v>50</v>
      </c>
      <c r="BH914">
        <v>17</v>
      </c>
      <c r="BI914">
        <v>90</v>
      </c>
      <c r="BJ914">
        <v>103</v>
      </c>
      <c r="BK914">
        <v>2</v>
      </c>
      <c r="BL914">
        <v>32</v>
      </c>
      <c r="BM914">
        <v>0</v>
      </c>
      <c r="BN914">
        <v>0</v>
      </c>
      <c r="BO914">
        <v>11</v>
      </c>
      <c r="BP914">
        <v>0</v>
      </c>
      <c r="BQ914" s="25" t="s">
        <v>170</v>
      </c>
      <c r="BR914">
        <v>21</v>
      </c>
      <c r="BS914">
        <v>10</v>
      </c>
      <c r="BT914">
        <v>2</v>
      </c>
      <c r="BU914">
        <v>2</v>
      </c>
      <c r="BV914">
        <v>0.20699999999999999</v>
      </c>
      <c r="BW914">
        <v>0.17</v>
      </c>
      <c r="BX914">
        <v>24</v>
      </c>
      <c r="BY914">
        <v>0</v>
      </c>
      <c r="BZ914" s="25" t="s">
        <v>176</v>
      </c>
      <c r="CB914">
        <v>0</v>
      </c>
      <c r="CC914">
        <v>1</v>
      </c>
      <c r="CD914">
        <v>68</v>
      </c>
      <c r="CE914">
        <v>3</v>
      </c>
      <c r="CF914">
        <v>1</v>
      </c>
      <c r="CH914">
        <v>1</v>
      </c>
    </row>
    <row r="915" spans="1:86">
      <c r="A915">
        <v>1</v>
      </c>
      <c r="B915">
        <v>11</v>
      </c>
      <c r="C915">
        <v>170</v>
      </c>
      <c r="D915">
        <v>40</v>
      </c>
      <c r="E915">
        <v>0</v>
      </c>
      <c r="F915" s="24">
        <f t="shared" si="71"/>
        <v>55</v>
      </c>
      <c r="G915">
        <v>50</v>
      </c>
      <c r="H915" s="24">
        <f t="shared" si="74"/>
        <v>15</v>
      </c>
      <c r="I915" s="24">
        <f t="shared" si="75"/>
        <v>11</v>
      </c>
      <c r="J915" s="24">
        <f t="shared" si="76"/>
        <v>180</v>
      </c>
      <c r="K915" s="49" t="str">
        <f t="shared" si="70"/>
        <v>03</v>
      </c>
      <c r="L915">
        <v>32</v>
      </c>
      <c r="M915">
        <v>0</v>
      </c>
      <c r="N915">
        <v>0</v>
      </c>
      <c r="O915">
        <v>11</v>
      </c>
      <c r="P915">
        <v>0</v>
      </c>
      <c r="Q915" s="25" t="s">
        <v>170</v>
      </c>
      <c r="R915">
        <v>21</v>
      </c>
      <c r="S915">
        <v>10</v>
      </c>
      <c r="T915">
        <v>2</v>
      </c>
      <c r="U915">
        <v>2</v>
      </c>
      <c r="V915">
        <v>0.22500000000000001</v>
      </c>
      <c r="W915">
        <v>0.18</v>
      </c>
      <c r="X915">
        <v>24</v>
      </c>
      <c r="Y915">
        <v>0</v>
      </c>
      <c r="Z915" s="25" t="s">
        <v>176</v>
      </c>
      <c r="AB915">
        <v>0</v>
      </c>
      <c r="AC915">
        <v>1</v>
      </c>
      <c r="AD915">
        <v>68</v>
      </c>
      <c r="AE915">
        <v>3</v>
      </c>
      <c r="AF915">
        <v>1</v>
      </c>
      <c r="AH915">
        <v>1</v>
      </c>
      <c r="BA915">
        <v>1</v>
      </c>
      <c r="BB915">
        <v>11</v>
      </c>
      <c r="BC915">
        <v>170</v>
      </c>
      <c r="BD915">
        <v>40</v>
      </c>
      <c r="BE915">
        <v>0</v>
      </c>
      <c r="BF915">
        <v>5.5</v>
      </c>
      <c r="BG915">
        <v>50</v>
      </c>
      <c r="BH915">
        <v>17</v>
      </c>
      <c r="BI915">
        <v>90</v>
      </c>
      <c r="BJ915">
        <v>109</v>
      </c>
      <c r="BK915">
        <v>2</v>
      </c>
      <c r="BL915">
        <v>32</v>
      </c>
      <c r="BM915">
        <v>0</v>
      </c>
      <c r="BN915">
        <v>0</v>
      </c>
      <c r="BO915">
        <v>11</v>
      </c>
      <c r="BP915">
        <v>0</v>
      </c>
      <c r="BQ915" s="25" t="s">
        <v>170</v>
      </c>
      <c r="BR915">
        <v>21</v>
      </c>
      <c r="BS915">
        <v>10</v>
      </c>
      <c r="BT915">
        <v>2</v>
      </c>
      <c r="BU915">
        <v>2</v>
      </c>
      <c r="BV915">
        <v>0.22500000000000001</v>
      </c>
      <c r="BW915">
        <v>0.18</v>
      </c>
      <c r="BX915">
        <v>24</v>
      </c>
      <c r="BY915">
        <v>0</v>
      </c>
      <c r="BZ915" s="25" t="s">
        <v>176</v>
      </c>
      <c r="CB915">
        <v>0</v>
      </c>
      <c r="CC915">
        <v>1</v>
      </c>
      <c r="CD915">
        <v>68</v>
      </c>
      <c r="CE915">
        <v>3</v>
      </c>
      <c r="CF915">
        <v>1</v>
      </c>
      <c r="CH915">
        <v>1</v>
      </c>
    </row>
    <row r="916" spans="1:86">
      <c r="A916">
        <v>1</v>
      </c>
      <c r="B916">
        <v>11</v>
      </c>
      <c r="C916">
        <v>180</v>
      </c>
      <c r="D916">
        <v>40</v>
      </c>
      <c r="E916">
        <v>0</v>
      </c>
      <c r="F916" s="24">
        <f t="shared" si="71"/>
        <v>60</v>
      </c>
      <c r="G916">
        <v>50</v>
      </c>
      <c r="H916" s="24">
        <f t="shared" si="74"/>
        <v>15</v>
      </c>
      <c r="I916" s="24">
        <f t="shared" si="75"/>
        <v>11</v>
      </c>
      <c r="J916" s="24">
        <f t="shared" si="76"/>
        <v>175</v>
      </c>
      <c r="K916" s="49" t="str">
        <f t="shared" si="70"/>
        <v>03</v>
      </c>
      <c r="L916">
        <v>32</v>
      </c>
      <c r="M916">
        <v>0</v>
      </c>
      <c r="N916">
        <v>0</v>
      </c>
      <c r="O916">
        <v>11</v>
      </c>
      <c r="P916">
        <v>0</v>
      </c>
      <c r="Q916" s="25" t="s">
        <v>170</v>
      </c>
      <c r="R916">
        <v>21</v>
      </c>
      <c r="S916">
        <v>10</v>
      </c>
      <c r="T916">
        <v>2</v>
      </c>
      <c r="U916">
        <v>2</v>
      </c>
      <c r="V916">
        <v>0.23499999999999999</v>
      </c>
      <c r="W916">
        <v>0.19</v>
      </c>
      <c r="X916">
        <v>24</v>
      </c>
      <c r="Y916">
        <v>0</v>
      </c>
      <c r="Z916" s="25" t="s">
        <v>176</v>
      </c>
      <c r="AB916">
        <v>0</v>
      </c>
      <c r="AC916">
        <v>1</v>
      </c>
      <c r="AD916">
        <v>68</v>
      </c>
      <c r="AE916">
        <v>3</v>
      </c>
      <c r="AF916">
        <v>1</v>
      </c>
      <c r="AH916">
        <v>1</v>
      </c>
      <c r="BA916">
        <v>1</v>
      </c>
      <c r="BB916">
        <v>11</v>
      </c>
      <c r="BC916">
        <v>180</v>
      </c>
      <c r="BD916">
        <v>40</v>
      </c>
      <c r="BE916">
        <v>0</v>
      </c>
      <c r="BF916">
        <v>6.1</v>
      </c>
      <c r="BG916">
        <v>50</v>
      </c>
      <c r="BH916">
        <v>17</v>
      </c>
      <c r="BI916">
        <v>90</v>
      </c>
      <c r="BJ916">
        <v>103</v>
      </c>
      <c r="BK916">
        <v>2</v>
      </c>
      <c r="BL916">
        <v>32</v>
      </c>
      <c r="BM916">
        <v>0</v>
      </c>
      <c r="BN916">
        <v>0</v>
      </c>
      <c r="BO916">
        <v>11</v>
      </c>
      <c r="BP916">
        <v>0</v>
      </c>
      <c r="BQ916" s="25" t="s">
        <v>170</v>
      </c>
      <c r="BR916">
        <v>21</v>
      </c>
      <c r="BS916">
        <v>10</v>
      </c>
      <c r="BT916">
        <v>2</v>
      </c>
      <c r="BU916">
        <v>2</v>
      </c>
      <c r="BV916">
        <v>0.23499999999999999</v>
      </c>
      <c r="BW916">
        <v>0.19</v>
      </c>
      <c r="BX916">
        <v>24</v>
      </c>
      <c r="BY916">
        <v>0</v>
      </c>
      <c r="BZ916" s="25" t="s">
        <v>176</v>
      </c>
      <c r="CB916">
        <v>0</v>
      </c>
      <c r="CC916">
        <v>1</v>
      </c>
      <c r="CD916">
        <v>68</v>
      </c>
      <c r="CE916">
        <v>3</v>
      </c>
      <c r="CF916">
        <v>1</v>
      </c>
      <c r="CH916">
        <v>1</v>
      </c>
    </row>
    <row r="917" spans="1:86">
      <c r="A917">
        <v>1</v>
      </c>
      <c r="B917">
        <v>11</v>
      </c>
      <c r="C917">
        <v>190</v>
      </c>
      <c r="D917">
        <v>40</v>
      </c>
      <c r="E917">
        <v>0</v>
      </c>
      <c r="F917" s="24">
        <f t="shared" si="71"/>
        <v>65</v>
      </c>
      <c r="G917">
        <v>50</v>
      </c>
      <c r="H917" s="24">
        <f t="shared" si="74"/>
        <v>15</v>
      </c>
      <c r="I917" s="24">
        <f t="shared" si="75"/>
        <v>11</v>
      </c>
      <c r="J917" s="24">
        <f t="shared" si="76"/>
        <v>175</v>
      </c>
      <c r="K917" s="49" t="str">
        <f t="shared" si="70"/>
        <v>03</v>
      </c>
      <c r="L917">
        <v>32</v>
      </c>
      <c r="M917">
        <v>0</v>
      </c>
      <c r="N917">
        <v>0</v>
      </c>
      <c r="O917">
        <v>11</v>
      </c>
      <c r="P917">
        <v>0</v>
      </c>
      <c r="Q917" s="25" t="s">
        <v>170</v>
      </c>
      <c r="R917">
        <v>21</v>
      </c>
      <c r="S917">
        <v>10</v>
      </c>
      <c r="T917">
        <v>2</v>
      </c>
      <c r="U917">
        <v>2</v>
      </c>
      <c r="V917">
        <v>0.245</v>
      </c>
      <c r="W917">
        <v>0.2</v>
      </c>
      <c r="X917">
        <v>24</v>
      </c>
      <c r="Y917">
        <v>0</v>
      </c>
      <c r="Z917" s="25" t="s">
        <v>176</v>
      </c>
      <c r="AB917">
        <v>0</v>
      </c>
      <c r="AC917">
        <v>1</v>
      </c>
      <c r="AD917">
        <v>68</v>
      </c>
      <c r="AE917">
        <v>3</v>
      </c>
      <c r="AF917">
        <v>1</v>
      </c>
      <c r="AH917">
        <v>1</v>
      </c>
      <c r="BA917">
        <v>1</v>
      </c>
      <c r="BB917">
        <v>11</v>
      </c>
      <c r="BC917">
        <v>190</v>
      </c>
      <c r="BD917">
        <v>40</v>
      </c>
      <c r="BE917">
        <v>0</v>
      </c>
      <c r="BF917">
        <v>6.5</v>
      </c>
      <c r="BG917">
        <v>50</v>
      </c>
      <c r="BH917">
        <v>17</v>
      </c>
      <c r="BI917">
        <v>90</v>
      </c>
      <c r="BJ917">
        <v>103</v>
      </c>
      <c r="BK917">
        <v>2</v>
      </c>
      <c r="BL917">
        <v>32</v>
      </c>
      <c r="BM917">
        <v>0</v>
      </c>
      <c r="BN917">
        <v>0</v>
      </c>
      <c r="BO917">
        <v>11</v>
      </c>
      <c r="BP917">
        <v>0</v>
      </c>
      <c r="BQ917" s="25" t="s">
        <v>170</v>
      </c>
      <c r="BR917">
        <v>21</v>
      </c>
      <c r="BS917">
        <v>10</v>
      </c>
      <c r="BT917">
        <v>2</v>
      </c>
      <c r="BU917">
        <v>2</v>
      </c>
      <c r="BV917">
        <v>0.245</v>
      </c>
      <c r="BW917">
        <v>0.2</v>
      </c>
      <c r="BX917">
        <v>24</v>
      </c>
      <c r="BY917">
        <v>0</v>
      </c>
      <c r="BZ917" s="25" t="s">
        <v>176</v>
      </c>
      <c r="CB917">
        <v>0</v>
      </c>
      <c r="CC917">
        <v>1</v>
      </c>
      <c r="CD917">
        <v>68</v>
      </c>
      <c r="CE917">
        <v>3</v>
      </c>
      <c r="CF917">
        <v>1</v>
      </c>
      <c r="CH917">
        <v>1</v>
      </c>
    </row>
    <row r="918" spans="1:86">
      <c r="A918">
        <v>1</v>
      </c>
      <c r="B918">
        <v>11</v>
      </c>
      <c r="C918">
        <v>200</v>
      </c>
      <c r="D918">
        <v>40</v>
      </c>
      <c r="E918">
        <v>0</v>
      </c>
      <c r="F918" s="24">
        <f t="shared" si="71"/>
        <v>70</v>
      </c>
      <c r="G918">
        <v>50</v>
      </c>
      <c r="H918" s="24">
        <f t="shared" si="74"/>
        <v>15</v>
      </c>
      <c r="I918" s="24">
        <f t="shared" si="75"/>
        <v>11</v>
      </c>
      <c r="J918" s="24">
        <f t="shared" si="76"/>
        <v>175</v>
      </c>
      <c r="K918" s="49" t="str">
        <f t="shared" si="70"/>
        <v>03</v>
      </c>
      <c r="L918">
        <v>32</v>
      </c>
      <c r="M918">
        <v>0</v>
      </c>
      <c r="N918">
        <v>0</v>
      </c>
      <c r="O918">
        <v>11</v>
      </c>
      <c r="P918">
        <v>0</v>
      </c>
      <c r="Q918" s="25" t="s">
        <v>170</v>
      </c>
      <c r="R918">
        <v>21</v>
      </c>
      <c r="S918">
        <v>10</v>
      </c>
      <c r="T918">
        <v>2</v>
      </c>
      <c r="U918">
        <v>2</v>
      </c>
      <c r="V918">
        <v>0.255</v>
      </c>
      <c r="W918">
        <v>0.21</v>
      </c>
      <c r="X918">
        <v>24</v>
      </c>
      <c r="Y918">
        <v>0</v>
      </c>
      <c r="Z918" s="25" t="s">
        <v>176</v>
      </c>
      <c r="AB918">
        <v>0</v>
      </c>
      <c r="AC918">
        <v>1</v>
      </c>
      <c r="AD918">
        <v>68</v>
      </c>
      <c r="AE918">
        <v>3</v>
      </c>
      <c r="AF918">
        <v>1</v>
      </c>
      <c r="AH918">
        <v>1</v>
      </c>
      <c r="BA918">
        <v>1</v>
      </c>
      <c r="BB918">
        <v>11</v>
      </c>
      <c r="BC918">
        <v>200</v>
      </c>
      <c r="BD918">
        <v>40</v>
      </c>
      <c r="BE918">
        <v>0</v>
      </c>
      <c r="BF918">
        <v>7.1</v>
      </c>
      <c r="BG918">
        <v>50</v>
      </c>
      <c r="BH918">
        <v>17</v>
      </c>
      <c r="BI918">
        <v>90</v>
      </c>
      <c r="BJ918">
        <v>103</v>
      </c>
      <c r="BK918">
        <v>2</v>
      </c>
      <c r="BL918">
        <v>32</v>
      </c>
      <c r="BM918">
        <v>0</v>
      </c>
      <c r="BN918">
        <v>0</v>
      </c>
      <c r="BO918">
        <v>11</v>
      </c>
      <c r="BP918">
        <v>0</v>
      </c>
      <c r="BQ918" s="25" t="s">
        <v>170</v>
      </c>
      <c r="BR918">
        <v>21</v>
      </c>
      <c r="BS918">
        <v>10</v>
      </c>
      <c r="BT918">
        <v>2</v>
      </c>
      <c r="BU918">
        <v>2</v>
      </c>
      <c r="BV918">
        <v>0.255</v>
      </c>
      <c r="BW918">
        <v>0.21</v>
      </c>
      <c r="BX918">
        <v>24</v>
      </c>
      <c r="BY918">
        <v>0</v>
      </c>
      <c r="BZ918" s="25" t="s">
        <v>176</v>
      </c>
      <c r="CB918">
        <v>0</v>
      </c>
      <c r="CC918">
        <v>1</v>
      </c>
      <c r="CD918">
        <v>68</v>
      </c>
      <c r="CE918">
        <v>3</v>
      </c>
      <c r="CF918">
        <v>1</v>
      </c>
      <c r="CH918">
        <v>1</v>
      </c>
    </row>
    <row r="919" spans="1:86">
      <c r="A919">
        <v>1</v>
      </c>
      <c r="B919">
        <v>11</v>
      </c>
      <c r="C919">
        <v>210</v>
      </c>
      <c r="D919">
        <v>40</v>
      </c>
      <c r="E919">
        <v>0</v>
      </c>
      <c r="F919" s="24">
        <f t="shared" si="71"/>
        <v>73</v>
      </c>
      <c r="G919">
        <v>50</v>
      </c>
      <c r="H919" s="24">
        <f t="shared" si="74"/>
        <v>15</v>
      </c>
      <c r="I919" s="24">
        <f t="shared" si="75"/>
        <v>11</v>
      </c>
      <c r="J919" s="24">
        <f t="shared" si="76"/>
        <v>175</v>
      </c>
      <c r="K919" s="49" t="str">
        <f t="shared" si="70"/>
        <v>03</v>
      </c>
      <c r="L919">
        <v>32</v>
      </c>
      <c r="M919">
        <v>0</v>
      </c>
      <c r="N919">
        <v>0</v>
      </c>
      <c r="O919">
        <v>11</v>
      </c>
      <c r="P919">
        <v>0</v>
      </c>
      <c r="Q919" s="25" t="s">
        <v>170</v>
      </c>
      <c r="R919">
        <v>21</v>
      </c>
      <c r="S919">
        <v>10</v>
      </c>
      <c r="T919">
        <v>2</v>
      </c>
      <c r="U919">
        <v>2</v>
      </c>
      <c r="V919">
        <v>0.26500000000000001</v>
      </c>
      <c r="W919">
        <v>0.22</v>
      </c>
      <c r="X919">
        <v>24</v>
      </c>
      <c r="Y919">
        <v>0</v>
      </c>
      <c r="Z919" s="25" t="s">
        <v>176</v>
      </c>
      <c r="AB919">
        <v>0</v>
      </c>
      <c r="AC919">
        <v>1</v>
      </c>
      <c r="AD919">
        <v>68</v>
      </c>
      <c r="AE919">
        <v>3</v>
      </c>
      <c r="AF919">
        <v>1</v>
      </c>
      <c r="AH919">
        <v>1</v>
      </c>
      <c r="BA919">
        <v>1</v>
      </c>
      <c r="BB919">
        <v>11</v>
      </c>
      <c r="BC919">
        <v>210</v>
      </c>
      <c r="BD919">
        <v>40</v>
      </c>
      <c r="BE919">
        <v>0</v>
      </c>
      <c r="BF919">
        <v>7.3</v>
      </c>
      <c r="BG919">
        <v>50</v>
      </c>
      <c r="BH919">
        <v>17</v>
      </c>
      <c r="BI919">
        <v>90</v>
      </c>
      <c r="BJ919">
        <v>103</v>
      </c>
      <c r="BK919">
        <v>2</v>
      </c>
      <c r="BL919">
        <v>32</v>
      </c>
      <c r="BM919">
        <v>0</v>
      </c>
      <c r="BN919">
        <v>0</v>
      </c>
      <c r="BO919">
        <v>11</v>
      </c>
      <c r="BP919">
        <v>0</v>
      </c>
      <c r="BQ919" s="25" t="s">
        <v>170</v>
      </c>
      <c r="BR919">
        <v>21</v>
      </c>
      <c r="BS919">
        <v>10</v>
      </c>
      <c r="BT919">
        <v>2</v>
      </c>
      <c r="BU919">
        <v>2</v>
      </c>
      <c r="BV919">
        <v>0.26500000000000001</v>
      </c>
      <c r="BW919">
        <v>0.22</v>
      </c>
      <c r="BX919">
        <v>24</v>
      </c>
      <c r="BY919">
        <v>0</v>
      </c>
      <c r="BZ919" s="25" t="s">
        <v>176</v>
      </c>
      <c r="CB919">
        <v>0</v>
      </c>
      <c r="CC919">
        <v>1</v>
      </c>
      <c r="CD919">
        <v>68</v>
      </c>
      <c r="CE919">
        <v>3</v>
      </c>
      <c r="CF919">
        <v>1</v>
      </c>
      <c r="CH919">
        <v>1</v>
      </c>
    </row>
    <row r="920" spans="1:86">
      <c r="A920">
        <v>1</v>
      </c>
      <c r="B920">
        <v>11</v>
      </c>
      <c r="C920">
        <v>215</v>
      </c>
      <c r="D920">
        <v>40</v>
      </c>
      <c r="E920">
        <v>0</v>
      </c>
      <c r="F920" s="24">
        <f t="shared" si="71"/>
        <v>75</v>
      </c>
      <c r="G920">
        <v>50</v>
      </c>
      <c r="H920" s="24">
        <f t="shared" si="74"/>
        <v>15</v>
      </c>
      <c r="I920" s="24">
        <f t="shared" si="75"/>
        <v>11</v>
      </c>
      <c r="J920" s="24">
        <f t="shared" si="76"/>
        <v>175</v>
      </c>
      <c r="K920" s="49" t="str">
        <f t="shared" si="70"/>
        <v>03</v>
      </c>
      <c r="L920">
        <v>32</v>
      </c>
      <c r="M920">
        <v>0</v>
      </c>
      <c r="N920">
        <v>0</v>
      </c>
      <c r="O920">
        <v>11</v>
      </c>
      <c r="P920">
        <v>0</v>
      </c>
      <c r="Q920" s="25" t="s">
        <v>170</v>
      </c>
      <c r="R920">
        <v>21</v>
      </c>
      <c r="S920">
        <v>10</v>
      </c>
      <c r="T920">
        <v>2</v>
      </c>
      <c r="U920">
        <v>2</v>
      </c>
      <c r="V920">
        <v>0.27500000000000002</v>
      </c>
      <c r="W920">
        <v>0.23</v>
      </c>
      <c r="X920">
        <v>24</v>
      </c>
      <c r="Y920">
        <v>0</v>
      </c>
      <c r="Z920" s="25" t="s">
        <v>176</v>
      </c>
      <c r="AB920">
        <v>0</v>
      </c>
      <c r="AC920">
        <v>1</v>
      </c>
      <c r="AD920">
        <v>68</v>
      </c>
      <c r="AE920">
        <v>3</v>
      </c>
      <c r="AF920">
        <v>1</v>
      </c>
      <c r="AH920">
        <v>1</v>
      </c>
      <c r="BA920">
        <v>1</v>
      </c>
      <c r="BB920">
        <v>11</v>
      </c>
      <c r="BC920">
        <v>215</v>
      </c>
      <c r="BD920">
        <v>40</v>
      </c>
      <c r="BE920">
        <v>0</v>
      </c>
      <c r="BF920">
        <v>7.6</v>
      </c>
      <c r="BG920">
        <v>50</v>
      </c>
      <c r="BH920">
        <v>17</v>
      </c>
      <c r="BI920">
        <v>90</v>
      </c>
      <c r="BJ920">
        <v>103</v>
      </c>
      <c r="BK920">
        <v>2</v>
      </c>
      <c r="BL920">
        <v>32</v>
      </c>
      <c r="BM920">
        <v>0</v>
      </c>
      <c r="BN920">
        <v>0</v>
      </c>
      <c r="BO920">
        <v>11</v>
      </c>
      <c r="BP920">
        <v>0</v>
      </c>
      <c r="BQ920" s="25" t="s">
        <v>170</v>
      </c>
      <c r="BR920">
        <v>21</v>
      </c>
      <c r="BS920">
        <v>10</v>
      </c>
      <c r="BT920">
        <v>2</v>
      </c>
      <c r="BU920">
        <v>2</v>
      </c>
      <c r="BV920">
        <v>0.27500000000000002</v>
      </c>
      <c r="BW920">
        <v>0.23</v>
      </c>
      <c r="BX920">
        <v>24</v>
      </c>
      <c r="BY920">
        <v>0</v>
      </c>
      <c r="BZ920" s="25" t="s">
        <v>176</v>
      </c>
      <c r="CB920">
        <v>0</v>
      </c>
      <c r="CC920">
        <v>1</v>
      </c>
      <c r="CD920">
        <v>68</v>
      </c>
      <c r="CE920">
        <v>3</v>
      </c>
      <c r="CF920">
        <v>1</v>
      </c>
      <c r="CH920">
        <v>1</v>
      </c>
    </row>
    <row r="921" spans="1:86">
      <c r="A921">
        <v>1</v>
      </c>
      <c r="B921">
        <v>11</v>
      </c>
      <c r="C921">
        <v>220</v>
      </c>
      <c r="D921">
        <v>40</v>
      </c>
      <c r="E921">
        <v>0</v>
      </c>
      <c r="F921" s="24">
        <f t="shared" si="71"/>
        <v>80</v>
      </c>
      <c r="G921">
        <v>50</v>
      </c>
      <c r="H921" s="24">
        <f t="shared" si="74"/>
        <v>15</v>
      </c>
      <c r="I921" s="24">
        <f t="shared" si="75"/>
        <v>11</v>
      </c>
      <c r="J921" s="24">
        <f t="shared" si="76"/>
        <v>175</v>
      </c>
      <c r="K921" s="49" t="str">
        <f t="shared" si="70"/>
        <v>03</v>
      </c>
      <c r="L921">
        <v>32</v>
      </c>
      <c r="M921">
        <v>0</v>
      </c>
      <c r="N921">
        <v>0</v>
      </c>
      <c r="O921">
        <v>11</v>
      </c>
      <c r="P921">
        <v>0</v>
      </c>
      <c r="Q921" s="25" t="s">
        <v>170</v>
      </c>
      <c r="R921">
        <v>21</v>
      </c>
      <c r="S921">
        <v>10</v>
      </c>
      <c r="T921">
        <v>2</v>
      </c>
      <c r="U921">
        <v>2</v>
      </c>
      <c r="V921">
        <v>0.28499999999999998</v>
      </c>
      <c r="W921">
        <v>0.24</v>
      </c>
      <c r="X921">
        <v>24</v>
      </c>
      <c r="Y921">
        <v>0</v>
      </c>
      <c r="Z921" s="25" t="s">
        <v>176</v>
      </c>
      <c r="AB921">
        <v>0</v>
      </c>
      <c r="AC921">
        <v>1</v>
      </c>
      <c r="AD921">
        <v>68</v>
      </c>
      <c r="AE921">
        <v>3</v>
      </c>
      <c r="AF921">
        <v>1</v>
      </c>
      <c r="AH921">
        <v>1</v>
      </c>
      <c r="BA921">
        <v>1</v>
      </c>
      <c r="BB921">
        <v>11</v>
      </c>
      <c r="BC921">
        <v>220</v>
      </c>
      <c r="BD921">
        <v>40</v>
      </c>
      <c r="BE921">
        <v>0</v>
      </c>
      <c r="BF921">
        <v>8.1</v>
      </c>
      <c r="BG921">
        <v>50</v>
      </c>
      <c r="BH921">
        <v>17</v>
      </c>
      <c r="BI921">
        <v>90</v>
      </c>
      <c r="BJ921">
        <v>103</v>
      </c>
      <c r="BK921">
        <v>2</v>
      </c>
      <c r="BL921">
        <v>32</v>
      </c>
      <c r="BM921">
        <v>0</v>
      </c>
      <c r="BN921">
        <v>0</v>
      </c>
      <c r="BO921">
        <v>11</v>
      </c>
      <c r="BP921">
        <v>0</v>
      </c>
      <c r="BQ921" s="25" t="s">
        <v>170</v>
      </c>
      <c r="BR921">
        <v>21</v>
      </c>
      <c r="BS921">
        <v>10</v>
      </c>
      <c r="BT921">
        <v>2</v>
      </c>
      <c r="BU921">
        <v>2</v>
      </c>
      <c r="BV921">
        <v>0.28499999999999998</v>
      </c>
      <c r="BW921">
        <v>0.24</v>
      </c>
      <c r="BX921">
        <v>24</v>
      </c>
      <c r="BY921">
        <v>0</v>
      </c>
      <c r="BZ921" s="25" t="s">
        <v>176</v>
      </c>
      <c r="CB921">
        <v>0</v>
      </c>
      <c r="CC921">
        <v>1</v>
      </c>
      <c r="CD921">
        <v>68</v>
      </c>
      <c r="CE921">
        <v>3</v>
      </c>
      <c r="CF921">
        <v>1</v>
      </c>
      <c r="CH921">
        <v>1</v>
      </c>
    </row>
    <row r="922" spans="1:86">
      <c r="A922">
        <v>1</v>
      </c>
      <c r="B922">
        <v>11</v>
      </c>
      <c r="C922">
        <v>230</v>
      </c>
      <c r="D922">
        <v>40</v>
      </c>
      <c r="E922">
        <v>0</v>
      </c>
      <c r="F922" s="24">
        <f t="shared" si="71"/>
        <v>85</v>
      </c>
      <c r="G922">
        <v>50</v>
      </c>
      <c r="H922" s="24">
        <f t="shared" si="74"/>
        <v>15</v>
      </c>
      <c r="I922" s="24">
        <f t="shared" si="75"/>
        <v>11</v>
      </c>
      <c r="J922" s="24">
        <f t="shared" si="76"/>
        <v>175</v>
      </c>
      <c r="K922" s="49" t="str">
        <f t="shared" si="70"/>
        <v>03</v>
      </c>
      <c r="L922">
        <v>32</v>
      </c>
      <c r="M922">
        <v>0</v>
      </c>
      <c r="N922">
        <v>0</v>
      </c>
      <c r="O922">
        <v>11</v>
      </c>
      <c r="P922">
        <v>0</v>
      </c>
      <c r="Q922" s="25" t="s">
        <v>170</v>
      </c>
      <c r="R922">
        <v>21</v>
      </c>
      <c r="S922">
        <v>10</v>
      </c>
      <c r="T922">
        <v>2</v>
      </c>
      <c r="U922">
        <v>2</v>
      </c>
      <c r="V922">
        <v>0.29499999999999998</v>
      </c>
      <c r="W922">
        <v>0.25</v>
      </c>
      <c r="X922">
        <v>24</v>
      </c>
      <c r="Y922">
        <v>0</v>
      </c>
      <c r="Z922" s="25" t="s">
        <v>176</v>
      </c>
      <c r="AB922">
        <v>0</v>
      </c>
      <c r="AC922">
        <v>1</v>
      </c>
      <c r="AD922">
        <v>68</v>
      </c>
      <c r="AE922">
        <v>3</v>
      </c>
      <c r="AF922">
        <v>1</v>
      </c>
      <c r="AH922">
        <v>1</v>
      </c>
      <c r="BA922">
        <v>1</v>
      </c>
      <c r="BB922">
        <v>11</v>
      </c>
      <c r="BC922">
        <v>230</v>
      </c>
      <c r="BD922">
        <v>40</v>
      </c>
      <c r="BE922">
        <v>0</v>
      </c>
      <c r="BF922">
        <v>8.6</v>
      </c>
      <c r="BG922">
        <v>50</v>
      </c>
      <c r="BH922">
        <v>17</v>
      </c>
      <c r="BI922">
        <v>90</v>
      </c>
      <c r="BJ922">
        <v>103</v>
      </c>
      <c r="BK922">
        <v>2</v>
      </c>
      <c r="BL922">
        <v>32</v>
      </c>
      <c r="BM922">
        <v>0</v>
      </c>
      <c r="BN922">
        <v>0</v>
      </c>
      <c r="BO922">
        <v>11</v>
      </c>
      <c r="BP922">
        <v>0</v>
      </c>
      <c r="BQ922" s="25" t="s">
        <v>170</v>
      </c>
      <c r="BR922">
        <v>21</v>
      </c>
      <c r="BS922">
        <v>10</v>
      </c>
      <c r="BT922">
        <v>2</v>
      </c>
      <c r="BU922">
        <v>2</v>
      </c>
      <c r="BV922">
        <v>0.29499999999999998</v>
      </c>
      <c r="BW922">
        <v>0.25</v>
      </c>
      <c r="BX922">
        <v>24</v>
      </c>
      <c r="BY922">
        <v>0</v>
      </c>
      <c r="BZ922" s="25" t="s">
        <v>176</v>
      </c>
      <c r="CB922">
        <v>0</v>
      </c>
      <c r="CC922">
        <v>1</v>
      </c>
      <c r="CD922">
        <v>68</v>
      </c>
      <c r="CE922">
        <v>3</v>
      </c>
      <c r="CF922">
        <v>1</v>
      </c>
      <c r="CH922">
        <v>1</v>
      </c>
    </row>
    <row r="923" spans="1:86">
      <c r="A923">
        <v>1</v>
      </c>
      <c r="B923">
        <v>12</v>
      </c>
      <c r="C923">
        <v>240</v>
      </c>
      <c r="D923">
        <v>40</v>
      </c>
      <c r="E923">
        <v>0</v>
      </c>
      <c r="F923" s="24">
        <f t="shared" si="71"/>
        <v>90</v>
      </c>
      <c r="G923">
        <v>50</v>
      </c>
      <c r="H923" s="24">
        <f t="shared" si="74"/>
        <v>15</v>
      </c>
      <c r="I923" s="24">
        <f t="shared" si="75"/>
        <v>11</v>
      </c>
      <c r="J923" s="24">
        <f t="shared" si="76"/>
        <v>175</v>
      </c>
      <c r="K923" s="49" t="str">
        <f t="shared" ref="K923:K976" si="77">TEXT(IF(W923=0,"",IF(BK923&gt;=10,LEFT(BK923,1),0)&amp;IF(V923&gt;=0.06,3,0)),"00")</f>
        <v>03</v>
      </c>
      <c r="L923">
        <v>32</v>
      </c>
      <c r="M923">
        <v>0</v>
      </c>
      <c r="N923">
        <v>0</v>
      </c>
      <c r="O923">
        <v>11</v>
      </c>
      <c r="P923">
        <v>0</v>
      </c>
      <c r="Q923" s="25" t="s">
        <v>170</v>
      </c>
      <c r="R923">
        <v>21</v>
      </c>
      <c r="S923">
        <v>10</v>
      </c>
      <c r="T923">
        <v>2</v>
      </c>
      <c r="U923">
        <v>2</v>
      </c>
      <c r="V923">
        <v>0.33</v>
      </c>
      <c r="W923">
        <v>0.26</v>
      </c>
      <c r="X923">
        <v>24</v>
      </c>
      <c r="Y923">
        <v>0</v>
      </c>
      <c r="Z923" s="25" t="s">
        <v>176</v>
      </c>
      <c r="AB923">
        <v>0</v>
      </c>
      <c r="AC923">
        <v>1</v>
      </c>
      <c r="AD923">
        <v>68</v>
      </c>
      <c r="AE923">
        <v>3</v>
      </c>
      <c r="AF923">
        <v>1</v>
      </c>
      <c r="AH923">
        <v>1</v>
      </c>
      <c r="BA923">
        <v>1</v>
      </c>
      <c r="BB923">
        <v>12</v>
      </c>
      <c r="BC923">
        <v>240</v>
      </c>
      <c r="BD923">
        <v>40</v>
      </c>
      <c r="BE923">
        <v>0</v>
      </c>
      <c r="BF923">
        <v>9.1</v>
      </c>
      <c r="BG923">
        <v>50</v>
      </c>
      <c r="BH923">
        <v>17</v>
      </c>
      <c r="BI923">
        <v>90</v>
      </c>
      <c r="BJ923">
        <v>103</v>
      </c>
      <c r="BK923">
        <v>2</v>
      </c>
      <c r="BL923">
        <v>32</v>
      </c>
      <c r="BM923">
        <v>0</v>
      </c>
      <c r="BN923">
        <v>0</v>
      </c>
      <c r="BO923">
        <v>11</v>
      </c>
      <c r="BP923">
        <v>0</v>
      </c>
      <c r="BQ923" s="25" t="s">
        <v>170</v>
      </c>
      <c r="BR923">
        <v>21</v>
      </c>
      <c r="BS923">
        <v>10</v>
      </c>
      <c r="BT923">
        <v>2</v>
      </c>
      <c r="BU923">
        <v>2</v>
      </c>
      <c r="BV923">
        <v>0.33</v>
      </c>
      <c r="BW923">
        <v>0.26</v>
      </c>
      <c r="BX923">
        <v>24</v>
      </c>
      <c r="BY923">
        <v>0</v>
      </c>
      <c r="BZ923" s="25" t="s">
        <v>176</v>
      </c>
      <c r="CB923">
        <v>0</v>
      </c>
      <c r="CC923">
        <v>1</v>
      </c>
      <c r="CD923">
        <v>68</v>
      </c>
      <c r="CE923">
        <v>3</v>
      </c>
      <c r="CF923">
        <v>1</v>
      </c>
      <c r="CH923">
        <v>1</v>
      </c>
    </row>
    <row r="924" spans="1:86">
      <c r="A924">
        <v>1</v>
      </c>
      <c r="B924">
        <v>12</v>
      </c>
      <c r="C924">
        <v>250</v>
      </c>
      <c r="D924">
        <v>45</v>
      </c>
      <c r="E924">
        <v>0</v>
      </c>
      <c r="F924" s="24">
        <f t="shared" si="71"/>
        <v>95</v>
      </c>
      <c r="G924">
        <v>50</v>
      </c>
      <c r="H924" s="24">
        <f t="shared" si="74"/>
        <v>15</v>
      </c>
      <c r="I924" s="24">
        <f t="shared" si="75"/>
        <v>11</v>
      </c>
      <c r="J924" s="24">
        <f t="shared" si="76"/>
        <v>175</v>
      </c>
      <c r="K924" s="49" t="str">
        <f t="shared" si="77"/>
        <v>03</v>
      </c>
      <c r="L924">
        <v>32</v>
      </c>
      <c r="M924">
        <v>0</v>
      </c>
      <c r="N924">
        <v>0</v>
      </c>
      <c r="O924">
        <v>11</v>
      </c>
      <c r="P924">
        <v>0</v>
      </c>
      <c r="Q924" s="25" t="s">
        <v>170</v>
      </c>
      <c r="R924">
        <v>21</v>
      </c>
      <c r="S924">
        <v>10</v>
      </c>
      <c r="T924">
        <v>2</v>
      </c>
      <c r="U924">
        <v>2</v>
      </c>
      <c r="V924">
        <v>0.34</v>
      </c>
      <c r="W924">
        <v>0.27</v>
      </c>
      <c r="X924">
        <v>24</v>
      </c>
      <c r="Y924">
        <v>0</v>
      </c>
      <c r="Z924" s="25" t="s">
        <v>176</v>
      </c>
      <c r="AB924">
        <v>0</v>
      </c>
      <c r="AC924">
        <v>1</v>
      </c>
      <c r="AD924">
        <v>68</v>
      </c>
      <c r="AE924">
        <v>3</v>
      </c>
      <c r="AF924">
        <v>1</v>
      </c>
      <c r="AH924">
        <v>1</v>
      </c>
      <c r="BA924">
        <v>1</v>
      </c>
      <c r="BB924">
        <v>12</v>
      </c>
      <c r="BC924">
        <v>250</v>
      </c>
      <c r="BD924">
        <v>45</v>
      </c>
      <c r="BE924">
        <v>0</v>
      </c>
      <c r="BF924">
        <v>9.4</v>
      </c>
      <c r="BG924">
        <v>50</v>
      </c>
      <c r="BH924">
        <v>17</v>
      </c>
      <c r="BI924">
        <v>90</v>
      </c>
      <c r="BJ924">
        <v>103</v>
      </c>
      <c r="BK924">
        <v>2</v>
      </c>
      <c r="BL924">
        <v>32</v>
      </c>
      <c r="BM924">
        <v>0</v>
      </c>
      <c r="BN924">
        <v>0</v>
      </c>
      <c r="BO924">
        <v>11</v>
      </c>
      <c r="BP924">
        <v>0</v>
      </c>
      <c r="BQ924" s="25" t="s">
        <v>170</v>
      </c>
      <c r="BR924">
        <v>21</v>
      </c>
      <c r="BS924">
        <v>10</v>
      </c>
      <c r="BT924">
        <v>2</v>
      </c>
      <c r="BU924">
        <v>2</v>
      </c>
      <c r="BV924">
        <v>0.34</v>
      </c>
      <c r="BW924">
        <v>0.27</v>
      </c>
      <c r="BX924">
        <v>24</v>
      </c>
      <c r="BY924">
        <v>0</v>
      </c>
      <c r="BZ924" s="25" t="s">
        <v>176</v>
      </c>
      <c r="CB924">
        <v>0</v>
      </c>
      <c r="CC924">
        <v>1</v>
      </c>
      <c r="CD924">
        <v>68</v>
      </c>
      <c r="CE924">
        <v>3</v>
      </c>
      <c r="CF924">
        <v>1</v>
      </c>
      <c r="CH924">
        <v>1</v>
      </c>
    </row>
    <row r="925" spans="1:86">
      <c r="A925">
        <v>1</v>
      </c>
      <c r="B925">
        <v>12</v>
      </c>
      <c r="C925">
        <v>260</v>
      </c>
      <c r="D925">
        <v>45</v>
      </c>
      <c r="E925">
        <v>0</v>
      </c>
      <c r="F925" s="24">
        <f t="shared" si="71"/>
        <v>97.999999999999986</v>
      </c>
      <c r="G925">
        <v>50</v>
      </c>
      <c r="H925" s="24">
        <f t="shared" si="74"/>
        <v>15</v>
      </c>
      <c r="I925" s="24">
        <f t="shared" si="75"/>
        <v>11</v>
      </c>
      <c r="J925" s="24">
        <f t="shared" si="76"/>
        <v>175</v>
      </c>
      <c r="K925" s="49" t="str">
        <f t="shared" si="77"/>
        <v>03</v>
      </c>
      <c r="L925">
        <v>32</v>
      </c>
      <c r="M925">
        <v>0</v>
      </c>
      <c r="N925">
        <v>0</v>
      </c>
      <c r="O925">
        <v>11</v>
      </c>
      <c r="P925">
        <v>0</v>
      </c>
      <c r="Q925" s="25" t="s">
        <v>170</v>
      </c>
      <c r="R925">
        <v>21</v>
      </c>
      <c r="S925">
        <v>10</v>
      </c>
      <c r="T925">
        <v>2</v>
      </c>
      <c r="U925">
        <v>2</v>
      </c>
      <c r="V925">
        <v>0.35</v>
      </c>
      <c r="W925">
        <v>0.28000000000000003</v>
      </c>
      <c r="X925">
        <v>24</v>
      </c>
      <c r="Y925">
        <v>0</v>
      </c>
      <c r="Z925" s="25" t="s">
        <v>176</v>
      </c>
      <c r="AB925">
        <v>0</v>
      </c>
      <c r="AC925">
        <v>1</v>
      </c>
      <c r="AD925">
        <v>68</v>
      </c>
      <c r="AE925">
        <v>3</v>
      </c>
      <c r="AF925">
        <v>1</v>
      </c>
      <c r="AH925">
        <v>1</v>
      </c>
      <c r="BA925">
        <v>1</v>
      </c>
      <c r="BB925">
        <v>12</v>
      </c>
      <c r="BC925">
        <v>260</v>
      </c>
      <c r="BD925">
        <v>45</v>
      </c>
      <c r="BE925">
        <v>0</v>
      </c>
      <c r="BF925">
        <v>9.6999999999999993</v>
      </c>
      <c r="BG925">
        <v>50</v>
      </c>
      <c r="BH925">
        <v>17</v>
      </c>
      <c r="BI925">
        <v>90</v>
      </c>
      <c r="BJ925">
        <v>103</v>
      </c>
      <c r="BK925">
        <v>2</v>
      </c>
      <c r="BL925">
        <v>32</v>
      </c>
      <c r="BM925">
        <v>0</v>
      </c>
      <c r="BN925">
        <v>0</v>
      </c>
      <c r="BO925">
        <v>11</v>
      </c>
      <c r="BP925">
        <v>0</v>
      </c>
      <c r="BQ925" s="25" t="s">
        <v>170</v>
      </c>
      <c r="BR925">
        <v>21</v>
      </c>
      <c r="BS925">
        <v>10</v>
      </c>
      <c r="BT925">
        <v>2</v>
      </c>
      <c r="BU925">
        <v>2</v>
      </c>
      <c r="BV925">
        <v>0.35</v>
      </c>
      <c r="BW925">
        <v>0.28000000000000003</v>
      </c>
      <c r="BX925">
        <v>24</v>
      </c>
      <c r="BY925">
        <v>0</v>
      </c>
      <c r="BZ925" s="25" t="s">
        <v>176</v>
      </c>
      <c r="CB925">
        <v>0</v>
      </c>
      <c r="CC925">
        <v>1</v>
      </c>
      <c r="CD925">
        <v>68</v>
      </c>
      <c r="CE925">
        <v>3</v>
      </c>
      <c r="CF925">
        <v>1</v>
      </c>
      <c r="CH925">
        <v>1</v>
      </c>
    </row>
    <row r="926" spans="1:86">
      <c r="A926">
        <v>1</v>
      </c>
      <c r="B926">
        <v>12</v>
      </c>
      <c r="C926">
        <v>270</v>
      </c>
      <c r="D926">
        <v>45</v>
      </c>
      <c r="E926">
        <v>0</v>
      </c>
      <c r="F926" s="24">
        <f t="shared" si="71"/>
        <v>105</v>
      </c>
      <c r="G926">
        <v>50</v>
      </c>
      <c r="H926" s="24">
        <f t="shared" si="74"/>
        <v>15</v>
      </c>
      <c r="I926" s="24">
        <f t="shared" si="75"/>
        <v>11</v>
      </c>
      <c r="J926" s="24">
        <f t="shared" si="76"/>
        <v>175</v>
      </c>
      <c r="K926" s="49" t="str">
        <f t="shared" si="77"/>
        <v>03</v>
      </c>
      <c r="L926">
        <v>32</v>
      </c>
      <c r="M926">
        <v>0</v>
      </c>
      <c r="N926">
        <v>0</v>
      </c>
      <c r="O926">
        <v>11</v>
      </c>
      <c r="P926">
        <v>0</v>
      </c>
      <c r="Q926" s="25" t="s">
        <v>170</v>
      </c>
      <c r="R926">
        <v>21</v>
      </c>
      <c r="S926">
        <v>10</v>
      </c>
      <c r="T926">
        <v>2</v>
      </c>
      <c r="U926">
        <v>2</v>
      </c>
      <c r="V926">
        <v>0.36</v>
      </c>
      <c r="W926">
        <v>0.28999999999999998</v>
      </c>
      <c r="X926">
        <v>24</v>
      </c>
      <c r="Y926">
        <v>0</v>
      </c>
      <c r="Z926" s="25" t="s">
        <v>176</v>
      </c>
      <c r="AB926">
        <v>0</v>
      </c>
      <c r="AC926">
        <v>1</v>
      </c>
      <c r="AD926">
        <v>68</v>
      </c>
      <c r="AE926">
        <v>3</v>
      </c>
      <c r="AF926">
        <v>1</v>
      </c>
      <c r="AH926">
        <v>1</v>
      </c>
      <c r="BA926">
        <v>1</v>
      </c>
      <c r="BB926">
        <v>12</v>
      </c>
      <c r="BC926">
        <v>270</v>
      </c>
      <c r="BD926">
        <v>45</v>
      </c>
      <c r="BE926">
        <v>0</v>
      </c>
      <c r="BF926">
        <v>10.4</v>
      </c>
      <c r="BG926">
        <v>50</v>
      </c>
      <c r="BH926">
        <v>17</v>
      </c>
      <c r="BI926">
        <v>90</v>
      </c>
      <c r="BJ926">
        <v>103</v>
      </c>
      <c r="BK926">
        <v>2</v>
      </c>
      <c r="BL926">
        <v>32</v>
      </c>
      <c r="BM926">
        <v>0</v>
      </c>
      <c r="BN926">
        <v>0</v>
      </c>
      <c r="BO926">
        <v>11</v>
      </c>
      <c r="BP926">
        <v>0</v>
      </c>
      <c r="BQ926" s="25" t="s">
        <v>170</v>
      </c>
      <c r="BR926">
        <v>21</v>
      </c>
      <c r="BS926">
        <v>10</v>
      </c>
      <c r="BT926">
        <v>2</v>
      </c>
      <c r="BU926">
        <v>2</v>
      </c>
      <c r="BV926">
        <v>0.36</v>
      </c>
      <c r="BW926">
        <v>0.28999999999999998</v>
      </c>
      <c r="BX926">
        <v>24</v>
      </c>
      <c r="BY926">
        <v>0</v>
      </c>
      <c r="BZ926" s="25" t="s">
        <v>176</v>
      </c>
      <c r="CB926">
        <v>0</v>
      </c>
      <c r="CC926">
        <v>1</v>
      </c>
      <c r="CD926">
        <v>68</v>
      </c>
      <c r="CE926">
        <v>3</v>
      </c>
      <c r="CF926">
        <v>1</v>
      </c>
      <c r="CH926">
        <v>1</v>
      </c>
    </row>
    <row r="927" spans="1:86">
      <c r="A927">
        <v>1</v>
      </c>
      <c r="B927">
        <v>12</v>
      </c>
      <c r="C927">
        <v>290</v>
      </c>
      <c r="D927">
        <v>55</v>
      </c>
      <c r="E927">
        <v>0</v>
      </c>
      <c r="F927" s="24">
        <f t="shared" si="71"/>
        <v>112.99999999999999</v>
      </c>
      <c r="G927">
        <v>50</v>
      </c>
      <c r="H927" s="24">
        <f t="shared" si="74"/>
        <v>15</v>
      </c>
      <c r="I927" s="24">
        <f t="shared" si="75"/>
        <v>11</v>
      </c>
      <c r="J927" s="24">
        <f t="shared" si="76"/>
        <v>175</v>
      </c>
      <c r="K927" s="49" t="str">
        <f t="shared" si="77"/>
        <v>03</v>
      </c>
      <c r="L927">
        <v>32</v>
      </c>
      <c r="M927">
        <v>0</v>
      </c>
      <c r="N927">
        <v>0</v>
      </c>
      <c r="O927">
        <v>11</v>
      </c>
      <c r="P927">
        <v>0</v>
      </c>
      <c r="Q927" s="25" t="s">
        <v>170</v>
      </c>
      <c r="R927">
        <v>21</v>
      </c>
      <c r="S927">
        <v>10</v>
      </c>
      <c r="T927">
        <v>2</v>
      </c>
      <c r="U927">
        <v>2</v>
      </c>
      <c r="V927">
        <v>0.37</v>
      </c>
      <c r="W927">
        <v>0.3</v>
      </c>
      <c r="X927">
        <v>24</v>
      </c>
      <c r="Y927">
        <v>0</v>
      </c>
      <c r="Z927" s="25" t="s">
        <v>176</v>
      </c>
      <c r="AB927">
        <v>0</v>
      </c>
      <c r="AC927">
        <v>1</v>
      </c>
      <c r="AD927">
        <v>68</v>
      </c>
      <c r="AE927">
        <v>3</v>
      </c>
      <c r="AF927">
        <v>1</v>
      </c>
      <c r="AH927">
        <v>1</v>
      </c>
      <c r="BA927">
        <v>1</v>
      </c>
      <c r="BB927">
        <v>12</v>
      </c>
      <c r="BC927">
        <v>290</v>
      </c>
      <c r="BD927">
        <v>55</v>
      </c>
      <c r="BE927">
        <v>0</v>
      </c>
      <c r="BF927">
        <v>11.2</v>
      </c>
      <c r="BG927">
        <v>50</v>
      </c>
      <c r="BH927">
        <v>17</v>
      </c>
      <c r="BI927">
        <v>90</v>
      </c>
      <c r="BJ927">
        <v>103</v>
      </c>
      <c r="BK927">
        <v>2</v>
      </c>
      <c r="BL927">
        <v>32</v>
      </c>
      <c r="BM927">
        <v>0</v>
      </c>
      <c r="BN927">
        <v>0</v>
      </c>
      <c r="BO927">
        <v>11</v>
      </c>
      <c r="BP927">
        <v>0</v>
      </c>
      <c r="BQ927" s="25" t="s">
        <v>170</v>
      </c>
      <c r="BR927">
        <v>21</v>
      </c>
      <c r="BS927">
        <v>10</v>
      </c>
      <c r="BT927">
        <v>2</v>
      </c>
      <c r="BU927">
        <v>2</v>
      </c>
      <c r="BV927">
        <v>0.37</v>
      </c>
      <c r="BW927">
        <v>0.3</v>
      </c>
      <c r="BX927">
        <v>24</v>
      </c>
      <c r="BY927">
        <v>0</v>
      </c>
      <c r="BZ927" s="25" t="s">
        <v>176</v>
      </c>
      <c r="CB927">
        <v>0</v>
      </c>
      <c r="CC927">
        <v>1</v>
      </c>
      <c r="CD927">
        <v>68</v>
      </c>
      <c r="CE927">
        <v>3</v>
      </c>
      <c r="CF927">
        <v>1</v>
      </c>
      <c r="CH927">
        <v>1</v>
      </c>
    </row>
    <row r="928" spans="1:86">
      <c r="A928">
        <v>1</v>
      </c>
      <c r="B928">
        <v>12</v>
      </c>
      <c r="C928">
        <v>300</v>
      </c>
      <c r="D928">
        <v>55</v>
      </c>
      <c r="E928">
        <v>0</v>
      </c>
      <c r="F928" s="24">
        <f t="shared" si="71"/>
        <v>117.99999999999999</v>
      </c>
      <c r="G928">
        <v>50</v>
      </c>
      <c r="H928" s="24">
        <f t="shared" si="74"/>
        <v>15</v>
      </c>
      <c r="I928" s="24">
        <f t="shared" si="75"/>
        <v>11</v>
      </c>
      <c r="J928" s="24">
        <f t="shared" si="76"/>
        <v>175</v>
      </c>
      <c r="K928" s="49" t="str">
        <f t="shared" si="77"/>
        <v>03</v>
      </c>
      <c r="L928">
        <v>32</v>
      </c>
      <c r="M928">
        <v>0</v>
      </c>
      <c r="N928">
        <v>0</v>
      </c>
      <c r="O928" s="25">
        <v>11</v>
      </c>
      <c r="P928">
        <v>0</v>
      </c>
      <c r="Q928" s="25" t="s">
        <v>170</v>
      </c>
      <c r="R928">
        <v>21</v>
      </c>
      <c r="S928">
        <v>10</v>
      </c>
      <c r="T928">
        <v>2</v>
      </c>
      <c r="U928">
        <v>2</v>
      </c>
      <c r="V928">
        <v>0.38</v>
      </c>
      <c r="W928">
        <v>0.31</v>
      </c>
      <c r="X928">
        <v>24</v>
      </c>
      <c r="Y928">
        <v>0</v>
      </c>
      <c r="Z928" s="25" t="s">
        <v>176</v>
      </c>
      <c r="AB928">
        <v>0</v>
      </c>
      <c r="AC928">
        <v>1</v>
      </c>
      <c r="AD928">
        <v>68</v>
      </c>
      <c r="AE928">
        <v>3</v>
      </c>
      <c r="AF928">
        <v>1</v>
      </c>
      <c r="AH928">
        <v>1</v>
      </c>
      <c r="BA928">
        <v>1</v>
      </c>
      <c r="BB928">
        <v>12</v>
      </c>
      <c r="BC928">
        <v>300</v>
      </c>
      <c r="BD928">
        <v>55</v>
      </c>
      <c r="BE928">
        <v>0</v>
      </c>
      <c r="BF928">
        <v>11.7</v>
      </c>
      <c r="BG928">
        <v>50</v>
      </c>
      <c r="BH928">
        <v>17</v>
      </c>
      <c r="BI928">
        <v>90</v>
      </c>
      <c r="BJ928">
        <v>103</v>
      </c>
      <c r="BK928">
        <v>2</v>
      </c>
      <c r="BL928">
        <v>32</v>
      </c>
      <c r="BM928">
        <v>0</v>
      </c>
      <c r="BN928">
        <v>0</v>
      </c>
      <c r="BO928" s="25">
        <v>11</v>
      </c>
      <c r="BP928">
        <v>0</v>
      </c>
      <c r="BQ928" s="25" t="s">
        <v>170</v>
      </c>
      <c r="BR928">
        <v>21</v>
      </c>
      <c r="BS928">
        <v>10</v>
      </c>
      <c r="BT928">
        <v>2</v>
      </c>
      <c r="BU928">
        <v>2</v>
      </c>
      <c r="BV928">
        <v>0.38</v>
      </c>
      <c r="BW928">
        <v>0.31</v>
      </c>
      <c r="BX928">
        <v>24</v>
      </c>
      <c r="BY928">
        <v>0</v>
      </c>
      <c r="BZ928" s="25" t="s">
        <v>176</v>
      </c>
      <c r="CB928">
        <v>0</v>
      </c>
      <c r="CC928">
        <v>1</v>
      </c>
      <c r="CD928">
        <v>68</v>
      </c>
      <c r="CE928">
        <v>3</v>
      </c>
      <c r="CF928">
        <v>1</v>
      </c>
      <c r="CH928">
        <v>1</v>
      </c>
    </row>
    <row r="929" spans="1:86">
      <c r="A929">
        <v>1</v>
      </c>
      <c r="B929">
        <v>12</v>
      </c>
      <c r="C929">
        <v>310</v>
      </c>
      <c r="D929">
        <v>22</v>
      </c>
      <c r="E929">
        <v>0</v>
      </c>
      <c r="F929" s="24">
        <f t="shared" si="71"/>
        <v>125</v>
      </c>
      <c r="G929">
        <v>50</v>
      </c>
      <c r="H929" s="24">
        <f t="shared" si="74"/>
        <v>15</v>
      </c>
      <c r="I929" s="24">
        <f t="shared" si="75"/>
        <v>11</v>
      </c>
      <c r="J929" s="24">
        <f t="shared" si="76"/>
        <v>175</v>
      </c>
      <c r="K929" s="49" t="str">
        <f t="shared" si="77"/>
        <v>03</v>
      </c>
      <c r="L929">
        <v>32</v>
      </c>
      <c r="M929">
        <v>0</v>
      </c>
      <c r="N929">
        <v>0</v>
      </c>
      <c r="O929">
        <v>11</v>
      </c>
      <c r="P929">
        <v>0</v>
      </c>
      <c r="Q929" s="25" t="s">
        <v>170</v>
      </c>
      <c r="R929">
        <v>21</v>
      </c>
      <c r="S929">
        <v>10</v>
      </c>
      <c r="T929">
        <v>2</v>
      </c>
      <c r="U929">
        <v>2</v>
      </c>
      <c r="V929">
        <v>0.39</v>
      </c>
      <c r="W929">
        <v>0.32</v>
      </c>
      <c r="X929">
        <v>24</v>
      </c>
      <c r="Y929">
        <v>0</v>
      </c>
      <c r="Z929" s="25" t="s">
        <v>176</v>
      </c>
      <c r="AB929">
        <v>0</v>
      </c>
      <c r="AC929">
        <v>1</v>
      </c>
      <c r="AD929">
        <v>68</v>
      </c>
      <c r="AE929">
        <v>3</v>
      </c>
      <c r="AF929">
        <v>1</v>
      </c>
      <c r="AH929">
        <v>1</v>
      </c>
      <c r="BA929">
        <v>1</v>
      </c>
      <c r="BB929">
        <v>12</v>
      </c>
      <c r="BC929">
        <v>310</v>
      </c>
      <c r="BD929">
        <v>22</v>
      </c>
      <c r="BE929">
        <v>0</v>
      </c>
      <c r="BF929">
        <v>12.4</v>
      </c>
      <c r="BG929">
        <v>50</v>
      </c>
      <c r="BH929">
        <v>17</v>
      </c>
      <c r="BI929">
        <v>90</v>
      </c>
      <c r="BJ929">
        <v>103</v>
      </c>
      <c r="BK929">
        <v>2</v>
      </c>
      <c r="BL929">
        <v>32</v>
      </c>
      <c r="BM929">
        <v>0</v>
      </c>
      <c r="BN929">
        <v>0</v>
      </c>
      <c r="BO929">
        <v>11</v>
      </c>
      <c r="BP929">
        <v>0</v>
      </c>
      <c r="BQ929" s="25" t="s">
        <v>170</v>
      </c>
      <c r="BR929">
        <v>21</v>
      </c>
      <c r="BS929">
        <v>10</v>
      </c>
      <c r="BT929">
        <v>2</v>
      </c>
      <c r="BU929">
        <v>2</v>
      </c>
      <c r="BV929">
        <v>0.39</v>
      </c>
      <c r="BW929">
        <v>0.32</v>
      </c>
      <c r="BX929">
        <v>24</v>
      </c>
      <c r="BY929">
        <v>0</v>
      </c>
      <c r="BZ929" s="25" t="s">
        <v>176</v>
      </c>
      <c r="CB929">
        <v>0</v>
      </c>
      <c r="CC929">
        <v>1</v>
      </c>
      <c r="CD929">
        <v>68</v>
      </c>
      <c r="CE929">
        <v>3</v>
      </c>
      <c r="CF929">
        <v>1</v>
      </c>
      <c r="CH929">
        <v>1</v>
      </c>
    </row>
    <row r="930" spans="1:86">
      <c r="A930">
        <v>1</v>
      </c>
      <c r="B930">
        <v>12</v>
      </c>
      <c r="C930">
        <v>320</v>
      </c>
      <c r="D930">
        <v>60</v>
      </c>
      <c r="E930">
        <v>0</v>
      </c>
      <c r="F930" s="24">
        <f t="shared" si="71"/>
        <v>130</v>
      </c>
      <c r="G930">
        <v>50</v>
      </c>
      <c r="H930" s="24">
        <f t="shared" si="74"/>
        <v>15</v>
      </c>
      <c r="I930" s="24">
        <f t="shared" si="75"/>
        <v>11</v>
      </c>
      <c r="J930" s="24">
        <f t="shared" si="76"/>
        <v>175</v>
      </c>
      <c r="K930" s="49" t="str">
        <f t="shared" si="77"/>
        <v>03</v>
      </c>
      <c r="L930">
        <v>22</v>
      </c>
      <c r="M930">
        <v>0</v>
      </c>
      <c r="N930">
        <v>0</v>
      </c>
      <c r="O930">
        <v>11</v>
      </c>
      <c r="P930">
        <v>0</v>
      </c>
      <c r="Q930" s="25" t="s">
        <v>170</v>
      </c>
      <c r="R930">
        <v>21</v>
      </c>
      <c r="S930">
        <v>10</v>
      </c>
      <c r="T930">
        <v>2</v>
      </c>
      <c r="U930">
        <v>2</v>
      </c>
      <c r="V930">
        <v>0.4</v>
      </c>
      <c r="W930">
        <v>0.33</v>
      </c>
      <c r="X930">
        <v>24</v>
      </c>
      <c r="Y930">
        <v>0</v>
      </c>
      <c r="Z930" s="25" t="s">
        <v>176</v>
      </c>
      <c r="AB930">
        <v>0</v>
      </c>
      <c r="AC930">
        <v>1</v>
      </c>
      <c r="AD930">
        <v>68</v>
      </c>
      <c r="AE930">
        <v>3</v>
      </c>
      <c r="AF930">
        <v>1</v>
      </c>
      <c r="AH930">
        <v>1</v>
      </c>
      <c r="BA930">
        <v>1</v>
      </c>
      <c r="BB930">
        <v>12</v>
      </c>
      <c r="BC930">
        <v>320</v>
      </c>
      <c r="BD930">
        <v>60</v>
      </c>
      <c r="BE930">
        <v>0</v>
      </c>
      <c r="BF930">
        <v>13.1</v>
      </c>
      <c r="BG930">
        <v>50</v>
      </c>
      <c r="BH930">
        <v>17</v>
      </c>
      <c r="BI930">
        <v>90</v>
      </c>
      <c r="BJ930">
        <v>103</v>
      </c>
      <c r="BK930">
        <v>2</v>
      </c>
      <c r="BL930">
        <v>22</v>
      </c>
      <c r="BM930">
        <v>0</v>
      </c>
      <c r="BN930">
        <v>0</v>
      </c>
      <c r="BO930">
        <v>11</v>
      </c>
      <c r="BP930">
        <v>0</v>
      </c>
      <c r="BQ930" s="25" t="s">
        <v>170</v>
      </c>
      <c r="BR930">
        <v>21</v>
      </c>
      <c r="BS930">
        <v>10</v>
      </c>
      <c r="BT930">
        <v>2</v>
      </c>
      <c r="BU930">
        <v>2</v>
      </c>
      <c r="BV930">
        <v>0.4</v>
      </c>
      <c r="BW930">
        <v>0.33</v>
      </c>
      <c r="BX930">
        <v>24</v>
      </c>
      <c r="BY930">
        <v>0</v>
      </c>
      <c r="BZ930" s="25" t="s">
        <v>176</v>
      </c>
      <c r="CB930">
        <v>0</v>
      </c>
      <c r="CC930">
        <v>1</v>
      </c>
      <c r="CD930">
        <v>68</v>
      </c>
      <c r="CE930">
        <v>3</v>
      </c>
      <c r="CF930">
        <v>1</v>
      </c>
      <c r="CH930">
        <v>1</v>
      </c>
    </row>
    <row r="931" spans="1:86">
      <c r="A931">
        <v>1</v>
      </c>
      <c r="B931">
        <v>12</v>
      </c>
      <c r="C931">
        <v>330</v>
      </c>
      <c r="D931">
        <v>60</v>
      </c>
      <c r="E931">
        <v>0</v>
      </c>
      <c r="F931" s="24">
        <f t="shared" si="71"/>
        <v>135</v>
      </c>
      <c r="G931">
        <v>50</v>
      </c>
      <c r="H931" s="24">
        <f t="shared" si="74"/>
        <v>15</v>
      </c>
      <c r="I931" s="24">
        <f t="shared" si="75"/>
        <v>11</v>
      </c>
      <c r="J931" s="24">
        <f t="shared" si="76"/>
        <v>175</v>
      </c>
      <c r="K931" s="49" t="str">
        <f t="shared" si="77"/>
        <v>03</v>
      </c>
      <c r="L931">
        <v>22</v>
      </c>
      <c r="M931">
        <v>0</v>
      </c>
      <c r="N931">
        <v>0</v>
      </c>
      <c r="O931">
        <v>11</v>
      </c>
      <c r="P931">
        <v>0</v>
      </c>
      <c r="Q931" s="25" t="s">
        <v>170</v>
      </c>
      <c r="R931">
        <v>21</v>
      </c>
      <c r="S931">
        <v>10</v>
      </c>
      <c r="T931">
        <v>2</v>
      </c>
      <c r="U931">
        <v>2</v>
      </c>
      <c r="V931">
        <v>0.41</v>
      </c>
      <c r="W931">
        <v>0.34</v>
      </c>
      <c r="X931">
        <v>24</v>
      </c>
      <c r="Y931">
        <v>0</v>
      </c>
      <c r="Z931" s="25" t="s">
        <v>176</v>
      </c>
      <c r="AB931">
        <v>0</v>
      </c>
      <c r="AC931">
        <v>1</v>
      </c>
      <c r="AD931">
        <v>68</v>
      </c>
      <c r="AE931">
        <v>3</v>
      </c>
      <c r="AF931">
        <v>1</v>
      </c>
      <c r="AH931">
        <v>1</v>
      </c>
      <c r="BA931">
        <v>1</v>
      </c>
      <c r="BB931">
        <v>12</v>
      </c>
      <c r="BC931">
        <v>330</v>
      </c>
      <c r="BD931">
        <v>60</v>
      </c>
      <c r="BE931">
        <v>0</v>
      </c>
      <c r="BF931">
        <v>13.4</v>
      </c>
      <c r="BG931">
        <v>50</v>
      </c>
      <c r="BH931">
        <v>17</v>
      </c>
      <c r="BI931">
        <v>90</v>
      </c>
      <c r="BJ931">
        <v>103</v>
      </c>
      <c r="BK931">
        <v>2</v>
      </c>
      <c r="BL931">
        <v>22</v>
      </c>
      <c r="BM931">
        <v>0</v>
      </c>
      <c r="BN931">
        <v>0</v>
      </c>
      <c r="BO931">
        <v>11</v>
      </c>
      <c r="BP931">
        <v>0</v>
      </c>
      <c r="BQ931" s="25" t="s">
        <v>170</v>
      </c>
      <c r="BR931">
        <v>21</v>
      </c>
      <c r="BS931">
        <v>10</v>
      </c>
      <c r="BT931">
        <v>2</v>
      </c>
      <c r="BU931">
        <v>2</v>
      </c>
      <c r="BV931">
        <v>0.41</v>
      </c>
      <c r="BW931">
        <v>0.34</v>
      </c>
      <c r="BX931">
        <v>24</v>
      </c>
      <c r="BY931">
        <v>0</v>
      </c>
      <c r="BZ931" s="25" t="s">
        <v>176</v>
      </c>
      <c r="CB931">
        <v>0</v>
      </c>
      <c r="CC931">
        <v>1</v>
      </c>
      <c r="CD931">
        <v>68</v>
      </c>
      <c r="CE931">
        <v>3</v>
      </c>
      <c r="CF931">
        <v>1</v>
      </c>
      <c r="CH931">
        <v>1</v>
      </c>
    </row>
    <row r="932" spans="1:86">
      <c r="A932">
        <v>1</v>
      </c>
      <c r="B932">
        <v>13</v>
      </c>
      <c r="C932">
        <v>350</v>
      </c>
      <c r="D932">
        <v>60</v>
      </c>
      <c r="E932">
        <v>0</v>
      </c>
      <c r="F932" s="24">
        <f t="shared" si="71"/>
        <v>145</v>
      </c>
      <c r="G932">
        <v>50</v>
      </c>
      <c r="H932" s="24">
        <f t="shared" si="74"/>
        <v>15</v>
      </c>
      <c r="I932" s="24">
        <f t="shared" si="75"/>
        <v>11</v>
      </c>
      <c r="J932" s="24">
        <f t="shared" si="76"/>
        <v>175</v>
      </c>
      <c r="K932" s="49" t="str">
        <f t="shared" si="77"/>
        <v>03</v>
      </c>
      <c r="L932">
        <v>22</v>
      </c>
      <c r="M932">
        <v>0</v>
      </c>
      <c r="N932">
        <v>0</v>
      </c>
      <c r="O932">
        <v>11</v>
      </c>
      <c r="P932">
        <v>0</v>
      </c>
      <c r="Q932" s="25" t="s">
        <v>170</v>
      </c>
      <c r="R932">
        <v>21</v>
      </c>
      <c r="S932">
        <v>10</v>
      </c>
      <c r="T932">
        <v>2</v>
      </c>
      <c r="U932">
        <v>2</v>
      </c>
      <c r="V932">
        <v>0.45</v>
      </c>
      <c r="W932">
        <v>0.35</v>
      </c>
      <c r="X932">
        <v>24</v>
      </c>
      <c r="Y932">
        <v>0</v>
      </c>
      <c r="Z932" s="25" t="s">
        <v>176</v>
      </c>
      <c r="AB932">
        <v>0</v>
      </c>
      <c r="AC932">
        <v>1</v>
      </c>
      <c r="AD932">
        <v>68</v>
      </c>
      <c r="AE932">
        <v>3</v>
      </c>
      <c r="AF932">
        <v>1</v>
      </c>
      <c r="AH932">
        <v>1</v>
      </c>
      <c r="BA932">
        <v>1</v>
      </c>
      <c r="BB932">
        <v>13</v>
      </c>
      <c r="BC932">
        <v>350</v>
      </c>
      <c r="BD932">
        <v>60</v>
      </c>
      <c r="BE932">
        <v>0</v>
      </c>
      <c r="BF932">
        <v>14.4</v>
      </c>
      <c r="BG932">
        <v>50</v>
      </c>
      <c r="BH932">
        <v>17</v>
      </c>
      <c r="BI932">
        <v>90</v>
      </c>
      <c r="BJ932">
        <v>103</v>
      </c>
      <c r="BK932">
        <v>2</v>
      </c>
      <c r="BL932">
        <v>22</v>
      </c>
      <c r="BM932">
        <v>0</v>
      </c>
      <c r="BN932">
        <v>0</v>
      </c>
      <c r="BO932">
        <v>11</v>
      </c>
      <c r="BP932">
        <v>0</v>
      </c>
      <c r="BQ932" s="25" t="s">
        <v>170</v>
      </c>
      <c r="BR932">
        <v>21</v>
      </c>
      <c r="BS932">
        <v>10</v>
      </c>
      <c r="BT932">
        <v>2</v>
      </c>
      <c r="BU932">
        <v>2</v>
      </c>
      <c r="BV932">
        <v>0.45</v>
      </c>
      <c r="BW932">
        <v>0.35</v>
      </c>
      <c r="BX932">
        <v>24</v>
      </c>
      <c r="BY932">
        <v>0</v>
      </c>
      <c r="BZ932" s="25" t="s">
        <v>176</v>
      </c>
      <c r="CB932">
        <v>0</v>
      </c>
      <c r="CC932">
        <v>1</v>
      </c>
      <c r="CD932">
        <v>68</v>
      </c>
      <c r="CE932">
        <v>3</v>
      </c>
      <c r="CF932">
        <v>1</v>
      </c>
      <c r="CH932">
        <v>1</v>
      </c>
    </row>
    <row r="933" spans="1:86">
      <c r="A933">
        <v>1</v>
      </c>
      <c r="B933">
        <v>13</v>
      </c>
      <c r="C933">
        <v>360</v>
      </c>
      <c r="D933">
        <v>60</v>
      </c>
      <c r="E933">
        <v>0</v>
      </c>
      <c r="F933" s="24">
        <f t="shared" si="71"/>
        <v>153</v>
      </c>
      <c r="G933">
        <v>50</v>
      </c>
      <c r="H933" s="24">
        <f t="shared" si="74"/>
        <v>15</v>
      </c>
      <c r="I933" s="24">
        <f t="shared" si="75"/>
        <v>11</v>
      </c>
      <c r="J933" s="24">
        <f t="shared" si="76"/>
        <v>175</v>
      </c>
      <c r="K933" s="49" t="str">
        <f t="shared" si="77"/>
        <v>03</v>
      </c>
      <c r="L933">
        <v>22</v>
      </c>
      <c r="M933">
        <v>0</v>
      </c>
      <c r="N933">
        <v>0</v>
      </c>
      <c r="O933">
        <v>11</v>
      </c>
      <c r="P933">
        <v>0</v>
      </c>
      <c r="Q933" s="25" t="s">
        <v>170</v>
      </c>
      <c r="R933">
        <v>21</v>
      </c>
      <c r="S933">
        <v>10</v>
      </c>
      <c r="T933">
        <v>2</v>
      </c>
      <c r="U933">
        <v>2</v>
      </c>
      <c r="V933">
        <v>0.46</v>
      </c>
      <c r="W933">
        <v>0.36</v>
      </c>
      <c r="X933">
        <v>24</v>
      </c>
      <c r="Y933">
        <v>0</v>
      </c>
      <c r="Z933" s="25" t="s">
        <v>176</v>
      </c>
      <c r="AB933">
        <v>0</v>
      </c>
      <c r="AC933">
        <v>1</v>
      </c>
      <c r="AD933">
        <v>68</v>
      </c>
      <c r="AE933">
        <v>3</v>
      </c>
      <c r="AF933">
        <v>1</v>
      </c>
      <c r="AH933">
        <v>1</v>
      </c>
      <c r="BA933">
        <v>1</v>
      </c>
      <c r="BB933">
        <v>13</v>
      </c>
      <c r="BC933">
        <v>360</v>
      </c>
      <c r="BD933">
        <v>60</v>
      </c>
      <c r="BE933">
        <v>0</v>
      </c>
      <c r="BF933">
        <v>15.2</v>
      </c>
      <c r="BG933">
        <v>50</v>
      </c>
      <c r="BH933">
        <v>17</v>
      </c>
      <c r="BI933">
        <v>90</v>
      </c>
      <c r="BJ933">
        <v>103</v>
      </c>
      <c r="BK933">
        <v>2</v>
      </c>
      <c r="BL933">
        <v>22</v>
      </c>
      <c r="BM933">
        <v>0</v>
      </c>
      <c r="BN933">
        <v>0</v>
      </c>
      <c r="BO933">
        <v>11</v>
      </c>
      <c r="BP933">
        <v>0</v>
      </c>
      <c r="BQ933" s="25" t="s">
        <v>170</v>
      </c>
      <c r="BR933">
        <v>21</v>
      </c>
      <c r="BS933">
        <v>10</v>
      </c>
      <c r="BT933">
        <v>2</v>
      </c>
      <c r="BU933">
        <v>2</v>
      </c>
      <c r="BV933">
        <v>0.46</v>
      </c>
      <c r="BW933">
        <v>0.36</v>
      </c>
      <c r="BX933">
        <v>24</v>
      </c>
      <c r="BY933">
        <v>0</v>
      </c>
      <c r="BZ933" s="25" t="s">
        <v>176</v>
      </c>
      <c r="CB933">
        <v>0</v>
      </c>
      <c r="CC933">
        <v>1</v>
      </c>
      <c r="CD933">
        <v>68</v>
      </c>
      <c r="CE933">
        <v>3</v>
      </c>
      <c r="CF933">
        <v>1</v>
      </c>
      <c r="CH933">
        <v>1</v>
      </c>
    </row>
    <row r="934" spans="1:86">
      <c r="A934">
        <v>1</v>
      </c>
      <c r="B934">
        <v>13</v>
      </c>
      <c r="C934">
        <v>370</v>
      </c>
      <c r="D934">
        <v>60</v>
      </c>
      <c r="E934">
        <v>0</v>
      </c>
      <c r="F934" s="24">
        <f t="shared" si="71"/>
        <v>158</v>
      </c>
      <c r="G934">
        <v>50</v>
      </c>
      <c r="H934" s="24">
        <f t="shared" si="74"/>
        <v>15</v>
      </c>
      <c r="I934" s="24">
        <f t="shared" si="75"/>
        <v>11</v>
      </c>
      <c r="J934" s="24">
        <f t="shared" si="76"/>
        <v>175</v>
      </c>
      <c r="K934" s="49" t="str">
        <f t="shared" si="77"/>
        <v>03</v>
      </c>
      <c r="L934">
        <v>22</v>
      </c>
      <c r="M934">
        <v>0</v>
      </c>
      <c r="N934">
        <v>0</v>
      </c>
      <c r="O934">
        <v>11</v>
      </c>
      <c r="P934">
        <v>0</v>
      </c>
      <c r="Q934" s="25" t="s">
        <v>170</v>
      </c>
      <c r="R934">
        <v>21</v>
      </c>
      <c r="S934">
        <v>10</v>
      </c>
      <c r="T934">
        <v>2</v>
      </c>
      <c r="U934">
        <v>2</v>
      </c>
      <c r="V934">
        <v>0.47</v>
      </c>
      <c r="W934">
        <v>0.37</v>
      </c>
      <c r="X934">
        <v>24</v>
      </c>
      <c r="Y934">
        <v>0</v>
      </c>
      <c r="Z934" s="25" t="s">
        <v>176</v>
      </c>
      <c r="AB934">
        <v>0</v>
      </c>
      <c r="AC934">
        <v>1</v>
      </c>
      <c r="AD934">
        <v>68</v>
      </c>
      <c r="AE934">
        <v>3</v>
      </c>
      <c r="AF934">
        <v>1</v>
      </c>
      <c r="AH934">
        <v>1</v>
      </c>
      <c r="BA934">
        <v>1</v>
      </c>
      <c r="BB934">
        <v>13</v>
      </c>
      <c r="BC934">
        <v>370</v>
      </c>
      <c r="BD934">
        <v>60</v>
      </c>
      <c r="BE934">
        <v>0</v>
      </c>
      <c r="BF934">
        <v>15.7</v>
      </c>
      <c r="BG934">
        <v>50</v>
      </c>
      <c r="BH934">
        <v>17</v>
      </c>
      <c r="BI934">
        <v>90</v>
      </c>
      <c r="BJ934">
        <v>103</v>
      </c>
      <c r="BK934">
        <v>2</v>
      </c>
      <c r="BL934">
        <v>22</v>
      </c>
      <c r="BM934">
        <v>0</v>
      </c>
      <c r="BN934">
        <v>0</v>
      </c>
      <c r="BO934">
        <v>11</v>
      </c>
      <c r="BP934">
        <v>0</v>
      </c>
      <c r="BQ934" s="25" t="s">
        <v>170</v>
      </c>
      <c r="BR934">
        <v>21</v>
      </c>
      <c r="BS934">
        <v>10</v>
      </c>
      <c r="BT934">
        <v>2</v>
      </c>
      <c r="BU934">
        <v>2</v>
      </c>
      <c r="BV934">
        <v>0.47</v>
      </c>
      <c r="BW934">
        <v>0.37</v>
      </c>
      <c r="BX934">
        <v>24</v>
      </c>
      <c r="BY934">
        <v>0</v>
      </c>
      <c r="BZ934" s="25" t="s">
        <v>176</v>
      </c>
      <c r="CB934">
        <v>0</v>
      </c>
      <c r="CC934">
        <v>1</v>
      </c>
      <c r="CD934">
        <v>68</v>
      </c>
      <c r="CE934">
        <v>3</v>
      </c>
      <c r="CF934">
        <v>1</v>
      </c>
      <c r="CH934">
        <v>1</v>
      </c>
    </row>
    <row r="935" spans="1:86">
      <c r="A935">
        <v>1</v>
      </c>
      <c r="B935">
        <v>13</v>
      </c>
      <c r="C935">
        <v>390</v>
      </c>
      <c r="D935">
        <v>60</v>
      </c>
      <c r="E935">
        <v>0</v>
      </c>
      <c r="F935" s="24">
        <f t="shared" si="71"/>
        <v>165</v>
      </c>
      <c r="G935">
        <v>50</v>
      </c>
      <c r="H935" s="24">
        <f t="shared" si="74"/>
        <v>15</v>
      </c>
      <c r="I935" s="24">
        <f t="shared" si="75"/>
        <v>11</v>
      </c>
      <c r="J935" s="24">
        <f t="shared" si="76"/>
        <v>175</v>
      </c>
      <c r="K935" s="49" t="str">
        <f t="shared" si="77"/>
        <v>03</v>
      </c>
      <c r="L935">
        <v>22</v>
      </c>
      <c r="M935">
        <v>0</v>
      </c>
      <c r="N935">
        <v>0</v>
      </c>
      <c r="O935">
        <v>11</v>
      </c>
      <c r="P935">
        <v>0</v>
      </c>
      <c r="Q935" s="25" t="s">
        <v>170</v>
      </c>
      <c r="R935">
        <v>21</v>
      </c>
      <c r="S935">
        <v>10</v>
      </c>
      <c r="T935">
        <v>2</v>
      </c>
      <c r="U935">
        <v>2</v>
      </c>
      <c r="V935">
        <v>0.48</v>
      </c>
      <c r="W935">
        <v>0.38</v>
      </c>
      <c r="X935">
        <v>24</v>
      </c>
      <c r="Y935">
        <v>0</v>
      </c>
      <c r="Z935" s="25" t="s">
        <v>176</v>
      </c>
      <c r="AB935">
        <v>0</v>
      </c>
      <c r="AC935">
        <v>1</v>
      </c>
      <c r="AD935">
        <v>68</v>
      </c>
      <c r="AE935">
        <v>3</v>
      </c>
      <c r="AF935">
        <v>1</v>
      </c>
      <c r="AH935">
        <v>1</v>
      </c>
      <c r="BA935">
        <v>1</v>
      </c>
      <c r="BB935">
        <v>13</v>
      </c>
      <c r="BC935">
        <v>390</v>
      </c>
      <c r="BD935">
        <v>60</v>
      </c>
      <c r="BE935">
        <v>0</v>
      </c>
      <c r="BF935">
        <v>16.399999999999999</v>
      </c>
      <c r="BG935">
        <v>50</v>
      </c>
      <c r="BH935">
        <v>17</v>
      </c>
      <c r="BI935">
        <v>90</v>
      </c>
      <c r="BJ935">
        <v>103</v>
      </c>
      <c r="BK935">
        <v>2</v>
      </c>
      <c r="BL935">
        <v>22</v>
      </c>
      <c r="BM935">
        <v>0</v>
      </c>
      <c r="BN935">
        <v>0</v>
      </c>
      <c r="BO935">
        <v>11</v>
      </c>
      <c r="BP935">
        <v>0</v>
      </c>
      <c r="BQ935" s="25" t="s">
        <v>170</v>
      </c>
      <c r="BR935">
        <v>21</v>
      </c>
      <c r="BS935">
        <v>10</v>
      </c>
      <c r="BT935">
        <v>2</v>
      </c>
      <c r="BU935">
        <v>2</v>
      </c>
      <c r="BV935">
        <v>0.48</v>
      </c>
      <c r="BW935">
        <v>0.38</v>
      </c>
      <c r="BX935">
        <v>24</v>
      </c>
      <c r="BY935">
        <v>0</v>
      </c>
      <c r="BZ935" s="25" t="s">
        <v>176</v>
      </c>
      <c r="CB935">
        <v>0</v>
      </c>
      <c r="CC935">
        <v>1</v>
      </c>
      <c r="CD935">
        <v>68</v>
      </c>
      <c r="CE935">
        <v>3</v>
      </c>
      <c r="CF935">
        <v>1</v>
      </c>
      <c r="CH935">
        <v>1</v>
      </c>
    </row>
    <row r="936" spans="1:86">
      <c r="A936">
        <v>1</v>
      </c>
      <c r="B936">
        <v>13</v>
      </c>
      <c r="C936">
        <v>400</v>
      </c>
      <c r="D936">
        <v>60</v>
      </c>
      <c r="E936">
        <v>0</v>
      </c>
      <c r="F936" s="24">
        <f t="shared" si="71"/>
        <v>175</v>
      </c>
      <c r="G936">
        <v>50</v>
      </c>
      <c r="H936" s="24">
        <f t="shared" si="74"/>
        <v>15</v>
      </c>
      <c r="I936" s="24">
        <f t="shared" si="75"/>
        <v>11</v>
      </c>
      <c r="J936" s="24">
        <f t="shared" si="76"/>
        <v>175</v>
      </c>
      <c r="K936" s="49" t="str">
        <f t="shared" si="77"/>
        <v>03</v>
      </c>
      <c r="L936">
        <v>22</v>
      </c>
      <c r="M936">
        <v>0</v>
      </c>
      <c r="N936">
        <v>0</v>
      </c>
      <c r="O936">
        <v>11</v>
      </c>
      <c r="P936">
        <v>0</v>
      </c>
      <c r="Q936" s="25" t="s">
        <v>170</v>
      </c>
      <c r="R936">
        <v>21</v>
      </c>
      <c r="S936">
        <v>10</v>
      </c>
      <c r="T936">
        <v>2</v>
      </c>
      <c r="U936">
        <v>2</v>
      </c>
      <c r="V936">
        <v>0.49</v>
      </c>
      <c r="W936">
        <v>0.39</v>
      </c>
      <c r="X936">
        <v>24</v>
      </c>
      <c r="Y936">
        <v>0</v>
      </c>
      <c r="Z936" s="25" t="s">
        <v>176</v>
      </c>
      <c r="AB936">
        <v>0</v>
      </c>
      <c r="AC936">
        <v>1</v>
      </c>
      <c r="AD936">
        <v>68</v>
      </c>
      <c r="AE936">
        <v>3</v>
      </c>
      <c r="AF936">
        <v>1</v>
      </c>
      <c r="AH936">
        <v>1</v>
      </c>
      <c r="BA936">
        <v>1</v>
      </c>
      <c r="BB936">
        <v>13</v>
      </c>
      <c r="BC936">
        <v>400</v>
      </c>
      <c r="BD936">
        <v>60</v>
      </c>
      <c r="BE936">
        <v>0</v>
      </c>
      <c r="BF936">
        <v>17.399999999999999</v>
      </c>
      <c r="BG936">
        <v>50</v>
      </c>
      <c r="BH936">
        <v>17</v>
      </c>
      <c r="BI936">
        <v>90</v>
      </c>
      <c r="BJ936">
        <v>103</v>
      </c>
      <c r="BK936">
        <v>2</v>
      </c>
      <c r="BL936">
        <v>22</v>
      </c>
      <c r="BM936">
        <v>0</v>
      </c>
      <c r="BN936">
        <v>0</v>
      </c>
      <c r="BO936">
        <v>11</v>
      </c>
      <c r="BP936">
        <v>0</v>
      </c>
      <c r="BQ936" s="25" t="s">
        <v>170</v>
      </c>
      <c r="BR936">
        <v>21</v>
      </c>
      <c r="BS936">
        <v>10</v>
      </c>
      <c r="BT936">
        <v>2</v>
      </c>
      <c r="BU936">
        <v>2</v>
      </c>
      <c r="BV936">
        <v>0.49</v>
      </c>
      <c r="BW936">
        <v>0.39</v>
      </c>
      <c r="BX936">
        <v>24</v>
      </c>
      <c r="BY936">
        <v>0</v>
      </c>
      <c r="BZ936" s="25" t="s">
        <v>176</v>
      </c>
      <c r="CB936">
        <v>0</v>
      </c>
      <c r="CC936">
        <v>1</v>
      </c>
      <c r="CD936">
        <v>68</v>
      </c>
      <c r="CE936">
        <v>3</v>
      </c>
      <c r="CF936">
        <v>1</v>
      </c>
      <c r="CH936">
        <v>1</v>
      </c>
    </row>
    <row r="937" spans="1:86">
      <c r="A937">
        <v>1</v>
      </c>
      <c r="B937">
        <v>13</v>
      </c>
      <c r="C937">
        <v>420</v>
      </c>
      <c r="D937">
        <v>60</v>
      </c>
      <c r="E937">
        <v>0</v>
      </c>
      <c r="F937" s="24">
        <f t="shared" si="71"/>
        <v>185</v>
      </c>
      <c r="G937">
        <v>50</v>
      </c>
      <c r="H937" s="24">
        <f t="shared" si="74"/>
        <v>15</v>
      </c>
      <c r="I937" s="24">
        <f t="shared" si="75"/>
        <v>11</v>
      </c>
      <c r="J937" s="24">
        <f t="shared" si="76"/>
        <v>175</v>
      </c>
      <c r="K937" s="49" t="str">
        <f t="shared" si="77"/>
        <v>03</v>
      </c>
      <c r="L937">
        <v>22</v>
      </c>
      <c r="M937">
        <v>0</v>
      </c>
      <c r="N937">
        <v>0</v>
      </c>
      <c r="O937">
        <v>11</v>
      </c>
      <c r="P937">
        <v>0</v>
      </c>
      <c r="Q937" s="25" t="s">
        <v>170</v>
      </c>
      <c r="R937">
        <v>21</v>
      </c>
      <c r="S937">
        <v>10</v>
      </c>
      <c r="T937">
        <v>2</v>
      </c>
      <c r="U937">
        <v>2</v>
      </c>
      <c r="V937">
        <v>0.5</v>
      </c>
      <c r="W937">
        <v>0.4</v>
      </c>
      <c r="X937">
        <v>24</v>
      </c>
      <c r="Y937">
        <v>0</v>
      </c>
      <c r="Z937" s="25" t="s">
        <v>176</v>
      </c>
      <c r="AB937">
        <v>0</v>
      </c>
      <c r="AC937">
        <v>1</v>
      </c>
      <c r="AD937">
        <v>68</v>
      </c>
      <c r="AE937">
        <v>3</v>
      </c>
      <c r="AF937">
        <v>1</v>
      </c>
      <c r="AH937">
        <v>1</v>
      </c>
      <c r="BA937">
        <v>1</v>
      </c>
      <c r="BB937">
        <v>13</v>
      </c>
      <c r="BC937">
        <v>420</v>
      </c>
      <c r="BD937">
        <v>60</v>
      </c>
      <c r="BE937">
        <v>0</v>
      </c>
      <c r="BF937">
        <v>18.399999999999999</v>
      </c>
      <c r="BG937">
        <v>50</v>
      </c>
      <c r="BH937">
        <v>17</v>
      </c>
      <c r="BI937">
        <v>90</v>
      </c>
      <c r="BJ937">
        <v>103</v>
      </c>
      <c r="BK937">
        <v>2</v>
      </c>
      <c r="BL937">
        <v>22</v>
      </c>
      <c r="BM937">
        <v>0</v>
      </c>
      <c r="BN937">
        <v>0</v>
      </c>
      <c r="BO937">
        <v>11</v>
      </c>
      <c r="BP937">
        <v>0</v>
      </c>
      <c r="BQ937" s="25" t="s">
        <v>170</v>
      </c>
      <c r="BR937">
        <v>21</v>
      </c>
      <c r="BS937">
        <v>10</v>
      </c>
      <c r="BT937">
        <v>2</v>
      </c>
      <c r="BU937">
        <v>2</v>
      </c>
      <c r="BV937">
        <v>0.5</v>
      </c>
      <c r="BW937">
        <v>0.4</v>
      </c>
      <c r="BX937">
        <v>24</v>
      </c>
      <c r="BY937">
        <v>0</v>
      </c>
      <c r="BZ937" s="25" t="s">
        <v>176</v>
      </c>
      <c r="CB937">
        <v>0</v>
      </c>
      <c r="CC937">
        <v>1</v>
      </c>
      <c r="CD937">
        <v>68</v>
      </c>
      <c r="CE937">
        <v>3</v>
      </c>
      <c r="CF937">
        <v>1</v>
      </c>
      <c r="CH937">
        <v>1</v>
      </c>
    </row>
    <row r="938" spans="1:86">
      <c r="A938">
        <v>1</v>
      </c>
      <c r="B938">
        <v>13</v>
      </c>
      <c r="C938">
        <v>430</v>
      </c>
      <c r="D938">
        <v>60</v>
      </c>
      <c r="E938">
        <v>0</v>
      </c>
      <c r="F938" s="24">
        <f t="shared" si="71"/>
        <v>195</v>
      </c>
      <c r="G938">
        <v>50</v>
      </c>
      <c r="H938" s="24">
        <f t="shared" si="74"/>
        <v>15</v>
      </c>
      <c r="I938" s="24">
        <f t="shared" si="75"/>
        <v>11</v>
      </c>
      <c r="J938" s="24">
        <f t="shared" si="76"/>
        <v>175</v>
      </c>
      <c r="K938" s="49" t="str">
        <f t="shared" si="77"/>
        <v>03</v>
      </c>
      <c r="L938">
        <v>22</v>
      </c>
      <c r="M938">
        <v>0</v>
      </c>
      <c r="N938">
        <v>0</v>
      </c>
      <c r="O938">
        <v>11</v>
      </c>
      <c r="P938">
        <v>0</v>
      </c>
      <c r="Q938" s="25" t="s">
        <v>170</v>
      </c>
      <c r="R938">
        <v>21</v>
      </c>
      <c r="S938">
        <v>10</v>
      </c>
      <c r="T938">
        <v>2</v>
      </c>
      <c r="U938">
        <v>2</v>
      </c>
      <c r="V938">
        <v>0.51</v>
      </c>
      <c r="W938">
        <v>0.41</v>
      </c>
      <c r="X938">
        <v>24</v>
      </c>
      <c r="Y938">
        <v>0</v>
      </c>
      <c r="Z938" s="25" t="s">
        <v>176</v>
      </c>
      <c r="AB938">
        <v>0</v>
      </c>
      <c r="AC938">
        <v>1</v>
      </c>
      <c r="AD938">
        <v>68</v>
      </c>
      <c r="AE938">
        <v>3</v>
      </c>
      <c r="AF938">
        <v>1</v>
      </c>
      <c r="AH938">
        <v>1</v>
      </c>
      <c r="BA938">
        <v>1</v>
      </c>
      <c r="BB938">
        <v>13</v>
      </c>
      <c r="BC938">
        <v>430</v>
      </c>
      <c r="BD938">
        <v>60</v>
      </c>
      <c r="BE938">
        <v>0</v>
      </c>
      <c r="BF938">
        <v>19.399999999999999</v>
      </c>
      <c r="BG938">
        <v>50</v>
      </c>
      <c r="BH938">
        <v>17</v>
      </c>
      <c r="BI938">
        <v>90</v>
      </c>
      <c r="BJ938">
        <v>103</v>
      </c>
      <c r="BK938">
        <v>2</v>
      </c>
      <c r="BL938">
        <v>22</v>
      </c>
      <c r="BM938">
        <v>0</v>
      </c>
      <c r="BN938">
        <v>0</v>
      </c>
      <c r="BO938">
        <v>11</v>
      </c>
      <c r="BP938">
        <v>0</v>
      </c>
      <c r="BQ938" s="25" t="s">
        <v>170</v>
      </c>
      <c r="BR938">
        <v>21</v>
      </c>
      <c r="BS938">
        <v>10</v>
      </c>
      <c r="BT938">
        <v>2</v>
      </c>
      <c r="BU938">
        <v>2</v>
      </c>
      <c r="BV938">
        <v>0.51</v>
      </c>
      <c r="BW938">
        <v>0.41</v>
      </c>
      <c r="BX938">
        <v>24</v>
      </c>
      <c r="BY938">
        <v>0</v>
      </c>
      <c r="BZ938" s="25" t="s">
        <v>176</v>
      </c>
      <c r="CB938">
        <v>0</v>
      </c>
      <c r="CC938">
        <v>1</v>
      </c>
      <c r="CD938">
        <v>68</v>
      </c>
      <c r="CE938">
        <v>3</v>
      </c>
      <c r="CF938">
        <v>1</v>
      </c>
      <c r="CH938">
        <v>1</v>
      </c>
    </row>
    <row r="939" spans="1:86">
      <c r="A939">
        <v>1</v>
      </c>
      <c r="B939">
        <v>13</v>
      </c>
      <c r="C939">
        <v>450</v>
      </c>
      <c r="D939">
        <v>75</v>
      </c>
      <c r="E939">
        <v>0</v>
      </c>
      <c r="F939" s="24">
        <f t="shared" si="71"/>
        <v>205</v>
      </c>
      <c r="G939">
        <v>50</v>
      </c>
      <c r="H939" s="24">
        <f t="shared" si="74"/>
        <v>15</v>
      </c>
      <c r="I939" s="24">
        <f t="shared" si="75"/>
        <v>11</v>
      </c>
      <c r="J939" s="24">
        <f t="shared" si="76"/>
        <v>175</v>
      </c>
      <c r="K939" s="49" t="str">
        <f t="shared" si="77"/>
        <v>03</v>
      </c>
      <c r="L939">
        <v>22</v>
      </c>
      <c r="M939">
        <v>0</v>
      </c>
      <c r="N939">
        <v>0</v>
      </c>
      <c r="O939">
        <v>11</v>
      </c>
      <c r="P939">
        <v>0</v>
      </c>
      <c r="Q939" s="25" t="s">
        <v>170</v>
      </c>
      <c r="R939">
        <v>21</v>
      </c>
      <c r="S939">
        <v>10</v>
      </c>
      <c r="T939">
        <v>2</v>
      </c>
      <c r="U939">
        <v>2</v>
      </c>
      <c r="V939">
        <v>0.52</v>
      </c>
      <c r="W939">
        <v>0.42</v>
      </c>
      <c r="X939">
        <v>24</v>
      </c>
      <c r="Y939">
        <v>0</v>
      </c>
      <c r="Z939" s="25" t="s">
        <v>176</v>
      </c>
      <c r="AB939">
        <v>0</v>
      </c>
      <c r="AC939">
        <v>1</v>
      </c>
      <c r="AD939">
        <v>68</v>
      </c>
      <c r="AE939">
        <v>3</v>
      </c>
      <c r="AF939">
        <v>1</v>
      </c>
      <c r="AH939">
        <v>1</v>
      </c>
      <c r="BA939">
        <v>1</v>
      </c>
      <c r="BB939">
        <v>13</v>
      </c>
      <c r="BC939">
        <v>450</v>
      </c>
      <c r="BD939">
        <v>75</v>
      </c>
      <c r="BE939">
        <v>0</v>
      </c>
      <c r="BF939">
        <v>20.399999999999999</v>
      </c>
      <c r="BG939">
        <v>50</v>
      </c>
      <c r="BH939">
        <v>17</v>
      </c>
      <c r="BI939">
        <v>90</v>
      </c>
      <c r="BJ939">
        <v>103</v>
      </c>
      <c r="BK939">
        <v>2</v>
      </c>
      <c r="BL939">
        <v>22</v>
      </c>
      <c r="BM939">
        <v>0</v>
      </c>
      <c r="BN939">
        <v>0</v>
      </c>
      <c r="BO939">
        <v>11</v>
      </c>
      <c r="BP939">
        <v>0</v>
      </c>
      <c r="BQ939" s="25" t="s">
        <v>170</v>
      </c>
      <c r="BR939">
        <v>21</v>
      </c>
      <c r="BS939">
        <v>10</v>
      </c>
      <c r="BT939">
        <v>2</v>
      </c>
      <c r="BU939">
        <v>2</v>
      </c>
      <c r="BV939">
        <v>0.52</v>
      </c>
      <c r="BW939">
        <v>0.42</v>
      </c>
      <c r="BX939">
        <v>24</v>
      </c>
      <c r="BY939">
        <v>0</v>
      </c>
      <c r="BZ939" s="25" t="s">
        <v>176</v>
      </c>
      <c r="CB939">
        <v>0</v>
      </c>
      <c r="CC939">
        <v>1</v>
      </c>
      <c r="CD939">
        <v>68</v>
      </c>
      <c r="CE939">
        <v>3</v>
      </c>
      <c r="CF939">
        <v>1</v>
      </c>
      <c r="CH939">
        <v>1</v>
      </c>
    </row>
    <row r="940" spans="1:86">
      <c r="A940">
        <v>1</v>
      </c>
      <c r="B940">
        <v>13</v>
      </c>
      <c r="C940">
        <v>470</v>
      </c>
      <c r="D940">
        <v>75</v>
      </c>
      <c r="E940">
        <v>0</v>
      </c>
      <c r="F940" s="24">
        <f t="shared" si="71"/>
        <v>215</v>
      </c>
      <c r="G940">
        <v>50</v>
      </c>
      <c r="H940" s="24">
        <f t="shared" si="74"/>
        <v>15</v>
      </c>
      <c r="I940" s="24">
        <f t="shared" si="75"/>
        <v>11</v>
      </c>
      <c r="J940" s="24">
        <f t="shared" si="76"/>
        <v>175</v>
      </c>
      <c r="K940" s="49" t="str">
        <f t="shared" si="77"/>
        <v>03</v>
      </c>
      <c r="L940">
        <v>22</v>
      </c>
      <c r="M940">
        <v>0</v>
      </c>
      <c r="N940">
        <v>0</v>
      </c>
      <c r="O940">
        <v>11</v>
      </c>
      <c r="P940">
        <v>0</v>
      </c>
      <c r="Q940" s="25" t="s">
        <v>170</v>
      </c>
      <c r="R940">
        <v>21</v>
      </c>
      <c r="S940">
        <v>10</v>
      </c>
      <c r="T940">
        <v>2</v>
      </c>
      <c r="U940">
        <v>2</v>
      </c>
      <c r="V940">
        <v>0.53</v>
      </c>
      <c r="W940">
        <v>0.43</v>
      </c>
      <c r="X940">
        <v>24</v>
      </c>
      <c r="Y940">
        <v>0</v>
      </c>
      <c r="Z940" s="25" t="s">
        <v>176</v>
      </c>
      <c r="AB940">
        <v>0</v>
      </c>
      <c r="AC940">
        <v>1</v>
      </c>
      <c r="AD940">
        <v>68</v>
      </c>
      <c r="AE940">
        <v>3</v>
      </c>
      <c r="AF940">
        <v>1</v>
      </c>
      <c r="AH940">
        <v>1</v>
      </c>
      <c r="BA940">
        <v>1</v>
      </c>
      <c r="BB940">
        <v>13</v>
      </c>
      <c r="BC940">
        <v>470</v>
      </c>
      <c r="BD940">
        <v>75</v>
      </c>
      <c r="BE940">
        <v>0</v>
      </c>
      <c r="BF940">
        <v>21.4</v>
      </c>
      <c r="BG940">
        <v>50</v>
      </c>
      <c r="BH940">
        <v>17</v>
      </c>
      <c r="BI940">
        <v>90</v>
      </c>
      <c r="BJ940">
        <v>103</v>
      </c>
      <c r="BK940">
        <v>2</v>
      </c>
      <c r="BL940">
        <v>22</v>
      </c>
      <c r="BM940">
        <v>0</v>
      </c>
      <c r="BN940">
        <v>0</v>
      </c>
      <c r="BO940">
        <v>11</v>
      </c>
      <c r="BP940">
        <v>0</v>
      </c>
      <c r="BQ940" s="25" t="s">
        <v>170</v>
      </c>
      <c r="BR940">
        <v>21</v>
      </c>
      <c r="BS940">
        <v>10</v>
      </c>
      <c r="BT940">
        <v>2</v>
      </c>
      <c r="BU940">
        <v>2</v>
      </c>
      <c r="BV940">
        <v>0.53</v>
      </c>
      <c r="BW940">
        <v>0.43</v>
      </c>
      <c r="BX940">
        <v>24</v>
      </c>
      <c r="BY940">
        <v>0</v>
      </c>
      <c r="BZ940" s="25" t="s">
        <v>176</v>
      </c>
      <c r="CB940">
        <v>0</v>
      </c>
      <c r="CC940">
        <v>1</v>
      </c>
      <c r="CD940">
        <v>68</v>
      </c>
      <c r="CE940">
        <v>3</v>
      </c>
      <c r="CF940">
        <v>1</v>
      </c>
      <c r="CH940">
        <v>1</v>
      </c>
    </row>
    <row r="941" spans="1:86">
      <c r="A941">
        <v>1</v>
      </c>
      <c r="B941">
        <v>13</v>
      </c>
      <c r="C941">
        <v>490</v>
      </c>
      <c r="D941">
        <v>75</v>
      </c>
      <c r="E941">
        <v>0</v>
      </c>
      <c r="F941" s="24">
        <f t="shared" si="71"/>
        <v>225</v>
      </c>
      <c r="G941">
        <v>50</v>
      </c>
      <c r="H941" s="24">
        <f t="shared" si="74"/>
        <v>15</v>
      </c>
      <c r="I941" s="24">
        <f t="shared" si="75"/>
        <v>11</v>
      </c>
      <c r="J941" s="24">
        <f t="shared" si="76"/>
        <v>175</v>
      </c>
      <c r="K941" s="49" t="str">
        <f t="shared" si="77"/>
        <v>03</v>
      </c>
      <c r="L941">
        <v>22</v>
      </c>
      <c r="M941">
        <v>0</v>
      </c>
      <c r="N941">
        <v>0</v>
      </c>
      <c r="O941">
        <v>11</v>
      </c>
      <c r="P941">
        <v>0</v>
      </c>
      <c r="Q941" s="25" t="s">
        <v>170</v>
      </c>
      <c r="R941">
        <v>21</v>
      </c>
      <c r="S941">
        <v>10</v>
      </c>
      <c r="T941">
        <v>2</v>
      </c>
      <c r="U941">
        <v>2</v>
      </c>
      <c r="V941">
        <v>0.54</v>
      </c>
      <c r="W941">
        <v>0.44</v>
      </c>
      <c r="X941">
        <v>24</v>
      </c>
      <c r="Y941">
        <v>0</v>
      </c>
      <c r="Z941" s="25" t="s">
        <v>176</v>
      </c>
      <c r="AB941">
        <v>0</v>
      </c>
      <c r="AC941">
        <v>1</v>
      </c>
      <c r="AD941">
        <v>68</v>
      </c>
      <c r="AE941">
        <v>3</v>
      </c>
      <c r="AF941">
        <v>1</v>
      </c>
      <c r="AH941">
        <v>1</v>
      </c>
      <c r="BA941">
        <v>1</v>
      </c>
      <c r="BB941">
        <v>13</v>
      </c>
      <c r="BC941">
        <v>490</v>
      </c>
      <c r="BD941">
        <v>75</v>
      </c>
      <c r="BE941">
        <v>0</v>
      </c>
      <c r="BF941">
        <v>22.4</v>
      </c>
      <c r="BG941">
        <v>50</v>
      </c>
      <c r="BH941">
        <v>17</v>
      </c>
      <c r="BI941">
        <v>90</v>
      </c>
      <c r="BJ941">
        <v>103</v>
      </c>
      <c r="BK941">
        <v>2</v>
      </c>
      <c r="BL941">
        <v>22</v>
      </c>
      <c r="BM941">
        <v>0</v>
      </c>
      <c r="BN941">
        <v>0</v>
      </c>
      <c r="BO941">
        <v>11</v>
      </c>
      <c r="BP941">
        <v>0</v>
      </c>
      <c r="BQ941" s="25" t="s">
        <v>170</v>
      </c>
      <c r="BR941">
        <v>21</v>
      </c>
      <c r="BS941">
        <v>10</v>
      </c>
      <c r="BT941">
        <v>2</v>
      </c>
      <c r="BU941">
        <v>2</v>
      </c>
      <c r="BV941">
        <v>0.54</v>
      </c>
      <c r="BW941">
        <v>0.44</v>
      </c>
      <c r="BX941">
        <v>24</v>
      </c>
      <c r="BY941">
        <v>0</v>
      </c>
      <c r="BZ941" s="25" t="s">
        <v>176</v>
      </c>
      <c r="CB941">
        <v>0</v>
      </c>
      <c r="CC941">
        <v>1</v>
      </c>
      <c r="CD941">
        <v>68</v>
      </c>
      <c r="CE941">
        <v>3</v>
      </c>
      <c r="CF941">
        <v>1</v>
      </c>
      <c r="CH941">
        <v>1</v>
      </c>
    </row>
    <row r="942" spans="1:86">
      <c r="A942">
        <v>1</v>
      </c>
      <c r="B942">
        <v>13</v>
      </c>
      <c r="C942">
        <v>520</v>
      </c>
      <c r="D942">
        <v>85</v>
      </c>
      <c r="E942">
        <v>0</v>
      </c>
      <c r="F942" s="24">
        <f t="shared" si="71"/>
        <v>245</v>
      </c>
      <c r="G942">
        <v>50</v>
      </c>
      <c r="H942" s="24">
        <f t="shared" si="74"/>
        <v>15</v>
      </c>
      <c r="I942" s="24">
        <f t="shared" si="75"/>
        <v>11</v>
      </c>
      <c r="J942" s="24">
        <f t="shared" si="76"/>
        <v>175</v>
      </c>
      <c r="K942" s="49" t="str">
        <f t="shared" si="77"/>
        <v>03</v>
      </c>
      <c r="L942">
        <v>22</v>
      </c>
      <c r="M942">
        <v>0</v>
      </c>
      <c r="N942">
        <v>0</v>
      </c>
      <c r="O942">
        <v>11</v>
      </c>
      <c r="P942">
        <v>0</v>
      </c>
      <c r="Q942" s="25" t="s">
        <v>170</v>
      </c>
      <c r="R942">
        <v>21</v>
      </c>
      <c r="S942">
        <v>10</v>
      </c>
      <c r="T942">
        <v>2</v>
      </c>
      <c r="U942">
        <v>2</v>
      </c>
      <c r="V942">
        <v>0.55000000000000004</v>
      </c>
      <c r="W942">
        <v>0.45</v>
      </c>
      <c r="X942">
        <v>24</v>
      </c>
      <c r="Y942">
        <v>0</v>
      </c>
      <c r="Z942" s="25" t="s">
        <v>176</v>
      </c>
      <c r="AB942">
        <v>0</v>
      </c>
      <c r="AC942">
        <v>1</v>
      </c>
      <c r="AD942">
        <v>68</v>
      </c>
      <c r="AE942">
        <v>3</v>
      </c>
      <c r="AF942">
        <v>1</v>
      </c>
      <c r="AH942">
        <v>1</v>
      </c>
      <c r="BA942">
        <v>1</v>
      </c>
      <c r="BB942">
        <v>13</v>
      </c>
      <c r="BC942">
        <v>520</v>
      </c>
      <c r="BD942">
        <v>85</v>
      </c>
      <c r="BE942">
        <v>0</v>
      </c>
      <c r="BF942">
        <v>24.4</v>
      </c>
      <c r="BG942">
        <v>50</v>
      </c>
      <c r="BH942">
        <v>17</v>
      </c>
      <c r="BI942">
        <v>90</v>
      </c>
      <c r="BJ942">
        <v>103</v>
      </c>
      <c r="BK942">
        <v>2</v>
      </c>
      <c r="BL942">
        <v>22</v>
      </c>
      <c r="BM942">
        <v>0</v>
      </c>
      <c r="BN942">
        <v>0</v>
      </c>
      <c r="BO942">
        <v>11</v>
      </c>
      <c r="BP942">
        <v>0</v>
      </c>
      <c r="BQ942" s="25" t="s">
        <v>170</v>
      </c>
      <c r="BR942">
        <v>21</v>
      </c>
      <c r="BS942">
        <v>10</v>
      </c>
      <c r="BT942">
        <v>2</v>
      </c>
      <c r="BU942">
        <v>2</v>
      </c>
      <c r="BV942">
        <v>0.55000000000000004</v>
      </c>
      <c r="BW942">
        <v>0.45</v>
      </c>
      <c r="BX942">
        <v>24</v>
      </c>
      <c r="BY942">
        <v>0</v>
      </c>
      <c r="BZ942" s="25" t="s">
        <v>176</v>
      </c>
      <c r="CB942">
        <v>0</v>
      </c>
      <c r="CC942">
        <v>1</v>
      </c>
      <c r="CD942">
        <v>68</v>
      </c>
      <c r="CE942">
        <v>3</v>
      </c>
      <c r="CF942">
        <v>1</v>
      </c>
      <c r="CH942">
        <v>1</v>
      </c>
    </row>
    <row r="943" spans="1:86">
      <c r="A943">
        <v>1</v>
      </c>
      <c r="B943">
        <v>13</v>
      </c>
      <c r="C943">
        <v>560</v>
      </c>
      <c r="D943">
        <v>85</v>
      </c>
      <c r="E943">
        <v>0</v>
      </c>
      <c r="F943" s="24">
        <f t="shared" si="71"/>
        <v>265</v>
      </c>
      <c r="G943">
        <v>50</v>
      </c>
      <c r="H943" s="24">
        <f t="shared" si="74"/>
        <v>15</v>
      </c>
      <c r="I943" s="24">
        <f t="shared" si="75"/>
        <v>11</v>
      </c>
      <c r="J943" s="24">
        <f t="shared" si="76"/>
        <v>175</v>
      </c>
      <c r="K943" s="49" t="str">
        <f t="shared" si="77"/>
        <v>03</v>
      </c>
      <c r="L943">
        <v>22</v>
      </c>
      <c r="M943">
        <v>0</v>
      </c>
      <c r="N943">
        <v>0</v>
      </c>
      <c r="O943">
        <v>11</v>
      </c>
      <c r="P943">
        <v>0</v>
      </c>
      <c r="Q943" s="25" t="s">
        <v>170</v>
      </c>
      <c r="R943">
        <v>21</v>
      </c>
      <c r="S943">
        <v>10</v>
      </c>
      <c r="T943">
        <v>2</v>
      </c>
      <c r="U943">
        <v>2</v>
      </c>
      <c r="V943">
        <v>0.56000000000000005</v>
      </c>
      <c r="W943">
        <v>0.46</v>
      </c>
      <c r="X943">
        <v>24</v>
      </c>
      <c r="Y943">
        <v>0</v>
      </c>
      <c r="Z943" s="25" t="s">
        <v>176</v>
      </c>
      <c r="AB943">
        <v>0</v>
      </c>
      <c r="AC943">
        <v>1</v>
      </c>
      <c r="AD943">
        <v>68</v>
      </c>
      <c r="AE943">
        <v>3</v>
      </c>
      <c r="AF943">
        <v>1</v>
      </c>
      <c r="AH943">
        <v>1</v>
      </c>
      <c r="BA943">
        <v>1</v>
      </c>
      <c r="BB943">
        <v>13</v>
      </c>
      <c r="BC943">
        <v>560</v>
      </c>
      <c r="BD943">
        <v>85</v>
      </c>
      <c r="BE943">
        <v>0</v>
      </c>
      <c r="BF943">
        <v>26.4</v>
      </c>
      <c r="BG943">
        <v>50</v>
      </c>
      <c r="BH943">
        <v>17</v>
      </c>
      <c r="BI943">
        <v>90</v>
      </c>
      <c r="BJ943">
        <v>103</v>
      </c>
      <c r="BK943">
        <v>2</v>
      </c>
      <c r="BL943">
        <v>22</v>
      </c>
      <c r="BM943">
        <v>0</v>
      </c>
      <c r="BN943">
        <v>0</v>
      </c>
      <c r="BO943">
        <v>11</v>
      </c>
      <c r="BP943">
        <v>0</v>
      </c>
      <c r="BQ943" s="25" t="s">
        <v>170</v>
      </c>
      <c r="BR943">
        <v>21</v>
      </c>
      <c r="BS943">
        <v>10</v>
      </c>
      <c r="BT943">
        <v>2</v>
      </c>
      <c r="BU943">
        <v>2</v>
      </c>
      <c r="BV943">
        <v>0.56000000000000005</v>
      </c>
      <c r="BW943">
        <v>0.46</v>
      </c>
      <c r="BX943">
        <v>24</v>
      </c>
      <c r="BY943">
        <v>0</v>
      </c>
      <c r="BZ943" s="25" t="s">
        <v>176</v>
      </c>
      <c r="CB943">
        <v>0</v>
      </c>
      <c r="CC943">
        <v>1</v>
      </c>
      <c r="CD943">
        <v>68</v>
      </c>
      <c r="CE943">
        <v>3</v>
      </c>
      <c r="CF943">
        <v>1</v>
      </c>
      <c r="CH943">
        <v>1</v>
      </c>
    </row>
    <row r="944" spans="1:86">
      <c r="A944">
        <v>1</v>
      </c>
      <c r="B944">
        <v>13</v>
      </c>
      <c r="C944">
        <v>620</v>
      </c>
      <c r="D944">
        <v>90</v>
      </c>
      <c r="E944">
        <v>0</v>
      </c>
      <c r="F944" s="24">
        <f t="shared" si="71"/>
        <v>305</v>
      </c>
      <c r="G944">
        <v>50</v>
      </c>
      <c r="H944" s="24">
        <f t="shared" si="74"/>
        <v>15</v>
      </c>
      <c r="I944" s="24">
        <f t="shared" si="75"/>
        <v>11</v>
      </c>
      <c r="J944" s="24">
        <f t="shared" si="76"/>
        <v>175</v>
      </c>
      <c r="K944" s="49" t="str">
        <f t="shared" si="77"/>
        <v>03</v>
      </c>
      <c r="L944">
        <v>22</v>
      </c>
      <c r="M944">
        <v>0</v>
      </c>
      <c r="N944">
        <v>0</v>
      </c>
      <c r="O944">
        <v>11</v>
      </c>
      <c r="P944">
        <v>0</v>
      </c>
      <c r="Q944" s="25" t="s">
        <v>170</v>
      </c>
      <c r="R944">
        <v>21</v>
      </c>
      <c r="S944">
        <v>10</v>
      </c>
      <c r="T944">
        <v>2</v>
      </c>
      <c r="U944">
        <v>2</v>
      </c>
      <c r="V944">
        <v>0.56999999999999995</v>
      </c>
      <c r="W944">
        <v>0.47</v>
      </c>
      <c r="X944">
        <v>24</v>
      </c>
      <c r="Y944">
        <v>0</v>
      </c>
      <c r="Z944" s="25" t="s">
        <v>176</v>
      </c>
      <c r="AB944">
        <v>0</v>
      </c>
      <c r="AC944">
        <v>1</v>
      </c>
      <c r="AD944">
        <v>68</v>
      </c>
      <c r="AE944">
        <v>3</v>
      </c>
      <c r="AF944">
        <v>1</v>
      </c>
      <c r="AH944">
        <v>1</v>
      </c>
      <c r="BA944">
        <v>1</v>
      </c>
      <c r="BB944">
        <v>13</v>
      </c>
      <c r="BC944">
        <v>620</v>
      </c>
      <c r="BD944">
        <v>90</v>
      </c>
      <c r="BE944">
        <v>0</v>
      </c>
      <c r="BF944" s="25">
        <v>30.4</v>
      </c>
      <c r="BG944">
        <v>50</v>
      </c>
      <c r="BH944">
        <v>17</v>
      </c>
      <c r="BI944">
        <v>90</v>
      </c>
      <c r="BJ944">
        <v>103</v>
      </c>
      <c r="BK944">
        <v>2</v>
      </c>
      <c r="BL944">
        <v>22</v>
      </c>
      <c r="BM944">
        <v>0</v>
      </c>
      <c r="BN944">
        <v>0</v>
      </c>
      <c r="BO944">
        <v>11</v>
      </c>
      <c r="BP944">
        <v>0</v>
      </c>
      <c r="BQ944" s="25" t="s">
        <v>170</v>
      </c>
      <c r="BR944">
        <v>21</v>
      </c>
      <c r="BS944">
        <v>10</v>
      </c>
      <c r="BT944">
        <v>2</v>
      </c>
      <c r="BU944">
        <v>2</v>
      </c>
      <c r="BV944">
        <v>0.56999999999999995</v>
      </c>
      <c r="BW944">
        <v>0.47</v>
      </c>
      <c r="BX944">
        <v>24</v>
      </c>
      <c r="BY944">
        <v>0</v>
      </c>
      <c r="BZ944" s="25" t="s">
        <v>176</v>
      </c>
      <c r="CB944">
        <v>0</v>
      </c>
      <c r="CC944">
        <v>1</v>
      </c>
      <c r="CD944">
        <v>68</v>
      </c>
      <c r="CE944">
        <v>3</v>
      </c>
      <c r="CF944">
        <v>1</v>
      </c>
      <c r="CH944">
        <v>1</v>
      </c>
    </row>
    <row r="945" spans="1:86">
      <c r="A945">
        <v>1</v>
      </c>
      <c r="B945">
        <v>13</v>
      </c>
      <c r="C945">
        <v>630</v>
      </c>
      <c r="D945">
        <v>90</v>
      </c>
      <c r="E945">
        <v>0</v>
      </c>
      <c r="F945" s="24">
        <f t="shared" si="71"/>
        <v>305</v>
      </c>
      <c r="G945">
        <v>50</v>
      </c>
      <c r="H945" s="24">
        <f t="shared" si="74"/>
        <v>15</v>
      </c>
      <c r="I945" s="24">
        <f t="shared" si="75"/>
        <v>11</v>
      </c>
      <c r="J945" s="24">
        <f t="shared" si="76"/>
        <v>175</v>
      </c>
      <c r="K945" s="49" t="str">
        <f t="shared" si="77"/>
        <v>03</v>
      </c>
      <c r="L945">
        <v>22</v>
      </c>
      <c r="M945">
        <v>0</v>
      </c>
      <c r="N945">
        <v>0</v>
      </c>
      <c r="O945">
        <v>11</v>
      </c>
      <c r="P945">
        <v>0</v>
      </c>
      <c r="Q945" s="25" t="s">
        <v>170</v>
      </c>
      <c r="R945">
        <v>21</v>
      </c>
      <c r="S945">
        <v>10</v>
      </c>
      <c r="T945">
        <v>2</v>
      </c>
      <c r="U945">
        <v>2</v>
      </c>
      <c r="V945">
        <v>0.57999999999999996</v>
      </c>
      <c r="W945">
        <v>0.48</v>
      </c>
      <c r="X945">
        <v>24</v>
      </c>
      <c r="Y945">
        <v>0</v>
      </c>
      <c r="Z945" s="25" t="s">
        <v>176</v>
      </c>
      <c r="AB945">
        <v>0</v>
      </c>
      <c r="AC945">
        <v>1</v>
      </c>
      <c r="AD945">
        <v>68</v>
      </c>
      <c r="AE945">
        <v>3</v>
      </c>
      <c r="AF945">
        <v>1</v>
      </c>
      <c r="AH945">
        <v>1</v>
      </c>
      <c r="BA945">
        <v>1</v>
      </c>
      <c r="BB945">
        <v>13</v>
      </c>
      <c r="BC945">
        <v>630</v>
      </c>
      <c r="BD945">
        <v>90</v>
      </c>
      <c r="BE945">
        <v>0</v>
      </c>
      <c r="BF945">
        <v>30.5</v>
      </c>
      <c r="BG945">
        <v>50</v>
      </c>
      <c r="BH945">
        <v>17</v>
      </c>
      <c r="BI945">
        <v>90</v>
      </c>
      <c r="BJ945">
        <v>103</v>
      </c>
      <c r="BK945">
        <v>2</v>
      </c>
      <c r="BL945">
        <v>22</v>
      </c>
      <c r="BM945">
        <v>0</v>
      </c>
      <c r="BN945">
        <v>0</v>
      </c>
      <c r="BO945">
        <v>11</v>
      </c>
      <c r="BP945">
        <v>0</v>
      </c>
      <c r="BQ945" s="25" t="s">
        <v>170</v>
      </c>
      <c r="BR945">
        <v>21</v>
      </c>
      <c r="BS945">
        <v>10</v>
      </c>
      <c r="BT945">
        <v>2</v>
      </c>
      <c r="BU945">
        <v>2</v>
      </c>
      <c r="BV945">
        <v>0.57999999999999996</v>
      </c>
      <c r="BW945">
        <v>0.48</v>
      </c>
      <c r="BX945">
        <v>24</v>
      </c>
      <c r="BY945">
        <v>0</v>
      </c>
      <c r="BZ945" s="25" t="s">
        <v>176</v>
      </c>
      <c r="CB945">
        <v>0</v>
      </c>
      <c r="CC945">
        <v>1</v>
      </c>
      <c r="CD945">
        <v>68</v>
      </c>
      <c r="CE945">
        <v>3</v>
      </c>
      <c r="CF945">
        <v>1</v>
      </c>
      <c r="CH945">
        <v>1</v>
      </c>
    </row>
    <row r="946" spans="1:86">
      <c r="A946">
        <v>1</v>
      </c>
      <c r="B946">
        <v>13</v>
      </c>
      <c r="C946">
        <v>640</v>
      </c>
      <c r="D946">
        <v>90</v>
      </c>
      <c r="E946">
        <v>0</v>
      </c>
      <c r="F946" s="24">
        <f t="shared" si="71"/>
        <v>305</v>
      </c>
      <c r="G946">
        <v>50</v>
      </c>
      <c r="H946" s="24">
        <f t="shared" si="74"/>
        <v>15</v>
      </c>
      <c r="I946" s="24">
        <f t="shared" si="75"/>
        <v>11</v>
      </c>
      <c r="J946" s="24">
        <f t="shared" si="76"/>
        <v>175</v>
      </c>
      <c r="K946" s="49" t="str">
        <f t="shared" si="77"/>
        <v>03</v>
      </c>
      <c r="L946">
        <v>22</v>
      </c>
      <c r="M946">
        <v>0</v>
      </c>
      <c r="N946">
        <v>0</v>
      </c>
      <c r="O946">
        <v>11</v>
      </c>
      <c r="P946">
        <v>0</v>
      </c>
      <c r="Q946" s="25" t="s">
        <v>170</v>
      </c>
      <c r="R946">
        <v>21</v>
      </c>
      <c r="S946">
        <v>10</v>
      </c>
      <c r="T946">
        <v>2</v>
      </c>
      <c r="U946">
        <v>2</v>
      </c>
      <c r="V946">
        <v>0.59</v>
      </c>
      <c r="W946">
        <v>0.49</v>
      </c>
      <c r="X946">
        <v>24</v>
      </c>
      <c r="Y946">
        <v>0</v>
      </c>
      <c r="Z946" s="25" t="s">
        <v>176</v>
      </c>
      <c r="AB946">
        <v>0</v>
      </c>
      <c r="AC946">
        <v>1</v>
      </c>
      <c r="AD946">
        <v>68</v>
      </c>
      <c r="AE946">
        <v>3</v>
      </c>
      <c r="AF946">
        <v>1</v>
      </c>
      <c r="AH946">
        <v>1</v>
      </c>
      <c r="BA946">
        <v>1</v>
      </c>
      <c r="BB946">
        <v>13</v>
      </c>
      <c r="BC946">
        <v>640</v>
      </c>
      <c r="BD946">
        <v>90</v>
      </c>
      <c r="BE946">
        <v>0</v>
      </c>
      <c r="BF946">
        <v>30.6</v>
      </c>
      <c r="BG946">
        <v>50</v>
      </c>
      <c r="BH946">
        <v>17</v>
      </c>
      <c r="BI946">
        <v>90</v>
      </c>
      <c r="BJ946">
        <v>103</v>
      </c>
      <c r="BK946">
        <v>2</v>
      </c>
      <c r="BL946">
        <v>22</v>
      </c>
      <c r="BM946">
        <v>0</v>
      </c>
      <c r="BN946">
        <v>0</v>
      </c>
      <c r="BO946">
        <v>11</v>
      </c>
      <c r="BP946">
        <v>0</v>
      </c>
      <c r="BQ946" s="25" t="s">
        <v>170</v>
      </c>
      <c r="BR946">
        <v>21</v>
      </c>
      <c r="BS946">
        <v>10</v>
      </c>
      <c r="BT946">
        <v>2</v>
      </c>
      <c r="BU946">
        <v>2</v>
      </c>
      <c r="BV946">
        <v>0.59</v>
      </c>
      <c r="BW946">
        <v>0.49</v>
      </c>
      <c r="BX946">
        <v>24</v>
      </c>
      <c r="BY946">
        <v>0</v>
      </c>
      <c r="BZ946" s="25" t="s">
        <v>176</v>
      </c>
      <c r="CB946">
        <v>0</v>
      </c>
      <c r="CC946">
        <v>1</v>
      </c>
      <c r="CD946">
        <v>68</v>
      </c>
      <c r="CE946">
        <v>3</v>
      </c>
      <c r="CF946">
        <v>1</v>
      </c>
      <c r="CH946">
        <v>1</v>
      </c>
    </row>
    <row r="947" spans="1:86">
      <c r="A947">
        <v>1</v>
      </c>
      <c r="B947">
        <v>13</v>
      </c>
      <c r="C947">
        <v>650</v>
      </c>
      <c r="D947">
        <v>90</v>
      </c>
      <c r="E947">
        <v>0</v>
      </c>
      <c r="F947" s="24">
        <f t="shared" si="71"/>
        <v>308</v>
      </c>
      <c r="G947">
        <v>50</v>
      </c>
      <c r="H947" s="24">
        <f t="shared" si="74"/>
        <v>15</v>
      </c>
      <c r="I947" s="24">
        <f t="shared" si="75"/>
        <v>11</v>
      </c>
      <c r="J947" s="24">
        <f t="shared" si="76"/>
        <v>175</v>
      </c>
      <c r="K947" s="49" t="str">
        <f t="shared" si="77"/>
        <v>03</v>
      </c>
      <c r="L947">
        <v>22</v>
      </c>
      <c r="M947">
        <v>0</v>
      </c>
      <c r="N947">
        <v>0</v>
      </c>
      <c r="O947">
        <v>11</v>
      </c>
      <c r="P947">
        <v>0</v>
      </c>
      <c r="Q947" s="25" t="s">
        <v>170</v>
      </c>
      <c r="R947">
        <v>21</v>
      </c>
      <c r="S947">
        <v>10</v>
      </c>
      <c r="T947">
        <v>2</v>
      </c>
      <c r="U947">
        <v>2</v>
      </c>
      <c r="V947">
        <v>0.6</v>
      </c>
      <c r="W947">
        <v>0.5</v>
      </c>
      <c r="X947">
        <v>24</v>
      </c>
      <c r="Y947">
        <v>0</v>
      </c>
      <c r="Z947" s="25" t="s">
        <v>176</v>
      </c>
      <c r="AB947">
        <v>0</v>
      </c>
      <c r="AC947">
        <v>1</v>
      </c>
      <c r="AD947">
        <v>68</v>
      </c>
      <c r="AE947">
        <v>3</v>
      </c>
      <c r="AF947">
        <v>1</v>
      </c>
      <c r="AH947">
        <v>1</v>
      </c>
      <c r="BA947">
        <v>1</v>
      </c>
      <c r="BB947">
        <v>13</v>
      </c>
      <c r="BC947">
        <v>650</v>
      </c>
      <c r="BD947">
        <v>90</v>
      </c>
      <c r="BE947">
        <v>0</v>
      </c>
      <c r="BF947">
        <v>30.7</v>
      </c>
      <c r="BG947">
        <v>50</v>
      </c>
      <c r="BH947">
        <v>19</v>
      </c>
      <c r="BI947">
        <v>90</v>
      </c>
      <c r="BJ947">
        <v>103</v>
      </c>
      <c r="BK947">
        <v>2</v>
      </c>
      <c r="BL947">
        <v>22</v>
      </c>
      <c r="BM947">
        <v>0</v>
      </c>
      <c r="BN947">
        <v>0</v>
      </c>
      <c r="BO947">
        <v>11</v>
      </c>
      <c r="BP947">
        <v>0</v>
      </c>
      <c r="BQ947" s="25" t="s">
        <v>170</v>
      </c>
      <c r="BR947">
        <v>21</v>
      </c>
      <c r="BS947">
        <v>10</v>
      </c>
      <c r="BT947">
        <v>2</v>
      </c>
      <c r="BU947">
        <v>2</v>
      </c>
      <c r="BV947">
        <v>0.6</v>
      </c>
      <c r="BW947">
        <v>0.5</v>
      </c>
      <c r="BX947">
        <v>24</v>
      </c>
      <c r="BY947">
        <v>0</v>
      </c>
      <c r="BZ947" s="25" t="s">
        <v>176</v>
      </c>
      <c r="CB947">
        <v>0</v>
      </c>
      <c r="CC947">
        <v>1</v>
      </c>
      <c r="CD947">
        <v>68</v>
      </c>
      <c r="CE947">
        <v>3</v>
      </c>
      <c r="CF947">
        <v>1</v>
      </c>
      <c r="CH947">
        <v>1</v>
      </c>
    </row>
    <row r="948" spans="1:86">
      <c r="F948" s="24" t="str">
        <f t="shared" si="71"/>
        <v/>
      </c>
      <c r="H948" s="24" t="str">
        <f t="shared" si="74"/>
        <v/>
      </c>
      <c r="I948" s="24" t="str">
        <f t="shared" si="75"/>
        <v/>
      </c>
      <c r="J948" s="24" t="str">
        <f t="shared" si="76"/>
        <v/>
      </c>
      <c r="K948" s="49" t="str">
        <f t="shared" si="77"/>
        <v/>
      </c>
      <c r="O948" s="25"/>
      <c r="Q948" s="25"/>
      <c r="Z948" s="25"/>
      <c r="AH948">
        <v>1</v>
      </c>
      <c r="BO948" s="25"/>
      <c r="BQ948" s="25"/>
      <c r="BZ948" s="25"/>
      <c r="CH948">
        <v>1</v>
      </c>
    </row>
    <row r="949" spans="1:86">
      <c r="F949" s="24" t="str">
        <f t="shared" si="71"/>
        <v/>
      </c>
      <c r="H949" s="24" t="str">
        <f t="shared" si="74"/>
        <v/>
      </c>
      <c r="I949" s="24" t="str">
        <f t="shared" si="75"/>
        <v/>
      </c>
      <c r="J949" s="24" t="str">
        <f t="shared" si="76"/>
        <v/>
      </c>
      <c r="K949" s="49" t="str">
        <f t="shared" si="77"/>
        <v/>
      </c>
      <c r="O949" s="25"/>
      <c r="Q949" s="25"/>
      <c r="Z949" s="25"/>
      <c r="AH949">
        <v>1</v>
      </c>
      <c r="BO949" s="25"/>
      <c r="BQ949" s="25"/>
      <c r="BZ949" s="25"/>
      <c r="CH949">
        <v>1</v>
      </c>
    </row>
    <row r="950" spans="1:86">
      <c r="A950" t="s">
        <v>172</v>
      </c>
      <c r="F950" s="24" t="str">
        <f t="shared" si="71"/>
        <v/>
      </c>
      <c r="H950" s="24" t="str">
        <f t="shared" si="74"/>
        <v/>
      </c>
      <c r="I950" s="24" t="str">
        <f t="shared" si="75"/>
        <v/>
      </c>
      <c r="J950" s="24" t="str">
        <f t="shared" si="76"/>
        <v/>
      </c>
      <c r="K950" s="49" t="str">
        <f t="shared" si="77"/>
        <v/>
      </c>
      <c r="Q950" s="25"/>
      <c r="Z950" s="25"/>
      <c r="AH950">
        <v>1</v>
      </c>
      <c r="BA950" t="s">
        <v>172</v>
      </c>
      <c r="BQ950" s="25"/>
      <c r="BZ950" s="25"/>
      <c r="CH950">
        <v>1</v>
      </c>
    </row>
    <row r="951" spans="1:86">
      <c r="A951">
        <v>1</v>
      </c>
      <c r="B951">
        <v>4</v>
      </c>
      <c r="C951">
        <v>23</v>
      </c>
      <c r="D951">
        <v>10</v>
      </c>
      <c r="E951">
        <v>1000</v>
      </c>
      <c r="F951" s="24">
        <f t="shared" si="71"/>
        <v>15</v>
      </c>
      <c r="G951">
        <v>71</v>
      </c>
      <c r="H951" s="24">
        <f t="shared" si="74"/>
        <v>5</v>
      </c>
      <c r="I951" s="24">
        <f t="shared" si="75"/>
        <v>15</v>
      </c>
      <c r="J951" s="24">
        <f t="shared" si="76"/>
        <v>180</v>
      </c>
      <c r="K951" s="49" t="str">
        <f t="shared" si="77"/>
        <v>13</v>
      </c>
      <c r="L951">
        <v>43</v>
      </c>
      <c r="M951">
        <v>0</v>
      </c>
      <c r="N951">
        <v>141</v>
      </c>
      <c r="O951">
        <v>0</v>
      </c>
      <c r="P951">
        <v>0</v>
      </c>
      <c r="Q951" s="25" t="s">
        <v>170</v>
      </c>
      <c r="R951">
        <v>22</v>
      </c>
      <c r="S951">
        <v>15</v>
      </c>
      <c r="T951">
        <v>2</v>
      </c>
      <c r="U951">
        <v>0</v>
      </c>
      <c r="V951">
        <v>8.5000000000000006E-2</v>
      </c>
      <c r="W951">
        <v>7.0000000000000007E-2</v>
      </c>
      <c r="X951">
        <v>24</v>
      </c>
      <c r="Y951">
        <v>0</v>
      </c>
      <c r="Z951" s="25" t="s">
        <v>176</v>
      </c>
      <c r="AB951">
        <v>0</v>
      </c>
      <c r="AC951">
        <v>2</v>
      </c>
      <c r="AD951">
        <v>90</v>
      </c>
      <c r="AE951">
        <v>3</v>
      </c>
      <c r="AF951">
        <v>1</v>
      </c>
      <c r="AH951">
        <v>1</v>
      </c>
      <c r="BA951">
        <v>1</v>
      </c>
      <c r="BB951">
        <v>4</v>
      </c>
      <c r="BC951">
        <v>23</v>
      </c>
      <c r="BD951">
        <v>10</v>
      </c>
      <c r="BE951">
        <v>1000</v>
      </c>
      <c r="BF951">
        <v>1.4</v>
      </c>
      <c r="BG951">
        <v>71</v>
      </c>
      <c r="BH951">
        <v>30</v>
      </c>
      <c r="BI951">
        <v>120</v>
      </c>
      <c r="BJ951">
        <v>105</v>
      </c>
      <c r="BK951">
        <v>11</v>
      </c>
      <c r="BL951">
        <v>43</v>
      </c>
      <c r="BM951">
        <v>0</v>
      </c>
      <c r="BN951">
        <v>141</v>
      </c>
      <c r="BO951">
        <v>0</v>
      </c>
      <c r="BP951">
        <v>0</v>
      </c>
      <c r="BQ951" s="25" t="s">
        <v>170</v>
      </c>
      <c r="BR951">
        <v>22</v>
      </c>
      <c r="BS951">
        <v>15</v>
      </c>
      <c r="BT951">
        <v>2</v>
      </c>
      <c r="BU951">
        <v>0</v>
      </c>
      <c r="BV951">
        <v>8.5000000000000006E-2</v>
      </c>
      <c r="BW951">
        <v>7.0000000000000007E-2</v>
      </c>
      <c r="BX951">
        <v>24</v>
      </c>
      <c r="BY951">
        <v>0</v>
      </c>
      <c r="BZ951" s="25" t="s">
        <v>176</v>
      </c>
      <c r="CB951">
        <v>0</v>
      </c>
      <c r="CC951">
        <v>2</v>
      </c>
      <c r="CD951">
        <v>90</v>
      </c>
      <c r="CE951">
        <v>3</v>
      </c>
      <c r="CF951">
        <v>1</v>
      </c>
      <c r="CH951">
        <v>1</v>
      </c>
    </row>
    <row r="952" spans="1:86">
      <c r="A952">
        <v>1</v>
      </c>
      <c r="B952">
        <v>5</v>
      </c>
      <c r="C952">
        <v>33</v>
      </c>
      <c r="D952">
        <v>13</v>
      </c>
      <c r="E952">
        <v>1000</v>
      </c>
      <c r="F952" s="24">
        <f t="shared" si="71"/>
        <v>20</v>
      </c>
      <c r="G952">
        <v>71</v>
      </c>
      <c r="H952" s="24">
        <f t="shared" si="74"/>
        <v>5</v>
      </c>
      <c r="I952" s="24">
        <f t="shared" si="75"/>
        <v>15</v>
      </c>
      <c r="J952" s="24">
        <f t="shared" si="76"/>
        <v>180</v>
      </c>
      <c r="K952" s="49" t="str">
        <f t="shared" si="77"/>
        <v>13</v>
      </c>
      <c r="L952">
        <v>43</v>
      </c>
      <c r="M952">
        <v>0</v>
      </c>
      <c r="N952">
        <v>141</v>
      </c>
      <c r="O952">
        <v>0</v>
      </c>
      <c r="P952">
        <v>0</v>
      </c>
      <c r="Q952" s="25" t="s">
        <v>170</v>
      </c>
      <c r="R952">
        <v>22</v>
      </c>
      <c r="S952">
        <v>15</v>
      </c>
      <c r="T952">
        <v>2</v>
      </c>
      <c r="U952">
        <v>0</v>
      </c>
      <c r="V952">
        <v>0.10100000000000001</v>
      </c>
      <c r="W952">
        <v>0.08</v>
      </c>
      <c r="X952">
        <v>24</v>
      </c>
      <c r="Y952">
        <v>0</v>
      </c>
      <c r="Z952" s="25" t="s">
        <v>176</v>
      </c>
      <c r="AB952">
        <v>0</v>
      </c>
      <c r="AC952">
        <v>2</v>
      </c>
      <c r="AD952">
        <v>90</v>
      </c>
      <c r="AE952">
        <v>3</v>
      </c>
      <c r="AF952">
        <v>1</v>
      </c>
      <c r="AH952">
        <v>1</v>
      </c>
      <c r="BA952">
        <v>1</v>
      </c>
      <c r="BB952">
        <v>5</v>
      </c>
      <c r="BC952">
        <v>33</v>
      </c>
      <c r="BD952">
        <v>13</v>
      </c>
      <c r="BE952">
        <v>1000</v>
      </c>
      <c r="BF952">
        <v>2</v>
      </c>
      <c r="BG952">
        <v>71</v>
      </c>
      <c r="BH952">
        <v>30</v>
      </c>
      <c r="BI952">
        <v>120</v>
      </c>
      <c r="BJ952">
        <v>105</v>
      </c>
      <c r="BK952">
        <v>11</v>
      </c>
      <c r="BL952">
        <v>43</v>
      </c>
      <c r="BM952">
        <v>0</v>
      </c>
      <c r="BN952">
        <v>141</v>
      </c>
      <c r="BO952">
        <v>0</v>
      </c>
      <c r="BP952">
        <v>0</v>
      </c>
      <c r="BQ952" s="25" t="s">
        <v>170</v>
      </c>
      <c r="BR952">
        <v>22</v>
      </c>
      <c r="BS952">
        <v>15</v>
      </c>
      <c r="BT952">
        <v>2</v>
      </c>
      <c r="BU952">
        <v>0</v>
      </c>
      <c r="BV952">
        <v>0.10100000000000001</v>
      </c>
      <c r="BW952">
        <v>0.08</v>
      </c>
      <c r="BX952">
        <v>24</v>
      </c>
      <c r="BY952">
        <v>0</v>
      </c>
      <c r="BZ952" s="25" t="s">
        <v>176</v>
      </c>
      <c r="CB952">
        <v>0</v>
      </c>
      <c r="CC952">
        <v>2</v>
      </c>
      <c r="CD952">
        <v>90</v>
      </c>
      <c r="CE952">
        <v>3</v>
      </c>
      <c r="CF952">
        <v>1</v>
      </c>
      <c r="CH952">
        <v>1</v>
      </c>
    </row>
    <row r="953" spans="1:86">
      <c r="A953" s="25">
        <v>1</v>
      </c>
      <c r="B953">
        <v>5</v>
      </c>
      <c r="C953">
        <v>39</v>
      </c>
      <c r="D953">
        <v>13</v>
      </c>
      <c r="E953">
        <v>1000</v>
      </c>
      <c r="F953" s="24">
        <f t="shared" si="71"/>
        <v>25</v>
      </c>
      <c r="G953">
        <v>71</v>
      </c>
      <c r="H953" s="24">
        <f t="shared" si="74"/>
        <v>5</v>
      </c>
      <c r="I953" s="24">
        <f t="shared" si="75"/>
        <v>15</v>
      </c>
      <c r="J953" s="24">
        <f t="shared" si="76"/>
        <v>180</v>
      </c>
      <c r="K953" s="49" t="str">
        <f t="shared" si="77"/>
        <v>13</v>
      </c>
      <c r="L953">
        <v>43</v>
      </c>
      <c r="M953">
        <v>0</v>
      </c>
      <c r="N953">
        <v>141</v>
      </c>
      <c r="O953">
        <v>0</v>
      </c>
      <c r="P953">
        <v>0</v>
      </c>
      <c r="Q953" s="25" t="s">
        <v>170</v>
      </c>
      <c r="R953">
        <v>22</v>
      </c>
      <c r="S953">
        <v>15</v>
      </c>
      <c r="T953">
        <v>2</v>
      </c>
      <c r="U953">
        <v>0</v>
      </c>
      <c r="V953">
        <v>0.111</v>
      </c>
      <c r="W953">
        <v>0.09</v>
      </c>
      <c r="X953">
        <v>24</v>
      </c>
      <c r="Y953">
        <v>0</v>
      </c>
      <c r="Z953" s="25" t="s">
        <v>176</v>
      </c>
      <c r="AB953">
        <v>0</v>
      </c>
      <c r="AC953">
        <v>2</v>
      </c>
      <c r="AD953">
        <v>90</v>
      </c>
      <c r="AE953">
        <v>3</v>
      </c>
      <c r="AF953">
        <v>1</v>
      </c>
      <c r="AH953">
        <v>1</v>
      </c>
      <c r="BA953" s="25">
        <v>1</v>
      </c>
      <c r="BB953">
        <v>5</v>
      </c>
      <c r="BC953">
        <v>39</v>
      </c>
      <c r="BD953">
        <v>13</v>
      </c>
      <c r="BE953">
        <v>1000</v>
      </c>
      <c r="BF953">
        <v>2.4</v>
      </c>
      <c r="BG953">
        <v>71</v>
      </c>
      <c r="BH953">
        <v>30</v>
      </c>
      <c r="BI953">
        <v>120</v>
      </c>
      <c r="BJ953">
        <v>105</v>
      </c>
      <c r="BK953">
        <v>11</v>
      </c>
      <c r="BL953">
        <v>43</v>
      </c>
      <c r="BM953">
        <v>0</v>
      </c>
      <c r="BN953">
        <v>141</v>
      </c>
      <c r="BO953">
        <v>0</v>
      </c>
      <c r="BP953">
        <v>0</v>
      </c>
      <c r="BQ953" s="25" t="s">
        <v>170</v>
      </c>
      <c r="BR953">
        <v>22</v>
      </c>
      <c r="BS953">
        <v>15</v>
      </c>
      <c r="BT953">
        <v>2</v>
      </c>
      <c r="BU953">
        <v>0</v>
      </c>
      <c r="BV953">
        <v>0.111</v>
      </c>
      <c r="BW953">
        <v>0.09</v>
      </c>
      <c r="BX953">
        <v>24</v>
      </c>
      <c r="BY953">
        <v>0</v>
      </c>
      <c r="BZ953" s="25" t="s">
        <v>176</v>
      </c>
      <c r="CB953">
        <v>0</v>
      </c>
      <c r="CC953">
        <v>2</v>
      </c>
      <c r="CD953">
        <v>90</v>
      </c>
      <c r="CE953">
        <v>3</v>
      </c>
      <c r="CF953">
        <v>1</v>
      </c>
      <c r="CH953">
        <v>1</v>
      </c>
    </row>
    <row r="954" spans="1:86">
      <c r="A954">
        <v>1</v>
      </c>
      <c r="B954">
        <v>6</v>
      </c>
      <c r="C954">
        <v>48</v>
      </c>
      <c r="D954">
        <v>14</v>
      </c>
      <c r="E954">
        <v>1000</v>
      </c>
      <c r="F954" s="24">
        <f t="shared" si="71"/>
        <v>30</v>
      </c>
      <c r="G954">
        <v>71</v>
      </c>
      <c r="H954" s="24">
        <f t="shared" si="74"/>
        <v>5</v>
      </c>
      <c r="I954" s="24">
        <f t="shared" si="75"/>
        <v>15</v>
      </c>
      <c r="J954" s="24">
        <f t="shared" si="76"/>
        <v>180</v>
      </c>
      <c r="K954" s="49" t="str">
        <f t="shared" si="77"/>
        <v>13</v>
      </c>
      <c r="L954">
        <v>43</v>
      </c>
      <c r="M954">
        <v>0</v>
      </c>
      <c r="N954">
        <v>141</v>
      </c>
      <c r="O954">
        <v>0</v>
      </c>
      <c r="P954">
        <v>0</v>
      </c>
      <c r="Q954" s="25" t="s">
        <v>170</v>
      </c>
      <c r="R954">
        <v>22</v>
      </c>
      <c r="S954">
        <v>15</v>
      </c>
      <c r="T954">
        <v>2</v>
      </c>
      <c r="U954">
        <v>0</v>
      </c>
      <c r="V954">
        <v>0.127</v>
      </c>
      <c r="W954">
        <v>0.1</v>
      </c>
      <c r="X954">
        <v>24</v>
      </c>
      <c r="Y954">
        <v>0</v>
      </c>
      <c r="Z954" s="25" t="s">
        <v>176</v>
      </c>
      <c r="AB954">
        <v>0</v>
      </c>
      <c r="AC954">
        <v>2</v>
      </c>
      <c r="AD954">
        <v>90</v>
      </c>
      <c r="AE954">
        <v>3</v>
      </c>
      <c r="AF954">
        <v>1</v>
      </c>
      <c r="AH954">
        <v>1</v>
      </c>
      <c r="BA954">
        <v>1</v>
      </c>
      <c r="BB954">
        <v>6</v>
      </c>
      <c r="BC954">
        <v>48</v>
      </c>
      <c r="BD954">
        <v>14</v>
      </c>
      <c r="BE954">
        <v>1000</v>
      </c>
      <c r="BF954">
        <v>3</v>
      </c>
      <c r="BG954">
        <v>71</v>
      </c>
      <c r="BH954">
        <v>30</v>
      </c>
      <c r="BI954">
        <v>120</v>
      </c>
      <c r="BJ954">
        <v>105</v>
      </c>
      <c r="BK954">
        <v>11</v>
      </c>
      <c r="BL954">
        <v>43</v>
      </c>
      <c r="BM954">
        <v>0</v>
      </c>
      <c r="BN954">
        <v>141</v>
      </c>
      <c r="BO954">
        <v>0</v>
      </c>
      <c r="BP954">
        <v>0</v>
      </c>
      <c r="BQ954" s="25" t="s">
        <v>170</v>
      </c>
      <c r="BR954">
        <v>22</v>
      </c>
      <c r="BS954">
        <v>15</v>
      </c>
      <c r="BT954">
        <v>2</v>
      </c>
      <c r="BU954">
        <v>0</v>
      </c>
      <c r="BV954">
        <v>0.127</v>
      </c>
      <c r="BW954">
        <v>0.1</v>
      </c>
      <c r="BX954">
        <v>24</v>
      </c>
      <c r="BY954">
        <v>0</v>
      </c>
      <c r="BZ954" s="25" t="s">
        <v>176</v>
      </c>
      <c r="CB954">
        <v>0</v>
      </c>
      <c r="CC954">
        <v>2</v>
      </c>
      <c r="CD954">
        <v>90</v>
      </c>
      <c r="CE954">
        <v>3</v>
      </c>
      <c r="CF954">
        <v>1</v>
      </c>
      <c r="CH954">
        <v>1</v>
      </c>
    </row>
    <row r="955" spans="1:86">
      <c r="A955" s="25">
        <v>1</v>
      </c>
      <c r="B955">
        <v>6</v>
      </c>
      <c r="C955">
        <v>60</v>
      </c>
      <c r="D955">
        <v>15</v>
      </c>
      <c r="E955">
        <v>1000</v>
      </c>
      <c r="F955" s="24">
        <f t="shared" si="71"/>
        <v>40</v>
      </c>
      <c r="G955">
        <v>71</v>
      </c>
      <c r="H955" s="24">
        <f t="shared" si="74"/>
        <v>5</v>
      </c>
      <c r="I955" s="24">
        <f t="shared" si="75"/>
        <v>15</v>
      </c>
      <c r="J955" s="24">
        <f t="shared" si="76"/>
        <v>180</v>
      </c>
      <c r="K955" s="49" t="str">
        <f t="shared" si="77"/>
        <v>13</v>
      </c>
      <c r="L955">
        <v>43</v>
      </c>
      <c r="M955">
        <v>0</v>
      </c>
      <c r="N955">
        <v>141</v>
      </c>
      <c r="O955">
        <v>0</v>
      </c>
      <c r="P955">
        <v>0</v>
      </c>
      <c r="Q955" s="25" t="s">
        <v>170</v>
      </c>
      <c r="R955">
        <v>22</v>
      </c>
      <c r="S955">
        <v>15</v>
      </c>
      <c r="T955">
        <v>2</v>
      </c>
      <c r="U955">
        <v>0</v>
      </c>
      <c r="V955">
        <v>0.13700000000000001</v>
      </c>
      <c r="W955">
        <v>0.11</v>
      </c>
      <c r="X955">
        <v>24</v>
      </c>
      <c r="Y955">
        <v>0</v>
      </c>
      <c r="Z955" s="25" t="s">
        <v>176</v>
      </c>
      <c r="AB955">
        <v>0</v>
      </c>
      <c r="AC955">
        <v>2</v>
      </c>
      <c r="AD955">
        <v>90</v>
      </c>
      <c r="AE955">
        <v>3</v>
      </c>
      <c r="AF955">
        <v>1</v>
      </c>
      <c r="AH955">
        <v>1</v>
      </c>
      <c r="BA955" s="25">
        <v>1</v>
      </c>
      <c r="BB955">
        <v>6</v>
      </c>
      <c r="BC955">
        <v>60</v>
      </c>
      <c r="BD955">
        <v>15</v>
      </c>
      <c r="BE955">
        <v>1000</v>
      </c>
      <c r="BF955">
        <v>4</v>
      </c>
      <c r="BG955">
        <v>71</v>
      </c>
      <c r="BH955">
        <v>30</v>
      </c>
      <c r="BI955">
        <v>120</v>
      </c>
      <c r="BJ955">
        <v>105</v>
      </c>
      <c r="BK955">
        <v>11</v>
      </c>
      <c r="BL955">
        <v>43</v>
      </c>
      <c r="BM955">
        <v>0</v>
      </c>
      <c r="BN955">
        <v>141</v>
      </c>
      <c r="BO955">
        <v>0</v>
      </c>
      <c r="BP955">
        <v>0</v>
      </c>
      <c r="BQ955" s="25" t="s">
        <v>170</v>
      </c>
      <c r="BR955">
        <v>22</v>
      </c>
      <c r="BS955">
        <v>15</v>
      </c>
      <c r="BT955">
        <v>2</v>
      </c>
      <c r="BU955">
        <v>0</v>
      </c>
      <c r="BV955">
        <v>0.13700000000000001</v>
      </c>
      <c r="BW955">
        <v>0.11</v>
      </c>
      <c r="BX955">
        <v>24</v>
      </c>
      <c r="BY955">
        <v>0</v>
      </c>
      <c r="BZ955" s="25" t="s">
        <v>176</v>
      </c>
      <c r="CB955">
        <v>0</v>
      </c>
      <c r="CC955">
        <v>2</v>
      </c>
      <c r="CD955">
        <v>90</v>
      </c>
      <c r="CE955">
        <v>3</v>
      </c>
      <c r="CF955">
        <v>1</v>
      </c>
      <c r="CH955">
        <v>1</v>
      </c>
    </row>
    <row r="956" spans="1:86">
      <c r="A956">
        <v>1</v>
      </c>
      <c r="B956">
        <v>6</v>
      </c>
      <c r="C956">
        <v>65</v>
      </c>
      <c r="D956">
        <v>16</v>
      </c>
      <c r="E956">
        <v>1000</v>
      </c>
      <c r="F956" s="24">
        <f t="shared" si="71"/>
        <v>45</v>
      </c>
      <c r="G956">
        <v>71</v>
      </c>
      <c r="H956" s="24">
        <f t="shared" si="74"/>
        <v>5</v>
      </c>
      <c r="I956" s="24">
        <f t="shared" si="75"/>
        <v>15</v>
      </c>
      <c r="J956" s="24">
        <f t="shared" si="76"/>
        <v>180</v>
      </c>
      <c r="K956" s="49" t="str">
        <f t="shared" si="77"/>
        <v>13</v>
      </c>
      <c r="L956">
        <v>43</v>
      </c>
      <c r="M956">
        <v>0</v>
      </c>
      <c r="N956">
        <v>141</v>
      </c>
      <c r="O956">
        <v>0</v>
      </c>
      <c r="P956">
        <v>0</v>
      </c>
      <c r="Q956" s="25" t="s">
        <v>170</v>
      </c>
      <c r="R956">
        <v>22</v>
      </c>
      <c r="S956">
        <v>15</v>
      </c>
      <c r="T956">
        <v>2</v>
      </c>
      <c r="U956">
        <v>0</v>
      </c>
      <c r="V956">
        <v>0.14699999999999999</v>
      </c>
      <c r="W956">
        <v>0.12</v>
      </c>
      <c r="X956">
        <v>24</v>
      </c>
      <c r="Y956">
        <v>0</v>
      </c>
      <c r="Z956" s="25" t="s">
        <v>176</v>
      </c>
      <c r="AB956">
        <v>0</v>
      </c>
      <c r="AC956">
        <v>2</v>
      </c>
      <c r="AD956">
        <v>90</v>
      </c>
      <c r="AE956">
        <v>3</v>
      </c>
      <c r="AF956">
        <v>1</v>
      </c>
      <c r="AH956">
        <v>1</v>
      </c>
      <c r="BA956">
        <v>1</v>
      </c>
      <c r="BB956">
        <v>6</v>
      </c>
      <c r="BC956">
        <v>65</v>
      </c>
      <c r="BD956">
        <v>16</v>
      </c>
      <c r="BE956">
        <v>1000</v>
      </c>
      <c r="BF956">
        <v>4.4000000000000004</v>
      </c>
      <c r="BG956">
        <v>71</v>
      </c>
      <c r="BH956">
        <v>30</v>
      </c>
      <c r="BI956">
        <v>120</v>
      </c>
      <c r="BJ956">
        <v>105</v>
      </c>
      <c r="BK956">
        <v>11</v>
      </c>
      <c r="BL956">
        <v>43</v>
      </c>
      <c r="BM956">
        <v>0</v>
      </c>
      <c r="BN956">
        <v>141</v>
      </c>
      <c r="BO956">
        <v>0</v>
      </c>
      <c r="BP956">
        <v>0</v>
      </c>
      <c r="BQ956" s="25" t="s">
        <v>170</v>
      </c>
      <c r="BR956">
        <v>22</v>
      </c>
      <c r="BS956">
        <v>15</v>
      </c>
      <c r="BT956">
        <v>2</v>
      </c>
      <c r="BU956">
        <v>0</v>
      </c>
      <c r="BV956">
        <v>0.14699999999999999</v>
      </c>
      <c r="BW956">
        <v>0.12</v>
      </c>
      <c r="BX956">
        <v>24</v>
      </c>
      <c r="BY956">
        <v>0</v>
      </c>
      <c r="BZ956" s="25" t="s">
        <v>176</v>
      </c>
      <c r="CB956">
        <v>0</v>
      </c>
      <c r="CC956">
        <v>2</v>
      </c>
      <c r="CD956">
        <v>90</v>
      </c>
      <c r="CE956">
        <v>3</v>
      </c>
      <c r="CF956">
        <v>1</v>
      </c>
      <c r="CH956">
        <v>1</v>
      </c>
    </row>
    <row r="957" spans="1:86">
      <c r="A957" s="25">
        <v>1</v>
      </c>
      <c r="B957">
        <v>6</v>
      </c>
      <c r="C957">
        <v>70</v>
      </c>
      <c r="D957">
        <v>18</v>
      </c>
      <c r="E957">
        <v>1000</v>
      </c>
      <c r="F957" s="24">
        <f t="shared" si="71"/>
        <v>53</v>
      </c>
      <c r="G957">
        <v>71</v>
      </c>
      <c r="H957" s="24">
        <f t="shared" si="74"/>
        <v>5</v>
      </c>
      <c r="I957" s="24">
        <f t="shared" si="75"/>
        <v>15</v>
      </c>
      <c r="J957" s="24">
        <f t="shared" si="76"/>
        <v>180</v>
      </c>
      <c r="K957" s="49" t="str">
        <f t="shared" si="77"/>
        <v>13</v>
      </c>
      <c r="L957">
        <v>43</v>
      </c>
      <c r="M957">
        <v>0</v>
      </c>
      <c r="N957">
        <v>141</v>
      </c>
      <c r="O957">
        <v>0</v>
      </c>
      <c r="P957">
        <v>0</v>
      </c>
      <c r="Q957" s="25" t="s">
        <v>170</v>
      </c>
      <c r="R957">
        <v>22</v>
      </c>
      <c r="S957">
        <v>15</v>
      </c>
      <c r="T957">
        <v>2</v>
      </c>
      <c r="U957">
        <v>0</v>
      </c>
      <c r="V957">
        <v>0.157</v>
      </c>
      <c r="W957">
        <v>0.13</v>
      </c>
      <c r="X957">
        <v>24</v>
      </c>
      <c r="Y957">
        <v>0</v>
      </c>
      <c r="Z957" s="25" t="s">
        <v>176</v>
      </c>
      <c r="AB957">
        <v>0</v>
      </c>
      <c r="AC957">
        <v>2</v>
      </c>
      <c r="AD957">
        <v>90</v>
      </c>
      <c r="AE957">
        <v>3</v>
      </c>
      <c r="AF957">
        <v>1</v>
      </c>
      <c r="AH957">
        <v>1</v>
      </c>
      <c r="BA957" s="25">
        <v>1</v>
      </c>
      <c r="BB957">
        <v>6</v>
      </c>
      <c r="BC957">
        <v>70</v>
      </c>
      <c r="BD957">
        <v>18</v>
      </c>
      <c r="BE957">
        <v>1000</v>
      </c>
      <c r="BF957">
        <v>5.2</v>
      </c>
      <c r="BG957">
        <v>71</v>
      </c>
      <c r="BH957">
        <v>30</v>
      </c>
      <c r="BI957">
        <v>120</v>
      </c>
      <c r="BJ957">
        <v>105</v>
      </c>
      <c r="BK957">
        <v>11</v>
      </c>
      <c r="BL957">
        <v>43</v>
      </c>
      <c r="BM957">
        <v>0</v>
      </c>
      <c r="BN957">
        <v>141</v>
      </c>
      <c r="BO957">
        <v>0</v>
      </c>
      <c r="BP957">
        <v>0</v>
      </c>
      <c r="BQ957" s="25" t="s">
        <v>170</v>
      </c>
      <c r="BR957">
        <v>22</v>
      </c>
      <c r="BS957">
        <v>15</v>
      </c>
      <c r="BT957">
        <v>2</v>
      </c>
      <c r="BU957">
        <v>0</v>
      </c>
      <c r="BV957">
        <v>0.157</v>
      </c>
      <c r="BW957">
        <v>0.13</v>
      </c>
      <c r="BX957">
        <v>24</v>
      </c>
      <c r="BY957">
        <v>0</v>
      </c>
      <c r="BZ957" s="25" t="s">
        <v>176</v>
      </c>
      <c r="CB957">
        <v>0</v>
      </c>
      <c r="CC957">
        <v>2</v>
      </c>
      <c r="CD957">
        <v>90</v>
      </c>
      <c r="CE957">
        <v>3</v>
      </c>
      <c r="CF957">
        <v>1</v>
      </c>
      <c r="CH957">
        <v>1</v>
      </c>
    </row>
    <row r="958" spans="1:86">
      <c r="A958" s="25">
        <v>1</v>
      </c>
      <c r="B958">
        <v>7</v>
      </c>
      <c r="C958">
        <v>75</v>
      </c>
      <c r="D958">
        <v>19</v>
      </c>
      <c r="E958">
        <v>1000</v>
      </c>
      <c r="F958" s="24">
        <f t="shared" si="71"/>
        <v>63</v>
      </c>
      <c r="G958">
        <v>71</v>
      </c>
      <c r="H958" s="24">
        <f t="shared" si="74"/>
        <v>5</v>
      </c>
      <c r="I958" s="24">
        <f t="shared" si="75"/>
        <v>15</v>
      </c>
      <c r="J958" s="24">
        <f t="shared" si="76"/>
        <v>180</v>
      </c>
      <c r="K958" s="49" t="str">
        <f t="shared" si="77"/>
        <v>13</v>
      </c>
      <c r="L958">
        <v>43</v>
      </c>
      <c r="M958">
        <v>0</v>
      </c>
      <c r="N958">
        <v>141</v>
      </c>
      <c r="O958">
        <v>0</v>
      </c>
      <c r="P958">
        <v>0</v>
      </c>
      <c r="Q958" s="25" t="s">
        <v>170</v>
      </c>
      <c r="R958">
        <v>22</v>
      </c>
      <c r="S958">
        <v>15</v>
      </c>
      <c r="T958">
        <v>2</v>
      </c>
      <c r="U958">
        <v>0</v>
      </c>
      <c r="V958">
        <v>0.17499999999999999</v>
      </c>
      <c r="W958">
        <v>0.14000000000000001</v>
      </c>
      <c r="X958">
        <v>24</v>
      </c>
      <c r="Y958">
        <v>0</v>
      </c>
      <c r="Z958" s="25" t="s">
        <v>176</v>
      </c>
      <c r="AB958">
        <v>0</v>
      </c>
      <c r="AC958">
        <v>2</v>
      </c>
      <c r="AD958">
        <v>90</v>
      </c>
      <c r="AE958">
        <v>3</v>
      </c>
      <c r="AF958">
        <v>1</v>
      </c>
      <c r="AH958">
        <v>1</v>
      </c>
      <c r="BA958" s="25">
        <v>1</v>
      </c>
      <c r="BB958">
        <v>7</v>
      </c>
      <c r="BC958">
        <v>75</v>
      </c>
      <c r="BD958">
        <v>19</v>
      </c>
      <c r="BE958">
        <v>1000</v>
      </c>
      <c r="BF958">
        <v>6.3</v>
      </c>
      <c r="BG958">
        <v>71</v>
      </c>
      <c r="BH958">
        <v>30</v>
      </c>
      <c r="BI958">
        <v>120</v>
      </c>
      <c r="BJ958">
        <v>105</v>
      </c>
      <c r="BK958">
        <v>11</v>
      </c>
      <c r="BL958">
        <v>43</v>
      </c>
      <c r="BM958">
        <v>0</v>
      </c>
      <c r="BN958">
        <v>141</v>
      </c>
      <c r="BO958">
        <v>0</v>
      </c>
      <c r="BP958">
        <v>0</v>
      </c>
      <c r="BQ958" s="25" t="s">
        <v>170</v>
      </c>
      <c r="BR958">
        <v>22</v>
      </c>
      <c r="BS958">
        <v>15</v>
      </c>
      <c r="BT958">
        <v>2</v>
      </c>
      <c r="BU958">
        <v>0</v>
      </c>
      <c r="BV958">
        <v>0.17499999999999999</v>
      </c>
      <c r="BW958">
        <v>0.14000000000000001</v>
      </c>
      <c r="BX958">
        <v>24</v>
      </c>
      <c r="BY958">
        <v>0</v>
      </c>
      <c r="BZ958" s="25" t="s">
        <v>176</v>
      </c>
      <c r="CB958">
        <v>0</v>
      </c>
      <c r="CC958">
        <v>2</v>
      </c>
      <c r="CD958">
        <v>90</v>
      </c>
      <c r="CE958">
        <v>3</v>
      </c>
      <c r="CF958">
        <v>1</v>
      </c>
      <c r="CH958">
        <v>1</v>
      </c>
    </row>
    <row r="959" spans="1:86">
      <c r="A959" s="25">
        <v>1</v>
      </c>
      <c r="B959">
        <v>7</v>
      </c>
      <c r="C959">
        <v>75</v>
      </c>
      <c r="D959">
        <v>19</v>
      </c>
      <c r="E959">
        <v>1000</v>
      </c>
      <c r="F959" s="24">
        <f t="shared" ref="F959:F976" si="78">IF(BF959="","",IF(OR(ROUND(MOD(BF959,1),1)=0.2,ROUND(MOD(BF959,1),1)=0.4,ROUND(MOD(BF959,1),1)=0.7),BF959+0.1,IF(OR(ROUND(MOD(BF959,1),1)=0.1,ROUND(MOD(BF959,1),1)=0.6,ROUND(MOD(BF959,1),1)=0.9),BF959-0.1,BF959))*10)</f>
        <v>70</v>
      </c>
      <c r="G959">
        <v>71</v>
      </c>
      <c r="H959" s="24">
        <f t="shared" si="74"/>
        <v>5</v>
      </c>
      <c r="I959" s="24">
        <f t="shared" si="75"/>
        <v>15</v>
      </c>
      <c r="J959" s="24">
        <f t="shared" si="76"/>
        <v>180</v>
      </c>
      <c r="K959" s="49" t="str">
        <f t="shared" si="77"/>
        <v>13</v>
      </c>
      <c r="L959">
        <v>43</v>
      </c>
      <c r="M959">
        <v>0</v>
      </c>
      <c r="N959">
        <v>141</v>
      </c>
      <c r="O959">
        <v>0</v>
      </c>
      <c r="P959">
        <v>0</v>
      </c>
      <c r="Q959" s="25" t="s">
        <v>170</v>
      </c>
      <c r="R959">
        <v>22</v>
      </c>
      <c r="S959">
        <v>15</v>
      </c>
      <c r="T959">
        <v>2</v>
      </c>
      <c r="U959">
        <v>0</v>
      </c>
      <c r="V959">
        <v>0.185</v>
      </c>
      <c r="W959">
        <v>0.15</v>
      </c>
      <c r="X959">
        <v>24</v>
      </c>
      <c r="Y959">
        <v>0</v>
      </c>
      <c r="Z959" s="25" t="s">
        <v>176</v>
      </c>
      <c r="AB959">
        <v>0</v>
      </c>
      <c r="AC959">
        <v>2</v>
      </c>
      <c r="AD959">
        <v>90</v>
      </c>
      <c r="AE959">
        <v>3</v>
      </c>
      <c r="AF959">
        <v>1</v>
      </c>
      <c r="AH959">
        <v>1</v>
      </c>
      <c r="BA959" s="25">
        <v>1</v>
      </c>
      <c r="BB959">
        <v>7</v>
      </c>
      <c r="BC959">
        <v>75</v>
      </c>
      <c r="BD959">
        <v>19</v>
      </c>
      <c r="BE959">
        <v>1000</v>
      </c>
      <c r="BF959">
        <v>7</v>
      </c>
      <c r="BG959">
        <v>71</v>
      </c>
      <c r="BH959">
        <v>30</v>
      </c>
      <c r="BI959">
        <v>120</v>
      </c>
      <c r="BJ959">
        <v>105</v>
      </c>
      <c r="BK959">
        <v>11</v>
      </c>
      <c r="BL959">
        <v>43</v>
      </c>
      <c r="BM959">
        <v>0</v>
      </c>
      <c r="BN959">
        <v>141</v>
      </c>
      <c r="BO959">
        <v>0</v>
      </c>
      <c r="BP959">
        <v>0</v>
      </c>
      <c r="BQ959" s="25" t="s">
        <v>170</v>
      </c>
      <c r="BR959">
        <v>22</v>
      </c>
      <c r="BS959">
        <v>15</v>
      </c>
      <c r="BT959">
        <v>2</v>
      </c>
      <c r="BU959">
        <v>0</v>
      </c>
      <c r="BV959">
        <v>0.185</v>
      </c>
      <c r="BW959">
        <v>0.15</v>
      </c>
      <c r="BX959">
        <v>24</v>
      </c>
      <c r="BY959">
        <v>0</v>
      </c>
      <c r="BZ959" s="25" t="s">
        <v>176</v>
      </c>
      <c r="CB959">
        <v>0</v>
      </c>
      <c r="CC959">
        <v>2</v>
      </c>
      <c r="CD959">
        <v>90</v>
      </c>
      <c r="CE959">
        <v>3</v>
      </c>
      <c r="CF959">
        <v>1</v>
      </c>
      <c r="CH959">
        <v>1</v>
      </c>
    </row>
    <row r="960" spans="1:86">
      <c r="A960" s="25">
        <v>1</v>
      </c>
      <c r="B960">
        <v>7</v>
      </c>
      <c r="C960">
        <v>80</v>
      </c>
      <c r="D960">
        <v>20</v>
      </c>
      <c r="E960">
        <v>1000</v>
      </c>
      <c r="F960" s="24">
        <f t="shared" si="78"/>
        <v>80</v>
      </c>
      <c r="G960">
        <v>71</v>
      </c>
      <c r="H960" s="24">
        <f t="shared" si="74"/>
        <v>5</v>
      </c>
      <c r="I960" s="24">
        <f t="shared" si="75"/>
        <v>15</v>
      </c>
      <c r="J960" s="24">
        <f t="shared" si="76"/>
        <v>180</v>
      </c>
      <c r="K960" s="49" t="str">
        <f t="shared" si="77"/>
        <v>13</v>
      </c>
      <c r="L960">
        <v>43</v>
      </c>
      <c r="M960">
        <v>0</v>
      </c>
      <c r="N960">
        <v>141</v>
      </c>
      <c r="O960">
        <v>0</v>
      </c>
      <c r="P960">
        <v>0</v>
      </c>
      <c r="Q960" s="25" t="s">
        <v>170</v>
      </c>
      <c r="R960">
        <v>22</v>
      </c>
      <c r="S960">
        <v>15</v>
      </c>
      <c r="T960">
        <v>2</v>
      </c>
      <c r="U960">
        <v>0</v>
      </c>
      <c r="V960">
        <v>0.19500000000000001</v>
      </c>
      <c r="W960">
        <v>0.16</v>
      </c>
      <c r="X960">
        <v>24</v>
      </c>
      <c r="Y960">
        <v>0</v>
      </c>
      <c r="Z960" s="25" t="s">
        <v>176</v>
      </c>
      <c r="AB960">
        <v>0</v>
      </c>
      <c r="AC960">
        <v>2</v>
      </c>
      <c r="AD960">
        <v>90</v>
      </c>
      <c r="AE960">
        <v>3</v>
      </c>
      <c r="AF960">
        <v>1</v>
      </c>
      <c r="AH960">
        <v>1</v>
      </c>
      <c r="BA960" s="25">
        <v>1</v>
      </c>
      <c r="BB960">
        <v>7</v>
      </c>
      <c r="BC960">
        <v>80</v>
      </c>
      <c r="BD960">
        <v>20</v>
      </c>
      <c r="BE960">
        <v>1000</v>
      </c>
      <c r="BF960">
        <v>8</v>
      </c>
      <c r="BG960">
        <v>71</v>
      </c>
      <c r="BH960">
        <v>30</v>
      </c>
      <c r="BI960">
        <v>120</v>
      </c>
      <c r="BJ960">
        <v>105</v>
      </c>
      <c r="BK960">
        <v>11</v>
      </c>
      <c r="BL960">
        <v>43</v>
      </c>
      <c r="BM960">
        <v>0</v>
      </c>
      <c r="BN960">
        <v>141</v>
      </c>
      <c r="BO960">
        <v>0</v>
      </c>
      <c r="BP960">
        <v>0</v>
      </c>
      <c r="BQ960" s="25" t="s">
        <v>170</v>
      </c>
      <c r="BR960">
        <v>22</v>
      </c>
      <c r="BS960">
        <v>15</v>
      </c>
      <c r="BT960">
        <v>2</v>
      </c>
      <c r="BU960">
        <v>0</v>
      </c>
      <c r="BV960">
        <v>0.19500000000000001</v>
      </c>
      <c r="BW960">
        <v>0.16</v>
      </c>
      <c r="BX960">
        <v>24</v>
      </c>
      <c r="BY960">
        <v>0</v>
      </c>
      <c r="BZ960" s="25" t="s">
        <v>176</v>
      </c>
      <c r="CB960">
        <v>0</v>
      </c>
      <c r="CC960">
        <v>2</v>
      </c>
      <c r="CD960">
        <v>90</v>
      </c>
      <c r="CE960">
        <v>3</v>
      </c>
      <c r="CF960">
        <v>1</v>
      </c>
      <c r="CH960">
        <v>1</v>
      </c>
    </row>
    <row r="961" spans="1:86">
      <c r="A961">
        <v>1</v>
      </c>
      <c r="B961">
        <v>7</v>
      </c>
      <c r="C961">
        <v>85</v>
      </c>
      <c r="D961">
        <v>21</v>
      </c>
      <c r="E961">
        <v>1000</v>
      </c>
      <c r="F961" s="24">
        <f t="shared" si="78"/>
        <v>210</v>
      </c>
      <c r="G961">
        <v>71</v>
      </c>
      <c r="H961" s="24">
        <f t="shared" si="74"/>
        <v>5</v>
      </c>
      <c r="I961" s="24">
        <f t="shared" si="75"/>
        <v>15</v>
      </c>
      <c r="J961" s="24">
        <f t="shared" si="76"/>
        <v>180</v>
      </c>
      <c r="K961" s="49" t="str">
        <f t="shared" si="77"/>
        <v>13</v>
      </c>
      <c r="L961">
        <v>43</v>
      </c>
      <c r="M961">
        <v>0</v>
      </c>
      <c r="N961">
        <v>141</v>
      </c>
      <c r="O961">
        <v>0</v>
      </c>
      <c r="P961">
        <v>0</v>
      </c>
      <c r="Q961" s="25" t="s">
        <v>170</v>
      </c>
      <c r="R961">
        <v>22</v>
      </c>
      <c r="S961">
        <v>15</v>
      </c>
      <c r="T961">
        <v>2</v>
      </c>
      <c r="U961">
        <v>0</v>
      </c>
      <c r="V961">
        <v>0.20499999999999999</v>
      </c>
      <c r="W961">
        <v>0.17</v>
      </c>
      <c r="X961">
        <v>24</v>
      </c>
      <c r="Y961">
        <v>0</v>
      </c>
      <c r="Z961" s="25" t="s">
        <v>176</v>
      </c>
      <c r="AB961">
        <v>0</v>
      </c>
      <c r="AC961">
        <v>2</v>
      </c>
      <c r="AD961">
        <v>90</v>
      </c>
      <c r="AE961">
        <v>3</v>
      </c>
      <c r="AF961">
        <v>1</v>
      </c>
      <c r="AH961">
        <v>1</v>
      </c>
      <c r="BA961">
        <v>1</v>
      </c>
      <c r="BB961">
        <v>7</v>
      </c>
      <c r="BC961">
        <v>85</v>
      </c>
      <c r="BD961">
        <v>21</v>
      </c>
      <c r="BE961">
        <v>1000</v>
      </c>
      <c r="BF961">
        <v>21</v>
      </c>
      <c r="BG961">
        <v>71</v>
      </c>
      <c r="BH961">
        <v>30</v>
      </c>
      <c r="BI961">
        <v>120</v>
      </c>
      <c r="BJ961">
        <v>105</v>
      </c>
      <c r="BK961">
        <v>11</v>
      </c>
      <c r="BL961">
        <v>43</v>
      </c>
      <c r="BM961">
        <v>0</v>
      </c>
      <c r="BN961">
        <v>141</v>
      </c>
      <c r="BO961">
        <v>0</v>
      </c>
      <c r="BP961">
        <v>0</v>
      </c>
      <c r="BQ961" s="25" t="s">
        <v>170</v>
      </c>
      <c r="BR961">
        <v>22</v>
      </c>
      <c r="BS961">
        <v>15</v>
      </c>
      <c r="BT961">
        <v>2</v>
      </c>
      <c r="BU961">
        <v>0</v>
      </c>
      <c r="BV961">
        <v>0.20499999999999999</v>
      </c>
      <c r="BW961">
        <v>0.17</v>
      </c>
      <c r="BX961">
        <v>24</v>
      </c>
      <c r="BY961">
        <v>0</v>
      </c>
      <c r="BZ961" s="25" t="s">
        <v>176</v>
      </c>
      <c r="CB961">
        <v>0</v>
      </c>
      <c r="CC961">
        <v>2</v>
      </c>
      <c r="CD961">
        <v>90</v>
      </c>
      <c r="CE961">
        <v>3</v>
      </c>
      <c r="CF961">
        <v>1</v>
      </c>
      <c r="CH961">
        <v>1</v>
      </c>
    </row>
    <row r="962" spans="1:86">
      <c r="A962" s="25">
        <v>1</v>
      </c>
      <c r="B962">
        <v>7</v>
      </c>
      <c r="C962">
        <v>101</v>
      </c>
      <c r="D962">
        <v>50</v>
      </c>
      <c r="E962">
        <v>1000</v>
      </c>
      <c r="F962" s="24">
        <f t="shared" si="78"/>
        <v>92.999999999999986</v>
      </c>
      <c r="G962">
        <v>71</v>
      </c>
      <c r="H962" s="24">
        <f t="shared" si="74"/>
        <v>5</v>
      </c>
      <c r="I962" s="24">
        <f t="shared" si="75"/>
        <v>15</v>
      </c>
      <c r="J962" s="24">
        <f t="shared" si="76"/>
        <v>180</v>
      </c>
      <c r="K962" s="49" t="str">
        <f t="shared" si="77"/>
        <v>13</v>
      </c>
      <c r="L962">
        <v>43</v>
      </c>
      <c r="M962">
        <v>0</v>
      </c>
      <c r="N962">
        <v>141</v>
      </c>
      <c r="O962">
        <v>0</v>
      </c>
      <c r="P962">
        <v>0</v>
      </c>
      <c r="Q962" s="25" t="s">
        <v>170</v>
      </c>
      <c r="R962">
        <v>22</v>
      </c>
      <c r="S962">
        <v>15</v>
      </c>
      <c r="T962">
        <v>2</v>
      </c>
      <c r="U962">
        <v>0</v>
      </c>
      <c r="V962">
        <v>0.215</v>
      </c>
      <c r="W962">
        <v>0.18</v>
      </c>
      <c r="X962">
        <v>24</v>
      </c>
      <c r="Y962">
        <v>0</v>
      </c>
      <c r="Z962" s="25" t="s">
        <v>176</v>
      </c>
      <c r="AB962">
        <v>0</v>
      </c>
      <c r="AC962">
        <v>2</v>
      </c>
      <c r="AD962">
        <v>90</v>
      </c>
      <c r="AE962">
        <v>3</v>
      </c>
      <c r="AF962">
        <v>1</v>
      </c>
      <c r="AH962">
        <v>1</v>
      </c>
      <c r="BA962" s="25">
        <v>1</v>
      </c>
      <c r="BB962">
        <v>7</v>
      </c>
      <c r="BC962">
        <v>101</v>
      </c>
      <c r="BD962">
        <v>50</v>
      </c>
      <c r="BE962">
        <v>1000</v>
      </c>
      <c r="BF962">
        <v>9.1999999999999993</v>
      </c>
      <c r="BG962">
        <v>71</v>
      </c>
      <c r="BH962">
        <v>30</v>
      </c>
      <c r="BI962">
        <v>120</v>
      </c>
      <c r="BJ962">
        <v>105</v>
      </c>
      <c r="BK962">
        <v>11</v>
      </c>
      <c r="BL962">
        <v>43</v>
      </c>
      <c r="BM962">
        <v>0</v>
      </c>
      <c r="BN962">
        <v>141</v>
      </c>
      <c r="BO962">
        <v>0</v>
      </c>
      <c r="BP962">
        <v>0</v>
      </c>
      <c r="BQ962" s="25" t="s">
        <v>170</v>
      </c>
      <c r="BR962">
        <v>22</v>
      </c>
      <c r="BS962">
        <v>15</v>
      </c>
      <c r="BT962">
        <v>2</v>
      </c>
      <c r="BU962">
        <v>0</v>
      </c>
      <c r="BV962">
        <v>0.215</v>
      </c>
      <c r="BW962">
        <v>0.18</v>
      </c>
      <c r="BX962">
        <v>24</v>
      </c>
      <c r="BY962">
        <v>0</v>
      </c>
      <c r="BZ962" s="25" t="s">
        <v>176</v>
      </c>
      <c r="CB962">
        <v>0</v>
      </c>
      <c r="CC962">
        <v>2</v>
      </c>
      <c r="CD962">
        <v>90</v>
      </c>
      <c r="CE962">
        <v>3</v>
      </c>
      <c r="CF962">
        <v>1</v>
      </c>
      <c r="CH962">
        <v>1</v>
      </c>
    </row>
    <row r="963" spans="1:86">
      <c r="A963">
        <v>1</v>
      </c>
      <c r="B963">
        <v>8</v>
      </c>
      <c r="C963">
        <v>101</v>
      </c>
      <c r="D963">
        <v>50</v>
      </c>
      <c r="E963">
        <v>1000</v>
      </c>
      <c r="F963" s="24">
        <f t="shared" si="78"/>
        <v>100</v>
      </c>
      <c r="G963">
        <v>71</v>
      </c>
      <c r="H963" s="24">
        <f t="shared" si="74"/>
        <v>5</v>
      </c>
      <c r="I963" s="24">
        <f t="shared" si="75"/>
        <v>15</v>
      </c>
      <c r="J963" s="24">
        <f t="shared" si="76"/>
        <v>180</v>
      </c>
      <c r="K963" s="49" t="str">
        <f t="shared" si="77"/>
        <v>13</v>
      </c>
      <c r="L963">
        <v>43</v>
      </c>
      <c r="M963">
        <v>0</v>
      </c>
      <c r="N963">
        <v>141</v>
      </c>
      <c r="O963">
        <v>0</v>
      </c>
      <c r="P963">
        <v>0</v>
      </c>
      <c r="Q963" s="25" t="s">
        <v>170</v>
      </c>
      <c r="R963">
        <v>22</v>
      </c>
      <c r="S963">
        <v>15</v>
      </c>
      <c r="T963">
        <v>2</v>
      </c>
      <c r="U963">
        <v>0</v>
      </c>
      <c r="V963">
        <v>0.24</v>
      </c>
      <c r="W963">
        <v>0.19</v>
      </c>
      <c r="X963">
        <v>24</v>
      </c>
      <c r="Y963">
        <v>0</v>
      </c>
      <c r="Z963" s="25" t="s">
        <v>176</v>
      </c>
      <c r="AB963">
        <v>0</v>
      </c>
      <c r="AC963">
        <v>2</v>
      </c>
      <c r="AD963">
        <v>90</v>
      </c>
      <c r="AE963">
        <v>3</v>
      </c>
      <c r="AF963">
        <v>1</v>
      </c>
      <c r="AH963">
        <v>1</v>
      </c>
      <c r="BA963">
        <v>1</v>
      </c>
      <c r="BB963">
        <v>8</v>
      </c>
      <c r="BC963">
        <v>101</v>
      </c>
      <c r="BD963">
        <v>50</v>
      </c>
      <c r="BE963">
        <v>1000</v>
      </c>
      <c r="BF963">
        <v>10</v>
      </c>
      <c r="BG963">
        <v>71</v>
      </c>
      <c r="BH963">
        <v>30</v>
      </c>
      <c r="BI963">
        <v>120</v>
      </c>
      <c r="BJ963">
        <v>105</v>
      </c>
      <c r="BK963">
        <v>11</v>
      </c>
      <c r="BL963">
        <v>43</v>
      </c>
      <c r="BM963">
        <v>0</v>
      </c>
      <c r="BN963">
        <v>141</v>
      </c>
      <c r="BO963">
        <v>0</v>
      </c>
      <c r="BP963">
        <v>0</v>
      </c>
      <c r="BQ963" s="25" t="s">
        <v>170</v>
      </c>
      <c r="BR963">
        <v>22</v>
      </c>
      <c r="BS963">
        <v>15</v>
      </c>
      <c r="BT963">
        <v>2</v>
      </c>
      <c r="BU963">
        <v>0</v>
      </c>
      <c r="BV963">
        <v>0.24</v>
      </c>
      <c r="BW963">
        <v>0.19</v>
      </c>
      <c r="BX963">
        <v>24</v>
      </c>
      <c r="BY963">
        <v>0</v>
      </c>
      <c r="BZ963" s="25" t="s">
        <v>176</v>
      </c>
      <c r="CB963">
        <v>0</v>
      </c>
      <c r="CC963">
        <v>2</v>
      </c>
      <c r="CD963">
        <v>90</v>
      </c>
      <c r="CE963">
        <v>3</v>
      </c>
      <c r="CF963">
        <v>1</v>
      </c>
      <c r="CH963">
        <v>1</v>
      </c>
    </row>
    <row r="964" spans="1:86">
      <c r="A964">
        <v>1</v>
      </c>
      <c r="B964">
        <v>8</v>
      </c>
      <c r="C964">
        <v>105</v>
      </c>
      <c r="D964">
        <v>55</v>
      </c>
      <c r="E964">
        <v>1000</v>
      </c>
      <c r="F964" s="24">
        <f t="shared" si="78"/>
        <v>115</v>
      </c>
      <c r="G964">
        <v>71</v>
      </c>
      <c r="H964" s="24">
        <f t="shared" ref="H964:H976" si="79">IF(BH964="","",IF(ROUNDUP((BH964/100)*IF(BJ964&gt;100,RIGHT(BJ964,2),BJ964)*250*4/60*2/IF(BK964&gt;=10,10,1),0)&gt;15,15,ROUNDUP((BH964/100)*IF(BJ964&gt;100,RIGHT(BJ964,2),BJ964)*250*4/60*2/IF(BK964&gt;=10,10,1),0)))</f>
        <v>5</v>
      </c>
      <c r="I964" s="24">
        <f t="shared" si="75"/>
        <v>15</v>
      </c>
      <c r="J964" s="24">
        <f t="shared" si="76"/>
        <v>180</v>
      </c>
      <c r="K964" s="49" t="str">
        <f t="shared" si="77"/>
        <v>13</v>
      </c>
      <c r="L964">
        <v>43</v>
      </c>
      <c r="M964">
        <v>0</v>
      </c>
      <c r="N964">
        <v>141</v>
      </c>
      <c r="O964">
        <v>0</v>
      </c>
      <c r="P964">
        <v>0</v>
      </c>
      <c r="Q964" s="25" t="s">
        <v>170</v>
      </c>
      <c r="R964">
        <v>22</v>
      </c>
      <c r="S964">
        <v>15</v>
      </c>
      <c r="T964">
        <v>2</v>
      </c>
      <c r="U964">
        <v>0</v>
      </c>
      <c r="V964">
        <v>0.25</v>
      </c>
      <c r="W964">
        <v>0.2</v>
      </c>
      <c r="X964">
        <v>24</v>
      </c>
      <c r="Y964">
        <v>0</v>
      </c>
      <c r="Z964" s="25" t="s">
        <v>176</v>
      </c>
      <c r="AB964">
        <v>0</v>
      </c>
      <c r="AC964">
        <v>2</v>
      </c>
      <c r="AD964">
        <v>90</v>
      </c>
      <c r="AE964">
        <v>3</v>
      </c>
      <c r="AF964">
        <v>1</v>
      </c>
      <c r="AH964">
        <v>1</v>
      </c>
      <c r="BA964">
        <v>1</v>
      </c>
      <c r="BB964">
        <v>8</v>
      </c>
      <c r="BC964">
        <v>105</v>
      </c>
      <c r="BD964">
        <v>55</v>
      </c>
      <c r="BE964">
        <v>1000</v>
      </c>
      <c r="BF964">
        <v>11.6</v>
      </c>
      <c r="BG964">
        <v>71</v>
      </c>
      <c r="BH964">
        <v>30</v>
      </c>
      <c r="BI964">
        <v>120</v>
      </c>
      <c r="BJ964">
        <v>105</v>
      </c>
      <c r="BK964">
        <v>11</v>
      </c>
      <c r="BL964">
        <v>43</v>
      </c>
      <c r="BM964">
        <v>0</v>
      </c>
      <c r="BN964">
        <v>141</v>
      </c>
      <c r="BO964">
        <v>0</v>
      </c>
      <c r="BP964">
        <v>0</v>
      </c>
      <c r="BQ964" s="25" t="s">
        <v>170</v>
      </c>
      <c r="BR964">
        <v>22</v>
      </c>
      <c r="BS964">
        <v>15</v>
      </c>
      <c r="BT964">
        <v>2</v>
      </c>
      <c r="BU964">
        <v>0</v>
      </c>
      <c r="BV964">
        <v>0.25</v>
      </c>
      <c r="BW964">
        <v>0.2</v>
      </c>
      <c r="BX964">
        <v>24</v>
      </c>
      <c r="BY964">
        <v>0</v>
      </c>
      <c r="BZ964" s="25" t="s">
        <v>176</v>
      </c>
      <c r="CB964">
        <v>0</v>
      </c>
      <c r="CC964">
        <v>2</v>
      </c>
      <c r="CD964">
        <v>90</v>
      </c>
      <c r="CE964">
        <v>3</v>
      </c>
      <c r="CF964">
        <v>1</v>
      </c>
      <c r="CH964">
        <v>1</v>
      </c>
    </row>
    <row r="965" spans="1:86">
      <c r="A965">
        <v>1</v>
      </c>
      <c r="B965">
        <v>8</v>
      </c>
      <c r="C965">
        <v>105</v>
      </c>
      <c r="D965">
        <v>55</v>
      </c>
      <c r="E965">
        <v>1000</v>
      </c>
      <c r="F965" s="24">
        <f t="shared" si="78"/>
        <v>125</v>
      </c>
      <c r="G965">
        <v>71</v>
      </c>
      <c r="H965" s="24">
        <f t="shared" si="79"/>
        <v>5</v>
      </c>
      <c r="I965" s="24">
        <f t="shared" si="75"/>
        <v>15</v>
      </c>
      <c r="J965" s="24">
        <f t="shared" si="76"/>
        <v>180</v>
      </c>
      <c r="K965" s="49" t="str">
        <f t="shared" si="77"/>
        <v>13</v>
      </c>
      <c r="L965">
        <v>43</v>
      </c>
      <c r="M965">
        <v>0</v>
      </c>
      <c r="N965">
        <v>141</v>
      </c>
      <c r="O965">
        <v>0</v>
      </c>
      <c r="P965">
        <v>0</v>
      </c>
      <c r="Q965" s="25" t="s">
        <v>170</v>
      </c>
      <c r="R965">
        <v>22</v>
      </c>
      <c r="S965">
        <v>15</v>
      </c>
      <c r="T965">
        <v>2</v>
      </c>
      <c r="U965">
        <v>0</v>
      </c>
      <c r="V965">
        <v>0.26</v>
      </c>
      <c r="W965">
        <v>0.21</v>
      </c>
      <c r="X965">
        <v>24</v>
      </c>
      <c r="Y965">
        <v>0</v>
      </c>
      <c r="Z965" s="25" t="s">
        <v>176</v>
      </c>
      <c r="AB965">
        <v>0</v>
      </c>
      <c r="AC965">
        <v>2</v>
      </c>
      <c r="AD965">
        <v>90</v>
      </c>
      <c r="AE965">
        <v>3</v>
      </c>
      <c r="AF965">
        <v>1</v>
      </c>
      <c r="AH965">
        <v>1</v>
      </c>
      <c r="BA965">
        <v>1</v>
      </c>
      <c r="BB965">
        <v>8</v>
      </c>
      <c r="BC965">
        <v>105</v>
      </c>
      <c r="BD965">
        <v>55</v>
      </c>
      <c r="BE965">
        <v>1000</v>
      </c>
      <c r="BF965">
        <v>12.4</v>
      </c>
      <c r="BG965">
        <v>71</v>
      </c>
      <c r="BH965">
        <v>30</v>
      </c>
      <c r="BI965">
        <v>120</v>
      </c>
      <c r="BJ965">
        <v>105</v>
      </c>
      <c r="BK965">
        <v>11</v>
      </c>
      <c r="BL965">
        <v>43</v>
      </c>
      <c r="BM965">
        <v>0</v>
      </c>
      <c r="BN965">
        <v>141</v>
      </c>
      <c r="BO965">
        <v>0</v>
      </c>
      <c r="BP965">
        <v>0</v>
      </c>
      <c r="BQ965" s="25" t="s">
        <v>170</v>
      </c>
      <c r="BR965">
        <v>22</v>
      </c>
      <c r="BS965">
        <v>15</v>
      </c>
      <c r="BT965">
        <v>2</v>
      </c>
      <c r="BU965">
        <v>0</v>
      </c>
      <c r="BV965">
        <v>0.26</v>
      </c>
      <c r="BW965">
        <v>0.21</v>
      </c>
      <c r="BX965">
        <v>24</v>
      </c>
      <c r="BY965">
        <v>0</v>
      </c>
      <c r="BZ965" s="25" t="s">
        <v>176</v>
      </c>
      <c r="CB965">
        <v>0</v>
      </c>
      <c r="CC965">
        <v>2</v>
      </c>
      <c r="CD965">
        <v>90</v>
      </c>
      <c r="CE965">
        <v>3</v>
      </c>
      <c r="CF965">
        <v>1</v>
      </c>
      <c r="CH965">
        <v>1</v>
      </c>
    </row>
    <row r="966" spans="1:86">
      <c r="A966">
        <v>1</v>
      </c>
      <c r="B966">
        <v>8</v>
      </c>
      <c r="C966">
        <v>105</v>
      </c>
      <c r="D966">
        <v>55</v>
      </c>
      <c r="E966">
        <v>1000</v>
      </c>
      <c r="F966" s="24">
        <f t="shared" si="78"/>
        <v>140</v>
      </c>
      <c r="G966">
        <v>71</v>
      </c>
      <c r="H966" s="24">
        <f t="shared" si="79"/>
        <v>5</v>
      </c>
      <c r="I966" s="24">
        <f t="shared" si="75"/>
        <v>15</v>
      </c>
      <c r="J966" s="24">
        <f t="shared" si="76"/>
        <v>180</v>
      </c>
      <c r="K966" s="49" t="str">
        <f t="shared" si="77"/>
        <v>13</v>
      </c>
      <c r="L966">
        <v>43</v>
      </c>
      <c r="M966">
        <v>0</v>
      </c>
      <c r="N966">
        <v>141</v>
      </c>
      <c r="O966">
        <v>0</v>
      </c>
      <c r="P966">
        <v>0</v>
      </c>
      <c r="Q966" s="25" t="s">
        <v>170</v>
      </c>
      <c r="R966">
        <v>22</v>
      </c>
      <c r="S966">
        <v>15</v>
      </c>
      <c r="T966">
        <v>2</v>
      </c>
      <c r="U966">
        <v>0</v>
      </c>
      <c r="V966">
        <v>0.27</v>
      </c>
      <c r="W966">
        <v>0.22</v>
      </c>
      <c r="X966">
        <v>24</v>
      </c>
      <c r="Y966">
        <v>0</v>
      </c>
      <c r="Z966" s="25" t="s">
        <v>176</v>
      </c>
      <c r="AB966">
        <v>0</v>
      </c>
      <c r="AC966">
        <v>2</v>
      </c>
      <c r="AD966">
        <v>90</v>
      </c>
      <c r="AE966">
        <v>3</v>
      </c>
      <c r="AF966">
        <v>1</v>
      </c>
      <c r="AH966">
        <v>1</v>
      </c>
      <c r="BA966">
        <v>1</v>
      </c>
      <c r="BB966">
        <v>8</v>
      </c>
      <c r="BC966">
        <v>105</v>
      </c>
      <c r="BD966">
        <v>55</v>
      </c>
      <c r="BE966">
        <v>1000</v>
      </c>
      <c r="BF966">
        <v>14</v>
      </c>
      <c r="BG966">
        <v>71</v>
      </c>
      <c r="BH966">
        <v>30</v>
      </c>
      <c r="BI966">
        <v>120</v>
      </c>
      <c r="BJ966">
        <v>105</v>
      </c>
      <c r="BK966">
        <v>11</v>
      </c>
      <c r="BL966">
        <v>43</v>
      </c>
      <c r="BM966">
        <v>0</v>
      </c>
      <c r="BN966">
        <v>141</v>
      </c>
      <c r="BO966">
        <v>0</v>
      </c>
      <c r="BP966">
        <v>0</v>
      </c>
      <c r="BQ966" s="25" t="s">
        <v>170</v>
      </c>
      <c r="BR966">
        <v>22</v>
      </c>
      <c r="BS966">
        <v>15</v>
      </c>
      <c r="BT966">
        <v>2</v>
      </c>
      <c r="BU966">
        <v>0</v>
      </c>
      <c r="BV966">
        <v>0.27</v>
      </c>
      <c r="BW966">
        <v>0.22</v>
      </c>
      <c r="BX966">
        <v>24</v>
      </c>
      <c r="BY966">
        <v>0</v>
      </c>
      <c r="BZ966" s="25" t="s">
        <v>176</v>
      </c>
      <c r="CB966">
        <v>0</v>
      </c>
      <c r="CC966">
        <v>2</v>
      </c>
      <c r="CD966">
        <v>90</v>
      </c>
      <c r="CE966">
        <v>3</v>
      </c>
      <c r="CF966">
        <v>1</v>
      </c>
      <c r="CH966">
        <v>1</v>
      </c>
    </row>
    <row r="967" spans="1:86">
      <c r="A967">
        <v>1</v>
      </c>
      <c r="B967">
        <v>8</v>
      </c>
      <c r="C967">
        <v>105</v>
      </c>
      <c r="D967">
        <v>55</v>
      </c>
      <c r="E967">
        <v>1000</v>
      </c>
      <c r="F967" s="24">
        <f t="shared" si="78"/>
        <v>150</v>
      </c>
      <c r="G967">
        <v>71</v>
      </c>
      <c r="H967" s="24">
        <f t="shared" si="79"/>
        <v>5</v>
      </c>
      <c r="I967" s="24">
        <f t="shared" si="75"/>
        <v>15</v>
      </c>
      <c r="J967" s="24">
        <f t="shared" si="76"/>
        <v>180</v>
      </c>
      <c r="K967" s="49" t="str">
        <f t="shared" si="77"/>
        <v>13</v>
      </c>
      <c r="L967">
        <v>43</v>
      </c>
      <c r="M967">
        <v>0</v>
      </c>
      <c r="N967">
        <v>141</v>
      </c>
      <c r="O967">
        <v>0</v>
      </c>
      <c r="P967">
        <v>0</v>
      </c>
      <c r="Q967" s="25" t="s">
        <v>170</v>
      </c>
      <c r="R967">
        <v>22</v>
      </c>
      <c r="S967">
        <v>15</v>
      </c>
      <c r="T967">
        <v>2</v>
      </c>
      <c r="U967">
        <v>0</v>
      </c>
      <c r="V967">
        <v>0.28000000000000003</v>
      </c>
      <c r="W967">
        <v>0.23</v>
      </c>
      <c r="X967">
        <v>24</v>
      </c>
      <c r="Y967">
        <v>0</v>
      </c>
      <c r="Z967" s="25" t="s">
        <v>176</v>
      </c>
      <c r="AB967">
        <v>0</v>
      </c>
      <c r="AC967">
        <v>2</v>
      </c>
      <c r="AD967">
        <v>90</v>
      </c>
      <c r="AE967">
        <v>3</v>
      </c>
      <c r="AF967">
        <v>1</v>
      </c>
      <c r="AH967">
        <v>1</v>
      </c>
      <c r="BA967">
        <v>1</v>
      </c>
      <c r="BB967">
        <v>8</v>
      </c>
      <c r="BC967">
        <v>105</v>
      </c>
      <c r="BD967">
        <v>55</v>
      </c>
      <c r="BE967">
        <v>1000</v>
      </c>
      <c r="BF967">
        <v>15</v>
      </c>
      <c r="BG967">
        <v>71</v>
      </c>
      <c r="BH967">
        <v>30</v>
      </c>
      <c r="BI967">
        <v>120</v>
      </c>
      <c r="BJ967">
        <v>105</v>
      </c>
      <c r="BK967">
        <v>11</v>
      </c>
      <c r="BL967">
        <v>43</v>
      </c>
      <c r="BM967">
        <v>0</v>
      </c>
      <c r="BN967">
        <v>141</v>
      </c>
      <c r="BO967">
        <v>0</v>
      </c>
      <c r="BP967">
        <v>0</v>
      </c>
      <c r="BQ967" s="25" t="s">
        <v>170</v>
      </c>
      <c r="BR967">
        <v>22</v>
      </c>
      <c r="BS967">
        <v>15</v>
      </c>
      <c r="BT967">
        <v>2</v>
      </c>
      <c r="BU967">
        <v>0</v>
      </c>
      <c r="BV967">
        <v>0.28000000000000003</v>
      </c>
      <c r="BW967">
        <v>0.23</v>
      </c>
      <c r="BX967">
        <v>24</v>
      </c>
      <c r="BY967">
        <v>0</v>
      </c>
      <c r="BZ967" s="25" t="s">
        <v>176</v>
      </c>
      <c r="CB967">
        <v>0</v>
      </c>
      <c r="CC967">
        <v>2</v>
      </c>
      <c r="CD967">
        <v>90</v>
      </c>
      <c r="CE967">
        <v>3</v>
      </c>
      <c r="CF967">
        <v>1</v>
      </c>
      <c r="CH967">
        <v>1</v>
      </c>
    </row>
    <row r="968" spans="1:86">
      <c r="A968">
        <v>1</v>
      </c>
      <c r="B968">
        <v>9</v>
      </c>
      <c r="C968">
        <v>110</v>
      </c>
      <c r="D968">
        <v>55</v>
      </c>
      <c r="E968">
        <v>1000</v>
      </c>
      <c r="F968" s="24">
        <f t="shared" si="78"/>
        <v>170</v>
      </c>
      <c r="G968">
        <v>71</v>
      </c>
      <c r="H968" s="24">
        <f t="shared" si="79"/>
        <v>5</v>
      </c>
      <c r="I968" s="24">
        <f t="shared" si="75"/>
        <v>15</v>
      </c>
      <c r="J968" s="24">
        <f t="shared" si="76"/>
        <v>180</v>
      </c>
      <c r="K968" s="49" t="str">
        <f t="shared" si="77"/>
        <v>13</v>
      </c>
      <c r="L968">
        <v>43</v>
      </c>
      <c r="M968">
        <v>0</v>
      </c>
      <c r="N968">
        <v>141</v>
      </c>
      <c r="O968">
        <v>0</v>
      </c>
      <c r="P968">
        <v>0</v>
      </c>
      <c r="Q968" s="50" t="s">
        <v>170</v>
      </c>
      <c r="R968">
        <v>22</v>
      </c>
      <c r="S968">
        <v>15</v>
      </c>
      <c r="T968">
        <v>2</v>
      </c>
      <c r="U968">
        <v>0</v>
      </c>
      <c r="V968">
        <v>0.315</v>
      </c>
      <c r="W968">
        <v>0.24</v>
      </c>
      <c r="X968">
        <v>24</v>
      </c>
      <c r="Y968">
        <v>0</v>
      </c>
      <c r="Z968" s="25" t="s">
        <v>176</v>
      </c>
      <c r="AB968">
        <v>0</v>
      </c>
      <c r="AC968">
        <v>2</v>
      </c>
      <c r="AD968">
        <v>90</v>
      </c>
      <c r="AE968">
        <v>3</v>
      </c>
      <c r="AF968">
        <v>1</v>
      </c>
      <c r="AH968">
        <v>1</v>
      </c>
      <c r="BA968">
        <v>1</v>
      </c>
      <c r="BB968">
        <v>9</v>
      </c>
      <c r="BC968">
        <v>110</v>
      </c>
      <c r="BD968">
        <v>55</v>
      </c>
      <c r="BE968">
        <v>1000</v>
      </c>
      <c r="BF968">
        <v>17</v>
      </c>
      <c r="BG968">
        <v>71</v>
      </c>
      <c r="BH968">
        <v>30</v>
      </c>
      <c r="BI968">
        <v>120</v>
      </c>
      <c r="BJ968">
        <v>105</v>
      </c>
      <c r="BK968">
        <v>11</v>
      </c>
      <c r="BL968">
        <v>43</v>
      </c>
      <c r="BM968">
        <v>0</v>
      </c>
      <c r="BN968">
        <v>141</v>
      </c>
      <c r="BO968">
        <v>0</v>
      </c>
      <c r="BP968">
        <v>0</v>
      </c>
      <c r="BQ968" s="50" t="s">
        <v>170</v>
      </c>
      <c r="BR968">
        <v>22</v>
      </c>
      <c r="BS968">
        <v>15</v>
      </c>
      <c r="BT968">
        <v>2</v>
      </c>
      <c r="BU968">
        <v>0</v>
      </c>
      <c r="BV968">
        <v>0.315</v>
      </c>
      <c r="BW968">
        <v>0.24</v>
      </c>
      <c r="BX968">
        <v>24</v>
      </c>
      <c r="BY968">
        <v>0</v>
      </c>
      <c r="BZ968" s="25" t="s">
        <v>176</v>
      </c>
      <c r="CB968">
        <v>0</v>
      </c>
      <c r="CC968">
        <v>2</v>
      </c>
      <c r="CD968">
        <v>90</v>
      </c>
      <c r="CE968">
        <v>3</v>
      </c>
      <c r="CF968">
        <v>1</v>
      </c>
      <c r="CH968">
        <v>1</v>
      </c>
    </row>
    <row r="969" spans="1:86">
      <c r="A969">
        <v>1</v>
      </c>
      <c r="B969">
        <v>9</v>
      </c>
      <c r="C969">
        <v>110</v>
      </c>
      <c r="D969">
        <v>55</v>
      </c>
      <c r="E969">
        <v>1000</v>
      </c>
      <c r="F969" s="24">
        <f t="shared" si="78"/>
        <v>170</v>
      </c>
      <c r="G969">
        <v>71</v>
      </c>
      <c r="H969" s="24">
        <f t="shared" si="79"/>
        <v>5</v>
      </c>
      <c r="I969" s="24">
        <f t="shared" si="75"/>
        <v>15</v>
      </c>
      <c r="J969" s="24">
        <f t="shared" si="76"/>
        <v>180</v>
      </c>
      <c r="K969" s="49" t="str">
        <f t="shared" si="77"/>
        <v>13</v>
      </c>
      <c r="L969">
        <v>43</v>
      </c>
      <c r="M969">
        <v>0</v>
      </c>
      <c r="N969">
        <v>141</v>
      </c>
      <c r="O969">
        <v>0</v>
      </c>
      <c r="P969">
        <v>0</v>
      </c>
      <c r="Q969" s="25" t="s">
        <v>170</v>
      </c>
      <c r="R969">
        <v>22</v>
      </c>
      <c r="S969">
        <v>15</v>
      </c>
      <c r="T969">
        <v>2</v>
      </c>
      <c r="U969">
        <v>0</v>
      </c>
      <c r="V969">
        <v>0.32500000000000001</v>
      </c>
      <c r="W969">
        <v>0.25</v>
      </c>
      <c r="X969">
        <v>24</v>
      </c>
      <c r="Y969">
        <v>0</v>
      </c>
      <c r="Z969" s="25" t="s">
        <v>176</v>
      </c>
      <c r="AB969">
        <v>0</v>
      </c>
      <c r="AC969">
        <v>2</v>
      </c>
      <c r="AD969">
        <v>90</v>
      </c>
      <c r="AE969">
        <v>3</v>
      </c>
      <c r="AF969">
        <v>1</v>
      </c>
      <c r="AH969">
        <v>1</v>
      </c>
      <c r="BA969">
        <v>1</v>
      </c>
      <c r="BB969">
        <v>9</v>
      </c>
      <c r="BC969">
        <v>110</v>
      </c>
      <c r="BD969">
        <v>55</v>
      </c>
      <c r="BE969">
        <v>1000</v>
      </c>
      <c r="BF969">
        <v>17</v>
      </c>
      <c r="BG969">
        <v>71</v>
      </c>
      <c r="BH969">
        <v>30</v>
      </c>
      <c r="BI969">
        <v>120</v>
      </c>
      <c r="BJ969">
        <v>105</v>
      </c>
      <c r="BK969">
        <v>11</v>
      </c>
      <c r="BL969">
        <v>43</v>
      </c>
      <c r="BM969">
        <v>0</v>
      </c>
      <c r="BN969">
        <v>141</v>
      </c>
      <c r="BO969">
        <v>0</v>
      </c>
      <c r="BP969">
        <v>0</v>
      </c>
      <c r="BQ969" s="25" t="s">
        <v>170</v>
      </c>
      <c r="BR969">
        <v>22</v>
      </c>
      <c r="BS969">
        <v>15</v>
      </c>
      <c r="BT969">
        <v>2</v>
      </c>
      <c r="BU969">
        <v>0</v>
      </c>
      <c r="BV969">
        <v>0.32500000000000001</v>
      </c>
      <c r="BW969">
        <v>0.25</v>
      </c>
      <c r="BX969">
        <v>24</v>
      </c>
      <c r="BY969">
        <v>0</v>
      </c>
      <c r="BZ969" s="25" t="s">
        <v>176</v>
      </c>
      <c r="CB969">
        <v>0</v>
      </c>
      <c r="CC969">
        <v>2</v>
      </c>
      <c r="CD969">
        <v>90</v>
      </c>
      <c r="CE969">
        <v>3</v>
      </c>
      <c r="CF969">
        <v>1</v>
      </c>
      <c r="CH969">
        <v>1</v>
      </c>
    </row>
    <row r="970" spans="1:86">
      <c r="A970">
        <v>1</v>
      </c>
      <c r="B970">
        <v>9</v>
      </c>
      <c r="C970">
        <v>120</v>
      </c>
      <c r="D970">
        <v>55</v>
      </c>
      <c r="E970">
        <v>1000</v>
      </c>
      <c r="F970" s="24">
        <f t="shared" si="78"/>
        <v>210</v>
      </c>
      <c r="G970">
        <v>71</v>
      </c>
      <c r="H970" s="24">
        <f t="shared" si="79"/>
        <v>5</v>
      </c>
      <c r="I970" s="24">
        <f t="shared" si="75"/>
        <v>15</v>
      </c>
      <c r="J970" s="24">
        <f t="shared" si="76"/>
        <v>180</v>
      </c>
      <c r="K970" s="49" t="str">
        <f t="shared" si="77"/>
        <v>13</v>
      </c>
      <c r="L970">
        <v>43</v>
      </c>
      <c r="M970">
        <v>0</v>
      </c>
      <c r="N970">
        <v>141</v>
      </c>
      <c r="O970">
        <v>0</v>
      </c>
      <c r="P970">
        <v>0</v>
      </c>
      <c r="Q970" s="25" t="s">
        <v>170</v>
      </c>
      <c r="R970">
        <v>22</v>
      </c>
      <c r="S970">
        <v>15</v>
      </c>
      <c r="T970">
        <v>2</v>
      </c>
      <c r="U970">
        <v>0</v>
      </c>
      <c r="V970">
        <v>0.33500000000000002</v>
      </c>
      <c r="W970">
        <v>0.26</v>
      </c>
      <c r="X970">
        <v>24</v>
      </c>
      <c r="Y970">
        <v>0</v>
      </c>
      <c r="Z970" s="25" t="s">
        <v>176</v>
      </c>
      <c r="AB970">
        <v>0</v>
      </c>
      <c r="AC970">
        <v>2</v>
      </c>
      <c r="AD970">
        <v>90</v>
      </c>
      <c r="AE970">
        <v>3</v>
      </c>
      <c r="AF970">
        <v>1</v>
      </c>
      <c r="AH970">
        <v>1</v>
      </c>
      <c r="BA970">
        <v>1</v>
      </c>
      <c r="BB970">
        <v>9</v>
      </c>
      <c r="BC970">
        <v>120</v>
      </c>
      <c r="BD970">
        <v>55</v>
      </c>
      <c r="BE970">
        <v>1000</v>
      </c>
      <c r="BF970">
        <v>21</v>
      </c>
      <c r="BG970">
        <v>71</v>
      </c>
      <c r="BH970">
        <v>30</v>
      </c>
      <c r="BI970">
        <v>120</v>
      </c>
      <c r="BJ970">
        <v>105</v>
      </c>
      <c r="BK970">
        <v>11</v>
      </c>
      <c r="BL970">
        <v>43</v>
      </c>
      <c r="BM970">
        <v>0</v>
      </c>
      <c r="BN970">
        <v>141</v>
      </c>
      <c r="BO970">
        <v>0</v>
      </c>
      <c r="BP970">
        <v>0</v>
      </c>
      <c r="BQ970" s="25" t="s">
        <v>170</v>
      </c>
      <c r="BR970">
        <v>22</v>
      </c>
      <c r="BS970">
        <v>15</v>
      </c>
      <c r="BT970">
        <v>2</v>
      </c>
      <c r="BU970">
        <v>0</v>
      </c>
      <c r="BV970">
        <v>0.33500000000000002</v>
      </c>
      <c r="BW970">
        <v>0.26</v>
      </c>
      <c r="BX970">
        <v>24</v>
      </c>
      <c r="BY970">
        <v>0</v>
      </c>
      <c r="BZ970" s="25" t="s">
        <v>176</v>
      </c>
      <c r="CB970">
        <v>0</v>
      </c>
      <c r="CC970">
        <v>2</v>
      </c>
      <c r="CD970">
        <v>90</v>
      </c>
      <c r="CE970">
        <v>3</v>
      </c>
      <c r="CF970">
        <v>1</v>
      </c>
      <c r="CH970">
        <v>1</v>
      </c>
    </row>
    <row r="971" spans="1:86">
      <c r="A971">
        <v>1</v>
      </c>
      <c r="B971">
        <v>10</v>
      </c>
      <c r="C971">
        <v>120</v>
      </c>
      <c r="D971">
        <v>55</v>
      </c>
      <c r="E971">
        <v>1000</v>
      </c>
      <c r="F971" s="24">
        <f t="shared" si="78"/>
        <v>230</v>
      </c>
      <c r="G971">
        <v>71</v>
      </c>
      <c r="H971" s="24">
        <f t="shared" si="79"/>
        <v>5</v>
      </c>
      <c r="I971" s="24">
        <f t="shared" ref="I971:I976" si="80">IF(BI971="","",ROUND(BI971*10/80,0))</f>
        <v>15</v>
      </c>
      <c r="J971" s="24">
        <f t="shared" ref="J971:J976" si="81">IF(BJ971="","",IF(BJ971&gt;100,100+IF(RIGHT(BJ971,1)*25&gt;=100,80,RIGHT(BJ971,1)*25),IF(RIGHT(BJ971,1)*25&gt;=100,80,RIGHT(BJ971,1)*25)))</f>
        <v>180</v>
      </c>
      <c r="K971" s="49" t="str">
        <f t="shared" si="77"/>
        <v>13</v>
      </c>
      <c r="L971">
        <v>43</v>
      </c>
      <c r="M971">
        <v>0</v>
      </c>
      <c r="N971">
        <v>141</v>
      </c>
      <c r="O971">
        <v>0</v>
      </c>
      <c r="P971" s="25">
        <v>0</v>
      </c>
      <c r="Q971" s="25" t="s">
        <v>170</v>
      </c>
      <c r="R971">
        <v>22</v>
      </c>
      <c r="S971">
        <v>15</v>
      </c>
      <c r="T971">
        <v>2</v>
      </c>
      <c r="U971">
        <v>0</v>
      </c>
      <c r="V971">
        <v>0.35499999999999998</v>
      </c>
      <c r="W971">
        <v>0.27</v>
      </c>
      <c r="X971">
        <v>24</v>
      </c>
      <c r="Y971">
        <v>0</v>
      </c>
      <c r="Z971" s="25" t="s">
        <v>176</v>
      </c>
      <c r="AB971">
        <v>0</v>
      </c>
      <c r="AC971">
        <v>2</v>
      </c>
      <c r="AD971">
        <v>90</v>
      </c>
      <c r="AE971">
        <v>3</v>
      </c>
      <c r="AF971">
        <v>1</v>
      </c>
      <c r="AH971">
        <v>1</v>
      </c>
      <c r="BA971">
        <v>1</v>
      </c>
      <c r="BB971">
        <v>10</v>
      </c>
      <c r="BC971">
        <v>120</v>
      </c>
      <c r="BD971">
        <v>55</v>
      </c>
      <c r="BE971">
        <v>1000</v>
      </c>
      <c r="BF971">
        <v>23</v>
      </c>
      <c r="BG971">
        <v>71</v>
      </c>
      <c r="BH971">
        <v>30</v>
      </c>
      <c r="BI971">
        <v>120</v>
      </c>
      <c r="BJ971">
        <v>105</v>
      </c>
      <c r="BK971">
        <v>11</v>
      </c>
      <c r="BL971">
        <v>43</v>
      </c>
      <c r="BM971">
        <v>0</v>
      </c>
      <c r="BN971">
        <v>141</v>
      </c>
      <c r="BO971">
        <v>0</v>
      </c>
      <c r="BP971" s="25">
        <v>0</v>
      </c>
      <c r="BQ971" s="25" t="s">
        <v>170</v>
      </c>
      <c r="BR971">
        <v>22</v>
      </c>
      <c r="BS971">
        <v>15</v>
      </c>
      <c r="BT971">
        <v>2</v>
      </c>
      <c r="BU971">
        <v>0</v>
      </c>
      <c r="BV971">
        <v>0.35499999999999998</v>
      </c>
      <c r="BW971">
        <v>0.27</v>
      </c>
      <c r="BX971">
        <v>24</v>
      </c>
      <c r="BY971">
        <v>0</v>
      </c>
      <c r="BZ971" s="25" t="s">
        <v>176</v>
      </c>
      <c r="CB971">
        <v>0</v>
      </c>
      <c r="CC971">
        <v>2</v>
      </c>
      <c r="CD971">
        <v>90</v>
      </c>
      <c r="CE971">
        <v>3</v>
      </c>
      <c r="CF971">
        <v>1</v>
      </c>
      <c r="CH971">
        <v>1</v>
      </c>
    </row>
    <row r="972" spans="1:86">
      <c r="A972">
        <v>1</v>
      </c>
      <c r="B972">
        <v>10</v>
      </c>
      <c r="C972">
        <v>120</v>
      </c>
      <c r="D972">
        <v>55</v>
      </c>
      <c r="E972">
        <v>1000</v>
      </c>
      <c r="F972" s="24">
        <f t="shared" si="78"/>
        <v>235</v>
      </c>
      <c r="G972">
        <v>71</v>
      </c>
      <c r="H972" s="24">
        <f t="shared" si="79"/>
        <v>5</v>
      </c>
      <c r="I972" s="24">
        <f t="shared" si="80"/>
        <v>15</v>
      </c>
      <c r="J972" s="24">
        <f t="shared" si="81"/>
        <v>180</v>
      </c>
      <c r="K972" s="49" t="str">
        <f t="shared" si="77"/>
        <v>13</v>
      </c>
      <c r="L972">
        <v>43</v>
      </c>
      <c r="M972">
        <v>0</v>
      </c>
      <c r="N972">
        <v>141</v>
      </c>
      <c r="O972">
        <v>0</v>
      </c>
      <c r="P972">
        <v>0</v>
      </c>
      <c r="Q972" s="25" t="s">
        <v>170</v>
      </c>
      <c r="R972">
        <v>22</v>
      </c>
      <c r="S972">
        <v>15</v>
      </c>
      <c r="T972">
        <v>2</v>
      </c>
      <c r="U972">
        <v>0</v>
      </c>
      <c r="V972">
        <v>0.36499999999999999</v>
      </c>
      <c r="W972">
        <v>0.28000000000000003</v>
      </c>
      <c r="X972">
        <v>24</v>
      </c>
      <c r="Y972">
        <v>0</v>
      </c>
      <c r="Z972" s="25" t="s">
        <v>176</v>
      </c>
      <c r="AB972">
        <v>0</v>
      </c>
      <c r="AC972">
        <v>2</v>
      </c>
      <c r="AD972">
        <v>90</v>
      </c>
      <c r="AE972">
        <v>3</v>
      </c>
      <c r="AF972">
        <v>1</v>
      </c>
      <c r="AH972">
        <v>1</v>
      </c>
      <c r="BA972">
        <v>1</v>
      </c>
      <c r="BB972">
        <v>10</v>
      </c>
      <c r="BC972">
        <v>120</v>
      </c>
      <c r="BD972">
        <v>55</v>
      </c>
      <c r="BE972">
        <v>1000</v>
      </c>
      <c r="BF972">
        <v>23.4</v>
      </c>
      <c r="BG972">
        <v>71</v>
      </c>
      <c r="BH972">
        <v>30</v>
      </c>
      <c r="BI972">
        <v>120</v>
      </c>
      <c r="BJ972">
        <v>105</v>
      </c>
      <c r="BK972">
        <v>11</v>
      </c>
      <c r="BL972">
        <v>43</v>
      </c>
      <c r="BM972">
        <v>0</v>
      </c>
      <c r="BN972">
        <v>141</v>
      </c>
      <c r="BO972">
        <v>0</v>
      </c>
      <c r="BP972">
        <v>0</v>
      </c>
      <c r="BQ972" s="25" t="s">
        <v>170</v>
      </c>
      <c r="BR972">
        <v>22</v>
      </c>
      <c r="BS972">
        <v>15</v>
      </c>
      <c r="BT972">
        <v>2</v>
      </c>
      <c r="BU972">
        <v>0</v>
      </c>
      <c r="BV972">
        <v>0.36499999999999999</v>
      </c>
      <c r="BW972">
        <v>0.28000000000000003</v>
      </c>
      <c r="BX972">
        <v>24</v>
      </c>
      <c r="BY972">
        <v>0</v>
      </c>
      <c r="BZ972" s="25" t="s">
        <v>176</v>
      </c>
      <c r="CB972">
        <v>0</v>
      </c>
      <c r="CC972">
        <v>2</v>
      </c>
      <c r="CD972">
        <v>90</v>
      </c>
      <c r="CE972">
        <v>3</v>
      </c>
      <c r="CF972">
        <v>1</v>
      </c>
      <c r="CH972">
        <v>1</v>
      </c>
    </row>
    <row r="973" spans="1:86">
      <c r="A973">
        <v>1</v>
      </c>
      <c r="B973">
        <v>10</v>
      </c>
      <c r="C973">
        <v>120</v>
      </c>
      <c r="D973">
        <v>55</v>
      </c>
      <c r="E973">
        <v>1000</v>
      </c>
      <c r="F973" s="24">
        <f t="shared" si="78"/>
        <v>240</v>
      </c>
      <c r="G973">
        <v>71</v>
      </c>
      <c r="H973" s="24">
        <f t="shared" si="79"/>
        <v>5</v>
      </c>
      <c r="I973" s="24">
        <f t="shared" si="80"/>
        <v>15</v>
      </c>
      <c r="J973" s="24">
        <f t="shared" si="81"/>
        <v>180</v>
      </c>
      <c r="K973" s="49" t="str">
        <f t="shared" si="77"/>
        <v>13</v>
      </c>
      <c r="L973">
        <v>43</v>
      </c>
      <c r="M973">
        <v>0</v>
      </c>
      <c r="N973">
        <v>141</v>
      </c>
      <c r="O973">
        <v>0</v>
      </c>
      <c r="P973">
        <v>0</v>
      </c>
      <c r="Q973" s="25" t="s">
        <v>170</v>
      </c>
      <c r="R973">
        <v>22</v>
      </c>
      <c r="S973">
        <v>15</v>
      </c>
      <c r="T973">
        <v>2</v>
      </c>
      <c r="U973">
        <v>0</v>
      </c>
      <c r="V973">
        <v>0.375</v>
      </c>
      <c r="W973">
        <v>0.28999999999999998</v>
      </c>
      <c r="X973">
        <v>24</v>
      </c>
      <c r="Y973">
        <v>0</v>
      </c>
      <c r="Z973" s="25" t="s">
        <v>176</v>
      </c>
      <c r="AB973">
        <v>0</v>
      </c>
      <c r="AC973">
        <v>2</v>
      </c>
      <c r="AD973">
        <v>90</v>
      </c>
      <c r="AE973">
        <v>3</v>
      </c>
      <c r="AF973">
        <v>1</v>
      </c>
      <c r="AH973">
        <v>1</v>
      </c>
      <c r="BA973">
        <v>1</v>
      </c>
      <c r="BB973">
        <v>10</v>
      </c>
      <c r="BC973">
        <v>120</v>
      </c>
      <c r="BD973">
        <v>55</v>
      </c>
      <c r="BE973">
        <v>1000</v>
      </c>
      <c r="BF973">
        <v>24</v>
      </c>
      <c r="BG973">
        <v>71</v>
      </c>
      <c r="BH973">
        <v>30</v>
      </c>
      <c r="BI973">
        <v>120</v>
      </c>
      <c r="BJ973">
        <v>105</v>
      </c>
      <c r="BK973">
        <v>11</v>
      </c>
      <c r="BL973">
        <v>43</v>
      </c>
      <c r="BM973">
        <v>0</v>
      </c>
      <c r="BN973">
        <v>141</v>
      </c>
      <c r="BO973">
        <v>0</v>
      </c>
      <c r="BP973">
        <v>0</v>
      </c>
      <c r="BQ973" s="25" t="s">
        <v>170</v>
      </c>
      <c r="BR973">
        <v>22</v>
      </c>
      <c r="BS973">
        <v>15</v>
      </c>
      <c r="BT973">
        <v>2</v>
      </c>
      <c r="BU973">
        <v>0</v>
      </c>
      <c r="BV973">
        <v>0.375</v>
      </c>
      <c r="BW973">
        <v>0.28999999999999998</v>
      </c>
      <c r="BX973">
        <v>24</v>
      </c>
      <c r="BY973">
        <v>0</v>
      </c>
      <c r="BZ973" s="25" t="s">
        <v>176</v>
      </c>
      <c r="CB973">
        <v>0</v>
      </c>
      <c r="CC973">
        <v>2</v>
      </c>
      <c r="CD973">
        <v>90</v>
      </c>
      <c r="CE973">
        <v>3</v>
      </c>
      <c r="CF973">
        <v>1</v>
      </c>
      <c r="CH973">
        <v>1</v>
      </c>
    </row>
    <row r="974" spans="1:86">
      <c r="A974">
        <v>1</v>
      </c>
      <c r="B974">
        <v>10</v>
      </c>
      <c r="C974">
        <v>120</v>
      </c>
      <c r="D974">
        <v>55</v>
      </c>
      <c r="E974">
        <v>1000</v>
      </c>
      <c r="F974" s="24">
        <f t="shared" si="78"/>
        <v>245</v>
      </c>
      <c r="G974">
        <v>71</v>
      </c>
      <c r="H974" s="24">
        <f t="shared" si="79"/>
        <v>5</v>
      </c>
      <c r="I974" s="24">
        <f t="shared" si="80"/>
        <v>15</v>
      </c>
      <c r="J974" s="24">
        <f t="shared" si="81"/>
        <v>180</v>
      </c>
      <c r="K974" s="49" t="str">
        <f t="shared" si="77"/>
        <v>13</v>
      </c>
      <c r="L974">
        <v>43</v>
      </c>
      <c r="M974">
        <v>0</v>
      </c>
      <c r="N974">
        <v>141</v>
      </c>
      <c r="O974">
        <v>0</v>
      </c>
      <c r="P974">
        <v>0</v>
      </c>
      <c r="Q974" s="25" t="s">
        <v>170</v>
      </c>
      <c r="R974">
        <v>22</v>
      </c>
      <c r="S974">
        <v>15</v>
      </c>
      <c r="T974">
        <v>2</v>
      </c>
      <c r="U974">
        <v>0</v>
      </c>
      <c r="V974">
        <v>0.38500000000000001</v>
      </c>
      <c r="W974">
        <v>0.3</v>
      </c>
      <c r="X974">
        <v>24</v>
      </c>
      <c r="Y974">
        <v>0</v>
      </c>
      <c r="Z974" s="25" t="s">
        <v>176</v>
      </c>
      <c r="AB974">
        <v>0</v>
      </c>
      <c r="AC974">
        <v>2</v>
      </c>
      <c r="AD974">
        <v>90</v>
      </c>
      <c r="AE974">
        <v>3</v>
      </c>
      <c r="AF974">
        <v>1</v>
      </c>
      <c r="AH974">
        <v>1</v>
      </c>
      <c r="BA974">
        <v>1</v>
      </c>
      <c r="BB974">
        <v>10</v>
      </c>
      <c r="BC974">
        <v>120</v>
      </c>
      <c r="BD974">
        <v>55</v>
      </c>
      <c r="BE974">
        <v>1000</v>
      </c>
      <c r="BF974">
        <v>24.4</v>
      </c>
      <c r="BG974">
        <v>71</v>
      </c>
      <c r="BH974">
        <v>30</v>
      </c>
      <c r="BI974">
        <v>120</v>
      </c>
      <c r="BJ974">
        <v>105</v>
      </c>
      <c r="BK974">
        <v>11</v>
      </c>
      <c r="BL974">
        <v>43</v>
      </c>
      <c r="BM974">
        <v>0</v>
      </c>
      <c r="BN974">
        <v>141</v>
      </c>
      <c r="BO974">
        <v>0</v>
      </c>
      <c r="BP974">
        <v>0</v>
      </c>
      <c r="BQ974" s="25" t="s">
        <v>170</v>
      </c>
      <c r="BR974">
        <v>22</v>
      </c>
      <c r="BS974">
        <v>15</v>
      </c>
      <c r="BT974">
        <v>2</v>
      </c>
      <c r="BU974">
        <v>0</v>
      </c>
      <c r="BV974">
        <v>0.38500000000000001</v>
      </c>
      <c r="BW974">
        <v>0.3</v>
      </c>
      <c r="BX974">
        <v>24</v>
      </c>
      <c r="BY974">
        <v>0</v>
      </c>
      <c r="BZ974" s="25" t="s">
        <v>176</v>
      </c>
      <c r="CB974">
        <v>0</v>
      </c>
      <c r="CC974">
        <v>2</v>
      </c>
      <c r="CD974">
        <v>90</v>
      </c>
      <c r="CE974">
        <v>3</v>
      </c>
      <c r="CF974">
        <v>1</v>
      </c>
      <c r="CH974">
        <v>1</v>
      </c>
    </row>
    <row r="975" spans="1:86">
      <c r="A975">
        <v>1</v>
      </c>
      <c r="B975">
        <v>10</v>
      </c>
      <c r="C975">
        <v>140</v>
      </c>
      <c r="D975">
        <v>55</v>
      </c>
      <c r="E975">
        <v>1000</v>
      </c>
      <c r="F975" s="24">
        <f t="shared" si="78"/>
        <v>290</v>
      </c>
      <c r="G975">
        <v>71</v>
      </c>
      <c r="H975" s="24">
        <f t="shared" si="79"/>
        <v>5</v>
      </c>
      <c r="I975" s="24">
        <f t="shared" si="80"/>
        <v>19</v>
      </c>
      <c r="J975" s="24">
        <f t="shared" si="81"/>
        <v>180</v>
      </c>
      <c r="K975" s="49" t="str">
        <f t="shared" si="77"/>
        <v>13</v>
      </c>
      <c r="L975">
        <v>43</v>
      </c>
      <c r="M975">
        <v>0</v>
      </c>
      <c r="N975">
        <v>141</v>
      </c>
      <c r="O975">
        <v>0</v>
      </c>
      <c r="P975">
        <v>0</v>
      </c>
      <c r="Q975" s="25" t="s">
        <v>170</v>
      </c>
      <c r="R975">
        <v>22</v>
      </c>
      <c r="S975">
        <v>15</v>
      </c>
      <c r="T975">
        <v>2</v>
      </c>
      <c r="U975">
        <v>0</v>
      </c>
      <c r="V975">
        <v>0.39500000000000002</v>
      </c>
      <c r="W975">
        <v>0.31</v>
      </c>
      <c r="X975">
        <v>24</v>
      </c>
      <c r="Y975">
        <v>0</v>
      </c>
      <c r="Z975" s="25" t="s">
        <v>176</v>
      </c>
      <c r="AB975">
        <v>0</v>
      </c>
      <c r="AC975">
        <v>2</v>
      </c>
      <c r="AD975">
        <v>90</v>
      </c>
      <c r="AE975">
        <v>3</v>
      </c>
      <c r="AF975">
        <v>1</v>
      </c>
      <c r="AH975">
        <v>1</v>
      </c>
      <c r="BA975">
        <v>1</v>
      </c>
      <c r="BB975">
        <v>10</v>
      </c>
      <c r="BC975">
        <v>140</v>
      </c>
      <c r="BD975">
        <v>55</v>
      </c>
      <c r="BE975">
        <v>1000</v>
      </c>
      <c r="BF975">
        <v>29</v>
      </c>
      <c r="BG975">
        <v>71</v>
      </c>
      <c r="BH975">
        <v>30</v>
      </c>
      <c r="BI975">
        <v>150</v>
      </c>
      <c r="BJ975">
        <v>105</v>
      </c>
      <c r="BK975">
        <v>11</v>
      </c>
      <c r="BL975">
        <v>43</v>
      </c>
      <c r="BM975">
        <v>0</v>
      </c>
      <c r="BN975">
        <v>141</v>
      </c>
      <c r="BO975">
        <v>0</v>
      </c>
      <c r="BP975">
        <v>0</v>
      </c>
      <c r="BQ975" s="25" t="s">
        <v>170</v>
      </c>
      <c r="BR975">
        <v>22</v>
      </c>
      <c r="BS975">
        <v>15</v>
      </c>
      <c r="BT975">
        <v>2</v>
      </c>
      <c r="BU975">
        <v>0</v>
      </c>
      <c r="BV975">
        <v>0.39500000000000002</v>
      </c>
      <c r="BW975">
        <v>0.31</v>
      </c>
      <c r="BX975">
        <v>24</v>
      </c>
      <c r="BY975">
        <v>0</v>
      </c>
      <c r="BZ975" s="25" t="s">
        <v>176</v>
      </c>
      <c r="CB975">
        <v>0</v>
      </c>
      <c r="CC975">
        <v>2</v>
      </c>
      <c r="CD975">
        <v>90</v>
      </c>
      <c r="CE975">
        <v>3</v>
      </c>
      <c r="CF975">
        <v>1</v>
      </c>
      <c r="CH975">
        <v>1</v>
      </c>
    </row>
    <row r="976" spans="1:86">
      <c r="A976">
        <v>1</v>
      </c>
      <c r="B976">
        <v>10</v>
      </c>
      <c r="C976">
        <v>140</v>
      </c>
      <c r="D976">
        <v>55</v>
      </c>
      <c r="E976">
        <v>1000</v>
      </c>
      <c r="F976" s="24">
        <f t="shared" si="78"/>
        <v>310</v>
      </c>
      <c r="G976">
        <v>71</v>
      </c>
      <c r="H976" s="24">
        <f t="shared" si="79"/>
        <v>5</v>
      </c>
      <c r="I976" s="24">
        <f t="shared" si="80"/>
        <v>15</v>
      </c>
      <c r="J976" s="24">
        <f t="shared" si="81"/>
        <v>180</v>
      </c>
      <c r="K976" s="49" t="str">
        <f t="shared" si="77"/>
        <v>13</v>
      </c>
      <c r="L976">
        <v>43</v>
      </c>
      <c r="M976">
        <v>0</v>
      </c>
      <c r="N976">
        <v>141</v>
      </c>
      <c r="O976">
        <v>0</v>
      </c>
      <c r="P976">
        <v>0</v>
      </c>
      <c r="Q976" s="25" t="s">
        <v>170</v>
      </c>
      <c r="R976">
        <v>22</v>
      </c>
      <c r="S976">
        <v>15</v>
      </c>
      <c r="T976">
        <v>5</v>
      </c>
      <c r="U976">
        <v>0</v>
      </c>
      <c r="V976">
        <v>0.40500000000000003</v>
      </c>
      <c r="W976">
        <v>0.5</v>
      </c>
      <c r="X976">
        <v>24</v>
      </c>
      <c r="Y976">
        <v>0</v>
      </c>
      <c r="Z976" s="25" t="s">
        <v>176</v>
      </c>
      <c r="AB976">
        <v>0</v>
      </c>
      <c r="AC976">
        <v>2</v>
      </c>
      <c r="AD976">
        <v>90</v>
      </c>
      <c r="AE976">
        <v>3</v>
      </c>
      <c r="AF976">
        <v>1</v>
      </c>
      <c r="AH976">
        <v>1</v>
      </c>
      <c r="BA976">
        <v>1</v>
      </c>
      <c r="BB976">
        <v>10</v>
      </c>
      <c r="BC976">
        <v>140</v>
      </c>
      <c r="BD976">
        <v>55</v>
      </c>
      <c r="BE976">
        <v>1000</v>
      </c>
      <c r="BF976">
        <v>31</v>
      </c>
      <c r="BG976">
        <v>71</v>
      </c>
      <c r="BH976">
        <v>30</v>
      </c>
      <c r="BI976">
        <v>120</v>
      </c>
      <c r="BJ976">
        <v>105</v>
      </c>
      <c r="BK976">
        <v>11</v>
      </c>
      <c r="BL976">
        <v>43</v>
      </c>
      <c r="BM976">
        <v>0</v>
      </c>
      <c r="BN976">
        <v>141</v>
      </c>
      <c r="BO976">
        <v>0</v>
      </c>
      <c r="BP976">
        <v>0</v>
      </c>
      <c r="BQ976" s="25" t="s">
        <v>170</v>
      </c>
      <c r="BR976">
        <v>22</v>
      </c>
      <c r="BS976">
        <v>15</v>
      </c>
      <c r="BT976">
        <v>5</v>
      </c>
      <c r="BU976">
        <v>0</v>
      </c>
      <c r="BV976">
        <v>0.40500000000000003</v>
      </c>
      <c r="BW976">
        <v>0.5</v>
      </c>
      <c r="BX976">
        <v>24</v>
      </c>
      <c r="BY976">
        <v>0</v>
      </c>
      <c r="BZ976" s="25" t="s">
        <v>176</v>
      </c>
      <c r="CB976">
        <v>0</v>
      </c>
      <c r="CC976">
        <v>2</v>
      </c>
      <c r="CD976">
        <v>90</v>
      </c>
      <c r="CE976">
        <v>3</v>
      </c>
      <c r="CF976">
        <v>1</v>
      </c>
      <c r="CH976">
        <v>1</v>
      </c>
    </row>
    <row r="1263" spans="17:69">
      <c r="Q1263" s="25"/>
      <c r="BQ1263" s="25"/>
    </row>
    <row r="1449" spans="23:75">
      <c r="W1449" s="25"/>
      <c r="BW1449" s="25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FE57F-0E95-41A0-B15A-A71283427345}">
  <sheetPr codeName="Sheet7"/>
  <dimension ref="A1:CH1084"/>
  <sheetViews>
    <sheetView zoomScale="75" zoomScaleNormal="75" workbookViewId="0">
      <pane ySplit="1" topLeftCell="A2" activePane="bottomLeft" state="frozen"/>
      <selection pane="bottomLeft" activeCell="I119" sqref="I119"/>
    </sheetView>
  </sheetViews>
  <sheetFormatPr defaultRowHeight="13.9"/>
  <cols>
    <col min="1" max="1" width="14.6640625" bestFit="1" customWidth="1"/>
    <col min="2" max="2" width="7.19921875" bestFit="1" customWidth="1"/>
    <col min="3" max="3" width="4.86328125" bestFit="1" customWidth="1"/>
    <col min="4" max="4" width="5.46484375" bestFit="1" customWidth="1"/>
    <col min="5" max="5" width="5.86328125" bestFit="1" customWidth="1"/>
    <col min="6" max="6" width="4.86328125" style="24" bestFit="1" customWidth="1"/>
    <col min="7" max="7" width="5.86328125" bestFit="1" customWidth="1"/>
    <col min="8" max="8" width="4.19921875" style="24" bestFit="1" customWidth="1"/>
    <col min="9" max="9" width="4.6640625" style="24" bestFit="1" customWidth="1"/>
    <col min="10" max="10" width="3.796875" style="24" bestFit="1" customWidth="1"/>
    <col min="11" max="11" width="4.19921875" style="24" bestFit="1" customWidth="1"/>
    <col min="12" max="12" width="3.796875" bestFit="1" customWidth="1"/>
    <col min="13" max="13" width="4.6640625" bestFit="1" customWidth="1"/>
    <col min="14" max="14" width="4.86328125" bestFit="1" customWidth="1"/>
    <col min="15" max="15" width="4.1328125" bestFit="1" customWidth="1"/>
    <col min="16" max="16" width="3.1328125" bestFit="1" customWidth="1"/>
    <col min="17" max="17" width="4" bestFit="1" customWidth="1"/>
    <col min="18" max="18" width="3.796875" bestFit="1" customWidth="1"/>
    <col min="19" max="19" width="4.1328125" bestFit="1" customWidth="1"/>
    <col min="20" max="20" width="2.796875" bestFit="1" customWidth="1"/>
    <col min="21" max="21" width="4.19921875" bestFit="1" customWidth="1"/>
    <col min="22" max="23" width="10" bestFit="1" customWidth="1"/>
    <col min="24" max="24" width="5.1328125" bestFit="1" customWidth="1"/>
    <col min="25" max="25" width="10" bestFit="1" customWidth="1"/>
    <col min="26" max="26" width="5.86328125" bestFit="1" customWidth="1"/>
    <col min="27" max="27" width="10" bestFit="1" customWidth="1"/>
    <col min="28" max="28" width="8" bestFit="1" customWidth="1"/>
    <col min="29" max="34" width="5.86328125" bestFit="1" customWidth="1"/>
    <col min="35" max="52" width="1.796875" customWidth="1"/>
    <col min="53" max="53" width="3.796875" bestFit="1" customWidth="1"/>
    <col min="54" max="54" width="7.19921875" bestFit="1" customWidth="1"/>
    <col min="55" max="55" width="4.86328125" bestFit="1" customWidth="1"/>
    <col min="56" max="56" width="5.46484375" bestFit="1" customWidth="1"/>
    <col min="57" max="59" width="5.86328125" bestFit="1" customWidth="1"/>
    <col min="60" max="60" width="4.19921875" bestFit="1" customWidth="1"/>
    <col min="61" max="61" width="4.86328125" bestFit="1" customWidth="1"/>
    <col min="62" max="62" width="3.53125" bestFit="1" customWidth="1"/>
    <col min="63" max="63" width="4.19921875" bestFit="1" customWidth="1"/>
    <col min="64" max="64" width="3.796875" bestFit="1" customWidth="1"/>
    <col min="65" max="65" width="4.6640625" bestFit="1" customWidth="1"/>
    <col min="66" max="66" width="4.86328125" bestFit="1" customWidth="1"/>
    <col min="67" max="67" width="4.1328125" bestFit="1" customWidth="1"/>
    <col min="68" max="68" width="3.1328125" bestFit="1" customWidth="1"/>
    <col min="69" max="69" width="4" bestFit="1" customWidth="1"/>
    <col min="70" max="70" width="3.796875" bestFit="1" customWidth="1"/>
    <col min="71" max="71" width="4.1328125" bestFit="1" customWidth="1"/>
    <col min="72" max="72" width="2.796875" bestFit="1" customWidth="1"/>
    <col min="73" max="73" width="4.19921875" bestFit="1" customWidth="1"/>
    <col min="74" max="75" width="10" bestFit="1" customWidth="1"/>
    <col min="76" max="76" width="5.1328125" bestFit="1" customWidth="1"/>
    <col min="77" max="77" width="10" bestFit="1" customWidth="1"/>
    <col min="78" max="78" width="5.86328125" bestFit="1" customWidth="1"/>
    <col min="79" max="79" width="10" bestFit="1" customWidth="1"/>
    <col min="80" max="80" width="8" bestFit="1" customWidth="1"/>
    <col min="81" max="86" width="5.86328125" bestFit="1" customWidth="1"/>
  </cols>
  <sheetData>
    <row r="1" spans="1:86">
      <c r="A1" t="s">
        <v>119</v>
      </c>
      <c r="B1" t="s">
        <v>120</v>
      </c>
      <c r="C1" t="s">
        <v>0</v>
      </c>
      <c r="D1" t="s">
        <v>1</v>
      </c>
      <c r="E1" t="s">
        <v>2</v>
      </c>
      <c r="F1" s="48" t="s">
        <v>3</v>
      </c>
      <c r="G1" t="s">
        <v>4</v>
      </c>
      <c r="H1" s="48" t="s">
        <v>5</v>
      </c>
      <c r="I1" s="48" t="s">
        <v>6</v>
      </c>
      <c r="J1" s="48" t="s">
        <v>15</v>
      </c>
      <c r="K1" s="24" t="s">
        <v>16</v>
      </c>
      <c r="L1" t="s">
        <v>12</v>
      </c>
      <c r="M1" t="s">
        <v>17</v>
      </c>
      <c r="N1" t="s">
        <v>9</v>
      </c>
      <c r="O1" t="s">
        <v>10</v>
      </c>
      <c r="P1" t="s">
        <v>11</v>
      </c>
      <c r="Q1" t="s">
        <v>7</v>
      </c>
      <c r="R1" t="s">
        <v>8</v>
      </c>
      <c r="S1" t="s">
        <v>14</v>
      </c>
      <c r="T1" t="s">
        <v>13</v>
      </c>
      <c r="U1" t="s">
        <v>20</v>
      </c>
      <c r="V1" t="s">
        <v>121</v>
      </c>
      <c r="W1" t="s">
        <v>122</v>
      </c>
      <c r="X1" t="s">
        <v>123</v>
      </c>
      <c r="Y1" t="s">
        <v>124</v>
      </c>
      <c r="Z1" t="s">
        <v>125</v>
      </c>
      <c r="AA1" t="s">
        <v>126</v>
      </c>
      <c r="AB1" t="s">
        <v>127</v>
      </c>
      <c r="AC1" t="s">
        <v>128</v>
      </c>
      <c r="AD1" t="s">
        <v>129</v>
      </c>
      <c r="AE1" t="s">
        <v>130</v>
      </c>
      <c r="AF1" t="s">
        <v>131</v>
      </c>
      <c r="AG1" t="s">
        <v>132</v>
      </c>
      <c r="AH1" s="25" t="s">
        <v>137</v>
      </c>
      <c r="BA1" t="s">
        <v>119</v>
      </c>
      <c r="BB1" t="s">
        <v>120</v>
      </c>
      <c r="BC1" t="s">
        <v>0</v>
      </c>
      <c r="BD1" t="s">
        <v>1</v>
      </c>
      <c r="BE1" t="s">
        <v>2</v>
      </c>
      <c r="BF1" t="s">
        <v>3</v>
      </c>
      <c r="BG1" t="s">
        <v>4</v>
      </c>
      <c r="BH1" t="s">
        <v>5</v>
      </c>
      <c r="BI1" t="s">
        <v>6</v>
      </c>
      <c r="BJ1" t="s">
        <v>15</v>
      </c>
      <c r="BK1" t="s">
        <v>16</v>
      </c>
      <c r="BL1" t="s">
        <v>12</v>
      </c>
      <c r="BM1" t="s">
        <v>17</v>
      </c>
      <c r="BN1" t="s">
        <v>9</v>
      </c>
      <c r="BO1" t="s">
        <v>10</v>
      </c>
      <c r="BP1" t="s">
        <v>11</v>
      </c>
      <c r="BQ1" t="s">
        <v>7</v>
      </c>
      <c r="BR1" t="s">
        <v>8</v>
      </c>
      <c r="BS1" t="s">
        <v>14</v>
      </c>
      <c r="BT1" t="s">
        <v>13</v>
      </c>
      <c r="BU1" t="s">
        <v>20</v>
      </c>
      <c r="BV1" t="s">
        <v>121</v>
      </c>
      <c r="BW1" t="s">
        <v>122</v>
      </c>
      <c r="BX1" t="s">
        <v>123</v>
      </c>
      <c r="BY1" t="s">
        <v>124</v>
      </c>
      <c r="BZ1" t="s">
        <v>125</v>
      </c>
      <c r="CA1" t="s">
        <v>126</v>
      </c>
      <c r="CB1" t="s">
        <v>127</v>
      </c>
      <c r="CC1" t="s">
        <v>128</v>
      </c>
      <c r="CD1" t="s">
        <v>129</v>
      </c>
      <c r="CE1" t="s">
        <v>130</v>
      </c>
      <c r="CF1" t="s">
        <v>131</v>
      </c>
      <c r="CG1" t="s">
        <v>132</v>
      </c>
      <c r="CH1" s="25" t="s">
        <v>137</v>
      </c>
    </row>
    <row r="2" spans="1:86">
      <c r="A2" t="s">
        <v>173</v>
      </c>
      <c r="F2" s="24" t="str">
        <f t="shared" ref="F2:F65" si="0">IF(BF2="","",IF(OR(ROUND(MOD(BF2,1),1)=0.2,ROUND(MOD(BF2,1),1)=0.4,ROUND(MOD(BF2,1),1)=0.7),BF2+0.1,IF(OR(ROUND(MOD(BF2,1),1)=0.1,ROUND(MOD(BF2,1),1)=0.6,ROUND(MOD(BF2,1),1)=0.9),BF2-0.1,BF2))*10)</f>
        <v/>
      </c>
      <c r="H2" s="24" t="str">
        <f>IF(BH2="","",IF(ROUNDUP((BH2/100)*IF(BJ2&gt;100,RIGHT(BJ2,2),BJ2)*250*4/60*2/IF(BK2&gt;=10,10,1),0)&gt;15,15,ROUNDUP((BH2/100)*IF(BJ2&gt;100,RIGHT(BJ2,2),BJ2)*250*4/60*2/IF(BK2&gt;=10,10,1),0)))</f>
        <v/>
      </c>
      <c r="I2" s="24" t="str">
        <f t="shared" ref="I2" si="1">IF(BI2="","",ROUND(BI2*10/80,0))</f>
        <v/>
      </c>
      <c r="J2" s="24" t="str">
        <f>IF(BJ2="","",IF(BJ2&gt;100,100+IF(RIGHT(BJ2,1)*25&gt;=100,80,RIGHT(BJ2,1)*25),IF(RIGHT(BJ2,1)*25&gt;=100,80,RIGHT(BJ2,1)*25)))</f>
        <v/>
      </c>
    </row>
    <row r="3" spans="1:86">
      <c r="A3" s="19">
        <v>1</v>
      </c>
      <c r="B3" s="19">
        <v>7</v>
      </c>
      <c r="C3" s="19">
        <v>200</v>
      </c>
      <c r="D3" s="19">
        <v>40</v>
      </c>
      <c r="E3" s="19">
        <v>0</v>
      </c>
      <c r="F3" s="24">
        <f t="shared" si="0"/>
        <v>50</v>
      </c>
      <c r="G3" s="19">
        <v>60</v>
      </c>
      <c r="H3" s="24">
        <f t="shared" ref="H3:H13" si="2">IF(BH3="","",IF(ROUNDUP((BH3/100)*IF(BJ3&gt;100,RIGHT(BJ3,2),BJ3)*250*4/60*2/IF(BK3&gt;=10,10,1),0)&gt;15,15,ROUNDUP((BH3/100)*IF(BJ3&gt;100,RIGHT(BJ3,2),BJ3)*250*4/60*2/IF(BK3&gt;=10,10,1),0)))</f>
        <v>15</v>
      </c>
      <c r="I3" s="24">
        <f t="shared" ref="I3:I13" si="3">IF(BI3="","",ROUND(BI3*10/80,0))</f>
        <v>3</v>
      </c>
      <c r="J3" s="24">
        <f t="shared" ref="J3:J13" si="4">IF(BJ3="","",IF(BJ3&gt;100,100+IF(RIGHT(BJ3,1)*25&gt;=100,80,RIGHT(BJ3,1)*25),IF(RIGHT(BJ3,1)*25&gt;=100,80,RIGHT(BJ3,1)*25)))</f>
        <v>80</v>
      </c>
      <c r="K3" s="47" t="str">
        <f>TEXT(IF(W3=0,"",IF(BK3&gt;=10,LEFT(BK3,1),0)&amp;IF(V3&gt;=0.06,3,0)),"00")</f>
        <v>03</v>
      </c>
      <c r="L3" s="19">
        <v>22</v>
      </c>
      <c r="M3" s="19">
        <v>0</v>
      </c>
      <c r="N3" s="19">
        <v>0</v>
      </c>
      <c r="O3" s="19">
        <v>1</v>
      </c>
      <c r="P3" s="19">
        <v>0</v>
      </c>
      <c r="Q3" s="20" t="s">
        <v>170</v>
      </c>
      <c r="R3" s="19">
        <v>22</v>
      </c>
      <c r="S3" s="19">
        <v>10</v>
      </c>
      <c r="T3" s="19">
        <v>2</v>
      </c>
      <c r="U3" s="19">
        <v>4</v>
      </c>
      <c r="V3" s="19">
        <v>0.187</v>
      </c>
      <c r="W3" s="19">
        <v>0.5</v>
      </c>
      <c r="X3" s="19">
        <v>24</v>
      </c>
      <c r="Y3" s="19">
        <v>0</v>
      </c>
      <c r="Z3" s="20" t="s">
        <v>176</v>
      </c>
      <c r="AA3" s="19"/>
      <c r="AB3" s="19">
        <v>0</v>
      </c>
      <c r="AC3" s="19">
        <v>1</v>
      </c>
      <c r="AD3" s="19">
        <v>3</v>
      </c>
      <c r="AE3" s="19">
        <v>4</v>
      </c>
      <c r="AF3" s="19">
        <v>1</v>
      </c>
      <c r="AG3" s="19">
        <v>0.1</v>
      </c>
      <c r="AH3" s="19">
        <v>0</v>
      </c>
      <c r="BA3" s="19">
        <v>1</v>
      </c>
      <c r="BB3" s="19">
        <v>7</v>
      </c>
      <c r="BC3" s="19">
        <v>200</v>
      </c>
      <c r="BD3" s="19">
        <v>40</v>
      </c>
      <c r="BE3" s="19">
        <v>0</v>
      </c>
      <c r="BF3" s="19">
        <v>5</v>
      </c>
      <c r="BG3" s="19">
        <v>60</v>
      </c>
      <c r="BH3" s="19">
        <v>10</v>
      </c>
      <c r="BI3" s="19">
        <v>23</v>
      </c>
      <c r="BJ3" s="19">
        <v>5</v>
      </c>
      <c r="BK3" s="19">
        <v>2</v>
      </c>
      <c r="BL3" s="19">
        <v>22</v>
      </c>
      <c r="BM3" s="19">
        <v>0</v>
      </c>
      <c r="BN3" s="19">
        <v>0</v>
      </c>
      <c r="BO3" s="19">
        <v>1</v>
      </c>
      <c r="BP3" s="19">
        <v>0</v>
      </c>
      <c r="BQ3" s="20" t="s">
        <v>170</v>
      </c>
      <c r="BR3" s="19">
        <v>22</v>
      </c>
      <c r="BS3" s="19">
        <v>10</v>
      </c>
      <c r="BT3" s="19">
        <v>2</v>
      </c>
      <c r="BU3" s="19">
        <v>4</v>
      </c>
      <c r="BV3" s="19">
        <v>0.187</v>
      </c>
      <c r="BW3" s="19">
        <v>0.5</v>
      </c>
      <c r="BX3" s="19">
        <v>24</v>
      </c>
      <c r="BY3" s="19">
        <v>0</v>
      </c>
      <c r="BZ3" s="20" t="s">
        <v>176</v>
      </c>
      <c r="CA3" s="19"/>
      <c r="CB3" s="19">
        <v>0</v>
      </c>
      <c r="CC3" s="19">
        <v>1</v>
      </c>
      <c r="CD3" s="19">
        <v>3</v>
      </c>
      <c r="CE3" s="19">
        <v>4</v>
      </c>
      <c r="CF3" s="19">
        <v>1</v>
      </c>
      <c r="CG3" s="19">
        <v>0.1</v>
      </c>
    </row>
    <row r="4" spans="1:86">
      <c r="A4" s="19">
        <v>2</v>
      </c>
      <c r="B4" s="19">
        <v>6</v>
      </c>
      <c r="C4" s="19">
        <v>60</v>
      </c>
      <c r="D4" s="19">
        <v>30</v>
      </c>
      <c r="E4" s="19">
        <v>0</v>
      </c>
      <c r="F4" s="24">
        <f t="shared" si="0"/>
        <v>45</v>
      </c>
      <c r="G4" s="19">
        <v>150</v>
      </c>
      <c r="H4" s="24">
        <f t="shared" si="2"/>
        <v>15</v>
      </c>
      <c r="I4" s="24">
        <f t="shared" si="3"/>
        <v>8</v>
      </c>
      <c r="J4" s="24">
        <f t="shared" si="4"/>
        <v>80</v>
      </c>
      <c r="K4" s="47" t="str">
        <f t="shared" ref="K4:K67" si="5">TEXT(IF(W4=0,"",IF(BK4&gt;=10,LEFT(BK4,1),0)&amp;IF(V4&gt;=0.06,3,0)),"00")</f>
        <v>03</v>
      </c>
      <c r="L4" s="19">
        <v>62</v>
      </c>
      <c r="M4" s="19">
        <v>0</v>
      </c>
      <c r="N4" s="19">
        <v>0</v>
      </c>
      <c r="O4" s="19">
        <v>1</v>
      </c>
      <c r="P4" s="19">
        <v>0</v>
      </c>
      <c r="Q4" s="20" t="s">
        <v>170</v>
      </c>
      <c r="R4" s="19">
        <v>42</v>
      </c>
      <c r="S4" s="19">
        <v>10</v>
      </c>
      <c r="T4" s="19">
        <v>2</v>
      </c>
      <c r="U4" s="19">
        <v>4</v>
      </c>
      <c r="V4" s="19">
        <v>0.112</v>
      </c>
      <c r="W4" s="19">
        <v>0.1</v>
      </c>
      <c r="X4" s="19">
        <v>24</v>
      </c>
      <c r="Y4" s="19">
        <v>0</v>
      </c>
      <c r="Z4" s="20" t="s">
        <v>176</v>
      </c>
      <c r="AA4" s="19"/>
      <c r="AB4" s="19">
        <v>0</v>
      </c>
      <c r="AC4" s="19">
        <v>1</v>
      </c>
      <c r="AD4" s="19">
        <v>3</v>
      </c>
      <c r="AE4" s="19">
        <v>4</v>
      </c>
      <c r="AF4" s="19">
        <v>1</v>
      </c>
      <c r="AG4" s="19">
        <v>0.1</v>
      </c>
      <c r="AH4" s="19">
        <v>0</v>
      </c>
      <c r="BA4" s="19">
        <v>2</v>
      </c>
      <c r="BB4" s="19">
        <v>6</v>
      </c>
      <c r="BC4" s="19">
        <v>60</v>
      </c>
      <c r="BD4" s="19">
        <v>30</v>
      </c>
      <c r="BE4" s="19">
        <v>0</v>
      </c>
      <c r="BF4" s="19">
        <v>4.4000000000000004</v>
      </c>
      <c r="BG4" s="19">
        <v>150</v>
      </c>
      <c r="BH4" s="19">
        <v>17</v>
      </c>
      <c r="BI4" s="19">
        <v>60</v>
      </c>
      <c r="BJ4" s="19">
        <v>5</v>
      </c>
      <c r="BK4" s="19">
        <v>2</v>
      </c>
      <c r="BL4" s="19">
        <v>62</v>
      </c>
      <c r="BM4" s="19">
        <v>0</v>
      </c>
      <c r="BN4" s="19">
        <v>0</v>
      </c>
      <c r="BO4" s="19">
        <v>1</v>
      </c>
      <c r="BP4" s="19">
        <v>0</v>
      </c>
      <c r="BQ4" s="20" t="s">
        <v>170</v>
      </c>
      <c r="BR4" s="19">
        <v>42</v>
      </c>
      <c r="BS4" s="19">
        <v>10</v>
      </c>
      <c r="BT4" s="19">
        <v>2</v>
      </c>
      <c r="BU4" s="19">
        <v>4</v>
      </c>
      <c r="BV4" s="19">
        <v>0.112</v>
      </c>
      <c r="BW4" s="19">
        <v>0.1</v>
      </c>
      <c r="BX4" s="19">
        <v>24</v>
      </c>
      <c r="BY4" s="19">
        <v>0</v>
      </c>
      <c r="BZ4" s="20" t="s">
        <v>176</v>
      </c>
      <c r="CA4" s="19"/>
      <c r="CB4" s="19">
        <v>0</v>
      </c>
      <c r="CC4" s="19">
        <v>1</v>
      </c>
      <c r="CD4" s="19">
        <v>3</v>
      </c>
      <c r="CE4" s="19">
        <v>4</v>
      </c>
      <c r="CF4" s="19">
        <v>1</v>
      </c>
      <c r="CG4" s="19">
        <v>0.1</v>
      </c>
    </row>
    <row r="5" spans="1:86">
      <c r="A5" s="19">
        <v>3</v>
      </c>
      <c r="B5" s="19">
        <v>5</v>
      </c>
      <c r="C5" s="19">
        <v>30</v>
      </c>
      <c r="D5" s="19">
        <v>15</v>
      </c>
      <c r="E5" s="19">
        <v>0</v>
      </c>
      <c r="F5" s="24">
        <f t="shared" si="0"/>
        <v>35</v>
      </c>
      <c r="G5" s="19">
        <v>150</v>
      </c>
      <c r="H5" s="24">
        <f t="shared" si="2"/>
        <v>15</v>
      </c>
      <c r="I5" s="24">
        <f t="shared" si="3"/>
        <v>8</v>
      </c>
      <c r="J5" s="24">
        <f t="shared" si="4"/>
        <v>80</v>
      </c>
      <c r="K5" s="47" t="str">
        <f t="shared" si="5"/>
        <v>03</v>
      </c>
      <c r="L5" s="19">
        <v>62</v>
      </c>
      <c r="M5" s="19">
        <v>0</v>
      </c>
      <c r="N5" s="19">
        <v>0</v>
      </c>
      <c r="O5" s="19">
        <v>0</v>
      </c>
      <c r="P5" s="19">
        <v>0</v>
      </c>
      <c r="Q5" s="20" t="s">
        <v>170</v>
      </c>
      <c r="R5" s="19">
        <v>42</v>
      </c>
      <c r="S5" s="19">
        <v>10</v>
      </c>
      <c r="T5" s="19">
        <v>2</v>
      </c>
      <c r="U5" s="19">
        <v>4</v>
      </c>
      <c r="V5" s="19">
        <v>7.3999999999999996E-2</v>
      </c>
      <c r="W5" s="19">
        <v>6.5000000000000002E-2</v>
      </c>
      <c r="X5" s="19">
        <v>24</v>
      </c>
      <c r="Y5" s="19">
        <v>0</v>
      </c>
      <c r="Z5" s="20" t="s">
        <v>176</v>
      </c>
      <c r="AA5" s="19"/>
      <c r="AB5" s="19">
        <v>2.8</v>
      </c>
      <c r="AC5" s="19">
        <v>1</v>
      </c>
      <c r="AD5" s="19">
        <v>3</v>
      </c>
      <c r="AE5" s="19">
        <v>4</v>
      </c>
      <c r="AF5" s="19">
        <v>1</v>
      </c>
      <c r="AG5" s="19">
        <v>0.1</v>
      </c>
      <c r="AH5" s="19">
        <v>0</v>
      </c>
      <c r="BA5" s="19">
        <v>3</v>
      </c>
      <c r="BB5" s="19">
        <v>5</v>
      </c>
      <c r="BC5" s="19">
        <v>30</v>
      </c>
      <c r="BD5" s="19">
        <v>15</v>
      </c>
      <c r="BE5" s="19">
        <v>0</v>
      </c>
      <c r="BF5" s="19">
        <v>3.4</v>
      </c>
      <c r="BG5" s="19">
        <v>150</v>
      </c>
      <c r="BH5" s="19">
        <v>17</v>
      </c>
      <c r="BI5" s="19">
        <v>60</v>
      </c>
      <c r="BJ5" s="19">
        <v>5</v>
      </c>
      <c r="BK5" s="19">
        <v>2</v>
      </c>
      <c r="BL5" s="19">
        <v>62</v>
      </c>
      <c r="BM5" s="19">
        <v>0</v>
      </c>
      <c r="BN5" s="19">
        <v>0</v>
      </c>
      <c r="BO5" s="19">
        <v>0</v>
      </c>
      <c r="BP5" s="19">
        <v>0</v>
      </c>
      <c r="BQ5" s="20" t="s">
        <v>170</v>
      </c>
      <c r="BR5" s="19">
        <v>42</v>
      </c>
      <c r="BS5" s="19">
        <v>10</v>
      </c>
      <c r="BT5" s="19">
        <v>2</v>
      </c>
      <c r="BU5" s="19">
        <v>4</v>
      </c>
      <c r="BV5" s="19">
        <v>7.3999999999999996E-2</v>
      </c>
      <c r="BW5" s="19">
        <v>6.5000000000000002E-2</v>
      </c>
      <c r="BX5" s="19">
        <v>24</v>
      </c>
      <c r="BY5" s="19">
        <v>0</v>
      </c>
      <c r="BZ5" s="20" t="s">
        <v>176</v>
      </c>
      <c r="CA5" s="19"/>
      <c r="CB5" s="19">
        <v>2.8</v>
      </c>
      <c r="CC5" s="19">
        <v>1</v>
      </c>
      <c r="CD5" s="19">
        <v>3</v>
      </c>
      <c r="CE5" s="19">
        <v>4</v>
      </c>
      <c r="CF5" s="19">
        <v>1</v>
      </c>
      <c r="CG5" s="19">
        <v>0.1</v>
      </c>
    </row>
    <row r="6" spans="1:86">
      <c r="A6" s="19">
        <v>4</v>
      </c>
      <c r="B6" s="19">
        <v>4</v>
      </c>
      <c r="C6" s="19">
        <v>20</v>
      </c>
      <c r="D6" s="19">
        <v>10</v>
      </c>
      <c r="E6" s="19">
        <v>0</v>
      </c>
      <c r="F6" s="24">
        <f t="shared" si="0"/>
        <v>25</v>
      </c>
      <c r="G6" s="19">
        <v>150</v>
      </c>
      <c r="H6" s="24">
        <f t="shared" si="2"/>
        <v>15</v>
      </c>
      <c r="I6" s="24">
        <f t="shared" si="3"/>
        <v>8</v>
      </c>
      <c r="J6" s="24">
        <f t="shared" si="4"/>
        <v>80</v>
      </c>
      <c r="K6" s="47" t="str">
        <f t="shared" si="5"/>
        <v>00</v>
      </c>
      <c r="L6" s="19">
        <v>73</v>
      </c>
      <c r="M6" s="19">
        <v>0</v>
      </c>
      <c r="N6" s="19">
        <v>0</v>
      </c>
      <c r="O6" s="19">
        <v>0</v>
      </c>
      <c r="P6" s="19">
        <v>0</v>
      </c>
      <c r="Q6" s="20" t="s">
        <v>170</v>
      </c>
      <c r="R6" s="19">
        <v>42</v>
      </c>
      <c r="S6" s="19">
        <v>15</v>
      </c>
      <c r="T6" s="19">
        <v>2</v>
      </c>
      <c r="U6" s="19">
        <v>4</v>
      </c>
      <c r="V6" s="19">
        <v>5.1999999999999998E-2</v>
      </c>
      <c r="W6" s="19">
        <v>4.4999999999999998E-2</v>
      </c>
      <c r="X6" s="19">
        <v>24</v>
      </c>
      <c r="Y6" s="19">
        <v>0</v>
      </c>
      <c r="Z6" s="20" t="s">
        <v>176</v>
      </c>
      <c r="AA6" s="19"/>
      <c r="AB6" s="19">
        <v>2</v>
      </c>
      <c r="AC6" s="19">
        <v>1</v>
      </c>
      <c r="AD6" s="19">
        <v>3</v>
      </c>
      <c r="AE6" s="19">
        <v>4</v>
      </c>
      <c r="AF6" s="19">
        <v>1</v>
      </c>
      <c r="AG6" s="19">
        <v>0.1</v>
      </c>
      <c r="AH6" s="19">
        <v>0</v>
      </c>
      <c r="BA6" s="19">
        <v>4</v>
      </c>
      <c r="BB6" s="19">
        <v>4</v>
      </c>
      <c r="BC6" s="19">
        <v>20</v>
      </c>
      <c r="BD6" s="19">
        <v>10</v>
      </c>
      <c r="BE6" s="19">
        <v>0</v>
      </c>
      <c r="BF6" s="19">
        <v>2.4</v>
      </c>
      <c r="BG6" s="19">
        <v>150</v>
      </c>
      <c r="BH6" s="19">
        <v>17</v>
      </c>
      <c r="BI6" s="19">
        <v>60</v>
      </c>
      <c r="BJ6" s="19">
        <v>5</v>
      </c>
      <c r="BK6" s="19">
        <v>2</v>
      </c>
      <c r="BL6" s="19">
        <v>73</v>
      </c>
      <c r="BM6" s="19">
        <v>0</v>
      </c>
      <c r="BN6" s="19">
        <v>0</v>
      </c>
      <c r="BO6" s="19">
        <v>0</v>
      </c>
      <c r="BP6" s="19">
        <v>0</v>
      </c>
      <c r="BQ6" s="20" t="s">
        <v>170</v>
      </c>
      <c r="BR6" s="19">
        <v>42</v>
      </c>
      <c r="BS6" s="19">
        <v>15</v>
      </c>
      <c r="BT6" s="19">
        <v>2</v>
      </c>
      <c r="BU6" s="19">
        <v>4</v>
      </c>
      <c r="BV6" s="19">
        <v>5.1999999999999998E-2</v>
      </c>
      <c r="BW6" s="19">
        <v>4.4999999999999998E-2</v>
      </c>
      <c r="BX6" s="19">
        <v>24</v>
      </c>
      <c r="BY6" s="19">
        <v>0</v>
      </c>
      <c r="BZ6" s="20" t="s">
        <v>176</v>
      </c>
      <c r="CA6" s="19"/>
      <c r="CB6" s="19">
        <v>2</v>
      </c>
      <c r="CC6" s="19">
        <v>1</v>
      </c>
      <c r="CD6" s="19">
        <v>3</v>
      </c>
      <c r="CE6" s="19">
        <v>4</v>
      </c>
      <c r="CF6" s="19">
        <v>1</v>
      </c>
      <c r="CG6" s="19">
        <v>0.1</v>
      </c>
    </row>
    <row r="7" spans="1:86">
      <c r="A7" s="19">
        <v>5</v>
      </c>
      <c r="B7" s="19">
        <v>3</v>
      </c>
      <c r="C7" s="19">
        <v>10</v>
      </c>
      <c r="D7" s="19">
        <v>10</v>
      </c>
      <c r="E7" s="19">
        <v>0</v>
      </c>
      <c r="F7" s="24">
        <f t="shared" si="0"/>
        <v>15</v>
      </c>
      <c r="G7" s="19">
        <v>160</v>
      </c>
      <c r="H7" s="24">
        <f t="shared" si="2"/>
        <v>15</v>
      </c>
      <c r="I7" s="24">
        <f t="shared" si="3"/>
        <v>10</v>
      </c>
      <c r="J7" s="24">
        <f t="shared" si="4"/>
        <v>80</v>
      </c>
      <c r="K7" s="47" t="str">
        <f t="shared" si="5"/>
        <v>00</v>
      </c>
      <c r="L7" s="19">
        <v>73</v>
      </c>
      <c r="M7" s="19">
        <v>0</v>
      </c>
      <c r="N7" s="19">
        <v>0</v>
      </c>
      <c r="O7" s="19">
        <v>0</v>
      </c>
      <c r="P7" s="19">
        <v>0</v>
      </c>
      <c r="Q7" s="20" t="s">
        <v>170</v>
      </c>
      <c r="R7" s="19">
        <v>42</v>
      </c>
      <c r="S7" s="19">
        <v>15</v>
      </c>
      <c r="T7" s="19">
        <v>2</v>
      </c>
      <c r="U7" s="19">
        <v>4</v>
      </c>
      <c r="V7" s="19">
        <v>3.3000000000000002E-2</v>
      </c>
      <c r="W7" s="19">
        <v>2.8000000000000001E-2</v>
      </c>
      <c r="X7" s="19">
        <v>24</v>
      </c>
      <c r="Y7" s="19">
        <v>0</v>
      </c>
      <c r="Z7" s="20" t="s">
        <v>176</v>
      </c>
      <c r="AA7" s="19"/>
      <c r="AB7" s="19">
        <v>1.1200000000000001</v>
      </c>
      <c r="AC7" s="19">
        <v>1</v>
      </c>
      <c r="AD7" s="19">
        <v>3</v>
      </c>
      <c r="AE7" s="19">
        <v>4</v>
      </c>
      <c r="AF7" s="19">
        <v>1</v>
      </c>
      <c r="AG7" s="19">
        <v>0.1</v>
      </c>
      <c r="AH7" s="19">
        <v>0</v>
      </c>
      <c r="BA7" s="19">
        <v>5</v>
      </c>
      <c r="BB7" s="19">
        <v>3</v>
      </c>
      <c r="BC7" s="19">
        <v>10</v>
      </c>
      <c r="BD7" s="19">
        <v>10</v>
      </c>
      <c r="BE7" s="19">
        <v>0</v>
      </c>
      <c r="BF7" s="19">
        <v>1.4</v>
      </c>
      <c r="BG7" s="19">
        <v>160</v>
      </c>
      <c r="BH7" s="19">
        <v>17</v>
      </c>
      <c r="BI7" s="19">
        <v>80</v>
      </c>
      <c r="BJ7" s="19">
        <v>5</v>
      </c>
      <c r="BK7" s="19">
        <v>2</v>
      </c>
      <c r="BL7" s="19">
        <v>73</v>
      </c>
      <c r="BM7" s="19">
        <v>0</v>
      </c>
      <c r="BN7" s="19">
        <v>0</v>
      </c>
      <c r="BO7" s="19">
        <v>0</v>
      </c>
      <c r="BP7" s="19">
        <v>0</v>
      </c>
      <c r="BQ7" s="20" t="s">
        <v>170</v>
      </c>
      <c r="BR7" s="19">
        <v>42</v>
      </c>
      <c r="BS7" s="19">
        <v>15</v>
      </c>
      <c r="BT7" s="19">
        <v>2</v>
      </c>
      <c r="BU7" s="19">
        <v>4</v>
      </c>
      <c r="BV7" s="19">
        <v>3.3000000000000002E-2</v>
      </c>
      <c r="BW7" s="19">
        <v>2.8000000000000001E-2</v>
      </c>
      <c r="BX7" s="19">
        <v>24</v>
      </c>
      <c r="BY7" s="19">
        <v>0</v>
      </c>
      <c r="BZ7" s="20" t="s">
        <v>176</v>
      </c>
      <c r="CA7" s="19"/>
      <c r="CB7" s="19">
        <v>1.1200000000000001</v>
      </c>
      <c r="CC7" s="19">
        <v>1</v>
      </c>
      <c r="CD7" s="19">
        <v>3</v>
      </c>
      <c r="CE7" s="19">
        <v>4</v>
      </c>
      <c r="CF7" s="19">
        <v>1</v>
      </c>
      <c r="CG7" s="19">
        <v>0.1</v>
      </c>
    </row>
    <row r="8" spans="1:86">
      <c r="A8" s="19">
        <v>6</v>
      </c>
      <c r="B8" s="19">
        <v>802</v>
      </c>
      <c r="C8" s="19">
        <v>1</v>
      </c>
      <c r="D8" s="19">
        <v>15</v>
      </c>
      <c r="E8" s="19">
        <v>0</v>
      </c>
      <c r="F8" s="24">
        <f>IF(BF8="","",IF(OR(ROUND(MOD(BF8,1),1)=0.2,ROUND(MOD(BF8,1),1)=0.4,ROUND(MOD(BF8,1),1)=0.7),BF8+0.1,IF(OR(ROUND(MOD(BF8,1),1)=0.1,ROUND(MOD(BF8,1),1)=0.6,ROUND(MOD(BF8,1),1)=0.9),BF8-0.1,BF8))*10)</f>
        <v>15</v>
      </c>
      <c r="G8" s="19">
        <v>180</v>
      </c>
      <c r="H8" s="24">
        <f t="shared" si="2"/>
        <v>15</v>
      </c>
      <c r="I8" s="24">
        <f t="shared" si="3"/>
        <v>19</v>
      </c>
      <c r="J8" s="24">
        <f t="shared" si="4"/>
        <v>80</v>
      </c>
      <c r="K8" s="47" t="str">
        <f t="shared" si="5"/>
        <v>00</v>
      </c>
      <c r="L8" s="19">
        <v>73</v>
      </c>
      <c r="M8" s="19">
        <v>0</v>
      </c>
      <c r="N8" s="19">
        <v>2</v>
      </c>
      <c r="O8" s="19">
        <v>0</v>
      </c>
      <c r="P8" s="19">
        <v>3</v>
      </c>
      <c r="Q8" s="20" t="s">
        <v>175</v>
      </c>
      <c r="R8" s="19">
        <v>41</v>
      </c>
      <c r="S8" s="19">
        <v>30</v>
      </c>
      <c r="T8" s="19">
        <v>2</v>
      </c>
      <c r="U8" s="19">
        <v>4</v>
      </c>
      <c r="V8" s="19">
        <v>8.0000000000000002E-3</v>
      </c>
      <c r="W8" s="19">
        <v>8.0000000000000002E-3</v>
      </c>
      <c r="X8" s="19">
        <v>24</v>
      </c>
      <c r="Y8" s="19">
        <v>0</v>
      </c>
      <c r="Z8" s="20" t="s">
        <v>176</v>
      </c>
      <c r="AA8" s="19"/>
      <c r="AB8" s="19">
        <v>0.8</v>
      </c>
      <c r="AC8" s="19">
        <v>1</v>
      </c>
      <c r="AD8" s="19">
        <v>3</v>
      </c>
      <c r="AE8" s="19">
        <v>4</v>
      </c>
      <c r="AF8" s="19">
        <v>1</v>
      </c>
      <c r="AG8" s="19">
        <v>0.1</v>
      </c>
      <c r="AH8" s="19">
        <v>0</v>
      </c>
      <c r="BA8" s="19">
        <v>6</v>
      </c>
      <c r="BB8" s="19">
        <v>802</v>
      </c>
      <c r="BC8" s="19">
        <v>1</v>
      </c>
      <c r="BD8" s="19">
        <v>15</v>
      </c>
      <c r="BE8" s="19">
        <v>0</v>
      </c>
      <c r="BF8" s="19">
        <v>1.4</v>
      </c>
      <c r="BG8" s="19">
        <v>180</v>
      </c>
      <c r="BH8" s="19">
        <v>17</v>
      </c>
      <c r="BI8" s="19">
        <v>150</v>
      </c>
      <c r="BJ8" s="19">
        <v>5</v>
      </c>
      <c r="BK8" s="19">
        <v>2</v>
      </c>
      <c r="BL8" s="19">
        <v>73</v>
      </c>
      <c r="BM8" s="19">
        <v>0</v>
      </c>
      <c r="BN8" s="19">
        <v>2</v>
      </c>
      <c r="BO8" s="19">
        <v>0</v>
      </c>
      <c r="BP8" s="19">
        <v>3</v>
      </c>
      <c r="BQ8" s="20" t="s">
        <v>175</v>
      </c>
      <c r="BR8" s="19">
        <v>41</v>
      </c>
      <c r="BS8" s="19">
        <v>30</v>
      </c>
      <c r="BT8" s="19">
        <v>2</v>
      </c>
      <c r="BU8" s="19">
        <v>4</v>
      </c>
      <c r="BV8" s="19">
        <v>8.0000000000000002E-3</v>
      </c>
      <c r="BW8" s="19">
        <v>8.0000000000000002E-3</v>
      </c>
      <c r="BX8" s="19">
        <v>24</v>
      </c>
      <c r="BY8" s="19">
        <v>0</v>
      </c>
      <c r="BZ8" s="20" t="s">
        <v>176</v>
      </c>
      <c r="CA8" s="19"/>
      <c r="CB8" s="19">
        <v>0.8</v>
      </c>
      <c r="CC8" s="19">
        <v>1</v>
      </c>
      <c r="CD8" s="19">
        <v>3</v>
      </c>
      <c r="CE8" s="19">
        <v>4</v>
      </c>
      <c r="CF8" s="19">
        <v>1</v>
      </c>
      <c r="CG8" s="19">
        <v>0.1</v>
      </c>
    </row>
    <row r="9" spans="1:86">
      <c r="A9" s="19">
        <v>7</v>
      </c>
      <c r="B9" s="19">
        <v>802</v>
      </c>
      <c r="C9" s="19">
        <v>1</v>
      </c>
      <c r="D9" s="19">
        <v>9</v>
      </c>
      <c r="E9" s="19">
        <v>0</v>
      </c>
      <c r="F9" s="24">
        <f>IF(BF9="","",IF(OR(ROUND(MOD(BF9,1),1)=0.2,ROUND(MOD(BF9,1),1)=0.4,ROUND(MOD(BF9,1),1)=0.7),BF9+0.1,IF(OR(ROUND(MOD(BF9,1),1)=0.1,ROUND(MOD(BF9,1),1)=0.6,ROUND(MOD(BF9,1),1)=0.9),BF9-0.1,BF9))*10)</f>
        <v>7.9999999999999991</v>
      </c>
      <c r="G9" s="19">
        <v>110</v>
      </c>
      <c r="H9" s="24">
        <f t="shared" si="2"/>
        <v>15</v>
      </c>
      <c r="I9" s="24">
        <f t="shared" si="3"/>
        <v>19</v>
      </c>
      <c r="J9" s="24">
        <f t="shared" si="4"/>
        <v>50</v>
      </c>
      <c r="K9" s="47" t="str">
        <f t="shared" si="5"/>
        <v>00</v>
      </c>
      <c r="L9" s="19">
        <v>73</v>
      </c>
      <c r="M9" s="19">
        <v>0</v>
      </c>
      <c r="N9" s="19">
        <v>40</v>
      </c>
      <c r="O9" s="19">
        <v>10</v>
      </c>
      <c r="P9" s="19">
        <v>1</v>
      </c>
      <c r="Q9" s="20" t="s">
        <v>175</v>
      </c>
      <c r="R9" s="19">
        <v>32</v>
      </c>
      <c r="S9" s="19">
        <v>30</v>
      </c>
      <c r="T9" s="19">
        <v>3</v>
      </c>
      <c r="U9" s="19">
        <v>2</v>
      </c>
      <c r="V9" s="19">
        <v>1E-3</v>
      </c>
      <c r="W9" s="19">
        <v>0.02</v>
      </c>
      <c r="X9" s="19">
        <v>24</v>
      </c>
      <c r="Y9" s="19">
        <v>2.4</v>
      </c>
      <c r="Z9" s="20" t="s">
        <v>178</v>
      </c>
      <c r="AA9" s="19">
        <v>28</v>
      </c>
      <c r="AB9" s="19">
        <v>0.32</v>
      </c>
      <c r="AC9" s="19">
        <v>1</v>
      </c>
      <c r="AD9" s="19">
        <v>3</v>
      </c>
      <c r="AE9" s="19">
        <v>4</v>
      </c>
      <c r="AF9" s="19">
        <v>1</v>
      </c>
      <c r="AG9" s="19">
        <v>0.1</v>
      </c>
      <c r="AH9" s="19">
        <v>0</v>
      </c>
      <c r="BA9" s="19">
        <v>7</v>
      </c>
      <c r="BB9" s="19">
        <v>802</v>
      </c>
      <c r="BC9" s="19">
        <v>1</v>
      </c>
      <c r="BD9" s="19">
        <v>9</v>
      </c>
      <c r="BE9" s="19">
        <v>0</v>
      </c>
      <c r="BF9" s="19">
        <v>0.7</v>
      </c>
      <c r="BG9" s="19">
        <v>110</v>
      </c>
      <c r="BH9" s="19">
        <v>28</v>
      </c>
      <c r="BI9" s="19">
        <v>150</v>
      </c>
      <c r="BJ9" s="19">
        <v>2</v>
      </c>
      <c r="BK9" s="19">
        <v>2</v>
      </c>
      <c r="BL9" s="19">
        <v>73</v>
      </c>
      <c r="BM9" s="19">
        <v>0</v>
      </c>
      <c r="BN9" s="19">
        <v>40</v>
      </c>
      <c r="BO9" s="19">
        <v>10</v>
      </c>
      <c r="BP9" s="19">
        <v>1</v>
      </c>
      <c r="BQ9" s="20" t="s">
        <v>175</v>
      </c>
      <c r="BR9" s="19">
        <v>32</v>
      </c>
      <c r="BS9" s="19">
        <v>30</v>
      </c>
      <c r="BT9" s="19">
        <v>3</v>
      </c>
      <c r="BU9" s="19">
        <v>2</v>
      </c>
      <c r="BV9" s="19">
        <v>1E-3</v>
      </c>
      <c r="BW9" s="19">
        <v>0.02</v>
      </c>
      <c r="BX9" s="19">
        <v>24</v>
      </c>
      <c r="BY9" s="19">
        <v>2.4</v>
      </c>
      <c r="BZ9" s="20" t="s">
        <v>178</v>
      </c>
      <c r="CA9" s="19">
        <v>28</v>
      </c>
      <c r="CB9" s="19">
        <v>0.32</v>
      </c>
      <c r="CC9" s="19">
        <v>1</v>
      </c>
      <c r="CD9" s="19">
        <v>3</v>
      </c>
      <c r="CE9" s="19">
        <v>4</v>
      </c>
      <c r="CF9" s="19">
        <v>1</v>
      </c>
      <c r="CG9" s="19">
        <v>0.1</v>
      </c>
    </row>
    <row r="10" spans="1:86">
      <c r="A10" s="19">
        <v>8</v>
      </c>
      <c r="B10" s="19">
        <v>802</v>
      </c>
      <c r="C10" s="19">
        <v>1</v>
      </c>
      <c r="D10" s="19">
        <v>9</v>
      </c>
      <c r="E10" s="19">
        <v>0</v>
      </c>
      <c r="F10" s="24">
        <f t="shared" si="0"/>
        <v>7.9999999999999991</v>
      </c>
      <c r="G10" s="19">
        <v>110</v>
      </c>
      <c r="H10" s="24">
        <f t="shared" si="2"/>
        <v>15</v>
      </c>
      <c r="I10" s="24">
        <f t="shared" si="3"/>
        <v>19</v>
      </c>
      <c r="J10" s="24">
        <f t="shared" si="4"/>
        <v>50</v>
      </c>
      <c r="K10" s="47" t="str">
        <f t="shared" si="5"/>
        <v>00</v>
      </c>
      <c r="L10" s="19">
        <v>73</v>
      </c>
      <c r="M10" s="19">
        <v>0</v>
      </c>
      <c r="N10" s="19">
        <v>40</v>
      </c>
      <c r="O10" s="19">
        <v>10</v>
      </c>
      <c r="P10" s="19">
        <v>1</v>
      </c>
      <c r="Q10" s="20" t="s">
        <v>175</v>
      </c>
      <c r="R10" s="19">
        <v>32</v>
      </c>
      <c r="S10" s="19">
        <v>30</v>
      </c>
      <c r="T10" s="19">
        <v>3</v>
      </c>
      <c r="U10" s="19">
        <v>2</v>
      </c>
      <c r="V10" s="19">
        <v>2.1000000000000001E-2</v>
      </c>
      <c r="W10" s="19">
        <v>5.0000000000000001E-3</v>
      </c>
      <c r="X10" s="19">
        <v>24</v>
      </c>
      <c r="Y10" s="19">
        <v>2.4</v>
      </c>
      <c r="Z10" s="20" t="s">
        <v>178</v>
      </c>
      <c r="AA10" s="19">
        <v>28</v>
      </c>
      <c r="AB10" s="19">
        <v>0.32</v>
      </c>
      <c r="AC10" s="19">
        <v>1</v>
      </c>
      <c r="AD10" s="19">
        <v>3</v>
      </c>
      <c r="AE10" s="19">
        <v>4</v>
      </c>
      <c r="AF10" s="19">
        <v>1</v>
      </c>
      <c r="AG10" s="19">
        <v>0.1</v>
      </c>
      <c r="AH10" s="19">
        <v>0</v>
      </c>
      <c r="BA10" s="19">
        <v>8</v>
      </c>
      <c r="BB10" s="19">
        <v>802</v>
      </c>
      <c r="BC10" s="19">
        <v>1</v>
      </c>
      <c r="BD10" s="19">
        <v>9</v>
      </c>
      <c r="BE10" s="19">
        <v>0</v>
      </c>
      <c r="BF10" s="19">
        <v>0.7</v>
      </c>
      <c r="BG10" s="19">
        <v>110</v>
      </c>
      <c r="BH10" s="19">
        <v>28</v>
      </c>
      <c r="BI10" s="19">
        <v>150</v>
      </c>
      <c r="BJ10" s="19">
        <v>2</v>
      </c>
      <c r="BK10" s="19">
        <v>2</v>
      </c>
      <c r="BL10" s="19">
        <v>73</v>
      </c>
      <c r="BM10" s="19">
        <v>0</v>
      </c>
      <c r="BN10" s="19">
        <v>40</v>
      </c>
      <c r="BO10" s="19">
        <v>10</v>
      </c>
      <c r="BP10" s="19">
        <v>1</v>
      </c>
      <c r="BQ10" s="20" t="s">
        <v>175</v>
      </c>
      <c r="BR10" s="19">
        <v>32</v>
      </c>
      <c r="BS10" s="19">
        <v>30</v>
      </c>
      <c r="BT10" s="19">
        <v>3</v>
      </c>
      <c r="BU10" s="19">
        <v>2</v>
      </c>
      <c r="BV10" s="19">
        <v>2.1000000000000001E-2</v>
      </c>
      <c r="BW10" s="19">
        <v>5.0000000000000001E-3</v>
      </c>
      <c r="BX10" s="19">
        <v>24</v>
      </c>
      <c r="BY10" s="19">
        <v>2.4</v>
      </c>
      <c r="BZ10" s="20" t="s">
        <v>178</v>
      </c>
      <c r="CA10" s="19">
        <v>28</v>
      </c>
      <c r="CB10" s="19">
        <v>0.32</v>
      </c>
      <c r="CC10" s="19">
        <v>1</v>
      </c>
      <c r="CD10" s="19">
        <v>3</v>
      </c>
      <c r="CE10" s="19">
        <v>4</v>
      </c>
      <c r="CF10" s="19">
        <v>1</v>
      </c>
      <c r="CG10" s="19">
        <v>0.1</v>
      </c>
    </row>
    <row r="11" spans="1:86">
      <c r="A11" s="19">
        <v>9</v>
      </c>
      <c r="B11" s="19">
        <v>801</v>
      </c>
      <c r="C11" s="19">
        <v>1</v>
      </c>
      <c r="D11" s="19">
        <v>3</v>
      </c>
      <c r="E11" s="19">
        <v>0</v>
      </c>
      <c r="F11" s="24">
        <f t="shared" si="0"/>
        <v>5</v>
      </c>
      <c r="G11" s="19">
        <v>90</v>
      </c>
      <c r="H11" s="24">
        <f t="shared" si="2"/>
        <v>5</v>
      </c>
      <c r="I11" s="24">
        <f t="shared" si="3"/>
        <v>30</v>
      </c>
      <c r="J11" s="24">
        <f t="shared" si="4"/>
        <v>50</v>
      </c>
      <c r="K11" s="47" t="str">
        <f t="shared" si="5"/>
        <v>10</v>
      </c>
      <c r="L11" s="19">
        <v>86</v>
      </c>
      <c r="M11" s="19">
        <v>0</v>
      </c>
      <c r="N11" s="19">
        <v>0</v>
      </c>
      <c r="O11" s="19">
        <v>10</v>
      </c>
      <c r="P11" s="19">
        <v>0</v>
      </c>
      <c r="Q11" s="20" t="s">
        <v>175</v>
      </c>
      <c r="R11" s="19">
        <v>31</v>
      </c>
      <c r="S11" s="19">
        <v>30</v>
      </c>
      <c r="T11" s="19">
        <v>3</v>
      </c>
      <c r="U11" s="19">
        <v>2</v>
      </c>
      <c r="V11" s="19">
        <v>-2E-3</v>
      </c>
      <c r="W11" s="19">
        <v>1.7999999999999999E-2</v>
      </c>
      <c r="X11" s="19">
        <v>24</v>
      </c>
      <c r="Y11" s="19">
        <v>3.6</v>
      </c>
      <c r="Z11" s="20" t="s">
        <v>178</v>
      </c>
      <c r="AA11" s="19">
        <v>32</v>
      </c>
      <c r="AB11" s="19">
        <v>0.1</v>
      </c>
      <c r="AC11" s="19">
        <v>1</v>
      </c>
      <c r="AD11" s="19">
        <v>3</v>
      </c>
      <c r="AE11" s="19">
        <v>4</v>
      </c>
      <c r="AF11" s="19">
        <v>1</v>
      </c>
      <c r="AG11" s="19">
        <v>0.1</v>
      </c>
      <c r="AH11" s="19">
        <v>0</v>
      </c>
      <c r="BA11" s="19">
        <v>9</v>
      </c>
      <c r="BB11" s="19">
        <v>801</v>
      </c>
      <c r="BC11" s="19">
        <v>1</v>
      </c>
      <c r="BD11" s="19">
        <v>3</v>
      </c>
      <c r="BE11" s="19">
        <v>0</v>
      </c>
      <c r="BF11" s="19">
        <v>0.4</v>
      </c>
      <c r="BG11" s="19">
        <v>90</v>
      </c>
      <c r="BH11" s="19">
        <v>62</v>
      </c>
      <c r="BI11" s="19">
        <v>240</v>
      </c>
      <c r="BJ11" s="19">
        <v>2</v>
      </c>
      <c r="BK11" s="19">
        <v>12</v>
      </c>
      <c r="BL11" s="19">
        <v>86</v>
      </c>
      <c r="BM11" s="19">
        <v>0</v>
      </c>
      <c r="BN11" s="19">
        <v>0</v>
      </c>
      <c r="BO11" s="19">
        <v>10</v>
      </c>
      <c r="BP11" s="19">
        <v>0</v>
      </c>
      <c r="BQ11" s="20" t="s">
        <v>175</v>
      </c>
      <c r="BR11" s="19">
        <v>31</v>
      </c>
      <c r="BS11" s="19">
        <v>30</v>
      </c>
      <c r="BT11" s="19">
        <v>3</v>
      </c>
      <c r="BU11" s="19">
        <v>2</v>
      </c>
      <c r="BV11" s="19">
        <v>-2E-3</v>
      </c>
      <c r="BW11" s="19">
        <v>1.7999999999999999E-2</v>
      </c>
      <c r="BX11" s="19">
        <v>24</v>
      </c>
      <c r="BY11" s="19">
        <v>3.6</v>
      </c>
      <c r="BZ11" s="20" t="s">
        <v>178</v>
      </c>
      <c r="CA11" s="19">
        <v>32</v>
      </c>
      <c r="CB11" s="19">
        <v>0.1</v>
      </c>
      <c r="CC11" s="19">
        <v>1</v>
      </c>
      <c r="CD11" s="19">
        <v>3</v>
      </c>
      <c r="CE11" s="19">
        <v>4</v>
      </c>
      <c r="CF11" s="19">
        <v>1</v>
      </c>
      <c r="CG11" s="19">
        <v>0.1</v>
      </c>
    </row>
    <row r="12" spans="1:86">
      <c r="A12" s="19">
        <v>10</v>
      </c>
      <c r="B12" s="19">
        <v>801</v>
      </c>
      <c r="C12" s="19">
        <v>1</v>
      </c>
      <c r="D12" s="19">
        <v>3</v>
      </c>
      <c r="E12" s="19">
        <v>0</v>
      </c>
      <c r="F12" s="24">
        <f t="shared" si="0"/>
        <v>5</v>
      </c>
      <c r="G12" s="19">
        <v>90</v>
      </c>
      <c r="H12" s="24">
        <f t="shared" si="2"/>
        <v>5</v>
      </c>
      <c r="I12" s="24">
        <f t="shared" si="3"/>
        <v>30</v>
      </c>
      <c r="J12" s="24">
        <f t="shared" si="4"/>
        <v>50</v>
      </c>
      <c r="K12" s="47" t="str">
        <f t="shared" si="5"/>
        <v>10</v>
      </c>
      <c r="L12" s="19">
        <v>86</v>
      </c>
      <c r="M12" s="19">
        <v>0</v>
      </c>
      <c r="N12" s="19">
        <v>0</v>
      </c>
      <c r="O12" s="19">
        <v>10</v>
      </c>
      <c r="P12" s="19">
        <v>0</v>
      </c>
      <c r="Q12" s="20" t="s">
        <v>175</v>
      </c>
      <c r="R12" s="19">
        <v>31</v>
      </c>
      <c r="S12" s="19">
        <v>30</v>
      </c>
      <c r="T12" s="19">
        <v>3</v>
      </c>
      <c r="U12" s="19">
        <v>2</v>
      </c>
      <c r="V12" s="19">
        <v>1.7999999999999999E-2</v>
      </c>
      <c r="W12" s="19">
        <v>3.0000000000000001E-3</v>
      </c>
      <c r="X12" s="19">
        <v>24</v>
      </c>
      <c r="Y12" s="19">
        <v>3.6</v>
      </c>
      <c r="Z12" s="20" t="s">
        <v>178</v>
      </c>
      <c r="AA12" s="19">
        <v>43</v>
      </c>
      <c r="AB12" s="19">
        <v>0.1</v>
      </c>
      <c r="AC12" s="19">
        <v>1</v>
      </c>
      <c r="AD12" s="19">
        <v>3</v>
      </c>
      <c r="AE12" s="19">
        <v>4</v>
      </c>
      <c r="AF12" s="19">
        <v>1</v>
      </c>
      <c r="AG12" s="19">
        <v>0.1</v>
      </c>
      <c r="AH12" s="19">
        <v>0</v>
      </c>
      <c r="BA12" s="19">
        <v>10</v>
      </c>
      <c r="BB12" s="19">
        <v>801</v>
      </c>
      <c r="BC12" s="19">
        <v>1</v>
      </c>
      <c r="BD12" s="19">
        <v>3</v>
      </c>
      <c r="BE12" s="19">
        <v>0</v>
      </c>
      <c r="BF12" s="19">
        <v>0.4</v>
      </c>
      <c r="BG12" s="19">
        <v>90</v>
      </c>
      <c r="BH12" s="19">
        <v>62</v>
      </c>
      <c r="BI12" s="19">
        <v>240</v>
      </c>
      <c r="BJ12" s="19">
        <v>2</v>
      </c>
      <c r="BK12" s="19">
        <v>12</v>
      </c>
      <c r="BL12" s="19">
        <v>86</v>
      </c>
      <c r="BM12" s="19">
        <v>0</v>
      </c>
      <c r="BN12" s="19">
        <v>0</v>
      </c>
      <c r="BO12" s="19">
        <v>10</v>
      </c>
      <c r="BP12" s="19">
        <v>0</v>
      </c>
      <c r="BQ12" s="20" t="s">
        <v>175</v>
      </c>
      <c r="BR12" s="19">
        <v>31</v>
      </c>
      <c r="BS12" s="19">
        <v>30</v>
      </c>
      <c r="BT12" s="19">
        <v>3</v>
      </c>
      <c r="BU12" s="19">
        <v>2</v>
      </c>
      <c r="BV12" s="19">
        <v>1.7999999999999999E-2</v>
      </c>
      <c r="BW12" s="19">
        <v>3.0000000000000001E-3</v>
      </c>
      <c r="BX12" s="19">
        <v>24</v>
      </c>
      <c r="BY12" s="19">
        <v>3.6</v>
      </c>
      <c r="BZ12" s="20" t="s">
        <v>178</v>
      </c>
      <c r="CA12" s="19">
        <v>43</v>
      </c>
      <c r="CB12" s="19">
        <v>0.1</v>
      </c>
      <c r="CC12" s="19">
        <v>1</v>
      </c>
      <c r="CD12" s="19">
        <v>3</v>
      </c>
      <c r="CE12" s="19">
        <v>4</v>
      </c>
      <c r="CF12" s="19">
        <v>1</v>
      </c>
      <c r="CG12" s="19">
        <v>0.1</v>
      </c>
    </row>
    <row r="13" spans="1:86">
      <c r="A13" s="19"/>
      <c r="B13" s="19"/>
      <c r="C13" s="19"/>
      <c r="D13" s="19"/>
      <c r="E13" s="19"/>
      <c r="F13" s="24" t="str">
        <f t="shared" si="0"/>
        <v/>
      </c>
      <c r="G13" s="19"/>
      <c r="H13" s="24" t="str">
        <f t="shared" si="2"/>
        <v/>
      </c>
      <c r="I13" s="24" t="str">
        <f t="shared" si="3"/>
        <v/>
      </c>
      <c r="J13" s="24" t="str">
        <f t="shared" si="4"/>
        <v/>
      </c>
      <c r="K13" s="47" t="str">
        <f t="shared" si="5"/>
        <v/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20"/>
      <c r="AA13" s="19"/>
      <c r="AB13" s="19"/>
      <c r="AC13" s="19"/>
      <c r="AD13" s="19"/>
      <c r="AE13" s="19"/>
      <c r="AF13" s="19"/>
      <c r="AG13" s="19"/>
      <c r="AH13" s="19">
        <v>0</v>
      </c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20"/>
      <c r="CA13" s="19"/>
      <c r="CB13" s="19"/>
      <c r="CC13" s="19"/>
      <c r="CD13" s="19"/>
      <c r="CE13" s="19"/>
      <c r="CF13" s="19"/>
      <c r="CG13" s="19"/>
    </row>
    <row r="14" spans="1:86">
      <c r="A14" s="19">
        <v>1</v>
      </c>
      <c r="B14" s="19">
        <v>6</v>
      </c>
      <c r="C14" s="19">
        <v>200</v>
      </c>
      <c r="D14" s="19">
        <v>40</v>
      </c>
      <c r="E14" s="19">
        <v>0</v>
      </c>
      <c r="F14" s="24">
        <f t="shared" si="0"/>
        <v>50</v>
      </c>
      <c r="G14" s="19">
        <v>60</v>
      </c>
      <c r="H14" s="24">
        <f t="shared" ref="H14:H77" si="6">IF(BH14="","",IF(ROUNDUP((BH14/100)*IF(BJ14&gt;100,RIGHT(BJ14,2),BJ14)*250*4/60*2/IF(BK14&gt;=10,10,1),0)&gt;15,15,ROUNDUP((BH14/100)*IF(BJ14&gt;100,RIGHT(BJ14,2),BJ14)*250*4/60*2/IF(BK14&gt;=10,10,1),0)))</f>
        <v>15</v>
      </c>
      <c r="I14" s="24">
        <f t="shared" ref="I14:I77" si="7">IF(BI14="","",ROUND(BI14*10/80,0))</f>
        <v>3</v>
      </c>
      <c r="J14" s="24">
        <f t="shared" ref="J14:J77" si="8">IF(BJ14="","",IF(BJ14&gt;100,100+IF(RIGHT(BJ14,1)*25&gt;=100,80,RIGHT(BJ14,1)*25),IF(RIGHT(BJ14,1)*25&gt;=100,80,RIGHT(BJ14,1)*25)))</f>
        <v>80</v>
      </c>
      <c r="K14" s="47" t="str">
        <f t="shared" si="5"/>
        <v>03</v>
      </c>
      <c r="L14" s="19">
        <v>22</v>
      </c>
      <c r="M14" s="19">
        <v>0</v>
      </c>
      <c r="N14" s="19">
        <v>0</v>
      </c>
      <c r="O14" s="19">
        <v>1</v>
      </c>
      <c r="P14" s="19">
        <v>0</v>
      </c>
      <c r="Q14" s="20" t="s">
        <v>170</v>
      </c>
      <c r="R14" s="19">
        <v>22</v>
      </c>
      <c r="S14" s="19">
        <v>10</v>
      </c>
      <c r="T14" s="19">
        <v>2</v>
      </c>
      <c r="U14" s="19">
        <v>4</v>
      </c>
      <c r="V14" s="19">
        <v>0.186</v>
      </c>
      <c r="W14" s="19">
        <v>0.5</v>
      </c>
      <c r="X14" s="19">
        <v>24</v>
      </c>
      <c r="Y14" s="19">
        <v>0</v>
      </c>
      <c r="Z14" s="20" t="s">
        <v>176</v>
      </c>
      <c r="AA14" s="19"/>
      <c r="AB14" s="19">
        <v>0</v>
      </c>
      <c r="AC14" s="19">
        <v>1</v>
      </c>
      <c r="AD14" s="19">
        <v>3</v>
      </c>
      <c r="AE14" s="19">
        <v>4</v>
      </c>
      <c r="AF14" s="19">
        <v>1</v>
      </c>
      <c r="AG14" s="19">
        <v>0.32</v>
      </c>
      <c r="AH14" s="19">
        <v>0</v>
      </c>
      <c r="BA14" s="19">
        <v>1</v>
      </c>
      <c r="BB14" s="19">
        <v>6</v>
      </c>
      <c r="BC14" s="19">
        <v>200</v>
      </c>
      <c r="BD14" s="19">
        <v>40</v>
      </c>
      <c r="BE14" s="19">
        <v>0</v>
      </c>
      <c r="BF14" s="19">
        <v>5</v>
      </c>
      <c r="BG14" s="19">
        <v>60</v>
      </c>
      <c r="BH14" s="19">
        <v>10</v>
      </c>
      <c r="BI14" s="19">
        <v>23</v>
      </c>
      <c r="BJ14" s="19">
        <v>5</v>
      </c>
      <c r="BK14" s="19">
        <v>2</v>
      </c>
      <c r="BL14" s="19">
        <v>22</v>
      </c>
      <c r="BM14" s="19">
        <v>0</v>
      </c>
      <c r="BN14" s="19">
        <v>0</v>
      </c>
      <c r="BO14" s="19">
        <v>1</v>
      </c>
      <c r="BP14" s="19">
        <v>0</v>
      </c>
      <c r="BQ14" s="20" t="s">
        <v>170</v>
      </c>
      <c r="BR14" s="19">
        <v>22</v>
      </c>
      <c r="BS14" s="19">
        <v>10</v>
      </c>
      <c r="BT14" s="19">
        <v>2</v>
      </c>
      <c r="BU14" s="19">
        <v>4</v>
      </c>
      <c r="BV14" s="19">
        <v>0.186</v>
      </c>
      <c r="BW14" s="19">
        <v>0.5</v>
      </c>
      <c r="BX14" s="19">
        <v>24</v>
      </c>
      <c r="BY14" s="19">
        <v>0</v>
      </c>
      <c r="BZ14" s="20" t="s">
        <v>176</v>
      </c>
      <c r="CA14" s="19"/>
      <c r="CB14" s="19">
        <v>0</v>
      </c>
      <c r="CC14" s="19">
        <v>1</v>
      </c>
      <c r="CD14" s="19">
        <v>3</v>
      </c>
      <c r="CE14" s="19">
        <v>4</v>
      </c>
      <c r="CF14" s="19">
        <v>1</v>
      </c>
      <c r="CG14" s="19">
        <v>0.32</v>
      </c>
    </row>
    <row r="15" spans="1:86">
      <c r="A15" s="19">
        <v>2</v>
      </c>
      <c r="B15" s="19">
        <v>5</v>
      </c>
      <c r="C15" s="19">
        <v>60</v>
      </c>
      <c r="D15" s="19">
        <v>30</v>
      </c>
      <c r="E15" s="19">
        <v>0</v>
      </c>
      <c r="F15" s="24">
        <f t="shared" si="0"/>
        <v>45</v>
      </c>
      <c r="G15" s="19">
        <v>150</v>
      </c>
      <c r="H15" s="24">
        <f t="shared" si="6"/>
        <v>15</v>
      </c>
      <c r="I15" s="24">
        <f t="shared" si="7"/>
        <v>8</v>
      </c>
      <c r="J15" s="24">
        <f t="shared" si="8"/>
        <v>80</v>
      </c>
      <c r="K15" s="47" t="str">
        <f t="shared" si="5"/>
        <v>03</v>
      </c>
      <c r="L15" s="19">
        <v>62</v>
      </c>
      <c r="M15" s="19">
        <v>0</v>
      </c>
      <c r="N15" s="19">
        <v>0</v>
      </c>
      <c r="O15" s="19">
        <v>1</v>
      </c>
      <c r="P15" s="19">
        <v>0</v>
      </c>
      <c r="Q15" s="20" t="s">
        <v>170</v>
      </c>
      <c r="R15" s="19">
        <v>42</v>
      </c>
      <c r="S15" s="19">
        <v>10</v>
      </c>
      <c r="T15" s="19">
        <v>2</v>
      </c>
      <c r="U15" s="19">
        <v>4</v>
      </c>
      <c r="V15" s="19">
        <v>0.111</v>
      </c>
      <c r="W15" s="19">
        <v>9.9099999999999994E-2</v>
      </c>
      <c r="X15" s="19">
        <v>24</v>
      </c>
      <c r="Y15" s="19">
        <v>0</v>
      </c>
      <c r="Z15" s="20" t="s">
        <v>176</v>
      </c>
      <c r="AA15" s="19"/>
      <c r="AB15" s="19">
        <v>0</v>
      </c>
      <c r="AC15" s="19">
        <v>1</v>
      </c>
      <c r="AD15" s="19">
        <v>3</v>
      </c>
      <c r="AE15" s="19">
        <v>4</v>
      </c>
      <c r="AF15" s="19">
        <v>1</v>
      </c>
      <c r="AG15" s="19">
        <v>0.32</v>
      </c>
      <c r="AH15" s="19">
        <v>0</v>
      </c>
      <c r="BA15" s="19">
        <v>2</v>
      </c>
      <c r="BB15" s="19">
        <v>5</v>
      </c>
      <c r="BC15" s="19">
        <v>60</v>
      </c>
      <c r="BD15" s="19">
        <v>30</v>
      </c>
      <c r="BE15" s="19">
        <v>0</v>
      </c>
      <c r="BF15" s="19">
        <v>4.4000000000000004</v>
      </c>
      <c r="BG15" s="19">
        <v>150</v>
      </c>
      <c r="BH15" s="19">
        <v>17</v>
      </c>
      <c r="BI15" s="19">
        <v>60</v>
      </c>
      <c r="BJ15" s="19">
        <v>5</v>
      </c>
      <c r="BK15" s="19">
        <v>2</v>
      </c>
      <c r="BL15" s="19">
        <v>62</v>
      </c>
      <c r="BM15" s="19">
        <v>0</v>
      </c>
      <c r="BN15" s="19">
        <v>0</v>
      </c>
      <c r="BO15" s="19">
        <v>1</v>
      </c>
      <c r="BP15" s="19">
        <v>0</v>
      </c>
      <c r="BQ15" s="20" t="s">
        <v>170</v>
      </c>
      <c r="BR15" s="19">
        <v>42</v>
      </c>
      <c r="BS15" s="19">
        <v>10</v>
      </c>
      <c r="BT15" s="19">
        <v>2</v>
      </c>
      <c r="BU15" s="19">
        <v>4</v>
      </c>
      <c r="BV15" s="19">
        <v>0.111</v>
      </c>
      <c r="BW15" s="19">
        <v>9.9099999999999994E-2</v>
      </c>
      <c r="BX15" s="19">
        <v>24</v>
      </c>
      <c r="BY15" s="19">
        <v>0</v>
      </c>
      <c r="BZ15" s="20" t="s">
        <v>176</v>
      </c>
      <c r="CA15" s="19"/>
      <c r="CB15" s="19">
        <v>0</v>
      </c>
      <c r="CC15" s="19">
        <v>1</v>
      </c>
      <c r="CD15" s="19">
        <v>3</v>
      </c>
      <c r="CE15" s="19">
        <v>4</v>
      </c>
      <c r="CF15" s="19">
        <v>1</v>
      </c>
      <c r="CG15" s="19">
        <v>0.32</v>
      </c>
    </row>
    <row r="16" spans="1:86">
      <c r="A16" s="19">
        <v>3</v>
      </c>
      <c r="B16" s="19">
        <v>4</v>
      </c>
      <c r="C16" s="19">
        <v>30</v>
      </c>
      <c r="D16" s="19">
        <v>15</v>
      </c>
      <c r="E16" s="19">
        <v>0</v>
      </c>
      <c r="F16" s="24">
        <f t="shared" si="0"/>
        <v>35</v>
      </c>
      <c r="G16" s="19">
        <v>150</v>
      </c>
      <c r="H16" s="24">
        <f t="shared" si="6"/>
        <v>15</v>
      </c>
      <c r="I16" s="24">
        <f t="shared" si="7"/>
        <v>8</v>
      </c>
      <c r="J16" s="24">
        <f t="shared" si="8"/>
        <v>80</v>
      </c>
      <c r="K16" s="47" t="str">
        <f t="shared" si="5"/>
        <v>03</v>
      </c>
      <c r="L16" s="19">
        <v>62</v>
      </c>
      <c r="M16" s="19">
        <v>0</v>
      </c>
      <c r="N16" s="19">
        <v>0</v>
      </c>
      <c r="O16" s="19">
        <v>0</v>
      </c>
      <c r="P16" s="19">
        <v>0</v>
      </c>
      <c r="Q16" s="20" t="s">
        <v>170</v>
      </c>
      <c r="R16" s="19">
        <v>42</v>
      </c>
      <c r="S16" s="19">
        <v>10</v>
      </c>
      <c r="T16" s="19">
        <v>2</v>
      </c>
      <c r="U16" s="19">
        <v>4</v>
      </c>
      <c r="V16" s="19">
        <v>7.2999999999999995E-2</v>
      </c>
      <c r="W16" s="19">
        <v>6.4100000000000004E-2</v>
      </c>
      <c r="X16" s="19">
        <v>24</v>
      </c>
      <c r="Y16" s="19">
        <v>0</v>
      </c>
      <c r="Z16" s="20" t="s">
        <v>176</v>
      </c>
      <c r="AA16" s="19"/>
      <c r="AB16" s="19">
        <v>2.8</v>
      </c>
      <c r="AC16" s="19">
        <v>1</v>
      </c>
      <c r="AD16" s="19">
        <v>3</v>
      </c>
      <c r="AE16" s="19">
        <v>4</v>
      </c>
      <c r="AF16" s="19">
        <v>1</v>
      </c>
      <c r="AG16" s="19">
        <v>0.32</v>
      </c>
      <c r="AH16" s="19">
        <v>0</v>
      </c>
      <c r="BA16" s="19">
        <v>3</v>
      </c>
      <c r="BB16" s="19">
        <v>4</v>
      </c>
      <c r="BC16" s="19">
        <v>30</v>
      </c>
      <c r="BD16" s="19">
        <v>15</v>
      </c>
      <c r="BE16" s="19">
        <v>0</v>
      </c>
      <c r="BF16" s="19">
        <v>3.4</v>
      </c>
      <c r="BG16" s="19">
        <v>150</v>
      </c>
      <c r="BH16" s="19">
        <v>17</v>
      </c>
      <c r="BI16" s="19">
        <v>60</v>
      </c>
      <c r="BJ16" s="19">
        <v>5</v>
      </c>
      <c r="BK16" s="19">
        <v>2</v>
      </c>
      <c r="BL16" s="19">
        <v>62</v>
      </c>
      <c r="BM16" s="19">
        <v>0</v>
      </c>
      <c r="BN16" s="19">
        <v>0</v>
      </c>
      <c r="BO16" s="19">
        <v>0</v>
      </c>
      <c r="BP16" s="19">
        <v>0</v>
      </c>
      <c r="BQ16" s="20" t="s">
        <v>170</v>
      </c>
      <c r="BR16" s="19">
        <v>42</v>
      </c>
      <c r="BS16" s="19">
        <v>10</v>
      </c>
      <c r="BT16" s="19">
        <v>2</v>
      </c>
      <c r="BU16" s="19">
        <v>4</v>
      </c>
      <c r="BV16" s="19">
        <v>7.2999999999999995E-2</v>
      </c>
      <c r="BW16" s="19">
        <v>6.4100000000000004E-2</v>
      </c>
      <c r="BX16" s="19">
        <v>24</v>
      </c>
      <c r="BY16" s="19">
        <v>0</v>
      </c>
      <c r="BZ16" s="20" t="s">
        <v>176</v>
      </c>
      <c r="CA16" s="19"/>
      <c r="CB16" s="19">
        <v>2.8</v>
      </c>
      <c r="CC16" s="19">
        <v>1</v>
      </c>
      <c r="CD16" s="19">
        <v>3</v>
      </c>
      <c r="CE16" s="19">
        <v>4</v>
      </c>
      <c r="CF16" s="19">
        <v>1</v>
      </c>
      <c r="CG16" s="19">
        <v>0.32</v>
      </c>
    </row>
    <row r="17" spans="1:85">
      <c r="A17" s="19">
        <v>4</v>
      </c>
      <c r="B17" s="19">
        <v>3</v>
      </c>
      <c r="C17" s="19">
        <v>20</v>
      </c>
      <c r="D17" s="19">
        <v>10</v>
      </c>
      <c r="E17" s="19">
        <v>0</v>
      </c>
      <c r="F17" s="24">
        <f t="shared" si="0"/>
        <v>25</v>
      </c>
      <c r="G17" s="19">
        <v>150</v>
      </c>
      <c r="H17" s="24">
        <f t="shared" si="6"/>
        <v>15</v>
      </c>
      <c r="I17" s="24">
        <f t="shared" si="7"/>
        <v>10</v>
      </c>
      <c r="J17" s="24">
        <f t="shared" si="8"/>
        <v>80</v>
      </c>
      <c r="K17" s="47" t="str">
        <f t="shared" si="5"/>
        <v>00</v>
      </c>
      <c r="L17" s="19">
        <v>73</v>
      </c>
      <c r="M17" s="19">
        <v>0</v>
      </c>
      <c r="N17" s="19">
        <v>0</v>
      </c>
      <c r="O17" s="19">
        <v>0</v>
      </c>
      <c r="P17" s="19">
        <v>0</v>
      </c>
      <c r="Q17" s="20" t="s">
        <v>170</v>
      </c>
      <c r="R17" s="19">
        <v>42</v>
      </c>
      <c r="S17" s="19">
        <v>15</v>
      </c>
      <c r="T17" s="19">
        <v>2</v>
      </c>
      <c r="U17" s="19">
        <v>4</v>
      </c>
      <c r="V17" s="19">
        <v>5.0999999999999997E-2</v>
      </c>
      <c r="W17" s="19">
        <v>4.41E-2</v>
      </c>
      <c r="X17" s="19">
        <v>24</v>
      </c>
      <c r="Y17" s="19">
        <v>0</v>
      </c>
      <c r="Z17" s="20" t="s">
        <v>176</v>
      </c>
      <c r="AA17" s="19"/>
      <c r="AB17" s="19">
        <v>2</v>
      </c>
      <c r="AC17" s="19">
        <v>1</v>
      </c>
      <c r="AD17" s="19">
        <v>3</v>
      </c>
      <c r="AE17" s="19">
        <v>4</v>
      </c>
      <c r="AF17" s="19">
        <v>1</v>
      </c>
      <c r="AG17" s="19">
        <v>0.32</v>
      </c>
      <c r="AH17" s="19">
        <v>0</v>
      </c>
      <c r="BA17" s="19">
        <v>4</v>
      </c>
      <c r="BB17" s="19">
        <v>3</v>
      </c>
      <c r="BC17" s="19">
        <v>20</v>
      </c>
      <c r="BD17" s="19">
        <v>10</v>
      </c>
      <c r="BE17" s="19">
        <v>0</v>
      </c>
      <c r="BF17" s="19">
        <v>2.4</v>
      </c>
      <c r="BG17" s="19">
        <v>150</v>
      </c>
      <c r="BH17" s="19">
        <v>17</v>
      </c>
      <c r="BI17" s="19">
        <v>80</v>
      </c>
      <c r="BJ17" s="19">
        <v>5</v>
      </c>
      <c r="BK17" s="19">
        <v>2</v>
      </c>
      <c r="BL17" s="19">
        <v>73</v>
      </c>
      <c r="BM17" s="19">
        <v>0</v>
      </c>
      <c r="BN17" s="19">
        <v>0</v>
      </c>
      <c r="BO17" s="19">
        <v>0</v>
      </c>
      <c r="BP17" s="19">
        <v>0</v>
      </c>
      <c r="BQ17" s="20" t="s">
        <v>170</v>
      </c>
      <c r="BR17" s="19">
        <v>42</v>
      </c>
      <c r="BS17" s="19">
        <v>15</v>
      </c>
      <c r="BT17" s="19">
        <v>2</v>
      </c>
      <c r="BU17" s="19">
        <v>4</v>
      </c>
      <c r="BV17" s="19">
        <v>5.0999999999999997E-2</v>
      </c>
      <c r="BW17" s="19">
        <v>4.41E-2</v>
      </c>
      <c r="BX17" s="19">
        <v>24</v>
      </c>
      <c r="BY17" s="19">
        <v>0</v>
      </c>
      <c r="BZ17" s="20" t="s">
        <v>176</v>
      </c>
      <c r="CA17" s="19"/>
      <c r="CB17" s="19">
        <v>2</v>
      </c>
      <c r="CC17" s="19">
        <v>1</v>
      </c>
      <c r="CD17" s="19">
        <v>3</v>
      </c>
      <c r="CE17" s="19">
        <v>4</v>
      </c>
      <c r="CF17" s="19">
        <v>1</v>
      </c>
      <c r="CG17" s="19">
        <v>0.32</v>
      </c>
    </row>
    <row r="18" spans="1:85">
      <c r="A18" s="19">
        <v>5</v>
      </c>
      <c r="B18" s="19">
        <v>2</v>
      </c>
      <c r="C18" s="19">
        <v>10</v>
      </c>
      <c r="D18" s="19">
        <v>10</v>
      </c>
      <c r="E18" s="19">
        <v>0</v>
      </c>
      <c r="F18" s="24">
        <f t="shared" si="0"/>
        <v>15</v>
      </c>
      <c r="G18" s="19">
        <v>160</v>
      </c>
      <c r="H18" s="24">
        <f t="shared" si="6"/>
        <v>15</v>
      </c>
      <c r="I18" s="24">
        <f t="shared" si="7"/>
        <v>19</v>
      </c>
      <c r="J18" s="24">
        <f t="shared" si="8"/>
        <v>80</v>
      </c>
      <c r="K18" s="47" t="str">
        <f t="shared" si="5"/>
        <v>00</v>
      </c>
      <c r="L18" s="19">
        <v>73</v>
      </c>
      <c r="M18" s="19">
        <v>0</v>
      </c>
      <c r="N18" s="19">
        <v>0</v>
      </c>
      <c r="O18" s="19">
        <v>0</v>
      </c>
      <c r="P18" s="19">
        <v>0</v>
      </c>
      <c r="Q18" s="20" t="s">
        <v>170</v>
      </c>
      <c r="R18" s="19">
        <v>42</v>
      </c>
      <c r="S18" s="19">
        <v>15</v>
      </c>
      <c r="T18" s="19">
        <v>2</v>
      </c>
      <c r="U18" s="19">
        <v>4</v>
      </c>
      <c r="V18" s="19">
        <v>3.2000000000000001E-2</v>
      </c>
      <c r="W18" s="19">
        <v>2.7099999999999999E-2</v>
      </c>
      <c r="X18" s="19">
        <v>24</v>
      </c>
      <c r="Y18" s="19">
        <v>0</v>
      </c>
      <c r="Z18" s="20" t="s">
        <v>176</v>
      </c>
      <c r="AA18" s="19"/>
      <c r="AB18" s="19">
        <v>1.1200000000000001</v>
      </c>
      <c r="AC18" s="19">
        <v>1</v>
      </c>
      <c r="AD18" s="19">
        <v>3</v>
      </c>
      <c r="AE18" s="19">
        <v>4</v>
      </c>
      <c r="AF18" s="19">
        <v>1</v>
      </c>
      <c r="AG18" s="19">
        <v>0.32</v>
      </c>
      <c r="AH18" s="19">
        <v>0</v>
      </c>
      <c r="BA18" s="19">
        <v>5</v>
      </c>
      <c r="BB18" s="19">
        <v>2</v>
      </c>
      <c r="BC18" s="19">
        <v>10</v>
      </c>
      <c r="BD18" s="19">
        <v>10</v>
      </c>
      <c r="BE18" s="19">
        <v>0</v>
      </c>
      <c r="BF18" s="19">
        <v>1.4</v>
      </c>
      <c r="BG18" s="19">
        <v>160</v>
      </c>
      <c r="BH18" s="19">
        <v>17</v>
      </c>
      <c r="BI18" s="19">
        <v>150</v>
      </c>
      <c r="BJ18" s="19">
        <v>5</v>
      </c>
      <c r="BK18" s="19">
        <v>2</v>
      </c>
      <c r="BL18" s="19">
        <v>73</v>
      </c>
      <c r="BM18" s="19">
        <v>0</v>
      </c>
      <c r="BN18" s="19">
        <v>0</v>
      </c>
      <c r="BO18" s="19">
        <v>0</v>
      </c>
      <c r="BP18" s="19">
        <v>0</v>
      </c>
      <c r="BQ18" s="20" t="s">
        <v>170</v>
      </c>
      <c r="BR18" s="19">
        <v>42</v>
      </c>
      <c r="BS18" s="19">
        <v>15</v>
      </c>
      <c r="BT18" s="19">
        <v>2</v>
      </c>
      <c r="BU18" s="19">
        <v>4</v>
      </c>
      <c r="BV18" s="19">
        <v>3.2000000000000001E-2</v>
      </c>
      <c r="BW18" s="19">
        <v>2.7099999999999999E-2</v>
      </c>
      <c r="BX18" s="19">
        <v>24</v>
      </c>
      <c r="BY18" s="19">
        <v>0</v>
      </c>
      <c r="BZ18" s="20" t="s">
        <v>176</v>
      </c>
      <c r="CA18" s="19"/>
      <c r="CB18" s="19">
        <v>1.1200000000000001</v>
      </c>
      <c r="CC18" s="19">
        <v>1</v>
      </c>
      <c r="CD18" s="19">
        <v>3</v>
      </c>
      <c r="CE18" s="19">
        <v>4</v>
      </c>
      <c r="CF18" s="19">
        <v>1</v>
      </c>
      <c r="CG18" s="19">
        <v>0.32</v>
      </c>
    </row>
    <row r="19" spans="1:85">
      <c r="A19" s="19">
        <v>6</v>
      </c>
      <c r="B19" s="19">
        <v>801</v>
      </c>
      <c r="C19" s="19">
        <v>1</v>
      </c>
      <c r="D19" s="19">
        <v>15</v>
      </c>
      <c r="E19" s="19">
        <v>0</v>
      </c>
      <c r="F19" s="24">
        <f t="shared" si="0"/>
        <v>15</v>
      </c>
      <c r="G19" s="19">
        <v>180</v>
      </c>
      <c r="H19" s="24">
        <f t="shared" si="6"/>
        <v>15</v>
      </c>
      <c r="I19" s="24">
        <f t="shared" si="7"/>
        <v>19</v>
      </c>
      <c r="J19" s="24">
        <f t="shared" si="8"/>
        <v>80</v>
      </c>
      <c r="K19" s="47" t="str">
        <f t="shared" si="5"/>
        <v>00</v>
      </c>
      <c r="L19" s="19">
        <v>73</v>
      </c>
      <c r="M19" s="19">
        <v>0</v>
      </c>
      <c r="N19" s="19">
        <v>2</v>
      </c>
      <c r="O19" s="19">
        <v>0</v>
      </c>
      <c r="P19" s="19">
        <v>3</v>
      </c>
      <c r="Q19" s="20" t="s">
        <v>175</v>
      </c>
      <c r="R19" s="19">
        <v>41</v>
      </c>
      <c r="S19" s="19">
        <v>30</v>
      </c>
      <c r="T19" s="19">
        <v>2</v>
      </c>
      <c r="U19" s="19">
        <v>4</v>
      </c>
      <c r="V19" s="19">
        <v>7.0000000000000001E-3</v>
      </c>
      <c r="W19" s="20" t="s">
        <v>188</v>
      </c>
      <c r="X19" s="19">
        <v>24</v>
      </c>
      <c r="Y19" s="19">
        <v>0</v>
      </c>
      <c r="Z19" s="20" t="s">
        <v>176</v>
      </c>
      <c r="AA19" s="19"/>
      <c r="AB19" s="19">
        <v>0.08</v>
      </c>
      <c r="AC19" s="19">
        <v>1</v>
      </c>
      <c r="AD19" s="19">
        <v>3</v>
      </c>
      <c r="AE19" s="19">
        <v>4</v>
      </c>
      <c r="AF19" s="19">
        <v>1</v>
      </c>
      <c r="AG19" s="19">
        <v>0.32</v>
      </c>
      <c r="AH19" s="19">
        <v>0</v>
      </c>
      <c r="BA19" s="19">
        <v>6</v>
      </c>
      <c r="BB19" s="19">
        <v>801</v>
      </c>
      <c r="BC19" s="19">
        <v>1</v>
      </c>
      <c r="BD19" s="19">
        <v>15</v>
      </c>
      <c r="BE19" s="19">
        <v>0</v>
      </c>
      <c r="BF19" s="19">
        <v>1.4</v>
      </c>
      <c r="BG19" s="19">
        <v>180</v>
      </c>
      <c r="BH19" s="19">
        <v>17</v>
      </c>
      <c r="BI19" s="19">
        <v>150</v>
      </c>
      <c r="BJ19" s="19">
        <v>5</v>
      </c>
      <c r="BK19" s="19">
        <v>2</v>
      </c>
      <c r="BL19" s="19">
        <v>73</v>
      </c>
      <c r="BM19" s="19">
        <v>0</v>
      </c>
      <c r="BN19" s="19">
        <v>2</v>
      </c>
      <c r="BO19" s="19">
        <v>0</v>
      </c>
      <c r="BP19" s="19">
        <v>3</v>
      </c>
      <c r="BQ19" s="20" t="s">
        <v>175</v>
      </c>
      <c r="BR19" s="19">
        <v>41</v>
      </c>
      <c r="BS19" s="19">
        <v>30</v>
      </c>
      <c r="BT19" s="19">
        <v>2</v>
      </c>
      <c r="BU19" s="19">
        <v>4</v>
      </c>
      <c r="BV19" s="19">
        <v>7.0000000000000001E-3</v>
      </c>
      <c r="BW19" s="20" t="s">
        <v>188</v>
      </c>
      <c r="BX19" s="19">
        <v>24</v>
      </c>
      <c r="BY19" s="19">
        <v>0</v>
      </c>
      <c r="BZ19" s="20" t="s">
        <v>176</v>
      </c>
      <c r="CA19" s="19"/>
      <c r="CB19" s="19">
        <v>0.08</v>
      </c>
      <c r="CC19" s="19">
        <v>1</v>
      </c>
      <c r="CD19" s="19">
        <v>3</v>
      </c>
      <c r="CE19" s="19">
        <v>4</v>
      </c>
      <c r="CF19" s="19">
        <v>1</v>
      </c>
      <c r="CG19" s="19">
        <v>0.32</v>
      </c>
    </row>
    <row r="20" spans="1:85">
      <c r="A20" s="19">
        <v>7</v>
      </c>
      <c r="B20" s="19">
        <v>801</v>
      </c>
      <c r="C20" s="19">
        <v>1</v>
      </c>
      <c r="D20" s="19">
        <v>9</v>
      </c>
      <c r="E20" s="19">
        <v>0</v>
      </c>
      <c r="F20" s="24">
        <f t="shared" si="0"/>
        <v>7.9999999999999991</v>
      </c>
      <c r="G20" s="19">
        <v>110</v>
      </c>
      <c r="H20" s="24">
        <f t="shared" si="6"/>
        <v>15</v>
      </c>
      <c r="I20" s="24">
        <f t="shared" si="7"/>
        <v>19</v>
      </c>
      <c r="J20" s="24">
        <f t="shared" si="8"/>
        <v>50</v>
      </c>
      <c r="K20" s="47" t="str">
        <f t="shared" si="5"/>
        <v>00</v>
      </c>
      <c r="L20" s="19">
        <v>73</v>
      </c>
      <c r="M20" s="19">
        <v>0</v>
      </c>
      <c r="N20" s="19">
        <v>40</v>
      </c>
      <c r="O20" s="19">
        <v>10</v>
      </c>
      <c r="P20" s="19">
        <v>1</v>
      </c>
      <c r="Q20" s="20" t="s">
        <v>175</v>
      </c>
      <c r="R20" s="19">
        <v>32</v>
      </c>
      <c r="S20" s="19">
        <v>30</v>
      </c>
      <c r="T20" s="19">
        <v>3</v>
      </c>
      <c r="U20" s="19">
        <v>2</v>
      </c>
      <c r="V20" s="19">
        <v>1E-3</v>
      </c>
      <c r="W20" s="19">
        <v>0.02</v>
      </c>
      <c r="X20" s="19">
        <v>24</v>
      </c>
      <c r="Y20" s="19">
        <v>2.4</v>
      </c>
      <c r="Z20" s="20" t="s">
        <v>178</v>
      </c>
      <c r="AA20" s="19">
        <v>28</v>
      </c>
      <c r="AB20" s="19">
        <v>0.32</v>
      </c>
      <c r="AC20" s="19">
        <v>1</v>
      </c>
      <c r="AD20" s="19">
        <v>3</v>
      </c>
      <c r="AE20" s="19">
        <v>4</v>
      </c>
      <c r="AF20" s="19">
        <v>1</v>
      </c>
      <c r="AG20" s="19">
        <v>0.32</v>
      </c>
      <c r="AH20" s="19">
        <v>0</v>
      </c>
      <c r="BA20" s="19">
        <v>7</v>
      </c>
      <c r="BB20" s="19">
        <v>801</v>
      </c>
      <c r="BC20" s="19">
        <v>1</v>
      </c>
      <c r="BD20" s="19">
        <v>9</v>
      </c>
      <c r="BE20" s="19">
        <v>0</v>
      </c>
      <c r="BF20" s="19">
        <v>0.7</v>
      </c>
      <c r="BG20" s="19">
        <v>110</v>
      </c>
      <c r="BH20" s="19">
        <v>28</v>
      </c>
      <c r="BI20" s="19">
        <v>150</v>
      </c>
      <c r="BJ20" s="19">
        <v>2</v>
      </c>
      <c r="BK20" s="19">
        <v>2</v>
      </c>
      <c r="BL20" s="19">
        <v>73</v>
      </c>
      <c r="BM20" s="19">
        <v>0</v>
      </c>
      <c r="BN20" s="19">
        <v>40</v>
      </c>
      <c r="BO20" s="19">
        <v>10</v>
      </c>
      <c r="BP20" s="19">
        <v>1</v>
      </c>
      <c r="BQ20" s="20" t="s">
        <v>175</v>
      </c>
      <c r="BR20" s="19">
        <v>32</v>
      </c>
      <c r="BS20" s="19">
        <v>30</v>
      </c>
      <c r="BT20" s="19">
        <v>3</v>
      </c>
      <c r="BU20" s="19">
        <v>2</v>
      </c>
      <c r="BV20" s="19">
        <v>1E-3</v>
      </c>
      <c r="BW20" s="19">
        <v>0.02</v>
      </c>
      <c r="BX20" s="19">
        <v>24</v>
      </c>
      <c r="BY20" s="19">
        <v>2.4</v>
      </c>
      <c r="BZ20" s="20" t="s">
        <v>178</v>
      </c>
      <c r="CA20" s="19">
        <v>28</v>
      </c>
      <c r="CB20" s="19">
        <v>0.32</v>
      </c>
      <c r="CC20" s="19">
        <v>1</v>
      </c>
      <c r="CD20" s="19">
        <v>3</v>
      </c>
      <c r="CE20" s="19">
        <v>4</v>
      </c>
      <c r="CF20" s="19">
        <v>1</v>
      </c>
      <c r="CG20" s="19">
        <v>0.32</v>
      </c>
    </row>
    <row r="21" spans="1:85">
      <c r="A21" s="19">
        <v>8</v>
      </c>
      <c r="B21" s="19">
        <v>801</v>
      </c>
      <c r="C21" s="19">
        <v>1</v>
      </c>
      <c r="D21" s="19">
        <v>9</v>
      </c>
      <c r="E21" s="19">
        <v>0</v>
      </c>
      <c r="F21" s="24">
        <f t="shared" si="0"/>
        <v>7.9999999999999991</v>
      </c>
      <c r="G21" s="19">
        <v>110</v>
      </c>
      <c r="H21" s="24">
        <f t="shared" si="6"/>
        <v>15</v>
      </c>
      <c r="I21" s="24">
        <f t="shared" si="7"/>
        <v>19</v>
      </c>
      <c r="J21" s="24">
        <f t="shared" si="8"/>
        <v>50</v>
      </c>
      <c r="K21" s="47" t="str">
        <f t="shared" si="5"/>
        <v>00</v>
      </c>
      <c r="L21" s="19">
        <v>73</v>
      </c>
      <c r="M21" s="19">
        <v>0</v>
      </c>
      <c r="N21" s="19">
        <v>40</v>
      </c>
      <c r="O21" s="19">
        <v>10</v>
      </c>
      <c r="P21" s="19">
        <v>1</v>
      </c>
      <c r="Q21" s="20" t="s">
        <v>175</v>
      </c>
      <c r="R21" s="19">
        <v>32</v>
      </c>
      <c r="S21" s="19">
        <v>30</v>
      </c>
      <c r="T21" s="19">
        <v>3</v>
      </c>
      <c r="U21" s="19">
        <v>2</v>
      </c>
      <c r="V21" s="19">
        <v>2.1000000000000001E-2</v>
      </c>
      <c r="W21" s="19">
        <v>5.0000000000000001E-3</v>
      </c>
      <c r="X21" s="19">
        <v>24</v>
      </c>
      <c r="Y21" s="19">
        <v>2.4</v>
      </c>
      <c r="Z21" s="20" t="s">
        <v>178</v>
      </c>
      <c r="AA21" s="19">
        <v>28</v>
      </c>
      <c r="AB21" s="19">
        <v>0.32</v>
      </c>
      <c r="AC21" s="19">
        <v>1</v>
      </c>
      <c r="AD21" s="19">
        <v>3</v>
      </c>
      <c r="AE21" s="19">
        <v>4</v>
      </c>
      <c r="AF21" s="19">
        <v>1</v>
      </c>
      <c r="AG21" s="19">
        <v>0.32</v>
      </c>
      <c r="AH21" s="19">
        <v>0</v>
      </c>
      <c r="BA21" s="19">
        <v>8</v>
      </c>
      <c r="BB21" s="19">
        <v>801</v>
      </c>
      <c r="BC21" s="19">
        <v>1</v>
      </c>
      <c r="BD21" s="19">
        <v>9</v>
      </c>
      <c r="BE21" s="19">
        <v>0</v>
      </c>
      <c r="BF21" s="19">
        <v>0.7</v>
      </c>
      <c r="BG21" s="19">
        <v>110</v>
      </c>
      <c r="BH21" s="19">
        <v>28</v>
      </c>
      <c r="BI21" s="19">
        <v>150</v>
      </c>
      <c r="BJ21" s="19">
        <v>2</v>
      </c>
      <c r="BK21" s="19">
        <v>2</v>
      </c>
      <c r="BL21" s="19">
        <v>73</v>
      </c>
      <c r="BM21" s="19">
        <v>0</v>
      </c>
      <c r="BN21" s="19">
        <v>40</v>
      </c>
      <c r="BO21" s="19">
        <v>10</v>
      </c>
      <c r="BP21" s="19">
        <v>1</v>
      </c>
      <c r="BQ21" s="20" t="s">
        <v>175</v>
      </c>
      <c r="BR21" s="19">
        <v>32</v>
      </c>
      <c r="BS21" s="19">
        <v>30</v>
      </c>
      <c r="BT21" s="19">
        <v>3</v>
      </c>
      <c r="BU21" s="19">
        <v>2</v>
      </c>
      <c r="BV21" s="19">
        <v>2.1000000000000001E-2</v>
      </c>
      <c r="BW21" s="19">
        <v>5.0000000000000001E-3</v>
      </c>
      <c r="BX21" s="19">
        <v>24</v>
      </c>
      <c r="BY21" s="19">
        <v>2.4</v>
      </c>
      <c r="BZ21" s="20" t="s">
        <v>178</v>
      </c>
      <c r="CA21" s="19">
        <v>28</v>
      </c>
      <c r="CB21" s="19">
        <v>0.32</v>
      </c>
      <c r="CC21" s="19">
        <v>1</v>
      </c>
      <c r="CD21" s="19">
        <v>3</v>
      </c>
      <c r="CE21" s="19">
        <v>4</v>
      </c>
      <c r="CF21" s="19">
        <v>1</v>
      </c>
      <c r="CG21" s="19">
        <v>0.32</v>
      </c>
    </row>
    <row r="22" spans="1:85">
      <c r="A22" s="19"/>
      <c r="B22" s="19"/>
      <c r="C22" s="19"/>
      <c r="D22" s="19"/>
      <c r="E22" s="19"/>
      <c r="F22" s="24" t="str">
        <f t="shared" si="0"/>
        <v/>
      </c>
      <c r="G22" s="19"/>
      <c r="H22" s="24" t="str">
        <f t="shared" si="6"/>
        <v/>
      </c>
      <c r="I22" s="24" t="str">
        <f t="shared" si="7"/>
        <v/>
      </c>
      <c r="J22" s="24" t="str">
        <f t="shared" si="8"/>
        <v/>
      </c>
      <c r="K22" s="47" t="str">
        <f t="shared" si="5"/>
        <v/>
      </c>
      <c r="L22" s="19"/>
      <c r="M22" s="19"/>
      <c r="N22" s="19"/>
      <c r="O22" s="19"/>
      <c r="P22" s="19"/>
      <c r="Q22" s="20"/>
      <c r="R22" s="19"/>
      <c r="S22" s="19"/>
      <c r="T22" s="19"/>
      <c r="U22" s="19"/>
      <c r="V22" s="19"/>
      <c r="W22" s="19"/>
      <c r="X22" s="19"/>
      <c r="Y22" s="19"/>
      <c r="Z22" s="20"/>
      <c r="AA22" s="19"/>
      <c r="AB22" s="19"/>
      <c r="AC22" s="19"/>
      <c r="AD22" s="19"/>
      <c r="AE22" s="19"/>
      <c r="AF22" s="19"/>
      <c r="AG22" s="19"/>
      <c r="AH22" s="19">
        <v>0</v>
      </c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20"/>
      <c r="BR22" s="19"/>
      <c r="BS22" s="19"/>
      <c r="BT22" s="19"/>
      <c r="BU22" s="19"/>
      <c r="BV22" s="19"/>
      <c r="BW22" s="19"/>
      <c r="BX22" s="19"/>
      <c r="BY22" s="19"/>
      <c r="BZ22" s="20"/>
      <c r="CA22" s="19"/>
      <c r="CB22" s="19"/>
      <c r="CC22" s="19"/>
      <c r="CD22" s="19"/>
      <c r="CE22" s="19"/>
      <c r="CF22" s="19"/>
      <c r="CG22" s="19"/>
    </row>
    <row r="23" spans="1:85">
      <c r="A23" s="19">
        <v>1</v>
      </c>
      <c r="B23" s="19">
        <v>5</v>
      </c>
      <c r="C23" s="19">
        <v>200</v>
      </c>
      <c r="D23" s="19">
        <v>40</v>
      </c>
      <c r="E23" s="19">
        <v>0</v>
      </c>
      <c r="F23" s="24">
        <f t="shared" si="0"/>
        <v>50</v>
      </c>
      <c r="G23" s="19">
        <v>60</v>
      </c>
      <c r="H23" s="24">
        <f t="shared" si="6"/>
        <v>15</v>
      </c>
      <c r="I23" s="24">
        <f t="shared" si="7"/>
        <v>3</v>
      </c>
      <c r="J23" s="24">
        <f t="shared" si="8"/>
        <v>80</v>
      </c>
      <c r="K23" s="47" t="str">
        <f t="shared" si="5"/>
        <v>03</v>
      </c>
      <c r="L23" s="19">
        <v>22</v>
      </c>
      <c r="M23" s="19">
        <v>0</v>
      </c>
      <c r="N23" s="19">
        <v>0</v>
      </c>
      <c r="O23" s="19">
        <v>1</v>
      </c>
      <c r="P23" s="19">
        <v>0</v>
      </c>
      <c r="Q23" s="20" t="s">
        <v>170</v>
      </c>
      <c r="R23" s="19">
        <v>22</v>
      </c>
      <c r="S23" s="19">
        <v>10</v>
      </c>
      <c r="T23" s="19">
        <v>2</v>
      </c>
      <c r="U23" s="19">
        <v>4</v>
      </c>
      <c r="V23" s="19">
        <v>0.17699999999999999</v>
      </c>
      <c r="W23" s="19">
        <v>0.5</v>
      </c>
      <c r="X23" s="19">
        <v>24</v>
      </c>
      <c r="Y23" s="19">
        <v>0</v>
      </c>
      <c r="Z23" s="20" t="s">
        <v>176</v>
      </c>
      <c r="AA23" s="19"/>
      <c r="AB23" s="19">
        <v>0</v>
      </c>
      <c r="AC23" s="19">
        <v>1</v>
      </c>
      <c r="AD23" s="19">
        <v>3</v>
      </c>
      <c r="AE23" s="19">
        <v>4</v>
      </c>
      <c r="AF23" s="19">
        <v>1</v>
      </c>
      <c r="AG23" s="19">
        <v>0.5</v>
      </c>
      <c r="AH23" s="19">
        <v>0</v>
      </c>
      <c r="BA23" s="19">
        <v>1</v>
      </c>
      <c r="BB23" s="19">
        <v>5</v>
      </c>
      <c r="BC23" s="19">
        <v>200</v>
      </c>
      <c r="BD23" s="19">
        <v>40</v>
      </c>
      <c r="BE23" s="19">
        <v>0</v>
      </c>
      <c r="BF23" s="19">
        <v>5</v>
      </c>
      <c r="BG23" s="19">
        <v>60</v>
      </c>
      <c r="BH23" s="19">
        <v>10</v>
      </c>
      <c r="BI23" s="19">
        <v>23</v>
      </c>
      <c r="BJ23" s="19">
        <v>5</v>
      </c>
      <c r="BK23" s="19">
        <v>2</v>
      </c>
      <c r="BL23" s="19">
        <v>22</v>
      </c>
      <c r="BM23" s="19">
        <v>0</v>
      </c>
      <c r="BN23" s="19">
        <v>0</v>
      </c>
      <c r="BO23" s="19">
        <v>1</v>
      </c>
      <c r="BP23" s="19">
        <v>0</v>
      </c>
      <c r="BQ23" s="20" t="s">
        <v>170</v>
      </c>
      <c r="BR23" s="19">
        <v>22</v>
      </c>
      <c r="BS23" s="19">
        <v>10</v>
      </c>
      <c r="BT23" s="19">
        <v>2</v>
      </c>
      <c r="BU23" s="19">
        <v>4</v>
      </c>
      <c r="BV23" s="19">
        <v>0.17699999999999999</v>
      </c>
      <c r="BW23" s="19">
        <v>0.5</v>
      </c>
      <c r="BX23" s="19">
        <v>24</v>
      </c>
      <c r="BY23" s="19">
        <v>0</v>
      </c>
      <c r="BZ23" s="20" t="s">
        <v>176</v>
      </c>
      <c r="CA23" s="19"/>
      <c r="CB23" s="19">
        <v>0</v>
      </c>
      <c r="CC23" s="19">
        <v>1</v>
      </c>
      <c r="CD23" s="19">
        <v>3</v>
      </c>
      <c r="CE23" s="19">
        <v>4</v>
      </c>
      <c r="CF23" s="19">
        <v>1</v>
      </c>
      <c r="CG23" s="19">
        <v>0.5</v>
      </c>
    </row>
    <row r="24" spans="1:85">
      <c r="A24" s="19">
        <v>2</v>
      </c>
      <c r="B24" s="19">
        <v>4</v>
      </c>
      <c r="C24" s="19">
        <v>60</v>
      </c>
      <c r="D24" s="19">
        <v>30</v>
      </c>
      <c r="E24" s="19">
        <v>0</v>
      </c>
      <c r="F24" s="24">
        <f t="shared" si="0"/>
        <v>45</v>
      </c>
      <c r="G24" s="19">
        <v>150</v>
      </c>
      <c r="H24" s="24">
        <f t="shared" si="6"/>
        <v>15</v>
      </c>
      <c r="I24" s="24">
        <f t="shared" si="7"/>
        <v>8</v>
      </c>
      <c r="J24" s="24">
        <f t="shared" si="8"/>
        <v>80</v>
      </c>
      <c r="K24" s="47" t="str">
        <f t="shared" si="5"/>
        <v>03</v>
      </c>
      <c r="L24" s="19">
        <v>62</v>
      </c>
      <c r="M24" s="19">
        <v>0</v>
      </c>
      <c r="N24" s="19">
        <v>0</v>
      </c>
      <c r="O24" s="19">
        <v>1</v>
      </c>
      <c r="P24" s="19">
        <v>0</v>
      </c>
      <c r="Q24" s="20" t="s">
        <v>170</v>
      </c>
      <c r="R24" s="19">
        <v>42</v>
      </c>
      <c r="S24" s="19">
        <v>10</v>
      </c>
      <c r="T24" s="19">
        <v>2</v>
      </c>
      <c r="U24" s="19">
        <v>4</v>
      </c>
      <c r="V24" s="20">
        <v>0.10199999999999999</v>
      </c>
      <c r="W24" s="19">
        <v>9.11E-2</v>
      </c>
      <c r="X24" s="19">
        <v>24</v>
      </c>
      <c r="Y24" s="19">
        <v>0</v>
      </c>
      <c r="Z24" s="20" t="s">
        <v>176</v>
      </c>
      <c r="AA24" s="19"/>
      <c r="AB24" s="19">
        <v>0</v>
      </c>
      <c r="AC24" s="19">
        <v>1</v>
      </c>
      <c r="AD24" s="19">
        <v>3</v>
      </c>
      <c r="AE24" s="19">
        <v>4</v>
      </c>
      <c r="AF24" s="19">
        <v>1</v>
      </c>
      <c r="AG24" s="19">
        <v>0.5</v>
      </c>
      <c r="AH24" s="19">
        <v>0</v>
      </c>
      <c r="BA24" s="19">
        <v>2</v>
      </c>
      <c r="BB24" s="19">
        <v>4</v>
      </c>
      <c r="BC24" s="19">
        <v>60</v>
      </c>
      <c r="BD24" s="19">
        <v>30</v>
      </c>
      <c r="BE24" s="19">
        <v>0</v>
      </c>
      <c r="BF24" s="19">
        <v>4.4000000000000004</v>
      </c>
      <c r="BG24" s="19">
        <v>150</v>
      </c>
      <c r="BH24" s="19">
        <v>17</v>
      </c>
      <c r="BI24" s="19">
        <v>60</v>
      </c>
      <c r="BJ24" s="19">
        <v>5</v>
      </c>
      <c r="BK24" s="19">
        <v>2</v>
      </c>
      <c r="BL24" s="19">
        <v>62</v>
      </c>
      <c r="BM24" s="19">
        <v>0</v>
      </c>
      <c r="BN24" s="19">
        <v>0</v>
      </c>
      <c r="BO24" s="19">
        <v>1</v>
      </c>
      <c r="BP24" s="19">
        <v>0</v>
      </c>
      <c r="BQ24" s="20" t="s">
        <v>170</v>
      </c>
      <c r="BR24" s="19">
        <v>42</v>
      </c>
      <c r="BS24" s="19">
        <v>10</v>
      </c>
      <c r="BT24" s="19">
        <v>2</v>
      </c>
      <c r="BU24" s="19">
        <v>4</v>
      </c>
      <c r="BV24" s="20">
        <v>0.10199999999999999</v>
      </c>
      <c r="BW24" s="19">
        <v>9.11E-2</v>
      </c>
      <c r="BX24" s="19">
        <v>24</v>
      </c>
      <c r="BY24" s="19">
        <v>0</v>
      </c>
      <c r="BZ24" s="20" t="s">
        <v>176</v>
      </c>
      <c r="CA24" s="19"/>
      <c r="CB24" s="19">
        <v>0</v>
      </c>
      <c r="CC24" s="19">
        <v>1</v>
      </c>
      <c r="CD24" s="19">
        <v>3</v>
      </c>
      <c r="CE24" s="19">
        <v>4</v>
      </c>
      <c r="CF24" s="19">
        <v>1</v>
      </c>
      <c r="CG24" s="19">
        <v>0.5</v>
      </c>
    </row>
    <row r="25" spans="1:85">
      <c r="A25" s="19">
        <v>3</v>
      </c>
      <c r="B25" s="19">
        <v>3</v>
      </c>
      <c r="C25" s="19">
        <v>30</v>
      </c>
      <c r="D25" s="19">
        <v>15</v>
      </c>
      <c r="E25" s="19">
        <v>0</v>
      </c>
      <c r="F25" s="24">
        <f t="shared" si="0"/>
        <v>35</v>
      </c>
      <c r="G25" s="19">
        <v>150</v>
      </c>
      <c r="H25" s="24">
        <f t="shared" si="6"/>
        <v>15</v>
      </c>
      <c r="I25" s="24">
        <f t="shared" si="7"/>
        <v>8</v>
      </c>
      <c r="J25" s="24">
        <f t="shared" si="8"/>
        <v>80</v>
      </c>
      <c r="K25" s="47" t="str">
        <f t="shared" si="5"/>
        <v>03</v>
      </c>
      <c r="L25" s="19">
        <v>62</v>
      </c>
      <c r="M25" s="19">
        <v>0</v>
      </c>
      <c r="N25" s="19">
        <v>0</v>
      </c>
      <c r="O25" s="19">
        <v>0</v>
      </c>
      <c r="P25" s="19">
        <v>0</v>
      </c>
      <c r="Q25" s="20" t="s">
        <v>170</v>
      </c>
      <c r="R25" s="19">
        <v>42</v>
      </c>
      <c r="S25" s="19">
        <v>10</v>
      </c>
      <c r="T25" s="19">
        <v>2</v>
      </c>
      <c r="U25" s="19">
        <v>4</v>
      </c>
      <c r="V25" s="19">
        <v>6.4000000000000001E-2</v>
      </c>
      <c r="W25" s="19">
        <v>5.62E-2</v>
      </c>
      <c r="X25" s="19">
        <v>24</v>
      </c>
      <c r="Y25" s="19">
        <v>0</v>
      </c>
      <c r="Z25" s="20" t="s">
        <v>176</v>
      </c>
      <c r="AA25" s="19"/>
      <c r="AB25" s="19">
        <v>2.8</v>
      </c>
      <c r="AC25" s="19">
        <v>1</v>
      </c>
      <c r="AD25" s="19">
        <v>3</v>
      </c>
      <c r="AE25" s="19">
        <v>4</v>
      </c>
      <c r="AF25" s="19">
        <v>1</v>
      </c>
      <c r="AG25" s="19">
        <v>0.5</v>
      </c>
      <c r="AH25" s="19">
        <v>0</v>
      </c>
      <c r="BA25" s="19">
        <v>3</v>
      </c>
      <c r="BB25" s="19">
        <v>3</v>
      </c>
      <c r="BC25" s="19">
        <v>30</v>
      </c>
      <c r="BD25" s="19">
        <v>15</v>
      </c>
      <c r="BE25" s="19">
        <v>0</v>
      </c>
      <c r="BF25" s="19">
        <v>3.4</v>
      </c>
      <c r="BG25" s="19">
        <v>150</v>
      </c>
      <c r="BH25" s="19">
        <v>17</v>
      </c>
      <c r="BI25" s="19">
        <v>60</v>
      </c>
      <c r="BJ25" s="19">
        <v>5</v>
      </c>
      <c r="BK25" s="19">
        <v>2</v>
      </c>
      <c r="BL25" s="19">
        <v>62</v>
      </c>
      <c r="BM25" s="19">
        <v>0</v>
      </c>
      <c r="BN25" s="19">
        <v>0</v>
      </c>
      <c r="BO25" s="19">
        <v>0</v>
      </c>
      <c r="BP25" s="19">
        <v>0</v>
      </c>
      <c r="BQ25" s="20" t="s">
        <v>170</v>
      </c>
      <c r="BR25" s="19">
        <v>42</v>
      </c>
      <c r="BS25" s="19">
        <v>10</v>
      </c>
      <c r="BT25" s="19">
        <v>2</v>
      </c>
      <c r="BU25" s="19">
        <v>4</v>
      </c>
      <c r="BV25" s="19">
        <v>6.4000000000000001E-2</v>
      </c>
      <c r="BW25" s="19">
        <v>5.62E-2</v>
      </c>
      <c r="BX25" s="19">
        <v>24</v>
      </c>
      <c r="BY25" s="19">
        <v>0</v>
      </c>
      <c r="BZ25" s="20" t="s">
        <v>176</v>
      </c>
      <c r="CA25" s="19"/>
      <c r="CB25" s="19">
        <v>2.8</v>
      </c>
      <c r="CC25" s="19">
        <v>1</v>
      </c>
      <c r="CD25" s="19">
        <v>3</v>
      </c>
      <c r="CE25" s="19">
        <v>4</v>
      </c>
      <c r="CF25" s="19">
        <v>1</v>
      </c>
      <c r="CG25" s="19">
        <v>0.5</v>
      </c>
    </row>
    <row r="26" spans="1:85">
      <c r="A26" s="19">
        <v>4</v>
      </c>
      <c r="B26" s="19">
        <v>2</v>
      </c>
      <c r="C26" s="19">
        <v>20</v>
      </c>
      <c r="D26" s="19">
        <v>10</v>
      </c>
      <c r="E26" s="19">
        <v>0</v>
      </c>
      <c r="F26" s="24">
        <f t="shared" si="0"/>
        <v>25</v>
      </c>
      <c r="G26" s="19">
        <v>150</v>
      </c>
      <c r="H26" s="24">
        <f t="shared" si="6"/>
        <v>15</v>
      </c>
      <c r="I26" s="24">
        <f t="shared" si="7"/>
        <v>10</v>
      </c>
      <c r="J26" s="24">
        <f t="shared" si="8"/>
        <v>80</v>
      </c>
      <c r="K26" s="47" t="str">
        <f t="shared" si="5"/>
        <v>00</v>
      </c>
      <c r="L26" s="19">
        <v>73</v>
      </c>
      <c r="M26" s="19">
        <v>0</v>
      </c>
      <c r="N26" s="19">
        <v>0</v>
      </c>
      <c r="O26" s="19">
        <v>0</v>
      </c>
      <c r="P26" s="19">
        <v>0</v>
      </c>
      <c r="Q26" s="20" t="s">
        <v>170</v>
      </c>
      <c r="R26" s="19">
        <v>42</v>
      </c>
      <c r="S26" s="19">
        <v>15</v>
      </c>
      <c r="T26" s="19">
        <v>2</v>
      </c>
      <c r="U26" s="19">
        <v>4</v>
      </c>
      <c r="V26" s="19">
        <v>4.2000000000000003E-2</v>
      </c>
      <c r="W26" s="19">
        <v>3.6299999999999999E-2</v>
      </c>
      <c r="X26" s="19">
        <v>24</v>
      </c>
      <c r="Y26" s="19">
        <v>0</v>
      </c>
      <c r="Z26" s="20" t="s">
        <v>176</v>
      </c>
      <c r="AA26" s="19"/>
      <c r="AB26" s="19">
        <v>2</v>
      </c>
      <c r="AC26" s="19">
        <v>1</v>
      </c>
      <c r="AD26" s="19">
        <v>3</v>
      </c>
      <c r="AE26" s="19">
        <v>4</v>
      </c>
      <c r="AF26" s="19">
        <v>1</v>
      </c>
      <c r="AG26" s="19">
        <v>0.5</v>
      </c>
      <c r="AH26" s="19">
        <v>0</v>
      </c>
      <c r="BA26" s="19">
        <v>4</v>
      </c>
      <c r="BB26" s="19">
        <v>2</v>
      </c>
      <c r="BC26" s="19">
        <v>20</v>
      </c>
      <c r="BD26" s="19">
        <v>10</v>
      </c>
      <c r="BE26" s="19">
        <v>0</v>
      </c>
      <c r="BF26" s="19">
        <v>2.4</v>
      </c>
      <c r="BG26" s="19">
        <v>150</v>
      </c>
      <c r="BH26" s="19">
        <v>17</v>
      </c>
      <c r="BI26" s="19">
        <v>80</v>
      </c>
      <c r="BJ26" s="19">
        <v>5</v>
      </c>
      <c r="BK26" s="19">
        <v>2</v>
      </c>
      <c r="BL26" s="19">
        <v>73</v>
      </c>
      <c r="BM26" s="19">
        <v>0</v>
      </c>
      <c r="BN26" s="19">
        <v>0</v>
      </c>
      <c r="BO26" s="19">
        <v>0</v>
      </c>
      <c r="BP26" s="19">
        <v>0</v>
      </c>
      <c r="BQ26" s="20" t="s">
        <v>170</v>
      </c>
      <c r="BR26" s="19">
        <v>42</v>
      </c>
      <c r="BS26" s="19">
        <v>15</v>
      </c>
      <c r="BT26" s="19">
        <v>2</v>
      </c>
      <c r="BU26" s="19">
        <v>4</v>
      </c>
      <c r="BV26" s="19">
        <v>4.2000000000000003E-2</v>
      </c>
      <c r="BW26" s="19">
        <v>3.6299999999999999E-2</v>
      </c>
      <c r="BX26" s="19">
        <v>24</v>
      </c>
      <c r="BY26" s="19">
        <v>0</v>
      </c>
      <c r="BZ26" s="20" t="s">
        <v>176</v>
      </c>
      <c r="CA26" s="19"/>
      <c r="CB26" s="19">
        <v>2</v>
      </c>
      <c r="CC26" s="19">
        <v>1</v>
      </c>
      <c r="CD26" s="19">
        <v>3</v>
      </c>
      <c r="CE26" s="19">
        <v>4</v>
      </c>
      <c r="CF26" s="19">
        <v>1</v>
      </c>
      <c r="CG26" s="19">
        <v>0.5</v>
      </c>
    </row>
    <row r="27" spans="1:85">
      <c r="A27" s="19">
        <v>5</v>
      </c>
      <c r="B27" s="19">
        <v>801</v>
      </c>
      <c r="C27" s="19">
        <v>2</v>
      </c>
      <c r="D27" s="19">
        <v>15</v>
      </c>
      <c r="E27" s="19">
        <v>0</v>
      </c>
      <c r="F27" s="24">
        <f t="shared" si="0"/>
        <v>15</v>
      </c>
      <c r="G27" s="19">
        <v>180</v>
      </c>
      <c r="H27" s="24">
        <f t="shared" si="6"/>
        <v>15</v>
      </c>
      <c r="I27" s="24">
        <f t="shared" si="7"/>
        <v>19</v>
      </c>
      <c r="J27" s="24">
        <f t="shared" si="8"/>
        <v>80</v>
      </c>
      <c r="K27" s="47" t="str">
        <f t="shared" si="5"/>
        <v>00</v>
      </c>
      <c r="L27" s="19">
        <v>73</v>
      </c>
      <c r="M27" s="19">
        <v>0</v>
      </c>
      <c r="N27" s="19">
        <v>4</v>
      </c>
      <c r="O27" s="19">
        <v>0</v>
      </c>
      <c r="P27" s="19">
        <v>4</v>
      </c>
      <c r="Q27" s="20" t="s">
        <v>175</v>
      </c>
      <c r="R27" s="19">
        <v>42</v>
      </c>
      <c r="S27" s="19">
        <v>30</v>
      </c>
      <c r="T27" s="19">
        <v>2</v>
      </c>
      <c r="U27" s="19">
        <v>4</v>
      </c>
      <c r="V27" s="19">
        <v>1.0999999999999999E-2</v>
      </c>
      <c r="W27" s="19">
        <v>8.0000000000000002E-3</v>
      </c>
      <c r="X27" s="19">
        <v>24</v>
      </c>
      <c r="Y27" s="19">
        <v>0</v>
      </c>
      <c r="Z27" s="20" t="s">
        <v>176</v>
      </c>
      <c r="AA27" s="19"/>
      <c r="AB27" s="19">
        <v>0.8</v>
      </c>
      <c r="AC27" s="19">
        <v>1</v>
      </c>
      <c r="AD27" s="19">
        <v>3</v>
      </c>
      <c r="AE27" s="19">
        <v>4</v>
      </c>
      <c r="AF27" s="19">
        <v>1</v>
      </c>
      <c r="AG27" s="19">
        <v>0.5</v>
      </c>
      <c r="AH27" s="19">
        <v>0</v>
      </c>
      <c r="BA27" s="19">
        <v>5</v>
      </c>
      <c r="BB27" s="19">
        <v>801</v>
      </c>
      <c r="BC27" s="19">
        <v>2</v>
      </c>
      <c r="BD27" s="19">
        <v>15</v>
      </c>
      <c r="BE27" s="19">
        <v>0</v>
      </c>
      <c r="BF27" s="19">
        <v>1.4</v>
      </c>
      <c r="BG27" s="19">
        <v>180</v>
      </c>
      <c r="BH27" s="19">
        <v>17</v>
      </c>
      <c r="BI27" s="19">
        <v>150</v>
      </c>
      <c r="BJ27" s="19">
        <v>5</v>
      </c>
      <c r="BK27" s="19">
        <v>2</v>
      </c>
      <c r="BL27" s="19">
        <v>73</v>
      </c>
      <c r="BM27" s="19">
        <v>0</v>
      </c>
      <c r="BN27" s="19">
        <v>4</v>
      </c>
      <c r="BO27" s="19">
        <v>0</v>
      </c>
      <c r="BP27" s="19">
        <v>4</v>
      </c>
      <c r="BQ27" s="20" t="s">
        <v>175</v>
      </c>
      <c r="BR27" s="19">
        <v>42</v>
      </c>
      <c r="BS27" s="19">
        <v>30</v>
      </c>
      <c r="BT27" s="19">
        <v>2</v>
      </c>
      <c r="BU27" s="19">
        <v>4</v>
      </c>
      <c r="BV27" s="19">
        <v>1.0999999999999999E-2</v>
      </c>
      <c r="BW27" s="19">
        <v>8.0000000000000002E-3</v>
      </c>
      <c r="BX27" s="19">
        <v>24</v>
      </c>
      <c r="BY27" s="19">
        <v>0</v>
      </c>
      <c r="BZ27" s="20" t="s">
        <v>176</v>
      </c>
      <c r="CA27" s="19"/>
      <c r="CB27" s="19">
        <v>0.8</v>
      </c>
      <c r="CC27" s="19">
        <v>1</v>
      </c>
      <c r="CD27" s="19">
        <v>3</v>
      </c>
      <c r="CE27" s="19">
        <v>4</v>
      </c>
      <c r="CF27" s="19">
        <v>1</v>
      </c>
      <c r="CG27" s="19">
        <v>0.5</v>
      </c>
    </row>
    <row r="28" spans="1:85">
      <c r="A28" s="19">
        <v>6</v>
      </c>
      <c r="B28" s="19">
        <v>801</v>
      </c>
      <c r="C28" s="19">
        <v>1</v>
      </c>
      <c r="D28" s="19">
        <v>15</v>
      </c>
      <c r="E28" s="19">
        <v>0</v>
      </c>
      <c r="F28" s="24">
        <f t="shared" si="0"/>
        <v>15</v>
      </c>
      <c r="G28" s="19">
        <v>180</v>
      </c>
      <c r="H28" s="24">
        <f t="shared" si="6"/>
        <v>15</v>
      </c>
      <c r="I28" s="24">
        <f t="shared" si="7"/>
        <v>19</v>
      </c>
      <c r="J28" s="24">
        <f t="shared" si="8"/>
        <v>80</v>
      </c>
      <c r="K28" s="47" t="str">
        <f t="shared" si="5"/>
        <v>00</v>
      </c>
      <c r="L28" s="19">
        <v>73</v>
      </c>
      <c r="M28" s="19">
        <v>0</v>
      </c>
      <c r="N28" s="19">
        <v>2</v>
      </c>
      <c r="O28" s="19">
        <v>0</v>
      </c>
      <c r="P28" s="19">
        <v>3</v>
      </c>
      <c r="Q28" s="20" t="s">
        <v>175</v>
      </c>
      <c r="R28" s="19">
        <v>41</v>
      </c>
      <c r="S28" s="19">
        <v>30</v>
      </c>
      <c r="T28" s="19">
        <v>2</v>
      </c>
      <c r="U28" s="19">
        <v>4</v>
      </c>
      <c r="V28" s="19">
        <v>8.0000000000000002E-3</v>
      </c>
      <c r="W28" s="19">
        <v>8.0000000000000002E-3</v>
      </c>
      <c r="X28" s="19">
        <v>24</v>
      </c>
      <c r="Y28" s="19">
        <v>0</v>
      </c>
      <c r="Z28" s="20" t="s">
        <v>176</v>
      </c>
      <c r="AA28" s="19"/>
      <c r="AB28" s="19">
        <v>0.5</v>
      </c>
      <c r="AC28" s="19">
        <v>1</v>
      </c>
      <c r="AD28" s="19">
        <v>3</v>
      </c>
      <c r="AE28" s="19">
        <v>4</v>
      </c>
      <c r="AF28" s="19">
        <v>1</v>
      </c>
      <c r="AG28" s="19">
        <v>0.5</v>
      </c>
      <c r="AH28" s="19">
        <v>0</v>
      </c>
      <c r="BA28" s="19">
        <v>6</v>
      </c>
      <c r="BB28" s="19">
        <v>801</v>
      </c>
      <c r="BC28" s="19">
        <v>1</v>
      </c>
      <c r="BD28" s="19">
        <v>15</v>
      </c>
      <c r="BE28" s="19">
        <v>0</v>
      </c>
      <c r="BF28" s="19">
        <v>1.4</v>
      </c>
      <c r="BG28" s="19">
        <v>180</v>
      </c>
      <c r="BH28" s="19">
        <v>17</v>
      </c>
      <c r="BI28" s="19">
        <v>150</v>
      </c>
      <c r="BJ28" s="19">
        <v>5</v>
      </c>
      <c r="BK28" s="19">
        <v>2</v>
      </c>
      <c r="BL28" s="19">
        <v>73</v>
      </c>
      <c r="BM28" s="19">
        <v>0</v>
      </c>
      <c r="BN28" s="19">
        <v>2</v>
      </c>
      <c r="BO28" s="19">
        <v>0</v>
      </c>
      <c r="BP28" s="19">
        <v>3</v>
      </c>
      <c r="BQ28" s="20" t="s">
        <v>175</v>
      </c>
      <c r="BR28" s="19">
        <v>41</v>
      </c>
      <c r="BS28" s="19">
        <v>30</v>
      </c>
      <c r="BT28" s="19">
        <v>2</v>
      </c>
      <c r="BU28" s="19">
        <v>4</v>
      </c>
      <c r="BV28" s="19">
        <v>8.0000000000000002E-3</v>
      </c>
      <c r="BW28" s="19">
        <v>8.0000000000000002E-3</v>
      </c>
      <c r="BX28" s="19">
        <v>24</v>
      </c>
      <c r="BY28" s="19">
        <v>0</v>
      </c>
      <c r="BZ28" s="20" t="s">
        <v>176</v>
      </c>
      <c r="CA28" s="19"/>
      <c r="CB28" s="19">
        <v>0.5</v>
      </c>
      <c r="CC28" s="19">
        <v>1</v>
      </c>
      <c r="CD28" s="19">
        <v>3</v>
      </c>
      <c r="CE28" s="19">
        <v>4</v>
      </c>
      <c r="CF28" s="19">
        <v>1</v>
      </c>
      <c r="CG28" s="19">
        <v>0.5</v>
      </c>
    </row>
    <row r="29" spans="1:85">
      <c r="A29" s="19"/>
      <c r="B29" s="19"/>
      <c r="C29" s="19"/>
      <c r="D29" s="19"/>
      <c r="E29" s="19"/>
      <c r="F29" s="24" t="str">
        <f t="shared" si="0"/>
        <v/>
      </c>
      <c r="G29" s="19"/>
      <c r="H29" s="24" t="str">
        <f t="shared" si="6"/>
        <v/>
      </c>
      <c r="I29" s="24" t="str">
        <f t="shared" si="7"/>
        <v/>
      </c>
      <c r="J29" s="24" t="str">
        <f t="shared" si="8"/>
        <v/>
      </c>
      <c r="K29" s="47" t="str">
        <f t="shared" si="5"/>
        <v/>
      </c>
      <c r="L29" s="19"/>
      <c r="M29" s="19"/>
      <c r="N29" s="19"/>
      <c r="O29" s="19"/>
      <c r="P29" s="19"/>
      <c r="Q29" s="20"/>
      <c r="R29" s="19"/>
      <c r="S29" s="19"/>
      <c r="T29" s="19"/>
      <c r="U29" s="19"/>
      <c r="V29" s="19"/>
      <c r="W29" s="19"/>
      <c r="X29" s="19"/>
      <c r="Y29" s="19"/>
      <c r="Z29" s="20"/>
      <c r="AA29" s="19"/>
      <c r="AB29" s="19"/>
      <c r="AC29" s="19"/>
      <c r="AD29" s="19"/>
      <c r="AE29" s="19"/>
      <c r="AF29" s="19"/>
      <c r="AG29" s="19"/>
      <c r="AH29" s="19">
        <v>0</v>
      </c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20"/>
      <c r="BR29" s="19"/>
      <c r="BS29" s="19"/>
      <c r="BT29" s="19"/>
      <c r="BU29" s="19"/>
      <c r="BV29" s="19"/>
      <c r="BW29" s="19"/>
      <c r="BX29" s="19"/>
      <c r="BY29" s="19"/>
      <c r="BZ29" s="20"/>
      <c r="CA29" s="19"/>
      <c r="CB29" s="19"/>
      <c r="CC29" s="19"/>
      <c r="CD29" s="19"/>
      <c r="CE29" s="19"/>
      <c r="CF29" s="19"/>
      <c r="CG29" s="19"/>
    </row>
    <row r="30" spans="1:85">
      <c r="A30" s="19">
        <v>1</v>
      </c>
      <c r="B30" s="19">
        <v>5</v>
      </c>
      <c r="C30" s="19">
        <v>200</v>
      </c>
      <c r="D30" s="19">
        <v>40</v>
      </c>
      <c r="E30" s="19">
        <v>0</v>
      </c>
      <c r="F30" s="24">
        <f t="shared" si="0"/>
        <v>50</v>
      </c>
      <c r="G30" s="19">
        <v>60</v>
      </c>
      <c r="H30" s="24">
        <f t="shared" si="6"/>
        <v>15</v>
      </c>
      <c r="I30" s="24">
        <f t="shared" si="7"/>
        <v>3</v>
      </c>
      <c r="J30" s="24">
        <f t="shared" si="8"/>
        <v>80</v>
      </c>
      <c r="K30" s="47" t="str">
        <f t="shared" si="5"/>
        <v>03</v>
      </c>
      <c r="L30" s="19">
        <v>22</v>
      </c>
      <c r="M30" s="19">
        <v>0</v>
      </c>
      <c r="N30" s="19">
        <v>0</v>
      </c>
      <c r="O30" s="19">
        <v>1</v>
      </c>
      <c r="P30" s="19">
        <v>0</v>
      </c>
      <c r="Q30" s="20" t="s">
        <v>170</v>
      </c>
      <c r="R30" s="19">
        <v>22</v>
      </c>
      <c r="S30" s="19">
        <v>10</v>
      </c>
      <c r="T30" s="19">
        <v>2</v>
      </c>
      <c r="U30" s="19">
        <v>4</v>
      </c>
      <c r="V30" s="19">
        <v>0.17699999999999999</v>
      </c>
      <c r="W30" s="19">
        <v>0.5</v>
      </c>
      <c r="X30" s="19">
        <v>24</v>
      </c>
      <c r="Y30" s="19">
        <v>0</v>
      </c>
      <c r="Z30" s="20" t="s">
        <v>176</v>
      </c>
      <c r="AA30" s="19"/>
      <c r="AB30" s="19">
        <v>0</v>
      </c>
      <c r="AC30" s="19">
        <v>1</v>
      </c>
      <c r="AD30" s="19">
        <v>3</v>
      </c>
      <c r="AE30" s="19">
        <v>4</v>
      </c>
      <c r="AF30" s="19">
        <v>1</v>
      </c>
      <c r="AG30" s="19">
        <v>0.8</v>
      </c>
      <c r="AH30" s="19">
        <v>0</v>
      </c>
      <c r="BA30" s="19">
        <v>1</v>
      </c>
      <c r="BB30" s="19">
        <v>5</v>
      </c>
      <c r="BC30" s="19">
        <v>200</v>
      </c>
      <c r="BD30" s="19">
        <v>40</v>
      </c>
      <c r="BE30" s="19">
        <v>0</v>
      </c>
      <c r="BF30" s="19">
        <v>5</v>
      </c>
      <c r="BG30" s="19">
        <v>60</v>
      </c>
      <c r="BH30" s="19">
        <v>10</v>
      </c>
      <c r="BI30" s="19">
        <v>23</v>
      </c>
      <c r="BJ30" s="19">
        <v>5</v>
      </c>
      <c r="BK30" s="19">
        <v>2</v>
      </c>
      <c r="BL30" s="19">
        <v>22</v>
      </c>
      <c r="BM30" s="19">
        <v>0</v>
      </c>
      <c r="BN30" s="19">
        <v>0</v>
      </c>
      <c r="BO30" s="19">
        <v>1</v>
      </c>
      <c r="BP30" s="19">
        <v>0</v>
      </c>
      <c r="BQ30" s="20" t="s">
        <v>170</v>
      </c>
      <c r="BR30" s="19">
        <v>22</v>
      </c>
      <c r="BS30" s="19">
        <v>10</v>
      </c>
      <c r="BT30" s="19">
        <v>2</v>
      </c>
      <c r="BU30" s="19">
        <v>4</v>
      </c>
      <c r="BV30" s="19">
        <v>0.17699999999999999</v>
      </c>
      <c r="BW30" s="19">
        <v>0.5</v>
      </c>
      <c r="BX30" s="19">
        <v>24</v>
      </c>
      <c r="BY30" s="19">
        <v>0</v>
      </c>
      <c r="BZ30" s="20" t="s">
        <v>176</v>
      </c>
      <c r="CA30" s="19"/>
      <c r="CB30" s="19">
        <v>0</v>
      </c>
      <c r="CC30" s="19">
        <v>1</v>
      </c>
      <c r="CD30" s="19">
        <v>3</v>
      </c>
      <c r="CE30" s="19">
        <v>4</v>
      </c>
      <c r="CF30" s="19">
        <v>1</v>
      </c>
      <c r="CG30" s="19">
        <v>0.8</v>
      </c>
    </row>
    <row r="31" spans="1:85">
      <c r="A31" s="19">
        <v>2</v>
      </c>
      <c r="B31" s="19">
        <v>4</v>
      </c>
      <c r="C31" s="19">
        <v>60</v>
      </c>
      <c r="D31" s="19">
        <v>30</v>
      </c>
      <c r="E31" s="19">
        <v>0</v>
      </c>
      <c r="F31" s="24">
        <f t="shared" si="0"/>
        <v>45</v>
      </c>
      <c r="G31" s="19">
        <v>150</v>
      </c>
      <c r="H31" s="24">
        <f t="shared" si="6"/>
        <v>15</v>
      </c>
      <c r="I31" s="24">
        <f t="shared" si="7"/>
        <v>8</v>
      </c>
      <c r="J31" s="24">
        <f t="shared" si="8"/>
        <v>80</v>
      </c>
      <c r="K31" s="47" t="str">
        <f t="shared" si="5"/>
        <v>03</v>
      </c>
      <c r="L31" s="19">
        <v>62</v>
      </c>
      <c r="M31" s="19">
        <v>0</v>
      </c>
      <c r="N31" s="19">
        <v>0</v>
      </c>
      <c r="O31" s="19">
        <v>1</v>
      </c>
      <c r="P31" s="19">
        <v>0</v>
      </c>
      <c r="Q31" s="20" t="s">
        <v>170</v>
      </c>
      <c r="R31" s="19">
        <v>42</v>
      </c>
      <c r="S31" s="19">
        <v>10</v>
      </c>
      <c r="T31" s="19">
        <v>2</v>
      </c>
      <c r="U31" s="19">
        <v>4</v>
      </c>
      <c r="V31" s="19">
        <v>0.10199999999999999</v>
      </c>
      <c r="W31" s="19">
        <v>9.11E-2</v>
      </c>
      <c r="X31" s="19">
        <v>24</v>
      </c>
      <c r="Y31" s="19">
        <v>0</v>
      </c>
      <c r="Z31" s="20" t="s">
        <v>176</v>
      </c>
      <c r="AA31" s="19"/>
      <c r="AB31" s="19">
        <v>0</v>
      </c>
      <c r="AC31" s="19">
        <v>1</v>
      </c>
      <c r="AD31" s="19">
        <v>3</v>
      </c>
      <c r="AE31" s="19">
        <v>4</v>
      </c>
      <c r="AF31" s="19">
        <v>1</v>
      </c>
      <c r="AG31" s="19">
        <v>0.8</v>
      </c>
      <c r="AH31" s="19">
        <v>0</v>
      </c>
      <c r="BA31" s="19">
        <v>2</v>
      </c>
      <c r="BB31" s="19">
        <v>4</v>
      </c>
      <c r="BC31" s="19">
        <v>60</v>
      </c>
      <c r="BD31" s="19">
        <v>30</v>
      </c>
      <c r="BE31" s="19">
        <v>0</v>
      </c>
      <c r="BF31" s="19">
        <v>4.4000000000000004</v>
      </c>
      <c r="BG31" s="19">
        <v>150</v>
      </c>
      <c r="BH31" s="19">
        <v>17</v>
      </c>
      <c r="BI31" s="19">
        <v>60</v>
      </c>
      <c r="BJ31" s="19">
        <v>5</v>
      </c>
      <c r="BK31" s="19">
        <v>2</v>
      </c>
      <c r="BL31" s="19">
        <v>62</v>
      </c>
      <c r="BM31" s="19">
        <v>0</v>
      </c>
      <c r="BN31" s="19">
        <v>0</v>
      </c>
      <c r="BO31" s="19">
        <v>1</v>
      </c>
      <c r="BP31" s="19">
        <v>0</v>
      </c>
      <c r="BQ31" s="20" t="s">
        <v>170</v>
      </c>
      <c r="BR31" s="19">
        <v>42</v>
      </c>
      <c r="BS31" s="19">
        <v>10</v>
      </c>
      <c r="BT31" s="19">
        <v>2</v>
      </c>
      <c r="BU31" s="19">
        <v>4</v>
      </c>
      <c r="BV31" s="19">
        <v>0.10199999999999999</v>
      </c>
      <c r="BW31" s="19">
        <v>9.11E-2</v>
      </c>
      <c r="BX31" s="19">
        <v>24</v>
      </c>
      <c r="BY31" s="19">
        <v>0</v>
      </c>
      <c r="BZ31" s="20" t="s">
        <v>176</v>
      </c>
      <c r="CA31" s="19"/>
      <c r="CB31" s="19">
        <v>0</v>
      </c>
      <c r="CC31" s="19">
        <v>1</v>
      </c>
      <c r="CD31" s="19">
        <v>3</v>
      </c>
      <c r="CE31" s="19">
        <v>4</v>
      </c>
      <c r="CF31" s="19">
        <v>1</v>
      </c>
      <c r="CG31" s="19">
        <v>0.8</v>
      </c>
    </row>
    <row r="32" spans="1:85">
      <c r="A32" s="19">
        <v>3</v>
      </c>
      <c r="B32" s="19">
        <v>3</v>
      </c>
      <c r="C32" s="19">
        <v>30</v>
      </c>
      <c r="D32" s="19">
        <v>15</v>
      </c>
      <c r="E32" s="19">
        <v>0</v>
      </c>
      <c r="F32" s="24">
        <f t="shared" si="0"/>
        <v>35</v>
      </c>
      <c r="G32" s="19">
        <v>150</v>
      </c>
      <c r="H32" s="24">
        <f t="shared" si="6"/>
        <v>15</v>
      </c>
      <c r="I32" s="24">
        <f t="shared" si="7"/>
        <v>8</v>
      </c>
      <c r="J32" s="24">
        <f t="shared" si="8"/>
        <v>80</v>
      </c>
      <c r="K32" s="47" t="str">
        <f t="shared" si="5"/>
        <v>03</v>
      </c>
      <c r="L32" s="19">
        <v>62</v>
      </c>
      <c r="M32" s="19">
        <v>0</v>
      </c>
      <c r="N32" s="19">
        <v>0</v>
      </c>
      <c r="O32" s="19">
        <v>0</v>
      </c>
      <c r="P32" s="19">
        <v>0</v>
      </c>
      <c r="Q32" s="20" t="s">
        <v>170</v>
      </c>
      <c r="R32" s="19">
        <v>42</v>
      </c>
      <c r="S32" s="19">
        <v>10</v>
      </c>
      <c r="T32" s="19">
        <v>2</v>
      </c>
      <c r="U32" s="19">
        <v>4</v>
      </c>
      <c r="V32" s="19">
        <v>6.4000000000000001E-2</v>
      </c>
      <c r="W32" s="19">
        <v>5.62E-2</v>
      </c>
      <c r="X32" s="19">
        <v>24</v>
      </c>
      <c r="Y32" s="19">
        <v>0</v>
      </c>
      <c r="Z32" s="20" t="s">
        <v>176</v>
      </c>
      <c r="AA32" s="19"/>
      <c r="AB32" s="19">
        <v>2.8</v>
      </c>
      <c r="AC32" s="19">
        <v>1</v>
      </c>
      <c r="AD32" s="19">
        <v>3</v>
      </c>
      <c r="AE32" s="19">
        <v>4</v>
      </c>
      <c r="AF32" s="19">
        <v>1</v>
      </c>
      <c r="AG32" s="19">
        <v>0.8</v>
      </c>
      <c r="AH32" s="19">
        <v>0</v>
      </c>
      <c r="BA32" s="19">
        <v>3</v>
      </c>
      <c r="BB32" s="19">
        <v>3</v>
      </c>
      <c r="BC32" s="19">
        <v>30</v>
      </c>
      <c r="BD32" s="19">
        <v>15</v>
      </c>
      <c r="BE32" s="19">
        <v>0</v>
      </c>
      <c r="BF32" s="19">
        <v>3.4</v>
      </c>
      <c r="BG32" s="19">
        <v>150</v>
      </c>
      <c r="BH32" s="19">
        <v>17</v>
      </c>
      <c r="BI32" s="19">
        <v>60</v>
      </c>
      <c r="BJ32" s="19">
        <v>5</v>
      </c>
      <c r="BK32" s="19">
        <v>2</v>
      </c>
      <c r="BL32" s="19">
        <v>62</v>
      </c>
      <c r="BM32" s="19">
        <v>0</v>
      </c>
      <c r="BN32" s="19">
        <v>0</v>
      </c>
      <c r="BO32" s="19">
        <v>0</v>
      </c>
      <c r="BP32" s="19">
        <v>0</v>
      </c>
      <c r="BQ32" s="20" t="s">
        <v>170</v>
      </c>
      <c r="BR32" s="19">
        <v>42</v>
      </c>
      <c r="BS32" s="19">
        <v>10</v>
      </c>
      <c r="BT32" s="19">
        <v>2</v>
      </c>
      <c r="BU32" s="19">
        <v>4</v>
      </c>
      <c r="BV32" s="19">
        <v>6.4000000000000001E-2</v>
      </c>
      <c r="BW32" s="19">
        <v>5.62E-2</v>
      </c>
      <c r="BX32" s="19">
        <v>24</v>
      </c>
      <c r="BY32" s="19">
        <v>0</v>
      </c>
      <c r="BZ32" s="20" t="s">
        <v>176</v>
      </c>
      <c r="CA32" s="19"/>
      <c r="CB32" s="19">
        <v>2.8</v>
      </c>
      <c r="CC32" s="19">
        <v>1</v>
      </c>
      <c r="CD32" s="19">
        <v>3</v>
      </c>
      <c r="CE32" s="19">
        <v>4</v>
      </c>
      <c r="CF32" s="19">
        <v>1</v>
      </c>
      <c r="CG32" s="19">
        <v>0.8</v>
      </c>
    </row>
    <row r="33" spans="1:85">
      <c r="A33" s="19">
        <v>4</v>
      </c>
      <c r="B33" s="19">
        <v>2</v>
      </c>
      <c r="C33" s="19">
        <v>20</v>
      </c>
      <c r="D33" s="19">
        <v>10</v>
      </c>
      <c r="E33" s="19">
        <v>0</v>
      </c>
      <c r="F33" s="24">
        <f t="shared" si="0"/>
        <v>25</v>
      </c>
      <c r="G33" s="19">
        <v>150</v>
      </c>
      <c r="H33" s="24">
        <f t="shared" si="6"/>
        <v>15</v>
      </c>
      <c r="I33" s="24">
        <f t="shared" si="7"/>
        <v>10</v>
      </c>
      <c r="J33" s="24">
        <f t="shared" si="8"/>
        <v>80</v>
      </c>
      <c r="K33" s="47" t="str">
        <f t="shared" si="5"/>
        <v>00</v>
      </c>
      <c r="L33" s="19">
        <v>73</v>
      </c>
      <c r="M33" s="19">
        <v>0</v>
      </c>
      <c r="N33" s="19">
        <v>0</v>
      </c>
      <c r="O33" s="19">
        <v>0</v>
      </c>
      <c r="P33" s="19">
        <v>0</v>
      </c>
      <c r="Q33" s="20" t="s">
        <v>170</v>
      </c>
      <c r="R33" s="19">
        <v>42</v>
      </c>
      <c r="S33" s="19">
        <v>15</v>
      </c>
      <c r="T33" s="19">
        <v>2</v>
      </c>
      <c r="U33" s="19">
        <v>4</v>
      </c>
      <c r="V33" s="19">
        <v>4.2000000000000003E-2</v>
      </c>
      <c r="W33" s="19">
        <v>3.6299999999999999E-2</v>
      </c>
      <c r="X33" s="19">
        <v>24</v>
      </c>
      <c r="Y33" s="19">
        <v>0</v>
      </c>
      <c r="Z33" s="20" t="s">
        <v>176</v>
      </c>
      <c r="AA33" s="19"/>
      <c r="AB33" s="19">
        <v>2</v>
      </c>
      <c r="AC33" s="19">
        <v>1</v>
      </c>
      <c r="AD33" s="19">
        <v>3</v>
      </c>
      <c r="AE33" s="19">
        <v>4</v>
      </c>
      <c r="AF33" s="19">
        <v>1</v>
      </c>
      <c r="AG33" s="19">
        <v>0.8</v>
      </c>
      <c r="AH33" s="19">
        <v>0</v>
      </c>
      <c r="BA33" s="19">
        <v>4</v>
      </c>
      <c r="BB33" s="19">
        <v>2</v>
      </c>
      <c r="BC33" s="19">
        <v>20</v>
      </c>
      <c r="BD33" s="19">
        <v>10</v>
      </c>
      <c r="BE33" s="19">
        <v>0</v>
      </c>
      <c r="BF33" s="19">
        <v>2.4</v>
      </c>
      <c r="BG33" s="19">
        <v>150</v>
      </c>
      <c r="BH33" s="19">
        <v>17</v>
      </c>
      <c r="BI33" s="19">
        <v>80</v>
      </c>
      <c r="BJ33" s="19">
        <v>5</v>
      </c>
      <c r="BK33" s="19">
        <v>2</v>
      </c>
      <c r="BL33" s="19">
        <v>73</v>
      </c>
      <c r="BM33" s="19">
        <v>0</v>
      </c>
      <c r="BN33" s="19">
        <v>0</v>
      </c>
      <c r="BO33" s="19">
        <v>0</v>
      </c>
      <c r="BP33" s="19">
        <v>0</v>
      </c>
      <c r="BQ33" s="20" t="s">
        <v>170</v>
      </c>
      <c r="BR33" s="19">
        <v>42</v>
      </c>
      <c r="BS33" s="19">
        <v>15</v>
      </c>
      <c r="BT33" s="19">
        <v>2</v>
      </c>
      <c r="BU33" s="19">
        <v>4</v>
      </c>
      <c r="BV33" s="19">
        <v>4.2000000000000003E-2</v>
      </c>
      <c r="BW33" s="19">
        <v>3.6299999999999999E-2</v>
      </c>
      <c r="BX33" s="19">
        <v>24</v>
      </c>
      <c r="BY33" s="19">
        <v>0</v>
      </c>
      <c r="BZ33" s="20" t="s">
        <v>176</v>
      </c>
      <c r="CA33" s="19"/>
      <c r="CB33" s="19">
        <v>2</v>
      </c>
      <c r="CC33" s="19">
        <v>1</v>
      </c>
      <c r="CD33" s="19">
        <v>3</v>
      </c>
      <c r="CE33" s="19">
        <v>4</v>
      </c>
      <c r="CF33" s="19">
        <v>1</v>
      </c>
      <c r="CG33" s="19">
        <v>0.8</v>
      </c>
    </row>
    <row r="34" spans="1:85">
      <c r="A34" s="19">
        <v>5</v>
      </c>
      <c r="B34" s="19">
        <v>801</v>
      </c>
      <c r="C34" s="19">
        <v>5</v>
      </c>
      <c r="D34" s="19">
        <v>15</v>
      </c>
      <c r="E34" s="19">
        <v>0</v>
      </c>
      <c r="F34" s="24">
        <f t="shared" si="0"/>
        <v>15</v>
      </c>
      <c r="G34" s="19">
        <v>180</v>
      </c>
      <c r="H34" s="24">
        <f t="shared" si="6"/>
        <v>15</v>
      </c>
      <c r="I34" s="24">
        <f t="shared" si="7"/>
        <v>19</v>
      </c>
      <c r="J34" s="24">
        <f t="shared" si="8"/>
        <v>80</v>
      </c>
      <c r="K34" s="47" t="str">
        <f t="shared" si="5"/>
        <v>00</v>
      </c>
      <c r="L34" s="19">
        <v>73</v>
      </c>
      <c r="M34" s="19">
        <v>0</v>
      </c>
      <c r="N34" s="19">
        <v>4</v>
      </c>
      <c r="O34" s="19">
        <v>0</v>
      </c>
      <c r="P34" s="19">
        <v>4</v>
      </c>
      <c r="Q34" s="20" t="s">
        <v>175</v>
      </c>
      <c r="R34" s="19">
        <v>42</v>
      </c>
      <c r="S34" s="19">
        <v>15</v>
      </c>
      <c r="T34" s="19">
        <v>2</v>
      </c>
      <c r="U34" s="19">
        <v>4</v>
      </c>
      <c r="V34" s="19">
        <v>2.4E-2</v>
      </c>
      <c r="W34" s="19">
        <v>0.02</v>
      </c>
      <c r="X34" s="19">
        <v>24</v>
      </c>
      <c r="Y34" s="19">
        <v>0</v>
      </c>
      <c r="Z34" s="20" t="s">
        <v>176</v>
      </c>
      <c r="AA34" s="19"/>
      <c r="AB34" s="19">
        <v>1.1200000000000001</v>
      </c>
      <c r="AC34" s="19">
        <v>1</v>
      </c>
      <c r="AD34" s="19">
        <v>3</v>
      </c>
      <c r="AE34" s="19">
        <v>4</v>
      </c>
      <c r="AF34" s="19">
        <v>1</v>
      </c>
      <c r="AG34" s="19">
        <v>0.8</v>
      </c>
      <c r="AH34" s="19">
        <v>0</v>
      </c>
      <c r="BA34" s="19">
        <v>5</v>
      </c>
      <c r="BB34" s="19">
        <v>801</v>
      </c>
      <c r="BC34" s="19">
        <v>5</v>
      </c>
      <c r="BD34" s="19">
        <v>15</v>
      </c>
      <c r="BE34" s="19">
        <v>0</v>
      </c>
      <c r="BF34" s="19">
        <v>1.4</v>
      </c>
      <c r="BG34" s="19">
        <v>180</v>
      </c>
      <c r="BH34" s="19">
        <v>17</v>
      </c>
      <c r="BI34" s="19">
        <v>150</v>
      </c>
      <c r="BJ34" s="19">
        <v>5</v>
      </c>
      <c r="BK34" s="19">
        <v>2</v>
      </c>
      <c r="BL34" s="19">
        <v>73</v>
      </c>
      <c r="BM34" s="19">
        <v>0</v>
      </c>
      <c r="BN34" s="19">
        <v>4</v>
      </c>
      <c r="BO34" s="19">
        <v>0</v>
      </c>
      <c r="BP34" s="19">
        <v>4</v>
      </c>
      <c r="BQ34" s="20" t="s">
        <v>175</v>
      </c>
      <c r="BR34" s="19">
        <v>42</v>
      </c>
      <c r="BS34" s="19">
        <v>15</v>
      </c>
      <c r="BT34" s="19">
        <v>2</v>
      </c>
      <c r="BU34" s="19">
        <v>4</v>
      </c>
      <c r="BV34" s="19">
        <v>2.4E-2</v>
      </c>
      <c r="BW34" s="19">
        <v>0.02</v>
      </c>
      <c r="BX34" s="19">
        <v>24</v>
      </c>
      <c r="BY34" s="19">
        <v>0</v>
      </c>
      <c r="BZ34" s="20" t="s">
        <v>176</v>
      </c>
      <c r="CA34" s="19"/>
      <c r="CB34" s="19">
        <v>1.1200000000000001</v>
      </c>
      <c r="CC34" s="19">
        <v>1</v>
      </c>
      <c r="CD34" s="19">
        <v>3</v>
      </c>
      <c r="CE34" s="19">
        <v>4</v>
      </c>
      <c r="CF34" s="19">
        <v>1</v>
      </c>
      <c r="CG34" s="19">
        <v>0.8</v>
      </c>
    </row>
    <row r="35" spans="1:85">
      <c r="A35" s="19">
        <v>6</v>
      </c>
      <c r="B35" s="19">
        <v>801</v>
      </c>
      <c r="C35" s="19">
        <v>2</v>
      </c>
      <c r="D35" s="19">
        <v>15</v>
      </c>
      <c r="E35" s="19">
        <v>0</v>
      </c>
      <c r="F35" s="24">
        <f t="shared" si="0"/>
        <v>15</v>
      </c>
      <c r="G35" s="19">
        <v>180</v>
      </c>
      <c r="H35" s="24">
        <f t="shared" si="6"/>
        <v>15</v>
      </c>
      <c r="I35" s="24">
        <f t="shared" si="7"/>
        <v>19</v>
      </c>
      <c r="J35" s="24">
        <f t="shared" si="8"/>
        <v>80</v>
      </c>
      <c r="K35" s="47" t="str">
        <f t="shared" si="5"/>
        <v>00</v>
      </c>
      <c r="L35" s="19">
        <v>73</v>
      </c>
      <c r="M35" s="19">
        <v>0</v>
      </c>
      <c r="N35" s="19">
        <v>4</v>
      </c>
      <c r="O35" s="19">
        <v>0</v>
      </c>
      <c r="P35" s="19">
        <v>4</v>
      </c>
      <c r="Q35" s="20" t="s">
        <v>175</v>
      </c>
      <c r="R35" s="19">
        <v>42</v>
      </c>
      <c r="S35" s="19">
        <v>30</v>
      </c>
      <c r="T35" s="19">
        <v>2</v>
      </c>
      <c r="U35" s="19">
        <v>4</v>
      </c>
      <c r="V35" s="19">
        <v>1.0999999999999999E-2</v>
      </c>
      <c r="W35" s="19">
        <v>8.0000000000000002E-3</v>
      </c>
      <c r="X35" s="19">
        <v>24</v>
      </c>
      <c r="Y35" s="19">
        <v>0</v>
      </c>
      <c r="Z35" s="20" t="s">
        <v>176</v>
      </c>
      <c r="AA35" s="19"/>
      <c r="AB35" s="19">
        <v>0.8</v>
      </c>
      <c r="AC35" s="19">
        <v>1</v>
      </c>
      <c r="AD35" s="19">
        <v>3</v>
      </c>
      <c r="AE35" s="19">
        <v>4</v>
      </c>
      <c r="AF35" s="19">
        <v>1</v>
      </c>
      <c r="AG35" s="19">
        <v>0.8</v>
      </c>
      <c r="AH35" s="19">
        <v>0</v>
      </c>
      <c r="BA35" s="19">
        <v>6</v>
      </c>
      <c r="BB35" s="19">
        <v>801</v>
      </c>
      <c r="BC35" s="19">
        <v>2</v>
      </c>
      <c r="BD35" s="19">
        <v>15</v>
      </c>
      <c r="BE35" s="19">
        <v>0</v>
      </c>
      <c r="BF35" s="19">
        <v>1.4</v>
      </c>
      <c r="BG35" s="19">
        <v>180</v>
      </c>
      <c r="BH35" s="19">
        <v>17</v>
      </c>
      <c r="BI35" s="19">
        <v>150</v>
      </c>
      <c r="BJ35" s="19">
        <v>5</v>
      </c>
      <c r="BK35" s="19">
        <v>2</v>
      </c>
      <c r="BL35" s="19">
        <v>73</v>
      </c>
      <c r="BM35" s="19">
        <v>0</v>
      </c>
      <c r="BN35" s="19">
        <v>4</v>
      </c>
      <c r="BO35" s="19">
        <v>0</v>
      </c>
      <c r="BP35" s="19">
        <v>4</v>
      </c>
      <c r="BQ35" s="20" t="s">
        <v>175</v>
      </c>
      <c r="BR35" s="19">
        <v>42</v>
      </c>
      <c r="BS35" s="19">
        <v>30</v>
      </c>
      <c r="BT35" s="19">
        <v>2</v>
      </c>
      <c r="BU35" s="19">
        <v>4</v>
      </c>
      <c r="BV35" s="19">
        <v>1.0999999999999999E-2</v>
      </c>
      <c r="BW35" s="19">
        <v>8.0000000000000002E-3</v>
      </c>
      <c r="BX35" s="19">
        <v>24</v>
      </c>
      <c r="BY35" s="19">
        <v>0</v>
      </c>
      <c r="BZ35" s="20" t="s">
        <v>176</v>
      </c>
      <c r="CA35" s="19"/>
      <c r="CB35" s="19">
        <v>0.8</v>
      </c>
      <c r="CC35" s="19">
        <v>1</v>
      </c>
      <c r="CD35" s="19">
        <v>3</v>
      </c>
      <c r="CE35" s="19">
        <v>4</v>
      </c>
      <c r="CF35" s="19">
        <v>1</v>
      </c>
      <c r="CG35" s="19">
        <v>0.8</v>
      </c>
    </row>
    <row r="36" spans="1:85">
      <c r="A36" s="19"/>
      <c r="B36" s="19"/>
      <c r="C36" s="19"/>
      <c r="D36" s="19"/>
      <c r="E36" s="19"/>
      <c r="F36" s="24" t="str">
        <f t="shared" si="0"/>
        <v/>
      </c>
      <c r="G36" s="19"/>
      <c r="H36" s="24" t="str">
        <f t="shared" si="6"/>
        <v/>
      </c>
      <c r="I36" s="24" t="str">
        <f t="shared" si="7"/>
        <v/>
      </c>
      <c r="J36" s="24" t="str">
        <f t="shared" si="8"/>
        <v/>
      </c>
      <c r="K36" s="47" t="str">
        <f t="shared" si="5"/>
        <v/>
      </c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>
        <v>0</v>
      </c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</row>
    <row r="37" spans="1:85">
      <c r="A37" s="19">
        <v>1</v>
      </c>
      <c r="B37" s="19">
        <v>5</v>
      </c>
      <c r="C37" s="19">
        <v>200</v>
      </c>
      <c r="D37" s="19">
        <v>40</v>
      </c>
      <c r="E37" s="19">
        <v>0</v>
      </c>
      <c r="F37" s="24">
        <f t="shared" si="0"/>
        <v>50</v>
      </c>
      <c r="G37" s="19">
        <v>60</v>
      </c>
      <c r="H37" s="24">
        <f t="shared" si="6"/>
        <v>15</v>
      </c>
      <c r="I37" s="24">
        <f t="shared" si="7"/>
        <v>3</v>
      </c>
      <c r="J37" s="24">
        <f t="shared" si="8"/>
        <v>80</v>
      </c>
      <c r="K37" s="47" t="str">
        <f t="shared" si="5"/>
        <v>03</v>
      </c>
      <c r="L37" s="19">
        <v>22</v>
      </c>
      <c r="M37" s="19">
        <v>0</v>
      </c>
      <c r="N37" s="19">
        <v>0</v>
      </c>
      <c r="O37" s="19">
        <v>1</v>
      </c>
      <c r="P37" s="19">
        <v>0</v>
      </c>
      <c r="Q37" s="20" t="s">
        <v>170</v>
      </c>
      <c r="R37" s="19">
        <v>22</v>
      </c>
      <c r="S37" s="19">
        <v>10</v>
      </c>
      <c r="T37" s="19">
        <v>2</v>
      </c>
      <c r="U37" s="19">
        <v>4</v>
      </c>
      <c r="V37" s="19">
        <v>0.17699999999999999</v>
      </c>
      <c r="W37" s="19">
        <v>0.5</v>
      </c>
      <c r="X37" s="19">
        <v>24</v>
      </c>
      <c r="Y37" s="19">
        <v>0</v>
      </c>
      <c r="Z37" s="20" t="s">
        <v>176</v>
      </c>
      <c r="AA37" s="19"/>
      <c r="AB37" s="19">
        <v>0</v>
      </c>
      <c r="AC37" s="19">
        <v>1</v>
      </c>
      <c r="AD37" s="19">
        <v>3</v>
      </c>
      <c r="AE37" s="19">
        <v>4</v>
      </c>
      <c r="AF37" s="19">
        <v>1</v>
      </c>
      <c r="AG37" s="19">
        <v>1.1200000000000001</v>
      </c>
      <c r="AH37" s="19">
        <v>0</v>
      </c>
      <c r="BA37" s="19">
        <v>1</v>
      </c>
      <c r="BB37" s="19">
        <v>5</v>
      </c>
      <c r="BC37" s="19">
        <v>200</v>
      </c>
      <c r="BD37" s="19">
        <v>40</v>
      </c>
      <c r="BE37" s="19">
        <v>0</v>
      </c>
      <c r="BF37" s="19">
        <v>5</v>
      </c>
      <c r="BG37" s="19">
        <v>60</v>
      </c>
      <c r="BH37" s="19">
        <v>10</v>
      </c>
      <c r="BI37" s="19">
        <v>23</v>
      </c>
      <c r="BJ37" s="19">
        <v>5</v>
      </c>
      <c r="BK37" s="19">
        <v>2</v>
      </c>
      <c r="BL37" s="19">
        <v>22</v>
      </c>
      <c r="BM37" s="19">
        <v>0</v>
      </c>
      <c r="BN37" s="19">
        <v>0</v>
      </c>
      <c r="BO37" s="19">
        <v>1</v>
      </c>
      <c r="BP37" s="19">
        <v>0</v>
      </c>
      <c r="BQ37" s="20" t="s">
        <v>170</v>
      </c>
      <c r="BR37" s="19">
        <v>22</v>
      </c>
      <c r="BS37" s="19">
        <v>10</v>
      </c>
      <c r="BT37" s="19">
        <v>2</v>
      </c>
      <c r="BU37" s="19">
        <v>4</v>
      </c>
      <c r="BV37" s="19">
        <v>0.17699999999999999</v>
      </c>
      <c r="BW37" s="19">
        <v>0.5</v>
      </c>
      <c r="BX37" s="19">
        <v>24</v>
      </c>
      <c r="BY37" s="19">
        <v>0</v>
      </c>
      <c r="BZ37" s="20" t="s">
        <v>176</v>
      </c>
      <c r="CA37" s="19"/>
      <c r="CB37" s="19">
        <v>0</v>
      </c>
      <c r="CC37" s="19">
        <v>1</v>
      </c>
      <c r="CD37" s="19">
        <v>3</v>
      </c>
      <c r="CE37" s="19">
        <v>4</v>
      </c>
      <c r="CF37" s="19">
        <v>1</v>
      </c>
      <c r="CG37" s="19">
        <v>1.1200000000000001</v>
      </c>
    </row>
    <row r="38" spans="1:85">
      <c r="A38" s="19">
        <v>2</v>
      </c>
      <c r="B38" s="19">
        <v>4</v>
      </c>
      <c r="C38" s="19">
        <v>60</v>
      </c>
      <c r="D38" s="19">
        <v>60</v>
      </c>
      <c r="E38" s="19">
        <v>0</v>
      </c>
      <c r="F38" s="24">
        <f t="shared" si="0"/>
        <v>45</v>
      </c>
      <c r="G38" s="19">
        <v>150</v>
      </c>
      <c r="H38" s="24">
        <f t="shared" si="6"/>
        <v>15</v>
      </c>
      <c r="I38" s="24">
        <f t="shared" si="7"/>
        <v>8</v>
      </c>
      <c r="J38" s="24">
        <f t="shared" si="8"/>
        <v>80</v>
      </c>
      <c r="K38" s="47" t="str">
        <f t="shared" si="5"/>
        <v>03</v>
      </c>
      <c r="L38" s="19">
        <v>62</v>
      </c>
      <c r="M38" s="19">
        <v>0</v>
      </c>
      <c r="N38" s="19">
        <v>0</v>
      </c>
      <c r="O38" s="19">
        <v>1</v>
      </c>
      <c r="P38" s="19">
        <v>0</v>
      </c>
      <c r="Q38" s="20" t="s">
        <v>170</v>
      </c>
      <c r="R38" s="19">
        <v>42</v>
      </c>
      <c r="S38" s="19">
        <v>10</v>
      </c>
      <c r="T38" s="19">
        <v>2</v>
      </c>
      <c r="U38" s="19">
        <v>4</v>
      </c>
      <c r="V38" s="19">
        <v>0.10199999999999999</v>
      </c>
      <c r="W38" s="19">
        <v>9.11E-2</v>
      </c>
      <c r="X38" s="19">
        <v>24</v>
      </c>
      <c r="Y38" s="19">
        <v>0</v>
      </c>
      <c r="Z38" s="20" t="s">
        <v>176</v>
      </c>
      <c r="AA38" s="19"/>
      <c r="AB38" s="19">
        <v>0</v>
      </c>
      <c r="AC38" s="19">
        <v>1</v>
      </c>
      <c r="AD38" s="19">
        <v>3</v>
      </c>
      <c r="AE38" s="19">
        <v>4</v>
      </c>
      <c r="AF38" s="19">
        <v>1</v>
      </c>
      <c r="AG38" s="19">
        <v>1.1200000000000001</v>
      </c>
      <c r="AH38" s="19">
        <v>0</v>
      </c>
      <c r="BA38" s="19">
        <v>2</v>
      </c>
      <c r="BB38" s="19">
        <v>4</v>
      </c>
      <c r="BC38" s="19">
        <v>60</v>
      </c>
      <c r="BD38" s="19">
        <v>60</v>
      </c>
      <c r="BE38" s="19">
        <v>0</v>
      </c>
      <c r="BF38" s="19">
        <v>4.4000000000000004</v>
      </c>
      <c r="BG38" s="19">
        <v>150</v>
      </c>
      <c r="BH38" s="19">
        <v>17</v>
      </c>
      <c r="BI38" s="19">
        <v>60</v>
      </c>
      <c r="BJ38" s="19">
        <v>5</v>
      </c>
      <c r="BK38" s="19">
        <v>2</v>
      </c>
      <c r="BL38" s="19">
        <v>62</v>
      </c>
      <c r="BM38" s="19">
        <v>0</v>
      </c>
      <c r="BN38" s="19">
        <v>0</v>
      </c>
      <c r="BO38" s="19">
        <v>1</v>
      </c>
      <c r="BP38" s="19">
        <v>0</v>
      </c>
      <c r="BQ38" s="20" t="s">
        <v>170</v>
      </c>
      <c r="BR38" s="19">
        <v>42</v>
      </c>
      <c r="BS38" s="19">
        <v>10</v>
      </c>
      <c r="BT38" s="19">
        <v>2</v>
      </c>
      <c r="BU38" s="19">
        <v>4</v>
      </c>
      <c r="BV38" s="19">
        <v>0.10199999999999999</v>
      </c>
      <c r="BW38" s="19">
        <v>9.11E-2</v>
      </c>
      <c r="BX38" s="19">
        <v>24</v>
      </c>
      <c r="BY38" s="19">
        <v>0</v>
      </c>
      <c r="BZ38" s="20" t="s">
        <v>176</v>
      </c>
      <c r="CA38" s="19"/>
      <c r="CB38" s="19">
        <v>0</v>
      </c>
      <c r="CC38" s="19">
        <v>1</v>
      </c>
      <c r="CD38" s="19">
        <v>3</v>
      </c>
      <c r="CE38" s="19">
        <v>4</v>
      </c>
      <c r="CF38" s="19">
        <v>1</v>
      </c>
      <c r="CG38" s="19">
        <v>1.1200000000000001</v>
      </c>
    </row>
    <row r="39" spans="1:85">
      <c r="A39" s="19">
        <v>3</v>
      </c>
      <c r="B39" s="19">
        <v>3</v>
      </c>
      <c r="C39" s="19">
        <v>30</v>
      </c>
      <c r="D39" s="19">
        <v>15</v>
      </c>
      <c r="E39" s="19">
        <v>0</v>
      </c>
      <c r="F39" s="24">
        <f t="shared" si="0"/>
        <v>35</v>
      </c>
      <c r="G39" s="19">
        <v>150</v>
      </c>
      <c r="H39" s="24">
        <f t="shared" si="6"/>
        <v>15</v>
      </c>
      <c r="I39" s="24">
        <f t="shared" si="7"/>
        <v>8</v>
      </c>
      <c r="J39" s="24">
        <f t="shared" si="8"/>
        <v>80</v>
      </c>
      <c r="K39" s="47" t="str">
        <f t="shared" si="5"/>
        <v>03</v>
      </c>
      <c r="L39" s="19">
        <v>62</v>
      </c>
      <c r="M39" s="19">
        <v>0</v>
      </c>
      <c r="N39" s="19">
        <v>0</v>
      </c>
      <c r="O39" s="19">
        <v>0</v>
      </c>
      <c r="P39" s="19">
        <v>0</v>
      </c>
      <c r="Q39" s="20" t="s">
        <v>170</v>
      </c>
      <c r="R39" s="19">
        <v>42</v>
      </c>
      <c r="S39" s="19">
        <v>10</v>
      </c>
      <c r="T39" s="19">
        <v>2</v>
      </c>
      <c r="U39" s="19">
        <v>4</v>
      </c>
      <c r="V39" s="19">
        <v>6.4000000000000001E-2</v>
      </c>
      <c r="W39" s="19">
        <v>5.62E-2</v>
      </c>
      <c r="X39" s="19">
        <v>24</v>
      </c>
      <c r="Y39" s="19">
        <v>0</v>
      </c>
      <c r="Z39" s="20" t="s">
        <v>176</v>
      </c>
      <c r="AA39" s="19"/>
      <c r="AB39" s="19">
        <v>2.8</v>
      </c>
      <c r="AC39" s="19">
        <v>1</v>
      </c>
      <c r="AD39" s="19">
        <v>3</v>
      </c>
      <c r="AE39" s="19">
        <v>4</v>
      </c>
      <c r="AF39" s="19">
        <v>1</v>
      </c>
      <c r="AG39" s="19">
        <v>1.1200000000000001</v>
      </c>
      <c r="AH39" s="19">
        <v>0</v>
      </c>
      <c r="BA39" s="19">
        <v>3</v>
      </c>
      <c r="BB39" s="19">
        <v>3</v>
      </c>
      <c r="BC39" s="19">
        <v>30</v>
      </c>
      <c r="BD39" s="19">
        <v>15</v>
      </c>
      <c r="BE39" s="19">
        <v>0</v>
      </c>
      <c r="BF39" s="19">
        <v>3.4</v>
      </c>
      <c r="BG39" s="19">
        <v>150</v>
      </c>
      <c r="BH39" s="19">
        <v>17</v>
      </c>
      <c r="BI39" s="19">
        <v>60</v>
      </c>
      <c r="BJ39" s="19">
        <v>5</v>
      </c>
      <c r="BK39" s="19">
        <v>2</v>
      </c>
      <c r="BL39" s="19">
        <v>62</v>
      </c>
      <c r="BM39" s="19">
        <v>0</v>
      </c>
      <c r="BN39" s="19">
        <v>0</v>
      </c>
      <c r="BO39" s="19">
        <v>0</v>
      </c>
      <c r="BP39" s="19">
        <v>0</v>
      </c>
      <c r="BQ39" s="20" t="s">
        <v>170</v>
      </c>
      <c r="BR39" s="19">
        <v>42</v>
      </c>
      <c r="BS39" s="19">
        <v>10</v>
      </c>
      <c r="BT39" s="19">
        <v>2</v>
      </c>
      <c r="BU39" s="19">
        <v>4</v>
      </c>
      <c r="BV39" s="19">
        <v>6.4000000000000001E-2</v>
      </c>
      <c r="BW39" s="19">
        <v>5.62E-2</v>
      </c>
      <c r="BX39" s="19">
        <v>24</v>
      </c>
      <c r="BY39" s="19">
        <v>0</v>
      </c>
      <c r="BZ39" s="20" t="s">
        <v>176</v>
      </c>
      <c r="CA39" s="19"/>
      <c r="CB39" s="19">
        <v>2.8</v>
      </c>
      <c r="CC39" s="19">
        <v>1</v>
      </c>
      <c r="CD39" s="19">
        <v>3</v>
      </c>
      <c r="CE39" s="19">
        <v>4</v>
      </c>
      <c r="CF39" s="19">
        <v>1</v>
      </c>
      <c r="CG39" s="19">
        <v>1.1200000000000001</v>
      </c>
    </row>
    <row r="40" spans="1:85">
      <c r="A40" s="19">
        <v>4</v>
      </c>
      <c r="B40" s="19">
        <v>2</v>
      </c>
      <c r="C40" s="19">
        <v>20</v>
      </c>
      <c r="D40" s="19">
        <v>10</v>
      </c>
      <c r="E40" s="19">
        <v>0</v>
      </c>
      <c r="F40" s="24">
        <f t="shared" si="0"/>
        <v>25</v>
      </c>
      <c r="G40" s="19">
        <v>150</v>
      </c>
      <c r="H40" s="24">
        <f t="shared" si="6"/>
        <v>15</v>
      </c>
      <c r="I40" s="24">
        <f t="shared" si="7"/>
        <v>10</v>
      </c>
      <c r="J40" s="24">
        <f t="shared" si="8"/>
        <v>80</v>
      </c>
      <c r="K40" s="47" t="str">
        <f t="shared" si="5"/>
        <v>00</v>
      </c>
      <c r="L40" s="19">
        <v>73</v>
      </c>
      <c r="M40" s="19">
        <v>0</v>
      </c>
      <c r="N40" s="19">
        <v>0</v>
      </c>
      <c r="O40" s="19">
        <v>0</v>
      </c>
      <c r="P40" s="19">
        <v>0</v>
      </c>
      <c r="Q40" s="20" t="s">
        <v>170</v>
      </c>
      <c r="R40" s="19">
        <v>42</v>
      </c>
      <c r="S40" s="19">
        <v>15</v>
      </c>
      <c r="T40" s="19">
        <v>2</v>
      </c>
      <c r="U40" s="19">
        <v>4</v>
      </c>
      <c r="V40" s="19">
        <v>4.2000000000000003E-2</v>
      </c>
      <c r="W40" s="19">
        <v>3.6299999999999999E-2</v>
      </c>
      <c r="X40" s="19">
        <v>24</v>
      </c>
      <c r="Y40" s="19">
        <v>0</v>
      </c>
      <c r="Z40" s="20" t="s">
        <v>176</v>
      </c>
      <c r="AA40" s="19"/>
      <c r="AB40" s="19">
        <v>2</v>
      </c>
      <c r="AC40" s="19">
        <v>1</v>
      </c>
      <c r="AD40" s="19">
        <v>3</v>
      </c>
      <c r="AE40" s="19">
        <v>4</v>
      </c>
      <c r="AF40" s="19">
        <v>1</v>
      </c>
      <c r="AG40" s="19">
        <v>1.1200000000000001</v>
      </c>
      <c r="AH40" s="19">
        <v>0</v>
      </c>
      <c r="BA40" s="19">
        <v>4</v>
      </c>
      <c r="BB40" s="19">
        <v>2</v>
      </c>
      <c r="BC40" s="19">
        <v>20</v>
      </c>
      <c r="BD40" s="19">
        <v>10</v>
      </c>
      <c r="BE40" s="19">
        <v>0</v>
      </c>
      <c r="BF40" s="19">
        <v>2.4</v>
      </c>
      <c r="BG40" s="19">
        <v>150</v>
      </c>
      <c r="BH40" s="19">
        <v>17</v>
      </c>
      <c r="BI40" s="19">
        <v>80</v>
      </c>
      <c r="BJ40" s="19">
        <v>5</v>
      </c>
      <c r="BK40" s="19">
        <v>2</v>
      </c>
      <c r="BL40" s="19">
        <v>73</v>
      </c>
      <c r="BM40" s="19">
        <v>0</v>
      </c>
      <c r="BN40" s="19">
        <v>0</v>
      </c>
      <c r="BO40" s="19">
        <v>0</v>
      </c>
      <c r="BP40" s="19">
        <v>0</v>
      </c>
      <c r="BQ40" s="20" t="s">
        <v>170</v>
      </c>
      <c r="BR40" s="19">
        <v>42</v>
      </c>
      <c r="BS40" s="19">
        <v>15</v>
      </c>
      <c r="BT40" s="19">
        <v>2</v>
      </c>
      <c r="BU40" s="19">
        <v>4</v>
      </c>
      <c r="BV40" s="19">
        <v>4.2000000000000003E-2</v>
      </c>
      <c r="BW40" s="19">
        <v>3.6299999999999999E-2</v>
      </c>
      <c r="BX40" s="19">
        <v>24</v>
      </c>
      <c r="BY40" s="19">
        <v>0</v>
      </c>
      <c r="BZ40" s="20" t="s">
        <v>176</v>
      </c>
      <c r="CA40" s="19"/>
      <c r="CB40" s="19">
        <v>2</v>
      </c>
      <c r="CC40" s="19">
        <v>1</v>
      </c>
      <c r="CD40" s="19">
        <v>3</v>
      </c>
      <c r="CE40" s="19">
        <v>4</v>
      </c>
      <c r="CF40" s="19">
        <v>1</v>
      </c>
      <c r="CG40" s="19">
        <v>1.1200000000000001</v>
      </c>
    </row>
    <row r="41" spans="1:85">
      <c r="A41" s="19">
        <v>5</v>
      </c>
      <c r="B41" s="19">
        <v>1</v>
      </c>
      <c r="C41" s="19">
        <v>20</v>
      </c>
      <c r="D41" s="19">
        <v>10</v>
      </c>
      <c r="E41" s="19">
        <v>0</v>
      </c>
      <c r="F41" s="24">
        <f t="shared" si="0"/>
        <v>25</v>
      </c>
      <c r="G41" s="19">
        <v>150</v>
      </c>
      <c r="H41" s="24">
        <f t="shared" si="6"/>
        <v>15</v>
      </c>
      <c r="I41" s="24">
        <f t="shared" si="7"/>
        <v>10</v>
      </c>
      <c r="J41" s="24">
        <f t="shared" si="8"/>
        <v>80</v>
      </c>
      <c r="K41" s="47" t="str">
        <f t="shared" si="5"/>
        <v>00</v>
      </c>
      <c r="L41" s="19">
        <v>73</v>
      </c>
      <c r="M41" s="19">
        <v>0</v>
      </c>
      <c r="N41" s="19">
        <v>0</v>
      </c>
      <c r="O41" s="19">
        <v>0</v>
      </c>
      <c r="P41" s="19">
        <v>0</v>
      </c>
      <c r="Q41" s="20" t="s">
        <v>170</v>
      </c>
      <c r="R41" s="19">
        <v>42</v>
      </c>
      <c r="S41" s="19">
        <v>15</v>
      </c>
      <c r="T41" s="19">
        <v>2</v>
      </c>
      <c r="U41" s="19">
        <v>4</v>
      </c>
      <c r="V41" s="19">
        <v>5.1999999999999998E-2</v>
      </c>
      <c r="W41" s="19">
        <v>3.5999999999999997E-2</v>
      </c>
      <c r="X41" s="19">
        <v>24</v>
      </c>
      <c r="Y41" s="19">
        <v>0</v>
      </c>
      <c r="Z41" s="20" t="s">
        <v>176</v>
      </c>
      <c r="AA41" s="19"/>
      <c r="AB41" s="19">
        <v>2</v>
      </c>
      <c r="AC41" s="19">
        <v>1</v>
      </c>
      <c r="AD41" s="19">
        <v>3</v>
      </c>
      <c r="AE41" s="19">
        <v>4</v>
      </c>
      <c r="AF41" s="19">
        <v>1</v>
      </c>
      <c r="AG41" s="19">
        <v>1.1200000000000001</v>
      </c>
      <c r="AH41" s="19">
        <v>0</v>
      </c>
      <c r="BA41" s="19">
        <v>5</v>
      </c>
      <c r="BB41" s="19">
        <v>1</v>
      </c>
      <c r="BC41" s="19">
        <v>20</v>
      </c>
      <c r="BD41" s="19">
        <v>10</v>
      </c>
      <c r="BE41" s="19">
        <v>0</v>
      </c>
      <c r="BF41" s="19">
        <v>2.4</v>
      </c>
      <c r="BG41" s="19">
        <v>150</v>
      </c>
      <c r="BH41" s="19">
        <v>17</v>
      </c>
      <c r="BI41" s="19">
        <v>80</v>
      </c>
      <c r="BJ41" s="19">
        <v>5</v>
      </c>
      <c r="BK41" s="19">
        <v>2</v>
      </c>
      <c r="BL41" s="19">
        <v>73</v>
      </c>
      <c r="BM41" s="19">
        <v>0</v>
      </c>
      <c r="BN41" s="19">
        <v>0</v>
      </c>
      <c r="BO41" s="19">
        <v>0</v>
      </c>
      <c r="BP41" s="19">
        <v>0</v>
      </c>
      <c r="BQ41" s="20" t="s">
        <v>170</v>
      </c>
      <c r="BR41" s="19">
        <v>42</v>
      </c>
      <c r="BS41" s="19">
        <v>15</v>
      </c>
      <c r="BT41" s="19">
        <v>2</v>
      </c>
      <c r="BU41" s="19">
        <v>4</v>
      </c>
      <c r="BV41" s="19">
        <v>5.1999999999999998E-2</v>
      </c>
      <c r="BW41" s="19">
        <v>3.5999999999999997E-2</v>
      </c>
      <c r="BX41" s="19">
        <v>24</v>
      </c>
      <c r="BY41" s="19">
        <v>0</v>
      </c>
      <c r="BZ41" s="20" t="s">
        <v>176</v>
      </c>
      <c r="CA41" s="19"/>
      <c r="CB41" s="19">
        <v>2</v>
      </c>
      <c r="CC41" s="19">
        <v>1</v>
      </c>
      <c r="CD41" s="19">
        <v>3</v>
      </c>
      <c r="CE41" s="19">
        <v>4</v>
      </c>
      <c r="CF41" s="19">
        <v>1</v>
      </c>
      <c r="CG41" s="19">
        <v>1.1200000000000001</v>
      </c>
    </row>
    <row r="42" spans="1:85">
      <c r="A42" s="19">
        <v>6</v>
      </c>
      <c r="B42" s="19">
        <v>800</v>
      </c>
      <c r="C42" s="19">
        <v>5</v>
      </c>
      <c r="D42" s="19">
        <v>15</v>
      </c>
      <c r="E42" s="19">
        <v>0</v>
      </c>
      <c r="F42" s="24">
        <f t="shared" si="0"/>
        <v>15</v>
      </c>
      <c r="G42" s="19">
        <v>180</v>
      </c>
      <c r="H42" s="24">
        <f t="shared" si="6"/>
        <v>15</v>
      </c>
      <c r="I42" s="24">
        <f t="shared" si="7"/>
        <v>19</v>
      </c>
      <c r="J42" s="24">
        <f t="shared" si="8"/>
        <v>80</v>
      </c>
      <c r="K42" s="47" t="str">
        <f t="shared" si="5"/>
        <v>00</v>
      </c>
      <c r="L42" s="19">
        <v>73</v>
      </c>
      <c r="M42" s="19">
        <v>0</v>
      </c>
      <c r="N42" s="19">
        <v>4</v>
      </c>
      <c r="O42" s="19">
        <v>0</v>
      </c>
      <c r="P42" s="19">
        <v>4</v>
      </c>
      <c r="Q42" s="20" t="s">
        <v>175</v>
      </c>
      <c r="R42" s="19">
        <v>42</v>
      </c>
      <c r="S42" s="19">
        <v>15</v>
      </c>
      <c r="T42" s="19">
        <v>2</v>
      </c>
      <c r="U42" s="19">
        <v>4</v>
      </c>
      <c r="V42" s="19">
        <v>2.4E-2</v>
      </c>
      <c r="W42" s="19">
        <v>0.02</v>
      </c>
      <c r="X42" s="19">
        <v>24</v>
      </c>
      <c r="Y42" s="19">
        <v>0</v>
      </c>
      <c r="Z42" s="20" t="s">
        <v>176</v>
      </c>
      <c r="AA42" s="19"/>
      <c r="AB42" s="19">
        <v>1.1200000000000001</v>
      </c>
      <c r="AC42" s="19">
        <v>1</v>
      </c>
      <c r="AD42" s="19">
        <v>3</v>
      </c>
      <c r="AE42" s="19">
        <v>4</v>
      </c>
      <c r="AF42" s="19">
        <v>1</v>
      </c>
      <c r="AG42" s="19">
        <v>1.1200000000000001</v>
      </c>
      <c r="AH42" s="19">
        <v>0</v>
      </c>
      <c r="BA42" s="19">
        <v>6</v>
      </c>
      <c r="BB42" s="19">
        <v>800</v>
      </c>
      <c r="BC42" s="19">
        <v>5</v>
      </c>
      <c r="BD42" s="19">
        <v>15</v>
      </c>
      <c r="BE42" s="19">
        <v>0</v>
      </c>
      <c r="BF42" s="19">
        <v>1.4</v>
      </c>
      <c r="BG42" s="19">
        <v>180</v>
      </c>
      <c r="BH42" s="19">
        <v>17</v>
      </c>
      <c r="BI42" s="19">
        <v>150</v>
      </c>
      <c r="BJ42" s="19">
        <v>5</v>
      </c>
      <c r="BK42" s="19">
        <v>2</v>
      </c>
      <c r="BL42" s="19">
        <v>73</v>
      </c>
      <c r="BM42" s="19">
        <v>0</v>
      </c>
      <c r="BN42" s="19">
        <v>4</v>
      </c>
      <c r="BO42" s="19">
        <v>0</v>
      </c>
      <c r="BP42" s="19">
        <v>4</v>
      </c>
      <c r="BQ42" s="20" t="s">
        <v>175</v>
      </c>
      <c r="BR42" s="19">
        <v>42</v>
      </c>
      <c r="BS42" s="19">
        <v>15</v>
      </c>
      <c r="BT42" s="19">
        <v>2</v>
      </c>
      <c r="BU42" s="19">
        <v>4</v>
      </c>
      <c r="BV42" s="19">
        <v>2.4E-2</v>
      </c>
      <c r="BW42" s="19">
        <v>0.02</v>
      </c>
      <c r="BX42" s="19">
        <v>24</v>
      </c>
      <c r="BY42" s="19">
        <v>0</v>
      </c>
      <c r="BZ42" s="20" t="s">
        <v>176</v>
      </c>
      <c r="CA42" s="19"/>
      <c r="CB42" s="19">
        <v>1.1200000000000001</v>
      </c>
      <c r="CC42" s="19">
        <v>1</v>
      </c>
      <c r="CD42" s="19">
        <v>3</v>
      </c>
      <c r="CE42" s="19">
        <v>4</v>
      </c>
      <c r="CF42" s="19">
        <v>1</v>
      </c>
      <c r="CG42" s="19">
        <v>1.1200000000000001</v>
      </c>
    </row>
    <row r="43" spans="1:85">
      <c r="A43" s="19"/>
      <c r="B43" s="19"/>
      <c r="C43" s="19"/>
      <c r="D43" s="19"/>
      <c r="E43" s="19"/>
      <c r="F43" s="24" t="str">
        <f t="shared" si="0"/>
        <v/>
      </c>
      <c r="G43" s="19"/>
      <c r="H43" s="24" t="str">
        <f t="shared" si="6"/>
        <v/>
      </c>
      <c r="I43" s="24" t="str">
        <f t="shared" si="7"/>
        <v/>
      </c>
      <c r="J43" s="24" t="str">
        <f t="shared" si="8"/>
        <v/>
      </c>
      <c r="K43" s="47" t="str">
        <f t="shared" si="5"/>
        <v/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>
        <v>0</v>
      </c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</row>
    <row r="44" spans="1:85">
      <c r="A44" s="19">
        <v>1</v>
      </c>
      <c r="B44" s="19">
        <v>4</v>
      </c>
      <c r="C44" s="19">
        <v>200</v>
      </c>
      <c r="D44" s="19">
        <v>40</v>
      </c>
      <c r="E44" s="19">
        <v>0</v>
      </c>
      <c r="F44" s="24">
        <f t="shared" si="0"/>
        <v>50</v>
      </c>
      <c r="G44" s="19">
        <v>60</v>
      </c>
      <c r="H44" s="24">
        <f t="shared" si="6"/>
        <v>15</v>
      </c>
      <c r="I44" s="24">
        <f t="shared" si="7"/>
        <v>3</v>
      </c>
      <c r="J44" s="24">
        <f t="shared" si="8"/>
        <v>80</v>
      </c>
      <c r="K44" s="47" t="str">
        <f t="shared" si="5"/>
        <v>03</v>
      </c>
      <c r="L44" s="19">
        <v>22</v>
      </c>
      <c r="M44" s="19">
        <v>0</v>
      </c>
      <c r="N44" s="19">
        <v>0</v>
      </c>
      <c r="O44" s="19">
        <v>1</v>
      </c>
      <c r="P44" s="19">
        <v>0</v>
      </c>
      <c r="Q44" s="20" t="s">
        <v>170</v>
      </c>
      <c r="R44" s="19">
        <v>22</v>
      </c>
      <c r="S44" s="19">
        <v>10</v>
      </c>
      <c r="T44" s="19">
        <v>2</v>
      </c>
      <c r="U44" s="19">
        <v>4</v>
      </c>
      <c r="V44" s="19">
        <v>0.16600000000000001</v>
      </c>
      <c r="W44" s="19">
        <v>0.5</v>
      </c>
      <c r="X44" s="19">
        <v>24</v>
      </c>
      <c r="Y44" s="19">
        <v>0</v>
      </c>
      <c r="Z44" s="20" t="s">
        <v>176</v>
      </c>
      <c r="AA44" s="19"/>
      <c r="AB44" s="19">
        <v>0</v>
      </c>
      <c r="AC44" s="19">
        <v>1</v>
      </c>
      <c r="AD44" s="19">
        <v>3</v>
      </c>
      <c r="AE44" s="19">
        <v>4</v>
      </c>
      <c r="AF44" s="19">
        <v>1</v>
      </c>
      <c r="AG44" s="19">
        <v>2</v>
      </c>
      <c r="AH44" s="19">
        <v>0</v>
      </c>
      <c r="BA44" s="19">
        <v>1</v>
      </c>
      <c r="BB44" s="19">
        <v>4</v>
      </c>
      <c r="BC44" s="19">
        <v>200</v>
      </c>
      <c r="BD44" s="19">
        <v>40</v>
      </c>
      <c r="BE44" s="19">
        <v>0</v>
      </c>
      <c r="BF44" s="19">
        <v>5</v>
      </c>
      <c r="BG44" s="19">
        <v>60</v>
      </c>
      <c r="BH44" s="19">
        <v>10</v>
      </c>
      <c r="BI44" s="19">
        <v>23</v>
      </c>
      <c r="BJ44" s="19">
        <v>5</v>
      </c>
      <c r="BK44" s="19">
        <v>2</v>
      </c>
      <c r="BL44" s="19">
        <v>22</v>
      </c>
      <c r="BM44" s="19">
        <v>0</v>
      </c>
      <c r="BN44" s="19">
        <v>0</v>
      </c>
      <c r="BO44" s="19">
        <v>1</v>
      </c>
      <c r="BP44" s="19">
        <v>0</v>
      </c>
      <c r="BQ44" s="20" t="s">
        <v>170</v>
      </c>
      <c r="BR44" s="19">
        <v>22</v>
      </c>
      <c r="BS44" s="19">
        <v>10</v>
      </c>
      <c r="BT44" s="19">
        <v>2</v>
      </c>
      <c r="BU44" s="19">
        <v>4</v>
      </c>
      <c r="BV44" s="19">
        <v>0.16600000000000001</v>
      </c>
      <c r="BW44" s="19">
        <v>0.5</v>
      </c>
      <c r="BX44" s="19">
        <v>24</v>
      </c>
      <c r="BY44" s="19">
        <v>0</v>
      </c>
      <c r="BZ44" s="20" t="s">
        <v>176</v>
      </c>
      <c r="CA44" s="19"/>
      <c r="CB44" s="19">
        <v>0</v>
      </c>
      <c r="CC44" s="19">
        <v>1</v>
      </c>
      <c r="CD44" s="19">
        <v>3</v>
      </c>
      <c r="CE44" s="19">
        <v>4</v>
      </c>
      <c r="CF44" s="19">
        <v>1</v>
      </c>
      <c r="CG44" s="19">
        <v>2</v>
      </c>
    </row>
    <row r="45" spans="1:85">
      <c r="A45" s="19">
        <v>2</v>
      </c>
      <c r="B45" s="19">
        <v>3</v>
      </c>
      <c r="C45" s="19">
        <v>60</v>
      </c>
      <c r="D45" s="19">
        <v>30</v>
      </c>
      <c r="E45" s="19">
        <v>0</v>
      </c>
      <c r="F45" s="24">
        <f t="shared" si="0"/>
        <v>45</v>
      </c>
      <c r="G45" s="19">
        <v>150</v>
      </c>
      <c r="H45" s="24">
        <f t="shared" si="6"/>
        <v>15</v>
      </c>
      <c r="I45" s="24">
        <f t="shared" si="7"/>
        <v>8</v>
      </c>
      <c r="J45" s="24">
        <f t="shared" si="8"/>
        <v>80</v>
      </c>
      <c r="K45" s="47" t="str">
        <f t="shared" si="5"/>
        <v>03</v>
      </c>
      <c r="L45" s="19">
        <v>62</v>
      </c>
      <c r="M45" s="19">
        <v>0</v>
      </c>
      <c r="N45" s="19">
        <v>0</v>
      </c>
      <c r="O45" s="19">
        <v>1</v>
      </c>
      <c r="P45" s="19">
        <v>0</v>
      </c>
      <c r="Q45" s="20" t="s">
        <v>170</v>
      </c>
      <c r="R45" s="19">
        <v>42</v>
      </c>
      <c r="S45" s="19">
        <v>10</v>
      </c>
      <c r="T45" s="19">
        <v>2</v>
      </c>
      <c r="U45" s="19">
        <v>4</v>
      </c>
      <c r="V45" s="19">
        <v>9.0999999999999998E-2</v>
      </c>
      <c r="W45" s="19">
        <v>8.1299999999999997E-2</v>
      </c>
      <c r="X45" s="19">
        <v>24</v>
      </c>
      <c r="Y45" s="19">
        <v>0</v>
      </c>
      <c r="Z45" s="20" t="s">
        <v>176</v>
      </c>
      <c r="AA45" s="19"/>
      <c r="AB45" s="19">
        <v>0</v>
      </c>
      <c r="AC45" s="19">
        <v>1</v>
      </c>
      <c r="AD45" s="19">
        <v>3</v>
      </c>
      <c r="AE45" s="19">
        <v>4</v>
      </c>
      <c r="AF45" s="19">
        <v>1</v>
      </c>
      <c r="AG45" s="19">
        <v>2</v>
      </c>
      <c r="AH45" s="19">
        <v>0</v>
      </c>
      <c r="BA45" s="19">
        <v>2</v>
      </c>
      <c r="BB45" s="19">
        <v>3</v>
      </c>
      <c r="BC45" s="19">
        <v>60</v>
      </c>
      <c r="BD45" s="19">
        <v>30</v>
      </c>
      <c r="BE45" s="19">
        <v>0</v>
      </c>
      <c r="BF45" s="19">
        <v>4.4000000000000004</v>
      </c>
      <c r="BG45" s="19">
        <v>150</v>
      </c>
      <c r="BH45" s="19">
        <v>17</v>
      </c>
      <c r="BI45" s="19">
        <v>60</v>
      </c>
      <c r="BJ45" s="19">
        <v>5</v>
      </c>
      <c r="BK45" s="19">
        <v>2</v>
      </c>
      <c r="BL45" s="19">
        <v>62</v>
      </c>
      <c r="BM45" s="19">
        <v>0</v>
      </c>
      <c r="BN45" s="19">
        <v>0</v>
      </c>
      <c r="BO45" s="19">
        <v>1</v>
      </c>
      <c r="BP45" s="19">
        <v>0</v>
      </c>
      <c r="BQ45" s="20" t="s">
        <v>170</v>
      </c>
      <c r="BR45" s="19">
        <v>42</v>
      </c>
      <c r="BS45" s="19">
        <v>10</v>
      </c>
      <c r="BT45" s="19">
        <v>2</v>
      </c>
      <c r="BU45" s="19">
        <v>4</v>
      </c>
      <c r="BV45" s="19">
        <v>9.0999999999999998E-2</v>
      </c>
      <c r="BW45" s="19">
        <v>8.1299999999999997E-2</v>
      </c>
      <c r="BX45" s="19">
        <v>24</v>
      </c>
      <c r="BY45" s="19">
        <v>0</v>
      </c>
      <c r="BZ45" s="20" t="s">
        <v>176</v>
      </c>
      <c r="CA45" s="19"/>
      <c r="CB45" s="19">
        <v>0</v>
      </c>
      <c r="CC45" s="19">
        <v>1</v>
      </c>
      <c r="CD45" s="19">
        <v>3</v>
      </c>
      <c r="CE45" s="19">
        <v>4</v>
      </c>
      <c r="CF45" s="19">
        <v>1</v>
      </c>
      <c r="CG45" s="19">
        <v>2</v>
      </c>
    </row>
    <row r="46" spans="1:85">
      <c r="A46" s="19">
        <v>3</v>
      </c>
      <c r="B46" s="19">
        <v>2</v>
      </c>
      <c r="C46" s="19">
        <v>30</v>
      </c>
      <c r="D46" s="19">
        <v>15</v>
      </c>
      <c r="E46" s="19">
        <v>0</v>
      </c>
      <c r="F46" s="24">
        <f t="shared" si="0"/>
        <v>35</v>
      </c>
      <c r="G46" s="19">
        <v>150</v>
      </c>
      <c r="H46" s="24">
        <f t="shared" si="6"/>
        <v>15</v>
      </c>
      <c r="I46" s="24">
        <f t="shared" si="7"/>
        <v>8</v>
      </c>
      <c r="J46" s="24">
        <f t="shared" si="8"/>
        <v>80</v>
      </c>
      <c r="K46" s="47" t="str">
        <f t="shared" si="5"/>
        <v>00</v>
      </c>
      <c r="L46" s="19">
        <v>62</v>
      </c>
      <c r="M46" s="19">
        <v>0</v>
      </c>
      <c r="N46" s="19">
        <v>0</v>
      </c>
      <c r="O46" s="19">
        <v>0</v>
      </c>
      <c r="P46" s="19">
        <v>0</v>
      </c>
      <c r="Q46" s="20" t="s">
        <v>170</v>
      </c>
      <c r="R46" s="19">
        <v>42</v>
      </c>
      <c r="S46" s="19">
        <v>10</v>
      </c>
      <c r="T46" s="19">
        <v>2</v>
      </c>
      <c r="U46" s="19">
        <v>4</v>
      </c>
      <c r="V46" s="19">
        <v>5.2999999999999999E-2</v>
      </c>
      <c r="W46" s="19">
        <v>4.65E-2</v>
      </c>
      <c r="X46" s="19">
        <v>24</v>
      </c>
      <c r="Y46" s="19">
        <v>0</v>
      </c>
      <c r="Z46" s="20" t="s">
        <v>176</v>
      </c>
      <c r="AA46" s="19"/>
      <c r="AB46" s="19">
        <v>2.8</v>
      </c>
      <c r="AC46" s="19">
        <v>1</v>
      </c>
      <c r="AD46" s="19">
        <v>3</v>
      </c>
      <c r="AE46" s="19">
        <v>4</v>
      </c>
      <c r="AF46" s="19">
        <v>1</v>
      </c>
      <c r="AG46" s="19">
        <v>2</v>
      </c>
      <c r="AH46" s="19">
        <v>0</v>
      </c>
      <c r="BA46" s="19">
        <v>3</v>
      </c>
      <c r="BB46" s="19">
        <v>2</v>
      </c>
      <c r="BC46" s="19">
        <v>30</v>
      </c>
      <c r="BD46" s="19">
        <v>15</v>
      </c>
      <c r="BE46" s="19">
        <v>0</v>
      </c>
      <c r="BF46" s="19">
        <v>3.4</v>
      </c>
      <c r="BG46" s="19">
        <v>150</v>
      </c>
      <c r="BH46" s="19">
        <v>17</v>
      </c>
      <c r="BI46" s="19">
        <v>60</v>
      </c>
      <c r="BJ46" s="19">
        <v>5</v>
      </c>
      <c r="BK46" s="19">
        <v>2</v>
      </c>
      <c r="BL46" s="19">
        <v>62</v>
      </c>
      <c r="BM46" s="19">
        <v>0</v>
      </c>
      <c r="BN46" s="19">
        <v>0</v>
      </c>
      <c r="BO46" s="19">
        <v>0</v>
      </c>
      <c r="BP46" s="19">
        <v>0</v>
      </c>
      <c r="BQ46" s="20" t="s">
        <v>170</v>
      </c>
      <c r="BR46" s="19">
        <v>42</v>
      </c>
      <c r="BS46" s="19">
        <v>10</v>
      </c>
      <c r="BT46" s="19">
        <v>2</v>
      </c>
      <c r="BU46" s="19">
        <v>4</v>
      </c>
      <c r="BV46" s="19">
        <v>5.2999999999999999E-2</v>
      </c>
      <c r="BW46" s="19">
        <v>4.65E-2</v>
      </c>
      <c r="BX46" s="19">
        <v>24</v>
      </c>
      <c r="BY46" s="19">
        <v>0</v>
      </c>
      <c r="BZ46" s="20" t="s">
        <v>176</v>
      </c>
      <c r="CA46" s="19"/>
      <c r="CB46" s="19">
        <v>2.8</v>
      </c>
      <c r="CC46" s="19">
        <v>1</v>
      </c>
      <c r="CD46" s="19">
        <v>3</v>
      </c>
      <c r="CE46" s="19">
        <v>4</v>
      </c>
      <c r="CF46" s="19">
        <v>1</v>
      </c>
      <c r="CG46" s="19">
        <v>2</v>
      </c>
    </row>
    <row r="47" spans="1:85">
      <c r="A47" s="19">
        <v>4</v>
      </c>
      <c r="B47" s="19">
        <v>1</v>
      </c>
      <c r="C47" s="19">
        <v>20</v>
      </c>
      <c r="D47" s="19">
        <v>10</v>
      </c>
      <c r="E47" s="19">
        <v>0</v>
      </c>
      <c r="F47" s="24">
        <f t="shared" si="0"/>
        <v>25</v>
      </c>
      <c r="G47" s="19">
        <v>150</v>
      </c>
      <c r="H47" s="24">
        <f t="shared" si="6"/>
        <v>15</v>
      </c>
      <c r="I47" s="24">
        <f t="shared" si="7"/>
        <v>10</v>
      </c>
      <c r="J47" s="24">
        <f t="shared" si="8"/>
        <v>80</v>
      </c>
      <c r="K47" s="47" t="str">
        <f t="shared" si="5"/>
        <v>00</v>
      </c>
      <c r="L47" s="19">
        <v>73</v>
      </c>
      <c r="M47" s="19">
        <v>0</v>
      </c>
      <c r="N47" s="19">
        <v>0</v>
      </c>
      <c r="O47" s="19">
        <v>0</v>
      </c>
      <c r="P47" s="19">
        <v>0</v>
      </c>
      <c r="Q47" s="20" t="s">
        <v>170</v>
      </c>
      <c r="R47" s="19">
        <v>42</v>
      </c>
      <c r="S47" s="19">
        <v>15</v>
      </c>
      <c r="T47" s="19">
        <v>2</v>
      </c>
      <c r="U47" s="19">
        <v>4</v>
      </c>
      <c r="V47" s="19">
        <v>5.1999999999999998E-2</v>
      </c>
      <c r="W47" s="19">
        <v>3.5999999999999997E-2</v>
      </c>
      <c r="X47" s="19">
        <v>24</v>
      </c>
      <c r="Y47" s="19">
        <v>0</v>
      </c>
      <c r="Z47" s="20" t="s">
        <v>176</v>
      </c>
      <c r="AA47" s="19"/>
      <c r="AB47" s="19">
        <v>2</v>
      </c>
      <c r="AC47" s="19">
        <v>1</v>
      </c>
      <c r="AD47" s="19">
        <v>3</v>
      </c>
      <c r="AE47" s="19">
        <v>4</v>
      </c>
      <c r="AF47" s="19">
        <v>1</v>
      </c>
      <c r="AG47" s="19">
        <v>2</v>
      </c>
      <c r="AH47" s="19">
        <v>0</v>
      </c>
      <c r="BA47" s="19">
        <v>4</v>
      </c>
      <c r="BB47" s="19">
        <v>1</v>
      </c>
      <c r="BC47" s="19">
        <v>20</v>
      </c>
      <c r="BD47" s="19">
        <v>10</v>
      </c>
      <c r="BE47" s="19">
        <v>0</v>
      </c>
      <c r="BF47" s="19">
        <v>2.4</v>
      </c>
      <c r="BG47" s="19">
        <v>150</v>
      </c>
      <c r="BH47" s="19">
        <v>17</v>
      </c>
      <c r="BI47" s="19">
        <v>80</v>
      </c>
      <c r="BJ47" s="19">
        <v>5</v>
      </c>
      <c r="BK47" s="19">
        <v>2</v>
      </c>
      <c r="BL47" s="19">
        <v>73</v>
      </c>
      <c r="BM47" s="19">
        <v>0</v>
      </c>
      <c r="BN47" s="19">
        <v>0</v>
      </c>
      <c r="BO47" s="19">
        <v>0</v>
      </c>
      <c r="BP47" s="19">
        <v>0</v>
      </c>
      <c r="BQ47" s="20" t="s">
        <v>170</v>
      </c>
      <c r="BR47" s="19">
        <v>42</v>
      </c>
      <c r="BS47" s="19">
        <v>15</v>
      </c>
      <c r="BT47" s="19">
        <v>2</v>
      </c>
      <c r="BU47" s="19">
        <v>4</v>
      </c>
      <c r="BV47" s="19">
        <v>5.1999999999999998E-2</v>
      </c>
      <c r="BW47" s="19">
        <v>3.5999999999999997E-2</v>
      </c>
      <c r="BX47" s="19">
        <v>24</v>
      </c>
      <c r="BY47" s="19">
        <v>0</v>
      </c>
      <c r="BZ47" s="20" t="s">
        <v>176</v>
      </c>
      <c r="CA47" s="19"/>
      <c r="CB47" s="19">
        <v>2</v>
      </c>
      <c r="CC47" s="19">
        <v>1</v>
      </c>
      <c r="CD47" s="19">
        <v>3</v>
      </c>
      <c r="CE47" s="19">
        <v>4</v>
      </c>
      <c r="CF47" s="19">
        <v>1</v>
      </c>
      <c r="CG47" s="19">
        <v>2</v>
      </c>
    </row>
    <row r="48" spans="1:85">
      <c r="A48" s="19"/>
      <c r="B48" s="19"/>
      <c r="C48" s="19"/>
      <c r="D48" s="19"/>
      <c r="E48" s="19"/>
      <c r="F48" s="24" t="str">
        <f t="shared" si="0"/>
        <v/>
      </c>
      <c r="G48" s="19"/>
      <c r="H48" s="24" t="str">
        <f t="shared" si="6"/>
        <v/>
      </c>
      <c r="I48" s="24" t="str">
        <f t="shared" si="7"/>
        <v/>
      </c>
      <c r="J48" s="24" t="str">
        <f t="shared" si="8"/>
        <v/>
      </c>
      <c r="K48" s="47" t="str">
        <f t="shared" si="5"/>
        <v/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>
        <v>0</v>
      </c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</row>
    <row r="49" spans="1:85">
      <c r="A49" s="19">
        <v>1</v>
      </c>
      <c r="B49" s="19">
        <v>3</v>
      </c>
      <c r="C49" s="19">
        <v>200</v>
      </c>
      <c r="D49" s="19">
        <v>40</v>
      </c>
      <c r="E49" s="19">
        <v>0</v>
      </c>
      <c r="F49" s="24">
        <f t="shared" si="0"/>
        <v>50</v>
      </c>
      <c r="G49" s="19">
        <v>60</v>
      </c>
      <c r="H49" s="24">
        <f t="shared" si="6"/>
        <v>15</v>
      </c>
      <c r="I49" s="24">
        <f t="shared" si="7"/>
        <v>3</v>
      </c>
      <c r="J49" s="24">
        <f t="shared" si="8"/>
        <v>80</v>
      </c>
      <c r="K49" s="47" t="str">
        <f t="shared" si="5"/>
        <v>03</v>
      </c>
      <c r="L49" s="19">
        <v>22</v>
      </c>
      <c r="M49" s="19">
        <v>0</v>
      </c>
      <c r="N49" s="19">
        <v>0</v>
      </c>
      <c r="O49" s="19">
        <v>1</v>
      </c>
      <c r="P49" s="19">
        <v>0</v>
      </c>
      <c r="Q49" s="20" t="s">
        <v>170</v>
      </c>
      <c r="R49" s="19">
        <v>22</v>
      </c>
      <c r="S49" s="19">
        <v>10</v>
      </c>
      <c r="T49" s="19">
        <v>2</v>
      </c>
      <c r="U49" s="19">
        <v>4</v>
      </c>
      <c r="V49" s="19">
        <v>0.156</v>
      </c>
      <c r="W49" s="19">
        <v>0.5</v>
      </c>
      <c r="X49" s="19">
        <v>24</v>
      </c>
      <c r="Y49" s="19">
        <v>0</v>
      </c>
      <c r="Z49" s="20" t="s">
        <v>176</v>
      </c>
      <c r="AA49" s="19"/>
      <c r="AB49" s="19">
        <v>0</v>
      </c>
      <c r="AC49" s="19">
        <v>1</v>
      </c>
      <c r="AD49" s="19">
        <v>3</v>
      </c>
      <c r="AE49" s="19">
        <v>4</v>
      </c>
      <c r="AF49" s="19">
        <v>1</v>
      </c>
      <c r="AG49" s="19">
        <v>2.8</v>
      </c>
      <c r="AH49" s="19">
        <v>0</v>
      </c>
      <c r="BA49" s="19">
        <v>1</v>
      </c>
      <c r="BB49" s="19">
        <v>3</v>
      </c>
      <c r="BC49" s="19">
        <v>200</v>
      </c>
      <c r="BD49" s="19">
        <v>40</v>
      </c>
      <c r="BE49" s="19">
        <v>0</v>
      </c>
      <c r="BF49" s="19">
        <v>5</v>
      </c>
      <c r="BG49" s="19">
        <v>60</v>
      </c>
      <c r="BH49" s="19">
        <v>10</v>
      </c>
      <c r="BI49" s="19">
        <v>23</v>
      </c>
      <c r="BJ49" s="19">
        <v>5</v>
      </c>
      <c r="BK49" s="19">
        <v>2</v>
      </c>
      <c r="BL49" s="19">
        <v>22</v>
      </c>
      <c r="BM49" s="19">
        <v>0</v>
      </c>
      <c r="BN49" s="19">
        <v>0</v>
      </c>
      <c r="BO49" s="19">
        <v>1</v>
      </c>
      <c r="BP49" s="19">
        <v>0</v>
      </c>
      <c r="BQ49" s="20" t="s">
        <v>170</v>
      </c>
      <c r="BR49" s="19">
        <v>22</v>
      </c>
      <c r="BS49" s="19">
        <v>10</v>
      </c>
      <c r="BT49" s="19">
        <v>2</v>
      </c>
      <c r="BU49" s="19">
        <v>4</v>
      </c>
      <c r="BV49" s="19">
        <v>0.156</v>
      </c>
      <c r="BW49" s="19">
        <v>0.5</v>
      </c>
      <c r="BX49" s="19">
        <v>24</v>
      </c>
      <c r="BY49" s="19">
        <v>0</v>
      </c>
      <c r="BZ49" s="20" t="s">
        <v>176</v>
      </c>
      <c r="CA49" s="19"/>
      <c r="CB49" s="19">
        <v>0</v>
      </c>
      <c r="CC49" s="19">
        <v>1</v>
      </c>
      <c r="CD49" s="19">
        <v>3</v>
      </c>
      <c r="CE49" s="19">
        <v>4</v>
      </c>
      <c r="CF49" s="19">
        <v>1</v>
      </c>
      <c r="CG49" s="19">
        <v>2.8</v>
      </c>
    </row>
    <row r="50" spans="1:85">
      <c r="A50" s="19">
        <v>2</v>
      </c>
      <c r="B50" s="19">
        <v>2</v>
      </c>
      <c r="C50" s="19">
        <v>60</v>
      </c>
      <c r="D50" s="19">
        <v>30</v>
      </c>
      <c r="E50" s="19">
        <v>0</v>
      </c>
      <c r="F50" s="24">
        <f t="shared" si="0"/>
        <v>45</v>
      </c>
      <c r="G50" s="19">
        <v>150</v>
      </c>
      <c r="H50" s="24">
        <f t="shared" si="6"/>
        <v>15</v>
      </c>
      <c r="I50" s="24">
        <f t="shared" si="7"/>
        <v>8</v>
      </c>
      <c r="J50" s="24">
        <f t="shared" si="8"/>
        <v>80</v>
      </c>
      <c r="K50" s="47" t="str">
        <f t="shared" si="5"/>
        <v>03</v>
      </c>
      <c r="L50" s="19">
        <v>62</v>
      </c>
      <c r="M50" s="19">
        <v>0</v>
      </c>
      <c r="N50" s="19">
        <v>0</v>
      </c>
      <c r="O50" s="19">
        <v>1</v>
      </c>
      <c r="P50" s="19">
        <v>0</v>
      </c>
      <c r="Q50" s="20" t="s">
        <v>170</v>
      </c>
      <c r="R50" s="19">
        <v>42</v>
      </c>
      <c r="S50" s="19">
        <v>10</v>
      </c>
      <c r="T50" s="19">
        <v>2</v>
      </c>
      <c r="U50" s="19">
        <v>4</v>
      </c>
      <c r="V50" s="19">
        <v>8.1000000000000003E-2</v>
      </c>
      <c r="W50" s="19">
        <v>7.2300000000000003E-2</v>
      </c>
      <c r="X50" s="19">
        <v>24</v>
      </c>
      <c r="Y50" s="19">
        <v>0</v>
      </c>
      <c r="Z50" s="20" t="s">
        <v>176</v>
      </c>
      <c r="AA50" s="19"/>
      <c r="AB50" s="19">
        <v>0</v>
      </c>
      <c r="AC50" s="19">
        <v>1</v>
      </c>
      <c r="AD50" s="19">
        <v>3</v>
      </c>
      <c r="AE50" s="19">
        <v>4</v>
      </c>
      <c r="AF50" s="19">
        <v>1</v>
      </c>
      <c r="AG50" s="19">
        <v>2.8</v>
      </c>
      <c r="AH50" s="19">
        <v>0</v>
      </c>
      <c r="BA50" s="19">
        <v>2</v>
      </c>
      <c r="BB50" s="19">
        <v>2</v>
      </c>
      <c r="BC50" s="19">
        <v>60</v>
      </c>
      <c r="BD50" s="19">
        <v>30</v>
      </c>
      <c r="BE50" s="19">
        <v>0</v>
      </c>
      <c r="BF50" s="19">
        <v>4.4000000000000004</v>
      </c>
      <c r="BG50" s="19">
        <v>150</v>
      </c>
      <c r="BH50" s="19">
        <v>17</v>
      </c>
      <c r="BI50" s="19">
        <v>60</v>
      </c>
      <c r="BJ50" s="19">
        <v>5</v>
      </c>
      <c r="BK50" s="19">
        <v>2</v>
      </c>
      <c r="BL50" s="19">
        <v>62</v>
      </c>
      <c r="BM50" s="19">
        <v>0</v>
      </c>
      <c r="BN50" s="19">
        <v>0</v>
      </c>
      <c r="BO50" s="19">
        <v>1</v>
      </c>
      <c r="BP50" s="19">
        <v>0</v>
      </c>
      <c r="BQ50" s="20" t="s">
        <v>170</v>
      </c>
      <c r="BR50" s="19">
        <v>42</v>
      </c>
      <c r="BS50" s="19">
        <v>10</v>
      </c>
      <c r="BT50" s="19">
        <v>2</v>
      </c>
      <c r="BU50" s="19">
        <v>4</v>
      </c>
      <c r="BV50" s="19">
        <v>8.1000000000000003E-2</v>
      </c>
      <c r="BW50" s="19">
        <v>7.2300000000000003E-2</v>
      </c>
      <c r="BX50" s="19">
        <v>24</v>
      </c>
      <c r="BY50" s="19">
        <v>0</v>
      </c>
      <c r="BZ50" s="20" t="s">
        <v>176</v>
      </c>
      <c r="CA50" s="19"/>
      <c r="CB50" s="19">
        <v>0</v>
      </c>
      <c r="CC50" s="19">
        <v>1</v>
      </c>
      <c r="CD50" s="19">
        <v>3</v>
      </c>
      <c r="CE50" s="19">
        <v>4</v>
      </c>
      <c r="CF50" s="19">
        <v>1</v>
      </c>
      <c r="CG50" s="19">
        <v>2.8</v>
      </c>
    </row>
    <row r="51" spans="1:85">
      <c r="A51" s="19">
        <v>3</v>
      </c>
      <c r="B51" s="19">
        <v>1</v>
      </c>
      <c r="C51" s="19">
        <v>30</v>
      </c>
      <c r="D51" s="19">
        <v>15</v>
      </c>
      <c r="E51" s="19">
        <v>0</v>
      </c>
      <c r="F51" s="24">
        <f t="shared" si="0"/>
        <v>35</v>
      </c>
      <c r="G51" s="19">
        <v>150</v>
      </c>
      <c r="H51" s="24">
        <f t="shared" si="6"/>
        <v>15</v>
      </c>
      <c r="I51" s="24">
        <f t="shared" si="7"/>
        <v>8</v>
      </c>
      <c r="J51" s="24">
        <f t="shared" si="8"/>
        <v>80</v>
      </c>
      <c r="K51" s="47" t="str">
        <f t="shared" si="5"/>
        <v>03</v>
      </c>
      <c r="L51" s="19">
        <v>62</v>
      </c>
      <c r="M51" s="19">
        <v>0</v>
      </c>
      <c r="N51" s="19">
        <v>0</v>
      </c>
      <c r="O51" s="19">
        <v>0</v>
      </c>
      <c r="P51" s="19">
        <v>0</v>
      </c>
      <c r="Q51" s="20" t="s">
        <v>170</v>
      </c>
      <c r="R51" s="19">
        <v>42</v>
      </c>
      <c r="S51" s="19">
        <v>10</v>
      </c>
      <c r="T51" s="19">
        <v>2</v>
      </c>
      <c r="U51" s="19">
        <v>4</v>
      </c>
      <c r="V51" s="19">
        <v>6.9000000000000006E-2</v>
      </c>
      <c r="W51" s="19">
        <v>5.2999999999999999E-2</v>
      </c>
      <c r="X51" s="19">
        <v>24</v>
      </c>
      <c r="Y51" s="19">
        <v>0</v>
      </c>
      <c r="Z51" s="20" t="s">
        <v>176</v>
      </c>
      <c r="AA51" s="19"/>
      <c r="AB51" s="19">
        <v>2.8</v>
      </c>
      <c r="AC51" s="19">
        <v>1</v>
      </c>
      <c r="AD51" s="19">
        <v>3</v>
      </c>
      <c r="AE51" s="19">
        <v>4</v>
      </c>
      <c r="AF51" s="19">
        <v>1</v>
      </c>
      <c r="AG51" s="19">
        <v>2.8</v>
      </c>
      <c r="AH51" s="19">
        <v>0</v>
      </c>
      <c r="BA51" s="19">
        <v>3</v>
      </c>
      <c r="BB51" s="19">
        <v>1</v>
      </c>
      <c r="BC51" s="19">
        <v>30</v>
      </c>
      <c r="BD51" s="19">
        <v>15</v>
      </c>
      <c r="BE51" s="19">
        <v>0</v>
      </c>
      <c r="BF51" s="19">
        <v>3.4</v>
      </c>
      <c r="BG51" s="19">
        <v>150</v>
      </c>
      <c r="BH51" s="19">
        <v>17</v>
      </c>
      <c r="BI51" s="19">
        <v>60</v>
      </c>
      <c r="BJ51" s="19">
        <v>5</v>
      </c>
      <c r="BK51" s="19">
        <v>2</v>
      </c>
      <c r="BL51" s="19">
        <v>62</v>
      </c>
      <c r="BM51" s="19">
        <v>0</v>
      </c>
      <c r="BN51" s="19">
        <v>0</v>
      </c>
      <c r="BO51" s="19">
        <v>0</v>
      </c>
      <c r="BP51" s="19">
        <v>0</v>
      </c>
      <c r="BQ51" s="20" t="s">
        <v>170</v>
      </c>
      <c r="BR51" s="19">
        <v>42</v>
      </c>
      <c r="BS51" s="19">
        <v>10</v>
      </c>
      <c r="BT51" s="19">
        <v>2</v>
      </c>
      <c r="BU51" s="19">
        <v>4</v>
      </c>
      <c r="BV51" s="19">
        <v>6.9000000000000006E-2</v>
      </c>
      <c r="BW51" s="19">
        <v>5.2999999999999999E-2</v>
      </c>
      <c r="BX51" s="19">
        <v>24</v>
      </c>
      <c r="BY51" s="19">
        <v>0</v>
      </c>
      <c r="BZ51" s="20" t="s">
        <v>176</v>
      </c>
      <c r="CA51" s="19"/>
      <c r="CB51" s="19">
        <v>2.8</v>
      </c>
      <c r="CC51" s="19">
        <v>1</v>
      </c>
      <c r="CD51" s="19">
        <v>3</v>
      </c>
      <c r="CE51" s="19">
        <v>4</v>
      </c>
      <c r="CF51" s="19">
        <v>1</v>
      </c>
      <c r="CG51" s="19">
        <v>2.8</v>
      </c>
    </row>
    <row r="52" spans="1:85">
      <c r="A52" s="19"/>
      <c r="B52" s="19"/>
      <c r="C52" s="19"/>
      <c r="D52" s="19"/>
      <c r="E52" s="19"/>
      <c r="F52" s="24" t="str">
        <f t="shared" si="0"/>
        <v/>
      </c>
      <c r="G52" s="19"/>
      <c r="H52" s="24" t="str">
        <f t="shared" si="6"/>
        <v/>
      </c>
      <c r="I52" s="24" t="str">
        <f t="shared" si="7"/>
        <v/>
      </c>
      <c r="J52" s="24" t="str">
        <f t="shared" si="8"/>
        <v/>
      </c>
      <c r="K52" s="47" t="str">
        <f t="shared" si="5"/>
        <v/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>
        <v>0</v>
      </c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</row>
    <row r="53" spans="1:85">
      <c r="A53" s="19">
        <v>1</v>
      </c>
      <c r="B53" s="19">
        <v>8</v>
      </c>
      <c r="C53" s="19">
        <v>280</v>
      </c>
      <c r="D53" s="19">
        <v>40</v>
      </c>
      <c r="E53" s="19">
        <v>0</v>
      </c>
      <c r="F53" s="24">
        <f t="shared" si="0"/>
        <v>70</v>
      </c>
      <c r="G53" s="19">
        <v>50</v>
      </c>
      <c r="H53" s="24">
        <f t="shared" si="6"/>
        <v>15</v>
      </c>
      <c r="I53" s="24">
        <f t="shared" si="7"/>
        <v>4</v>
      </c>
      <c r="J53" s="24">
        <f t="shared" si="8"/>
        <v>80</v>
      </c>
      <c r="K53" s="47" t="str">
        <f t="shared" si="5"/>
        <v>03</v>
      </c>
      <c r="L53" s="19">
        <v>22</v>
      </c>
      <c r="M53" s="19">
        <v>0</v>
      </c>
      <c r="N53" s="19">
        <v>0</v>
      </c>
      <c r="O53" s="19">
        <v>1</v>
      </c>
      <c r="P53" s="19">
        <v>0</v>
      </c>
      <c r="Q53" s="20" t="s">
        <v>170</v>
      </c>
      <c r="R53" s="19">
        <v>22</v>
      </c>
      <c r="S53" s="19">
        <v>10</v>
      </c>
      <c r="T53" s="19">
        <v>2</v>
      </c>
      <c r="U53" s="19">
        <v>4</v>
      </c>
      <c r="V53" s="19">
        <v>0.24199999999999999</v>
      </c>
      <c r="W53" s="19">
        <v>0.5</v>
      </c>
      <c r="X53" s="19">
        <v>24</v>
      </c>
      <c r="Y53" s="19">
        <v>0</v>
      </c>
      <c r="Z53" s="20" t="s">
        <v>176</v>
      </c>
      <c r="AA53" s="19"/>
      <c r="AB53" s="19">
        <v>0</v>
      </c>
      <c r="AC53" s="19">
        <v>1</v>
      </c>
      <c r="AD53" s="19">
        <v>6</v>
      </c>
      <c r="AE53" s="19">
        <v>4</v>
      </c>
      <c r="AF53" s="19">
        <v>1</v>
      </c>
      <c r="AG53" s="19">
        <v>0.1</v>
      </c>
      <c r="AH53" s="19">
        <v>0</v>
      </c>
      <c r="BA53" s="19">
        <v>1</v>
      </c>
      <c r="BB53" s="19">
        <v>8</v>
      </c>
      <c r="BC53" s="19">
        <v>280</v>
      </c>
      <c r="BD53" s="19">
        <v>40</v>
      </c>
      <c r="BE53" s="19">
        <v>0</v>
      </c>
      <c r="BF53" s="19">
        <v>7</v>
      </c>
      <c r="BG53" s="19">
        <v>50</v>
      </c>
      <c r="BH53" s="19">
        <v>10</v>
      </c>
      <c r="BI53" s="19">
        <v>28</v>
      </c>
      <c r="BJ53" s="19">
        <v>5</v>
      </c>
      <c r="BK53" s="19">
        <v>2</v>
      </c>
      <c r="BL53" s="19">
        <v>22</v>
      </c>
      <c r="BM53" s="19">
        <v>0</v>
      </c>
      <c r="BN53" s="19">
        <v>0</v>
      </c>
      <c r="BO53" s="19">
        <v>1</v>
      </c>
      <c r="BP53" s="19">
        <v>0</v>
      </c>
      <c r="BQ53" s="20" t="s">
        <v>170</v>
      </c>
      <c r="BR53" s="19">
        <v>22</v>
      </c>
      <c r="BS53" s="19">
        <v>10</v>
      </c>
      <c r="BT53" s="19">
        <v>2</v>
      </c>
      <c r="BU53" s="19">
        <v>4</v>
      </c>
      <c r="BV53" s="19">
        <v>0.24199999999999999</v>
      </c>
      <c r="BW53" s="19">
        <v>0.5</v>
      </c>
      <c r="BX53" s="19">
        <v>24</v>
      </c>
      <c r="BY53" s="19">
        <v>0</v>
      </c>
      <c r="BZ53" s="20" t="s">
        <v>176</v>
      </c>
      <c r="CA53" s="19"/>
      <c r="CB53" s="19">
        <v>0</v>
      </c>
      <c r="CC53" s="19">
        <v>1</v>
      </c>
      <c r="CD53" s="19">
        <v>6</v>
      </c>
      <c r="CE53" s="19">
        <v>4</v>
      </c>
      <c r="CF53" s="19">
        <v>1</v>
      </c>
      <c r="CG53" s="19">
        <v>0.1</v>
      </c>
    </row>
    <row r="54" spans="1:85">
      <c r="A54" s="19">
        <v>2</v>
      </c>
      <c r="B54" s="19">
        <v>7</v>
      </c>
      <c r="C54" s="19">
        <v>90</v>
      </c>
      <c r="D54" s="19">
        <v>40</v>
      </c>
      <c r="E54" s="19">
        <v>0</v>
      </c>
      <c r="F54" s="24">
        <f t="shared" si="0"/>
        <v>55</v>
      </c>
      <c r="G54" s="19">
        <v>150</v>
      </c>
      <c r="H54" s="24">
        <f t="shared" si="6"/>
        <v>15</v>
      </c>
      <c r="I54" s="24">
        <f t="shared" si="7"/>
        <v>8</v>
      </c>
      <c r="J54" s="24">
        <f t="shared" si="8"/>
        <v>80</v>
      </c>
      <c r="K54" s="47" t="str">
        <f t="shared" si="5"/>
        <v>03</v>
      </c>
      <c r="L54" s="19">
        <v>62</v>
      </c>
      <c r="M54" s="19">
        <v>0</v>
      </c>
      <c r="N54" s="19">
        <v>0</v>
      </c>
      <c r="O54" s="19">
        <v>1</v>
      </c>
      <c r="P54" s="19">
        <v>0</v>
      </c>
      <c r="Q54" s="20" t="s">
        <v>170</v>
      </c>
      <c r="R54" s="19">
        <v>42</v>
      </c>
      <c r="S54" s="19">
        <v>10</v>
      </c>
      <c r="T54" s="19">
        <v>2</v>
      </c>
      <c r="U54" s="19">
        <v>4</v>
      </c>
      <c r="V54" s="19">
        <v>0.158</v>
      </c>
      <c r="W54" s="19">
        <v>0.14199999999999999</v>
      </c>
      <c r="X54" s="19">
        <v>24</v>
      </c>
      <c r="Y54" s="19">
        <v>0</v>
      </c>
      <c r="Z54" s="20" t="s">
        <v>176</v>
      </c>
      <c r="AA54" s="19"/>
      <c r="AB54" s="19">
        <v>0</v>
      </c>
      <c r="AC54" s="19">
        <v>1</v>
      </c>
      <c r="AD54" s="19">
        <v>6</v>
      </c>
      <c r="AE54" s="19">
        <v>4</v>
      </c>
      <c r="AF54" s="19">
        <v>1</v>
      </c>
      <c r="AG54" s="19">
        <v>0.1</v>
      </c>
      <c r="AH54" s="19">
        <v>0</v>
      </c>
      <c r="BA54" s="19">
        <v>2</v>
      </c>
      <c r="BB54" s="19">
        <v>7</v>
      </c>
      <c r="BC54" s="19">
        <v>90</v>
      </c>
      <c r="BD54" s="19">
        <v>40</v>
      </c>
      <c r="BE54" s="19">
        <v>0</v>
      </c>
      <c r="BF54" s="19">
        <v>5.4</v>
      </c>
      <c r="BG54" s="19">
        <v>150</v>
      </c>
      <c r="BH54" s="19">
        <v>17</v>
      </c>
      <c r="BI54" s="19">
        <v>60</v>
      </c>
      <c r="BJ54" s="19">
        <v>5</v>
      </c>
      <c r="BK54" s="19">
        <v>2</v>
      </c>
      <c r="BL54" s="19">
        <v>62</v>
      </c>
      <c r="BM54" s="19">
        <v>0</v>
      </c>
      <c r="BN54" s="19">
        <v>0</v>
      </c>
      <c r="BO54" s="19">
        <v>1</v>
      </c>
      <c r="BP54" s="19">
        <v>0</v>
      </c>
      <c r="BQ54" s="20" t="s">
        <v>170</v>
      </c>
      <c r="BR54" s="19">
        <v>42</v>
      </c>
      <c r="BS54" s="19">
        <v>10</v>
      </c>
      <c r="BT54" s="19">
        <v>2</v>
      </c>
      <c r="BU54" s="19">
        <v>4</v>
      </c>
      <c r="BV54" s="19">
        <v>0.158</v>
      </c>
      <c r="BW54" s="19">
        <v>0.14199999999999999</v>
      </c>
      <c r="BX54" s="19">
        <v>24</v>
      </c>
      <c r="BY54" s="19">
        <v>0</v>
      </c>
      <c r="BZ54" s="20" t="s">
        <v>176</v>
      </c>
      <c r="CA54" s="19"/>
      <c r="CB54" s="19">
        <v>0</v>
      </c>
      <c r="CC54" s="19">
        <v>1</v>
      </c>
      <c r="CD54" s="19">
        <v>6</v>
      </c>
      <c r="CE54" s="19">
        <v>4</v>
      </c>
      <c r="CF54" s="19">
        <v>1</v>
      </c>
      <c r="CG54" s="19">
        <v>0.1</v>
      </c>
    </row>
    <row r="55" spans="1:85">
      <c r="A55" s="19">
        <v>3</v>
      </c>
      <c r="B55" s="19">
        <v>6</v>
      </c>
      <c r="C55" s="19">
        <v>60</v>
      </c>
      <c r="D55" s="19">
        <v>30</v>
      </c>
      <c r="E55" s="19">
        <v>0</v>
      </c>
      <c r="F55" s="24">
        <f t="shared" si="0"/>
        <v>45</v>
      </c>
      <c r="G55" s="19">
        <v>150</v>
      </c>
      <c r="H55" s="24">
        <f t="shared" si="6"/>
        <v>15</v>
      </c>
      <c r="I55" s="24">
        <f t="shared" si="7"/>
        <v>8</v>
      </c>
      <c r="J55" s="24">
        <f t="shared" si="8"/>
        <v>80</v>
      </c>
      <c r="K55" s="47" t="str">
        <f t="shared" si="5"/>
        <v>03</v>
      </c>
      <c r="L55" s="19">
        <v>62</v>
      </c>
      <c r="M55" s="19">
        <v>0</v>
      </c>
      <c r="N55" s="19">
        <v>0</v>
      </c>
      <c r="O55" s="19">
        <v>1</v>
      </c>
      <c r="P55" s="19">
        <v>0</v>
      </c>
      <c r="Q55" s="20" t="s">
        <v>170</v>
      </c>
      <c r="R55" s="19">
        <v>42</v>
      </c>
      <c r="S55" s="19">
        <v>10</v>
      </c>
      <c r="T55" s="19">
        <v>2</v>
      </c>
      <c r="U55" s="19">
        <v>4</v>
      </c>
      <c r="V55" s="19">
        <v>0.112</v>
      </c>
      <c r="W55" s="19">
        <v>0.1</v>
      </c>
      <c r="X55" s="19">
        <v>24</v>
      </c>
      <c r="Y55" s="19">
        <v>0</v>
      </c>
      <c r="Z55" s="20" t="s">
        <v>176</v>
      </c>
      <c r="AA55" s="19"/>
      <c r="AB55" s="19">
        <v>0</v>
      </c>
      <c r="AC55" s="19">
        <v>1</v>
      </c>
      <c r="AD55" s="19">
        <v>6</v>
      </c>
      <c r="AE55" s="19">
        <v>4</v>
      </c>
      <c r="AF55" s="19">
        <v>1</v>
      </c>
      <c r="AG55" s="19">
        <v>0.1</v>
      </c>
      <c r="AH55" s="19">
        <v>0</v>
      </c>
      <c r="BA55" s="19">
        <v>3</v>
      </c>
      <c r="BB55" s="19">
        <v>6</v>
      </c>
      <c r="BC55" s="19">
        <v>60</v>
      </c>
      <c r="BD55" s="19">
        <v>30</v>
      </c>
      <c r="BE55" s="19">
        <v>0</v>
      </c>
      <c r="BF55" s="19">
        <v>4.4000000000000004</v>
      </c>
      <c r="BG55" s="19">
        <v>150</v>
      </c>
      <c r="BH55" s="19">
        <v>17</v>
      </c>
      <c r="BI55" s="19">
        <v>60</v>
      </c>
      <c r="BJ55" s="19">
        <v>5</v>
      </c>
      <c r="BK55" s="19">
        <v>2</v>
      </c>
      <c r="BL55" s="19">
        <v>62</v>
      </c>
      <c r="BM55" s="19">
        <v>0</v>
      </c>
      <c r="BN55" s="19">
        <v>0</v>
      </c>
      <c r="BO55" s="19">
        <v>1</v>
      </c>
      <c r="BP55" s="19">
        <v>0</v>
      </c>
      <c r="BQ55" s="20" t="s">
        <v>170</v>
      </c>
      <c r="BR55" s="19">
        <v>42</v>
      </c>
      <c r="BS55" s="19">
        <v>10</v>
      </c>
      <c r="BT55" s="19">
        <v>2</v>
      </c>
      <c r="BU55" s="19">
        <v>4</v>
      </c>
      <c r="BV55" s="19">
        <v>0.112</v>
      </c>
      <c r="BW55" s="19">
        <v>0.1</v>
      </c>
      <c r="BX55" s="19">
        <v>24</v>
      </c>
      <c r="BY55" s="19">
        <v>0</v>
      </c>
      <c r="BZ55" s="20" t="s">
        <v>176</v>
      </c>
      <c r="CA55" s="19"/>
      <c r="CB55" s="19">
        <v>0</v>
      </c>
      <c r="CC55" s="19">
        <v>1</v>
      </c>
      <c r="CD55" s="19">
        <v>6</v>
      </c>
      <c r="CE55" s="19">
        <v>4</v>
      </c>
      <c r="CF55" s="19">
        <v>1</v>
      </c>
      <c r="CG55" s="19">
        <v>0.1</v>
      </c>
    </row>
    <row r="56" spans="1:85">
      <c r="A56" s="19">
        <v>4</v>
      </c>
      <c r="B56" s="19">
        <v>5</v>
      </c>
      <c r="C56" s="19">
        <v>30</v>
      </c>
      <c r="D56" s="19">
        <v>15</v>
      </c>
      <c r="E56" s="19">
        <v>0</v>
      </c>
      <c r="F56" s="24">
        <f t="shared" si="0"/>
        <v>35</v>
      </c>
      <c r="G56" s="19">
        <v>150</v>
      </c>
      <c r="H56" s="24">
        <f t="shared" si="6"/>
        <v>15</v>
      </c>
      <c r="I56" s="24">
        <f t="shared" si="7"/>
        <v>8</v>
      </c>
      <c r="J56" s="24">
        <f t="shared" si="8"/>
        <v>80</v>
      </c>
      <c r="K56" s="47" t="str">
        <f t="shared" si="5"/>
        <v>03</v>
      </c>
      <c r="L56" s="19">
        <v>62</v>
      </c>
      <c r="M56" s="19">
        <v>0</v>
      </c>
      <c r="N56" s="19">
        <v>0</v>
      </c>
      <c r="O56" s="19">
        <v>0</v>
      </c>
      <c r="P56" s="19">
        <v>0</v>
      </c>
      <c r="Q56" s="20" t="s">
        <v>170</v>
      </c>
      <c r="R56" s="19">
        <v>42</v>
      </c>
      <c r="S56" s="19">
        <v>10</v>
      </c>
      <c r="T56" s="19">
        <v>2</v>
      </c>
      <c r="U56" s="19">
        <v>4</v>
      </c>
      <c r="V56" s="19">
        <v>7.3999999999999996E-2</v>
      </c>
      <c r="W56" s="19">
        <v>6.5000000000000002E-2</v>
      </c>
      <c r="X56" s="19">
        <v>24</v>
      </c>
      <c r="Y56" s="19">
        <v>0</v>
      </c>
      <c r="Z56" s="20" t="s">
        <v>176</v>
      </c>
      <c r="AA56" s="19"/>
      <c r="AB56" s="19">
        <v>2.8</v>
      </c>
      <c r="AC56" s="19">
        <v>1</v>
      </c>
      <c r="AD56" s="19">
        <v>6</v>
      </c>
      <c r="AE56" s="19">
        <v>4</v>
      </c>
      <c r="AF56" s="19">
        <v>1</v>
      </c>
      <c r="AG56" s="19">
        <v>0.1</v>
      </c>
      <c r="AH56" s="19">
        <v>0</v>
      </c>
      <c r="BA56" s="19">
        <v>4</v>
      </c>
      <c r="BB56" s="19">
        <v>5</v>
      </c>
      <c r="BC56" s="19">
        <v>30</v>
      </c>
      <c r="BD56" s="19">
        <v>15</v>
      </c>
      <c r="BE56" s="19">
        <v>0</v>
      </c>
      <c r="BF56" s="19">
        <v>3.4</v>
      </c>
      <c r="BG56" s="19">
        <v>150</v>
      </c>
      <c r="BH56" s="19">
        <v>17</v>
      </c>
      <c r="BI56" s="19">
        <v>60</v>
      </c>
      <c r="BJ56" s="19">
        <v>5</v>
      </c>
      <c r="BK56" s="19">
        <v>2</v>
      </c>
      <c r="BL56" s="19">
        <v>62</v>
      </c>
      <c r="BM56" s="19">
        <v>0</v>
      </c>
      <c r="BN56" s="19">
        <v>0</v>
      </c>
      <c r="BO56" s="19">
        <v>0</v>
      </c>
      <c r="BP56" s="19">
        <v>0</v>
      </c>
      <c r="BQ56" s="20" t="s">
        <v>170</v>
      </c>
      <c r="BR56" s="19">
        <v>42</v>
      </c>
      <c r="BS56" s="19">
        <v>10</v>
      </c>
      <c r="BT56" s="19">
        <v>2</v>
      </c>
      <c r="BU56" s="19">
        <v>4</v>
      </c>
      <c r="BV56" s="19">
        <v>7.3999999999999996E-2</v>
      </c>
      <c r="BW56" s="19">
        <v>6.5000000000000002E-2</v>
      </c>
      <c r="BX56" s="19">
        <v>24</v>
      </c>
      <c r="BY56" s="19">
        <v>0</v>
      </c>
      <c r="BZ56" s="20" t="s">
        <v>176</v>
      </c>
      <c r="CA56" s="19"/>
      <c r="CB56" s="19">
        <v>2.8</v>
      </c>
      <c r="CC56" s="19">
        <v>1</v>
      </c>
      <c r="CD56" s="19">
        <v>6</v>
      </c>
      <c r="CE56" s="19">
        <v>4</v>
      </c>
      <c r="CF56" s="19">
        <v>1</v>
      </c>
      <c r="CG56" s="19">
        <v>0.1</v>
      </c>
    </row>
    <row r="57" spans="1:85">
      <c r="A57" s="19">
        <v>5</v>
      </c>
      <c r="B57" s="19">
        <v>4</v>
      </c>
      <c r="C57" s="19">
        <v>20</v>
      </c>
      <c r="D57" s="19">
        <v>10</v>
      </c>
      <c r="E57" s="19">
        <v>0</v>
      </c>
      <c r="F57" s="24">
        <f t="shared" si="0"/>
        <v>25</v>
      </c>
      <c r="G57" s="19">
        <v>150</v>
      </c>
      <c r="H57" s="24">
        <f t="shared" si="6"/>
        <v>15</v>
      </c>
      <c r="I57" s="24">
        <f t="shared" si="7"/>
        <v>10</v>
      </c>
      <c r="J57" s="24">
        <f t="shared" si="8"/>
        <v>80</v>
      </c>
      <c r="K57" s="47" t="str">
        <f t="shared" si="5"/>
        <v>00</v>
      </c>
      <c r="L57" s="19">
        <v>73</v>
      </c>
      <c r="M57" s="19">
        <v>0</v>
      </c>
      <c r="N57" s="19">
        <v>0</v>
      </c>
      <c r="O57" s="19">
        <v>0</v>
      </c>
      <c r="P57" s="19">
        <v>0</v>
      </c>
      <c r="Q57" s="20" t="s">
        <v>170</v>
      </c>
      <c r="R57" s="19">
        <v>42</v>
      </c>
      <c r="S57" s="19">
        <v>15</v>
      </c>
      <c r="T57" s="19">
        <v>2</v>
      </c>
      <c r="U57" s="19">
        <v>4</v>
      </c>
      <c r="V57" s="19">
        <v>5.1999999999999998E-2</v>
      </c>
      <c r="W57" s="19">
        <v>4.4999999999999998E-2</v>
      </c>
      <c r="X57" s="19">
        <v>24</v>
      </c>
      <c r="Y57" s="19">
        <v>0</v>
      </c>
      <c r="Z57" s="20" t="s">
        <v>176</v>
      </c>
      <c r="AA57" s="19"/>
      <c r="AB57" s="19">
        <v>2</v>
      </c>
      <c r="AC57" s="19">
        <v>1</v>
      </c>
      <c r="AD57" s="19">
        <v>6</v>
      </c>
      <c r="AE57" s="19">
        <v>4</v>
      </c>
      <c r="AF57" s="19">
        <v>1</v>
      </c>
      <c r="AG57" s="19">
        <v>0.1</v>
      </c>
      <c r="AH57" s="19">
        <v>0</v>
      </c>
      <c r="BA57" s="19">
        <v>5</v>
      </c>
      <c r="BB57" s="19">
        <v>4</v>
      </c>
      <c r="BC57" s="19">
        <v>20</v>
      </c>
      <c r="BD57" s="19">
        <v>10</v>
      </c>
      <c r="BE57" s="19">
        <v>0</v>
      </c>
      <c r="BF57" s="19">
        <v>2.4</v>
      </c>
      <c r="BG57" s="19">
        <v>150</v>
      </c>
      <c r="BH57" s="19">
        <v>17</v>
      </c>
      <c r="BI57" s="19">
        <v>80</v>
      </c>
      <c r="BJ57" s="19">
        <v>5</v>
      </c>
      <c r="BK57" s="19">
        <v>2</v>
      </c>
      <c r="BL57" s="19">
        <v>73</v>
      </c>
      <c r="BM57" s="19">
        <v>0</v>
      </c>
      <c r="BN57" s="19">
        <v>0</v>
      </c>
      <c r="BO57" s="19">
        <v>0</v>
      </c>
      <c r="BP57" s="19">
        <v>0</v>
      </c>
      <c r="BQ57" s="20" t="s">
        <v>170</v>
      </c>
      <c r="BR57" s="19">
        <v>42</v>
      </c>
      <c r="BS57" s="19">
        <v>15</v>
      </c>
      <c r="BT57" s="19">
        <v>2</v>
      </c>
      <c r="BU57" s="19">
        <v>4</v>
      </c>
      <c r="BV57" s="19">
        <v>5.1999999999999998E-2</v>
      </c>
      <c r="BW57" s="19">
        <v>4.4999999999999998E-2</v>
      </c>
      <c r="BX57" s="19">
        <v>24</v>
      </c>
      <c r="BY57" s="19">
        <v>0</v>
      </c>
      <c r="BZ57" s="20" t="s">
        <v>176</v>
      </c>
      <c r="CA57" s="19"/>
      <c r="CB57" s="19">
        <v>2</v>
      </c>
      <c r="CC57" s="19">
        <v>1</v>
      </c>
      <c r="CD57" s="19">
        <v>6</v>
      </c>
      <c r="CE57" s="19">
        <v>4</v>
      </c>
      <c r="CF57" s="19">
        <v>1</v>
      </c>
      <c r="CG57" s="19">
        <v>0.1</v>
      </c>
    </row>
    <row r="58" spans="1:85">
      <c r="A58" s="19">
        <v>6</v>
      </c>
      <c r="B58" s="19">
        <v>3</v>
      </c>
      <c r="C58" s="19">
        <v>10</v>
      </c>
      <c r="D58" s="19">
        <v>10</v>
      </c>
      <c r="E58" s="19">
        <v>0</v>
      </c>
      <c r="F58" s="24">
        <f t="shared" si="0"/>
        <v>15</v>
      </c>
      <c r="G58" s="19">
        <v>160</v>
      </c>
      <c r="H58" s="24">
        <f t="shared" si="6"/>
        <v>15</v>
      </c>
      <c r="I58" s="24">
        <f t="shared" si="7"/>
        <v>19</v>
      </c>
      <c r="J58" s="24">
        <f t="shared" si="8"/>
        <v>80</v>
      </c>
      <c r="K58" s="47" t="str">
        <f t="shared" si="5"/>
        <v>00</v>
      </c>
      <c r="L58" s="19">
        <v>73</v>
      </c>
      <c r="M58" s="19">
        <v>0</v>
      </c>
      <c r="N58" s="19">
        <v>0</v>
      </c>
      <c r="O58" s="19">
        <v>0</v>
      </c>
      <c r="P58" s="19">
        <v>0</v>
      </c>
      <c r="Q58" s="20" t="s">
        <v>170</v>
      </c>
      <c r="R58" s="19">
        <v>42</v>
      </c>
      <c r="S58" s="19">
        <v>15</v>
      </c>
      <c r="T58" s="19">
        <v>2</v>
      </c>
      <c r="U58" s="19">
        <v>4</v>
      </c>
      <c r="V58" s="19">
        <v>3.3000000000000002E-2</v>
      </c>
      <c r="W58" s="19">
        <v>2.8000000000000001E-2</v>
      </c>
      <c r="X58" s="19">
        <v>24</v>
      </c>
      <c r="Y58" s="19">
        <v>0</v>
      </c>
      <c r="Z58" s="20" t="s">
        <v>176</v>
      </c>
      <c r="AA58" s="19"/>
      <c r="AB58" s="19">
        <v>1.1200000000000001</v>
      </c>
      <c r="AC58" s="19">
        <v>1</v>
      </c>
      <c r="AD58" s="19">
        <v>6</v>
      </c>
      <c r="AE58" s="19">
        <v>4</v>
      </c>
      <c r="AF58" s="19">
        <v>1</v>
      </c>
      <c r="AG58" s="19">
        <v>0.1</v>
      </c>
      <c r="AH58" s="19">
        <v>0</v>
      </c>
      <c r="BA58" s="19">
        <v>6</v>
      </c>
      <c r="BB58" s="19">
        <v>3</v>
      </c>
      <c r="BC58" s="19">
        <v>10</v>
      </c>
      <c r="BD58" s="19">
        <v>10</v>
      </c>
      <c r="BE58" s="19">
        <v>0</v>
      </c>
      <c r="BF58" s="19">
        <v>1.4</v>
      </c>
      <c r="BG58" s="19">
        <v>160</v>
      </c>
      <c r="BH58" s="19">
        <v>17</v>
      </c>
      <c r="BI58" s="19">
        <v>150</v>
      </c>
      <c r="BJ58" s="19">
        <v>5</v>
      </c>
      <c r="BK58" s="19">
        <v>2</v>
      </c>
      <c r="BL58" s="19">
        <v>73</v>
      </c>
      <c r="BM58" s="19">
        <v>0</v>
      </c>
      <c r="BN58" s="19">
        <v>0</v>
      </c>
      <c r="BO58" s="19">
        <v>0</v>
      </c>
      <c r="BP58" s="19">
        <v>0</v>
      </c>
      <c r="BQ58" s="20" t="s">
        <v>170</v>
      </c>
      <c r="BR58" s="19">
        <v>42</v>
      </c>
      <c r="BS58" s="19">
        <v>15</v>
      </c>
      <c r="BT58" s="19">
        <v>2</v>
      </c>
      <c r="BU58" s="19">
        <v>4</v>
      </c>
      <c r="BV58" s="19">
        <v>3.3000000000000002E-2</v>
      </c>
      <c r="BW58" s="19">
        <v>2.8000000000000001E-2</v>
      </c>
      <c r="BX58" s="19">
        <v>24</v>
      </c>
      <c r="BY58" s="19">
        <v>0</v>
      </c>
      <c r="BZ58" s="20" t="s">
        <v>176</v>
      </c>
      <c r="CA58" s="19"/>
      <c r="CB58" s="19">
        <v>1.1200000000000001</v>
      </c>
      <c r="CC58" s="19">
        <v>1</v>
      </c>
      <c r="CD58" s="19">
        <v>6</v>
      </c>
      <c r="CE58" s="19">
        <v>4</v>
      </c>
      <c r="CF58" s="19">
        <v>1</v>
      </c>
      <c r="CG58" s="19">
        <v>0.1</v>
      </c>
    </row>
    <row r="59" spans="1:85">
      <c r="A59" s="19">
        <v>7</v>
      </c>
      <c r="B59" s="19">
        <v>802</v>
      </c>
      <c r="C59" s="19">
        <v>1</v>
      </c>
      <c r="D59" s="19">
        <v>15</v>
      </c>
      <c r="E59" s="19">
        <v>0</v>
      </c>
      <c r="F59" s="24">
        <f t="shared" si="0"/>
        <v>15</v>
      </c>
      <c r="G59" s="19">
        <v>180</v>
      </c>
      <c r="H59" s="24">
        <f t="shared" si="6"/>
        <v>15</v>
      </c>
      <c r="I59" s="24">
        <f t="shared" si="7"/>
        <v>19</v>
      </c>
      <c r="J59" s="24">
        <f t="shared" si="8"/>
        <v>80</v>
      </c>
      <c r="K59" s="47" t="str">
        <f t="shared" si="5"/>
        <v>00</v>
      </c>
      <c r="L59" s="19">
        <v>73</v>
      </c>
      <c r="M59" s="19">
        <v>0</v>
      </c>
      <c r="N59" s="19">
        <v>2</v>
      </c>
      <c r="O59" s="19">
        <v>0</v>
      </c>
      <c r="P59" s="19">
        <v>3</v>
      </c>
      <c r="Q59" s="20" t="s">
        <v>175</v>
      </c>
      <c r="R59" s="19">
        <v>41</v>
      </c>
      <c r="S59" s="19">
        <v>30</v>
      </c>
      <c r="T59" s="19">
        <v>2</v>
      </c>
      <c r="U59" s="19">
        <v>4</v>
      </c>
      <c r="V59" s="19">
        <v>8.0000000000000002E-3</v>
      </c>
      <c r="W59" s="19">
        <v>8.0000000000000002E-3</v>
      </c>
      <c r="X59" s="19">
        <v>24</v>
      </c>
      <c r="Y59" s="19">
        <v>0</v>
      </c>
      <c r="Z59" s="20" t="s">
        <v>176</v>
      </c>
      <c r="AA59" s="19"/>
      <c r="AB59" s="19">
        <v>0.8</v>
      </c>
      <c r="AC59" s="19">
        <v>1</v>
      </c>
      <c r="AD59" s="19">
        <v>6</v>
      </c>
      <c r="AE59" s="19">
        <v>4</v>
      </c>
      <c r="AF59" s="19">
        <v>1</v>
      </c>
      <c r="AG59" s="19">
        <v>0.1</v>
      </c>
      <c r="AH59" s="19">
        <v>0</v>
      </c>
      <c r="BA59" s="19">
        <v>7</v>
      </c>
      <c r="BB59" s="19">
        <v>802</v>
      </c>
      <c r="BC59" s="19">
        <v>1</v>
      </c>
      <c r="BD59" s="19">
        <v>15</v>
      </c>
      <c r="BE59" s="19">
        <v>0</v>
      </c>
      <c r="BF59" s="19">
        <v>1.4</v>
      </c>
      <c r="BG59" s="19">
        <v>180</v>
      </c>
      <c r="BH59" s="19">
        <v>17</v>
      </c>
      <c r="BI59" s="19">
        <v>150</v>
      </c>
      <c r="BJ59" s="19">
        <v>5</v>
      </c>
      <c r="BK59" s="19">
        <v>2</v>
      </c>
      <c r="BL59" s="19">
        <v>73</v>
      </c>
      <c r="BM59" s="19">
        <v>0</v>
      </c>
      <c r="BN59" s="19">
        <v>2</v>
      </c>
      <c r="BO59" s="19">
        <v>0</v>
      </c>
      <c r="BP59" s="19">
        <v>3</v>
      </c>
      <c r="BQ59" s="20" t="s">
        <v>175</v>
      </c>
      <c r="BR59" s="19">
        <v>41</v>
      </c>
      <c r="BS59" s="19">
        <v>30</v>
      </c>
      <c r="BT59" s="19">
        <v>2</v>
      </c>
      <c r="BU59" s="19">
        <v>4</v>
      </c>
      <c r="BV59" s="19">
        <v>8.0000000000000002E-3</v>
      </c>
      <c r="BW59" s="19">
        <v>8.0000000000000002E-3</v>
      </c>
      <c r="BX59" s="19">
        <v>24</v>
      </c>
      <c r="BY59" s="19">
        <v>0</v>
      </c>
      <c r="BZ59" s="20" t="s">
        <v>176</v>
      </c>
      <c r="CA59" s="19"/>
      <c r="CB59" s="19">
        <v>0.8</v>
      </c>
      <c r="CC59" s="19">
        <v>1</v>
      </c>
      <c r="CD59" s="19">
        <v>6</v>
      </c>
      <c r="CE59" s="19">
        <v>4</v>
      </c>
      <c r="CF59" s="19">
        <v>1</v>
      </c>
      <c r="CG59" s="19">
        <v>0.1</v>
      </c>
    </row>
    <row r="60" spans="1:85">
      <c r="A60" s="19">
        <v>8</v>
      </c>
      <c r="B60" s="19">
        <v>802</v>
      </c>
      <c r="C60" s="19">
        <v>1</v>
      </c>
      <c r="D60" s="19">
        <v>9</v>
      </c>
      <c r="E60" s="19">
        <v>0</v>
      </c>
      <c r="F60" s="24">
        <f t="shared" si="0"/>
        <v>7.9999999999999991</v>
      </c>
      <c r="G60" s="19">
        <v>110</v>
      </c>
      <c r="H60" s="24">
        <f t="shared" si="6"/>
        <v>15</v>
      </c>
      <c r="I60" s="24">
        <f t="shared" si="7"/>
        <v>19</v>
      </c>
      <c r="J60" s="24">
        <f t="shared" si="8"/>
        <v>50</v>
      </c>
      <c r="K60" s="47" t="str">
        <f t="shared" si="5"/>
        <v>00</v>
      </c>
      <c r="L60" s="19">
        <v>73</v>
      </c>
      <c r="M60" s="19">
        <v>0</v>
      </c>
      <c r="N60" s="19">
        <v>40</v>
      </c>
      <c r="O60" s="19">
        <v>10</v>
      </c>
      <c r="P60" s="19">
        <v>1</v>
      </c>
      <c r="Q60" s="20" t="s">
        <v>175</v>
      </c>
      <c r="R60" s="19">
        <v>32</v>
      </c>
      <c r="S60" s="19">
        <v>30</v>
      </c>
      <c r="T60" s="19">
        <v>3</v>
      </c>
      <c r="U60" s="19">
        <v>2</v>
      </c>
      <c r="V60" s="19">
        <v>1E-3</v>
      </c>
      <c r="W60" s="19">
        <v>0.02</v>
      </c>
      <c r="X60" s="19">
        <v>24</v>
      </c>
      <c r="Y60" s="19">
        <v>2.4</v>
      </c>
      <c r="Z60" s="20" t="s">
        <v>178</v>
      </c>
      <c r="AA60" s="19">
        <v>48</v>
      </c>
      <c r="AB60" s="19">
        <v>0.32</v>
      </c>
      <c r="AC60" s="19">
        <v>1</v>
      </c>
      <c r="AD60" s="19">
        <v>6</v>
      </c>
      <c r="AE60" s="19">
        <v>4</v>
      </c>
      <c r="AF60" s="19">
        <v>1</v>
      </c>
      <c r="AG60" s="19">
        <v>0.1</v>
      </c>
      <c r="AH60" s="19">
        <v>0</v>
      </c>
      <c r="BA60" s="19">
        <v>8</v>
      </c>
      <c r="BB60" s="19">
        <v>802</v>
      </c>
      <c r="BC60" s="19">
        <v>1</v>
      </c>
      <c r="BD60" s="19">
        <v>9</v>
      </c>
      <c r="BE60" s="19">
        <v>0</v>
      </c>
      <c r="BF60" s="19">
        <v>0.7</v>
      </c>
      <c r="BG60" s="19">
        <v>110</v>
      </c>
      <c r="BH60" s="19">
        <v>28</v>
      </c>
      <c r="BI60" s="19">
        <v>150</v>
      </c>
      <c r="BJ60" s="19">
        <v>2</v>
      </c>
      <c r="BK60" s="19">
        <v>2</v>
      </c>
      <c r="BL60" s="19">
        <v>73</v>
      </c>
      <c r="BM60" s="19">
        <v>0</v>
      </c>
      <c r="BN60" s="19">
        <v>40</v>
      </c>
      <c r="BO60" s="19">
        <v>10</v>
      </c>
      <c r="BP60" s="19">
        <v>1</v>
      </c>
      <c r="BQ60" s="20" t="s">
        <v>175</v>
      </c>
      <c r="BR60" s="19">
        <v>32</v>
      </c>
      <c r="BS60" s="19">
        <v>30</v>
      </c>
      <c r="BT60" s="19">
        <v>3</v>
      </c>
      <c r="BU60" s="19">
        <v>2</v>
      </c>
      <c r="BV60" s="19">
        <v>1E-3</v>
      </c>
      <c r="BW60" s="19">
        <v>0.02</v>
      </c>
      <c r="BX60" s="19">
        <v>24</v>
      </c>
      <c r="BY60" s="19">
        <v>2.4</v>
      </c>
      <c r="BZ60" s="20" t="s">
        <v>178</v>
      </c>
      <c r="CA60" s="19">
        <v>48</v>
      </c>
      <c r="CB60" s="19">
        <v>0.32</v>
      </c>
      <c r="CC60" s="19">
        <v>1</v>
      </c>
      <c r="CD60" s="19">
        <v>6</v>
      </c>
      <c r="CE60" s="19">
        <v>4</v>
      </c>
      <c r="CF60" s="19">
        <v>1</v>
      </c>
      <c r="CG60" s="19">
        <v>0.1</v>
      </c>
    </row>
    <row r="61" spans="1:85">
      <c r="A61" s="19">
        <v>9</v>
      </c>
      <c r="B61" s="19">
        <v>802</v>
      </c>
      <c r="C61" s="19">
        <v>1</v>
      </c>
      <c r="D61" s="19">
        <v>9</v>
      </c>
      <c r="E61" s="19">
        <v>0</v>
      </c>
      <c r="F61" s="24">
        <f t="shared" si="0"/>
        <v>7.9999999999999991</v>
      </c>
      <c r="G61" s="19">
        <v>110</v>
      </c>
      <c r="H61" s="24">
        <f t="shared" si="6"/>
        <v>15</v>
      </c>
      <c r="I61" s="24">
        <f t="shared" si="7"/>
        <v>19</v>
      </c>
      <c r="J61" s="24">
        <f t="shared" si="8"/>
        <v>50</v>
      </c>
      <c r="K61" s="47" t="str">
        <f t="shared" si="5"/>
        <v>00</v>
      </c>
      <c r="L61" s="19">
        <v>73</v>
      </c>
      <c r="M61" s="19">
        <v>0</v>
      </c>
      <c r="N61" s="19">
        <v>40</v>
      </c>
      <c r="O61" s="19">
        <v>10</v>
      </c>
      <c r="P61" s="19">
        <v>1</v>
      </c>
      <c r="Q61" s="20" t="s">
        <v>175</v>
      </c>
      <c r="R61" s="19">
        <v>32</v>
      </c>
      <c r="S61" s="19">
        <v>30</v>
      </c>
      <c r="T61" s="19">
        <v>3</v>
      </c>
      <c r="U61" s="19">
        <v>2</v>
      </c>
      <c r="V61" s="19">
        <v>2.1000000000000001E-2</v>
      </c>
      <c r="W61" s="19">
        <v>5.0000000000000001E-3</v>
      </c>
      <c r="X61" s="19">
        <v>24</v>
      </c>
      <c r="Y61" s="19">
        <v>2.4</v>
      </c>
      <c r="Z61" s="20" t="s">
        <v>178</v>
      </c>
      <c r="AA61" s="19">
        <v>48</v>
      </c>
      <c r="AB61" s="19">
        <v>0.32</v>
      </c>
      <c r="AC61" s="19">
        <v>1</v>
      </c>
      <c r="AD61" s="19">
        <v>6</v>
      </c>
      <c r="AE61" s="19">
        <v>4</v>
      </c>
      <c r="AF61" s="19">
        <v>1</v>
      </c>
      <c r="AG61" s="19">
        <v>0.1</v>
      </c>
      <c r="AH61" s="19">
        <v>0</v>
      </c>
      <c r="BA61" s="19">
        <v>9</v>
      </c>
      <c r="BB61" s="19">
        <v>802</v>
      </c>
      <c r="BC61" s="19">
        <v>1</v>
      </c>
      <c r="BD61" s="19">
        <v>9</v>
      </c>
      <c r="BE61" s="19">
        <v>0</v>
      </c>
      <c r="BF61" s="19">
        <v>0.7</v>
      </c>
      <c r="BG61" s="19">
        <v>110</v>
      </c>
      <c r="BH61" s="19">
        <v>28</v>
      </c>
      <c r="BI61" s="19">
        <v>150</v>
      </c>
      <c r="BJ61" s="19">
        <v>2</v>
      </c>
      <c r="BK61" s="19">
        <v>2</v>
      </c>
      <c r="BL61" s="19">
        <v>73</v>
      </c>
      <c r="BM61" s="19">
        <v>0</v>
      </c>
      <c r="BN61" s="19">
        <v>40</v>
      </c>
      <c r="BO61" s="19">
        <v>10</v>
      </c>
      <c r="BP61" s="19">
        <v>1</v>
      </c>
      <c r="BQ61" s="20" t="s">
        <v>175</v>
      </c>
      <c r="BR61" s="19">
        <v>32</v>
      </c>
      <c r="BS61" s="19">
        <v>30</v>
      </c>
      <c r="BT61" s="19">
        <v>3</v>
      </c>
      <c r="BU61" s="19">
        <v>2</v>
      </c>
      <c r="BV61" s="19">
        <v>2.1000000000000001E-2</v>
      </c>
      <c r="BW61" s="19">
        <v>5.0000000000000001E-3</v>
      </c>
      <c r="BX61" s="19">
        <v>24</v>
      </c>
      <c r="BY61" s="19">
        <v>2.4</v>
      </c>
      <c r="BZ61" s="20" t="s">
        <v>178</v>
      </c>
      <c r="CA61" s="19">
        <v>48</v>
      </c>
      <c r="CB61" s="19">
        <v>0.32</v>
      </c>
      <c r="CC61" s="19">
        <v>1</v>
      </c>
      <c r="CD61" s="19">
        <v>6</v>
      </c>
      <c r="CE61" s="19">
        <v>4</v>
      </c>
      <c r="CF61" s="19">
        <v>1</v>
      </c>
      <c r="CG61" s="19">
        <v>0.1</v>
      </c>
    </row>
    <row r="62" spans="1:85">
      <c r="A62" s="19">
        <v>10</v>
      </c>
      <c r="B62" s="19">
        <v>801</v>
      </c>
      <c r="C62" s="19">
        <v>1</v>
      </c>
      <c r="D62" s="19">
        <v>3</v>
      </c>
      <c r="E62" s="19">
        <v>0</v>
      </c>
      <c r="F62" s="24">
        <f t="shared" si="0"/>
        <v>5</v>
      </c>
      <c r="G62" s="19">
        <v>90</v>
      </c>
      <c r="H62" s="24">
        <f t="shared" si="6"/>
        <v>5</v>
      </c>
      <c r="I62" s="24">
        <f t="shared" si="7"/>
        <v>30</v>
      </c>
      <c r="J62" s="24">
        <f t="shared" si="8"/>
        <v>50</v>
      </c>
      <c r="K62" s="47" t="str">
        <f t="shared" si="5"/>
        <v>10</v>
      </c>
      <c r="L62" s="19">
        <v>86</v>
      </c>
      <c r="M62" s="19">
        <v>0</v>
      </c>
      <c r="N62" s="19">
        <v>0</v>
      </c>
      <c r="O62" s="19">
        <v>10</v>
      </c>
      <c r="P62" s="19">
        <v>0</v>
      </c>
      <c r="Q62" s="20" t="s">
        <v>175</v>
      </c>
      <c r="R62" s="19">
        <v>31</v>
      </c>
      <c r="S62" s="19">
        <v>30</v>
      </c>
      <c r="T62" s="19">
        <v>3</v>
      </c>
      <c r="U62" s="19">
        <v>2</v>
      </c>
      <c r="V62" s="19">
        <v>-2E-3</v>
      </c>
      <c r="W62" s="19">
        <v>1.7999999999999999E-2</v>
      </c>
      <c r="X62" s="19">
        <v>24</v>
      </c>
      <c r="Y62" s="19">
        <v>3.6</v>
      </c>
      <c r="Z62" s="20" t="s">
        <v>178</v>
      </c>
      <c r="AA62" s="19">
        <v>129</v>
      </c>
      <c r="AB62" s="19">
        <v>0.1</v>
      </c>
      <c r="AC62" s="19">
        <v>1</v>
      </c>
      <c r="AD62" s="19">
        <v>6</v>
      </c>
      <c r="AE62" s="19">
        <v>4</v>
      </c>
      <c r="AF62" s="19">
        <v>1</v>
      </c>
      <c r="AG62" s="19">
        <v>0.1</v>
      </c>
      <c r="AH62" s="19">
        <v>0</v>
      </c>
      <c r="BA62" s="19">
        <v>10</v>
      </c>
      <c r="BB62" s="19">
        <v>801</v>
      </c>
      <c r="BC62" s="19">
        <v>1</v>
      </c>
      <c r="BD62" s="19">
        <v>3</v>
      </c>
      <c r="BE62" s="19">
        <v>0</v>
      </c>
      <c r="BF62" s="19">
        <v>0.4</v>
      </c>
      <c r="BG62" s="19">
        <v>90</v>
      </c>
      <c r="BH62" s="19">
        <v>62</v>
      </c>
      <c r="BI62" s="19">
        <v>240</v>
      </c>
      <c r="BJ62" s="19">
        <v>2</v>
      </c>
      <c r="BK62" s="19">
        <v>12</v>
      </c>
      <c r="BL62" s="19">
        <v>86</v>
      </c>
      <c r="BM62" s="19">
        <v>0</v>
      </c>
      <c r="BN62" s="19">
        <v>0</v>
      </c>
      <c r="BO62" s="19">
        <v>10</v>
      </c>
      <c r="BP62" s="19">
        <v>0</v>
      </c>
      <c r="BQ62" s="20" t="s">
        <v>175</v>
      </c>
      <c r="BR62" s="19">
        <v>31</v>
      </c>
      <c r="BS62" s="19">
        <v>30</v>
      </c>
      <c r="BT62" s="19">
        <v>3</v>
      </c>
      <c r="BU62" s="19">
        <v>2</v>
      </c>
      <c r="BV62" s="19">
        <v>-2E-3</v>
      </c>
      <c r="BW62" s="19">
        <v>1.7999999999999999E-2</v>
      </c>
      <c r="BX62" s="19">
        <v>24</v>
      </c>
      <c r="BY62" s="19">
        <v>3.6</v>
      </c>
      <c r="BZ62" s="20" t="s">
        <v>178</v>
      </c>
      <c r="CA62" s="19">
        <v>129</v>
      </c>
      <c r="CB62" s="19">
        <v>0.1</v>
      </c>
      <c r="CC62" s="19">
        <v>1</v>
      </c>
      <c r="CD62" s="19">
        <v>6</v>
      </c>
      <c r="CE62" s="19">
        <v>4</v>
      </c>
      <c r="CF62" s="19">
        <v>1</v>
      </c>
      <c r="CG62" s="19">
        <v>0.1</v>
      </c>
    </row>
    <row r="63" spans="1:85">
      <c r="A63" s="19">
        <v>11</v>
      </c>
      <c r="B63" s="19">
        <v>801</v>
      </c>
      <c r="C63" s="19">
        <v>1</v>
      </c>
      <c r="D63" s="19">
        <v>3</v>
      </c>
      <c r="E63" s="19">
        <v>0</v>
      </c>
      <c r="F63" s="24">
        <f t="shared" si="0"/>
        <v>5</v>
      </c>
      <c r="G63" s="19">
        <v>90</v>
      </c>
      <c r="H63" s="24">
        <f t="shared" si="6"/>
        <v>5</v>
      </c>
      <c r="I63" s="24">
        <f t="shared" si="7"/>
        <v>30</v>
      </c>
      <c r="J63" s="24">
        <f t="shared" si="8"/>
        <v>50</v>
      </c>
      <c r="K63" s="47" t="str">
        <f t="shared" si="5"/>
        <v>10</v>
      </c>
      <c r="L63" s="19">
        <v>86</v>
      </c>
      <c r="M63" s="19">
        <v>0</v>
      </c>
      <c r="N63" s="19">
        <v>0</v>
      </c>
      <c r="O63" s="19">
        <v>10</v>
      </c>
      <c r="P63" s="19">
        <v>0</v>
      </c>
      <c r="Q63" s="20" t="s">
        <v>175</v>
      </c>
      <c r="R63" s="19">
        <v>31</v>
      </c>
      <c r="S63" s="19">
        <v>30</v>
      </c>
      <c r="T63" s="19">
        <v>3</v>
      </c>
      <c r="U63" s="19">
        <v>2</v>
      </c>
      <c r="V63" s="19">
        <v>1.7999999999999999E-2</v>
      </c>
      <c r="W63" s="19">
        <v>3.0000000000000001E-3</v>
      </c>
      <c r="X63" s="19">
        <v>24</v>
      </c>
      <c r="Y63" s="19">
        <v>3.6</v>
      </c>
      <c r="Z63" s="20" t="s">
        <v>178</v>
      </c>
      <c r="AA63" s="19">
        <v>111</v>
      </c>
      <c r="AB63" s="19">
        <v>0.1</v>
      </c>
      <c r="AC63" s="19">
        <v>1</v>
      </c>
      <c r="AD63" s="19">
        <v>6</v>
      </c>
      <c r="AE63" s="19">
        <v>4</v>
      </c>
      <c r="AF63" s="19">
        <v>1</v>
      </c>
      <c r="AG63" s="19">
        <v>0.1</v>
      </c>
      <c r="AH63" s="19">
        <v>0</v>
      </c>
      <c r="BA63" s="19">
        <v>11</v>
      </c>
      <c r="BB63" s="19">
        <v>801</v>
      </c>
      <c r="BC63" s="19">
        <v>1</v>
      </c>
      <c r="BD63" s="19">
        <v>3</v>
      </c>
      <c r="BE63" s="19">
        <v>0</v>
      </c>
      <c r="BF63" s="19">
        <v>0.4</v>
      </c>
      <c r="BG63" s="19">
        <v>90</v>
      </c>
      <c r="BH63" s="19">
        <v>62</v>
      </c>
      <c r="BI63" s="19">
        <v>240</v>
      </c>
      <c r="BJ63" s="19">
        <v>2</v>
      </c>
      <c r="BK63" s="19">
        <v>12</v>
      </c>
      <c r="BL63" s="19">
        <v>86</v>
      </c>
      <c r="BM63" s="19">
        <v>0</v>
      </c>
      <c r="BN63" s="19">
        <v>0</v>
      </c>
      <c r="BO63" s="19">
        <v>10</v>
      </c>
      <c r="BP63" s="19">
        <v>0</v>
      </c>
      <c r="BQ63" s="20" t="s">
        <v>175</v>
      </c>
      <c r="BR63" s="19">
        <v>31</v>
      </c>
      <c r="BS63" s="19">
        <v>30</v>
      </c>
      <c r="BT63" s="19">
        <v>3</v>
      </c>
      <c r="BU63" s="19">
        <v>2</v>
      </c>
      <c r="BV63" s="19">
        <v>1.7999999999999999E-2</v>
      </c>
      <c r="BW63" s="19">
        <v>3.0000000000000001E-3</v>
      </c>
      <c r="BX63" s="19">
        <v>24</v>
      </c>
      <c r="BY63" s="19">
        <v>3.6</v>
      </c>
      <c r="BZ63" s="20" t="s">
        <v>178</v>
      </c>
      <c r="CA63" s="19">
        <v>111</v>
      </c>
      <c r="CB63" s="19">
        <v>0.1</v>
      </c>
      <c r="CC63" s="19">
        <v>1</v>
      </c>
      <c r="CD63" s="19">
        <v>6</v>
      </c>
      <c r="CE63" s="19">
        <v>4</v>
      </c>
      <c r="CF63" s="19">
        <v>1</v>
      </c>
      <c r="CG63" s="19">
        <v>0.1</v>
      </c>
    </row>
    <row r="64" spans="1:85">
      <c r="A64" s="19"/>
      <c r="B64" s="19"/>
      <c r="C64" s="19"/>
      <c r="D64" s="19"/>
      <c r="E64" s="19"/>
      <c r="F64" s="24" t="str">
        <f t="shared" si="0"/>
        <v/>
      </c>
      <c r="G64" s="19"/>
      <c r="H64" s="24" t="str">
        <f t="shared" si="6"/>
        <v/>
      </c>
      <c r="I64" s="24" t="str">
        <f t="shared" si="7"/>
        <v/>
      </c>
      <c r="J64" s="24" t="str">
        <f t="shared" si="8"/>
        <v/>
      </c>
      <c r="K64" s="47" t="str">
        <f t="shared" si="5"/>
        <v/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>
        <v>0</v>
      </c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</row>
    <row r="65" spans="1:85">
      <c r="A65" s="19">
        <v>1</v>
      </c>
      <c r="B65" s="19">
        <v>7</v>
      </c>
      <c r="C65" s="19">
        <v>280</v>
      </c>
      <c r="D65" s="19">
        <v>40</v>
      </c>
      <c r="E65" s="19">
        <v>0</v>
      </c>
      <c r="F65" s="24">
        <f t="shared" si="0"/>
        <v>70</v>
      </c>
      <c r="G65" s="19">
        <v>50</v>
      </c>
      <c r="H65" s="24">
        <f t="shared" si="6"/>
        <v>15</v>
      </c>
      <c r="I65" s="24">
        <f t="shared" si="7"/>
        <v>4</v>
      </c>
      <c r="J65" s="24">
        <f t="shared" si="8"/>
        <v>80</v>
      </c>
      <c r="K65" s="47" t="str">
        <f t="shared" si="5"/>
        <v>03</v>
      </c>
      <c r="L65" s="19">
        <v>22</v>
      </c>
      <c r="M65" s="19">
        <v>0</v>
      </c>
      <c r="N65" s="19">
        <v>0</v>
      </c>
      <c r="O65" s="19">
        <v>0</v>
      </c>
      <c r="P65" s="19">
        <v>0</v>
      </c>
      <c r="Q65" s="20" t="s">
        <v>170</v>
      </c>
      <c r="R65" s="19">
        <v>22</v>
      </c>
      <c r="S65" s="19">
        <v>10</v>
      </c>
      <c r="T65" s="19">
        <v>2</v>
      </c>
      <c r="U65" s="19">
        <v>4</v>
      </c>
      <c r="V65" s="19">
        <v>0.24099999999999999</v>
      </c>
      <c r="W65" s="19">
        <v>0.5</v>
      </c>
      <c r="X65" s="19">
        <v>24</v>
      </c>
      <c r="Y65" s="19">
        <v>0</v>
      </c>
      <c r="Z65" s="20" t="s">
        <v>176</v>
      </c>
      <c r="AA65" s="19"/>
      <c r="AB65" s="19">
        <v>0</v>
      </c>
      <c r="AC65" s="19">
        <v>1</v>
      </c>
      <c r="AD65" s="19">
        <v>6</v>
      </c>
      <c r="AE65" s="19">
        <v>4</v>
      </c>
      <c r="AF65" s="19">
        <v>1</v>
      </c>
      <c r="AG65" s="19">
        <v>0.32</v>
      </c>
      <c r="AH65" s="19">
        <v>0</v>
      </c>
      <c r="BA65" s="19">
        <v>1</v>
      </c>
      <c r="BB65" s="19">
        <v>7</v>
      </c>
      <c r="BC65" s="19">
        <v>280</v>
      </c>
      <c r="BD65" s="19">
        <v>40</v>
      </c>
      <c r="BE65" s="19">
        <v>0</v>
      </c>
      <c r="BF65" s="19">
        <v>7</v>
      </c>
      <c r="BG65" s="19">
        <v>50</v>
      </c>
      <c r="BH65" s="19">
        <v>10</v>
      </c>
      <c r="BI65" s="19">
        <v>28</v>
      </c>
      <c r="BJ65" s="19">
        <v>5</v>
      </c>
      <c r="BK65" s="19">
        <v>2</v>
      </c>
      <c r="BL65" s="19">
        <v>22</v>
      </c>
      <c r="BM65" s="19">
        <v>0</v>
      </c>
      <c r="BN65" s="19">
        <v>0</v>
      </c>
      <c r="BO65" s="19">
        <v>0</v>
      </c>
      <c r="BP65" s="19">
        <v>0</v>
      </c>
      <c r="BQ65" s="20" t="s">
        <v>170</v>
      </c>
      <c r="BR65" s="19">
        <v>22</v>
      </c>
      <c r="BS65" s="19">
        <v>10</v>
      </c>
      <c r="BT65" s="19">
        <v>2</v>
      </c>
      <c r="BU65" s="19">
        <v>4</v>
      </c>
      <c r="BV65" s="19">
        <v>0.24099999999999999</v>
      </c>
      <c r="BW65" s="19">
        <v>0.5</v>
      </c>
      <c r="BX65" s="19">
        <v>24</v>
      </c>
      <c r="BY65" s="19">
        <v>0</v>
      </c>
      <c r="BZ65" s="20" t="s">
        <v>176</v>
      </c>
      <c r="CA65" s="19"/>
      <c r="CB65" s="19">
        <v>0</v>
      </c>
      <c r="CC65" s="19">
        <v>1</v>
      </c>
      <c r="CD65" s="19">
        <v>6</v>
      </c>
      <c r="CE65" s="19">
        <v>4</v>
      </c>
      <c r="CF65" s="19">
        <v>1</v>
      </c>
      <c r="CG65" s="19">
        <v>0.32</v>
      </c>
    </row>
    <row r="66" spans="1:85">
      <c r="A66" s="19">
        <v>2</v>
      </c>
      <c r="B66" s="19">
        <v>6</v>
      </c>
      <c r="C66" s="19">
        <v>90</v>
      </c>
      <c r="D66" s="19">
        <v>30</v>
      </c>
      <c r="E66" s="19">
        <v>0</v>
      </c>
      <c r="F66" s="24">
        <f t="shared" ref="F66:F129" si="9">IF(BF66="","",IF(OR(ROUND(MOD(BF66,1),1)=0.2,ROUND(MOD(BF66,1),1)=0.4,ROUND(MOD(BF66,1),1)=0.7),BF66+0.1,IF(OR(ROUND(MOD(BF66,1),1)=0.1,ROUND(MOD(BF66,1),1)=0.6,ROUND(MOD(BF66,1),1)=0.9),BF66-0.1,BF66))*10)</f>
        <v>55</v>
      </c>
      <c r="G66" s="19">
        <v>150</v>
      </c>
      <c r="H66" s="24">
        <f t="shared" si="6"/>
        <v>15</v>
      </c>
      <c r="I66" s="24">
        <f t="shared" si="7"/>
        <v>8</v>
      </c>
      <c r="J66" s="24">
        <f t="shared" si="8"/>
        <v>80</v>
      </c>
      <c r="K66" s="47" t="str">
        <f t="shared" si="5"/>
        <v>03</v>
      </c>
      <c r="L66" s="19">
        <v>62</v>
      </c>
      <c r="M66" s="19">
        <v>0</v>
      </c>
      <c r="N66" s="19">
        <v>0</v>
      </c>
      <c r="O66" s="19">
        <v>0</v>
      </c>
      <c r="P66" s="19">
        <v>0</v>
      </c>
      <c r="Q66" s="20" t="s">
        <v>170</v>
      </c>
      <c r="R66" s="19">
        <v>42</v>
      </c>
      <c r="S66" s="19">
        <v>10</v>
      </c>
      <c r="T66" s="19">
        <v>2</v>
      </c>
      <c r="U66" s="19">
        <v>4</v>
      </c>
      <c r="V66" s="19">
        <v>0.157</v>
      </c>
      <c r="W66" s="19">
        <v>0.15110000000000001</v>
      </c>
      <c r="X66" s="19">
        <v>24</v>
      </c>
      <c r="Y66" s="19">
        <v>0</v>
      </c>
      <c r="Z66" s="20" t="s">
        <v>176</v>
      </c>
      <c r="AA66" s="19"/>
      <c r="AB66" s="19">
        <v>0</v>
      </c>
      <c r="AC66" s="19">
        <v>1</v>
      </c>
      <c r="AD66" s="19">
        <v>6</v>
      </c>
      <c r="AE66" s="19">
        <v>4</v>
      </c>
      <c r="AF66" s="19">
        <v>1</v>
      </c>
      <c r="AG66" s="19">
        <v>0.32</v>
      </c>
      <c r="AH66" s="19">
        <v>0</v>
      </c>
      <c r="BA66" s="19">
        <v>2</v>
      </c>
      <c r="BB66" s="19">
        <v>6</v>
      </c>
      <c r="BC66" s="19">
        <v>90</v>
      </c>
      <c r="BD66" s="19">
        <v>30</v>
      </c>
      <c r="BE66" s="19">
        <v>0</v>
      </c>
      <c r="BF66" s="19">
        <v>5.4</v>
      </c>
      <c r="BG66" s="19">
        <v>150</v>
      </c>
      <c r="BH66" s="19">
        <v>17</v>
      </c>
      <c r="BI66" s="19">
        <v>60</v>
      </c>
      <c r="BJ66" s="19">
        <v>5</v>
      </c>
      <c r="BK66" s="19">
        <v>2</v>
      </c>
      <c r="BL66" s="19">
        <v>62</v>
      </c>
      <c r="BM66" s="19">
        <v>0</v>
      </c>
      <c r="BN66" s="19">
        <v>0</v>
      </c>
      <c r="BO66" s="19">
        <v>0</v>
      </c>
      <c r="BP66" s="19">
        <v>0</v>
      </c>
      <c r="BQ66" s="20" t="s">
        <v>170</v>
      </c>
      <c r="BR66" s="19">
        <v>42</v>
      </c>
      <c r="BS66" s="19">
        <v>10</v>
      </c>
      <c r="BT66" s="19">
        <v>2</v>
      </c>
      <c r="BU66" s="19">
        <v>4</v>
      </c>
      <c r="BV66" s="19">
        <v>0.157</v>
      </c>
      <c r="BW66" s="19">
        <v>0.15110000000000001</v>
      </c>
      <c r="BX66" s="19">
        <v>24</v>
      </c>
      <c r="BY66" s="19">
        <v>0</v>
      </c>
      <c r="BZ66" s="20" t="s">
        <v>176</v>
      </c>
      <c r="CA66" s="19"/>
      <c r="CB66" s="19">
        <v>0</v>
      </c>
      <c r="CC66" s="19">
        <v>1</v>
      </c>
      <c r="CD66" s="19">
        <v>6</v>
      </c>
      <c r="CE66" s="19">
        <v>4</v>
      </c>
      <c r="CF66" s="19">
        <v>1</v>
      </c>
      <c r="CG66" s="19">
        <v>0.32</v>
      </c>
    </row>
    <row r="67" spans="1:85">
      <c r="A67" s="19">
        <v>3</v>
      </c>
      <c r="B67" s="19">
        <v>5</v>
      </c>
      <c r="C67" s="19">
        <v>60</v>
      </c>
      <c r="D67" s="19">
        <v>30</v>
      </c>
      <c r="E67" s="19">
        <v>0</v>
      </c>
      <c r="F67" s="24">
        <f t="shared" si="9"/>
        <v>45</v>
      </c>
      <c r="G67" s="19">
        <v>150</v>
      </c>
      <c r="H67" s="24">
        <f t="shared" si="6"/>
        <v>15</v>
      </c>
      <c r="I67" s="24">
        <f t="shared" si="7"/>
        <v>8</v>
      </c>
      <c r="J67" s="24">
        <f t="shared" si="8"/>
        <v>80</v>
      </c>
      <c r="K67" s="47" t="str">
        <f t="shared" si="5"/>
        <v>03</v>
      </c>
      <c r="L67" s="19">
        <v>62</v>
      </c>
      <c r="M67" s="19">
        <v>0</v>
      </c>
      <c r="N67" s="19">
        <v>0</v>
      </c>
      <c r="O67" s="19">
        <v>0</v>
      </c>
      <c r="P67" s="19">
        <v>0</v>
      </c>
      <c r="Q67" s="20" t="s">
        <v>170</v>
      </c>
      <c r="R67" s="19">
        <v>42</v>
      </c>
      <c r="S67" s="19">
        <v>10</v>
      </c>
      <c r="T67" s="19">
        <v>2</v>
      </c>
      <c r="U67" s="19">
        <v>4</v>
      </c>
      <c r="V67" s="19">
        <v>0.111</v>
      </c>
      <c r="W67" s="19">
        <v>9.9099999999999994E-2</v>
      </c>
      <c r="X67" s="19">
        <v>24</v>
      </c>
      <c r="Y67" s="19">
        <v>0</v>
      </c>
      <c r="Z67" s="20" t="s">
        <v>176</v>
      </c>
      <c r="AA67" s="19"/>
      <c r="AB67" s="19">
        <v>0</v>
      </c>
      <c r="AC67" s="19">
        <v>1</v>
      </c>
      <c r="AD67" s="19">
        <v>6</v>
      </c>
      <c r="AE67" s="19">
        <v>4</v>
      </c>
      <c r="AF67" s="19">
        <v>1</v>
      </c>
      <c r="AG67" s="19">
        <v>0.32</v>
      </c>
      <c r="AH67" s="19">
        <v>0</v>
      </c>
      <c r="BA67" s="19">
        <v>3</v>
      </c>
      <c r="BB67" s="19">
        <v>5</v>
      </c>
      <c r="BC67" s="19">
        <v>60</v>
      </c>
      <c r="BD67" s="19">
        <v>30</v>
      </c>
      <c r="BE67" s="19">
        <v>0</v>
      </c>
      <c r="BF67" s="19">
        <v>4.4000000000000004</v>
      </c>
      <c r="BG67" s="19">
        <v>150</v>
      </c>
      <c r="BH67" s="19">
        <v>17</v>
      </c>
      <c r="BI67" s="19">
        <v>60</v>
      </c>
      <c r="BJ67" s="19">
        <v>5</v>
      </c>
      <c r="BK67" s="19">
        <v>2</v>
      </c>
      <c r="BL67" s="19">
        <v>62</v>
      </c>
      <c r="BM67" s="19">
        <v>0</v>
      </c>
      <c r="BN67" s="19">
        <v>0</v>
      </c>
      <c r="BO67" s="19">
        <v>0</v>
      </c>
      <c r="BP67" s="19">
        <v>0</v>
      </c>
      <c r="BQ67" s="20" t="s">
        <v>170</v>
      </c>
      <c r="BR67" s="19">
        <v>42</v>
      </c>
      <c r="BS67" s="19">
        <v>10</v>
      </c>
      <c r="BT67" s="19">
        <v>2</v>
      </c>
      <c r="BU67" s="19">
        <v>4</v>
      </c>
      <c r="BV67" s="19">
        <v>0.111</v>
      </c>
      <c r="BW67" s="19">
        <v>9.9099999999999994E-2</v>
      </c>
      <c r="BX67" s="19">
        <v>24</v>
      </c>
      <c r="BY67" s="19">
        <v>0</v>
      </c>
      <c r="BZ67" s="20" t="s">
        <v>176</v>
      </c>
      <c r="CA67" s="19"/>
      <c r="CB67" s="19">
        <v>0</v>
      </c>
      <c r="CC67" s="19">
        <v>1</v>
      </c>
      <c r="CD67" s="19">
        <v>6</v>
      </c>
      <c r="CE67" s="19">
        <v>4</v>
      </c>
      <c r="CF67" s="19">
        <v>1</v>
      </c>
      <c r="CG67" s="19">
        <v>0.32</v>
      </c>
    </row>
    <row r="68" spans="1:85">
      <c r="A68" s="19">
        <v>4</v>
      </c>
      <c r="B68" s="19">
        <v>4</v>
      </c>
      <c r="C68" s="19">
        <v>30</v>
      </c>
      <c r="D68" s="19">
        <v>15</v>
      </c>
      <c r="E68" s="19">
        <v>0</v>
      </c>
      <c r="F68" s="24">
        <f t="shared" si="9"/>
        <v>35</v>
      </c>
      <c r="G68" s="19">
        <v>150</v>
      </c>
      <c r="H68" s="24">
        <f t="shared" si="6"/>
        <v>15</v>
      </c>
      <c r="I68" s="24">
        <f t="shared" si="7"/>
        <v>8</v>
      </c>
      <c r="J68" s="24">
        <f t="shared" si="8"/>
        <v>80</v>
      </c>
      <c r="K68" s="47" t="str">
        <f t="shared" ref="K68:K131" si="10">TEXT(IF(W68=0,"",IF(BK68&gt;=10,LEFT(BK68,1),0)&amp;IF(V68&gt;=0.06,3,0)),"00")</f>
        <v>03</v>
      </c>
      <c r="L68" s="19">
        <v>62</v>
      </c>
      <c r="M68" s="19">
        <v>0</v>
      </c>
      <c r="N68" s="19">
        <v>0</v>
      </c>
      <c r="O68" s="19">
        <v>0</v>
      </c>
      <c r="P68" s="19">
        <v>0</v>
      </c>
      <c r="Q68" s="20" t="s">
        <v>170</v>
      </c>
      <c r="R68" s="19">
        <v>42</v>
      </c>
      <c r="S68" s="19">
        <v>10</v>
      </c>
      <c r="T68" s="19">
        <v>2</v>
      </c>
      <c r="U68" s="19">
        <v>4</v>
      </c>
      <c r="V68" s="19">
        <v>7.2999999999999995E-2</v>
      </c>
      <c r="W68" s="19">
        <v>6.4100000000000004E-2</v>
      </c>
      <c r="X68" s="19">
        <v>24</v>
      </c>
      <c r="Y68" s="19">
        <v>0</v>
      </c>
      <c r="Z68" s="20" t="s">
        <v>176</v>
      </c>
      <c r="AA68" s="19"/>
      <c r="AB68" s="19">
        <v>2.8</v>
      </c>
      <c r="AC68" s="19">
        <v>1</v>
      </c>
      <c r="AD68" s="19">
        <v>6</v>
      </c>
      <c r="AE68" s="19">
        <v>4</v>
      </c>
      <c r="AF68" s="19">
        <v>1</v>
      </c>
      <c r="AG68" s="19">
        <v>0.32</v>
      </c>
      <c r="AH68" s="19">
        <v>0</v>
      </c>
      <c r="BA68" s="19">
        <v>4</v>
      </c>
      <c r="BB68" s="19">
        <v>4</v>
      </c>
      <c r="BC68" s="19">
        <v>30</v>
      </c>
      <c r="BD68" s="19">
        <v>15</v>
      </c>
      <c r="BE68" s="19">
        <v>0</v>
      </c>
      <c r="BF68" s="19">
        <v>3.4</v>
      </c>
      <c r="BG68" s="19">
        <v>150</v>
      </c>
      <c r="BH68" s="19">
        <v>17</v>
      </c>
      <c r="BI68" s="19">
        <v>60</v>
      </c>
      <c r="BJ68" s="19">
        <v>5</v>
      </c>
      <c r="BK68" s="19">
        <v>2</v>
      </c>
      <c r="BL68" s="19">
        <v>62</v>
      </c>
      <c r="BM68" s="19">
        <v>0</v>
      </c>
      <c r="BN68" s="19">
        <v>0</v>
      </c>
      <c r="BO68" s="19">
        <v>0</v>
      </c>
      <c r="BP68" s="19">
        <v>0</v>
      </c>
      <c r="BQ68" s="20" t="s">
        <v>170</v>
      </c>
      <c r="BR68" s="19">
        <v>42</v>
      </c>
      <c r="BS68" s="19">
        <v>10</v>
      </c>
      <c r="BT68" s="19">
        <v>2</v>
      </c>
      <c r="BU68" s="19">
        <v>4</v>
      </c>
      <c r="BV68" s="19">
        <v>7.2999999999999995E-2</v>
      </c>
      <c r="BW68" s="19">
        <v>6.4100000000000004E-2</v>
      </c>
      <c r="BX68" s="19">
        <v>24</v>
      </c>
      <c r="BY68" s="19">
        <v>0</v>
      </c>
      <c r="BZ68" s="20" t="s">
        <v>176</v>
      </c>
      <c r="CA68" s="19"/>
      <c r="CB68" s="19">
        <v>2.8</v>
      </c>
      <c r="CC68" s="19">
        <v>1</v>
      </c>
      <c r="CD68" s="19">
        <v>6</v>
      </c>
      <c r="CE68" s="19">
        <v>4</v>
      </c>
      <c r="CF68" s="19">
        <v>1</v>
      </c>
      <c r="CG68" s="19">
        <v>0.32</v>
      </c>
    </row>
    <row r="69" spans="1:85">
      <c r="A69" s="19">
        <v>5</v>
      </c>
      <c r="B69" s="19">
        <v>3</v>
      </c>
      <c r="C69" s="19">
        <v>20</v>
      </c>
      <c r="D69" s="19">
        <v>10</v>
      </c>
      <c r="E69" s="19">
        <v>0</v>
      </c>
      <c r="F69" s="24">
        <f t="shared" si="9"/>
        <v>25</v>
      </c>
      <c r="G69" s="19">
        <v>150</v>
      </c>
      <c r="H69" s="24">
        <f t="shared" si="6"/>
        <v>15</v>
      </c>
      <c r="I69" s="24">
        <f t="shared" si="7"/>
        <v>10</v>
      </c>
      <c r="J69" s="24">
        <f t="shared" si="8"/>
        <v>80</v>
      </c>
      <c r="K69" s="47" t="str">
        <f t="shared" si="10"/>
        <v>00</v>
      </c>
      <c r="L69" s="19">
        <v>73</v>
      </c>
      <c r="M69" s="19">
        <v>0</v>
      </c>
      <c r="N69" s="19">
        <v>0</v>
      </c>
      <c r="O69" s="19">
        <v>0</v>
      </c>
      <c r="P69" s="19">
        <v>0</v>
      </c>
      <c r="Q69" s="20" t="s">
        <v>170</v>
      </c>
      <c r="R69" s="19">
        <v>42</v>
      </c>
      <c r="S69" s="19">
        <v>15</v>
      </c>
      <c r="T69" s="19">
        <v>2</v>
      </c>
      <c r="U69" s="19">
        <v>4</v>
      </c>
      <c r="V69" s="19">
        <v>5.0999999999999997E-2</v>
      </c>
      <c r="W69" s="19">
        <v>4.41E-2</v>
      </c>
      <c r="X69" s="19">
        <v>24</v>
      </c>
      <c r="Y69" s="19">
        <v>0</v>
      </c>
      <c r="Z69" s="20" t="s">
        <v>176</v>
      </c>
      <c r="AA69" s="19"/>
      <c r="AB69" s="19">
        <v>2</v>
      </c>
      <c r="AC69" s="19">
        <v>1</v>
      </c>
      <c r="AD69" s="19">
        <v>6</v>
      </c>
      <c r="AE69" s="19">
        <v>4</v>
      </c>
      <c r="AF69" s="19">
        <v>1</v>
      </c>
      <c r="AG69" s="19">
        <v>0.32</v>
      </c>
      <c r="AH69" s="19">
        <v>0</v>
      </c>
      <c r="BA69" s="19">
        <v>5</v>
      </c>
      <c r="BB69" s="19">
        <v>3</v>
      </c>
      <c r="BC69" s="19">
        <v>20</v>
      </c>
      <c r="BD69" s="19">
        <v>10</v>
      </c>
      <c r="BE69" s="19">
        <v>0</v>
      </c>
      <c r="BF69" s="19">
        <v>2.4</v>
      </c>
      <c r="BG69" s="19">
        <v>150</v>
      </c>
      <c r="BH69" s="19">
        <v>17</v>
      </c>
      <c r="BI69" s="19">
        <v>80</v>
      </c>
      <c r="BJ69" s="19">
        <v>5</v>
      </c>
      <c r="BK69" s="19">
        <v>2</v>
      </c>
      <c r="BL69" s="19">
        <v>73</v>
      </c>
      <c r="BM69" s="19">
        <v>0</v>
      </c>
      <c r="BN69" s="19">
        <v>0</v>
      </c>
      <c r="BO69" s="19">
        <v>0</v>
      </c>
      <c r="BP69" s="19">
        <v>0</v>
      </c>
      <c r="BQ69" s="20" t="s">
        <v>170</v>
      </c>
      <c r="BR69" s="19">
        <v>42</v>
      </c>
      <c r="BS69" s="19">
        <v>15</v>
      </c>
      <c r="BT69" s="19">
        <v>2</v>
      </c>
      <c r="BU69" s="19">
        <v>4</v>
      </c>
      <c r="BV69" s="19">
        <v>5.0999999999999997E-2</v>
      </c>
      <c r="BW69" s="19">
        <v>4.41E-2</v>
      </c>
      <c r="BX69" s="19">
        <v>24</v>
      </c>
      <c r="BY69" s="19">
        <v>0</v>
      </c>
      <c r="BZ69" s="20" t="s">
        <v>176</v>
      </c>
      <c r="CA69" s="19"/>
      <c r="CB69" s="19">
        <v>2</v>
      </c>
      <c r="CC69" s="19">
        <v>1</v>
      </c>
      <c r="CD69" s="19">
        <v>6</v>
      </c>
      <c r="CE69" s="19">
        <v>4</v>
      </c>
      <c r="CF69" s="19">
        <v>1</v>
      </c>
      <c r="CG69" s="19">
        <v>0.32</v>
      </c>
    </row>
    <row r="70" spans="1:85">
      <c r="A70" s="19">
        <v>6</v>
      </c>
      <c r="B70" s="19">
        <v>2</v>
      </c>
      <c r="C70" s="19">
        <v>10</v>
      </c>
      <c r="D70" s="19">
        <v>10</v>
      </c>
      <c r="E70" s="19">
        <v>0</v>
      </c>
      <c r="F70" s="24">
        <f t="shared" si="9"/>
        <v>15</v>
      </c>
      <c r="G70" s="19">
        <v>160</v>
      </c>
      <c r="H70" s="24">
        <f t="shared" si="6"/>
        <v>15</v>
      </c>
      <c r="I70" s="24">
        <f t="shared" si="7"/>
        <v>19</v>
      </c>
      <c r="J70" s="24">
        <f t="shared" si="8"/>
        <v>80</v>
      </c>
      <c r="K70" s="47" t="str">
        <f t="shared" si="10"/>
        <v>00</v>
      </c>
      <c r="L70" s="19">
        <v>73</v>
      </c>
      <c r="M70" s="19">
        <v>0</v>
      </c>
      <c r="N70" s="19">
        <v>0</v>
      </c>
      <c r="O70" s="19">
        <v>0</v>
      </c>
      <c r="P70" s="19">
        <v>0</v>
      </c>
      <c r="Q70" s="20" t="s">
        <v>170</v>
      </c>
      <c r="R70" s="19">
        <v>42</v>
      </c>
      <c r="S70" s="19">
        <v>15</v>
      </c>
      <c r="T70" s="19">
        <v>2</v>
      </c>
      <c r="U70" s="19">
        <v>4</v>
      </c>
      <c r="V70" s="19">
        <v>3.2000000000000001E-2</v>
      </c>
      <c r="W70" s="19">
        <v>2.7099999999999999E-2</v>
      </c>
      <c r="X70" s="19">
        <v>24</v>
      </c>
      <c r="Y70" s="19">
        <v>0</v>
      </c>
      <c r="Z70" s="20" t="s">
        <v>176</v>
      </c>
      <c r="AA70" s="19"/>
      <c r="AB70" s="19">
        <v>1.1200000000000001</v>
      </c>
      <c r="AC70" s="19">
        <v>1</v>
      </c>
      <c r="AD70" s="19">
        <v>6</v>
      </c>
      <c r="AE70" s="19">
        <v>4</v>
      </c>
      <c r="AF70" s="19">
        <v>1</v>
      </c>
      <c r="AG70" s="19">
        <v>0.32</v>
      </c>
      <c r="AH70" s="19">
        <v>0</v>
      </c>
      <c r="BA70" s="19">
        <v>6</v>
      </c>
      <c r="BB70" s="19">
        <v>2</v>
      </c>
      <c r="BC70" s="19">
        <v>10</v>
      </c>
      <c r="BD70" s="19">
        <v>10</v>
      </c>
      <c r="BE70" s="19">
        <v>0</v>
      </c>
      <c r="BF70" s="19">
        <v>1.4</v>
      </c>
      <c r="BG70" s="19">
        <v>160</v>
      </c>
      <c r="BH70" s="19">
        <v>17</v>
      </c>
      <c r="BI70" s="19">
        <v>150</v>
      </c>
      <c r="BJ70" s="19">
        <v>5</v>
      </c>
      <c r="BK70" s="19">
        <v>2</v>
      </c>
      <c r="BL70" s="19">
        <v>73</v>
      </c>
      <c r="BM70" s="19">
        <v>0</v>
      </c>
      <c r="BN70" s="19">
        <v>0</v>
      </c>
      <c r="BO70" s="19">
        <v>0</v>
      </c>
      <c r="BP70" s="19">
        <v>0</v>
      </c>
      <c r="BQ70" s="20" t="s">
        <v>170</v>
      </c>
      <c r="BR70" s="19">
        <v>42</v>
      </c>
      <c r="BS70" s="19">
        <v>15</v>
      </c>
      <c r="BT70" s="19">
        <v>2</v>
      </c>
      <c r="BU70" s="19">
        <v>4</v>
      </c>
      <c r="BV70" s="19">
        <v>3.2000000000000001E-2</v>
      </c>
      <c r="BW70" s="19">
        <v>2.7099999999999999E-2</v>
      </c>
      <c r="BX70" s="19">
        <v>24</v>
      </c>
      <c r="BY70" s="19">
        <v>0</v>
      </c>
      <c r="BZ70" s="20" t="s">
        <v>176</v>
      </c>
      <c r="CA70" s="19"/>
      <c r="CB70" s="19">
        <v>1.1200000000000001</v>
      </c>
      <c r="CC70" s="19">
        <v>1</v>
      </c>
      <c r="CD70" s="19">
        <v>6</v>
      </c>
      <c r="CE70" s="19">
        <v>4</v>
      </c>
      <c r="CF70" s="19">
        <v>1</v>
      </c>
      <c r="CG70" s="19">
        <v>0.32</v>
      </c>
    </row>
    <row r="71" spans="1:85">
      <c r="A71" s="19">
        <v>7</v>
      </c>
      <c r="B71" s="19">
        <v>801</v>
      </c>
      <c r="C71" s="19">
        <v>1</v>
      </c>
      <c r="D71" s="19">
        <v>15</v>
      </c>
      <c r="E71" s="19">
        <v>0</v>
      </c>
      <c r="F71" s="24">
        <f t="shared" si="9"/>
        <v>15</v>
      </c>
      <c r="G71" s="19">
        <v>180</v>
      </c>
      <c r="H71" s="24">
        <f t="shared" si="6"/>
        <v>15</v>
      </c>
      <c r="I71" s="24">
        <f t="shared" si="7"/>
        <v>19</v>
      </c>
      <c r="J71" s="24">
        <f t="shared" si="8"/>
        <v>80</v>
      </c>
      <c r="K71" s="47" t="str">
        <f t="shared" si="10"/>
        <v>00</v>
      </c>
      <c r="L71" s="19">
        <v>73</v>
      </c>
      <c r="M71" s="19">
        <v>0</v>
      </c>
      <c r="N71" s="19">
        <v>2</v>
      </c>
      <c r="O71" s="19">
        <v>0</v>
      </c>
      <c r="P71" s="19">
        <v>3</v>
      </c>
      <c r="Q71" s="20" t="s">
        <v>175</v>
      </c>
      <c r="R71" s="19">
        <v>41</v>
      </c>
      <c r="S71" s="19">
        <v>30</v>
      </c>
      <c r="T71" s="19">
        <v>2</v>
      </c>
      <c r="U71" s="19">
        <v>4</v>
      </c>
      <c r="V71" s="19">
        <v>7.0000000000000001E-3</v>
      </c>
      <c r="W71" s="19">
        <v>7.0000000000000001E-3</v>
      </c>
      <c r="X71" s="19">
        <v>24</v>
      </c>
      <c r="Y71" s="19">
        <v>0</v>
      </c>
      <c r="Z71" s="20" t="s">
        <v>176</v>
      </c>
      <c r="AA71" s="19"/>
      <c r="AB71" s="19">
        <v>0.8</v>
      </c>
      <c r="AC71" s="19">
        <v>1</v>
      </c>
      <c r="AD71" s="19">
        <v>6</v>
      </c>
      <c r="AE71" s="19">
        <v>4</v>
      </c>
      <c r="AF71" s="19">
        <v>1</v>
      </c>
      <c r="AG71" s="19">
        <v>0.32</v>
      </c>
      <c r="AH71" s="19">
        <v>0</v>
      </c>
      <c r="BA71" s="19">
        <v>7</v>
      </c>
      <c r="BB71" s="19">
        <v>801</v>
      </c>
      <c r="BC71" s="19">
        <v>1</v>
      </c>
      <c r="BD71" s="19">
        <v>15</v>
      </c>
      <c r="BE71" s="19">
        <v>0</v>
      </c>
      <c r="BF71" s="19">
        <v>1.4</v>
      </c>
      <c r="BG71" s="19">
        <v>180</v>
      </c>
      <c r="BH71" s="19">
        <v>17</v>
      </c>
      <c r="BI71" s="19">
        <v>150</v>
      </c>
      <c r="BJ71" s="19">
        <v>5</v>
      </c>
      <c r="BK71" s="19">
        <v>2</v>
      </c>
      <c r="BL71" s="19">
        <v>73</v>
      </c>
      <c r="BM71" s="19">
        <v>0</v>
      </c>
      <c r="BN71" s="19">
        <v>2</v>
      </c>
      <c r="BO71" s="19">
        <v>0</v>
      </c>
      <c r="BP71" s="19">
        <v>3</v>
      </c>
      <c r="BQ71" s="20" t="s">
        <v>175</v>
      </c>
      <c r="BR71" s="19">
        <v>41</v>
      </c>
      <c r="BS71" s="19">
        <v>30</v>
      </c>
      <c r="BT71" s="19">
        <v>2</v>
      </c>
      <c r="BU71" s="19">
        <v>4</v>
      </c>
      <c r="BV71" s="19">
        <v>7.0000000000000001E-3</v>
      </c>
      <c r="BW71" s="19">
        <v>7.0000000000000001E-3</v>
      </c>
      <c r="BX71" s="19">
        <v>24</v>
      </c>
      <c r="BY71" s="19">
        <v>0</v>
      </c>
      <c r="BZ71" s="20" t="s">
        <v>176</v>
      </c>
      <c r="CA71" s="19"/>
      <c r="CB71" s="19">
        <v>0.8</v>
      </c>
      <c r="CC71" s="19">
        <v>1</v>
      </c>
      <c r="CD71" s="19">
        <v>6</v>
      </c>
      <c r="CE71" s="19">
        <v>4</v>
      </c>
      <c r="CF71" s="19">
        <v>1</v>
      </c>
      <c r="CG71" s="19">
        <v>0.32</v>
      </c>
    </row>
    <row r="72" spans="1:85">
      <c r="A72" s="19">
        <v>8</v>
      </c>
      <c r="B72" s="19">
        <v>801</v>
      </c>
      <c r="C72" s="19">
        <v>1</v>
      </c>
      <c r="D72" s="19">
        <v>9</v>
      </c>
      <c r="E72" s="19">
        <v>0</v>
      </c>
      <c r="F72" s="24">
        <f t="shared" si="9"/>
        <v>7.9999999999999991</v>
      </c>
      <c r="G72" s="19">
        <v>110</v>
      </c>
      <c r="H72" s="24">
        <f t="shared" si="6"/>
        <v>15</v>
      </c>
      <c r="I72" s="24">
        <f t="shared" si="7"/>
        <v>19</v>
      </c>
      <c r="J72" s="24">
        <f t="shared" si="8"/>
        <v>50</v>
      </c>
      <c r="K72" s="47" t="str">
        <f t="shared" si="10"/>
        <v>00</v>
      </c>
      <c r="L72" s="19">
        <v>73</v>
      </c>
      <c r="M72" s="19">
        <v>0</v>
      </c>
      <c r="N72" s="19">
        <v>40</v>
      </c>
      <c r="O72" s="19">
        <v>10</v>
      </c>
      <c r="P72" s="19">
        <v>1</v>
      </c>
      <c r="Q72" s="20" t="s">
        <v>175</v>
      </c>
      <c r="R72" s="19">
        <v>32</v>
      </c>
      <c r="S72" s="19">
        <v>30</v>
      </c>
      <c r="T72" s="19">
        <v>3</v>
      </c>
      <c r="U72" s="19">
        <v>2</v>
      </c>
      <c r="V72" s="19">
        <v>1E-3</v>
      </c>
      <c r="W72" s="19">
        <v>0.02</v>
      </c>
      <c r="X72" s="19">
        <v>24</v>
      </c>
      <c r="Y72" s="19">
        <v>2.4</v>
      </c>
      <c r="Z72" s="20" t="s">
        <v>178</v>
      </c>
      <c r="AA72" s="19">
        <v>48</v>
      </c>
      <c r="AB72" s="19">
        <v>0.32</v>
      </c>
      <c r="AC72" s="19">
        <v>1</v>
      </c>
      <c r="AD72" s="19">
        <v>6</v>
      </c>
      <c r="AE72" s="19">
        <v>4</v>
      </c>
      <c r="AF72" s="19">
        <v>1</v>
      </c>
      <c r="AG72" s="19">
        <v>0.32</v>
      </c>
      <c r="AH72" s="19">
        <v>0</v>
      </c>
      <c r="BA72" s="19">
        <v>8</v>
      </c>
      <c r="BB72" s="19">
        <v>801</v>
      </c>
      <c r="BC72" s="19">
        <v>1</v>
      </c>
      <c r="BD72" s="19">
        <v>9</v>
      </c>
      <c r="BE72" s="19">
        <v>0</v>
      </c>
      <c r="BF72" s="19">
        <v>0.7</v>
      </c>
      <c r="BG72" s="19">
        <v>110</v>
      </c>
      <c r="BH72" s="19">
        <v>28</v>
      </c>
      <c r="BI72" s="19">
        <v>150</v>
      </c>
      <c r="BJ72" s="19">
        <v>2</v>
      </c>
      <c r="BK72" s="19">
        <v>2</v>
      </c>
      <c r="BL72" s="19">
        <v>73</v>
      </c>
      <c r="BM72" s="19">
        <v>0</v>
      </c>
      <c r="BN72" s="19">
        <v>40</v>
      </c>
      <c r="BO72" s="19">
        <v>10</v>
      </c>
      <c r="BP72" s="19">
        <v>1</v>
      </c>
      <c r="BQ72" s="20" t="s">
        <v>175</v>
      </c>
      <c r="BR72" s="19">
        <v>32</v>
      </c>
      <c r="BS72" s="19">
        <v>30</v>
      </c>
      <c r="BT72" s="19">
        <v>3</v>
      </c>
      <c r="BU72" s="19">
        <v>2</v>
      </c>
      <c r="BV72" s="19">
        <v>1E-3</v>
      </c>
      <c r="BW72" s="19">
        <v>0.02</v>
      </c>
      <c r="BX72" s="19">
        <v>24</v>
      </c>
      <c r="BY72" s="19">
        <v>2.4</v>
      </c>
      <c r="BZ72" s="20" t="s">
        <v>178</v>
      </c>
      <c r="CA72" s="19">
        <v>48</v>
      </c>
      <c r="CB72" s="19">
        <v>0.32</v>
      </c>
      <c r="CC72" s="19">
        <v>1</v>
      </c>
      <c r="CD72" s="19">
        <v>6</v>
      </c>
      <c r="CE72" s="19">
        <v>4</v>
      </c>
      <c r="CF72" s="19">
        <v>1</v>
      </c>
      <c r="CG72" s="19">
        <v>0.32</v>
      </c>
    </row>
    <row r="73" spans="1:85">
      <c r="A73" s="19">
        <v>9</v>
      </c>
      <c r="B73" s="19">
        <v>801</v>
      </c>
      <c r="C73" s="19">
        <v>1</v>
      </c>
      <c r="D73" s="19">
        <v>9</v>
      </c>
      <c r="E73" s="19">
        <v>0</v>
      </c>
      <c r="F73" s="24">
        <f t="shared" si="9"/>
        <v>7.9999999999999991</v>
      </c>
      <c r="G73" s="19">
        <v>110</v>
      </c>
      <c r="H73" s="24">
        <f t="shared" si="6"/>
        <v>15</v>
      </c>
      <c r="I73" s="24">
        <f t="shared" si="7"/>
        <v>19</v>
      </c>
      <c r="J73" s="24">
        <f t="shared" si="8"/>
        <v>50</v>
      </c>
      <c r="K73" s="47" t="str">
        <f t="shared" si="10"/>
        <v>00</v>
      </c>
      <c r="L73" s="19">
        <v>73</v>
      </c>
      <c r="M73" s="19">
        <v>0</v>
      </c>
      <c r="N73" s="19">
        <v>40</v>
      </c>
      <c r="O73" s="19">
        <v>1</v>
      </c>
      <c r="P73" s="19">
        <v>1</v>
      </c>
      <c r="Q73" s="20" t="s">
        <v>175</v>
      </c>
      <c r="R73" s="19">
        <v>32</v>
      </c>
      <c r="S73" s="19">
        <v>30</v>
      </c>
      <c r="T73" s="19">
        <v>3</v>
      </c>
      <c r="U73" s="19">
        <v>2</v>
      </c>
      <c r="V73" s="19">
        <v>2.1000000000000001E-2</v>
      </c>
      <c r="W73" s="19">
        <v>5.0000000000000001E-3</v>
      </c>
      <c r="X73" s="19">
        <v>24</v>
      </c>
      <c r="Y73" s="19">
        <v>2.4</v>
      </c>
      <c r="Z73" s="20" t="s">
        <v>178</v>
      </c>
      <c r="AA73" s="19">
        <v>48</v>
      </c>
      <c r="AB73" s="20">
        <v>0.32</v>
      </c>
      <c r="AC73" s="19">
        <v>1</v>
      </c>
      <c r="AD73" s="19">
        <v>6</v>
      </c>
      <c r="AE73" s="19">
        <v>4</v>
      </c>
      <c r="AF73" s="19">
        <v>1</v>
      </c>
      <c r="AG73" s="19">
        <v>0.32</v>
      </c>
      <c r="AH73" s="19">
        <v>0</v>
      </c>
      <c r="BA73" s="19">
        <v>9</v>
      </c>
      <c r="BB73" s="19">
        <v>801</v>
      </c>
      <c r="BC73" s="19">
        <v>1</v>
      </c>
      <c r="BD73" s="19">
        <v>9</v>
      </c>
      <c r="BE73" s="19">
        <v>0</v>
      </c>
      <c r="BF73" s="19">
        <v>0.7</v>
      </c>
      <c r="BG73" s="19">
        <v>110</v>
      </c>
      <c r="BH73" s="19">
        <v>28</v>
      </c>
      <c r="BI73" s="19">
        <v>150</v>
      </c>
      <c r="BJ73" s="19">
        <v>2</v>
      </c>
      <c r="BK73" s="19">
        <v>2</v>
      </c>
      <c r="BL73" s="19">
        <v>73</v>
      </c>
      <c r="BM73" s="19">
        <v>0</v>
      </c>
      <c r="BN73" s="19">
        <v>40</v>
      </c>
      <c r="BO73" s="19">
        <v>1</v>
      </c>
      <c r="BP73" s="19">
        <v>1</v>
      </c>
      <c r="BQ73" s="20" t="s">
        <v>175</v>
      </c>
      <c r="BR73" s="19">
        <v>32</v>
      </c>
      <c r="BS73" s="19">
        <v>30</v>
      </c>
      <c r="BT73" s="19">
        <v>3</v>
      </c>
      <c r="BU73" s="19">
        <v>2</v>
      </c>
      <c r="BV73" s="19">
        <v>2.1000000000000001E-2</v>
      </c>
      <c r="BW73" s="19">
        <v>5.0000000000000001E-3</v>
      </c>
      <c r="BX73" s="19">
        <v>24</v>
      </c>
      <c r="BY73" s="19">
        <v>2.4</v>
      </c>
      <c r="BZ73" s="20" t="s">
        <v>178</v>
      </c>
      <c r="CA73" s="19">
        <v>48</v>
      </c>
      <c r="CB73" s="20">
        <v>0.32</v>
      </c>
      <c r="CC73" s="19">
        <v>1</v>
      </c>
      <c r="CD73" s="19">
        <v>6</v>
      </c>
      <c r="CE73" s="19">
        <v>4</v>
      </c>
      <c r="CF73" s="19">
        <v>1</v>
      </c>
      <c r="CG73" s="19">
        <v>0.32</v>
      </c>
    </row>
    <row r="74" spans="1:85">
      <c r="A74" s="19"/>
      <c r="B74" s="19"/>
      <c r="C74" s="19"/>
      <c r="D74" s="19"/>
      <c r="E74" s="19"/>
      <c r="F74" s="24" t="str">
        <f t="shared" si="9"/>
        <v/>
      </c>
      <c r="G74" s="19"/>
      <c r="H74" s="24" t="str">
        <f t="shared" si="6"/>
        <v/>
      </c>
      <c r="I74" s="24" t="str">
        <f t="shared" si="7"/>
        <v/>
      </c>
      <c r="J74" s="24" t="str">
        <f t="shared" si="8"/>
        <v/>
      </c>
      <c r="K74" s="47" t="str">
        <f t="shared" si="10"/>
        <v/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>
        <v>0</v>
      </c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</row>
    <row r="75" spans="1:85">
      <c r="A75" s="19">
        <v>1</v>
      </c>
      <c r="B75" s="19">
        <v>6</v>
      </c>
      <c r="C75" s="19">
        <v>280</v>
      </c>
      <c r="D75" s="19">
        <v>40</v>
      </c>
      <c r="E75" s="19">
        <v>0</v>
      </c>
      <c r="F75" s="24">
        <f t="shared" si="9"/>
        <v>70</v>
      </c>
      <c r="G75" s="19">
        <v>50</v>
      </c>
      <c r="H75" s="24">
        <f t="shared" si="6"/>
        <v>15</v>
      </c>
      <c r="I75" s="24">
        <f t="shared" si="7"/>
        <v>4</v>
      </c>
      <c r="J75" s="24">
        <f t="shared" si="8"/>
        <v>80</v>
      </c>
      <c r="K75" s="47" t="str">
        <f t="shared" si="10"/>
        <v>03</v>
      </c>
      <c r="L75" s="19">
        <v>22</v>
      </c>
      <c r="M75" s="19">
        <v>0</v>
      </c>
      <c r="N75" s="19">
        <v>0</v>
      </c>
      <c r="O75" s="19">
        <v>1</v>
      </c>
      <c r="P75" s="19">
        <v>0</v>
      </c>
      <c r="Q75" s="20" t="s">
        <v>170</v>
      </c>
      <c r="R75" s="19">
        <v>22</v>
      </c>
      <c r="S75" s="19">
        <v>10</v>
      </c>
      <c r="T75" s="19">
        <v>2</v>
      </c>
      <c r="U75" s="19">
        <v>4</v>
      </c>
      <c r="V75" s="19">
        <v>0.23200000000000001</v>
      </c>
      <c r="W75" s="19">
        <v>0.5</v>
      </c>
      <c r="X75" s="19">
        <v>24</v>
      </c>
      <c r="Y75" s="19">
        <v>0</v>
      </c>
      <c r="Z75" s="20" t="s">
        <v>176</v>
      </c>
      <c r="AA75" s="19"/>
      <c r="AB75" s="19">
        <v>0</v>
      </c>
      <c r="AC75" s="19">
        <v>1</v>
      </c>
      <c r="AD75" s="19">
        <v>6</v>
      </c>
      <c r="AE75" s="19">
        <v>4</v>
      </c>
      <c r="AF75" s="19">
        <v>1</v>
      </c>
      <c r="AG75" s="19">
        <v>0.5</v>
      </c>
      <c r="AH75" s="19">
        <v>0</v>
      </c>
      <c r="BA75" s="19">
        <v>1</v>
      </c>
      <c r="BB75" s="19">
        <v>6</v>
      </c>
      <c r="BC75" s="19">
        <v>280</v>
      </c>
      <c r="BD75" s="19">
        <v>40</v>
      </c>
      <c r="BE75" s="19">
        <v>0</v>
      </c>
      <c r="BF75" s="19">
        <v>7</v>
      </c>
      <c r="BG75" s="19">
        <v>50</v>
      </c>
      <c r="BH75" s="19">
        <v>10</v>
      </c>
      <c r="BI75" s="19">
        <v>28</v>
      </c>
      <c r="BJ75" s="19">
        <v>5</v>
      </c>
      <c r="BK75" s="19">
        <v>2</v>
      </c>
      <c r="BL75" s="19">
        <v>22</v>
      </c>
      <c r="BM75" s="19">
        <v>0</v>
      </c>
      <c r="BN75" s="19">
        <v>0</v>
      </c>
      <c r="BO75" s="19">
        <v>1</v>
      </c>
      <c r="BP75" s="19">
        <v>0</v>
      </c>
      <c r="BQ75" s="20" t="s">
        <v>170</v>
      </c>
      <c r="BR75" s="19">
        <v>22</v>
      </c>
      <c r="BS75" s="19">
        <v>10</v>
      </c>
      <c r="BT75" s="19">
        <v>2</v>
      </c>
      <c r="BU75" s="19">
        <v>4</v>
      </c>
      <c r="BV75" s="19">
        <v>0.23200000000000001</v>
      </c>
      <c r="BW75" s="19">
        <v>0.5</v>
      </c>
      <c r="BX75" s="19">
        <v>24</v>
      </c>
      <c r="BY75" s="19">
        <v>0</v>
      </c>
      <c r="BZ75" s="20" t="s">
        <v>176</v>
      </c>
      <c r="CA75" s="19"/>
      <c r="CB75" s="19">
        <v>0</v>
      </c>
      <c r="CC75" s="19">
        <v>1</v>
      </c>
      <c r="CD75" s="19">
        <v>6</v>
      </c>
      <c r="CE75" s="19">
        <v>4</v>
      </c>
      <c r="CF75" s="19">
        <v>1</v>
      </c>
      <c r="CG75" s="19">
        <v>0.5</v>
      </c>
    </row>
    <row r="76" spans="1:85">
      <c r="A76" s="19">
        <v>2</v>
      </c>
      <c r="B76" s="19">
        <v>5</v>
      </c>
      <c r="C76" s="19">
        <v>90</v>
      </c>
      <c r="D76" s="19">
        <v>30</v>
      </c>
      <c r="E76" s="19">
        <v>0</v>
      </c>
      <c r="F76" s="24">
        <f t="shared" si="9"/>
        <v>55</v>
      </c>
      <c r="G76" s="19">
        <v>150</v>
      </c>
      <c r="H76" s="24">
        <f t="shared" si="6"/>
        <v>15</v>
      </c>
      <c r="I76" s="24">
        <f t="shared" si="7"/>
        <v>8</v>
      </c>
      <c r="J76" s="24">
        <f t="shared" si="8"/>
        <v>80</v>
      </c>
      <c r="K76" s="47" t="str">
        <f t="shared" si="10"/>
        <v>03</v>
      </c>
      <c r="L76" s="19">
        <v>62</v>
      </c>
      <c r="M76" s="19">
        <v>0</v>
      </c>
      <c r="N76" s="19">
        <v>0</v>
      </c>
      <c r="O76" s="19">
        <v>1</v>
      </c>
      <c r="P76" s="19">
        <v>0</v>
      </c>
      <c r="Q76" s="20" t="s">
        <v>170</v>
      </c>
      <c r="R76" s="19">
        <v>42</v>
      </c>
      <c r="S76" s="19">
        <v>10</v>
      </c>
      <c r="T76" s="19">
        <v>2</v>
      </c>
      <c r="U76" s="19">
        <v>4</v>
      </c>
      <c r="V76" s="19">
        <v>0.14799999999999999</v>
      </c>
      <c r="W76" s="19">
        <v>0.1331</v>
      </c>
      <c r="X76" s="19">
        <v>24</v>
      </c>
      <c r="Y76" s="19">
        <v>0</v>
      </c>
      <c r="Z76" s="20" t="s">
        <v>176</v>
      </c>
      <c r="AA76" s="19"/>
      <c r="AB76" s="19">
        <v>0</v>
      </c>
      <c r="AC76" s="19">
        <v>1</v>
      </c>
      <c r="AD76" s="19">
        <v>6</v>
      </c>
      <c r="AE76" s="19">
        <v>4</v>
      </c>
      <c r="AF76" s="19">
        <v>1</v>
      </c>
      <c r="AG76" s="19">
        <v>0.5</v>
      </c>
      <c r="AH76" s="19">
        <v>0</v>
      </c>
      <c r="BA76" s="19">
        <v>2</v>
      </c>
      <c r="BB76" s="19">
        <v>5</v>
      </c>
      <c r="BC76" s="19">
        <v>90</v>
      </c>
      <c r="BD76" s="19">
        <v>30</v>
      </c>
      <c r="BE76" s="19">
        <v>0</v>
      </c>
      <c r="BF76" s="19">
        <v>5.4</v>
      </c>
      <c r="BG76" s="19">
        <v>150</v>
      </c>
      <c r="BH76" s="19">
        <v>17</v>
      </c>
      <c r="BI76" s="19">
        <v>60</v>
      </c>
      <c r="BJ76" s="19">
        <v>5</v>
      </c>
      <c r="BK76" s="19">
        <v>2</v>
      </c>
      <c r="BL76" s="19">
        <v>62</v>
      </c>
      <c r="BM76" s="19">
        <v>0</v>
      </c>
      <c r="BN76" s="19">
        <v>0</v>
      </c>
      <c r="BO76" s="19">
        <v>1</v>
      </c>
      <c r="BP76" s="19">
        <v>0</v>
      </c>
      <c r="BQ76" s="20" t="s">
        <v>170</v>
      </c>
      <c r="BR76" s="19">
        <v>42</v>
      </c>
      <c r="BS76" s="19">
        <v>10</v>
      </c>
      <c r="BT76" s="19">
        <v>2</v>
      </c>
      <c r="BU76" s="19">
        <v>4</v>
      </c>
      <c r="BV76" s="19">
        <v>0.14799999999999999</v>
      </c>
      <c r="BW76" s="19">
        <v>0.1331</v>
      </c>
      <c r="BX76" s="19">
        <v>24</v>
      </c>
      <c r="BY76" s="19">
        <v>0</v>
      </c>
      <c r="BZ76" s="20" t="s">
        <v>176</v>
      </c>
      <c r="CA76" s="19"/>
      <c r="CB76" s="19">
        <v>0</v>
      </c>
      <c r="CC76" s="19">
        <v>1</v>
      </c>
      <c r="CD76" s="19">
        <v>6</v>
      </c>
      <c r="CE76" s="19">
        <v>4</v>
      </c>
      <c r="CF76" s="19">
        <v>1</v>
      </c>
      <c r="CG76" s="19">
        <v>0.5</v>
      </c>
    </row>
    <row r="77" spans="1:85">
      <c r="A77" s="19">
        <v>3</v>
      </c>
      <c r="B77" s="19">
        <v>4</v>
      </c>
      <c r="C77" s="19">
        <v>60</v>
      </c>
      <c r="D77" s="19">
        <v>30</v>
      </c>
      <c r="E77" s="19">
        <v>0</v>
      </c>
      <c r="F77" s="24">
        <f t="shared" si="9"/>
        <v>45</v>
      </c>
      <c r="G77" s="19">
        <v>150</v>
      </c>
      <c r="H77" s="24">
        <f t="shared" si="6"/>
        <v>15</v>
      </c>
      <c r="I77" s="24">
        <f t="shared" si="7"/>
        <v>8</v>
      </c>
      <c r="J77" s="24">
        <f t="shared" si="8"/>
        <v>80</v>
      </c>
      <c r="K77" s="47" t="str">
        <f t="shared" si="10"/>
        <v>03</v>
      </c>
      <c r="L77" s="19">
        <v>62</v>
      </c>
      <c r="M77" s="19">
        <v>0</v>
      </c>
      <c r="N77" s="19">
        <v>0</v>
      </c>
      <c r="O77" s="19">
        <v>1</v>
      </c>
      <c r="P77" s="19">
        <v>0</v>
      </c>
      <c r="Q77" s="20" t="s">
        <v>170</v>
      </c>
      <c r="R77" s="19">
        <v>42</v>
      </c>
      <c r="S77" s="19">
        <v>10</v>
      </c>
      <c r="T77" s="19">
        <v>2</v>
      </c>
      <c r="U77" s="19">
        <v>4</v>
      </c>
      <c r="V77" s="19">
        <v>0.10199999999999999</v>
      </c>
      <c r="W77" s="19">
        <v>9.11E-2</v>
      </c>
      <c r="X77" s="19">
        <v>24</v>
      </c>
      <c r="Y77" s="19">
        <v>0</v>
      </c>
      <c r="Z77" s="20" t="s">
        <v>176</v>
      </c>
      <c r="AA77" s="19"/>
      <c r="AB77" s="19">
        <v>0</v>
      </c>
      <c r="AC77" s="19">
        <v>1</v>
      </c>
      <c r="AD77" s="19">
        <v>6</v>
      </c>
      <c r="AE77" s="19">
        <v>4</v>
      </c>
      <c r="AF77" s="19">
        <v>1</v>
      </c>
      <c r="AG77" s="19">
        <v>0.5</v>
      </c>
      <c r="AH77" s="19">
        <v>0</v>
      </c>
      <c r="BA77" s="19">
        <v>3</v>
      </c>
      <c r="BB77" s="19">
        <v>4</v>
      </c>
      <c r="BC77" s="19">
        <v>60</v>
      </c>
      <c r="BD77" s="19">
        <v>30</v>
      </c>
      <c r="BE77" s="19">
        <v>0</v>
      </c>
      <c r="BF77" s="19">
        <v>4.4000000000000004</v>
      </c>
      <c r="BG77" s="19">
        <v>150</v>
      </c>
      <c r="BH77" s="19">
        <v>17</v>
      </c>
      <c r="BI77" s="19">
        <v>60</v>
      </c>
      <c r="BJ77" s="19">
        <v>5</v>
      </c>
      <c r="BK77" s="19">
        <v>2</v>
      </c>
      <c r="BL77" s="19">
        <v>62</v>
      </c>
      <c r="BM77" s="19">
        <v>0</v>
      </c>
      <c r="BN77" s="19">
        <v>0</v>
      </c>
      <c r="BO77" s="19">
        <v>1</v>
      </c>
      <c r="BP77" s="19">
        <v>0</v>
      </c>
      <c r="BQ77" s="20" t="s">
        <v>170</v>
      </c>
      <c r="BR77" s="19">
        <v>42</v>
      </c>
      <c r="BS77" s="19">
        <v>10</v>
      </c>
      <c r="BT77" s="19">
        <v>2</v>
      </c>
      <c r="BU77" s="19">
        <v>4</v>
      </c>
      <c r="BV77" s="19">
        <v>0.10199999999999999</v>
      </c>
      <c r="BW77" s="19">
        <v>9.11E-2</v>
      </c>
      <c r="BX77" s="19">
        <v>24</v>
      </c>
      <c r="BY77" s="19">
        <v>0</v>
      </c>
      <c r="BZ77" s="20" t="s">
        <v>176</v>
      </c>
      <c r="CA77" s="19"/>
      <c r="CB77" s="19">
        <v>0</v>
      </c>
      <c r="CC77" s="19">
        <v>1</v>
      </c>
      <c r="CD77" s="19">
        <v>6</v>
      </c>
      <c r="CE77" s="19">
        <v>4</v>
      </c>
      <c r="CF77" s="19">
        <v>1</v>
      </c>
      <c r="CG77" s="19">
        <v>0.5</v>
      </c>
    </row>
    <row r="78" spans="1:85">
      <c r="A78" s="19">
        <v>4</v>
      </c>
      <c r="B78" s="19">
        <v>3</v>
      </c>
      <c r="C78" s="19">
        <v>30</v>
      </c>
      <c r="D78" s="19">
        <v>15</v>
      </c>
      <c r="E78" s="19">
        <v>0</v>
      </c>
      <c r="F78" s="24">
        <f t="shared" si="9"/>
        <v>35</v>
      </c>
      <c r="G78" s="19">
        <v>150</v>
      </c>
      <c r="H78" s="24">
        <f t="shared" ref="H78:H141" si="11">IF(BH78="","",IF(ROUNDUP((BH78/100)*IF(BJ78&gt;100,RIGHT(BJ78,2),BJ78)*250*4/60*2/IF(BK78&gt;=10,10,1),0)&gt;15,15,ROUNDUP((BH78/100)*IF(BJ78&gt;100,RIGHT(BJ78,2),BJ78)*250*4/60*2/IF(BK78&gt;=10,10,1),0)))</f>
        <v>15</v>
      </c>
      <c r="I78" s="24">
        <f t="shared" ref="I78:I141" si="12">IF(BI78="","",ROUND(BI78*10/80,0))</f>
        <v>8</v>
      </c>
      <c r="J78" s="24">
        <f t="shared" ref="J78:J141" si="13">IF(BJ78="","",IF(BJ78&gt;100,100+IF(RIGHT(BJ78,1)*25&gt;=100,80,RIGHT(BJ78,1)*25),IF(RIGHT(BJ78,1)*25&gt;=100,80,RIGHT(BJ78,1)*25)))</f>
        <v>80</v>
      </c>
      <c r="K78" s="47" t="str">
        <f t="shared" si="10"/>
        <v>03</v>
      </c>
      <c r="L78" s="19">
        <v>62</v>
      </c>
      <c r="M78" s="19">
        <v>0</v>
      </c>
      <c r="N78" s="19">
        <v>0</v>
      </c>
      <c r="O78" s="19">
        <v>0</v>
      </c>
      <c r="P78" s="19">
        <v>0</v>
      </c>
      <c r="Q78" s="20" t="s">
        <v>170</v>
      </c>
      <c r="R78" s="19">
        <v>42</v>
      </c>
      <c r="S78" s="19">
        <v>10</v>
      </c>
      <c r="T78" s="19">
        <v>2</v>
      </c>
      <c r="U78" s="19">
        <v>4</v>
      </c>
      <c r="V78" s="19">
        <v>6.4000000000000001E-2</v>
      </c>
      <c r="W78" s="19">
        <v>5.62E-2</v>
      </c>
      <c r="X78" s="19">
        <v>24</v>
      </c>
      <c r="Y78" s="19">
        <v>0</v>
      </c>
      <c r="Z78" s="20" t="s">
        <v>176</v>
      </c>
      <c r="AA78" s="19"/>
      <c r="AB78" s="19">
        <v>2.8</v>
      </c>
      <c r="AC78" s="19">
        <v>1</v>
      </c>
      <c r="AD78" s="19">
        <v>6</v>
      </c>
      <c r="AE78" s="19">
        <v>4</v>
      </c>
      <c r="AF78" s="19">
        <v>1</v>
      </c>
      <c r="AG78" s="19">
        <v>0.5</v>
      </c>
      <c r="AH78" s="19">
        <v>0</v>
      </c>
      <c r="BA78" s="19">
        <v>4</v>
      </c>
      <c r="BB78" s="19">
        <v>3</v>
      </c>
      <c r="BC78" s="19">
        <v>30</v>
      </c>
      <c r="BD78" s="19">
        <v>15</v>
      </c>
      <c r="BE78" s="19">
        <v>0</v>
      </c>
      <c r="BF78" s="19">
        <v>3.4</v>
      </c>
      <c r="BG78" s="19">
        <v>150</v>
      </c>
      <c r="BH78" s="19">
        <v>17</v>
      </c>
      <c r="BI78" s="19">
        <v>60</v>
      </c>
      <c r="BJ78" s="19">
        <v>5</v>
      </c>
      <c r="BK78" s="19">
        <v>2</v>
      </c>
      <c r="BL78" s="19">
        <v>62</v>
      </c>
      <c r="BM78" s="19">
        <v>0</v>
      </c>
      <c r="BN78" s="19">
        <v>0</v>
      </c>
      <c r="BO78" s="19">
        <v>0</v>
      </c>
      <c r="BP78" s="19">
        <v>0</v>
      </c>
      <c r="BQ78" s="20" t="s">
        <v>170</v>
      </c>
      <c r="BR78" s="19">
        <v>42</v>
      </c>
      <c r="BS78" s="19">
        <v>10</v>
      </c>
      <c r="BT78" s="19">
        <v>2</v>
      </c>
      <c r="BU78" s="19">
        <v>4</v>
      </c>
      <c r="BV78" s="19">
        <v>6.4000000000000001E-2</v>
      </c>
      <c r="BW78" s="19">
        <v>5.62E-2</v>
      </c>
      <c r="BX78" s="19">
        <v>24</v>
      </c>
      <c r="BY78" s="19">
        <v>0</v>
      </c>
      <c r="BZ78" s="20" t="s">
        <v>176</v>
      </c>
      <c r="CA78" s="19"/>
      <c r="CB78" s="19">
        <v>2.8</v>
      </c>
      <c r="CC78" s="19">
        <v>1</v>
      </c>
      <c r="CD78" s="19">
        <v>6</v>
      </c>
      <c r="CE78" s="19">
        <v>4</v>
      </c>
      <c r="CF78" s="19">
        <v>1</v>
      </c>
      <c r="CG78" s="19">
        <v>0.5</v>
      </c>
    </row>
    <row r="79" spans="1:85">
      <c r="A79" s="19">
        <v>5</v>
      </c>
      <c r="B79" s="19">
        <v>2</v>
      </c>
      <c r="C79" s="19">
        <v>20</v>
      </c>
      <c r="D79" s="19">
        <v>10</v>
      </c>
      <c r="E79" s="19">
        <v>0</v>
      </c>
      <c r="F79" s="24">
        <f t="shared" si="9"/>
        <v>25</v>
      </c>
      <c r="G79" s="19">
        <v>150</v>
      </c>
      <c r="H79" s="24">
        <f t="shared" si="11"/>
        <v>15</v>
      </c>
      <c r="I79" s="24">
        <f t="shared" si="12"/>
        <v>10</v>
      </c>
      <c r="J79" s="24">
        <f t="shared" si="13"/>
        <v>80</v>
      </c>
      <c r="K79" s="47" t="str">
        <f t="shared" si="10"/>
        <v>00</v>
      </c>
      <c r="L79" s="19">
        <v>73</v>
      </c>
      <c r="M79" s="19">
        <v>0</v>
      </c>
      <c r="N79" s="19">
        <v>0</v>
      </c>
      <c r="O79" s="19">
        <v>0</v>
      </c>
      <c r="P79" s="19">
        <v>0</v>
      </c>
      <c r="Q79" s="20" t="s">
        <v>170</v>
      </c>
      <c r="R79" s="19">
        <v>42</v>
      </c>
      <c r="S79" s="19">
        <v>15</v>
      </c>
      <c r="T79" s="19">
        <v>2</v>
      </c>
      <c r="U79" s="19">
        <v>4</v>
      </c>
      <c r="V79" s="19">
        <v>4.2000000000000003E-2</v>
      </c>
      <c r="W79" s="19">
        <v>3.6299999999999999E-2</v>
      </c>
      <c r="X79" s="19">
        <v>24</v>
      </c>
      <c r="Y79" s="19">
        <v>0</v>
      </c>
      <c r="Z79" s="20" t="s">
        <v>176</v>
      </c>
      <c r="AA79" s="19"/>
      <c r="AB79" s="19">
        <v>2</v>
      </c>
      <c r="AC79" s="19">
        <v>1</v>
      </c>
      <c r="AD79" s="19">
        <v>6</v>
      </c>
      <c r="AE79" s="19">
        <v>4</v>
      </c>
      <c r="AF79" s="19">
        <v>1</v>
      </c>
      <c r="AG79" s="19">
        <v>0.5</v>
      </c>
      <c r="AH79" s="19">
        <v>0</v>
      </c>
      <c r="BA79" s="19">
        <v>5</v>
      </c>
      <c r="BB79" s="19">
        <v>2</v>
      </c>
      <c r="BC79" s="19">
        <v>20</v>
      </c>
      <c r="BD79" s="19">
        <v>10</v>
      </c>
      <c r="BE79" s="19">
        <v>0</v>
      </c>
      <c r="BF79" s="19">
        <v>2.4</v>
      </c>
      <c r="BG79" s="19">
        <v>150</v>
      </c>
      <c r="BH79" s="19">
        <v>17</v>
      </c>
      <c r="BI79" s="19">
        <v>80</v>
      </c>
      <c r="BJ79" s="19">
        <v>5</v>
      </c>
      <c r="BK79" s="19">
        <v>2</v>
      </c>
      <c r="BL79" s="19">
        <v>73</v>
      </c>
      <c r="BM79" s="19">
        <v>0</v>
      </c>
      <c r="BN79" s="19">
        <v>0</v>
      </c>
      <c r="BO79" s="19">
        <v>0</v>
      </c>
      <c r="BP79" s="19">
        <v>0</v>
      </c>
      <c r="BQ79" s="20" t="s">
        <v>170</v>
      </c>
      <c r="BR79" s="19">
        <v>42</v>
      </c>
      <c r="BS79" s="19">
        <v>15</v>
      </c>
      <c r="BT79" s="19">
        <v>2</v>
      </c>
      <c r="BU79" s="19">
        <v>4</v>
      </c>
      <c r="BV79" s="19">
        <v>4.2000000000000003E-2</v>
      </c>
      <c r="BW79" s="19">
        <v>3.6299999999999999E-2</v>
      </c>
      <c r="BX79" s="19">
        <v>24</v>
      </c>
      <c r="BY79" s="19">
        <v>0</v>
      </c>
      <c r="BZ79" s="20" t="s">
        <v>176</v>
      </c>
      <c r="CA79" s="19"/>
      <c r="CB79" s="19">
        <v>2</v>
      </c>
      <c r="CC79" s="19">
        <v>1</v>
      </c>
      <c r="CD79" s="19">
        <v>6</v>
      </c>
      <c r="CE79" s="19">
        <v>4</v>
      </c>
      <c r="CF79" s="19">
        <v>1</v>
      </c>
      <c r="CG79" s="19">
        <v>0.5</v>
      </c>
    </row>
    <row r="80" spans="1:85">
      <c r="A80" s="19">
        <v>6</v>
      </c>
      <c r="B80" s="19">
        <v>801</v>
      </c>
      <c r="C80" s="19">
        <v>2</v>
      </c>
      <c r="D80" s="19">
        <v>15</v>
      </c>
      <c r="E80" s="19">
        <v>0</v>
      </c>
      <c r="F80" s="24">
        <f t="shared" si="9"/>
        <v>15</v>
      </c>
      <c r="G80" s="19">
        <v>180</v>
      </c>
      <c r="H80" s="24">
        <f t="shared" si="11"/>
        <v>15</v>
      </c>
      <c r="I80" s="24">
        <f t="shared" si="12"/>
        <v>19</v>
      </c>
      <c r="J80" s="24">
        <f t="shared" si="13"/>
        <v>80</v>
      </c>
      <c r="K80" s="47" t="str">
        <f t="shared" si="10"/>
        <v>00</v>
      </c>
      <c r="L80" s="19">
        <v>73</v>
      </c>
      <c r="M80" s="19">
        <v>0</v>
      </c>
      <c r="N80" s="19">
        <v>4</v>
      </c>
      <c r="O80" s="19">
        <v>0</v>
      </c>
      <c r="P80" s="19">
        <v>4</v>
      </c>
      <c r="Q80" s="20" t="s">
        <v>175</v>
      </c>
      <c r="R80" s="19">
        <v>42</v>
      </c>
      <c r="S80" s="19">
        <v>30</v>
      </c>
      <c r="T80" s="19">
        <v>2</v>
      </c>
      <c r="U80" s="19">
        <v>4</v>
      </c>
      <c r="V80" s="19">
        <v>1.0999999999999999E-2</v>
      </c>
      <c r="W80" s="19">
        <v>8.0000000000000002E-3</v>
      </c>
      <c r="X80" s="19">
        <v>24</v>
      </c>
      <c r="Y80" s="19">
        <v>0</v>
      </c>
      <c r="Z80" s="20" t="s">
        <v>176</v>
      </c>
      <c r="AA80" s="19"/>
      <c r="AB80" s="19">
        <v>0.8</v>
      </c>
      <c r="AC80" s="19">
        <v>1</v>
      </c>
      <c r="AD80" s="19">
        <v>6</v>
      </c>
      <c r="AE80" s="19">
        <v>4</v>
      </c>
      <c r="AF80" s="19">
        <v>1</v>
      </c>
      <c r="AG80" s="19">
        <v>0.5</v>
      </c>
      <c r="AH80" s="19">
        <v>0</v>
      </c>
      <c r="BA80" s="19">
        <v>6</v>
      </c>
      <c r="BB80" s="19">
        <v>801</v>
      </c>
      <c r="BC80" s="19">
        <v>2</v>
      </c>
      <c r="BD80" s="19">
        <v>15</v>
      </c>
      <c r="BE80" s="19">
        <v>0</v>
      </c>
      <c r="BF80" s="19">
        <v>1.4</v>
      </c>
      <c r="BG80" s="19">
        <v>180</v>
      </c>
      <c r="BH80" s="19">
        <v>17</v>
      </c>
      <c r="BI80" s="19">
        <v>150</v>
      </c>
      <c r="BJ80" s="19">
        <v>5</v>
      </c>
      <c r="BK80" s="19">
        <v>2</v>
      </c>
      <c r="BL80" s="19">
        <v>73</v>
      </c>
      <c r="BM80" s="19">
        <v>0</v>
      </c>
      <c r="BN80" s="19">
        <v>4</v>
      </c>
      <c r="BO80" s="19">
        <v>0</v>
      </c>
      <c r="BP80" s="19">
        <v>4</v>
      </c>
      <c r="BQ80" s="20" t="s">
        <v>175</v>
      </c>
      <c r="BR80" s="19">
        <v>42</v>
      </c>
      <c r="BS80" s="19">
        <v>30</v>
      </c>
      <c r="BT80" s="19">
        <v>2</v>
      </c>
      <c r="BU80" s="19">
        <v>4</v>
      </c>
      <c r="BV80" s="19">
        <v>1.0999999999999999E-2</v>
      </c>
      <c r="BW80" s="19">
        <v>8.0000000000000002E-3</v>
      </c>
      <c r="BX80" s="19">
        <v>24</v>
      </c>
      <c r="BY80" s="19">
        <v>0</v>
      </c>
      <c r="BZ80" s="20" t="s">
        <v>176</v>
      </c>
      <c r="CA80" s="19"/>
      <c r="CB80" s="19">
        <v>0.8</v>
      </c>
      <c r="CC80" s="19">
        <v>1</v>
      </c>
      <c r="CD80" s="19">
        <v>6</v>
      </c>
      <c r="CE80" s="19">
        <v>4</v>
      </c>
      <c r="CF80" s="19">
        <v>1</v>
      </c>
      <c r="CG80" s="19">
        <v>0.5</v>
      </c>
    </row>
    <row r="81" spans="1:85">
      <c r="A81" s="19">
        <v>7</v>
      </c>
      <c r="B81" s="19">
        <v>801</v>
      </c>
      <c r="C81" s="19">
        <v>1</v>
      </c>
      <c r="D81" s="19">
        <v>15</v>
      </c>
      <c r="E81" s="19">
        <v>0</v>
      </c>
      <c r="F81" s="24">
        <f t="shared" si="9"/>
        <v>15</v>
      </c>
      <c r="G81" s="19">
        <v>180</v>
      </c>
      <c r="H81" s="24">
        <f t="shared" si="11"/>
        <v>15</v>
      </c>
      <c r="I81" s="24">
        <f t="shared" si="12"/>
        <v>19</v>
      </c>
      <c r="J81" s="24">
        <f t="shared" si="13"/>
        <v>80</v>
      </c>
      <c r="K81" s="47" t="str">
        <f t="shared" si="10"/>
        <v>00</v>
      </c>
      <c r="L81" s="19">
        <v>73</v>
      </c>
      <c r="M81" s="19">
        <v>0</v>
      </c>
      <c r="N81" s="19">
        <v>2</v>
      </c>
      <c r="O81" s="19">
        <v>0</v>
      </c>
      <c r="P81" s="19">
        <v>3</v>
      </c>
      <c r="Q81" s="20" t="s">
        <v>175</v>
      </c>
      <c r="R81" s="19">
        <v>41</v>
      </c>
      <c r="S81" s="19">
        <v>30</v>
      </c>
      <c r="T81" s="19">
        <v>2</v>
      </c>
      <c r="U81" s="19">
        <v>4</v>
      </c>
      <c r="V81" s="19">
        <v>8.0000000000000002E-3</v>
      </c>
      <c r="W81" s="19">
        <v>8.0000000000000002E-3</v>
      </c>
      <c r="X81" s="19">
        <v>24</v>
      </c>
      <c r="Y81" s="19">
        <v>0</v>
      </c>
      <c r="Z81" s="20" t="s">
        <v>176</v>
      </c>
      <c r="AA81" s="19"/>
      <c r="AB81" s="19">
        <v>0.5</v>
      </c>
      <c r="AC81" s="19">
        <v>1</v>
      </c>
      <c r="AD81" s="19">
        <v>6</v>
      </c>
      <c r="AE81" s="19">
        <v>4</v>
      </c>
      <c r="AF81" s="19">
        <v>1</v>
      </c>
      <c r="AG81" s="19">
        <v>0.5</v>
      </c>
      <c r="AH81" s="19">
        <v>0</v>
      </c>
      <c r="BA81" s="19">
        <v>7</v>
      </c>
      <c r="BB81" s="19">
        <v>801</v>
      </c>
      <c r="BC81" s="19">
        <v>1</v>
      </c>
      <c r="BD81" s="19">
        <v>15</v>
      </c>
      <c r="BE81" s="19">
        <v>0</v>
      </c>
      <c r="BF81" s="19">
        <v>1.4</v>
      </c>
      <c r="BG81" s="19">
        <v>180</v>
      </c>
      <c r="BH81" s="19">
        <v>17</v>
      </c>
      <c r="BI81" s="19">
        <v>150</v>
      </c>
      <c r="BJ81" s="19">
        <v>5</v>
      </c>
      <c r="BK81" s="19">
        <v>2</v>
      </c>
      <c r="BL81" s="19">
        <v>73</v>
      </c>
      <c r="BM81" s="19">
        <v>0</v>
      </c>
      <c r="BN81" s="19">
        <v>2</v>
      </c>
      <c r="BO81" s="19">
        <v>0</v>
      </c>
      <c r="BP81" s="19">
        <v>3</v>
      </c>
      <c r="BQ81" s="20" t="s">
        <v>175</v>
      </c>
      <c r="BR81" s="19">
        <v>41</v>
      </c>
      <c r="BS81" s="19">
        <v>30</v>
      </c>
      <c r="BT81" s="19">
        <v>2</v>
      </c>
      <c r="BU81" s="19">
        <v>4</v>
      </c>
      <c r="BV81" s="19">
        <v>8.0000000000000002E-3</v>
      </c>
      <c r="BW81" s="19">
        <v>8.0000000000000002E-3</v>
      </c>
      <c r="BX81" s="19">
        <v>24</v>
      </c>
      <c r="BY81" s="19">
        <v>0</v>
      </c>
      <c r="BZ81" s="20" t="s">
        <v>176</v>
      </c>
      <c r="CA81" s="19"/>
      <c r="CB81" s="19">
        <v>0.5</v>
      </c>
      <c r="CC81" s="19">
        <v>1</v>
      </c>
      <c r="CD81" s="19">
        <v>6</v>
      </c>
      <c r="CE81" s="19">
        <v>4</v>
      </c>
      <c r="CF81" s="19">
        <v>1</v>
      </c>
      <c r="CG81" s="19">
        <v>0.5</v>
      </c>
    </row>
    <row r="82" spans="1:85">
      <c r="A82" s="19"/>
      <c r="B82" s="19"/>
      <c r="C82" s="19"/>
      <c r="D82" s="19"/>
      <c r="E82" s="19"/>
      <c r="F82" s="24" t="str">
        <f t="shared" si="9"/>
        <v/>
      </c>
      <c r="G82" s="19"/>
      <c r="H82" s="24" t="str">
        <f t="shared" si="11"/>
        <v/>
      </c>
      <c r="I82" s="24" t="str">
        <f t="shared" si="12"/>
        <v/>
      </c>
      <c r="J82" s="24" t="str">
        <f t="shared" si="13"/>
        <v/>
      </c>
      <c r="K82" s="47" t="str">
        <f t="shared" si="10"/>
        <v/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>
        <v>0</v>
      </c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</row>
    <row r="83" spans="1:85">
      <c r="A83" s="19">
        <v>1</v>
      </c>
      <c r="B83" s="19">
        <v>6</v>
      </c>
      <c r="C83" s="19">
        <v>280</v>
      </c>
      <c r="D83" s="19">
        <v>40</v>
      </c>
      <c r="E83" s="19">
        <v>0</v>
      </c>
      <c r="F83" s="24">
        <f t="shared" si="9"/>
        <v>70</v>
      </c>
      <c r="G83" s="19">
        <v>50</v>
      </c>
      <c r="H83" s="24">
        <f t="shared" si="11"/>
        <v>15</v>
      </c>
      <c r="I83" s="24">
        <f t="shared" si="12"/>
        <v>4</v>
      </c>
      <c r="J83" s="24">
        <f t="shared" si="13"/>
        <v>80</v>
      </c>
      <c r="K83" s="47" t="str">
        <f t="shared" si="10"/>
        <v>03</v>
      </c>
      <c r="L83" s="19">
        <v>22</v>
      </c>
      <c r="M83" s="19">
        <v>0</v>
      </c>
      <c r="N83" s="19">
        <v>0</v>
      </c>
      <c r="O83" s="19">
        <v>1</v>
      </c>
      <c r="P83" s="19">
        <v>0</v>
      </c>
      <c r="Q83" s="20" t="s">
        <v>170</v>
      </c>
      <c r="R83" s="19">
        <v>22</v>
      </c>
      <c r="S83" s="19">
        <v>10</v>
      </c>
      <c r="T83" s="19">
        <v>2</v>
      </c>
      <c r="U83" s="19">
        <v>4</v>
      </c>
      <c r="V83" s="19">
        <v>0.23200000000000001</v>
      </c>
      <c r="W83" s="19">
        <v>0.5</v>
      </c>
      <c r="X83" s="19">
        <v>24</v>
      </c>
      <c r="Y83" s="19">
        <v>0</v>
      </c>
      <c r="Z83" s="20" t="s">
        <v>176</v>
      </c>
      <c r="AA83" s="19"/>
      <c r="AB83" s="19">
        <v>0</v>
      </c>
      <c r="AC83" s="19">
        <v>1</v>
      </c>
      <c r="AD83" s="19">
        <v>6</v>
      </c>
      <c r="AE83" s="19">
        <v>4</v>
      </c>
      <c r="AF83" s="19">
        <v>1</v>
      </c>
      <c r="AG83" s="19">
        <v>0.8</v>
      </c>
      <c r="AH83" s="19">
        <v>0</v>
      </c>
      <c r="BA83" s="19">
        <v>1</v>
      </c>
      <c r="BB83" s="19">
        <v>6</v>
      </c>
      <c r="BC83" s="19">
        <v>280</v>
      </c>
      <c r="BD83" s="19">
        <v>40</v>
      </c>
      <c r="BE83" s="19">
        <v>0</v>
      </c>
      <c r="BF83" s="19">
        <v>7</v>
      </c>
      <c r="BG83" s="19">
        <v>50</v>
      </c>
      <c r="BH83" s="19">
        <v>10</v>
      </c>
      <c r="BI83" s="19">
        <v>28</v>
      </c>
      <c r="BJ83" s="19">
        <v>5</v>
      </c>
      <c r="BK83" s="19">
        <v>2</v>
      </c>
      <c r="BL83" s="19">
        <v>22</v>
      </c>
      <c r="BM83" s="19">
        <v>0</v>
      </c>
      <c r="BN83" s="19">
        <v>0</v>
      </c>
      <c r="BO83" s="19">
        <v>1</v>
      </c>
      <c r="BP83" s="19">
        <v>0</v>
      </c>
      <c r="BQ83" s="20" t="s">
        <v>170</v>
      </c>
      <c r="BR83" s="19">
        <v>22</v>
      </c>
      <c r="BS83" s="19">
        <v>10</v>
      </c>
      <c r="BT83" s="19">
        <v>2</v>
      </c>
      <c r="BU83" s="19">
        <v>4</v>
      </c>
      <c r="BV83" s="19">
        <v>0.23200000000000001</v>
      </c>
      <c r="BW83" s="19">
        <v>0.5</v>
      </c>
      <c r="BX83" s="19">
        <v>24</v>
      </c>
      <c r="BY83" s="19">
        <v>0</v>
      </c>
      <c r="BZ83" s="20" t="s">
        <v>176</v>
      </c>
      <c r="CA83" s="19"/>
      <c r="CB83" s="19">
        <v>0</v>
      </c>
      <c r="CC83" s="19">
        <v>1</v>
      </c>
      <c r="CD83" s="19">
        <v>6</v>
      </c>
      <c r="CE83" s="19">
        <v>4</v>
      </c>
      <c r="CF83" s="19">
        <v>1</v>
      </c>
      <c r="CG83" s="19">
        <v>0.8</v>
      </c>
    </row>
    <row r="84" spans="1:85">
      <c r="A84" s="19">
        <v>2</v>
      </c>
      <c r="B84" s="19">
        <v>5</v>
      </c>
      <c r="C84" s="19">
        <v>90</v>
      </c>
      <c r="D84" s="19">
        <v>30</v>
      </c>
      <c r="E84" s="19">
        <v>0</v>
      </c>
      <c r="F84" s="24">
        <f t="shared" si="9"/>
        <v>55</v>
      </c>
      <c r="G84" s="19">
        <v>150</v>
      </c>
      <c r="H84" s="24">
        <f t="shared" si="11"/>
        <v>15</v>
      </c>
      <c r="I84" s="24">
        <f t="shared" si="12"/>
        <v>8</v>
      </c>
      <c r="J84" s="24">
        <f t="shared" si="13"/>
        <v>80</v>
      </c>
      <c r="K84" s="47" t="str">
        <f t="shared" si="10"/>
        <v>03</v>
      </c>
      <c r="L84" s="19">
        <v>62</v>
      </c>
      <c r="M84" s="19">
        <v>0</v>
      </c>
      <c r="N84" s="19">
        <v>0</v>
      </c>
      <c r="O84" s="19">
        <v>1</v>
      </c>
      <c r="P84" s="19">
        <v>0</v>
      </c>
      <c r="Q84" s="20" t="s">
        <v>170</v>
      </c>
      <c r="R84" s="19">
        <v>42</v>
      </c>
      <c r="S84" s="19">
        <v>10</v>
      </c>
      <c r="T84" s="19">
        <v>2</v>
      </c>
      <c r="U84" s="19">
        <v>4</v>
      </c>
      <c r="V84" s="19">
        <v>0.14799999999999999</v>
      </c>
      <c r="W84" s="19">
        <v>0.1331</v>
      </c>
      <c r="X84" s="19">
        <v>24</v>
      </c>
      <c r="Y84" s="19">
        <v>0</v>
      </c>
      <c r="Z84" s="20" t="s">
        <v>176</v>
      </c>
      <c r="AA84" s="19"/>
      <c r="AB84" s="19">
        <v>0</v>
      </c>
      <c r="AC84" s="19">
        <v>1</v>
      </c>
      <c r="AD84" s="19">
        <v>6</v>
      </c>
      <c r="AE84" s="19">
        <v>4</v>
      </c>
      <c r="AF84" s="19">
        <v>1</v>
      </c>
      <c r="AG84" s="19">
        <v>0.8</v>
      </c>
      <c r="AH84" s="19">
        <v>0</v>
      </c>
      <c r="BA84" s="19">
        <v>2</v>
      </c>
      <c r="BB84" s="19">
        <v>5</v>
      </c>
      <c r="BC84" s="19">
        <v>90</v>
      </c>
      <c r="BD84" s="19">
        <v>30</v>
      </c>
      <c r="BE84" s="19">
        <v>0</v>
      </c>
      <c r="BF84" s="19">
        <v>5.4</v>
      </c>
      <c r="BG84" s="19">
        <v>150</v>
      </c>
      <c r="BH84" s="19">
        <v>17</v>
      </c>
      <c r="BI84" s="19">
        <v>60</v>
      </c>
      <c r="BJ84" s="19">
        <v>5</v>
      </c>
      <c r="BK84" s="19">
        <v>2</v>
      </c>
      <c r="BL84" s="19">
        <v>62</v>
      </c>
      <c r="BM84" s="19">
        <v>0</v>
      </c>
      <c r="BN84" s="19">
        <v>0</v>
      </c>
      <c r="BO84" s="19">
        <v>1</v>
      </c>
      <c r="BP84" s="19">
        <v>0</v>
      </c>
      <c r="BQ84" s="20" t="s">
        <v>170</v>
      </c>
      <c r="BR84" s="19">
        <v>42</v>
      </c>
      <c r="BS84" s="19">
        <v>10</v>
      </c>
      <c r="BT84" s="19">
        <v>2</v>
      </c>
      <c r="BU84" s="19">
        <v>4</v>
      </c>
      <c r="BV84" s="19">
        <v>0.14799999999999999</v>
      </c>
      <c r="BW84" s="19">
        <v>0.1331</v>
      </c>
      <c r="BX84" s="19">
        <v>24</v>
      </c>
      <c r="BY84" s="19">
        <v>0</v>
      </c>
      <c r="BZ84" s="20" t="s">
        <v>176</v>
      </c>
      <c r="CA84" s="19"/>
      <c r="CB84" s="19">
        <v>0</v>
      </c>
      <c r="CC84" s="19">
        <v>1</v>
      </c>
      <c r="CD84" s="19">
        <v>6</v>
      </c>
      <c r="CE84" s="19">
        <v>4</v>
      </c>
      <c r="CF84" s="19">
        <v>1</v>
      </c>
      <c r="CG84" s="19">
        <v>0.8</v>
      </c>
    </row>
    <row r="85" spans="1:85">
      <c r="A85" s="19">
        <v>3</v>
      </c>
      <c r="B85" s="19">
        <v>4</v>
      </c>
      <c r="C85" s="19">
        <v>60</v>
      </c>
      <c r="D85" s="19">
        <v>30</v>
      </c>
      <c r="E85" s="19">
        <v>0</v>
      </c>
      <c r="F85" s="24">
        <f t="shared" si="9"/>
        <v>45</v>
      </c>
      <c r="G85" s="19">
        <v>150</v>
      </c>
      <c r="H85" s="24">
        <f t="shared" si="11"/>
        <v>15</v>
      </c>
      <c r="I85" s="24">
        <f t="shared" si="12"/>
        <v>8</v>
      </c>
      <c r="J85" s="24">
        <f t="shared" si="13"/>
        <v>80</v>
      </c>
      <c r="K85" s="47" t="str">
        <f t="shared" si="10"/>
        <v>03</v>
      </c>
      <c r="L85" s="19">
        <v>62</v>
      </c>
      <c r="M85" s="19">
        <v>0</v>
      </c>
      <c r="N85" s="19">
        <v>0</v>
      </c>
      <c r="O85" s="19">
        <v>1</v>
      </c>
      <c r="P85" s="19">
        <v>0</v>
      </c>
      <c r="Q85" s="20" t="s">
        <v>170</v>
      </c>
      <c r="R85" s="19">
        <v>42</v>
      </c>
      <c r="S85" s="19">
        <v>10</v>
      </c>
      <c r="T85" s="19">
        <v>2</v>
      </c>
      <c r="U85" s="19">
        <v>4</v>
      </c>
      <c r="V85" s="19">
        <v>0.10199999999999999</v>
      </c>
      <c r="W85" s="19">
        <v>9.11E-2</v>
      </c>
      <c r="X85" s="19">
        <v>24</v>
      </c>
      <c r="Y85" s="19">
        <v>0</v>
      </c>
      <c r="Z85" s="20" t="s">
        <v>176</v>
      </c>
      <c r="AA85" s="19"/>
      <c r="AB85" s="19">
        <v>0</v>
      </c>
      <c r="AC85" s="19">
        <v>1</v>
      </c>
      <c r="AD85" s="19">
        <v>6</v>
      </c>
      <c r="AE85" s="19">
        <v>4</v>
      </c>
      <c r="AF85" s="19">
        <v>1</v>
      </c>
      <c r="AG85" s="19">
        <v>0.8</v>
      </c>
      <c r="AH85" s="19">
        <v>0</v>
      </c>
      <c r="BA85" s="19">
        <v>3</v>
      </c>
      <c r="BB85" s="19">
        <v>4</v>
      </c>
      <c r="BC85" s="19">
        <v>60</v>
      </c>
      <c r="BD85" s="19">
        <v>30</v>
      </c>
      <c r="BE85" s="19">
        <v>0</v>
      </c>
      <c r="BF85" s="19">
        <v>4.4000000000000004</v>
      </c>
      <c r="BG85" s="19">
        <v>150</v>
      </c>
      <c r="BH85" s="19">
        <v>17</v>
      </c>
      <c r="BI85" s="19">
        <v>60</v>
      </c>
      <c r="BJ85" s="19">
        <v>5</v>
      </c>
      <c r="BK85" s="19">
        <v>2</v>
      </c>
      <c r="BL85" s="19">
        <v>62</v>
      </c>
      <c r="BM85" s="19">
        <v>0</v>
      </c>
      <c r="BN85" s="19">
        <v>0</v>
      </c>
      <c r="BO85" s="19">
        <v>1</v>
      </c>
      <c r="BP85" s="19">
        <v>0</v>
      </c>
      <c r="BQ85" s="20" t="s">
        <v>170</v>
      </c>
      <c r="BR85" s="19">
        <v>42</v>
      </c>
      <c r="BS85" s="19">
        <v>10</v>
      </c>
      <c r="BT85" s="19">
        <v>2</v>
      </c>
      <c r="BU85" s="19">
        <v>4</v>
      </c>
      <c r="BV85" s="19">
        <v>0.10199999999999999</v>
      </c>
      <c r="BW85" s="19">
        <v>9.11E-2</v>
      </c>
      <c r="BX85" s="19">
        <v>24</v>
      </c>
      <c r="BY85" s="19">
        <v>0</v>
      </c>
      <c r="BZ85" s="20" t="s">
        <v>176</v>
      </c>
      <c r="CA85" s="19"/>
      <c r="CB85" s="19">
        <v>0</v>
      </c>
      <c r="CC85" s="19">
        <v>1</v>
      </c>
      <c r="CD85" s="19">
        <v>6</v>
      </c>
      <c r="CE85" s="19">
        <v>4</v>
      </c>
      <c r="CF85" s="19">
        <v>1</v>
      </c>
      <c r="CG85" s="19">
        <v>0.8</v>
      </c>
    </row>
    <row r="86" spans="1:85">
      <c r="A86" s="19">
        <v>4</v>
      </c>
      <c r="B86" s="19">
        <v>3</v>
      </c>
      <c r="C86" s="19">
        <v>30</v>
      </c>
      <c r="D86" s="19">
        <v>15</v>
      </c>
      <c r="E86" s="19">
        <v>0</v>
      </c>
      <c r="F86" s="24">
        <f t="shared" si="9"/>
        <v>35</v>
      </c>
      <c r="G86" s="19">
        <v>150</v>
      </c>
      <c r="H86" s="24">
        <f t="shared" si="11"/>
        <v>15</v>
      </c>
      <c r="I86" s="24">
        <f t="shared" si="12"/>
        <v>8</v>
      </c>
      <c r="J86" s="24">
        <f t="shared" si="13"/>
        <v>80</v>
      </c>
      <c r="K86" s="47" t="str">
        <f t="shared" si="10"/>
        <v>03</v>
      </c>
      <c r="L86" s="19">
        <v>62</v>
      </c>
      <c r="M86" s="19">
        <v>0</v>
      </c>
      <c r="N86" s="19">
        <v>0</v>
      </c>
      <c r="O86" s="19">
        <v>0</v>
      </c>
      <c r="P86" s="19">
        <v>0</v>
      </c>
      <c r="Q86" s="20" t="s">
        <v>170</v>
      </c>
      <c r="R86" s="19">
        <v>42</v>
      </c>
      <c r="S86" s="19">
        <v>10</v>
      </c>
      <c r="T86" s="19">
        <v>2</v>
      </c>
      <c r="U86" s="19">
        <v>4</v>
      </c>
      <c r="V86" s="19">
        <v>6.4000000000000001E-2</v>
      </c>
      <c r="W86" s="19">
        <v>5.62E-2</v>
      </c>
      <c r="X86" s="19">
        <v>24</v>
      </c>
      <c r="Y86" s="19">
        <v>0</v>
      </c>
      <c r="Z86" s="20" t="s">
        <v>176</v>
      </c>
      <c r="AA86" s="19"/>
      <c r="AB86" s="19">
        <v>2.8</v>
      </c>
      <c r="AC86" s="19">
        <v>1</v>
      </c>
      <c r="AD86" s="19">
        <v>6</v>
      </c>
      <c r="AE86" s="19">
        <v>4</v>
      </c>
      <c r="AF86" s="19">
        <v>1</v>
      </c>
      <c r="AG86" s="19">
        <v>0.8</v>
      </c>
      <c r="AH86" s="19">
        <v>0</v>
      </c>
      <c r="BA86" s="19">
        <v>4</v>
      </c>
      <c r="BB86" s="19">
        <v>3</v>
      </c>
      <c r="BC86" s="19">
        <v>30</v>
      </c>
      <c r="BD86" s="19">
        <v>15</v>
      </c>
      <c r="BE86" s="19">
        <v>0</v>
      </c>
      <c r="BF86" s="19">
        <v>3.4</v>
      </c>
      <c r="BG86" s="19">
        <v>150</v>
      </c>
      <c r="BH86" s="19">
        <v>17</v>
      </c>
      <c r="BI86" s="19">
        <v>60</v>
      </c>
      <c r="BJ86" s="19">
        <v>5</v>
      </c>
      <c r="BK86" s="19">
        <v>2</v>
      </c>
      <c r="BL86" s="19">
        <v>62</v>
      </c>
      <c r="BM86" s="19">
        <v>0</v>
      </c>
      <c r="BN86" s="19">
        <v>0</v>
      </c>
      <c r="BO86" s="19">
        <v>0</v>
      </c>
      <c r="BP86" s="19">
        <v>0</v>
      </c>
      <c r="BQ86" s="20" t="s">
        <v>170</v>
      </c>
      <c r="BR86" s="19">
        <v>42</v>
      </c>
      <c r="BS86" s="19">
        <v>10</v>
      </c>
      <c r="BT86" s="19">
        <v>2</v>
      </c>
      <c r="BU86" s="19">
        <v>4</v>
      </c>
      <c r="BV86" s="19">
        <v>6.4000000000000001E-2</v>
      </c>
      <c r="BW86" s="19">
        <v>5.62E-2</v>
      </c>
      <c r="BX86" s="19">
        <v>24</v>
      </c>
      <c r="BY86" s="19">
        <v>0</v>
      </c>
      <c r="BZ86" s="20" t="s">
        <v>176</v>
      </c>
      <c r="CA86" s="19"/>
      <c r="CB86" s="19">
        <v>2.8</v>
      </c>
      <c r="CC86" s="19">
        <v>1</v>
      </c>
      <c r="CD86" s="19">
        <v>6</v>
      </c>
      <c r="CE86" s="19">
        <v>4</v>
      </c>
      <c r="CF86" s="19">
        <v>1</v>
      </c>
      <c r="CG86" s="19">
        <v>0.8</v>
      </c>
    </row>
    <row r="87" spans="1:85">
      <c r="A87" s="19">
        <v>5</v>
      </c>
      <c r="B87" s="19">
        <v>2</v>
      </c>
      <c r="C87" s="19">
        <v>20</v>
      </c>
      <c r="D87" s="19">
        <v>10</v>
      </c>
      <c r="E87" s="19">
        <v>0</v>
      </c>
      <c r="F87" s="24">
        <f t="shared" si="9"/>
        <v>25</v>
      </c>
      <c r="G87" s="19">
        <v>150</v>
      </c>
      <c r="H87" s="24">
        <f t="shared" si="11"/>
        <v>15</v>
      </c>
      <c r="I87" s="24">
        <f t="shared" si="12"/>
        <v>10</v>
      </c>
      <c r="J87" s="24">
        <f t="shared" si="13"/>
        <v>80</v>
      </c>
      <c r="K87" s="47" t="str">
        <f t="shared" si="10"/>
        <v>00</v>
      </c>
      <c r="L87" s="19">
        <v>73</v>
      </c>
      <c r="M87" s="19">
        <v>0</v>
      </c>
      <c r="N87" s="19">
        <v>0</v>
      </c>
      <c r="O87" s="19">
        <v>0</v>
      </c>
      <c r="P87" s="19">
        <v>0</v>
      </c>
      <c r="Q87" s="20" t="s">
        <v>170</v>
      </c>
      <c r="R87" s="19">
        <v>42</v>
      </c>
      <c r="S87" s="19">
        <v>15</v>
      </c>
      <c r="T87" s="19">
        <v>2</v>
      </c>
      <c r="U87" s="19">
        <v>4</v>
      </c>
      <c r="V87" s="19">
        <v>4.2000000000000003E-2</v>
      </c>
      <c r="W87" s="19">
        <v>3.6299999999999999E-2</v>
      </c>
      <c r="X87" s="19">
        <v>24</v>
      </c>
      <c r="Y87" s="19">
        <v>0</v>
      </c>
      <c r="Z87" s="20" t="s">
        <v>176</v>
      </c>
      <c r="AA87" s="19"/>
      <c r="AB87" s="19">
        <v>2</v>
      </c>
      <c r="AC87" s="19">
        <v>1</v>
      </c>
      <c r="AD87" s="19">
        <v>6</v>
      </c>
      <c r="AE87" s="19">
        <v>4</v>
      </c>
      <c r="AF87" s="19">
        <v>1</v>
      </c>
      <c r="AG87" s="20" t="s">
        <v>179</v>
      </c>
      <c r="AH87" s="19">
        <v>0</v>
      </c>
      <c r="BA87" s="19">
        <v>5</v>
      </c>
      <c r="BB87" s="19">
        <v>2</v>
      </c>
      <c r="BC87" s="19">
        <v>20</v>
      </c>
      <c r="BD87" s="19">
        <v>10</v>
      </c>
      <c r="BE87" s="19">
        <v>0</v>
      </c>
      <c r="BF87" s="19">
        <v>2.4</v>
      </c>
      <c r="BG87" s="19">
        <v>150</v>
      </c>
      <c r="BH87" s="19">
        <v>17</v>
      </c>
      <c r="BI87" s="19">
        <v>80</v>
      </c>
      <c r="BJ87" s="19">
        <v>5</v>
      </c>
      <c r="BK87" s="19">
        <v>2</v>
      </c>
      <c r="BL87" s="19">
        <v>73</v>
      </c>
      <c r="BM87" s="19">
        <v>0</v>
      </c>
      <c r="BN87" s="19">
        <v>0</v>
      </c>
      <c r="BO87" s="19">
        <v>0</v>
      </c>
      <c r="BP87" s="19">
        <v>0</v>
      </c>
      <c r="BQ87" s="20" t="s">
        <v>170</v>
      </c>
      <c r="BR87" s="19">
        <v>42</v>
      </c>
      <c r="BS87" s="19">
        <v>15</v>
      </c>
      <c r="BT87" s="19">
        <v>2</v>
      </c>
      <c r="BU87" s="19">
        <v>4</v>
      </c>
      <c r="BV87" s="19">
        <v>4.2000000000000003E-2</v>
      </c>
      <c r="BW87" s="19">
        <v>3.6299999999999999E-2</v>
      </c>
      <c r="BX87" s="19">
        <v>24</v>
      </c>
      <c r="BY87" s="19">
        <v>0</v>
      </c>
      <c r="BZ87" s="20" t="s">
        <v>176</v>
      </c>
      <c r="CA87" s="19"/>
      <c r="CB87" s="19">
        <v>2</v>
      </c>
      <c r="CC87" s="19">
        <v>1</v>
      </c>
      <c r="CD87" s="19">
        <v>6</v>
      </c>
      <c r="CE87" s="19">
        <v>4</v>
      </c>
      <c r="CF87" s="19">
        <v>1</v>
      </c>
      <c r="CG87" s="20" t="s">
        <v>179</v>
      </c>
    </row>
    <row r="88" spans="1:85">
      <c r="A88" s="19">
        <v>6</v>
      </c>
      <c r="B88" s="19">
        <v>801</v>
      </c>
      <c r="C88" s="19">
        <v>5</v>
      </c>
      <c r="D88" s="19">
        <v>15</v>
      </c>
      <c r="E88" s="19">
        <v>0</v>
      </c>
      <c r="F88" s="24">
        <f t="shared" si="9"/>
        <v>15</v>
      </c>
      <c r="G88" s="19">
        <v>180</v>
      </c>
      <c r="H88" s="24">
        <f t="shared" si="11"/>
        <v>15</v>
      </c>
      <c r="I88" s="24">
        <f t="shared" si="12"/>
        <v>19</v>
      </c>
      <c r="J88" s="24">
        <f t="shared" si="13"/>
        <v>80</v>
      </c>
      <c r="K88" s="47" t="str">
        <f t="shared" si="10"/>
        <v>00</v>
      </c>
      <c r="L88" s="19">
        <v>73</v>
      </c>
      <c r="M88" s="19">
        <v>0</v>
      </c>
      <c r="N88" s="19">
        <v>4</v>
      </c>
      <c r="O88" s="19">
        <v>0</v>
      </c>
      <c r="P88" s="19">
        <v>4</v>
      </c>
      <c r="Q88" s="20" t="s">
        <v>175</v>
      </c>
      <c r="R88" s="19">
        <v>42</v>
      </c>
      <c r="S88" s="19">
        <v>15</v>
      </c>
      <c r="T88" s="19">
        <v>2</v>
      </c>
      <c r="U88" s="19">
        <v>4</v>
      </c>
      <c r="V88" s="19">
        <v>2.4E-2</v>
      </c>
      <c r="W88" s="19">
        <v>0.02</v>
      </c>
      <c r="X88" s="19">
        <v>24</v>
      </c>
      <c r="Y88" s="19">
        <v>0</v>
      </c>
      <c r="Z88" s="20" t="s">
        <v>176</v>
      </c>
      <c r="AA88" s="19"/>
      <c r="AB88" s="19">
        <v>1.1200000000000001</v>
      </c>
      <c r="AC88" s="19">
        <v>1</v>
      </c>
      <c r="AD88" s="19">
        <v>6</v>
      </c>
      <c r="AE88" s="19">
        <v>4</v>
      </c>
      <c r="AF88" s="19">
        <v>1</v>
      </c>
      <c r="AG88" s="19">
        <v>0.8</v>
      </c>
      <c r="AH88" s="19">
        <v>0</v>
      </c>
      <c r="BA88" s="19">
        <v>6</v>
      </c>
      <c r="BB88" s="19">
        <v>801</v>
      </c>
      <c r="BC88" s="19">
        <v>5</v>
      </c>
      <c r="BD88" s="19">
        <v>15</v>
      </c>
      <c r="BE88" s="19">
        <v>0</v>
      </c>
      <c r="BF88" s="19">
        <v>1.4</v>
      </c>
      <c r="BG88" s="19">
        <v>180</v>
      </c>
      <c r="BH88" s="19">
        <v>17</v>
      </c>
      <c r="BI88" s="19">
        <v>150</v>
      </c>
      <c r="BJ88" s="19">
        <v>5</v>
      </c>
      <c r="BK88" s="19">
        <v>2</v>
      </c>
      <c r="BL88" s="19">
        <v>73</v>
      </c>
      <c r="BM88" s="19">
        <v>0</v>
      </c>
      <c r="BN88" s="19">
        <v>4</v>
      </c>
      <c r="BO88" s="19">
        <v>0</v>
      </c>
      <c r="BP88" s="19">
        <v>4</v>
      </c>
      <c r="BQ88" s="20" t="s">
        <v>175</v>
      </c>
      <c r="BR88" s="19">
        <v>42</v>
      </c>
      <c r="BS88" s="19">
        <v>15</v>
      </c>
      <c r="BT88" s="19">
        <v>2</v>
      </c>
      <c r="BU88" s="19">
        <v>4</v>
      </c>
      <c r="BV88" s="19">
        <v>2.4E-2</v>
      </c>
      <c r="BW88" s="19">
        <v>0.02</v>
      </c>
      <c r="BX88" s="19">
        <v>24</v>
      </c>
      <c r="BY88" s="19">
        <v>0</v>
      </c>
      <c r="BZ88" s="20" t="s">
        <v>176</v>
      </c>
      <c r="CA88" s="19"/>
      <c r="CB88" s="19">
        <v>1.1200000000000001</v>
      </c>
      <c r="CC88" s="19">
        <v>1</v>
      </c>
      <c r="CD88" s="19">
        <v>6</v>
      </c>
      <c r="CE88" s="19">
        <v>4</v>
      </c>
      <c r="CF88" s="19">
        <v>1</v>
      </c>
      <c r="CG88" s="19">
        <v>0.8</v>
      </c>
    </row>
    <row r="89" spans="1:85">
      <c r="A89" s="19">
        <v>7</v>
      </c>
      <c r="B89" s="19">
        <v>801</v>
      </c>
      <c r="C89" s="19">
        <v>2</v>
      </c>
      <c r="D89" s="19">
        <v>15</v>
      </c>
      <c r="E89" s="19">
        <v>0</v>
      </c>
      <c r="F89" s="24">
        <f t="shared" si="9"/>
        <v>15</v>
      </c>
      <c r="G89" s="19">
        <v>180</v>
      </c>
      <c r="H89" s="24">
        <f t="shared" si="11"/>
        <v>15</v>
      </c>
      <c r="I89" s="24">
        <f t="shared" si="12"/>
        <v>19</v>
      </c>
      <c r="J89" s="24">
        <f t="shared" si="13"/>
        <v>80</v>
      </c>
      <c r="K89" s="47" t="str">
        <f t="shared" si="10"/>
        <v>00</v>
      </c>
      <c r="L89" s="19">
        <v>73</v>
      </c>
      <c r="M89" s="19">
        <v>0</v>
      </c>
      <c r="N89" s="19">
        <v>4</v>
      </c>
      <c r="O89" s="19">
        <v>0</v>
      </c>
      <c r="P89" s="19">
        <v>4</v>
      </c>
      <c r="Q89" s="20" t="s">
        <v>175</v>
      </c>
      <c r="R89" s="19">
        <v>42</v>
      </c>
      <c r="S89" s="19">
        <v>30</v>
      </c>
      <c r="T89" s="19">
        <v>2</v>
      </c>
      <c r="U89" s="19">
        <v>4</v>
      </c>
      <c r="V89" s="19">
        <v>1.0999999999999999E-2</v>
      </c>
      <c r="W89" s="19">
        <v>8.0000000000000002E-3</v>
      </c>
      <c r="X89" s="19">
        <v>24</v>
      </c>
      <c r="Y89" s="19">
        <v>0</v>
      </c>
      <c r="Z89" s="20" t="s">
        <v>176</v>
      </c>
      <c r="AA89" s="19"/>
      <c r="AB89" s="19">
        <v>0.8</v>
      </c>
      <c r="AC89" s="19">
        <v>1</v>
      </c>
      <c r="AD89" s="19">
        <v>6</v>
      </c>
      <c r="AE89" s="19">
        <v>4</v>
      </c>
      <c r="AF89" s="19">
        <v>1</v>
      </c>
      <c r="AG89" s="19">
        <v>0.8</v>
      </c>
      <c r="AH89" s="19">
        <v>0</v>
      </c>
      <c r="BA89" s="19">
        <v>7</v>
      </c>
      <c r="BB89" s="19">
        <v>801</v>
      </c>
      <c r="BC89" s="19">
        <v>2</v>
      </c>
      <c r="BD89" s="19">
        <v>15</v>
      </c>
      <c r="BE89" s="19">
        <v>0</v>
      </c>
      <c r="BF89" s="19">
        <v>1.4</v>
      </c>
      <c r="BG89" s="19">
        <v>180</v>
      </c>
      <c r="BH89" s="19">
        <v>17</v>
      </c>
      <c r="BI89" s="19">
        <v>150</v>
      </c>
      <c r="BJ89" s="19">
        <v>5</v>
      </c>
      <c r="BK89" s="19">
        <v>2</v>
      </c>
      <c r="BL89" s="19">
        <v>73</v>
      </c>
      <c r="BM89" s="19">
        <v>0</v>
      </c>
      <c r="BN89" s="19">
        <v>4</v>
      </c>
      <c r="BO89" s="19">
        <v>0</v>
      </c>
      <c r="BP89" s="19">
        <v>4</v>
      </c>
      <c r="BQ89" s="20" t="s">
        <v>175</v>
      </c>
      <c r="BR89" s="19">
        <v>42</v>
      </c>
      <c r="BS89" s="19">
        <v>30</v>
      </c>
      <c r="BT89" s="19">
        <v>2</v>
      </c>
      <c r="BU89" s="19">
        <v>4</v>
      </c>
      <c r="BV89" s="19">
        <v>1.0999999999999999E-2</v>
      </c>
      <c r="BW89" s="19">
        <v>8.0000000000000002E-3</v>
      </c>
      <c r="BX89" s="19">
        <v>24</v>
      </c>
      <c r="BY89" s="19">
        <v>0</v>
      </c>
      <c r="BZ89" s="20" t="s">
        <v>176</v>
      </c>
      <c r="CA89" s="19"/>
      <c r="CB89" s="19">
        <v>0.8</v>
      </c>
      <c r="CC89" s="19">
        <v>1</v>
      </c>
      <c r="CD89" s="19">
        <v>6</v>
      </c>
      <c r="CE89" s="19">
        <v>4</v>
      </c>
      <c r="CF89" s="19">
        <v>1</v>
      </c>
      <c r="CG89" s="19">
        <v>0.8</v>
      </c>
    </row>
    <row r="90" spans="1:85">
      <c r="A90" s="19"/>
      <c r="B90" s="19"/>
      <c r="C90" s="19"/>
      <c r="D90" s="19"/>
      <c r="E90" s="19"/>
      <c r="F90" s="24" t="str">
        <f t="shared" si="9"/>
        <v/>
      </c>
      <c r="G90" s="19"/>
      <c r="H90" s="24" t="str">
        <f t="shared" si="11"/>
        <v/>
      </c>
      <c r="I90" s="24" t="str">
        <f t="shared" si="12"/>
        <v/>
      </c>
      <c r="J90" s="24" t="str">
        <f t="shared" si="13"/>
        <v/>
      </c>
      <c r="K90" s="47" t="str">
        <f t="shared" si="10"/>
        <v/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>
        <v>0</v>
      </c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</row>
    <row r="91" spans="1:85">
      <c r="A91" s="19">
        <v>1</v>
      </c>
      <c r="B91" s="19">
        <v>6</v>
      </c>
      <c r="C91" s="19">
        <v>280</v>
      </c>
      <c r="D91" s="19">
        <v>40</v>
      </c>
      <c r="E91" s="19">
        <v>0</v>
      </c>
      <c r="F91" s="24">
        <f t="shared" si="9"/>
        <v>70</v>
      </c>
      <c r="G91" s="19">
        <v>50</v>
      </c>
      <c r="H91" s="24">
        <f t="shared" si="11"/>
        <v>15</v>
      </c>
      <c r="I91" s="24">
        <f t="shared" si="12"/>
        <v>4</v>
      </c>
      <c r="J91" s="24">
        <f t="shared" si="13"/>
        <v>80</v>
      </c>
      <c r="K91" s="47" t="str">
        <f t="shared" si="10"/>
        <v>03</v>
      </c>
      <c r="L91" s="19">
        <v>22</v>
      </c>
      <c r="M91" s="19">
        <v>0</v>
      </c>
      <c r="N91" s="19">
        <v>0</v>
      </c>
      <c r="O91" s="19">
        <v>1</v>
      </c>
      <c r="P91" s="19">
        <v>0</v>
      </c>
      <c r="Q91" s="20" t="s">
        <v>170</v>
      </c>
      <c r="R91" s="19">
        <v>22</v>
      </c>
      <c r="S91" s="19">
        <v>10</v>
      </c>
      <c r="T91" s="19">
        <v>2</v>
      </c>
      <c r="U91" s="19">
        <v>4</v>
      </c>
      <c r="V91" s="19">
        <v>0.23200000000000001</v>
      </c>
      <c r="W91" s="19">
        <v>0.5</v>
      </c>
      <c r="X91" s="19">
        <v>24</v>
      </c>
      <c r="Y91" s="19">
        <v>0</v>
      </c>
      <c r="Z91" s="20" t="s">
        <v>176</v>
      </c>
      <c r="AA91" s="19"/>
      <c r="AB91" s="19">
        <v>0</v>
      </c>
      <c r="AC91" s="19">
        <v>1</v>
      </c>
      <c r="AD91" s="19">
        <v>6</v>
      </c>
      <c r="AE91" s="19">
        <v>4</v>
      </c>
      <c r="AF91" s="19">
        <v>1</v>
      </c>
      <c r="AG91" s="19">
        <v>1.1200000000000001</v>
      </c>
      <c r="AH91" s="19">
        <v>0</v>
      </c>
      <c r="BA91" s="19">
        <v>1</v>
      </c>
      <c r="BB91" s="19">
        <v>6</v>
      </c>
      <c r="BC91" s="19">
        <v>280</v>
      </c>
      <c r="BD91" s="19">
        <v>40</v>
      </c>
      <c r="BE91" s="19">
        <v>0</v>
      </c>
      <c r="BF91" s="19">
        <v>7</v>
      </c>
      <c r="BG91" s="19">
        <v>50</v>
      </c>
      <c r="BH91" s="19">
        <v>10</v>
      </c>
      <c r="BI91" s="19">
        <v>28</v>
      </c>
      <c r="BJ91" s="19">
        <v>5</v>
      </c>
      <c r="BK91" s="19">
        <v>2</v>
      </c>
      <c r="BL91" s="19">
        <v>22</v>
      </c>
      <c r="BM91" s="19">
        <v>0</v>
      </c>
      <c r="BN91" s="19">
        <v>0</v>
      </c>
      <c r="BO91" s="19">
        <v>1</v>
      </c>
      <c r="BP91" s="19">
        <v>0</v>
      </c>
      <c r="BQ91" s="20" t="s">
        <v>170</v>
      </c>
      <c r="BR91" s="19">
        <v>22</v>
      </c>
      <c r="BS91" s="19">
        <v>10</v>
      </c>
      <c r="BT91" s="19">
        <v>2</v>
      </c>
      <c r="BU91" s="19">
        <v>4</v>
      </c>
      <c r="BV91" s="19">
        <v>0.23200000000000001</v>
      </c>
      <c r="BW91" s="19">
        <v>0.5</v>
      </c>
      <c r="BX91" s="19">
        <v>24</v>
      </c>
      <c r="BY91" s="19">
        <v>0</v>
      </c>
      <c r="BZ91" s="20" t="s">
        <v>176</v>
      </c>
      <c r="CA91" s="19"/>
      <c r="CB91" s="19">
        <v>0</v>
      </c>
      <c r="CC91" s="19">
        <v>1</v>
      </c>
      <c r="CD91" s="19">
        <v>6</v>
      </c>
      <c r="CE91" s="19">
        <v>4</v>
      </c>
      <c r="CF91" s="19">
        <v>1</v>
      </c>
      <c r="CG91" s="19">
        <v>1.1200000000000001</v>
      </c>
    </row>
    <row r="92" spans="1:85">
      <c r="A92" s="19">
        <v>2</v>
      </c>
      <c r="B92" s="19">
        <v>5</v>
      </c>
      <c r="C92" s="19">
        <v>90</v>
      </c>
      <c r="D92" s="19">
        <v>30</v>
      </c>
      <c r="E92" s="19">
        <v>0</v>
      </c>
      <c r="F92" s="24">
        <f t="shared" si="9"/>
        <v>55</v>
      </c>
      <c r="G92" s="19">
        <v>150</v>
      </c>
      <c r="H92" s="24">
        <f t="shared" si="11"/>
        <v>15</v>
      </c>
      <c r="I92" s="24">
        <f t="shared" si="12"/>
        <v>8</v>
      </c>
      <c r="J92" s="24">
        <f t="shared" si="13"/>
        <v>80</v>
      </c>
      <c r="K92" s="47" t="str">
        <f t="shared" si="10"/>
        <v>03</v>
      </c>
      <c r="L92" s="19">
        <v>62</v>
      </c>
      <c r="M92" s="19">
        <v>0</v>
      </c>
      <c r="N92" s="19">
        <v>0</v>
      </c>
      <c r="O92" s="19">
        <v>1</v>
      </c>
      <c r="P92" s="19">
        <v>0</v>
      </c>
      <c r="Q92" s="20" t="s">
        <v>170</v>
      </c>
      <c r="R92" s="19">
        <v>42</v>
      </c>
      <c r="S92" s="19">
        <v>10</v>
      </c>
      <c r="T92" s="19">
        <v>2</v>
      </c>
      <c r="U92" s="19">
        <v>4</v>
      </c>
      <c r="V92" s="19">
        <v>0.14799999999999999</v>
      </c>
      <c r="W92" s="19">
        <v>0.1331</v>
      </c>
      <c r="X92" s="19">
        <v>24</v>
      </c>
      <c r="Y92" s="19">
        <v>0</v>
      </c>
      <c r="Z92" s="20" t="s">
        <v>176</v>
      </c>
      <c r="AA92" s="19"/>
      <c r="AB92" s="19">
        <v>0</v>
      </c>
      <c r="AC92" s="19">
        <v>1</v>
      </c>
      <c r="AD92" s="19">
        <v>6</v>
      </c>
      <c r="AE92" s="19">
        <v>4</v>
      </c>
      <c r="AF92" s="19">
        <v>1</v>
      </c>
      <c r="AG92" s="19">
        <v>1.1200000000000001</v>
      </c>
      <c r="AH92" s="19">
        <v>0</v>
      </c>
      <c r="BA92" s="19">
        <v>2</v>
      </c>
      <c r="BB92" s="19">
        <v>5</v>
      </c>
      <c r="BC92" s="19">
        <v>90</v>
      </c>
      <c r="BD92" s="19">
        <v>30</v>
      </c>
      <c r="BE92" s="19">
        <v>0</v>
      </c>
      <c r="BF92" s="19">
        <v>5.4</v>
      </c>
      <c r="BG92" s="19">
        <v>150</v>
      </c>
      <c r="BH92" s="19">
        <v>17</v>
      </c>
      <c r="BI92" s="19">
        <v>60</v>
      </c>
      <c r="BJ92" s="19">
        <v>5</v>
      </c>
      <c r="BK92" s="19">
        <v>2</v>
      </c>
      <c r="BL92" s="19">
        <v>62</v>
      </c>
      <c r="BM92" s="19">
        <v>0</v>
      </c>
      <c r="BN92" s="19">
        <v>0</v>
      </c>
      <c r="BO92" s="19">
        <v>1</v>
      </c>
      <c r="BP92" s="19">
        <v>0</v>
      </c>
      <c r="BQ92" s="20" t="s">
        <v>170</v>
      </c>
      <c r="BR92" s="19">
        <v>42</v>
      </c>
      <c r="BS92" s="19">
        <v>10</v>
      </c>
      <c r="BT92" s="19">
        <v>2</v>
      </c>
      <c r="BU92" s="19">
        <v>4</v>
      </c>
      <c r="BV92" s="19">
        <v>0.14799999999999999</v>
      </c>
      <c r="BW92" s="19">
        <v>0.1331</v>
      </c>
      <c r="BX92" s="19">
        <v>24</v>
      </c>
      <c r="BY92" s="19">
        <v>0</v>
      </c>
      <c r="BZ92" s="20" t="s">
        <v>176</v>
      </c>
      <c r="CA92" s="19"/>
      <c r="CB92" s="19">
        <v>0</v>
      </c>
      <c r="CC92" s="19">
        <v>1</v>
      </c>
      <c r="CD92" s="19">
        <v>6</v>
      </c>
      <c r="CE92" s="19">
        <v>4</v>
      </c>
      <c r="CF92" s="19">
        <v>1</v>
      </c>
      <c r="CG92" s="19">
        <v>1.1200000000000001</v>
      </c>
    </row>
    <row r="93" spans="1:85">
      <c r="A93" s="19">
        <v>3</v>
      </c>
      <c r="B93" s="19">
        <v>4</v>
      </c>
      <c r="C93" s="19">
        <v>60</v>
      </c>
      <c r="D93" s="19">
        <v>30</v>
      </c>
      <c r="E93" s="19">
        <v>0</v>
      </c>
      <c r="F93" s="24">
        <f t="shared" si="9"/>
        <v>45</v>
      </c>
      <c r="G93" s="19">
        <v>150</v>
      </c>
      <c r="H93" s="24">
        <f t="shared" si="11"/>
        <v>15</v>
      </c>
      <c r="I93" s="24">
        <f t="shared" si="12"/>
        <v>8</v>
      </c>
      <c r="J93" s="24">
        <f t="shared" si="13"/>
        <v>80</v>
      </c>
      <c r="K93" s="47" t="str">
        <f t="shared" si="10"/>
        <v>03</v>
      </c>
      <c r="L93" s="19">
        <v>62</v>
      </c>
      <c r="M93" s="19">
        <v>0</v>
      </c>
      <c r="N93" s="19">
        <v>0</v>
      </c>
      <c r="O93" s="19">
        <v>1</v>
      </c>
      <c r="P93" s="19">
        <v>0</v>
      </c>
      <c r="Q93" s="20" t="s">
        <v>170</v>
      </c>
      <c r="R93" s="19">
        <v>42</v>
      </c>
      <c r="S93" s="19">
        <v>10</v>
      </c>
      <c r="T93" s="19">
        <v>2</v>
      </c>
      <c r="U93" s="19">
        <v>4</v>
      </c>
      <c r="V93" s="19">
        <v>0.10199999999999999</v>
      </c>
      <c r="W93" s="19">
        <v>9.11E-2</v>
      </c>
      <c r="X93" s="19">
        <v>24</v>
      </c>
      <c r="Y93" s="19">
        <v>0</v>
      </c>
      <c r="Z93" s="20" t="s">
        <v>176</v>
      </c>
      <c r="AA93" s="19"/>
      <c r="AB93" s="19">
        <v>0</v>
      </c>
      <c r="AC93" s="19">
        <v>1</v>
      </c>
      <c r="AD93" s="19">
        <v>6</v>
      </c>
      <c r="AE93" s="19">
        <v>4</v>
      </c>
      <c r="AF93" s="19">
        <v>1</v>
      </c>
      <c r="AG93" s="19">
        <v>1.1200000000000001</v>
      </c>
      <c r="AH93" s="19">
        <v>0</v>
      </c>
      <c r="BA93" s="19">
        <v>3</v>
      </c>
      <c r="BB93" s="19">
        <v>4</v>
      </c>
      <c r="BC93" s="19">
        <v>60</v>
      </c>
      <c r="BD93" s="19">
        <v>30</v>
      </c>
      <c r="BE93" s="19">
        <v>0</v>
      </c>
      <c r="BF93" s="19">
        <v>4.4000000000000004</v>
      </c>
      <c r="BG93" s="19">
        <v>150</v>
      </c>
      <c r="BH93" s="19">
        <v>17</v>
      </c>
      <c r="BI93" s="19">
        <v>60</v>
      </c>
      <c r="BJ93" s="19">
        <v>5</v>
      </c>
      <c r="BK93" s="19">
        <v>2</v>
      </c>
      <c r="BL93" s="19">
        <v>62</v>
      </c>
      <c r="BM93" s="19">
        <v>0</v>
      </c>
      <c r="BN93" s="19">
        <v>0</v>
      </c>
      <c r="BO93" s="19">
        <v>1</v>
      </c>
      <c r="BP93" s="19">
        <v>0</v>
      </c>
      <c r="BQ93" s="20" t="s">
        <v>170</v>
      </c>
      <c r="BR93" s="19">
        <v>42</v>
      </c>
      <c r="BS93" s="19">
        <v>10</v>
      </c>
      <c r="BT93" s="19">
        <v>2</v>
      </c>
      <c r="BU93" s="19">
        <v>4</v>
      </c>
      <c r="BV93" s="19">
        <v>0.10199999999999999</v>
      </c>
      <c r="BW93" s="19">
        <v>9.11E-2</v>
      </c>
      <c r="BX93" s="19">
        <v>24</v>
      </c>
      <c r="BY93" s="19">
        <v>0</v>
      </c>
      <c r="BZ93" s="20" t="s">
        <v>176</v>
      </c>
      <c r="CA93" s="19"/>
      <c r="CB93" s="19">
        <v>0</v>
      </c>
      <c r="CC93" s="19">
        <v>1</v>
      </c>
      <c r="CD93" s="19">
        <v>6</v>
      </c>
      <c r="CE93" s="19">
        <v>4</v>
      </c>
      <c r="CF93" s="19">
        <v>1</v>
      </c>
      <c r="CG93" s="19">
        <v>1.1200000000000001</v>
      </c>
    </row>
    <row r="94" spans="1:85">
      <c r="A94" s="19">
        <v>4</v>
      </c>
      <c r="B94" s="19">
        <v>3</v>
      </c>
      <c r="C94" s="19">
        <v>30</v>
      </c>
      <c r="D94" s="19">
        <v>15</v>
      </c>
      <c r="E94" s="19">
        <v>0</v>
      </c>
      <c r="F94" s="24">
        <f t="shared" si="9"/>
        <v>35</v>
      </c>
      <c r="G94" s="19">
        <v>150</v>
      </c>
      <c r="H94" s="24">
        <f t="shared" si="11"/>
        <v>15</v>
      </c>
      <c r="I94" s="24">
        <f t="shared" si="12"/>
        <v>8</v>
      </c>
      <c r="J94" s="24">
        <f t="shared" si="13"/>
        <v>80</v>
      </c>
      <c r="K94" s="47" t="str">
        <f t="shared" si="10"/>
        <v>03</v>
      </c>
      <c r="L94" s="19">
        <v>62</v>
      </c>
      <c r="M94" s="19">
        <v>0</v>
      </c>
      <c r="N94" s="19">
        <v>0</v>
      </c>
      <c r="O94" s="19">
        <v>0</v>
      </c>
      <c r="P94" s="19">
        <v>0</v>
      </c>
      <c r="Q94" s="20" t="s">
        <v>170</v>
      </c>
      <c r="R94" s="19">
        <v>42</v>
      </c>
      <c r="S94" s="19">
        <v>10</v>
      </c>
      <c r="T94" s="19">
        <v>2</v>
      </c>
      <c r="U94" s="19">
        <v>4</v>
      </c>
      <c r="V94" s="19">
        <v>6.4000000000000001E-2</v>
      </c>
      <c r="W94" s="19">
        <v>5.62E-2</v>
      </c>
      <c r="X94" s="19">
        <v>24</v>
      </c>
      <c r="Y94" s="19">
        <v>0</v>
      </c>
      <c r="Z94" s="20" t="s">
        <v>176</v>
      </c>
      <c r="AA94" s="19"/>
      <c r="AB94" s="19">
        <v>2.8</v>
      </c>
      <c r="AC94" s="19">
        <v>1</v>
      </c>
      <c r="AD94" s="19">
        <v>6</v>
      </c>
      <c r="AE94" s="19">
        <v>4</v>
      </c>
      <c r="AF94" s="19">
        <v>1</v>
      </c>
      <c r="AG94" s="20">
        <v>1.1200000000000001</v>
      </c>
      <c r="AH94" s="19">
        <v>0</v>
      </c>
      <c r="BA94" s="19">
        <v>4</v>
      </c>
      <c r="BB94" s="19">
        <v>3</v>
      </c>
      <c r="BC94" s="19">
        <v>30</v>
      </c>
      <c r="BD94" s="19">
        <v>15</v>
      </c>
      <c r="BE94" s="19">
        <v>0</v>
      </c>
      <c r="BF94" s="19">
        <v>3.4</v>
      </c>
      <c r="BG94" s="19">
        <v>150</v>
      </c>
      <c r="BH94" s="19">
        <v>17</v>
      </c>
      <c r="BI94" s="19">
        <v>60</v>
      </c>
      <c r="BJ94" s="19">
        <v>5</v>
      </c>
      <c r="BK94" s="19">
        <v>2</v>
      </c>
      <c r="BL94" s="19">
        <v>62</v>
      </c>
      <c r="BM94" s="19">
        <v>0</v>
      </c>
      <c r="BN94" s="19">
        <v>0</v>
      </c>
      <c r="BO94" s="19">
        <v>0</v>
      </c>
      <c r="BP94" s="19">
        <v>0</v>
      </c>
      <c r="BQ94" s="20" t="s">
        <v>170</v>
      </c>
      <c r="BR94" s="19">
        <v>42</v>
      </c>
      <c r="BS94" s="19">
        <v>10</v>
      </c>
      <c r="BT94" s="19">
        <v>2</v>
      </c>
      <c r="BU94" s="19">
        <v>4</v>
      </c>
      <c r="BV94" s="19">
        <v>6.4000000000000001E-2</v>
      </c>
      <c r="BW94" s="19">
        <v>5.62E-2</v>
      </c>
      <c r="BX94" s="19">
        <v>24</v>
      </c>
      <c r="BY94" s="19">
        <v>0</v>
      </c>
      <c r="BZ94" s="20" t="s">
        <v>176</v>
      </c>
      <c r="CA94" s="19"/>
      <c r="CB94" s="19">
        <v>2.8</v>
      </c>
      <c r="CC94" s="19">
        <v>1</v>
      </c>
      <c r="CD94" s="19">
        <v>6</v>
      </c>
      <c r="CE94" s="19">
        <v>4</v>
      </c>
      <c r="CF94" s="19">
        <v>1</v>
      </c>
      <c r="CG94" s="20">
        <v>1.1200000000000001</v>
      </c>
    </row>
    <row r="95" spans="1:85">
      <c r="A95" s="19">
        <v>5</v>
      </c>
      <c r="B95" s="19">
        <v>2</v>
      </c>
      <c r="C95" s="19">
        <v>20</v>
      </c>
      <c r="D95" s="19">
        <v>10</v>
      </c>
      <c r="E95" s="19">
        <v>0</v>
      </c>
      <c r="F95" s="24">
        <f t="shared" si="9"/>
        <v>25</v>
      </c>
      <c r="G95" s="19">
        <v>150</v>
      </c>
      <c r="H95" s="24">
        <f t="shared" si="11"/>
        <v>15</v>
      </c>
      <c r="I95" s="24">
        <f t="shared" si="12"/>
        <v>10</v>
      </c>
      <c r="J95" s="24">
        <f t="shared" si="13"/>
        <v>80</v>
      </c>
      <c r="K95" s="47" t="str">
        <f t="shared" si="10"/>
        <v>00</v>
      </c>
      <c r="L95" s="19">
        <v>73</v>
      </c>
      <c r="M95" s="19">
        <v>0</v>
      </c>
      <c r="N95" s="19">
        <v>0</v>
      </c>
      <c r="O95" s="19">
        <v>0</v>
      </c>
      <c r="P95" s="19">
        <v>0</v>
      </c>
      <c r="Q95" s="20" t="s">
        <v>170</v>
      </c>
      <c r="R95" s="19">
        <v>42</v>
      </c>
      <c r="S95" s="19">
        <v>15</v>
      </c>
      <c r="T95" s="19">
        <v>2</v>
      </c>
      <c r="U95" s="19">
        <v>4</v>
      </c>
      <c r="V95" s="19">
        <v>4.2000000000000003E-2</v>
      </c>
      <c r="W95" s="19">
        <v>3.6299999999999999E-2</v>
      </c>
      <c r="X95" s="19">
        <v>24</v>
      </c>
      <c r="Y95" s="19">
        <v>0</v>
      </c>
      <c r="Z95" s="20" t="s">
        <v>176</v>
      </c>
      <c r="AA95" s="19"/>
      <c r="AB95" s="19">
        <v>2</v>
      </c>
      <c r="AC95" s="19">
        <v>1</v>
      </c>
      <c r="AD95" s="19">
        <v>6</v>
      </c>
      <c r="AE95" s="19">
        <v>4</v>
      </c>
      <c r="AF95" s="19">
        <v>1</v>
      </c>
      <c r="AG95" s="19">
        <v>1.1200000000000001</v>
      </c>
      <c r="AH95" s="19">
        <v>0</v>
      </c>
      <c r="BA95" s="19">
        <v>5</v>
      </c>
      <c r="BB95" s="19">
        <v>2</v>
      </c>
      <c r="BC95" s="19">
        <v>20</v>
      </c>
      <c r="BD95" s="19">
        <v>10</v>
      </c>
      <c r="BE95" s="19">
        <v>0</v>
      </c>
      <c r="BF95" s="19">
        <v>2.4</v>
      </c>
      <c r="BG95" s="19">
        <v>150</v>
      </c>
      <c r="BH95" s="19">
        <v>17</v>
      </c>
      <c r="BI95" s="19">
        <v>80</v>
      </c>
      <c r="BJ95" s="19">
        <v>5</v>
      </c>
      <c r="BK95" s="19">
        <v>2</v>
      </c>
      <c r="BL95" s="19">
        <v>73</v>
      </c>
      <c r="BM95" s="19">
        <v>0</v>
      </c>
      <c r="BN95" s="19">
        <v>0</v>
      </c>
      <c r="BO95" s="19">
        <v>0</v>
      </c>
      <c r="BP95" s="19">
        <v>0</v>
      </c>
      <c r="BQ95" s="20" t="s">
        <v>170</v>
      </c>
      <c r="BR95" s="19">
        <v>42</v>
      </c>
      <c r="BS95" s="19">
        <v>15</v>
      </c>
      <c r="BT95" s="19">
        <v>2</v>
      </c>
      <c r="BU95" s="19">
        <v>4</v>
      </c>
      <c r="BV95" s="19">
        <v>4.2000000000000003E-2</v>
      </c>
      <c r="BW95" s="19">
        <v>3.6299999999999999E-2</v>
      </c>
      <c r="BX95" s="19">
        <v>24</v>
      </c>
      <c r="BY95" s="19">
        <v>0</v>
      </c>
      <c r="BZ95" s="20" t="s">
        <v>176</v>
      </c>
      <c r="CA95" s="19"/>
      <c r="CB95" s="19">
        <v>2</v>
      </c>
      <c r="CC95" s="19">
        <v>1</v>
      </c>
      <c r="CD95" s="19">
        <v>6</v>
      </c>
      <c r="CE95" s="19">
        <v>4</v>
      </c>
      <c r="CF95" s="19">
        <v>1</v>
      </c>
      <c r="CG95" s="19">
        <v>1.1200000000000001</v>
      </c>
    </row>
    <row r="96" spans="1:85">
      <c r="A96" s="19">
        <v>6</v>
      </c>
      <c r="B96" s="19">
        <v>1</v>
      </c>
      <c r="C96" s="19">
        <v>20</v>
      </c>
      <c r="D96" s="19">
        <v>10</v>
      </c>
      <c r="E96" s="19">
        <v>0</v>
      </c>
      <c r="F96" s="24">
        <f t="shared" si="9"/>
        <v>25</v>
      </c>
      <c r="G96" s="19">
        <v>150</v>
      </c>
      <c r="H96" s="24">
        <f t="shared" si="11"/>
        <v>15</v>
      </c>
      <c r="I96" s="24">
        <f t="shared" si="12"/>
        <v>10</v>
      </c>
      <c r="J96" s="24">
        <f t="shared" si="13"/>
        <v>80</v>
      </c>
      <c r="K96" s="47" t="str">
        <f t="shared" si="10"/>
        <v>00</v>
      </c>
      <c r="L96" s="19">
        <v>73</v>
      </c>
      <c r="M96" s="19">
        <v>0</v>
      </c>
      <c r="N96" s="19">
        <v>0</v>
      </c>
      <c r="O96" s="19">
        <v>0</v>
      </c>
      <c r="P96" s="19">
        <v>0</v>
      </c>
      <c r="Q96" s="20" t="s">
        <v>170</v>
      </c>
      <c r="R96" s="19">
        <v>42</v>
      </c>
      <c r="S96" s="19">
        <v>15</v>
      </c>
      <c r="T96" s="19">
        <v>2</v>
      </c>
      <c r="U96" s="19">
        <v>4</v>
      </c>
      <c r="V96" s="19">
        <v>5.1999999999999998E-2</v>
      </c>
      <c r="W96" s="19">
        <v>3.5999999999999997E-2</v>
      </c>
      <c r="X96" s="19">
        <v>24</v>
      </c>
      <c r="Y96" s="19">
        <v>0</v>
      </c>
      <c r="Z96" s="20" t="s">
        <v>176</v>
      </c>
      <c r="AA96" s="19"/>
      <c r="AB96" s="19">
        <v>2</v>
      </c>
      <c r="AC96" s="19">
        <v>1</v>
      </c>
      <c r="AD96" s="19">
        <v>6</v>
      </c>
      <c r="AE96" s="19">
        <v>4</v>
      </c>
      <c r="AF96" s="19">
        <v>1</v>
      </c>
      <c r="AG96" s="19">
        <v>1.1200000000000001</v>
      </c>
      <c r="AH96" s="19">
        <v>0</v>
      </c>
      <c r="BA96" s="19">
        <v>6</v>
      </c>
      <c r="BB96" s="19">
        <v>1</v>
      </c>
      <c r="BC96" s="19">
        <v>20</v>
      </c>
      <c r="BD96" s="19">
        <v>10</v>
      </c>
      <c r="BE96" s="19">
        <v>0</v>
      </c>
      <c r="BF96" s="19">
        <v>2.4</v>
      </c>
      <c r="BG96" s="19">
        <v>150</v>
      </c>
      <c r="BH96" s="19">
        <v>17</v>
      </c>
      <c r="BI96" s="19">
        <v>80</v>
      </c>
      <c r="BJ96" s="19">
        <v>5</v>
      </c>
      <c r="BK96" s="19">
        <v>2</v>
      </c>
      <c r="BL96" s="19">
        <v>73</v>
      </c>
      <c r="BM96" s="19">
        <v>0</v>
      </c>
      <c r="BN96" s="19">
        <v>0</v>
      </c>
      <c r="BO96" s="19">
        <v>0</v>
      </c>
      <c r="BP96" s="19">
        <v>0</v>
      </c>
      <c r="BQ96" s="20" t="s">
        <v>170</v>
      </c>
      <c r="BR96" s="19">
        <v>42</v>
      </c>
      <c r="BS96" s="19">
        <v>15</v>
      </c>
      <c r="BT96" s="19">
        <v>2</v>
      </c>
      <c r="BU96" s="19">
        <v>4</v>
      </c>
      <c r="BV96" s="19">
        <v>5.1999999999999998E-2</v>
      </c>
      <c r="BW96" s="19">
        <v>3.5999999999999997E-2</v>
      </c>
      <c r="BX96" s="19">
        <v>24</v>
      </c>
      <c r="BY96" s="19">
        <v>0</v>
      </c>
      <c r="BZ96" s="20" t="s">
        <v>176</v>
      </c>
      <c r="CA96" s="19"/>
      <c r="CB96" s="19">
        <v>2</v>
      </c>
      <c r="CC96" s="19">
        <v>1</v>
      </c>
      <c r="CD96" s="19">
        <v>6</v>
      </c>
      <c r="CE96" s="19">
        <v>4</v>
      </c>
      <c r="CF96" s="19">
        <v>1</v>
      </c>
      <c r="CG96" s="19">
        <v>1.1200000000000001</v>
      </c>
    </row>
    <row r="97" spans="1:85">
      <c r="A97" s="19">
        <v>7</v>
      </c>
      <c r="B97" s="19">
        <v>800</v>
      </c>
      <c r="C97" s="19">
        <v>5</v>
      </c>
      <c r="D97" s="19">
        <v>15</v>
      </c>
      <c r="E97" s="19">
        <v>0</v>
      </c>
      <c r="F97" s="24">
        <f t="shared" si="9"/>
        <v>15</v>
      </c>
      <c r="G97" s="19">
        <v>180</v>
      </c>
      <c r="H97" s="24">
        <f t="shared" si="11"/>
        <v>15</v>
      </c>
      <c r="I97" s="24">
        <f t="shared" si="12"/>
        <v>19</v>
      </c>
      <c r="J97" s="24">
        <f t="shared" si="13"/>
        <v>80</v>
      </c>
      <c r="K97" s="47" t="str">
        <f t="shared" si="10"/>
        <v>00</v>
      </c>
      <c r="L97" s="19">
        <v>73</v>
      </c>
      <c r="M97" s="19">
        <v>0</v>
      </c>
      <c r="N97" s="19">
        <v>4</v>
      </c>
      <c r="O97" s="19">
        <v>0</v>
      </c>
      <c r="P97" s="19">
        <v>0</v>
      </c>
      <c r="Q97" s="20" t="s">
        <v>175</v>
      </c>
      <c r="R97" s="19">
        <v>42</v>
      </c>
      <c r="S97" s="19">
        <v>15</v>
      </c>
      <c r="T97" s="19">
        <v>2</v>
      </c>
      <c r="U97" s="19">
        <v>4</v>
      </c>
      <c r="V97" s="19">
        <v>2.4E-2</v>
      </c>
      <c r="W97" s="19">
        <v>0.02</v>
      </c>
      <c r="X97" s="19">
        <v>24</v>
      </c>
      <c r="Y97" s="19">
        <v>0</v>
      </c>
      <c r="Z97" s="20" t="s">
        <v>176</v>
      </c>
      <c r="AA97" s="19"/>
      <c r="AB97" s="19">
        <v>1.1200000000000001</v>
      </c>
      <c r="AC97" s="19">
        <v>1</v>
      </c>
      <c r="AD97" s="19">
        <v>6</v>
      </c>
      <c r="AE97" s="19">
        <v>4</v>
      </c>
      <c r="AF97" s="19">
        <v>1</v>
      </c>
      <c r="AG97" s="19">
        <v>1.1200000000000001</v>
      </c>
      <c r="AH97" s="19">
        <v>0</v>
      </c>
      <c r="BA97" s="19">
        <v>7</v>
      </c>
      <c r="BB97" s="19">
        <v>800</v>
      </c>
      <c r="BC97" s="19">
        <v>5</v>
      </c>
      <c r="BD97" s="19">
        <v>15</v>
      </c>
      <c r="BE97" s="19">
        <v>0</v>
      </c>
      <c r="BF97" s="19">
        <v>1.4</v>
      </c>
      <c r="BG97" s="19">
        <v>180</v>
      </c>
      <c r="BH97" s="19">
        <v>17</v>
      </c>
      <c r="BI97" s="19">
        <v>150</v>
      </c>
      <c r="BJ97" s="19">
        <v>5</v>
      </c>
      <c r="BK97" s="19">
        <v>2</v>
      </c>
      <c r="BL97" s="19">
        <v>73</v>
      </c>
      <c r="BM97" s="19">
        <v>0</v>
      </c>
      <c r="BN97" s="19">
        <v>4</v>
      </c>
      <c r="BO97" s="19">
        <v>0</v>
      </c>
      <c r="BP97" s="19">
        <v>0</v>
      </c>
      <c r="BQ97" s="20" t="s">
        <v>175</v>
      </c>
      <c r="BR97" s="19">
        <v>42</v>
      </c>
      <c r="BS97" s="19">
        <v>15</v>
      </c>
      <c r="BT97" s="19">
        <v>2</v>
      </c>
      <c r="BU97" s="19">
        <v>4</v>
      </c>
      <c r="BV97" s="19">
        <v>2.4E-2</v>
      </c>
      <c r="BW97" s="19">
        <v>0.02</v>
      </c>
      <c r="BX97" s="19">
        <v>24</v>
      </c>
      <c r="BY97" s="19">
        <v>0</v>
      </c>
      <c r="BZ97" s="20" t="s">
        <v>176</v>
      </c>
      <c r="CA97" s="19"/>
      <c r="CB97" s="19">
        <v>1.1200000000000001</v>
      </c>
      <c r="CC97" s="19">
        <v>1</v>
      </c>
      <c r="CD97" s="19">
        <v>6</v>
      </c>
      <c r="CE97" s="19">
        <v>4</v>
      </c>
      <c r="CF97" s="19">
        <v>1</v>
      </c>
      <c r="CG97" s="19">
        <v>1.1200000000000001</v>
      </c>
    </row>
    <row r="98" spans="1:85">
      <c r="A98" s="19"/>
      <c r="B98" s="19"/>
      <c r="C98" s="19"/>
      <c r="D98" s="19"/>
      <c r="E98" s="19"/>
      <c r="F98" s="24" t="str">
        <f t="shared" si="9"/>
        <v/>
      </c>
      <c r="G98" s="19"/>
      <c r="H98" s="24" t="str">
        <f t="shared" si="11"/>
        <v/>
      </c>
      <c r="I98" s="24" t="str">
        <f t="shared" si="12"/>
        <v/>
      </c>
      <c r="J98" s="24" t="str">
        <f t="shared" si="13"/>
        <v/>
      </c>
      <c r="K98" s="47" t="str">
        <f t="shared" si="10"/>
        <v/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>
        <v>0</v>
      </c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</row>
    <row r="99" spans="1:85">
      <c r="A99" s="19">
        <v>1</v>
      </c>
      <c r="B99" s="19">
        <v>5</v>
      </c>
      <c r="C99" s="19">
        <v>280</v>
      </c>
      <c r="D99" s="19">
        <v>40</v>
      </c>
      <c r="E99" s="19">
        <v>0</v>
      </c>
      <c r="F99" s="24">
        <f t="shared" si="9"/>
        <v>70</v>
      </c>
      <c r="G99" s="19">
        <v>50</v>
      </c>
      <c r="H99" s="24">
        <f t="shared" si="11"/>
        <v>15</v>
      </c>
      <c r="I99" s="24">
        <f t="shared" si="12"/>
        <v>4</v>
      </c>
      <c r="J99" s="24">
        <f t="shared" si="13"/>
        <v>80</v>
      </c>
      <c r="K99" s="47" t="str">
        <f t="shared" si="10"/>
        <v>03</v>
      </c>
      <c r="L99" s="19">
        <v>22</v>
      </c>
      <c r="M99" s="19">
        <v>0</v>
      </c>
      <c r="N99" s="19">
        <v>0</v>
      </c>
      <c r="O99" s="19">
        <v>1</v>
      </c>
      <c r="P99" s="19">
        <v>0</v>
      </c>
      <c r="Q99" s="20" t="s">
        <v>170</v>
      </c>
      <c r="R99" s="19">
        <v>22</v>
      </c>
      <c r="S99" s="19">
        <v>10</v>
      </c>
      <c r="T99" s="19">
        <v>2</v>
      </c>
      <c r="U99" s="19">
        <v>4</v>
      </c>
      <c r="V99" s="19">
        <v>0.221</v>
      </c>
      <c r="W99" s="19">
        <v>0.5</v>
      </c>
      <c r="X99" s="19">
        <v>24</v>
      </c>
      <c r="Y99" s="19">
        <v>0</v>
      </c>
      <c r="Z99" s="20" t="s">
        <v>176</v>
      </c>
      <c r="AA99" s="19"/>
      <c r="AB99" s="19">
        <v>0</v>
      </c>
      <c r="AC99" s="19">
        <v>1</v>
      </c>
      <c r="AD99" s="19">
        <v>6</v>
      </c>
      <c r="AE99" s="19">
        <v>4</v>
      </c>
      <c r="AF99" s="19">
        <v>1</v>
      </c>
      <c r="AG99" s="19">
        <v>2</v>
      </c>
      <c r="AH99" s="19">
        <v>0</v>
      </c>
      <c r="BA99" s="19">
        <v>1</v>
      </c>
      <c r="BB99" s="19">
        <v>5</v>
      </c>
      <c r="BC99" s="19">
        <v>280</v>
      </c>
      <c r="BD99" s="19">
        <v>40</v>
      </c>
      <c r="BE99" s="19">
        <v>0</v>
      </c>
      <c r="BF99" s="19">
        <v>7</v>
      </c>
      <c r="BG99" s="19">
        <v>50</v>
      </c>
      <c r="BH99" s="19">
        <v>10</v>
      </c>
      <c r="BI99" s="19">
        <v>28</v>
      </c>
      <c r="BJ99" s="19">
        <v>5</v>
      </c>
      <c r="BK99" s="19">
        <v>2</v>
      </c>
      <c r="BL99" s="19">
        <v>22</v>
      </c>
      <c r="BM99" s="19">
        <v>0</v>
      </c>
      <c r="BN99" s="19">
        <v>0</v>
      </c>
      <c r="BO99" s="19">
        <v>1</v>
      </c>
      <c r="BP99" s="19">
        <v>0</v>
      </c>
      <c r="BQ99" s="20" t="s">
        <v>170</v>
      </c>
      <c r="BR99" s="19">
        <v>22</v>
      </c>
      <c r="BS99" s="19">
        <v>10</v>
      </c>
      <c r="BT99" s="19">
        <v>2</v>
      </c>
      <c r="BU99" s="19">
        <v>4</v>
      </c>
      <c r="BV99" s="19">
        <v>0.221</v>
      </c>
      <c r="BW99" s="19">
        <v>0.5</v>
      </c>
      <c r="BX99" s="19">
        <v>24</v>
      </c>
      <c r="BY99" s="19">
        <v>0</v>
      </c>
      <c r="BZ99" s="20" t="s">
        <v>176</v>
      </c>
      <c r="CA99" s="19"/>
      <c r="CB99" s="19">
        <v>0</v>
      </c>
      <c r="CC99" s="19">
        <v>1</v>
      </c>
      <c r="CD99" s="19">
        <v>6</v>
      </c>
      <c r="CE99" s="19">
        <v>4</v>
      </c>
      <c r="CF99" s="19">
        <v>1</v>
      </c>
      <c r="CG99" s="19">
        <v>2</v>
      </c>
    </row>
    <row r="100" spans="1:85">
      <c r="A100" s="19">
        <v>2</v>
      </c>
      <c r="B100" s="19">
        <v>4</v>
      </c>
      <c r="C100" s="19">
        <v>90</v>
      </c>
      <c r="D100" s="19">
        <v>30</v>
      </c>
      <c r="E100" s="19">
        <v>0</v>
      </c>
      <c r="F100" s="24">
        <f t="shared" si="9"/>
        <v>55</v>
      </c>
      <c r="G100" s="19">
        <v>150</v>
      </c>
      <c r="H100" s="24">
        <f t="shared" si="11"/>
        <v>15</v>
      </c>
      <c r="I100" s="24">
        <f t="shared" si="12"/>
        <v>8</v>
      </c>
      <c r="J100" s="24">
        <f t="shared" si="13"/>
        <v>80</v>
      </c>
      <c r="K100" s="47" t="str">
        <f t="shared" si="10"/>
        <v>03</v>
      </c>
      <c r="L100" s="19">
        <v>62</v>
      </c>
      <c r="M100" s="19">
        <v>0</v>
      </c>
      <c r="N100" s="19">
        <v>0</v>
      </c>
      <c r="O100" s="19">
        <v>1</v>
      </c>
      <c r="P100" s="19">
        <v>0</v>
      </c>
      <c r="Q100" s="20" t="s">
        <v>170</v>
      </c>
      <c r="R100" s="19">
        <v>42</v>
      </c>
      <c r="S100" s="19">
        <v>10</v>
      </c>
      <c r="T100" s="19">
        <v>2</v>
      </c>
      <c r="U100" s="19">
        <v>4</v>
      </c>
      <c r="V100" s="19">
        <v>0.13700000000000001</v>
      </c>
      <c r="W100" s="19">
        <v>0.1232</v>
      </c>
      <c r="X100" s="19">
        <v>24</v>
      </c>
      <c r="Y100" s="19">
        <v>0</v>
      </c>
      <c r="Z100" s="20" t="s">
        <v>176</v>
      </c>
      <c r="AA100" s="19"/>
      <c r="AB100" s="19">
        <v>0</v>
      </c>
      <c r="AC100" s="19">
        <v>1</v>
      </c>
      <c r="AD100" s="19">
        <v>6</v>
      </c>
      <c r="AE100" s="19">
        <v>4</v>
      </c>
      <c r="AF100" s="19">
        <v>1</v>
      </c>
      <c r="AG100" s="19">
        <v>2</v>
      </c>
      <c r="AH100" s="19">
        <v>0</v>
      </c>
      <c r="BA100" s="19">
        <v>2</v>
      </c>
      <c r="BB100" s="19">
        <v>4</v>
      </c>
      <c r="BC100" s="19">
        <v>90</v>
      </c>
      <c r="BD100" s="19">
        <v>30</v>
      </c>
      <c r="BE100" s="19">
        <v>0</v>
      </c>
      <c r="BF100" s="19">
        <v>5.4</v>
      </c>
      <c r="BG100" s="19">
        <v>150</v>
      </c>
      <c r="BH100" s="19">
        <v>17</v>
      </c>
      <c r="BI100" s="19">
        <v>60</v>
      </c>
      <c r="BJ100" s="19">
        <v>5</v>
      </c>
      <c r="BK100" s="19">
        <v>2</v>
      </c>
      <c r="BL100" s="19">
        <v>62</v>
      </c>
      <c r="BM100" s="19">
        <v>0</v>
      </c>
      <c r="BN100" s="19">
        <v>0</v>
      </c>
      <c r="BO100" s="19">
        <v>1</v>
      </c>
      <c r="BP100" s="19">
        <v>0</v>
      </c>
      <c r="BQ100" s="20" t="s">
        <v>170</v>
      </c>
      <c r="BR100" s="19">
        <v>42</v>
      </c>
      <c r="BS100" s="19">
        <v>10</v>
      </c>
      <c r="BT100" s="19">
        <v>2</v>
      </c>
      <c r="BU100" s="19">
        <v>4</v>
      </c>
      <c r="BV100" s="19">
        <v>0.13700000000000001</v>
      </c>
      <c r="BW100" s="19">
        <v>0.1232</v>
      </c>
      <c r="BX100" s="19">
        <v>24</v>
      </c>
      <c r="BY100" s="19">
        <v>0</v>
      </c>
      <c r="BZ100" s="20" t="s">
        <v>176</v>
      </c>
      <c r="CA100" s="19"/>
      <c r="CB100" s="19">
        <v>0</v>
      </c>
      <c r="CC100" s="19">
        <v>1</v>
      </c>
      <c r="CD100" s="19">
        <v>6</v>
      </c>
      <c r="CE100" s="19">
        <v>4</v>
      </c>
      <c r="CF100" s="19">
        <v>1</v>
      </c>
      <c r="CG100" s="19">
        <v>2</v>
      </c>
    </row>
    <row r="101" spans="1:85">
      <c r="A101" s="19">
        <v>3</v>
      </c>
      <c r="B101" s="19">
        <v>3</v>
      </c>
      <c r="C101" s="19">
        <v>60</v>
      </c>
      <c r="D101" s="19">
        <v>30</v>
      </c>
      <c r="E101" s="19">
        <v>0</v>
      </c>
      <c r="F101" s="24">
        <f t="shared" si="9"/>
        <v>45</v>
      </c>
      <c r="G101" s="19">
        <v>150</v>
      </c>
      <c r="H101" s="24">
        <f t="shared" si="11"/>
        <v>15</v>
      </c>
      <c r="I101" s="24">
        <f t="shared" si="12"/>
        <v>8</v>
      </c>
      <c r="J101" s="24">
        <f t="shared" si="13"/>
        <v>80</v>
      </c>
      <c r="K101" s="47" t="str">
        <f t="shared" si="10"/>
        <v>03</v>
      </c>
      <c r="L101" s="19">
        <v>62</v>
      </c>
      <c r="M101" s="19">
        <v>0</v>
      </c>
      <c r="N101" s="19">
        <v>0</v>
      </c>
      <c r="O101" s="19">
        <v>1</v>
      </c>
      <c r="P101" s="19">
        <v>0</v>
      </c>
      <c r="Q101" s="20" t="s">
        <v>170</v>
      </c>
      <c r="R101" s="19">
        <v>42</v>
      </c>
      <c r="S101" s="19">
        <v>10</v>
      </c>
      <c r="T101" s="19">
        <v>2</v>
      </c>
      <c r="U101" s="19">
        <v>4</v>
      </c>
      <c r="V101" s="19">
        <v>9.0999999999999998E-2</v>
      </c>
      <c r="W101" s="19">
        <v>8.1299999999999997E-2</v>
      </c>
      <c r="X101" s="19">
        <v>24</v>
      </c>
      <c r="Y101" s="19">
        <v>0</v>
      </c>
      <c r="Z101" s="20" t="s">
        <v>176</v>
      </c>
      <c r="AA101" s="19"/>
      <c r="AB101" s="19">
        <v>0</v>
      </c>
      <c r="AC101" s="19">
        <v>1</v>
      </c>
      <c r="AD101" s="19">
        <v>6</v>
      </c>
      <c r="AE101" s="19">
        <v>4</v>
      </c>
      <c r="AF101" s="19">
        <v>1</v>
      </c>
      <c r="AG101" s="19">
        <v>2</v>
      </c>
      <c r="AH101" s="19">
        <v>0</v>
      </c>
      <c r="BA101" s="19">
        <v>3</v>
      </c>
      <c r="BB101" s="19">
        <v>3</v>
      </c>
      <c r="BC101" s="19">
        <v>60</v>
      </c>
      <c r="BD101" s="19">
        <v>30</v>
      </c>
      <c r="BE101" s="19">
        <v>0</v>
      </c>
      <c r="BF101" s="19">
        <v>4.4000000000000004</v>
      </c>
      <c r="BG101" s="19">
        <v>150</v>
      </c>
      <c r="BH101" s="19">
        <v>17</v>
      </c>
      <c r="BI101" s="19">
        <v>60</v>
      </c>
      <c r="BJ101" s="19">
        <v>5</v>
      </c>
      <c r="BK101" s="19">
        <v>2</v>
      </c>
      <c r="BL101" s="19">
        <v>62</v>
      </c>
      <c r="BM101" s="19">
        <v>0</v>
      </c>
      <c r="BN101" s="19">
        <v>0</v>
      </c>
      <c r="BO101" s="19">
        <v>1</v>
      </c>
      <c r="BP101" s="19">
        <v>0</v>
      </c>
      <c r="BQ101" s="20" t="s">
        <v>170</v>
      </c>
      <c r="BR101" s="19">
        <v>42</v>
      </c>
      <c r="BS101" s="19">
        <v>10</v>
      </c>
      <c r="BT101" s="19">
        <v>2</v>
      </c>
      <c r="BU101" s="19">
        <v>4</v>
      </c>
      <c r="BV101" s="19">
        <v>9.0999999999999998E-2</v>
      </c>
      <c r="BW101" s="19">
        <v>8.1299999999999997E-2</v>
      </c>
      <c r="BX101" s="19">
        <v>24</v>
      </c>
      <c r="BY101" s="19">
        <v>0</v>
      </c>
      <c r="BZ101" s="20" t="s">
        <v>176</v>
      </c>
      <c r="CA101" s="19"/>
      <c r="CB101" s="19">
        <v>0</v>
      </c>
      <c r="CC101" s="19">
        <v>1</v>
      </c>
      <c r="CD101" s="19">
        <v>6</v>
      </c>
      <c r="CE101" s="19">
        <v>4</v>
      </c>
      <c r="CF101" s="19">
        <v>1</v>
      </c>
      <c r="CG101" s="19">
        <v>2</v>
      </c>
    </row>
    <row r="102" spans="1:85">
      <c r="A102" s="19">
        <v>4</v>
      </c>
      <c r="B102" s="19">
        <v>2</v>
      </c>
      <c r="C102" s="19">
        <v>30</v>
      </c>
      <c r="D102" s="19">
        <v>15</v>
      </c>
      <c r="E102" s="19">
        <v>0</v>
      </c>
      <c r="F102" s="24">
        <f t="shared" si="9"/>
        <v>35</v>
      </c>
      <c r="G102" s="19">
        <v>150</v>
      </c>
      <c r="H102" s="24">
        <f t="shared" si="11"/>
        <v>15</v>
      </c>
      <c r="I102" s="24">
        <f t="shared" si="12"/>
        <v>8</v>
      </c>
      <c r="J102" s="24">
        <f t="shared" si="13"/>
        <v>80</v>
      </c>
      <c r="K102" s="47" t="str">
        <f t="shared" si="10"/>
        <v>00</v>
      </c>
      <c r="L102" s="19">
        <v>62</v>
      </c>
      <c r="M102" s="19">
        <v>0</v>
      </c>
      <c r="N102" s="19">
        <v>0</v>
      </c>
      <c r="O102" s="19">
        <v>0</v>
      </c>
      <c r="P102" s="19">
        <v>0</v>
      </c>
      <c r="Q102" s="20" t="s">
        <v>170</v>
      </c>
      <c r="R102" s="19">
        <v>42</v>
      </c>
      <c r="S102" s="19">
        <v>10</v>
      </c>
      <c r="T102" s="19">
        <v>2</v>
      </c>
      <c r="U102" s="19">
        <v>4</v>
      </c>
      <c r="V102" s="19">
        <v>5.2999999999999999E-2</v>
      </c>
      <c r="W102" s="19">
        <v>4.65E-2</v>
      </c>
      <c r="X102" s="19">
        <v>24</v>
      </c>
      <c r="Y102" s="19">
        <v>0</v>
      </c>
      <c r="Z102" s="20" t="s">
        <v>176</v>
      </c>
      <c r="AA102" s="19"/>
      <c r="AB102" s="19">
        <v>2.8</v>
      </c>
      <c r="AC102" s="19">
        <v>1</v>
      </c>
      <c r="AD102" s="19">
        <v>6</v>
      </c>
      <c r="AE102" s="19">
        <v>4</v>
      </c>
      <c r="AF102" s="19">
        <v>1</v>
      </c>
      <c r="AG102" s="19">
        <v>2</v>
      </c>
      <c r="AH102" s="19">
        <v>0</v>
      </c>
      <c r="BA102" s="19">
        <v>4</v>
      </c>
      <c r="BB102" s="19">
        <v>2</v>
      </c>
      <c r="BC102" s="19">
        <v>30</v>
      </c>
      <c r="BD102" s="19">
        <v>15</v>
      </c>
      <c r="BE102" s="19">
        <v>0</v>
      </c>
      <c r="BF102" s="19">
        <v>3.4</v>
      </c>
      <c r="BG102" s="19">
        <v>150</v>
      </c>
      <c r="BH102" s="19">
        <v>17</v>
      </c>
      <c r="BI102" s="19">
        <v>60</v>
      </c>
      <c r="BJ102" s="19">
        <v>5</v>
      </c>
      <c r="BK102" s="19">
        <v>2</v>
      </c>
      <c r="BL102" s="19">
        <v>62</v>
      </c>
      <c r="BM102" s="19">
        <v>0</v>
      </c>
      <c r="BN102" s="19">
        <v>0</v>
      </c>
      <c r="BO102" s="19">
        <v>0</v>
      </c>
      <c r="BP102" s="19">
        <v>0</v>
      </c>
      <c r="BQ102" s="20" t="s">
        <v>170</v>
      </c>
      <c r="BR102" s="19">
        <v>42</v>
      </c>
      <c r="BS102" s="19">
        <v>10</v>
      </c>
      <c r="BT102" s="19">
        <v>2</v>
      </c>
      <c r="BU102" s="19">
        <v>4</v>
      </c>
      <c r="BV102" s="19">
        <v>5.2999999999999999E-2</v>
      </c>
      <c r="BW102" s="19">
        <v>4.65E-2</v>
      </c>
      <c r="BX102" s="19">
        <v>24</v>
      </c>
      <c r="BY102" s="19">
        <v>0</v>
      </c>
      <c r="BZ102" s="20" t="s">
        <v>176</v>
      </c>
      <c r="CA102" s="19"/>
      <c r="CB102" s="19">
        <v>2.8</v>
      </c>
      <c r="CC102" s="19">
        <v>1</v>
      </c>
      <c r="CD102" s="19">
        <v>6</v>
      </c>
      <c r="CE102" s="19">
        <v>4</v>
      </c>
      <c r="CF102" s="19">
        <v>1</v>
      </c>
      <c r="CG102" s="19">
        <v>2</v>
      </c>
    </row>
    <row r="103" spans="1:85">
      <c r="A103" s="19">
        <v>5</v>
      </c>
      <c r="B103" s="19">
        <v>1</v>
      </c>
      <c r="C103" s="19">
        <v>20</v>
      </c>
      <c r="D103" s="19">
        <v>10</v>
      </c>
      <c r="E103" s="19">
        <v>0</v>
      </c>
      <c r="F103" s="24">
        <f t="shared" si="9"/>
        <v>25</v>
      </c>
      <c r="G103" s="19">
        <v>150</v>
      </c>
      <c r="H103" s="24">
        <f t="shared" si="11"/>
        <v>15</v>
      </c>
      <c r="I103" s="24">
        <f t="shared" si="12"/>
        <v>10</v>
      </c>
      <c r="J103" s="24">
        <f t="shared" si="13"/>
        <v>80</v>
      </c>
      <c r="K103" s="47" t="str">
        <f t="shared" si="10"/>
        <v>00</v>
      </c>
      <c r="L103" s="19">
        <v>73</v>
      </c>
      <c r="M103" s="19">
        <v>0</v>
      </c>
      <c r="N103" s="19">
        <v>0</v>
      </c>
      <c r="O103" s="19">
        <v>0</v>
      </c>
      <c r="P103" s="19">
        <v>0</v>
      </c>
      <c r="Q103" s="20" t="s">
        <v>170</v>
      </c>
      <c r="R103" s="19">
        <v>42</v>
      </c>
      <c r="S103" s="19">
        <v>15</v>
      </c>
      <c r="T103" s="19">
        <v>2</v>
      </c>
      <c r="U103" s="19">
        <v>4</v>
      </c>
      <c r="V103" s="19">
        <v>5.1999999999999998E-2</v>
      </c>
      <c r="W103" s="19">
        <v>3.5999999999999997E-2</v>
      </c>
      <c r="X103" s="19">
        <v>24</v>
      </c>
      <c r="Y103" s="19">
        <v>0</v>
      </c>
      <c r="Z103" s="20" t="s">
        <v>176</v>
      </c>
      <c r="AA103" s="19"/>
      <c r="AB103" s="19">
        <v>2</v>
      </c>
      <c r="AC103" s="19">
        <v>1</v>
      </c>
      <c r="AD103" s="19">
        <v>6</v>
      </c>
      <c r="AE103" s="19">
        <v>4</v>
      </c>
      <c r="AF103" s="19">
        <v>1</v>
      </c>
      <c r="AG103" s="19">
        <v>2</v>
      </c>
      <c r="AH103" s="19">
        <v>0</v>
      </c>
      <c r="BA103" s="19">
        <v>5</v>
      </c>
      <c r="BB103" s="19">
        <v>1</v>
      </c>
      <c r="BC103" s="19">
        <v>20</v>
      </c>
      <c r="BD103" s="19">
        <v>10</v>
      </c>
      <c r="BE103" s="19">
        <v>0</v>
      </c>
      <c r="BF103" s="19">
        <v>2.4</v>
      </c>
      <c r="BG103" s="19">
        <v>150</v>
      </c>
      <c r="BH103" s="19">
        <v>17</v>
      </c>
      <c r="BI103" s="19">
        <v>80</v>
      </c>
      <c r="BJ103" s="19">
        <v>5</v>
      </c>
      <c r="BK103" s="19">
        <v>2</v>
      </c>
      <c r="BL103" s="19">
        <v>73</v>
      </c>
      <c r="BM103" s="19">
        <v>0</v>
      </c>
      <c r="BN103" s="19">
        <v>0</v>
      </c>
      <c r="BO103" s="19">
        <v>0</v>
      </c>
      <c r="BP103" s="19">
        <v>0</v>
      </c>
      <c r="BQ103" s="20" t="s">
        <v>170</v>
      </c>
      <c r="BR103" s="19">
        <v>42</v>
      </c>
      <c r="BS103" s="19">
        <v>15</v>
      </c>
      <c r="BT103" s="19">
        <v>2</v>
      </c>
      <c r="BU103" s="19">
        <v>4</v>
      </c>
      <c r="BV103" s="19">
        <v>5.1999999999999998E-2</v>
      </c>
      <c r="BW103" s="19">
        <v>3.5999999999999997E-2</v>
      </c>
      <c r="BX103" s="19">
        <v>24</v>
      </c>
      <c r="BY103" s="19">
        <v>0</v>
      </c>
      <c r="BZ103" s="20" t="s">
        <v>176</v>
      </c>
      <c r="CA103" s="19"/>
      <c r="CB103" s="19">
        <v>2</v>
      </c>
      <c r="CC103" s="19">
        <v>1</v>
      </c>
      <c r="CD103" s="19">
        <v>6</v>
      </c>
      <c r="CE103" s="19">
        <v>4</v>
      </c>
      <c r="CF103" s="19">
        <v>1</v>
      </c>
      <c r="CG103" s="19">
        <v>2</v>
      </c>
    </row>
    <row r="104" spans="1:85">
      <c r="A104" s="19"/>
      <c r="B104" s="19"/>
      <c r="C104" s="19"/>
      <c r="D104" s="19"/>
      <c r="E104" s="19"/>
      <c r="F104" s="24" t="str">
        <f t="shared" si="9"/>
        <v/>
      </c>
      <c r="G104" s="19"/>
      <c r="H104" s="24" t="str">
        <f t="shared" si="11"/>
        <v/>
      </c>
      <c r="I104" s="24" t="str">
        <f t="shared" si="12"/>
        <v/>
      </c>
      <c r="J104" s="24" t="str">
        <f t="shared" si="13"/>
        <v/>
      </c>
      <c r="K104" s="47" t="str">
        <f t="shared" si="10"/>
        <v/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>
        <v>0</v>
      </c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</row>
    <row r="105" spans="1:85">
      <c r="A105" s="19">
        <v>1</v>
      </c>
      <c r="B105" s="19">
        <v>4</v>
      </c>
      <c r="C105" s="19">
        <v>280</v>
      </c>
      <c r="D105" s="19">
        <v>40</v>
      </c>
      <c r="E105" s="19">
        <v>0</v>
      </c>
      <c r="F105" s="24">
        <f t="shared" si="9"/>
        <v>70</v>
      </c>
      <c r="G105" s="19">
        <v>50</v>
      </c>
      <c r="H105" s="24">
        <f t="shared" si="11"/>
        <v>15</v>
      </c>
      <c r="I105" s="24">
        <f t="shared" si="12"/>
        <v>4</v>
      </c>
      <c r="J105" s="24">
        <f t="shared" si="13"/>
        <v>80</v>
      </c>
      <c r="K105" s="47" t="str">
        <f t="shared" si="10"/>
        <v>03</v>
      </c>
      <c r="L105" s="19">
        <v>22</v>
      </c>
      <c r="M105" s="19">
        <v>0</v>
      </c>
      <c r="N105" s="19">
        <v>0</v>
      </c>
      <c r="O105" s="19">
        <v>1</v>
      </c>
      <c r="P105" s="19">
        <v>0</v>
      </c>
      <c r="Q105" s="20" t="s">
        <v>170</v>
      </c>
      <c r="R105" s="19">
        <v>22</v>
      </c>
      <c r="S105" s="19">
        <v>10</v>
      </c>
      <c r="T105" s="19">
        <v>2</v>
      </c>
      <c r="U105" s="19">
        <v>4</v>
      </c>
      <c r="V105" s="19">
        <v>0.21099999999999999</v>
      </c>
      <c r="W105" s="19">
        <v>0.5</v>
      </c>
      <c r="X105" s="19">
        <v>24</v>
      </c>
      <c r="Y105" s="19">
        <v>0</v>
      </c>
      <c r="Z105" s="20" t="s">
        <v>176</v>
      </c>
      <c r="AA105" s="19"/>
      <c r="AB105" s="19">
        <v>0</v>
      </c>
      <c r="AC105" s="19">
        <v>1</v>
      </c>
      <c r="AD105" s="19">
        <v>6</v>
      </c>
      <c r="AE105" s="19">
        <v>4</v>
      </c>
      <c r="AF105" s="19">
        <v>1</v>
      </c>
      <c r="AG105" s="19">
        <v>2.8</v>
      </c>
      <c r="AH105" s="19">
        <v>0</v>
      </c>
      <c r="BA105" s="19">
        <v>1</v>
      </c>
      <c r="BB105" s="19">
        <v>4</v>
      </c>
      <c r="BC105" s="19">
        <v>280</v>
      </c>
      <c r="BD105" s="19">
        <v>40</v>
      </c>
      <c r="BE105" s="19">
        <v>0</v>
      </c>
      <c r="BF105" s="19">
        <v>7</v>
      </c>
      <c r="BG105" s="19">
        <v>50</v>
      </c>
      <c r="BH105" s="19">
        <v>10</v>
      </c>
      <c r="BI105" s="19">
        <v>28</v>
      </c>
      <c r="BJ105" s="19">
        <v>5</v>
      </c>
      <c r="BK105" s="19">
        <v>2</v>
      </c>
      <c r="BL105" s="19">
        <v>22</v>
      </c>
      <c r="BM105" s="19">
        <v>0</v>
      </c>
      <c r="BN105" s="19">
        <v>0</v>
      </c>
      <c r="BO105" s="19">
        <v>1</v>
      </c>
      <c r="BP105" s="19">
        <v>0</v>
      </c>
      <c r="BQ105" s="20" t="s">
        <v>170</v>
      </c>
      <c r="BR105" s="19">
        <v>22</v>
      </c>
      <c r="BS105" s="19">
        <v>10</v>
      </c>
      <c r="BT105" s="19">
        <v>2</v>
      </c>
      <c r="BU105" s="19">
        <v>4</v>
      </c>
      <c r="BV105" s="19">
        <v>0.21099999999999999</v>
      </c>
      <c r="BW105" s="19">
        <v>0.5</v>
      </c>
      <c r="BX105" s="19">
        <v>24</v>
      </c>
      <c r="BY105" s="19">
        <v>0</v>
      </c>
      <c r="BZ105" s="20" t="s">
        <v>176</v>
      </c>
      <c r="CA105" s="19"/>
      <c r="CB105" s="19">
        <v>0</v>
      </c>
      <c r="CC105" s="19">
        <v>1</v>
      </c>
      <c r="CD105" s="19">
        <v>6</v>
      </c>
      <c r="CE105" s="19">
        <v>4</v>
      </c>
      <c r="CF105" s="19">
        <v>1</v>
      </c>
      <c r="CG105" s="19">
        <v>2.8</v>
      </c>
    </row>
    <row r="106" spans="1:85">
      <c r="A106" s="19">
        <v>2</v>
      </c>
      <c r="B106" s="19">
        <v>3</v>
      </c>
      <c r="C106" s="19">
        <v>90</v>
      </c>
      <c r="D106" s="19">
        <v>30</v>
      </c>
      <c r="E106" s="19">
        <v>0</v>
      </c>
      <c r="F106" s="24">
        <f t="shared" si="9"/>
        <v>45</v>
      </c>
      <c r="G106" s="19">
        <v>150</v>
      </c>
      <c r="H106" s="24">
        <f t="shared" si="11"/>
        <v>15</v>
      </c>
      <c r="I106" s="24">
        <f t="shared" si="12"/>
        <v>8</v>
      </c>
      <c r="J106" s="24">
        <f t="shared" si="13"/>
        <v>80</v>
      </c>
      <c r="K106" s="47" t="str">
        <f t="shared" si="10"/>
        <v>03</v>
      </c>
      <c r="L106" s="19">
        <v>62</v>
      </c>
      <c r="M106" s="19">
        <v>0</v>
      </c>
      <c r="N106" s="19">
        <v>0</v>
      </c>
      <c r="O106" s="19">
        <v>1</v>
      </c>
      <c r="P106" s="19">
        <v>0</v>
      </c>
      <c r="Q106" s="20" t="s">
        <v>170</v>
      </c>
      <c r="R106" s="19">
        <v>42</v>
      </c>
      <c r="S106" s="19">
        <v>10</v>
      </c>
      <c r="T106" s="19">
        <v>2</v>
      </c>
      <c r="U106" s="19">
        <v>4</v>
      </c>
      <c r="V106" s="19">
        <v>0.127</v>
      </c>
      <c r="W106" s="19">
        <v>0.1142</v>
      </c>
      <c r="X106" s="19">
        <v>24</v>
      </c>
      <c r="Y106" s="19">
        <v>0</v>
      </c>
      <c r="Z106" s="20" t="s">
        <v>176</v>
      </c>
      <c r="AA106" s="19"/>
      <c r="AB106" s="19">
        <v>0</v>
      </c>
      <c r="AC106" s="19">
        <v>1</v>
      </c>
      <c r="AD106" s="19">
        <v>6</v>
      </c>
      <c r="AE106" s="19">
        <v>4</v>
      </c>
      <c r="AF106" s="19">
        <v>1</v>
      </c>
      <c r="AG106" s="19">
        <v>2.8</v>
      </c>
      <c r="AH106" s="19">
        <v>0</v>
      </c>
      <c r="BA106" s="19">
        <v>2</v>
      </c>
      <c r="BB106" s="19">
        <v>3</v>
      </c>
      <c r="BC106" s="19">
        <v>90</v>
      </c>
      <c r="BD106" s="19">
        <v>30</v>
      </c>
      <c r="BE106" s="19">
        <v>0</v>
      </c>
      <c r="BF106" s="19">
        <v>4.4000000000000004</v>
      </c>
      <c r="BG106" s="19">
        <v>150</v>
      </c>
      <c r="BH106" s="19">
        <v>17</v>
      </c>
      <c r="BI106" s="19">
        <v>60</v>
      </c>
      <c r="BJ106" s="19">
        <v>5</v>
      </c>
      <c r="BK106" s="19">
        <v>2</v>
      </c>
      <c r="BL106" s="19">
        <v>62</v>
      </c>
      <c r="BM106" s="19">
        <v>0</v>
      </c>
      <c r="BN106" s="19">
        <v>0</v>
      </c>
      <c r="BO106" s="19">
        <v>1</v>
      </c>
      <c r="BP106" s="19">
        <v>0</v>
      </c>
      <c r="BQ106" s="20" t="s">
        <v>170</v>
      </c>
      <c r="BR106" s="19">
        <v>42</v>
      </c>
      <c r="BS106" s="19">
        <v>10</v>
      </c>
      <c r="BT106" s="19">
        <v>2</v>
      </c>
      <c r="BU106" s="19">
        <v>4</v>
      </c>
      <c r="BV106" s="19">
        <v>0.127</v>
      </c>
      <c r="BW106" s="19">
        <v>0.1142</v>
      </c>
      <c r="BX106" s="19">
        <v>24</v>
      </c>
      <c r="BY106" s="19">
        <v>0</v>
      </c>
      <c r="BZ106" s="20" t="s">
        <v>176</v>
      </c>
      <c r="CA106" s="19"/>
      <c r="CB106" s="19">
        <v>0</v>
      </c>
      <c r="CC106" s="19">
        <v>1</v>
      </c>
      <c r="CD106" s="19">
        <v>6</v>
      </c>
      <c r="CE106" s="19">
        <v>4</v>
      </c>
      <c r="CF106" s="19">
        <v>1</v>
      </c>
      <c r="CG106" s="19">
        <v>2.8</v>
      </c>
    </row>
    <row r="107" spans="1:85">
      <c r="A107" s="19">
        <v>3</v>
      </c>
      <c r="B107" s="19">
        <v>2</v>
      </c>
      <c r="C107" s="19">
        <v>60</v>
      </c>
      <c r="D107" s="19">
        <v>30</v>
      </c>
      <c r="E107" s="19">
        <v>0</v>
      </c>
      <c r="F107" s="24">
        <f t="shared" si="9"/>
        <v>35</v>
      </c>
      <c r="G107" s="19">
        <v>150</v>
      </c>
      <c r="H107" s="24">
        <f t="shared" si="11"/>
        <v>15</v>
      </c>
      <c r="I107" s="24">
        <f t="shared" si="12"/>
        <v>8</v>
      </c>
      <c r="J107" s="24">
        <f t="shared" si="13"/>
        <v>80</v>
      </c>
      <c r="K107" s="47" t="str">
        <f t="shared" si="10"/>
        <v>03</v>
      </c>
      <c r="L107" s="19">
        <v>62</v>
      </c>
      <c r="M107" s="19">
        <v>0</v>
      </c>
      <c r="N107" s="19">
        <v>0</v>
      </c>
      <c r="O107" s="19">
        <v>1</v>
      </c>
      <c r="P107" s="19">
        <v>0</v>
      </c>
      <c r="Q107" s="20" t="s">
        <v>170</v>
      </c>
      <c r="R107" s="19">
        <v>42</v>
      </c>
      <c r="S107" s="19">
        <v>10</v>
      </c>
      <c r="T107" s="19">
        <v>2</v>
      </c>
      <c r="U107" s="19">
        <v>4</v>
      </c>
      <c r="V107" s="19">
        <v>8.1000000000000003E-2</v>
      </c>
      <c r="W107" s="19">
        <v>7.2300000000000003E-2</v>
      </c>
      <c r="X107" s="19">
        <v>24</v>
      </c>
      <c r="Y107" s="19">
        <v>0</v>
      </c>
      <c r="Z107" s="20" t="s">
        <v>176</v>
      </c>
      <c r="AA107" s="19"/>
      <c r="AB107" s="19">
        <v>0</v>
      </c>
      <c r="AC107" s="19">
        <v>1</v>
      </c>
      <c r="AD107" s="19">
        <v>6</v>
      </c>
      <c r="AE107" s="19">
        <v>4</v>
      </c>
      <c r="AF107" s="19">
        <v>1</v>
      </c>
      <c r="AG107" s="19">
        <v>2.8</v>
      </c>
      <c r="AH107" s="19">
        <v>0</v>
      </c>
      <c r="BA107" s="19">
        <v>3</v>
      </c>
      <c r="BB107" s="19">
        <v>2</v>
      </c>
      <c r="BC107" s="19">
        <v>60</v>
      </c>
      <c r="BD107" s="19">
        <v>30</v>
      </c>
      <c r="BE107" s="19">
        <v>0</v>
      </c>
      <c r="BF107" s="19">
        <v>3.4</v>
      </c>
      <c r="BG107" s="19">
        <v>150</v>
      </c>
      <c r="BH107" s="19">
        <v>17</v>
      </c>
      <c r="BI107" s="19">
        <v>60</v>
      </c>
      <c r="BJ107" s="19">
        <v>5</v>
      </c>
      <c r="BK107" s="19">
        <v>2</v>
      </c>
      <c r="BL107" s="19">
        <v>62</v>
      </c>
      <c r="BM107" s="19">
        <v>0</v>
      </c>
      <c r="BN107" s="19">
        <v>0</v>
      </c>
      <c r="BO107" s="19">
        <v>1</v>
      </c>
      <c r="BP107" s="19">
        <v>0</v>
      </c>
      <c r="BQ107" s="20" t="s">
        <v>170</v>
      </c>
      <c r="BR107" s="19">
        <v>42</v>
      </c>
      <c r="BS107" s="19">
        <v>10</v>
      </c>
      <c r="BT107" s="19">
        <v>2</v>
      </c>
      <c r="BU107" s="19">
        <v>4</v>
      </c>
      <c r="BV107" s="19">
        <v>8.1000000000000003E-2</v>
      </c>
      <c r="BW107" s="19">
        <v>7.2300000000000003E-2</v>
      </c>
      <c r="BX107" s="19">
        <v>24</v>
      </c>
      <c r="BY107" s="19">
        <v>0</v>
      </c>
      <c r="BZ107" s="20" t="s">
        <v>176</v>
      </c>
      <c r="CA107" s="19"/>
      <c r="CB107" s="19">
        <v>0</v>
      </c>
      <c r="CC107" s="19">
        <v>1</v>
      </c>
      <c r="CD107" s="19">
        <v>6</v>
      </c>
      <c r="CE107" s="19">
        <v>4</v>
      </c>
      <c r="CF107" s="19">
        <v>1</v>
      </c>
      <c r="CG107" s="19">
        <v>2.8</v>
      </c>
    </row>
    <row r="108" spans="1:85">
      <c r="A108" s="21">
        <v>4</v>
      </c>
      <c r="B108" s="19">
        <v>1</v>
      </c>
      <c r="C108" s="19">
        <v>30</v>
      </c>
      <c r="D108" s="19">
        <v>15</v>
      </c>
      <c r="E108" s="19">
        <v>0</v>
      </c>
      <c r="F108" s="24">
        <f t="shared" si="9"/>
        <v>35</v>
      </c>
      <c r="G108" s="19">
        <v>150</v>
      </c>
      <c r="H108" s="24">
        <f t="shared" si="11"/>
        <v>15</v>
      </c>
      <c r="I108" s="24">
        <f t="shared" si="12"/>
        <v>8</v>
      </c>
      <c r="J108" s="24">
        <f t="shared" si="13"/>
        <v>80</v>
      </c>
      <c r="K108" s="47" t="str">
        <f t="shared" si="10"/>
        <v>03</v>
      </c>
      <c r="L108" s="19">
        <v>62</v>
      </c>
      <c r="M108" s="19">
        <v>0</v>
      </c>
      <c r="N108" s="19">
        <v>0</v>
      </c>
      <c r="O108" s="19">
        <v>0</v>
      </c>
      <c r="P108" s="19">
        <v>0</v>
      </c>
      <c r="Q108" s="20" t="s">
        <v>170</v>
      </c>
      <c r="R108" s="19">
        <v>42</v>
      </c>
      <c r="S108" s="19">
        <v>10</v>
      </c>
      <c r="T108" s="19">
        <v>2</v>
      </c>
      <c r="U108" s="19">
        <v>4</v>
      </c>
      <c r="V108" s="19">
        <v>6.9000000000000006E-2</v>
      </c>
      <c r="W108" s="19">
        <v>5.2999999999999999E-2</v>
      </c>
      <c r="X108" s="19">
        <v>24</v>
      </c>
      <c r="Y108" s="19">
        <v>0</v>
      </c>
      <c r="Z108" s="20" t="s">
        <v>176</v>
      </c>
      <c r="AA108" s="19"/>
      <c r="AB108" s="19">
        <v>2.8</v>
      </c>
      <c r="AC108" s="19">
        <v>1</v>
      </c>
      <c r="AD108" s="19">
        <v>6</v>
      </c>
      <c r="AE108" s="19">
        <v>4</v>
      </c>
      <c r="AF108" s="19">
        <v>1</v>
      </c>
      <c r="AG108" s="19">
        <v>2.8</v>
      </c>
      <c r="AH108" s="19">
        <v>0</v>
      </c>
      <c r="BA108" s="21">
        <v>4</v>
      </c>
      <c r="BB108" s="19">
        <v>1</v>
      </c>
      <c r="BC108" s="19">
        <v>30</v>
      </c>
      <c r="BD108" s="19">
        <v>15</v>
      </c>
      <c r="BE108" s="19">
        <v>0</v>
      </c>
      <c r="BF108" s="19">
        <v>3.4</v>
      </c>
      <c r="BG108" s="19">
        <v>150</v>
      </c>
      <c r="BH108" s="19">
        <v>17</v>
      </c>
      <c r="BI108" s="19">
        <v>60</v>
      </c>
      <c r="BJ108" s="19">
        <v>5</v>
      </c>
      <c r="BK108" s="19">
        <v>2</v>
      </c>
      <c r="BL108" s="19">
        <v>62</v>
      </c>
      <c r="BM108" s="19">
        <v>0</v>
      </c>
      <c r="BN108" s="19">
        <v>0</v>
      </c>
      <c r="BO108" s="19">
        <v>0</v>
      </c>
      <c r="BP108" s="19">
        <v>0</v>
      </c>
      <c r="BQ108" s="20" t="s">
        <v>170</v>
      </c>
      <c r="BR108" s="19">
        <v>42</v>
      </c>
      <c r="BS108" s="19">
        <v>10</v>
      </c>
      <c r="BT108" s="19">
        <v>2</v>
      </c>
      <c r="BU108" s="19">
        <v>4</v>
      </c>
      <c r="BV108" s="19">
        <v>6.9000000000000006E-2</v>
      </c>
      <c r="BW108" s="19">
        <v>5.2999999999999999E-2</v>
      </c>
      <c r="BX108" s="19">
        <v>24</v>
      </c>
      <c r="BY108" s="19">
        <v>0</v>
      </c>
      <c r="BZ108" s="20" t="s">
        <v>176</v>
      </c>
      <c r="CA108" s="19"/>
      <c r="CB108" s="19">
        <v>2.8</v>
      </c>
      <c r="CC108" s="19">
        <v>1</v>
      </c>
      <c r="CD108" s="19">
        <v>6</v>
      </c>
      <c r="CE108" s="19">
        <v>4</v>
      </c>
      <c r="CF108" s="19">
        <v>1</v>
      </c>
      <c r="CG108" s="19">
        <v>2.8</v>
      </c>
    </row>
    <row r="109" spans="1:85">
      <c r="A109" s="19"/>
      <c r="B109" s="19"/>
      <c r="C109" s="19"/>
      <c r="D109" s="19"/>
      <c r="E109" s="19"/>
      <c r="F109" s="24" t="str">
        <f t="shared" si="9"/>
        <v/>
      </c>
      <c r="G109" s="19"/>
      <c r="H109" s="24" t="str">
        <f t="shared" si="11"/>
        <v/>
      </c>
      <c r="I109" s="24" t="str">
        <f t="shared" si="12"/>
        <v/>
      </c>
      <c r="J109" s="24" t="str">
        <f t="shared" si="13"/>
        <v/>
      </c>
      <c r="K109" s="47" t="str">
        <f t="shared" si="10"/>
        <v/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>
        <v>0</v>
      </c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</row>
    <row r="110" spans="1:85">
      <c r="A110" s="19">
        <v>1</v>
      </c>
      <c r="B110" s="19">
        <v>9</v>
      </c>
      <c r="C110" s="19">
        <v>360</v>
      </c>
      <c r="D110" s="19">
        <v>50</v>
      </c>
      <c r="E110" s="19">
        <v>0</v>
      </c>
      <c r="F110" s="24">
        <f t="shared" si="9"/>
        <v>90</v>
      </c>
      <c r="G110" s="19">
        <v>45</v>
      </c>
      <c r="H110" s="24">
        <f t="shared" si="11"/>
        <v>15</v>
      </c>
      <c r="I110" s="24">
        <f t="shared" si="12"/>
        <v>4</v>
      </c>
      <c r="J110" s="24">
        <f t="shared" si="13"/>
        <v>80</v>
      </c>
      <c r="K110" s="47" t="str">
        <f t="shared" si="10"/>
        <v>03</v>
      </c>
      <c r="L110" s="19">
        <v>22</v>
      </c>
      <c r="M110" s="19">
        <v>0</v>
      </c>
      <c r="N110" s="19">
        <v>0</v>
      </c>
      <c r="O110" s="19">
        <v>1</v>
      </c>
      <c r="P110" s="19">
        <v>0</v>
      </c>
      <c r="Q110" s="20" t="s">
        <v>170</v>
      </c>
      <c r="R110" s="19">
        <v>22</v>
      </c>
      <c r="S110" s="19">
        <v>10</v>
      </c>
      <c r="T110" s="19">
        <v>2</v>
      </c>
      <c r="U110" s="19">
        <v>4</v>
      </c>
      <c r="V110" s="19">
        <v>0.30299999999999999</v>
      </c>
      <c r="W110" s="19">
        <v>0.5</v>
      </c>
      <c r="X110" s="19">
        <v>24</v>
      </c>
      <c r="Y110" s="19">
        <v>0</v>
      </c>
      <c r="Z110" s="20" t="s">
        <v>176</v>
      </c>
      <c r="AA110" s="19"/>
      <c r="AB110" s="19">
        <v>0</v>
      </c>
      <c r="AC110" s="19">
        <v>1</v>
      </c>
      <c r="AD110" s="19">
        <v>8</v>
      </c>
      <c r="AE110" s="19">
        <v>4</v>
      </c>
      <c r="AF110" s="19">
        <v>1</v>
      </c>
      <c r="AG110" s="19">
        <v>0.1</v>
      </c>
      <c r="AH110" s="19">
        <v>0</v>
      </c>
      <c r="BA110" s="19">
        <v>1</v>
      </c>
      <c r="BB110" s="19">
        <v>9</v>
      </c>
      <c r="BC110" s="19">
        <v>360</v>
      </c>
      <c r="BD110" s="19">
        <v>50</v>
      </c>
      <c r="BE110" s="19">
        <v>0</v>
      </c>
      <c r="BF110" s="19">
        <v>9</v>
      </c>
      <c r="BG110" s="19">
        <v>45</v>
      </c>
      <c r="BH110" s="19">
        <v>10</v>
      </c>
      <c r="BI110" s="19">
        <v>32</v>
      </c>
      <c r="BJ110" s="19">
        <v>5</v>
      </c>
      <c r="BK110" s="19">
        <v>2</v>
      </c>
      <c r="BL110" s="19">
        <v>22</v>
      </c>
      <c r="BM110" s="19">
        <v>0</v>
      </c>
      <c r="BN110" s="19">
        <v>0</v>
      </c>
      <c r="BO110" s="19">
        <v>1</v>
      </c>
      <c r="BP110" s="19">
        <v>0</v>
      </c>
      <c r="BQ110" s="20" t="s">
        <v>170</v>
      </c>
      <c r="BR110" s="19">
        <v>22</v>
      </c>
      <c r="BS110" s="19">
        <v>10</v>
      </c>
      <c r="BT110" s="19">
        <v>2</v>
      </c>
      <c r="BU110" s="19">
        <v>4</v>
      </c>
      <c r="BV110" s="19">
        <v>0.30299999999999999</v>
      </c>
      <c r="BW110" s="19">
        <v>0.5</v>
      </c>
      <c r="BX110" s="19">
        <v>24</v>
      </c>
      <c r="BY110" s="19">
        <v>0</v>
      </c>
      <c r="BZ110" s="20" t="s">
        <v>176</v>
      </c>
      <c r="CA110" s="19"/>
      <c r="CB110" s="19">
        <v>0</v>
      </c>
      <c r="CC110" s="19">
        <v>1</v>
      </c>
      <c r="CD110" s="19">
        <v>8</v>
      </c>
      <c r="CE110" s="19">
        <v>4</v>
      </c>
      <c r="CF110" s="19">
        <v>1</v>
      </c>
      <c r="CG110" s="19">
        <v>0.1</v>
      </c>
    </row>
    <row r="111" spans="1:85">
      <c r="A111" s="19">
        <v>2</v>
      </c>
      <c r="B111" s="19">
        <v>8</v>
      </c>
      <c r="C111" s="19">
        <v>140</v>
      </c>
      <c r="D111" s="19">
        <v>30</v>
      </c>
      <c r="E111" s="19">
        <v>0</v>
      </c>
      <c r="F111" s="24">
        <f t="shared" si="9"/>
        <v>75</v>
      </c>
      <c r="G111" s="19">
        <v>150</v>
      </c>
      <c r="H111" s="24">
        <f t="shared" si="11"/>
        <v>15</v>
      </c>
      <c r="I111" s="24">
        <f t="shared" si="12"/>
        <v>8</v>
      </c>
      <c r="J111" s="24">
        <f t="shared" si="13"/>
        <v>80</v>
      </c>
      <c r="K111" s="47" t="str">
        <f t="shared" si="10"/>
        <v>03</v>
      </c>
      <c r="L111" s="19">
        <v>62</v>
      </c>
      <c r="M111" s="19">
        <v>0</v>
      </c>
      <c r="N111" s="19">
        <v>0</v>
      </c>
      <c r="O111" s="19">
        <v>1</v>
      </c>
      <c r="P111" s="19">
        <v>0</v>
      </c>
      <c r="Q111" s="20" t="s">
        <v>170</v>
      </c>
      <c r="R111" s="19">
        <v>42</v>
      </c>
      <c r="S111" s="19">
        <v>10</v>
      </c>
      <c r="T111" s="19">
        <v>2</v>
      </c>
      <c r="U111" s="19">
        <v>4</v>
      </c>
      <c r="V111" s="19">
        <v>0.22700000000000001</v>
      </c>
      <c r="W111" s="19">
        <v>0.20699999999999999</v>
      </c>
      <c r="X111" s="19">
        <v>24</v>
      </c>
      <c r="Y111" s="19">
        <v>0</v>
      </c>
      <c r="Z111" s="20" t="s">
        <v>176</v>
      </c>
      <c r="AA111" s="19"/>
      <c r="AB111" s="19">
        <v>0</v>
      </c>
      <c r="AC111" s="19">
        <v>1</v>
      </c>
      <c r="AD111" s="19">
        <v>8</v>
      </c>
      <c r="AE111" s="19">
        <v>4</v>
      </c>
      <c r="AF111" s="19">
        <v>1</v>
      </c>
      <c r="AG111" s="19">
        <v>0.1</v>
      </c>
      <c r="AH111" s="19">
        <v>0</v>
      </c>
      <c r="BA111" s="19">
        <v>2</v>
      </c>
      <c r="BB111" s="19">
        <v>8</v>
      </c>
      <c r="BC111" s="19">
        <v>140</v>
      </c>
      <c r="BD111" s="19">
        <v>30</v>
      </c>
      <c r="BE111" s="19">
        <v>0</v>
      </c>
      <c r="BF111" s="19">
        <v>7.4</v>
      </c>
      <c r="BG111" s="19">
        <v>150</v>
      </c>
      <c r="BH111" s="19">
        <v>17</v>
      </c>
      <c r="BI111" s="19">
        <v>60</v>
      </c>
      <c r="BJ111" s="19">
        <v>5</v>
      </c>
      <c r="BK111" s="19">
        <v>2</v>
      </c>
      <c r="BL111" s="19">
        <v>62</v>
      </c>
      <c r="BM111" s="19">
        <v>0</v>
      </c>
      <c r="BN111" s="19">
        <v>0</v>
      </c>
      <c r="BO111" s="19">
        <v>1</v>
      </c>
      <c r="BP111" s="19">
        <v>0</v>
      </c>
      <c r="BQ111" s="20" t="s">
        <v>170</v>
      </c>
      <c r="BR111" s="19">
        <v>42</v>
      </c>
      <c r="BS111" s="19">
        <v>10</v>
      </c>
      <c r="BT111" s="19">
        <v>2</v>
      </c>
      <c r="BU111" s="19">
        <v>4</v>
      </c>
      <c r="BV111" s="19">
        <v>0.22700000000000001</v>
      </c>
      <c r="BW111" s="19">
        <v>0.20699999999999999</v>
      </c>
      <c r="BX111" s="19">
        <v>24</v>
      </c>
      <c r="BY111" s="19">
        <v>0</v>
      </c>
      <c r="BZ111" s="20" t="s">
        <v>176</v>
      </c>
      <c r="CA111" s="19"/>
      <c r="CB111" s="19">
        <v>0</v>
      </c>
      <c r="CC111" s="19">
        <v>1</v>
      </c>
      <c r="CD111" s="19">
        <v>8</v>
      </c>
      <c r="CE111" s="19">
        <v>4</v>
      </c>
      <c r="CF111" s="19">
        <v>1</v>
      </c>
      <c r="CG111" s="19">
        <v>0.1</v>
      </c>
    </row>
    <row r="112" spans="1:85">
      <c r="A112" s="19">
        <v>3</v>
      </c>
      <c r="B112" s="19">
        <v>7</v>
      </c>
      <c r="C112" s="19">
        <v>90</v>
      </c>
      <c r="D112" s="19">
        <v>30</v>
      </c>
      <c r="E112" s="19">
        <v>0</v>
      </c>
      <c r="F112" s="24">
        <f t="shared" si="9"/>
        <v>55</v>
      </c>
      <c r="G112" s="19">
        <v>150</v>
      </c>
      <c r="H112" s="24">
        <f t="shared" si="11"/>
        <v>15</v>
      </c>
      <c r="I112" s="24">
        <f t="shared" si="12"/>
        <v>8</v>
      </c>
      <c r="J112" s="24">
        <f t="shared" si="13"/>
        <v>80</v>
      </c>
      <c r="K112" s="47" t="str">
        <f t="shared" si="10"/>
        <v>03</v>
      </c>
      <c r="L112" s="19">
        <v>62</v>
      </c>
      <c r="M112" s="19">
        <v>0</v>
      </c>
      <c r="N112" s="19">
        <v>0</v>
      </c>
      <c r="O112" s="19">
        <v>1</v>
      </c>
      <c r="P112" s="19">
        <v>0</v>
      </c>
      <c r="Q112" s="20" t="s">
        <v>170</v>
      </c>
      <c r="R112" s="19">
        <v>42</v>
      </c>
      <c r="S112" s="19">
        <v>10</v>
      </c>
      <c r="T112" s="19">
        <v>2</v>
      </c>
      <c r="U112" s="19">
        <v>4</v>
      </c>
      <c r="V112" s="19">
        <v>0.158</v>
      </c>
      <c r="W112" s="19">
        <v>0.14199999999999999</v>
      </c>
      <c r="X112" s="19">
        <v>24</v>
      </c>
      <c r="Y112" s="19">
        <v>0</v>
      </c>
      <c r="Z112" s="20" t="s">
        <v>176</v>
      </c>
      <c r="AA112" s="19"/>
      <c r="AB112" s="19">
        <v>0</v>
      </c>
      <c r="AC112" s="19">
        <v>1</v>
      </c>
      <c r="AD112" s="19">
        <v>8</v>
      </c>
      <c r="AE112" s="19">
        <v>4</v>
      </c>
      <c r="AF112" s="19">
        <v>1</v>
      </c>
      <c r="AG112" s="19">
        <v>0.1</v>
      </c>
      <c r="AH112" s="19">
        <v>0</v>
      </c>
      <c r="BA112" s="19">
        <v>3</v>
      </c>
      <c r="BB112" s="19">
        <v>7</v>
      </c>
      <c r="BC112" s="19">
        <v>90</v>
      </c>
      <c r="BD112" s="19">
        <v>30</v>
      </c>
      <c r="BE112" s="19">
        <v>0</v>
      </c>
      <c r="BF112" s="19">
        <v>5.4</v>
      </c>
      <c r="BG112" s="19">
        <v>150</v>
      </c>
      <c r="BH112" s="19">
        <v>17</v>
      </c>
      <c r="BI112" s="19">
        <v>60</v>
      </c>
      <c r="BJ112" s="19">
        <v>5</v>
      </c>
      <c r="BK112" s="19">
        <v>2</v>
      </c>
      <c r="BL112" s="19">
        <v>62</v>
      </c>
      <c r="BM112" s="19">
        <v>0</v>
      </c>
      <c r="BN112" s="19">
        <v>0</v>
      </c>
      <c r="BO112" s="19">
        <v>1</v>
      </c>
      <c r="BP112" s="19">
        <v>0</v>
      </c>
      <c r="BQ112" s="20" t="s">
        <v>170</v>
      </c>
      <c r="BR112" s="19">
        <v>42</v>
      </c>
      <c r="BS112" s="19">
        <v>10</v>
      </c>
      <c r="BT112" s="19">
        <v>2</v>
      </c>
      <c r="BU112" s="19">
        <v>4</v>
      </c>
      <c r="BV112" s="19">
        <v>0.158</v>
      </c>
      <c r="BW112" s="19">
        <v>0.14199999999999999</v>
      </c>
      <c r="BX112" s="19">
        <v>24</v>
      </c>
      <c r="BY112" s="19">
        <v>0</v>
      </c>
      <c r="BZ112" s="20" t="s">
        <v>176</v>
      </c>
      <c r="CA112" s="19"/>
      <c r="CB112" s="19">
        <v>0</v>
      </c>
      <c r="CC112" s="19">
        <v>1</v>
      </c>
      <c r="CD112" s="19">
        <v>8</v>
      </c>
      <c r="CE112" s="19">
        <v>4</v>
      </c>
      <c r="CF112" s="19">
        <v>1</v>
      </c>
      <c r="CG112" s="19">
        <v>0.1</v>
      </c>
    </row>
    <row r="113" spans="1:85">
      <c r="A113" s="19">
        <v>4</v>
      </c>
      <c r="B113" s="19">
        <v>6</v>
      </c>
      <c r="C113" s="19">
        <v>60</v>
      </c>
      <c r="D113" s="19">
        <v>30</v>
      </c>
      <c r="E113" s="19">
        <v>0</v>
      </c>
      <c r="F113" s="24">
        <f t="shared" si="9"/>
        <v>45</v>
      </c>
      <c r="G113" s="19">
        <v>150</v>
      </c>
      <c r="H113" s="24">
        <f t="shared" si="11"/>
        <v>15</v>
      </c>
      <c r="I113" s="24">
        <f t="shared" si="12"/>
        <v>8</v>
      </c>
      <c r="J113" s="24">
        <f t="shared" si="13"/>
        <v>80</v>
      </c>
      <c r="K113" s="47" t="str">
        <f t="shared" si="10"/>
        <v>03</v>
      </c>
      <c r="L113" s="19">
        <v>62</v>
      </c>
      <c r="M113" s="19">
        <v>0</v>
      </c>
      <c r="N113" s="19">
        <v>0</v>
      </c>
      <c r="O113" s="19">
        <v>1</v>
      </c>
      <c r="P113" s="19">
        <v>0</v>
      </c>
      <c r="Q113" s="20" t="s">
        <v>170</v>
      </c>
      <c r="R113" s="19">
        <v>42</v>
      </c>
      <c r="S113" s="19">
        <v>10</v>
      </c>
      <c r="T113" s="19">
        <v>2</v>
      </c>
      <c r="U113" s="19">
        <v>4</v>
      </c>
      <c r="V113" s="19">
        <v>0.112</v>
      </c>
      <c r="W113" s="19">
        <v>0.1</v>
      </c>
      <c r="X113" s="19">
        <v>24</v>
      </c>
      <c r="Y113" s="19">
        <v>0</v>
      </c>
      <c r="Z113" s="20" t="s">
        <v>176</v>
      </c>
      <c r="AA113" s="19"/>
      <c r="AB113" s="19">
        <v>0</v>
      </c>
      <c r="AC113" s="19">
        <v>1</v>
      </c>
      <c r="AD113" s="19">
        <v>8</v>
      </c>
      <c r="AE113" s="19">
        <v>4</v>
      </c>
      <c r="AF113" s="19">
        <v>1</v>
      </c>
      <c r="AG113" s="19">
        <v>0.1</v>
      </c>
      <c r="AH113" s="19">
        <v>0</v>
      </c>
      <c r="BA113" s="19">
        <v>4</v>
      </c>
      <c r="BB113" s="19">
        <v>6</v>
      </c>
      <c r="BC113" s="19">
        <v>60</v>
      </c>
      <c r="BD113" s="19">
        <v>30</v>
      </c>
      <c r="BE113" s="19">
        <v>0</v>
      </c>
      <c r="BF113" s="19">
        <v>4.4000000000000004</v>
      </c>
      <c r="BG113" s="19">
        <v>150</v>
      </c>
      <c r="BH113" s="19">
        <v>17</v>
      </c>
      <c r="BI113" s="19">
        <v>60</v>
      </c>
      <c r="BJ113" s="19">
        <v>5</v>
      </c>
      <c r="BK113" s="19">
        <v>2</v>
      </c>
      <c r="BL113" s="19">
        <v>62</v>
      </c>
      <c r="BM113" s="19">
        <v>0</v>
      </c>
      <c r="BN113" s="19">
        <v>0</v>
      </c>
      <c r="BO113" s="19">
        <v>1</v>
      </c>
      <c r="BP113" s="19">
        <v>0</v>
      </c>
      <c r="BQ113" s="20" t="s">
        <v>170</v>
      </c>
      <c r="BR113" s="19">
        <v>42</v>
      </c>
      <c r="BS113" s="19">
        <v>10</v>
      </c>
      <c r="BT113" s="19">
        <v>2</v>
      </c>
      <c r="BU113" s="19">
        <v>4</v>
      </c>
      <c r="BV113" s="19">
        <v>0.112</v>
      </c>
      <c r="BW113" s="19">
        <v>0.1</v>
      </c>
      <c r="BX113" s="19">
        <v>24</v>
      </c>
      <c r="BY113" s="19">
        <v>0</v>
      </c>
      <c r="BZ113" s="20" t="s">
        <v>176</v>
      </c>
      <c r="CA113" s="19"/>
      <c r="CB113" s="19">
        <v>0</v>
      </c>
      <c r="CC113" s="19">
        <v>1</v>
      </c>
      <c r="CD113" s="19">
        <v>8</v>
      </c>
      <c r="CE113" s="19">
        <v>4</v>
      </c>
      <c r="CF113" s="19">
        <v>1</v>
      </c>
      <c r="CG113" s="19">
        <v>0.1</v>
      </c>
    </row>
    <row r="114" spans="1:85">
      <c r="A114" s="19">
        <v>5</v>
      </c>
      <c r="B114" s="19">
        <v>5</v>
      </c>
      <c r="C114" s="19">
        <v>30</v>
      </c>
      <c r="D114" s="19">
        <v>15</v>
      </c>
      <c r="E114" s="19">
        <v>0</v>
      </c>
      <c r="F114" s="24">
        <f t="shared" si="9"/>
        <v>35</v>
      </c>
      <c r="G114" s="19">
        <v>150</v>
      </c>
      <c r="H114" s="24">
        <f t="shared" si="11"/>
        <v>15</v>
      </c>
      <c r="I114" s="24">
        <f t="shared" si="12"/>
        <v>8</v>
      </c>
      <c r="J114" s="24">
        <f t="shared" si="13"/>
        <v>80</v>
      </c>
      <c r="K114" s="47" t="str">
        <f t="shared" si="10"/>
        <v>03</v>
      </c>
      <c r="L114" s="19">
        <v>62</v>
      </c>
      <c r="M114" s="19">
        <v>0</v>
      </c>
      <c r="N114" s="19">
        <v>0</v>
      </c>
      <c r="O114" s="19">
        <v>0</v>
      </c>
      <c r="P114" s="19">
        <v>0</v>
      </c>
      <c r="Q114" s="20" t="s">
        <v>170</v>
      </c>
      <c r="R114" s="19">
        <v>42</v>
      </c>
      <c r="S114" s="19">
        <v>10</v>
      </c>
      <c r="T114" s="19">
        <v>2</v>
      </c>
      <c r="U114" s="19">
        <v>4</v>
      </c>
      <c r="V114" s="19">
        <v>7.3999999999999996E-2</v>
      </c>
      <c r="W114" s="19">
        <v>6.5000000000000002E-2</v>
      </c>
      <c r="X114" s="19">
        <v>24</v>
      </c>
      <c r="Y114" s="19">
        <v>0</v>
      </c>
      <c r="Z114" s="20" t="s">
        <v>176</v>
      </c>
      <c r="AA114" s="19"/>
      <c r="AB114" s="19">
        <v>2.8</v>
      </c>
      <c r="AC114" s="19">
        <v>1</v>
      </c>
      <c r="AD114" s="19">
        <v>8</v>
      </c>
      <c r="AE114" s="19">
        <v>4</v>
      </c>
      <c r="AF114" s="19">
        <v>1</v>
      </c>
      <c r="AG114" s="19">
        <v>0.1</v>
      </c>
      <c r="AH114" s="19">
        <v>0</v>
      </c>
      <c r="BA114" s="19">
        <v>5</v>
      </c>
      <c r="BB114" s="19">
        <v>5</v>
      </c>
      <c r="BC114" s="19">
        <v>30</v>
      </c>
      <c r="BD114" s="19">
        <v>15</v>
      </c>
      <c r="BE114" s="19">
        <v>0</v>
      </c>
      <c r="BF114" s="19">
        <v>3.4</v>
      </c>
      <c r="BG114" s="19">
        <v>150</v>
      </c>
      <c r="BH114" s="19">
        <v>17</v>
      </c>
      <c r="BI114" s="19">
        <v>60</v>
      </c>
      <c r="BJ114" s="19">
        <v>5</v>
      </c>
      <c r="BK114" s="19">
        <v>2</v>
      </c>
      <c r="BL114" s="19">
        <v>62</v>
      </c>
      <c r="BM114" s="19">
        <v>0</v>
      </c>
      <c r="BN114" s="19">
        <v>0</v>
      </c>
      <c r="BO114" s="19">
        <v>0</v>
      </c>
      <c r="BP114" s="19">
        <v>0</v>
      </c>
      <c r="BQ114" s="20" t="s">
        <v>170</v>
      </c>
      <c r="BR114" s="19">
        <v>42</v>
      </c>
      <c r="BS114" s="19">
        <v>10</v>
      </c>
      <c r="BT114" s="19">
        <v>2</v>
      </c>
      <c r="BU114" s="19">
        <v>4</v>
      </c>
      <c r="BV114" s="19">
        <v>7.3999999999999996E-2</v>
      </c>
      <c r="BW114" s="19">
        <v>6.5000000000000002E-2</v>
      </c>
      <c r="BX114" s="19">
        <v>24</v>
      </c>
      <c r="BY114" s="19">
        <v>0</v>
      </c>
      <c r="BZ114" s="20" t="s">
        <v>176</v>
      </c>
      <c r="CA114" s="19"/>
      <c r="CB114" s="19">
        <v>2.8</v>
      </c>
      <c r="CC114" s="19">
        <v>1</v>
      </c>
      <c r="CD114" s="19">
        <v>8</v>
      </c>
      <c r="CE114" s="19">
        <v>4</v>
      </c>
      <c r="CF114" s="19">
        <v>1</v>
      </c>
      <c r="CG114" s="19">
        <v>0.1</v>
      </c>
    </row>
    <row r="115" spans="1:85">
      <c r="A115" s="19">
        <v>6</v>
      </c>
      <c r="B115" s="19">
        <v>4</v>
      </c>
      <c r="C115" s="19">
        <v>20</v>
      </c>
      <c r="D115" s="19">
        <v>10</v>
      </c>
      <c r="E115" s="19">
        <v>0</v>
      </c>
      <c r="F115" s="24">
        <f t="shared" si="9"/>
        <v>25</v>
      </c>
      <c r="G115" s="19">
        <v>150</v>
      </c>
      <c r="H115" s="24">
        <f t="shared" si="11"/>
        <v>15</v>
      </c>
      <c r="I115" s="24">
        <f t="shared" si="12"/>
        <v>10</v>
      </c>
      <c r="J115" s="24">
        <f t="shared" si="13"/>
        <v>80</v>
      </c>
      <c r="K115" s="47" t="str">
        <f t="shared" si="10"/>
        <v>00</v>
      </c>
      <c r="L115" s="19">
        <v>73</v>
      </c>
      <c r="M115" s="19">
        <v>0</v>
      </c>
      <c r="N115" s="19">
        <v>0</v>
      </c>
      <c r="O115" s="19">
        <v>0</v>
      </c>
      <c r="P115" s="19">
        <v>0</v>
      </c>
      <c r="Q115" s="20" t="s">
        <v>170</v>
      </c>
      <c r="R115" s="19">
        <v>42</v>
      </c>
      <c r="S115" s="19">
        <v>15</v>
      </c>
      <c r="T115" s="19">
        <v>2</v>
      </c>
      <c r="U115" s="19">
        <v>4</v>
      </c>
      <c r="V115" s="19">
        <v>5.1999999999999998E-2</v>
      </c>
      <c r="W115" s="19">
        <v>4.4999999999999998E-2</v>
      </c>
      <c r="X115" s="19">
        <v>24</v>
      </c>
      <c r="Y115" s="19">
        <v>0</v>
      </c>
      <c r="Z115" s="20" t="s">
        <v>176</v>
      </c>
      <c r="AA115" s="19"/>
      <c r="AB115" s="19">
        <v>2</v>
      </c>
      <c r="AC115" s="19">
        <v>1</v>
      </c>
      <c r="AD115" s="19">
        <v>8</v>
      </c>
      <c r="AE115" s="19">
        <v>4</v>
      </c>
      <c r="AF115" s="19">
        <v>1</v>
      </c>
      <c r="AG115" s="19">
        <v>0.1</v>
      </c>
      <c r="AH115" s="19">
        <v>0</v>
      </c>
      <c r="BA115" s="19">
        <v>6</v>
      </c>
      <c r="BB115" s="19">
        <v>4</v>
      </c>
      <c r="BC115" s="19">
        <v>20</v>
      </c>
      <c r="BD115" s="19">
        <v>10</v>
      </c>
      <c r="BE115" s="19">
        <v>0</v>
      </c>
      <c r="BF115" s="19">
        <v>2.4</v>
      </c>
      <c r="BG115" s="19">
        <v>150</v>
      </c>
      <c r="BH115" s="19">
        <v>17</v>
      </c>
      <c r="BI115" s="19">
        <v>80</v>
      </c>
      <c r="BJ115" s="19">
        <v>5</v>
      </c>
      <c r="BK115" s="19">
        <v>2</v>
      </c>
      <c r="BL115" s="19">
        <v>73</v>
      </c>
      <c r="BM115" s="19">
        <v>0</v>
      </c>
      <c r="BN115" s="19">
        <v>0</v>
      </c>
      <c r="BO115" s="19">
        <v>0</v>
      </c>
      <c r="BP115" s="19">
        <v>0</v>
      </c>
      <c r="BQ115" s="20" t="s">
        <v>170</v>
      </c>
      <c r="BR115" s="19">
        <v>42</v>
      </c>
      <c r="BS115" s="19">
        <v>15</v>
      </c>
      <c r="BT115" s="19">
        <v>2</v>
      </c>
      <c r="BU115" s="19">
        <v>4</v>
      </c>
      <c r="BV115" s="19">
        <v>5.1999999999999998E-2</v>
      </c>
      <c r="BW115" s="19">
        <v>4.4999999999999998E-2</v>
      </c>
      <c r="BX115" s="19">
        <v>24</v>
      </c>
      <c r="BY115" s="19">
        <v>0</v>
      </c>
      <c r="BZ115" s="20" t="s">
        <v>176</v>
      </c>
      <c r="CA115" s="19"/>
      <c r="CB115" s="19">
        <v>2</v>
      </c>
      <c r="CC115" s="19">
        <v>1</v>
      </c>
      <c r="CD115" s="19">
        <v>8</v>
      </c>
      <c r="CE115" s="19">
        <v>4</v>
      </c>
      <c r="CF115" s="19">
        <v>1</v>
      </c>
      <c r="CG115" s="19">
        <v>0.1</v>
      </c>
    </row>
    <row r="116" spans="1:85">
      <c r="A116" s="19">
        <v>7</v>
      </c>
      <c r="B116" s="19">
        <v>3</v>
      </c>
      <c r="C116" s="19">
        <v>10</v>
      </c>
      <c r="D116" s="19">
        <v>10</v>
      </c>
      <c r="E116" s="19">
        <v>0</v>
      </c>
      <c r="F116" s="24">
        <f t="shared" si="9"/>
        <v>15</v>
      </c>
      <c r="G116" s="19">
        <v>160</v>
      </c>
      <c r="H116" s="24">
        <f t="shared" si="11"/>
        <v>15</v>
      </c>
      <c r="I116" s="24">
        <f t="shared" si="12"/>
        <v>19</v>
      </c>
      <c r="J116" s="24">
        <f t="shared" si="13"/>
        <v>80</v>
      </c>
      <c r="K116" s="47" t="str">
        <f t="shared" si="10"/>
        <v>00</v>
      </c>
      <c r="L116" s="19">
        <v>73</v>
      </c>
      <c r="M116" s="19">
        <v>0</v>
      </c>
      <c r="N116" s="19">
        <v>0</v>
      </c>
      <c r="O116" s="19">
        <v>0</v>
      </c>
      <c r="P116" s="19">
        <v>0</v>
      </c>
      <c r="Q116" s="20" t="s">
        <v>170</v>
      </c>
      <c r="R116" s="19">
        <v>42</v>
      </c>
      <c r="S116" s="19">
        <v>15</v>
      </c>
      <c r="T116" s="19">
        <v>2</v>
      </c>
      <c r="U116" s="19">
        <v>4</v>
      </c>
      <c r="V116" s="19">
        <v>3.3000000000000002E-2</v>
      </c>
      <c r="W116" s="19">
        <v>2.8000000000000001E-2</v>
      </c>
      <c r="X116" s="19">
        <v>24</v>
      </c>
      <c r="Y116" s="19">
        <v>0</v>
      </c>
      <c r="Z116" s="20" t="s">
        <v>176</v>
      </c>
      <c r="AA116" s="19"/>
      <c r="AB116" s="19">
        <v>1.1200000000000001</v>
      </c>
      <c r="AC116" s="19">
        <v>1</v>
      </c>
      <c r="AD116" s="19">
        <v>8</v>
      </c>
      <c r="AE116" s="19">
        <v>4</v>
      </c>
      <c r="AF116" s="19">
        <v>1</v>
      </c>
      <c r="AG116" s="19">
        <v>0.1</v>
      </c>
      <c r="AH116" s="19">
        <v>0</v>
      </c>
      <c r="BA116" s="19">
        <v>7</v>
      </c>
      <c r="BB116" s="19">
        <v>3</v>
      </c>
      <c r="BC116" s="19">
        <v>10</v>
      </c>
      <c r="BD116" s="19">
        <v>10</v>
      </c>
      <c r="BE116" s="19">
        <v>0</v>
      </c>
      <c r="BF116" s="19">
        <v>1.4</v>
      </c>
      <c r="BG116" s="19">
        <v>160</v>
      </c>
      <c r="BH116" s="19">
        <v>17</v>
      </c>
      <c r="BI116" s="19">
        <v>150</v>
      </c>
      <c r="BJ116" s="19">
        <v>5</v>
      </c>
      <c r="BK116" s="19">
        <v>2</v>
      </c>
      <c r="BL116" s="19">
        <v>73</v>
      </c>
      <c r="BM116" s="19">
        <v>0</v>
      </c>
      <c r="BN116" s="19">
        <v>0</v>
      </c>
      <c r="BO116" s="19">
        <v>0</v>
      </c>
      <c r="BP116" s="19">
        <v>0</v>
      </c>
      <c r="BQ116" s="20" t="s">
        <v>170</v>
      </c>
      <c r="BR116" s="19">
        <v>42</v>
      </c>
      <c r="BS116" s="19">
        <v>15</v>
      </c>
      <c r="BT116" s="19">
        <v>2</v>
      </c>
      <c r="BU116" s="19">
        <v>4</v>
      </c>
      <c r="BV116" s="19">
        <v>3.3000000000000002E-2</v>
      </c>
      <c r="BW116" s="19">
        <v>2.8000000000000001E-2</v>
      </c>
      <c r="BX116" s="19">
        <v>24</v>
      </c>
      <c r="BY116" s="19">
        <v>0</v>
      </c>
      <c r="BZ116" s="20" t="s">
        <v>176</v>
      </c>
      <c r="CA116" s="19"/>
      <c r="CB116" s="19">
        <v>1.1200000000000001</v>
      </c>
      <c r="CC116" s="19">
        <v>1</v>
      </c>
      <c r="CD116" s="19">
        <v>8</v>
      </c>
      <c r="CE116" s="19">
        <v>4</v>
      </c>
      <c r="CF116" s="19">
        <v>1</v>
      </c>
      <c r="CG116" s="19">
        <v>0.1</v>
      </c>
    </row>
    <row r="117" spans="1:85">
      <c r="A117" s="19">
        <v>8</v>
      </c>
      <c r="B117" s="19">
        <v>802</v>
      </c>
      <c r="C117" s="19">
        <v>1</v>
      </c>
      <c r="D117" s="19">
        <v>15</v>
      </c>
      <c r="E117" s="19">
        <v>0</v>
      </c>
      <c r="F117" s="24">
        <f t="shared" si="9"/>
        <v>15</v>
      </c>
      <c r="G117" s="19">
        <v>180</v>
      </c>
      <c r="H117" s="24">
        <f t="shared" si="11"/>
        <v>15</v>
      </c>
      <c r="I117" s="24">
        <f t="shared" si="12"/>
        <v>19</v>
      </c>
      <c r="J117" s="24">
        <f t="shared" si="13"/>
        <v>80</v>
      </c>
      <c r="K117" s="47" t="str">
        <f t="shared" si="10"/>
        <v>00</v>
      </c>
      <c r="L117" s="19">
        <v>73</v>
      </c>
      <c r="M117" s="19">
        <v>0</v>
      </c>
      <c r="N117" s="19">
        <v>2</v>
      </c>
      <c r="O117" s="19">
        <v>0</v>
      </c>
      <c r="P117" s="19">
        <v>3</v>
      </c>
      <c r="Q117" s="20" t="s">
        <v>175</v>
      </c>
      <c r="R117" s="19">
        <v>41</v>
      </c>
      <c r="S117" s="19">
        <v>30</v>
      </c>
      <c r="T117" s="19">
        <v>2</v>
      </c>
      <c r="U117" s="19">
        <v>4</v>
      </c>
      <c r="V117" s="19">
        <v>8.0000000000000002E-3</v>
      </c>
      <c r="W117" s="19">
        <v>8.0000000000000002E-3</v>
      </c>
      <c r="X117" s="19">
        <v>24</v>
      </c>
      <c r="Y117" s="19">
        <v>0</v>
      </c>
      <c r="Z117" s="20" t="s">
        <v>176</v>
      </c>
      <c r="AA117" s="19"/>
      <c r="AB117" s="20">
        <v>0.8</v>
      </c>
      <c r="AC117" s="19">
        <v>1</v>
      </c>
      <c r="AD117" s="19">
        <v>8</v>
      </c>
      <c r="AE117" s="19">
        <v>4</v>
      </c>
      <c r="AF117" s="19">
        <v>1</v>
      </c>
      <c r="AG117" s="19">
        <v>0.1</v>
      </c>
      <c r="AH117" s="19">
        <v>0</v>
      </c>
      <c r="BA117" s="19">
        <v>8</v>
      </c>
      <c r="BB117" s="19">
        <v>802</v>
      </c>
      <c r="BC117" s="19">
        <v>1</v>
      </c>
      <c r="BD117" s="19">
        <v>15</v>
      </c>
      <c r="BE117" s="19">
        <v>0</v>
      </c>
      <c r="BF117" s="19">
        <v>1.4</v>
      </c>
      <c r="BG117" s="19">
        <v>180</v>
      </c>
      <c r="BH117" s="19">
        <v>17</v>
      </c>
      <c r="BI117" s="19">
        <v>150</v>
      </c>
      <c r="BJ117" s="19">
        <v>5</v>
      </c>
      <c r="BK117" s="19">
        <v>2</v>
      </c>
      <c r="BL117" s="19">
        <v>73</v>
      </c>
      <c r="BM117" s="19">
        <v>0</v>
      </c>
      <c r="BN117" s="19">
        <v>2</v>
      </c>
      <c r="BO117" s="19">
        <v>0</v>
      </c>
      <c r="BP117" s="19">
        <v>3</v>
      </c>
      <c r="BQ117" s="20" t="s">
        <v>175</v>
      </c>
      <c r="BR117" s="19">
        <v>41</v>
      </c>
      <c r="BS117" s="19">
        <v>30</v>
      </c>
      <c r="BT117" s="19">
        <v>2</v>
      </c>
      <c r="BU117" s="19">
        <v>4</v>
      </c>
      <c r="BV117" s="19">
        <v>8.0000000000000002E-3</v>
      </c>
      <c r="BW117" s="19">
        <v>8.0000000000000002E-3</v>
      </c>
      <c r="BX117" s="19">
        <v>24</v>
      </c>
      <c r="BY117" s="19">
        <v>0</v>
      </c>
      <c r="BZ117" s="20" t="s">
        <v>176</v>
      </c>
      <c r="CA117" s="19"/>
      <c r="CB117" s="20">
        <v>0.8</v>
      </c>
      <c r="CC117" s="19">
        <v>1</v>
      </c>
      <c r="CD117" s="19">
        <v>8</v>
      </c>
      <c r="CE117" s="19">
        <v>4</v>
      </c>
      <c r="CF117" s="19">
        <v>1</v>
      </c>
      <c r="CG117" s="19">
        <v>0.1</v>
      </c>
    </row>
    <row r="118" spans="1:85">
      <c r="A118" s="19">
        <v>9</v>
      </c>
      <c r="B118" s="19">
        <v>802</v>
      </c>
      <c r="C118" s="19">
        <v>1</v>
      </c>
      <c r="D118" s="19">
        <v>9</v>
      </c>
      <c r="E118" s="19">
        <v>0</v>
      </c>
      <c r="F118" s="24">
        <f t="shared" si="9"/>
        <v>7.9999999999999991</v>
      </c>
      <c r="G118" s="19">
        <v>110</v>
      </c>
      <c r="H118" s="24">
        <f t="shared" si="11"/>
        <v>15</v>
      </c>
      <c r="I118" s="24">
        <f t="shared" si="12"/>
        <v>19</v>
      </c>
      <c r="J118" s="24">
        <f t="shared" si="13"/>
        <v>50</v>
      </c>
      <c r="K118" s="47" t="str">
        <f t="shared" si="10"/>
        <v>00</v>
      </c>
      <c r="L118" s="19">
        <v>73</v>
      </c>
      <c r="M118" s="19">
        <v>0</v>
      </c>
      <c r="N118" s="19">
        <v>40</v>
      </c>
      <c r="O118" s="19">
        <v>10</v>
      </c>
      <c r="P118" s="19">
        <v>1</v>
      </c>
      <c r="Q118" s="20" t="s">
        <v>175</v>
      </c>
      <c r="R118" s="19">
        <v>32</v>
      </c>
      <c r="S118" s="19">
        <v>30</v>
      </c>
      <c r="T118" s="19">
        <v>3</v>
      </c>
      <c r="U118" s="19">
        <v>2</v>
      </c>
      <c r="V118" s="19">
        <v>1E-3</v>
      </c>
      <c r="W118" s="19">
        <v>0.02</v>
      </c>
      <c r="X118" s="19">
        <v>24</v>
      </c>
      <c r="Y118" s="19">
        <v>2.4</v>
      </c>
      <c r="Z118" s="20" t="s">
        <v>178</v>
      </c>
      <c r="AA118" s="19">
        <v>107</v>
      </c>
      <c r="AB118" s="19">
        <v>0.32</v>
      </c>
      <c r="AC118" s="19">
        <v>1</v>
      </c>
      <c r="AD118" s="19">
        <v>8</v>
      </c>
      <c r="AE118" s="19">
        <v>4</v>
      </c>
      <c r="AF118" s="19">
        <v>1</v>
      </c>
      <c r="AG118" s="19">
        <v>0.1</v>
      </c>
      <c r="AH118" s="19">
        <v>0</v>
      </c>
      <c r="BA118" s="19">
        <v>9</v>
      </c>
      <c r="BB118" s="19">
        <v>802</v>
      </c>
      <c r="BC118" s="19">
        <v>1</v>
      </c>
      <c r="BD118" s="19">
        <v>9</v>
      </c>
      <c r="BE118" s="19">
        <v>0</v>
      </c>
      <c r="BF118" s="20">
        <v>0.7</v>
      </c>
      <c r="BG118" s="19">
        <v>110</v>
      </c>
      <c r="BH118" s="19">
        <v>28</v>
      </c>
      <c r="BI118" s="19">
        <v>150</v>
      </c>
      <c r="BJ118" s="19">
        <v>2</v>
      </c>
      <c r="BK118" s="19">
        <v>2</v>
      </c>
      <c r="BL118" s="19">
        <v>73</v>
      </c>
      <c r="BM118" s="19">
        <v>0</v>
      </c>
      <c r="BN118" s="19">
        <v>40</v>
      </c>
      <c r="BO118" s="19">
        <v>10</v>
      </c>
      <c r="BP118" s="19">
        <v>1</v>
      </c>
      <c r="BQ118" s="20" t="s">
        <v>175</v>
      </c>
      <c r="BR118" s="19">
        <v>32</v>
      </c>
      <c r="BS118" s="19">
        <v>30</v>
      </c>
      <c r="BT118" s="19">
        <v>3</v>
      </c>
      <c r="BU118" s="19">
        <v>2</v>
      </c>
      <c r="BV118" s="19">
        <v>1E-3</v>
      </c>
      <c r="BW118" s="19">
        <v>0.02</v>
      </c>
      <c r="BX118" s="19">
        <v>24</v>
      </c>
      <c r="BY118" s="19">
        <v>2.4</v>
      </c>
      <c r="BZ118" s="20" t="s">
        <v>178</v>
      </c>
      <c r="CA118" s="19">
        <v>107</v>
      </c>
      <c r="CB118" s="19">
        <v>0.32</v>
      </c>
      <c r="CC118" s="19">
        <v>1</v>
      </c>
      <c r="CD118" s="19">
        <v>8</v>
      </c>
      <c r="CE118" s="19">
        <v>4</v>
      </c>
      <c r="CF118" s="19">
        <v>1</v>
      </c>
      <c r="CG118" s="19">
        <v>0.1</v>
      </c>
    </row>
    <row r="119" spans="1:85">
      <c r="A119" s="19">
        <v>10</v>
      </c>
      <c r="B119" s="19">
        <v>802</v>
      </c>
      <c r="C119" s="19">
        <v>1</v>
      </c>
      <c r="D119" s="19">
        <v>9</v>
      </c>
      <c r="E119" s="19">
        <v>0</v>
      </c>
      <c r="F119" s="24">
        <f t="shared" si="9"/>
        <v>7.9999999999999991</v>
      </c>
      <c r="G119" s="19">
        <v>110</v>
      </c>
      <c r="H119" s="24">
        <f t="shared" si="11"/>
        <v>15</v>
      </c>
      <c r="I119" s="24">
        <f t="shared" si="12"/>
        <v>19</v>
      </c>
      <c r="J119" s="24">
        <f t="shared" si="13"/>
        <v>50</v>
      </c>
      <c r="K119" s="47" t="str">
        <f t="shared" si="10"/>
        <v>00</v>
      </c>
      <c r="L119" s="19">
        <v>73</v>
      </c>
      <c r="M119" s="19">
        <v>0</v>
      </c>
      <c r="N119" s="19">
        <v>40</v>
      </c>
      <c r="O119" s="19">
        <v>10</v>
      </c>
      <c r="P119" s="19">
        <v>1</v>
      </c>
      <c r="Q119" s="20" t="s">
        <v>175</v>
      </c>
      <c r="R119" s="19">
        <v>32</v>
      </c>
      <c r="S119" s="19">
        <v>30</v>
      </c>
      <c r="T119" s="19">
        <v>3</v>
      </c>
      <c r="U119" s="19">
        <v>2</v>
      </c>
      <c r="V119" s="19">
        <v>2.1000000000000001E-2</v>
      </c>
      <c r="W119" s="19">
        <v>5.0000000000000001E-3</v>
      </c>
      <c r="X119" s="19">
        <v>24</v>
      </c>
      <c r="Y119" s="19">
        <v>2.4</v>
      </c>
      <c r="Z119" s="20" t="s">
        <v>178</v>
      </c>
      <c r="AA119" s="19">
        <v>107</v>
      </c>
      <c r="AB119" s="19">
        <v>0.32</v>
      </c>
      <c r="AC119" s="19">
        <v>1</v>
      </c>
      <c r="AD119" s="19">
        <v>8</v>
      </c>
      <c r="AE119" s="19">
        <v>4</v>
      </c>
      <c r="AF119" s="19">
        <v>1</v>
      </c>
      <c r="AG119" s="19">
        <v>0.1</v>
      </c>
      <c r="AH119" s="19">
        <v>0</v>
      </c>
      <c r="BA119" s="19">
        <v>10</v>
      </c>
      <c r="BB119" s="19">
        <v>802</v>
      </c>
      <c r="BC119" s="19">
        <v>1</v>
      </c>
      <c r="BD119" s="19">
        <v>9</v>
      </c>
      <c r="BE119" s="19">
        <v>0</v>
      </c>
      <c r="BF119" s="19">
        <v>0.7</v>
      </c>
      <c r="BG119" s="19">
        <v>110</v>
      </c>
      <c r="BH119" s="19">
        <v>28</v>
      </c>
      <c r="BI119" s="19">
        <v>150</v>
      </c>
      <c r="BJ119" s="19">
        <v>2</v>
      </c>
      <c r="BK119" s="19">
        <v>2</v>
      </c>
      <c r="BL119" s="19">
        <v>73</v>
      </c>
      <c r="BM119" s="19">
        <v>0</v>
      </c>
      <c r="BN119" s="19">
        <v>40</v>
      </c>
      <c r="BO119" s="19">
        <v>10</v>
      </c>
      <c r="BP119" s="19">
        <v>1</v>
      </c>
      <c r="BQ119" s="20" t="s">
        <v>175</v>
      </c>
      <c r="BR119" s="19">
        <v>32</v>
      </c>
      <c r="BS119" s="19">
        <v>30</v>
      </c>
      <c r="BT119" s="19">
        <v>3</v>
      </c>
      <c r="BU119" s="19">
        <v>2</v>
      </c>
      <c r="BV119" s="19">
        <v>2.1000000000000001E-2</v>
      </c>
      <c r="BW119" s="19">
        <v>5.0000000000000001E-3</v>
      </c>
      <c r="BX119" s="19">
        <v>24</v>
      </c>
      <c r="BY119" s="19">
        <v>2.4</v>
      </c>
      <c r="BZ119" s="20" t="s">
        <v>178</v>
      </c>
      <c r="CA119" s="19">
        <v>107</v>
      </c>
      <c r="CB119" s="19">
        <v>0.32</v>
      </c>
      <c r="CC119" s="19">
        <v>1</v>
      </c>
      <c r="CD119" s="19">
        <v>8</v>
      </c>
      <c r="CE119" s="19">
        <v>4</v>
      </c>
      <c r="CF119" s="19">
        <v>1</v>
      </c>
      <c r="CG119" s="19">
        <v>0.1</v>
      </c>
    </row>
    <row r="120" spans="1:85">
      <c r="A120" s="19">
        <v>11</v>
      </c>
      <c r="B120" s="19">
        <v>801</v>
      </c>
      <c r="C120" s="19">
        <v>1</v>
      </c>
      <c r="D120" s="19">
        <v>3</v>
      </c>
      <c r="E120" s="19">
        <v>0</v>
      </c>
      <c r="F120" s="24">
        <f t="shared" si="9"/>
        <v>5</v>
      </c>
      <c r="G120" s="19">
        <v>90</v>
      </c>
      <c r="H120" s="24">
        <f t="shared" si="11"/>
        <v>5</v>
      </c>
      <c r="I120" s="24">
        <f t="shared" si="12"/>
        <v>30</v>
      </c>
      <c r="J120" s="24">
        <f t="shared" si="13"/>
        <v>50</v>
      </c>
      <c r="K120" s="47" t="str">
        <f t="shared" si="10"/>
        <v>10</v>
      </c>
      <c r="L120" s="19">
        <v>86</v>
      </c>
      <c r="M120" s="19">
        <v>0</v>
      </c>
      <c r="N120" s="19">
        <v>0</v>
      </c>
      <c r="O120" s="19">
        <v>10</v>
      </c>
      <c r="P120" s="19">
        <v>0</v>
      </c>
      <c r="Q120" s="22" t="s">
        <v>175</v>
      </c>
      <c r="R120" s="19">
        <v>31</v>
      </c>
      <c r="S120" s="19">
        <v>30</v>
      </c>
      <c r="T120" s="19">
        <v>3</v>
      </c>
      <c r="U120" s="19">
        <v>2</v>
      </c>
      <c r="V120" s="19">
        <v>-2E-3</v>
      </c>
      <c r="W120" s="19">
        <v>1.7999999999999999E-2</v>
      </c>
      <c r="X120" s="19">
        <v>24</v>
      </c>
      <c r="Y120" s="19">
        <v>3.6</v>
      </c>
      <c r="Z120" s="20" t="s">
        <v>178</v>
      </c>
      <c r="AA120" s="19">
        <v>256</v>
      </c>
      <c r="AB120" s="19">
        <v>0.1</v>
      </c>
      <c r="AC120" s="19">
        <v>1</v>
      </c>
      <c r="AD120" s="19">
        <v>8</v>
      </c>
      <c r="AE120" s="19">
        <v>4</v>
      </c>
      <c r="AF120" s="19">
        <v>1</v>
      </c>
      <c r="AG120" s="19">
        <v>0.1</v>
      </c>
      <c r="AH120" s="19">
        <v>0</v>
      </c>
      <c r="BA120" s="19">
        <v>11</v>
      </c>
      <c r="BB120" s="19">
        <v>801</v>
      </c>
      <c r="BC120" s="19">
        <v>1</v>
      </c>
      <c r="BD120" s="19">
        <v>3</v>
      </c>
      <c r="BE120" s="19">
        <v>0</v>
      </c>
      <c r="BF120" s="19">
        <v>0.4</v>
      </c>
      <c r="BG120" s="19">
        <v>90</v>
      </c>
      <c r="BH120" s="19">
        <v>62</v>
      </c>
      <c r="BI120" s="19">
        <v>240</v>
      </c>
      <c r="BJ120" s="19">
        <v>2</v>
      </c>
      <c r="BK120" s="19">
        <v>12</v>
      </c>
      <c r="BL120" s="19">
        <v>86</v>
      </c>
      <c r="BM120" s="19">
        <v>0</v>
      </c>
      <c r="BN120" s="19">
        <v>0</v>
      </c>
      <c r="BO120" s="19">
        <v>10</v>
      </c>
      <c r="BP120" s="19">
        <v>0</v>
      </c>
      <c r="BQ120" s="22" t="s">
        <v>175</v>
      </c>
      <c r="BR120" s="19">
        <v>31</v>
      </c>
      <c r="BS120" s="19">
        <v>30</v>
      </c>
      <c r="BT120" s="19">
        <v>3</v>
      </c>
      <c r="BU120" s="19">
        <v>2</v>
      </c>
      <c r="BV120" s="19">
        <v>-2E-3</v>
      </c>
      <c r="BW120" s="19">
        <v>1.7999999999999999E-2</v>
      </c>
      <c r="BX120" s="19">
        <v>24</v>
      </c>
      <c r="BY120" s="19">
        <v>3.6</v>
      </c>
      <c r="BZ120" s="20" t="s">
        <v>178</v>
      </c>
      <c r="CA120" s="19">
        <v>256</v>
      </c>
      <c r="CB120" s="19">
        <v>0.1</v>
      </c>
      <c r="CC120" s="19">
        <v>1</v>
      </c>
      <c r="CD120" s="19">
        <v>8</v>
      </c>
      <c r="CE120" s="19">
        <v>4</v>
      </c>
      <c r="CF120" s="19">
        <v>1</v>
      </c>
      <c r="CG120" s="19">
        <v>0.1</v>
      </c>
    </row>
    <row r="121" spans="1:85">
      <c r="A121" s="19">
        <v>12</v>
      </c>
      <c r="B121" s="19">
        <v>801</v>
      </c>
      <c r="C121" s="19">
        <v>1</v>
      </c>
      <c r="D121" s="19">
        <v>3</v>
      </c>
      <c r="E121" s="19">
        <v>0</v>
      </c>
      <c r="F121" s="24">
        <f t="shared" si="9"/>
        <v>5</v>
      </c>
      <c r="G121" s="19">
        <v>90</v>
      </c>
      <c r="H121" s="24">
        <f t="shared" si="11"/>
        <v>5</v>
      </c>
      <c r="I121" s="24">
        <f t="shared" si="12"/>
        <v>30</v>
      </c>
      <c r="J121" s="24">
        <f t="shared" si="13"/>
        <v>50</v>
      </c>
      <c r="K121" s="47" t="str">
        <f t="shared" si="10"/>
        <v>10</v>
      </c>
      <c r="L121" s="19">
        <v>86</v>
      </c>
      <c r="M121" s="19">
        <v>0</v>
      </c>
      <c r="N121" s="19">
        <v>0</v>
      </c>
      <c r="O121" s="19">
        <v>10</v>
      </c>
      <c r="P121" s="19">
        <v>0</v>
      </c>
      <c r="Q121" s="20" t="s">
        <v>175</v>
      </c>
      <c r="R121" s="19">
        <v>31</v>
      </c>
      <c r="S121" s="19">
        <v>30</v>
      </c>
      <c r="T121" s="19">
        <v>3</v>
      </c>
      <c r="U121" s="19">
        <v>2</v>
      </c>
      <c r="V121" s="19">
        <v>1.7999999999999999E-2</v>
      </c>
      <c r="W121" s="19">
        <v>3.0000000000000001E-3</v>
      </c>
      <c r="X121" s="19">
        <v>24</v>
      </c>
      <c r="Y121" s="19">
        <v>3.6</v>
      </c>
      <c r="Z121" s="20" t="s">
        <v>178</v>
      </c>
      <c r="AA121" s="19">
        <v>140</v>
      </c>
      <c r="AB121" s="19">
        <v>0.1</v>
      </c>
      <c r="AC121" s="19">
        <v>1</v>
      </c>
      <c r="AD121" s="19">
        <v>8</v>
      </c>
      <c r="AE121" s="19">
        <v>4</v>
      </c>
      <c r="AF121" s="19">
        <v>1</v>
      </c>
      <c r="AG121" s="19">
        <v>0.1</v>
      </c>
      <c r="AH121" s="19">
        <v>0</v>
      </c>
      <c r="BA121" s="19">
        <v>12</v>
      </c>
      <c r="BB121" s="19">
        <v>801</v>
      </c>
      <c r="BC121" s="19">
        <v>1</v>
      </c>
      <c r="BD121" s="19">
        <v>3</v>
      </c>
      <c r="BE121" s="19">
        <v>0</v>
      </c>
      <c r="BF121" s="19">
        <v>0.4</v>
      </c>
      <c r="BG121" s="19">
        <v>90</v>
      </c>
      <c r="BH121" s="19">
        <v>62</v>
      </c>
      <c r="BI121" s="19">
        <v>240</v>
      </c>
      <c r="BJ121" s="19">
        <v>2</v>
      </c>
      <c r="BK121" s="19">
        <v>12</v>
      </c>
      <c r="BL121" s="19">
        <v>86</v>
      </c>
      <c r="BM121" s="19">
        <v>0</v>
      </c>
      <c r="BN121" s="19">
        <v>0</v>
      </c>
      <c r="BO121" s="19">
        <v>10</v>
      </c>
      <c r="BP121" s="19">
        <v>0</v>
      </c>
      <c r="BQ121" s="20" t="s">
        <v>175</v>
      </c>
      <c r="BR121" s="19">
        <v>31</v>
      </c>
      <c r="BS121" s="19">
        <v>30</v>
      </c>
      <c r="BT121" s="19">
        <v>3</v>
      </c>
      <c r="BU121" s="19">
        <v>2</v>
      </c>
      <c r="BV121" s="19">
        <v>1.7999999999999999E-2</v>
      </c>
      <c r="BW121" s="19">
        <v>3.0000000000000001E-3</v>
      </c>
      <c r="BX121" s="19">
        <v>24</v>
      </c>
      <c r="BY121" s="19">
        <v>3.6</v>
      </c>
      <c r="BZ121" s="20" t="s">
        <v>178</v>
      </c>
      <c r="CA121" s="19">
        <v>140</v>
      </c>
      <c r="CB121" s="19">
        <v>0.1</v>
      </c>
      <c r="CC121" s="19">
        <v>1</v>
      </c>
      <c r="CD121" s="19">
        <v>8</v>
      </c>
      <c r="CE121" s="19">
        <v>4</v>
      </c>
      <c r="CF121" s="19">
        <v>1</v>
      </c>
      <c r="CG121" s="19">
        <v>0.1</v>
      </c>
    </row>
    <row r="122" spans="1:85">
      <c r="A122" s="19"/>
      <c r="B122" s="19"/>
      <c r="C122" s="19"/>
      <c r="D122" s="19"/>
      <c r="E122" s="19"/>
      <c r="F122" s="24" t="str">
        <f t="shared" si="9"/>
        <v/>
      </c>
      <c r="G122" s="19"/>
      <c r="H122" s="24" t="str">
        <f t="shared" si="11"/>
        <v/>
      </c>
      <c r="I122" s="24" t="str">
        <f t="shared" si="12"/>
        <v/>
      </c>
      <c r="J122" s="24" t="str">
        <f t="shared" si="13"/>
        <v/>
      </c>
      <c r="K122" s="47" t="str">
        <f t="shared" si="10"/>
        <v/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>
        <v>0</v>
      </c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</row>
    <row r="123" spans="1:85">
      <c r="A123" s="19">
        <v>1</v>
      </c>
      <c r="B123" s="19">
        <v>8</v>
      </c>
      <c r="C123" s="19">
        <v>360</v>
      </c>
      <c r="D123" s="19">
        <v>50</v>
      </c>
      <c r="E123" s="19">
        <v>0</v>
      </c>
      <c r="F123" s="24">
        <f t="shared" si="9"/>
        <v>90</v>
      </c>
      <c r="G123" s="19">
        <v>45</v>
      </c>
      <c r="H123" s="24">
        <f t="shared" si="11"/>
        <v>15</v>
      </c>
      <c r="I123" s="24">
        <f t="shared" si="12"/>
        <v>4</v>
      </c>
      <c r="J123" s="24">
        <f t="shared" si="13"/>
        <v>80</v>
      </c>
      <c r="K123" s="47" t="str">
        <f t="shared" si="10"/>
        <v>03</v>
      </c>
      <c r="L123" s="19">
        <v>22</v>
      </c>
      <c r="M123" s="19">
        <v>0</v>
      </c>
      <c r="N123" s="19">
        <v>0</v>
      </c>
      <c r="O123" s="19">
        <v>1</v>
      </c>
      <c r="P123" s="19">
        <v>0</v>
      </c>
      <c r="Q123" s="20" t="s">
        <v>170</v>
      </c>
      <c r="R123" s="19">
        <v>22</v>
      </c>
      <c r="S123" s="19">
        <v>10</v>
      </c>
      <c r="T123" s="19">
        <v>2</v>
      </c>
      <c r="U123" s="19">
        <v>4</v>
      </c>
      <c r="V123" s="19">
        <v>0.30199999999999999</v>
      </c>
      <c r="W123" s="19">
        <v>0.5</v>
      </c>
      <c r="X123" s="19">
        <v>24</v>
      </c>
      <c r="Y123" s="19">
        <v>0</v>
      </c>
      <c r="Z123" s="20" t="s">
        <v>176</v>
      </c>
      <c r="AA123" s="19"/>
      <c r="AB123" s="19">
        <v>0</v>
      </c>
      <c r="AC123" s="19">
        <v>1</v>
      </c>
      <c r="AD123" s="19">
        <v>8</v>
      </c>
      <c r="AE123" s="19">
        <v>4</v>
      </c>
      <c r="AF123" s="19">
        <v>1</v>
      </c>
      <c r="AG123" s="19">
        <v>0.32</v>
      </c>
      <c r="AH123" s="19">
        <v>0</v>
      </c>
      <c r="BA123" s="19">
        <v>1</v>
      </c>
      <c r="BB123" s="19">
        <v>8</v>
      </c>
      <c r="BC123" s="19">
        <v>360</v>
      </c>
      <c r="BD123" s="19">
        <v>50</v>
      </c>
      <c r="BE123" s="19">
        <v>0</v>
      </c>
      <c r="BF123" s="19">
        <v>9</v>
      </c>
      <c r="BG123" s="19">
        <v>45</v>
      </c>
      <c r="BH123" s="19">
        <v>10</v>
      </c>
      <c r="BI123" s="19">
        <v>32</v>
      </c>
      <c r="BJ123" s="19">
        <v>5</v>
      </c>
      <c r="BK123" s="19">
        <v>2</v>
      </c>
      <c r="BL123" s="19">
        <v>22</v>
      </c>
      <c r="BM123" s="19">
        <v>0</v>
      </c>
      <c r="BN123" s="19">
        <v>0</v>
      </c>
      <c r="BO123" s="19">
        <v>1</v>
      </c>
      <c r="BP123" s="19">
        <v>0</v>
      </c>
      <c r="BQ123" s="20" t="s">
        <v>170</v>
      </c>
      <c r="BR123" s="19">
        <v>22</v>
      </c>
      <c r="BS123" s="19">
        <v>10</v>
      </c>
      <c r="BT123" s="19">
        <v>2</v>
      </c>
      <c r="BU123" s="19">
        <v>4</v>
      </c>
      <c r="BV123" s="19">
        <v>0.30199999999999999</v>
      </c>
      <c r="BW123" s="19">
        <v>0.5</v>
      </c>
      <c r="BX123" s="19">
        <v>24</v>
      </c>
      <c r="BY123" s="19">
        <v>0</v>
      </c>
      <c r="BZ123" s="20" t="s">
        <v>176</v>
      </c>
      <c r="CA123" s="19"/>
      <c r="CB123" s="19">
        <v>0</v>
      </c>
      <c r="CC123" s="19">
        <v>1</v>
      </c>
      <c r="CD123" s="19">
        <v>8</v>
      </c>
      <c r="CE123" s="19">
        <v>4</v>
      </c>
      <c r="CF123" s="19">
        <v>1</v>
      </c>
      <c r="CG123" s="19">
        <v>0.32</v>
      </c>
    </row>
    <row r="124" spans="1:85">
      <c r="A124" s="19">
        <v>2</v>
      </c>
      <c r="B124" s="19">
        <v>7</v>
      </c>
      <c r="C124" s="19">
        <v>140</v>
      </c>
      <c r="D124" s="19">
        <v>30</v>
      </c>
      <c r="E124" s="19">
        <v>0</v>
      </c>
      <c r="F124" s="24">
        <f t="shared" si="9"/>
        <v>75</v>
      </c>
      <c r="G124" s="19">
        <v>150</v>
      </c>
      <c r="H124" s="24">
        <f t="shared" si="11"/>
        <v>15</v>
      </c>
      <c r="I124" s="24">
        <f t="shared" si="12"/>
        <v>8</v>
      </c>
      <c r="J124" s="24">
        <f t="shared" si="13"/>
        <v>80</v>
      </c>
      <c r="K124" s="47" t="str">
        <f t="shared" si="10"/>
        <v>03</v>
      </c>
      <c r="L124" s="19">
        <v>62</v>
      </c>
      <c r="M124" s="19">
        <v>0</v>
      </c>
      <c r="N124" s="19">
        <v>0</v>
      </c>
      <c r="O124" s="19">
        <v>1</v>
      </c>
      <c r="P124" s="19">
        <v>0</v>
      </c>
      <c r="Q124" s="20" t="s">
        <v>170</v>
      </c>
      <c r="R124" s="19">
        <v>42</v>
      </c>
      <c r="S124" s="19">
        <v>10</v>
      </c>
      <c r="T124" s="19">
        <v>2</v>
      </c>
      <c r="U124" s="19">
        <v>4</v>
      </c>
      <c r="V124" s="19">
        <v>0.22600000000000001</v>
      </c>
      <c r="W124" s="19">
        <v>0.20610000000000001</v>
      </c>
      <c r="X124" s="19">
        <v>24</v>
      </c>
      <c r="Y124" s="19">
        <v>0</v>
      </c>
      <c r="Z124" s="20" t="s">
        <v>176</v>
      </c>
      <c r="AA124" s="19"/>
      <c r="AB124" s="19">
        <v>0</v>
      </c>
      <c r="AC124" s="19">
        <v>1</v>
      </c>
      <c r="AD124" s="19">
        <v>8</v>
      </c>
      <c r="AE124" s="19">
        <v>4</v>
      </c>
      <c r="AF124" s="19">
        <v>1</v>
      </c>
      <c r="AG124" s="19">
        <v>0.32</v>
      </c>
      <c r="AH124" s="19">
        <v>0</v>
      </c>
      <c r="BA124" s="19">
        <v>2</v>
      </c>
      <c r="BB124" s="19">
        <v>7</v>
      </c>
      <c r="BC124" s="19">
        <v>140</v>
      </c>
      <c r="BD124" s="19">
        <v>30</v>
      </c>
      <c r="BE124" s="19">
        <v>0</v>
      </c>
      <c r="BF124" s="19">
        <v>7.4</v>
      </c>
      <c r="BG124" s="19">
        <v>150</v>
      </c>
      <c r="BH124" s="19">
        <v>17</v>
      </c>
      <c r="BI124" s="19">
        <v>60</v>
      </c>
      <c r="BJ124" s="19">
        <v>5</v>
      </c>
      <c r="BK124" s="19">
        <v>2</v>
      </c>
      <c r="BL124" s="19">
        <v>62</v>
      </c>
      <c r="BM124" s="19">
        <v>0</v>
      </c>
      <c r="BN124" s="19">
        <v>0</v>
      </c>
      <c r="BO124" s="19">
        <v>1</v>
      </c>
      <c r="BP124" s="19">
        <v>0</v>
      </c>
      <c r="BQ124" s="20" t="s">
        <v>170</v>
      </c>
      <c r="BR124" s="19">
        <v>42</v>
      </c>
      <c r="BS124" s="19">
        <v>10</v>
      </c>
      <c r="BT124" s="19">
        <v>2</v>
      </c>
      <c r="BU124" s="19">
        <v>4</v>
      </c>
      <c r="BV124" s="19">
        <v>0.22600000000000001</v>
      </c>
      <c r="BW124" s="19">
        <v>0.20610000000000001</v>
      </c>
      <c r="BX124" s="19">
        <v>24</v>
      </c>
      <c r="BY124" s="19">
        <v>0</v>
      </c>
      <c r="BZ124" s="20" t="s">
        <v>176</v>
      </c>
      <c r="CA124" s="19"/>
      <c r="CB124" s="19">
        <v>0</v>
      </c>
      <c r="CC124" s="19">
        <v>1</v>
      </c>
      <c r="CD124" s="19">
        <v>8</v>
      </c>
      <c r="CE124" s="19">
        <v>4</v>
      </c>
      <c r="CF124" s="19">
        <v>1</v>
      </c>
      <c r="CG124" s="19">
        <v>0.32</v>
      </c>
    </row>
    <row r="125" spans="1:85">
      <c r="A125" s="19">
        <v>3</v>
      </c>
      <c r="B125" s="19">
        <v>6</v>
      </c>
      <c r="C125" s="19">
        <v>90</v>
      </c>
      <c r="D125" s="19">
        <v>30</v>
      </c>
      <c r="E125" s="19">
        <v>0</v>
      </c>
      <c r="F125" s="24">
        <f t="shared" si="9"/>
        <v>55</v>
      </c>
      <c r="G125" s="19">
        <v>150</v>
      </c>
      <c r="H125" s="24">
        <f t="shared" si="11"/>
        <v>15</v>
      </c>
      <c r="I125" s="24">
        <f t="shared" si="12"/>
        <v>8</v>
      </c>
      <c r="J125" s="24">
        <f t="shared" si="13"/>
        <v>80</v>
      </c>
      <c r="K125" s="47" t="str">
        <f t="shared" si="10"/>
        <v>03</v>
      </c>
      <c r="L125" s="19">
        <v>62</v>
      </c>
      <c r="M125" s="19">
        <v>0</v>
      </c>
      <c r="N125" s="19">
        <v>0</v>
      </c>
      <c r="O125" s="19">
        <v>1</v>
      </c>
      <c r="P125" s="19">
        <v>0</v>
      </c>
      <c r="Q125" s="20" t="s">
        <v>170</v>
      </c>
      <c r="R125" s="19">
        <v>42</v>
      </c>
      <c r="S125" s="19">
        <v>10</v>
      </c>
      <c r="T125" s="19">
        <v>2</v>
      </c>
      <c r="U125" s="19">
        <v>4</v>
      </c>
      <c r="V125" s="20" t="s">
        <v>189</v>
      </c>
      <c r="W125" s="19">
        <v>0.1411</v>
      </c>
      <c r="X125" s="19">
        <v>24</v>
      </c>
      <c r="Y125" s="19">
        <v>0</v>
      </c>
      <c r="Z125" s="20" t="s">
        <v>176</v>
      </c>
      <c r="AA125" s="19"/>
      <c r="AB125" s="19">
        <v>0</v>
      </c>
      <c r="AC125" s="19">
        <v>1</v>
      </c>
      <c r="AD125" s="19">
        <v>8</v>
      </c>
      <c r="AE125" s="19">
        <v>4</v>
      </c>
      <c r="AF125" s="19">
        <v>1</v>
      </c>
      <c r="AG125" s="19">
        <v>0.32</v>
      </c>
      <c r="AH125" s="19">
        <v>0</v>
      </c>
      <c r="BA125" s="19">
        <v>3</v>
      </c>
      <c r="BB125" s="19">
        <v>6</v>
      </c>
      <c r="BC125" s="19">
        <v>90</v>
      </c>
      <c r="BD125" s="19">
        <v>30</v>
      </c>
      <c r="BE125" s="19">
        <v>0</v>
      </c>
      <c r="BF125" s="19">
        <v>5.4</v>
      </c>
      <c r="BG125" s="19">
        <v>150</v>
      </c>
      <c r="BH125" s="19">
        <v>17</v>
      </c>
      <c r="BI125" s="19">
        <v>60</v>
      </c>
      <c r="BJ125" s="19">
        <v>5</v>
      </c>
      <c r="BK125" s="19">
        <v>2</v>
      </c>
      <c r="BL125" s="19">
        <v>62</v>
      </c>
      <c r="BM125" s="19">
        <v>0</v>
      </c>
      <c r="BN125" s="19">
        <v>0</v>
      </c>
      <c r="BO125" s="19">
        <v>1</v>
      </c>
      <c r="BP125" s="19">
        <v>0</v>
      </c>
      <c r="BQ125" s="20" t="s">
        <v>170</v>
      </c>
      <c r="BR125" s="19">
        <v>42</v>
      </c>
      <c r="BS125" s="19">
        <v>10</v>
      </c>
      <c r="BT125" s="19">
        <v>2</v>
      </c>
      <c r="BU125" s="19">
        <v>4</v>
      </c>
      <c r="BV125" s="20" t="s">
        <v>189</v>
      </c>
      <c r="BW125" s="19">
        <v>0.1411</v>
      </c>
      <c r="BX125" s="19">
        <v>24</v>
      </c>
      <c r="BY125" s="19">
        <v>0</v>
      </c>
      <c r="BZ125" s="20" t="s">
        <v>176</v>
      </c>
      <c r="CA125" s="19"/>
      <c r="CB125" s="19">
        <v>0</v>
      </c>
      <c r="CC125" s="19">
        <v>1</v>
      </c>
      <c r="CD125" s="19">
        <v>8</v>
      </c>
      <c r="CE125" s="19">
        <v>4</v>
      </c>
      <c r="CF125" s="19">
        <v>1</v>
      </c>
      <c r="CG125" s="19">
        <v>0.32</v>
      </c>
    </row>
    <row r="126" spans="1:85">
      <c r="A126" s="19">
        <v>4</v>
      </c>
      <c r="B126" s="19">
        <v>5</v>
      </c>
      <c r="C126" s="19">
        <v>60</v>
      </c>
      <c r="D126" s="19">
        <v>30</v>
      </c>
      <c r="E126" s="19">
        <v>0</v>
      </c>
      <c r="F126" s="24">
        <f t="shared" si="9"/>
        <v>45</v>
      </c>
      <c r="G126" s="19">
        <v>150</v>
      </c>
      <c r="H126" s="24">
        <f t="shared" si="11"/>
        <v>15</v>
      </c>
      <c r="I126" s="24">
        <f t="shared" si="12"/>
        <v>8</v>
      </c>
      <c r="J126" s="24">
        <f t="shared" si="13"/>
        <v>80</v>
      </c>
      <c r="K126" s="47" t="str">
        <f t="shared" si="10"/>
        <v>03</v>
      </c>
      <c r="L126" s="19">
        <v>62</v>
      </c>
      <c r="M126" s="19">
        <v>0</v>
      </c>
      <c r="N126" s="19">
        <v>0</v>
      </c>
      <c r="O126" s="19">
        <v>1</v>
      </c>
      <c r="P126" s="19">
        <v>0</v>
      </c>
      <c r="Q126" s="20" t="s">
        <v>170</v>
      </c>
      <c r="R126" s="19">
        <v>42</v>
      </c>
      <c r="S126" s="19">
        <v>10</v>
      </c>
      <c r="T126" s="19">
        <v>2</v>
      </c>
      <c r="U126" s="19">
        <v>4</v>
      </c>
      <c r="V126" s="19">
        <v>0.111</v>
      </c>
      <c r="W126" s="19">
        <v>9.9099999999999994E-2</v>
      </c>
      <c r="X126" s="19">
        <v>24</v>
      </c>
      <c r="Y126" s="19">
        <v>0</v>
      </c>
      <c r="Z126" s="20" t="s">
        <v>176</v>
      </c>
      <c r="AA126" s="19"/>
      <c r="AB126" s="19">
        <v>0</v>
      </c>
      <c r="AC126" s="19">
        <v>1</v>
      </c>
      <c r="AD126" s="19">
        <v>8</v>
      </c>
      <c r="AE126" s="19">
        <v>4</v>
      </c>
      <c r="AF126" s="19">
        <v>1</v>
      </c>
      <c r="AG126" s="19">
        <v>0.32</v>
      </c>
      <c r="AH126" s="19">
        <v>0</v>
      </c>
      <c r="BA126" s="19">
        <v>4</v>
      </c>
      <c r="BB126" s="19">
        <v>5</v>
      </c>
      <c r="BC126" s="19">
        <v>60</v>
      </c>
      <c r="BD126" s="19">
        <v>30</v>
      </c>
      <c r="BE126" s="19">
        <v>0</v>
      </c>
      <c r="BF126" s="19">
        <v>4.4000000000000004</v>
      </c>
      <c r="BG126" s="19">
        <v>150</v>
      </c>
      <c r="BH126" s="19">
        <v>17</v>
      </c>
      <c r="BI126" s="19">
        <v>60</v>
      </c>
      <c r="BJ126" s="19">
        <v>5</v>
      </c>
      <c r="BK126" s="19">
        <v>2</v>
      </c>
      <c r="BL126" s="19">
        <v>62</v>
      </c>
      <c r="BM126" s="19">
        <v>0</v>
      </c>
      <c r="BN126" s="19">
        <v>0</v>
      </c>
      <c r="BO126" s="19">
        <v>1</v>
      </c>
      <c r="BP126" s="19">
        <v>0</v>
      </c>
      <c r="BQ126" s="20" t="s">
        <v>170</v>
      </c>
      <c r="BR126" s="19">
        <v>42</v>
      </c>
      <c r="BS126" s="19">
        <v>10</v>
      </c>
      <c r="BT126" s="19">
        <v>2</v>
      </c>
      <c r="BU126" s="19">
        <v>4</v>
      </c>
      <c r="BV126" s="19">
        <v>0.111</v>
      </c>
      <c r="BW126" s="19">
        <v>9.9099999999999994E-2</v>
      </c>
      <c r="BX126" s="19">
        <v>24</v>
      </c>
      <c r="BY126" s="19">
        <v>0</v>
      </c>
      <c r="BZ126" s="20" t="s">
        <v>176</v>
      </c>
      <c r="CA126" s="19"/>
      <c r="CB126" s="19">
        <v>0</v>
      </c>
      <c r="CC126" s="19">
        <v>1</v>
      </c>
      <c r="CD126" s="19">
        <v>8</v>
      </c>
      <c r="CE126" s="19">
        <v>4</v>
      </c>
      <c r="CF126" s="19">
        <v>1</v>
      </c>
      <c r="CG126" s="19">
        <v>0.32</v>
      </c>
    </row>
    <row r="127" spans="1:85">
      <c r="A127" s="19">
        <v>5</v>
      </c>
      <c r="B127" s="19">
        <v>4</v>
      </c>
      <c r="C127" s="19">
        <v>30</v>
      </c>
      <c r="D127" s="19">
        <v>15</v>
      </c>
      <c r="E127" s="19">
        <v>0</v>
      </c>
      <c r="F127" s="24">
        <f t="shared" si="9"/>
        <v>35</v>
      </c>
      <c r="G127" s="19">
        <v>150</v>
      </c>
      <c r="H127" s="24">
        <f t="shared" si="11"/>
        <v>15</v>
      </c>
      <c r="I127" s="24">
        <f t="shared" si="12"/>
        <v>8</v>
      </c>
      <c r="J127" s="24">
        <f t="shared" si="13"/>
        <v>80</v>
      </c>
      <c r="K127" s="47" t="str">
        <f t="shared" si="10"/>
        <v>03</v>
      </c>
      <c r="L127" s="19">
        <v>62</v>
      </c>
      <c r="M127" s="19">
        <v>0</v>
      </c>
      <c r="N127" s="19">
        <v>0</v>
      </c>
      <c r="O127" s="19">
        <v>0</v>
      </c>
      <c r="P127" s="19">
        <v>0</v>
      </c>
      <c r="Q127" s="20" t="s">
        <v>170</v>
      </c>
      <c r="R127" s="19">
        <v>42</v>
      </c>
      <c r="S127" s="19">
        <v>10</v>
      </c>
      <c r="T127" s="19">
        <v>2</v>
      </c>
      <c r="U127" s="19">
        <v>4</v>
      </c>
      <c r="V127" s="19">
        <v>7.2999999999999995E-2</v>
      </c>
      <c r="W127" s="19">
        <v>6.4100000000000004E-2</v>
      </c>
      <c r="X127" s="19">
        <v>24</v>
      </c>
      <c r="Y127" s="19">
        <v>0</v>
      </c>
      <c r="Z127" s="20" t="s">
        <v>176</v>
      </c>
      <c r="AA127" s="19"/>
      <c r="AB127" s="19">
        <v>2.8</v>
      </c>
      <c r="AC127" s="19">
        <v>1</v>
      </c>
      <c r="AD127" s="19">
        <v>8</v>
      </c>
      <c r="AE127" s="19">
        <v>4</v>
      </c>
      <c r="AF127" s="19">
        <v>1</v>
      </c>
      <c r="AG127" s="19">
        <v>0.32</v>
      </c>
      <c r="AH127" s="19">
        <v>0</v>
      </c>
      <c r="BA127" s="19">
        <v>5</v>
      </c>
      <c r="BB127" s="19">
        <v>4</v>
      </c>
      <c r="BC127" s="19">
        <v>30</v>
      </c>
      <c r="BD127" s="19">
        <v>15</v>
      </c>
      <c r="BE127" s="19">
        <v>0</v>
      </c>
      <c r="BF127" s="20">
        <v>3.4</v>
      </c>
      <c r="BG127" s="19">
        <v>150</v>
      </c>
      <c r="BH127" s="19">
        <v>17</v>
      </c>
      <c r="BI127" s="19">
        <v>60</v>
      </c>
      <c r="BJ127" s="19">
        <v>5</v>
      </c>
      <c r="BK127" s="19">
        <v>2</v>
      </c>
      <c r="BL127" s="19">
        <v>62</v>
      </c>
      <c r="BM127" s="19">
        <v>0</v>
      </c>
      <c r="BN127" s="19">
        <v>0</v>
      </c>
      <c r="BO127" s="19">
        <v>0</v>
      </c>
      <c r="BP127" s="19">
        <v>0</v>
      </c>
      <c r="BQ127" s="20" t="s">
        <v>170</v>
      </c>
      <c r="BR127" s="19">
        <v>42</v>
      </c>
      <c r="BS127" s="19">
        <v>10</v>
      </c>
      <c r="BT127" s="19">
        <v>2</v>
      </c>
      <c r="BU127" s="19">
        <v>4</v>
      </c>
      <c r="BV127" s="19">
        <v>7.2999999999999995E-2</v>
      </c>
      <c r="BW127" s="19">
        <v>6.4100000000000004E-2</v>
      </c>
      <c r="BX127" s="19">
        <v>24</v>
      </c>
      <c r="BY127" s="19">
        <v>0</v>
      </c>
      <c r="BZ127" s="20" t="s">
        <v>176</v>
      </c>
      <c r="CA127" s="19"/>
      <c r="CB127" s="19">
        <v>2.8</v>
      </c>
      <c r="CC127" s="19">
        <v>1</v>
      </c>
      <c r="CD127" s="19">
        <v>8</v>
      </c>
      <c r="CE127" s="19">
        <v>4</v>
      </c>
      <c r="CF127" s="19">
        <v>1</v>
      </c>
      <c r="CG127" s="19">
        <v>0.32</v>
      </c>
    </row>
    <row r="128" spans="1:85">
      <c r="A128" s="19">
        <v>6</v>
      </c>
      <c r="B128" s="19">
        <v>3</v>
      </c>
      <c r="C128" s="19">
        <v>20</v>
      </c>
      <c r="D128" s="19">
        <v>10</v>
      </c>
      <c r="E128" s="19">
        <v>0</v>
      </c>
      <c r="F128" s="24">
        <f t="shared" si="9"/>
        <v>25</v>
      </c>
      <c r="G128" s="19">
        <v>150</v>
      </c>
      <c r="H128" s="24">
        <f t="shared" si="11"/>
        <v>15</v>
      </c>
      <c r="I128" s="24">
        <f t="shared" si="12"/>
        <v>10</v>
      </c>
      <c r="J128" s="24">
        <f t="shared" si="13"/>
        <v>80</v>
      </c>
      <c r="K128" s="47" t="str">
        <f t="shared" si="10"/>
        <v>00</v>
      </c>
      <c r="L128" s="19">
        <v>73</v>
      </c>
      <c r="M128" s="19">
        <v>0</v>
      </c>
      <c r="N128" s="19">
        <v>0</v>
      </c>
      <c r="O128" s="19">
        <v>0</v>
      </c>
      <c r="P128" s="19">
        <v>0</v>
      </c>
      <c r="Q128" s="22" t="s">
        <v>170</v>
      </c>
      <c r="R128" s="19">
        <v>42</v>
      </c>
      <c r="S128" s="19">
        <v>15</v>
      </c>
      <c r="T128" s="19">
        <v>2</v>
      </c>
      <c r="U128" s="19">
        <v>4</v>
      </c>
      <c r="V128" s="19">
        <v>5.0999999999999997E-2</v>
      </c>
      <c r="W128" s="19">
        <v>4.41E-2</v>
      </c>
      <c r="X128" s="19">
        <v>24</v>
      </c>
      <c r="Y128" s="19">
        <v>0</v>
      </c>
      <c r="Z128" s="20" t="s">
        <v>176</v>
      </c>
      <c r="AA128" s="19"/>
      <c r="AB128" s="19">
        <v>2</v>
      </c>
      <c r="AC128" s="19">
        <v>1</v>
      </c>
      <c r="AD128" s="19">
        <v>8</v>
      </c>
      <c r="AE128" s="19">
        <v>4</v>
      </c>
      <c r="AF128" s="19">
        <v>1</v>
      </c>
      <c r="AG128" s="19">
        <v>0.32</v>
      </c>
      <c r="AH128" s="19">
        <v>0</v>
      </c>
      <c r="BA128" s="19">
        <v>6</v>
      </c>
      <c r="BB128" s="19">
        <v>3</v>
      </c>
      <c r="BC128" s="19">
        <v>20</v>
      </c>
      <c r="BD128" s="19">
        <v>10</v>
      </c>
      <c r="BE128" s="19">
        <v>0</v>
      </c>
      <c r="BF128" s="19">
        <v>2.4</v>
      </c>
      <c r="BG128" s="19">
        <v>150</v>
      </c>
      <c r="BH128" s="19">
        <v>17</v>
      </c>
      <c r="BI128" s="19">
        <v>80</v>
      </c>
      <c r="BJ128" s="19">
        <v>5</v>
      </c>
      <c r="BK128" s="19">
        <v>2</v>
      </c>
      <c r="BL128" s="19">
        <v>73</v>
      </c>
      <c r="BM128" s="19">
        <v>0</v>
      </c>
      <c r="BN128" s="19">
        <v>0</v>
      </c>
      <c r="BO128" s="19">
        <v>0</v>
      </c>
      <c r="BP128" s="19">
        <v>0</v>
      </c>
      <c r="BQ128" s="22" t="s">
        <v>170</v>
      </c>
      <c r="BR128" s="19">
        <v>42</v>
      </c>
      <c r="BS128" s="19">
        <v>15</v>
      </c>
      <c r="BT128" s="19">
        <v>2</v>
      </c>
      <c r="BU128" s="19">
        <v>4</v>
      </c>
      <c r="BV128" s="19">
        <v>5.0999999999999997E-2</v>
      </c>
      <c r="BW128" s="19">
        <v>4.41E-2</v>
      </c>
      <c r="BX128" s="19">
        <v>24</v>
      </c>
      <c r="BY128" s="19">
        <v>0</v>
      </c>
      <c r="BZ128" s="20" t="s">
        <v>176</v>
      </c>
      <c r="CA128" s="19"/>
      <c r="CB128" s="19">
        <v>2</v>
      </c>
      <c r="CC128" s="19">
        <v>1</v>
      </c>
      <c r="CD128" s="19">
        <v>8</v>
      </c>
      <c r="CE128" s="19">
        <v>4</v>
      </c>
      <c r="CF128" s="19">
        <v>1</v>
      </c>
      <c r="CG128" s="19">
        <v>0.32</v>
      </c>
    </row>
    <row r="129" spans="1:85">
      <c r="A129" s="19">
        <v>7</v>
      </c>
      <c r="B129" s="19">
        <v>2</v>
      </c>
      <c r="C129" s="19">
        <v>10</v>
      </c>
      <c r="D129" s="19">
        <v>10</v>
      </c>
      <c r="E129" s="19">
        <v>0</v>
      </c>
      <c r="F129" s="24">
        <f t="shared" si="9"/>
        <v>15</v>
      </c>
      <c r="G129" s="19">
        <v>160</v>
      </c>
      <c r="H129" s="24">
        <f t="shared" si="11"/>
        <v>15</v>
      </c>
      <c r="I129" s="24">
        <f t="shared" si="12"/>
        <v>19</v>
      </c>
      <c r="J129" s="24">
        <f t="shared" si="13"/>
        <v>80</v>
      </c>
      <c r="K129" s="47" t="str">
        <f t="shared" si="10"/>
        <v>00</v>
      </c>
      <c r="L129" s="19">
        <v>73</v>
      </c>
      <c r="M129" s="19">
        <v>0</v>
      </c>
      <c r="N129" s="19">
        <v>0</v>
      </c>
      <c r="O129" s="19">
        <v>0</v>
      </c>
      <c r="P129" s="19">
        <v>0</v>
      </c>
      <c r="Q129" s="20" t="s">
        <v>170</v>
      </c>
      <c r="R129" s="19">
        <v>42</v>
      </c>
      <c r="S129" s="19">
        <v>15</v>
      </c>
      <c r="T129" s="19">
        <v>2</v>
      </c>
      <c r="U129" s="19">
        <v>4</v>
      </c>
      <c r="V129" s="19">
        <v>3.2000000000000001E-2</v>
      </c>
      <c r="W129" s="19">
        <v>2.571E-2</v>
      </c>
      <c r="X129" s="19">
        <v>24</v>
      </c>
      <c r="Y129" s="19">
        <v>0</v>
      </c>
      <c r="Z129" s="20" t="s">
        <v>176</v>
      </c>
      <c r="AA129" s="19"/>
      <c r="AB129" s="19">
        <v>1.1200000000000001</v>
      </c>
      <c r="AC129" s="19">
        <v>1</v>
      </c>
      <c r="AD129" s="19">
        <v>8</v>
      </c>
      <c r="AE129" s="19">
        <v>4</v>
      </c>
      <c r="AF129" s="19">
        <v>1</v>
      </c>
      <c r="AG129" s="19">
        <v>0.32</v>
      </c>
      <c r="AH129" s="19">
        <v>0</v>
      </c>
      <c r="BA129" s="19">
        <v>7</v>
      </c>
      <c r="BB129" s="19">
        <v>2</v>
      </c>
      <c r="BC129" s="19">
        <v>10</v>
      </c>
      <c r="BD129" s="19">
        <v>10</v>
      </c>
      <c r="BE129" s="19">
        <v>0</v>
      </c>
      <c r="BF129" s="19">
        <v>1.4</v>
      </c>
      <c r="BG129" s="19">
        <v>160</v>
      </c>
      <c r="BH129" s="19">
        <v>17</v>
      </c>
      <c r="BI129" s="19">
        <v>150</v>
      </c>
      <c r="BJ129" s="19">
        <v>5</v>
      </c>
      <c r="BK129" s="19">
        <v>2</v>
      </c>
      <c r="BL129" s="19">
        <v>73</v>
      </c>
      <c r="BM129" s="19">
        <v>0</v>
      </c>
      <c r="BN129" s="19">
        <v>0</v>
      </c>
      <c r="BO129" s="19">
        <v>0</v>
      </c>
      <c r="BP129" s="19">
        <v>0</v>
      </c>
      <c r="BQ129" s="20" t="s">
        <v>170</v>
      </c>
      <c r="BR129" s="19">
        <v>42</v>
      </c>
      <c r="BS129" s="19">
        <v>15</v>
      </c>
      <c r="BT129" s="19">
        <v>2</v>
      </c>
      <c r="BU129" s="19">
        <v>4</v>
      </c>
      <c r="BV129" s="19">
        <v>3.2000000000000001E-2</v>
      </c>
      <c r="BW129" s="19">
        <v>2.571E-2</v>
      </c>
      <c r="BX129" s="19">
        <v>24</v>
      </c>
      <c r="BY129" s="19">
        <v>0</v>
      </c>
      <c r="BZ129" s="20" t="s">
        <v>176</v>
      </c>
      <c r="CA129" s="19"/>
      <c r="CB129" s="19">
        <v>1.1200000000000001</v>
      </c>
      <c r="CC129" s="19">
        <v>1</v>
      </c>
      <c r="CD129" s="19">
        <v>8</v>
      </c>
      <c r="CE129" s="19">
        <v>4</v>
      </c>
      <c r="CF129" s="19">
        <v>1</v>
      </c>
      <c r="CG129" s="19">
        <v>0.32</v>
      </c>
    </row>
    <row r="130" spans="1:85">
      <c r="A130" s="19">
        <v>8</v>
      </c>
      <c r="B130" s="19">
        <v>801</v>
      </c>
      <c r="C130" s="19">
        <v>1</v>
      </c>
      <c r="D130" s="19">
        <v>15</v>
      </c>
      <c r="E130" s="19">
        <v>0</v>
      </c>
      <c r="F130" s="24">
        <f t="shared" ref="F130:F193" si="14">IF(BF130="","",IF(OR(ROUND(MOD(BF130,1),1)=0.2,ROUND(MOD(BF130,1),1)=0.4,ROUND(MOD(BF130,1),1)=0.7),BF130+0.1,IF(OR(ROUND(MOD(BF130,1),1)=0.1,ROUND(MOD(BF130,1),1)=0.6,ROUND(MOD(BF130,1),1)=0.9),BF130-0.1,BF130))*10)</f>
        <v>15</v>
      </c>
      <c r="G130" s="19">
        <v>180</v>
      </c>
      <c r="H130" s="24">
        <f t="shared" si="11"/>
        <v>15</v>
      </c>
      <c r="I130" s="24">
        <f t="shared" si="12"/>
        <v>19</v>
      </c>
      <c r="J130" s="24">
        <f t="shared" si="13"/>
        <v>80</v>
      </c>
      <c r="K130" s="47" t="str">
        <f t="shared" si="10"/>
        <v>00</v>
      </c>
      <c r="L130" s="19">
        <v>73</v>
      </c>
      <c r="M130" s="19">
        <v>0</v>
      </c>
      <c r="N130" s="19">
        <v>2</v>
      </c>
      <c r="O130" s="19">
        <v>0</v>
      </c>
      <c r="P130" s="19">
        <v>3</v>
      </c>
      <c r="Q130" s="22" t="s">
        <v>175</v>
      </c>
      <c r="R130" s="19">
        <v>41</v>
      </c>
      <c r="S130" s="19">
        <v>30</v>
      </c>
      <c r="T130" s="19">
        <v>2</v>
      </c>
      <c r="U130" s="19">
        <v>4</v>
      </c>
      <c r="V130" s="19">
        <v>7.0000000000000001E-3</v>
      </c>
      <c r="W130" s="19">
        <v>7.0000000000000001E-3</v>
      </c>
      <c r="X130" s="19">
        <v>24</v>
      </c>
      <c r="Y130" s="19">
        <v>0</v>
      </c>
      <c r="Z130" s="20" t="s">
        <v>176</v>
      </c>
      <c r="AA130" s="19"/>
      <c r="AB130" s="19">
        <v>0.8</v>
      </c>
      <c r="AC130" s="19">
        <v>1</v>
      </c>
      <c r="AD130" s="19">
        <v>8</v>
      </c>
      <c r="AE130" s="19">
        <v>4</v>
      </c>
      <c r="AF130" s="19">
        <v>1</v>
      </c>
      <c r="AG130" s="19">
        <v>0.32</v>
      </c>
      <c r="AH130" s="19">
        <v>0</v>
      </c>
      <c r="BA130" s="19">
        <v>8</v>
      </c>
      <c r="BB130" s="19">
        <v>801</v>
      </c>
      <c r="BC130" s="19">
        <v>1</v>
      </c>
      <c r="BD130" s="19">
        <v>15</v>
      </c>
      <c r="BE130" s="19">
        <v>0</v>
      </c>
      <c r="BF130" s="19">
        <v>1.4</v>
      </c>
      <c r="BG130" s="19">
        <v>180</v>
      </c>
      <c r="BH130" s="19">
        <v>17</v>
      </c>
      <c r="BI130" s="19">
        <v>150</v>
      </c>
      <c r="BJ130" s="19">
        <v>5</v>
      </c>
      <c r="BK130" s="19">
        <v>2</v>
      </c>
      <c r="BL130" s="19">
        <v>73</v>
      </c>
      <c r="BM130" s="19">
        <v>0</v>
      </c>
      <c r="BN130" s="19">
        <v>2</v>
      </c>
      <c r="BO130" s="19">
        <v>0</v>
      </c>
      <c r="BP130" s="19">
        <v>3</v>
      </c>
      <c r="BQ130" s="22" t="s">
        <v>175</v>
      </c>
      <c r="BR130" s="19">
        <v>41</v>
      </c>
      <c r="BS130" s="19">
        <v>30</v>
      </c>
      <c r="BT130" s="19">
        <v>2</v>
      </c>
      <c r="BU130" s="19">
        <v>4</v>
      </c>
      <c r="BV130" s="19">
        <v>7.0000000000000001E-3</v>
      </c>
      <c r="BW130" s="19">
        <v>7.0000000000000001E-3</v>
      </c>
      <c r="BX130" s="19">
        <v>24</v>
      </c>
      <c r="BY130" s="19">
        <v>0</v>
      </c>
      <c r="BZ130" s="20" t="s">
        <v>176</v>
      </c>
      <c r="CA130" s="19"/>
      <c r="CB130" s="19">
        <v>0.8</v>
      </c>
      <c r="CC130" s="19">
        <v>1</v>
      </c>
      <c r="CD130" s="19">
        <v>8</v>
      </c>
      <c r="CE130" s="19">
        <v>4</v>
      </c>
      <c r="CF130" s="19">
        <v>1</v>
      </c>
      <c r="CG130" s="19">
        <v>0.32</v>
      </c>
    </row>
    <row r="131" spans="1:85">
      <c r="A131" s="19">
        <v>9</v>
      </c>
      <c r="B131" s="19">
        <v>801</v>
      </c>
      <c r="C131" s="19">
        <v>1</v>
      </c>
      <c r="D131" s="19">
        <v>9</v>
      </c>
      <c r="E131" s="19">
        <v>0</v>
      </c>
      <c r="F131" s="24">
        <f t="shared" si="14"/>
        <v>7.9999999999999991</v>
      </c>
      <c r="G131" s="19">
        <v>110</v>
      </c>
      <c r="H131" s="24">
        <f t="shared" si="11"/>
        <v>15</v>
      </c>
      <c r="I131" s="24">
        <f t="shared" si="12"/>
        <v>19</v>
      </c>
      <c r="J131" s="24">
        <f t="shared" si="13"/>
        <v>50</v>
      </c>
      <c r="K131" s="47" t="str">
        <f t="shared" si="10"/>
        <v>00</v>
      </c>
      <c r="L131" s="19">
        <v>73</v>
      </c>
      <c r="M131" s="19">
        <v>0</v>
      </c>
      <c r="N131" s="19">
        <v>40</v>
      </c>
      <c r="O131" s="19">
        <v>10</v>
      </c>
      <c r="P131" s="19">
        <v>1</v>
      </c>
      <c r="Q131" s="20" t="s">
        <v>175</v>
      </c>
      <c r="R131" s="19">
        <v>32</v>
      </c>
      <c r="S131" s="19">
        <v>30</v>
      </c>
      <c r="T131" s="19">
        <v>3</v>
      </c>
      <c r="U131" s="19">
        <v>2</v>
      </c>
      <c r="V131" s="19">
        <v>1E-3</v>
      </c>
      <c r="W131" s="19">
        <v>1E-3</v>
      </c>
      <c r="X131" s="19">
        <v>24</v>
      </c>
      <c r="Y131" s="19">
        <v>2.4</v>
      </c>
      <c r="Z131" s="20" t="s">
        <v>178</v>
      </c>
      <c r="AA131" s="19">
        <v>107</v>
      </c>
      <c r="AB131" s="19">
        <v>0.32</v>
      </c>
      <c r="AC131" s="19">
        <v>1</v>
      </c>
      <c r="AD131" s="19">
        <v>8</v>
      </c>
      <c r="AE131" s="19">
        <v>4</v>
      </c>
      <c r="AF131" s="19">
        <v>1</v>
      </c>
      <c r="AG131" s="19">
        <v>0.32</v>
      </c>
      <c r="AH131" s="19">
        <v>0</v>
      </c>
      <c r="BA131" s="19">
        <v>9</v>
      </c>
      <c r="BB131" s="19">
        <v>801</v>
      </c>
      <c r="BC131" s="19">
        <v>1</v>
      </c>
      <c r="BD131" s="19">
        <v>9</v>
      </c>
      <c r="BE131" s="19">
        <v>0</v>
      </c>
      <c r="BF131" s="19">
        <v>0.7</v>
      </c>
      <c r="BG131" s="19">
        <v>110</v>
      </c>
      <c r="BH131" s="19">
        <v>28</v>
      </c>
      <c r="BI131" s="19">
        <v>150</v>
      </c>
      <c r="BJ131" s="19">
        <v>2</v>
      </c>
      <c r="BK131" s="19">
        <v>2</v>
      </c>
      <c r="BL131" s="19">
        <v>73</v>
      </c>
      <c r="BM131" s="19">
        <v>0</v>
      </c>
      <c r="BN131" s="19">
        <v>40</v>
      </c>
      <c r="BO131" s="19">
        <v>10</v>
      </c>
      <c r="BP131" s="19">
        <v>1</v>
      </c>
      <c r="BQ131" s="20" t="s">
        <v>175</v>
      </c>
      <c r="BR131" s="19">
        <v>32</v>
      </c>
      <c r="BS131" s="19">
        <v>30</v>
      </c>
      <c r="BT131" s="19">
        <v>3</v>
      </c>
      <c r="BU131" s="19">
        <v>2</v>
      </c>
      <c r="BV131" s="19">
        <v>1E-3</v>
      </c>
      <c r="BW131" s="19">
        <v>1E-3</v>
      </c>
      <c r="BX131" s="19">
        <v>24</v>
      </c>
      <c r="BY131" s="19">
        <v>2.4</v>
      </c>
      <c r="BZ131" s="20" t="s">
        <v>178</v>
      </c>
      <c r="CA131" s="19">
        <v>107</v>
      </c>
      <c r="CB131" s="19">
        <v>0.32</v>
      </c>
      <c r="CC131" s="19">
        <v>1</v>
      </c>
      <c r="CD131" s="19">
        <v>8</v>
      </c>
      <c r="CE131" s="19">
        <v>4</v>
      </c>
      <c r="CF131" s="19">
        <v>1</v>
      </c>
      <c r="CG131" s="19">
        <v>0.32</v>
      </c>
    </row>
    <row r="132" spans="1:85">
      <c r="A132" s="19">
        <v>10</v>
      </c>
      <c r="B132" s="19">
        <v>801</v>
      </c>
      <c r="C132" s="19">
        <v>1</v>
      </c>
      <c r="D132" s="19">
        <v>9</v>
      </c>
      <c r="E132" s="19">
        <v>0</v>
      </c>
      <c r="F132" s="24">
        <f t="shared" si="14"/>
        <v>7.9999999999999991</v>
      </c>
      <c r="G132" s="19">
        <v>110</v>
      </c>
      <c r="H132" s="24">
        <f t="shared" si="11"/>
        <v>15</v>
      </c>
      <c r="I132" s="24">
        <f t="shared" si="12"/>
        <v>19</v>
      </c>
      <c r="J132" s="24">
        <f t="shared" si="13"/>
        <v>50</v>
      </c>
      <c r="K132" s="47" t="str">
        <f t="shared" ref="K132:K195" si="15">TEXT(IF(W132=0,"",IF(BK132&gt;=10,LEFT(BK132,1),0)&amp;IF(V132&gt;=0.06,3,0)),"00")</f>
        <v>00</v>
      </c>
      <c r="L132" s="19">
        <v>73</v>
      </c>
      <c r="M132" s="19">
        <v>0</v>
      </c>
      <c r="N132" s="19">
        <v>40</v>
      </c>
      <c r="O132" s="19">
        <v>10</v>
      </c>
      <c r="P132" s="19">
        <v>1</v>
      </c>
      <c r="Q132" s="20" t="s">
        <v>175</v>
      </c>
      <c r="R132" s="19">
        <v>32</v>
      </c>
      <c r="S132" s="19">
        <v>30</v>
      </c>
      <c r="T132" s="19">
        <v>3</v>
      </c>
      <c r="U132" s="19">
        <v>2</v>
      </c>
      <c r="V132" s="19">
        <v>2.1000000000000001E-2</v>
      </c>
      <c r="W132" s="19">
        <v>2.1000000000000001E-2</v>
      </c>
      <c r="X132" s="19">
        <v>24</v>
      </c>
      <c r="Y132" s="19">
        <v>2.4</v>
      </c>
      <c r="Z132" s="20" t="s">
        <v>178</v>
      </c>
      <c r="AA132" s="19">
        <v>107</v>
      </c>
      <c r="AB132" s="19">
        <v>0.32</v>
      </c>
      <c r="AC132" s="19">
        <v>1</v>
      </c>
      <c r="AD132" s="19">
        <v>8</v>
      </c>
      <c r="AE132" s="19">
        <v>4</v>
      </c>
      <c r="AF132" s="19">
        <v>1</v>
      </c>
      <c r="AG132" s="19">
        <v>0.32</v>
      </c>
      <c r="AH132" s="19">
        <v>0</v>
      </c>
      <c r="BA132" s="19">
        <v>10</v>
      </c>
      <c r="BB132" s="19">
        <v>801</v>
      </c>
      <c r="BC132" s="19">
        <v>1</v>
      </c>
      <c r="BD132" s="19">
        <v>9</v>
      </c>
      <c r="BE132" s="19">
        <v>0</v>
      </c>
      <c r="BF132" s="19">
        <v>0.7</v>
      </c>
      <c r="BG132" s="19">
        <v>110</v>
      </c>
      <c r="BH132" s="19">
        <v>28</v>
      </c>
      <c r="BI132" s="19">
        <v>150</v>
      </c>
      <c r="BJ132" s="19">
        <v>2</v>
      </c>
      <c r="BK132" s="19">
        <v>2</v>
      </c>
      <c r="BL132" s="19">
        <v>73</v>
      </c>
      <c r="BM132" s="19">
        <v>0</v>
      </c>
      <c r="BN132" s="19">
        <v>40</v>
      </c>
      <c r="BO132" s="19">
        <v>10</v>
      </c>
      <c r="BP132" s="19">
        <v>1</v>
      </c>
      <c r="BQ132" s="20" t="s">
        <v>175</v>
      </c>
      <c r="BR132" s="19">
        <v>32</v>
      </c>
      <c r="BS132" s="19">
        <v>30</v>
      </c>
      <c r="BT132" s="19">
        <v>3</v>
      </c>
      <c r="BU132" s="19">
        <v>2</v>
      </c>
      <c r="BV132" s="19">
        <v>2.1000000000000001E-2</v>
      </c>
      <c r="BW132" s="19">
        <v>2.1000000000000001E-2</v>
      </c>
      <c r="BX132" s="19">
        <v>24</v>
      </c>
      <c r="BY132" s="19">
        <v>2.4</v>
      </c>
      <c r="BZ132" s="20" t="s">
        <v>178</v>
      </c>
      <c r="CA132" s="19">
        <v>107</v>
      </c>
      <c r="CB132" s="19">
        <v>0.32</v>
      </c>
      <c r="CC132" s="19">
        <v>1</v>
      </c>
      <c r="CD132" s="19">
        <v>8</v>
      </c>
      <c r="CE132" s="19">
        <v>4</v>
      </c>
      <c r="CF132" s="19">
        <v>1</v>
      </c>
      <c r="CG132" s="19">
        <v>0.32</v>
      </c>
    </row>
    <row r="133" spans="1:85">
      <c r="A133" s="19"/>
      <c r="B133" s="19"/>
      <c r="C133" s="19"/>
      <c r="D133" s="19"/>
      <c r="E133" s="19"/>
      <c r="F133" s="24" t="str">
        <f t="shared" si="14"/>
        <v/>
      </c>
      <c r="G133" s="19"/>
      <c r="H133" s="24" t="str">
        <f t="shared" si="11"/>
        <v/>
      </c>
      <c r="I133" s="24" t="str">
        <f t="shared" si="12"/>
        <v/>
      </c>
      <c r="J133" s="24" t="str">
        <f t="shared" si="13"/>
        <v/>
      </c>
      <c r="K133" s="47" t="str">
        <f t="shared" si="15"/>
        <v/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>
        <v>0</v>
      </c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</row>
    <row r="134" spans="1:85">
      <c r="A134" s="19">
        <v>1</v>
      </c>
      <c r="B134" s="19">
        <v>7</v>
      </c>
      <c r="C134" s="19">
        <v>360</v>
      </c>
      <c r="D134" s="19">
        <v>50</v>
      </c>
      <c r="E134" s="19">
        <v>0</v>
      </c>
      <c r="F134" s="24">
        <f t="shared" si="14"/>
        <v>90</v>
      </c>
      <c r="G134" s="19">
        <v>45</v>
      </c>
      <c r="H134" s="24">
        <f t="shared" si="11"/>
        <v>15</v>
      </c>
      <c r="I134" s="24">
        <f t="shared" si="12"/>
        <v>4</v>
      </c>
      <c r="J134" s="24">
        <f t="shared" si="13"/>
        <v>80</v>
      </c>
      <c r="K134" s="47" t="str">
        <f t="shared" si="15"/>
        <v>03</v>
      </c>
      <c r="L134" s="19">
        <v>22</v>
      </c>
      <c r="M134" s="19">
        <v>0</v>
      </c>
      <c r="N134" s="19">
        <v>0</v>
      </c>
      <c r="O134" s="19">
        <v>1</v>
      </c>
      <c r="P134" s="19">
        <v>0</v>
      </c>
      <c r="Q134" s="20" t="s">
        <v>170</v>
      </c>
      <c r="R134" s="19">
        <v>22</v>
      </c>
      <c r="S134" s="19">
        <v>10</v>
      </c>
      <c r="T134" s="19">
        <v>2</v>
      </c>
      <c r="U134" s="19">
        <v>4</v>
      </c>
      <c r="V134" s="19">
        <v>0.29299999999999998</v>
      </c>
      <c r="W134" s="19">
        <v>0.5</v>
      </c>
      <c r="X134" s="19">
        <v>24</v>
      </c>
      <c r="Y134" s="19">
        <v>0</v>
      </c>
      <c r="Z134" s="20" t="s">
        <v>176</v>
      </c>
      <c r="AA134" s="19"/>
      <c r="AB134" s="19">
        <v>0</v>
      </c>
      <c r="AC134" s="19">
        <v>1</v>
      </c>
      <c r="AD134" s="19">
        <v>8</v>
      </c>
      <c r="AE134" s="19">
        <v>4</v>
      </c>
      <c r="AF134" s="19">
        <v>1</v>
      </c>
      <c r="AG134" s="19">
        <v>0.5</v>
      </c>
      <c r="AH134" s="19">
        <v>0</v>
      </c>
      <c r="BA134" s="19">
        <v>1</v>
      </c>
      <c r="BB134" s="19">
        <v>7</v>
      </c>
      <c r="BC134" s="19">
        <v>360</v>
      </c>
      <c r="BD134" s="19">
        <v>50</v>
      </c>
      <c r="BE134" s="19">
        <v>0</v>
      </c>
      <c r="BF134" s="19">
        <v>9</v>
      </c>
      <c r="BG134" s="19">
        <v>45</v>
      </c>
      <c r="BH134" s="19">
        <v>10</v>
      </c>
      <c r="BI134" s="19">
        <v>32</v>
      </c>
      <c r="BJ134" s="19">
        <v>5</v>
      </c>
      <c r="BK134" s="19">
        <v>2</v>
      </c>
      <c r="BL134" s="19">
        <v>22</v>
      </c>
      <c r="BM134" s="19">
        <v>0</v>
      </c>
      <c r="BN134" s="19">
        <v>0</v>
      </c>
      <c r="BO134" s="19">
        <v>1</v>
      </c>
      <c r="BP134" s="19">
        <v>0</v>
      </c>
      <c r="BQ134" s="20" t="s">
        <v>170</v>
      </c>
      <c r="BR134" s="19">
        <v>22</v>
      </c>
      <c r="BS134" s="19">
        <v>10</v>
      </c>
      <c r="BT134" s="19">
        <v>2</v>
      </c>
      <c r="BU134" s="19">
        <v>4</v>
      </c>
      <c r="BV134" s="19">
        <v>0.29299999999999998</v>
      </c>
      <c r="BW134" s="19">
        <v>0.5</v>
      </c>
      <c r="BX134" s="19">
        <v>24</v>
      </c>
      <c r="BY134" s="19">
        <v>0</v>
      </c>
      <c r="BZ134" s="20" t="s">
        <v>176</v>
      </c>
      <c r="CA134" s="19"/>
      <c r="CB134" s="19">
        <v>0</v>
      </c>
      <c r="CC134" s="19">
        <v>1</v>
      </c>
      <c r="CD134" s="19">
        <v>8</v>
      </c>
      <c r="CE134" s="19">
        <v>4</v>
      </c>
      <c r="CF134" s="19">
        <v>1</v>
      </c>
      <c r="CG134" s="19">
        <v>0.5</v>
      </c>
    </row>
    <row r="135" spans="1:85">
      <c r="A135" s="19">
        <v>2</v>
      </c>
      <c r="B135" s="19">
        <v>6</v>
      </c>
      <c r="C135" s="19">
        <v>140</v>
      </c>
      <c r="D135" s="19">
        <v>30</v>
      </c>
      <c r="E135" s="19">
        <v>0</v>
      </c>
      <c r="F135" s="24">
        <f t="shared" si="14"/>
        <v>75</v>
      </c>
      <c r="G135" s="19">
        <v>150</v>
      </c>
      <c r="H135" s="24">
        <f t="shared" si="11"/>
        <v>15</v>
      </c>
      <c r="I135" s="24">
        <f t="shared" si="12"/>
        <v>8</v>
      </c>
      <c r="J135" s="24">
        <f t="shared" si="13"/>
        <v>80</v>
      </c>
      <c r="K135" s="47" t="str">
        <f t="shared" si="15"/>
        <v>03</v>
      </c>
      <c r="L135" s="19">
        <v>62</v>
      </c>
      <c r="M135" s="19">
        <v>0</v>
      </c>
      <c r="N135" s="19">
        <v>0</v>
      </c>
      <c r="O135" s="19">
        <v>1</v>
      </c>
      <c r="P135" s="19">
        <v>0</v>
      </c>
      <c r="Q135" s="20" t="s">
        <v>170</v>
      </c>
      <c r="R135" s="19">
        <v>42</v>
      </c>
      <c r="S135" s="19">
        <v>10</v>
      </c>
      <c r="T135" s="19">
        <v>2</v>
      </c>
      <c r="U135" s="19">
        <v>4</v>
      </c>
      <c r="V135" s="19">
        <v>0.217</v>
      </c>
      <c r="W135" s="19">
        <v>0.19789999999999999</v>
      </c>
      <c r="X135" s="19">
        <v>2</v>
      </c>
      <c r="Y135" s="19">
        <v>0</v>
      </c>
      <c r="Z135" s="20" t="s">
        <v>176</v>
      </c>
      <c r="AA135" s="19"/>
      <c r="AB135" s="19">
        <v>0</v>
      </c>
      <c r="AC135" s="19">
        <v>1</v>
      </c>
      <c r="AD135" s="19">
        <v>8</v>
      </c>
      <c r="AE135" s="19">
        <v>4</v>
      </c>
      <c r="AF135" s="19">
        <v>1</v>
      </c>
      <c r="AG135" s="19">
        <v>0.5</v>
      </c>
      <c r="AH135" s="19">
        <v>0</v>
      </c>
      <c r="BA135" s="19">
        <v>2</v>
      </c>
      <c r="BB135" s="19">
        <v>6</v>
      </c>
      <c r="BC135" s="19">
        <v>140</v>
      </c>
      <c r="BD135" s="19">
        <v>30</v>
      </c>
      <c r="BE135" s="19">
        <v>0</v>
      </c>
      <c r="BF135" s="19">
        <v>7.4</v>
      </c>
      <c r="BG135" s="19">
        <v>150</v>
      </c>
      <c r="BH135" s="19">
        <v>17</v>
      </c>
      <c r="BI135" s="19">
        <v>60</v>
      </c>
      <c r="BJ135" s="19">
        <v>5</v>
      </c>
      <c r="BK135" s="19">
        <v>2</v>
      </c>
      <c r="BL135" s="19">
        <v>62</v>
      </c>
      <c r="BM135" s="19">
        <v>0</v>
      </c>
      <c r="BN135" s="19">
        <v>0</v>
      </c>
      <c r="BO135" s="19">
        <v>1</v>
      </c>
      <c r="BP135" s="19">
        <v>0</v>
      </c>
      <c r="BQ135" s="20" t="s">
        <v>170</v>
      </c>
      <c r="BR135" s="19">
        <v>42</v>
      </c>
      <c r="BS135" s="19">
        <v>10</v>
      </c>
      <c r="BT135" s="19">
        <v>2</v>
      </c>
      <c r="BU135" s="19">
        <v>4</v>
      </c>
      <c r="BV135" s="19">
        <v>0.217</v>
      </c>
      <c r="BW135" s="19">
        <v>0.19789999999999999</v>
      </c>
      <c r="BX135" s="19">
        <v>2</v>
      </c>
      <c r="BY135" s="19">
        <v>0</v>
      </c>
      <c r="BZ135" s="20" t="s">
        <v>176</v>
      </c>
      <c r="CA135" s="19"/>
      <c r="CB135" s="19">
        <v>0</v>
      </c>
      <c r="CC135" s="19">
        <v>1</v>
      </c>
      <c r="CD135" s="19">
        <v>8</v>
      </c>
      <c r="CE135" s="19">
        <v>4</v>
      </c>
      <c r="CF135" s="19">
        <v>1</v>
      </c>
      <c r="CG135" s="19">
        <v>0.5</v>
      </c>
    </row>
    <row r="136" spans="1:85">
      <c r="A136" s="19">
        <v>3</v>
      </c>
      <c r="B136" s="19">
        <v>5</v>
      </c>
      <c r="C136" s="19">
        <v>90</v>
      </c>
      <c r="D136" s="19">
        <v>30</v>
      </c>
      <c r="E136" s="19">
        <v>0</v>
      </c>
      <c r="F136" s="24">
        <f t="shared" si="14"/>
        <v>55</v>
      </c>
      <c r="G136" s="19">
        <v>150</v>
      </c>
      <c r="H136" s="24">
        <f t="shared" si="11"/>
        <v>15</v>
      </c>
      <c r="I136" s="24">
        <f t="shared" si="12"/>
        <v>8</v>
      </c>
      <c r="J136" s="24">
        <f t="shared" si="13"/>
        <v>80</v>
      </c>
      <c r="K136" s="47" t="str">
        <f t="shared" si="15"/>
        <v>03</v>
      </c>
      <c r="L136" s="19">
        <v>62</v>
      </c>
      <c r="M136" s="19">
        <v>0</v>
      </c>
      <c r="N136" s="19">
        <v>0</v>
      </c>
      <c r="O136" s="19">
        <v>1</v>
      </c>
      <c r="P136" s="19">
        <v>0</v>
      </c>
      <c r="Q136" s="20" t="s">
        <v>170</v>
      </c>
      <c r="R136" s="19">
        <v>42</v>
      </c>
      <c r="S136" s="19">
        <v>10</v>
      </c>
      <c r="T136" s="19">
        <v>2</v>
      </c>
      <c r="U136" s="19">
        <v>4</v>
      </c>
      <c r="V136" s="19">
        <v>0.14799999999999999</v>
      </c>
      <c r="W136" s="19">
        <v>0.1331</v>
      </c>
      <c r="X136" s="19">
        <v>24</v>
      </c>
      <c r="Y136" s="19">
        <v>0</v>
      </c>
      <c r="Z136" s="20" t="s">
        <v>176</v>
      </c>
      <c r="AA136" s="19"/>
      <c r="AB136" s="19">
        <v>0</v>
      </c>
      <c r="AC136" s="19">
        <v>1</v>
      </c>
      <c r="AD136" s="19">
        <v>8</v>
      </c>
      <c r="AE136" s="19">
        <v>4</v>
      </c>
      <c r="AF136" s="19">
        <v>1</v>
      </c>
      <c r="AG136" s="19">
        <v>0.5</v>
      </c>
      <c r="AH136" s="19">
        <v>0</v>
      </c>
      <c r="BA136" s="19">
        <v>3</v>
      </c>
      <c r="BB136" s="19">
        <v>5</v>
      </c>
      <c r="BC136" s="19">
        <v>90</v>
      </c>
      <c r="BD136" s="19">
        <v>30</v>
      </c>
      <c r="BE136" s="19">
        <v>0</v>
      </c>
      <c r="BF136" s="19">
        <v>5.4</v>
      </c>
      <c r="BG136" s="19">
        <v>150</v>
      </c>
      <c r="BH136" s="19">
        <v>17</v>
      </c>
      <c r="BI136" s="19">
        <v>60</v>
      </c>
      <c r="BJ136" s="19">
        <v>5</v>
      </c>
      <c r="BK136" s="19">
        <v>2</v>
      </c>
      <c r="BL136" s="19">
        <v>62</v>
      </c>
      <c r="BM136" s="19">
        <v>0</v>
      </c>
      <c r="BN136" s="19">
        <v>0</v>
      </c>
      <c r="BO136" s="19">
        <v>1</v>
      </c>
      <c r="BP136" s="19">
        <v>0</v>
      </c>
      <c r="BQ136" s="20" t="s">
        <v>170</v>
      </c>
      <c r="BR136" s="19">
        <v>42</v>
      </c>
      <c r="BS136" s="19">
        <v>10</v>
      </c>
      <c r="BT136" s="19">
        <v>2</v>
      </c>
      <c r="BU136" s="19">
        <v>4</v>
      </c>
      <c r="BV136" s="19">
        <v>0.14799999999999999</v>
      </c>
      <c r="BW136" s="19">
        <v>0.1331</v>
      </c>
      <c r="BX136" s="19">
        <v>24</v>
      </c>
      <c r="BY136" s="19">
        <v>0</v>
      </c>
      <c r="BZ136" s="20" t="s">
        <v>176</v>
      </c>
      <c r="CA136" s="19"/>
      <c r="CB136" s="19">
        <v>0</v>
      </c>
      <c r="CC136" s="19">
        <v>1</v>
      </c>
      <c r="CD136" s="19">
        <v>8</v>
      </c>
      <c r="CE136" s="19">
        <v>4</v>
      </c>
      <c r="CF136" s="19">
        <v>1</v>
      </c>
      <c r="CG136" s="19">
        <v>0.5</v>
      </c>
    </row>
    <row r="137" spans="1:85">
      <c r="A137" s="19">
        <v>4</v>
      </c>
      <c r="B137" s="19">
        <v>4</v>
      </c>
      <c r="C137" s="19">
        <v>60</v>
      </c>
      <c r="D137" s="19">
        <v>30</v>
      </c>
      <c r="E137" s="19">
        <v>0</v>
      </c>
      <c r="F137" s="24">
        <f t="shared" si="14"/>
        <v>45</v>
      </c>
      <c r="G137" s="19">
        <v>150</v>
      </c>
      <c r="H137" s="24">
        <f t="shared" si="11"/>
        <v>15</v>
      </c>
      <c r="I137" s="24">
        <f t="shared" si="12"/>
        <v>8</v>
      </c>
      <c r="J137" s="24">
        <f t="shared" si="13"/>
        <v>80</v>
      </c>
      <c r="K137" s="47" t="str">
        <f t="shared" si="15"/>
        <v>03</v>
      </c>
      <c r="L137" s="19">
        <v>62</v>
      </c>
      <c r="M137" s="19">
        <v>0</v>
      </c>
      <c r="N137" s="19">
        <v>0</v>
      </c>
      <c r="O137" s="19">
        <v>1</v>
      </c>
      <c r="P137" s="19">
        <v>0</v>
      </c>
      <c r="Q137" s="20" t="s">
        <v>170</v>
      </c>
      <c r="R137" s="19">
        <v>42</v>
      </c>
      <c r="S137" s="19">
        <v>10</v>
      </c>
      <c r="T137" s="19">
        <v>2</v>
      </c>
      <c r="U137" s="19">
        <v>4</v>
      </c>
      <c r="V137" s="19">
        <v>0.10199999999999999</v>
      </c>
      <c r="W137" s="19">
        <v>9.11E-2</v>
      </c>
      <c r="X137" s="19">
        <v>24</v>
      </c>
      <c r="Y137" s="19">
        <v>0</v>
      </c>
      <c r="Z137" s="20" t="s">
        <v>176</v>
      </c>
      <c r="AA137" s="19"/>
      <c r="AB137" s="19">
        <v>0</v>
      </c>
      <c r="AC137" s="19">
        <v>1</v>
      </c>
      <c r="AD137" s="19">
        <v>8</v>
      </c>
      <c r="AE137" s="19">
        <v>4</v>
      </c>
      <c r="AF137" s="19">
        <v>1</v>
      </c>
      <c r="AG137" s="19">
        <v>0.5</v>
      </c>
      <c r="AH137" s="19">
        <v>0</v>
      </c>
      <c r="BA137" s="19">
        <v>4</v>
      </c>
      <c r="BB137" s="19">
        <v>4</v>
      </c>
      <c r="BC137" s="19">
        <v>60</v>
      </c>
      <c r="BD137" s="19">
        <v>30</v>
      </c>
      <c r="BE137" s="19">
        <v>0</v>
      </c>
      <c r="BF137" s="19">
        <v>4.4000000000000004</v>
      </c>
      <c r="BG137" s="19">
        <v>150</v>
      </c>
      <c r="BH137" s="19">
        <v>17</v>
      </c>
      <c r="BI137" s="19">
        <v>60</v>
      </c>
      <c r="BJ137" s="19">
        <v>5</v>
      </c>
      <c r="BK137" s="19">
        <v>2</v>
      </c>
      <c r="BL137" s="19">
        <v>62</v>
      </c>
      <c r="BM137" s="19">
        <v>0</v>
      </c>
      <c r="BN137" s="19">
        <v>0</v>
      </c>
      <c r="BO137" s="19">
        <v>1</v>
      </c>
      <c r="BP137" s="19">
        <v>0</v>
      </c>
      <c r="BQ137" s="20" t="s">
        <v>170</v>
      </c>
      <c r="BR137" s="19">
        <v>42</v>
      </c>
      <c r="BS137" s="19">
        <v>10</v>
      </c>
      <c r="BT137" s="19">
        <v>2</v>
      </c>
      <c r="BU137" s="19">
        <v>4</v>
      </c>
      <c r="BV137" s="19">
        <v>0.10199999999999999</v>
      </c>
      <c r="BW137" s="19">
        <v>9.11E-2</v>
      </c>
      <c r="BX137" s="19">
        <v>24</v>
      </c>
      <c r="BY137" s="19">
        <v>0</v>
      </c>
      <c r="BZ137" s="20" t="s">
        <v>176</v>
      </c>
      <c r="CA137" s="19"/>
      <c r="CB137" s="19">
        <v>0</v>
      </c>
      <c r="CC137" s="19">
        <v>1</v>
      </c>
      <c r="CD137" s="19">
        <v>8</v>
      </c>
      <c r="CE137" s="19">
        <v>4</v>
      </c>
      <c r="CF137" s="19">
        <v>1</v>
      </c>
      <c r="CG137" s="19">
        <v>0.5</v>
      </c>
    </row>
    <row r="138" spans="1:85">
      <c r="A138" s="19">
        <v>5</v>
      </c>
      <c r="B138" s="19">
        <v>3</v>
      </c>
      <c r="C138" s="19">
        <v>30</v>
      </c>
      <c r="D138" s="19">
        <v>15</v>
      </c>
      <c r="E138" s="19">
        <v>0</v>
      </c>
      <c r="F138" s="24">
        <f t="shared" si="14"/>
        <v>35</v>
      </c>
      <c r="G138" s="19">
        <v>150</v>
      </c>
      <c r="H138" s="24">
        <f t="shared" si="11"/>
        <v>15</v>
      </c>
      <c r="I138" s="24">
        <f t="shared" si="12"/>
        <v>8</v>
      </c>
      <c r="J138" s="24">
        <f t="shared" si="13"/>
        <v>80</v>
      </c>
      <c r="K138" s="47" t="str">
        <f t="shared" si="15"/>
        <v>03</v>
      </c>
      <c r="L138" s="19">
        <v>62</v>
      </c>
      <c r="M138" s="19">
        <v>0</v>
      </c>
      <c r="N138" s="19">
        <v>0</v>
      </c>
      <c r="O138" s="19">
        <v>0</v>
      </c>
      <c r="P138" s="19">
        <v>0</v>
      </c>
      <c r="Q138" s="20" t="s">
        <v>170</v>
      </c>
      <c r="R138" s="19">
        <v>42</v>
      </c>
      <c r="S138" s="19">
        <v>10</v>
      </c>
      <c r="T138" s="19">
        <v>2</v>
      </c>
      <c r="U138" s="19">
        <v>4</v>
      </c>
      <c r="V138" s="19">
        <v>6.4000000000000001E-2</v>
      </c>
      <c r="W138" s="19">
        <v>5.62E-2</v>
      </c>
      <c r="X138" s="19">
        <v>24</v>
      </c>
      <c r="Y138" s="19">
        <v>0</v>
      </c>
      <c r="Z138" s="20" t="s">
        <v>176</v>
      </c>
      <c r="AA138" s="19"/>
      <c r="AB138" s="19">
        <v>2.8</v>
      </c>
      <c r="AC138" s="19">
        <v>1</v>
      </c>
      <c r="AD138" s="19">
        <v>8</v>
      </c>
      <c r="AE138" s="19">
        <v>4</v>
      </c>
      <c r="AF138" s="19">
        <v>1</v>
      </c>
      <c r="AG138" s="19">
        <v>0.5</v>
      </c>
      <c r="AH138" s="19">
        <v>0</v>
      </c>
      <c r="BA138" s="19">
        <v>5</v>
      </c>
      <c r="BB138" s="19">
        <v>3</v>
      </c>
      <c r="BC138" s="19">
        <v>30</v>
      </c>
      <c r="BD138" s="19">
        <v>15</v>
      </c>
      <c r="BE138" s="19">
        <v>0</v>
      </c>
      <c r="BF138" s="19">
        <v>3.4</v>
      </c>
      <c r="BG138" s="19">
        <v>150</v>
      </c>
      <c r="BH138" s="19">
        <v>17</v>
      </c>
      <c r="BI138" s="19">
        <v>60</v>
      </c>
      <c r="BJ138" s="19">
        <v>5</v>
      </c>
      <c r="BK138" s="19">
        <v>2</v>
      </c>
      <c r="BL138" s="19">
        <v>62</v>
      </c>
      <c r="BM138" s="19">
        <v>0</v>
      </c>
      <c r="BN138" s="19">
        <v>0</v>
      </c>
      <c r="BO138" s="19">
        <v>0</v>
      </c>
      <c r="BP138" s="19">
        <v>0</v>
      </c>
      <c r="BQ138" s="20" t="s">
        <v>170</v>
      </c>
      <c r="BR138" s="19">
        <v>42</v>
      </c>
      <c r="BS138" s="19">
        <v>10</v>
      </c>
      <c r="BT138" s="19">
        <v>2</v>
      </c>
      <c r="BU138" s="19">
        <v>4</v>
      </c>
      <c r="BV138" s="19">
        <v>6.4000000000000001E-2</v>
      </c>
      <c r="BW138" s="19">
        <v>5.62E-2</v>
      </c>
      <c r="BX138" s="19">
        <v>24</v>
      </c>
      <c r="BY138" s="19">
        <v>0</v>
      </c>
      <c r="BZ138" s="20" t="s">
        <v>176</v>
      </c>
      <c r="CA138" s="19"/>
      <c r="CB138" s="19">
        <v>2.8</v>
      </c>
      <c r="CC138" s="19">
        <v>1</v>
      </c>
      <c r="CD138" s="19">
        <v>8</v>
      </c>
      <c r="CE138" s="19">
        <v>4</v>
      </c>
      <c r="CF138" s="19">
        <v>1</v>
      </c>
      <c r="CG138" s="19">
        <v>0.5</v>
      </c>
    </row>
    <row r="139" spans="1:85">
      <c r="A139" s="19">
        <v>6</v>
      </c>
      <c r="B139" s="19">
        <v>2</v>
      </c>
      <c r="C139" s="19">
        <v>50</v>
      </c>
      <c r="D139" s="19">
        <v>10</v>
      </c>
      <c r="E139" s="19">
        <v>0</v>
      </c>
      <c r="F139" s="24">
        <f t="shared" si="14"/>
        <v>25</v>
      </c>
      <c r="G139" s="19">
        <v>150</v>
      </c>
      <c r="H139" s="24">
        <f t="shared" si="11"/>
        <v>15</v>
      </c>
      <c r="I139" s="24">
        <f t="shared" si="12"/>
        <v>10</v>
      </c>
      <c r="J139" s="24">
        <f t="shared" si="13"/>
        <v>80</v>
      </c>
      <c r="K139" s="47" t="str">
        <f t="shared" si="15"/>
        <v>00</v>
      </c>
      <c r="L139" s="19">
        <v>73</v>
      </c>
      <c r="M139" s="19">
        <v>0</v>
      </c>
      <c r="N139" s="19">
        <v>0</v>
      </c>
      <c r="O139" s="19">
        <v>0</v>
      </c>
      <c r="P139" s="19">
        <v>0</v>
      </c>
      <c r="Q139" s="22" t="s">
        <v>170</v>
      </c>
      <c r="R139" s="19">
        <v>42</v>
      </c>
      <c r="S139" s="19">
        <v>15</v>
      </c>
      <c r="T139" s="19">
        <v>2</v>
      </c>
      <c r="U139" s="19">
        <v>4</v>
      </c>
      <c r="V139" s="19">
        <v>4.2000000000000003E-2</v>
      </c>
      <c r="W139" s="19">
        <v>3.6299999999999999E-2</v>
      </c>
      <c r="X139" s="19">
        <v>24</v>
      </c>
      <c r="Y139" s="19">
        <v>0</v>
      </c>
      <c r="Z139" s="20" t="s">
        <v>176</v>
      </c>
      <c r="AA139" s="19"/>
      <c r="AB139" s="19">
        <v>2</v>
      </c>
      <c r="AC139" s="19">
        <v>1</v>
      </c>
      <c r="AD139" s="19">
        <v>8</v>
      </c>
      <c r="AE139" s="19">
        <v>4</v>
      </c>
      <c r="AF139" s="19">
        <v>1</v>
      </c>
      <c r="AG139" s="19">
        <v>0.5</v>
      </c>
      <c r="AH139" s="19">
        <v>0</v>
      </c>
      <c r="BA139" s="19">
        <v>6</v>
      </c>
      <c r="BB139" s="19">
        <v>2</v>
      </c>
      <c r="BC139" s="19">
        <v>50</v>
      </c>
      <c r="BD139" s="19">
        <v>10</v>
      </c>
      <c r="BE139" s="19">
        <v>0</v>
      </c>
      <c r="BF139" s="19">
        <v>2.4</v>
      </c>
      <c r="BG139" s="19">
        <v>150</v>
      </c>
      <c r="BH139" s="19">
        <v>17</v>
      </c>
      <c r="BI139" s="19">
        <v>80</v>
      </c>
      <c r="BJ139" s="19">
        <v>5</v>
      </c>
      <c r="BK139" s="19">
        <v>2</v>
      </c>
      <c r="BL139" s="19">
        <v>73</v>
      </c>
      <c r="BM139" s="19">
        <v>0</v>
      </c>
      <c r="BN139" s="19">
        <v>0</v>
      </c>
      <c r="BO139" s="19">
        <v>0</v>
      </c>
      <c r="BP139" s="19">
        <v>0</v>
      </c>
      <c r="BQ139" s="22" t="s">
        <v>170</v>
      </c>
      <c r="BR139" s="19">
        <v>42</v>
      </c>
      <c r="BS139" s="19">
        <v>15</v>
      </c>
      <c r="BT139" s="19">
        <v>2</v>
      </c>
      <c r="BU139" s="19">
        <v>4</v>
      </c>
      <c r="BV139" s="19">
        <v>4.2000000000000003E-2</v>
      </c>
      <c r="BW139" s="19">
        <v>3.6299999999999999E-2</v>
      </c>
      <c r="BX139" s="19">
        <v>24</v>
      </c>
      <c r="BY139" s="19">
        <v>0</v>
      </c>
      <c r="BZ139" s="20" t="s">
        <v>176</v>
      </c>
      <c r="CA139" s="19"/>
      <c r="CB139" s="19">
        <v>2</v>
      </c>
      <c r="CC139" s="19">
        <v>1</v>
      </c>
      <c r="CD139" s="19">
        <v>8</v>
      </c>
      <c r="CE139" s="19">
        <v>4</v>
      </c>
      <c r="CF139" s="19">
        <v>1</v>
      </c>
      <c r="CG139" s="19">
        <v>0.5</v>
      </c>
    </row>
    <row r="140" spans="1:85">
      <c r="A140" s="19">
        <v>7</v>
      </c>
      <c r="B140" s="19">
        <v>801</v>
      </c>
      <c r="C140" s="19">
        <v>2</v>
      </c>
      <c r="D140" s="19">
        <v>15</v>
      </c>
      <c r="E140" s="19">
        <v>0</v>
      </c>
      <c r="F140" s="24">
        <f t="shared" si="14"/>
        <v>15</v>
      </c>
      <c r="G140" s="19">
        <v>180</v>
      </c>
      <c r="H140" s="24">
        <f t="shared" si="11"/>
        <v>15</v>
      </c>
      <c r="I140" s="24">
        <f t="shared" si="12"/>
        <v>19</v>
      </c>
      <c r="J140" s="24">
        <f t="shared" si="13"/>
        <v>80</v>
      </c>
      <c r="K140" s="47" t="str">
        <f t="shared" si="15"/>
        <v>00</v>
      </c>
      <c r="L140" s="19">
        <v>73</v>
      </c>
      <c r="M140" s="19">
        <v>0</v>
      </c>
      <c r="N140" s="19">
        <v>4</v>
      </c>
      <c r="O140" s="19">
        <v>0</v>
      </c>
      <c r="P140" s="19">
        <v>4</v>
      </c>
      <c r="Q140" s="20" t="s">
        <v>175</v>
      </c>
      <c r="R140" s="19">
        <v>42</v>
      </c>
      <c r="S140" s="19">
        <v>30</v>
      </c>
      <c r="T140" s="19">
        <v>2</v>
      </c>
      <c r="U140" s="19">
        <v>4</v>
      </c>
      <c r="V140" s="19">
        <v>1.0999999999999999E-2</v>
      </c>
      <c r="W140" s="19">
        <v>8.0000000000000002E-3</v>
      </c>
      <c r="X140" s="19">
        <v>24</v>
      </c>
      <c r="Y140" s="19">
        <v>0</v>
      </c>
      <c r="Z140" s="20" t="s">
        <v>176</v>
      </c>
      <c r="AA140" s="19"/>
      <c r="AB140" s="19">
        <v>0.8</v>
      </c>
      <c r="AC140" s="19">
        <v>1</v>
      </c>
      <c r="AD140" s="19">
        <v>8</v>
      </c>
      <c r="AE140" s="19">
        <v>4</v>
      </c>
      <c r="AF140" s="19">
        <v>1</v>
      </c>
      <c r="AG140" s="19">
        <v>0.5</v>
      </c>
      <c r="AH140" s="19">
        <v>0</v>
      </c>
      <c r="BA140" s="19">
        <v>7</v>
      </c>
      <c r="BB140" s="19">
        <v>801</v>
      </c>
      <c r="BC140" s="19">
        <v>2</v>
      </c>
      <c r="BD140" s="19">
        <v>15</v>
      </c>
      <c r="BE140" s="19">
        <v>0</v>
      </c>
      <c r="BF140" s="19">
        <v>1.4</v>
      </c>
      <c r="BG140" s="19">
        <v>180</v>
      </c>
      <c r="BH140" s="19">
        <v>17</v>
      </c>
      <c r="BI140" s="19">
        <v>150</v>
      </c>
      <c r="BJ140" s="19">
        <v>5</v>
      </c>
      <c r="BK140" s="19">
        <v>2</v>
      </c>
      <c r="BL140" s="19">
        <v>73</v>
      </c>
      <c r="BM140" s="19">
        <v>0</v>
      </c>
      <c r="BN140" s="19">
        <v>4</v>
      </c>
      <c r="BO140" s="19">
        <v>0</v>
      </c>
      <c r="BP140" s="19">
        <v>4</v>
      </c>
      <c r="BQ140" s="20" t="s">
        <v>175</v>
      </c>
      <c r="BR140" s="19">
        <v>42</v>
      </c>
      <c r="BS140" s="19">
        <v>30</v>
      </c>
      <c r="BT140" s="19">
        <v>2</v>
      </c>
      <c r="BU140" s="19">
        <v>4</v>
      </c>
      <c r="BV140" s="19">
        <v>1.0999999999999999E-2</v>
      </c>
      <c r="BW140" s="19">
        <v>8.0000000000000002E-3</v>
      </c>
      <c r="BX140" s="19">
        <v>24</v>
      </c>
      <c r="BY140" s="19">
        <v>0</v>
      </c>
      <c r="BZ140" s="20" t="s">
        <v>176</v>
      </c>
      <c r="CA140" s="19"/>
      <c r="CB140" s="19">
        <v>0.8</v>
      </c>
      <c r="CC140" s="19">
        <v>1</v>
      </c>
      <c r="CD140" s="19">
        <v>8</v>
      </c>
      <c r="CE140" s="19">
        <v>4</v>
      </c>
      <c r="CF140" s="19">
        <v>1</v>
      </c>
      <c r="CG140" s="19">
        <v>0.5</v>
      </c>
    </row>
    <row r="141" spans="1:85">
      <c r="A141" s="19">
        <v>8</v>
      </c>
      <c r="B141" s="19">
        <v>801</v>
      </c>
      <c r="C141" s="19">
        <v>1</v>
      </c>
      <c r="D141" s="19">
        <v>15</v>
      </c>
      <c r="E141" s="19">
        <v>0</v>
      </c>
      <c r="F141" s="24">
        <f t="shared" si="14"/>
        <v>15</v>
      </c>
      <c r="G141" s="19">
        <v>180</v>
      </c>
      <c r="H141" s="24">
        <f t="shared" si="11"/>
        <v>15</v>
      </c>
      <c r="I141" s="24">
        <f t="shared" si="12"/>
        <v>19</v>
      </c>
      <c r="J141" s="24">
        <f t="shared" si="13"/>
        <v>80</v>
      </c>
      <c r="K141" s="47" t="str">
        <f t="shared" si="15"/>
        <v>00</v>
      </c>
      <c r="L141" s="19">
        <v>73</v>
      </c>
      <c r="M141" s="19">
        <v>0</v>
      </c>
      <c r="N141" s="19">
        <v>2</v>
      </c>
      <c r="O141" s="19">
        <v>0</v>
      </c>
      <c r="P141" s="19">
        <v>3</v>
      </c>
      <c r="Q141" s="20" t="s">
        <v>175</v>
      </c>
      <c r="R141" s="19">
        <v>41</v>
      </c>
      <c r="S141" s="19">
        <v>30</v>
      </c>
      <c r="T141" s="19">
        <v>2</v>
      </c>
      <c r="U141" s="19">
        <v>4</v>
      </c>
      <c r="V141" s="19">
        <v>8.0000000000000002E-3</v>
      </c>
      <c r="W141" s="19">
        <v>8.0000000000000002E-3</v>
      </c>
      <c r="X141" s="19">
        <v>24</v>
      </c>
      <c r="Y141" s="19">
        <v>0</v>
      </c>
      <c r="Z141" s="20" t="s">
        <v>176</v>
      </c>
      <c r="AA141" s="19"/>
      <c r="AB141" s="19">
        <v>0.5</v>
      </c>
      <c r="AC141" s="19">
        <v>1</v>
      </c>
      <c r="AD141" s="19">
        <v>8</v>
      </c>
      <c r="AE141" s="19">
        <v>4</v>
      </c>
      <c r="AF141" s="19">
        <v>1</v>
      </c>
      <c r="AG141" s="19">
        <v>0.5</v>
      </c>
      <c r="AH141" s="19">
        <v>0</v>
      </c>
      <c r="BA141" s="19">
        <v>8</v>
      </c>
      <c r="BB141" s="19">
        <v>801</v>
      </c>
      <c r="BC141" s="19">
        <v>1</v>
      </c>
      <c r="BD141" s="19">
        <v>15</v>
      </c>
      <c r="BE141" s="19">
        <v>0</v>
      </c>
      <c r="BF141" s="19">
        <v>1.4</v>
      </c>
      <c r="BG141" s="19">
        <v>180</v>
      </c>
      <c r="BH141" s="19">
        <v>17</v>
      </c>
      <c r="BI141" s="19">
        <v>150</v>
      </c>
      <c r="BJ141" s="19">
        <v>5</v>
      </c>
      <c r="BK141" s="19">
        <v>2</v>
      </c>
      <c r="BL141" s="19">
        <v>73</v>
      </c>
      <c r="BM141" s="19">
        <v>0</v>
      </c>
      <c r="BN141" s="19">
        <v>2</v>
      </c>
      <c r="BO141" s="19">
        <v>0</v>
      </c>
      <c r="BP141" s="19">
        <v>3</v>
      </c>
      <c r="BQ141" s="20" t="s">
        <v>175</v>
      </c>
      <c r="BR141" s="19">
        <v>41</v>
      </c>
      <c r="BS141" s="19">
        <v>30</v>
      </c>
      <c r="BT141" s="19">
        <v>2</v>
      </c>
      <c r="BU141" s="19">
        <v>4</v>
      </c>
      <c r="BV141" s="19">
        <v>8.0000000000000002E-3</v>
      </c>
      <c r="BW141" s="19">
        <v>8.0000000000000002E-3</v>
      </c>
      <c r="BX141" s="19">
        <v>24</v>
      </c>
      <c r="BY141" s="19">
        <v>0</v>
      </c>
      <c r="BZ141" s="20" t="s">
        <v>176</v>
      </c>
      <c r="CA141" s="19"/>
      <c r="CB141" s="19">
        <v>0.5</v>
      </c>
      <c r="CC141" s="19">
        <v>1</v>
      </c>
      <c r="CD141" s="19">
        <v>8</v>
      </c>
      <c r="CE141" s="19">
        <v>4</v>
      </c>
      <c r="CF141" s="19">
        <v>1</v>
      </c>
      <c r="CG141" s="19">
        <v>0.5</v>
      </c>
    </row>
    <row r="142" spans="1:85">
      <c r="A142" s="19"/>
      <c r="B142" s="19"/>
      <c r="C142" s="19"/>
      <c r="D142" s="19"/>
      <c r="E142" s="19"/>
      <c r="F142" s="24" t="str">
        <f t="shared" si="14"/>
        <v/>
      </c>
      <c r="G142" s="19"/>
      <c r="H142" s="24" t="str">
        <f t="shared" ref="H142:H205" si="16">IF(BH142="","",IF(ROUNDUP((BH142/100)*IF(BJ142&gt;100,RIGHT(BJ142,2),BJ142)*250*4/60*2/IF(BK142&gt;=10,10,1),0)&gt;15,15,ROUNDUP((BH142/100)*IF(BJ142&gt;100,RIGHT(BJ142,2),BJ142)*250*4/60*2/IF(BK142&gt;=10,10,1),0)))</f>
        <v/>
      </c>
      <c r="I142" s="24" t="str">
        <f t="shared" ref="I142:I205" si="17">IF(BI142="","",ROUND(BI142*10/80,0))</f>
        <v/>
      </c>
      <c r="J142" s="24" t="str">
        <f t="shared" ref="J142:J205" si="18">IF(BJ142="","",IF(BJ142&gt;100,100+IF(RIGHT(BJ142,1)*25&gt;=100,80,RIGHT(BJ142,1)*25),IF(RIGHT(BJ142,1)*25&gt;=100,80,RIGHT(BJ142,1)*25)))</f>
        <v/>
      </c>
      <c r="K142" s="47" t="str">
        <f t="shared" si="15"/>
        <v/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20"/>
      <c r="AA142" s="19"/>
      <c r="AB142" s="19"/>
      <c r="AC142" s="19"/>
      <c r="AD142" s="19"/>
      <c r="AE142" s="19"/>
      <c r="AF142" s="19"/>
      <c r="AG142" s="19"/>
      <c r="AH142" s="19">
        <v>0</v>
      </c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20"/>
      <c r="CA142" s="19"/>
      <c r="CB142" s="19"/>
      <c r="CC142" s="19"/>
      <c r="CD142" s="19"/>
      <c r="CE142" s="19"/>
      <c r="CF142" s="19"/>
      <c r="CG142" s="19"/>
    </row>
    <row r="143" spans="1:85">
      <c r="A143" s="19">
        <v>1</v>
      </c>
      <c r="B143" s="19">
        <v>7</v>
      </c>
      <c r="C143" s="19">
        <v>360</v>
      </c>
      <c r="D143" s="19">
        <v>50</v>
      </c>
      <c r="E143" s="19">
        <v>0</v>
      </c>
      <c r="F143" s="24">
        <f t="shared" si="14"/>
        <v>90</v>
      </c>
      <c r="G143" s="19">
        <v>45</v>
      </c>
      <c r="H143" s="24">
        <f t="shared" si="16"/>
        <v>15</v>
      </c>
      <c r="I143" s="24">
        <f t="shared" si="17"/>
        <v>4</v>
      </c>
      <c r="J143" s="24">
        <f t="shared" si="18"/>
        <v>80</v>
      </c>
      <c r="K143" s="47" t="str">
        <f t="shared" si="15"/>
        <v>03</v>
      </c>
      <c r="L143" s="19">
        <v>22</v>
      </c>
      <c r="M143" s="19">
        <v>0</v>
      </c>
      <c r="N143" s="19">
        <v>0</v>
      </c>
      <c r="O143" s="19">
        <v>1</v>
      </c>
      <c r="P143" s="19">
        <v>0</v>
      </c>
      <c r="Q143" s="20" t="s">
        <v>170</v>
      </c>
      <c r="R143" s="19">
        <v>22</v>
      </c>
      <c r="S143" s="19">
        <v>10</v>
      </c>
      <c r="T143" s="19">
        <v>2</v>
      </c>
      <c r="U143" s="19">
        <v>4</v>
      </c>
      <c r="V143" s="19">
        <v>0.29299999999999998</v>
      </c>
      <c r="W143" s="19">
        <v>0.5</v>
      </c>
      <c r="X143" s="19">
        <v>24</v>
      </c>
      <c r="Y143" s="19">
        <v>0</v>
      </c>
      <c r="Z143" s="20" t="s">
        <v>176</v>
      </c>
      <c r="AA143" s="19"/>
      <c r="AB143" s="19">
        <v>0</v>
      </c>
      <c r="AC143" s="19">
        <v>1</v>
      </c>
      <c r="AD143" s="19">
        <v>8</v>
      </c>
      <c r="AE143" s="19">
        <v>4</v>
      </c>
      <c r="AF143" s="19">
        <v>1</v>
      </c>
      <c r="AG143" s="19">
        <v>0.8</v>
      </c>
      <c r="AH143" s="19">
        <v>0</v>
      </c>
      <c r="BA143" s="19">
        <v>1</v>
      </c>
      <c r="BB143" s="19">
        <v>7</v>
      </c>
      <c r="BC143" s="19">
        <v>360</v>
      </c>
      <c r="BD143" s="19">
        <v>50</v>
      </c>
      <c r="BE143" s="19">
        <v>0</v>
      </c>
      <c r="BF143" s="19">
        <v>9</v>
      </c>
      <c r="BG143" s="19">
        <v>45</v>
      </c>
      <c r="BH143" s="19">
        <v>10</v>
      </c>
      <c r="BI143" s="19">
        <v>32</v>
      </c>
      <c r="BJ143" s="19">
        <v>5</v>
      </c>
      <c r="BK143" s="19">
        <v>2</v>
      </c>
      <c r="BL143" s="19">
        <v>22</v>
      </c>
      <c r="BM143" s="19">
        <v>0</v>
      </c>
      <c r="BN143" s="19">
        <v>0</v>
      </c>
      <c r="BO143" s="19">
        <v>1</v>
      </c>
      <c r="BP143" s="19">
        <v>0</v>
      </c>
      <c r="BQ143" s="20" t="s">
        <v>170</v>
      </c>
      <c r="BR143" s="19">
        <v>22</v>
      </c>
      <c r="BS143" s="19">
        <v>10</v>
      </c>
      <c r="BT143" s="19">
        <v>2</v>
      </c>
      <c r="BU143" s="19">
        <v>4</v>
      </c>
      <c r="BV143" s="19">
        <v>0.29299999999999998</v>
      </c>
      <c r="BW143" s="19">
        <v>0.5</v>
      </c>
      <c r="BX143" s="19">
        <v>24</v>
      </c>
      <c r="BY143" s="19">
        <v>0</v>
      </c>
      <c r="BZ143" s="20" t="s">
        <v>176</v>
      </c>
      <c r="CA143" s="19"/>
      <c r="CB143" s="19">
        <v>0</v>
      </c>
      <c r="CC143" s="19">
        <v>1</v>
      </c>
      <c r="CD143" s="19">
        <v>8</v>
      </c>
      <c r="CE143" s="19">
        <v>4</v>
      </c>
      <c r="CF143" s="19">
        <v>1</v>
      </c>
      <c r="CG143" s="19">
        <v>0.8</v>
      </c>
    </row>
    <row r="144" spans="1:85">
      <c r="A144" s="19">
        <v>2</v>
      </c>
      <c r="B144" s="19">
        <v>6</v>
      </c>
      <c r="C144" s="19">
        <v>140</v>
      </c>
      <c r="D144" s="19">
        <v>30</v>
      </c>
      <c r="E144" s="19">
        <v>0</v>
      </c>
      <c r="F144" s="24">
        <f t="shared" si="14"/>
        <v>75</v>
      </c>
      <c r="G144" s="19">
        <v>150</v>
      </c>
      <c r="H144" s="24">
        <f t="shared" si="16"/>
        <v>15</v>
      </c>
      <c r="I144" s="24">
        <f t="shared" si="17"/>
        <v>8</v>
      </c>
      <c r="J144" s="24">
        <f t="shared" si="18"/>
        <v>80</v>
      </c>
      <c r="K144" s="47" t="str">
        <f t="shared" si="15"/>
        <v>03</v>
      </c>
      <c r="L144" s="19">
        <v>62</v>
      </c>
      <c r="M144" s="19">
        <v>0</v>
      </c>
      <c r="N144" s="19">
        <v>0</v>
      </c>
      <c r="O144" s="19">
        <v>1</v>
      </c>
      <c r="P144" s="19">
        <v>0</v>
      </c>
      <c r="Q144" s="20" t="s">
        <v>170</v>
      </c>
      <c r="R144" s="19">
        <v>42</v>
      </c>
      <c r="S144" s="19">
        <v>10</v>
      </c>
      <c r="T144" s="19">
        <v>2</v>
      </c>
      <c r="U144" s="19">
        <v>4</v>
      </c>
      <c r="V144" s="19">
        <v>0.217</v>
      </c>
      <c r="W144" s="19">
        <v>0.19789999999999999</v>
      </c>
      <c r="X144" s="19">
        <v>24</v>
      </c>
      <c r="Y144" s="19">
        <v>0</v>
      </c>
      <c r="Z144" s="20" t="s">
        <v>176</v>
      </c>
      <c r="AA144" s="19"/>
      <c r="AB144" s="19">
        <v>0</v>
      </c>
      <c r="AC144" s="19">
        <v>1</v>
      </c>
      <c r="AD144" s="19">
        <v>8</v>
      </c>
      <c r="AE144" s="19">
        <v>4</v>
      </c>
      <c r="AF144" s="19">
        <v>1</v>
      </c>
      <c r="AG144" s="19">
        <v>0.8</v>
      </c>
      <c r="AH144" s="19">
        <v>0</v>
      </c>
      <c r="BA144" s="19">
        <v>2</v>
      </c>
      <c r="BB144" s="19">
        <v>6</v>
      </c>
      <c r="BC144" s="19">
        <v>140</v>
      </c>
      <c r="BD144" s="19">
        <v>30</v>
      </c>
      <c r="BE144" s="19">
        <v>0</v>
      </c>
      <c r="BF144" s="19">
        <v>7.4</v>
      </c>
      <c r="BG144" s="19">
        <v>150</v>
      </c>
      <c r="BH144" s="19">
        <v>17</v>
      </c>
      <c r="BI144" s="19">
        <v>60</v>
      </c>
      <c r="BJ144" s="19">
        <v>5</v>
      </c>
      <c r="BK144" s="19">
        <v>2</v>
      </c>
      <c r="BL144" s="19">
        <v>62</v>
      </c>
      <c r="BM144" s="19">
        <v>0</v>
      </c>
      <c r="BN144" s="19">
        <v>0</v>
      </c>
      <c r="BO144" s="19">
        <v>1</v>
      </c>
      <c r="BP144" s="19">
        <v>0</v>
      </c>
      <c r="BQ144" s="20" t="s">
        <v>170</v>
      </c>
      <c r="BR144" s="19">
        <v>42</v>
      </c>
      <c r="BS144" s="19">
        <v>10</v>
      </c>
      <c r="BT144" s="19">
        <v>2</v>
      </c>
      <c r="BU144" s="19">
        <v>4</v>
      </c>
      <c r="BV144" s="19">
        <v>0.217</v>
      </c>
      <c r="BW144" s="19">
        <v>0.19789999999999999</v>
      </c>
      <c r="BX144" s="19">
        <v>24</v>
      </c>
      <c r="BY144" s="19">
        <v>0</v>
      </c>
      <c r="BZ144" s="20" t="s">
        <v>176</v>
      </c>
      <c r="CA144" s="19"/>
      <c r="CB144" s="19">
        <v>0</v>
      </c>
      <c r="CC144" s="19">
        <v>1</v>
      </c>
      <c r="CD144" s="19">
        <v>8</v>
      </c>
      <c r="CE144" s="19">
        <v>4</v>
      </c>
      <c r="CF144" s="19">
        <v>1</v>
      </c>
      <c r="CG144" s="19">
        <v>0.8</v>
      </c>
    </row>
    <row r="145" spans="1:85">
      <c r="A145" s="19">
        <v>3</v>
      </c>
      <c r="B145" s="19">
        <v>5</v>
      </c>
      <c r="C145" s="19">
        <v>90</v>
      </c>
      <c r="D145" s="19">
        <v>30</v>
      </c>
      <c r="E145" s="19">
        <v>0</v>
      </c>
      <c r="F145" s="24">
        <f t="shared" si="14"/>
        <v>55</v>
      </c>
      <c r="G145" s="19">
        <v>150</v>
      </c>
      <c r="H145" s="24">
        <f t="shared" si="16"/>
        <v>15</v>
      </c>
      <c r="I145" s="24">
        <f t="shared" si="17"/>
        <v>8</v>
      </c>
      <c r="J145" s="24">
        <f t="shared" si="18"/>
        <v>80</v>
      </c>
      <c r="K145" s="47" t="str">
        <f t="shared" si="15"/>
        <v>03</v>
      </c>
      <c r="L145" s="19">
        <v>62</v>
      </c>
      <c r="M145" s="19">
        <v>0</v>
      </c>
      <c r="N145" s="19">
        <v>0</v>
      </c>
      <c r="O145" s="19">
        <v>1</v>
      </c>
      <c r="P145" s="19">
        <v>0</v>
      </c>
      <c r="Q145" s="20" t="s">
        <v>170</v>
      </c>
      <c r="R145" s="19">
        <v>42</v>
      </c>
      <c r="S145" s="19">
        <v>10</v>
      </c>
      <c r="T145" s="19">
        <v>2</v>
      </c>
      <c r="U145" s="19">
        <v>4</v>
      </c>
      <c r="V145" s="19">
        <v>0.14799999999999999</v>
      </c>
      <c r="W145" s="19">
        <v>1331</v>
      </c>
      <c r="X145" s="19">
        <v>24</v>
      </c>
      <c r="Y145" s="19">
        <v>0</v>
      </c>
      <c r="Z145" s="20" t="s">
        <v>176</v>
      </c>
      <c r="AA145" s="19"/>
      <c r="AB145" s="19">
        <v>0</v>
      </c>
      <c r="AC145" s="19">
        <v>1</v>
      </c>
      <c r="AD145" s="19">
        <v>8</v>
      </c>
      <c r="AE145" s="19">
        <v>4</v>
      </c>
      <c r="AF145" s="19">
        <v>1</v>
      </c>
      <c r="AG145" s="19">
        <v>0.8</v>
      </c>
      <c r="AH145" s="19">
        <v>0</v>
      </c>
      <c r="BA145" s="19">
        <v>3</v>
      </c>
      <c r="BB145" s="19">
        <v>5</v>
      </c>
      <c r="BC145" s="19">
        <v>90</v>
      </c>
      <c r="BD145" s="19">
        <v>30</v>
      </c>
      <c r="BE145" s="19">
        <v>0</v>
      </c>
      <c r="BF145" s="19">
        <v>5.4</v>
      </c>
      <c r="BG145" s="19">
        <v>150</v>
      </c>
      <c r="BH145" s="19">
        <v>17</v>
      </c>
      <c r="BI145" s="19">
        <v>60</v>
      </c>
      <c r="BJ145" s="19">
        <v>5</v>
      </c>
      <c r="BK145" s="19">
        <v>2</v>
      </c>
      <c r="BL145" s="19">
        <v>62</v>
      </c>
      <c r="BM145" s="19">
        <v>0</v>
      </c>
      <c r="BN145" s="19">
        <v>0</v>
      </c>
      <c r="BO145" s="19">
        <v>1</v>
      </c>
      <c r="BP145" s="19">
        <v>0</v>
      </c>
      <c r="BQ145" s="20" t="s">
        <v>170</v>
      </c>
      <c r="BR145" s="19">
        <v>42</v>
      </c>
      <c r="BS145" s="19">
        <v>10</v>
      </c>
      <c r="BT145" s="19">
        <v>2</v>
      </c>
      <c r="BU145" s="19">
        <v>4</v>
      </c>
      <c r="BV145" s="19">
        <v>0.14799999999999999</v>
      </c>
      <c r="BW145" s="19">
        <v>1331</v>
      </c>
      <c r="BX145" s="19">
        <v>24</v>
      </c>
      <c r="BY145" s="19">
        <v>0</v>
      </c>
      <c r="BZ145" s="20" t="s">
        <v>176</v>
      </c>
      <c r="CA145" s="19"/>
      <c r="CB145" s="19">
        <v>0</v>
      </c>
      <c r="CC145" s="19">
        <v>1</v>
      </c>
      <c r="CD145" s="19">
        <v>8</v>
      </c>
      <c r="CE145" s="19">
        <v>4</v>
      </c>
      <c r="CF145" s="19">
        <v>1</v>
      </c>
      <c r="CG145" s="19">
        <v>0.8</v>
      </c>
    </row>
    <row r="146" spans="1:85">
      <c r="A146" s="19">
        <v>4</v>
      </c>
      <c r="B146" s="19">
        <v>4</v>
      </c>
      <c r="C146" s="19">
        <v>60</v>
      </c>
      <c r="D146" s="19">
        <v>30</v>
      </c>
      <c r="E146" s="19">
        <v>0</v>
      </c>
      <c r="F146" s="24">
        <f t="shared" si="14"/>
        <v>45</v>
      </c>
      <c r="G146" s="19">
        <v>150</v>
      </c>
      <c r="H146" s="24">
        <f t="shared" si="16"/>
        <v>15</v>
      </c>
      <c r="I146" s="24">
        <f t="shared" si="17"/>
        <v>8</v>
      </c>
      <c r="J146" s="24">
        <f t="shared" si="18"/>
        <v>80</v>
      </c>
      <c r="K146" s="47" t="str">
        <f t="shared" si="15"/>
        <v>03</v>
      </c>
      <c r="L146" s="19">
        <v>62</v>
      </c>
      <c r="M146" s="19">
        <v>0</v>
      </c>
      <c r="N146" s="19">
        <v>0</v>
      </c>
      <c r="O146" s="19">
        <v>1</v>
      </c>
      <c r="P146" s="19">
        <v>0</v>
      </c>
      <c r="Q146" s="20" t="s">
        <v>170</v>
      </c>
      <c r="R146" s="19">
        <v>42</v>
      </c>
      <c r="S146" s="19">
        <v>10</v>
      </c>
      <c r="T146" s="19">
        <v>2</v>
      </c>
      <c r="U146" s="19">
        <v>4</v>
      </c>
      <c r="V146" s="19">
        <v>0.10199999999999999</v>
      </c>
      <c r="W146" s="19">
        <v>9.11E-2</v>
      </c>
      <c r="X146" s="19">
        <v>24</v>
      </c>
      <c r="Y146" s="19">
        <v>0</v>
      </c>
      <c r="Z146" s="20" t="s">
        <v>176</v>
      </c>
      <c r="AA146" s="19"/>
      <c r="AB146" s="19">
        <v>0</v>
      </c>
      <c r="AC146" s="19">
        <v>1</v>
      </c>
      <c r="AD146" s="19">
        <v>8</v>
      </c>
      <c r="AE146" s="19">
        <v>4</v>
      </c>
      <c r="AF146" s="19">
        <v>1</v>
      </c>
      <c r="AG146" s="19">
        <v>0.8</v>
      </c>
      <c r="AH146" s="19">
        <v>0</v>
      </c>
      <c r="BA146" s="19">
        <v>4</v>
      </c>
      <c r="BB146" s="19">
        <v>4</v>
      </c>
      <c r="BC146" s="19">
        <v>60</v>
      </c>
      <c r="BD146" s="19">
        <v>30</v>
      </c>
      <c r="BE146" s="19">
        <v>0</v>
      </c>
      <c r="BF146" s="19">
        <v>4.4000000000000004</v>
      </c>
      <c r="BG146" s="19">
        <v>150</v>
      </c>
      <c r="BH146" s="19">
        <v>17</v>
      </c>
      <c r="BI146" s="19">
        <v>60</v>
      </c>
      <c r="BJ146" s="19">
        <v>5</v>
      </c>
      <c r="BK146" s="19">
        <v>2</v>
      </c>
      <c r="BL146" s="19">
        <v>62</v>
      </c>
      <c r="BM146" s="19">
        <v>0</v>
      </c>
      <c r="BN146" s="19">
        <v>0</v>
      </c>
      <c r="BO146" s="19">
        <v>1</v>
      </c>
      <c r="BP146" s="19">
        <v>0</v>
      </c>
      <c r="BQ146" s="20" t="s">
        <v>170</v>
      </c>
      <c r="BR146" s="19">
        <v>42</v>
      </c>
      <c r="BS146" s="19">
        <v>10</v>
      </c>
      <c r="BT146" s="19">
        <v>2</v>
      </c>
      <c r="BU146" s="19">
        <v>4</v>
      </c>
      <c r="BV146" s="19">
        <v>0.10199999999999999</v>
      </c>
      <c r="BW146" s="19">
        <v>9.11E-2</v>
      </c>
      <c r="BX146" s="19">
        <v>24</v>
      </c>
      <c r="BY146" s="19">
        <v>0</v>
      </c>
      <c r="BZ146" s="20" t="s">
        <v>176</v>
      </c>
      <c r="CA146" s="19"/>
      <c r="CB146" s="19">
        <v>0</v>
      </c>
      <c r="CC146" s="19">
        <v>1</v>
      </c>
      <c r="CD146" s="19">
        <v>8</v>
      </c>
      <c r="CE146" s="19">
        <v>4</v>
      </c>
      <c r="CF146" s="19">
        <v>1</v>
      </c>
      <c r="CG146" s="19">
        <v>0.8</v>
      </c>
    </row>
    <row r="147" spans="1:85">
      <c r="A147" s="19">
        <v>5</v>
      </c>
      <c r="B147" s="19">
        <v>3</v>
      </c>
      <c r="C147" s="19">
        <v>30</v>
      </c>
      <c r="D147" s="19">
        <v>15</v>
      </c>
      <c r="E147" s="19">
        <v>0</v>
      </c>
      <c r="F147" s="24">
        <f t="shared" si="14"/>
        <v>35</v>
      </c>
      <c r="G147" s="19">
        <v>150</v>
      </c>
      <c r="H147" s="24">
        <f t="shared" si="16"/>
        <v>15</v>
      </c>
      <c r="I147" s="24">
        <f t="shared" si="17"/>
        <v>8</v>
      </c>
      <c r="J147" s="24">
        <f t="shared" si="18"/>
        <v>80</v>
      </c>
      <c r="K147" s="47" t="str">
        <f t="shared" si="15"/>
        <v>03</v>
      </c>
      <c r="L147" s="19">
        <v>62</v>
      </c>
      <c r="M147" s="19">
        <v>0</v>
      </c>
      <c r="N147" s="19">
        <v>0</v>
      </c>
      <c r="O147" s="19">
        <v>0</v>
      </c>
      <c r="P147" s="19">
        <v>0</v>
      </c>
      <c r="Q147" s="20" t="s">
        <v>170</v>
      </c>
      <c r="R147" s="19">
        <v>42</v>
      </c>
      <c r="S147" s="19">
        <v>10</v>
      </c>
      <c r="T147" s="19">
        <v>2</v>
      </c>
      <c r="U147" s="19">
        <v>4</v>
      </c>
      <c r="V147" s="19">
        <v>6.4000000000000001E-2</v>
      </c>
      <c r="W147" s="19">
        <v>5.62E-2</v>
      </c>
      <c r="X147" s="19">
        <v>24</v>
      </c>
      <c r="Y147" s="19">
        <v>0</v>
      </c>
      <c r="Z147" s="20" t="s">
        <v>176</v>
      </c>
      <c r="AA147" s="19"/>
      <c r="AB147" s="19">
        <v>2.8</v>
      </c>
      <c r="AC147" s="19">
        <v>1</v>
      </c>
      <c r="AD147" s="19">
        <v>8</v>
      </c>
      <c r="AE147" s="19">
        <v>4</v>
      </c>
      <c r="AF147" s="19">
        <v>1</v>
      </c>
      <c r="AG147" s="19">
        <v>0.8</v>
      </c>
      <c r="AH147" s="19">
        <v>0</v>
      </c>
      <c r="BA147" s="19">
        <v>5</v>
      </c>
      <c r="BB147" s="19">
        <v>3</v>
      </c>
      <c r="BC147" s="19">
        <v>30</v>
      </c>
      <c r="BD147" s="19">
        <v>15</v>
      </c>
      <c r="BE147" s="19">
        <v>0</v>
      </c>
      <c r="BF147" s="19">
        <v>3.4</v>
      </c>
      <c r="BG147" s="19">
        <v>150</v>
      </c>
      <c r="BH147" s="19">
        <v>17</v>
      </c>
      <c r="BI147" s="19">
        <v>60</v>
      </c>
      <c r="BJ147" s="19">
        <v>5</v>
      </c>
      <c r="BK147" s="19">
        <v>2</v>
      </c>
      <c r="BL147" s="19">
        <v>62</v>
      </c>
      <c r="BM147" s="19">
        <v>0</v>
      </c>
      <c r="BN147" s="19">
        <v>0</v>
      </c>
      <c r="BO147" s="19">
        <v>0</v>
      </c>
      <c r="BP147" s="19">
        <v>0</v>
      </c>
      <c r="BQ147" s="20" t="s">
        <v>170</v>
      </c>
      <c r="BR147" s="19">
        <v>42</v>
      </c>
      <c r="BS147" s="19">
        <v>10</v>
      </c>
      <c r="BT147" s="19">
        <v>2</v>
      </c>
      <c r="BU147" s="19">
        <v>4</v>
      </c>
      <c r="BV147" s="19">
        <v>6.4000000000000001E-2</v>
      </c>
      <c r="BW147" s="19">
        <v>5.62E-2</v>
      </c>
      <c r="BX147" s="19">
        <v>24</v>
      </c>
      <c r="BY147" s="19">
        <v>0</v>
      </c>
      <c r="BZ147" s="20" t="s">
        <v>176</v>
      </c>
      <c r="CA147" s="19"/>
      <c r="CB147" s="19">
        <v>2.8</v>
      </c>
      <c r="CC147" s="19">
        <v>1</v>
      </c>
      <c r="CD147" s="19">
        <v>8</v>
      </c>
      <c r="CE147" s="19">
        <v>4</v>
      </c>
      <c r="CF147" s="19">
        <v>1</v>
      </c>
      <c r="CG147" s="19">
        <v>0.8</v>
      </c>
    </row>
    <row r="148" spans="1:85">
      <c r="A148" s="19">
        <v>6</v>
      </c>
      <c r="B148" s="19">
        <v>2</v>
      </c>
      <c r="C148" s="19">
        <v>20</v>
      </c>
      <c r="D148" s="19">
        <v>10</v>
      </c>
      <c r="E148" s="19">
        <v>0</v>
      </c>
      <c r="F148" s="24">
        <f t="shared" si="14"/>
        <v>25</v>
      </c>
      <c r="G148" s="19">
        <v>150</v>
      </c>
      <c r="H148" s="24">
        <f t="shared" si="16"/>
        <v>15</v>
      </c>
      <c r="I148" s="24">
        <f t="shared" si="17"/>
        <v>10</v>
      </c>
      <c r="J148" s="24">
        <f t="shared" si="18"/>
        <v>80</v>
      </c>
      <c r="K148" s="47" t="str">
        <f t="shared" si="15"/>
        <v>00</v>
      </c>
      <c r="L148" s="19">
        <v>73</v>
      </c>
      <c r="M148" s="19">
        <v>0</v>
      </c>
      <c r="N148" s="19">
        <v>0</v>
      </c>
      <c r="O148" s="19">
        <v>0</v>
      </c>
      <c r="P148" s="19">
        <v>0</v>
      </c>
      <c r="Q148" s="20" t="s">
        <v>170</v>
      </c>
      <c r="R148" s="19">
        <v>42</v>
      </c>
      <c r="S148" s="19">
        <v>15</v>
      </c>
      <c r="T148" s="19">
        <v>2</v>
      </c>
      <c r="U148" s="19">
        <v>4</v>
      </c>
      <c r="V148" s="19">
        <v>4.2000000000000003E-2</v>
      </c>
      <c r="W148" s="19">
        <v>3.6299999999999999E-2</v>
      </c>
      <c r="X148" s="19">
        <v>24</v>
      </c>
      <c r="Y148" s="19">
        <v>0</v>
      </c>
      <c r="Z148" s="20" t="s">
        <v>176</v>
      </c>
      <c r="AA148" s="19"/>
      <c r="AB148" s="19">
        <v>2</v>
      </c>
      <c r="AC148" s="19">
        <v>1</v>
      </c>
      <c r="AD148" s="19">
        <v>8</v>
      </c>
      <c r="AE148" s="19">
        <v>4</v>
      </c>
      <c r="AF148" s="19">
        <v>1</v>
      </c>
      <c r="AG148" s="19">
        <v>0.8</v>
      </c>
      <c r="AH148" s="19">
        <v>0</v>
      </c>
      <c r="BA148" s="19">
        <v>6</v>
      </c>
      <c r="BB148" s="19">
        <v>2</v>
      </c>
      <c r="BC148" s="19">
        <v>20</v>
      </c>
      <c r="BD148" s="19">
        <v>10</v>
      </c>
      <c r="BE148" s="19">
        <v>0</v>
      </c>
      <c r="BF148" s="19">
        <v>2.4</v>
      </c>
      <c r="BG148" s="19">
        <v>150</v>
      </c>
      <c r="BH148" s="19">
        <v>17</v>
      </c>
      <c r="BI148" s="19">
        <v>80</v>
      </c>
      <c r="BJ148" s="19">
        <v>5</v>
      </c>
      <c r="BK148" s="19">
        <v>2</v>
      </c>
      <c r="BL148" s="19">
        <v>73</v>
      </c>
      <c r="BM148" s="19">
        <v>0</v>
      </c>
      <c r="BN148" s="19">
        <v>0</v>
      </c>
      <c r="BO148" s="19">
        <v>0</v>
      </c>
      <c r="BP148" s="19">
        <v>0</v>
      </c>
      <c r="BQ148" s="20" t="s">
        <v>170</v>
      </c>
      <c r="BR148" s="19">
        <v>42</v>
      </c>
      <c r="BS148" s="19">
        <v>15</v>
      </c>
      <c r="BT148" s="19">
        <v>2</v>
      </c>
      <c r="BU148" s="19">
        <v>4</v>
      </c>
      <c r="BV148" s="19">
        <v>4.2000000000000003E-2</v>
      </c>
      <c r="BW148" s="19">
        <v>3.6299999999999999E-2</v>
      </c>
      <c r="BX148" s="19">
        <v>24</v>
      </c>
      <c r="BY148" s="19">
        <v>0</v>
      </c>
      <c r="BZ148" s="20" t="s">
        <v>176</v>
      </c>
      <c r="CA148" s="19"/>
      <c r="CB148" s="19">
        <v>2</v>
      </c>
      <c r="CC148" s="19">
        <v>1</v>
      </c>
      <c r="CD148" s="19">
        <v>8</v>
      </c>
      <c r="CE148" s="19">
        <v>4</v>
      </c>
      <c r="CF148" s="19">
        <v>1</v>
      </c>
      <c r="CG148" s="19">
        <v>0.8</v>
      </c>
    </row>
    <row r="149" spans="1:85">
      <c r="A149" s="19">
        <v>7</v>
      </c>
      <c r="B149" s="19">
        <v>801</v>
      </c>
      <c r="C149" s="19">
        <v>5</v>
      </c>
      <c r="D149" s="19">
        <v>15</v>
      </c>
      <c r="E149" s="19">
        <v>0</v>
      </c>
      <c r="F149" s="24">
        <f t="shared" si="14"/>
        <v>15</v>
      </c>
      <c r="G149" s="19">
        <v>180</v>
      </c>
      <c r="H149" s="24">
        <f t="shared" si="16"/>
        <v>15</v>
      </c>
      <c r="I149" s="24">
        <f t="shared" si="17"/>
        <v>19</v>
      </c>
      <c r="J149" s="24">
        <f t="shared" si="18"/>
        <v>80</v>
      </c>
      <c r="K149" s="47" t="str">
        <f t="shared" si="15"/>
        <v>00</v>
      </c>
      <c r="L149" s="19">
        <v>73</v>
      </c>
      <c r="M149" s="19">
        <v>0</v>
      </c>
      <c r="N149" s="19">
        <v>4</v>
      </c>
      <c r="O149" s="19">
        <v>0</v>
      </c>
      <c r="P149" s="19">
        <v>4</v>
      </c>
      <c r="Q149" s="20" t="s">
        <v>175</v>
      </c>
      <c r="R149" s="19">
        <v>42</v>
      </c>
      <c r="S149" s="19">
        <v>15</v>
      </c>
      <c r="T149" s="19">
        <v>2</v>
      </c>
      <c r="U149" s="19">
        <v>4</v>
      </c>
      <c r="V149" s="19">
        <v>2.4E-2</v>
      </c>
      <c r="W149" s="19">
        <v>0.02</v>
      </c>
      <c r="X149" s="19">
        <v>24</v>
      </c>
      <c r="Y149" s="19">
        <v>0</v>
      </c>
      <c r="Z149" s="20" t="s">
        <v>176</v>
      </c>
      <c r="AA149" s="19"/>
      <c r="AB149" s="19">
        <v>1.1200000000000001</v>
      </c>
      <c r="AC149" s="19">
        <v>1</v>
      </c>
      <c r="AD149" s="19">
        <v>8</v>
      </c>
      <c r="AE149" s="19">
        <v>4</v>
      </c>
      <c r="AF149" s="19">
        <v>1</v>
      </c>
      <c r="AG149" s="19">
        <v>0.8</v>
      </c>
      <c r="AH149" s="19">
        <v>0</v>
      </c>
      <c r="BA149" s="19">
        <v>7</v>
      </c>
      <c r="BB149" s="19">
        <v>801</v>
      </c>
      <c r="BC149" s="19">
        <v>5</v>
      </c>
      <c r="BD149" s="19">
        <v>15</v>
      </c>
      <c r="BE149" s="19">
        <v>0</v>
      </c>
      <c r="BF149" s="19">
        <v>1.4</v>
      </c>
      <c r="BG149" s="19">
        <v>180</v>
      </c>
      <c r="BH149" s="19">
        <v>17</v>
      </c>
      <c r="BI149" s="19">
        <v>150</v>
      </c>
      <c r="BJ149" s="19">
        <v>5</v>
      </c>
      <c r="BK149" s="19">
        <v>2</v>
      </c>
      <c r="BL149" s="19">
        <v>73</v>
      </c>
      <c r="BM149" s="19">
        <v>0</v>
      </c>
      <c r="BN149" s="19">
        <v>4</v>
      </c>
      <c r="BO149" s="19">
        <v>0</v>
      </c>
      <c r="BP149" s="19">
        <v>4</v>
      </c>
      <c r="BQ149" s="20" t="s">
        <v>175</v>
      </c>
      <c r="BR149" s="19">
        <v>42</v>
      </c>
      <c r="BS149" s="19">
        <v>15</v>
      </c>
      <c r="BT149" s="19">
        <v>2</v>
      </c>
      <c r="BU149" s="19">
        <v>4</v>
      </c>
      <c r="BV149" s="19">
        <v>2.4E-2</v>
      </c>
      <c r="BW149" s="19">
        <v>0.02</v>
      </c>
      <c r="BX149" s="19">
        <v>24</v>
      </c>
      <c r="BY149" s="19">
        <v>0</v>
      </c>
      <c r="BZ149" s="20" t="s">
        <v>176</v>
      </c>
      <c r="CA149" s="19"/>
      <c r="CB149" s="19">
        <v>1.1200000000000001</v>
      </c>
      <c r="CC149" s="19">
        <v>1</v>
      </c>
      <c r="CD149" s="19">
        <v>8</v>
      </c>
      <c r="CE149" s="19">
        <v>4</v>
      </c>
      <c r="CF149" s="19">
        <v>1</v>
      </c>
      <c r="CG149" s="19">
        <v>0.8</v>
      </c>
    </row>
    <row r="150" spans="1:85">
      <c r="A150" s="19">
        <v>8</v>
      </c>
      <c r="B150" s="19">
        <v>801</v>
      </c>
      <c r="C150" s="19">
        <v>2</v>
      </c>
      <c r="D150" s="19">
        <v>15</v>
      </c>
      <c r="E150" s="19">
        <v>0</v>
      </c>
      <c r="F150" s="24">
        <f t="shared" si="14"/>
        <v>15</v>
      </c>
      <c r="G150" s="19">
        <v>180</v>
      </c>
      <c r="H150" s="24">
        <f t="shared" si="16"/>
        <v>15</v>
      </c>
      <c r="I150" s="24">
        <f t="shared" si="17"/>
        <v>19</v>
      </c>
      <c r="J150" s="24">
        <f t="shared" si="18"/>
        <v>80</v>
      </c>
      <c r="K150" s="47" t="str">
        <f t="shared" si="15"/>
        <v>00</v>
      </c>
      <c r="L150" s="19">
        <v>73</v>
      </c>
      <c r="M150" s="19">
        <v>0</v>
      </c>
      <c r="N150" s="19">
        <v>4</v>
      </c>
      <c r="O150" s="19">
        <v>0</v>
      </c>
      <c r="P150" s="19">
        <v>4</v>
      </c>
      <c r="Q150" s="20" t="s">
        <v>175</v>
      </c>
      <c r="R150" s="19">
        <v>42</v>
      </c>
      <c r="S150" s="19">
        <v>30</v>
      </c>
      <c r="T150" s="19">
        <v>2</v>
      </c>
      <c r="U150" s="19">
        <v>4</v>
      </c>
      <c r="V150" s="19">
        <v>1.0999999999999999E-2</v>
      </c>
      <c r="W150" s="19">
        <v>8.0000000000000002E-3</v>
      </c>
      <c r="X150" s="19">
        <v>24</v>
      </c>
      <c r="Y150" s="19">
        <v>0</v>
      </c>
      <c r="Z150" s="20" t="s">
        <v>176</v>
      </c>
      <c r="AA150" s="19"/>
      <c r="AB150" s="19">
        <v>0.8</v>
      </c>
      <c r="AC150" s="19">
        <v>1</v>
      </c>
      <c r="AD150" s="19">
        <v>8</v>
      </c>
      <c r="AE150" s="19">
        <v>4</v>
      </c>
      <c r="AF150" s="19">
        <v>1</v>
      </c>
      <c r="AG150" s="19">
        <v>0.8</v>
      </c>
      <c r="AH150" s="19">
        <v>0</v>
      </c>
      <c r="BA150" s="19">
        <v>8</v>
      </c>
      <c r="BB150" s="19">
        <v>801</v>
      </c>
      <c r="BC150" s="19">
        <v>2</v>
      </c>
      <c r="BD150" s="19">
        <v>15</v>
      </c>
      <c r="BE150" s="19">
        <v>0</v>
      </c>
      <c r="BF150" s="19">
        <v>1.4</v>
      </c>
      <c r="BG150" s="19">
        <v>180</v>
      </c>
      <c r="BH150" s="19">
        <v>17</v>
      </c>
      <c r="BI150" s="19">
        <v>150</v>
      </c>
      <c r="BJ150" s="19">
        <v>5</v>
      </c>
      <c r="BK150" s="19">
        <v>2</v>
      </c>
      <c r="BL150" s="19">
        <v>73</v>
      </c>
      <c r="BM150" s="19">
        <v>0</v>
      </c>
      <c r="BN150" s="19">
        <v>4</v>
      </c>
      <c r="BO150" s="19">
        <v>0</v>
      </c>
      <c r="BP150" s="19">
        <v>4</v>
      </c>
      <c r="BQ150" s="20" t="s">
        <v>175</v>
      </c>
      <c r="BR150" s="19">
        <v>42</v>
      </c>
      <c r="BS150" s="19">
        <v>30</v>
      </c>
      <c r="BT150" s="19">
        <v>2</v>
      </c>
      <c r="BU150" s="19">
        <v>4</v>
      </c>
      <c r="BV150" s="19">
        <v>1.0999999999999999E-2</v>
      </c>
      <c r="BW150" s="19">
        <v>8.0000000000000002E-3</v>
      </c>
      <c r="BX150" s="19">
        <v>24</v>
      </c>
      <c r="BY150" s="19">
        <v>0</v>
      </c>
      <c r="BZ150" s="20" t="s">
        <v>176</v>
      </c>
      <c r="CA150" s="19"/>
      <c r="CB150" s="19">
        <v>0.8</v>
      </c>
      <c r="CC150" s="19">
        <v>1</v>
      </c>
      <c r="CD150" s="19">
        <v>8</v>
      </c>
      <c r="CE150" s="19">
        <v>4</v>
      </c>
      <c r="CF150" s="19">
        <v>1</v>
      </c>
      <c r="CG150" s="19">
        <v>0.8</v>
      </c>
    </row>
    <row r="151" spans="1:85">
      <c r="A151" s="19"/>
      <c r="B151" s="19"/>
      <c r="C151" s="19"/>
      <c r="D151" s="19"/>
      <c r="E151" s="19"/>
      <c r="F151" s="24" t="str">
        <f t="shared" si="14"/>
        <v/>
      </c>
      <c r="G151" s="19"/>
      <c r="H151" s="24" t="str">
        <f t="shared" si="16"/>
        <v/>
      </c>
      <c r="I151" s="24" t="str">
        <f t="shared" si="17"/>
        <v/>
      </c>
      <c r="J151" s="24" t="str">
        <f t="shared" si="18"/>
        <v/>
      </c>
      <c r="K151" s="47" t="str">
        <f t="shared" si="15"/>
        <v/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>
        <v>0</v>
      </c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</row>
    <row r="152" spans="1:85">
      <c r="A152" s="19">
        <v>1</v>
      </c>
      <c r="B152" s="19">
        <v>7</v>
      </c>
      <c r="C152" s="19">
        <v>360</v>
      </c>
      <c r="D152" s="19">
        <v>50</v>
      </c>
      <c r="E152" s="19">
        <v>0</v>
      </c>
      <c r="F152" s="24">
        <f t="shared" si="14"/>
        <v>90</v>
      </c>
      <c r="G152" s="19">
        <v>45</v>
      </c>
      <c r="H152" s="24">
        <f t="shared" si="16"/>
        <v>15</v>
      </c>
      <c r="I152" s="24">
        <f t="shared" si="17"/>
        <v>4</v>
      </c>
      <c r="J152" s="24">
        <f t="shared" si="18"/>
        <v>80</v>
      </c>
      <c r="K152" s="47" t="str">
        <f t="shared" si="15"/>
        <v>03</v>
      </c>
      <c r="L152" s="19">
        <v>22</v>
      </c>
      <c r="M152" s="19">
        <v>0</v>
      </c>
      <c r="N152" s="19">
        <v>0</v>
      </c>
      <c r="O152" s="19">
        <v>1</v>
      </c>
      <c r="P152" s="19">
        <v>0</v>
      </c>
      <c r="Q152" s="20" t="s">
        <v>170</v>
      </c>
      <c r="R152" s="19">
        <v>22</v>
      </c>
      <c r="S152" s="19">
        <v>10</v>
      </c>
      <c r="T152" s="19">
        <v>2</v>
      </c>
      <c r="U152" s="19">
        <v>4</v>
      </c>
      <c r="V152" s="19">
        <v>0.29299999999999998</v>
      </c>
      <c r="W152" s="19">
        <v>0.5</v>
      </c>
      <c r="X152" s="19">
        <v>24</v>
      </c>
      <c r="Y152" s="19">
        <v>0</v>
      </c>
      <c r="Z152" s="20" t="s">
        <v>176</v>
      </c>
      <c r="AA152" s="19"/>
      <c r="AB152" s="19">
        <v>0</v>
      </c>
      <c r="AC152" s="19">
        <v>1</v>
      </c>
      <c r="AD152" s="19">
        <v>8</v>
      </c>
      <c r="AE152" s="19">
        <v>4</v>
      </c>
      <c r="AF152" s="19">
        <v>1</v>
      </c>
      <c r="AG152" s="19">
        <v>1.1200000000000001</v>
      </c>
      <c r="AH152" s="19">
        <v>0</v>
      </c>
      <c r="BA152" s="19">
        <v>1</v>
      </c>
      <c r="BB152" s="19">
        <v>7</v>
      </c>
      <c r="BC152" s="19">
        <v>360</v>
      </c>
      <c r="BD152" s="19">
        <v>50</v>
      </c>
      <c r="BE152" s="19">
        <v>0</v>
      </c>
      <c r="BF152" s="19">
        <v>9</v>
      </c>
      <c r="BG152" s="19">
        <v>45</v>
      </c>
      <c r="BH152" s="19">
        <v>10</v>
      </c>
      <c r="BI152" s="19">
        <v>32</v>
      </c>
      <c r="BJ152" s="19">
        <v>5</v>
      </c>
      <c r="BK152" s="19">
        <v>2</v>
      </c>
      <c r="BL152" s="19">
        <v>22</v>
      </c>
      <c r="BM152" s="19">
        <v>0</v>
      </c>
      <c r="BN152" s="19">
        <v>0</v>
      </c>
      <c r="BO152" s="19">
        <v>1</v>
      </c>
      <c r="BP152" s="19">
        <v>0</v>
      </c>
      <c r="BQ152" s="20" t="s">
        <v>170</v>
      </c>
      <c r="BR152" s="19">
        <v>22</v>
      </c>
      <c r="BS152" s="19">
        <v>10</v>
      </c>
      <c r="BT152" s="19">
        <v>2</v>
      </c>
      <c r="BU152" s="19">
        <v>4</v>
      </c>
      <c r="BV152" s="19">
        <v>0.29299999999999998</v>
      </c>
      <c r="BW152" s="19">
        <v>0.5</v>
      </c>
      <c r="BX152" s="19">
        <v>24</v>
      </c>
      <c r="BY152" s="19">
        <v>0</v>
      </c>
      <c r="BZ152" s="20" t="s">
        <v>176</v>
      </c>
      <c r="CA152" s="19"/>
      <c r="CB152" s="19">
        <v>0</v>
      </c>
      <c r="CC152" s="19">
        <v>1</v>
      </c>
      <c r="CD152" s="19">
        <v>8</v>
      </c>
      <c r="CE152" s="19">
        <v>4</v>
      </c>
      <c r="CF152" s="19">
        <v>1</v>
      </c>
      <c r="CG152" s="19">
        <v>1.1200000000000001</v>
      </c>
    </row>
    <row r="153" spans="1:85">
      <c r="A153" s="19">
        <v>2</v>
      </c>
      <c r="B153" s="19">
        <v>6</v>
      </c>
      <c r="C153" s="19">
        <v>140</v>
      </c>
      <c r="D153" s="19">
        <v>30</v>
      </c>
      <c r="E153" s="19">
        <v>0</v>
      </c>
      <c r="F153" s="24">
        <f t="shared" si="14"/>
        <v>75</v>
      </c>
      <c r="G153" s="19">
        <v>150</v>
      </c>
      <c r="H153" s="24">
        <f t="shared" si="16"/>
        <v>15</v>
      </c>
      <c r="I153" s="24">
        <f t="shared" si="17"/>
        <v>8</v>
      </c>
      <c r="J153" s="24">
        <f t="shared" si="18"/>
        <v>80</v>
      </c>
      <c r="K153" s="47" t="str">
        <f t="shared" si="15"/>
        <v>03</v>
      </c>
      <c r="L153" s="19">
        <v>62</v>
      </c>
      <c r="M153" s="19">
        <v>0</v>
      </c>
      <c r="N153" s="19">
        <v>0</v>
      </c>
      <c r="O153" s="19">
        <v>1</v>
      </c>
      <c r="P153" s="19">
        <v>0</v>
      </c>
      <c r="Q153" s="20" t="s">
        <v>170</v>
      </c>
      <c r="R153" s="19">
        <v>42</v>
      </c>
      <c r="S153" s="19">
        <v>10</v>
      </c>
      <c r="T153" s="19">
        <v>2</v>
      </c>
      <c r="U153" s="19">
        <v>4</v>
      </c>
      <c r="V153" s="19">
        <v>0.217</v>
      </c>
      <c r="W153" s="19">
        <v>0.19789999999999999</v>
      </c>
      <c r="X153" s="19">
        <v>24</v>
      </c>
      <c r="Y153" s="19">
        <v>0</v>
      </c>
      <c r="Z153" s="20" t="s">
        <v>176</v>
      </c>
      <c r="AA153" s="19"/>
      <c r="AB153" s="19">
        <v>0</v>
      </c>
      <c r="AC153" s="19">
        <v>1</v>
      </c>
      <c r="AD153" s="19">
        <v>8</v>
      </c>
      <c r="AE153" s="19">
        <v>4</v>
      </c>
      <c r="AF153" s="19">
        <v>1</v>
      </c>
      <c r="AG153" s="19">
        <v>1.1200000000000001</v>
      </c>
      <c r="AH153" s="19">
        <v>0</v>
      </c>
      <c r="BA153" s="19">
        <v>2</v>
      </c>
      <c r="BB153" s="19">
        <v>6</v>
      </c>
      <c r="BC153" s="19">
        <v>140</v>
      </c>
      <c r="BD153" s="19">
        <v>30</v>
      </c>
      <c r="BE153" s="19">
        <v>0</v>
      </c>
      <c r="BF153" s="19">
        <v>7.4</v>
      </c>
      <c r="BG153" s="19">
        <v>150</v>
      </c>
      <c r="BH153" s="19">
        <v>17</v>
      </c>
      <c r="BI153" s="19">
        <v>60</v>
      </c>
      <c r="BJ153" s="19">
        <v>5</v>
      </c>
      <c r="BK153" s="19">
        <v>2</v>
      </c>
      <c r="BL153" s="19">
        <v>62</v>
      </c>
      <c r="BM153" s="19">
        <v>0</v>
      </c>
      <c r="BN153" s="19">
        <v>0</v>
      </c>
      <c r="BO153" s="19">
        <v>1</v>
      </c>
      <c r="BP153" s="19">
        <v>0</v>
      </c>
      <c r="BQ153" s="20" t="s">
        <v>170</v>
      </c>
      <c r="BR153" s="19">
        <v>42</v>
      </c>
      <c r="BS153" s="19">
        <v>10</v>
      </c>
      <c r="BT153" s="19">
        <v>2</v>
      </c>
      <c r="BU153" s="19">
        <v>4</v>
      </c>
      <c r="BV153" s="19">
        <v>0.217</v>
      </c>
      <c r="BW153" s="19">
        <v>0.19789999999999999</v>
      </c>
      <c r="BX153" s="19">
        <v>24</v>
      </c>
      <c r="BY153" s="19">
        <v>0</v>
      </c>
      <c r="BZ153" s="20" t="s">
        <v>176</v>
      </c>
      <c r="CA153" s="19"/>
      <c r="CB153" s="19">
        <v>0</v>
      </c>
      <c r="CC153" s="19">
        <v>1</v>
      </c>
      <c r="CD153" s="19">
        <v>8</v>
      </c>
      <c r="CE153" s="19">
        <v>4</v>
      </c>
      <c r="CF153" s="19">
        <v>1</v>
      </c>
      <c r="CG153" s="19">
        <v>1.1200000000000001</v>
      </c>
    </row>
    <row r="154" spans="1:85">
      <c r="A154" s="19">
        <v>3</v>
      </c>
      <c r="B154" s="19">
        <v>5</v>
      </c>
      <c r="C154" s="19">
        <v>90</v>
      </c>
      <c r="D154" s="19">
        <v>30</v>
      </c>
      <c r="E154" s="19">
        <v>0</v>
      </c>
      <c r="F154" s="24">
        <f t="shared" si="14"/>
        <v>55</v>
      </c>
      <c r="G154" s="19">
        <v>150</v>
      </c>
      <c r="H154" s="24">
        <f t="shared" si="16"/>
        <v>15</v>
      </c>
      <c r="I154" s="24">
        <f t="shared" si="17"/>
        <v>8</v>
      </c>
      <c r="J154" s="24">
        <f t="shared" si="18"/>
        <v>80</v>
      </c>
      <c r="K154" s="47" t="str">
        <f t="shared" si="15"/>
        <v>03</v>
      </c>
      <c r="L154" s="19">
        <v>62</v>
      </c>
      <c r="M154" s="19">
        <v>0</v>
      </c>
      <c r="N154" s="19">
        <v>0</v>
      </c>
      <c r="O154" s="19">
        <v>1</v>
      </c>
      <c r="P154" s="19">
        <v>0</v>
      </c>
      <c r="Q154" s="20" t="s">
        <v>170</v>
      </c>
      <c r="R154" s="19">
        <v>42</v>
      </c>
      <c r="S154" s="19">
        <v>10</v>
      </c>
      <c r="T154" s="19">
        <v>2</v>
      </c>
      <c r="U154" s="19">
        <v>4</v>
      </c>
      <c r="V154" s="19">
        <v>0.14799999999999999</v>
      </c>
      <c r="W154" s="19">
        <v>0.1331</v>
      </c>
      <c r="X154" s="19">
        <v>24</v>
      </c>
      <c r="Y154" s="19">
        <v>0</v>
      </c>
      <c r="Z154" s="20" t="s">
        <v>176</v>
      </c>
      <c r="AA154" s="19"/>
      <c r="AB154" s="19">
        <v>0</v>
      </c>
      <c r="AC154" s="19">
        <v>1</v>
      </c>
      <c r="AD154" s="19">
        <v>8</v>
      </c>
      <c r="AE154" s="19">
        <v>4</v>
      </c>
      <c r="AF154" s="19">
        <v>1</v>
      </c>
      <c r="AG154" s="19">
        <v>1.1200000000000001</v>
      </c>
      <c r="AH154" s="19">
        <v>0</v>
      </c>
      <c r="BA154" s="19">
        <v>3</v>
      </c>
      <c r="BB154" s="19">
        <v>5</v>
      </c>
      <c r="BC154" s="19">
        <v>90</v>
      </c>
      <c r="BD154" s="19">
        <v>30</v>
      </c>
      <c r="BE154" s="19">
        <v>0</v>
      </c>
      <c r="BF154" s="19">
        <v>5.4</v>
      </c>
      <c r="BG154" s="19">
        <v>150</v>
      </c>
      <c r="BH154" s="19">
        <v>17</v>
      </c>
      <c r="BI154" s="19">
        <v>60</v>
      </c>
      <c r="BJ154" s="19">
        <v>5</v>
      </c>
      <c r="BK154" s="19">
        <v>2</v>
      </c>
      <c r="BL154" s="19">
        <v>62</v>
      </c>
      <c r="BM154" s="19">
        <v>0</v>
      </c>
      <c r="BN154" s="19">
        <v>0</v>
      </c>
      <c r="BO154" s="19">
        <v>1</v>
      </c>
      <c r="BP154" s="19">
        <v>0</v>
      </c>
      <c r="BQ154" s="20" t="s">
        <v>170</v>
      </c>
      <c r="BR154" s="19">
        <v>42</v>
      </c>
      <c r="BS154" s="19">
        <v>10</v>
      </c>
      <c r="BT154" s="19">
        <v>2</v>
      </c>
      <c r="BU154" s="19">
        <v>4</v>
      </c>
      <c r="BV154" s="19">
        <v>0.14799999999999999</v>
      </c>
      <c r="BW154" s="19">
        <v>0.1331</v>
      </c>
      <c r="BX154" s="19">
        <v>24</v>
      </c>
      <c r="BY154" s="19">
        <v>0</v>
      </c>
      <c r="BZ154" s="20" t="s">
        <v>176</v>
      </c>
      <c r="CA154" s="19"/>
      <c r="CB154" s="19">
        <v>0</v>
      </c>
      <c r="CC154" s="19">
        <v>1</v>
      </c>
      <c r="CD154" s="19">
        <v>8</v>
      </c>
      <c r="CE154" s="19">
        <v>4</v>
      </c>
      <c r="CF154" s="19">
        <v>1</v>
      </c>
      <c r="CG154" s="19">
        <v>1.1200000000000001</v>
      </c>
    </row>
    <row r="155" spans="1:85">
      <c r="A155" s="19">
        <v>4</v>
      </c>
      <c r="B155" s="19">
        <v>4</v>
      </c>
      <c r="C155" s="19">
        <v>60</v>
      </c>
      <c r="D155" s="19">
        <v>30</v>
      </c>
      <c r="E155" s="19">
        <v>0</v>
      </c>
      <c r="F155" s="24">
        <f t="shared" si="14"/>
        <v>45</v>
      </c>
      <c r="G155" s="19">
        <v>150</v>
      </c>
      <c r="H155" s="24">
        <f t="shared" si="16"/>
        <v>15</v>
      </c>
      <c r="I155" s="24">
        <f t="shared" si="17"/>
        <v>8</v>
      </c>
      <c r="J155" s="24">
        <f t="shared" si="18"/>
        <v>80</v>
      </c>
      <c r="K155" s="47" t="str">
        <f t="shared" si="15"/>
        <v>03</v>
      </c>
      <c r="L155" s="19">
        <v>62</v>
      </c>
      <c r="M155" s="19">
        <v>0</v>
      </c>
      <c r="N155" s="19">
        <v>0</v>
      </c>
      <c r="O155" s="19">
        <v>1</v>
      </c>
      <c r="P155" s="19">
        <v>0</v>
      </c>
      <c r="Q155" s="20" t="s">
        <v>170</v>
      </c>
      <c r="R155" s="19">
        <v>42</v>
      </c>
      <c r="S155" s="19">
        <v>10</v>
      </c>
      <c r="T155" s="19">
        <v>2</v>
      </c>
      <c r="U155" s="19">
        <v>4</v>
      </c>
      <c r="V155" s="19">
        <v>0.10199999999999999</v>
      </c>
      <c r="W155" s="19">
        <v>9.11E-2</v>
      </c>
      <c r="X155" s="19">
        <v>24</v>
      </c>
      <c r="Y155" s="19">
        <v>0</v>
      </c>
      <c r="Z155" s="20" t="s">
        <v>176</v>
      </c>
      <c r="AA155" s="19"/>
      <c r="AB155" s="19">
        <v>0</v>
      </c>
      <c r="AC155" s="19">
        <v>1</v>
      </c>
      <c r="AD155" s="19">
        <v>8</v>
      </c>
      <c r="AE155" s="19">
        <v>4</v>
      </c>
      <c r="AF155" s="19">
        <v>1</v>
      </c>
      <c r="AG155" s="19">
        <v>1.1200000000000001</v>
      </c>
      <c r="AH155" s="19">
        <v>0</v>
      </c>
      <c r="BA155" s="19">
        <v>4</v>
      </c>
      <c r="BB155" s="19">
        <v>4</v>
      </c>
      <c r="BC155" s="19">
        <v>60</v>
      </c>
      <c r="BD155" s="19">
        <v>30</v>
      </c>
      <c r="BE155" s="19">
        <v>0</v>
      </c>
      <c r="BF155" s="19">
        <v>4.4000000000000004</v>
      </c>
      <c r="BG155" s="19">
        <v>150</v>
      </c>
      <c r="BH155" s="19">
        <v>17</v>
      </c>
      <c r="BI155" s="19">
        <v>60</v>
      </c>
      <c r="BJ155" s="19">
        <v>5</v>
      </c>
      <c r="BK155" s="19">
        <v>2</v>
      </c>
      <c r="BL155" s="19">
        <v>62</v>
      </c>
      <c r="BM155" s="19">
        <v>0</v>
      </c>
      <c r="BN155" s="19">
        <v>0</v>
      </c>
      <c r="BO155" s="19">
        <v>1</v>
      </c>
      <c r="BP155" s="19">
        <v>0</v>
      </c>
      <c r="BQ155" s="20" t="s">
        <v>170</v>
      </c>
      <c r="BR155" s="19">
        <v>42</v>
      </c>
      <c r="BS155" s="19">
        <v>10</v>
      </c>
      <c r="BT155" s="19">
        <v>2</v>
      </c>
      <c r="BU155" s="19">
        <v>4</v>
      </c>
      <c r="BV155" s="19">
        <v>0.10199999999999999</v>
      </c>
      <c r="BW155" s="19">
        <v>9.11E-2</v>
      </c>
      <c r="BX155" s="19">
        <v>24</v>
      </c>
      <c r="BY155" s="19">
        <v>0</v>
      </c>
      <c r="BZ155" s="20" t="s">
        <v>176</v>
      </c>
      <c r="CA155" s="19"/>
      <c r="CB155" s="19">
        <v>0</v>
      </c>
      <c r="CC155" s="19">
        <v>1</v>
      </c>
      <c r="CD155" s="19">
        <v>8</v>
      </c>
      <c r="CE155" s="19">
        <v>4</v>
      </c>
      <c r="CF155" s="19">
        <v>1</v>
      </c>
      <c r="CG155" s="19">
        <v>1.1200000000000001</v>
      </c>
    </row>
    <row r="156" spans="1:85">
      <c r="A156" s="19">
        <v>5</v>
      </c>
      <c r="B156" s="19">
        <v>3</v>
      </c>
      <c r="C156" s="19">
        <v>30</v>
      </c>
      <c r="D156" s="19">
        <v>15</v>
      </c>
      <c r="E156" s="19">
        <v>0</v>
      </c>
      <c r="F156" s="24">
        <f t="shared" si="14"/>
        <v>35</v>
      </c>
      <c r="G156" s="19">
        <v>150</v>
      </c>
      <c r="H156" s="24">
        <f t="shared" si="16"/>
        <v>15</v>
      </c>
      <c r="I156" s="24">
        <f t="shared" si="17"/>
        <v>8</v>
      </c>
      <c r="J156" s="24">
        <f t="shared" si="18"/>
        <v>80</v>
      </c>
      <c r="K156" s="47" t="str">
        <f t="shared" si="15"/>
        <v>03</v>
      </c>
      <c r="L156" s="19">
        <v>62</v>
      </c>
      <c r="M156" s="19">
        <v>0</v>
      </c>
      <c r="N156" s="19">
        <v>0</v>
      </c>
      <c r="O156" s="19">
        <v>0</v>
      </c>
      <c r="P156" s="19">
        <v>0</v>
      </c>
      <c r="Q156" s="20" t="s">
        <v>170</v>
      </c>
      <c r="R156" s="19">
        <v>42</v>
      </c>
      <c r="S156" s="19">
        <v>10</v>
      </c>
      <c r="T156" s="19">
        <v>2</v>
      </c>
      <c r="U156" s="19">
        <v>4</v>
      </c>
      <c r="V156" s="19">
        <v>6.4000000000000001E-2</v>
      </c>
      <c r="W156" s="19">
        <v>5.62E-2</v>
      </c>
      <c r="X156" s="19">
        <v>24</v>
      </c>
      <c r="Y156" s="19">
        <v>0</v>
      </c>
      <c r="Z156" s="20" t="s">
        <v>176</v>
      </c>
      <c r="AA156" s="19"/>
      <c r="AB156" s="19">
        <v>2.8</v>
      </c>
      <c r="AC156" s="19">
        <v>1</v>
      </c>
      <c r="AD156" s="19">
        <v>8</v>
      </c>
      <c r="AE156" s="19">
        <v>4</v>
      </c>
      <c r="AF156" s="19">
        <v>1</v>
      </c>
      <c r="AG156" s="19">
        <v>1.1200000000000001</v>
      </c>
      <c r="AH156" s="19">
        <v>0</v>
      </c>
      <c r="BA156" s="19">
        <v>5</v>
      </c>
      <c r="BB156" s="19">
        <v>3</v>
      </c>
      <c r="BC156" s="19">
        <v>30</v>
      </c>
      <c r="BD156" s="19">
        <v>15</v>
      </c>
      <c r="BE156" s="19">
        <v>0</v>
      </c>
      <c r="BF156" s="19">
        <v>3.4</v>
      </c>
      <c r="BG156" s="19">
        <v>150</v>
      </c>
      <c r="BH156" s="19">
        <v>17</v>
      </c>
      <c r="BI156" s="19">
        <v>60</v>
      </c>
      <c r="BJ156" s="19">
        <v>5</v>
      </c>
      <c r="BK156" s="19">
        <v>2</v>
      </c>
      <c r="BL156" s="19">
        <v>62</v>
      </c>
      <c r="BM156" s="19">
        <v>0</v>
      </c>
      <c r="BN156" s="19">
        <v>0</v>
      </c>
      <c r="BO156" s="19">
        <v>0</v>
      </c>
      <c r="BP156" s="19">
        <v>0</v>
      </c>
      <c r="BQ156" s="20" t="s">
        <v>170</v>
      </c>
      <c r="BR156" s="19">
        <v>42</v>
      </c>
      <c r="BS156" s="19">
        <v>10</v>
      </c>
      <c r="BT156" s="19">
        <v>2</v>
      </c>
      <c r="BU156" s="19">
        <v>4</v>
      </c>
      <c r="BV156" s="19">
        <v>6.4000000000000001E-2</v>
      </c>
      <c r="BW156" s="19">
        <v>5.62E-2</v>
      </c>
      <c r="BX156" s="19">
        <v>24</v>
      </c>
      <c r="BY156" s="19">
        <v>0</v>
      </c>
      <c r="BZ156" s="20" t="s">
        <v>176</v>
      </c>
      <c r="CA156" s="19"/>
      <c r="CB156" s="19">
        <v>2.8</v>
      </c>
      <c r="CC156" s="19">
        <v>1</v>
      </c>
      <c r="CD156" s="19">
        <v>8</v>
      </c>
      <c r="CE156" s="19">
        <v>4</v>
      </c>
      <c r="CF156" s="19">
        <v>1</v>
      </c>
      <c r="CG156" s="19">
        <v>1.1200000000000001</v>
      </c>
    </row>
    <row r="157" spans="1:85">
      <c r="A157" s="19">
        <v>6</v>
      </c>
      <c r="B157" s="19">
        <v>2</v>
      </c>
      <c r="C157" s="19">
        <v>20</v>
      </c>
      <c r="D157" s="19">
        <v>10</v>
      </c>
      <c r="E157" s="19">
        <v>0</v>
      </c>
      <c r="F157" s="24">
        <f t="shared" si="14"/>
        <v>25</v>
      </c>
      <c r="G157" s="19">
        <v>150</v>
      </c>
      <c r="H157" s="24">
        <f t="shared" si="16"/>
        <v>15</v>
      </c>
      <c r="I157" s="24">
        <f t="shared" si="17"/>
        <v>10</v>
      </c>
      <c r="J157" s="24">
        <f t="shared" si="18"/>
        <v>80</v>
      </c>
      <c r="K157" s="47" t="str">
        <f t="shared" si="15"/>
        <v>00</v>
      </c>
      <c r="L157" s="19">
        <v>73</v>
      </c>
      <c r="M157" s="19">
        <v>0</v>
      </c>
      <c r="N157" s="19">
        <v>0</v>
      </c>
      <c r="O157" s="19">
        <v>0</v>
      </c>
      <c r="P157" s="19">
        <v>0</v>
      </c>
      <c r="Q157" s="20" t="s">
        <v>170</v>
      </c>
      <c r="R157" s="19">
        <v>42</v>
      </c>
      <c r="S157" s="19">
        <v>15</v>
      </c>
      <c r="T157" s="19">
        <v>2</v>
      </c>
      <c r="U157" s="19">
        <v>4</v>
      </c>
      <c r="V157" s="19">
        <v>4.2000000000000003E-2</v>
      </c>
      <c r="W157" s="19">
        <v>3.6299999999999999E-2</v>
      </c>
      <c r="X157" s="19">
        <v>24</v>
      </c>
      <c r="Y157" s="19">
        <v>0</v>
      </c>
      <c r="Z157" s="20" t="s">
        <v>176</v>
      </c>
      <c r="AA157" s="19"/>
      <c r="AB157" s="19">
        <v>2</v>
      </c>
      <c r="AC157" s="19">
        <v>1</v>
      </c>
      <c r="AD157" s="19">
        <v>8</v>
      </c>
      <c r="AE157" s="19">
        <v>4</v>
      </c>
      <c r="AF157" s="19">
        <v>1</v>
      </c>
      <c r="AG157" s="19">
        <v>1.1200000000000001</v>
      </c>
      <c r="AH157" s="19">
        <v>0</v>
      </c>
      <c r="BA157" s="19">
        <v>6</v>
      </c>
      <c r="BB157" s="19">
        <v>2</v>
      </c>
      <c r="BC157" s="19">
        <v>20</v>
      </c>
      <c r="BD157" s="19">
        <v>10</v>
      </c>
      <c r="BE157" s="19">
        <v>0</v>
      </c>
      <c r="BF157" s="19">
        <v>2.4</v>
      </c>
      <c r="BG157" s="19">
        <v>150</v>
      </c>
      <c r="BH157" s="19">
        <v>17</v>
      </c>
      <c r="BI157" s="19">
        <v>80</v>
      </c>
      <c r="BJ157" s="19">
        <v>5</v>
      </c>
      <c r="BK157" s="19">
        <v>2</v>
      </c>
      <c r="BL157" s="19">
        <v>73</v>
      </c>
      <c r="BM157" s="19">
        <v>0</v>
      </c>
      <c r="BN157" s="19">
        <v>0</v>
      </c>
      <c r="BO157" s="19">
        <v>0</v>
      </c>
      <c r="BP157" s="19">
        <v>0</v>
      </c>
      <c r="BQ157" s="20" t="s">
        <v>170</v>
      </c>
      <c r="BR157" s="19">
        <v>42</v>
      </c>
      <c r="BS157" s="19">
        <v>15</v>
      </c>
      <c r="BT157" s="19">
        <v>2</v>
      </c>
      <c r="BU157" s="19">
        <v>4</v>
      </c>
      <c r="BV157" s="19">
        <v>4.2000000000000003E-2</v>
      </c>
      <c r="BW157" s="19">
        <v>3.6299999999999999E-2</v>
      </c>
      <c r="BX157" s="19">
        <v>24</v>
      </c>
      <c r="BY157" s="19">
        <v>0</v>
      </c>
      <c r="BZ157" s="20" t="s">
        <v>176</v>
      </c>
      <c r="CA157" s="19"/>
      <c r="CB157" s="19">
        <v>2</v>
      </c>
      <c r="CC157" s="19">
        <v>1</v>
      </c>
      <c r="CD157" s="19">
        <v>8</v>
      </c>
      <c r="CE157" s="19">
        <v>4</v>
      </c>
      <c r="CF157" s="19">
        <v>1</v>
      </c>
      <c r="CG157" s="19">
        <v>1.1200000000000001</v>
      </c>
    </row>
    <row r="158" spans="1:85">
      <c r="A158" s="19">
        <v>7</v>
      </c>
      <c r="B158" s="19">
        <v>1</v>
      </c>
      <c r="C158" s="19">
        <v>20</v>
      </c>
      <c r="D158" s="19">
        <v>10</v>
      </c>
      <c r="E158" s="19">
        <v>0</v>
      </c>
      <c r="F158" s="24">
        <f t="shared" si="14"/>
        <v>25</v>
      </c>
      <c r="G158" s="19">
        <v>150</v>
      </c>
      <c r="H158" s="24">
        <f t="shared" si="16"/>
        <v>15</v>
      </c>
      <c r="I158" s="24">
        <f t="shared" si="17"/>
        <v>10</v>
      </c>
      <c r="J158" s="24">
        <f t="shared" si="18"/>
        <v>80</v>
      </c>
      <c r="K158" s="47" t="str">
        <f t="shared" si="15"/>
        <v>00</v>
      </c>
      <c r="L158" s="19">
        <v>73</v>
      </c>
      <c r="M158" s="19">
        <v>0</v>
      </c>
      <c r="N158" s="19">
        <v>0</v>
      </c>
      <c r="O158" s="19">
        <v>0</v>
      </c>
      <c r="P158" s="19">
        <v>0</v>
      </c>
      <c r="Q158" s="20" t="s">
        <v>170</v>
      </c>
      <c r="R158" s="19">
        <v>42</v>
      </c>
      <c r="S158" s="19">
        <v>15</v>
      </c>
      <c r="T158" s="19">
        <v>2</v>
      </c>
      <c r="U158" s="19">
        <v>4</v>
      </c>
      <c r="V158" s="19">
        <v>5.1999999999999998E-2</v>
      </c>
      <c r="W158" s="19">
        <v>3.5999999999999997E-2</v>
      </c>
      <c r="X158" s="19">
        <v>24</v>
      </c>
      <c r="Y158" s="19">
        <v>0</v>
      </c>
      <c r="Z158" s="20" t="s">
        <v>176</v>
      </c>
      <c r="AA158" s="19"/>
      <c r="AB158" s="19">
        <v>2</v>
      </c>
      <c r="AC158" s="19">
        <v>1</v>
      </c>
      <c r="AD158" s="19">
        <v>8</v>
      </c>
      <c r="AE158" s="19">
        <v>4</v>
      </c>
      <c r="AF158" s="19">
        <v>1</v>
      </c>
      <c r="AG158" s="19">
        <v>1.1200000000000001</v>
      </c>
      <c r="AH158" s="19">
        <v>0</v>
      </c>
      <c r="BA158" s="19">
        <v>7</v>
      </c>
      <c r="BB158" s="19">
        <v>1</v>
      </c>
      <c r="BC158" s="19">
        <v>20</v>
      </c>
      <c r="BD158" s="19">
        <v>10</v>
      </c>
      <c r="BE158" s="19">
        <v>0</v>
      </c>
      <c r="BF158" s="19">
        <v>2.4</v>
      </c>
      <c r="BG158" s="19">
        <v>150</v>
      </c>
      <c r="BH158" s="19">
        <v>17</v>
      </c>
      <c r="BI158" s="19">
        <v>80</v>
      </c>
      <c r="BJ158" s="19">
        <v>5</v>
      </c>
      <c r="BK158" s="19">
        <v>2</v>
      </c>
      <c r="BL158" s="19">
        <v>73</v>
      </c>
      <c r="BM158" s="19">
        <v>0</v>
      </c>
      <c r="BN158" s="19">
        <v>0</v>
      </c>
      <c r="BO158" s="19">
        <v>0</v>
      </c>
      <c r="BP158" s="19">
        <v>0</v>
      </c>
      <c r="BQ158" s="20" t="s">
        <v>170</v>
      </c>
      <c r="BR158" s="19">
        <v>42</v>
      </c>
      <c r="BS158" s="19">
        <v>15</v>
      </c>
      <c r="BT158" s="19">
        <v>2</v>
      </c>
      <c r="BU158" s="19">
        <v>4</v>
      </c>
      <c r="BV158" s="19">
        <v>5.1999999999999998E-2</v>
      </c>
      <c r="BW158" s="19">
        <v>3.5999999999999997E-2</v>
      </c>
      <c r="BX158" s="19">
        <v>24</v>
      </c>
      <c r="BY158" s="19">
        <v>0</v>
      </c>
      <c r="BZ158" s="20" t="s">
        <v>176</v>
      </c>
      <c r="CA158" s="19"/>
      <c r="CB158" s="19">
        <v>2</v>
      </c>
      <c r="CC158" s="19">
        <v>1</v>
      </c>
      <c r="CD158" s="19">
        <v>8</v>
      </c>
      <c r="CE158" s="19">
        <v>4</v>
      </c>
      <c r="CF158" s="19">
        <v>1</v>
      </c>
      <c r="CG158" s="19">
        <v>1.1200000000000001</v>
      </c>
    </row>
    <row r="159" spans="1:85">
      <c r="A159" s="19">
        <v>8</v>
      </c>
      <c r="B159" s="19">
        <v>800</v>
      </c>
      <c r="C159" s="19">
        <v>5</v>
      </c>
      <c r="D159" s="19">
        <v>15</v>
      </c>
      <c r="E159" s="19">
        <v>0</v>
      </c>
      <c r="F159" s="24">
        <f t="shared" si="14"/>
        <v>15</v>
      </c>
      <c r="G159" s="19">
        <v>180</v>
      </c>
      <c r="H159" s="24">
        <f t="shared" si="16"/>
        <v>15</v>
      </c>
      <c r="I159" s="24">
        <f t="shared" si="17"/>
        <v>19</v>
      </c>
      <c r="J159" s="24">
        <f t="shared" si="18"/>
        <v>80</v>
      </c>
      <c r="K159" s="47" t="str">
        <f t="shared" si="15"/>
        <v>00</v>
      </c>
      <c r="L159" s="19">
        <v>73</v>
      </c>
      <c r="M159" s="19">
        <v>0</v>
      </c>
      <c r="N159" s="19">
        <v>4</v>
      </c>
      <c r="O159" s="19">
        <v>0</v>
      </c>
      <c r="P159" s="19">
        <v>4</v>
      </c>
      <c r="Q159" s="20" t="s">
        <v>175</v>
      </c>
      <c r="R159" s="19">
        <v>42</v>
      </c>
      <c r="S159" s="19">
        <v>15</v>
      </c>
      <c r="T159" s="19">
        <v>2</v>
      </c>
      <c r="U159" s="19">
        <v>4</v>
      </c>
      <c r="V159" s="19">
        <v>2.4E-2</v>
      </c>
      <c r="W159" s="19">
        <v>0.02</v>
      </c>
      <c r="X159" s="19">
        <v>24</v>
      </c>
      <c r="Y159" s="19">
        <v>0</v>
      </c>
      <c r="Z159" s="20" t="s">
        <v>176</v>
      </c>
      <c r="AA159" s="19"/>
      <c r="AB159" s="19">
        <v>1.1200000000000001</v>
      </c>
      <c r="AC159" s="19">
        <v>1</v>
      </c>
      <c r="AD159" s="19">
        <v>8</v>
      </c>
      <c r="AE159" s="19">
        <v>4</v>
      </c>
      <c r="AF159" s="19">
        <v>1</v>
      </c>
      <c r="AG159" s="19">
        <v>1.1200000000000001</v>
      </c>
      <c r="AH159" s="19">
        <v>0</v>
      </c>
      <c r="BA159" s="19">
        <v>8</v>
      </c>
      <c r="BB159" s="19">
        <v>800</v>
      </c>
      <c r="BC159" s="19">
        <v>5</v>
      </c>
      <c r="BD159" s="19">
        <v>15</v>
      </c>
      <c r="BE159" s="19">
        <v>0</v>
      </c>
      <c r="BF159" s="19">
        <v>1.4</v>
      </c>
      <c r="BG159" s="19">
        <v>180</v>
      </c>
      <c r="BH159" s="19">
        <v>17</v>
      </c>
      <c r="BI159" s="19">
        <v>150</v>
      </c>
      <c r="BJ159" s="19">
        <v>5</v>
      </c>
      <c r="BK159" s="19">
        <v>2</v>
      </c>
      <c r="BL159" s="19">
        <v>73</v>
      </c>
      <c r="BM159" s="19">
        <v>0</v>
      </c>
      <c r="BN159" s="19">
        <v>4</v>
      </c>
      <c r="BO159" s="19">
        <v>0</v>
      </c>
      <c r="BP159" s="19">
        <v>4</v>
      </c>
      <c r="BQ159" s="20" t="s">
        <v>175</v>
      </c>
      <c r="BR159" s="19">
        <v>42</v>
      </c>
      <c r="BS159" s="19">
        <v>15</v>
      </c>
      <c r="BT159" s="19">
        <v>2</v>
      </c>
      <c r="BU159" s="19">
        <v>4</v>
      </c>
      <c r="BV159" s="19">
        <v>2.4E-2</v>
      </c>
      <c r="BW159" s="19">
        <v>0.02</v>
      </c>
      <c r="BX159" s="19">
        <v>24</v>
      </c>
      <c r="BY159" s="19">
        <v>0</v>
      </c>
      <c r="BZ159" s="20" t="s">
        <v>176</v>
      </c>
      <c r="CA159" s="19"/>
      <c r="CB159" s="19">
        <v>1.1200000000000001</v>
      </c>
      <c r="CC159" s="19">
        <v>1</v>
      </c>
      <c r="CD159" s="19">
        <v>8</v>
      </c>
      <c r="CE159" s="19">
        <v>4</v>
      </c>
      <c r="CF159" s="19">
        <v>1</v>
      </c>
      <c r="CG159" s="19">
        <v>1.1200000000000001</v>
      </c>
    </row>
    <row r="160" spans="1:85">
      <c r="A160" s="19"/>
      <c r="B160" s="19"/>
      <c r="C160" s="19"/>
      <c r="D160" s="19"/>
      <c r="E160" s="19"/>
      <c r="F160" s="24" t="str">
        <f t="shared" si="14"/>
        <v/>
      </c>
      <c r="G160" s="19"/>
      <c r="H160" s="24" t="str">
        <f t="shared" si="16"/>
        <v/>
      </c>
      <c r="I160" s="24" t="str">
        <f t="shared" si="17"/>
        <v/>
      </c>
      <c r="J160" s="24" t="str">
        <f t="shared" si="18"/>
        <v/>
      </c>
      <c r="K160" s="47" t="str">
        <f t="shared" si="15"/>
        <v/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>
        <v>0</v>
      </c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</row>
    <row r="161" spans="1:85">
      <c r="A161" s="19">
        <v>1</v>
      </c>
      <c r="B161" s="19">
        <v>6</v>
      </c>
      <c r="C161" s="19">
        <v>360</v>
      </c>
      <c r="D161" s="19">
        <v>50</v>
      </c>
      <c r="E161" s="19">
        <v>0</v>
      </c>
      <c r="F161" s="24">
        <f t="shared" si="14"/>
        <v>90</v>
      </c>
      <c r="G161" s="19">
        <v>45</v>
      </c>
      <c r="H161" s="24">
        <f t="shared" si="16"/>
        <v>15</v>
      </c>
      <c r="I161" s="24">
        <f t="shared" si="17"/>
        <v>4</v>
      </c>
      <c r="J161" s="24">
        <f t="shared" si="18"/>
        <v>80</v>
      </c>
      <c r="K161" s="47" t="str">
        <f t="shared" si="15"/>
        <v>03</v>
      </c>
      <c r="L161" s="19">
        <v>22</v>
      </c>
      <c r="M161" s="19">
        <v>0</v>
      </c>
      <c r="N161" s="19">
        <v>0</v>
      </c>
      <c r="O161" s="19">
        <v>1</v>
      </c>
      <c r="P161" s="19">
        <v>0</v>
      </c>
      <c r="Q161" s="20" t="s">
        <v>170</v>
      </c>
      <c r="R161" s="19">
        <v>22</v>
      </c>
      <c r="S161" s="19">
        <v>10</v>
      </c>
      <c r="T161" s="19">
        <v>2</v>
      </c>
      <c r="U161" s="19">
        <v>4</v>
      </c>
      <c r="V161" s="19">
        <v>0.28199999999999997</v>
      </c>
      <c r="W161" s="19">
        <v>0.5</v>
      </c>
      <c r="X161" s="19">
        <v>24</v>
      </c>
      <c r="Y161" s="19">
        <v>0</v>
      </c>
      <c r="Z161" s="20" t="s">
        <v>176</v>
      </c>
      <c r="AA161" s="19"/>
      <c r="AB161" s="19">
        <v>0</v>
      </c>
      <c r="AC161" s="19">
        <v>1</v>
      </c>
      <c r="AD161" s="19">
        <v>8</v>
      </c>
      <c r="AE161" s="19">
        <v>4</v>
      </c>
      <c r="AF161" s="19">
        <v>1</v>
      </c>
      <c r="AG161" s="19">
        <v>2</v>
      </c>
      <c r="AH161" s="19">
        <v>0</v>
      </c>
      <c r="BA161" s="19">
        <v>1</v>
      </c>
      <c r="BB161" s="19">
        <v>6</v>
      </c>
      <c r="BC161" s="19">
        <v>360</v>
      </c>
      <c r="BD161" s="19">
        <v>50</v>
      </c>
      <c r="BE161" s="19">
        <v>0</v>
      </c>
      <c r="BF161" s="19">
        <v>9</v>
      </c>
      <c r="BG161" s="19">
        <v>45</v>
      </c>
      <c r="BH161" s="19">
        <v>10</v>
      </c>
      <c r="BI161" s="19">
        <v>32</v>
      </c>
      <c r="BJ161" s="19">
        <v>5</v>
      </c>
      <c r="BK161" s="19">
        <v>2</v>
      </c>
      <c r="BL161" s="19">
        <v>22</v>
      </c>
      <c r="BM161" s="19">
        <v>0</v>
      </c>
      <c r="BN161" s="19">
        <v>0</v>
      </c>
      <c r="BO161" s="19">
        <v>1</v>
      </c>
      <c r="BP161" s="19">
        <v>0</v>
      </c>
      <c r="BQ161" s="20" t="s">
        <v>170</v>
      </c>
      <c r="BR161" s="19">
        <v>22</v>
      </c>
      <c r="BS161" s="19">
        <v>10</v>
      </c>
      <c r="BT161" s="19">
        <v>2</v>
      </c>
      <c r="BU161" s="19">
        <v>4</v>
      </c>
      <c r="BV161" s="19">
        <v>0.28199999999999997</v>
      </c>
      <c r="BW161" s="19">
        <v>0.5</v>
      </c>
      <c r="BX161" s="19">
        <v>24</v>
      </c>
      <c r="BY161" s="19">
        <v>0</v>
      </c>
      <c r="BZ161" s="20" t="s">
        <v>176</v>
      </c>
      <c r="CA161" s="19"/>
      <c r="CB161" s="19">
        <v>0</v>
      </c>
      <c r="CC161" s="19">
        <v>1</v>
      </c>
      <c r="CD161" s="19">
        <v>8</v>
      </c>
      <c r="CE161" s="19">
        <v>4</v>
      </c>
      <c r="CF161" s="19">
        <v>1</v>
      </c>
      <c r="CG161" s="19">
        <v>2</v>
      </c>
    </row>
    <row r="162" spans="1:85">
      <c r="A162" s="19">
        <v>2</v>
      </c>
      <c r="B162" s="19">
        <v>5</v>
      </c>
      <c r="C162" s="19">
        <v>140</v>
      </c>
      <c r="D162" s="19">
        <v>30</v>
      </c>
      <c r="E162" s="19">
        <v>0</v>
      </c>
      <c r="F162" s="24">
        <f t="shared" si="14"/>
        <v>75</v>
      </c>
      <c r="G162" s="19">
        <v>150</v>
      </c>
      <c r="H162" s="24">
        <f t="shared" si="16"/>
        <v>15</v>
      </c>
      <c r="I162" s="24">
        <f t="shared" si="17"/>
        <v>8</v>
      </c>
      <c r="J162" s="24">
        <f t="shared" si="18"/>
        <v>80</v>
      </c>
      <c r="K162" s="47" t="str">
        <f t="shared" si="15"/>
        <v>03</v>
      </c>
      <c r="L162" s="19">
        <v>62</v>
      </c>
      <c r="M162" s="19">
        <v>0</v>
      </c>
      <c r="N162" s="19">
        <v>0</v>
      </c>
      <c r="O162" s="19">
        <v>1</v>
      </c>
      <c r="P162" s="19">
        <v>0</v>
      </c>
      <c r="Q162" s="20" t="s">
        <v>170</v>
      </c>
      <c r="R162" s="19">
        <v>42</v>
      </c>
      <c r="S162" s="19">
        <v>10</v>
      </c>
      <c r="T162" s="19">
        <v>2</v>
      </c>
      <c r="U162" s="19">
        <v>4</v>
      </c>
      <c r="V162" s="19">
        <v>0.20599999999999999</v>
      </c>
      <c r="W162" s="19">
        <v>0.18970000000000001</v>
      </c>
      <c r="X162" s="19">
        <v>24</v>
      </c>
      <c r="Y162" s="19">
        <v>0</v>
      </c>
      <c r="Z162" s="20" t="s">
        <v>176</v>
      </c>
      <c r="AA162" s="19"/>
      <c r="AB162" s="19">
        <v>0</v>
      </c>
      <c r="AC162" s="19">
        <v>1</v>
      </c>
      <c r="AD162" s="19">
        <v>8</v>
      </c>
      <c r="AE162" s="19">
        <v>4</v>
      </c>
      <c r="AF162" s="19">
        <v>1</v>
      </c>
      <c r="AG162" s="19">
        <v>2</v>
      </c>
      <c r="AH162" s="19">
        <v>0</v>
      </c>
      <c r="BA162" s="19">
        <v>2</v>
      </c>
      <c r="BB162" s="19">
        <v>5</v>
      </c>
      <c r="BC162" s="19">
        <v>140</v>
      </c>
      <c r="BD162" s="19">
        <v>30</v>
      </c>
      <c r="BE162" s="19">
        <v>0</v>
      </c>
      <c r="BF162" s="19">
        <v>7.4</v>
      </c>
      <c r="BG162" s="19">
        <v>150</v>
      </c>
      <c r="BH162" s="19">
        <v>17</v>
      </c>
      <c r="BI162" s="19">
        <v>60</v>
      </c>
      <c r="BJ162" s="19">
        <v>5</v>
      </c>
      <c r="BK162" s="19">
        <v>2</v>
      </c>
      <c r="BL162" s="19">
        <v>62</v>
      </c>
      <c r="BM162" s="19">
        <v>0</v>
      </c>
      <c r="BN162" s="19">
        <v>0</v>
      </c>
      <c r="BO162" s="19">
        <v>1</v>
      </c>
      <c r="BP162" s="19">
        <v>0</v>
      </c>
      <c r="BQ162" s="20" t="s">
        <v>170</v>
      </c>
      <c r="BR162" s="19">
        <v>42</v>
      </c>
      <c r="BS162" s="19">
        <v>10</v>
      </c>
      <c r="BT162" s="19">
        <v>2</v>
      </c>
      <c r="BU162" s="19">
        <v>4</v>
      </c>
      <c r="BV162" s="19">
        <v>0.20599999999999999</v>
      </c>
      <c r="BW162" s="19">
        <v>0.18970000000000001</v>
      </c>
      <c r="BX162" s="19">
        <v>24</v>
      </c>
      <c r="BY162" s="19">
        <v>0</v>
      </c>
      <c r="BZ162" s="20" t="s">
        <v>176</v>
      </c>
      <c r="CA162" s="19"/>
      <c r="CB162" s="19">
        <v>0</v>
      </c>
      <c r="CC162" s="19">
        <v>1</v>
      </c>
      <c r="CD162" s="19">
        <v>8</v>
      </c>
      <c r="CE162" s="19">
        <v>4</v>
      </c>
      <c r="CF162" s="19">
        <v>1</v>
      </c>
      <c r="CG162" s="19">
        <v>2</v>
      </c>
    </row>
    <row r="163" spans="1:85">
      <c r="A163" s="19">
        <v>3</v>
      </c>
      <c r="B163" s="19">
        <v>4</v>
      </c>
      <c r="C163" s="19">
        <v>90</v>
      </c>
      <c r="D163" s="19">
        <v>30</v>
      </c>
      <c r="E163" s="19">
        <v>0</v>
      </c>
      <c r="F163" s="24">
        <f t="shared" si="14"/>
        <v>55</v>
      </c>
      <c r="G163" s="19">
        <v>150</v>
      </c>
      <c r="H163" s="24">
        <f t="shared" si="16"/>
        <v>15</v>
      </c>
      <c r="I163" s="24">
        <f t="shared" si="17"/>
        <v>8</v>
      </c>
      <c r="J163" s="24">
        <f t="shared" si="18"/>
        <v>80</v>
      </c>
      <c r="K163" s="47" t="str">
        <f t="shared" si="15"/>
        <v>03</v>
      </c>
      <c r="L163" s="19">
        <v>62</v>
      </c>
      <c r="M163" s="19">
        <v>0</v>
      </c>
      <c r="N163" s="19">
        <v>0</v>
      </c>
      <c r="O163" s="19">
        <v>1</v>
      </c>
      <c r="P163" s="19">
        <v>0</v>
      </c>
      <c r="Q163" s="20" t="s">
        <v>170</v>
      </c>
      <c r="R163" s="19">
        <v>42</v>
      </c>
      <c r="S163" s="19">
        <v>10</v>
      </c>
      <c r="T163" s="19">
        <v>2</v>
      </c>
      <c r="U163" s="19">
        <v>4</v>
      </c>
      <c r="V163" s="19">
        <v>0.13700000000000001</v>
      </c>
      <c r="W163" s="19">
        <v>0.1232</v>
      </c>
      <c r="X163" s="19">
        <v>24</v>
      </c>
      <c r="Y163" s="19">
        <v>0</v>
      </c>
      <c r="Z163" s="20" t="s">
        <v>176</v>
      </c>
      <c r="AA163" s="19"/>
      <c r="AB163" s="19">
        <v>0</v>
      </c>
      <c r="AC163" s="19">
        <v>1</v>
      </c>
      <c r="AD163" s="19">
        <v>8</v>
      </c>
      <c r="AE163" s="19">
        <v>4</v>
      </c>
      <c r="AF163" s="19">
        <v>1</v>
      </c>
      <c r="AG163" s="19">
        <v>2</v>
      </c>
      <c r="AH163" s="19">
        <v>0</v>
      </c>
      <c r="BA163" s="19">
        <v>3</v>
      </c>
      <c r="BB163" s="19">
        <v>4</v>
      </c>
      <c r="BC163" s="19">
        <v>90</v>
      </c>
      <c r="BD163" s="19">
        <v>30</v>
      </c>
      <c r="BE163" s="19">
        <v>0</v>
      </c>
      <c r="BF163" s="19">
        <v>5.4</v>
      </c>
      <c r="BG163" s="19">
        <v>150</v>
      </c>
      <c r="BH163" s="19">
        <v>17</v>
      </c>
      <c r="BI163" s="19">
        <v>60</v>
      </c>
      <c r="BJ163" s="19">
        <v>5</v>
      </c>
      <c r="BK163" s="19">
        <v>2</v>
      </c>
      <c r="BL163" s="19">
        <v>62</v>
      </c>
      <c r="BM163" s="19">
        <v>0</v>
      </c>
      <c r="BN163" s="19">
        <v>0</v>
      </c>
      <c r="BO163" s="19">
        <v>1</v>
      </c>
      <c r="BP163" s="19">
        <v>0</v>
      </c>
      <c r="BQ163" s="20" t="s">
        <v>170</v>
      </c>
      <c r="BR163" s="19">
        <v>42</v>
      </c>
      <c r="BS163" s="19">
        <v>10</v>
      </c>
      <c r="BT163" s="19">
        <v>2</v>
      </c>
      <c r="BU163" s="19">
        <v>4</v>
      </c>
      <c r="BV163" s="19">
        <v>0.13700000000000001</v>
      </c>
      <c r="BW163" s="19">
        <v>0.1232</v>
      </c>
      <c r="BX163" s="19">
        <v>24</v>
      </c>
      <c r="BY163" s="19">
        <v>0</v>
      </c>
      <c r="BZ163" s="20" t="s">
        <v>176</v>
      </c>
      <c r="CA163" s="19"/>
      <c r="CB163" s="19">
        <v>0</v>
      </c>
      <c r="CC163" s="19">
        <v>1</v>
      </c>
      <c r="CD163" s="19">
        <v>8</v>
      </c>
      <c r="CE163" s="19">
        <v>4</v>
      </c>
      <c r="CF163" s="19">
        <v>1</v>
      </c>
      <c r="CG163" s="19">
        <v>2</v>
      </c>
    </row>
    <row r="164" spans="1:85">
      <c r="A164" s="19">
        <v>4</v>
      </c>
      <c r="B164" s="19">
        <v>3</v>
      </c>
      <c r="C164" s="19">
        <v>60</v>
      </c>
      <c r="D164" s="19">
        <v>30</v>
      </c>
      <c r="E164" s="19">
        <v>0</v>
      </c>
      <c r="F164" s="24">
        <f t="shared" si="14"/>
        <v>45</v>
      </c>
      <c r="G164" s="19">
        <v>150</v>
      </c>
      <c r="H164" s="24">
        <f t="shared" si="16"/>
        <v>15</v>
      </c>
      <c r="I164" s="24">
        <f t="shared" si="17"/>
        <v>8</v>
      </c>
      <c r="J164" s="24">
        <f t="shared" si="18"/>
        <v>80</v>
      </c>
      <c r="K164" s="47" t="str">
        <f t="shared" si="15"/>
        <v>03</v>
      </c>
      <c r="L164" s="19">
        <v>62</v>
      </c>
      <c r="M164" s="19">
        <v>0</v>
      </c>
      <c r="N164" s="19">
        <v>0</v>
      </c>
      <c r="O164" s="19">
        <v>1</v>
      </c>
      <c r="P164" s="19">
        <v>0</v>
      </c>
      <c r="Q164" s="20" t="s">
        <v>170</v>
      </c>
      <c r="R164" s="19">
        <v>42</v>
      </c>
      <c r="S164" s="19">
        <v>10</v>
      </c>
      <c r="T164" s="19">
        <v>2</v>
      </c>
      <c r="U164" s="19">
        <v>4</v>
      </c>
      <c r="V164" s="19">
        <v>9.0999999999999998E-2</v>
      </c>
      <c r="W164" s="19">
        <v>8.1299999999999997E-2</v>
      </c>
      <c r="X164" s="19">
        <v>24</v>
      </c>
      <c r="Y164" s="19">
        <v>0</v>
      </c>
      <c r="Z164" s="20" t="s">
        <v>176</v>
      </c>
      <c r="AA164" s="19"/>
      <c r="AB164" s="19">
        <v>0</v>
      </c>
      <c r="AC164" s="19">
        <v>1</v>
      </c>
      <c r="AD164" s="19">
        <v>8</v>
      </c>
      <c r="AE164" s="19">
        <v>4</v>
      </c>
      <c r="AF164" s="19">
        <v>1</v>
      </c>
      <c r="AG164" s="19">
        <v>2</v>
      </c>
      <c r="AH164" s="19">
        <v>0</v>
      </c>
      <c r="BA164" s="19">
        <v>4</v>
      </c>
      <c r="BB164" s="19">
        <v>3</v>
      </c>
      <c r="BC164" s="19">
        <v>60</v>
      </c>
      <c r="BD164" s="19">
        <v>30</v>
      </c>
      <c r="BE164" s="19">
        <v>0</v>
      </c>
      <c r="BF164" s="19">
        <v>4.4000000000000004</v>
      </c>
      <c r="BG164" s="19">
        <v>150</v>
      </c>
      <c r="BH164" s="19">
        <v>17</v>
      </c>
      <c r="BI164" s="19">
        <v>60</v>
      </c>
      <c r="BJ164" s="19">
        <v>5</v>
      </c>
      <c r="BK164" s="19">
        <v>2</v>
      </c>
      <c r="BL164" s="19">
        <v>62</v>
      </c>
      <c r="BM164" s="19">
        <v>0</v>
      </c>
      <c r="BN164" s="19">
        <v>0</v>
      </c>
      <c r="BO164" s="19">
        <v>1</v>
      </c>
      <c r="BP164" s="19">
        <v>0</v>
      </c>
      <c r="BQ164" s="20" t="s">
        <v>170</v>
      </c>
      <c r="BR164" s="19">
        <v>42</v>
      </c>
      <c r="BS164" s="19">
        <v>10</v>
      </c>
      <c r="BT164" s="19">
        <v>2</v>
      </c>
      <c r="BU164" s="19">
        <v>4</v>
      </c>
      <c r="BV164" s="19">
        <v>9.0999999999999998E-2</v>
      </c>
      <c r="BW164" s="19">
        <v>8.1299999999999997E-2</v>
      </c>
      <c r="BX164" s="19">
        <v>24</v>
      </c>
      <c r="BY164" s="19">
        <v>0</v>
      </c>
      <c r="BZ164" s="20" t="s">
        <v>176</v>
      </c>
      <c r="CA164" s="19"/>
      <c r="CB164" s="19">
        <v>0</v>
      </c>
      <c r="CC164" s="19">
        <v>1</v>
      </c>
      <c r="CD164" s="19">
        <v>8</v>
      </c>
      <c r="CE164" s="19">
        <v>4</v>
      </c>
      <c r="CF164" s="19">
        <v>1</v>
      </c>
      <c r="CG164" s="19">
        <v>2</v>
      </c>
    </row>
    <row r="165" spans="1:85">
      <c r="A165" s="19">
        <v>5</v>
      </c>
      <c r="B165" s="19">
        <v>2</v>
      </c>
      <c r="C165" s="19">
        <v>30</v>
      </c>
      <c r="D165" s="19">
        <v>15</v>
      </c>
      <c r="E165" s="19">
        <v>0</v>
      </c>
      <c r="F165" s="24">
        <f t="shared" si="14"/>
        <v>35</v>
      </c>
      <c r="G165" s="19">
        <v>150</v>
      </c>
      <c r="H165" s="24">
        <f t="shared" si="16"/>
        <v>15</v>
      </c>
      <c r="I165" s="24">
        <f t="shared" si="17"/>
        <v>8</v>
      </c>
      <c r="J165" s="24">
        <f t="shared" si="18"/>
        <v>80</v>
      </c>
      <c r="K165" s="47" t="str">
        <f t="shared" si="15"/>
        <v>00</v>
      </c>
      <c r="L165" s="19">
        <v>62</v>
      </c>
      <c r="M165" s="19">
        <v>0</v>
      </c>
      <c r="N165" s="19">
        <v>0</v>
      </c>
      <c r="O165" s="19">
        <v>0</v>
      </c>
      <c r="P165" s="19">
        <v>0</v>
      </c>
      <c r="Q165" s="20" t="s">
        <v>170</v>
      </c>
      <c r="R165" s="19">
        <v>42</v>
      </c>
      <c r="S165" s="19">
        <v>10</v>
      </c>
      <c r="T165" s="19">
        <v>2</v>
      </c>
      <c r="U165" s="19">
        <v>4</v>
      </c>
      <c r="V165" s="19">
        <v>5.2999999999999999E-2</v>
      </c>
      <c r="W165" s="19">
        <v>4.65E-2</v>
      </c>
      <c r="X165" s="19">
        <v>24</v>
      </c>
      <c r="Y165" s="19">
        <v>0</v>
      </c>
      <c r="Z165" s="20" t="s">
        <v>176</v>
      </c>
      <c r="AA165" s="19"/>
      <c r="AB165" s="19">
        <v>2.8</v>
      </c>
      <c r="AC165" s="19">
        <v>1</v>
      </c>
      <c r="AD165" s="19">
        <v>8</v>
      </c>
      <c r="AE165" s="19">
        <v>4</v>
      </c>
      <c r="AF165" s="19">
        <v>1</v>
      </c>
      <c r="AG165" s="19">
        <v>2</v>
      </c>
      <c r="AH165" s="19">
        <v>0</v>
      </c>
      <c r="BA165" s="19">
        <v>5</v>
      </c>
      <c r="BB165" s="19">
        <v>2</v>
      </c>
      <c r="BC165" s="19">
        <v>30</v>
      </c>
      <c r="BD165" s="19">
        <v>15</v>
      </c>
      <c r="BE165" s="19">
        <v>0</v>
      </c>
      <c r="BF165" s="19">
        <v>3.4</v>
      </c>
      <c r="BG165" s="19">
        <v>150</v>
      </c>
      <c r="BH165" s="19">
        <v>17</v>
      </c>
      <c r="BI165" s="19">
        <v>60</v>
      </c>
      <c r="BJ165" s="19">
        <v>5</v>
      </c>
      <c r="BK165" s="19">
        <v>2</v>
      </c>
      <c r="BL165" s="19">
        <v>62</v>
      </c>
      <c r="BM165" s="19">
        <v>0</v>
      </c>
      <c r="BN165" s="19">
        <v>0</v>
      </c>
      <c r="BO165" s="19">
        <v>0</v>
      </c>
      <c r="BP165" s="19">
        <v>0</v>
      </c>
      <c r="BQ165" s="20" t="s">
        <v>170</v>
      </c>
      <c r="BR165" s="19">
        <v>42</v>
      </c>
      <c r="BS165" s="19">
        <v>10</v>
      </c>
      <c r="BT165" s="19">
        <v>2</v>
      </c>
      <c r="BU165" s="19">
        <v>4</v>
      </c>
      <c r="BV165" s="19">
        <v>5.2999999999999999E-2</v>
      </c>
      <c r="BW165" s="19">
        <v>4.65E-2</v>
      </c>
      <c r="BX165" s="19">
        <v>24</v>
      </c>
      <c r="BY165" s="19">
        <v>0</v>
      </c>
      <c r="BZ165" s="20" t="s">
        <v>176</v>
      </c>
      <c r="CA165" s="19"/>
      <c r="CB165" s="19">
        <v>2.8</v>
      </c>
      <c r="CC165" s="19">
        <v>1</v>
      </c>
      <c r="CD165" s="19">
        <v>8</v>
      </c>
      <c r="CE165" s="19">
        <v>4</v>
      </c>
      <c r="CF165" s="19">
        <v>1</v>
      </c>
      <c r="CG165" s="19">
        <v>2</v>
      </c>
    </row>
    <row r="166" spans="1:85">
      <c r="A166" s="19">
        <v>6</v>
      </c>
      <c r="B166" s="19">
        <v>1</v>
      </c>
      <c r="C166" s="19">
        <v>20</v>
      </c>
      <c r="D166" s="19">
        <v>10</v>
      </c>
      <c r="E166" s="19">
        <v>0</v>
      </c>
      <c r="F166" s="24">
        <f t="shared" si="14"/>
        <v>25</v>
      </c>
      <c r="G166" s="19">
        <v>150</v>
      </c>
      <c r="H166" s="24">
        <f t="shared" si="16"/>
        <v>15</v>
      </c>
      <c r="I166" s="24">
        <f t="shared" si="17"/>
        <v>10</v>
      </c>
      <c r="J166" s="24">
        <f t="shared" si="18"/>
        <v>80</v>
      </c>
      <c r="K166" s="47" t="str">
        <f t="shared" si="15"/>
        <v>00</v>
      </c>
      <c r="L166" s="19">
        <v>73</v>
      </c>
      <c r="M166" s="19">
        <v>0</v>
      </c>
      <c r="N166" s="19">
        <v>0</v>
      </c>
      <c r="O166" s="19">
        <v>0</v>
      </c>
      <c r="P166" s="19">
        <v>0</v>
      </c>
      <c r="Q166" s="20" t="s">
        <v>170</v>
      </c>
      <c r="R166" s="19">
        <v>42</v>
      </c>
      <c r="S166" s="19">
        <v>15</v>
      </c>
      <c r="T166" s="19">
        <v>2</v>
      </c>
      <c r="U166" s="19">
        <v>4</v>
      </c>
      <c r="V166" s="19">
        <v>5.1999999999999998E-2</v>
      </c>
      <c r="W166" s="19">
        <v>3.6299999999999999E-2</v>
      </c>
      <c r="X166" s="19">
        <v>24</v>
      </c>
      <c r="Y166" s="19">
        <v>0</v>
      </c>
      <c r="Z166" s="20" t="s">
        <v>176</v>
      </c>
      <c r="AA166" s="19"/>
      <c r="AB166" s="19">
        <v>2</v>
      </c>
      <c r="AC166" s="19">
        <v>1</v>
      </c>
      <c r="AD166" s="19">
        <v>8</v>
      </c>
      <c r="AE166" s="19">
        <v>4</v>
      </c>
      <c r="AF166" s="19">
        <v>1</v>
      </c>
      <c r="AG166" s="19">
        <v>2</v>
      </c>
      <c r="AH166" s="19">
        <v>0</v>
      </c>
      <c r="BA166" s="19">
        <v>6</v>
      </c>
      <c r="BB166" s="19">
        <v>1</v>
      </c>
      <c r="BC166" s="19">
        <v>20</v>
      </c>
      <c r="BD166" s="19">
        <v>10</v>
      </c>
      <c r="BE166" s="19">
        <v>0</v>
      </c>
      <c r="BF166" s="19">
        <v>2.4</v>
      </c>
      <c r="BG166" s="19">
        <v>150</v>
      </c>
      <c r="BH166" s="19">
        <v>17</v>
      </c>
      <c r="BI166" s="19">
        <v>80</v>
      </c>
      <c r="BJ166" s="19">
        <v>5</v>
      </c>
      <c r="BK166" s="19">
        <v>2</v>
      </c>
      <c r="BL166" s="19">
        <v>73</v>
      </c>
      <c r="BM166" s="19">
        <v>0</v>
      </c>
      <c r="BN166" s="19">
        <v>0</v>
      </c>
      <c r="BO166" s="19">
        <v>0</v>
      </c>
      <c r="BP166" s="19">
        <v>0</v>
      </c>
      <c r="BQ166" s="20" t="s">
        <v>170</v>
      </c>
      <c r="BR166" s="19">
        <v>42</v>
      </c>
      <c r="BS166" s="19">
        <v>15</v>
      </c>
      <c r="BT166" s="19">
        <v>2</v>
      </c>
      <c r="BU166" s="19">
        <v>4</v>
      </c>
      <c r="BV166" s="19">
        <v>5.1999999999999998E-2</v>
      </c>
      <c r="BW166" s="19">
        <v>3.6299999999999999E-2</v>
      </c>
      <c r="BX166" s="19">
        <v>24</v>
      </c>
      <c r="BY166" s="19">
        <v>0</v>
      </c>
      <c r="BZ166" s="20" t="s">
        <v>176</v>
      </c>
      <c r="CA166" s="19"/>
      <c r="CB166" s="19">
        <v>2</v>
      </c>
      <c r="CC166" s="19">
        <v>1</v>
      </c>
      <c r="CD166" s="19">
        <v>8</v>
      </c>
      <c r="CE166" s="19">
        <v>4</v>
      </c>
      <c r="CF166" s="19">
        <v>1</v>
      </c>
      <c r="CG166" s="19">
        <v>2</v>
      </c>
    </row>
    <row r="167" spans="1:85">
      <c r="A167" s="19"/>
      <c r="B167" s="19"/>
      <c r="C167" s="19"/>
      <c r="D167" s="19"/>
      <c r="E167" s="19"/>
      <c r="F167" s="24" t="str">
        <f t="shared" si="14"/>
        <v/>
      </c>
      <c r="G167" s="19"/>
      <c r="H167" s="24" t="str">
        <f t="shared" si="16"/>
        <v/>
      </c>
      <c r="I167" s="24" t="str">
        <f t="shared" si="17"/>
        <v/>
      </c>
      <c r="J167" s="24" t="str">
        <f t="shared" si="18"/>
        <v/>
      </c>
      <c r="K167" s="47" t="str">
        <f t="shared" si="15"/>
        <v/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>
        <v>0</v>
      </c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</row>
    <row r="168" spans="1:85">
      <c r="A168" s="19">
        <v>1</v>
      </c>
      <c r="B168" s="19">
        <v>5</v>
      </c>
      <c r="C168" s="19">
        <v>360</v>
      </c>
      <c r="D168" s="19">
        <v>50</v>
      </c>
      <c r="E168" s="19">
        <v>0</v>
      </c>
      <c r="F168" s="24">
        <f t="shared" si="14"/>
        <v>90</v>
      </c>
      <c r="G168" s="19">
        <v>45</v>
      </c>
      <c r="H168" s="24">
        <f t="shared" si="16"/>
        <v>15</v>
      </c>
      <c r="I168" s="24">
        <f t="shared" si="17"/>
        <v>4</v>
      </c>
      <c r="J168" s="24">
        <f t="shared" si="18"/>
        <v>80</v>
      </c>
      <c r="K168" s="47" t="str">
        <f t="shared" si="15"/>
        <v>03</v>
      </c>
      <c r="L168" s="19">
        <v>22</v>
      </c>
      <c r="M168" s="19">
        <v>0</v>
      </c>
      <c r="N168" s="19">
        <v>0</v>
      </c>
      <c r="O168" s="19">
        <v>1</v>
      </c>
      <c r="P168" s="19">
        <v>0</v>
      </c>
      <c r="Q168" s="20" t="s">
        <v>170</v>
      </c>
      <c r="R168" s="19">
        <v>22</v>
      </c>
      <c r="S168" s="19">
        <v>10</v>
      </c>
      <c r="T168" s="19">
        <v>2</v>
      </c>
      <c r="U168" s="19">
        <v>4</v>
      </c>
      <c r="V168" s="19">
        <v>0.27200000000000002</v>
      </c>
      <c r="W168" s="19">
        <v>0.5</v>
      </c>
      <c r="X168" s="19">
        <v>24</v>
      </c>
      <c r="Y168" s="19">
        <v>0</v>
      </c>
      <c r="Z168" s="20" t="s">
        <v>176</v>
      </c>
      <c r="AA168" s="19"/>
      <c r="AB168" s="19">
        <v>0</v>
      </c>
      <c r="AC168" s="19">
        <v>1</v>
      </c>
      <c r="AD168" s="19">
        <v>8</v>
      </c>
      <c r="AE168" s="19">
        <v>4</v>
      </c>
      <c r="AF168" s="19">
        <v>1</v>
      </c>
      <c r="AG168" s="19">
        <v>2.8</v>
      </c>
      <c r="AH168" s="19">
        <v>0</v>
      </c>
      <c r="BA168" s="19">
        <v>1</v>
      </c>
      <c r="BB168" s="19">
        <v>5</v>
      </c>
      <c r="BC168" s="19">
        <v>360</v>
      </c>
      <c r="BD168" s="19">
        <v>50</v>
      </c>
      <c r="BE168" s="19">
        <v>0</v>
      </c>
      <c r="BF168" s="19">
        <v>9</v>
      </c>
      <c r="BG168" s="19">
        <v>45</v>
      </c>
      <c r="BH168" s="19">
        <v>10</v>
      </c>
      <c r="BI168" s="19">
        <v>32</v>
      </c>
      <c r="BJ168" s="19">
        <v>5</v>
      </c>
      <c r="BK168" s="19">
        <v>2</v>
      </c>
      <c r="BL168" s="19">
        <v>22</v>
      </c>
      <c r="BM168" s="19">
        <v>0</v>
      </c>
      <c r="BN168" s="19">
        <v>0</v>
      </c>
      <c r="BO168" s="19">
        <v>1</v>
      </c>
      <c r="BP168" s="19">
        <v>0</v>
      </c>
      <c r="BQ168" s="20" t="s">
        <v>170</v>
      </c>
      <c r="BR168" s="19">
        <v>22</v>
      </c>
      <c r="BS168" s="19">
        <v>10</v>
      </c>
      <c r="BT168" s="19">
        <v>2</v>
      </c>
      <c r="BU168" s="19">
        <v>4</v>
      </c>
      <c r="BV168" s="19">
        <v>0.27200000000000002</v>
      </c>
      <c r="BW168" s="19">
        <v>0.5</v>
      </c>
      <c r="BX168" s="19">
        <v>24</v>
      </c>
      <c r="BY168" s="19">
        <v>0</v>
      </c>
      <c r="BZ168" s="20" t="s">
        <v>176</v>
      </c>
      <c r="CA168" s="19"/>
      <c r="CB168" s="19">
        <v>0</v>
      </c>
      <c r="CC168" s="19">
        <v>1</v>
      </c>
      <c r="CD168" s="19">
        <v>8</v>
      </c>
      <c r="CE168" s="19">
        <v>4</v>
      </c>
      <c r="CF168" s="19">
        <v>1</v>
      </c>
      <c r="CG168" s="19">
        <v>2.8</v>
      </c>
    </row>
    <row r="169" spans="1:85">
      <c r="A169" s="19">
        <v>2</v>
      </c>
      <c r="B169" s="19">
        <v>4</v>
      </c>
      <c r="C169" s="19">
        <v>140</v>
      </c>
      <c r="D169" s="19">
        <v>30</v>
      </c>
      <c r="E169" s="19">
        <v>0</v>
      </c>
      <c r="F169" s="24">
        <f t="shared" si="14"/>
        <v>75</v>
      </c>
      <c r="G169" s="19">
        <v>150</v>
      </c>
      <c r="H169" s="24">
        <f t="shared" si="16"/>
        <v>15</v>
      </c>
      <c r="I169" s="24">
        <f t="shared" si="17"/>
        <v>8</v>
      </c>
      <c r="J169" s="24">
        <f t="shared" si="18"/>
        <v>80</v>
      </c>
      <c r="K169" s="47" t="str">
        <f t="shared" si="15"/>
        <v>03</v>
      </c>
      <c r="L169" s="19">
        <v>62</v>
      </c>
      <c r="M169" s="19">
        <v>0</v>
      </c>
      <c r="N169" s="19">
        <v>0</v>
      </c>
      <c r="O169" s="19">
        <v>1</v>
      </c>
      <c r="P169" s="19">
        <v>0</v>
      </c>
      <c r="Q169" s="20" t="s">
        <v>170</v>
      </c>
      <c r="R169" s="19">
        <v>42</v>
      </c>
      <c r="S169" s="19">
        <v>10</v>
      </c>
      <c r="T169" s="19">
        <v>2</v>
      </c>
      <c r="U169" s="19">
        <v>4</v>
      </c>
      <c r="V169" s="19">
        <v>0.19600000000000001</v>
      </c>
      <c r="W169" s="19">
        <v>0.17879999999999999</v>
      </c>
      <c r="X169" s="19">
        <v>2</v>
      </c>
      <c r="Y169" s="19">
        <v>0</v>
      </c>
      <c r="Z169" s="20" t="s">
        <v>176</v>
      </c>
      <c r="AA169" s="19"/>
      <c r="AB169" s="19">
        <v>0</v>
      </c>
      <c r="AC169" s="19">
        <v>1</v>
      </c>
      <c r="AD169" s="19">
        <v>8</v>
      </c>
      <c r="AE169" s="19">
        <v>4</v>
      </c>
      <c r="AF169" s="19">
        <v>1</v>
      </c>
      <c r="AG169" s="19">
        <v>2.8</v>
      </c>
      <c r="AH169" s="19">
        <v>0</v>
      </c>
      <c r="BA169" s="19">
        <v>2</v>
      </c>
      <c r="BB169" s="19">
        <v>4</v>
      </c>
      <c r="BC169" s="19">
        <v>140</v>
      </c>
      <c r="BD169" s="19">
        <v>30</v>
      </c>
      <c r="BE169" s="19">
        <v>0</v>
      </c>
      <c r="BF169" s="19">
        <v>7.4</v>
      </c>
      <c r="BG169" s="19">
        <v>150</v>
      </c>
      <c r="BH169" s="19">
        <v>17</v>
      </c>
      <c r="BI169" s="19">
        <v>60</v>
      </c>
      <c r="BJ169" s="19">
        <v>5</v>
      </c>
      <c r="BK169" s="19">
        <v>2</v>
      </c>
      <c r="BL169" s="19">
        <v>62</v>
      </c>
      <c r="BM169" s="19">
        <v>0</v>
      </c>
      <c r="BN169" s="19">
        <v>0</v>
      </c>
      <c r="BO169" s="19">
        <v>1</v>
      </c>
      <c r="BP169" s="19">
        <v>0</v>
      </c>
      <c r="BQ169" s="20" t="s">
        <v>170</v>
      </c>
      <c r="BR169" s="19">
        <v>42</v>
      </c>
      <c r="BS169" s="19">
        <v>10</v>
      </c>
      <c r="BT169" s="19">
        <v>2</v>
      </c>
      <c r="BU169" s="19">
        <v>4</v>
      </c>
      <c r="BV169" s="19">
        <v>0.19600000000000001</v>
      </c>
      <c r="BW169" s="19">
        <v>0.17879999999999999</v>
      </c>
      <c r="BX169" s="19">
        <v>2</v>
      </c>
      <c r="BY169" s="19">
        <v>0</v>
      </c>
      <c r="BZ169" s="20" t="s">
        <v>176</v>
      </c>
      <c r="CA169" s="19"/>
      <c r="CB169" s="19">
        <v>0</v>
      </c>
      <c r="CC169" s="19">
        <v>1</v>
      </c>
      <c r="CD169" s="19">
        <v>8</v>
      </c>
      <c r="CE169" s="19">
        <v>4</v>
      </c>
      <c r="CF169" s="19">
        <v>1</v>
      </c>
      <c r="CG169" s="19">
        <v>2.8</v>
      </c>
    </row>
    <row r="170" spans="1:85">
      <c r="A170" s="19">
        <v>3</v>
      </c>
      <c r="B170" s="19">
        <v>3</v>
      </c>
      <c r="C170" s="19">
        <v>90</v>
      </c>
      <c r="D170" s="19">
        <v>30</v>
      </c>
      <c r="E170" s="19">
        <v>0</v>
      </c>
      <c r="F170" s="24">
        <f t="shared" si="14"/>
        <v>55</v>
      </c>
      <c r="G170" s="19">
        <v>150</v>
      </c>
      <c r="H170" s="24">
        <f t="shared" si="16"/>
        <v>15</v>
      </c>
      <c r="I170" s="24">
        <f t="shared" si="17"/>
        <v>8</v>
      </c>
      <c r="J170" s="24">
        <f t="shared" si="18"/>
        <v>80</v>
      </c>
      <c r="K170" s="47" t="str">
        <f t="shared" si="15"/>
        <v>03</v>
      </c>
      <c r="L170" s="19">
        <v>62</v>
      </c>
      <c r="M170" s="19">
        <v>0</v>
      </c>
      <c r="N170" s="19">
        <v>0</v>
      </c>
      <c r="O170" s="19">
        <v>1</v>
      </c>
      <c r="P170" s="19">
        <v>0</v>
      </c>
      <c r="Q170" s="20" t="s">
        <v>170</v>
      </c>
      <c r="R170" s="19">
        <v>42</v>
      </c>
      <c r="S170" s="19">
        <v>10</v>
      </c>
      <c r="T170" s="19">
        <v>2</v>
      </c>
      <c r="U170" s="19">
        <v>4</v>
      </c>
      <c r="V170" s="19">
        <v>0.127</v>
      </c>
      <c r="W170" s="19">
        <v>0.1142</v>
      </c>
      <c r="X170" s="19">
        <v>24</v>
      </c>
      <c r="Y170" s="19">
        <v>0</v>
      </c>
      <c r="Z170" s="20" t="s">
        <v>176</v>
      </c>
      <c r="AA170" s="19"/>
      <c r="AB170" s="19">
        <v>0</v>
      </c>
      <c r="AC170" s="19">
        <v>1</v>
      </c>
      <c r="AD170" s="19">
        <v>8</v>
      </c>
      <c r="AE170" s="19">
        <v>4</v>
      </c>
      <c r="AF170" s="19">
        <v>1</v>
      </c>
      <c r="AG170" s="19">
        <v>2.8</v>
      </c>
      <c r="AH170" s="19">
        <v>0</v>
      </c>
      <c r="BA170" s="19">
        <v>3</v>
      </c>
      <c r="BB170" s="19">
        <v>3</v>
      </c>
      <c r="BC170" s="19">
        <v>90</v>
      </c>
      <c r="BD170" s="19">
        <v>30</v>
      </c>
      <c r="BE170" s="19">
        <v>0</v>
      </c>
      <c r="BF170" s="19">
        <v>5.4</v>
      </c>
      <c r="BG170" s="19">
        <v>150</v>
      </c>
      <c r="BH170" s="19">
        <v>17</v>
      </c>
      <c r="BI170" s="19">
        <v>60</v>
      </c>
      <c r="BJ170" s="19">
        <v>5</v>
      </c>
      <c r="BK170" s="19">
        <v>2</v>
      </c>
      <c r="BL170" s="19">
        <v>62</v>
      </c>
      <c r="BM170" s="19">
        <v>0</v>
      </c>
      <c r="BN170" s="19">
        <v>0</v>
      </c>
      <c r="BO170" s="19">
        <v>1</v>
      </c>
      <c r="BP170" s="19">
        <v>0</v>
      </c>
      <c r="BQ170" s="20" t="s">
        <v>170</v>
      </c>
      <c r="BR170" s="19">
        <v>42</v>
      </c>
      <c r="BS170" s="19">
        <v>10</v>
      </c>
      <c r="BT170" s="19">
        <v>2</v>
      </c>
      <c r="BU170" s="19">
        <v>4</v>
      </c>
      <c r="BV170" s="19">
        <v>0.127</v>
      </c>
      <c r="BW170" s="19">
        <v>0.1142</v>
      </c>
      <c r="BX170" s="19">
        <v>24</v>
      </c>
      <c r="BY170" s="19">
        <v>0</v>
      </c>
      <c r="BZ170" s="20" t="s">
        <v>176</v>
      </c>
      <c r="CA170" s="19"/>
      <c r="CB170" s="19">
        <v>0</v>
      </c>
      <c r="CC170" s="19">
        <v>1</v>
      </c>
      <c r="CD170" s="19">
        <v>8</v>
      </c>
      <c r="CE170" s="19">
        <v>4</v>
      </c>
      <c r="CF170" s="19">
        <v>1</v>
      </c>
      <c r="CG170" s="19">
        <v>2.8</v>
      </c>
    </row>
    <row r="171" spans="1:85">
      <c r="A171" s="19">
        <v>4</v>
      </c>
      <c r="B171" s="19">
        <v>2</v>
      </c>
      <c r="C171" s="19">
        <v>60</v>
      </c>
      <c r="D171" s="19">
        <v>30</v>
      </c>
      <c r="E171" s="19">
        <v>0</v>
      </c>
      <c r="F171" s="24">
        <f t="shared" si="14"/>
        <v>45</v>
      </c>
      <c r="G171" s="19">
        <v>150</v>
      </c>
      <c r="H171" s="24">
        <f t="shared" si="16"/>
        <v>15</v>
      </c>
      <c r="I171" s="24">
        <f t="shared" si="17"/>
        <v>8</v>
      </c>
      <c r="J171" s="24">
        <f t="shared" si="18"/>
        <v>80</v>
      </c>
      <c r="K171" s="47" t="str">
        <f t="shared" si="15"/>
        <v>03</v>
      </c>
      <c r="L171" s="19">
        <v>62</v>
      </c>
      <c r="M171" s="19">
        <v>0</v>
      </c>
      <c r="N171" s="19">
        <v>0</v>
      </c>
      <c r="O171" s="19">
        <v>1</v>
      </c>
      <c r="P171" s="19">
        <v>0</v>
      </c>
      <c r="Q171" s="20" t="s">
        <v>170</v>
      </c>
      <c r="R171" s="19">
        <v>42</v>
      </c>
      <c r="S171" s="19">
        <v>10</v>
      </c>
      <c r="T171" s="19">
        <v>2</v>
      </c>
      <c r="U171" s="19">
        <v>4</v>
      </c>
      <c r="V171" s="19">
        <v>8.1000000000000003E-2</v>
      </c>
      <c r="W171" s="19">
        <v>7.2300000000000003E-2</v>
      </c>
      <c r="X171" s="19">
        <v>24</v>
      </c>
      <c r="Y171" s="19">
        <v>0</v>
      </c>
      <c r="Z171" s="20" t="s">
        <v>176</v>
      </c>
      <c r="AA171" s="19"/>
      <c r="AB171" s="19">
        <v>0</v>
      </c>
      <c r="AC171" s="19">
        <v>1</v>
      </c>
      <c r="AD171" s="19">
        <v>8</v>
      </c>
      <c r="AE171" s="19">
        <v>4</v>
      </c>
      <c r="AF171" s="19">
        <v>1</v>
      </c>
      <c r="AG171" s="19">
        <v>2.8</v>
      </c>
      <c r="AH171" s="19">
        <v>0</v>
      </c>
      <c r="BA171" s="19">
        <v>4</v>
      </c>
      <c r="BB171" s="19">
        <v>2</v>
      </c>
      <c r="BC171" s="19">
        <v>60</v>
      </c>
      <c r="BD171" s="19">
        <v>30</v>
      </c>
      <c r="BE171" s="19">
        <v>0</v>
      </c>
      <c r="BF171" s="19">
        <v>4.4000000000000004</v>
      </c>
      <c r="BG171" s="19">
        <v>150</v>
      </c>
      <c r="BH171" s="19">
        <v>17</v>
      </c>
      <c r="BI171" s="19">
        <v>60</v>
      </c>
      <c r="BJ171" s="19">
        <v>5</v>
      </c>
      <c r="BK171" s="19">
        <v>2</v>
      </c>
      <c r="BL171" s="19">
        <v>62</v>
      </c>
      <c r="BM171" s="19">
        <v>0</v>
      </c>
      <c r="BN171" s="19">
        <v>0</v>
      </c>
      <c r="BO171" s="19">
        <v>1</v>
      </c>
      <c r="BP171" s="19">
        <v>0</v>
      </c>
      <c r="BQ171" s="20" t="s">
        <v>170</v>
      </c>
      <c r="BR171" s="19">
        <v>42</v>
      </c>
      <c r="BS171" s="19">
        <v>10</v>
      </c>
      <c r="BT171" s="19">
        <v>2</v>
      </c>
      <c r="BU171" s="19">
        <v>4</v>
      </c>
      <c r="BV171" s="19">
        <v>8.1000000000000003E-2</v>
      </c>
      <c r="BW171" s="19">
        <v>7.2300000000000003E-2</v>
      </c>
      <c r="BX171" s="19">
        <v>24</v>
      </c>
      <c r="BY171" s="19">
        <v>0</v>
      </c>
      <c r="BZ171" s="20" t="s">
        <v>176</v>
      </c>
      <c r="CA171" s="19"/>
      <c r="CB171" s="19">
        <v>0</v>
      </c>
      <c r="CC171" s="19">
        <v>1</v>
      </c>
      <c r="CD171" s="19">
        <v>8</v>
      </c>
      <c r="CE171" s="19">
        <v>4</v>
      </c>
      <c r="CF171" s="19">
        <v>1</v>
      </c>
      <c r="CG171" s="19">
        <v>2.8</v>
      </c>
    </row>
    <row r="172" spans="1:85">
      <c r="A172" s="19">
        <v>5</v>
      </c>
      <c r="B172" s="19">
        <v>1</v>
      </c>
      <c r="C172" s="19">
        <v>30</v>
      </c>
      <c r="D172" s="19">
        <v>15</v>
      </c>
      <c r="E172" s="19">
        <v>0</v>
      </c>
      <c r="F172" s="24">
        <f t="shared" si="14"/>
        <v>35</v>
      </c>
      <c r="G172" s="19">
        <v>150</v>
      </c>
      <c r="H172" s="24">
        <f t="shared" si="16"/>
        <v>15</v>
      </c>
      <c r="I172" s="24">
        <f t="shared" si="17"/>
        <v>8</v>
      </c>
      <c r="J172" s="24">
        <f t="shared" si="18"/>
        <v>80</v>
      </c>
      <c r="K172" s="47" t="str">
        <f t="shared" si="15"/>
        <v>03</v>
      </c>
      <c r="L172" s="19">
        <v>62</v>
      </c>
      <c r="M172" s="19">
        <v>0</v>
      </c>
      <c r="N172" s="19">
        <v>0</v>
      </c>
      <c r="O172" s="19">
        <v>0</v>
      </c>
      <c r="P172" s="19">
        <v>0</v>
      </c>
      <c r="Q172" s="20" t="s">
        <v>170</v>
      </c>
      <c r="R172" s="19">
        <v>42</v>
      </c>
      <c r="S172" s="19">
        <v>10</v>
      </c>
      <c r="T172" s="19">
        <v>2</v>
      </c>
      <c r="U172" s="19">
        <v>4</v>
      </c>
      <c r="V172" s="19">
        <v>6.9000000000000006E-2</v>
      </c>
      <c r="W172" s="19">
        <v>5.2999999999999999E-2</v>
      </c>
      <c r="X172" s="19">
        <v>24</v>
      </c>
      <c r="Y172" s="19">
        <v>0</v>
      </c>
      <c r="Z172" s="20" t="s">
        <v>176</v>
      </c>
      <c r="AA172" s="19"/>
      <c r="AB172" s="19">
        <v>2.8</v>
      </c>
      <c r="AC172" s="19">
        <v>1</v>
      </c>
      <c r="AD172" s="19">
        <v>8</v>
      </c>
      <c r="AE172" s="19">
        <v>4</v>
      </c>
      <c r="AF172" s="19">
        <v>1</v>
      </c>
      <c r="AG172" s="19">
        <v>2.8</v>
      </c>
      <c r="AH172" s="19">
        <v>0</v>
      </c>
      <c r="BA172" s="19">
        <v>5</v>
      </c>
      <c r="BB172" s="19">
        <v>1</v>
      </c>
      <c r="BC172" s="19">
        <v>30</v>
      </c>
      <c r="BD172" s="19">
        <v>15</v>
      </c>
      <c r="BE172" s="19">
        <v>0</v>
      </c>
      <c r="BF172" s="19">
        <v>3.4</v>
      </c>
      <c r="BG172" s="19">
        <v>150</v>
      </c>
      <c r="BH172" s="19">
        <v>17</v>
      </c>
      <c r="BI172" s="19">
        <v>60</v>
      </c>
      <c r="BJ172" s="19">
        <v>5</v>
      </c>
      <c r="BK172" s="19">
        <v>2</v>
      </c>
      <c r="BL172" s="19">
        <v>62</v>
      </c>
      <c r="BM172" s="19">
        <v>0</v>
      </c>
      <c r="BN172" s="19">
        <v>0</v>
      </c>
      <c r="BO172" s="19">
        <v>0</v>
      </c>
      <c r="BP172" s="19">
        <v>0</v>
      </c>
      <c r="BQ172" s="20" t="s">
        <v>170</v>
      </c>
      <c r="BR172" s="19">
        <v>42</v>
      </c>
      <c r="BS172" s="19">
        <v>10</v>
      </c>
      <c r="BT172" s="19">
        <v>2</v>
      </c>
      <c r="BU172" s="19">
        <v>4</v>
      </c>
      <c r="BV172" s="19">
        <v>6.9000000000000006E-2</v>
      </c>
      <c r="BW172" s="19">
        <v>5.2999999999999999E-2</v>
      </c>
      <c r="BX172" s="19">
        <v>24</v>
      </c>
      <c r="BY172" s="19">
        <v>0</v>
      </c>
      <c r="BZ172" s="20" t="s">
        <v>176</v>
      </c>
      <c r="CA172" s="19"/>
      <c r="CB172" s="19">
        <v>2.8</v>
      </c>
      <c r="CC172" s="19">
        <v>1</v>
      </c>
      <c r="CD172" s="19">
        <v>8</v>
      </c>
      <c r="CE172" s="19">
        <v>4</v>
      </c>
      <c r="CF172" s="19">
        <v>1</v>
      </c>
      <c r="CG172" s="19">
        <v>2.8</v>
      </c>
    </row>
    <row r="173" spans="1:85">
      <c r="A173" s="19"/>
      <c r="B173" s="19"/>
      <c r="C173" s="19"/>
      <c r="D173" s="19"/>
      <c r="E173" s="19"/>
      <c r="F173" s="24" t="str">
        <f t="shared" si="14"/>
        <v/>
      </c>
      <c r="G173" s="19"/>
      <c r="H173" s="24" t="str">
        <f t="shared" si="16"/>
        <v/>
      </c>
      <c r="I173" s="24" t="str">
        <f t="shared" si="17"/>
        <v/>
      </c>
      <c r="J173" s="24" t="str">
        <f t="shared" si="18"/>
        <v/>
      </c>
      <c r="K173" s="47" t="str">
        <f t="shared" si="15"/>
        <v/>
      </c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>
        <v>0</v>
      </c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</row>
    <row r="174" spans="1:85">
      <c r="A174" s="19">
        <v>1</v>
      </c>
      <c r="B174" s="19">
        <v>10</v>
      </c>
      <c r="C174" s="19">
        <v>520</v>
      </c>
      <c r="D174" s="19">
        <v>80</v>
      </c>
      <c r="E174" s="19">
        <v>0</v>
      </c>
      <c r="F174" s="24">
        <f t="shared" si="14"/>
        <v>130</v>
      </c>
      <c r="G174" s="19">
        <v>45</v>
      </c>
      <c r="H174" s="24">
        <f t="shared" si="16"/>
        <v>15</v>
      </c>
      <c r="I174" s="24">
        <f t="shared" si="17"/>
        <v>4</v>
      </c>
      <c r="J174" s="24">
        <f t="shared" si="18"/>
        <v>80</v>
      </c>
      <c r="K174" s="47" t="str">
        <f t="shared" si="15"/>
        <v>03</v>
      </c>
      <c r="L174" s="19">
        <v>22</v>
      </c>
      <c r="M174" s="19">
        <v>0</v>
      </c>
      <c r="N174" s="19">
        <v>0</v>
      </c>
      <c r="O174" s="19">
        <v>1</v>
      </c>
      <c r="P174" s="19">
        <v>0</v>
      </c>
      <c r="Q174" s="20" t="s">
        <v>170</v>
      </c>
      <c r="R174" s="19">
        <v>22</v>
      </c>
      <c r="S174" s="19">
        <v>10</v>
      </c>
      <c r="T174" s="19">
        <v>2</v>
      </c>
      <c r="U174" s="19">
        <v>4</v>
      </c>
      <c r="V174" s="19">
        <v>0.40200000000000002</v>
      </c>
      <c r="W174" s="19">
        <v>0.5</v>
      </c>
      <c r="X174" s="19">
        <v>24</v>
      </c>
      <c r="Y174" s="19">
        <v>0</v>
      </c>
      <c r="Z174" s="20" t="s">
        <v>176</v>
      </c>
      <c r="AA174" s="19"/>
      <c r="AB174" s="19">
        <v>0</v>
      </c>
      <c r="AC174" s="19">
        <v>1</v>
      </c>
      <c r="AD174" s="19">
        <v>11</v>
      </c>
      <c r="AE174" s="19">
        <v>4</v>
      </c>
      <c r="AF174" s="19">
        <v>1</v>
      </c>
      <c r="AG174" s="19">
        <v>0.1</v>
      </c>
      <c r="AH174" s="19">
        <v>0</v>
      </c>
      <c r="BA174" s="19">
        <v>1</v>
      </c>
      <c r="BB174" s="19">
        <v>10</v>
      </c>
      <c r="BC174" s="19">
        <v>520</v>
      </c>
      <c r="BD174" s="19">
        <v>80</v>
      </c>
      <c r="BE174" s="19">
        <v>0</v>
      </c>
      <c r="BF174" s="19">
        <v>13</v>
      </c>
      <c r="BG174" s="19">
        <v>45</v>
      </c>
      <c r="BH174" s="19">
        <v>10</v>
      </c>
      <c r="BI174" s="19">
        <v>35</v>
      </c>
      <c r="BJ174" s="19">
        <v>5</v>
      </c>
      <c r="BK174" s="19">
        <v>2</v>
      </c>
      <c r="BL174" s="19">
        <v>22</v>
      </c>
      <c r="BM174" s="19">
        <v>0</v>
      </c>
      <c r="BN174" s="19">
        <v>0</v>
      </c>
      <c r="BO174" s="19">
        <v>1</v>
      </c>
      <c r="BP174" s="19">
        <v>0</v>
      </c>
      <c r="BQ174" s="20" t="s">
        <v>170</v>
      </c>
      <c r="BR174" s="19">
        <v>22</v>
      </c>
      <c r="BS174" s="19">
        <v>10</v>
      </c>
      <c r="BT174" s="19">
        <v>2</v>
      </c>
      <c r="BU174" s="19">
        <v>4</v>
      </c>
      <c r="BV174" s="19">
        <v>0.40200000000000002</v>
      </c>
      <c r="BW174" s="19">
        <v>0.5</v>
      </c>
      <c r="BX174" s="19">
        <v>24</v>
      </c>
      <c r="BY174" s="19">
        <v>0</v>
      </c>
      <c r="BZ174" s="20" t="s">
        <v>176</v>
      </c>
      <c r="CA174" s="19"/>
      <c r="CB174" s="19">
        <v>0</v>
      </c>
      <c r="CC174" s="19">
        <v>1</v>
      </c>
      <c r="CD174" s="19">
        <v>11</v>
      </c>
      <c r="CE174" s="19">
        <v>4</v>
      </c>
      <c r="CF174" s="19">
        <v>1</v>
      </c>
      <c r="CG174" s="19">
        <v>0.1</v>
      </c>
    </row>
    <row r="175" spans="1:85">
      <c r="A175" s="19">
        <v>2</v>
      </c>
      <c r="B175" s="19">
        <v>9</v>
      </c>
      <c r="C175" s="19">
        <v>360</v>
      </c>
      <c r="D175" s="19">
        <v>50</v>
      </c>
      <c r="E175" s="19">
        <v>0</v>
      </c>
      <c r="F175" s="24">
        <f t="shared" si="14"/>
        <v>120</v>
      </c>
      <c r="G175" s="19">
        <v>60</v>
      </c>
      <c r="H175" s="24">
        <f t="shared" si="16"/>
        <v>15</v>
      </c>
      <c r="I175" s="24">
        <f t="shared" si="17"/>
        <v>8</v>
      </c>
      <c r="J175" s="24">
        <f t="shared" si="18"/>
        <v>80</v>
      </c>
      <c r="K175" s="47" t="str">
        <f t="shared" si="15"/>
        <v>03</v>
      </c>
      <c r="L175" s="19">
        <v>22</v>
      </c>
      <c r="M175" s="19">
        <v>0</v>
      </c>
      <c r="N175" s="19">
        <v>0</v>
      </c>
      <c r="O175" s="19">
        <v>1</v>
      </c>
      <c r="P175" s="19">
        <v>0</v>
      </c>
      <c r="Q175" s="20" t="s">
        <v>170</v>
      </c>
      <c r="R175" s="19">
        <v>22</v>
      </c>
      <c r="S175" s="19">
        <v>10</v>
      </c>
      <c r="T175" s="19">
        <v>2</v>
      </c>
      <c r="U175" s="19">
        <v>4</v>
      </c>
      <c r="V175" s="19">
        <v>0.29599999999999999</v>
      </c>
      <c r="W175" s="19">
        <v>0.28589999999999999</v>
      </c>
      <c r="X175" s="19">
        <v>24</v>
      </c>
      <c r="Y175" s="19">
        <v>0</v>
      </c>
      <c r="Z175" s="20" t="s">
        <v>176</v>
      </c>
      <c r="AA175" s="19"/>
      <c r="AB175" s="19">
        <v>0</v>
      </c>
      <c r="AC175" s="19">
        <v>1</v>
      </c>
      <c r="AD175" s="19">
        <v>11</v>
      </c>
      <c r="AE175" s="19">
        <v>4</v>
      </c>
      <c r="AF175" s="19">
        <v>1</v>
      </c>
      <c r="AG175" s="19">
        <v>0.1</v>
      </c>
      <c r="AH175" s="19">
        <v>0</v>
      </c>
      <c r="BA175" s="19">
        <v>2</v>
      </c>
      <c r="BB175" s="19">
        <v>9</v>
      </c>
      <c r="BC175" s="19">
        <v>360</v>
      </c>
      <c r="BD175" s="19">
        <v>50</v>
      </c>
      <c r="BE175" s="19">
        <v>0</v>
      </c>
      <c r="BF175" s="19">
        <v>12</v>
      </c>
      <c r="BG175" s="19">
        <v>60</v>
      </c>
      <c r="BH175" s="19">
        <v>17</v>
      </c>
      <c r="BI175" s="19">
        <v>60</v>
      </c>
      <c r="BJ175" s="19">
        <v>5</v>
      </c>
      <c r="BK175" s="19">
        <v>2</v>
      </c>
      <c r="BL175" s="19">
        <v>22</v>
      </c>
      <c r="BM175" s="19">
        <v>0</v>
      </c>
      <c r="BN175" s="19">
        <v>0</v>
      </c>
      <c r="BO175" s="19">
        <v>1</v>
      </c>
      <c r="BP175" s="19">
        <v>0</v>
      </c>
      <c r="BQ175" s="20" t="s">
        <v>170</v>
      </c>
      <c r="BR175" s="19">
        <v>22</v>
      </c>
      <c r="BS175" s="19">
        <v>10</v>
      </c>
      <c r="BT175" s="19">
        <v>2</v>
      </c>
      <c r="BU175" s="19">
        <v>4</v>
      </c>
      <c r="BV175" s="19">
        <v>0.29599999999999999</v>
      </c>
      <c r="BW175" s="19">
        <v>0.28589999999999999</v>
      </c>
      <c r="BX175" s="19">
        <v>24</v>
      </c>
      <c r="BY175" s="19">
        <v>0</v>
      </c>
      <c r="BZ175" s="20" t="s">
        <v>176</v>
      </c>
      <c r="CA175" s="19"/>
      <c r="CB175" s="19">
        <v>0</v>
      </c>
      <c r="CC175" s="19">
        <v>1</v>
      </c>
      <c r="CD175" s="19">
        <v>11</v>
      </c>
      <c r="CE175" s="19">
        <v>4</v>
      </c>
      <c r="CF175" s="19">
        <v>1</v>
      </c>
      <c r="CG175" s="19">
        <v>0.1</v>
      </c>
    </row>
    <row r="176" spans="1:85">
      <c r="A176" s="19">
        <v>3</v>
      </c>
      <c r="B176" s="19">
        <v>8</v>
      </c>
      <c r="C176" s="19">
        <v>140</v>
      </c>
      <c r="D176" s="19">
        <v>30</v>
      </c>
      <c r="E176" s="19">
        <v>0</v>
      </c>
      <c r="F176" s="24">
        <f t="shared" si="14"/>
        <v>75</v>
      </c>
      <c r="G176" s="19">
        <v>150</v>
      </c>
      <c r="H176" s="24">
        <f t="shared" si="16"/>
        <v>15</v>
      </c>
      <c r="I176" s="24">
        <f t="shared" si="17"/>
        <v>8</v>
      </c>
      <c r="J176" s="24">
        <f t="shared" si="18"/>
        <v>80</v>
      </c>
      <c r="K176" s="47" t="str">
        <f t="shared" si="15"/>
        <v>03</v>
      </c>
      <c r="L176" s="19">
        <v>62</v>
      </c>
      <c r="M176" s="19">
        <v>0</v>
      </c>
      <c r="N176" s="19">
        <v>0</v>
      </c>
      <c r="O176" s="19">
        <v>1</v>
      </c>
      <c r="P176" s="19">
        <v>0</v>
      </c>
      <c r="Q176" s="20" t="s">
        <v>170</v>
      </c>
      <c r="R176" s="19">
        <v>42</v>
      </c>
      <c r="S176" s="19">
        <v>10</v>
      </c>
      <c r="T176" s="19">
        <v>2</v>
      </c>
      <c r="U176" s="19">
        <v>4</v>
      </c>
      <c r="V176" s="19">
        <v>0.22700000000000001</v>
      </c>
      <c r="W176" s="19">
        <v>0.20699999999999999</v>
      </c>
      <c r="X176" s="19">
        <v>24</v>
      </c>
      <c r="Y176" s="19">
        <v>0</v>
      </c>
      <c r="Z176" s="20" t="s">
        <v>176</v>
      </c>
      <c r="AA176" s="19"/>
      <c r="AB176" s="19">
        <v>0</v>
      </c>
      <c r="AC176" s="19">
        <v>1</v>
      </c>
      <c r="AD176" s="19">
        <v>11</v>
      </c>
      <c r="AE176" s="19">
        <v>4</v>
      </c>
      <c r="AF176" s="19">
        <v>1</v>
      </c>
      <c r="AG176" s="19">
        <v>0.1</v>
      </c>
      <c r="AH176" s="19">
        <v>0</v>
      </c>
      <c r="BA176" s="19">
        <v>3</v>
      </c>
      <c r="BB176" s="19">
        <v>8</v>
      </c>
      <c r="BC176" s="19">
        <v>140</v>
      </c>
      <c r="BD176" s="19">
        <v>30</v>
      </c>
      <c r="BE176" s="19">
        <v>0</v>
      </c>
      <c r="BF176" s="19">
        <v>7.4</v>
      </c>
      <c r="BG176" s="19">
        <v>150</v>
      </c>
      <c r="BH176" s="19">
        <v>17</v>
      </c>
      <c r="BI176" s="19">
        <v>60</v>
      </c>
      <c r="BJ176" s="19">
        <v>5</v>
      </c>
      <c r="BK176" s="19">
        <v>2</v>
      </c>
      <c r="BL176" s="19">
        <v>62</v>
      </c>
      <c r="BM176" s="19">
        <v>0</v>
      </c>
      <c r="BN176" s="19">
        <v>0</v>
      </c>
      <c r="BO176" s="19">
        <v>1</v>
      </c>
      <c r="BP176" s="19">
        <v>0</v>
      </c>
      <c r="BQ176" s="20" t="s">
        <v>170</v>
      </c>
      <c r="BR176" s="19">
        <v>42</v>
      </c>
      <c r="BS176" s="19">
        <v>10</v>
      </c>
      <c r="BT176" s="19">
        <v>2</v>
      </c>
      <c r="BU176" s="19">
        <v>4</v>
      </c>
      <c r="BV176" s="19">
        <v>0.22700000000000001</v>
      </c>
      <c r="BW176" s="19">
        <v>0.20699999999999999</v>
      </c>
      <c r="BX176" s="19">
        <v>24</v>
      </c>
      <c r="BY176" s="19">
        <v>0</v>
      </c>
      <c r="BZ176" s="20" t="s">
        <v>176</v>
      </c>
      <c r="CA176" s="19"/>
      <c r="CB176" s="19">
        <v>0</v>
      </c>
      <c r="CC176" s="19">
        <v>1</v>
      </c>
      <c r="CD176" s="19">
        <v>11</v>
      </c>
      <c r="CE176" s="19">
        <v>4</v>
      </c>
      <c r="CF176" s="19">
        <v>1</v>
      </c>
      <c r="CG176" s="19">
        <v>0.1</v>
      </c>
    </row>
    <row r="177" spans="1:85">
      <c r="A177" s="19">
        <v>4</v>
      </c>
      <c r="B177" s="19">
        <v>7</v>
      </c>
      <c r="C177" s="19">
        <v>90</v>
      </c>
      <c r="D177" s="19">
        <v>30</v>
      </c>
      <c r="E177" s="19">
        <v>0</v>
      </c>
      <c r="F177" s="24">
        <f t="shared" si="14"/>
        <v>55</v>
      </c>
      <c r="G177" s="19">
        <v>150</v>
      </c>
      <c r="H177" s="24">
        <f t="shared" si="16"/>
        <v>15</v>
      </c>
      <c r="I177" s="24">
        <f t="shared" si="17"/>
        <v>8</v>
      </c>
      <c r="J177" s="24">
        <f t="shared" si="18"/>
        <v>80</v>
      </c>
      <c r="K177" s="47" t="str">
        <f t="shared" si="15"/>
        <v>00</v>
      </c>
      <c r="L177" s="19">
        <v>62</v>
      </c>
      <c r="M177" s="19">
        <v>0</v>
      </c>
      <c r="N177" s="19">
        <v>0</v>
      </c>
      <c r="O177" s="19">
        <v>1</v>
      </c>
      <c r="P177" s="19">
        <v>0</v>
      </c>
      <c r="Q177" s="20" t="s">
        <v>170</v>
      </c>
      <c r="R177" s="19">
        <v>42</v>
      </c>
      <c r="S177" s="19">
        <v>10</v>
      </c>
      <c r="T177" s="19">
        <v>2</v>
      </c>
      <c r="U177" s="19">
        <v>4</v>
      </c>
      <c r="V177" s="19">
        <v>1.5800000000000002E-2</v>
      </c>
      <c r="W177" s="19">
        <v>0.14199999999999999</v>
      </c>
      <c r="X177" s="19">
        <v>24</v>
      </c>
      <c r="Y177" s="19">
        <v>0</v>
      </c>
      <c r="Z177" s="20" t="s">
        <v>176</v>
      </c>
      <c r="AA177" s="19"/>
      <c r="AB177" s="19">
        <v>0</v>
      </c>
      <c r="AC177" s="19">
        <v>1</v>
      </c>
      <c r="AD177" s="19">
        <v>11</v>
      </c>
      <c r="AE177" s="19">
        <v>4</v>
      </c>
      <c r="AF177" s="19">
        <v>1</v>
      </c>
      <c r="AG177" s="19">
        <v>0.1</v>
      </c>
      <c r="AH177" s="19">
        <v>0</v>
      </c>
      <c r="BA177" s="19">
        <v>4</v>
      </c>
      <c r="BB177" s="19">
        <v>7</v>
      </c>
      <c r="BC177" s="19">
        <v>90</v>
      </c>
      <c r="BD177" s="19">
        <v>30</v>
      </c>
      <c r="BE177" s="19">
        <v>0</v>
      </c>
      <c r="BF177" s="19">
        <v>5.4</v>
      </c>
      <c r="BG177" s="19">
        <v>150</v>
      </c>
      <c r="BH177" s="19">
        <v>17</v>
      </c>
      <c r="BI177" s="19">
        <v>60</v>
      </c>
      <c r="BJ177" s="19">
        <v>5</v>
      </c>
      <c r="BK177" s="19">
        <v>2</v>
      </c>
      <c r="BL177" s="19">
        <v>62</v>
      </c>
      <c r="BM177" s="19">
        <v>0</v>
      </c>
      <c r="BN177" s="19">
        <v>0</v>
      </c>
      <c r="BO177" s="19">
        <v>1</v>
      </c>
      <c r="BP177" s="19">
        <v>0</v>
      </c>
      <c r="BQ177" s="20" t="s">
        <v>170</v>
      </c>
      <c r="BR177" s="19">
        <v>42</v>
      </c>
      <c r="BS177" s="19">
        <v>10</v>
      </c>
      <c r="BT177" s="19">
        <v>2</v>
      </c>
      <c r="BU177" s="19">
        <v>4</v>
      </c>
      <c r="BV177" s="19">
        <v>1.5800000000000002E-2</v>
      </c>
      <c r="BW177" s="19">
        <v>0.14199999999999999</v>
      </c>
      <c r="BX177" s="19">
        <v>24</v>
      </c>
      <c r="BY177" s="19">
        <v>0</v>
      </c>
      <c r="BZ177" s="20" t="s">
        <v>176</v>
      </c>
      <c r="CA177" s="19"/>
      <c r="CB177" s="19">
        <v>0</v>
      </c>
      <c r="CC177" s="19">
        <v>1</v>
      </c>
      <c r="CD177" s="19">
        <v>11</v>
      </c>
      <c r="CE177" s="19">
        <v>4</v>
      </c>
      <c r="CF177" s="19">
        <v>1</v>
      </c>
      <c r="CG177" s="19">
        <v>0.1</v>
      </c>
    </row>
    <row r="178" spans="1:85">
      <c r="A178" s="19">
        <v>5</v>
      </c>
      <c r="B178" s="19">
        <v>6</v>
      </c>
      <c r="C178" s="19">
        <v>60</v>
      </c>
      <c r="D178" s="19">
        <v>30</v>
      </c>
      <c r="E178" s="19">
        <v>0</v>
      </c>
      <c r="F178" s="24">
        <f t="shared" si="14"/>
        <v>45</v>
      </c>
      <c r="G178" s="19">
        <v>150</v>
      </c>
      <c r="H178" s="24">
        <f t="shared" si="16"/>
        <v>15</v>
      </c>
      <c r="I178" s="24">
        <f t="shared" si="17"/>
        <v>8</v>
      </c>
      <c r="J178" s="24">
        <f t="shared" si="18"/>
        <v>80</v>
      </c>
      <c r="K178" s="47" t="str">
        <f t="shared" si="15"/>
        <v>03</v>
      </c>
      <c r="L178" s="19">
        <v>62</v>
      </c>
      <c r="M178" s="19">
        <v>0</v>
      </c>
      <c r="N178" s="19">
        <v>0</v>
      </c>
      <c r="O178" s="19">
        <v>1</v>
      </c>
      <c r="P178" s="19">
        <v>0</v>
      </c>
      <c r="Q178" s="20" t="s">
        <v>170</v>
      </c>
      <c r="R178" s="19">
        <v>42</v>
      </c>
      <c r="S178" s="19">
        <v>10</v>
      </c>
      <c r="T178" s="19">
        <v>2</v>
      </c>
      <c r="U178" s="19">
        <v>4</v>
      </c>
      <c r="V178" s="19">
        <v>0.112</v>
      </c>
      <c r="W178" s="19">
        <v>0.1</v>
      </c>
      <c r="X178" s="19">
        <v>24</v>
      </c>
      <c r="Y178" s="19">
        <v>0</v>
      </c>
      <c r="Z178" s="20" t="s">
        <v>176</v>
      </c>
      <c r="AA178" s="19"/>
      <c r="AB178" s="19">
        <v>0</v>
      </c>
      <c r="AC178" s="19">
        <v>1</v>
      </c>
      <c r="AD178" s="19">
        <v>11</v>
      </c>
      <c r="AE178" s="19">
        <v>4</v>
      </c>
      <c r="AF178" s="19">
        <v>1</v>
      </c>
      <c r="AG178" s="19">
        <v>0.1</v>
      </c>
      <c r="AH178" s="19">
        <v>0</v>
      </c>
      <c r="BA178" s="19">
        <v>5</v>
      </c>
      <c r="BB178" s="19">
        <v>6</v>
      </c>
      <c r="BC178" s="19">
        <v>60</v>
      </c>
      <c r="BD178" s="19">
        <v>30</v>
      </c>
      <c r="BE178" s="19">
        <v>0</v>
      </c>
      <c r="BF178" s="19">
        <v>4.4000000000000004</v>
      </c>
      <c r="BG178" s="19">
        <v>150</v>
      </c>
      <c r="BH178" s="19">
        <v>17</v>
      </c>
      <c r="BI178" s="19">
        <v>60</v>
      </c>
      <c r="BJ178" s="19">
        <v>5</v>
      </c>
      <c r="BK178" s="19">
        <v>2</v>
      </c>
      <c r="BL178" s="19">
        <v>62</v>
      </c>
      <c r="BM178" s="19">
        <v>0</v>
      </c>
      <c r="BN178" s="19">
        <v>0</v>
      </c>
      <c r="BO178" s="19">
        <v>1</v>
      </c>
      <c r="BP178" s="19">
        <v>0</v>
      </c>
      <c r="BQ178" s="20" t="s">
        <v>170</v>
      </c>
      <c r="BR178" s="19">
        <v>42</v>
      </c>
      <c r="BS178" s="19">
        <v>10</v>
      </c>
      <c r="BT178" s="19">
        <v>2</v>
      </c>
      <c r="BU178" s="19">
        <v>4</v>
      </c>
      <c r="BV178" s="19">
        <v>0.112</v>
      </c>
      <c r="BW178" s="19">
        <v>0.1</v>
      </c>
      <c r="BX178" s="19">
        <v>24</v>
      </c>
      <c r="BY178" s="19">
        <v>0</v>
      </c>
      <c r="BZ178" s="20" t="s">
        <v>176</v>
      </c>
      <c r="CA178" s="19"/>
      <c r="CB178" s="19">
        <v>0</v>
      </c>
      <c r="CC178" s="19">
        <v>1</v>
      </c>
      <c r="CD178" s="19">
        <v>11</v>
      </c>
      <c r="CE178" s="19">
        <v>4</v>
      </c>
      <c r="CF178" s="19">
        <v>1</v>
      </c>
      <c r="CG178" s="19">
        <v>0.1</v>
      </c>
    </row>
    <row r="179" spans="1:85">
      <c r="A179" s="19">
        <v>6</v>
      </c>
      <c r="B179" s="19">
        <v>5</v>
      </c>
      <c r="C179" s="19">
        <v>30</v>
      </c>
      <c r="D179" s="19">
        <v>15</v>
      </c>
      <c r="E179" s="19">
        <v>0</v>
      </c>
      <c r="F179" s="24">
        <f t="shared" si="14"/>
        <v>35</v>
      </c>
      <c r="G179" s="19">
        <v>150</v>
      </c>
      <c r="H179" s="24">
        <f t="shared" si="16"/>
        <v>15</v>
      </c>
      <c r="I179" s="24">
        <f t="shared" si="17"/>
        <v>8</v>
      </c>
      <c r="J179" s="24">
        <f t="shared" si="18"/>
        <v>80</v>
      </c>
      <c r="K179" s="47" t="str">
        <f t="shared" si="15"/>
        <v>03</v>
      </c>
      <c r="L179" s="19">
        <v>62</v>
      </c>
      <c r="M179" s="19">
        <v>0</v>
      </c>
      <c r="N179" s="19">
        <v>0</v>
      </c>
      <c r="O179" s="19">
        <v>0</v>
      </c>
      <c r="P179" s="19">
        <v>0</v>
      </c>
      <c r="Q179" s="20" t="s">
        <v>170</v>
      </c>
      <c r="R179" s="19">
        <v>42</v>
      </c>
      <c r="S179" s="19">
        <v>10</v>
      </c>
      <c r="T179" s="19">
        <v>2</v>
      </c>
      <c r="U179" s="19">
        <v>4</v>
      </c>
      <c r="V179" s="19">
        <v>7.3999999999999996E-2</v>
      </c>
      <c r="W179" s="19">
        <v>6.5000000000000002E-2</v>
      </c>
      <c r="X179" s="19">
        <v>24</v>
      </c>
      <c r="Y179" s="19">
        <v>0</v>
      </c>
      <c r="Z179" s="20" t="s">
        <v>176</v>
      </c>
      <c r="AA179" s="19"/>
      <c r="AB179" s="19">
        <v>2.8</v>
      </c>
      <c r="AC179" s="19">
        <v>1</v>
      </c>
      <c r="AD179" s="19">
        <v>11</v>
      </c>
      <c r="AE179" s="19">
        <v>4</v>
      </c>
      <c r="AF179" s="19">
        <v>1</v>
      </c>
      <c r="AG179" s="19">
        <v>0.1</v>
      </c>
      <c r="AH179" s="19">
        <v>0</v>
      </c>
      <c r="BA179" s="19">
        <v>6</v>
      </c>
      <c r="BB179" s="19">
        <v>5</v>
      </c>
      <c r="BC179" s="19">
        <v>30</v>
      </c>
      <c r="BD179" s="19">
        <v>15</v>
      </c>
      <c r="BE179" s="19">
        <v>0</v>
      </c>
      <c r="BF179" s="19">
        <v>3.4</v>
      </c>
      <c r="BG179" s="19">
        <v>150</v>
      </c>
      <c r="BH179" s="19">
        <v>17</v>
      </c>
      <c r="BI179" s="19">
        <v>60</v>
      </c>
      <c r="BJ179" s="19">
        <v>5</v>
      </c>
      <c r="BK179" s="19">
        <v>2</v>
      </c>
      <c r="BL179" s="19">
        <v>62</v>
      </c>
      <c r="BM179" s="19">
        <v>0</v>
      </c>
      <c r="BN179" s="19">
        <v>0</v>
      </c>
      <c r="BO179" s="19">
        <v>0</v>
      </c>
      <c r="BP179" s="19">
        <v>0</v>
      </c>
      <c r="BQ179" s="20" t="s">
        <v>170</v>
      </c>
      <c r="BR179" s="19">
        <v>42</v>
      </c>
      <c r="BS179" s="19">
        <v>10</v>
      </c>
      <c r="BT179" s="19">
        <v>2</v>
      </c>
      <c r="BU179" s="19">
        <v>4</v>
      </c>
      <c r="BV179" s="19">
        <v>7.3999999999999996E-2</v>
      </c>
      <c r="BW179" s="19">
        <v>6.5000000000000002E-2</v>
      </c>
      <c r="BX179" s="19">
        <v>24</v>
      </c>
      <c r="BY179" s="19">
        <v>0</v>
      </c>
      <c r="BZ179" s="20" t="s">
        <v>176</v>
      </c>
      <c r="CA179" s="19"/>
      <c r="CB179" s="19">
        <v>2.8</v>
      </c>
      <c r="CC179" s="19">
        <v>1</v>
      </c>
      <c r="CD179" s="19">
        <v>11</v>
      </c>
      <c r="CE179" s="19">
        <v>4</v>
      </c>
      <c r="CF179" s="19">
        <v>1</v>
      </c>
      <c r="CG179" s="19">
        <v>0.1</v>
      </c>
    </row>
    <row r="180" spans="1:85">
      <c r="A180" s="19">
        <v>7</v>
      </c>
      <c r="B180" s="19">
        <v>4</v>
      </c>
      <c r="C180" s="19">
        <v>20</v>
      </c>
      <c r="D180" s="19">
        <v>10</v>
      </c>
      <c r="E180" s="19">
        <v>0</v>
      </c>
      <c r="F180" s="24">
        <f t="shared" si="14"/>
        <v>25</v>
      </c>
      <c r="G180" s="19">
        <v>150</v>
      </c>
      <c r="H180" s="24">
        <f t="shared" si="16"/>
        <v>15</v>
      </c>
      <c r="I180" s="24">
        <f t="shared" si="17"/>
        <v>10</v>
      </c>
      <c r="J180" s="24">
        <f t="shared" si="18"/>
        <v>80</v>
      </c>
      <c r="K180" s="47" t="str">
        <f t="shared" si="15"/>
        <v>00</v>
      </c>
      <c r="L180" s="19">
        <v>73</v>
      </c>
      <c r="M180" s="19">
        <v>0</v>
      </c>
      <c r="N180" s="19">
        <v>0</v>
      </c>
      <c r="O180" s="19">
        <v>0</v>
      </c>
      <c r="P180" s="19">
        <v>0</v>
      </c>
      <c r="Q180" s="20" t="s">
        <v>170</v>
      </c>
      <c r="R180" s="19">
        <v>42</v>
      </c>
      <c r="S180" s="19">
        <v>15</v>
      </c>
      <c r="T180" s="19">
        <v>2</v>
      </c>
      <c r="U180" s="19">
        <v>4</v>
      </c>
      <c r="V180" s="19">
        <v>5.1999999999999998E-2</v>
      </c>
      <c r="W180" s="19">
        <v>4.4999999999999998E-2</v>
      </c>
      <c r="X180" s="19">
        <v>24</v>
      </c>
      <c r="Y180" s="19">
        <v>0</v>
      </c>
      <c r="Z180" s="20" t="s">
        <v>176</v>
      </c>
      <c r="AA180" s="19"/>
      <c r="AB180" s="19">
        <v>2</v>
      </c>
      <c r="AC180" s="19">
        <v>1</v>
      </c>
      <c r="AD180" s="19">
        <v>11</v>
      </c>
      <c r="AE180" s="19">
        <v>4</v>
      </c>
      <c r="AF180" s="19">
        <v>1</v>
      </c>
      <c r="AG180" s="19">
        <v>0.1</v>
      </c>
      <c r="AH180" s="19">
        <v>0</v>
      </c>
      <c r="BA180" s="19">
        <v>7</v>
      </c>
      <c r="BB180" s="19">
        <v>4</v>
      </c>
      <c r="BC180" s="19">
        <v>20</v>
      </c>
      <c r="BD180" s="19">
        <v>10</v>
      </c>
      <c r="BE180" s="19">
        <v>0</v>
      </c>
      <c r="BF180" s="19">
        <v>2.4</v>
      </c>
      <c r="BG180" s="19">
        <v>150</v>
      </c>
      <c r="BH180" s="19">
        <v>17</v>
      </c>
      <c r="BI180" s="19">
        <v>80</v>
      </c>
      <c r="BJ180" s="19">
        <v>5</v>
      </c>
      <c r="BK180" s="19">
        <v>2</v>
      </c>
      <c r="BL180" s="19">
        <v>73</v>
      </c>
      <c r="BM180" s="19">
        <v>0</v>
      </c>
      <c r="BN180" s="19">
        <v>0</v>
      </c>
      <c r="BO180" s="19">
        <v>0</v>
      </c>
      <c r="BP180" s="19">
        <v>0</v>
      </c>
      <c r="BQ180" s="20" t="s">
        <v>170</v>
      </c>
      <c r="BR180" s="19">
        <v>42</v>
      </c>
      <c r="BS180" s="19">
        <v>15</v>
      </c>
      <c r="BT180" s="19">
        <v>2</v>
      </c>
      <c r="BU180" s="19">
        <v>4</v>
      </c>
      <c r="BV180" s="19">
        <v>5.1999999999999998E-2</v>
      </c>
      <c r="BW180" s="19">
        <v>4.4999999999999998E-2</v>
      </c>
      <c r="BX180" s="19">
        <v>24</v>
      </c>
      <c r="BY180" s="19">
        <v>0</v>
      </c>
      <c r="BZ180" s="20" t="s">
        <v>176</v>
      </c>
      <c r="CA180" s="19"/>
      <c r="CB180" s="19">
        <v>2</v>
      </c>
      <c r="CC180" s="19">
        <v>1</v>
      </c>
      <c r="CD180" s="19">
        <v>11</v>
      </c>
      <c r="CE180" s="19">
        <v>4</v>
      </c>
      <c r="CF180" s="19">
        <v>1</v>
      </c>
      <c r="CG180" s="19">
        <v>0.1</v>
      </c>
    </row>
    <row r="181" spans="1:85">
      <c r="A181" s="19">
        <v>8</v>
      </c>
      <c r="B181" s="19">
        <v>3</v>
      </c>
      <c r="C181" s="19">
        <v>10</v>
      </c>
      <c r="D181" s="19">
        <v>10</v>
      </c>
      <c r="E181" s="19">
        <v>0</v>
      </c>
      <c r="F181" s="24">
        <f t="shared" si="14"/>
        <v>15</v>
      </c>
      <c r="G181" s="19">
        <v>160</v>
      </c>
      <c r="H181" s="24">
        <f t="shared" si="16"/>
        <v>15</v>
      </c>
      <c r="I181" s="24">
        <f t="shared" si="17"/>
        <v>19</v>
      </c>
      <c r="J181" s="24">
        <f t="shared" si="18"/>
        <v>80</v>
      </c>
      <c r="K181" s="47" t="str">
        <f t="shared" si="15"/>
        <v>00</v>
      </c>
      <c r="L181" s="19">
        <v>73</v>
      </c>
      <c r="M181" s="19">
        <v>0</v>
      </c>
      <c r="N181" s="19">
        <v>0</v>
      </c>
      <c r="O181" s="19">
        <v>0</v>
      </c>
      <c r="P181" s="19">
        <v>0</v>
      </c>
      <c r="Q181" s="20" t="s">
        <v>170</v>
      </c>
      <c r="R181" s="19">
        <v>42</v>
      </c>
      <c r="S181" s="19">
        <v>15</v>
      </c>
      <c r="T181" s="19">
        <v>2</v>
      </c>
      <c r="U181" s="19">
        <v>4</v>
      </c>
      <c r="V181" s="19">
        <v>3.3000000000000002E-2</v>
      </c>
      <c r="W181" s="19">
        <v>2.8000000000000001E-2</v>
      </c>
      <c r="X181" s="19">
        <v>24</v>
      </c>
      <c r="Y181" s="19">
        <v>0</v>
      </c>
      <c r="Z181" s="20" t="s">
        <v>176</v>
      </c>
      <c r="AA181" s="19"/>
      <c r="AB181" s="19">
        <v>1.1200000000000001</v>
      </c>
      <c r="AC181" s="19">
        <v>1</v>
      </c>
      <c r="AD181" s="19">
        <v>11</v>
      </c>
      <c r="AE181" s="19">
        <v>4</v>
      </c>
      <c r="AF181" s="19">
        <v>1</v>
      </c>
      <c r="AG181" s="19">
        <v>0.1</v>
      </c>
      <c r="AH181" s="19">
        <v>0</v>
      </c>
      <c r="BA181" s="19">
        <v>8</v>
      </c>
      <c r="BB181" s="19">
        <v>3</v>
      </c>
      <c r="BC181" s="19">
        <v>10</v>
      </c>
      <c r="BD181" s="19">
        <v>10</v>
      </c>
      <c r="BE181" s="19">
        <v>0</v>
      </c>
      <c r="BF181" s="19">
        <v>1.4</v>
      </c>
      <c r="BG181" s="19">
        <v>160</v>
      </c>
      <c r="BH181" s="19">
        <v>17</v>
      </c>
      <c r="BI181" s="19">
        <v>150</v>
      </c>
      <c r="BJ181" s="19">
        <v>5</v>
      </c>
      <c r="BK181" s="19">
        <v>2</v>
      </c>
      <c r="BL181" s="19">
        <v>73</v>
      </c>
      <c r="BM181" s="19">
        <v>0</v>
      </c>
      <c r="BN181" s="19">
        <v>0</v>
      </c>
      <c r="BO181" s="19">
        <v>0</v>
      </c>
      <c r="BP181" s="19">
        <v>0</v>
      </c>
      <c r="BQ181" s="20" t="s">
        <v>170</v>
      </c>
      <c r="BR181" s="19">
        <v>42</v>
      </c>
      <c r="BS181" s="19">
        <v>15</v>
      </c>
      <c r="BT181" s="19">
        <v>2</v>
      </c>
      <c r="BU181" s="19">
        <v>4</v>
      </c>
      <c r="BV181" s="19">
        <v>3.3000000000000002E-2</v>
      </c>
      <c r="BW181" s="19">
        <v>2.8000000000000001E-2</v>
      </c>
      <c r="BX181" s="19">
        <v>24</v>
      </c>
      <c r="BY181" s="19">
        <v>0</v>
      </c>
      <c r="BZ181" s="20" t="s">
        <v>176</v>
      </c>
      <c r="CA181" s="19"/>
      <c r="CB181" s="19">
        <v>1.1200000000000001</v>
      </c>
      <c r="CC181" s="19">
        <v>1</v>
      </c>
      <c r="CD181" s="19">
        <v>11</v>
      </c>
      <c r="CE181" s="19">
        <v>4</v>
      </c>
      <c r="CF181" s="19">
        <v>1</v>
      </c>
      <c r="CG181" s="19">
        <v>0.1</v>
      </c>
    </row>
    <row r="182" spans="1:85">
      <c r="A182" s="19">
        <v>9</v>
      </c>
      <c r="B182" s="19">
        <v>802</v>
      </c>
      <c r="C182" s="19">
        <v>1</v>
      </c>
      <c r="D182" s="19">
        <v>15</v>
      </c>
      <c r="E182" s="19">
        <v>0</v>
      </c>
      <c r="F182" s="24">
        <f t="shared" si="14"/>
        <v>15</v>
      </c>
      <c r="G182" s="19">
        <v>180</v>
      </c>
      <c r="H182" s="24">
        <f t="shared" si="16"/>
        <v>15</v>
      </c>
      <c r="I182" s="24">
        <f t="shared" si="17"/>
        <v>19</v>
      </c>
      <c r="J182" s="24">
        <f t="shared" si="18"/>
        <v>80</v>
      </c>
      <c r="K182" s="47" t="str">
        <f t="shared" si="15"/>
        <v>00</v>
      </c>
      <c r="L182" s="19">
        <v>73</v>
      </c>
      <c r="M182" s="19">
        <v>0</v>
      </c>
      <c r="N182" s="19">
        <v>2</v>
      </c>
      <c r="O182" s="19">
        <v>0</v>
      </c>
      <c r="P182" s="19">
        <v>3</v>
      </c>
      <c r="Q182" s="20" t="s">
        <v>175</v>
      </c>
      <c r="R182" s="19">
        <v>41</v>
      </c>
      <c r="S182" s="19">
        <v>30</v>
      </c>
      <c r="T182" s="19">
        <v>2</v>
      </c>
      <c r="U182" s="19">
        <v>4</v>
      </c>
      <c r="V182" s="19">
        <v>8.0000000000000002E-3</v>
      </c>
      <c r="W182" s="19">
        <v>8.0000000000000002E-3</v>
      </c>
      <c r="X182" s="19">
        <v>24</v>
      </c>
      <c r="Y182" s="19">
        <v>0</v>
      </c>
      <c r="Z182" s="20" t="s">
        <v>176</v>
      </c>
      <c r="AA182" s="19"/>
      <c r="AB182" s="19">
        <v>0.8</v>
      </c>
      <c r="AC182" s="19">
        <v>1</v>
      </c>
      <c r="AD182" s="19">
        <v>11</v>
      </c>
      <c r="AE182" s="19">
        <v>4</v>
      </c>
      <c r="AF182" s="19">
        <v>1</v>
      </c>
      <c r="AG182" s="19">
        <v>0.1</v>
      </c>
      <c r="AH182" s="19">
        <v>0</v>
      </c>
      <c r="BA182" s="19">
        <v>9</v>
      </c>
      <c r="BB182" s="19">
        <v>802</v>
      </c>
      <c r="BC182" s="19">
        <v>1</v>
      </c>
      <c r="BD182" s="19">
        <v>15</v>
      </c>
      <c r="BE182" s="19">
        <v>0</v>
      </c>
      <c r="BF182" s="19">
        <v>1.4</v>
      </c>
      <c r="BG182" s="19">
        <v>180</v>
      </c>
      <c r="BH182" s="19">
        <v>17</v>
      </c>
      <c r="BI182" s="19">
        <v>150</v>
      </c>
      <c r="BJ182" s="19">
        <v>5</v>
      </c>
      <c r="BK182" s="19">
        <v>2</v>
      </c>
      <c r="BL182" s="19">
        <v>73</v>
      </c>
      <c r="BM182" s="19">
        <v>0</v>
      </c>
      <c r="BN182" s="19">
        <v>2</v>
      </c>
      <c r="BO182" s="19">
        <v>0</v>
      </c>
      <c r="BP182" s="19">
        <v>3</v>
      </c>
      <c r="BQ182" s="20" t="s">
        <v>175</v>
      </c>
      <c r="BR182" s="19">
        <v>41</v>
      </c>
      <c r="BS182" s="19">
        <v>30</v>
      </c>
      <c r="BT182" s="19">
        <v>2</v>
      </c>
      <c r="BU182" s="19">
        <v>4</v>
      </c>
      <c r="BV182" s="19">
        <v>8.0000000000000002E-3</v>
      </c>
      <c r="BW182" s="19">
        <v>8.0000000000000002E-3</v>
      </c>
      <c r="BX182" s="19">
        <v>24</v>
      </c>
      <c r="BY182" s="19">
        <v>0</v>
      </c>
      <c r="BZ182" s="20" t="s">
        <v>176</v>
      </c>
      <c r="CA182" s="19"/>
      <c r="CB182" s="19">
        <v>0.8</v>
      </c>
      <c r="CC182" s="19">
        <v>1</v>
      </c>
      <c r="CD182" s="19">
        <v>11</v>
      </c>
      <c r="CE182" s="19">
        <v>4</v>
      </c>
      <c r="CF182" s="19">
        <v>1</v>
      </c>
      <c r="CG182" s="19">
        <v>0.1</v>
      </c>
    </row>
    <row r="183" spans="1:85">
      <c r="A183" s="19">
        <v>10</v>
      </c>
      <c r="B183" s="19">
        <v>802</v>
      </c>
      <c r="C183" s="19">
        <v>1</v>
      </c>
      <c r="D183" s="19">
        <v>9</v>
      </c>
      <c r="E183" s="19">
        <v>0</v>
      </c>
      <c r="F183" s="24">
        <f t="shared" si="14"/>
        <v>7.9999999999999991</v>
      </c>
      <c r="G183" s="19">
        <v>110</v>
      </c>
      <c r="H183" s="24">
        <f t="shared" si="16"/>
        <v>15</v>
      </c>
      <c r="I183" s="24">
        <f t="shared" si="17"/>
        <v>19</v>
      </c>
      <c r="J183" s="24">
        <f t="shared" si="18"/>
        <v>50</v>
      </c>
      <c r="K183" s="47" t="str">
        <f t="shared" si="15"/>
        <v>00</v>
      </c>
      <c r="L183" s="19">
        <v>73</v>
      </c>
      <c r="M183" s="19">
        <v>0</v>
      </c>
      <c r="N183" s="19">
        <v>40</v>
      </c>
      <c r="O183" s="19">
        <v>10</v>
      </c>
      <c r="P183" s="19">
        <v>1</v>
      </c>
      <c r="Q183" s="20" t="s">
        <v>175</v>
      </c>
      <c r="R183" s="19">
        <v>32</v>
      </c>
      <c r="S183" s="19">
        <v>30</v>
      </c>
      <c r="T183" s="19">
        <v>3</v>
      </c>
      <c r="U183" s="19">
        <v>2</v>
      </c>
      <c r="V183" s="19">
        <v>1E-3</v>
      </c>
      <c r="W183" s="19">
        <v>0.02</v>
      </c>
      <c r="X183" s="19">
        <v>24</v>
      </c>
      <c r="Y183" s="19">
        <v>0</v>
      </c>
      <c r="Z183" s="20" t="s">
        <v>178</v>
      </c>
      <c r="AA183" s="19">
        <v>136</v>
      </c>
      <c r="AB183" s="19">
        <v>0.32</v>
      </c>
      <c r="AC183" s="19">
        <v>1</v>
      </c>
      <c r="AD183" s="19">
        <v>11</v>
      </c>
      <c r="AE183" s="19">
        <v>4</v>
      </c>
      <c r="AF183" s="19">
        <v>1</v>
      </c>
      <c r="AG183" s="19">
        <v>0.1</v>
      </c>
      <c r="AH183" s="19">
        <v>0</v>
      </c>
      <c r="BA183" s="19">
        <v>10</v>
      </c>
      <c r="BB183" s="19">
        <v>802</v>
      </c>
      <c r="BC183" s="19">
        <v>1</v>
      </c>
      <c r="BD183" s="19">
        <v>9</v>
      </c>
      <c r="BE183" s="19">
        <v>0</v>
      </c>
      <c r="BF183" s="19">
        <v>0.7</v>
      </c>
      <c r="BG183" s="19">
        <v>110</v>
      </c>
      <c r="BH183" s="19">
        <v>28</v>
      </c>
      <c r="BI183" s="19">
        <v>150</v>
      </c>
      <c r="BJ183" s="19">
        <v>2</v>
      </c>
      <c r="BK183" s="19">
        <v>2</v>
      </c>
      <c r="BL183" s="19">
        <v>73</v>
      </c>
      <c r="BM183" s="19">
        <v>0</v>
      </c>
      <c r="BN183" s="19">
        <v>40</v>
      </c>
      <c r="BO183" s="19">
        <v>10</v>
      </c>
      <c r="BP183" s="19">
        <v>1</v>
      </c>
      <c r="BQ183" s="20" t="s">
        <v>175</v>
      </c>
      <c r="BR183" s="19">
        <v>32</v>
      </c>
      <c r="BS183" s="19">
        <v>30</v>
      </c>
      <c r="BT183" s="19">
        <v>3</v>
      </c>
      <c r="BU183" s="19">
        <v>2</v>
      </c>
      <c r="BV183" s="19">
        <v>1E-3</v>
      </c>
      <c r="BW183" s="19">
        <v>0.02</v>
      </c>
      <c r="BX183" s="19">
        <v>24</v>
      </c>
      <c r="BY183" s="19">
        <v>0</v>
      </c>
      <c r="BZ183" s="20" t="s">
        <v>178</v>
      </c>
      <c r="CA183" s="19">
        <v>136</v>
      </c>
      <c r="CB183" s="19">
        <v>0.32</v>
      </c>
      <c r="CC183" s="19">
        <v>1</v>
      </c>
      <c r="CD183" s="19">
        <v>11</v>
      </c>
      <c r="CE183" s="19">
        <v>4</v>
      </c>
      <c r="CF183" s="19">
        <v>1</v>
      </c>
      <c r="CG183" s="19">
        <v>0.1</v>
      </c>
    </row>
    <row r="184" spans="1:85">
      <c r="A184" s="19">
        <v>11</v>
      </c>
      <c r="B184" s="19">
        <v>802</v>
      </c>
      <c r="C184" s="19">
        <v>1</v>
      </c>
      <c r="D184" s="19">
        <v>9</v>
      </c>
      <c r="E184" s="19">
        <v>0</v>
      </c>
      <c r="F184" s="24">
        <f t="shared" si="14"/>
        <v>7.9999999999999991</v>
      </c>
      <c r="G184" s="19">
        <v>110</v>
      </c>
      <c r="H184" s="24">
        <f t="shared" si="16"/>
        <v>15</v>
      </c>
      <c r="I184" s="24">
        <f t="shared" si="17"/>
        <v>19</v>
      </c>
      <c r="J184" s="24">
        <f t="shared" si="18"/>
        <v>50</v>
      </c>
      <c r="K184" s="47" t="str">
        <f t="shared" si="15"/>
        <v>00</v>
      </c>
      <c r="L184" s="19">
        <v>73</v>
      </c>
      <c r="M184" s="19">
        <v>0</v>
      </c>
      <c r="N184" s="19">
        <v>40</v>
      </c>
      <c r="O184" s="19">
        <v>10</v>
      </c>
      <c r="P184" s="19">
        <v>1</v>
      </c>
      <c r="Q184" s="20" t="s">
        <v>175</v>
      </c>
      <c r="R184" s="19">
        <v>32</v>
      </c>
      <c r="S184" s="19">
        <v>30</v>
      </c>
      <c r="T184" s="19">
        <v>3</v>
      </c>
      <c r="U184" s="19">
        <v>2</v>
      </c>
      <c r="V184" s="19">
        <v>2.1000000000000001E-2</v>
      </c>
      <c r="W184" s="19">
        <v>5.0000000000000001E-3</v>
      </c>
      <c r="X184" s="19">
        <v>24</v>
      </c>
      <c r="Y184" s="19">
        <v>0</v>
      </c>
      <c r="Z184" s="20" t="s">
        <v>178</v>
      </c>
      <c r="AA184" s="19">
        <v>136</v>
      </c>
      <c r="AB184" s="19">
        <v>0.32</v>
      </c>
      <c r="AC184" s="19">
        <v>1</v>
      </c>
      <c r="AD184" s="19">
        <v>11</v>
      </c>
      <c r="AE184" s="19">
        <v>4</v>
      </c>
      <c r="AF184" s="19">
        <v>1</v>
      </c>
      <c r="AG184" s="19">
        <v>0.1</v>
      </c>
      <c r="AH184" s="19">
        <v>0</v>
      </c>
      <c r="BA184" s="19">
        <v>11</v>
      </c>
      <c r="BB184" s="19">
        <v>802</v>
      </c>
      <c r="BC184" s="19">
        <v>1</v>
      </c>
      <c r="BD184" s="19">
        <v>9</v>
      </c>
      <c r="BE184" s="19">
        <v>0</v>
      </c>
      <c r="BF184" s="19">
        <v>0.7</v>
      </c>
      <c r="BG184" s="19">
        <v>110</v>
      </c>
      <c r="BH184" s="19">
        <v>28</v>
      </c>
      <c r="BI184" s="19">
        <v>150</v>
      </c>
      <c r="BJ184" s="19">
        <v>2</v>
      </c>
      <c r="BK184" s="19">
        <v>2</v>
      </c>
      <c r="BL184" s="19">
        <v>73</v>
      </c>
      <c r="BM184" s="19">
        <v>0</v>
      </c>
      <c r="BN184" s="19">
        <v>40</v>
      </c>
      <c r="BO184" s="19">
        <v>10</v>
      </c>
      <c r="BP184" s="19">
        <v>1</v>
      </c>
      <c r="BQ184" s="20" t="s">
        <v>175</v>
      </c>
      <c r="BR184" s="19">
        <v>32</v>
      </c>
      <c r="BS184" s="19">
        <v>30</v>
      </c>
      <c r="BT184" s="19">
        <v>3</v>
      </c>
      <c r="BU184" s="19">
        <v>2</v>
      </c>
      <c r="BV184" s="19">
        <v>2.1000000000000001E-2</v>
      </c>
      <c r="BW184" s="19">
        <v>5.0000000000000001E-3</v>
      </c>
      <c r="BX184" s="19">
        <v>24</v>
      </c>
      <c r="BY184" s="19">
        <v>0</v>
      </c>
      <c r="BZ184" s="20" t="s">
        <v>178</v>
      </c>
      <c r="CA184" s="19">
        <v>136</v>
      </c>
      <c r="CB184" s="19">
        <v>0.32</v>
      </c>
      <c r="CC184" s="19">
        <v>1</v>
      </c>
      <c r="CD184" s="19">
        <v>11</v>
      </c>
      <c r="CE184" s="19">
        <v>4</v>
      </c>
      <c r="CF184" s="19">
        <v>1</v>
      </c>
      <c r="CG184" s="19">
        <v>0.1</v>
      </c>
    </row>
    <row r="185" spans="1:85">
      <c r="A185" s="19">
        <v>12</v>
      </c>
      <c r="B185" s="19">
        <v>801</v>
      </c>
      <c r="C185" s="19">
        <v>1</v>
      </c>
      <c r="D185" s="19">
        <v>3</v>
      </c>
      <c r="E185" s="19">
        <v>0</v>
      </c>
      <c r="F185" s="24">
        <f t="shared" si="14"/>
        <v>5</v>
      </c>
      <c r="G185" s="19">
        <v>90</v>
      </c>
      <c r="H185" s="24">
        <f t="shared" si="16"/>
        <v>5</v>
      </c>
      <c r="I185" s="24">
        <f t="shared" si="17"/>
        <v>30</v>
      </c>
      <c r="J185" s="24">
        <f t="shared" si="18"/>
        <v>50</v>
      </c>
      <c r="K185" s="47" t="str">
        <f t="shared" si="15"/>
        <v>10</v>
      </c>
      <c r="L185" s="19">
        <v>86</v>
      </c>
      <c r="M185" s="19">
        <v>0</v>
      </c>
      <c r="N185" s="19">
        <v>0</v>
      </c>
      <c r="O185" s="19">
        <v>10</v>
      </c>
      <c r="P185" s="19">
        <v>0</v>
      </c>
      <c r="Q185" s="20" t="s">
        <v>175</v>
      </c>
      <c r="R185" s="19">
        <v>31</v>
      </c>
      <c r="S185" s="19">
        <v>30</v>
      </c>
      <c r="T185" s="19">
        <v>3</v>
      </c>
      <c r="U185" s="19">
        <v>2</v>
      </c>
      <c r="V185" s="19">
        <v>-2E-3</v>
      </c>
      <c r="W185" s="19">
        <v>1.7999999999999999E-2</v>
      </c>
      <c r="X185" s="19">
        <v>24</v>
      </c>
      <c r="Y185" s="19">
        <v>0</v>
      </c>
      <c r="Z185" s="20" t="s">
        <v>178</v>
      </c>
      <c r="AA185" s="19">
        <v>559</v>
      </c>
      <c r="AB185" s="19">
        <v>0.1</v>
      </c>
      <c r="AC185" s="19">
        <v>1</v>
      </c>
      <c r="AD185" s="19">
        <v>11</v>
      </c>
      <c r="AE185" s="19">
        <v>4</v>
      </c>
      <c r="AF185" s="19">
        <v>1</v>
      </c>
      <c r="AG185" s="19">
        <v>0.1</v>
      </c>
      <c r="AH185" s="19">
        <v>0</v>
      </c>
      <c r="BA185" s="19">
        <v>12</v>
      </c>
      <c r="BB185" s="19">
        <v>801</v>
      </c>
      <c r="BC185" s="19">
        <v>1</v>
      </c>
      <c r="BD185" s="19">
        <v>3</v>
      </c>
      <c r="BE185" s="19">
        <v>0</v>
      </c>
      <c r="BF185" s="19">
        <v>0.4</v>
      </c>
      <c r="BG185" s="19">
        <v>90</v>
      </c>
      <c r="BH185" s="19">
        <v>62</v>
      </c>
      <c r="BI185" s="19">
        <v>240</v>
      </c>
      <c r="BJ185" s="19">
        <v>2</v>
      </c>
      <c r="BK185" s="19">
        <v>12</v>
      </c>
      <c r="BL185" s="19">
        <v>86</v>
      </c>
      <c r="BM185" s="19">
        <v>0</v>
      </c>
      <c r="BN185" s="19">
        <v>0</v>
      </c>
      <c r="BO185" s="19">
        <v>10</v>
      </c>
      <c r="BP185" s="19">
        <v>0</v>
      </c>
      <c r="BQ185" s="20" t="s">
        <v>175</v>
      </c>
      <c r="BR185" s="19">
        <v>31</v>
      </c>
      <c r="BS185" s="19">
        <v>30</v>
      </c>
      <c r="BT185" s="19">
        <v>3</v>
      </c>
      <c r="BU185" s="19">
        <v>2</v>
      </c>
      <c r="BV185" s="19">
        <v>-2E-3</v>
      </c>
      <c r="BW185" s="19">
        <v>1.7999999999999999E-2</v>
      </c>
      <c r="BX185" s="19">
        <v>24</v>
      </c>
      <c r="BY185" s="19">
        <v>0</v>
      </c>
      <c r="BZ185" s="20" t="s">
        <v>178</v>
      </c>
      <c r="CA185" s="19">
        <v>559</v>
      </c>
      <c r="CB185" s="19">
        <v>0.1</v>
      </c>
      <c r="CC185" s="19">
        <v>1</v>
      </c>
      <c r="CD185" s="19">
        <v>11</v>
      </c>
      <c r="CE185" s="19">
        <v>4</v>
      </c>
      <c r="CF185" s="19">
        <v>1</v>
      </c>
      <c r="CG185" s="19">
        <v>0.1</v>
      </c>
    </row>
    <row r="186" spans="1:85">
      <c r="A186" s="19">
        <v>13</v>
      </c>
      <c r="B186" s="19">
        <v>801</v>
      </c>
      <c r="C186" s="19">
        <v>1</v>
      </c>
      <c r="D186" s="19">
        <v>3</v>
      </c>
      <c r="E186" s="19">
        <v>0</v>
      </c>
      <c r="F186" s="24">
        <f t="shared" si="14"/>
        <v>5</v>
      </c>
      <c r="G186" s="19">
        <v>90</v>
      </c>
      <c r="H186" s="24">
        <f t="shared" si="16"/>
        <v>5</v>
      </c>
      <c r="I186" s="24">
        <f t="shared" si="17"/>
        <v>30</v>
      </c>
      <c r="J186" s="24">
        <f t="shared" si="18"/>
        <v>50</v>
      </c>
      <c r="K186" s="47" t="str">
        <f t="shared" si="15"/>
        <v>10</v>
      </c>
      <c r="L186" s="19">
        <v>86</v>
      </c>
      <c r="M186" s="19">
        <v>0</v>
      </c>
      <c r="N186" s="19">
        <v>0</v>
      </c>
      <c r="O186" s="19">
        <v>10</v>
      </c>
      <c r="P186" s="19">
        <v>0</v>
      </c>
      <c r="Q186" s="20" t="s">
        <v>175</v>
      </c>
      <c r="R186" s="19">
        <v>31</v>
      </c>
      <c r="S186" s="19">
        <v>30</v>
      </c>
      <c r="T186" s="19">
        <v>3</v>
      </c>
      <c r="U186" s="19">
        <v>2</v>
      </c>
      <c r="V186" s="19">
        <v>1.7999999999999999E-2</v>
      </c>
      <c r="W186" s="19">
        <v>3.0000000000000001E-3</v>
      </c>
      <c r="X186" s="19">
        <v>24</v>
      </c>
      <c r="Y186" s="19">
        <v>0</v>
      </c>
      <c r="Z186" s="20" t="s">
        <v>178</v>
      </c>
      <c r="AA186" s="19">
        <v>223</v>
      </c>
      <c r="AB186" s="19">
        <v>0.1</v>
      </c>
      <c r="AC186" s="19">
        <v>1</v>
      </c>
      <c r="AD186" s="19">
        <v>11</v>
      </c>
      <c r="AE186" s="19">
        <v>4</v>
      </c>
      <c r="AF186" s="19">
        <v>1</v>
      </c>
      <c r="AG186" s="19">
        <v>0.1</v>
      </c>
      <c r="AH186" s="19">
        <v>0</v>
      </c>
      <c r="BA186" s="19">
        <v>13</v>
      </c>
      <c r="BB186" s="19">
        <v>801</v>
      </c>
      <c r="BC186" s="19">
        <v>1</v>
      </c>
      <c r="BD186" s="19">
        <v>3</v>
      </c>
      <c r="BE186" s="19">
        <v>0</v>
      </c>
      <c r="BF186" s="19">
        <v>0.4</v>
      </c>
      <c r="BG186" s="19">
        <v>90</v>
      </c>
      <c r="BH186" s="19">
        <v>62</v>
      </c>
      <c r="BI186" s="19">
        <v>240</v>
      </c>
      <c r="BJ186" s="19">
        <v>2</v>
      </c>
      <c r="BK186" s="19">
        <v>12</v>
      </c>
      <c r="BL186" s="19">
        <v>86</v>
      </c>
      <c r="BM186" s="19">
        <v>0</v>
      </c>
      <c r="BN186" s="19">
        <v>0</v>
      </c>
      <c r="BO186" s="19">
        <v>10</v>
      </c>
      <c r="BP186" s="19">
        <v>0</v>
      </c>
      <c r="BQ186" s="20" t="s">
        <v>175</v>
      </c>
      <c r="BR186" s="19">
        <v>31</v>
      </c>
      <c r="BS186" s="19">
        <v>30</v>
      </c>
      <c r="BT186" s="19">
        <v>3</v>
      </c>
      <c r="BU186" s="19">
        <v>2</v>
      </c>
      <c r="BV186" s="19">
        <v>1.7999999999999999E-2</v>
      </c>
      <c r="BW186" s="19">
        <v>3.0000000000000001E-3</v>
      </c>
      <c r="BX186" s="19">
        <v>24</v>
      </c>
      <c r="BY186" s="19">
        <v>0</v>
      </c>
      <c r="BZ186" s="20" t="s">
        <v>178</v>
      </c>
      <c r="CA186" s="19">
        <v>223</v>
      </c>
      <c r="CB186" s="19">
        <v>0.1</v>
      </c>
      <c r="CC186" s="19">
        <v>1</v>
      </c>
      <c r="CD186" s="19">
        <v>11</v>
      </c>
      <c r="CE186" s="19">
        <v>4</v>
      </c>
      <c r="CF186" s="19">
        <v>1</v>
      </c>
      <c r="CG186" s="19">
        <v>0.1</v>
      </c>
    </row>
    <row r="187" spans="1:85">
      <c r="A187" s="19"/>
      <c r="B187" s="19"/>
      <c r="C187" s="19"/>
      <c r="D187" s="19"/>
      <c r="E187" s="19"/>
      <c r="F187" s="24" t="str">
        <f t="shared" si="14"/>
        <v/>
      </c>
      <c r="G187" s="19"/>
      <c r="H187" s="24" t="str">
        <f t="shared" si="16"/>
        <v/>
      </c>
      <c r="I187" s="24" t="str">
        <f t="shared" si="17"/>
        <v/>
      </c>
      <c r="J187" s="24" t="str">
        <f t="shared" si="18"/>
        <v/>
      </c>
      <c r="K187" s="47" t="str">
        <f t="shared" si="15"/>
        <v/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>
        <v>0</v>
      </c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</row>
    <row r="188" spans="1:85">
      <c r="A188" s="19">
        <v>1</v>
      </c>
      <c r="B188" s="19">
        <v>9</v>
      </c>
      <c r="C188" s="19">
        <v>520</v>
      </c>
      <c r="D188" s="19">
        <v>80</v>
      </c>
      <c r="E188" s="19">
        <v>0</v>
      </c>
      <c r="F188" s="24">
        <f t="shared" si="14"/>
        <v>130</v>
      </c>
      <c r="G188" s="19">
        <v>45</v>
      </c>
      <c r="H188" s="24">
        <f t="shared" si="16"/>
        <v>15</v>
      </c>
      <c r="I188" s="24">
        <f t="shared" si="17"/>
        <v>4</v>
      </c>
      <c r="J188" s="24">
        <f t="shared" si="18"/>
        <v>80</v>
      </c>
      <c r="K188" s="47" t="str">
        <f t="shared" si="15"/>
        <v>03</v>
      </c>
      <c r="L188" s="19">
        <v>22</v>
      </c>
      <c r="M188" s="19">
        <v>0</v>
      </c>
      <c r="N188" s="19">
        <v>0</v>
      </c>
      <c r="O188" s="19">
        <v>1</v>
      </c>
      <c r="P188" s="19">
        <v>0</v>
      </c>
      <c r="Q188" s="20" t="s">
        <v>170</v>
      </c>
      <c r="R188" s="19">
        <v>22</v>
      </c>
      <c r="S188" s="19">
        <v>10</v>
      </c>
      <c r="T188" s="19">
        <v>2</v>
      </c>
      <c r="U188" s="19">
        <v>4</v>
      </c>
      <c r="V188" s="19">
        <v>0.40100000000000002</v>
      </c>
      <c r="W188" s="19">
        <v>0.5</v>
      </c>
      <c r="X188" s="19">
        <v>24</v>
      </c>
      <c r="Y188" s="19">
        <v>0</v>
      </c>
      <c r="Z188" s="20" t="s">
        <v>176</v>
      </c>
      <c r="AA188" s="19"/>
      <c r="AB188" s="19">
        <v>0</v>
      </c>
      <c r="AC188" s="19">
        <v>1</v>
      </c>
      <c r="AD188" s="19">
        <v>11</v>
      </c>
      <c r="AE188" s="19">
        <v>4</v>
      </c>
      <c r="AF188" s="19">
        <v>1</v>
      </c>
      <c r="AG188" s="19">
        <v>0.32</v>
      </c>
      <c r="AH188" s="19">
        <v>0</v>
      </c>
      <c r="BA188" s="19">
        <v>1</v>
      </c>
      <c r="BB188" s="19">
        <v>9</v>
      </c>
      <c r="BC188" s="19">
        <v>520</v>
      </c>
      <c r="BD188" s="19">
        <v>80</v>
      </c>
      <c r="BE188" s="19">
        <v>0</v>
      </c>
      <c r="BF188" s="19">
        <v>13</v>
      </c>
      <c r="BG188" s="19">
        <v>45</v>
      </c>
      <c r="BH188" s="19">
        <v>10</v>
      </c>
      <c r="BI188" s="19">
        <v>35</v>
      </c>
      <c r="BJ188" s="19">
        <v>5</v>
      </c>
      <c r="BK188" s="19">
        <v>2</v>
      </c>
      <c r="BL188" s="19">
        <v>22</v>
      </c>
      <c r="BM188" s="19">
        <v>0</v>
      </c>
      <c r="BN188" s="19">
        <v>0</v>
      </c>
      <c r="BO188" s="19">
        <v>1</v>
      </c>
      <c r="BP188" s="19">
        <v>0</v>
      </c>
      <c r="BQ188" s="20" t="s">
        <v>170</v>
      </c>
      <c r="BR188" s="19">
        <v>22</v>
      </c>
      <c r="BS188" s="19">
        <v>10</v>
      </c>
      <c r="BT188" s="19">
        <v>2</v>
      </c>
      <c r="BU188" s="19">
        <v>4</v>
      </c>
      <c r="BV188" s="19">
        <v>0.40100000000000002</v>
      </c>
      <c r="BW188" s="19">
        <v>0.5</v>
      </c>
      <c r="BX188" s="19">
        <v>24</v>
      </c>
      <c r="BY188" s="19">
        <v>0</v>
      </c>
      <c r="BZ188" s="20" t="s">
        <v>176</v>
      </c>
      <c r="CA188" s="19"/>
      <c r="CB188" s="19">
        <v>0</v>
      </c>
      <c r="CC188" s="19">
        <v>1</v>
      </c>
      <c r="CD188" s="19">
        <v>11</v>
      </c>
      <c r="CE188" s="19">
        <v>4</v>
      </c>
      <c r="CF188" s="19">
        <v>1</v>
      </c>
      <c r="CG188" s="19">
        <v>0.32</v>
      </c>
    </row>
    <row r="189" spans="1:85">
      <c r="A189" s="19">
        <v>2</v>
      </c>
      <c r="B189" s="19">
        <v>8</v>
      </c>
      <c r="C189" s="19">
        <v>360</v>
      </c>
      <c r="D189" s="19">
        <v>50</v>
      </c>
      <c r="E189" s="19">
        <v>0</v>
      </c>
      <c r="F189" s="24">
        <f t="shared" si="14"/>
        <v>120</v>
      </c>
      <c r="G189" s="19">
        <v>60</v>
      </c>
      <c r="H189" s="24">
        <f t="shared" si="16"/>
        <v>15</v>
      </c>
      <c r="I189" s="24">
        <f t="shared" si="17"/>
        <v>8</v>
      </c>
      <c r="J189" s="24">
        <f t="shared" si="18"/>
        <v>80</v>
      </c>
      <c r="K189" s="47" t="str">
        <f t="shared" si="15"/>
        <v>03</v>
      </c>
      <c r="L189" s="19">
        <v>22</v>
      </c>
      <c r="M189" s="19">
        <v>0</v>
      </c>
      <c r="N189" s="19">
        <v>0</v>
      </c>
      <c r="O189" s="19">
        <v>1</v>
      </c>
      <c r="P189" s="19">
        <v>0</v>
      </c>
      <c r="Q189" s="20" t="s">
        <v>170</v>
      </c>
      <c r="R189" s="19">
        <v>22</v>
      </c>
      <c r="S189" s="19">
        <v>10</v>
      </c>
      <c r="T189" s="19">
        <v>2</v>
      </c>
      <c r="U189" s="19">
        <v>4</v>
      </c>
      <c r="V189" s="19">
        <v>0.29499999999999998</v>
      </c>
      <c r="W189" s="19">
        <v>0.28499999999999998</v>
      </c>
      <c r="X189" s="19">
        <v>24</v>
      </c>
      <c r="Y189" s="19">
        <v>0</v>
      </c>
      <c r="Z189" s="20" t="s">
        <v>176</v>
      </c>
      <c r="AA189" s="19"/>
      <c r="AB189" s="19">
        <v>0</v>
      </c>
      <c r="AC189" s="19">
        <v>1</v>
      </c>
      <c r="AD189" s="19">
        <v>11</v>
      </c>
      <c r="AE189" s="19">
        <v>4</v>
      </c>
      <c r="AF189" s="19">
        <v>1</v>
      </c>
      <c r="AG189" s="19">
        <v>0.32</v>
      </c>
      <c r="AH189" s="19">
        <v>0</v>
      </c>
      <c r="BA189" s="19">
        <v>2</v>
      </c>
      <c r="BB189" s="19">
        <v>8</v>
      </c>
      <c r="BC189" s="19">
        <v>360</v>
      </c>
      <c r="BD189" s="19">
        <v>50</v>
      </c>
      <c r="BE189" s="19">
        <v>0</v>
      </c>
      <c r="BF189" s="19">
        <v>12</v>
      </c>
      <c r="BG189" s="19">
        <v>60</v>
      </c>
      <c r="BH189" s="19">
        <v>17</v>
      </c>
      <c r="BI189" s="19">
        <v>60</v>
      </c>
      <c r="BJ189" s="19">
        <v>5</v>
      </c>
      <c r="BK189" s="19">
        <v>2</v>
      </c>
      <c r="BL189" s="19">
        <v>22</v>
      </c>
      <c r="BM189" s="19">
        <v>0</v>
      </c>
      <c r="BN189" s="19">
        <v>0</v>
      </c>
      <c r="BO189" s="19">
        <v>1</v>
      </c>
      <c r="BP189" s="19">
        <v>0</v>
      </c>
      <c r="BQ189" s="20" t="s">
        <v>170</v>
      </c>
      <c r="BR189" s="19">
        <v>22</v>
      </c>
      <c r="BS189" s="19">
        <v>10</v>
      </c>
      <c r="BT189" s="19">
        <v>2</v>
      </c>
      <c r="BU189" s="19">
        <v>4</v>
      </c>
      <c r="BV189" s="19">
        <v>0.29499999999999998</v>
      </c>
      <c r="BW189" s="19">
        <v>0.28499999999999998</v>
      </c>
      <c r="BX189" s="19">
        <v>24</v>
      </c>
      <c r="BY189" s="19">
        <v>0</v>
      </c>
      <c r="BZ189" s="20" t="s">
        <v>176</v>
      </c>
      <c r="CA189" s="19"/>
      <c r="CB189" s="19">
        <v>0</v>
      </c>
      <c r="CC189" s="19">
        <v>1</v>
      </c>
      <c r="CD189" s="19">
        <v>11</v>
      </c>
      <c r="CE189" s="19">
        <v>4</v>
      </c>
      <c r="CF189" s="19">
        <v>1</v>
      </c>
      <c r="CG189" s="19">
        <v>0.32</v>
      </c>
    </row>
    <row r="190" spans="1:85">
      <c r="A190" s="19">
        <v>3</v>
      </c>
      <c r="B190" s="19">
        <v>7</v>
      </c>
      <c r="C190" s="19">
        <v>140</v>
      </c>
      <c r="D190" s="19">
        <v>30</v>
      </c>
      <c r="E190" s="19">
        <v>0</v>
      </c>
      <c r="F190" s="24">
        <f t="shared" si="14"/>
        <v>75</v>
      </c>
      <c r="G190" s="19">
        <v>150</v>
      </c>
      <c r="H190" s="24">
        <f t="shared" si="16"/>
        <v>15</v>
      </c>
      <c r="I190" s="24">
        <f t="shared" si="17"/>
        <v>8</v>
      </c>
      <c r="J190" s="24">
        <f t="shared" si="18"/>
        <v>80</v>
      </c>
      <c r="K190" s="47" t="str">
        <f t="shared" si="15"/>
        <v>03</v>
      </c>
      <c r="L190" s="19">
        <v>62</v>
      </c>
      <c r="M190" s="19">
        <v>0</v>
      </c>
      <c r="N190" s="19">
        <v>0</v>
      </c>
      <c r="O190" s="19">
        <v>1</v>
      </c>
      <c r="P190" s="19">
        <v>0</v>
      </c>
      <c r="Q190" s="20" t="s">
        <v>170</v>
      </c>
      <c r="R190" s="19">
        <v>42</v>
      </c>
      <c r="S190" s="19">
        <v>10</v>
      </c>
      <c r="T190" s="19">
        <v>2</v>
      </c>
      <c r="U190" s="19">
        <v>4</v>
      </c>
      <c r="V190" s="19">
        <v>0.22600000000000001</v>
      </c>
      <c r="W190" s="19">
        <v>0.20610000000000001</v>
      </c>
      <c r="X190" s="19">
        <v>24</v>
      </c>
      <c r="Y190" s="19">
        <v>0</v>
      </c>
      <c r="Z190" s="20" t="s">
        <v>176</v>
      </c>
      <c r="AA190" s="19"/>
      <c r="AB190" s="19">
        <v>0</v>
      </c>
      <c r="AC190" s="19">
        <v>1</v>
      </c>
      <c r="AD190" s="19">
        <v>11</v>
      </c>
      <c r="AE190" s="19">
        <v>4</v>
      </c>
      <c r="AF190" s="19">
        <v>1</v>
      </c>
      <c r="AG190" s="19">
        <v>0.32</v>
      </c>
      <c r="AH190" s="19">
        <v>0</v>
      </c>
      <c r="BA190" s="19">
        <v>3</v>
      </c>
      <c r="BB190" s="19">
        <v>7</v>
      </c>
      <c r="BC190" s="19">
        <v>140</v>
      </c>
      <c r="BD190" s="19">
        <v>30</v>
      </c>
      <c r="BE190" s="19">
        <v>0</v>
      </c>
      <c r="BF190" s="19">
        <v>7.4</v>
      </c>
      <c r="BG190" s="19">
        <v>150</v>
      </c>
      <c r="BH190" s="19">
        <v>17</v>
      </c>
      <c r="BI190" s="19">
        <v>60</v>
      </c>
      <c r="BJ190" s="19">
        <v>5</v>
      </c>
      <c r="BK190" s="19">
        <v>2</v>
      </c>
      <c r="BL190" s="19">
        <v>62</v>
      </c>
      <c r="BM190" s="19">
        <v>0</v>
      </c>
      <c r="BN190" s="19">
        <v>0</v>
      </c>
      <c r="BO190" s="19">
        <v>1</v>
      </c>
      <c r="BP190" s="19">
        <v>0</v>
      </c>
      <c r="BQ190" s="20" t="s">
        <v>170</v>
      </c>
      <c r="BR190" s="19">
        <v>42</v>
      </c>
      <c r="BS190" s="19">
        <v>10</v>
      </c>
      <c r="BT190" s="19">
        <v>2</v>
      </c>
      <c r="BU190" s="19">
        <v>4</v>
      </c>
      <c r="BV190" s="19">
        <v>0.22600000000000001</v>
      </c>
      <c r="BW190" s="19">
        <v>0.20610000000000001</v>
      </c>
      <c r="BX190" s="19">
        <v>24</v>
      </c>
      <c r="BY190" s="19">
        <v>0</v>
      </c>
      <c r="BZ190" s="20" t="s">
        <v>176</v>
      </c>
      <c r="CA190" s="19"/>
      <c r="CB190" s="19">
        <v>0</v>
      </c>
      <c r="CC190" s="19">
        <v>1</v>
      </c>
      <c r="CD190" s="19">
        <v>11</v>
      </c>
      <c r="CE190" s="19">
        <v>4</v>
      </c>
      <c r="CF190" s="19">
        <v>1</v>
      </c>
      <c r="CG190" s="19">
        <v>0.32</v>
      </c>
    </row>
    <row r="191" spans="1:85">
      <c r="A191" s="19">
        <v>4</v>
      </c>
      <c r="B191" s="19">
        <v>6</v>
      </c>
      <c r="C191" s="19">
        <v>90</v>
      </c>
      <c r="D191" s="19">
        <v>30</v>
      </c>
      <c r="E191" s="19">
        <v>0</v>
      </c>
      <c r="F191" s="24">
        <f t="shared" si="14"/>
        <v>55</v>
      </c>
      <c r="G191" s="19">
        <v>150</v>
      </c>
      <c r="H191" s="24">
        <f t="shared" si="16"/>
        <v>15</v>
      </c>
      <c r="I191" s="24">
        <f t="shared" si="17"/>
        <v>8</v>
      </c>
      <c r="J191" s="24">
        <f t="shared" si="18"/>
        <v>80</v>
      </c>
      <c r="K191" s="47" t="str">
        <f t="shared" si="15"/>
        <v>03</v>
      </c>
      <c r="L191" s="19">
        <v>62</v>
      </c>
      <c r="M191" s="19">
        <v>0</v>
      </c>
      <c r="N191" s="19">
        <v>0</v>
      </c>
      <c r="O191" s="19">
        <v>1</v>
      </c>
      <c r="P191" s="19">
        <v>0</v>
      </c>
      <c r="Q191" s="20" t="s">
        <v>170</v>
      </c>
      <c r="R191" s="19">
        <v>42</v>
      </c>
      <c r="S191" s="19">
        <v>10</v>
      </c>
      <c r="T191" s="19">
        <v>2</v>
      </c>
      <c r="U191" s="19">
        <v>4</v>
      </c>
      <c r="V191" s="19">
        <v>0.157</v>
      </c>
      <c r="W191" s="19">
        <v>0.1411</v>
      </c>
      <c r="X191" s="19">
        <v>24</v>
      </c>
      <c r="Y191" s="19">
        <v>0</v>
      </c>
      <c r="Z191" s="20" t="s">
        <v>176</v>
      </c>
      <c r="AA191" s="19"/>
      <c r="AB191" s="19">
        <v>0</v>
      </c>
      <c r="AC191" s="19">
        <v>1</v>
      </c>
      <c r="AD191" s="19">
        <v>11</v>
      </c>
      <c r="AE191" s="19">
        <v>4</v>
      </c>
      <c r="AF191" s="19">
        <v>1</v>
      </c>
      <c r="AG191" s="19">
        <v>0.32</v>
      </c>
      <c r="AH191" s="19">
        <v>0</v>
      </c>
      <c r="BA191" s="19">
        <v>4</v>
      </c>
      <c r="BB191" s="19">
        <v>6</v>
      </c>
      <c r="BC191" s="19">
        <v>90</v>
      </c>
      <c r="BD191" s="19">
        <v>30</v>
      </c>
      <c r="BE191" s="19">
        <v>0</v>
      </c>
      <c r="BF191" s="19">
        <v>5.4</v>
      </c>
      <c r="BG191" s="19">
        <v>150</v>
      </c>
      <c r="BH191" s="19">
        <v>17</v>
      </c>
      <c r="BI191" s="19">
        <v>60</v>
      </c>
      <c r="BJ191" s="19">
        <v>5</v>
      </c>
      <c r="BK191" s="19">
        <v>2</v>
      </c>
      <c r="BL191" s="19">
        <v>62</v>
      </c>
      <c r="BM191" s="19">
        <v>0</v>
      </c>
      <c r="BN191" s="19">
        <v>0</v>
      </c>
      <c r="BO191" s="19">
        <v>1</v>
      </c>
      <c r="BP191" s="19">
        <v>0</v>
      </c>
      <c r="BQ191" s="20" t="s">
        <v>170</v>
      </c>
      <c r="BR191" s="19">
        <v>42</v>
      </c>
      <c r="BS191" s="19">
        <v>10</v>
      </c>
      <c r="BT191" s="19">
        <v>2</v>
      </c>
      <c r="BU191" s="19">
        <v>4</v>
      </c>
      <c r="BV191" s="19">
        <v>0.157</v>
      </c>
      <c r="BW191" s="19">
        <v>0.1411</v>
      </c>
      <c r="BX191" s="19">
        <v>24</v>
      </c>
      <c r="BY191" s="19">
        <v>0</v>
      </c>
      <c r="BZ191" s="20" t="s">
        <v>176</v>
      </c>
      <c r="CA191" s="19"/>
      <c r="CB191" s="19">
        <v>0</v>
      </c>
      <c r="CC191" s="19">
        <v>1</v>
      </c>
      <c r="CD191" s="19">
        <v>11</v>
      </c>
      <c r="CE191" s="19">
        <v>4</v>
      </c>
      <c r="CF191" s="19">
        <v>1</v>
      </c>
      <c r="CG191" s="19">
        <v>0.32</v>
      </c>
    </row>
    <row r="192" spans="1:85">
      <c r="A192" s="19">
        <v>5</v>
      </c>
      <c r="B192" s="19">
        <v>5</v>
      </c>
      <c r="C192" s="19">
        <v>60</v>
      </c>
      <c r="D192" s="19">
        <v>30</v>
      </c>
      <c r="E192" s="19">
        <v>0</v>
      </c>
      <c r="F192" s="24">
        <f t="shared" si="14"/>
        <v>45</v>
      </c>
      <c r="G192" s="19">
        <v>150</v>
      </c>
      <c r="H192" s="24">
        <f t="shared" si="16"/>
        <v>15</v>
      </c>
      <c r="I192" s="24">
        <f t="shared" si="17"/>
        <v>8</v>
      </c>
      <c r="J192" s="24">
        <f t="shared" si="18"/>
        <v>80</v>
      </c>
      <c r="K192" s="47" t="str">
        <f t="shared" si="15"/>
        <v>03</v>
      </c>
      <c r="L192" s="19">
        <v>62</v>
      </c>
      <c r="M192" s="19">
        <v>0</v>
      </c>
      <c r="N192" s="19">
        <v>0</v>
      </c>
      <c r="O192" s="19">
        <v>1</v>
      </c>
      <c r="P192" s="19">
        <v>0</v>
      </c>
      <c r="Q192" s="20" t="s">
        <v>170</v>
      </c>
      <c r="R192" s="19">
        <v>42</v>
      </c>
      <c r="S192" s="19">
        <v>10</v>
      </c>
      <c r="T192" s="19">
        <v>2</v>
      </c>
      <c r="U192" s="19">
        <v>4</v>
      </c>
      <c r="V192" s="19">
        <v>0.111</v>
      </c>
      <c r="W192" s="19">
        <v>9.9099999999999994E-2</v>
      </c>
      <c r="X192" s="19">
        <v>24</v>
      </c>
      <c r="Y192" s="19">
        <v>0</v>
      </c>
      <c r="Z192" s="20" t="s">
        <v>176</v>
      </c>
      <c r="AA192" s="19"/>
      <c r="AB192" s="19">
        <v>0</v>
      </c>
      <c r="AC192" s="19">
        <v>1</v>
      </c>
      <c r="AD192" s="19">
        <v>11</v>
      </c>
      <c r="AE192" s="19">
        <v>4</v>
      </c>
      <c r="AF192" s="19">
        <v>1</v>
      </c>
      <c r="AG192" s="19">
        <v>0.32</v>
      </c>
      <c r="AH192" s="19">
        <v>0</v>
      </c>
      <c r="BA192" s="19">
        <v>5</v>
      </c>
      <c r="BB192" s="19">
        <v>5</v>
      </c>
      <c r="BC192" s="19">
        <v>60</v>
      </c>
      <c r="BD192" s="19">
        <v>30</v>
      </c>
      <c r="BE192" s="19">
        <v>0</v>
      </c>
      <c r="BF192" s="19">
        <v>4.4000000000000004</v>
      </c>
      <c r="BG192" s="19">
        <v>150</v>
      </c>
      <c r="BH192" s="19">
        <v>17</v>
      </c>
      <c r="BI192" s="19">
        <v>60</v>
      </c>
      <c r="BJ192" s="19">
        <v>5</v>
      </c>
      <c r="BK192" s="19">
        <v>2</v>
      </c>
      <c r="BL192" s="19">
        <v>62</v>
      </c>
      <c r="BM192" s="19">
        <v>0</v>
      </c>
      <c r="BN192" s="19">
        <v>0</v>
      </c>
      <c r="BO192" s="19">
        <v>1</v>
      </c>
      <c r="BP192" s="19">
        <v>0</v>
      </c>
      <c r="BQ192" s="20" t="s">
        <v>170</v>
      </c>
      <c r="BR192" s="19">
        <v>42</v>
      </c>
      <c r="BS192" s="19">
        <v>10</v>
      </c>
      <c r="BT192" s="19">
        <v>2</v>
      </c>
      <c r="BU192" s="19">
        <v>4</v>
      </c>
      <c r="BV192" s="19">
        <v>0.111</v>
      </c>
      <c r="BW192" s="19">
        <v>9.9099999999999994E-2</v>
      </c>
      <c r="BX192" s="19">
        <v>24</v>
      </c>
      <c r="BY192" s="19">
        <v>0</v>
      </c>
      <c r="BZ192" s="20" t="s">
        <v>176</v>
      </c>
      <c r="CA192" s="19"/>
      <c r="CB192" s="19">
        <v>0</v>
      </c>
      <c r="CC192" s="19">
        <v>1</v>
      </c>
      <c r="CD192" s="19">
        <v>11</v>
      </c>
      <c r="CE192" s="19">
        <v>4</v>
      </c>
      <c r="CF192" s="19">
        <v>1</v>
      </c>
      <c r="CG192" s="19">
        <v>0.32</v>
      </c>
    </row>
    <row r="193" spans="1:85">
      <c r="A193" s="19">
        <v>6</v>
      </c>
      <c r="B193" s="19">
        <v>4</v>
      </c>
      <c r="C193" s="19">
        <v>30</v>
      </c>
      <c r="D193" s="19">
        <v>15</v>
      </c>
      <c r="E193" s="19">
        <v>0</v>
      </c>
      <c r="F193" s="24">
        <f t="shared" si="14"/>
        <v>35</v>
      </c>
      <c r="G193" s="19">
        <v>150</v>
      </c>
      <c r="H193" s="24">
        <f t="shared" si="16"/>
        <v>15</v>
      </c>
      <c r="I193" s="24">
        <f t="shared" si="17"/>
        <v>8</v>
      </c>
      <c r="J193" s="24">
        <f t="shared" si="18"/>
        <v>80</v>
      </c>
      <c r="K193" s="47" t="str">
        <f t="shared" si="15"/>
        <v>03</v>
      </c>
      <c r="L193" s="19">
        <v>62</v>
      </c>
      <c r="M193" s="19">
        <v>0</v>
      </c>
      <c r="N193" s="19">
        <v>0</v>
      </c>
      <c r="O193" s="19">
        <v>0</v>
      </c>
      <c r="P193" s="19">
        <v>0</v>
      </c>
      <c r="Q193" s="20" t="s">
        <v>170</v>
      </c>
      <c r="R193" s="19">
        <v>42</v>
      </c>
      <c r="S193" s="19">
        <v>10</v>
      </c>
      <c r="T193" s="19">
        <v>2</v>
      </c>
      <c r="U193" s="19">
        <v>4</v>
      </c>
      <c r="V193" s="19">
        <v>7.2999999999999995E-2</v>
      </c>
      <c r="W193" s="19">
        <v>6.4100000000000004E-2</v>
      </c>
      <c r="X193" s="19">
        <v>24</v>
      </c>
      <c r="Y193" s="19">
        <v>0</v>
      </c>
      <c r="Z193" s="20" t="s">
        <v>176</v>
      </c>
      <c r="AA193" s="19"/>
      <c r="AB193" s="19">
        <v>2.8</v>
      </c>
      <c r="AC193" s="19">
        <v>1</v>
      </c>
      <c r="AD193" s="19">
        <v>11</v>
      </c>
      <c r="AE193" s="19">
        <v>4</v>
      </c>
      <c r="AF193" s="19">
        <v>1</v>
      </c>
      <c r="AG193" s="19">
        <v>0.32</v>
      </c>
      <c r="AH193" s="19">
        <v>0</v>
      </c>
      <c r="BA193" s="19">
        <v>6</v>
      </c>
      <c r="BB193" s="19">
        <v>4</v>
      </c>
      <c r="BC193" s="19">
        <v>30</v>
      </c>
      <c r="BD193" s="19">
        <v>15</v>
      </c>
      <c r="BE193" s="19">
        <v>0</v>
      </c>
      <c r="BF193" s="19">
        <v>3.4</v>
      </c>
      <c r="BG193" s="19">
        <v>150</v>
      </c>
      <c r="BH193" s="19">
        <v>17</v>
      </c>
      <c r="BI193" s="19">
        <v>60</v>
      </c>
      <c r="BJ193" s="19">
        <v>5</v>
      </c>
      <c r="BK193" s="19">
        <v>2</v>
      </c>
      <c r="BL193" s="19">
        <v>62</v>
      </c>
      <c r="BM193" s="19">
        <v>0</v>
      </c>
      <c r="BN193" s="19">
        <v>0</v>
      </c>
      <c r="BO193" s="19">
        <v>0</v>
      </c>
      <c r="BP193" s="19">
        <v>0</v>
      </c>
      <c r="BQ193" s="20" t="s">
        <v>170</v>
      </c>
      <c r="BR193" s="19">
        <v>42</v>
      </c>
      <c r="BS193" s="19">
        <v>10</v>
      </c>
      <c r="BT193" s="19">
        <v>2</v>
      </c>
      <c r="BU193" s="19">
        <v>4</v>
      </c>
      <c r="BV193" s="19">
        <v>7.2999999999999995E-2</v>
      </c>
      <c r="BW193" s="19">
        <v>6.4100000000000004E-2</v>
      </c>
      <c r="BX193" s="19">
        <v>24</v>
      </c>
      <c r="BY193" s="19">
        <v>0</v>
      </c>
      <c r="BZ193" s="20" t="s">
        <v>176</v>
      </c>
      <c r="CA193" s="19"/>
      <c r="CB193" s="19">
        <v>2.8</v>
      </c>
      <c r="CC193" s="19">
        <v>1</v>
      </c>
      <c r="CD193" s="19">
        <v>11</v>
      </c>
      <c r="CE193" s="19">
        <v>4</v>
      </c>
      <c r="CF193" s="19">
        <v>1</v>
      </c>
      <c r="CG193" s="19">
        <v>0.32</v>
      </c>
    </row>
    <row r="194" spans="1:85">
      <c r="A194" s="19">
        <v>7</v>
      </c>
      <c r="B194" s="19">
        <v>3</v>
      </c>
      <c r="C194" s="19">
        <v>20</v>
      </c>
      <c r="D194" s="19">
        <v>10</v>
      </c>
      <c r="E194" s="19">
        <v>0</v>
      </c>
      <c r="F194" s="24">
        <f t="shared" ref="F194:F257" si="19">IF(BF194="","",IF(OR(ROUND(MOD(BF194,1),1)=0.2,ROUND(MOD(BF194,1),1)=0.4,ROUND(MOD(BF194,1),1)=0.7),BF194+0.1,IF(OR(ROUND(MOD(BF194,1),1)=0.1,ROUND(MOD(BF194,1),1)=0.6,ROUND(MOD(BF194,1),1)=0.9),BF194-0.1,BF194))*10)</f>
        <v>25</v>
      </c>
      <c r="G194" s="19">
        <v>150</v>
      </c>
      <c r="H194" s="24">
        <f t="shared" si="16"/>
        <v>15</v>
      </c>
      <c r="I194" s="24">
        <f t="shared" si="17"/>
        <v>10</v>
      </c>
      <c r="J194" s="24">
        <f t="shared" si="18"/>
        <v>80</v>
      </c>
      <c r="K194" s="47" t="str">
        <f t="shared" si="15"/>
        <v>00</v>
      </c>
      <c r="L194" s="19">
        <v>73</v>
      </c>
      <c r="M194" s="19">
        <v>0</v>
      </c>
      <c r="N194" s="19">
        <v>0</v>
      </c>
      <c r="O194" s="19">
        <v>0</v>
      </c>
      <c r="P194" s="19">
        <v>0</v>
      </c>
      <c r="Q194" s="20" t="s">
        <v>170</v>
      </c>
      <c r="R194" s="19">
        <v>42</v>
      </c>
      <c r="S194" s="19">
        <v>15</v>
      </c>
      <c r="T194" s="19">
        <v>2</v>
      </c>
      <c r="U194" s="19">
        <v>4</v>
      </c>
      <c r="V194" s="19">
        <v>5.0999999999999997E-2</v>
      </c>
      <c r="W194" s="19">
        <v>4.41E-2</v>
      </c>
      <c r="X194" s="19">
        <v>24</v>
      </c>
      <c r="Y194" s="19">
        <v>0</v>
      </c>
      <c r="Z194" s="20" t="s">
        <v>176</v>
      </c>
      <c r="AA194" s="19"/>
      <c r="AB194" s="19">
        <v>2</v>
      </c>
      <c r="AC194" s="19">
        <v>1</v>
      </c>
      <c r="AD194" s="19">
        <v>11</v>
      </c>
      <c r="AE194" s="19">
        <v>4</v>
      </c>
      <c r="AF194" s="19">
        <v>1</v>
      </c>
      <c r="AG194" s="19">
        <v>0.32</v>
      </c>
      <c r="AH194" s="19">
        <v>0</v>
      </c>
      <c r="BA194" s="19">
        <v>7</v>
      </c>
      <c r="BB194" s="19">
        <v>3</v>
      </c>
      <c r="BC194" s="19">
        <v>20</v>
      </c>
      <c r="BD194" s="19">
        <v>10</v>
      </c>
      <c r="BE194" s="19">
        <v>0</v>
      </c>
      <c r="BF194" s="19">
        <v>2.4</v>
      </c>
      <c r="BG194" s="19">
        <v>150</v>
      </c>
      <c r="BH194" s="19">
        <v>17</v>
      </c>
      <c r="BI194" s="19">
        <v>80</v>
      </c>
      <c r="BJ194" s="19">
        <v>5</v>
      </c>
      <c r="BK194" s="19">
        <v>2</v>
      </c>
      <c r="BL194" s="19">
        <v>73</v>
      </c>
      <c r="BM194" s="19">
        <v>0</v>
      </c>
      <c r="BN194" s="19">
        <v>0</v>
      </c>
      <c r="BO194" s="19">
        <v>0</v>
      </c>
      <c r="BP194" s="19">
        <v>0</v>
      </c>
      <c r="BQ194" s="20" t="s">
        <v>170</v>
      </c>
      <c r="BR194" s="19">
        <v>42</v>
      </c>
      <c r="BS194" s="19">
        <v>15</v>
      </c>
      <c r="BT194" s="19">
        <v>2</v>
      </c>
      <c r="BU194" s="19">
        <v>4</v>
      </c>
      <c r="BV194" s="19">
        <v>5.0999999999999997E-2</v>
      </c>
      <c r="BW194" s="19">
        <v>4.41E-2</v>
      </c>
      <c r="BX194" s="19">
        <v>24</v>
      </c>
      <c r="BY194" s="19">
        <v>0</v>
      </c>
      <c r="BZ194" s="20" t="s">
        <v>176</v>
      </c>
      <c r="CA194" s="19"/>
      <c r="CB194" s="19">
        <v>2</v>
      </c>
      <c r="CC194" s="19">
        <v>1</v>
      </c>
      <c r="CD194" s="19">
        <v>11</v>
      </c>
      <c r="CE194" s="19">
        <v>4</v>
      </c>
      <c r="CF194" s="19">
        <v>1</v>
      </c>
      <c r="CG194" s="19">
        <v>0.32</v>
      </c>
    </row>
    <row r="195" spans="1:85">
      <c r="A195" s="19">
        <v>8</v>
      </c>
      <c r="B195" s="19">
        <v>2</v>
      </c>
      <c r="C195" s="19">
        <v>10</v>
      </c>
      <c r="D195" s="19">
        <v>10</v>
      </c>
      <c r="E195" s="19">
        <v>0</v>
      </c>
      <c r="F195" s="24">
        <f t="shared" si="19"/>
        <v>15</v>
      </c>
      <c r="G195" s="19">
        <v>160</v>
      </c>
      <c r="H195" s="24">
        <f t="shared" si="16"/>
        <v>15</v>
      </c>
      <c r="I195" s="24">
        <f t="shared" si="17"/>
        <v>19</v>
      </c>
      <c r="J195" s="24">
        <f t="shared" si="18"/>
        <v>80</v>
      </c>
      <c r="K195" s="47" t="str">
        <f t="shared" si="15"/>
        <v>00</v>
      </c>
      <c r="L195" s="19">
        <v>73</v>
      </c>
      <c r="M195" s="19">
        <v>0</v>
      </c>
      <c r="N195" s="19">
        <v>0</v>
      </c>
      <c r="O195" s="19">
        <v>0</v>
      </c>
      <c r="P195" s="19">
        <v>0</v>
      </c>
      <c r="Q195" s="20" t="s">
        <v>170</v>
      </c>
      <c r="R195" s="19">
        <v>42</v>
      </c>
      <c r="S195" s="19">
        <v>15</v>
      </c>
      <c r="T195" s="19">
        <v>2</v>
      </c>
      <c r="U195" s="19">
        <v>4</v>
      </c>
      <c r="V195" s="19">
        <v>3.2000000000000001E-2</v>
      </c>
      <c r="W195" s="19">
        <v>2.7099999999999999E-2</v>
      </c>
      <c r="X195" s="19">
        <v>24</v>
      </c>
      <c r="Y195" s="19">
        <v>0</v>
      </c>
      <c r="Z195" s="20" t="s">
        <v>176</v>
      </c>
      <c r="AA195" s="19"/>
      <c r="AB195" s="19">
        <v>1.1200000000000001</v>
      </c>
      <c r="AC195" s="19">
        <v>1</v>
      </c>
      <c r="AD195" s="19">
        <v>11</v>
      </c>
      <c r="AE195" s="19">
        <v>4</v>
      </c>
      <c r="AF195" s="19">
        <v>1</v>
      </c>
      <c r="AG195" s="19">
        <v>0.32</v>
      </c>
      <c r="AH195" s="19">
        <v>0</v>
      </c>
      <c r="BA195" s="19">
        <v>8</v>
      </c>
      <c r="BB195" s="19">
        <v>2</v>
      </c>
      <c r="BC195" s="19">
        <v>10</v>
      </c>
      <c r="BD195" s="19">
        <v>10</v>
      </c>
      <c r="BE195" s="19">
        <v>0</v>
      </c>
      <c r="BF195" s="19">
        <v>1.4</v>
      </c>
      <c r="BG195" s="19">
        <v>160</v>
      </c>
      <c r="BH195" s="19">
        <v>17</v>
      </c>
      <c r="BI195" s="19">
        <v>150</v>
      </c>
      <c r="BJ195" s="19">
        <v>5</v>
      </c>
      <c r="BK195" s="19">
        <v>2</v>
      </c>
      <c r="BL195" s="19">
        <v>73</v>
      </c>
      <c r="BM195" s="19">
        <v>0</v>
      </c>
      <c r="BN195" s="19">
        <v>0</v>
      </c>
      <c r="BO195" s="19">
        <v>0</v>
      </c>
      <c r="BP195" s="19">
        <v>0</v>
      </c>
      <c r="BQ195" s="20" t="s">
        <v>170</v>
      </c>
      <c r="BR195" s="19">
        <v>42</v>
      </c>
      <c r="BS195" s="19">
        <v>15</v>
      </c>
      <c r="BT195" s="19">
        <v>2</v>
      </c>
      <c r="BU195" s="19">
        <v>4</v>
      </c>
      <c r="BV195" s="19">
        <v>3.2000000000000001E-2</v>
      </c>
      <c r="BW195" s="19">
        <v>2.7099999999999999E-2</v>
      </c>
      <c r="BX195" s="19">
        <v>24</v>
      </c>
      <c r="BY195" s="19">
        <v>0</v>
      </c>
      <c r="BZ195" s="20" t="s">
        <v>176</v>
      </c>
      <c r="CA195" s="19"/>
      <c r="CB195" s="19">
        <v>1.1200000000000001</v>
      </c>
      <c r="CC195" s="19">
        <v>1</v>
      </c>
      <c r="CD195" s="19">
        <v>11</v>
      </c>
      <c r="CE195" s="19">
        <v>4</v>
      </c>
      <c r="CF195" s="19">
        <v>1</v>
      </c>
      <c r="CG195" s="19">
        <v>0.32</v>
      </c>
    </row>
    <row r="196" spans="1:85">
      <c r="A196" s="19">
        <v>9</v>
      </c>
      <c r="B196" s="19">
        <v>801</v>
      </c>
      <c r="C196" s="19">
        <v>1</v>
      </c>
      <c r="D196" s="19">
        <v>15</v>
      </c>
      <c r="E196" s="19">
        <v>0</v>
      </c>
      <c r="F196" s="24">
        <f t="shared" si="19"/>
        <v>15</v>
      </c>
      <c r="G196" s="19">
        <v>180</v>
      </c>
      <c r="H196" s="24">
        <f t="shared" si="16"/>
        <v>15</v>
      </c>
      <c r="I196" s="24">
        <f t="shared" si="17"/>
        <v>19</v>
      </c>
      <c r="J196" s="24">
        <f t="shared" si="18"/>
        <v>80</v>
      </c>
      <c r="K196" s="47" t="str">
        <f t="shared" ref="K196:K259" si="20">TEXT(IF(W196=0,"",IF(BK196&gt;=10,LEFT(BK196,1),0)&amp;IF(V196&gt;=0.06,3,0)),"00")</f>
        <v>00</v>
      </c>
      <c r="L196" s="19">
        <v>73</v>
      </c>
      <c r="M196" s="19">
        <v>0</v>
      </c>
      <c r="N196" s="19">
        <v>2</v>
      </c>
      <c r="O196" s="19">
        <v>0</v>
      </c>
      <c r="P196" s="19">
        <v>3</v>
      </c>
      <c r="Q196" s="20" t="s">
        <v>175</v>
      </c>
      <c r="R196" s="19">
        <v>41</v>
      </c>
      <c r="S196" s="19">
        <v>30</v>
      </c>
      <c r="T196" s="19">
        <v>2</v>
      </c>
      <c r="U196" s="19">
        <v>4</v>
      </c>
      <c r="V196" s="19">
        <v>7.0000000000000001E-3</v>
      </c>
      <c r="W196" s="19">
        <v>7.0000000000000001E-3</v>
      </c>
      <c r="X196" s="19">
        <v>24</v>
      </c>
      <c r="Y196" s="19">
        <v>0</v>
      </c>
      <c r="Z196" s="20" t="s">
        <v>176</v>
      </c>
      <c r="AA196" s="19"/>
      <c r="AB196" s="19">
        <v>0.8</v>
      </c>
      <c r="AC196" s="19">
        <v>1</v>
      </c>
      <c r="AD196" s="19">
        <v>11</v>
      </c>
      <c r="AE196" s="19">
        <v>4</v>
      </c>
      <c r="AF196" s="19">
        <v>1</v>
      </c>
      <c r="AG196" s="19">
        <v>0.32</v>
      </c>
      <c r="AH196" s="19">
        <v>0</v>
      </c>
      <c r="BA196" s="19">
        <v>9</v>
      </c>
      <c r="BB196" s="19">
        <v>801</v>
      </c>
      <c r="BC196" s="19">
        <v>1</v>
      </c>
      <c r="BD196" s="19">
        <v>15</v>
      </c>
      <c r="BE196" s="19">
        <v>0</v>
      </c>
      <c r="BF196" s="19">
        <v>1.4</v>
      </c>
      <c r="BG196" s="19">
        <v>180</v>
      </c>
      <c r="BH196" s="19">
        <v>17</v>
      </c>
      <c r="BI196" s="19">
        <v>150</v>
      </c>
      <c r="BJ196" s="19">
        <v>5</v>
      </c>
      <c r="BK196" s="19">
        <v>2</v>
      </c>
      <c r="BL196" s="19">
        <v>73</v>
      </c>
      <c r="BM196" s="19">
        <v>0</v>
      </c>
      <c r="BN196" s="19">
        <v>2</v>
      </c>
      <c r="BO196" s="19">
        <v>0</v>
      </c>
      <c r="BP196" s="19">
        <v>3</v>
      </c>
      <c r="BQ196" s="20" t="s">
        <v>175</v>
      </c>
      <c r="BR196" s="19">
        <v>41</v>
      </c>
      <c r="BS196" s="19">
        <v>30</v>
      </c>
      <c r="BT196" s="19">
        <v>2</v>
      </c>
      <c r="BU196" s="19">
        <v>4</v>
      </c>
      <c r="BV196" s="19">
        <v>7.0000000000000001E-3</v>
      </c>
      <c r="BW196" s="19">
        <v>7.0000000000000001E-3</v>
      </c>
      <c r="BX196" s="19">
        <v>24</v>
      </c>
      <c r="BY196" s="19">
        <v>0</v>
      </c>
      <c r="BZ196" s="20" t="s">
        <v>176</v>
      </c>
      <c r="CA196" s="19"/>
      <c r="CB196" s="19">
        <v>0.8</v>
      </c>
      <c r="CC196" s="19">
        <v>1</v>
      </c>
      <c r="CD196" s="19">
        <v>11</v>
      </c>
      <c r="CE196" s="19">
        <v>4</v>
      </c>
      <c r="CF196" s="19">
        <v>1</v>
      </c>
      <c r="CG196" s="19">
        <v>0.32</v>
      </c>
    </row>
    <row r="197" spans="1:85">
      <c r="A197" s="19">
        <v>10</v>
      </c>
      <c r="B197" s="19">
        <v>801</v>
      </c>
      <c r="C197" s="19">
        <v>1</v>
      </c>
      <c r="D197" s="19">
        <v>9</v>
      </c>
      <c r="E197" s="19">
        <v>0</v>
      </c>
      <c r="F197" s="24">
        <f t="shared" si="19"/>
        <v>7.9999999999999991</v>
      </c>
      <c r="G197" s="19">
        <v>110</v>
      </c>
      <c r="H197" s="24">
        <f t="shared" si="16"/>
        <v>15</v>
      </c>
      <c r="I197" s="24">
        <f t="shared" si="17"/>
        <v>19</v>
      </c>
      <c r="J197" s="24">
        <f t="shared" si="18"/>
        <v>50</v>
      </c>
      <c r="K197" s="47" t="str">
        <f t="shared" si="20"/>
        <v>00</v>
      </c>
      <c r="L197" s="19">
        <v>73</v>
      </c>
      <c r="M197" s="19">
        <v>0</v>
      </c>
      <c r="N197" s="19">
        <v>40</v>
      </c>
      <c r="O197" s="19">
        <v>10</v>
      </c>
      <c r="P197" s="19">
        <v>1</v>
      </c>
      <c r="Q197" s="20" t="s">
        <v>175</v>
      </c>
      <c r="R197" s="19">
        <v>32</v>
      </c>
      <c r="S197" s="19">
        <v>30</v>
      </c>
      <c r="T197" s="19">
        <v>3</v>
      </c>
      <c r="U197" s="19">
        <v>2</v>
      </c>
      <c r="V197" s="19">
        <v>1E-3</v>
      </c>
      <c r="W197" s="19">
        <v>0.02</v>
      </c>
      <c r="X197" s="19">
        <v>24</v>
      </c>
      <c r="Y197" s="19">
        <v>0</v>
      </c>
      <c r="Z197" s="20" t="s">
        <v>178</v>
      </c>
      <c r="AA197" s="19">
        <v>136</v>
      </c>
      <c r="AB197" s="19">
        <v>0.32</v>
      </c>
      <c r="AC197" s="19">
        <v>1</v>
      </c>
      <c r="AD197" s="19">
        <v>11</v>
      </c>
      <c r="AE197" s="19">
        <v>4</v>
      </c>
      <c r="AF197" s="19">
        <v>1</v>
      </c>
      <c r="AG197" s="19">
        <v>0.32</v>
      </c>
      <c r="AH197" s="19">
        <v>0</v>
      </c>
      <c r="BA197" s="19">
        <v>10</v>
      </c>
      <c r="BB197" s="19">
        <v>801</v>
      </c>
      <c r="BC197" s="19">
        <v>1</v>
      </c>
      <c r="BD197" s="19">
        <v>9</v>
      </c>
      <c r="BE197" s="19">
        <v>0</v>
      </c>
      <c r="BF197" s="19">
        <v>0.7</v>
      </c>
      <c r="BG197" s="19">
        <v>110</v>
      </c>
      <c r="BH197" s="19">
        <v>28</v>
      </c>
      <c r="BI197" s="19">
        <v>150</v>
      </c>
      <c r="BJ197" s="19">
        <v>2</v>
      </c>
      <c r="BK197" s="19">
        <v>2</v>
      </c>
      <c r="BL197" s="19">
        <v>73</v>
      </c>
      <c r="BM197" s="19">
        <v>0</v>
      </c>
      <c r="BN197" s="19">
        <v>40</v>
      </c>
      <c r="BO197" s="19">
        <v>10</v>
      </c>
      <c r="BP197" s="19">
        <v>1</v>
      </c>
      <c r="BQ197" s="20" t="s">
        <v>175</v>
      </c>
      <c r="BR197" s="19">
        <v>32</v>
      </c>
      <c r="BS197" s="19">
        <v>30</v>
      </c>
      <c r="BT197" s="19">
        <v>3</v>
      </c>
      <c r="BU197" s="19">
        <v>2</v>
      </c>
      <c r="BV197" s="19">
        <v>1E-3</v>
      </c>
      <c r="BW197" s="19">
        <v>0.02</v>
      </c>
      <c r="BX197" s="19">
        <v>24</v>
      </c>
      <c r="BY197" s="19">
        <v>0</v>
      </c>
      <c r="BZ197" s="20" t="s">
        <v>178</v>
      </c>
      <c r="CA197" s="19">
        <v>136</v>
      </c>
      <c r="CB197" s="19">
        <v>0.32</v>
      </c>
      <c r="CC197" s="19">
        <v>1</v>
      </c>
      <c r="CD197" s="19">
        <v>11</v>
      </c>
      <c r="CE197" s="19">
        <v>4</v>
      </c>
      <c r="CF197" s="19">
        <v>1</v>
      </c>
      <c r="CG197" s="19">
        <v>0.32</v>
      </c>
    </row>
    <row r="198" spans="1:85">
      <c r="A198" s="19">
        <v>11</v>
      </c>
      <c r="B198" s="19">
        <v>801</v>
      </c>
      <c r="C198" s="19">
        <v>1</v>
      </c>
      <c r="D198" s="19">
        <v>9</v>
      </c>
      <c r="E198" s="19">
        <v>0</v>
      </c>
      <c r="F198" s="24">
        <f t="shared" si="19"/>
        <v>7.9999999999999991</v>
      </c>
      <c r="G198" s="19">
        <v>110</v>
      </c>
      <c r="H198" s="24">
        <f t="shared" si="16"/>
        <v>15</v>
      </c>
      <c r="I198" s="24">
        <f t="shared" si="17"/>
        <v>19</v>
      </c>
      <c r="J198" s="24">
        <f t="shared" si="18"/>
        <v>50</v>
      </c>
      <c r="K198" s="47" t="str">
        <f t="shared" si="20"/>
        <v>00</v>
      </c>
      <c r="L198" s="19">
        <v>73</v>
      </c>
      <c r="M198" s="19">
        <v>0</v>
      </c>
      <c r="N198" s="19">
        <v>40</v>
      </c>
      <c r="O198" s="19">
        <v>10</v>
      </c>
      <c r="P198" s="19">
        <v>1</v>
      </c>
      <c r="Q198" s="20" t="s">
        <v>175</v>
      </c>
      <c r="R198" s="19">
        <v>32</v>
      </c>
      <c r="S198" s="19">
        <v>30</v>
      </c>
      <c r="T198" s="19">
        <v>3</v>
      </c>
      <c r="U198" s="19">
        <v>2</v>
      </c>
      <c r="V198" s="19">
        <v>2.1000000000000001E-2</v>
      </c>
      <c r="W198" s="19">
        <v>5.0000000000000001E-3</v>
      </c>
      <c r="X198" s="19">
        <v>24</v>
      </c>
      <c r="Y198" s="19">
        <v>0</v>
      </c>
      <c r="Z198" s="20" t="s">
        <v>178</v>
      </c>
      <c r="AA198" s="19">
        <v>136</v>
      </c>
      <c r="AB198" s="19">
        <v>0.32</v>
      </c>
      <c r="AC198" s="19">
        <v>1</v>
      </c>
      <c r="AD198" s="19">
        <v>11</v>
      </c>
      <c r="AE198" s="19">
        <v>4</v>
      </c>
      <c r="AF198" s="19">
        <v>1</v>
      </c>
      <c r="AG198" s="19">
        <v>0.32</v>
      </c>
      <c r="AH198" s="19">
        <v>0</v>
      </c>
      <c r="BA198" s="19">
        <v>11</v>
      </c>
      <c r="BB198" s="19">
        <v>801</v>
      </c>
      <c r="BC198" s="19">
        <v>1</v>
      </c>
      <c r="BD198" s="19">
        <v>9</v>
      </c>
      <c r="BE198" s="19">
        <v>0</v>
      </c>
      <c r="BF198" s="19">
        <v>0.7</v>
      </c>
      <c r="BG198" s="19">
        <v>110</v>
      </c>
      <c r="BH198" s="19">
        <v>28</v>
      </c>
      <c r="BI198" s="19">
        <v>150</v>
      </c>
      <c r="BJ198" s="19">
        <v>2</v>
      </c>
      <c r="BK198" s="19">
        <v>2</v>
      </c>
      <c r="BL198" s="19">
        <v>73</v>
      </c>
      <c r="BM198" s="19">
        <v>0</v>
      </c>
      <c r="BN198" s="19">
        <v>40</v>
      </c>
      <c r="BO198" s="19">
        <v>10</v>
      </c>
      <c r="BP198" s="19">
        <v>1</v>
      </c>
      <c r="BQ198" s="20" t="s">
        <v>175</v>
      </c>
      <c r="BR198" s="19">
        <v>32</v>
      </c>
      <c r="BS198" s="19">
        <v>30</v>
      </c>
      <c r="BT198" s="19">
        <v>3</v>
      </c>
      <c r="BU198" s="19">
        <v>2</v>
      </c>
      <c r="BV198" s="19">
        <v>2.1000000000000001E-2</v>
      </c>
      <c r="BW198" s="19">
        <v>5.0000000000000001E-3</v>
      </c>
      <c r="BX198" s="19">
        <v>24</v>
      </c>
      <c r="BY198" s="19">
        <v>0</v>
      </c>
      <c r="BZ198" s="20" t="s">
        <v>178</v>
      </c>
      <c r="CA198" s="19">
        <v>136</v>
      </c>
      <c r="CB198" s="19">
        <v>0.32</v>
      </c>
      <c r="CC198" s="19">
        <v>1</v>
      </c>
      <c r="CD198" s="19">
        <v>11</v>
      </c>
      <c r="CE198" s="19">
        <v>4</v>
      </c>
      <c r="CF198" s="19">
        <v>1</v>
      </c>
      <c r="CG198" s="19">
        <v>0.32</v>
      </c>
    </row>
    <row r="199" spans="1:85">
      <c r="A199" s="19"/>
      <c r="B199" s="19"/>
      <c r="C199" s="19"/>
      <c r="D199" s="19"/>
      <c r="E199" s="19"/>
      <c r="F199" s="24" t="str">
        <f t="shared" si="19"/>
        <v/>
      </c>
      <c r="G199" s="19"/>
      <c r="H199" s="24" t="str">
        <f t="shared" si="16"/>
        <v/>
      </c>
      <c r="I199" s="24" t="str">
        <f t="shared" si="17"/>
        <v/>
      </c>
      <c r="J199" s="24" t="str">
        <f t="shared" si="18"/>
        <v/>
      </c>
      <c r="K199" s="47" t="str">
        <f t="shared" si="20"/>
        <v/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>
        <v>0</v>
      </c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</row>
    <row r="200" spans="1:85">
      <c r="A200" s="19">
        <v>1</v>
      </c>
      <c r="B200" s="19">
        <v>9</v>
      </c>
      <c r="C200" s="19">
        <v>520</v>
      </c>
      <c r="D200" s="19">
        <v>80</v>
      </c>
      <c r="E200" s="19">
        <v>0</v>
      </c>
      <c r="F200" s="24">
        <f t="shared" si="19"/>
        <v>130</v>
      </c>
      <c r="G200" s="19">
        <v>45</v>
      </c>
      <c r="H200" s="24">
        <f t="shared" si="16"/>
        <v>15</v>
      </c>
      <c r="I200" s="24">
        <f t="shared" si="17"/>
        <v>4</v>
      </c>
      <c r="J200" s="24">
        <f t="shared" si="18"/>
        <v>80</v>
      </c>
      <c r="K200" s="47" t="str">
        <f t="shared" si="20"/>
        <v>03</v>
      </c>
      <c r="L200" s="19">
        <v>22</v>
      </c>
      <c r="M200" s="19">
        <v>0</v>
      </c>
      <c r="N200" s="19">
        <v>0</v>
      </c>
      <c r="O200" s="19">
        <v>1</v>
      </c>
      <c r="P200" s="19">
        <v>0</v>
      </c>
      <c r="Q200" s="20" t="s">
        <v>170</v>
      </c>
      <c r="R200" s="19">
        <v>22</v>
      </c>
      <c r="S200" s="19">
        <v>10</v>
      </c>
      <c r="T200" s="19">
        <v>2</v>
      </c>
      <c r="U200" s="19">
        <v>4</v>
      </c>
      <c r="V200" s="19">
        <v>0.39200000000000002</v>
      </c>
      <c r="W200" s="19">
        <v>0.5</v>
      </c>
      <c r="X200" s="19">
        <v>24</v>
      </c>
      <c r="Y200" s="19">
        <v>0</v>
      </c>
      <c r="Z200" s="20" t="s">
        <v>176</v>
      </c>
      <c r="AA200" s="19"/>
      <c r="AB200" s="19">
        <v>0</v>
      </c>
      <c r="AC200" s="19">
        <v>1</v>
      </c>
      <c r="AD200" s="19">
        <v>11</v>
      </c>
      <c r="AE200" s="19">
        <v>4</v>
      </c>
      <c r="AF200" s="19">
        <v>1</v>
      </c>
      <c r="AG200" s="19">
        <v>0.5</v>
      </c>
      <c r="AH200" s="19">
        <v>0</v>
      </c>
      <c r="BA200" s="19">
        <v>1</v>
      </c>
      <c r="BB200" s="19">
        <v>9</v>
      </c>
      <c r="BC200" s="19">
        <v>520</v>
      </c>
      <c r="BD200" s="19">
        <v>80</v>
      </c>
      <c r="BE200" s="19">
        <v>0</v>
      </c>
      <c r="BF200" s="19">
        <v>13</v>
      </c>
      <c r="BG200" s="19">
        <v>45</v>
      </c>
      <c r="BH200" s="19">
        <v>10</v>
      </c>
      <c r="BI200" s="19">
        <v>35</v>
      </c>
      <c r="BJ200" s="19">
        <v>5</v>
      </c>
      <c r="BK200" s="19">
        <v>2</v>
      </c>
      <c r="BL200" s="19">
        <v>22</v>
      </c>
      <c r="BM200" s="19">
        <v>0</v>
      </c>
      <c r="BN200" s="19">
        <v>0</v>
      </c>
      <c r="BO200" s="19">
        <v>1</v>
      </c>
      <c r="BP200" s="19">
        <v>0</v>
      </c>
      <c r="BQ200" s="20" t="s">
        <v>170</v>
      </c>
      <c r="BR200" s="19">
        <v>22</v>
      </c>
      <c r="BS200" s="19">
        <v>10</v>
      </c>
      <c r="BT200" s="19">
        <v>2</v>
      </c>
      <c r="BU200" s="19">
        <v>4</v>
      </c>
      <c r="BV200" s="19">
        <v>0.39200000000000002</v>
      </c>
      <c r="BW200" s="19">
        <v>0.5</v>
      </c>
      <c r="BX200" s="19">
        <v>24</v>
      </c>
      <c r="BY200" s="19">
        <v>0</v>
      </c>
      <c r="BZ200" s="20" t="s">
        <v>176</v>
      </c>
      <c r="CA200" s="19"/>
      <c r="CB200" s="19">
        <v>0</v>
      </c>
      <c r="CC200" s="19">
        <v>1</v>
      </c>
      <c r="CD200" s="19">
        <v>11</v>
      </c>
      <c r="CE200" s="19">
        <v>4</v>
      </c>
      <c r="CF200" s="19">
        <v>1</v>
      </c>
      <c r="CG200" s="19">
        <v>0.5</v>
      </c>
    </row>
    <row r="201" spans="1:85">
      <c r="A201" s="19">
        <v>2</v>
      </c>
      <c r="B201" s="19">
        <v>8</v>
      </c>
      <c r="C201" s="19">
        <v>360</v>
      </c>
      <c r="D201" s="19">
        <v>50</v>
      </c>
      <c r="E201" s="19">
        <v>0</v>
      </c>
      <c r="F201" s="24">
        <f t="shared" si="19"/>
        <v>120</v>
      </c>
      <c r="G201" s="19">
        <v>60</v>
      </c>
      <c r="H201" s="24">
        <f t="shared" si="16"/>
        <v>15</v>
      </c>
      <c r="I201" s="24">
        <f t="shared" si="17"/>
        <v>8</v>
      </c>
      <c r="J201" s="24">
        <f t="shared" si="18"/>
        <v>80</v>
      </c>
      <c r="K201" s="47" t="str">
        <f t="shared" si="20"/>
        <v>03</v>
      </c>
      <c r="L201" s="19">
        <v>22</v>
      </c>
      <c r="M201" s="19">
        <v>0</v>
      </c>
      <c r="N201" s="19">
        <v>0</v>
      </c>
      <c r="O201" s="19">
        <v>1</v>
      </c>
      <c r="P201" s="19">
        <v>0</v>
      </c>
      <c r="Q201" s="20" t="s">
        <v>170</v>
      </c>
      <c r="R201" s="19">
        <v>22</v>
      </c>
      <c r="S201" s="19">
        <v>10</v>
      </c>
      <c r="T201" s="19">
        <v>2</v>
      </c>
      <c r="U201" s="19">
        <v>4</v>
      </c>
      <c r="V201" s="19">
        <v>0.28599999999999998</v>
      </c>
      <c r="W201" s="19">
        <v>0.27629999999999999</v>
      </c>
      <c r="X201" s="19">
        <v>24</v>
      </c>
      <c r="Y201" s="19">
        <v>0</v>
      </c>
      <c r="Z201" s="20" t="s">
        <v>176</v>
      </c>
      <c r="AA201" s="19"/>
      <c r="AB201" s="19">
        <v>0</v>
      </c>
      <c r="AC201" s="19">
        <v>1</v>
      </c>
      <c r="AD201" s="19">
        <v>11</v>
      </c>
      <c r="AE201" s="19">
        <v>4</v>
      </c>
      <c r="AF201" s="19">
        <v>1</v>
      </c>
      <c r="AG201" s="19">
        <v>0.5</v>
      </c>
      <c r="AH201" s="19">
        <v>0</v>
      </c>
      <c r="BA201" s="19">
        <v>2</v>
      </c>
      <c r="BB201" s="19">
        <v>8</v>
      </c>
      <c r="BC201" s="19">
        <v>360</v>
      </c>
      <c r="BD201" s="19">
        <v>50</v>
      </c>
      <c r="BE201" s="19">
        <v>0</v>
      </c>
      <c r="BF201" s="19">
        <v>12</v>
      </c>
      <c r="BG201" s="19">
        <v>60</v>
      </c>
      <c r="BH201" s="19">
        <v>17</v>
      </c>
      <c r="BI201" s="19">
        <v>60</v>
      </c>
      <c r="BJ201" s="19">
        <v>5</v>
      </c>
      <c r="BK201" s="19">
        <v>2</v>
      </c>
      <c r="BL201" s="19">
        <v>22</v>
      </c>
      <c r="BM201" s="19">
        <v>0</v>
      </c>
      <c r="BN201" s="19">
        <v>0</v>
      </c>
      <c r="BO201" s="19">
        <v>1</v>
      </c>
      <c r="BP201" s="19">
        <v>0</v>
      </c>
      <c r="BQ201" s="20" t="s">
        <v>170</v>
      </c>
      <c r="BR201" s="19">
        <v>22</v>
      </c>
      <c r="BS201" s="19">
        <v>10</v>
      </c>
      <c r="BT201" s="19">
        <v>2</v>
      </c>
      <c r="BU201" s="19">
        <v>4</v>
      </c>
      <c r="BV201" s="19">
        <v>0.28599999999999998</v>
      </c>
      <c r="BW201" s="19">
        <v>0.27629999999999999</v>
      </c>
      <c r="BX201" s="19">
        <v>24</v>
      </c>
      <c r="BY201" s="19">
        <v>0</v>
      </c>
      <c r="BZ201" s="20" t="s">
        <v>176</v>
      </c>
      <c r="CA201" s="19"/>
      <c r="CB201" s="19">
        <v>0</v>
      </c>
      <c r="CC201" s="19">
        <v>1</v>
      </c>
      <c r="CD201" s="19">
        <v>11</v>
      </c>
      <c r="CE201" s="19">
        <v>4</v>
      </c>
      <c r="CF201" s="19">
        <v>1</v>
      </c>
      <c r="CG201" s="19">
        <v>0.5</v>
      </c>
    </row>
    <row r="202" spans="1:85">
      <c r="A202" s="19">
        <v>3</v>
      </c>
      <c r="B202" s="19">
        <v>7</v>
      </c>
      <c r="C202" s="19">
        <v>140</v>
      </c>
      <c r="D202" s="19">
        <v>30</v>
      </c>
      <c r="E202" s="19">
        <v>0</v>
      </c>
      <c r="F202" s="24">
        <f t="shared" si="19"/>
        <v>75</v>
      </c>
      <c r="G202" s="19">
        <v>150</v>
      </c>
      <c r="H202" s="24">
        <f t="shared" si="16"/>
        <v>15</v>
      </c>
      <c r="I202" s="24">
        <f t="shared" si="17"/>
        <v>8</v>
      </c>
      <c r="J202" s="24">
        <f t="shared" si="18"/>
        <v>80</v>
      </c>
      <c r="K202" s="47" t="str">
        <f t="shared" si="20"/>
        <v>03</v>
      </c>
      <c r="L202" s="19">
        <v>62</v>
      </c>
      <c r="M202" s="19">
        <v>0</v>
      </c>
      <c r="N202" s="19">
        <v>0</v>
      </c>
      <c r="O202" s="19">
        <v>1</v>
      </c>
      <c r="P202" s="19">
        <v>0</v>
      </c>
      <c r="Q202" s="20" t="s">
        <v>170</v>
      </c>
      <c r="R202" s="19">
        <v>42</v>
      </c>
      <c r="S202" s="19">
        <v>10</v>
      </c>
      <c r="T202" s="19">
        <v>2</v>
      </c>
      <c r="U202" s="19">
        <v>4</v>
      </c>
      <c r="V202" s="19">
        <v>0.217</v>
      </c>
      <c r="W202" s="20">
        <v>0.19789999999999999</v>
      </c>
      <c r="X202" s="19">
        <v>24</v>
      </c>
      <c r="Y202" s="19">
        <v>0</v>
      </c>
      <c r="Z202" s="20" t="s">
        <v>176</v>
      </c>
      <c r="AA202" s="19"/>
      <c r="AB202" s="19">
        <v>0</v>
      </c>
      <c r="AC202" s="19">
        <v>1</v>
      </c>
      <c r="AD202" s="19">
        <v>11</v>
      </c>
      <c r="AE202" s="19">
        <v>4</v>
      </c>
      <c r="AF202" s="19">
        <v>1</v>
      </c>
      <c r="AG202" s="19">
        <v>0.5</v>
      </c>
      <c r="AH202" s="19">
        <v>0</v>
      </c>
      <c r="BA202" s="19">
        <v>3</v>
      </c>
      <c r="BB202" s="19">
        <v>7</v>
      </c>
      <c r="BC202" s="19">
        <v>140</v>
      </c>
      <c r="BD202" s="19">
        <v>30</v>
      </c>
      <c r="BE202" s="19">
        <v>0</v>
      </c>
      <c r="BF202" s="19">
        <v>7.4</v>
      </c>
      <c r="BG202" s="19">
        <v>150</v>
      </c>
      <c r="BH202" s="19">
        <v>17</v>
      </c>
      <c r="BI202" s="19">
        <v>60</v>
      </c>
      <c r="BJ202" s="19">
        <v>5</v>
      </c>
      <c r="BK202" s="19">
        <v>2</v>
      </c>
      <c r="BL202" s="19">
        <v>62</v>
      </c>
      <c r="BM202" s="19">
        <v>0</v>
      </c>
      <c r="BN202" s="19">
        <v>0</v>
      </c>
      <c r="BO202" s="19">
        <v>1</v>
      </c>
      <c r="BP202" s="19">
        <v>0</v>
      </c>
      <c r="BQ202" s="20" t="s">
        <v>170</v>
      </c>
      <c r="BR202" s="19">
        <v>42</v>
      </c>
      <c r="BS202" s="19">
        <v>10</v>
      </c>
      <c r="BT202" s="19">
        <v>2</v>
      </c>
      <c r="BU202" s="19">
        <v>4</v>
      </c>
      <c r="BV202" s="19">
        <v>0.217</v>
      </c>
      <c r="BW202" s="20">
        <v>0.19789999999999999</v>
      </c>
      <c r="BX202" s="19">
        <v>24</v>
      </c>
      <c r="BY202" s="19">
        <v>0</v>
      </c>
      <c r="BZ202" s="20" t="s">
        <v>176</v>
      </c>
      <c r="CA202" s="19"/>
      <c r="CB202" s="19">
        <v>0</v>
      </c>
      <c r="CC202" s="19">
        <v>1</v>
      </c>
      <c r="CD202" s="19">
        <v>11</v>
      </c>
      <c r="CE202" s="19">
        <v>4</v>
      </c>
      <c r="CF202" s="19">
        <v>1</v>
      </c>
      <c r="CG202" s="19">
        <v>0.5</v>
      </c>
    </row>
    <row r="203" spans="1:85">
      <c r="A203" s="19">
        <v>4</v>
      </c>
      <c r="B203" s="19">
        <v>6</v>
      </c>
      <c r="C203" s="19">
        <v>90</v>
      </c>
      <c r="D203" s="19">
        <v>30</v>
      </c>
      <c r="E203" s="19">
        <v>0</v>
      </c>
      <c r="F203" s="24">
        <f t="shared" si="19"/>
        <v>55</v>
      </c>
      <c r="G203" s="19">
        <v>150</v>
      </c>
      <c r="H203" s="24">
        <f t="shared" si="16"/>
        <v>15</v>
      </c>
      <c r="I203" s="24">
        <f t="shared" si="17"/>
        <v>8</v>
      </c>
      <c r="J203" s="24">
        <f t="shared" si="18"/>
        <v>80</v>
      </c>
      <c r="K203" s="47" t="str">
        <f t="shared" si="20"/>
        <v>03</v>
      </c>
      <c r="L203" s="19">
        <v>62</v>
      </c>
      <c r="M203" s="19">
        <v>0</v>
      </c>
      <c r="N203" s="19">
        <v>0</v>
      </c>
      <c r="O203" s="19">
        <v>1</v>
      </c>
      <c r="P203" s="19">
        <v>0</v>
      </c>
      <c r="Q203" s="20" t="s">
        <v>170</v>
      </c>
      <c r="R203" s="19">
        <v>42</v>
      </c>
      <c r="S203" s="19">
        <v>10</v>
      </c>
      <c r="T203" s="19">
        <v>2</v>
      </c>
      <c r="U203" s="19">
        <v>4</v>
      </c>
      <c r="V203" s="19">
        <v>0.14799999999999999</v>
      </c>
      <c r="W203" s="19">
        <v>0.1331</v>
      </c>
      <c r="X203" s="19">
        <v>24</v>
      </c>
      <c r="Y203" s="19">
        <v>0</v>
      </c>
      <c r="Z203" s="20" t="s">
        <v>176</v>
      </c>
      <c r="AA203" s="19"/>
      <c r="AB203" s="19">
        <v>0</v>
      </c>
      <c r="AC203" s="19">
        <v>1</v>
      </c>
      <c r="AD203" s="19">
        <v>11</v>
      </c>
      <c r="AE203" s="19">
        <v>4</v>
      </c>
      <c r="AF203" s="19">
        <v>1</v>
      </c>
      <c r="AG203" s="19">
        <v>0.5</v>
      </c>
      <c r="AH203" s="19">
        <v>0</v>
      </c>
      <c r="BA203" s="19">
        <v>4</v>
      </c>
      <c r="BB203" s="19">
        <v>6</v>
      </c>
      <c r="BC203" s="19">
        <v>90</v>
      </c>
      <c r="BD203" s="19">
        <v>30</v>
      </c>
      <c r="BE203" s="19">
        <v>0</v>
      </c>
      <c r="BF203" s="19">
        <v>5.4</v>
      </c>
      <c r="BG203" s="19">
        <v>150</v>
      </c>
      <c r="BH203" s="19">
        <v>17</v>
      </c>
      <c r="BI203" s="19">
        <v>60</v>
      </c>
      <c r="BJ203" s="19">
        <v>5</v>
      </c>
      <c r="BK203" s="19">
        <v>2</v>
      </c>
      <c r="BL203" s="19">
        <v>62</v>
      </c>
      <c r="BM203" s="19">
        <v>0</v>
      </c>
      <c r="BN203" s="19">
        <v>0</v>
      </c>
      <c r="BO203" s="19">
        <v>1</v>
      </c>
      <c r="BP203" s="19">
        <v>0</v>
      </c>
      <c r="BQ203" s="20" t="s">
        <v>170</v>
      </c>
      <c r="BR203" s="19">
        <v>42</v>
      </c>
      <c r="BS203" s="19">
        <v>10</v>
      </c>
      <c r="BT203" s="19">
        <v>2</v>
      </c>
      <c r="BU203" s="19">
        <v>4</v>
      </c>
      <c r="BV203" s="19">
        <v>0.14799999999999999</v>
      </c>
      <c r="BW203" s="19">
        <v>0.1331</v>
      </c>
      <c r="BX203" s="19">
        <v>24</v>
      </c>
      <c r="BY203" s="19">
        <v>0</v>
      </c>
      <c r="BZ203" s="20" t="s">
        <v>176</v>
      </c>
      <c r="CA203" s="19"/>
      <c r="CB203" s="19">
        <v>0</v>
      </c>
      <c r="CC203" s="19">
        <v>1</v>
      </c>
      <c r="CD203" s="19">
        <v>11</v>
      </c>
      <c r="CE203" s="19">
        <v>4</v>
      </c>
      <c r="CF203" s="19">
        <v>1</v>
      </c>
      <c r="CG203" s="19">
        <v>0.5</v>
      </c>
    </row>
    <row r="204" spans="1:85">
      <c r="A204" s="19">
        <v>5</v>
      </c>
      <c r="B204" s="19">
        <v>5</v>
      </c>
      <c r="C204" s="19">
        <v>60</v>
      </c>
      <c r="D204" s="19">
        <v>30</v>
      </c>
      <c r="E204" s="19">
        <v>0</v>
      </c>
      <c r="F204" s="24">
        <f t="shared" si="19"/>
        <v>45</v>
      </c>
      <c r="G204" s="19">
        <v>150</v>
      </c>
      <c r="H204" s="24">
        <f t="shared" si="16"/>
        <v>15</v>
      </c>
      <c r="I204" s="24">
        <f t="shared" si="17"/>
        <v>8</v>
      </c>
      <c r="J204" s="24">
        <f t="shared" si="18"/>
        <v>80</v>
      </c>
      <c r="K204" s="47" t="str">
        <f t="shared" si="20"/>
        <v>03</v>
      </c>
      <c r="L204" s="19">
        <v>62</v>
      </c>
      <c r="M204" s="19">
        <v>0</v>
      </c>
      <c r="N204" s="19">
        <v>0</v>
      </c>
      <c r="O204" s="19">
        <v>1</v>
      </c>
      <c r="P204" s="19">
        <v>0</v>
      </c>
      <c r="Q204" s="20" t="s">
        <v>170</v>
      </c>
      <c r="R204" s="19">
        <v>42</v>
      </c>
      <c r="S204" s="19">
        <v>10</v>
      </c>
      <c r="T204" s="19">
        <v>2</v>
      </c>
      <c r="U204" s="19">
        <v>4</v>
      </c>
      <c r="V204" s="19">
        <v>0.10199999999999999</v>
      </c>
      <c r="W204" s="19">
        <v>9.11E-2</v>
      </c>
      <c r="X204" s="19">
        <v>24</v>
      </c>
      <c r="Y204" s="19">
        <v>0</v>
      </c>
      <c r="Z204" s="20" t="s">
        <v>176</v>
      </c>
      <c r="AA204" s="19"/>
      <c r="AB204" s="19">
        <v>0</v>
      </c>
      <c r="AC204" s="19">
        <v>1</v>
      </c>
      <c r="AD204" s="19">
        <v>11</v>
      </c>
      <c r="AE204" s="19">
        <v>4</v>
      </c>
      <c r="AF204" s="19">
        <v>1</v>
      </c>
      <c r="AG204" s="19">
        <v>0.5</v>
      </c>
      <c r="AH204" s="19">
        <v>0</v>
      </c>
      <c r="BA204" s="19">
        <v>5</v>
      </c>
      <c r="BB204" s="19">
        <v>5</v>
      </c>
      <c r="BC204" s="19">
        <v>60</v>
      </c>
      <c r="BD204" s="19">
        <v>30</v>
      </c>
      <c r="BE204" s="19">
        <v>0</v>
      </c>
      <c r="BF204" s="19">
        <v>4.4000000000000004</v>
      </c>
      <c r="BG204" s="19">
        <v>150</v>
      </c>
      <c r="BH204" s="19">
        <v>17</v>
      </c>
      <c r="BI204" s="19">
        <v>60</v>
      </c>
      <c r="BJ204" s="19">
        <v>5</v>
      </c>
      <c r="BK204" s="19">
        <v>2</v>
      </c>
      <c r="BL204" s="19">
        <v>62</v>
      </c>
      <c r="BM204" s="19">
        <v>0</v>
      </c>
      <c r="BN204" s="19">
        <v>0</v>
      </c>
      <c r="BO204" s="19">
        <v>1</v>
      </c>
      <c r="BP204" s="19">
        <v>0</v>
      </c>
      <c r="BQ204" s="20" t="s">
        <v>170</v>
      </c>
      <c r="BR204" s="19">
        <v>42</v>
      </c>
      <c r="BS204" s="19">
        <v>10</v>
      </c>
      <c r="BT204" s="19">
        <v>2</v>
      </c>
      <c r="BU204" s="19">
        <v>4</v>
      </c>
      <c r="BV204" s="19">
        <v>0.10199999999999999</v>
      </c>
      <c r="BW204" s="19">
        <v>9.11E-2</v>
      </c>
      <c r="BX204" s="19">
        <v>24</v>
      </c>
      <c r="BY204" s="19">
        <v>0</v>
      </c>
      <c r="BZ204" s="20" t="s">
        <v>176</v>
      </c>
      <c r="CA204" s="19"/>
      <c r="CB204" s="19">
        <v>0</v>
      </c>
      <c r="CC204" s="19">
        <v>1</v>
      </c>
      <c r="CD204" s="19">
        <v>11</v>
      </c>
      <c r="CE204" s="19">
        <v>4</v>
      </c>
      <c r="CF204" s="19">
        <v>1</v>
      </c>
      <c r="CG204" s="19">
        <v>0.5</v>
      </c>
    </row>
    <row r="205" spans="1:85">
      <c r="A205" s="19">
        <v>6</v>
      </c>
      <c r="B205" s="19">
        <v>4</v>
      </c>
      <c r="C205" s="19">
        <v>30</v>
      </c>
      <c r="D205" s="19">
        <v>15</v>
      </c>
      <c r="E205" s="19">
        <v>0</v>
      </c>
      <c r="F205" s="24">
        <f t="shared" si="19"/>
        <v>35</v>
      </c>
      <c r="G205" s="19">
        <v>150</v>
      </c>
      <c r="H205" s="24">
        <f t="shared" si="16"/>
        <v>15</v>
      </c>
      <c r="I205" s="24">
        <f t="shared" si="17"/>
        <v>8</v>
      </c>
      <c r="J205" s="24">
        <f t="shared" si="18"/>
        <v>80</v>
      </c>
      <c r="K205" s="47" t="str">
        <f t="shared" si="20"/>
        <v>03</v>
      </c>
      <c r="L205" s="19">
        <v>62</v>
      </c>
      <c r="M205" s="19">
        <v>0</v>
      </c>
      <c r="N205" s="19">
        <v>0</v>
      </c>
      <c r="O205" s="19">
        <v>0</v>
      </c>
      <c r="P205" s="19">
        <v>0</v>
      </c>
      <c r="Q205" s="20" t="s">
        <v>170</v>
      </c>
      <c r="R205" s="19">
        <v>42</v>
      </c>
      <c r="S205" s="19">
        <v>10</v>
      </c>
      <c r="T205" s="19">
        <v>2</v>
      </c>
      <c r="U205" s="19">
        <v>4</v>
      </c>
      <c r="V205" s="19">
        <v>6.4000000000000001E-2</v>
      </c>
      <c r="W205" s="19">
        <v>5.62E-2</v>
      </c>
      <c r="X205" s="19">
        <v>24</v>
      </c>
      <c r="Y205" s="19">
        <v>0</v>
      </c>
      <c r="Z205" s="20" t="s">
        <v>176</v>
      </c>
      <c r="AA205" s="19"/>
      <c r="AB205" s="19">
        <v>2.8</v>
      </c>
      <c r="AC205" s="19">
        <v>1</v>
      </c>
      <c r="AD205" s="19">
        <v>11</v>
      </c>
      <c r="AE205" s="19">
        <v>4</v>
      </c>
      <c r="AF205" s="19">
        <v>1</v>
      </c>
      <c r="AG205" s="19">
        <v>0.5</v>
      </c>
      <c r="AH205" s="19">
        <v>0</v>
      </c>
      <c r="BA205" s="19">
        <v>6</v>
      </c>
      <c r="BB205" s="19">
        <v>4</v>
      </c>
      <c r="BC205" s="19">
        <v>30</v>
      </c>
      <c r="BD205" s="19">
        <v>15</v>
      </c>
      <c r="BE205" s="19">
        <v>0</v>
      </c>
      <c r="BF205" s="19">
        <v>3.4</v>
      </c>
      <c r="BG205" s="19">
        <v>150</v>
      </c>
      <c r="BH205" s="19">
        <v>17</v>
      </c>
      <c r="BI205" s="19">
        <v>60</v>
      </c>
      <c r="BJ205" s="19">
        <v>5</v>
      </c>
      <c r="BK205" s="19">
        <v>2</v>
      </c>
      <c r="BL205" s="19">
        <v>62</v>
      </c>
      <c r="BM205" s="19">
        <v>0</v>
      </c>
      <c r="BN205" s="19">
        <v>0</v>
      </c>
      <c r="BO205" s="19">
        <v>0</v>
      </c>
      <c r="BP205" s="19">
        <v>0</v>
      </c>
      <c r="BQ205" s="20" t="s">
        <v>170</v>
      </c>
      <c r="BR205" s="19">
        <v>42</v>
      </c>
      <c r="BS205" s="19">
        <v>10</v>
      </c>
      <c r="BT205" s="19">
        <v>2</v>
      </c>
      <c r="BU205" s="19">
        <v>4</v>
      </c>
      <c r="BV205" s="19">
        <v>6.4000000000000001E-2</v>
      </c>
      <c r="BW205" s="19">
        <v>5.62E-2</v>
      </c>
      <c r="BX205" s="19">
        <v>24</v>
      </c>
      <c r="BY205" s="19">
        <v>0</v>
      </c>
      <c r="BZ205" s="20" t="s">
        <v>176</v>
      </c>
      <c r="CA205" s="19"/>
      <c r="CB205" s="19">
        <v>2.8</v>
      </c>
      <c r="CC205" s="19">
        <v>1</v>
      </c>
      <c r="CD205" s="19">
        <v>11</v>
      </c>
      <c r="CE205" s="19">
        <v>4</v>
      </c>
      <c r="CF205" s="19">
        <v>1</v>
      </c>
      <c r="CG205" s="19">
        <v>0.5</v>
      </c>
    </row>
    <row r="206" spans="1:85">
      <c r="A206" s="19">
        <v>7</v>
      </c>
      <c r="B206" s="19">
        <v>23</v>
      </c>
      <c r="C206" s="19">
        <v>20</v>
      </c>
      <c r="D206" s="19">
        <v>10</v>
      </c>
      <c r="E206" s="19">
        <v>0</v>
      </c>
      <c r="F206" s="24">
        <f t="shared" si="19"/>
        <v>25</v>
      </c>
      <c r="G206" s="19">
        <v>150</v>
      </c>
      <c r="H206" s="24">
        <f t="shared" ref="H206:H269" si="21">IF(BH206="","",IF(ROUNDUP((BH206/100)*IF(BJ206&gt;100,RIGHT(BJ206,2),BJ206)*250*4/60*2/IF(BK206&gt;=10,10,1),0)&gt;15,15,ROUNDUP((BH206/100)*IF(BJ206&gt;100,RIGHT(BJ206,2),BJ206)*250*4/60*2/IF(BK206&gt;=10,10,1),0)))</f>
        <v>15</v>
      </c>
      <c r="I206" s="24">
        <f t="shared" ref="I206:I269" si="22">IF(BI206="","",ROUND(BI206*10/80,0))</f>
        <v>10</v>
      </c>
      <c r="J206" s="24">
        <f t="shared" ref="J206:J269" si="23">IF(BJ206="","",IF(BJ206&gt;100,100+IF(RIGHT(BJ206,1)*25&gt;=100,80,RIGHT(BJ206,1)*25),IF(RIGHT(BJ206,1)*25&gt;=100,80,RIGHT(BJ206,1)*25)))</f>
        <v>80</v>
      </c>
      <c r="K206" s="47" t="str">
        <f t="shared" si="20"/>
        <v>00</v>
      </c>
      <c r="L206" s="19">
        <v>73</v>
      </c>
      <c r="M206" s="19">
        <v>0</v>
      </c>
      <c r="N206" s="19">
        <v>0</v>
      </c>
      <c r="O206" s="19">
        <v>0</v>
      </c>
      <c r="P206" s="19">
        <v>0</v>
      </c>
      <c r="Q206" s="20" t="s">
        <v>170</v>
      </c>
      <c r="R206" s="19">
        <v>42</v>
      </c>
      <c r="S206" s="19">
        <v>15</v>
      </c>
      <c r="T206" s="19">
        <v>2</v>
      </c>
      <c r="U206" s="19">
        <v>4</v>
      </c>
      <c r="V206" s="19">
        <v>4.2000000000000003E-2</v>
      </c>
      <c r="W206" s="19">
        <v>3.6299999999999999E-2</v>
      </c>
      <c r="X206" s="19">
        <v>24</v>
      </c>
      <c r="Y206" s="19">
        <v>0</v>
      </c>
      <c r="Z206" s="20" t="s">
        <v>176</v>
      </c>
      <c r="AA206" s="19"/>
      <c r="AB206" s="19">
        <v>2</v>
      </c>
      <c r="AC206" s="19">
        <v>1</v>
      </c>
      <c r="AD206" s="19">
        <v>11</v>
      </c>
      <c r="AE206" s="19">
        <v>4</v>
      </c>
      <c r="AF206" s="19">
        <v>1</v>
      </c>
      <c r="AG206" s="19">
        <v>0.5</v>
      </c>
      <c r="AH206" s="19">
        <v>0</v>
      </c>
      <c r="BA206" s="19">
        <v>7</v>
      </c>
      <c r="BB206" s="19">
        <v>23</v>
      </c>
      <c r="BC206" s="19">
        <v>20</v>
      </c>
      <c r="BD206" s="19">
        <v>10</v>
      </c>
      <c r="BE206" s="19">
        <v>0</v>
      </c>
      <c r="BF206" s="19">
        <v>2.4</v>
      </c>
      <c r="BG206" s="19">
        <v>150</v>
      </c>
      <c r="BH206" s="19">
        <v>17</v>
      </c>
      <c r="BI206" s="19">
        <v>80</v>
      </c>
      <c r="BJ206" s="19">
        <v>5</v>
      </c>
      <c r="BK206" s="19">
        <v>2</v>
      </c>
      <c r="BL206" s="19">
        <v>73</v>
      </c>
      <c r="BM206" s="19">
        <v>0</v>
      </c>
      <c r="BN206" s="19">
        <v>0</v>
      </c>
      <c r="BO206" s="19">
        <v>0</v>
      </c>
      <c r="BP206" s="19">
        <v>0</v>
      </c>
      <c r="BQ206" s="20" t="s">
        <v>170</v>
      </c>
      <c r="BR206" s="19">
        <v>42</v>
      </c>
      <c r="BS206" s="19">
        <v>15</v>
      </c>
      <c r="BT206" s="19">
        <v>2</v>
      </c>
      <c r="BU206" s="19">
        <v>4</v>
      </c>
      <c r="BV206" s="19">
        <v>4.2000000000000003E-2</v>
      </c>
      <c r="BW206" s="19">
        <v>3.6299999999999999E-2</v>
      </c>
      <c r="BX206" s="19">
        <v>24</v>
      </c>
      <c r="BY206" s="19">
        <v>0</v>
      </c>
      <c r="BZ206" s="20" t="s">
        <v>176</v>
      </c>
      <c r="CA206" s="19"/>
      <c r="CB206" s="19">
        <v>2</v>
      </c>
      <c r="CC206" s="19">
        <v>1</v>
      </c>
      <c r="CD206" s="19">
        <v>11</v>
      </c>
      <c r="CE206" s="19">
        <v>4</v>
      </c>
      <c r="CF206" s="19">
        <v>1</v>
      </c>
      <c r="CG206" s="19">
        <v>0.5</v>
      </c>
    </row>
    <row r="207" spans="1:85">
      <c r="A207" s="19">
        <v>8</v>
      </c>
      <c r="B207" s="19">
        <v>801</v>
      </c>
      <c r="C207" s="19">
        <v>2</v>
      </c>
      <c r="D207" s="19">
        <v>15</v>
      </c>
      <c r="E207" s="19">
        <v>0</v>
      </c>
      <c r="F207" s="24">
        <f t="shared" si="19"/>
        <v>15</v>
      </c>
      <c r="G207" s="19">
        <v>180</v>
      </c>
      <c r="H207" s="24">
        <f t="shared" si="21"/>
        <v>15</v>
      </c>
      <c r="I207" s="24">
        <f t="shared" si="22"/>
        <v>19</v>
      </c>
      <c r="J207" s="24">
        <f t="shared" si="23"/>
        <v>80</v>
      </c>
      <c r="K207" s="47" t="str">
        <f t="shared" si="20"/>
        <v>00</v>
      </c>
      <c r="L207" s="19">
        <v>73</v>
      </c>
      <c r="M207" s="19">
        <v>0</v>
      </c>
      <c r="N207" s="19">
        <v>4</v>
      </c>
      <c r="O207" s="19">
        <v>0</v>
      </c>
      <c r="P207" s="19">
        <v>4</v>
      </c>
      <c r="Q207" s="20" t="s">
        <v>175</v>
      </c>
      <c r="R207" s="19">
        <v>42</v>
      </c>
      <c r="S207" s="19">
        <v>30</v>
      </c>
      <c r="T207" s="19">
        <v>2</v>
      </c>
      <c r="U207" s="19">
        <v>4</v>
      </c>
      <c r="V207" s="19">
        <v>1.0999999999999999E-2</v>
      </c>
      <c r="W207" s="19">
        <v>8.0000000000000002E-3</v>
      </c>
      <c r="X207" s="19">
        <v>24</v>
      </c>
      <c r="Y207" s="19">
        <v>0</v>
      </c>
      <c r="Z207" s="20" t="s">
        <v>176</v>
      </c>
      <c r="AA207" s="19"/>
      <c r="AB207" s="19">
        <v>0.8</v>
      </c>
      <c r="AC207" s="19">
        <v>1</v>
      </c>
      <c r="AD207" s="19">
        <v>11</v>
      </c>
      <c r="AE207" s="19">
        <v>4</v>
      </c>
      <c r="AF207" s="19">
        <v>1</v>
      </c>
      <c r="AG207" s="19">
        <v>0.5</v>
      </c>
      <c r="AH207" s="19">
        <v>0</v>
      </c>
      <c r="BA207" s="19">
        <v>8</v>
      </c>
      <c r="BB207" s="19">
        <v>801</v>
      </c>
      <c r="BC207" s="19">
        <v>2</v>
      </c>
      <c r="BD207" s="19">
        <v>15</v>
      </c>
      <c r="BE207" s="19">
        <v>0</v>
      </c>
      <c r="BF207" s="19">
        <v>1.4</v>
      </c>
      <c r="BG207" s="19">
        <v>180</v>
      </c>
      <c r="BH207" s="19">
        <v>17</v>
      </c>
      <c r="BI207" s="19">
        <v>150</v>
      </c>
      <c r="BJ207" s="19">
        <v>5</v>
      </c>
      <c r="BK207" s="19">
        <v>2</v>
      </c>
      <c r="BL207" s="19">
        <v>73</v>
      </c>
      <c r="BM207" s="19">
        <v>0</v>
      </c>
      <c r="BN207" s="19">
        <v>4</v>
      </c>
      <c r="BO207" s="19">
        <v>0</v>
      </c>
      <c r="BP207" s="19">
        <v>4</v>
      </c>
      <c r="BQ207" s="20" t="s">
        <v>175</v>
      </c>
      <c r="BR207" s="19">
        <v>42</v>
      </c>
      <c r="BS207" s="19">
        <v>30</v>
      </c>
      <c r="BT207" s="19">
        <v>2</v>
      </c>
      <c r="BU207" s="19">
        <v>4</v>
      </c>
      <c r="BV207" s="19">
        <v>1.0999999999999999E-2</v>
      </c>
      <c r="BW207" s="19">
        <v>8.0000000000000002E-3</v>
      </c>
      <c r="BX207" s="19">
        <v>24</v>
      </c>
      <c r="BY207" s="19">
        <v>0</v>
      </c>
      <c r="BZ207" s="20" t="s">
        <v>176</v>
      </c>
      <c r="CA207" s="19"/>
      <c r="CB207" s="19">
        <v>0.8</v>
      </c>
      <c r="CC207" s="19">
        <v>1</v>
      </c>
      <c r="CD207" s="19">
        <v>11</v>
      </c>
      <c r="CE207" s="19">
        <v>4</v>
      </c>
      <c r="CF207" s="19">
        <v>1</v>
      </c>
      <c r="CG207" s="19">
        <v>0.5</v>
      </c>
    </row>
    <row r="208" spans="1:85">
      <c r="A208" s="19">
        <v>9</v>
      </c>
      <c r="B208" s="19">
        <v>801</v>
      </c>
      <c r="C208" s="19">
        <v>1</v>
      </c>
      <c r="D208" s="19">
        <v>15</v>
      </c>
      <c r="E208" s="19">
        <v>0</v>
      </c>
      <c r="F208" s="24">
        <f t="shared" si="19"/>
        <v>15</v>
      </c>
      <c r="G208" s="19">
        <v>180</v>
      </c>
      <c r="H208" s="24">
        <f t="shared" si="21"/>
        <v>15</v>
      </c>
      <c r="I208" s="24">
        <f t="shared" si="22"/>
        <v>19</v>
      </c>
      <c r="J208" s="24">
        <f t="shared" si="23"/>
        <v>80</v>
      </c>
      <c r="K208" s="47" t="str">
        <f t="shared" si="20"/>
        <v>00</v>
      </c>
      <c r="L208" s="19">
        <v>73</v>
      </c>
      <c r="M208" s="19">
        <v>0</v>
      </c>
      <c r="N208" s="19">
        <v>2</v>
      </c>
      <c r="O208" s="19">
        <v>0</v>
      </c>
      <c r="P208" s="19">
        <v>3</v>
      </c>
      <c r="Q208" s="20" t="s">
        <v>175</v>
      </c>
      <c r="R208" s="19">
        <v>41</v>
      </c>
      <c r="S208" s="19">
        <v>30</v>
      </c>
      <c r="T208" s="19">
        <v>2</v>
      </c>
      <c r="U208" s="19">
        <v>4</v>
      </c>
      <c r="V208" s="19">
        <v>8.0000000000000002E-3</v>
      </c>
      <c r="W208" s="19">
        <v>8.0000000000000002E-3</v>
      </c>
      <c r="X208" s="19">
        <v>24</v>
      </c>
      <c r="Y208" s="19">
        <v>0</v>
      </c>
      <c r="Z208" s="20" t="s">
        <v>176</v>
      </c>
      <c r="AA208" s="19"/>
      <c r="AB208" s="19">
        <v>0.5</v>
      </c>
      <c r="AC208" s="19">
        <v>1</v>
      </c>
      <c r="AD208" s="19">
        <v>11</v>
      </c>
      <c r="AE208" s="19">
        <v>4</v>
      </c>
      <c r="AF208" s="19">
        <v>1</v>
      </c>
      <c r="AG208" s="19">
        <v>0.5</v>
      </c>
      <c r="AH208" s="19">
        <v>0</v>
      </c>
      <c r="BA208" s="19">
        <v>9</v>
      </c>
      <c r="BB208" s="19">
        <v>801</v>
      </c>
      <c r="BC208" s="19">
        <v>1</v>
      </c>
      <c r="BD208" s="19">
        <v>15</v>
      </c>
      <c r="BE208" s="19">
        <v>0</v>
      </c>
      <c r="BF208" s="19">
        <v>1.4</v>
      </c>
      <c r="BG208" s="19">
        <v>180</v>
      </c>
      <c r="BH208" s="19">
        <v>17</v>
      </c>
      <c r="BI208" s="19">
        <v>150</v>
      </c>
      <c r="BJ208" s="19">
        <v>5</v>
      </c>
      <c r="BK208" s="19">
        <v>2</v>
      </c>
      <c r="BL208" s="19">
        <v>73</v>
      </c>
      <c r="BM208" s="19">
        <v>0</v>
      </c>
      <c r="BN208" s="19">
        <v>2</v>
      </c>
      <c r="BO208" s="19">
        <v>0</v>
      </c>
      <c r="BP208" s="19">
        <v>3</v>
      </c>
      <c r="BQ208" s="20" t="s">
        <v>175</v>
      </c>
      <c r="BR208" s="19">
        <v>41</v>
      </c>
      <c r="BS208" s="19">
        <v>30</v>
      </c>
      <c r="BT208" s="19">
        <v>2</v>
      </c>
      <c r="BU208" s="19">
        <v>4</v>
      </c>
      <c r="BV208" s="19">
        <v>8.0000000000000002E-3</v>
      </c>
      <c r="BW208" s="19">
        <v>8.0000000000000002E-3</v>
      </c>
      <c r="BX208" s="19">
        <v>24</v>
      </c>
      <c r="BY208" s="19">
        <v>0</v>
      </c>
      <c r="BZ208" s="20" t="s">
        <v>176</v>
      </c>
      <c r="CA208" s="19"/>
      <c r="CB208" s="19">
        <v>0.5</v>
      </c>
      <c r="CC208" s="19">
        <v>1</v>
      </c>
      <c r="CD208" s="19">
        <v>11</v>
      </c>
      <c r="CE208" s="19">
        <v>4</v>
      </c>
      <c r="CF208" s="19">
        <v>1</v>
      </c>
      <c r="CG208" s="19">
        <v>0.5</v>
      </c>
    </row>
    <row r="209" spans="1:85">
      <c r="A209" s="19"/>
      <c r="B209" s="19"/>
      <c r="C209" s="19"/>
      <c r="D209" s="19"/>
      <c r="E209" s="19"/>
      <c r="F209" s="24" t="str">
        <f t="shared" si="19"/>
        <v/>
      </c>
      <c r="G209" s="19"/>
      <c r="H209" s="24" t="str">
        <f t="shared" si="21"/>
        <v/>
      </c>
      <c r="I209" s="24" t="str">
        <f t="shared" si="22"/>
        <v/>
      </c>
      <c r="J209" s="24" t="str">
        <f t="shared" si="23"/>
        <v/>
      </c>
      <c r="K209" s="47" t="str">
        <f t="shared" si="20"/>
        <v/>
      </c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>
        <v>0</v>
      </c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</row>
    <row r="210" spans="1:85">
      <c r="A210" s="19">
        <v>1</v>
      </c>
      <c r="B210" s="19">
        <v>8</v>
      </c>
      <c r="C210" s="19">
        <v>520</v>
      </c>
      <c r="D210" s="19">
        <v>80</v>
      </c>
      <c r="E210" s="19">
        <v>0</v>
      </c>
      <c r="F210" s="24">
        <f t="shared" si="19"/>
        <v>130</v>
      </c>
      <c r="G210" s="19">
        <v>45</v>
      </c>
      <c r="H210" s="24">
        <f t="shared" si="21"/>
        <v>15</v>
      </c>
      <c r="I210" s="24">
        <f t="shared" si="22"/>
        <v>4</v>
      </c>
      <c r="J210" s="24">
        <f t="shared" si="23"/>
        <v>80</v>
      </c>
      <c r="K210" s="47" t="str">
        <f t="shared" si="20"/>
        <v>03</v>
      </c>
      <c r="L210" s="19">
        <v>22</v>
      </c>
      <c r="M210" s="19">
        <v>0</v>
      </c>
      <c r="N210" s="19">
        <v>0</v>
      </c>
      <c r="O210" s="19">
        <v>1</v>
      </c>
      <c r="P210" s="19">
        <v>0</v>
      </c>
      <c r="Q210" s="20" t="s">
        <v>170</v>
      </c>
      <c r="R210" s="19">
        <v>22</v>
      </c>
      <c r="S210" s="19">
        <v>10</v>
      </c>
      <c r="T210" s="19">
        <v>2</v>
      </c>
      <c r="U210" s="19">
        <v>4</v>
      </c>
      <c r="V210" s="19">
        <v>0.39200000000000002</v>
      </c>
      <c r="W210" s="19">
        <v>0.5</v>
      </c>
      <c r="X210" s="19">
        <v>24</v>
      </c>
      <c r="Y210" s="19">
        <v>0</v>
      </c>
      <c r="Z210" s="20" t="s">
        <v>176</v>
      </c>
      <c r="AA210" s="19"/>
      <c r="AB210" s="19">
        <v>0</v>
      </c>
      <c r="AC210" s="19">
        <v>1</v>
      </c>
      <c r="AD210" s="19">
        <v>11</v>
      </c>
      <c r="AE210" s="19">
        <v>4</v>
      </c>
      <c r="AF210" s="19">
        <v>1</v>
      </c>
      <c r="AG210" s="19">
        <v>0.8</v>
      </c>
      <c r="AH210" s="19">
        <v>0</v>
      </c>
      <c r="BA210" s="19">
        <v>1</v>
      </c>
      <c r="BB210" s="19">
        <v>8</v>
      </c>
      <c r="BC210" s="19">
        <v>520</v>
      </c>
      <c r="BD210" s="19">
        <v>80</v>
      </c>
      <c r="BE210" s="19">
        <v>0</v>
      </c>
      <c r="BF210" s="19">
        <v>13</v>
      </c>
      <c r="BG210" s="19">
        <v>45</v>
      </c>
      <c r="BH210" s="19">
        <v>10</v>
      </c>
      <c r="BI210" s="19">
        <v>35</v>
      </c>
      <c r="BJ210" s="19">
        <v>5</v>
      </c>
      <c r="BK210" s="19">
        <v>2</v>
      </c>
      <c r="BL210" s="19">
        <v>22</v>
      </c>
      <c r="BM210" s="19">
        <v>0</v>
      </c>
      <c r="BN210" s="19">
        <v>0</v>
      </c>
      <c r="BO210" s="19">
        <v>1</v>
      </c>
      <c r="BP210" s="19">
        <v>0</v>
      </c>
      <c r="BQ210" s="20" t="s">
        <v>170</v>
      </c>
      <c r="BR210" s="19">
        <v>22</v>
      </c>
      <c r="BS210" s="19">
        <v>10</v>
      </c>
      <c r="BT210" s="19">
        <v>2</v>
      </c>
      <c r="BU210" s="19">
        <v>4</v>
      </c>
      <c r="BV210" s="19">
        <v>0.39200000000000002</v>
      </c>
      <c r="BW210" s="19">
        <v>0.5</v>
      </c>
      <c r="BX210" s="19">
        <v>24</v>
      </c>
      <c r="BY210" s="19">
        <v>0</v>
      </c>
      <c r="BZ210" s="20" t="s">
        <v>176</v>
      </c>
      <c r="CA210" s="19"/>
      <c r="CB210" s="19">
        <v>0</v>
      </c>
      <c r="CC210" s="19">
        <v>1</v>
      </c>
      <c r="CD210" s="19">
        <v>11</v>
      </c>
      <c r="CE210" s="19">
        <v>4</v>
      </c>
      <c r="CF210" s="19">
        <v>1</v>
      </c>
      <c r="CG210" s="19">
        <v>0.8</v>
      </c>
    </row>
    <row r="211" spans="1:85">
      <c r="A211" s="19">
        <v>2</v>
      </c>
      <c r="B211" s="19">
        <v>7</v>
      </c>
      <c r="C211" s="19">
        <v>360</v>
      </c>
      <c r="D211" s="19">
        <v>50</v>
      </c>
      <c r="E211" s="19">
        <v>0</v>
      </c>
      <c r="F211" s="24">
        <f t="shared" si="19"/>
        <v>120</v>
      </c>
      <c r="G211" s="19">
        <v>60</v>
      </c>
      <c r="H211" s="24">
        <f t="shared" si="21"/>
        <v>15</v>
      </c>
      <c r="I211" s="24">
        <f t="shared" si="22"/>
        <v>8</v>
      </c>
      <c r="J211" s="24">
        <f t="shared" si="23"/>
        <v>80</v>
      </c>
      <c r="K211" s="47" t="str">
        <f t="shared" si="20"/>
        <v>03</v>
      </c>
      <c r="L211" s="19">
        <v>22</v>
      </c>
      <c r="M211" s="19">
        <v>0</v>
      </c>
      <c r="N211" s="19">
        <v>0</v>
      </c>
      <c r="O211" s="19">
        <v>1</v>
      </c>
      <c r="P211" s="19">
        <v>0</v>
      </c>
      <c r="Q211" s="20" t="s">
        <v>170</v>
      </c>
      <c r="R211" s="19">
        <v>22</v>
      </c>
      <c r="S211" s="19">
        <v>10</v>
      </c>
      <c r="T211" s="19">
        <v>2</v>
      </c>
      <c r="U211" s="19">
        <v>4</v>
      </c>
      <c r="V211" s="19">
        <v>0.28599999999999998</v>
      </c>
      <c r="W211" s="19">
        <v>0.27629999999999999</v>
      </c>
      <c r="X211" s="19">
        <v>24</v>
      </c>
      <c r="Y211" s="19">
        <v>0</v>
      </c>
      <c r="Z211" s="20" t="s">
        <v>176</v>
      </c>
      <c r="AA211" s="19"/>
      <c r="AB211" s="19">
        <v>0</v>
      </c>
      <c r="AC211" s="19">
        <v>1</v>
      </c>
      <c r="AD211" s="19">
        <v>11</v>
      </c>
      <c r="AE211" s="19">
        <v>4</v>
      </c>
      <c r="AF211" s="19">
        <v>1</v>
      </c>
      <c r="AG211" s="19">
        <v>0.8</v>
      </c>
      <c r="AH211" s="19">
        <v>0</v>
      </c>
      <c r="BA211" s="19">
        <v>2</v>
      </c>
      <c r="BB211" s="19">
        <v>7</v>
      </c>
      <c r="BC211" s="19">
        <v>360</v>
      </c>
      <c r="BD211" s="19">
        <v>50</v>
      </c>
      <c r="BE211" s="19">
        <v>0</v>
      </c>
      <c r="BF211" s="19">
        <v>12</v>
      </c>
      <c r="BG211" s="19">
        <v>60</v>
      </c>
      <c r="BH211" s="19">
        <v>17</v>
      </c>
      <c r="BI211" s="19">
        <v>60</v>
      </c>
      <c r="BJ211" s="19">
        <v>5</v>
      </c>
      <c r="BK211" s="19">
        <v>2</v>
      </c>
      <c r="BL211" s="19">
        <v>22</v>
      </c>
      <c r="BM211" s="19">
        <v>0</v>
      </c>
      <c r="BN211" s="19">
        <v>0</v>
      </c>
      <c r="BO211" s="19">
        <v>1</v>
      </c>
      <c r="BP211" s="19">
        <v>0</v>
      </c>
      <c r="BQ211" s="20" t="s">
        <v>170</v>
      </c>
      <c r="BR211" s="19">
        <v>22</v>
      </c>
      <c r="BS211" s="19">
        <v>10</v>
      </c>
      <c r="BT211" s="19">
        <v>2</v>
      </c>
      <c r="BU211" s="19">
        <v>4</v>
      </c>
      <c r="BV211" s="19">
        <v>0.28599999999999998</v>
      </c>
      <c r="BW211" s="19">
        <v>0.27629999999999999</v>
      </c>
      <c r="BX211" s="19">
        <v>24</v>
      </c>
      <c r="BY211" s="19">
        <v>0</v>
      </c>
      <c r="BZ211" s="20" t="s">
        <v>176</v>
      </c>
      <c r="CA211" s="19"/>
      <c r="CB211" s="19">
        <v>0</v>
      </c>
      <c r="CC211" s="19">
        <v>1</v>
      </c>
      <c r="CD211" s="19">
        <v>11</v>
      </c>
      <c r="CE211" s="19">
        <v>4</v>
      </c>
      <c r="CF211" s="19">
        <v>1</v>
      </c>
      <c r="CG211" s="19">
        <v>0.8</v>
      </c>
    </row>
    <row r="212" spans="1:85">
      <c r="A212" s="19">
        <v>3</v>
      </c>
      <c r="B212" s="19">
        <v>6</v>
      </c>
      <c r="C212" s="19">
        <v>140</v>
      </c>
      <c r="D212" s="19">
        <v>30</v>
      </c>
      <c r="E212" s="19">
        <v>0</v>
      </c>
      <c r="F212" s="24">
        <f t="shared" si="19"/>
        <v>75</v>
      </c>
      <c r="G212" s="19">
        <v>150</v>
      </c>
      <c r="H212" s="24">
        <f t="shared" si="21"/>
        <v>15</v>
      </c>
      <c r="I212" s="24">
        <f t="shared" si="22"/>
        <v>8</v>
      </c>
      <c r="J212" s="24">
        <f t="shared" si="23"/>
        <v>80</v>
      </c>
      <c r="K212" s="47" t="str">
        <f t="shared" si="20"/>
        <v>03</v>
      </c>
      <c r="L212" s="19">
        <v>62</v>
      </c>
      <c r="M212" s="19">
        <v>0</v>
      </c>
      <c r="N212" s="19">
        <v>0</v>
      </c>
      <c r="O212" s="19">
        <v>1</v>
      </c>
      <c r="P212" s="19">
        <v>0</v>
      </c>
      <c r="Q212" s="20" t="s">
        <v>170</v>
      </c>
      <c r="R212" s="19">
        <v>42</v>
      </c>
      <c r="S212" s="19">
        <v>10</v>
      </c>
      <c r="T212" s="19">
        <v>2</v>
      </c>
      <c r="U212" s="19">
        <v>4</v>
      </c>
      <c r="V212" s="19">
        <v>0.217</v>
      </c>
      <c r="W212" s="19">
        <v>0.19789999999999999</v>
      </c>
      <c r="X212" s="19">
        <v>24</v>
      </c>
      <c r="Y212" s="19">
        <v>0</v>
      </c>
      <c r="Z212" s="20" t="s">
        <v>176</v>
      </c>
      <c r="AA212" s="19"/>
      <c r="AB212" s="19">
        <v>0</v>
      </c>
      <c r="AC212" s="19">
        <v>1</v>
      </c>
      <c r="AD212" s="19">
        <v>11</v>
      </c>
      <c r="AE212" s="19">
        <v>4</v>
      </c>
      <c r="AF212" s="19">
        <v>1</v>
      </c>
      <c r="AG212" s="19">
        <v>0.8</v>
      </c>
      <c r="AH212" s="19">
        <v>0</v>
      </c>
      <c r="BA212" s="19">
        <v>3</v>
      </c>
      <c r="BB212" s="19">
        <v>6</v>
      </c>
      <c r="BC212" s="19">
        <v>140</v>
      </c>
      <c r="BD212" s="19">
        <v>30</v>
      </c>
      <c r="BE212" s="19">
        <v>0</v>
      </c>
      <c r="BF212" s="19">
        <v>7.4</v>
      </c>
      <c r="BG212" s="19">
        <v>150</v>
      </c>
      <c r="BH212" s="19">
        <v>17</v>
      </c>
      <c r="BI212" s="19">
        <v>60</v>
      </c>
      <c r="BJ212" s="19">
        <v>5</v>
      </c>
      <c r="BK212" s="19">
        <v>2</v>
      </c>
      <c r="BL212" s="19">
        <v>62</v>
      </c>
      <c r="BM212" s="19">
        <v>0</v>
      </c>
      <c r="BN212" s="19">
        <v>0</v>
      </c>
      <c r="BO212" s="19">
        <v>1</v>
      </c>
      <c r="BP212" s="19">
        <v>0</v>
      </c>
      <c r="BQ212" s="20" t="s">
        <v>170</v>
      </c>
      <c r="BR212" s="19">
        <v>42</v>
      </c>
      <c r="BS212" s="19">
        <v>10</v>
      </c>
      <c r="BT212" s="19">
        <v>2</v>
      </c>
      <c r="BU212" s="19">
        <v>4</v>
      </c>
      <c r="BV212" s="19">
        <v>0.217</v>
      </c>
      <c r="BW212" s="19">
        <v>0.19789999999999999</v>
      </c>
      <c r="BX212" s="19">
        <v>24</v>
      </c>
      <c r="BY212" s="19">
        <v>0</v>
      </c>
      <c r="BZ212" s="20" t="s">
        <v>176</v>
      </c>
      <c r="CA212" s="19"/>
      <c r="CB212" s="19">
        <v>0</v>
      </c>
      <c r="CC212" s="19">
        <v>1</v>
      </c>
      <c r="CD212" s="19">
        <v>11</v>
      </c>
      <c r="CE212" s="19">
        <v>4</v>
      </c>
      <c r="CF212" s="19">
        <v>1</v>
      </c>
      <c r="CG212" s="19">
        <v>0.8</v>
      </c>
    </row>
    <row r="213" spans="1:85">
      <c r="A213" s="19">
        <v>4</v>
      </c>
      <c r="B213" s="19">
        <v>5</v>
      </c>
      <c r="C213" s="19">
        <v>90</v>
      </c>
      <c r="D213" s="19">
        <v>30</v>
      </c>
      <c r="E213" s="19">
        <v>0</v>
      </c>
      <c r="F213" s="24">
        <f t="shared" si="19"/>
        <v>55</v>
      </c>
      <c r="G213" s="19">
        <v>150</v>
      </c>
      <c r="H213" s="24">
        <f t="shared" si="21"/>
        <v>15</v>
      </c>
      <c r="I213" s="24">
        <f t="shared" si="22"/>
        <v>8</v>
      </c>
      <c r="J213" s="24">
        <f t="shared" si="23"/>
        <v>80</v>
      </c>
      <c r="K213" s="47" t="str">
        <f t="shared" si="20"/>
        <v>03</v>
      </c>
      <c r="L213" s="19">
        <v>62</v>
      </c>
      <c r="M213" s="19">
        <v>0</v>
      </c>
      <c r="N213" s="19">
        <v>0</v>
      </c>
      <c r="O213" s="19">
        <v>1</v>
      </c>
      <c r="P213" s="19">
        <v>0</v>
      </c>
      <c r="Q213" s="20" t="s">
        <v>170</v>
      </c>
      <c r="R213" s="19">
        <v>42</v>
      </c>
      <c r="S213" s="19">
        <v>10</v>
      </c>
      <c r="T213" s="19">
        <v>2</v>
      </c>
      <c r="U213" s="19">
        <v>4</v>
      </c>
      <c r="V213" s="19">
        <v>0.14799999999999999</v>
      </c>
      <c r="W213" s="19">
        <v>0.1331</v>
      </c>
      <c r="X213" s="19">
        <v>24</v>
      </c>
      <c r="Y213" s="19">
        <v>0</v>
      </c>
      <c r="Z213" s="20" t="s">
        <v>176</v>
      </c>
      <c r="AA213" s="19"/>
      <c r="AB213" s="19">
        <v>0</v>
      </c>
      <c r="AC213" s="19">
        <v>1</v>
      </c>
      <c r="AD213" s="19">
        <v>11</v>
      </c>
      <c r="AE213" s="19">
        <v>4</v>
      </c>
      <c r="AF213" s="19">
        <v>1</v>
      </c>
      <c r="AG213" s="19">
        <v>0.8</v>
      </c>
      <c r="AH213" s="19">
        <v>0</v>
      </c>
      <c r="BA213" s="19">
        <v>4</v>
      </c>
      <c r="BB213" s="19">
        <v>5</v>
      </c>
      <c r="BC213" s="19">
        <v>90</v>
      </c>
      <c r="BD213" s="19">
        <v>30</v>
      </c>
      <c r="BE213" s="19">
        <v>0</v>
      </c>
      <c r="BF213" s="19">
        <v>5.4</v>
      </c>
      <c r="BG213" s="19">
        <v>150</v>
      </c>
      <c r="BH213" s="19">
        <v>17</v>
      </c>
      <c r="BI213" s="19">
        <v>60</v>
      </c>
      <c r="BJ213" s="19">
        <v>5</v>
      </c>
      <c r="BK213" s="19">
        <v>2</v>
      </c>
      <c r="BL213" s="19">
        <v>62</v>
      </c>
      <c r="BM213" s="19">
        <v>0</v>
      </c>
      <c r="BN213" s="19">
        <v>0</v>
      </c>
      <c r="BO213" s="19">
        <v>1</v>
      </c>
      <c r="BP213" s="19">
        <v>0</v>
      </c>
      <c r="BQ213" s="20" t="s">
        <v>170</v>
      </c>
      <c r="BR213" s="19">
        <v>42</v>
      </c>
      <c r="BS213" s="19">
        <v>10</v>
      </c>
      <c r="BT213" s="19">
        <v>2</v>
      </c>
      <c r="BU213" s="19">
        <v>4</v>
      </c>
      <c r="BV213" s="19">
        <v>0.14799999999999999</v>
      </c>
      <c r="BW213" s="19">
        <v>0.1331</v>
      </c>
      <c r="BX213" s="19">
        <v>24</v>
      </c>
      <c r="BY213" s="19">
        <v>0</v>
      </c>
      <c r="BZ213" s="20" t="s">
        <v>176</v>
      </c>
      <c r="CA213" s="19"/>
      <c r="CB213" s="19">
        <v>0</v>
      </c>
      <c r="CC213" s="19">
        <v>1</v>
      </c>
      <c r="CD213" s="19">
        <v>11</v>
      </c>
      <c r="CE213" s="19">
        <v>4</v>
      </c>
      <c r="CF213" s="19">
        <v>1</v>
      </c>
      <c r="CG213" s="19">
        <v>0.8</v>
      </c>
    </row>
    <row r="214" spans="1:85">
      <c r="A214" s="19">
        <v>5</v>
      </c>
      <c r="B214" s="19">
        <v>4</v>
      </c>
      <c r="C214" s="19">
        <v>60</v>
      </c>
      <c r="D214" s="19">
        <v>30</v>
      </c>
      <c r="E214" s="19">
        <v>0</v>
      </c>
      <c r="F214" s="24">
        <f t="shared" si="19"/>
        <v>45</v>
      </c>
      <c r="G214" s="19">
        <v>150</v>
      </c>
      <c r="H214" s="24">
        <f t="shared" si="21"/>
        <v>15</v>
      </c>
      <c r="I214" s="24">
        <f t="shared" si="22"/>
        <v>8</v>
      </c>
      <c r="J214" s="24">
        <f t="shared" si="23"/>
        <v>80</v>
      </c>
      <c r="K214" s="47" t="str">
        <f t="shared" si="20"/>
        <v>03</v>
      </c>
      <c r="L214" s="19">
        <v>62</v>
      </c>
      <c r="M214" s="19">
        <v>0</v>
      </c>
      <c r="N214" s="19">
        <v>0</v>
      </c>
      <c r="O214" s="19">
        <v>1</v>
      </c>
      <c r="P214" s="19">
        <v>0</v>
      </c>
      <c r="Q214" s="20" t="s">
        <v>170</v>
      </c>
      <c r="R214" s="19">
        <v>42</v>
      </c>
      <c r="S214" s="19">
        <v>10</v>
      </c>
      <c r="T214" s="19">
        <v>2</v>
      </c>
      <c r="U214" s="19">
        <v>4</v>
      </c>
      <c r="V214" s="19">
        <v>0.10199999999999999</v>
      </c>
      <c r="W214" s="19">
        <v>9.11E-2</v>
      </c>
      <c r="X214" s="19">
        <v>24</v>
      </c>
      <c r="Y214" s="19">
        <v>0</v>
      </c>
      <c r="Z214" s="20" t="s">
        <v>176</v>
      </c>
      <c r="AA214" s="19"/>
      <c r="AB214" s="19">
        <v>0</v>
      </c>
      <c r="AC214" s="19">
        <v>1</v>
      </c>
      <c r="AD214" s="19">
        <v>11</v>
      </c>
      <c r="AE214" s="19">
        <v>4</v>
      </c>
      <c r="AF214" s="19">
        <v>1</v>
      </c>
      <c r="AG214" s="19">
        <v>0.8</v>
      </c>
      <c r="AH214" s="19">
        <v>0</v>
      </c>
      <c r="BA214" s="19">
        <v>5</v>
      </c>
      <c r="BB214" s="19">
        <v>4</v>
      </c>
      <c r="BC214" s="19">
        <v>60</v>
      </c>
      <c r="BD214" s="19">
        <v>30</v>
      </c>
      <c r="BE214" s="19">
        <v>0</v>
      </c>
      <c r="BF214" s="19">
        <v>4.4000000000000004</v>
      </c>
      <c r="BG214" s="19">
        <v>150</v>
      </c>
      <c r="BH214" s="19">
        <v>17</v>
      </c>
      <c r="BI214" s="19">
        <v>60</v>
      </c>
      <c r="BJ214" s="19">
        <v>5</v>
      </c>
      <c r="BK214" s="19">
        <v>2</v>
      </c>
      <c r="BL214" s="19">
        <v>62</v>
      </c>
      <c r="BM214" s="19">
        <v>0</v>
      </c>
      <c r="BN214" s="19">
        <v>0</v>
      </c>
      <c r="BO214" s="19">
        <v>1</v>
      </c>
      <c r="BP214" s="19">
        <v>0</v>
      </c>
      <c r="BQ214" s="20" t="s">
        <v>170</v>
      </c>
      <c r="BR214" s="19">
        <v>42</v>
      </c>
      <c r="BS214" s="19">
        <v>10</v>
      </c>
      <c r="BT214" s="19">
        <v>2</v>
      </c>
      <c r="BU214" s="19">
        <v>4</v>
      </c>
      <c r="BV214" s="19">
        <v>0.10199999999999999</v>
      </c>
      <c r="BW214" s="19">
        <v>9.11E-2</v>
      </c>
      <c r="BX214" s="19">
        <v>24</v>
      </c>
      <c r="BY214" s="19">
        <v>0</v>
      </c>
      <c r="BZ214" s="20" t="s">
        <v>176</v>
      </c>
      <c r="CA214" s="19"/>
      <c r="CB214" s="19">
        <v>0</v>
      </c>
      <c r="CC214" s="19">
        <v>1</v>
      </c>
      <c r="CD214" s="19">
        <v>11</v>
      </c>
      <c r="CE214" s="19">
        <v>4</v>
      </c>
      <c r="CF214" s="19">
        <v>1</v>
      </c>
      <c r="CG214" s="19">
        <v>0.8</v>
      </c>
    </row>
    <row r="215" spans="1:85">
      <c r="A215" s="19">
        <v>6</v>
      </c>
      <c r="B215" s="19">
        <v>3</v>
      </c>
      <c r="C215" s="19">
        <v>30</v>
      </c>
      <c r="D215" s="19">
        <v>15</v>
      </c>
      <c r="E215" s="19">
        <v>0</v>
      </c>
      <c r="F215" s="24">
        <f t="shared" si="19"/>
        <v>35</v>
      </c>
      <c r="G215" s="19">
        <v>150</v>
      </c>
      <c r="H215" s="24">
        <f t="shared" si="21"/>
        <v>15</v>
      </c>
      <c r="I215" s="24">
        <f t="shared" si="22"/>
        <v>8</v>
      </c>
      <c r="J215" s="24">
        <f t="shared" si="23"/>
        <v>80</v>
      </c>
      <c r="K215" s="47" t="str">
        <f t="shared" si="20"/>
        <v>03</v>
      </c>
      <c r="L215" s="19">
        <v>62</v>
      </c>
      <c r="M215" s="19">
        <v>0</v>
      </c>
      <c r="N215" s="19">
        <v>0</v>
      </c>
      <c r="O215" s="19">
        <v>0</v>
      </c>
      <c r="P215" s="19">
        <v>0</v>
      </c>
      <c r="Q215" s="20" t="s">
        <v>170</v>
      </c>
      <c r="R215" s="19">
        <v>42</v>
      </c>
      <c r="S215" s="19">
        <v>10</v>
      </c>
      <c r="T215" s="19">
        <v>2</v>
      </c>
      <c r="U215" s="19">
        <v>4</v>
      </c>
      <c r="V215" s="19">
        <v>6.4000000000000001E-2</v>
      </c>
      <c r="W215" s="19">
        <v>5.62E-2</v>
      </c>
      <c r="X215" s="19">
        <v>24</v>
      </c>
      <c r="Y215" s="19">
        <v>0</v>
      </c>
      <c r="Z215" s="20" t="s">
        <v>176</v>
      </c>
      <c r="AA215" s="19"/>
      <c r="AB215" s="19">
        <v>2.8</v>
      </c>
      <c r="AC215" s="19">
        <v>1</v>
      </c>
      <c r="AD215" s="19">
        <v>11</v>
      </c>
      <c r="AE215" s="19">
        <v>4</v>
      </c>
      <c r="AF215" s="19">
        <v>1</v>
      </c>
      <c r="AG215" s="19">
        <v>0.8</v>
      </c>
      <c r="AH215" s="19">
        <v>0</v>
      </c>
      <c r="BA215" s="19">
        <v>6</v>
      </c>
      <c r="BB215" s="19">
        <v>3</v>
      </c>
      <c r="BC215" s="19">
        <v>30</v>
      </c>
      <c r="BD215" s="19">
        <v>15</v>
      </c>
      <c r="BE215" s="19">
        <v>0</v>
      </c>
      <c r="BF215" s="19">
        <v>3.4</v>
      </c>
      <c r="BG215" s="19">
        <v>150</v>
      </c>
      <c r="BH215" s="19">
        <v>17</v>
      </c>
      <c r="BI215" s="19">
        <v>60</v>
      </c>
      <c r="BJ215" s="19">
        <v>5</v>
      </c>
      <c r="BK215" s="19">
        <v>2</v>
      </c>
      <c r="BL215" s="19">
        <v>62</v>
      </c>
      <c r="BM215" s="19">
        <v>0</v>
      </c>
      <c r="BN215" s="19">
        <v>0</v>
      </c>
      <c r="BO215" s="19">
        <v>0</v>
      </c>
      <c r="BP215" s="19">
        <v>0</v>
      </c>
      <c r="BQ215" s="20" t="s">
        <v>170</v>
      </c>
      <c r="BR215" s="19">
        <v>42</v>
      </c>
      <c r="BS215" s="19">
        <v>10</v>
      </c>
      <c r="BT215" s="19">
        <v>2</v>
      </c>
      <c r="BU215" s="19">
        <v>4</v>
      </c>
      <c r="BV215" s="19">
        <v>6.4000000000000001E-2</v>
      </c>
      <c r="BW215" s="19">
        <v>5.62E-2</v>
      </c>
      <c r="BX215" s="19">
        <v>24</v>
      </c>
      <c r="BY215" s="19">
        <v>0</v>
      </c>
      <c r="BZ215" s="20" t="s">
        <v>176</v>
      </c>
      <c r="CA215" s="19"/>
      <c r="CB215" s="19">
        <v>2.8</v>
      </c>
      <c r="CC215" s="19">
        <v>1</v>
      </c>
      <c r="CD215" s="19">
        <v>11</v>
      </c>
      <c r="CE215" s="19">
        <v>4</v>
      </c>
      <c r="CF215" s="19">
        <v>1</v>
      </c>
      <c r="CG215" s="19">
        <v>0.8</v>
      </c>
    </row>
    <row r="216" spans="1:85">
      <c r="A216" s="19">
        <v>7</v>
      </c>
      <c r="B216" s="19">
        <v>2</v>
      </c>
      <c r="C216" s="19">
        <v>20</v>
      </c>
      <c r="D216" s="19">
        <v>10</v>
      </c>
      <c r="E216" s="19">
        <v>0</v>
      </c>
      <c r="F216" s="24">
        <f t="shared" si="19"/>
        <v>25</v>
      </c>
      <c r="G216" s="19">
        <v>150</v>
      </c>
      <c r="H216" s="24">
        <f t="shared" si="21"/>
        <v>15</v>
      </c>
      <c r="I216" s="24">
        <f t="shared" si="22"/>
        <v>10</v>
      </c>
      <c r="J216" s="24">
        <f t="shared" si="23"/>
        <v>80</v>
      </c>
      <c r="K216" s="47" t="str">
        <f t="shared" si="20"/>
        <v>00</v>
      </c>
      <c r="L216" s="19">
        <v>73</v>
      </c>
      <c r="M216" s="19">
        <v>0</v>
      </c>
      <c r="N216" s="19">
        <v>0</v>
      </c>
      <c r="O216" s="19">
        <v>0</v>
      </c>
      <c r="P216" s="19">
        <v>0</v>
      </c>
      <c r="Q216" s="20" t="s">
        <v>170</v>
      </c>
      <c r="R216" s="19">
        <v>42</v>
      </c>
      <c r="S216" s="19">
        <v>15</v>
      </c>
      <c r="T216" s="19">
        <v>2</v>
      </c>
      <c r="U216" s="19">
        <v>4</v>
      </c>
      <c r="V216" s="19">
        <v>4.2000000000000003E-2</v>
      </c>
      <c r="W216" s="19">
        <v>3.6299999999999999E-2</v>
      </c>
      <c r="X216" s="19">
        <v>24</v>
      </c>
      <c r="Y216" s="19">
        <v>0</v>
      </c>
      <c r="Z216" s="20" t="s">
        <v>176</v>
      </c>
      <c r="AA216" s="19"/>
      <c r="AB216" s="19">
        <v>2</v>
      </c>
      <c r="AC216" s="19">
        <v>1</v>
      </c>
      <c r="AD216" s="19">
        <v>11</v>
      </c>
      <c r="AE216" s="19">
        <v>4</v>
      </c>
      <c r="AF216" s="19">
        <v>1</v>
      </c>
      <c r="AG216" s="19">
        <v>0.8</v>
      </c>
      <c r="AH216" s="19">
        <v>0</v>
      </c>
      <c r="BA216" s="19">
        <v>7</v>
      </c>
      <c r="BB216" s="19">
        <v>2</v>
      </c>
      <c r="BC216" s="19">
        <v>20</v>
      </c>
      <c r="BD216" s="19">
        <v>10</v>
      </c>
      <c r="BE216" s="19">
        <v>0</v>
      </c>
      <c r="BF216" s="19">
        <v>2.4</v>
      </c>
      <c r="BG216" s="19">
        <v>150</v>
      </c>
      <c r="BH216" s="19">
        <v>17</v>
      </c>
      <c r="BI216" s="19">
        <v>80</v>
      </c>
      <c r="BJ216" s="19">
        <v>5</v>
      </c>
      <c r="BK216" s="19">
        <v>2</v>
      </c>
      <c r="BL216" s="19">
        <v>73</v>
      </c>
      <c r="BM216" s="19">
        <v>0</v>
      </c>
      <c r="BN216" s="19">
        <v>0</v>
      </c>
      <c r="BO216" s="19">
        <v>0</v>
      </c>
      <c r="BP216" s="19">
        <v>0</v>
      </c>
      <c r="BQ216" s="20" t="s">
        <v>170</v>
      </c>
      <c r="BR216" s="19">
        <v>42</v>
      </c>
      <c r="BS216" s="19">
        <v>15</v>
      </c>
      <c r="BT216" s="19">
        <v>2</v>
      </c>
      <c r="BU216" s="19">
        <v>4</v>
      </c>
      <c r="BV216" s="19">
        <v>4.2000000000000003E-2</v>
      </c>
      <c r="BW216" s="19">
        <v>3.6299999999999999E-2</v>
      </c>
      <c r="BX216" s="19">
        <v>24</v>
      </c>
      <c r="BY216" s="19">
        <v>0</v>
      </c>
      <c r="BZ216" s="20" t="s">
        <v>176</v>
      </c>
      <c r="CA216" s="19"/>
      <c r="CB216" s="19">
        <v>2</v>
      </c>
      <c r="CC216" s="19">
        <v>1</v>
      </c>
      <c r="CD216" s="19">
        <v>11</v>
      </c>
      <c r="CE216" s="19">
        <v>4</v>
      </c>
      <c r="CF216" s="19">
        <v>1</v>
      </c>
      <c r="CG216" s="19">
        <v>0.8</v>
      </c>
    </row>
    <row r="217" spans="1:85">
      <c r="A217" s="19">
        <v>8</v>
      </c>
      <c r="B217" s="19">
        <v>801</v>
      </c>
      <c r="C217" s="19">
        <v>5</v>
      </c>
      <c r="D217" s="19">
        <v>15</v>
      </c>
      <c r="E217" s="19">
        <v>0</v>
      </c>
      <c r="F217" s="24">
        <f t="shared" si="19"/>
        <v>15</v>
      </c>
      <c r="G217" s="19">
        <v>180</v>
      </c>
      <c r="H217" s="24">
        <f t="shared" si="21"/>
        <v>15</v>
      </c>
      <c r="I217" s="24">
        <f t="shared" si="22"/>
        <v>19</v>
      </c>
      <c r="J217" s="24">
        <f t="shared" si="23"/>
        <v>80</v>
      </c>
      <c r="K217" s="47" t="str">
        <f t="shared" si="20"/>
        <v>00</v>
      </c>
      <c r="L217" s="19">
        <v>73</v>
      </c>
      <c r="M217" s="19">
        <v>0</v>
      </c>
      <c r="N217" s="19">
        <v>4</v>
      </c>
      <c r="O217" s="19">
        <v>0</v>
      </c>
      <c r="P217" s="19">
        <v>4</v>
      </c>
      <c r="Q217" s="20" t="s">
        <v>175</v>
      </c>
      <c r="R217" s="19">
        <v>42</v>
      </c>
      <c r="S217" s="19">
        <v>15</v>
      </c>
      <c r="T217" s="19">
        <v>2</v>
      </c>
      <c r="U217" s="19">
        <v>4</v>
      </c>
      <c r="V217" s="19">
        <v>2.4E-2</v>
      </c>
      <c r="W217" s="19">
        <v>0.02</v>
      </c>
      <c r="X217" s="19">
        <v>24</v>
      </c>
      <c r="Y217" s="19">
        <v>0</v>
      </c>
      <c r="Z217" s="20" t="s">
        <v>176</v>
      </c>
      <c r="AA217" s="19"/>
      <c r="AB217" s="19">
        <v>1.1200000000000001</v>
      </c>
      <c r="AC217" s="19">
        <v>1</v>
      </c>
      <c r="AD217" s="19">
        <v>11</v>
      </c>
      <c r="AE217" s="19">
        <v>4</v>
      </c>
      <c r="AF217" s="19">
        <v>1</v>
      </c>
      <c r="AG217" s="19">
        <v>0.8</v>
      </c>
      <c r="AH217" s="19">
        <v>0</v>
      </c>
      <c r="BA217" s="19">
        <v>8</v>
      </c>
      <c r="BB217" s="19">
        <v>801</v>
      </c>
      <c r="BC217" s="19">
        <v>5</v>
      </c>
      <c r="BD217" s="19">
        <v>15</v>
      </c>
      <c r="BE217" s="19">
        <v>0</v>
      </c>
      <c r="BF217" s="19">
        <v>1.4</v>
      </c>
      <c r="BG217" s="19">
        <v>180</v>
      </c>
      <c r="BH217" s="19">
        <v>17</v>
      </c>
      <c r="BI217" s="19">
        <v>150</v>
      </c>
      <c r="BJ217" s="19">
        <v>5</v>
      </c>
      <c r="BK217" s="19">
        <v>2</v>
      </c>
      <c r="BL217" s="19">
        <v>73</v>
      </c>
      <c r="BM217" s="19">
        <v>0</v>
      </c>
      <c r="BN217" s="19">
        <v>4</v>
      </c>
      <c r="BO217" s="19">
        <v>0</v>
      </c>
      <c r="BP217" s="19">
        <v>4</v>
      </c>
      <c r="BQ217" s="20" t="s">
        <v>175</v>
      </c>
      <c r="BR217" s="19">
        <v>42</v>
      </c>
      <c r="BS217" s="19">
        <v>15</v>
      </c>
      <c r="BT217" s="19">
        <v>2</v>
      </c>
      <c r="BU217" s="19">
        <v>4</v>
      </c>
      <c r="BV217" s="19">
        <v>2.4E-2</v>
      </c>
      <c r="BW217" s="19">
        <v>0.02</v>
      </c>
      <c r="BX217" s="19">
        <v>24</v>
      </c>
      <c r="BY217" s="19">
        <v>0</v>
      </c>
      <c r="BZ217" s="20" t="s">
        <v>176</v>
      </c>
      <c r="CA217" s="19"/>
      <c r="CB217" s="19">
        <v>1.1200000000000001</v>
      </c>
      <c r="CC217" s="19">
        <v>1</v>
      </c>
      <c r="CD217" s="19">
        <v>11</v>
      </c>
      <c r="CE217" s="19">
        <v>4</v>
      </c>
      <c r="CF217" s="19">
        <v>1</v>
      </c>
      <c r="CG217" s="19">
        <v>0.8</v>
      </c>
    </row>
    <row r="218" spans="1:85">
      <c r="A218" s="19">
        <v>9</v>
      </c>
      <c r="B218" s="19">
        <v>801</v>
      </c>
      <c r="C218" s="19">
        <v>2</v>
      </c>
      <c r="D218" s="19">
        <v>15</v>
      </c>
      <c r="E218" s="19">
        <v>0</v>
      </c>
      <c r="F218" s="24">
        <f t="shared" si="19"/>
        <v>15</v>
      </c>
      <c r="G218" s="19">
        <v>180</v>
      </c>
      <c r="H218" s="24">
        <f t="shared" si="21"/>
        <v>15</v>
      </c>
      <c r="I218" s="24">
        <f t="shared" si="22"/>
        <v>19</v>
      </c>
      <c r="J218" s="24">
        <f t="shared" si="23"/>
        <v>80</v>
      </c>
      <c r="K218" s="47" t="str">
        <f t="shared" si="20"/>
        <v>00</v>
      </c>
      <c r="L218" s="19">
        <v>73</v>
      </c>
      <c r="M218" s="19">
        <v>0</v>
      </c>
      <c r="N218" s="19">
        <v>4</v>
      </c>
      <c r="O218" s="19">
        <v>0</v>
      </c>
      <c r="P218" s="19">
        <v>4</v>
      </c>
      <c r="Q218" s="20" t="s">
        <v>175</v>
      </c>
      <c r="R218" s="19">
        <v>42</v>
      </c>
      <c r="S218" s="19">
        <v>30</v>
      </c>
      <c r="T218" s="19">
        <v>2</v>
      </c>
      <c r="U218" s="19">
        <v>4</v>
      </c>
      <c r="V218" s="19">
        <v>1.0999999999999999E-2</v>
      </c>
      <c r="W218" s="19">
        <v>8.0000000000000002E-3</v>
      </c>
      <c r="X218" s="19">
        <v>24</v>
      </c>
      <c r="Y218" s="19">
        <v>0</v>
      </c>
      <c r="Z218" s="20" t="s">
        <v>176</v>
      </c>
      <c r="AA218" s="19"/>
      <c r="AB218" s="19">
        <v>0.8</v>
      </c>
      <c r="AC218" s="19">
        <v>1</v>
      </c>
      <c r="AD218" s="19">
        <v>11</v>
      </c>
      <c r="AE218" s="19">
        <v>4</v>
      </c>
      <c r="AF218" s="19">
        <v>1</v>
      </c>
      <c r="AG218" s="19">
        <v>0.8</v>
      </c>
      <c r="AH218" s="19">
        <v>0</v>
      </c>
      <c r="BA218" s="19">
        <v>9</v>
      </c>
      <c r="BB218" s="19">
        <v>801</v>
      </c>
      <c r="BC218" s="19">
        <v>2</v>
      </c>
      <c r="BD218" s="19">
        <v>15</v>
      </c>
      <c r="BE218" s="19">
        <v>0</v>
      </c>
      <c r="BF218" s="19">
        <v>1.4</v>
      </c>
      <c r="BG218" s="19">
        <v>180</v>
      </c>
      <c r="BH218" s="19">
        <v>17</v>
      </c>
      <c r="BI218" s="19">
        <v>150</v>
      </c>
      <c r="BJ218" s="19">
        <v>5</v>
      </c>
      <c r="BK218" s="19">
        <v>2</v>
      </c>
      <c r="BL218" s="19">
        <v>73</v>
      </c>
      <c r="BM218" s="19">
        <v>0</v>
      </c>
      <c r="BN218" s="19">
        <v>4</v>
      </c>
      <c r="BO218" s="19">
        <v>0</v>
      </c>
      <c r="BP218" s="19">
        <v>4</v>
      </c>
      <c r="BQ218" s="20" t="s">
        <v>175</v>
      </c>
      <c r="BR218" s="19">
        <v>42</v>
      </c>
      <c r="BS218" s="19">
        <v>30</v>
      </c>
      <c r="BT218" s="19">
        <v>2</v>
      </c>
      <c r="BU218" s="19">
        <v>4</v>
      </c>
      <c r="BV218" s="19">
        <v>1.0999999999999999E-2</v>
      </c>
      <c r="BW218" s="19">
        <v>8.0000000000000002E-3</v>
      </c>
      <c r="BX218" s="19">
        <v>24</v>
      </c>
      <c r="BY218" s="19">
        <v>0</v>
      </c>
      <c r="BZ218" s="20" t="s">
        <v>176</v>
      </c>
      <c r="CA218" s="19"/>
      <c r="CB218" s="19">
        <v>0.8</v>
      </c>
      <c r="CC218" s="19">
        <v>1</v>
      </c>
      <c r="CD218" s="19">
        <v>11</v>
      </c>
      <c r="CE218" s="19">
        <v>4</v>
      </c>
      <c r="CF218" s="19">
        <v>1</v>
      </c>
      <c r="CG218" s="19">
        <v>0.8</v>
      </c>
    </row>
    <row r="219" spans="1:85">
      <c r="A219" s="19"/>
      <c r="B219" s="19"/>
      <c r="C219" s="19"/>
      <c r="D219" s="19"/>
      <c r="E219" s="19"/>
      <c r="F219" s="24" t="str">
        <f t="shared" si="19"/>
        <v/>
      </c>
      <c r="G219" s="19"/>
      <c r="H219" s="24" t="str">
        <f t="shared" si="21"/>
        <v/>
      </c>
      <c r="I219" s="24" t="str">
        <f t="shared" si="22"/>
        <v/>
      </c>
      <c r="J219" s="24" t="str">
        <f t="shared" si="23"/>
        <v/>
      </c>
      <c r="K219" s="47" t="str">
        <f t="shared" si="20"/>
        <v/>
      </c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>
        <v>0</v>
      </c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</row>
    <row r="220" spans="1:85">
      <c r="A220" s="19">
        <v>1</v>
      </c>
      <c r="B220" s="19">
        <v>8</v>
      </c>
      <c r="C220" s="19">
        <v>520</v>
      </c>
      <c r="D220" s="19">
        <v>80</v>
      </c>
      <c r="E220" s="19">
        <v>0</v>
      </c>
      <c r="F220" s="24">
        <f t="shared" si="19"/>
        <v>130</v>
      </c>
      <c r="G220" s="19">
        <v>45</v>
      </c>
      <c r="H220" s="24">
        <f t="shared" si="21"/>
        <v>15</v>
      </c>
      <c r="I220" s="24">
        <f t="shared" si="22"/>
        <v>4</v>
      </c>
      <c r="J220" s="24">
        <f t="shared" si="23"/>
        <v>80</v>
      </c>
      <c r="K220" s="47" t="str">
        <f t="shared" si="20"/>
        <v>03</v>
      </c>
      <c r="L220" s="19">
        <v>22</v>
      </c>
      <c r="M220" s="19">
        <v>0</v>
      </c>
      <c r="N220" s="19">
        <v>0</v>
      </c>
      <c r="O220" s="19">
        <v>1</v>
      </c>
      <c r="P220" s="19">
        <v>0</v>
      </c>
      <c r="Q220" s="20" t="s">
        <v>170</v>
      </c>
      <c r="R220" s="19">
        <v>22</v>
      </c>
      <c r="S220" s="19">
        <v>10</v>
      </c>
      <c r="T220" s="19">
        <v>2</v>
      </c>
      <c r="U220" s="19"/>
      <c r="V220" s="19">
        <v>0.39200000000000002</v>
      </c>
      <c r="W220" s="19">
        <v>0.5</v>
      </c>
      <c r="X220" s="19">
        <v>24</v>
      </c>
      <c r="Y220" s="19">
        <v>0</v>
      </c>
      <c r="Z220" s="20" t="s">
        <v>176</v>
      </c>
      <c r="AA220" s="19"/>
      <c r="AB220" s="19">
        <v>0</v>
      </c>
      <c r="AC220" s="19">
        <v>1</v>
      </c>
      <c r="AD220" s="19">
        <v>11</v>
      </c>
      <c r="AE220" s="19">
        <v>4</v>
      </c>
      <c r="AF220" s="19">
        <v>1</v>
      </c>
      <c r="AG220" s="19">
        <v>1.1200000000000001</v>
      </c>
      <c r="AH220" s="19">
        <v>0</v>
      </c>
      <c r="BA220" s="19">
        <v>1</v>
      </c>
      <c r="BB220" s="19">
        <v>8</v>
      </c>
      <c r="BC220" s="19">
        <v>520</v>
      </c>
      <c r="BD220" s="19">
        <v>80</v>
      </c>
      <c r="BE220" s="19">
        <v>0</v>
      </c>
      <c r="BF220" s="19">
        <v>13</v>
      </c>
      <c r="BG220" s="19">
        <v>45</v>
      </c>
      <c r="BH220" s="19">
        <v>10</v>
      </c>
      <c r="BI220" s="19">
        <v>35</v>
      </c>
      <c r="BJ220" s="19">
        <v>5</v>
      </c>
      <c r="BK220" s="19">
        <v>2</v>
      </c>
      <c r="BL220" s="19">
        <v>22</v>
      </c>
      <c r="BM220" s="19">
        <v>0</v>
      </c>
      <c r="BN220" s="19">
        <v>0</v>
      </c>
      <c r="BO220" s="19">
        <v>1</v>
      </c>
      <c r="BP220" s="19">
        <v>0</v>
      </c>
      <c r="BQ220" s="20" t="s">
        <v>170</v>
      </c>
      <c r="BR220" s="19">
        <v>22</v>
      </c>
      <c r="BS220" s="19">
        <v>10</v>
      </c>
      <c r="BT220" s="19">
        <v>2</v>
      </c>
      <c r="BU220" s="19"/>
      <c r="BV220" s="19">
        <v>0.39200000000000002</v>
      </c>
      <c r="BW220" s="19">
        <v>0.5</v>
      </c>
      <c r="BX220" s="19">
        <v>24</v>
      </c>
      <c r="BY220" s="19">
        <v>0</v>
      </c>
      <c r="BZ220" s="20" t="s">
        <v>176</v>
      </c>
      <c r="CA220" s="19"/>
      <c r="CB220" s="19">
        <v>0</v>
      </c>
      <c r="CC220" s="19">
        <v>1</v>
      </c>
      <c r="CD220" s="19">
        <v>11</v>
      </c>
      <c r="CE220" s="19">
        <v>4</v>
      </c>
      <c r="CF220" s="19">
        <v>1</v>
      </c>
      <c r="CG220" s="19">
        <v>1.1200000000000001</v>
      </c>
    </row>
    <row r="221" spans="1:85">
      <c r="A221" s="19">
        <v>2</v>
      </c>
      <c r="B221" s="19">
        <v>7</v>
      </c>
      <c r="C221" s="19">
        <v>360</v>
      </c>
      <c r="D221" s="19">
        <v>50</v>
      </c>
      <c r="E221" s="19">
        <v>0</v>
      </c>
      <c r="F221" s="24">
        <f t="shared" si="19"/>
        <v>120</v>
      </c>
      <c r="G221" s="19">
        <v>60</v>
      </c>
      <c r="H221" s="24">
        <f t="shared" si="21"/>
        <v>15</v>
      </c>
      <c r="I221" s="24">
        <f t="shared" si="22"/>
        <v>8</v>
      </c>
      <c r="J221" s="24">
        <f t="shared" si="23"/>
        <v>80</v>
      </c>
      <c r="K221" s="47" t="str">
        <f t="shared" si="20"/>
        <v>03</v>
      </c>
      <c r="L221" s="19">
        <v>22</v>
      </c>
      <c r="M221" s="19">
        <v>0</v>
      </c>
      <c r="N221" s="19">
        <v>0</v>
      </c>
      <c r="O221" s="19">
        <v>1</v>
      </c>
      <c r="P221" s="19">
        <v>0</v>
      </c>
      <c r="Q221" s="20" t="s">
        <v>170</v>
      </c>
      <c r="R221" s="19">
        <v>22</v>
      </c>
      <c r="S221" s="19">
        <v>10</v>
      </c>
      <c r="T221" s="19">
        <v>2</v>
      </c>
      <c r="U221" s="19">
        <v>4</v>
      </c>
      <c r="V221" s="19">
        <v>0.28599999999999998</v>
      </c>
      <c r="W221" s="19">
        <v>0.27629999999999999</v>
      </c>
      <c r="X221" s="19">
        <v>24</v>
      </c>
      <c r="Y221" s="19">
        <v>0</v>
      </c>
      <c r="Z221" s="20" t="s">
        <v>176</v>
      </c>
      <c r="AA221" s="19"/>
      <c r="AB221" s="19">
        <v>0</v>
      </c>
      <c r="AC221" s="19">
        <v>1</v>
      </c>
      <c r="AD221" s="19">
        <v>11</v>
      </c>
      <c r="AE221" s="19">
        <v>4</v>
      </c>
      <c r="AF221" s="19">
        <v>1</v>
      </c>
      <c r="AG221" s="19">
        <v>1.1200000000000001</v>
      </c>
      <c r="AH221" s="19">
        <v>0</v>
      </c>
      <c r="BA221" s="19">
        <v>2</v>
      </c>
      <c r="BB221" s="19">
        <v>7</v>
      </c>
      <c r="BC221" s="19">
        <v>360</v>
      </c>
      <c r="BD221" s="19">
        <v>50</v>
      </c>
      <c r="BE221" s="19">
        <v>0</v>
      </c>
      <c r="BF221" s="19">
        <v>12</v>
      </c>
      <c r="BG221" s="19">
        <v>60</v>
      </c>
      <c r="BH221" s="19">
        <v>17</v>
      </c>
      <c r="BI221" s="19">
        <v>60</v>
      </c>
      <c r="BJ221" s="19">
        <v>5</v>
      </c>
      <c r="BK221" s="19">
        <v>2</v>
      </c>
      <c r="BL221" s="19">
        <v>22</v>
      </c>
      <c r="BM221" s="19">
        <v>0</v>
      </c>
      <c r="BN221" s="19">
        <v>0</v>
      </c>
      <c r="BO221" s="19">
        <v>1</v>
      </c>
      <c r="BP221" s="19">
        <v>0</v>
      </c>
      <c r="BQ221" s="20" t="s">
        <v>170</v>
      </c>
      <c r="BR221" s="19">
        <v>22</v>
      </c>
      <c r="BS221" s="19">
        <v>10</v>
      </c>
      <c r="BT221" s="19">
        <v>2</v>
      </c>
      <c r="BU221" s="19">
        <v>4</v>
      </c>
      <c r="BV221" s="19">
        <v>0.28599999999999998</v>
      </c>
      <c r="BW221" s="19">
        <v>0.27629999999999999</v>
      </c>
      <c r="BX221" s="19">
        <v>24</v>
      </c>
      <c r="BY221" s="19">
        <v>0</v>
      </c>
      <c r="BZ221" s="20" t="s">
        <v>176</v>
      </c>
      <c r="CA221" s="19"/>
      <c r="CB221" s="19">
        <v>0</v>
      </c>
      <c r="CC221" s="19">
        <v>1</v>
      </c>
      <c r="CD221" s="19">
        <v>11</v>
      </c>
      <c r="CE221" s="19">
        <v>4</v>
      </c>
      <c r="CF221" s="19">
        <v>1</v>
      </c>
      <c r="CG221" s="19">
        <v>1.1200000000000001</v>
      </c>
    </row>
    <row r="222" spans="1:85">
      <c r="A222" s="19">
        <v>3</v>
      </c>
      <c r="B222" s="19">
        <v>6</v>
      </c>
      <c r="C222" s="19">
        <v>140</v>
      </c>
      <c r="D222" s="19">
        <v>30</v>
      </c>
      <c r="E222" s="19">
        <v>0</v>
      </c>
      <c r="F222" s="24">
        <f t="shared" si="19"/>
        <v>75</v>
      </c>
      <c r="G222" s="19">
        <v>150</v>
      </c>
      <c r="H222" s="24">
        <f t="shared" si="21"/>
        <v>15</v>
      </c>
      <c r="I222" s="24">
        <f t="shared" si="22"/>
        <v>8</v>
      </c>
      <c r="J222" s="24">
        <f t="shared" si="23"/>
        <v>80</v>
      </c>
      <c r="K222" s="47" t="str">
        <f t="shared" si="20"/>
        <v>03</v>
      </c>
      <c r="L222" s="19">
        <v>62</v>
      </c>
      <c r="M222" s="19">
        <v>0</v>
      </c>
      <c r="N222" s="19">
        <v>0</v>
      </c>
      <c r="O222" s="19">
        <v>1</v>
      </c>
      <c r="P222" s="19">
        <v>0</v>
      </c>
      <c r="Q222" s="20" t="s">
        <v>170</v>
      </c>
      <c r="R222" s="19">
        <v>42</v>
      </c>
      <c r="S222" s="19">
        <v>10</v>
      </c>
      <c r="T222" s="19">
        <v>2</v>
      </c>
      <c r="U222" s="19">
        <v>4</v>
      </c>
      <c r="V222" s="19">
        <v>0.217</v>
      </c>
      <c r="W222" s="19">
        <v>0.19789999999999999</v>
      </c>
      <c r="X222" s="19">
        <v>24</v>
      </c>
      <c r="Y222" s="19">
        <v>0</v>
      </c>
      <c r="Z222" s="20" t="s">
        <v>176</v>
      </c>
      <c r="AA222" s="19"/>
      <c r="AB222" s="19">
        <v>0</v>
      </c>
      <c r="AC222" s="19">
        <v>1</v>
      </c>
      <c r="AD222" s="19">
        <v>11</v>
      </c>
      <c r="AE222" s="19">
        <v>4</v>
      </c>
      <c r="AF222" s="19">
        <v>1</v>
      </c>
      <c r="AG222" s="19">
        <v>1.1200000000000001</v>
      </c>
      <c r="AH222" s="19">
        <v>0</v>
      </c>
      <c r="BA222" s="19">
        <v>3</v>
      </c>
      <c r="BB222" s="19">
        <v>6</v>
      </c>
      <c r="BC222" s="19">
        <v>140</v>
      </c>
      <c r="BD222" s="19">
        <v>30</v>
      </c>
      <c r="BE222" s="19">
        <v>0</v>
      </c>
      <c r="BF222" s="20">
        <v>7.4</v>
      </c>
      <c r="BG222" s="19">
        <v>150</v>
      </c>
      <c r="BH222" s="19">
        <v>17</v>
      </c>
      <c r="BI222" s="19">
        <v>60</v>
      </c>
      <c r="BJ222" s="19">
        <v>5</v>
      </c>
      <c r="BK222" s="19">
        <v>2</v>
      </c>
      <c r="BL222" s="19">
        <v>62</v>
      </c>
      <c r="BM222" s="19">
        <v>0</v>
      </c>
      <c r="BN222" s="19">
        <v>0</v>
      </c>
      <c r="BO222" s="19">
        <v>1</v>
      </c>
      <c r="BP222" s="19">
        <v>0</v>
      </c>
      <c r="BQ222" s="20" t="s">
        <v>170</v>
      </c>
      <c r="BR222" s="19">
        <v>42</v>
      </c>
      <c r="BS222" s="19">
        <v>10</v>
      </c>
      <c r="BT222" s="19">
        <v>2</v>
      </c>
      <c r="BU222" s="19">
        <v>4</v>
      </c>
      <c r="BV222" s="19">
        <v>0.217</v>
      </c>
      <c r="BW222" s="19">
        <v>0.19789999999999999</v>
      </c>
      <c r="BX222" s="19">
        <v>24</v>
      </c>
      <c r="BY222" s="19">
        <v>0</v>
      </c>
      <c r="BZ222" s="20" t="s">
        <v>176</v>
      </c>
      <c r="CA222" s="19"/>
      <c r="CB222" s="19">
        <v>0</v>
      </c>
      <c r="CC222" s="19">
        <v>1</v>
      </c>
      <c r="CD222" s="19">
        <v>11</v>
      </c>
      <c r="CE222" s="19">
        <v>4</v>
      </c>
      <c r="CF222" s="19">
        <v>1</v>
      </c>
      <c r="CG222" s="19">
        <v>1.1200000000000001</v>
      </c>
    </row>
    <row r="223" spans="1:85">
      <c r="A223" s="19">
        <v>4</v>
      </c>
      <c r="B223" s="19">
        <v>5</v>
      </c>
      <c r="C223" s="19">
        <v>90</v>
      </c>
      <c r="D223" s="19">
        <v>30</v>
      </c>
      <c r="E223" s="19">
        <v>0</v>
      </c>
      <c r="F223" s="24">
        <f t="shared" si="19"/>
        <v>55</v>
      </c>
      <c r="G223" s="19">
        <v>150</v>
      </c>
      <c r="H223" s="24">
        <f t="shared" si="21"/>
        <v>15</v>
      </c>
      <c r="I223" s="24">
        <f t="shared" si="22"/>
        <v>8</v>
      </c>
      <c r="J223" s="24">
        <f t="shared" si="23"/>
        <v>80</v>
      </c>
      <c r="K223" s="47" t="str">
        <f t="shared" si="20"/>
        <v>03</v>
      </c>
      <c r="L223" s="19">
        <v>62</v>
      </c>
      <c r="M223" s="19">
        <v>0</v>
      </c>
      <c r="N223" s="19">
        <v>0</v>
      </c>
      <c r="O223" s="19">
        <v>1</v>
      </c>
      <c r="P223" s="19">
        <v>0</v>
      </c>
      <c r="Q223" s="20" t="s">
        <v>170</v>
      </c>
      <c r="R223" s="19">
        <v>42</v>
      </c>
      <c r="S223" s="19">
        <v>10</v>
      </c>
      <c r="T223" s="19">
        <v>2</v>
      </c>
      <c r="U223" s="19">
        <v>4</v>
      </c>
      <c r="V223" s="19">
        <v>0.14799999999999999</v>
      </c>
      <c r="W223" s="19">
        <v>0.1331</v>
      </c>
      <c r="X223" s="19">
        <v>24</v>
      </c>
      <c r="Y223" s="19">
        <v>0</v>
      </c>
      <c r="Z223" s="20" t="s">
        <v>176</v>
      </c>
      <c r="AA223" s="19"/>
      <c r="AB223" s="19">
        <v>0</v>
      </c>
      <c r="AC223" s="19">
        <v>1</v>
      </c>
      <c r="AD223" s="19">
        <v>11</v>
      </c>
      <c r="AE223" s="19">
        <v>4</v>
      </c>
      <c r="AF223" s="19">
        <v>1</v>
      </c>
      <c r="AG223" s="19">
        <v>1.1200000000000001</v>
      </c>
      <c r="AH223" s="19">
        <v>0</v>
      </c>
      <c r="BA223" s="19">
        <v>4</v>
      </c>
      <c r="BB223" s="19">
        <v>5</v>
      </c>
      <c r="BC223" s="19">
        <v>90</v>
      </c>
      <c r="BD223" s="19">
        <v>30</v>
      </c>
      <c r="BE223" s="19">
        <v>0</v>
      </c>
      <c r="BF223" s="19">
        <v>5.4</v>
      </c>
      <c r="BG223" s="19">
        <v>150</v>
      </c>
      <c r="BH223" s="19">
        <v>17</v>
      </c>
      <c r="BI223" s="19">
        <v>60</v>
      </c>
      <c r="BJ223" s="19">
        <v>5</v>
      </c>
      <c r="BK223" s="19">
        <v>2</v>
      </c>
      <c r="BL223" s="19">
        <v>62</v>
      </c>
      <c r="BM223" s="19">
        <v>0</v>
      </c>
      <c r="BN223" s="19">
        <v>0</v>
      </c>
      <c r="BO223" s="19">
        <v>1</v>
      </c>
      <c r="BP223" s="19">
        <v>0</v>
      </c>
      <c r="BQ223" s="20" t="s">
        <v>170</v>
      </c>
      <c r="BR223" s="19">
        <v>42</v>
      </c>
      <c r="BS223" s="19">
        <v>10</v>
      </c>
      <c r="BT223" s="19">
        <v>2</v>
      </c>
      <c r="BU223" s="19">
        <v>4</v>
      </c>
      <c r="BV223" s="19">
        <v>0.14799999999999999</v>
      </c>
      <c r="BW223" s="19">
        <v>0.1331</v>
      </c>
      <c r="BX223" s="19">
        <v>24</v>
      </c>
      <c r="BY223" s="19">
        <v>0</v>
      </c>
      <c r="BZ223" s="20" t="s">
        <v>176</v>
      </c>
      <c r="CA223" s="19"/>
      <c r="CB223" s="19">
        <v>0</v>
      </c>
      <c r="CC223" s="19">
        <v>1</v>
      </c>
      <c r="CD223" s="19">
        <v>11</v>
      </c>
      <c r="CE223" s="19">
        <v>4</v>
      </c>
      <c r="CF223" s="19">
        <v>1</v>
      </c>
      <c r="CG223" s="19">
        <v>1.1200000000000001</v>
      </c>
    </row>
    <row r="224" spans="1:85">
      <c r="A224" s="19">
        <v>5</v>
      </c>
      <c r="B224" s="19">
        <v>4</v>
      </c>
      <c r="C224" s="19">
        <v>60</v>
      </c>
      <c r="D224" s="19">
        <v>30</v>
      </c>
      <c r="E224" s="19">
        <v>0</v>
      </c>
      <c r="F224" s="24">
        <f t="shared" si="19"/>
        <v>45</v>
      </c>
      <c r="G224" s="19">
        <v>150</v>
      </c>
      <c r="H224" s="24">
        <f t="shared" si="21"/>
        <v>15</v>
      </c>
      <c r="I224" s="24">
        <f t="shared" si="22"/>
        <v>8</v>
      </c>
      <c r="J224" s="24">
        <f t="shared" si="23"/>
        <v>80</v>
      </c>
      <c r="K224" s="47" t="str">
        <f t="shared" si="20"/>
        <v>03</v>
      </c>
      <c r="L224" s="19">
        <v>62</v>
      </c>
      <c r="M224" s="19">
        <v>0</v>
      </c>
      <c r="N224" s="19">
        <v>0</v>
      </c>
      <c r="O224" s="19">
        <v>1</v>
      </c>
      <c r="P224" s="19">
        <v>0</v>
      </c>
      <c r="Q224" s="20" t="s">
        <v>170</v>
      </c>
      <c r="R224" s="19">
        <v>42</v>
      </c>
      <c r="S224" s="19">
        <v>10</v>
      </c>
      <c r="T224" s="19">
        <v>2</v>
      </c>
      <c r="U224" s="19">
        <v>4</v>
      </c>
      <c r="V224" s="19">
        <v>0.10199999999999999</v>
      </c>
      <c r="W224" s="19">
        <v>9.11E-2</v>
      </c>
      <c r="X224" s="19">
        <v>24</v>
      </c>
      <c r="Y224" s="19">
        <v>0</v>
      </c>
      <c r="Z224" s="20" t="s">
        <v>176</v>
      </c>
      <c r="AA224" s="19"/>
      <c r="AB224" s="19">
        <v>0</v>
      </c>
      <c r="AC224" s="19">
        <v>1</v>
      </c>
      <c r="AD224" s="19">
        <v>11</v>
      </c>
      <c r="AE224" s="19">
        <v>4</v>
      </c>
      <c r="AF224" s="19">
        <v>1</v>
      </c>
      <c r="AG224" s="19">
        <v>1.1200000000000001</v>
      </c>
      <c r="AH224" s="19">
        <v>0</v>
      </c>
      <c r="BA224" s="19">
        <v>5</v>
      </c>
      <c r="BB224" s="19">
        <v>4</v>
      </c>
      <c r="BC224" s="19">
        <v>60</v>
      </c>
      <c r="BD224" s="19">
        <v>30</v>
      </c>
      <c r="BE224" s="19">
        <v>0</v>
      </c>
      <c r="BF224" s="19">
        <v>4.4000000000000004</v>
      </c>
      <c r="BG224" s="19">
        <v>150</v>
      </c>
      <c r="BH224" s="19">
        <v>17</v>
      </c>
      <c r="BI224" s="19">
        <v>60</v>
      </c>
      <c r="BJ224" s="19">
        <v>5</v>
      </c>
      <c r="BK224" s="19">
        <v>2</v>
      </c>
      <c r="BL224" s="19">
        <v>62</v>
      </c>
      <c r="BM224" s="19">
        <v>0</v>
      </c>
      <c r="BN224" s="19">
        <v>0</v>
      </c>
      <c r="BO224" s="19">
        <v>1</v>
      </c>
      <c r="BP224" s="19">
        <v>0</v>
      </c>
      <c r="BQ224" s="20" t="s">
        <v>170</v>
      </c>
      <c r="BR224" s="19">
        <v>42</v>
      </c>
      <c r="BS224" s="19">
        <v>10</v>
      </c>
      <c r="BT224" s="19">
        <v>2</v>
      </c>
      <c r="BU224" s="19">
        <v>4</v>
      </c>
      <c r="BV224" s="19">
        <v>0.10199999999999999</v>
      </c>
      <c r="BW224" s="19">
        <v>9.11E-2</v>
      </c>
      <c r="BX224" s="19">
        <v>24</v>
      </c>
      <c r="BY224" s="19">
        <v>0</v>
      </c>
      <c r="BZ224" s="20" t="s">
        <v>176</v>
      </c>
      <c r="CA224" s="19"/>
      <c r="CB224" s="19">
        <v>0</v>
      </c>
      <c r="CC224" s="19">
        <v>1</v>
      </c>
      <c r="CD224" s="19">
        <v>11</v>
      </c>
      <c r="CE224" s="19">
        <v>4</v>
      </c>
      <c r="CF224" s="19">
        <v>1</v>
      </c>
      <c r="CG224" s="19">
        <v>1.1200000000000001</v>
      </c>
    </row>
    <row r="225" spans="1:85">
      <c r="A225" s="19">
        <v>6</v>
      </c>
      <c r="B225" s="19">
        <v>3</v>
      </c>
      <c r="C225" s="19">
        <v>30</v>
      </c>
      <c r="D225" s="19">
        <v>15</v>
      </c>
      <c r="E225" s="19">
        <v>0</v>
      </c>
      <c r="F225" s="24">
        <f t="shared" si="19"/>
        <v>35</v>
      </c>
      <c r="G225" s="19">
        <v>150</v>
      </c>
      <c r="H225" s="24">
        <f t="shared" si="21"/>
        <v>15</v>
      </c>
      <c r="I225" s="24">
        <f t="shared" si="22"/>
        <v>8</v>
      </c>
      <c r="J225" s="24">
        <f t="shared" si="23"/>
        <v>80</v>
      </c>
      <c r="K225" s="47" t="str">
        <f t="shared" si="20"/>
        <v>03</v>
      </c>
      <c r="L225" s="19">
        <v>62</v>
      </c>
      <c r="M225" s="19">
        <v>0</v>
      </c>
      <c r="N225" s="19">
        <v>0</v>
      </c>
      <c r="O225" s="19">
        <v>0</v>
      </c>
      <c r="P225" s="19">
        <v>0</v>
      </c>
      <c r="Q225" s="20" t="s">
        <v>170</v>
      </c>
      <c r="R225" s="19">
        <v>42</v>
      </c>
      <c r="S225" s="19">
        <v>10</v>
      </c>
      <c r="T225" s="19">
        <v>2</v>
      </c>
      <c r="U225" s="19">
        <v>4</v>
      </c>
      <c r="V225" s="19">
        <v>6.4000000000000001E-2</v>
      </c>
      <c r="W225" s="19">
        <v>5.62E-2</v>
      </c>
      <c r="X225" s="19">
        <v>24</v>
      </c>
      <c r="Y225" s="19">
        <v>0</v>
      </c>
      <c r="Z225" s="20" t="s">
        <v>176</v>
      </c>
      <c r="AA225" s="19"/>
      <c r="AB225" s="19">
        <v>2.8</v>
      </c>
      <c r="AC225" s="19">
        <v>1</v>
      </c>
      <c r="AD225" s="19">
        <v>11</v>
      </c>
      <c r="AE225" s="19">
        <v>4</v>
      </c>
      <c r="AF225" s="19">
        <v>1</v>
      </c>
      <c r="AG225" s="19">
        <v>1.1200000000000001</v>
      </c>
      <c r="AH225" s="19">
        <v>0</v>
      </c>
      <c r="BA225" s="19">
        <v>6</v>
      </c>
      <c r="BB225" s="19">
        <v>3</v>
      </c>
      <c r="BC225" s="19">
        <v>30</v>
      </c>
      <c r="BD225" s="19">
        <v>15</v>
      </c>
      <c r="BE225" s="19">
        <v>0</v>
      </c>
      <c r="BF225" s="19">
        <v>3.4</v>
      </c>
      <c r="BG225" s="19">
        <v>150</v>
      </c>
      <c r="BH225" s="19">
        <v>17</v>
      </c>
      <c r="BI225" s="19">
        <v>60</v>
      </c>
      <c r="BJ225" s="19">
        <v>5</v>
      </c>
      <c r="BK225" s="19">
        <v>2</v>
      </c>
      <c r="BL225" s="19">
        <v>62</v>
      </c>
      <c r="BM225" s="19">
        <v>0</v>
      </c>
      <c r="BN225" s="19">
        <v>0</v>
      </c>
      <c r="BO225" s="19">
        <v>0</v>
      </c>
      <c r="BP225" s="19">
        <v>0</v>
      </c>
      <c r="BQ225" s="20" t="s">
        <v>170</v>
      </c>
      <c r="BR225" s="19">
        <v>42</v>
      </c>
      <c r="BS225" s="19">
        <v>10</v>
      </c>
      <c r="BT225" s="19">
        <v>2</v>
      </c>
      <c r="BU225" s="19">
        <v>4</v>
      </c>
      <c r="BV225" s="19">
        <v>6.4000000000000001E-2</v>
      </c>
      <c r="BW225" s="19">
        <v>5.62E-2</v>
      </c>
      <c r="BX225" s="19">
        <v>24</v>
      </c>
      <c r="BY225" s="19">
        <v>0</v>
      </c>
      <c r="BZ225" s="20" t="s">
        <v>176</v>
      </c>
      <c r="CA225" s="19"/>
      <c r="CB225" s="19">
        <v>2.8</v>
      </c>
      <c r="CC225" s="19">
        <v>1</v>
      </c>
      <c r="CD225" s="19">
        <v>11</v>
      </c>
      <c r="CE225" s="19">
        <v>4</v>
      </c>
      <c r="CF225" s="19">
        <v>1</v>
      </c>
      <c r="CG225" s="19">
        <v>1.1200000000000001</v>
      </c>
    </row>
    <row r="226" spans="1:85">
      <c r="A226" s="19">
        <v>7</v>
      </c>
      <c r="B226" s="19">
        <v>2</v>
      </c>
      <c r="C226" s="19">
        <v>20</v>
      </c>
      <c r="D226" s="19">
        <v>10</v>
      </c>
      <c r="E226" s="19">
        <v>0</v>
      </c>
      <c r="F226" s="24">
        <f t="shared" si="19"/>
        <v>25</v>
      </c>
      <c r="G226" s="19">
        <v>150</v>
      </c>
      <c r="H226" s="24">
        <f t="shared" si="21"/>
        <v>15</v>
      </c>
      <c r="I226" s="24">
        <f t="shared" si="22"/>
        <v>10</v>
      </c>
      <c r="J226" s="24">
        <f t="shared" si="23"/>
        <v>80</v>
      </c>
      <c r="K226" s="47" t="str">
        <f t="shared" si="20"/>
        <v>00</v>
      </c>
      <c r="L226" s="19">
        <v>73</v>
      </c>
      <c r="M226" s="19">
        <v>0</v>
      </c>
      <c r="N226" s="19">
        <v>0</v>
      </c>
      <c r="O226" s="19">
        <v>0</v>
      </c>
      <c r="P226" s="19">
        <v>0</v>
      </c>
      <c r="Q226" s="20" t="s">
        <v>170</v>
      </c>
      <c r="R226" s="19">
        <v>42</v>
      </c>
      <c r="S226" s="19">
        <v>15</v>
      </c>
      <c r="T226" s="19">
        <v>2</v>
      </c>
      <c r="U226" s="19">
        <v>4</v>
      </c>
      <c r="V226" s="19">
        <v>4.2000000000000003E-2</v>
      </c>
      <c r="W226" s="19">
        <v>3.6299999999999999E-2</v>
      </c>
      <c r="X226" s="19">
        <v>24</v>
      </c>
      <c r="Y226" s="19">
        <v>0</v>
      </c>
      <c r="Z226" s="20" t="s">
        <v>176</v>
      </c>
      <c r="AA226" s="19"/>
      <c r="AB226" s="19">
        <v>2</v>
      </c>
      <c r="AC226" s="19">
        <v>1</v>
      </c>
      <c r="AD226" s="19">
        <v>11</v>
      </c>
      <c r="AE226" s="19">
        <v>4</v>
      </c>
      <c r="AF226" s="19">
        <v>1</v>
      </c>
      <c r="AG226" s="19">
        <v>1.1200000000000001</v>
      </c>
      <c r="AH226" s="19">
        <v>0</v>
      </c>
      <c r="BA226" s="19">
        <v>7</v>
      </c>
      <c r="BB226" s="19">
        <v>2</v>
      </c>
      <c r="BC226" s="19">
        <v>20</v>
      </c>
      <c r="BD226" s="19">
        <v>10</v>
      </c>
      <c r="BE226" s="19">
        <v>0</v>
      </c>
      <c r="BF226" s="19">
        <v>2.4</v>
      </c>
      <c r="BG226" s="19">
        <v>150</v>
      </c>
      <c r="BH226" s="19">
        <v>17</v>
      </c>
      <c r="BI226" s="19">
        <v>80</v>
      </c>
      <c r="BJ226" s="19">
        <v>5</v>
      </c>
      <c r="BK226" s="19">
        <v>2</v>
      </c>
      <c r="BL226" s="19">
        <v>73</v>
      </c>
      <c r="BM226" s="19">
        <v>0</v>
      </c>
      <c r="BN226" s="19">
        <v>0</v>
      </c>
      <c r="BO226" s="19">
        <v>0</v>
      </c>
      <c r="BP226" s="19">
        <v>0</v>
      </c>
      <c r="BQ226" s="20" t="s">
        <v>170</v>
      </c>
      <c r="BR226" s="19">
        <v>42</v>
      </c>
      <c r="BS226" s="19">
        <v>15</v>
      </c>
      <c r="BT226" s="19">
        <v>2</v>
      </c>
      <c r="BU226" s="19">
        <v>4</v>
      </c>
      <c r="BV226" s="19">
        <v>4.2000000000000003E-2</v>
      </c>
      <c r="BW226" s="19">
        <v>3.6299999999999999E-2</v>
      </c>
      <c r="BX226" s="19">
        <v>24</v>
      </c>
      <c r="BY226" s="19">
        <v>0</v>
      </c>
      <c r="BZ226" s="20" t="s">
        <v>176</v>
      </c>
      <c r="CA226" s="19"/>
      <c r="CB226" s="19">
        <v>2</v>
      </c>
      <c r="CC226" s="19">
        <v>1</v>
      </c>
      <c r="CD226" s="19">
        <v>11</v>
      </c>
      <c r="CE226" s="19">
        <v>4</v>
      </c>
      <c r="CF226" s="19">
        <v>1</v>
      </c>
      <c r="CG226" s="19">
        <v>1.1200000000000001</v>
      </c>
    </row>
    <row r="227" spans="1:85">
      <c r="A227" s="19">
        <v>8</v>
      </c>
      <c r="B227" s="19">
        <v>1</v>
      </c>
      <c r="C227" s="19">
        <v>20</v>
      </c>
      <c r="D227" s="19">
        <v>10</v>
      </c>
      <c r="E227" s="19">
        <v>0</v>
      </c>
      <c r="F227" s="24">
        <f t="shared" si="19"/>
        <v>25</v>
      </c>
      <c r="G227" s="19">
        <v>150</v>
      </c>
      <c r="H227" s="24">
        <f t="shared" si="21"/>
        <v>15</v>
      </c>
      <c r="I227" s="24">
        <f t="shared" si="22"/>
        <v>10</v>
      </c>
      <c r="J227" s="24">
        <f t="shared" si="23"/>
        <v>80</v>
      </c>
      <c r="K227" s="47" t="str">
        <f t="shared" si="20"/>
        <v>00</v>
      </c>
      <c r="L227" s="19">
        <v>73</v>
      </c>
      <c r="M227" s="19">
        <v>0</v>
      </c>
      <c r="N227" s="19">
        <v>0</v>
      </c>
      <c r="O227" s="19">
        <v>0</v>
      </c>
      <c r="P227" s="19">
        <v>0</v>
      </c>
      <c r="Q227" s="20" t="s">
        <v>170</v>
      </c>
      <c r="R227" s="19">
        <v>42</v>
      </c>
      <c r="S227" s="19">
        <v>15</v>
      </c>
      <c r="T227" s="19">
        <v>2</v>
      </c>
      <c r="U227" s="19">
        <v>4</v>
      </c>
      <c r="V227" s="19">
        <v>5.1999999999999998E-2</v>
      </c>
      <c r="W227" s="19">
        <v>3.5999999999999997E-2</v>
      </c>
      <c r="X227" s="19">
        <v>24</v>
      </c>
      <c r="Y227" s="19">
        <v>0</v>
      </c>
      <c r="Z227" s="20" t="s">
        <v>176</v>
      </c>
      <c r="AA227" s="19"/>
      <c r="AB227" s="19">
        <v>2</v>
      </c>
      <c r="AC227" s="19">
        <v>1</v>
      </c>
      <c r="AD227" s="19">
        <v>11</v>
      </c>
      <c r="AE227" s="19">
        <v>4</v>
      </c>
      <c r="AF227" s="19">
        <v>1</v>
      </c>
      <c r="AG227" s="19">
        <v>1.1200000000000001</v>
      </c>
      <c r="AH227" s="19">
        <v>0</v>
      </c>
      <c r="BA227" s="19">
        <v>8</v>
      </c>
      <c r="BB227" s="19">
        <v>1</v>
      </c>
      <c r="BC227" s="19">
        <v>20</v>
      </c>
      <c r="BD227" s="19">
        <v>10</v>
      </c>
      <c r="BE227" s="19">
        <v>0</v>
      </c>
      <c r="BF227" s="19">
        <v>2.4</v>
      </c>
      <c r="BG227" s="19">
        <v>150</v>
      </c>
      <c r="BH227" s="19">
        <v>17</v>
      </c>
      <c r="BI227" s="19">
        <v>80</v>
      </c>
      <c r="BJ227" s="19">
        <v>5</v>
      </c>
      <c r="BK227" s="19">
        <v>2</v>
      </c>
      <c r="BL227" s="19">
        <v>73</v>
      </c>
      <c r="BM227" s="19">
        <v>0</v>
      </c>
      <c r="BN227" s="19">
        <v>0</v>
      </c>
      <c r="BO227" s="19">
        <v>0</v>
      </c>
      <c r="BP227" s="19">
        <v>0</v>
      </c>
      <c r="BQ227" s="20" t="s">
        <v>170</v>
      </c>
      <c r="BR227" s="19">
        <v>42</v>
      </c>
      <c r="BS227" s="19">
        <v>15</v>
      </c>
      <c r="BT227" s="19">
        <v>2</v>
      </c>
      <c r="BU227" s="19">
        <v>4</v>
      </c>
      <c r="BV227" s="19">
        <v>5.1999999999999998E-2</v>
      </c>
      <c r="BW227" s="19">
        <v>3.5999999999999997E-2</v>
      </c>
      <c r="BX227" s="19">
        <v>24</v>
      </c>
      <c r="BY227" s="19">
        <v>0</v>
      </c>
      <c r="BZ227" s="20" t="s">
        <v>176</v>
      </c>
      <c r="CA227" s="19"/>
      <c r="CB227" s="19">
        <v>2</v>
      </c>
      <c r="CC227" s="19">
        <v>1</v>
      </c>
      <c r="CD227" s="19">
        <v>11</v>
      </c>
      <c r="CE227" s="19">
        <v>4</v>
      </c>
      <c r="CF227" s="19">
        <v>1</v>
      </c>
      <c r="CG227" s="19">
        <v>1.1200000000000001</v>
      </c>
    </row>
    <row r="228" spans="1:85">
      <c r="A228" s="19">
        <v>9</v>
      </c>
      <c r="B228" s="19">
        <v>800</v>
      </c>
      <c r="C228" s="19">
        <v>5</v>
      </c>
      <c r="D228" s="19">
        <v>15</v>
      </c>
      <c r="E228" s="19">
        <v>0</v>
      </c>
      <c r="F228" s="24">
        <f t="shared" si="19"/>
        <v>15</v>
      </c>
      <c r="G228" s="19">
        <v>180</v>
      </c>
      <c r="H228" s="24">
        <f t="shared" si="21"/>
        <v>15</v>
      </c>
      <c r="I228" s="24">
        <f t="shared" si="22"/>
        <v>19</v>
      </c>
      <c r="J228" s="24">
        <f t="shared" si="23"/>
        <v>80</v>
      </c>
      <c r="K228" s="47" t="str">
        <f t="shared" si="20"/>
        <v>00</v>
      </c>
      <c r="L228" s="19">
        <v>73</v>
      </c>
      <c r="M228" s="19">
        <v>0</v>
      </c>
      <c r="N228" s="19">
        <v>4</v>
      </c>
      <c r="O228" s="19">
        <v>0</v>
      </c>
      <c r="P228" s="19">
        <v>4</v>
      </c>
      <c r="Q228" s="20" t="s">
        <v>175</v>
      </c>
      <c r="R228" s="19">
        <v>42</v>
      </c>
      <c r="S228" s="19">
        <v>15</v>
      </c>
      <c r="T228" s="19">
        <v>2</v>
      </c>
      <c r="U228" s="19">
        <v>4</v>
      </c>
      <c r="V228" s="19">
        <v>2.4E-2</v>
      </c>
      <c r="W228" s="19">
        <v>0.02</v>
      </c>
      <c r="X228" s="19">
        <v>24</v>
      </c>
      <c r="Y228" s="19">
        <v>0</v>
      </c>
      <c r="Z228" s="20" t="s">
        <v>176</v>
      </c>
      <c r="AA228" s="19"/>
      <c r="AB228" s="19">
        <v>1.1200000000000001</v>
      </c>
      <c r="AC228" s="19">
        <v>1</v>
      </c>
      <c r="AD228" s="19">
        <v>11</v>
      </c>
      <c r="AE228" s="19">
        <v>4</v>
      </c>
      <c r="AF228" s="19">
        <v>1</v>
      </c>
      <c r="AG228" s="19">
        <v>1.1200000000000001</v>
      </c>
      <c r="AH228" s="19">
        <v>0</v>
      </c>
      <c r="BA228" s="19">
        <v>9</v>
      </c>
      <c r="BB228" s="19">
        <v>800</v>
      </c>
      <c r="BC228" s="19">
        <v>5</v>
      </c>
      <c r="BD228" s="19">
        <v>15</v>
      </c>
      <c r="BE228" s="19">
        <v>0</v>
      </c>
      <c r="BF228" s="19">
        <v>1.4</v>
      </c>
      <c r="BG228" s="19">
        <v>180</v>
      </c>
      <c r="BH228" s="19">
        <v>17</v>
      </c>
      <c r="BI228" s="19">
        <v>150</v>
      </c>
      <c r="BJ228" s="19">
        <v>5</v>
      </c>
      <c r="BK228" s="19">
        <v>2</v>
      </c>
      <c r="BL228" s="19">
        <v>73</v>
      </c>
      <c r="BM228" s="19">
        <v>0</v>
      </c>
      <c r="BN228" s="19">
        <v>4</v>
      </c>
      <c r="BO228" s="19">
        <v>0</v>
      </c>
      <c r="BP228" s="19">
        <v>4</v>
      </c>
      <c r="BQ228" s="20" t="s">
        <v>175</v>
      </c>
      <c r="BR228" s="19">
        <v>42</v>
      </c>
      <c r="BS228" s="19">
        <v>15</v>
      </c>
      <c r="BT228" s="19">
        <v>2</v>
      </c>
      <c r="BU228" s="19">
        <v>4</v>
      </c>
      <c r="BV228" s="19">
        <v>2.4E-2</v>
      </c>
      <c r="BW228" s="19">
        <v>0.02</v>
      </c>
      <c r="BX228" s="19">
        <v>24</v>
      </c>
      <c r="BY228" s="19">
        <v>0</v>
      </c>
      <c r="BZ228" s="20" t="s">
        <v>176</v>
      </c>
      <c r="CA228" s="19"/>
      <c r="CB228" s="19">
        <v>1.1200000000000001</v>
      </c>
      <c r="CC228" s="19">
        <v>1</v>
      </c>
      <c r="CD228" s="19">
        <v>11</v>
      </c>
      <c r="CE228" s="19">
        <v>4</v>
      </c>
      <c r="CF228" s="19">
        <v>1</v>
      </c>
      <c r="CG228" s="19">
        <v>1.1200000000000001</v>
      </c>
    </row>
    <row r="229" spans="1:85">
      <c r="A229" s="19"/>
      <c r="B229" s="19"/>
      <c r="C229" s="19"/>
      <c r="D229" s="19"/>
      <c r="E229" s="19"/>
      <c r="F229" s="24" t="str">
        <f t="shared" si="19"/>
        <v/>
      </c>
      <c r="G229" s="19"/>
      <c r="H229" s="24" t="str">
        <f t="shared" si="21"/>
        <v/>
      </c>
      <c r="I229" s="24" t="str">
        <f t="shared" si="22"/>
        <v/>
      </c>
      <c r="J229" s="24" t="str">
        <f t="shared" si="23"/>
        <v/>
      </c>
      <c r="K229" s="47" t="str">
        <f t="shared" si="20"/>
        <v/>
      </c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>
        <v>0</v>
      </c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</row>
    <row r="230" spans="1:85">
      <c r="A230" s="19">
        <v>1</v>
      </c>
      <c r="B230" s="19">
        <v>7</v>
      </c>
      <c r="C230" s="19">
        <v>520</v>
      </c>
      <c r="D230" s="19">
        <v>80</v>
      </c>
      <c r="E230" s="19">
        <v>0</v>
      </c>
      <c r="F230" s="24">
        <f t="shared" si="19"/>
        <v>130</v>
      </c>
      <c r="G230" s="19">
        <v>45</v>
      </c>
      <c r="H230" s="24">
        <f t="shared" si="21"/>
        <v>15</v>
      </c>
      <c r="I230" s="24">
        <f t="shared" si="22"/>
        <v>4</v>
      </c>
      <c r="J230" s="24">
        <f t="shared" si="23"/>
        <v>80</v>
      </c>
      <c r="K230" s="47" t="str">
        <f t="shared" si="20"/>
        <v>03</v>
      </c>
      <c r="L230" s="19">
        <v>22</v>
      </c>
      <c r="M230" s="19">
        <v>0</v>
      </c>
      <c r="N230" s="19">
        <v>0</v>
      </c>
      <c r="O230" s="19">
        <v>1</v>
      </c>
      <c r="P230" s="20">
        <v>0</v>
      </c>
      <c r="Q230" s="20" t="s">
        <v>170</v>
      </c>
      <c r="R230" s="19">
        <v>22</v>
      </c>
      <c r="S230" s="19">
        <v>10</v>
      </c>
      <c r="T230" s="19">
        <v>2</v>
      </c>
      <c r="U230" s="19">
        <v>4</v>
      </c>
      <c r="V230" s="19">
        <v>0.38100000000000001</v>
      </c>
      <c r="W230" s="19">
        <v>0.5</v>
      </c>
      <c r="X230" s="19">
        <v>24</v>
      </c>
      <c r="Y230" s="19">
        <v>0</v>
      </c>
      <c r="Z230" s="20" t="s">
        <v>176</v>
      </c>
      <c r="AA230" s="19"/>
      <c r="AB230" s="19">
        <v>0</v>
      </c>
      <c r="AC230" s="19">
        <v>1</v>
      </c>
      <c r="AD230" s="19">
        <v>11</v>
      </c>
      <c r="AE230" s="19">
        <v>4</v>
      </c>
      <c r="AF230" s="19">
        <v>1</v>
      </c>
      <c r="AG230" s="19">
        <v>2</v>
      </c>
      <c r="AH230" s="19">
        <v>0</v>
      </c>
      <c r="BA230" s="19">
        <v>1</v>
      </c>
      <c r="BB230" s="19">
        <v>7</v>
      </c>
      <c r="BC230" s="19">
        <v>520</v>
      </c>
      <c r="BD230" s="19">
        <v>80</v>
      </c>
      <c r="BE230" s="19">
        <v>0</v>
      </c>
      <c r="BF230" s="19">
        <v>13</v>
      </c>
      <c r="BG230" s="19">
        <v>45</v>
      </c>
      <c r="BH230" s="19">
        <v>10</v>
      </c>
      <c r="BI230" s="19">
        <v>35</v>
      </c>
      <c r="BJ230" s="19">
        <v>5</v>
      </c>
      <c r="BK230" s="19">
        <v>2</v>
      </c>
      <c r="BL230" s="19">
        <v>22</v>
      </c>
      <c r="BM230" s="19">
        <v>0</v>
      </c>
      <c r="BN230" s="19">
        <v>0</v>
      </c>
      <c r="BO230" s="19">
        <v>1</v>
      </c>
      <c r="BP230" s="20">
        <v>0</v>
      </c>
      <c r="BQ230" s="20" t="s">
        <v>170</v>
      </c>
      <c r="BR230" s="19">
        <v>22</v>
      </c>
      <c r="BS230" s="19">
        <v>10</v>
      </c>
      <c r="BT230" s="19">
        <v>2</v>
      </c>
      <c r="BU230" s="19">
        <v>4</v>
      </c>
      <c r="BV230" s="19">
        <v>0.38100000000000001</v>
      </c>
      <c r="BW230" s="19">
        <v>0.5</v>
      </c>
      <c r="BX230" s="19">
        <v>24</v>
      </c>
      <c r="BY230" s="19">
        <v>0</v>
      </c>
      <c r="BZ230" s="20" t="s">
        <v>176</v>
      </c>
      <c r="CA230" s="19"/>
      <c r="CB230" s="19">
        <v>0</v>
      </c>
      <c r="CC230" s="19">
        <v>1</v>
      </c>
      <c r="CD230" s="19">
        <v>11</v>
      </c>
      <c r="CE230" s="19">
        <v>4</v>
      </c>
      <c r="CF230" s="19">
        <v>1</v>
      </c>
      <c r="CG230" s="19">
        <v>2</v>
      </c>
    </row>
    <row r="231" spans="1:85">
      <c r="A231" s="19">
        <v>2</v>
      </c>
      <c r="B231" s="19">
        <v>65</v>
      </c>
      <c r="C231" s="19">
        <v>360</v>
      </c>
      <c r="D231" s="19">
        <v>50</v>
      </c>
      <c r="E231" s="19">
        <v>0</v>
      </c>
      <c r="F231" s="24">
        <f t="shared" si="19"/>
        <v>120</v>
      </c>
      <c r="G231" s="19">
        <v>60</v>
      </c>
      <c r="H231" s="24">
        <f t="shared" si="21"/>
        <v>15</v>
      </c>
      <c r="I231" s="24">
        <f t="shared" si="22"/>
        <v>8</v>
      </c>
      <c r="J231" s="24">
        <f t="shared" si="23"/>
        <v>80</v>
      </c>
      <c r="K231" s="47" t="str">
        <f t="shared" si="20"/>
        <v>03</v>
      </c>
      <c r="L231" s="19">
        <v>22</v>
      </c>
      <c r="M231" s="19">
        <v>0</v>
      </c>
      <c r="N231" s="19">
        <v>0</v>
      </c>
      <c r="O231" s="19">
        <v>1</v>
      </c>
      <c r="P231" s="19">
        <v>0</v>
      </c>
      <c r="Q231" s="20" t="s">
        <v>170</v>
      </c>
      <c r="R231" s="19">
        <v>22</v>
      </c>
      <c r="S231" s="19">
        <v>10</v>
      </c>
      <c r="T231" s="19">
        <v>2</v>
      </c>
      <c r="U231" s="19">
        <v>4</v>
      </c>
      <c r="V231" s="19">
        <v>0.27500000000000002</v>
      </c>
      <c r="W231" s="19">
        <v>0.26569999999999999</v>
      </c>
      <c r="X231" s="19">
        <v>24</v>
      </c>
      <c r="Y231" s="19">
        <v>0</v>
      </c>
      <c r="Z231" s="20" t="s">
        <v>176</v>
      </c>
      <c r="AA231" s="19"/>
      <c r="AB231" s="19">
        <v>0</v>
      </c>
      <c r="AC231" s="19">
        <v>1</v>
      </c>
      <c r="AD231" s="19">
        <v>11</v>
      </c>
      <c r="AE231" s="19">
        <v>4</v>
      </c>
      <c r="AF231" s="19">
        <v>1</v>
      </c>
      <c r="AG231" s="19">
        <v>2</v>
      </c>
      <c r="AH231" s="19">
        <v>0</v>
      </c>
      <c r="BA231" s="19">
        <v>2</v>
      </c>
      <c r="BB231" s="19">
        <v>65</v>
      </c>
      <c r="BC231" s="19">
        <v>360</v>
      </c>
      <c r="BD231" s="19">
        <v>50</v>
      </c>
      <c r="BE231" s="19">
        <v>0</v>
      </c>
      <c r="BF231" s="19">
        <v>12</v>
      </c>
      <c r="BG231" s="19">
        <v>60</v>
      </c>
      <c r="BH231" s="19">
        <v>17</v>
      </c>
      <c r="BI231" s="19">
        <v>60</v>
      </c>
      <c r="BJ231" s="19">
        <v>5</v>
      </c>
      <c r="BK231" s="19">
        <v>2</v>
      </c>
      <c r="BL231" s="19">
        <v>22</v>
      </c>
      <c r="BM231" s="19">
        <v>0</v>
      </c>
      <c r="BN231" s="19">
        <v>0</v>
      </c>
      <c r="BO231" s="19">
        <v>1</v>
      </c>
      <c r="BP231" s="19">
        <v>0</v>
      </c>
      <c r="BQ231" s="20" t="s">
        <v>170</v>
      </c>
      <c r="BR231" s="19">
        <v>22</v>
      </c>
      <c r="BS231" s="19">
        <v>10</v>
      </c>
      <c r="BT231" s="19">
        <v>2</v>
      </c>
      <c r="BU231" s="19">
        <v>4</v>
      </c>
      <c r="BV231" s="19">
        <v>0.27500000000000002</v>
      </c>
      <c r="BW231" s="19">
        <v>0.26569999999999999</v>
      </c>
      <c r="BX231" s="19">
        <v>24</v>
      </c>
      <c r="BY231" s="19">
        <v>0</v>
      </c>
      <c r="BZ231" s="20" t="s">
        <v>176</v>
      </c>
      <c r="CA231" s="19"/>
      <c r="CB231" s="19">
        <v>0</v>
      </c>
      <c r="CC231" s="19">
        <v>1</v>
      </c>
      <c r="CD231" s="19">
        <v>11</v>
      </c>
      <c r="CE231" s="19">
        <v>4</v>
      </c>
      <c r="CF231" s="19">
        <v>1</v>
      </c>
      <c r="CG231" s="19">
        <v>2</v>
      </c>
    </row>
    <row r="232" spans="1:85">
      <c r="A232" s="19">
        <v>3</v>
      </c>
      <c r="B232" s="19">
        <v>5</v>
      </c>
      <c r="C232" s="19">
        <v>140</v>
      </c>
      <c r="D232" s="19">
        <v>30</v>
      </c>
      <c r="E232" s="19">
        <v>0</v>
      </c>
      <c r="F232" s="24">
        <f t="shared" si="19"/>
        <v>75</v>
      </c>
      <c r="G232" s="19">
        <v>150</v>
      </c>
      <c r="H232" s="24">
        <f t="shared" si="21"/>
        <v>15</v>
      </c>
      <c r="I232" s="24">
        <f t="shared" si="22"/>
        <v>8</v>
      </c>
      <c r="J232" s="24">
        <f t="shared" si="23"/>
        <v>80</v>
      </c>
      <c r="K232" s="47" t="str">
        <f t="shared" si="20"/>
        <v>03</v>
      </c>
      <c r="L232" s="19">
        <v>62</v>
      </c>
      <c r="M232" s="19">
        <v>0</v>
      </c>
      <c r="N232" s="19">
        <v>0</v>
      </c>
      <c r="O232" s="19">
        <v>1</v>
      </c>
      <c r="P232" s="19">
        <v>0</v>
      </c>
      <c r="Q232" s="20" t="s">
        <v>170</v>
      </c>
      <c r="R232" s="19">
        <v>42</v>
      </c>
      <c r="S232" s="19">
        <v>10</v>
      </c>
      <c r="T232" s="19">
        <v>2</v>
      </c>
      <c r="U232" s="19">
        <v>4</v>
      </c>
      <c r="V232" s="19">
        <v>0.20599999999999999</v>
      </c>
      <c r="W232" s="19">
        <v>0.18790000000000001</v>
      </c>
      <c r="X232" s="19">
        <v>24</v>
      </c>
      <c r="Y232" s="19">
        <v>0</v>
      </c>
      <c r="Z232" s="20" t="s">
        <v>176</v>
      </c>
      <c r="AA232" s="19"/>
      <c r="AB232" s="19">
        <v>0</v>
      </c>
      <c r="AC232" s="19">
        <v>1</v>
      </c>
      <c r="AD232" s="19">
        <v>11</v>
      </c>
      <c r="AE232" s="19">
        <v>4</v>
      </c>
      <c r="AF232" s="19">
        <v>1</v>
      </c>
      <c r="AG232" s="19">
        <v>2</v>
      </c>
      <c r="AH232" s="19">
        <v>0</v>
      </c>
      <c r="BA232" s="19">
        <v>3</v>
      </c>
      <c r="BB232" s="19">
        <v>5</v>
      </c>
      <c r="BC232" s="19">
        <v>140</v>
      </c>
      <c r="BD232" s="19">
        <v>30</v>
      </c>
      <c r="BE232" s="19">
        <v>0</v>
      </c>
      <c r="BF232" s="19">
        <v>7.4</v>
      </c>
      <c r="BG232" s="19">
        <v>150</v>
      </c>
      <c r="BH232" s="19">
        <v>17</v>
      </c>
      <c r="BI232" s="19">
        <v>60</v>
      </c>
      <c r="BJ232" s="19">
        <v>5</v>
      </c>
      <c r="BK232" s="19">
        <v>2</v>
      </c>
      <c r="BL232" s="19">
        <v>62</v>
      </c>
      <c r="BM232" s="19">
        <v>0</v>
      </c>
      <c r="BN232" s="19">
        <v>0</v>
      </c>
      <c r="BO232" s="19">
        <v>1</v>
      </c>
      <c r="BP232" s="19">
        <v>0</v>
      </c>
      <c r="BQ232" s="20" t="s">
        <v>170</v>
      </c>
      <c r="BR232" s="19">
        <v>42</v>
      </c>
      <c r="BS232" s="19">
        <v>10</v>
      </c>
      <c r="BT232" s="19">
        <v>2</v>
      </c>
      <c r="BU232" s="19">
        <v>4</v>
      </c>
      <c r="BV232" s="19">
        <v>0.20599999999999999</v>
      </c>
      <c r="BW232" s="19">
        <v>0.18790000000000001</v>
      </c>
      <c r="BX232" s="19">
        <v>24</v>
      </c>
      <c r="BY232" s="19">
        <v>0</v>
      </c>
      <c r="BZ232" s="20" t="s">
        <v>176</v>
      </c>
      <c r="CA232" s="19"/>
      <c r="CB232" s="19">
        <v>0</v>
      </c>
      <c r="CC232" s="19">
        <v>1</v>
      </c>
      <c r="CD232" s="19">
        <v>11</v>
      </c>
      <c r="CE232" s="19">
        <v>4</v>
      </c>
      <c r="CF232" s="19">
        <v>1</v>
      </c>
      <c r="CG232" s="19">
        <v>2</v>
      </c>
    </row>
    <row r="233" spans="1:85">
      <c r="A233" s="19">
        <v>4</v>
      </c>
      <c r="B233" s="19">
        <v>4</v>
      </c>
      <c r="C233" s="19">
        <v>90</v>
      </c>
      <c r="D233" s="19">
        <v>30</v>
      </c>
      <c r="E233" s="19">
        <v>0</v>
      </c>
      <c r="F233" s="24">
        <f t="shared" si="19"/>
        <v>55</v>
      </c>
      <c r="G233" s="19">
        <v>150</v>
      </c>
      <c r="H233" s="24">
        <f t="shared" si="21"/>
        <v>15</v>
      </c>
      <c r="I233" s="24">
        <f t="shared" si="22"/>
        <v>8</v>
      </c>
      <c r="J233" s="24">
        <f t="shared" si="23"/>
        <v>80</v>
      </c>
      <c r="K233" s="47" t="str">
        <f t="shared" si="20"/>
        <v>03</v>
      </c>
      <c r="L233" s="19">
        <v>62</v>
      </c>
      <c r="M233" s="19">
        <v>0</v>
      </c>
      <c r="N233" s="19">
        <v>0</v>
      </c>
      <c r="O233" s="19">
        <v>1</v>
      </c>
      <c r="P233" s="19">
        <v>0</v>
      </c>
      <c r="Q233" s="20" t="s">
        <v>170</v>
      </c>
      <c r="R233" s="19">
        <v>42</v>
      </c>
      <c r="S233" s="19">
        <v>10</v>
      </c>
      <c r="T233" s="19">
        <v>2</v>
      </c>
      <c r="U233" s="19">
        <v>4</v>
      </c>
      <c r="V233" s="19">
        <v>0.13700000000000001</v>
      </c>
      <c r="W233" s="19">
        <v>0.1232</v>
      </c>
      <c r="X233" s="19">
        <v>24</v>
      </c>
      <c r="Y233" s="19">
        <v>0</v>
      </c>
      <c r="Z233" s="20" t="s">
        <v>176</v>
      </c>
      <c r="AA233" s="19"/>
      <c r="AB233" s="19">
        <v>0</v>
      </c>
      <c r="AC233" s="19">
        <v>1</v>
      </c>
      <c r="AD233" s="19">
        <v>11</v>
      </c>
      <c r="AE233" s="19">
        <v>4</v>
      </c>
      <c r="AF233" s="19">
        <v>1</v>
      </c>
      <c r="AG233" s="19">
        <v>2</v>
      </c>
      <c r="AH233" s="19">
        <v>0</v>
      </c>
      <c r="BA233" s="19">
        <v>4</v>
      </c>
      <c r="BB233" s="19">
        <v>4</v>
      </c>
      <c r="BC233" s="19">
        <v>90</v>
      </c>
      <c r="BD233" s="19">
        <v>30</v>
      </c>
      <c r="BE233" s="19">
        <v>0</v>
      </c>
      <c r="BF233" s="19">
        <v>5.4</v>
      </c>
      <c r="BG233" s="19">
        <v>150</v>
      </c>
      <c r="BH233" s="19">
        <v>17</v>
      </c>
      <c r="BI233" s="19">
        <v>60</v>
      </c>
      <c r="BJ233" s="19">
        <v>5</v>
      </c>
      <c r="BK233" s="19">
        <v>2</v>
      </c>
      <c r="BL233" s="19">
        <v>62</v>
      </c>
      <c r="BM233" s="19">
        <v>0</v>
      </c>
      <c r="BN233" s="19">
        <v>0</v>
      </c>
      <c r="BO233" s="19">
        <v>1</v>
      </c>
      <c r="BP233" s="19">
        <v>0</v>
      </c>
      <c r="BQ233" s="20" t="s">
        <v>170</v>
      </c>
      <c r="BR233" s="19">
        <v>42</v>
      </c>
      <c r="BS233" s="19">
        <v>10</v>
      </c>
      <c r="BT233" s="19">
        <v>2</v>
      </c>
      <c r="BU233" s="19">
        <v>4</v>
      </c>
      <c r="BV233" s="19">
        <v>0.13700000000000001</v>
      </c>
      <c r="BW233" s="19">
        <v>0.1232</v>
      </c>
      <c r="BX233" s="19">
        <v>24</v>
      </c>
      <c r="BY233" s="19">
        <v>0</v>
      </c>
      <c r="BZ233" s="20" t="s">
        <v>176</v>
      </c>
      <c r="CA233" s="19"/>
      <c r="CB233" s="19">
        <v>0</v>
      </c>
      <c r="CC233" s="19">
        <v>1</v>
      </c>
      <c r="CD233" s="19">
        <v>11</v>
      </c>
      <c r="CE233" s="19">
        <v>4</v>
      </c>
      <c r="CF233" s="19">
        <v>1</v>
      </c>
      <c r="CG233" s="19">
        <v>2</v>
      </c>
    </row>
    <row r="234" spans="1:85">
      <c r="A234" s="19">
        <v>5</v>
      </c>
      <c r="B234" s="19">
        <v>3</v>
      </c>
      <c r="C234" s="19">
        <v>60</v>
      </c>
      <c r="D234" s="19">
        <v>30</v>
      </c>
      <c r="E234" s="19">
        <v>0</v>
      </c>
      <c r="F234" s="24">
        <f t="shared" si="19"/>
        <v>45</v>
      </c>
      <c r="G234" s="19">
        <v>150</v>
      </c>
      <c r="H234" s="24">
        <f t="shared" si="21"/>
        <v>15</v>
      </c>
      <c r="I234" s="24">
        <f t="shared" si="22"/>
        <v>8</v>
      </c>
      <c r="J234" s="24">
        <f t="shared" si="23"/>
        <v>80</v>
      </c>
      <c r="K234" s="47" t="str">
        <f t="shared" si="20"/>
        <v>03</v>
      </c>
      <c r="L234" s="19">
        <v>62</v>
      </c>
      <c r="M234" s="19">
        <v>0</v>
      </c>
      <c r="N234" s="19">
        <v>0</v>
      </c>
      <c r="O234" s="19">
        <v>1</v>
      </c>
      <c r="P234" s="19">
        <v>0</v>
      </c>
      <c r="Q234" s="20" t="s">
        <v>170</v>
      </c>
      <c r="R234" s="19">
        <v>42</v>
      </c>
      <c r="S234" s="19">
        <v>10</v>
      </c>
      <c r="T234" s="19">
        <v>2</v>
      </c>
      <c r="U234" s="19">
        <v>4</v>
      </c>
      <c r="V234" s="19">
        <v>9.0999999999999998E-2</v>
      </c>
      <c r="W234" s="19">
        <v>8.1299999999999997E-2</v>
      </c>
      <c r="X234" s="19">
        <v>24</v>
      </c>
      <c r="Y234" s="19">
        <v>0</v>
      </c>
      <c r="Z234" s="20" t="s">
        <v>176</v>
      </c>
      <c r="AA234" s="19"/>
      <c r="AB234" s="19">
        <v>0</v>
      </c>
      <c r="AC234" s="19">
        <v>1</v>
      </c>
      <c r="AD234" s="19">
        <v>11</v>
      </c>
      <c r="AE234" s="19">
        <v>4</v>
      </c>
      <c r="AF234" s="19">
        <v>1</v>
      </c>
      <c r="AG234" s="19">
        <v>2</v>
      </c>
      <c r="AH234" s="19">
        <v>0</v>
      </c>
      <c r="BA234" s="19">
        <v>5</v>
      </c>
      <c r="BB234" s="19">
        <v>3</v>
      </c>
      <c r="BC234" s="19">
        <v>60</v>
      </c>
      <c r="BD234" s="19">
        <v>30</v>
      </c>
      <c r="BE234" s="19">
        <v>0</v>
      </c>
      <c r="BF234" s="19">
        <v>4.4000000000000004</v>
      </c>
      <c r="BG234" s="19">
        <v>150</v>
      </c>
      <c r="BH234" s="19">
        <v>17</v>
      </c>
      <c r="BI234" s="19">
        <v>60</v>
      </c>
      <c r="BJ234" s="19">
        <v>5</v>
      </c>
      <c r="BK234" s="19">
        <v>2</v>
      </c>
      <c r="BL234" s="19">
        <v>62</v>
      </c>
      <c r="BM234" s="19">
        <v>0</v>
      </c>
      <c r="BN234" s="19">
        <v>0</v>
      </c>
      <c r="BO234" s="19">
        <v>1</v>
      </c>
      <c r="BP234" s="19">
        <v>0</v>
      </c>
      <c r="BQ234" s="20" t="s">
        <v>170</v>
      </c>
      <c r="BR234" s="19">
        <v>42</v>
      </c>
      <c r="BS234" s="19">
        <v>10</v>
      </c>
      <c r="BT234" s="19">
        <v>2</v>
      </c>
      <c r="BU234" s="19">
        <v>4</v>
      </c>
      <c r="BV234" s="19">
        <v>9.0999999999999998E-2</v>
      </c>
      <c r="BW234" s="19">
        <v>8.1299999999999997E-2</v>
      </c>
      <c r="BX234" s="19">
        <v>24</v>
      </c>
      <c r="BY234" s="19">
        <v>0</v>
      </c>
      <c r="BZ234" s="20" t="s">
        <v>176</v>
      </c>
      <c r="CA234" s="19"/>
      <c r="CB234" s="19">
        <v>0</v>
      </c>
      <c r="CC234" s="19">
        <v>1</v>
      </c>
      <c r="CD234" s="19">
        <v>11</v>
      </c>
      <c r="CE234" s="19">
        <v>4</v>
      </c>
      <c r="CF234" s="19">
        <v>1</v>
      </c>
      <c r="CG234" s="19">
        <v>2</v>
      </c>
    </row>
    <row r="235" spans="1:85">
      <c r="A235" s="19">
        <v>6</v>
      </c>
      <c r="B235" s="19">
        <v>2</v>
      </c>
      <c r="C235" s="19">
        <v>30</v>
      </c>
      <c r="D235" s="19">
        <v>15</v>
      </c>
      <c r="E235" s="19">
        <v>0</v>
      </c>
      <c r="F235" s="24">
        <f t="shared" si="19"/>
        <v>35</v>
      </c>
      <c r="G235" s="19">
        <v>150</v>
      </c>
      <c r="H235" s="24">
        <f t="shared" si="21"/>
        <v>15</v>
      </c>
      <c r="I235" s="24">
        <f t="shared" si="22"/>
        <v>8</v>
      </c>
      <c r="J235" s="24">
        <f t="shared" si="23"/>
        <v>80</v>
      </c>
      <c r="K235" s="47" t="str">
        <f t="shared" si="20"/>
        <v>00</v>
      </c>
      <c r="L235" s="19">
        <v>62</v>
      </c>
      <c r="M235" s="19">
        <v>0</v>
      </c>
      <c r="N235" s="19">
        <v>0</v>
      </c>
      <c r="O235" s="19">
        <v>0</v>
      </c>
      <c r="P235" s="19">
        <v>0</v>
      </c>
      <c r="Q235" s="20" t="s">
        <v>170</v>
      </c>
      <c r="R235" s="19">
        <v>42</v>
      </c>
      <c r="S235" s="19">
        <v>10</v>
      </c>
      <c r="T235" s="19">
        <v>2</v>
      </c>
      <c r="U235" s="19">
        <v>4</v>
      </c>
      <c r="V235" s="19">
        <v>5.2999999999999999E-2</v>
      </c>
      <c r="W235" s="19">
        <v>4.65E-2</v>
      </c>
      <c r="X235" s="19">
        <v>24</v>
      </c>
      <c r="Y235" s="19">
        <v>0</v>
      </c>
      <c r="Z235" s="20" t="s">
        <v>176</v>
      </c>
      <c r="AA235" s="19"/>
      <c r="AB235" s="19">
        <v>2.8</v>
      </c>
      <c r="AC235" s="19">
        <v>1</v>
      </c>
      <c r="AD235" s="19">
        <v>11</v>
      </c>
      <c r="AE235" s="19">
        <v>4</v>
      </c>
      <c r="AF235" s="19">
        <v>1</v>
      </c>
      <c r="AG235" s="19">
        <v>2</v>
      </c>
      <c r="AH235" s="19">
        <v>0</v>
      </c>
      <c r="BA235" s="19">
        <v>6</v>
      </c>
      <c r="BB235" s="19">
        <v>2</v>
      </c>
      <c r="BC235" s="19">
        <v>30</v>
      </c>
      <c r="BD235" s="19">
        <v>15</v>
      </c>
      <c r="BE235" s="19">
        <v>0</v>
      </c>
      <c r="BF235" s="19">
        <v>3.4</v>
      </c>
      <c r="BG235" s="19">
        <v>150</v>
      </c>
      <c r="BH235" s="19">
        <v>17</v>
      </c>
      <c r="BI235" s="19">
        <v>60</v>
      </c>
      <c r="BJ235" s="19">
        <v>5</v>
      </c>
      <c r="BK235" s="19">
        <v>2</v>
      </c>
      <c r="BL235" s="19">
        <v>62</v>
      </c>
      <c r="BM235" s="19">
        <v>0</v>
      </c>
      <c r="BN235" s="19">
        <v>0</v>
      </c>
      <c r="BO235" s="19">
        <v>0</v>
      </c>
      <c r="BP235" s="19">
        <v>0</v>
      </c>
      <c r="BQ235" s="20" t="s">
        <v>170</v>
      </c>
      <c r="BR235" s="19">
        <v>42</v>
      </c>
      <c r="BS235" s="19">
        <v>10</v>
      </c>
      <c r="BT235" s="19">
        <v>2</v>
      </c>
      <c r="BU235" s="19">
        <v>4</v>
      </c>
      <c r="BV235" s="19">
        <v>5.2999999999999999E-2</v>
      </c>
      <c r="BW235" s="19">
        <v>4.65E-2</v>
      </c>
      <c r="BX235" s="19">
        <v>24</v>
      </c>
      <c r="BY235" s="19">
        <v>0</v>
      </c>
      <c r="BZ235" s="20" t="s">
        <v>176</v>
      </c>
      <c r="CA235" s="19"/>
      <c r="CB235" s="19">
        <v>2.8</v>
      </c>
      <c r="CC235" s="19">
        <v>1</v>
      </c>
      <c r="CD235" s="19">
        <v>11</v>
      </c>
      <c r="CE235" s="19">
        <v>4</v>
      </c>
      <c r="CF235" s="19">
        <v>1</v>
      </c>
      <c r="CG235" s="19">
        <v>2</v>
      </c>
    </row>
    <row r="236" spans="1:85">
      <c r="A236" s="19">
        <v>7</v>
      </c>
      <c r="B236" s="19">
        <v>1</v>
      </c>
      <c r="C236" s="19">
        <v>20</v>
      </c>
      <c r="D236" s="19">
        <v>10</v>
      </c>
      <c r="E236" s="19">
        <v>0</v>
      </c>
      <c r="F236" s="24">
        <f t="shared" si="19"/>
        <v>25</v>
      </c>
      <c r="G236" s="19">
        <v>150</v>
      </c>
      <c r="H236" s="24">
        <f t="shared" si="21"/>
        <v>15</v>
      </c>
      <c r="I236" s="24">
        <f t="shared" si="22"/>
        <v>10</v>
      </c>
      <c r="J236" s="24">
        <f t="shared" si="23"/>
        <v>80</v>
      </c>
      <c r="K236" s="47" t="str">
        <f t="shared" si="20"/>
        <v>00</v>
      </c>
      <c r="L236" s="19">
        <v>73</v>
      </c>
      <c r="M236" s="19">
        <v>0</v>
      </c>
      <c r="N236" s="19">
        <v>0</v>
      </c>
      <c r="O236" s="19">
        <v>0</v>
      </c>
      <c r="P236" s="19">
        <v>0</v>
      </c>
      <c r="Q236" s="20" t="s">
        <v>170</v>
      </c>
      <c r="R236" s="19">
        <v>42</v>
      </c>
      <c r="S236" s="19">
        <v>15</v>
      </c>
      <c r="T236" s="19">
        <v>2</v>
      </c>
      <c r="U236" s="19">
        <v>4</v>
      </c>
      <c r="V236" s="19">
        <v>5.1999999999999998E-2</v>
      </c>
      <c r="W236" s="19">
        <v>3.5999999999999997E-2</v>
      </c>
      <c r="X236" s="19">
        <v>24</v>
      </c>
      <c r="Y236" s="19">
        <v>0</v>
      </c>
      <c r="Z236" s="20" t="s">
        <v>176</v>
      </c>
      <c r="AA236" s="19"/>
      <c r="AB236" s="19">
        <v>2</v>
      </c>
      <c r="AC236" s="19">
        <v>1</v>
      </c>
      <c r="AD236" s="19">
        <v>11</v>
      </c>
      <c r="AE236" s="19">
        <v>4</v>
      </c>
      <c r="AF236" s="19">
        <v>1</v>
      </c>
      <c r="AG236" s="19">
        <v>2</v>
      </c>
      <c r="AH236" s="19">
        <v>0</v>
      </c>
      <c r="BA236" s="19">
        <v>7</v>
      </c>
      <c r="BB236" s="19">
        <v>1</v>
      </c>
      <c r="BC236" s="19">
        <v>20</v>
      </c>
      <c r="BD236" s="19">
        <v>10</v>
      </c>
      <c r="BE236" s="19">
        <v>0</v>
      </c>
      <c r="BF236" s="19">
        <v>2.4</v>
      </c>
      <c r="BG236" s="19">
        <v>150</v>
      </c>
      <c r="BH236" s="19">
        <v>17</v>
      </c>
      <c r="BI236" s="19">
        <v>80</v>
      </c>
      <c r="BJ236" s="19">
        <v>5</v>
      </c>
      <c r="BK236" s="19">
        <v>2</v>
      </c>
      <c r="BL236" s="19">
        <v>73</v>
      </c>
      <c r="BM236" s="19">
        <v>0</v>
      </c>
      <c r="BN236" s="19">
        <v>0</v>
      </c>
      <c r="BO236" s="19">
        <v>0</v>
      </c>
      <c r="BP236" s="19">
        <v>0</v>
      </c>
      <c r="BQ236" s="20" t="s">
        <v>170</v>
      </c>
      <c r="BR236" s="19">
        <v>42</v>
      </c>
      <c r="BS236" s="19">
        <v>15</v>
      </c>
      <c r="BT236" s="19">
        <v>2</v>
      </c>
      <c r="BU236" s="19">
        <v>4</v>
      </c>
      <c r="BV236" s="19">
        <v>5.1999999999999998E-2</v>
      </c>
      <c r="BW236" s="19">
        <v>3.5999999999999997E-2</v>
      </c>
      <c r="BX236" s="19">
        <v>24</v>
      </c>
      <c r="BY236" s="19">
        <v>0</v>
      </c>
      <c r="BZ236" s="20" t="s">
        <v>176</v>
      </c>
      <c r="CA236" s="19"/>
      <c r="CB236" s="19">
        <v>2</v>
      </c>
      <c r="CC236" s="19">
        <v>1</v>
      </c>
      <c r="CD236" s="19">
        <v>11</v>
      </c>
      <c r="CE236" s="19">
        <v>4</v>
      </c>
      <c r="CF236" s="19">
        <v>1</v>
      </c>
      <c r="CG236" s="19">
        <v>2</v>
      </c>
    </row>
    <row r="237" spans="1:85">
      <c r="A237" s="19"/>
      <c r="B237" s="19"/>
      <c r="C237" s="19"/>
      <c r="D237" s="19"/>
      <c r="E237" s="19"/>
      <c r="F237" s="24" t="str">
        <f t="shared" si="19"/>
        <v/>
      </c>
      <c r="G237" s="19"/>
      <c r="H237" s="24" t="str">
        <f t="shared" si="21"/>
        <v/>
      </c>
      <c r="I237" s="24" t="str">
        <f t="shared" si="22"/>
        <v/>
      </c>
      <c r="J237" s="24" t="str">
        <f t="shared" si="23"/>
        <v/>
      </c>
      <c r="K237" s="47" t="str">
        <f t="shared" si="20"/>
        <v/>
      </c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>
        <v>0</v>
      </c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</row>
    <row r="238" spans="1:85">
      <c r="A238" s="19">
        <v>1</v>
      </c>
      <c r="B238" s="19">
        <v>6</v>
      </c>
      <c r="C238" s="19">
        <v>520</v>
      </c>
      <c r="D238" s="19">
        <v>80</v>
      </c>
      <c r="E238" s="19">
        <v>0</v>
      </c>
      <c r="F238" s="24">
        <f t="shared" si="19"/>
        <v>130</v>
      </c>
      <c r="G238" s="19">
        <v>45</v>
      </c>
      <c r="H238" s="24">
        <f t="shared" si="21"/>
        <v>15</v>
      </c>
      <c r="I238" s="24">
        <f t="shared" si="22"/>
        <v>4</v>
      </c>
      <c r="J238" s="24">
        <f t="shared" si="23"/>
        <v>80</v>
      </c>
      <c r="K238" s="47" t="str">
        <f t="shared" si="20"/>
        <v>03</v>
      </c>
      <c r="L238" s="19">
        <v>22</v>
      </c>
      <c r="M238" s="19">
        <v>0</v>
      </c>
      <c r="N238" s="19">
        <v>0</v>
      </c>
      <c r="O238" s="19">
        <v>1</v>
      </c>
      <c r="P238" s="19">
        <v>0</v>
      </c>
      <c r="Q238" s="20" t="s">
        <v>170</v>
      </c>
      <c r="R238" s="19">
        <v>22</v>
      </c>
      <c r="S238" s="19">
        <v>10</v>
      </c>
      <c r="T238" s="19">
        <v>2</v>
      </c>
      <c r="U238" s="19">
        <v>4</v>
      </c>
      <c r="V238" s="19">
        <v>0.371</v>
      </c>
      <c r="W238" s="19">
        <v>0.5</v>
      </c>
      <c r="X238" s="19">
        <v>24</v>
      </c>
      <c r="Y238" s="20" t="s">
        <v>176</v>
      </c>
      <c r="Z238" s="20" t="s">
        <v>176</v>
      </c>
      <c r="AA238" s="19"/>
      <c r="AB238" s="19">
        <v>0</v>
      </c>
      <c r="AC238" s="19">
        <v>1</v>
      </c>
      <c r="AD238" s="19">
        <v>11</v>
      </c>
      <c r="AE238" s="19">
        <v>4</v>
      </c>
      <c r="AF238" s="19">
        <v>1</v>
      </c>
      <c r="AG238" s="19">
        <v>2.8</v>
      </c>
      <c r="AH238" s="19">
        <v>0</v>
      </c>
      <c r="BA238" s="19">
        <v>1</v>
      </c>
      <c r="BB238" s="19">
        <v>6</v>
      </c>
      <c r="BC238" s="19">
        <v>520</v>
      </c>
      <c r="BD238" s="19">
        <v>80</v>
      </c>
      <c r="BE238" s="19">
        <v>0</v>
      </c>
      <c r="BF238" s="19">
        <v>13</v>
      </c>
      <c r="BG238" s="19">
        <v>45</v>
      </c>
      <c r="BH238" s="19">
        <v>10</v>
      </c>
      <c r="BI238" s="19">
        <v>35</v>
      </c>
      <c r="BJ238" s="19">
        <v>5</v>
      </c>
      <c r="BK238" s="19">
        <v>2</v>
      </c>
      <c r="BL238" s="19">
        <v>22</v>
      </c>
      <c r="BM238" s="19">
        <v>0</v>
      </c>
      <c r="BN238" s="19">
        <v>0</v>
      </c>
      <c r="BO238" s="19">
        <v>1</v>
      </c>
      <c r="BP238" s="19">
        <v>0</v>
      </c>
      <c r="BQ238" s="20" t="s">
        <v>170</v>
      </c>
      <c r="BR238" s="19">
        <v>22</v>
      </c>
      <c r="BS238" s="19">
        <v>10</v>
      </c>
      <c r="BT238" s="19">
        <v>2</v>
      </c>
      <c r="BU238" s="19">
        <v>4</v>
      </c>
      <c r="BV238" s="19">
        <v>0.371</v>
      </c>
      <c r="BW238" s="19">
        <v>0.5</v>
      </c>
      <c r="BX238" s="19">
        <v>24</v>
      </c>
      <c r="BY238" s="20" t="s">
        <v>176</v>
      </c>
      <c r="BZ238" s="20" t="s">
        <v>176</v>
      </c>
      <c r="CA238" s="19"/>
      <c r="CB238" s="19">
        <v>0</v>
      </c>
      <c r="CC238" s="19">
        <v>1</v>
      </c>
      <c r="CD238" s="19">
        <v>11</v>
      </c>
      <c r="CE238" s="19">
        <v>4</v>
      </c>
      <c r="CF238" s="19">
        <v>1</v>
      </c>
      <c r="CG238" s="19">
        <v>2.8</v>
      </c>
    </row>
    <row r="239" spans="1:85">
      <c r="A239" s="19">
        <v>2</v>
      </c>
      <c r="B239" s="19">
        <v>5</v>
      </c>
      <c r="C239" s="19">
        <v>360</v>
      </c>
      <c r="D239" s="19">
        <v>50</v>
      </c>
      <c r="E239" s="19">
        <v>0</v>
      </c>
      <c r="F239" s="24">
        <f t="shared" si="19"/>
        <v>120</v>
      </c>
      <c r="G239" s="19">
        <v>60</v>
      </c>
      <c r="H239" s="24">
        <f t="shared" si="21"/>
        <v>15</v>
      </c>
      <c r="I239" s="24">
        <f t="shared" si="22"/>
        <v>8</v>
      </c>
      <c r="J239" s="24">
        <f t="shared" si="23"/>
        <v>80</v>
      </c>
      <c r="K239" s="47" t="str">
        <f t="shared" si="20"/>
        <v>03</v>
      </c>
      <c r="L239" s="19">
        <v>22</v>
      </c>
      <c r="M239" s="19">
        <v>0</v>
      </c>
      <c r="N239" s="19">
        <v>0</v>
      </c>
      <c r="O239" s="19">
        <v>1</v>
      </c>
      <c r="P239" s="19">
        <v>0</v>
      </c>
      <c r="Q239" s="20" t="s">
        <v>170</v>
      </c>
      <c r="R239" s="19">
        <v>22</v>
      </c>
      <c r="S239" s="19">
        <v>10</v>
      </c>
      <c r="T239" s="19">
        <v>2</v>
      </c>
      <c r="U239" s="19">
        <v>4</v>
      </c>
      <c r="V239" s="19">
        <v>0.26500000000000001</v>
      </c>
      <c r="W239" s="19">
        <v>0.25600000000000001</v>
      </c>
      <c r="X239" s="19">
        <v>24</v>
      </c>
      <c r="Y239" s="19">
        <v>0</v>
      </c>
      <c r="Z239" s="20" t="s">
        <v>176</v>
      </c>
      <c r="AA239" s="19"/>
      <c r="AB239" s="19">
        <v>0</v>
      </c>
      <c r="AC239" s="19">
        <v>1</v>
      </c>
      <c r="AD239" s="19">
        <v>11</v>
      </c>
      <c r="AE239" s="19">
        <v>4</v>
      </c>
      <c r="AF239" s="19">
        <v>1</v>
      </c>
      <c r="AG239" s="19">
        <v>2.8</v>
      </c>
      <c r="AH239" s="19">
        <v>0</v>
      </c>
      <c r="BA239" s="19">
        <v>2</v>
      </c>
      <c r="BB239" s="19">
        <v>5</v>
      </c>
      <c r="BC239" s="19">
        <v>360</v>
      </c>
      <c r="BD239" s="19">
        <v>50</v>
      </c>
      <c r="BE239" s="19">
        <v>0</v>
      </c>
      <c r="BF239" s="19">
        <v>12</v>
      </c>
      <c r="BG239" s="19">
        <v>60</v>
      </c>
      <c r="BH239" s="19">
        <v>17</v>
      </c>
      <c r="BI239" s="19">
        <v>60</v>
      </c>
      <c r="BJ239" s="19">
        <v>5</v>
      </c>
      <c r="BK239" s="19">
        <v>2</v>
      </c>
      <c r="BL239" s="19">
        <v>22</v>
      </c>
      <c r="BM239" s="19">
        <v>0</v>
      </c>
      <c r="BN239" s="19">
        <v>0</v>
      </c>
      <c r="BO239" s="19">
        <v>1</v>
      </c>
      <c r="BP239" s="19">
        <v>0</v>
      </c>
      <c r="BQ239" s="20" t="s">
        <v>170</v>
      </c>
      <c r="BR239" s="19">
        <v>22</v>
      </c>
      <c r="BS239" s="19">
        <v>10</v>
      </c>
      <c r="BT239" s="19">
        <v>2</v>
      </c>
      <c r="BU239" s="19">
        <v>4</v>
      </c>
      <c r="BV239" s="19">
        <v>0.26500000000000001</v>
      </c>
      <c r="BW239" s="19">
        <v>0.25600000000000001</v>
      </c>
      <c r="BX239" s="19">
        <v>24</v>
      </c>
      <c r="BY239" s="19">
        <v>0</v>
      </c>
      <c r="BZ239" s="20" t="s">
        <v>176</v>
      </c>
      <c r="CA239" s="19"/>
      <c r="CB239" s="19">
        <v>0</v>
      </c>
      <c r="CC239" s="19">
        <v>1</v>
      </c>
      <c r="CD239" s="19">
        <v>11</v>
      </c>
      <c r="CE239" s="19">
        <v>4</v>
      </c>
      <c r="CF239" s="19">
        <v>1</v>
      </c>
      <c r="CG239" s="19">
        <v>2.8</v>
      </c>
    </row>
    <row r="240" spans="1:85">
      <c r="A240" s="19">
        <v>3</v>
      </c>
      <c r="B240" s="19">
        <v>4</v>
      </c>
      <c r="C240" s="19">
        <v>140</v>
      </c>
      <c r="D240" s="19">
        <v>30</v>
      </c>
      <c r="E240" s="19">
        <v>0</v>
      </c>
      <c r="F240" s="24">
        <f t="shared" si="19"/>
        <v>75</v>
      </c>
      <c r="G240" s="19">
        <v>150</v>
      </c>
      <c r="H240" s="24">
        <f t="shared" si="21"/>
        <v>15</v>
      </c>
      <c r="I240" s="24">
        <f t="shared" si="22"/>
        <v>8</v>
      </c>
      <c r="J240" s="24">
        <f t="shared" si="23"/>
        <v>80</v>
      </c>
      <c r="K240" s="47" t="str">
        <f t="shared" si="20"/>
        <v>03</v>
      </c>
      <c r="L240" s="19">
        <v>62</v>
      </c>
      <c r="M240" s="19">
        <v>0</v>
      </c>
      <c r="N240" s="19">
        <v>0</v>
      </c>
      <c r="O240" s="19">
        <v>1</v>
      </c>
      <c r="P240" s="19">
        <v>0</v>
      </c>
      <c r="Q240" s="22" t="s">
        <v>170</v>
      </c>
      <c r="R240" s="19">
        <v>42</v>
      </c>
      <c r="S240" s="19">
        <v>10</v>
      </c>
      <c r="T240" s="19">
        <v>2</v>
      </c>
      <c r="U240" s="19">
        <v>4</v>
      </c>
      <c r="V240" s="19">
        <v>0.19600000000000001</v>
      </c>
      <c r="W240" s="19">
        <v>0.17879999999999999</v>
      </c>
      <c r="X240" s="19">
        <v>24</v>
      </c>
      <c r="Y240" s="19">
        <v>0</v>
      </c>
      <c r="Z240" s="20" t="s">
        <v>176</v>
      </c>
      <c r="AA240" s="19"/>
      <c r="AB240" s="19">
        <v>0</v>
      </c>
      <c r="AC240" s="19">
        <v>1</v>
      </c>
      <c r="AD240" s="19">
        <v>11</v>
      </c>
      <c r="AE240" s="19">
        <v>4</v>
      </c>
      <c r="AF240" s="19">
        <v>1</v>
      </c>
      <c r="AG240" s="19">
        <v>2.8</v>
      </c>
      <c r="AH240" s="19">
        <v>0</v>
      </c>
      <c r="BA240" s="19">
        <v>3</v>
      </c>
      <c r="BB240" s="19">
        <v>4</v>
      </c>
      <c r="BC240" s="19">
        <v>140</v>
      </c>
      <c r="BD240" s="19">
        <v>30</v>
      </c>
      <c r="BE240" s="19">
        <v>0</v>
      </c>
      <c r="BF240" s="19">
        <v>7.4</v>
      </c>
      <c r="BG240" s="19">
        <v>150</v>
      </c>
      <c r="BH240" s="19">
        <v>17</v>
      </c>
      <c r="BI240" s="19">
        <v>60</v>
      </c>
      <c r="BJ240" s="19">
        <v>5</v>
      </c>
      <c r="BK240" s="19">
        <v>2</v>
      </c>
      <c r="BL240" s="19">
        <v>62</v>
      </c>
      <c r="BM240" s="19">
        <v>0</v>
      </c>
      <c r="BN240" s="19">
        <v>0</v>
      </c>
      <c r="BO240" s="19">
        <v>1</v>
      </c>
      <c r="BP240" s="19">
        <v>0</v>
      </c>
      <c r="BQ240" s="22" t="s">
        <v>170</v>
      </c>
      <c r="BR240" s="19">
        <v>42</v>
      </c>
      <c r="BS240" s="19">
        <v>10</v>
      </c>
      <c r="BT240" s="19">
        <v>2</v>
      </c>
      <c r="BU240" s="19">
        <v>4</v>
      </c>
      <c r="BV240" s="19">
        <v>0.19600000000000001</v>
      </c>
      <c r="BW240" s="19">
        <v>0.17879999999999999</v>
      </c>
      <c r="BX240" s="19">
        <v>24</v>
      </c>
      <c r="BY240" s="19">
        <v>0</v>
      </c>
      <c r="BZ240" s="20" t="s">
        <v>176</v>
      </c>
      <c r="CA240" s="19"/>
      <c r="CB240" s="19">
        <v>0</v>
      </c>
      <c r="CC240" s="19">
        <v>1</v>
      </c>
      <c r="CD240" s="19">
        <v>11</v>
      </c>
      <c r="CE240" s="19">
        <v>4</v>
      </c>
      <c r="CF240" s="19">
        <v>1</v>
      </c>
      <c r="CG240" s="19">
        <v>2.8</v>
      </c>
    </row>
    <row r="241" spans="1:85">
      <c r="A241" s="19">
        <v>4</v>
      </c>
      <c r="B241" s="19">
        <v>3</v>
      </c>
      <c r="C241" s="19">
        <v>90</v>
      </c>
      <c r="D241" s="19">
        <v>30</v>
      </c>
      <c r="E241" s="19">
        <v>0</v>
      </c>
      <c r="F241" s="24">
        <f t="shared" si="19"/>
        <v>55</v>
      </c>
      <c r="G241" s="19">
        <v>150</v>
      </c>
      <c r="H241" s="24">
        <f t="shared" si="21"/>
        <v>15</v>
      </c>
      <c r="I241" s="24">
        <f t="shared" si="22"/>
        <v>8</v>
      </c>
      <c r="J241" s="24">
        <f t="shared" si="23"/>
        <v>80</v>
      </c>
      <c r="K241" s="47" t="str">
        <f t="shared" si="20"/>
        <v>03</v>
      </c>
      <c r="L241" s="19">
        <v>62</v>
      </c>
      <c r="M241" s="19">
        <v>0</v>
      </c>
      <c r="N241" s="19">
        <v>0</v>
      </c>
      <c r="O241" s="19">
        <v>1</v>
      </c>
      <c r="P241" s="19">
        <v>0</v>
      </c>
      <c r="Q241" s="20" t="s">
        <v>170</v>
      </c>
      <c r="R241" s="19">
        <v>42</v>
      </c>
      <c r="S241" s="19">
        <v>10</v>
      </c>
      <c r="T241" s="19">
        <v>2</v>
      </c>
      <c r="U241" s="19">
        <v>4</v>
      </c>
      <c r="V241" s="19">
        <v>0.127</v>
      </c>
      <c r="W241" s="19">
        <v>0.1142</v>
      </c>
      <c r="X241" s="19">
        <v>24</v>
      </c>
      <c r="Y241" s="19">
        <v>0</v>
      </c>
      <c r="Z241" s="20" t="s">
        <v>176</v>
      </c>
      <c r="AA241" s="19"/>
      <c r="AB241" s="19">
        <v>0</v>
      </c>
      <c r="AC241" s="19">
        <v>1</v>
      </c>
      <c r="AD241" s="19">
        <v>11</v>
      </c>
      <c r="AE241" s="19">
        <v>4</v>
      </c>
      <c r="AF241" s="19">
        <v>1</v>
      </c>
      <c r="AG241" s="19">
        <v>2.8</v>
      </c>
      <c r="AH241" s="19">
        <v>0</v>
      </c>
      <c r="BA241" s="19">
        <v>4</v>
      </c>
      <c r="BB241" s="19">
        <v>3</v>
      </c>
      <c r="BC241" s="19">
        <v>90</v>
      </c>
      <c r="BD241" s="19">
        <v>30</v>
      </c>
      <c r="BE241" s="19">
        <v>0</v>
      </c>
      <c r="BF241" s="19">
        <v>5.4</v>
      </c>
      <c r="BG241" s="19">
        <v>150</v>
      </c>
      <c r="BH241" s="19">
        <v>17</v>
      </c>
      <c r="BI241" s="19">
        <v>60</v>
      </c>
      <c r="BJ241" s="19">
        <v>5</v>
      </c>
      <c r="BK241" s="19">
        <v>2</v>
      </c>
      <c r="BL241" s="19">
        <v>62</v>
      </c>
      <c r="BM241" s="19">
        <v>0</v>
      </c>
      <c r="BN241" s="19">
        <v>0</v>
      </c>
      <c r="BO241" s="19">
        <v>1</v>
      </c>
      <c r="BP241" s="19">
        <v>0</v>
      </c>
      <c r="BQ241" s="20" t="s">
        <v>170</v>
      </c>
      <c r="BR241" s="19">
        <v>42</v>
      </c>
      <c r="BS241" s="19">
        <v>10</v>
      </c>
      <c r="BT241" s="19">
        <v>2</v>
      </c>
      <c r="BU241" s="19">
        <v>4</v>
      </c>
      <c r="BV241" s="19">
        <v>0.127</v>
      </c>
      <c r="BW241" s="19">
        <v>0.1142</v>
      </c>
      <c r="BX241" s="19">
        <v>24</v>
      </c>
      <c r="BY241" s="19">
        <v>0</v>
      </c>
      <c r="BZ241" s="20" t="s">
        <v>176</v>
      </c>
      <c r="CA241" s="19"/>
      <c r="CB241" s="19">
        <v>0</v>
      </c>
      <c r="CC241" s="19">
        <v>1</v>
      </c>
      <c r="CD241" s="19">
        <v>11</v>
      </c>
      <c r="CE241" s="19">
        <v>4</v>
      </c>
      <c r="CF241" s="19">
        <v>1</v>
      </c>
      <c r="CG241" s="19">
        <v>2.8</v>
      </c>
    </row>
    <row r="242" spans="1:85">
      <c r="A242" s="19">
        <v>5</v>
      </c>
      <c r="B242" s="19">
        <v>2</v>
      </c>
      <c r="C242" s="19">
        <v>60</v>
      </c>
      <c r="D242" s="19">
        <v>30</v>
      </c>
      <c r="E242" s="19">
        <v>0</v>
      </c>
      <c r="F242" s="24">
        <f t="shared" si="19"/>
        <v>45</v>
      </c>
      <c r="G242" s="19">
        <v>150</v>
      </c>
      <c r="H242" s="24">
        <f t="shared" si="21"/>
        <v>15</v>
      </c>
      <c r="I242" s="24">
        <f t="shared" si="22"/>
        <v>8</v>
      </c>
      <c r="J242" s="24">
        <f t="shared" si="23"/>
        <v>80</v>
      </c>
      <c r="K242" s="47" t="str">
        <f t="shared" si="20"/>
        <v>03</v>
      </c>
      <c r="L242" s="19">
        <v>62</v>
      </c>
      <c r="M242" s="19">
        <v>0</v>
      </c>
      <c r="N242" s="19">
        <v>0</v>
      </c>
      <c r="O242" s="19">
        <v>1</v>
      </c>
      <c r="P242" s="19">
        <v>0</v>
      </c>
      <c r="Q242" s="20" t="s">
        <v>170</v>
      </c>
      <c r="R242" s="19">
        <v>42</v>
      </c>
      <c r="S242" s="19">
        <v>10</v>
      </c>
      <c r="T242" s="19">
        <v>2</v>
      </c>
      <c r="U242" s="19">
        <v>4</v>
      </c>
      <c r="V242" s="19">
        <v>8.1000000000000003E-2</v>
      </c>
      <c r="W242" s="19">
        <v>7.2300000000000003E-2</v>
      </c>
      <c r="X242" s="19">
        <v>24</v>
      </c>
      <c r="Y242" s="19">
        <v>0</v>
      </c>
      <c r="Z242" s="20" t="s">
        <v>176</v>
      </c>
      <c r="AA242" s="19"/>
      <c r="AB242" s="19">
        <v>0</v>
      </c>
      <c r="AC242" s="19">
        <v>1</v>
      </c>
      <c r="AD242" s="19">
        <v>11</v>
      </c>
      <c r="AE242" s="19">
        <v>4</v>
      </c>
      <c r="AF242" s="19">
        <v>1</v>
      </c>
      <c r="AG242" s="19">
        <v>2.8</v>
      </c>
      <c r="AH242" s="19">
        <v>0</v>
      </c>
      <c r="BA242" s="19">
        <v>5</v>
      </c>
      <c r="BB242" s="19">
        <v>2</v>
      </c>
      <c r="BC242" s="19">
        <v>60</v>
      </c>
      <c r="BD242" s="19">
        <v>30</v>
      </c>
      <c r="BE242" s="19">
        <v>0</v>
      </c>
      <c r="BF242" s="19">
        <v>4.4000000000000004</v>
      </c>
      <c r="BG242" s="19">
        <v>150</v>
      </c>
      <c r="BH242" s="19">
        <v>17</v>
      </c>
      <c r="BI242" s="19">
        <v>60</v>
      </c>
      <c r="BJ242" s="19">
        <v>5</v>
      </c>
      <c r="BK242" s="19">
        <v>2</v>
      </c>
      <c r="BL242" s="19">
        <v>62</v>
      </c>
      <c r="BM242" s="19">
        <v>0</v>
      </c>
      <c r="BN242" s="19">
        <v>0</v>
      </c>
      <c r="BO242" s="19">
        <v>1</v>
      </c>
      <c r="BP242" s="19">
        <v>0</v>
      </c>
      <c r="BQ242" s="20" t="s">
        <v>170</v>
      </c>
      <c r="BR242" s="19">
        <v>42</v>
      </c>
      <c r="BS242" s="19">
        <v>10</v>
      </c>
      <c r="BT242" s="19">
        <v>2</v>
      </c>
      <c r="BU242" s="19">
        <v>4</v>
      </c>
      <c r="BV242" s="19">
        <v>8.1000000000000003E-2</v>
      </c>
      <c r="BW242" s="19">
        <v>7.2300000000000003E-2</v>
      </c>
      <c r="BX242" s="19">
        <v>24</v>
      </c>
      <c r="BY242" s="19">
        <v>0</v>
      </c>
      <c r="BZ242" s="20" t="s">
        <v>176</v>
      </c>
      <c r="CA242" s="19"/>
      <c r="CB242" s="19">
        <v>0</v>
      </c>
      <c r="CC242" s="19">
        <v>1</v>
      </c>
      <c r="CD242" s="19">
        <v>11</v>
      </c>
      <c r="CE242" s="19">
        <v>4</v>
      </c>
      <c r="CF242" s="19">
        <v>1</v>
      </c>
      <c r="CG242" s="19">
        <v>2.8</v>
      </c>
    </row>
    <row r="243" spans="1:85">
      <c r="A243" s="19">
        <v>6</v>
      </c>
      <c r="B243" s="19">
        <v>1</v>
      </c>
      <c r="C243" s="19">
        <v>30</v>
      </c>
      <c r="D243" s="19">
        <v>15</v>
      </c>
      <c r="E243" s="19">
        <v>0</v>
      </c>
      <c r="F243" s="24">
        <f t="shared" si="19"/>
        <v>35</v>
      </c>
      <c r="G243" s="19">
        <v>150</v>
      </c>
      <c r="H243" s="24">
        <f t="shared" si="21"/>
        <v>15</v>
      </c>
      <c r="I243" s="24">
        <f t="shared" si="22"/>
        <v>8</v>
      </c>
      <c r="J243" s="24">
        <f t="shared" si="23"/>
        <v>80</v>
      </c>
      <c r="K243" s="47" t="str">
        <f t="shared" si="20"/>
        <v>03</v>
      </c>
      <c r="L243" s="19">
        <v>62</v>
      </c>
      <c r="M243" s="19">
        <v>0</v>
      </c>
      <c r="N243" s="19">
        <v>0</v>
      </c>
      <c r="O243" s="19">
        <v>0</v>
      </c>
      <c r="P243" s="19">
        <v>0</v>
      </c>
      <c r="Q243" s="20" t="s">
        <v>170</v>
      </c>
      <c r="R243" s="19">
        <v>42</v>
      </c>
      <c r="S243" s="19">
        <v>10</v>
      </c>
      <c r="T243" s="19">
        <v>2</v>
      </c>
      <c r="U243" s="19">
        <v>4</v>
      </c>
      <c r="V243" s="19">
        <v>6.9000000000000006E-2</v>
      </c>
      <c r="W243" s="19">
        <v>5.2999999999999999E-2</v>
      </c>
      <c r="X243" s="19">
        <v>24</v>
      </c>
      <c r="Y243" s="19">
        <v>0</v>
      </c>
      <c r="Z243" s="20" t="s">
        <v>176</v>
      </c>
      <c r="AA243" s="19"/>
      <c r="AB243" s="19">
        <v>2.8</v>
      </c>
      <c r="AC243" s="19">
        <v>1</v>
      </c>
      <c r="AD243" s="19">
        <v>11</v>
      </c>
      <c r="AE243" s="19">
        <v>4</v>
      </c>
      <c r="AF243" s="19">
        <v>1</v>
      </c>
      <c r="AG243" s="19">
        <v>2.8</v>
      </c>
      <c r="AH243" s="19">
        <v>0</v>
      </c>
      <c r="BA243" s="19">
        <v>6</v>
      </c>
      <c r="BB243" s="19">
        <v>1</v>
      </c>
      <c r="BC243" s="19">
        <v>30</v>
      </c>
      <c r="BD243" s="19">
        <v>15</v>
      </c>
      <c r="BE243" s="19">
        <v>0</v>
      </c>
      <c r="BF243" s="19">
        <v>3.4</v>
      </c>
      <c r="BG243" s="19">
        <v>150</v>
      </c>
      <c r="BH243" s="19">
        <v>17</v>
      </c>
      <c r="BI243" s="19">
        <v>60</v>
      </c>
      <c r="BJ243" s="19">
        <v>5</v>
      </c>
      <c r="BK243" s="19">
        <v>2</v>
      </c>
      <c r="BL243" s="19">
        <v>62</v>
      </c>
      <c r="BM243" s="19">
        <v>0</v>
      </c>
      <c r="BN243" s="19">
        <v>0</v>
      </c>
      <c r="BO243" s="19">
        <v>0</v>
      </c>
      <c r="BP243" s="19">
        <v>0</v>
      </c>
      <c r="BQ243" s="20" t="s">
        <v>170</v>
      </c>
      <c r="BR243" s="19">
        <v>42</v>
      </c>
      <c r="BS243" s="19">
        <v>10</v>
      </c>
      <c r="BT243" s="19">
        <v>2</v>
      </c>
      <c r="BU243" s="19">
        <v>4</v>
      </c>
      <c r="BV243" s="19">
        <v>6.9000000000000006E-2</v>
      </c>
      <c r="BW243" s="19">
        <v>5.2999999999999999E-2</v>
      </c>
      <c r="BX243" s="19">
        <v>24</v>
      </c>
      <c r="BY243" s="19">
        <v>0</v>
      </c>
      <c r="BZ243" s="20" t="s">
        <v>176</v>
      </c>
      <c r="CA243" s="19"/>
      <c r="CB243" s="19">
        <v>2.8</v>
      </c>
      <c r="CC243" s="19">
        <v>1</v>
      </c>
      <c r="CD243" s="19">
        <v>11</v>
      </c>
      <c r="CE243" s="19">
        <v>4</v>
      </c>
      <c r="CF243" s="19">
        <v>1</v>
      </c>
      <c r="CG243" s="19">
        <v>2.8</v>
      </c>
    </row>
    <row r="244" spans="1:85">
      <c r="A244" s="19"/>
      <c r="B244" s="19"/>
      <c r="C244" s="19"/>
      <c r="D244" s="19"/>
      <c r="E244" s="19"/>
      <c r="F244" s="24" t="str">
        <f t="shared" si="19"/>
        <v/>
      </c>
      <c r="G244" s="19"/>
      <c r="H244" s="24" t="str">
        <f t="shared" si="21"/>
        <v/>
      </c>
      <c r="I244" s="24" t="str">
        <f t="shared" si="22"/>
        <v/>
      </c>
      <c r="J244" s="24" t="str">
        <f t="shared" si="23"/>
        <v/>
      </c>
      <c r="K244" s="47" t="str">
        <f t="shared" si="20"/>
        <v/>
      </c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>
        <v>0</v>
      </c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</row>
    <row r="245" spans="1:85">
      <c r="A245" s="19">
        <v>1</v>
      </c>
      <c r="B245" s="19">
        <v>10</v>
      </c>
      <c r="C245" s="19">
        <v>600</v>
      </c>
      <c r="D245" s="19">
        <v>100</v>
      </c>
      <c r="E245" s="19">
        <v>0</v>
      </c>
      <c r="F245" s="24">
        <f t="shared" si="19"/>
        <v>150</v>
      </c>
      <c r="G245" s="19">
        <v>45</v>
      </c>
      <c r="H245" s="24">
        <f t="shared" si="21"/>
        <v>15</v>
      </c>
      <c r="I245" s="24">
        <f t="shared" si="22"/>
        <v>5</v>
      </c>
      <c r="J245" s="24">
        <f t="shared" si="23"/>
        <v>80</v>
      </c>
      <c r="K245" s="47" t="str">
        <f t="shared" si="20"/>
        <v>03</v>
      </c>
      <c r="L245" s="19">
        <v>22</v>
      </c>
      <c r="M245" s="19">
        <v>0</v>
      </c>
      <c r="N245" s="19">
        <v>0</v>
      </c>
      <c r="O245" s="19">
        <v>0</v>
      </c>
      <c r="P245" s="19">
        <v>0</v>
      </c>
      <c r="Q245" s="20" t="s">
        <v>170</v>
      </c>
      <c r="R245" s="19">
        <v>22</v>
      </c>
      <c r="S245" s="19">
        <v>10</v>
      </c>
      <c r="T245" s="19">
        <v>2</v>
      </c>
      <c r="U245" s="19">
        <v>4</v>
      </c>
      <c r="V245" s="19">
        <v>0.46200000000000002</v>
      </c>
      <c r="W245" s="19">
        <v>0.5</v>
      </c>
      <c r="X245" s="19">
        <v>24</v>
      </c>
      <c r="Y245" s="19">
        <v>0</v>
      </c>
      <c r="Z245" s="20" t="s">
        <v>176</v>
      </c>
      <c r="AA245" s="19"/>
      <c r="AB245" s="19">
        <v>0</v>
      </c>
      <c r="AC245" s="19">
        <v>1</v>
      </c>
      <c r="AD245" s="19">
        <v>15</v>
      </c>
      <c r="AE245" s="19">
        <v>4</v>
      </c>
      <c r="AF245" s="19">
        <v>1</v>
      </c>
      <c r="AG245" s="19">
        <v>0.1</v>
      </c>
      <c r="AH245" s="19">
        <v>0</v>
      </c>
      <c r="BA245" s="19">
        <v>1</v>
      </c>
      <c r="BB245" s="19">
        <v>10</v>
      </c>
      <c r="BC245" s="19">
        <v>600</v>
      </c>
      <c r="BD245" s="19">
        <v>100</v>
      </c>
      <c r="BE245" s="19">
        <v>0</v>
      </c>
      <c r="BF245" s="19">
        <v>15</v>
      </c>
      <c r="BG245" s="19">
        <v>45</v>
      </c>
      <c r="BH245" s="19">
        <v>10</v>
      </c>
      <c r="BI245" s="19">
        <v>40</v>
      </c>
      <c r="BJ245" s="19">
        <v>5</v>
      </c>
      <c r="BK245" s="19">
        <v>2</v>
      </c>
      <c r="BL245" s="19">
        <v>22</v>
      </c>
      <c r="BM245" s="19">
        <v>0</v>
      </c>
      <c r="BN245" s="19">
        <v>0</v>
      </c>
      <c r="BO245" s="19">
        <v>0</v>
      </c>
      <c r="BP245" s="19">
        <v>0</v>
      </c>
      <c r="BQ245" s="20" t="s">
        <v>170</v>
      </c>
      <c r="BR245" s="19">
        <v>22</v>
      </c>
      <c r="BS245" s="19">
        <v>10</v>
      </c>
      <c r="BT245" s="19">
        <v>2</v>
      </c>
      <c r="BU245" s="19">
        <v>4</v>
      </c>
      <c r="BV245" s="19">
        <v>0.46200000000000002</v>
      </c>
      <c r="BW245" s="19">
        <v>0.5</v>
      </c>
      <c r="BX245" s="19">
        <v>24</v>
      </c>
      <c r="BY245" s="19">
        <v>0</v>
      </c>
      <c r="BZ245" s="20" t="s">
        <v>176</v>
      </c>
      <c r="CA245" s="19"/>
      <c r="CB245" s="19">
        <v>0</v>
      </c>
      <c r="CC245" s="19">
        <v>1</v>
      </c>
      <c r="CD245" s="19">
        <v>15</v>
      </c>
      <c r="CE245" s="19">
        <v>4</v>
      </c>
      <c r="CF245" s="19">
        <v>1</v>
      </c>
      <c r="CG245" s="19">
        <v>0.1</v>
      </c>
    </row>
    <row r="246" spans="1:85">
      <c r="A246" s="19">
        <v>2</v>
      </c>
      <c r="B246" s="19">
        <v>9</v>
      </c>
      <c r="C246" s="19">
        <v>360</v>
      </c>
      <c r="D246" s="19">
        <v>50</v>
      </c>
      <c r="E246" s="19">
        <v>0</v>
      </c>
      <c r="F246" s="24">
        <f t="shared" si="19"/>
        <v>120</v>
      </c>
      <c r="G246" s="19">
        <v>60</v>
      </c>
      <c r="H246" s="24">
        <f t="shared" si="21"/>
        <v>15</v>
      </c>
      <c r="I246" s="24">
        <f t="shared" si="22"/>
        <v>8</v>
      </c>
      <c r="J246" s="24">
        <f t="shared" si="23"/>
        <v>80</v>
      </c>
      <c r="K246" s="47" t="str">
        <f t="shared" si="20"/>
        <v>03</v>
      </c>
      <c r="L246" s="19">
        <v>22</v>
      </c>
      <c r="M246" s="19">
        <v>0</v>
      </c>
      <c r="N246" s="19">
        <v>0</v>
      </c>
      <c r="O246" s="19">
        <v>0</v>
      </c>
      <c r="P246" s="19">
        <v>0</v>
      </c>
      <c r="Q246" s="20" t="s">
        <v>170</v>
      </c>
      <c r="R246" s="19">
        <v>22</v>
      </c>
      <c r="S246" s="19">
        <v>10</v>
      </c>
      <c r="T246" s="19">
        <v>2</v>
      </c>
      <c r="U246" s="19">
        <v>4</v>
      </c>
      <c r="V246" s="19">
        <v>0.29599999999999999</v>
      </c>
      <c r="W246" s="19">
        <v>0.28589999999999999</v>
      </c>
      <c r="X246" s="19">
        <v>24</v>
      </c>
      <c r="Y246" s="19">
        <v>0</v>
      </c>
      <c r="Z246" s="20" t="s">
        <v>176</v>
      </c>
      <c r="AA246" s="19"/>
      <c r="AB246" s="19">
        <v>0</v>
      </c>
      <c r="AC246" s="19">
        <v>1</v>
      </c>
      <c r="AD246" s="19">
        <v>15</v>
      </c>
      <c r="AE246" s="19">
        <v>4</v>
      </c>
      <c r="AF246" s="19">
        <v>1</v>
      </c>
      <c r="AG246" s="19">
        <v>0.1</v>
      </c>
      <c r="AH246" s="19">
        <v>0</v>
      </c>
      <c r="BA246" s="19">
        <v>2</v>
      </c>
      <c r="BB246" s="19">
        <v>9</v>
      </c>
      <c r="BC246" s="19">
        <v>360</v>
      </c>
      <c r="BD246" s="19">
        <v>50</v>
      </c>
      <c r="BE246" s="19">
        <v>0</v>
      </c>
      <c r="BF246" s="19">
        <v>12</v>
      </c>
      <c r="BG246" s="19">
        <v>60</v>
      </c>
      <c r="BH246" s="19">
        <v>17</v>
      </c>
      <c r="BI246" s="19">
        <v>60</v>
      </c>
      <c r="BJ246" s="19">
        <v>5</v>
      </c>
      <c r="BK246" s="19">
        <v>2</v>
      </c>
      <c r="BL246" s="19">
        <v>22</v>
      </c>
      <c r="BM246" s="19">
        <v>0</v>
      </c>
      <c r="BN246" s="19">
        <v>0</v>
      </c>
      <c r="BO246" s="19">
        <v>0</v>
      </c>
      <c r="BP246" s="19">
        <v>0</v>
      </c>
      <c r="BQ246" s="20" t="s">
        <v>170</v>
      </c>
      <c r="BR246" s="19">
        <v>22</v>
      </c>
      <c r="BS246" s="19">
        <v>10</v>
      </c>
      <c r="BT246" s="19">
        <v>2</v>
      </c>
      <c r="BU246" s="19">
        <v>4</v>
      </c>
      <c r="BV246" s="19">
        <v>0.29599999999999999</v>
      </c>
      <c r="BW246" s="19">
        <v>0.28589999999999999</v>
      </c>
      <c r="BX246" s="19">
        <v>24</v>
      </c>
      <c r="BY246" s="19">
        <v>0</v>
      </c>
      <c r="BZ246" s="20" t="s">
        <v>176</v>
      </c>
      <c r="CA246" s="19"/>
      <c r="CB246" s="19">
        <v>0</v>
      </c>
      <c r="CC246" s="19">
        <v>1</v>
      </c>
      <c r="CD246" s="19">
        <v>15</v>
      </c>
      <c r="CE246" s="19">
        <v>4</v>
      </c>
      <c r="CF246" s="19">
        <v>1</v>
      </c>
      <c r="CG246" s="19">
        <v>0.1</v>
      </c>
    </row>
    <row r="247" spans="1:85">
      <c r="A247" s="19">
        <v>3</v>
      </c>
      <c r="B247" s="19">
        <v>8</v>
      </c>
      <c r="C247" s="19">
        <v>140</v>
      </c>
      <c r="D247" s="19">
        <v>30</v>
      </c>
      <c r="E247" s="19">
        <v>0</v>
      </c>
      <c r="F247" s="24">
        <f t="shared" si="19"/>
        <v>75</v>
      </c>
      <c r="G247" s="19">
        <v>150</v>
      </c>
      <c r="H247" s="24">
        <f t="shared" si="21"/>
        <v>15</v>
      </c>
      <c r="I247" s="24">
        <f t="shared" si="22"/>
        <v>8</v>
      </c>
      <c r="J247" s="24">
        <f t="shared" si="23"/>
        <v>80</v>
      </c>
      <c r="K247" s="47" t="str">
        <f t="shared" si="20"/>
        <v>03</v>
      </c>
      <c r="L247" s="19">
        <v>62</v>
      </c>
      <c r="M247" s="19">
        <v>0</v>
      </c>
      <c r="N247" s="19">
        <v>0</v>
      </c>
      <c r="O247" s="19">
        <v>0</v>
      </c>
      <c r="P247" s="19">
        <v>0</v>
      </c>
      <c r="Q247" s="20" t="s">
        <v>170</v>
      </c>
      <c r="R247" s="19">
        <v>42</v>
      </c>
      <c r="S247" s="19">
        <v>10</v>
      </c>
      <c r="T247" s="19">
        <v>2</v>
      </c>
      <c r="U247" s="19">
        <v>4</v>
      </c>
      <c r="V247" s="19">
        <v>0.22700000000000001</v>
      </c>
      <c r="W247" s="19">
        <v>0.20699999999999999</v>
      </c>
      <c r="X247" s="19">
        <v>24</v>
      </c>
      <c r="Y247" s="19">
        <v>0</v>
      </c>
      <c r="Z247" s="20" t="s">
        <v>176</v>
      </c>
      <c r="AA247" s="19"/>
      <c r="AB247" s="19">
        <v>0</v>
      </c>
      <c r="AC247" s="19">
        <v>1</v>
      </c>
      <c r="AD247" s="19">
        <v>15</v>
      </c>
      <c r="AE247" s="19">
        <v>4</v>
      </c>
      <c r="AF247" s="19">
        <v>1</v>
      </c>
      <c r="AG247" s="19">
        <v>0.1</v>
      </c>
      <c r="AH247" s="19">
        <v>0</v>
      </c>
      <c r="BA247" s="19">
        <v>3</v>
      </c>
      <c r="BB247" s="19">
        <v>8</v>
      </c>
      <c r="BC247" s="19">
        <v>140</v>
      </c>
      <c r="BD247" s="19">
        <v>30</v>
      </c>
      <c r="BE247" s="19">
        <v>0</v>
      </c>
      <c r="BF247" s="19">
        <v>7.4</v>
      </c>
      <c r="BG247" s="19">
        <v>150</v>
      </c>
      <c r="BH247" s="19">
        <v>17</v>
      </c>
      <c r="BI247" s="19">
        <v>60</v>
      </c>
      <c r="BJ247" s="19">
        <v>5</v>
      </c>
      <c r="BK247" s="19">
        <v>2</v>
      </c>
      <c r="BL247" s="19">
        <v>62</v>
      </c>
      <c r="BM247" s="19">
        <v>0</v>
      </c>
      <c r="BN247" s="19">
        <v>0</v>
      </c>
      <c r="BO247" s="19">
        <v>0</v>
      </c>
      <c r="BP247" s="19">
        <v>0</v>
      </c>
      <c r="BQ247" s="20" t="s">
        <v>170</v>
      </c>
      <c r="BR247" s="19">
        <v>42</v>
      </c>
      <c r="BS247" s="19">
        <v>10</v>
      </c>
      <c r="BT247" s="19">
        <v>2</v>
      </c>
      <c r="BU247" s="19">
        <v>4</v>
      </c>
      <c r="BV247" s="19">
        <v>0.22700000000000001</v>
      </c>
      <c r="BW247" s="19">
        <v>0.20699999999999999</v>
      </c>
      <c r="BX247" s="19">
        <v>24</v>
      </c>
      <c r="BY247" s="19">
        <v>0</v>
      </c>
      <c r="BZ247" s="20" t="s">
        <v>176</v>
      </c>
      <c r="CA247" s="19"/>
      <c r="CB247" s="19">
        <v>0</v>
      </c>
      <c r="CC247" s="19">
        <v>1</v>
      </c>
      <c r="CD247" s="19">
        <v>15</v>
      </c>
      <c r="CE247" s="19">
        <v>4</v>
      </c>
      <c r="CF247" s="19">
        <v>1</v>
      </c>
      <c r="CG247" s="19">
        <v>0.1</v>
      </c>
    </row>
    <row r="248" spans="1:85">
      <c r="A248" s="19">
        <v>4</v>
      </c>
      <c r="B248" s="19">
        <v>7</v>
      </c>
      <c r="C248" s="19">
        <v>90</v>
      </c>
      <c r="D248" s="19">
        <v>30</v>
      </c>
      <c r="E248" s="19">
        <v>0</v>
      </c>
      <c r="F248" s="24">
        <f t="shared" si="19"/>
        <v>55</v>
      </c>
      <c r="G248" s="19">
        <v>150</v>
      </c>
      <c r="H248" s="24">
        <f t="shared" si="21"/>
        <v>15</v>
      </c>
      <c r="I248" s="24">
        <f t="shared" si="22"/>
        <v>8</v>
      </c>
      <c r="J248" s="24">
        <f t="shared" si="23"/>
        <v>80</v>
      </c>
      <c r="K248" s="47" t="str">
        <f t="shared" si="20"/>
        <v>03</v>
      </c>
      <c r="L248" s="19">
        <v>62</v>
      </c>
      <c r="M248" s="19">
        <v>0</v>
      </c>
      <c r="N248" s="19">
        <v>0</v>
      </c>
      <c r="O248" s="19">
        <v>0</v>
      </c>
      <c r="P248" s="19">
        <v>0</v>
      </c>
      <c r="Q248" s="20" t="s">
        <v>170</v>
      </c>
      <c r="R248" s="19">
        <v>42</v>
      </c>
      <c r="S248" s="19">
        <v>10</v>
      </c>
      <c r="T248" s="19">
        <v>2</v>
      </c>
      <c r="U248" s="19">
        <v>4</v>
      </c>
      <c r="V248" s="19">
        <v>0.158</v>
      </c>
      <c r="W248" s="19">
        <v>0.14199999999999999</v>
      </c>
      <c r="X248" s="19">
        <v>24</v>
      </c>
      <c r="Y248" s="19">
        <v>0</v>
      </c>
      <c r="Z248" s="20" t="s">
        <v>176</v>
      </c>
      <c r="AA248" s="19"/>
      <c r="AB248" s="19">
        <v>0</v>
      </c>
      <c r="AC248" s="19">
        <v>1</v>
      </c>
      <c r="AD248" s="19">
        <v>15</v>
      </c>
      <c r="AE248" s="19">
        <v>4</v>
      </c>
      <c r="AF248" s="19">
        <v>1</v>
      </c>
      <c r="AG248" s="19">
        <v>0.1</v>
      </c>
      <c r="AH248" s="19">
        <v>0</v>
      </c>
      <c r="BA248" s="19">
        <v>4</v>
      </c>
      <c r="BB248" s="19">
        <v>7</v>
      </c>
      <c r="BC248" s="19">
        <v>90</v>
      </c>
      <c r="BD248" s="19">
        <v>30</v>
      </c>
      <c r="BE248" s="19">
        <v>0</v>
      </c>
      <c r="BF248" s="19">
        <v>5.4</v>
      </c>
      <c r="BG248" s="19">
        <v>150</v>
      </c>
      <c r="BH248" s="19">
        <v>17</v>
      </c>
      <c r="BI248" s="19">
        <v>60</v>
      </c>
      <c r="BJ248" s="19">
        <v>5</v>
      </c>
      <c r="BK248" s="19">
        <v>2</v>
      </c>
      <c r="BL248" s="19">
        <v>62</v>
      </c>
      <c r="BM248" s="19">
        <v>0</v>
      </c>
      <c r="BN248" s="19">
        <v>0</v>
      </c>
      <c r="BO248" s="19">
        <v>0</v>
      </c>
      <c r="BP248" s="19">
        <v>0</v>
      </c>
      <c r="BQ248" s="20" t="s">
        <v>170</v>
      </c>
      <c r="BR248" s="19">
        <v>42</v>
      </c>
      <c r="BS248" s="19">
        <v>10</v>
      </c>
      <c r="BT248" s="19">
        <v>2</v>
      </c>
      <c r="BU248" s="19">
        <v>4</v>
      </c>
      <c r="BV248" s="19">
        <v>0.158</v>
      </c>
      <c r="BW248" s="19">
        <v>0.14199999999999999</v>
      </c>
      <c r="BX248" s="19">
        <v>24</v>
      </c>
      <c r="BY248" s="19">
        <v>0</v>
      </c>
      <c r="BZ248" s="20" t="s">
        <v>176</v>
      </c>
      <c r="CA248" s="19"/>
      <c r="CB248" s="19">
        <v>0</v>
      </c>
      <c r="CC248" s="19">
        <v>1</v>
      </c>
      <c r="CD248" s="19">
        <v>15</v>
      </c>
      <c r="CE248" s="19">
        <v>4</v>
      </c>
      <c r="CF248" s="19">
        <v>1</v>
      </c>
      <c r="CG248" s="19">
        <v>0.1</v>
      </c>
    </row>
    <row r="249" spans="1:85">
      <c r="A249" s="19">
        <v>5</v>
      </c>
      <c r="B249" s="19">
        <v>6</v>
      </c>
      <c r="C249" s="19">
        <v>60</v>
      </c>
      <c r="D249" s="19">
        <v>30</v>
      </c>
      <c r="E249" s="19">
        <v>0</v>
      </c>
      <c r="F249" s="24">
        <f t="shared" si="19"/>
        <v>45</v>
      </c>
      <c r="G249" s="19">
        <v>150</v>
      </c>
      <c r="H249" s="24">
        <f t="shared" si="21"/>
        <v>15</v>
      </c>
      <c r="I249" s="24">
        <f t="shared" si="22"/>
        <v>8</v>
      </c>
      <c r="J249" s="24">
        <f t="shared" si="23"/>
        <v>80</v>
      </c>
      <c r="K249" s="47" t="str">
        <f t="shared" si="20"/>
        <v>03</v>
      </c>
      <c r="L249" s="19">
        <v>62</v>
      </c>
      <c r="M249" s="19">
        <v>0</v>
      </c>
      <c r="N249" s="19">
        <v>0</v>
      </c>
      <c r="O249" s="19">
        <v>0</v>
      </c>
      <c r="P249" s="19">
        <v>0</v>
      </c>
      <c r="Q249" s="20" t="s">
        <v>170</v>
      </c>
      <c r="R249" s="19">
        <v>42</v>
      </c>
      <c r="S249" s="19">
        <v>10</v>
      </c>
      <c r="T249" s="19">
        <v>2</v>
      </c>
      <c r="U249" s="19">
        <v>4</v>
      </c>
      <c r="V249" s="19">
        <v>0.112</v>
      </c>
      <c r="W249" s="19">
        <v>0.1</v>
      </c>
      <c r="X249" s="19">
        <v>24</v>
      </c>
      <c r="Y249" s="19">
        <v>0</v>
      </c>
      <c r="Z249" s="20" t="s">
        <v>176</v>
      </c>
      <c r="AA249" s="19"/>
      <c r="AB249" s="19">
        <v>0</v>
      </c>
      <c r="AC249" s="19">
        <v>1</v>
      </c>
      <c r="AD249" s="19">
        <v>15</v>
      </c>
      <c r="AE249" s="19">
        <v>4</v>
      </c>
      <c r="AF249" s="19">
        <v>1</v>
      </c>
      <c r="AG249" s="19">
        <v>0.1</v>
      </c>
      <c r="AH249" s="19">
        <v>0</v>
      </c>
      <c r="BA249" s="19">
        <v>5</v>
      </c>
      <c r="BB249" s="19">
        <v>6</v>
      </c>
      <c r="BC249" s="19">
        <v>60</v>
      </c>
      <c r="BD249" s="19">
        <v>30</v>
      </c>
      <c r="BE249" s="19">
        <v>0</v>
      </c>
      <c r="BF249" s="19">
        <v>4.4000000000000004</v>
      </c>
      <c r="BG249" s="19">
        <v>150</v>
      </c>
      <c r="BH249" s="19">
        <v>17</v>
      </c>
      <c r="BI249" s="19">
        <v>60</v>
      </c>
      <c r="BJ249" s="19">
        <v>5</v>
      </c>
      <c r="BK249" s="19">
        <v>2</v>
      </c>
      <c r="BL249" s="19">
        <v>62</v>
      </c>
      <c r="BM249" s="19">
        <v>0</v>
      </c>
      <c r="BN249" s="19">
        <v>0</v>
      </c>
      <c r="BO249" s="19">
        <v>0</v>
      </c>
      <c r="BP249" s="19">
        <v>0</v>
      </c>
      <c r="BQ249" s="20" t="s">
        <v>170</v>
      </c>
      <c r="BR249" s="19">
        <v>42</v>
      </c>
      <c r="BS249" s="19">
        <v>10</v>
      </c>
      <c r="BT249" s="19">
        <v>2</v>
      </c>
      <c r="BU249" s="19">
        <v>4</v>
      </c>
      <c r="BV249" s="19">
        <v>0.112</v>
      </c>
      <c r="BW249" s="19">
        <v>0.1</v>
      </c>
      <c r="BX249" s="19">
        <v>24</v>
      </c>
      <c r="BY249" s="19">
        <v>0</v>
      </c>
      <c r="BZ249" s="20" t="s">
        <v>176</v>
      </c>
      <c r="CA249" s="19"/>
      <c r="CB249" s="19">
        <v>0</v>
      </c>
      <c r="CC249" s="19">
        <v>1</v>
      </c>
      <c r="CD249" s="19">
        <v>15</v>
      </c>
      <c r="CE249" s="19">
        <v>4</v>
      </c>
      <c r="CF249" s="19">
        <v>1</v>
      </c>
      <c r="CG249" s="19">
        <v>0.1</v>
      </c>
    </row>
    <row r="250" spans="1:85">
      <c r="A250" s="19">
        <v>6</v>
      </c>
      <c r="B250" s="19">
        <v>5</v>
      </c>
      <c r="C250" s="19">
        <v>30</v>
      </c>
      <c r="D250" s="19">
        <v>15</v>
      </c>
      <c r="E250" s="19">
        <v>0</v>
      </c>
      <c r="F250" s="24">
        <f t="shared" si="19"/>
        <v>35</v>
      </c>
      <c r="G250" s="19">
        <v>150</v>
      </c>
      <c r="H250" s="24">
        <f t="shared" si="21"/>
        <v>15</v>
      </c>
      <c r="I250" s="24">
        <f t="shared" si="22"/>
        <v>8</v>
      </c>
      <c r="J250" s="24">
        <f t="shared" si="23"/>
        <v>80</v>
      </c>
      <c r="K250" s="47" t="str">
        <f t="shared" si="20"/>
        <v>03</v>
      </c>
      <c r="L250" s="19">
        <v>62</v>
      </c>
      <c r="M250" s="19">
        <v>0</v>
      </c>
      <c r="N250" s="19">
        <v>0</v>
      </c>
      <c r="O250" s="19">
        <v>0</v>
      </c>
      <c r="P250" s="19">
        <v>0</v>
      </c>
      <c r="Q250" s="20" t="s">
        <v>170</v>
      </c>
      <c r="R250" s="19">
        <v>42</v>
      </c>
      <c r="S250" s="19">
        <v>10</v>
      </c>
      <c r="T250" s="19">
        <v>2</v>
      </c>
      <c r="U250" s="19">
        <v>4</v>
      </c>
      <c r="V250" s="19">
        <v>7.3999999999999996E-2</v>
      </c>
      <c r="W250" s="19">
        <v>6.5000000000000002E-2</v>
      </c>
      <c r="X250" s="19">
        <v>24</v>
      </c>
      <c r="Y250" s="19">
        <v>0</v>
      </c>
      <c r="Z250" s="20" t="s">
        <v>176</v>
      </c>
      <c r="AA250" s="19"/>
      <c r="AB250" s="19">
        <v>2.8</v>
      </c>
      <c r="AC250" s="19">
        <v>1</v>
      </c>
      <c r="AD250" s="19">
        <v>15</v>
      </c>
      <c r="AE250" s="19">
        <v>4</v>
      </c>
      <c r="AF250" s="19">
        <v>1</v>
      </c>
      <c r="AG250" s="19">
        <v>0.1</v>
      </c>
      <c r="AH250" s="19">
        <v>0</v>
      </c>
      <c r="BA250" s="19">
        <v>6</v>
      </c>
      <c r="BB250" s="19">
        <v>5</v>
      </c>
      <c r="BC250" s="19">
        <v>30</v>
      </c>
      <c r="BD250" s="19">
        <v>15</v>
      </c>
      <c r="BE250" s="19">
        <v>0</v>
      </c>
      <c r="BF250" s="19">
        <v>3.4</v>
      </c>
      <c r="BG250" s="19">
        <v>150</v>
      </c>
      <c r="BH250" s="19">
        <v>17</v>
      </c>
      <c r="BI250" s="19">
        <v>60</v>
      </c>
      <c r="BJ250" s="19">
        <v>5</v>
      </c>
      <c r="BK250" s="19">
        <v>2</v>
      </c>
      <c r="BL250" s="19">
        <v>62</v>
      </c>
      <c r="BM250" s="19">
        <v>0</v>
      </c>
      <c r="BN250" s="19">
        <v>0</v>
      </c>
      <c r="BO250" s="19">
        <v>0</v>
      </c>
      <c r="BP250" s="19">
        <v>0</v>
      </c>
      <c r="BQ250" s="20" t="s">
        <v>170</v>
      </c>
      <c r="BR250" s="19">
        <v>42</v>
      </c>
      <c r="BS250" s="19">
        <v>10</v>
      </c>
      <c r="BT250" s="19">
        <v>2</v>
      </c>
      <c r="BU250" s="19">
        <v>4</v>
      </c>
      <c r="BV250" s="19">
        <v>7.3999999999999996E-2</v>
      </c>
      <c r="BW250" s="19">
        <v>6.5000000000000002E-2</v>
      </c>
      <c r="BX250" s="19">
        <v>24</v>
      </c>
      <c r="BY250" s="19">
        <v>0</v>
      </c>
      <c r="BZ250" s="20" t="s">
        <v>176</v>
      </c>
      <c r="CA250" s="19"/>
      <c r="CB250" s="19">
        <v>2.8</v>
      </c>
      <c r="CC250" s="19">
        <v>1</v>
      </c>
      <c r="CD250" s="19">
        <v>15</v>
      </c>
      <c r="CE250" s="19">
        <v>4</v>
      </c>
      <c r="CF250" s="19">
        <v>1</v>
      </c>
      <c r="CG250" s="19">
        <v>0.1</v>
      </c>
    </row>
    <row r="251" spans="1:85">
      <c r="A251" s="19">
        <v>7</v>
      </c>
      <c r="B251" s="19">
        <v>4</v>
      </c>
      <c r="C251" s="19">
        <v>20</v>
      </c>
      <c r="D251" s="19">
        <v>10</v>
      </c>
      <c r="E251" s="19">
        <v>0</v>
      </c>
      <c r="F251" s="24">
        <f t="shared" si="19"/>
        <v>25</v>
      </c>
      <c r="G251" s="19">
        <v>150</v>
      </c>
      <c r="H251" s="24">
        <f t="shared" si="21"/>
        <v>15</v>
      </c>
      <c r="I251" s="24">
        <f t="shared" si="22"/>
        <v>8</v>
      </c>
      <c r="J251" s="24">
        <f t="shared" si="23"/>
        <v>80</v>
      </c>
      <c r="K251" s="47" t="str">
        <f t="shared" si="20"/>
        <v>00</v>
      </c>
      <c r="L251" s="19">
        <v>73</v>
      </c>
      <c r="M251" s="19">
        <v>0</v>
      </c>
      <c r="N251" s="19">
        <v>0</v>
      </c>
      <c r="O251" s="19">
        <v>0</v>
      </c>
      <c r="P251" s="19">
        <v>0</v>
      </c>
      <c r="Q251" s="20" t="s">
        <v>170</v>
      </c>
      <c r="R251" s="19">
        <v>42</v>
      </c>
      <c r="S251" s="19">
        <v>15</v>
      </c>
      <c r="T251" s="19">
        <v>2</v>
      </c>
      <c r="U251" s="19">
        <v>4</v>
      </c>
      <c r="V251" s="19">
        <v>5.1999999999999998E-2</v>
      </c>
      <c r="W251" s="19">
        <v>4.4999999999999998E-2</v>
      </c>
      <c r="X251" s="19">
        <v>24</v>
      </c>
      <c r="Y251" s="19">
        <v>0</v>
      </c>
      <c r="Z251" s="20" t="s">
        <v>176</v>
      </c>
      <c r="AA251" s="19"/>
      <c r="AB251" s="19">
        <v>2</v>
      </c>
      <c r="AC251" s="19">
        <v>1</v>
      </c>
      <c r="AD251" s="19">
        <v>15</v>
      </c>
      <c r="AE251" s="19">
        <v>4</v>
      </c>
      <c r="AF251" s="19">
        <v>1</v>
      </c>
      <c r="AG251" s="19">
        <v>0.1</v>
      </c>
      <c r="AH251" s="19">
        <v>0</v>
      </c>
      <c r="BA251" s="19">
        <v>7</v>
      </c>
      <c r="BB251" s="19">
        <v>4</v>
      </c>
      <c r="BC251" s="19">
        <v>20</v>
      </c>
      <c r="BD251" s="19">
        <v>10</v>
      </c>
      <c r="BE251" s="19">
        <v>0</v>
      </c>
      <c r="BF251" s="19">
        <v>2.4</v>
      </c>
      <c r="BG251" s="19">
        <v>150</v>
      </c>
      <c r="BH251" s="19">
        <v>17</v>
      </c>
      <c r="BI251" s="19">
        <v>60</v>
      </c>
      <c r="BJ251" s="19">
        <v>5</v>
      </c>
      <c r="BK251" s="19">
        <v>2</v>
      </c>
      <c r="BL251" s="19">
        <v>73</v>
      </c>
      <c r="BM251" s="19">
        <v>0</v>
      </c>
      <c r="BN251" s="19">
        <v>0</v>
      </c>
      <c r="BO251" s="19">
        <v>0</v>
      </c>
      <c r="BP251" s="19">
        <v>0</v>
      </c>
      <c r="BQ251" s="20" t="s">
        <v>170</v>
      </c>
      <c r="BR251" s="19">
        <v>42</v>
      </c>
      <c r="BS251" s="19">
        <v>15</v>
      </c>
      <c r="BT251" s="19">
        <v>2</v>
      </c>
      <c r="BU251" s="19">
        <v>4</v>
      </c>
      <c r="BV251" s="19">
        <v>5.1999999999999998E-2</v>
      </c>
      <c r="BW251" s="19">
        <v>4.4999999999999998E-2</v>
      </c>
      <c r="BX251" s="19">
        <v>24</v>
      </c>
      <c r="BY251" s="19">
        <v>0</v>
      </c>
      <c r="BZ251" s="20" t="s">
        <v>176</v>
      </c>
      <c r="CA251" s="19"/>
      <c r="CB251" s="19">
        <v>2</v>
      </c>
      <c r="CC251" s="19">
        <v>1</v>
      </c>
      <c r="CD251" s="19">
        <v>15</v>
      </c>
      <c r="CE251" s="19">
        <v>4</v>
      </c>
      <c r="CF251" s="19">
        <v>1</v>
      </c>
      <c r="CG251" s="19">
        <v>0.1</v>
      </c>
    </row>
    <row r="252" spans="1:85">
      <c r="A252" s="19">
        <v>8</v>
      </c>
      <c r="B252" s="19">
        <v>3</v>
      </c>
      <c r="C252" s="19">
        <v>10</v>
      </c>
      <c r="D252" s="19">
        <v>10</v>
      </c>
      <c r="E252" s="19">
        <v>0</v>
      </c>
      <c r="F252" s="24">
        <f t="shared" si="19"/>
        <v>15</v>
      </c>
      <c r="G252" s="19">
        <v>160</v>
      </c>
      <c r="H252" s="24">
        <f t="shared" si="21"/>
        <v>15</v>
      </c>
      <c r="I252" s="24">
        <f t="shared" si="22"/>
        <v>10</v>
      </c>
      <c r="J252" s="24">
        <f t="shared" si="23"/>
        <v>80</v>
      </c>
      <c r="K252" s="47" t="str">
        <f t="shared" si="20"/>
        <v>00</v>
      </c>
      <c r="L252" s="19">
        <v>73</v>
      </c>
      <c r="M252" s="19">
        <v>0</v>
      </c>
      <c r="N252" s="19">
        <v>0</v>
      </c>
      <c r="O252" s="19">
        <v>0</v>
      </c>
      <c r="P252" s="19">
        <v>0</v>
      </c>
      <c r="Q252" s="20" t="s">
        <v>170</v>
      </c>
      <c r="R252" s="19">
        <v>42</v>
      </c>
      <c r="S252" s="19">
        <v>15</v>
      </c>
      <c r="T252" s="19">
        <v>2</v>
      </c>
      <c r="U252" s="19">
        <v>4</v>
      </c>
      <c r="V252" s="19">
        <v>3.3000000000000002E-2</v>
      </c>
      <c r="W252" s="19">
        <v>2.8000000000000001E-2</v>
      </c>
      <c r="X252" s="19">
        <v>24</v>
      </c>
      <c r="Y252" s="19">
        <v>0</v>
      </c>
      <c r="Z252" s="20" t="s">
        <v>176</v>
      </c>
      <c r="AA252" s="19"/>
      <c r="AB252" s="19">
        <v>1.1200000000000001</v>
      </c>
      <c r="AC252" s="19">
        <v>1</v>
      </c>
      <c r="AD252" s="19">
        <v>15</v>
      </c>
      <c r="AE252" s="19">
        <v>4</v>
      </c>
      <c r="AF252" s="19">
        <v>1</v>
      </c>
      <c r="AG252" s="19">
        <v>0.1</v>
      </c>
      <c r="AH252" s="19">
        <v>0</v>
      </c>
      <c r="BA252" s="19">
        <v>8</v>
      </c>
      <c r="BB252" s="19">
        <v>3</v>
      </c>
      <c r="BC252" s="19">
        <v>10</v>
      </c>
      <c r="BD252" s="19">
        <v>10</v>
      </c>
      <c r="BE252" s="19">
        <v>0</v>
      </c>
      <c r="BF252" s="19">
        <v>1.4</v>
      </c>
      <c r="BG252" s="19">
        <v>160</v>
      </c>
      <c r="BH252" s="19">
        <v>17</v>
      </c>
      <c r="BI252" s="19">
        <v>80</v>
      </c>
      <c r="BJ252" s="19">
        <v>5</v>
      </c>
      <c r="BK252" s="19">
        <v>2</v>
      </c>
      <c r="BL252" s="19">
        <v>73</v>
      </c>
      <c r="BM252" s="19">
        <v>0</v>
      </c>
      <c r="BN252" s="19">
        <v>0</v>
      </c>
      <c r="BO252" s="19">
        <v>0</v>
      </c>
      <c r="BP252" s="19">
        <v>0</v>
      </c>
      <c r="BQ252" s="20" t="s">
        <v>170</v>
      </c>
      <c r="BR252" s="19">
        <v>42</v>
      </c>
      <c r="BS252" s="19">
        <v>15</v>
      </c>
      <c r="BT252" s="19">
        <v>2</v>
      </c>
      <c r="BU252" s="19">
        <v>4</v>
      </c>
      <c r="BV252" s="19">
        <v>3.3000000000000002E-2</v>
      </c>
      <c r="BW252" s="19">
        <v>2.8000000000000001E-2</v>
      </c>
      <c r="BX252" s="19">
        <v>24</v>
      </c>
      <c r="BY252" s="19">
        <v>0</v>
      </c>
      <c r="BZ252" s="20" t="s">
        <v>176</v>
      </c>
      <c r="CA252" s="19"/>
      <c r="CB252" s="19">
        <v>1.1200000000000001</v>
      </c>
      <c r="CC252" s="19">
        <v>1</v>
      </c>
      <c r="CD252" s="19">
        <v>15</v>
      </c>
      <c r="CE252" s="19">
        <v>4</v>
      </c>
      <c r="CF252" s="19">
        <v>1</v>
      </c>
      <c r="CG252" s="19">
        <v>0.1</v>
      </c>
    </row>
    <row r="253" spans="1:85">
      <c r="A253" s="19">
        <v>9</v>
      </c>
      <c r="B253" s="19">
        <v>802</v>
      </c>
      <c r="C253" s="19">
        <v>1</v>
      </c>
      <c r="D253" s="19">
        <v>15</v>
      </c>
      <c r="E253" s="19">
        <v>0</v>
      </c>
      <c r="F253" s="24">
        <f t="shared" si="19"/>
        <v>15</v>
      </c>
      <c r="G253" s="19">
        <v>180</v>
      </c>
      <c r="H253" s="24">
        <f t="shared" si="21"/>
        <v>15</v>
      </c>
      <c r="I253" s="24">
        <f t="shared" si="22"/>
        <v>19</v>
      </c>
      <c r="J253" s="24">
        <f t="shared" si="23"/>
        <v>80</v>
      </c>
      <c r="K253" s="47" t="str">
        <f t="shared" si="20"/>
        <v>00</v>
      </c>
      <c r="L253" s="19">
        <v>73</v>
      </c>
      <c r="M253" s="19">
        <v>0</v>
      </c>
      <c r="N253" s="19">
        <v>2</v>
      </c>
      <c r="O253" s="19">
        <v>0</v>
      </c>
      <c r="P253" s="19">
        <v>3</v>
      </c>
      <c r="Q253" s="20" t="s">
        <v>175</v>
      </c>
      <c r="R253" s="19">
        <v>41</v>
      </c>
      <c r="S253" s="19">
        <v>30</v>
      </c>
      <c r="T253" s="19">
        <v>2</v>
      </c>
      <c r="U253" s="19">
        <v>4</v>
      </c>
      <c r="V253" s="19">
        <v>8.0000000000000002E-3</v>
      </c>
      <c r="W253" s="19">
        <v>8.0000000000000002E-3</v>
      </c>
      <c r="X253" s="19">
        <v>24</v>
      </c>
      <c r="Y253" s="19">
        <v>0</v>
      </c>
      <c r="Z253" s="20" t="s">
        <v>176</v>
      </c>
      <c r="AA253" s="20" t="s">
        <v>190</v>
      </c>
      <c r="AB253" s="19">
        <v>0.8</v>
      </c>
      <c r="AC253" s="19">
        <v>1</v>
      </c>
      <c r="AD253" s="19">
        <v>15</v>
      </c>
      <c r="AE253" s="19">
        <v>4</v>
      </c>
      <c r="AF253" s="19">
        <v>1</v>
      </c>
      <c r="AG253" s="19">
        <v>0.1</v>
      </c>
      <c r="AH253" s="19">
        <v>0</v>
      </c>
      <c r="BA253" s="19">
        <v>9</v>
      </c>
      <c r="BB253" s="19">
        <v>802</v>
      </c>
      <c r="BC253" s="19">
        <v>1</v>
      </c>
      <c r="BD253" s="19">
        <v>15</v>
      </c>
      <c r="BE253" s="19">
        <v>0</v>
      </c>
      <c r="BF253" s="19">
        <v>1.4</v>
      </c>
      <c r="BG253" s="19">
        <v>180</v>
      </c>
      <c r="BH253" s="19">
        <v>17</v>
      </c>
      <c r="BI253" s="19">
        <v>150</v>
      </c>
      <c r="BJ253" s="19">
        <v>5</v>
      </c>
      <c r="BK253" s="19">
        <v>2</v>
      </c>
      <c r="BL253" s="19">
        <v>73</v>
      </c>
      <c r="BM253" s="19">
        <v>0</v>
      </c>
      <c r="BN253" s="19">
        <v>2</v>
      </c>
      <c r="BO253" s="19">
        <v>0</v>
      </c>
      <c r="BP253" s="19">
        <v>3</v>
      </c>
      <c r="BQ253" s="20" t="s">
        <v>175</v>
      </c>
      <c r="BR253" s="19">
        <v>41</v>
      </c>
      <c r="BS253" s="19">
        <v>30</v>
      </c>
      <c r="BT253" s="19">
        <v>2</v>
      </c>
      <c r="BU253" s="19">
        <v>4</v>
      </c>
      <c r="BV253" s="19">
        <v>8.0000000000000002E-3</v>
      </c>
      <c r="BW253" s="19">
        <v>8.0000000000000002E-3</v>
      </c>
      <c r="BX253" s="19">
        <v>24</v>
      </c>
      <c r="BY253" s="19">
        <v>0</v>
      </c>
      <c r="BZ253" s="20" t="s">
        <v>176</v>
      </c>
      <c r="CA253" s="20" t="s">
        <v>190</v>
      </c>
      <c r="CB253" s="19">
        <v>0.8</v>
      </c>
      <c r="CC253" s="19">
        <v>1</v>
      </c>
      <c r="CD253" s="19">
        <v>15</v>
      </c>
      <c r="CE253" s="19">
        <v>4</v>
      </c>
      <c r="CF253" s="19">
        <v>1</v>
      </c>
      <c r="CG253" s="19">
        <v>0.1</v>
      </c>
    </row>
    <row r="254" spans="1:85">
      <c r="A254" s="19">
        <v>10</v>
      </c>
      <c r="B254" s="19">
        <v>802</v>
      </c>
      <c r="C254" s="19">
        <v>1</v>
      </c>
      <c r="D254" s="19">
        <v>9</v>
      </c>
      <c r="E254" s="19">
        <v>0</v>
      </c>
      <c r="F254" s="24">
        <f t="shared" si="19"/>
        <v>7.9999999999999991</v>
      </c>
      <c r="G254" s="19">
        <v>110</v>
      </c>
      <c r="H254" s="24">
        <f t="shared" si="21"/>
        <v>15</v>
      </c>
      <c r="I254" s="24">
        <f t="shared" si="22"/>
        <v>19</v>
      </c>
      <c r="J254" s="24">
        <f t="shared" si="23"/>
        <v>50</v>
      </c>
      <c r="K254" s="47" t="str">
        <f t="shared" si="20"/>
        <v>00</v>
      </c>
      <c r="L254" s="19">
        <v>73</v>
      </c>
      <c r="M254" s="19">
        <v>0</v>
      </c>
      <c r="N254" s="19">
        <v>40</v>
      </c>
      <c r="O254" s="19">
        <v>10</v>
      </c>
      <c r="P254" s="19">
        <v>1</v>
      </c>
      <c r="Q254" s="20" t="s">
        <v>175</v>
      </c>
      <c r="R254" s="19">
        <v>32</v>
      </c>
      <c r="S254" s="19">
        <v>30</v>
      </c>
      <c r="T254" s="19">
        <v>3</v>
      </c>
      <c r="U254" s="19">
        <v>2</v>
      </c>
      <c r="V254" s="19">
        <v>1E-3</v>
      </c>
      <c r="W254" s="19">
        <v>0.02</v>
      </c>
      <c r="X254" s="19">
        <v>24</v>
      </c>
      <c r="Y254" s="19">
        <v>2.4</v>
      </c>
      <c r="Z254" s="20" t="s">
        <v>178</v>
      </c>
      <c r="AA254" s="19">
        <v>204</v>
      </c>
      <c r="AB254" s="19">
        <v>0.32</v>
      </c>
      <c r="AC254" s="19">
        <v>1</v>
      </c>
      <c r="AD254" s="19">
        <v>15</v>
      </c>
      <c r="AE254" s="19">
        <v>4</v>
      </c>
      <c r="AF254" s="19">
        <v>1</v>
      </c>
      <c r="AG254" s="19">
        <v>0.1</v>
      </c>
      <c r="AH254" s="19">
        <v>0</v>
      </c>
      <c r="BA254" s="19">
        <v>10</v>
      </c>
      <c r="BB254" s="19">
        <v>802</v>
      </c>
      <c r="BC254" s="19">
        <v>1</v>
      </c>
      <c r="BD254" s="19">
        <v>9</v>
      </c>
      <c r="BE254" s="19">
        <v>0</v>
      </c>
      <c r="BF254" s="19">
        <v>0.7</v>
      </c>
      <c r="BG254" s="19">
        <v>110</v>
      </c>
      <c r="BH254" s="19">
        <v>28</v>
      </c>
      <c r="BI254" s="19">
        <v>150</v>
      </c>
      <c r="BJ254" s="19">
        <v>2</v>
      </c>
      <c r="BK254" s="19">
        <v>2</v>
      </c>
      <c r="BL254" s="19">
        <v>73</v>
      </c>
      <c r="BM254" s="19">
        <v>0</v>
      </c>
      <c r="BN254" s="19">
        <v>40</v>
      </c>
      <c r="BO254" s="19">
        <v>10</v>
      </c>
      <c r="BP254" s="19">
        <v>1</v>
      </c>
      <c r="BQ254" s="20" t="s">
        <v>175</v>
      </c>
      <c r="BR254" s="19">
        <v>32</v>
      </c>
      <c r="BS254" s="19">
        <v>30</v>
      </c>
      <c r="BT254" s="19">
        <v>3</v>
      </c>
      <c r="BU254" s="19">
        <v>2</v>
      </c>
      <c r="BV254" s="19">
        <v>1E-3</v>
      </c>
      <c r="BW254" s="19">
        <v>0.02</v>
      </c>
      <c r="BX254" s="19">
        <v>24</v>
      </c>
      <c r="BY254" s="19">
        <v>2.4</v>
      </c>
      <c r="BZ254" s="20" t="s">
        <v>178</v>
      </c>
      <c r="CA254" s="19">
        <v>204</v>
      </c>
      <c r="CB254" s="19">
        <v>0.32</v>
      </c>
      <c r="CC254" s="19">
        <v>1</v>
      </c>
      <c r="CD254" s="19">
        <v>15</v>
      </c>
      <c r="CE254" s="19">
        <v>4</v>
      </c>
      <c r="CF254" s="19">
        <v>1</v>
      </c>
      <c r="CG254" s="19">
        <v>0.1</v>
      </c>
    </row>
    <row r="255" spans="1:85">
      <c r="A255" s="19">
        <v>11</v>
      </c>
      <c r="B255" s="19">
        <v>802</v>
      </c>
      <c r="C255" s="19">
        <v>1</v>
      </c>
      <c r="D255" s="19">
        <v>9</v>
      </c>
      <c r="E255" s="19">
        <v>0</v>
      </c>
      <c r="F255" s="24">
        <f t="shared" si="19"/>
        <v>7.9999999999999991</v>
      </c>
      <c r="G255" s="19">
        <v>110</v>
      </c>
      <c r="H255" s="24">
        <f t="shared" si="21"/>
        <v>15</v>
      </c>
      <c r="I255" s="24">
        <f t="shared" si="22"/>
        <v>19</v>
      </c>
      <c r="J255" s="24">
        <f t="shared" si="23"/>
        <v>50</v>
      </c>
      <c r="K255" s="47" t="str">
        <f t="shared" si="20"/>
        <v>00</v>
      </c>
      <c r="L255" s="19">
        <v>73</v>
      </c>
      <c r="M255" s="19">
        <v>0</v>
      </c>
      <c r="N255" s="19">
        <v>40</v>
      </c>
      <c r="O255" s="19">
        <v>10</v>
      </c>
      <c r="P255" s="19">
        <v>1</v>
      </c>
      <c r="Q255" s="20" t="s">
        <v>175</v>
      </c>
      <c r="R255" s="19">
        <v>32</v>
      </c>
      <c r="S255" s="19">
        <v>30</v>
      </c>
      <c r="T255" s="19">
        <v>3</v>
      </c>
      <c r="U255" s="19">
        <v>2</v>
      </c>
      <c r="V255" s="19">
        <v>2.1000000000000001E-2</v>
      </c>
      <c r="W255" s="19">
        <v>5.0000000000000001E-3</v>
      </c>
      <c r="X255" s="19">
        <v>24</v>
      </c>
      <c r="Y255" s="19">
        <v>2.4</v>
      </c>
      <c r="Z255" s="20" t="s">
        <v>178</v>
      </c>
      <c r="AA255" s="19">
        <v>204</v>
      </c>
      <c r="AB255" s="19">
        <v>0.32</v>
      </c>
      <c r="AC255" s="19">
        <v>1</v>
      </c>
      <c r="AD255" s="19">
        <v>15</v>
      </c>
      <c r="AE255" s="19">
        <v>4</v>
      </c>
      <c r="AF255" s="19">
        <v>1</v>
      </c>
      <c r="AG255" s="19">
        <v>0.1</v>
      </c>
      <c r="AH255" s="19">
        <v>0</v>
      </c>
      <c r="BA255" s="19">
        <v>11</v>
      </c>
      <c r="BB255" s="19">
        <v>802</v>
      </c>
      <c r="BC255" s="19">
        <v>1</v>
      </c>
      <c r="BD255" s="19">
        <v>9</v>
      </c>
      <c r="BE255" s="19">
        <v>0</v>
      </c>
      <c r="BF255" s="19">
        <v>0.7</v>
      </c>
      <c r="BG255" s="19">
        <v>110</v>
      </c>
      <c r="BH255" s="19">
        <v>28</v>
      </c>
      <c r="BI255" s="19">
        <v>150</v>
      </c>
      <c r="BJ255" s="19">
        <v>2</v>
      </c>
      <c r="BK255" s="19">
        <v>2</v>
      </c>
      <c r="BL255" s="19">
        <v>73</v>
      </c>
      <c r="BM255" s="19">
        <v>0</v>
      </c>
      <c r="BN255" s="19">
        <v>40</v>
      </c>
      <c r="BO255" s="19">
        <v>10</v>
      </c>
      <c r="BP255" s="19">
        <v>1</v>
      </c>
      <c r="BQ255" s="20" t="s">
        <v>175</v>
      </c>
      <c r="BR255" s="19">
        <v>32</v>
      </c>
      <c r="BS255" s="19">
        <v>30</v>
      </c>
      <c r="BT255" s="19">
        <v>3</v>
      </c>
      <c r="BU255" s="19">
        <v>2</v>
      </c>
      <c r="BV255" s="19">
        <v>2.1000000000000001E-2</v>
      </c>
      <c r="BW255" s="19">
        <v>5.0000000000000001E-3</v>
      </c>
      <c r="BX255" s="19">
        <v>24</v>
      </c>
      <c r="BY255" s="19">
        <v>2.4</v>
      </c>
      <c r="BZ255" s="20" t="s">
        <v>178</v>
      </c>
      <c r="CA255" s="19">
        <v>204</v>
      </c>
      <c r="CB255" s="19">
        <v>0.32</v>
      </c>
      <c r="CC255" s="19">
        <v>1</v>
      </c>
      <c r="CD255" s="19">
        <v>15</v>
      </c>
      <c r="CE255" s="19">
        <v>4</v>
      </c>
      <c r="CF255" s="19">
        <v>1</v>
      </c>
      <c r="CG255" s="19">
        <v>0.1</v>
      </c>
    </row>
    <row r="256" spans="1:85">
      <c r="A256" s="19">
        <v>12</v>
      </c>
      <c r="B256" s="19">
        <v>801</v>
      </c>
      <c r="C256" s="19">
        <v>1</v>
      </c>
      <c r="D256" s="19">
        <v>3</v>
      </c>
      <c r="E256" s="19">
        <v>0</v>
      </c>
      <c r="F256" s="24">
        <f t="shared" si="19"/>
        <v>5</v>
      </c>
      <c r="G256" s="19">
        <v>90</v>
      </c>
      <c r="H256" s="24">
        <f t="shared" si="21"/>
        <v>5</v>
      </c>
      <c r="I256" s="24">
        <f t="shared" si="22"/>
        <v>30</v>
      </c>
      <c r="J256" s="24">
        <f t="shared" si="23"/>
        <v>50</v>
      </c>
      <c r="K256" s="47" t="str">
        <f t="shared" si="20"/>
        <v>10</v>
      </c>
      <c r="L256" s="19">
        <v>86</v>
      </c>
      <c r="M256" s="19">
        <v>0</v>
      </c>
      <c r="N256" s="19">
        <v>0</v>
      </c>
      <c r="O256" s="19">
        <v>10</v>
      </c>
      <c r="P256" s="19">
        <v>0</v>
      </c>
      <c r="Q256" s="20" t="s">
        <v>175</v>
      </c>
      <c r="R256" s="19">
        <v>31</v>
      </c>
      <c r="S256" s="19">
        <v>30</v>
      </c>
      <c r="T256" s="19">
        <v>3</v>
      </c>
      <c r="U256" s="19">
        <v>2</v>
      </c>
      <c r="V256" s="19">
        <v>-2E-3</v>
      </c>
      <c r="W256" s="19">
        <v>1.7999999999999999E-2</v>
      </c>
      <c r="X256" s="19">
        <v>24</v>
      </c>
      <c r="Y256" s="19">
        <v>3.6</v>
      </c>
      <c r="Z256" s="20" t="s">
        <v>178</v>
      </c>
      <c r="AA256" s="19">
        <v>1008</v>
      </c>
      <c r="AB256" s="19">
        <v>0.1</v>
      </c>
      <c r="AC256" s="19">
        <v>1</v>
      </c>
      <c r="AD256" s="19">
        <v>15</v>
      </c>
      <c r="AE256" s="19">
        <v>4</v>
      </c>
      <c r="AF256" s="19">
        <v>1</v>
      </c>
      <c r="AG256" s="19">
        <v>0.1</v>
      </c>
      <c r="AH256" s="19">
        <v>0</v>
      </c>
      <c r="BA256" s="19">
        <v>12</v>
      </c>
      <c r="BB256" s="19">
        <v>801</v>
      </c>
      <c r="BC256" s="19">
        <v>1</v>
      </c>
      <c r="BD256" s="19">
        <v>3</v>
      </c>
      <c r="BE256" s="19">
        <v>0</v>
      </c>
      <c r="BF256" s="19">
        <v>0.4</v>
      </c>
      <c r="BG256" s="19">
        <v>90</v>
      </c>
      <c r="BH256" s="19">
        <v>62</v>
      </c>
      <c r="BI256" s="19">
        <v>240</v>
      </c>
      <c r="BJ256" s="19">
        <v>2</v>
      </c>
      <c r="BK256" s="19">
        <v>12</v>
      </c>
      <c r="BL256" s="19">
        <v>86</v>
      </c>
      <c r="BM256" s="19">
        <v>0</v>
      </c>
      <c r="BN256" s="19">
        <v>0</v>
      </c>
      <c r="BO256" s="19">
        <v>10</v>
      </c>
      <c r="BP256" s="19">
        <v>0</v>
      </c>
      <c r="BQ256" s="20" t="s">
        <v>175</v>
      </c>
      <c r="BR256" s="19">
        <v>31</v>
      </c>
      <c r="BS256" s="19">
        <v>30</v>
      </c>
      <c r="BT256" s="19">
        <v>3</v>
      </c>
      <c r="BU256" s="19">
        <v>2</v>
      </c>
      <c r="BV256" s="19">
        <v>-2E-3</v>
      </c>
      <c r="BW256" s="19">
        <v>1.7999999999999999E-2</v>
      </c>
      <c r="BX256" s="19">
        <v>24</v>
      </c>
      <c r="BY256" s="19">
        <v>3.6</v>
      </c>
      <c r="BZ256" s="20" t="s">
        <v>178</v>
      </c>
      <c r="CA256" s="19">
        <v>1008</v>
      </c>
      <c r="CB256" s="19">
        <v>0.1</v>
      </c>
      <c r="CC256" s="19">
        <v>1</v>
      </c>
      <c r="CD256" s="19">
        <v>15</v>
      </c>
      <c r="CE256" s="19">
        <v>4</v>
      </c>
      <c r="CF256" s="19">
        <v>1</v>
      </c>
      <c r="CG256" s="19">
        <v>0.1</v>
      </c>
    </row>
    <row r="257" spans="1:85">
      <c r="A257" s="19">
        <v>13</v>
      </c>
      <c r="B257" s="19">
        <v>801</v>
      </c>
      <c r="C257" s="19">
        <v>1</v>
      </c>
      <c r="D257" s="19">
        <v>3</v>
      </c>
      <c r="E257" s="19">
        <v>0</v>
      </c>
      <c r="F257" s="24">
        <f t="shared" si="19"/>
        <v>5</v>
      </c>
      <c r="G257" s="19">
        <v>90</v>
      </c>
      <c r="H257" s="24">
        <f t="shared" si="21"/>
        <v>5</v>
      </c>
      <c r="I257" s="24">
        <f t="shared" si="22"/>
        <v>30</v>
      </c>
      <c r="J257" s="24">
        <f t="shared" si="23"/>
        <v>50</v>
      </c>
      <c r="K257" s="47" t="str">
        <f t="shared" si="20"/>
        <v>10</v>
      </c>
      <c r="L257" s="19">
        <v>86</v>
      </c>
      <c r="M257" s="19">
        <v>0</v>
      </c>
      <c r="N257" s="19">
        <v>0</v>
      </c>
      <c r="O257" s="19">
        <v>10</v>
      </c>
      <c r="P257" s="19">
        <v>0</v>
      </c>
      <c r="Q257" s="20" t="s">
        <v>175</v>
      </c>
      <c r="R257" s="19">
        <v>31</v>
      </c>
      <c r="S257" s="19">
        <v>30</v>
      </c>
      <c r="T257" s="19">
        <v>3</v>
      </c>
      <c r="U257" s="19">
        <v>2</v>
      </c>
      <c r="V257" s="19">
        <v>1.7999999999999999E-2</v>
      </c>
      <c r="W257" s="19">
        <v>3.0000000000000001E-3</v>
      </c>
      <c r="X257" s="19">
        <v>24</v>
      </c>
      <c r="Y257" s="19">
        <v>3.6</v>
      </c>
      <c r="Z257" s="20" t="s">
        <v>178</v>
      </c>
      <c r="AA257" s="19">
        <v>307</v>
      </c>
      <c r="AB257" s="19">
        <v>0.1</v>
      </c>
      <c r="AC257" s="19">
        <v>1</v>
      </c>
      <c r="AD257" s="19">
        <v>15</v>
      </c>
      <c r="AE257" s="19">
        <v>4</v>
      </c>
      <c r="AF257" s="19">
        <v>1</v>
      </c>
      <c r="AG257" s="19">
        <v>0.1</v>
      </c>
      <c r="AH257" s="19">
        <v>0</v>
      </c>
      <c r="BA257" s="19">
        <v>13</v>
      </c>
      <c r="BB257" s="19">
        <v>801</v>
      </c>
      <c r="BC257" s="19">
        <v>1</v>
      </c>
      <c r="BD257" s="19">
        <v>3</v>
      </c>
      <c r="BE257" s="19">
        <v>0</v>
      </c>
      <c r="BF257" s="19">
        <v>0.4</v>
      </c>
      <c r="BG257" s="19">
        <v>90</v>
      </c>
      <c r="BH257" s="19">
        <v>62</v>
      </c>
      <c r="BI257" s="19">
        <v>240</v>
      </c>
      <c r="BJ257" s="19">
        <v>2</v>
      </c>
      <c r="BK257" s="19">
        <v>12</v>
      </c>
      <c r="BL257" s="19">
        <v>86</v>
      </c>
      <c r="BM257" s="19">
        <v>0</v>
      </c>
      <c r="BN257" s="19">
        <v>0</v>
      </c>
      <c r="BO257" s="19">
        <v>10</v>
      </c>
      <c r="BP257" s="19">
        <v>0</v>
      </c>
      <c r="BQ257" s="20" t="s">
        <v>175</v>
      </c>
      <c r="BR257" s="19">
        <v>31</v>
      </c>
      <c r="BS257" s="19">
        <v>30</v>
      </c>
      <c r="BT257" s="19">
        <v>3</v>
      </c>
      <c r="BU257" s="19">
        <v>2</v>
      </c>
      <c r="BV257" s="19">
        <v>1.7999999999999999E-2</v>
      </c>
      <c r="BW257" s="19">
        <v>3.0000000000000001E-3</v>
      </c>
      <c r="BX257" s="19">
        <v>24</v>
      </c>
      <c r="BY257" s="19">
        <v>3.6</v>
      </c>
      <c r="BZ257" s="20" t="s">
        <v>178</v>
      </c>
      <c r="CA257" s="19">
        <v>307</v>
      </c>
      <c r="CB257" s="19">
        <v>0.1</v>
      </c>
      <c r="CC257" s="19">
        <v>1</v>
      </c>
      <c r="CD257" s="19">
        <v>15</v>
      </c>
      <c r="CE257" s="19">
        <v>4</v>
      </c>
      <c r="CF257" s="19">
        <v>1</v>
      </c>
      <c r="CG257" s="19">
        <v>0.1</v>
      </c>
    </row>
    <row r="258" spans="1:85">
      <c r="A258" s="19"/>
      <c r="B258" s="19"/>
      <c r="C258" s="19"/>
      <c r="D258" s="19"/>
      <c r="E258" s="19"/>
      <c r="F258" s="24" t="str">
        <f t="shared" ref="F258:F321" si="24">IF(BF258="","",IF(OR(ROUND(MOD(BF258,1),1)=0.2,ROUND(MOD(BF258,1),1)=0.4,ROUND(MOD(BF258,1),1)=0.7),BF258+0.1,IF(OR(ROUND(MOD(BF258,1),1)=0.1,ROUND(MOD(BF258,1),1)=0.6,ROUND(MOD(BF258,1),1)=0.9),BF258-0.1,BF258))*10)</f>
        <v/>
      </c>
      <c r="G258" s="19"/>
      <c r="H258" s="24" t="str">
        <f t="shared" si="21"/>
        <v/>
      </c>
      <c r="I258" s="24" t="str">
        <f t="shared" si="22"/>
        <v/>
      </c>
      <c r="J258" s="24" t="str">
        <f t="shared" si="23"/>
        <v/>
      </c>
      <c r="K258" s="47" t="str">
        <f t="shared" si="20"/>
        <v/>
      </c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>
        <v>0</v>
      </c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</row>
    <row r="259" spans="1:85">
      <c r="A259" s="19">
        <v>1</v>
      </c>
      <c r="B259" s="19">
        <v>9</v>
      </c>
      <c r="C259" s="19">
        <v>600</v>
      </c>
      <c r="D259" s="19">
        <v>100</v>
      </c>
      <c r="E259" s="19">
        <v>0</v>
      </c>
      <c r="F259" s="24">
        <f t="shared" si="24"/>
        <v>150</v>
      </c>
      <c r="G259" s="19">
        <v>45</v>
      </c>
      <c r="H259" s="24">
        <f t="shared" si="21"/>
        <v>15</v>
      </c>
      <c r="I259" s="24">
        <f t="shared" si="22"/>
        <v>5</v>
      </c>
      <c r="J259" s="24">
        <f t="shared" si="23"/>
        <v>80</v>
      </c>
      <c r="K259" s="47" t="str">
        <f t="shared" si="20"/>
        <v>00</v>
      </c>
      <c r="L259" s="19">
        <v>22</v>
      </c>
      <c r="M259" s="19">
        <v>0</v>
      </c>
      <c r="N259" s="19">
        <v>0</v>
      </c>
      <c r="O259" s="19">
        <v>1</v>
      </c>
      <c r="P259" s="19">
        <v>0</v>
      </c>
      <c r="Q259" s="20" t="s">
        <v>170</v>
      </c>
      <c r="R259" s="19">
        <v>22</v>
      </c>
      <c r="S259" s="19">
        <v>10</v>
      </c>
      <c r="T259" s="19">
        <v>2</v>
      </c>
      <c r="U259" s="19">
        <v>4</v>
      </c>
      <c r="V259" s="19">
        <v>4.6100000000000002E-2</v>
      </c>
      <c r="W259" s="19">
        <v>0.5</v>
      </c>
      <c r="X259" s="19">
        <v>24</v>
      </c>
      <c r="Y259" s="19">
        <v>0</v>
      </c>
      <c r="Z259" s="20" t="s">
        <v>176</v>
      </c>
      <c r="AA259" s="19"/>
      <c r="AB259" s="19">
        <v>0</v>
      </c>
      <c r="AC259" s="19">
        <v>1</v>
      </c>
      <c r="AD259" s="19">
        <v>15</v>
      </c>
      <c r="AE259" s="19">
        <v>4</v>
      </c>
      <c r="AF259" s="19">
        <v>1</v>
      </c>
      <c r="AG259" s="19">
        <v>0.32</v>
      </c>
      <c r="AH259" s="19">
        <v>0</v>
      </c>
      <c r="BA259" s="19">
        <v>1</v>
      </c>
      <c r="BB259" s="19">
        <v>9</v>
      </c>
      <c r="BC259" s="19">
        <v>600</v>
      </c>
      <c r="BD259" s="19">
        <v>100</v>
      </c>
      <c r="BE259" s="19">
        <v>0</v>
      </c>
      <c r="BF259" s="19">
        <v>15</v>
      </c>
      <c r="BG259" s="19">
        <v>45</v>
      </c>
      <c r="BH259" s="19">
        <v>10</v>
      </c>
      <c r="BI259" s="19">
        <v>40</v>
      </c>
      <c r="BJ259" s="19">
        <v>5</v>
      </c>
      <c r="BK259" s="19">
        <v>2</v>
      </c>
      <c r="BL259" s="19">
        <v>22</v>
      </c>
      <c r="BM259" s="19">
        <v>0</v>
      </c>
      <c r="BN259" s="19">
        <v>0</v>
      </c>
      <c r="BO259" s="19">
        <v>1</v>
      </c>
      <c r="BP259" s="19">
        <v>0</v>
      </c>
      <c r="BQ259" s="20" t="s">
        <v>170</v>
      </c>
      <c r="BR259" s="19">
        <v>22</v>
      </c>
      <c r="BS259" s="19">
        <v>10</v>
      </c>
      <c r="BT259" s="19">
        <v>2</v>
      </c>
      <c r="BU259" s="19">
        <v>4</v>
      </c>
      <c r="BV259" s="19">
        <v>4.6100000000000002E-2</v>
      </c>
      <c r="BW259" s="19">
        <v>0.5</v>
      </c>
      <c r="BX259" s="19">
        <v>24</v>
      </c>
      <c r="BY259" s="19">
        <v>0</v>
      </c>
      <c r="BZ259" s="20" t="s">
        <v>176</v>
      </c>
      <c r="CA259" s="19"/>
      <c r="CB259" s="19">
        <v>0</v>
      </c>
      <c r="CC259" s="19">
        <v>1</v>
      </c>
      <c r="CD259" s="19">
        <v>15</v>
      </c>
      <c r="CE259" s="19">
        <v>4</v>
      </c>
      <c r="CF259" s="19">
        <v>1</v>
      </c>
      <c r="CG259" s="19">
        <v>0.32</v>
      </c>
    </row>
    <row r="260" spans="1:85">
      <c r="A260" s="19">
        <v>2</v>
      </c>
      <c r="B260" s="19">
        <v>8</v>
      </c>
      <c r="C260" s="19">
        <v>360</v>
      </c>
      <c r="D260" s="19">
        <v>50</v>
      </c>
      <c r="E260" s="19">
        <v>0</v>
      </c>
      <c r="F260" s="24">
        <f t="shared" si="24"/>
        <v>120</v>
      </c>
      <c r="G260" s="19">
        <v>60</v>
      </c>
      <c r="H260" s="24">
        <f t="shared" si="21"/>
        <v>15</v>
      </c>
      <c r="I260" s="24">
        <f t="shared" si="22"/>
        <v>8</v>
      </c>
      <c r="J260" s="24">
        <f t="shared" si="23"/>
        <v>80</v>
      </c>
      <c r="K260" s="47" t="str">
        <f t="shared" ref="K260:K323" si="25">TEXT(IF(W260=0,"",IF(BK260&gt;=10,LEFT(BK260,1),0)&amp;IF(V260&gt;=0.06,3,0)),"00")</f>
        <v>03</v>
      </c>
      <c r="L260" s="19">
        <v>22</v>
      </c>
      <c r="M260" s="19">
        <v>0</v>
      </c>
      <c r="N260" s="19">
        <v>0</v>
      </c>
      <c r="O260" s="19">
        <v>1</v>
      </c>
      <c r="P260" s="19">
        <v>0</v>
      </c>
      <c r="Q260" s="20" t="s">
        <v>170</v>
      </c>
      <c r="R260" s="19">
        <v>22</v>
      </c>
      <c r="S260" s="19">
        <v>10</v>
      </c>
      <c r="T260" s="19">
        <v>2</v>
      </c>
      <c r="U260" s="19">
        <v>4</v>
      </c>
      <c r="V260" s="19">
        <v>0.29499999999999998</v>
      </c>
      <c r="W260" s="19">
        <v>0.28499999999999998</v>
      </c>
      <c r="X260" s="19">
        <v>24</v>
      </c>
      <c r="Y260" s="19">
        <v>0</v>
      </c>
      <c r="Z260" s="20" t="s">
        <v>176</v>
      </c>
      <c r="AA260" s="19"/>
      <c r="AB260" s="19">
        <v>0</v>
      </c>
      <c r="AC260" s="19">
        <v>1</v>
      </c>
      <c r="AD260" s="19">
        <v>15</v>
      </c>
      <c r="AE260" s="19">
        <v>4</v>
      </c>
      <c r="AF260" s="19">
        <v>1</v>
      </c>
      <c r="AG260" s="19">
        <v>0.32</v>
      </c>
      <c r="AH260" s="19">
        <v>0</v>
      </c>
      <c r="BA260" s="19">
        <v>2</v>
      </c>
      <c r="BB260" s="19">
        <v>8</v>
      </c>
      <c r="BC260" s="19">
        <v>360</v>
      </c>
      <c r="BD260" s="19">
        <v>50</v>
      </c>
      <c r="BE260" s="19">
        <v>0</v>
      </c>
      <c r="BF260" s="19">
        <v>12</v>
      </c>
      <c r="BG260" s="19">
        <v>60</v>
      </c>
      <c r="BH260" s="19">
        <v>17</v>
      </c>
      <c r="BI260" s="19">
        <v>60</v>
      </c>
      <c r="BJ260" s="19">
        <v>5</v>
      </c>
      <c r="BK260" s="19">
        <v>2</v>
      </c>
      <c r="BL260" s="19">
        <v>22</v>
      </c>
      <c r="BM260" s="19">
        <v>0</v>
      </c>
      <c r="BN260" s="19">
        <v>0</v>
      </c>
      <c r="BO260" s="19">
        <v>1</v>
      </c>
      <c r="BP260" s="19">
        <v>0</v>
      </c>
      <c r="BQ260" s="20" t="s">
        <v>170</v>
      </c>
      <c r="BR260" s="19">
        <v>22</v>
      </c>
      <c r="BS260" s="19">
        <v>10</v>
      </c>
      <c r="BT260" s="19">
        <v>2</v>
      </c>
      <c r="BU260" s="19">
        <v>4</v>
      </c>
      <c r="BV260" s="19">
        <v>0.29499999999999998</v>
      </c>
      <c r="BW260" s="19">
        <v>0.28499999999999998</v>
      </c>
      <c r="BX260" s="19">
        <v>24</v>
      </c>
      <c r="BY260" s="19">
        <v>0</v>
      </c>
      <c r="BZ260" s="20" t="s">
        <v>176</v>
      </c>
      <c r="CA260" s="19"/>
      <c r="CB260" s="19">
        <v>0</v>
      </c>
      <c r="CC260" s="19">
        <v>1</v>
      </c>
      <c r="CD260" s="19">
        <v>15</v>
      </c>
      <c r="CE260" s="19">
        <v>4</v>
      </c>
      <c r="CF260" s="19">
        <v>1</v>
      </c>
      <c r="CG260" s="19">
        <v>0.32</v>
      </c>
    </row>
    <row r="261" spans="1:85">
      <c r="A261" s="19">
        <v>3</v>
      </c>
      <c r="B261" s="19">
        <v>7</v>
      </c>
      <c r="C261" s="19">
        <v>140</v>
      </c>
      <c r="D261" s="19">
        <v>30</v>
      </c>
      <c r="E261" s="19">
        <v>0</v>
      </c>
      <c r="F261" s="24">
        <f t="shared" si="24"/>
        <v>75</v>
      </c>
      <c r="G261" s="19">
        <v>150</v>
      </c>
      <c r="H261" s="24">
        <f t="shared" si="21"/>
        <v>15</v>
      </c>
      <c r="I261" s="24">
        <f t="shared" si="22"/>
        <v>8</v>
      </c>
      <c r="J261" s="24">
        <f t="shared" si="23"/>
        <v>80</v>
      </c>
      <c r="K261" s="47" t="str">
        <f t="shared" si="25"/>
        <v>03</v>
      </c>
      <c r="L261" s="19">
        <v>62</v>
      </c>
      <c r="M261" s="19">
        <v>0</v>
      </c>
      <c r="N261" s="19">
        <v>0</v>
      </c>
      <c r="O261" s="19">
        <v>1</v>
      </c>
      <c r="P261" s="19">
        <v>0</v>
      </c>
      <c r="Q261" s="20" t="s">
        <v>170</v>
      </c>
      <c r="R261" s="19">
        <v>42</v>
      </c>
      <c r="S261" s="19">
        <v>10</v>
      </c>
      <c r="T261" s="19">
        <v>2</v>
      </c>
      <c r="U261" s="19">
        <v>4</v>
      </c>
      <c r="V261" s="19">
        <v>0.22600000000000001</v>
      </c>
      <c r="W261" s="19">
        <v>0.20610000000000001</v>
      </c>
      <c r="X261" s="19">
        <v>24</v>
      </c>
      <c r="Y261" s="19">
        <v>0</v>
      </c>
      <c r="Z261" s="20" t="s">
        <v>176</v>
      </c>
      <c r="AA261" s="19"/>
      <c r="AB261" s="19">
        <v>0</v>
      </c>
      <c r="AC261" s="19">
        <v>1</v>
      </c>
      <c r="AD261" s="19">
        <v>15</v>
      </c>
      <c r="AE261" s="19">
        <v>4</v>
      </c>
      <c r="AF261" s="19">
        <v>1</v>
      </c>
      <c r="AG261" s="19">
        <v>0.32</v>
      </c>
      <c r="AH261" s="19">
        <v>0</v>
      </c>
      <c r="BA261" s="19">
        <v>3</v>
      </c>
      <c r="BB261" s="19">
        <v>7</v>
      </c>
      <c r="BC261" s="19">
        <v>140</v>
      </c>
      <c r="BD261" s="19">
        <v>30</v>
      </c>
      <c r="BE261" s="19">
        <v>0</v>
      </c>
      <c r="BF261" s="19">
        <v>7.4</v>
      </c>
      <c r="BG261" s="19">
        <v>150</v>
      </c>
      <c r="BH261" s="19">
        <v>17</v>
      </c>
      <c r="BI261" s="19">
        <v>60</v>
      </c>
      <c r="BJ261" s="19">
        <v>5</v>
      </c>
      <c r="BK261" s="19">
        <v>2</v>
      </c>
      <c r="BL261" s="19">
        <v>62</v>
      </c>
      <c r="BM261" s="19">
        <v>0</v>
      </c>
      <c r="BN261" s="19">
        <v>0</v>
      </c>
      <c r="BO261" s="19">
        <v>1</v>
      </c>
      <c r="BP261" s="19">
        <v>0</v>
      </c>
      <c r="BQ261" s="20" t="s">
        <v>170</v>
      </c>
      <c r="BR261" s="19">
        <v>42</v>
      </c>
      <c r="BS261" s="19">
        <v>10</v>
      </c>
      <c r="BT261" s="19">
        <v>2</v>
      </c>
      <c r="BU261" s="19">
        <v>4</v>
      </c>
      <c r="BV261" s="19">
        <v>0.22600000000000001</v>
      </c>
      <c r="BW261" s="19">
        <v>0.20610000000000001</v>
      </c>
      <c r="BX261" s="19">
        <v>24</v>
      </c>
      <c r="BY261" s="19">
        <v>0</v>
      </c>
      <c r="BZ261" s="20" t="s">
        <v>176</v>
      </c>
      <c r="CA261" s="19"/>
      <c r="CB261" s="19">
        <v>0</v>
      </c>
      <c r="CC261" s="19">
        <v>1</v>
      </c>
      <c r="CD261" s="19">
        <v>15</v>
      </c>
      <c r="CE261" s="19">
        <v>4</v>
      </c>
      <c r="CF261" s="19">
        <v>1</v>
      </c>
      <c r="CG261" s="19">
        <v>0.32</v>
      </c>
    </row>
    <row r="262" spans="1:85">
      <c r="A262" s="19">
        <v>4</v>
      </c>
      <c r="B262" s="19">
        <v>6</v>
      </c>
      <c r="C262" s="19">
        <v>90</v>
      </c>
      <c r="D262" s="19">
        <v>30</v>
      </c>
      <c r="E262" s="19">
        <v>0</v>
      </c>
      <c r="F262" s="24">
        <f t="shared" si="24"/>
        <v>55</v>
      </c>
      <c r="G262" s="19">
        <v>150</v>
      </c>
      <c r="H262" s="24">
        <f t="shared" si="21"/>
        <v>15</v>
      </c>
      <c r="I262" s="24">
        <f t="shared" si="22"/>
        <v>8</v>
      </c>
      <c r="J262" s="24">
        <f t="shared" si="23"/>
        <v>80</v>
      </c>
      <c r="K262" s="47" t="str">
        <f t="shared" si="25"/>
        <v>03</v>
      </c>
      <c r="L262" s="19">
        <v>62</v>
      </c>
      <c r="M262" s="19">
        <v>0</v>
      </c>
      <c r="N262" s="19">
        <v>0</v>
      </c>
      <c r="O262" s="19">
        <v>1</v>
      </c>
      <c r="P262" s="19">
        <v>0</v>
      </c>
      <c r="Q262" s="20" t="s">
        <v>170</v>
      </c>
      <c r="R262" s="19">
        <v>42</v>
      </c>
      <c r="S262" s="19">
        <v>10</v>
      </c>
      <c r="T262" s="19">
        <v>2</v>
      </c>
      <c r="U262" s="19">
        <v>4</v>
      </c>
      <c r="V262" s="19">
        <v>0.157</v>
      </c>
      <c r="W262" s="19">
        <v>0.1411</v>
      </c>
      <c r="X262" s="19">
        <v>24</v>
      </c>
      <c r="Y262" s="19">
        <v>0</v>
      </c>
      <c r="Z262" s="20" t="s">
        <v>176</v>
      </c>
      <c r="AA262" s="19"/>
      <c r="AB262" s="19">
        <v>0</v>
      </c>
      <c r="AC262" s="19">
        <v>1</v>
      </c>
      <c r="AD262" s="19">
        <v>15</v>
      </c>
      <c r="AE262" s="19">
        <v>4</v>
      </c>
      <c r="AF262" s="19">
        <v>1</v>
      </c>
      <c r="AG262" s="19">
        <v>0.32</v>
      </c>
      <c r="AH262" s="19">
        <v>0</v>
      </c>
      <c r="BA262" s="19">
        <v>4</v>
      </c>
      <c r="BB262" s="19">
        <v>6</v>
      </c>
      <c r="BC262" s="19">
        <v>90</v>
      </c>
      <c r="BD262" s="19">
        <v>30</v>
      </c>
      <c r="BE262" s="19">
        <v>0</v>
      </c>
      <c r="BF262" s="19">
        <v>5.4</v>
      </c>
      <c r="BG262" s="19">
        <v>150</v>
      </c>
      <c r="BH262" s="19">
        <v>17</v>
      </c>
      <c r="BI262" s="19">
        <v>60</v>
      </c>
      <c r="BJ262" s="19">
        <v>5</v>
      </c>
      <c r="BK262" s="19">
        <v>2</v>
      </c>
      <c r="BL262" s="19">
        <v>62</v>
      </c>
      <c r="BM262" s="19">
        <v>0</v>
      </c>
      <c r="BN262" s="19">
        <v>0</v>
      </c>
      <c r="BO262" s="19">
        <v>1</v>
      </c>
      <c r="BP262" s="19">
        <v>0</v>
      </c>
      <c r="BQ262" s="20" t="s">
        <v>170</v>
      </c>
      <c r="BR262" s="19">
        <v>42</v>
      </c>
      <c r="BS262" s="19">
        <v>10</v>
      </c>
      <c r="BT262" s="19">
        <v>2</v>
      </c>
      <c r="BU262" s="19">
        <v>4</v>
      </c>
      <c r="BV262" s="19">
        <v>0.157</v>
      </c>
      <c r="BW262" s="19">
        <v>0.1411</v>
      </c>
      <c r="BX262" s="19">
        <v>24</v>
      </c>
      <c r="BY262" s="19">
        <v>0</v>
      </c>
      <c r="BZ262" s="20" t="s">
        <v>176</v>
      </c>
      <c r="CA262" s="19"/>
      <c r="CB262" s="19">
        <v>0</v>
      </c>
      <c r="CC262" s="19">
        <v>1</v>
      </c>
      <c r="CD262" s="19">
        <v>15</v>
      </c>
      <c r="CE262" s="19">
        <v>4</v>
      </c>
      <c r="CF262" s="19">
        <v>1</v>
      </c>
      <c r="CG262" s="19">
        <v>0.32</v>
      </c>
    </row>
    <row r="263" spans="1:85">
      <c r="A263" s="19">
        <v>5</v>
      </c>
      <c r="B263" s="19">
        <v>5</v>
      </c>
      <c r="C263" s="19">
        <v>60</v>
      </c>
      <c r="D263" s="19">
        <v>30</v>
      </c>
      <c r="E263" s="19">
        <v>0</v>
      </c>
      <c r="F263" s="24">
        <f t="shared" si="24"/>
        <v>45</v>
      </c>
      <c r="G263" s="19">
        <v>150</v>
      </c>
      <c r="H263" s="24">
        <f t="shared" si="21"/>
        <v>15</v>
      </c>
      <c r="I263" s="24">
        <f t="shared" si="22"/>
        <v>8</v>
      </c>
      <c r="J263" s="24">
        <f t="shared" si="23"/>
        <v>80</v>
      </c>
      <c r="K263" s="47" t="str">
        <f t="shared" si="25"/>
        <v>03</v>
      </c>
      <c r="L263" s="19">
        <v>62</v>
      </c>
      <c r="M263" s="19">
        <v>0</v>
      </c>
      <c r="N263" s="19">
        <v>0</v>
      </c>
      <c r="O263" s="19">
        <v>1</v>
      </c>
      <c r="P263" s="19">
        <v>0</v>
      </c>
      <c r="Q263" s="20" t="s">
        <v>170</v>
      </c>
      <c r="R263" s="19">
        <v>42</v>
      </c>
      <c r="S263" s="19">
        <v>10</v>
      </c>
      <c r="T263" s="19">
        <v>2</v>
      </c>
      <c r="U263" s="19">
        <v>4</v>
      </c>
      <c r="V263" s="19">
        <v>0.111</v>
      </c>
      <c r="W263" s="19">
        <v>9.11E-2</v>
      </c>
      <c r="X263" s="19">
        <v>24</v>
      </c>
      <c r="Y263" s="19">
        <v>0</v>
      </c>
      <c r="Z263" s="20" t="s">
        <v>176</v>
      </c>
      <c r="AA263" s="19"/>
      <c r="AB263" s="19">
        <v>0</v>
      </c>
      <c r="AC263" s="19">
        <v>1</v>
      </c>
      <c r="AD263" s="19">
        <v>15</v>
      </c>
      <c r="AE263" s="19">
        <v>4</v>
      </c>
      <c r="AF263" s="19">
        <v>1</v>
      </c>
      <c r="AG263" s="19">
        <v>0.32</v>
      </c>
      <c r="AH263" s="19">
        <v>0</v>
      </c>
      <c r="BA263" s="19">
        <v>5</v>
      </c>
      <c r="BB263" s="19">
        <v>5</v>
      </c>
      <c r="BC263" s="19">
        <v>60</v>
      </c>
      <c r="BD263" s="19">
        <v>30</v>
      </c>
      <c r="BE263" s="19">
        <v>0</v>
      </c>
      <c r="BF263" s="19">
        <v>4.4000000000000004</v>
      </c>
      <c r="BG263" s="19">
        <v>150</v>
      </c>
      <c r="BH263" s="19">
        <v>17</v>
      </c>
      <c r="BI263" s="19">
        <v>60</v>
      </c>
      <c r="BJ263" s="19">
        <v>5</v>
      </c>
      <c r="BK263" s="19">
        <v>2</v>
      </c>
      <c r="BL263" s="19">
        <v>62</v>
      </c>
      <c r="BM263" s="19">
        <v>0</v>
      </c>
      <c r="BN263" s="19">
        <v>0</v>
      </c>
      <c r="BO263" s="19">
        <v>1</v>
      </c>
      <c r="BP263" s="19">
        <v>0</v>
      </c>
      <c r="BQ263" s="20" t="s">
        <v>170</v>
      </c>
      <c r="BR263" s="19">
        <v>42</v>
      </c>
      <c r="BS263" s="19">
        <v>10</v>
      </c>
      <c r="BT263" s="19">
        <v>2</v>
      </c>
      <c r="BU263" s="19">
        <v>4</v>
      </c>
      <c r="BV263" s="19">
        <v>0.111</v>
      </c>
      <c r="BW263" s="19">
        <v>9.11E-2</v>
      </c>
      <c r="BX263" s="19">
        <v>24</v>
      </c>
      <c r="BY263" s="19">
        <v>0</v>
      </c>
      <c r="BZ263" s="20" t="s">
        <v>176</v>
      </c>
      <c r="CA263" s="19"/>
      <c r="CB263" s="19">
        <v>0</v>
      </c>
      <c r="CC263" s="19">
        <v>1</v>
      </c>
      <c r="CD263" s="19">
        <v>15</v>
      </c>
      <c r="CE263" s="19">
        <v>4</v>
      </c>
      <c r="CF263" s="19">
        <v>1</v>
      </c>
      <c r="CG263" s="19">
        <v>0.32</v>
      </c>
    </row>
    <row r="264" spans="1:85">
      <c r="A264" s="19">
        <v>6</v>
      </c>
      <c r="B264" s="19">
        <v>4</v>
      </c>
      <c r="C264" s="19">
        <v>30</v>
      </c>
      <c r="D264" s="19">
        <v>15</v>
      </c>
      <c r="E264" s="19">
        <v>0</v>
      </c>
      <c r="F264" s="24">
        <f t="shared" si="24"/>
        <v>35</v>
      </c>
      <c r="G264" s="19">
        <v>150</v>
      </c>
      <c r="H264" s="24">
        <f t="shared" si="21"/>
        <v>15</v>
      </c>
      <c r="I264" s="24">
        <f t="shared" si="22"/>
        <v>8</v>
      </c>
      <c r="J264" s="24">
        <f t="shared" si="23"/>
        <v>80</v>
      </c>
      <c r="K264" s="47" t="str">
        <f t="shared" si="25"/>
        <v>03</v>
      </c>
      <c r="L264" s="19">
        <v>73</v>
      </c>
      <c r="M264" s="19">
        <v>0</v>
      </c>
      <c r="N264" s="19">
        <v>0</v>
      </c>
      <c r="O264" s="19">
        <v>0</v>
      </c>
      <c r="P264" s="19">
        <v>0</v>
      </c>
      <c r="Q264" s="20" t="s">
        <v>170</v>
      </c>
      <c r="R264" s="19">
        <v>42</v>
      </c>
      <c r="S264" s="19">
        <v>10</v>
      </c>
      <c r="T264" s="19">
        <v>2</v>
      </c>
      <c r="U264" s="19">
        <v>4</v>
      </c>
      <c r="V264" s="19">
        <v>7.2999999999999995E-2</v>
      </c>
      <c r="W264" s="19">
        <v>6.4100000000000004E-2</v>
      </c>
      <c r="X264" s="19">
        <v>24</v>
      </c>
      <c r="Y264" s="19">
        <v>0</v>
      </c>
      <c r="Z264" s="20" t="s">
        <v>176</v>
      </c>
      <c r="AA264" s="19"/>
      <c r="AB264" s="19">
        <v>2.8</v>
      </c>
      <c r="AC264" s="19">
        <v>1</v>
      </c>
      <c r="AD264" s="19">
        <v>15</v>
      </c>
      <c r="AE264" s="19">
        <v>4</v>
      </c>
      <c r="AF264" s="19">
        <v>1</v>
      </c>
      <c r="AG264" s="19">
        <v>0.32</v>
      </c>
      <c r="AH264" s="19">
        <v>0</v>
      </c>
      <c r="BA264" s="19">
        <v>6</v>
      </c>
      <c r="BB264" s="19">
        <v>4</v>
      </c>
      <c r="BC264" s="19">
        <v>30</v>
      </c>
      <c r="BD264" s="19">
        <v>15</v>
      </c>
      <c r="BE264" s="19">
        <v>0</v>
      </c>
      <c r="BF264" s="19">
        <v>3.4</v>
      </c>
      <c r="BG264" s="19">
        <v>150</v>
      </c>
      <c r="BH264" s="19">
        <v>17</v>
      </c>
      <c r="BI264" s="19">
        <v>60</v>
      </c>
      <c r="BJ264" s="19">
        <v>5</v>
      </c>
      <c r="BK264" s="19">
        <v>2</v>
      </c>
      <c r="BL264" s="19">
        <v>73</v>
      </c>
      <c r="BM264" s="19">
        <v>0</v>
      </c>
      <c r="BN264" s="19">
        <v>0</v>
      </c>
      <c r="BO264" s="19">
        <v>0</v>
      </c>
      <c r="BP264" s="19">
        <v>0</v>
      </c>
      <c r="BQ264" s="20" t="s">
        <v>170</v>
      </c>
      <c r="BR264" s="19">
        <v>42</v>
      </c>
      <c r="BS264" s="19">
        <v>10</v>
      </c>
      <c r="BT264" s="19">
        <v>2</v>
      </c>
      <c r="BU264" s="19">
        <v>4</v>
      </c>
      <c r="BV264" s="19">
        <v>7.2999999999999995E-2</v>
      </c>
      <c r="BW264" s="19">
        <v>6.4100000000000004E-2</v>
      </c>
      <c r="BX264" s="19">
        <v>24</v>
      </c>
      <c r="BY264" s="19">
        <v>0</v>
      </c>
      <c r="BZ264" s="20" t="s">
        <v>176</v>
      </c>
      <c r="CA264" s="19"/>
      <c r="CB264" s="19">
        <v>2.8</v>
      </c>
      <c r="CC264" s="19">
        <v>1</v>
      </c>
      <c r="CD264" s="19">
        <v>15</v>
      </c>
      <c r="CE264" s="19">
        <v>4</v>
      </c>
      <c r="CF264" s="19">
        <v>1</v>
      </c>
      <c r="CG264" s="19">
        <v>0.32</v>
      </c>
    </row>
    <row r="265" spans="1:85">
      <c r="A265" s="19">
        <v>7</v>
      </c>
      <c r="B265" s="19">
        <v>3</v>
      </c>
      <c r="C265" s="19">
        <v>20</v>
      </c>
      <c r="D265" s="19">
        <v>10</v>
      </c>
      <c r="E265" s="19">
        <v>0</v>
      </c>
      <c r="F265" s="24">
        <f t="shared" si="24"/>
        <v>25</v>
      </c>
      <c r="G265" s="19">
        <v>150</v>
      </c>
      <c r="H265" s="24">
        <f t="shared" si="21"/>
        <v>15</v>
      </c>
      <c r="I265" s="24">
        <f t="shared" si="22"/>
        <v>10</v>
      </c>
      <c r="J265" s="24">
        <f t="shared" si="23"/>
        <v>80</v>
      </c>
      <c r="K265" s="47" t="str">
        <f t="shared" si="25"/>
        <v>00</v>
      </c>
      <c r="L265" s="19">
        <v>73</v>
      </c>
      <c r="M265" s="19">
        <v>0</v>
      </c>
      <c r="N265" s="19">
        <v>0</v>
      </c>
      <c r="O265" s="19">
        <v>0</v>
      </c>
      <c r="P265" s="19">
        <v>0</v>
      </c>
      <c r="Q265" s="20" t="s">
        <v>170</v>
      </c>
      <c r="R265" s="19">
        <v>42</v>
      </c>
      <c r="S265" s="19">
        <v>15</v>
      </c>
      <c r="T265" s="19">
        <v>2</v>
      </c>
      <c r="U265" s="19">
        <v>4</v>
      </c>
      <c r="V265" s="19">
        <v>5.0999999999999997E-2</v>
      </c>
      <c r="W265" s="19">
        <v>4.41E-2</v>
      </c>
      <c r="X265" s="19">
        <v>24</v>
      </c>
      <c r="Y265" s="19">
        <v>0</v>
      </c>
      <c r="Z265" s="20" t="s">
        <v>176</v>
      </c>
      <c r="AA265" s="19"/>
      <c r="AB265" s="19">
        <v>2</v>
      </c>
      <c r="AC265" s="19">
        <v>1</v>
      </c>
      <c r="AD265" s="19">
        <v>15</v>
      </c>
      <c r="AE265" s="19">
        <v>4</v>
      </c>
      <c r="AF265" s="19">
        <v>1</v>
      </c>
      <c r="AG265" s="19">
        <v>0.32</v>
      </c>
      <c r="AH265" s="19">
        <v>0</v>
      </c>
      <c r="BA265" s="19">
        <v>7</v>
      </c>
      <c r="BB265" s="19">
        <v>3</v>
      </c>
      <c r="BC265" s="19">
        <v>20</v>
      </c>
      <c r="BD265" s="19">
        <v>10</v>
      </c>
      <c r="BE265" s="19">
        <v>0</v>
      </c>
      <c r="BF265" s="19">
        <v>2.4</v>
      </c>
      <c r="BG265" s="19">
        <v>150</v>
      </c>
      <c r="BH265" s="19">
        <v>17</v>
      </c>
      <c r="BI265" s="19">
        <v>80</v>
      </c>
      <c r="BJ265" s="19">
        <v>5</v>
      </c>
      <c r="BK265" s="19">
        <v>2</v>
      </c>
      <c r="BL265" s="19">
        <v>73</v>
      </c>
      <c r="BM265" s="19">
        <v>0</v>
      </c>
      <c r="BN265" s="19">
        <v>0</v>
      </c>
      <c r="BO265" s="19">
        <v>0</v>
      </c>
      <c r="BP265" s="19">
        <v>0</v>
      </c>
      <c r="BQ265" s="20" t="s">
        <v>170</v>
      </c>
      <c r="BR265" s="19">
        <v>42</v>
      </c>
      <c r="BS265" s="19">
        <v>15</v>
      </c>
      <c r="BT265" s="19">
        <v>2</v>
      </c>
      <c r="BU265" s="19">
        <v>4</v>
      </c>
      <c r="BV265" s="19">
        <v>5.0999999999999997E-2</v>
      </c>
      <c r="BW265" s="19">
        <v>4.41E-2</v>
      </c>
      <c r="BX265" s="19">
        <v>24</v>
      </c>
      <c r="BY265" s="19">
        <v>0</v>
      </c>
      <c r="BZ265" s="20" t="s">
        <v>176</v>
      </c>
      <c r="CA265" s="19"/>
      <c r="CB265" s="19">
        <v>2</v>
      </c>
      <c r="CC265" s="19">
        <v>1</v>
      </c>
      <c r="CD265" s="19">
        <v>15</v>
      </c>
      <c r="CE265" s="19">
        <v>4</v>
      </c>
      <c r="CF265" s="19">
        <v>1</v>
      </c>
      <c r="CG265" s="19">
        <v>0.32</v>
      </c>
    </row>
    <row r="266" spans="1:85">
      <c r="A266" s="19">
        <v>8</v>
      </c>
      <c r="B266" s="19">
        <v>2</v>
      </c>
      <c r="C266" s="19">
        <v>10</v>
      </c>
      <c r="D266" s="19">
        <v>10</v>
      </c>
      <c r="E266" s="19">
        <v>0</v>
      </c>
      <c r="F266" s="24">
        <f t="shared" si="24"/>
        <v>15</v>
      </c>
      <c r="G266" s="19">
        <v>160</v>
      </c>
      <c r="H266" s="24">
        <f t="shared" si="21"/>
        <v>15</v>
      </c>
      <c r="I266" s="24">
        <f t="shared" si="22"/>
        <v>19</v>
      </c>
      <c r="J266" s="24">
        <f t="shared" si="23"/>
        <v>80</v>
      </c>
      <c r="K266" s="47" t="str">
        <f t="shared" si="25"/>
        <v>00</v>
      </c>
      <c r="L266" s="19">
        <v>73</v>
      </c>
      <c r="M266" s="19">
        <v>0</v>
      </c>
      <c r="N266" s="19">
        <v>0</v>
      </c>
      <c r="O266" s="19">
        <v>0</v>
      </c>
      <c r="P266" s="19">
        <v>0</v>
      </c>
      <c r="Q266" s="20" t="s">
        <v>170</v>
      </c>
      <c r="R266" s="19">
        <v>42</v>
      </c>
      <c r="S266" s="19">
        <v>15</v>
      </c>
      <c r="T266" s="19">
        <v>2</v>
      </c>
      <c r="U266" s="19">
        <v>4</v>
      </c>
      <c r="V266" s="19">
        <v>3.2000000000000001E-2</v>
      </c>
      <c r="W266" s="19">
        <v>2.7099999999999999E-2</v>
      </c>
      <c r="X266" s="19">
        <v>24</v>
      </c>
      <c r="Y266" s="19">
        <v>0</v>
      </c>
      <c r="Z266" s="20" t="s">
        <v>176</v>
      </c>
      <c r="AA266" s="19"/>
      <c r="AB266" s="19">
        <v>1.1200000000000001</v>
      </c>
      <c r="AC266" s="19">
        <v>1</v>
      </c>
      <c r="AD266" s="19">
        <v>15</v>
      </c>
      <c r="AE266" s="19">
        <v>4</v>
      </c>
      <c r="AF266" s="19">
        <v>1</v>
      </c>
      <c r="AG266" s="19">
        <v>0.32</v>
      </c>
      <c r="AH266" s="19">
        <v>0</v>
      </c>
      <c r="BA266" s="19">
        <v>8</v>
      </c>
      <c r="BB266" s="19">
        <v>2</v>
      </c>
      <c r="BC266" s="19">
        <v>10</v>
      </c>
      <c r="BD266" s="19">
        <v>10</v>
      </c>
      <c r="BE266" s="19">
        <v>0</v>
      </c>
      <c r="BF266" s="19">
        <v>1.4</v>
      </c>
      <c r="BG266" s="19">
        <v>160</v>
      </c>
      <c r="BH266" s="19">
        <v>17</v>
      </c>
      <c r="BI266" s="19">
        <v>150</v>
      </c>
      <c r="BJ266" s="19">
        <v>5</v>
      </c>
      <c r="BK266" s="19">
        <v>2</v>
      </c>
      <c r="BL266" s="19">
        <v>73</v>
      </c>
      <c r="BM266" s="19">
        <v>0</v>
      </c>
      <c r="BN266" s="19">
        <v>0</v>
      </c>
      <c r="BO266" s="19">
        <v>0</v>
      </c>
      <c r="BP266" s="19">
        <v>0</v>
      </c>
      <c r="BQ266" s="20" t="s">
        <v>170</v>
      </c>
      <c r="BR266" s="19">
        <v>42</v>
      </c>
      <c r="BS266" s="19">
        <v>15</v>
      </c>
      <c r="BT266" s="19">
        <v>2</v>
      </c>
      <c r="BU266" s="19">
        <v>4</v>
      </c>
      <c r="BV266" s="19">
        <v>3.2000000000000001E-2</v>
      </c>
      <c r="BW266" s="19">
        <v>2.7099999999999999E-2</v>
      </c>
      <c r="BX266" s="19">
        <v>24</v>
      </c>
      <c r="BY266" s="19">
        <v>0</v>
      </c>
      <c r="BZ266" s="20" t="s">
        <v>176</v>
      </c>
      <c r="CA266" s="19"/>
      <c r="CB266" s="19">
        <v>1.1200000000000001</v>
      </c>
      <c r="CC266" s="19">
        <v>1</v>
      </c>
      <c r="CD266" s="19">
        <v>15</v>
      </c>
      <c r="CE266" s="19">
        <v>4</v>
      </c>
      <c r="CF266" s="19">
        <v>1</v>
      </c>
      <c r="CG266" s="19">
        <v>0.32</v>
      </c>
    </row>
    <row r="267" spans="1:85">
      <c r="A267" s="19">
        <v>9</v>
      </c>
      <c r="B267" s="19">
        <v>801</v>
      </c>
      <c r="C267" s="19">
        <v>1</v>
      </c>
      <c r="D267" s="19">
        <v>15</v>
      </c>
      <c r="E267" s="19">
        <v>0</v>
      </c>
      <c r="F267" s="24">
        <f t="shared" si="24"/>
        <v>15</v>
      </c>
      <c r="G267" s="19">
        <v>180</v>
      </c>
      <c r="H267" s="24">
        <f t="shared" si="21"/>
        <v>15</v>
      </c>
      <c r="I267" s="24">
        <f t="shared" si="22"/>
        <v>19</v>
      </c>
      <c r="J267" s="24">
        <f t="shared" si="23"/>
        <v>80</v>
      </c>
      <c r="K267" s="47" t="str">
        <f t="shared" si="25"/>
        <v>00</v>
      </c>
      <c r="L267" s="19">
        <v>73</v>
      </c>
      <c r="M267" s="19">
        <v>0</v>
      </c>
      <c r="N267" s="19">
        <v>2</v>
      </c>
      <c r="O267" s="19">
        <v>0</v>
      </c>
      <c r="P267" s="19">
        <v>3</v>
      </c>
      <c r="Q267" s="20" t="s">
        <v>175</v>
      </c>
      <c r="R267" s="19">
        <v>41</v>
      </c>
      <c r="S267" s="19">
        <v>30</v>
      </c>
      <c r="T267" s="19">
        <v>2</v>
      </c>
      <c r="U267" s="19">
        <v>4</v>
      </c>
      <c r="V267" s="19">
        <v>7.0000000000000001E-3</v>
      </c>
      <c r="W267" s="19">
        <v>7.0000000000000001E-3</v>
      </c>
      <c r="X267" s="19">
        <v>24</v>
      </c>
      <c r="Y267" s="19">
        <v>0</v>
      </c>
      <c r="Z267" s="20" t="s">
        <v>176</v>
      </c>
      <c r="AA267" s="19"/>
      <c r="AB267" s="19">
        <v>0.8</v>
      </c>
      <c r="AC267" s="19">
        <v>1</v>
      </c>
      <c r="AD267" s="19">
        <v>15</v>
      </c>
      <c r="AE267" s="19">
        <v>4</v>
      </c>
      <c r="AF267" s="19">
        <v>1</v>
      </c>
      <c r="AG267" s="19">
        <v>0.32</v>
      </c>
      <c r="AH267" s="19">
        <v>0</v>
      </c>
      <c r="BA267" s="19">
        <v>9</v>
      </c>
      <c r="BB267" s="19">
        <v>801</v>
      </c>
      <c r="BC267" s="19">
        <v>1</v>
      </c>
      <c r="BD267" s="19">
        <v>15</v>
      </c>
      <c r="BE267" s="19">
        <v>0</v>
      </c>
      <c r="BF267" s="19">
        <v>1.4</v>
      </c>
      <c r="BG267" s="19">
        <v>180</v>
      </c>
      <c r="BH267" s="19">
        <v>17</v>
      </c>
      <c r="BI267" s="19">
        <v>150</v>
      </c>
      <c r="BJ267" s="19">
        <v>5</v>
      </c>
      <c r="BK267" s="19">
        <v>2</v>
      </c>
      <c r="BL267" s="19">
        <v>73</v>
      </c>
      <c r="BM267" s="19">
        <v>0</v>
      </c>
      <c r="BN267" s="19">
        <v>2</v>
      </c>
      <c r="BO267" s="19">
        <v>0</v>
      </c>
      <c r="BP267" s="19">
        <v>3</v>
      </c>
      <c r="BQ267" s="20" t="s">
        <v>175</v>
      </c>
      <c r="BR267" s="19">
        <v>41</v>
      </c>
      <c r="BS267" s="19">
        <v>30</v>
      </c>
      <c r="BT267" s="19">
        <v>2</v>
      </c>
      <c r="BU267" s="19">
        <v>4</v>
      </c>
      <c r="BV267" s="19">
        <v>7.0000000000000001E-3</v>
      </c>
      <c r="BW267" s="19">
        <v>7.0000000000000001E-3</v>
      </c>
      <c r="BX267" s="19">
        <v>24</v>
      </c>
      <c r="BY267" s="19">
        <v>0</v>
      </c>
      <c r="BZ267" s="20" t="s">
        <v>176</v>
      </c>
      <c r="CA267" s="19"/>
      <c r="CB267" s="19">
        <v>0.8</v>
      </c>
      <c r="CC267" s="19">
        <v>1</v>
      </c>
      <c r="CD267" s="19">
        <v>15</v>
      </c>
      <c r="CE267" s="19">
        <v>4</v>
      </c>
      <c r="CF267" s="19">
        <v>1</v>
      </c>
      <c r="CG267" s="19">
        <v>0.32</v>
      </c>
    </row>
    <row r="268" spans="1:85">
      <c r="A268" s="19">
        <v>10</v>
      </c>
      <c r="B268" s="19">
        <v>801</v>
      </c>
      <c r="C268" s="19">
        <v>1</v>
      </c>
      <c r="D268" s="19">
        <v>9</v>
      </c>
      <c r="E268" s="19">
        <v>0</v>
      </c>
      <c r="F268" s="24">
        <f t="shared" si="24"/>
        <v>7.9999999999999991</v>
      </c>
      <c r="G268" s="19">
        <v>110</v>
      </c>
      <c r="H268" s="24">
        <f t="shared" si="21"/>
        <v>15</v>
      </c>
      <c r="I268" s="24">
        <f t="shared" si="22"/>
        <v>19</v>
      </c>
      <c r="J268" s="24">
        <f t="shared" si="23"/>
        <v>50</v>
      </c>
      <c r="K268" s="47" t="str">
        <f t="shared" si="25"/>
        <v>00</v>
      </c>
      <c r="L268" s="19">
        <v>73</v>
      </c>
      <c r="M268" s="19">
        <v>0</v>
      </c>
      <c r="N268" s="19">
        <v>40</v>
      </c>
      <c r="O268" s="19">
        <v>10</v>
      </c>
      <c r="P268" s="19">
        <v>1</v>
      </c>
      <c r="Q268" s="20" t="s">
        <v>175</v>
      </c>
      <c r="R268" s="19">
        <v>32</v>
      </c>
      <c r="S268" s="19">
        <v>30</v>
      </c>
      <c r="T268" s="19">
        <v>3</v>
      </c>
      <c r="U268" s="19">
        <v>2</v>
      </c>
      <c r="V268" s="19">
        <v>1E-3</v>
      </c>
      <c r="W268" s="19">
        <v>0.02</v>
      </c>
      <c r="X268" s="19">
        <v>24</v>
      </c>
      <c r="Y268" s="19">
        <v>2.4</v>
      </c>
      <c r="Z268" s="20" t="s">
        <v>178</v>
      </c>
      <c r="AA268" s="19">
        <v>204</v>
      </c>
      <c r="AB268" s="19">
        <v>0.32</v>
      </c>
      <c r="AC268" s="19">
        <v>1</v>
      </c>
      <c r="AD268" s="19">
        <v>15</v>
      </c>
      <c r="AE268" s="19">
        <v>4</v>
      </c>
      <c r="AF268" s="19">
        <v>1</v>
      </c>
      <c r="AG268" s="19">
        <v>0.32</v>
      </c>
      <c r="AH268" s="19">
        <v>0</v>
      </c>
      <c r="BA268" s="19">
        <v>10</v>
      </c>
      <c r="BB268" s="19">
        <v>801</v>
      </c>
      <c r="BC268" s="19">
        <v>1</v>
      </c>
      <c r="BD268" s="19">
        <v>9</v>
      </c>
      <c r="BE268" s="19">
        <v>0</v>
      </c>
      <c r="BF268" s="19">
        <v>0.7</v>
      </c>
      <c r="BG268" s="19">
        <v>110</v>
      </c>
      <c r="BH268" s="19">
        <v>28</v>
      </c>
      <c r="BI268" s="19">
        <v>150</v>
      </c>
      <c r="BJ268" s="19">
        <v>2</v>
      </c>
      <c r="BK268" s="19">
        <v>2</v>
      </c>
      <c r="BL268" s="19">
        <v>73</v>
      </c>
      <c r="BM268" s="19">
        <v>0</v>
      </c>
      <c r="BN268" s="19">
        <v>40</v>
      </c>
      <c r="BO268" s="19">
        <v>10</v>
      </c>
      <c r="BP268" s="19">
        <v>1</v>
      </c>
      <c r="BQ268" s="20" t="s">
        <v>175</v>
      </c>
      <c r="BR268" s="19">
        <v>32</v>
      </c>
      <c r="BS268" s="19">
        <v>30</v>
      </c>
      <c r="BT268" s="19">
        <v>3</v>
      </c>
      <c r="BU268" s="19">
        <v>2</v>
      </c>
      <c r="BV268" s="19">
        <v>1E-3</v>
      </c>
      <c r="BW268" s="19">
        <v>0.02</v>
      </c>
      <c r="BX268" s="19">
        <v>24</v>
      </c>
      <c r="BY268" s="19">
        <v>2.4</v>
      </c>
      <c r="BZ268" s="20" t="s">
        <v>178</v>
      </c>
      <c r="CA268" s="19">
        <v>204</v>
      </c>
      <c r="CB268" s="19">
        <v>0.32</v>
      </c>
      <c r="CC268" s="19">
        <v>1</v>
      </c>
      <c r="CD268" s="19">
        <v>15</v>
      </c>
      <c r="CE268" s="19">
        <v>4</v>
      </c>
      <c r="CF268" s="19">
        <v>1</v>
      </c>
      <c r="CG268" s="19">
        <v>0.32</v>
      </c>
    </row>
    <row r="269" spans="1:85">
      <c r="A269" s="19">
        <v>11</v>
      </c>
      <c r="B269" s="19">
        <v>801</v>
      </c>
      <c r="C269" s="19">
        <v>1</v>
      </c>
      <c r="D269" s="19">
        <v>9</v>
      </c>
      <c r="E269" s="19">
        <v>0</v>
      </c>
      <c r="F269" s="24">
        <f t="shared" si="24"/>
        <v>7.9999999999999991</v>
      </c>
      <c r="G269" s="19">
        <v>110</v>
      </c>
      <c r="H269" s="24">
        <f t="shared" si="21"/>
        <v>15</v>
      </c>
      <c r="I269" s="24">
        <f t="shared" si="22"/>
        <v>19</v>
      </c>
      <c r="J269" s="24">
        <f t="shared" si="23"/>
        <v>50</v>
      </c>
      <c r="K269" s="47" t="str">
        <f t="shared" si="25"/>
        <v>00</v>
      </c>
      <c r="L269" s="19">
        <v>73</v>
      </c>
      <c r="M269" s="19">
        <v>0</v>
      </c>
      <c r="N269" s="19">
        <v>40</v>
      </c>
      <c r="O269" s="19">
        <v>10</v>
      </c>
      <c r="P269" s="19">
        <v>1</v>
      </c>
      <c r="Q269" s="20" t="s">
        <v>175</v>
      </c>
      <c r="R269" s="19">
        <v>32</v>
      </c>
      <c r="S269" s="19">
        <v>30</v>
      </c>
      <c r="T269" s="19">
        <v>3</v>
      </c>
      <c r="U269" s="19">
        <v>2</v>
      </c>
      <c r="V269" s="19">
        <v>2.1000000000000001E-2</v>
      </c>
      <c r="W269" s="19">
        <v>5.0000000000000001E-3</v>
      </c>
      <c r="X269" s="19">
        <v>24</v>
      </c>
      <c r="Y269" s="19">
        <v>2.4</v>
      </c>
      <c r="Z269" s="20" t="s">
        <v>178</v>
      </c>
      <c r="AA269" s="19">
        <v>204</v>
      </c>
      <c r="AB269" s="19">
        <v>0.32</v>
      </c>
      <c r="AC269" s="19">
        <v>1</v>
      </c>
      <c r="AD269" s="19">
        <v>15</v>
      </c>
      <c r="AE269" s="19">
        <v>4</v>
      </c>
      <c r="AF269" s="19">
        <v>1</v>
      </c>
      <c r="AG269" s="19">
        <v>0.32</v>
      </c>
      <c r="AH269" s="19">
        <v>0</v>
      </c>
      <c r="BA269" s="19">
        <v>11</v>
      </c>
      <c r="BB269" s="19">
        <v>801</v>
      </c>
      <c r="BC269" s="19">
        <v>1</v>
      </c>
      <c r="BD269" s="19">
        <v>9</v>
      </c>
      <c r="BE269" s="19">
        <v>0</v>
      </c>
      <c r="BF269" s="19">
        <v>0.7</v>
      </c>
      <c r="BG269" s="19">
        <v>110</v>
      </c>
      <c r="BH269" s="19">
        <v>28</v>
      </c>
      <c r="BI269" s="19">
        <v>150</v>
      </c>
      <c r="BJ269" s="19">
        <v>2</v>
      </c>
      <c r="BK269" s="19">
        <v>2</v>
      </c>
      <c r="BL269" s="19">
        <v>73</v>
      </c>
      <c r="BM269" s="19">
        <v>0</v>
      </c>
      <c r="BN269" s="19">
        <v>40</v>
      </c>
      <c r="BO269" s="19">
        <v>10</v>
      </c>
      <c r="BP269" s="19">
        <v>1</v>
      </c>
      <c r="BQ269" s="20" t="s">
        <v>175</v>
      </c>
      <c r="BR269" s="19">
        <v>32</v>
      </c>
      <c r="BS269" s="19">
        <v>30</v>
      </c>
      <c r="BT269" s="19">
        <v>3</v>
      </c>
      <c r="BU269" s="19">
        <v>2</v>
      </c>
      <c r="BV269" s="19">
        <v>2.1000000000000001E-2</v>
      </c>
      <c r="BW269" s="19">
        <v>5.0000000000000001E-3</v>
      </c>
      <c r="BX269" s="19">
        <v>24</v>
      </c>
      <c r="BY269" s="19">
        <v>2.4</v>
      </c>
      <c r="BZ269" s="20" t="s">
        <v>178</v>
      </c>
      <c r="CA269" s="19">
        <v>204</v>
      </c>
      <c r="CB269" s="19">
        <v>0.32</v>
      </c>
      <c r="CC269" s="19">
        <v>1</v>
      </c>
      <c r="CD269" s="19">
        <v>15</v>
      </c>
      <c r="CE269" s="19">
        <v>4</v>
      </c>
      <c r="CF269" s="19">
        <v>1</v>
      </c>
      <c r="CG269" s="19">
        <v>0.32</v>
      </c>
    </row>
    <row r="270" spans="1:85">
      <c r="A270" s="19"/>
      <c r="B270" s="19"/>
      <c r="C270" s="19"/>
      <c r="D270" s="19"/>
      <c r="E270" s="19"/>
      <c r="F270" s="24" t="str">
        <f t="shared" si="24"/>
        <v/>
      </c>
      <c r="G270" s="19"/>
      <c r="H270" s="24" t="str">
        <f t="shared" ref="H270:H333" si="26">IF(BH270="","",IF(ROUNDUP((BH270/100)*IF(BJ270&gt;100,RIGHT(BJ270,2),BJ270)*250*4/60*2/IF(BK270&gt;=10,10,1),0)&gt;15,15,ROUNDUP((BH270/100)*IF(BJ270&gt;100,RIGHT(BJ270,2),BJ270)*250*4/60*2/IF(BK270&gt;=10,10,1),0)))</f>
        <v/>
      </c>
      <c r="I270" s="24" t="str">
        <f t="shared" ref="I270:I333" si="27">IF(BI270="","",ROUND(BI270*10/80,0))</f>
        <v/>
      </c>
      <c r="J270" s="24" t="str">
        <f t="shared" ref="J270:J333" si="28">IF(BJ270="","",IF(BJ270&gt;100,100+IF(RIGHT(BJ270,1)*25&gt;=100,80,RIGHT(BJ270,1)*25),IF(RIGHT(BJ270,1)*25&gt;=100,80,RIGHT(BJ270,1)*25)))</f>
        <v/>
      </c>
      <c r="K270" s="47" t="str">
        <f t="shared" si="25"/>
        <v/>
      </c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>
        <v>0</v>
      </c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</row>
    <row r="271" spans="1:85">
      <c r="A271" s="19">
        <v>1</v>
      </c>
      <c r="B271" s="19">
        <v>8</v>
      </c>
      <c r="C271" s="19">
        <v>600</v>
      </c>
      <c r="D271" s="19">
        <v>100</v>
      </c>
      <c r="E271" s="19">
        <v>0</v>
      </c>
      <c r="F271" s="24">
        <f t="shared" si="24"/>
        <v>150</v>
      </c>
      <c r="G271" s="19">
        <v>45</v>
      </c>
      <c r="H271" s="24">
        <f t="shared" si="26"/>
        <v>15</v>
      </c>
      <c r="I271" s="24">
        <f t="shared" si="27"/>
        <v>5</v>
      </c>
      <c r="J271" s="24">
        <f t="shared" si="28"/>
        <v>80</v>
      </c>
      <c r="K271" s="47" t="str">
        <f t="shared" si="25"/>
        <v>03</v>
      </c>
      <c r="L271" s="19">
        <v>22</v>
      </c>
      <c r="M271" s="19">
        <v>0</v>
      </c>
      <c r="N271" s="19">
        <v>0</v>
      </c>
      <c r="O271" s="19">
        <v>1</v>
      </c>
      <c r="P271" s="19">
        <v>0</v>
      </c>
      <c r="Q271" s="20" t="s">
        <v>170</v>
      </c>
      <c r="R271" s="19">
        <v>22</v>
      </c>
      <c r="S271" s="19">
        <v>10</v>
      </c>
      <c r="T271" s="19">
        <v>2</v>
      </c>
      <c r="U271" s="19">
        <v>4</v>
      </c>
      <c r="V271" s="19">
        <v>0.45200000000000001</v>
      </c>
      <c r="W271" s="19">
        <v>0.5</v>
      </c>
      <c r="X271" s="19">
        <v>24</v>
      </c>
      <c r="Y271" s="19">
        <v>0</v>
      </c>
      <c r="Z271" s="20" t="s">
        <v>176</v>
      </c>
      <c r="AA271" s="19"/>
      <c r="AB271" s="19">
        <v>0</v>
      </c>
      <c r="AC271" s="19">
        <v>1</v>
      </c>
      <c r="AD271" s="19">
        <v>15</v>
      </c>
      <c r="AE271" s="19">
        <v>4</v>
      </c>
      <c r="AF271" s="19">
        <v>1</v>
      </c>
      <c r="AG271" s="19">
        <v>0.5</v>
      </c>
      <c r="AH271" s="19">
        <v>0</v>
      </c>
      <c r="BA271" s="19">
        <v>1</v>
      </c>
      <c r="BB271" s="19">
        <v>8</v>
      </c>
      <c r="BC271" s="19">
        <v>600</v>
      </c>
      <c r="BD271" s="19">
        <v>100</v>
      </c>
      <c r="BE271" s="19">
        <v>0</v>
      </c>
      <c r="BF271" s="19">
        <v>15</v>
      </c>
      <c r="BG271" s="19">
        <v>45</v>
      </c>
      <c r="BH271" s="19">
        <v>10</v>
      </c>
      <c r="BI271" s="19">
        <v>40</v>
      </c>
      <c r="BJ271" s="19">
        <v>5</v>
      </c>
      <c r="BK271" s="19">
        <v>2</v>
      </c>
      <c r="BL271" s="19">
        <v>22</v>
      </c>
      <c r="BM271" s="19">
        <v>0</v>
      </c>
      <c r="BN271" s="19">
        <v>0</v>
      </c>
      <c r="BO271" s="19">
        <v>1</v>
      </c>
      <c r="BP271" s="19">
        <v>0</v>
      </c>
      <c r="BQ271" s="20" t="s">
        <v>170</v>
      </c>
      <c r="BR271" s="19">
        <v>22</v>
      </c>
      <c r="BS271" s="19">
        <v>10</v>
      </c>
      <c r="BT271" s="19">
        <v>2</v>
      </c>
      <c r="BU271" s="19">
        <v>4</v>
      </c>
      <c r="BV271" s="19">
        <v>0.45200000000000001</v>
      </c>
      <c r="BW271" s="19">
        <v>0.5</v>
      </c>
      <c r="BX271" s="19">
        <v>24</v>
      </c>
      <c r="BY271" s="19">
        <v>0</v>
      </c>
      <c r="BZ271" s="20" t="s">
        <v>176</v>
      </c>
      <c r="CA271" s="19"/>
      <c r="CB271" s="19">
        <v>0</v>
      </c>
      <c r="CC271" s="19">
        <v>1</v>
      </c>
      <c r="CD271" s="19">
        <v>15</v>
      </c>
      <c r="CE271" s="19">
        <v>4</v>
      </c>
      <c r="CF271" s="19">
        <v>1</v>
      </c>
      <c r="CG271" s="19">
        <v>0.5</v>
      </c>
    </row>
    <row r="272" spans="1:85">
      <c r="A272" s="19">
        <v>2</v>
      </c>
      <c r="B272" s="19">
        <v>7</v>
      </c>
      <c r="C272" s="19">
        <v>360</v>
      </c>
      <c r="D272" s="19">
        <v>50</v>
      </c>
      <c r="E272" s="19">
        <v>0</v>
      </c>
      <c r="F272" s="24">
        <f t="shared" si="24"/>
        <v>120</v>
      </c>
      <c r="G272" s="19">
        <v>60</v>
      </c>
      <c r="H272" s="24">
        <f t="shared" si="26"/>
        <v>15</v>
      </c>
      <c r="I272" s="24">
        <f t="shared" si="27"/>
        <v>8</v>
      </c>
      <c r="J272" s="24">
        <f t="shared" si="28"/>
        <v>80</v>
      </c>
      <c r="K272" s="47" t="str">
        <f t="shared" si="25"/>
        <v>03</v>
      </c>
      <c r="L272" s="19">
        <v>22</v>
      </c>
      <c r="M272" s="19">
        <v>0</v>
      </c>
      <c r="N272" s="19">
        <v>0</v>
      </c>
      <c r="O272" s="19">
        <v>1</v>
      </c>
      <c r="P272" s="19">
        <v>0</v>
      </c>
      <c r="Q272" s="20" t="s">
        <v>170</v>
      </c>
      <c r="R272" s="19">
        <v>22</v>
      </c>
      <c r="S272" s="19">
        <v>10</v>
      </c>
      <c r="T272" s="19">
        <v>2</v>
      </c>
      <c r="U272" s="19">
        <v>4</v>
      </c>
      <c r="V272" s="19">
        <v>0.28599999999999998</v>
      </c>
      <c r="W272" s="19">
        <v>0.27629999999999999</v>
      </c>
      <c r="X272" s="19">
        <v>24</v>
      </c>
      <c r="Y272" s="19">
        <v>0</v>
      </c>
      <c r="Z272" s="20" t="s">
        <v>176</v>
      </c>
      <c r="AA272" s="19"/>
      <c r="AB272" s="19">
        <v>0</v>
      </c>
      <c r="AC272" s="19">
        <v>1</v>
      </c>
      <c r="AD272" s="19">
        <v>15</v>
      </c>
      <c r="AE272" s="19">
        <v>4</v>
      </c>
      <c r="AF272" s="19">
        <v>1</v>
      </c>
      <c r="AG272" s="19">
        <v>0.5</v>
      </c>
      <c r="AH272" s="19">
        <v>0</v>
      </c>
      <c r="BA272" s="19">
        <v>2</v>
      </c>
      <c r="BB272" s="19">
        <v>7</v>
      </c>
      <c r="BC272" s="19">
        <v>360</v>
      </c>
      <c r="BD272" s="19">
        <v>50</v>
      </c>
      <c r="BE272" s="19">
        <v>0</v>
      </c>
      <c r="BF272" s="19">
        <v>12</v>
      </c>
      <c r="BG272" s="19">
        <v>60</v>
      </c>
      <c r="BH272" s="19">
        <v>17</v>
      </c>
      <c r="BI272" s="19">
        <v>60</v>
      </c>
      <c r="BJ272" s="19">
        <v>5</v>
      </c>
      <c r="BK272" s="19">
        <v>2</v>
      </c>
      <c r="BL272" s="19">
        <v>22</v>
      </c>
      <c r="BM272" s="19">
        <v>0</v>
      </c>
      <c r="BN272" s="19">
        <v>0</v>
      </c>
      <c r="BO272" s="19">
        <v>1</v>
      </c>
      <c r="BP272" s="19">
        <v>0</v>
      </c>
      <c r="BQ272" s="20" t="s">
        <v>170</v>
      </c>
      <c r="BR272" s="19">
        <v>22</v>
      </c>
      <c r="BS272" s="19">
        <v>10</v>
      </c>
      <c r="BT272" s="19">
        <v>2</v>
      </c>
      <c r="BU272" s="19">
        <v>4</v>
      </c>
      <c r="BV272" s="19">
        <v>0.28599999999999998</v>
      </c>
      <c r="BW272" s="19">
        <v>0.27629999999999999</v>
      </c>
      <c r="BX272" s="19">
        <v>24</v>
      </c>
      <c r="BY272" s="19">
        <v>0</v>
      </c>
      <c r="BZ272" s="20" t="s">
        <v>176</v>
      </c>
      <c r="CA272" s="19"/>
      <c r="CB272" s="19">
        <v>0</v>
      </c>
      <c r="CC272" s="19">
        <v>1</v>
      </c>
      <c r="CD272" s="19">
        <v>15</v>
      </c>
      <c r="CE272" s="19">
        <v>4</v>
      </c>
      <c r="CF272" s="19">
        <v>1</v>
      </c>
      <c r="CG272" s="19">
        <v>0.5</v>
      </c>
    </row>
    <row r="273" spans="1:85">
      <c r="A273" s="19">
        <v>3</v>
      </c>
      <c r="B273" s="19">
        <v>6</v>
      </c>
      <c r="C273" s="19">
        <v>140</v>
      </c>
      <c r="D273" s="19">
        <v>30</v>
      </c>
      <c r="E273" s="19">
        <v>0</v>
      </c>
      <c r="F273" s="24">
        <f t="shared" si="24"/>
        <v>75</v>
      </c>
      <c r="G273" s="19">
        <v>150</v>
      </c>
      <c r="H273" s="24">
        <f t="shared" si="26"/>
        <v>15</v>
      </c>
      <c r="I273" s="24">
        <f t="shared" si="27"/>
        <v>8</v>
      </c>
      <c r="J273" s="24">
        <f t="shared" si="28"/>
        <v>80</v>
      </c>
      <c r="K273" s="47" t="str">
        <f t="shared" si="25"/>
        <v>03</v>
      </c>
      <c r="L273" s="19">
        <v>62</v>
      </c>
      <c r="M273" s="19">
        <v>0</v>
      </c>
      <c r="N273" s="19">
        <v>0</v>
      </c>
      <c r="O273" s="19">
        <v>1</v>
      </c>
      <c r="P273" s="19">
        <v>0</v>
      </c>
      <c r="Q273" s="20" t="s">
        <v>170</v>
      </c>
      <c r="R273" s="19">
        <v>42</v>
      </c>
      <c r="S273" s="19">
        <v>10</v>
      </c>
      <c r="T273" s="19">
        <v>2</v>
      </c>
      <c r="U273" s="19">
        <v>4</v>
      </c>
      <c r="V273" s="19">
        <v>0.217</v>
      </c>
      <c r="W273" s="19">
        <v>0.19789999999999999</v>
      </c>
      <c r="X273" s="19">
        <v>24</v>
      </c>
      <c r="Y273" s="19">
        <v>0</v>
      </c>
      <c r="Z273" s="20" t="s">
        <v>176</v>
      </c>
      <c r="AA273" s="19"/>
      <c r="AB273" s="19">
        <v>0</v>
      </c>
      <c r="AC273" s="19">
        <v>1</v>
      </c>
      <c r="AD273" s="19">
        <v>15</v>
      </c>
      <c r="AE273" s="19">
        <v>4</v>
      </c>
      <c r="AF273" s="19">
        <v>1</v>
      </c>
      <c r="AG273" s="19">
        <v>0.5</v>
      </c>
      <c r="AH273" s="19">
        <v>0</v>
      </c>
      <c r="BA273" s="19">
        <v>3</v>
      </c>
      <c r="BB273" s="19">
        <v>6</v>
      </c>
      <c r="BC273" s="19">
        <v>140</v>
      </c>
      <c r="BD273" s="19">
        <v>30</v>
      </c>
      <c r="BE273" s="19">
        <v>0</v>
      </c>
      <c r="BF273" s="20">
        <v>7.4</v>
      </c>
      <c r="BG273" s="19">
        <v>150</v>
      </c>
      <c r="BH273" s="19">
        <v>17</v>
      </c>
      <c r="BI273" s="19">
        <v>60</v>
      </c>
      <c r="BJ273" s="19">
        <v>5</v>
      </c>
      <c r="BK273" s="19">
        <v>2</v>
      </c>
      <c r="BL273" s="19">
        <v>62</v>
      </c>
      <c r="BM273" s="19">
        <v>0</v>
      </c>
      <c r="BN273" s="19">
        <v>0</v>
      </c>
      <c r="BO273" s="19">
        <v>1</v>
      </c>
      <c r="BP273" s="19">
        <v>0</v>
      </c>
      <c r="BQ273" s="20" t="s">
        <v>170</v>
      </c>
      <c r="BR273" s="19">
        <v>42</v>
      </c>
      <c r="BS273" s="19">
        <v>10</v>
      </c>
      <c r="BT273" s="19">
        <v>2</v>
      </c>
      <c r="BU273" s="19">
        <v>4</v>
      </c>
      <c r="BV273" s="19">
        <v>0.217</v>
      </c>
      <c r="BW273" s="19">
        <v>0.19789999999999999</v>
      </c>
      <c r="BX273" s="19">
        <v>24</v>
      </c>
      <c r="BY273" s="19">
        <v>0</v>
      </c>
      <c r="BZ273" s="20" t="s">
        <v>176</v>
      </c>
      <c r="CA273" s="19"/>
      <c r="CB273" s="19">
        <v>0</v>
      </c>
      <c r="CC273" s="19">
        <v>1</v>
      </c>
      <c r="CD273" s="19">
        <v>15</v>
      </c>
      <c r="CE273" s="19">
        <v>4</v>
      </c>
      <c r="CF273" s="19">
        <v>1</v>
      </c>
      <c r="CG273" s="19">
        <v>0.5</v>
      </c>
    </row>
    <row r="274" spans="1:85">
      <c r="A274" s="19">
        <v>4</v>
      </c>
      <c r="B274" s="19">
        <v>5</v>
      </c>
      <c r="C274" s="19">
        <v>90</v>
      </c>
      <c r="D274" s="19">
        <v>30</v>
      </c>
      <c r="E274" s="19">
        <v>0</v>
      </c>
      <c r="F274" s="24">
        <f t="shared" si="24"/>
        <v>55</v>
      </c>
      <c r="G274" s="19">
        <v>150</v>
      </c>
      <c r="H274" s="24">
        <f t="shared" si="26"/>
        <v>15</v>
      </c>
      <c r="I274" s="24">
        <f t="shared" si="27"/>
        <v>8</v>
      </c>
      <c r="J274" s="24">
        <f t="shared" si="28"/>
        <v>80</v>
      </c>
      <c r="K274" s="47" t="str">
        <f t="shared" si="25"/>
        <v>03</v>
      </c>
      <c r="L274" s="19">
        <v>62</v>
      </c>
      <c r="M274" s="19">
        <v>0</v>
      </c>
      <c r="N274" s="19">
        <v>0</v>
      </c>
      <c r="O274" s="19">
        <v>1</v>
      </c>
      <c r="P274" s="19">
        <v>0</v>
      </c>
      <c r="Q274" s="20" t="s">
        <v>170</v>
      </c>
      <c r="R274" s="19">
        <v>42</v>
      </c>
      <c r="S274" s="19">
        <v>10</v>
      </c>
      <c r="T274" s="19">
        <v>2</v>
      </c>
      <c r="U274" s="19">
        <v>4</v>
      </c>
      <c r="V274" s="19">
        <v>0.14799999999999999</v>
      </c>
      <c r="W274" s="19">
        <v>0.1331</v>
      </c>
      <c r="X274" s="19">
        <v>24</v>
      </c>
      <c r="Y274" s="19">
        <v>0</v>
      </c>
      <c r="Z274" s="20" t="s">
        <v>176</v>
      </c>
      <c r="AA274" s="19"/>
      <c r="AB274" s="19">
        <v>0</v>
      </c>
      <c r="AC274" s="19">
        <v>1</v>
      </c>
      <c r="AD274" s="19">
        <v>15</v>
      </c>
      <c r="AE274" s="19">
        <v>4</v>
      </c>
      <c r="AF274" s="19">
        <v>1</v>
      </c>
      <c r="AG274" s="19">
        <v>0.5</v>
      </c>
      <c r="AH274" s="19">
        <v>0</v>
      </c>
      <c r="BA274" s="19">
        <v>4</v>
      </c>
      <c r="BB274" s="19">
        <v>5</v>
      </c>
      <c r="BC274" s="19">
        <v>90</v>
      </c>
      <c r="BD274" s="19">
        <v>30</v>
      </c>
      <c r="BE274" s="19">
        <v>0</v>
      </c>
      <c r="BF274" s="19">
        <v>5.4</v>
      </c>
      <c r="BG274" s="19">
        <v>150</v>
      </c>
      <c r="BH274" s="19">
        <v>17</v>
      </c>
      <c r="BI274" s="19">
        <v>60</v>
      </c>
      <c r="BJ274" s="19">
        <v>5</v>
      </c>
      <c r="BK274" s="19">
        <v>2</v>
      </c>
      <c r="BL274" s="19">
        <v>62</v>
      </c>
      <c r="BM274" s="19">
        <v>0</v>
      </c>
      <c r="BN274" s="19">
        <v>0</v>
      </c>
      <c r="BO274" s="19">
        <v>1</v>
      </c>
      <c r="BP274" s="19">
        <v>0</v>
      </c>
      <c r="BQ274" s="20" t="s">
        <v>170</v>
      </c>
      <c r="BR274" s="19">
        <v>42</v>
      </c>
      <c r="BS274" s="19">
        <v>10</v>
      </c>
      <c r="BT274" s="19">
        <v>2</v>
      </c>
      <c r="BU274" s="19">
        <v>4</v>
      </c>
      <c r="BV274" s="19">
        <v>0.14799999999999999</v>
      </c>
      <c r="BW274" s="19">
        <v>0.1331</v>
      </c>
      <c r="BX274" s="19">
        <v>24</v>
      </c>
      <c r="BY274" s="19">
        <v>0</v>
      </c>
      <c r="BZ274" s="20" t="s">
        <v>176</v>
      </c>
      <c r="CA274" s="19"/>
      <c r="CB274" s="19">
        <v>0</v>
      </c>
      <c r="CC274" s="19">
        <v>1</v>
      </c>
      <c r="CD274" s="19">
        <v>15</v>
      </c>
      <c r="CE274" s="19">
        <v>4</v>
      </c>
      <c r="CF274" s="19">
        <v>1</v>
      </c>
      <c r="CG274" s="19">
        <v>0.5</v>
      </c>
    </row>
    <row r="275" spans="1:85">
      <c r="A275" s="19">
        <v>5</v>
      </c>
      <c r="B275" s="19">
        <v>4</v>
      </c>
      <c r="C275" s="19">
        <v>60</v>
      </c>
      <c r="D275" s="19">
        <v>30</v>
      </c>
      <c r="E275" s="19">
        <v>0</v>
      </c>
      <c r="F275" s="24">
        <f t="shared" si="24"/>
        <v>45</v>
      </c>
      <c r="G275" s="19">
        <v>150</v>
      </c>
      <c r="H275" s="24">
        <f t="shared" si="26"/>
        <v>15</v>
      </c>
      <c r="I275" s="24">
        <f t="shared" si="27"/>
        <v>8</v>
      </c>
      <c r="J275" s="24">
        <f t="shared" si="28"/>
        <v>80</v>
      </c>
      <c r="K275" s="47" t="str">
        <f t="shared" si="25"/>
        <v>03</v>
      </c>
      <c r="L275" s="19">
        <v>62</v>
      </c>
      <c r="M275" s="19">
        <v>0</v>
      </c>
      <c r="N275" s="19">
        <v>0</v>
      </c>
      <c r="O275" s="19">
        <v>1</v>
      </c>
      <c r="P275" s="19">
        <v>0</v>
      </c>
      <c r="Q275" s="20" t="s">
        <v>170</v>
      </c>
      <c r="R275" s="19">
        <v>42</v>
      </c>
      <c r="S275" s="19">
        <v>10</v>
      </c>
      <c r="T275" s="19">
        <v>2</v>
      </c>
      <c r="U275" s="19">
        <v>4</v>
      </c>
      <c r="V275" s="19">
        <v>0.10199999999999999</v>
      </c>
      <c r="W275" s="19">
        <v>9.11E-2</v>
      </c>
      <c r="X275" s="19">
        <v>24</v>
      </c>
      <c r="Y275" s="19">
        <v>0</v>
      </c>
      <c r="Z275" s="20" t="s">
        <v>176</v>
      </c>
      <c r="AA275" s="19"/>
      <c r="AB275" s="19">
        <v>0</v>
      </c>
      <c r="AC275" s="19">
        <v>1</v>
      </c>
      <c r="AD275" s="19">
        <v>15</v>
      </c>
      <c r="AE275" s="19">
        <v>4</v>
      </c>
      <c r="AF275" s="19">
        <v>1</v>
      </c>
      <c r="AG275" s="19">
        <v>0.5</v>
      </c>
      <c r="AH275" s="19">
        <v>0</v>
      </c>
      <c r="BA275" s="19">
        <v>5</v>
      </c>
      <c r="BB275" s="19">
        <v>4</v>
      </c>
      <c r="BC275" s="19">
        <v>60</v>
      </c>
      <c r="BD275" s="19">
        <v>30</v>
      </c>
      <c r="BE275" s="19">
        <v>0</v>
      </c>
      <c r="BF275" s="19">
        <v>4.4000000000000004</v>
      </c>
      <c r="BG275" s="19">
        <v>150</v>
      </c>
      <c r="BH275" s="19">
        <v>17</v>
      </c>
      <c r="BI275" s="19">
        <v>60</v>
      </c>
      <c r="BJ275" s="19">
        <v>5</v>
      </c>
      <c r="BK275" s="19">
        <v>2</v>
      </c>
      <c r="BL275" s="19">
        <v>62</v>
      </c>
      <c r="BM275" s="19">
        <v>0</v>
      </c>
      <c r="BN275" s="19">
        <v>0</v>
      </c>
      <c r="BO275" s="19">
        <v>1</v>
      </c>
      <c r="BP275" s="19">
        <v>0</v>
      </c>
      <c r="BQ275" s="20" t="s">
        <v>170</v>
      </c>
      <c r="BR275" s="19">
        <v>42</v>
      </c>
      <c r="BS275" s="19">
        <v>10</v>
      </c>
      <c r="BT275" s="19">
        <v>2</v>
      </c>
      <c r="BU275" s="19">
        <v>4</v>
      </c>
      <c r="BV275" s="19">
        <v>0.10199999999999999</v>
      </c>
      <c r="BW275" s="19">
        <v>9.11E-2</v>
      </c>
      <c r="BX275" s="19">
        <v>24</v>
      </c>
      <c r="BY275" s="19">
        <v>0</v>
      </c>
      <c r="BZ275" s="20" t="s">
        <v>176</v>
      </c>
      <c r="CA275" s="19"/>
      <c r="CB275" s="19">
        <v>0</v>
      </c>
      <c r="CC275" s="19">
        <v>1</v>
      </c>
      <c r="CD275" s="19">
        <v>15</v>
      </c>
      <c r="CE275" s="19">
        <v>4</v>
      </c>
      <c r="CF275" s="19">
        <v>1</v>
      </c>
      <c r="CG275" s="19">
        <v>0.5</v>
      </c>
    </row>
    <row r="276" spans="1:85">
      <c r="A276" s="19">
        <v>6</v>
      </c>
      <c r="B276" s="19">
        <v>3</v>
      </c>
      <c r="C276" s="19">
        <v>30</v>
      </c>
      <c r="D276" s="19">
        <v>15</v>
      </c>
      <c r="E276" s="19">
        <v>0</v>
      </c>
      <c r="F276" s="24">
        <f t="shared" si="24"/>
        <v>35</v>
      </c>
      <c r="G276" s="19">
        <v>150</v>
      </c>
      <c r="H276" s="24">
        <f t="shared" si="26"/>
        <v>15</v>
      </c>
      <c r="I276" s="24">
        <f t="shared" si="27"/>
        <v>8</v>
      </c>
      <c r="J276" s="24">
        <f t="shared" si="28"/>
        <v>80</v>
      </c>
      <c r="K276" s="47" t="str">
        <f t="shared" si="25"/>
        <v>03</v>
      </c>
      <c r="L276" s="19">
        <v>62</v>
      </c>
      <c r="M276" s="19">
        <v>0</v>
      </c>
      <c r="N276" s="19">
        <v>0</v>
      </c>
      <c r="O276" s="19">
        <v>0</v>
      </c>
      <c r="P276" s="19">
        <v>0</v>
      </c>
      <c r="Q276" s="20" t="s">
        <v>170</v>
      </c>
      <c r="R276" s="19">
        <v>42</v>
      </c>
      <c r="S276" s="19">
        <v>10</v>
      </c>
      <c r="T276" s="19">
        <v>2</v>
      </c>
      <c r="U276" s="19">
        <v>4</v>
      </c>
      <c r="V276" s="19">
        <v>6.4000000000000001E-2</v>
      </c>
      <c r="W276" s="19">
        <v>5.62E-2</v>
      </c>
      <c r="X276" s="19">
        <v>24</v>
      </c>
      <c r="Y276" s="19">
        <v>0</v>
      </c>
      <c r="Z276" s="20" t="s">
        <v>176</v>
      </c>
      <c r="AA276" s="19"/>
      <c r="AB276" s="19">
        <v>2.8</v>
      </c>
      <c r="AC276" s="19">
        <v>1</v>
      </c>
      <c r="AD276" s="19">
        <v>15</v>
      </c>
      <c r="AE276" s="19">
        <v>4</v>
      </c>
      <c r="AF276" s="19">
        <v>1</v>
      </c>
      <c r="AG276" s="19">
        <v>0.5</v>
      </c>
      <c r="AH276" s="19">
        <v>0</v>
      </c>
      <c r="BA276" s="19">
        <v>6</v>
      </c>
      <c r="BB276" s="19">
        <v>3</v>
      </c>
      <c r="BC276" s="19">
        <v>30</v>
      </c>
      <c r="BD276" s="19">
        <v>15</v>
      </c>
      <c r="BE276" s="19">
        <v>0</v>
      </c>
      <c r="BF276" s="19">
        <v>3.4</v>
      </c>
      <c r="BG276" s="19">
        <v>150</v>
      </c>
      <c r="BH276" s="19">
        <v>17</v>
      </c>
      <c r="BI276" s="19">
        <v>60</v>
      </c>
      <c r="BJ276" s="19">
        <v>5</v>
      </c>
      <c r="BK276" s="19">
        <v>2</v>
      </c>
      <c r="BL276" s="19">
        <v>62</v>
      </c>
      <c r="BM276" s="19">
        <v>0</v>
      </c>
      <c r="BN276" s="19">
        <v>0</v>
      </c>
      <c r="BO276" s="19">
        <v>0</v>
      </c>
      <c r="BP276" s="19">
        <v>0</v>
      </c>
      <c r="BQ276" s="20" t="s">
        <v>170</v>
      </c>
      <c r="BR276" s="19">
        <v>42</v>
      </c>
      <c r="BS276" s="19">
        <v>10</v>
      </c>
      <c r="BT276" s="19">
        <v>2</v>
      </c>
      <c r="BU276" s="19">
        <v>4</v>
      </c>
      <c r="BV276" s="19">
        <v>6.4000000000000001E-2</v>
      </c>
      <c r="BW276" s="19">
        <v>5.62E-2</v>
      </c>
      <c r="BX276" s="19">
        <v>24</v>
      </c>
      <c r="BY276" s="19">
        <v>0</v>
      </c>
      <c r="BZ276" s="20" t="s">
        <v>176</v>
      </c>
      <c r="CA276" s="19"/>
      <c r="CB276" s="19">
        <v>2.8</v>
      </c>
      <c r="CC276" s="19">
        <v>1</v>
      </c>
      <c r="CD276" s="19">
        <v>15</v>
      </c>
      <c r="CE276" s="19">
        <v>4</v>
      </c>
      <c r="CF276" s="19">
        <v>1</v>
      </c>
      <c r="CG276" s="19">
        <v>0.5</v>
      </c>
    </row>
    <row r="277" spans="1:85">
      <c r="A277" s="19">
        <v>7</v>
      </c>
      <c r="B277" s="19">
        <v>2</v>
      </c>
      <c r="C277" s="19">
        <v>20</v>
      </c>
      <c r="D277" s="19">
        <v>10</v>
      </c>
      <c r="E277" s="19">
        <v>0</v>
      </c>
      <c r="F277" s="24">
        <f t="shared" si="24"/>
        <v>25</v>
      </c>
      <c r="G277" s="19">
        <v>150</v>
      </c>
      <c r="H277" s="24">
        <f t="shared" si="26"/>
        <v>15</v>
      </c>
      <c r="I277" s="24">
        <f t="shared" si="27"/>
        <v>10</v>
      </c>
      <c r="J277" s="24">
        <f t="shared" si="28"/>
        <v>80</v>
      </c>
      <c r="K277" s="47" t="str">
        <f t="shared" si="25"/>
        <v>00</v>
      </c>
      <c r="L277" s="19">
        <v>73</v>
      </c>
      <c r="M277" s="19">
        <v>0</v>
      </c>
      <c r="N277" s="19">
        <v>0</v>
      </c>
      <c r="O277" s="19">
        <v>0</v>
      </c>
      <c r="P277" s="19">
        <v>0</v>
      </c>
      <c r="Q277" s="20" t="s">
        <v>170</v>
      </c>
      <c r="R277" s="19">
        <v>42</v>
      </c>
      <c r="S277" s="19">
        <v>15</v>
      </c>
      <c r="T277" s="19">
        <v>2</v>
      </c>
      <c r="U277" s="19">
        <v>4</v>
      </c>
      <c r="V277" s="19">
        <v>4.2000000000000003E-2</v>
      </c>
      <c r="W277" s="19">
        <v>3.6299999999999999E-2</v>
      </c>
      <c r="X277" s="19">
        <v>24</v>
      </c>
      <c r="Y277" s="19">
        <v>0</v>
      </c>
      <c r="Z277" s="20" t="s">
        <v>176</v>
      </c>
      <c r="AA277" s="19"/>
      <c r="AB277" s="19">
        <v>2</v>
      </c>
      <c r="AC277" s="19">
        <v>1</v>
      </c>
      <c r="AD277" s="19">
        <v>15</v>
      </c>
      <c r="AE277" s="19">
        <v>4</v>
      </c>
      <c r="AF277" s="19">
        <v>1</v>
      </c>
      <c r="AG277" s="19">
        <v>0.5</v>
      </c>
      <c r="AH277" s="19">
        <v>0</v>
      </c>
      <c r="BA277" s="19">
        <v>7</v>
      </c>
      <c r="BB277" s="19">
        <v>2</v>
      </c>
      <c r="BC277" s="19">
        <v>20</v>
      </c>
      <c r="BD277" s="19">
        <v>10</v>
      </c>
      <c r="BE277" s="19">
        <v>0</v>
      </c>
      <c r="BF277" s="19">
        <v>2.4</v>
      </c>
      <c r="BG277" s="19">
        <v>150</v>
      </c>
      <c r="BH277" s="19">
        <v>17</v>
      </c>
      <c r="BI277" s="19">
        <v>80</v>
      </c>
      <c r="BJ277" s="19">
        <v>5</v>
      </c>
      <c r="BK277" s="19">
        <v>2</v>
      </c>
      <c r="BL277" s="19">
        <v>73</v>
      </c>
      <c r="BM277" s="19">
        <v>0</v>
      </c>
      <c r="BN277" s="19">
        <v>0</v>
      </c>
      <c r="BO277" s="19">
        <v>0</v>
      </c>
      <c r="BP277" s="19">
        <v>0</v>
      </c>
      <c r="BQ277" s="20" t="s">
        <v>170</v>
      </c>
      <c r="BR277" s="19">
        <v>42</v>
      </c>
      <c r="BS277" s="19">
        <v>15</v>
      </c>
      <c r="BT277" s="19">
        <v>2</v>
      </c>
      <c r="BU277" s="19">
        <v>4</v>
      </c>
      <c r="BV277" s="19">
        <v>4.2000000000000003E-2</v>
      </c>
      <c r="BW277" s="19">
        <v>3.6299999999999999E-2</v>
      </c>
      <c r="BX277" s="19">
        <v>24</v>
      </c>
      <c r="BY277" s="19">
        <v>0</v>
      </c>
      <c r="BZ277" s="20" t="s">
        <v>176</v>
      </c>
      <c r="CA277" s="19"/>
      <c r="CB277" s="19">
        <v>2</v>
      </c>
      <c r="CC277" s="19">
        <v>1</v>
      </c>
      <c r="CD277" s="19">
        <v>15</v>
      </c>
      <c r="CE277" s="19">
        <v>4</v>
      </c>
      <c r="CF277" s="19">
        <v>1</v>
      </c>
      <c r="CG277" s="19">
        <v>0.5</v>
      </c>
    </row>
    <row r="278" spans="1:85">
      <c r="A278" s="19">
        <v>8</v>
      </c>
      <c r="B278" s="19">
        <v>801</v>
      </c>
      <c r="C278" s="19">
        <v>2</v>
      </c>
      <c r="D278" s="19">
        <v>15</v>
      </c>
      <c r="E278" s="19">
        <v>0</v>
      </c>
      <c r="F278" s="24">
        <f t="shared" si="24"/>
        <v>15</v>
      </c>
      <c r="G278" s="19">
        <v>180</v>
      </c>
      <c r="H278" s="24">
        <f t="shared" si="26"/>
        <v>15</v>
      </c>
      <c r="I278" s="24">
        <f t="shared" si="27"/>
        <v>19</v>
      </c>
      <c r="J278" s="24">
        <f t="shared" si="28"/>
        <v>80</v>
      </c>
      <c r="K278" s="47" t="str">
        <f t="shared" si="25"/>
        <v>00</v>
      </c>
      <c r="L278" s="19">
        <v>73</v>
      </c>
      <c r="M278" s="19">
        <v>0</v>
      </c>
      <c r="N278" s="19">
        <v>4</v>
      </c>
      <c r="O278" s="19">
        <v>0</v>
      </c>
      <c r="P278" s="19">
        <v>4</v>
      </c>
      <c r="Q278" s="20" t="s">
        <v>175</v>
      </c>
      <c r="R278" s="19">
        <v>42</v>
      </c>
      <c r="S278" s="19">
        <v>30</v>
      </c>
      <c r="T278" s="19">
        <v>2</v>
      </c>
      <c r="U278" s="19">
        <v>4</v>
      </c>
      <c r="V278" s="19">
        <v>1.0999999999999999E-2</v>
      </c>
      <c r="W278" s="19">
        <v>8.0000000000000002E-3</v>
      </c>
      <c r="X278" s="19">
        <v>24</v>
      </c>
      <c r="Y278" s="19">
        <v>0</v>
      </c>
      <c r="Z278" s="20" t="s">
        <v>176</v>
      </c>
      <c r="AA278" s="19"/>
      <c r="AB278" s="19">
        <v>0.8</v>
      </c>
      <c r="AC278" s="19">
        <v>1</v>
      </c>
      <c r="AD278" s="19">
        <v>15</v>
      </c>
      <c r="AE278" s="19">
        <v>4</v>
      </c>
      <c r="AF278" s="19">
        <v>1</v>
      </c>
      <c r="AG278" s="19">
        <v>0.5</v>
      </c>
      <c r="AH278" s="19">
        <v>0</v>
      </c>
      <c r="BA278" s="19">
        <v>8</v>
      </c>
      <c r="BB278" s="19">
        <v>801</v>
      </c>
      <c r="BC278" s="19">
        <v>2</v>
      </c>
      <c r="BD278" s="19">
        <v>15</v>
      </c>
      <c r="BE278" s="19">
        <v>0</v>
      </c>
      <c r="BF278" s="19">
        <v>1.4</v>
      </c>
      <c r="BG278" s="19">
        <v>180</v>
      </c>
      <c r="BH278" s="19">
        <v>17</v>
      </c>
      <c r="BI278" s="19">
        <v>150</v>
      </c>
      <c r="BJ278" s="19">
        <v>5</v>
      </c>
      <c r="BK278" s="19">
        <v>2</v>
      </c>
      <c r="BL278" s="19">
        <v>73</v>
      </c>
      <c r="BM278" s="19">
        <v>0</v>
      </c>
      <c r="BN278" s="19">
        <v>4</v>
      </c>
      <c r="BO278" s="19">
        <v>0</v>
      </c>
      <c r="BP278" s="19">
        <v>4</v>
      </c>
      <c r="BQ278" s="20" t="s">
        <v>175</v>
      </c>
      <c r="BR278" s="19">
        <v>42</v>
      </c>
      <c r="BS278" s="19">
        <v>30</v>
      </c>
      <c r="BT278" s="19">
        <v>2</v>
      </c>
      <c r="BU278" s="19">
        <v>4</v>
      </c>
      <c r="BV278" s="19">
        <v>1.0999999999999999E-2</v>
      </c>
      <c r="BW278" s="19">
        <v>8.0000000000000002E-3</v>
      </c>
      <c r="BX278" s="19">
        <v>24</v>
      </c>
      <c r="BY278" s="19">
        <v>0</v>
      </c>
      <c r="BZ278" s="20" t="s">
        <v>176</v>
      </c>
      <c r="CA278" s="19"/>
      <c r="CB278" s="19">
        <v>0.8</v>
      </c>
      <c r="CC278" s="19">
        <v>1</v>
      </c>
      <c r="CD278" s="19">
        <v>15</v>
      </c>
      <c r="CE278" s="19">
        <v>4</v>
      </c>
      <c r="CF278" s="19">
        <v>1</v>
      </c>
      <c r="CG278" s="19">
        <v>0.5</v>
      </c>
    </row>
    <row r="279" spans="1:85">
      <c r="A279" s="19">
        <v>9</v>
      </c>
      <c r="B279" s="19">
        <v>801</v>
      </c>
      <c r="C279" s="19">
        <v>1</v>
      </c>
      <c r="D279" s="19">
        <v>15</v>
      </c>
      <c r="E279" s="19">
        <v>0</v>
      </c>
      <c r="F279" s="24">
        <f t="shared" si="24"/>
        <v>15</v>
      </c>
      <c r="G279" s="19">
        <v>180</v>
      </c>
      <c r="H279" s="24">
        <f t="shared" si="26"/>
        <v>15</v>
      </c>
      <c r="I279" s="24">
        <f t="shared" si="27"/>
        <v>19</v>
      </c>
      <c r="J279" s="24">
        <f t="shared" si="28"/>
        <v>80</v>
      </c>
      <c r="K279" s="47" t="str">
        <f t="shared" si="25"/>
        <v>00</v>
      </c>
      <c r="L279" s="19">
        <v>73</v>
      </c>
      <c r="M279" s="19">
        <v>0</v>
      </c>
      <c r="N279" s="19">
        <v>2</v>
      </c>
      <c r="O279" s="19">
        <v>0</v>
      </c>
      <c r="P279" s="19">
        <v>3</v>
      </c>
      <c r="Q279" s="20" t="s">
        <v>175</v>
      </c>
      <c r="R279" s="19">
        <v>41</v>
      </c>
      <c r="S279" s="19">
        <v>30</v>
      </c>
      <c r="T279" s="19">
        <v>2</v>
      </c>
      <c r="U279" s="19">
        <v>4</v>
      </c>
      <c r="V279" s="19">
        <v>8.0000000000000002E-3</v>
      </c>
      <c r="W279" s="19">
        <v>8.0000000000000002E-3</v>
      </c>
      <c r="X279" s="19">
        <v>24</v>
      </c>
      <c r="Y279" s="19">
        <v>0</v>
      </c>
      <c r="Z279" s="20" t="s">
        <v>176</v>
      </c>
      <c r="AA279" s="19"/>
      <c r="AB279" s="19">
        <v>0.5</v>
      </c>
      <c r="AC279" s="19">
        <v>1</v>
      </c>
      <c r="AD279" s="19">
        <v>15</v>
      </c>
      <c r="AE279" s="19">
        <v>4</v>
      </c>
      <c r="AF279" s="19">
        <v>1</v>
      </c>
      <c r="AG279" s="19">
        <v>0.5</v>
      </c>
      <c r="AH279" s="19">
        <v>0</v>
      </c>
      <c r="BA279" s="19">
        <v>9</v>
      </c>
      <c r="BB279" s="19">
        <v>801</v>
      </c>
      <c r="BC279" s="19">
        <v>1</v>
      </c>
      <c r="BD279" s="19">
        <v>15</v>
      </c>
      <c r="BE279" s="19">
        <v>0</v>
      </c>
      <c r="BF279" s="19">
        <v>1.4</v>
      </c>
      <c r="BG279" s="19">
        <v>180</v>
      </c>
      <c r="BH279" s="19">
        <v>17</v>
      </c>
      <c r="BI279" s="19">
        <v>150</v>
      </c>
      <c r="BJ279" s="19">
        <v>5</v>
      </c>
      <c r="BK279" s="19">
        <v>2</v>
      </c>
      <c r="BL279" s="19">
        <v>73</v>
      </c>
      <c r="BM279" s="19">
        <v>0</v>
      </c>
      <c r="BN279" s="19">
        <v>2</v>
      </c>
      <c r="BO279" s="19">
        <v>0</v>
      </c>
      <c r="BP279" s="19">
        <v>3</v>
      </c>
      <c r="BQ279" s="20" t="s">
        <v>175</v>
      </c>
      <c r="BR279" s="19">
        <v>41</v>
      </c>
      <c r="BS279" s="19">
        <v>30</v>
      </c>
      <c r="BT279" s="19">
        <v>2</v>
      </c>
      <c r="BU279" s="19">
        <v>4</v>
      </c>
      <c r="BV279" s="19">
        <v>8.0000000000000002E-3</v>
      </c>
      <c r="BW279" s="19">
        <v>8.0000000000000002E-3</v>
      </c>
      <c r="BX279" s="19">
        <v>24</v>
      </c>
      <c r="BY279" s="19">
        <v>0</v>
      </c>
      <c r="BZ279" s="20" t="s">
        <v>176</v>
      </c>
      <c r="CA279" s="19"/>
      <c r="CB279" s="19">
        <v>0.5</v>
      </c>
      <c r="CC279" s="19">
        <v>1</v>
      </c>
      <c r="CD279" s="19">
        <v>15</v>
      </c>
      <c r="CE279" s="19">
        <v>4</v>
      </c>
      <c r="CF279" s="19">
        <v>1</v>
      </c>
      <c r="CG279" s="19">
        <v>0.5</v>
      </c>
    </row>
    <row r="280" spans="1:85">
      <c r="A280" s="19"/>
      <c r="B280" s="19"/>
      <c r="C280" s="19"/>
      <c r="D280" s="19"/>
      <c r="E280" s="19"/>
      <c r="F280" s="24" t="str">
        <f t="shared" si="24"/>
        <v/>
      </c>
      <c r="G280" s="19"/>
      <c r="H280" s="24" t="str">
        <f t="shared" si="26"/>
        <v/>
      </c>
      <c r="I280" s="24" t="str">
        <f t="shared" si="27"/>
        <v/>
      </c>
      <c r="J280" s="24" t="str">
        <f t="shared" si="28"/>
        <v/>
      </c>
      <c r="K280" s="47" t="str">
        <f t="shared" si="25"/>
        <v/>
      </c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>
        <v>0</v>
      </c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</row>
    <row r="281" spans="1:85">
      <c r="A281" s="19">
        <v>1</v>
      </c>
      <c r="B281" s="19">
        <v>8</v>
      </c>
      <c r="C281" s="19">
        <v>600</v>
      </c>
      <c r="D281" s="19">
        <v>100</v>
      </c>
      <c r="E281" s="19">
        <v>0</v>
      </c>
      <c r="F281" s="24">
        <f t="shared" si="24"/>
        <v>150</v>
      </c>
      <c r="G281" s="19">
        <v>45</v>
      </c>
      <c r="H281" s="24">
        <f t="shared" si="26"/>
        <v>15</v>
      </c>
      <c r="I281" s="24">
        <f t="shared" si="27"/>
        <v>5</v>
      </c>
      <c r="J281" s="24">
        <f t="shared" si="28"/>
        <v>80</v>
      </c>
      <c r="K281" s="47" t="str">
        <f t="shared" si="25"/>
        <v>03</v>
      </c>
      <c r="L281" s="19">
        <v>22</v>
      </c>
      <c r="M281" s="19">
        <v>0</v>
      </c>
      <c r="N281" s="19">
        <v>0</v>
      </c>
      <c r="O281" s="19">
        <v>1</v>
      </c>
      <c r="P281" s="19">
        <v>0</v>
      </c>
      <c r="Q281" s="20" t="s">
        <v>170</v>
      </c>
      <c r="R281" s="19">
        <v>22</v>
      </c>
      <c r="S281" s="19">
        <v>10</v>
      </c>
      <c r="T281" s="19">
        <v>2</v>
      </c>
      <c r="U281" s="19">
        <v>4</v>
      </c>
      <c r="V281" s="19">
        <v>0.45200000000000001</v>
      </c>
      <c r="W281" s="19">
        <v>0.5</v>
      </c>
      <c r="X281" s="19">
        <v>24</v>
      </c>
      <c r="Y281" s="19">
        <v>0</v>
      </c>
      <c r="Z281" s="20" t="s">
        <v>176</v>
      </c>
      <c r="AA281" s="19"/>
      <c r="AB281" s="19">
        <v>0</v>
      </c>
      <c r="AC281" s="19">
        <v>1</v>
      </c>
      <c r="AD281" s="19">
        <v>15</v>
      </c>
      <c r="AE281" s="19">
        <v>4</v>
      </c>
      <c r="AF281" s="19">
        <v>1</v>
      </c>
      <c r="AG281" s="19">
        <v>0.8</v>
      </c>
      <c r="AH281" s="19">
        <v>0</v>
      </c>
      <c r="BA281" s="19">
        <v>1</v>
      </c>
      <c r="BB281" s="19">
        <v>8</v>
      </c>
      <c r="BC281" s="19">
        <v>600</v>
      </c>
      <c r="BD281" s="19">
        <v>100</v>
      </c>
      <c r="BE281" s="19">
        <v>0</v>
      </c>
      <c r="BF281" s="19">
        <v>15</v>
      </c>
      <c r="BG281" s="19">
        <v>45</v>
      </c>
      <c r="BH281" s="19">
        <v>10</v>
      </c>
      <c r="BI281" s="19">
        <v>40</v>
      </c>
      <c r="BJ281" s="19">
        <v>5</v>
      </c>
      <c r="BK281" s="19">
        <v>2</v>
      </c>
      <c r="BL281" s="19">
        <v>22</v>
      </c>
      <c r="BM281" s="19">
        <v>0</v>
      </c>
      <c r="BN281" s="19">
        <v>0</v>
      </c>
      <c r="BO281" s="19">
        <v>1</v>
      </c>
      <c r="BP281" s="19">
        <v>0</v>
      </c>
      <c r="BQ281" s="20" t="s">
        <v>170</v>
      </c>
      <c r="BR281" s="19">
        <v>22</v>
      </c>
      <c r="BS281" s="19">
        <v>10</v>
      </c>
      <c r="BT281" s="19">
        <v>2</v>
      </c>
      <c r="BU281" s="19">
        <v>4</v>
      </c>
      <c r="BV281" s="19">
        <v>0.45200000000000001</v>
      </c>
      <c r="BW281" s="19">
        <v>0.5</v>
      </c>
      <c r="BX281" s="19">
        <v>24</v>
      </c>
      <c r="BY281" s="19">
        <v>0</v>
      </c>
      <c r="BZ281" s="20" t="s">
        <v>176</v>
      </c>
      <c r="CA281" s="19"/>
      <c r="CB281" s="19">
        <v>0</v>
      </c>
      <c r="CC281" s="19">
        <v>1</v>
      </c>
      <c r="CD281" s="19">
        <v>15</v>
      </c>
      <c r="CE281" s="19">
        <v>4</v>
      </c>
      <c r="CF281" s="19">
        <v>1</v>
      </c>
      <c r="CG281" s="19">
        <v>0.8</v>
      </c>
    </row>
    <row r="282" spans="1:85">
      <c r="A282" s="19">
        <v>2</v>
      </c>
      <c r="B282" s="19">
        <v>7</v>
      </c>
      <c r="C282" s="19">
        <v>360</v>
      </c>
      <c r="D282" s="19">
        <v>50</v>
      </c>
      <c r="E282" s="19">
        <v>0</v>
      </c>
      <c r="F282" s="24">
        <f t="shared" si="24"/>
        <v>120</v>
      </c>
      <c r="G282" s="19">
        <v>60</v>
      </c>
      <c r="H282" s="24">
        <f t="shared" si="26"/>
        <v>15</v>
      </c>
      <c r="I282" s="24">
        <f t="shared" si="27"/>
        <v>8</v>
      </c>
      <c r="J282" s="24">
        <f t="shared" si="28"/>
        <v>80</v>
      </c>
      <c r="K282" s="47" t="str">
        <f t="shared" si="25"/>
        <v>03</v>
      </c>
      <c r="L282" s="19">
        <v>22</v>
      </c>
      <c r="M282" s="19">
        <v>0</v>
      </c>
      <c r="N282" s="19">
        <v>0</v>
      </c>
      <c r="O282" s="19">
        <v>1</v>
      </c>
      <c r="P282" s="19">
        <v>0</v>
      </c>
      <c r="Q282" s="20" t="s">
        <v>170</v>
      </c>
      <c r="R282" s="19">
        <v>22</v>
      </c>
      <c r="S282" s="19">
        <v>10</v>
      </c>
      <c r="T282" s="19">
        <v>2</v>
      </c>
      <c r="U282" s="19">
        <v>4</v>
      </c>
      <c r="V282" s="19">
        <v>0.28599999999999998</v>
      </c>
      <c r="W282" s="19">
        <v>0.27629999999999999</v>
      </c>
      <c r="X282" s="19">
        <v>24</v>
      </c>
      <c r="Y282" s="19">
        <v>0</v>
      </c>
      <c r="Z282" s="20" t="s">
        <v>176</v>
      </c>
      <c r="AA282" s="19"/>
      <c r="AB282" s="19">
        <v>0</v>
      </c>
      <c r="AC282" s="19">
        <v>1</v>
      </c>
      <c r="AD282" s="19">
        <v>15</v>
      </c>
      <c r="AE282" s="19">
        <v>4</v>
      </c>
      <c r="AF282" s="19">
        <v>1</v>
      </c>
      <c r="AG282" s="19">
        <v>0.8</v>
      </c>
      <c r="AH282" s="19">
        <v>0</v>
      </c>
      <c r="BA282" s="19">
        <v>2</v>
      </c>
      <c r="BB282" s="19">
        <v>7</v>
      </c>
      <c r="BC282" s="19">
        <v>360</v>
      </c>
      <c r="BD282" s="19">
        <v>50</v>
      </c>
      <c r="BE282" s="19">
        <v>0</v>
      </c>
      <c r="BF282" s="19">
        <v>12</v>
      </c>
      <c r="BG282" s="19">
        <v>60</v>
      </c>
      <c r="BH282" s="19">
        <v>17</v>
      </c>
      <c r="BI282" s="19">
        <v>60</v>
      </c>
      <c r="BJ282" s="19">
        <v>5</v>
      </c>
      <c r="BK282" s="19">
        <v>2</v>
      </c>
      <c r="BL282" s="19">
        <v>22</v>
      </c>
      <c r="BM282" s="19">
        <v>0</v>
      </c>
      <c r="BN282" s="19">
        <v>0</v>
      </c>
      <c r="BO282" s="19">
        <v>1</v>
      </c>
      <c r="BP282" s="19">
        <v>0</v>
      </c>
      <c r="BQ282" s="20" t="s">
        <v>170</v>
      </c>
      <c r="BR282" s="19">
        <v>22</v>
      </c>
      <c r="BS282" s="19">
        <v>10</v>
      </c>
      <c r="BT282" s="19">
        <v>2</v>
      </c>
      <c r="BU282" s="19">
        <v>4</v>
      </c>
      <c r="BV282" s="19">
        <v>0.28599999999999998</v>
      </c>
      <c r="BW282" s="19">
        <v>0.27629999999999999</v>
      </c>
      <c r="BX282" s="19">
        <v>24</v>
      </c>
      <c r="BY282" s="19">
        <v>0</v>
      </c>
      <c r="BZ282" s="20" t="s">
        <v>176</v>
      </c>
      <c r="CA282" s="19"/>
      <c r="CB282" s="19">
        <v>0</v>
      </c>
      <c r="CC282" s="19">
        <v>1</v>
      </c>
      <c r="CD282" s="19">
        <v>15</v>
      </c>
      <c r="CE282" s="19">
        <v>4</v>
      </c>
      <c r="CF282" s="19">
        <v>1</v>
      </c>
      <c r="CG282" s="19">
        <v>0.8</v>
      </c>
    </row>
    <row r="283" spans="1:85">
      <c r="A283" s="19">
        <v>3</v>
      </c>
      <c r="B283" s="19">
        <v>6</v>
      </c>
      <c r="C283" s="19">
        <v>140</v>
      </c>
      <c r="D283" s="19">
        <v>30</v>
      </c>
      <c r="E283" s="19">
        <v>0</v>
      </c>
      <c r="F283" s="24">
        <f t="shared" si="24"/>
        <v>75</v>
      </c>
      <c r="G283" s="19">
        <v>150</v>
      </c>
      <c r="H283" s="24">
        <f t="shared" si="26"/>
        <v>15</v>
      </c>
      <c r="I283" s="24">
        <f t="shared" si="27"/>
        <v>8</v>
      </c>
      <c r="J283" s="24">
        <f t="shared" si="28"/>
        <v>80</v>
      </c>
      <c r="K283" s="47" t="str">
        <f t="shared" si="25"/>
        <v>03</v>
      </c>
      <c r="L283" s="19">
        <v>62</v>
      </c>
      <c r="M283" s="19">
        <v>0</v>
      </c>
      <c r="N283" s="19">
        <v>0</v>
      </c>
      <c r="O283" s="19">
        <v>1</v>
      </c>
      <c r="P283" s="19">
        <v>0</v>
      </c>
      <c r="Q283" s="20" t="s">
        <v>170</v>
      </c>
      <c r="R283" s="19">
        <v>42</v>
      </c>
      <c r="S283" s="19">
        <v>10</v>
      </c>
      <c r="T283" s="19">
        <v>2</v>
      </c>
      <c r="U283" s="19">
        <v>4</v>
      </c>
      <c r="V283" s="19">
        <v>0.217</v>
      </c>
      <c r="W283" s="19">
        <v>0.19789999999999999</v>
      </c>
      <c r="X283" s="19">
        <v>24</v>
      </c>
      <c r="Y283" s="19">
        <v>0</v>
      </c>
      <c r="Z283" s="20" t="s">
        <v>176</v>
      </c>
      <c r="AA283" s="19"/>
      <c r="AB283" s="19">
        <v>0</v>
      </c>
      <c r="AC283" s="19">
        <v>1</v>
      </c>
      <c r="AD283" s="19">
        <v>15</v>
      </c>
      <c r="AE283" s="19">
        <v>4</v>
      </c>
      <c r="AF283" s="19">
        <v>1</v>
      </c>
      <c r="AG283" s="19">
        <v>0.8</v>
      </c>
      <c r="AH283" s="19">
        <v>0</v>
      </c>
      <c r="BA283" s="19">
        <v>3</v>
      </c>
      <c r="BB283" s="19">
        <v>6</v>
      </c>
      <c r="BC283" s="19">
        <v>140</v>
      </c>
      <c r="BD283" s="19">
        <v>30</v>
      </c>
      <c r="BE283" s="19">
        <v>0</v>
      </c>
      <c r="BF283" s="19">
        <v>7.4</v>
      </c>
      <c r="BG283" s="19">
        <v>150</v>
      </c>
      <c r="BH283" s="19">
        <v>17</v>
      </c>
      <c r="BI283" s="19">
        <v>60</v>
      </c>
      <c r="BJ283" s="19">
        <v>5</v>
      </c>
      <c r="BK283" s="19">
        <v>2</v>
      </c>
      <c r="BL283" s="19">
        <v>62</v>
      </c>
      <c r="BM283" s="19">
        <v>0</v>
      </c>
      <c r="BN283" s="19">
        <v>0</v>
      </c>
      <c r="BO283" s="19">
        <v>1</v>
      </c>
      <c r="BP283" s="19">
        <v>0</v>
      </c>
      <c r="BQ283" s="20" t="s">
        <v>170</v>
      </c>
      <c r="BR283" s="19">
        <v>42</v>
      </c>
      <c r="BS283" s="19">
        <v>10</v>
      </c>
      <c r="BT283" s="19">
        <v>2</v>
      </c>
      <c r="BU283" s="19">
        <v>4</v>
      </c>
      <c r="BV283" s="19">
        <v>0.217</v>
      </c>
      <c r="BW283" s="19">
        <v>0.19789999999999999</v>
      </c>
      <c r="BX283" s="19">
        <v>24</v>
      </c>
      <c r="BY283" s="19">
        <v>0</v>
      </c>
      <c r="BZ283" s="20" t="s">
        <v>176</v>
      </c>
      <c r="CA283" s="19"/>
      <c r="CB283" s="19">
        <v>0</v>
      </c>
      <c r="CC283" s="19">
        <v>1</v>
      </c>
      <c r="CD283" s="19">
        <v>15</v>
      </c>
      <c r="CE283" s="19">
        <v>4</v>
      </c>
      <c r="CF283" s="19">
        <v>1</v>
      </c>
      <c r="CG283" s="19">
        <v>0.8</v>
      </c>
    </row>
    <row r="284" spans="1:85">
      <c r="A284" s="19">
        <v>4</v>
      </c>
      <c r="B284" s="19">
        <v>5</v>
      </c>
      <c r="C284" s="19">
        <v>90</v>
      </c>
      <c r="D284" s="19">
        <v>30</v>
      </c>
      <c r="E284" s="19">
        <v>0</v>
      </c>
      <c r="F284" s="24">
        <f t="shared" si="24"/>
        <v>55</v>
      </c>
      <c r="G284" s="19">
        <v>150</v>
      </c>
      <c r="H284" s="24">
        <f t="shared" si="26"/>
        <v>15</v>
      </c>
      <c r="I284" s="24">
        <f t="shared" si="27"/>
        <v>8</v>
      </c>
      <c r="J284" s="24">
        <f t="shared" si="28"/>
        <v>80</v>
      </c>
      <c r="K284" s="47" t="str">
        <f t="shared" si="25"/>
        <v>03</v>
      </c>
      <c r="L284" s="19">
        <v>62</v>
      </c>
      <c r="M284" s="19">
        <v>0</v>
      </c>
      <c r="N284" s="19">
        <v>0</v>
      </c>
      <c r="O284" s="19">
        <v>1</v>
      </c>
      <c r="P284" s="19">
        <v>0</v>
      </c>
      <c r="Q284" s="20" t="s">
        <v>170</v>
      </c>
      <c r="R284" s="19">
        <v>42</v>
      </c>
      <c r="S284" s="19">
        <v>10</v>
      </c>
      <c r="T284" s="19">
        <v>2</v>
      </c>
      <c r="U284" s="19">
        <v>4</v>
      </c>
      <c r="V284" s="19">
        <v>0.14799999999999999</v>
      </c>
      <c r="W284" s="19">
        <v>0.1331</v>
      </c>
      <c r="X284" s="19">
        <v>24</v>
      </c>
      <c r="Y284" s="19">
        <v>0</v>
      </c>
      <c r="Z284" s="20" t="s">
        <v>176</v>
      </c>
      <c r="AA284" s="19"/>
      <c r="AB284" s="19">
        <v>0</v>
      </c>
      <c r="AC284" s="19">
        <v>1</v>
      </c>
      <c r="AD284" s="19">
        <v>15</v>
      </c>
      <c r="AE284" s="19">
        <v>4</v>
      </c>
      <c r="AF284" s="19">
        <v>1</v>
      </c>
      <c r="AG284" s="19">
        <v>0.8</v>
      </c>
      <c r="AH284" s="19">
        <v>0</v>
      </c>
      <c r="BA284" s="19">
        <v>4</v>
      </c>
      <c r="BB284" s="19">
        <v>5</v>
      </c>
      <c r="BC284" s="19">
        <v>90</v>
      </c>
      <c r="BD284" s="19">
        <v>30</v>
      </c>
      <c r="BE284" s="19">
        <v>0</v>
      </c>
      <c r="BF284" s="19">
        <v>5.4</v>
      </c>
      <c r="BG284" s="19">
        <v>150</v>
      </c>
      <c r="BH284" s="19">
        <v>17</v>
      </c>
      <c r="BI284" s="19">
        <v>60</v>
      </c>
      <c r="BJ284" s="19">
        <v>5</v>
      </c>
      <c r="BK284" s="19">
        <v>2</v>
      </c>
      <c r="BL284" s="19">
        <v>62</v>
      </c>
      <c r="BM284" s="19">
        <v>0</v>
      </c>
      <c r="BN284" s="19">
        <v>0</v>
      </c>
      <c r="BO284" s="19">
        <v>1</v>
      </c>
      <c r="BP284" s="19">
        <v>0</v>
      </c>
      <c r="BQ284" s="20" t="s">
        <v>170</v>
      </c>
      <c r="BR284" s="19">
        <v>42</v>
      </c>
      <c r="BS284" s="19">
        <v>10</v>
      </c>
      <c r="BT284" s="19">
        <v>2</v>
      </c>
      <c r="BU284" s="19">
        <v>4</v>
      </c>
      <c r="BV284" s="19">
        <v>0.14799999999999999</v>
      </c>
      <c r="BW284" s="19">
        <v>0.1331</v>
      </c>
      <c r="BX284" s="19">
        <v>24</v>
      </c>
      <c r="BY284" s="19">
        <v>0</v>
      </c>
      <c r="BZ284" s="20" t="s">
        <v>176</v>
      </c>
      <c r="CA284" s="19"/>
      <c r="CB284" s="19">
        <v>0</v>
      </c>
      <c r="CC284" s="19">
        <v>1</v>
      </c>
      <c r="CD284" s="19">
        <v>15</v>
      </c>
      <c r="CE284" s="19">
        <v>4</v>
      </c>
      <c r="CF284" s="19">
        <v>1</v>
      </c>
      <c r="CG284" s="19">
        <v>0.8</v>
      </c>
    </row>
    <row r="285" spans="1:85">
      <c r="A285" s="19">
        <v>5</v>
      </c>
      <c r="B285" s="19">
        <v>4</v>
      </c>
      <c r="C285" s="19">
        <v>60</v>
      </c>
      <c r="D285" s="19">
        <v>30</v>
      </c>
      <c r="E285" s="19">
        <v>0</v>
      </c>
      <c r="F285" s="24">
        <f t="shared" si="24"/>
        <v>45</v>
      </c>
      <c r="G285" s="19">
        <v>150</v>
      </c>
      <c r="H285" s="24">
        <f t="shared" si="26"/>
        <v>15</v>
      </c>
      <c r="I285" s="24">
        <f t="shared" si="27"/>
        <v>8</v>
      </c>
      <c r="J285" s="24">
        <f t="shared" si="28"/>
        <v>80</v>
      </c>
      <c r="K285" s="47" t="str">
        <f t="shared" si="25"/>
        <v>03</v>
      </c>
      <c r="L285" s="19">
        <v>62</v>
      </c>
      <c r="M285" s="19">
        <v>0</v>
      </c>
      <c r="N285" s="19">
        <v>0</v>
      </c>
      <c r="O285" s="19">
        <v>1</v>
      </c>
      <c r="P285" s="19">
        <v>0</v>
      </c>
      <c r="Q285" s="20" t="s">
        <v>170</v>
      </c>
      <c r="R285" s="19">
        <v>42</v>
      </c>
      <c r="S285" s="19">
        <v>10</v>
      </c>
      <c r="T285" s="19">
        <v>2</v>
      </c>
      <c r="U285" s="19">
        <v>4</v>
      </c>
      <c r="V285" s="19">
        <v>0.10199999999999999</v>
      </c>
      <c r="W285" s="19">
        <v>9.11E-2</v>
      </c>
      <c r="X285" s="19">
        <v>24</v>
      </c>
      <c r="Y285" s="19">
        <v>0</v>
      </c>
      <c r="Z285" s="20" t="s">
        <v>176</v>
      </c>
      <c r="AA285" s="19"/>
      <c r="AB285" s="19">
        <v>0</v>
      </c>
      <c r="AC285" s="19">
        <v>1</v>
      </c>
      <c r="AD285" s="19">
        <v>15</v>
      </c>
      <c r="AE285" s="19">
        <v>4</v>
      </c>
      <c r="AF285" s="19">
        <v>1</v>
      </c>
      <c r="AG285" s="19">
        <v>0.8</v>
      </c>
      <c r="AH285" s="19">
        <v>0</v>
      </c>
      <c r="BA285" s="19">
        <v>5</v>
      </c>
      <c r="BB285" s="19">
        <v>4</v>
      </c>
      <c r="BC285" s="19">
        <v>60</v>
      </c>
      <c r="BD285" s="19">
        <v>30</v>
      </c>
      <c r="BE285" s="19">
        <v>0</v>
      </c>
      <c r="BF285" s="19">
        <v>4.4000000000000004</v>
      </c>
      <c r="BG285" s="19">
        <v>150</v>
      </c>
      <c r="BH285" s="19">
        <v>17</v>
      </c>
      <c r="BI285" s="19">
        <v>60</v>
      </c>
      <c r="BJ285" s="19">
        <v>5</v>
      </c>
      <c r="BK285" s="19">
        <v>2</v>
      </c>
      <c r="BL285" s="19">
        <v>62</v>
      </c>
      <c r="BM285" s="19">
        <v>0</v>
      </c>
      <c r="BN285" s="19">
        <v>0</v>
      </c>
      <c r="BO285" s="19">
        <v>1</v>
      </c>
      <c r="BP285" s="19">
        <v>0</v>
      </c>
      <c r="BQ285" s="20" t="s">
        <v>170</v>
      </c>
      <c r="BR285" s="19">
        <v>42</v>
      </c>
      <c r="BS285" s="19">
        <v>10</v>
      </c>
      <c r="BT285" s="19">
        <v>2</v>
      </c>
      <c r="BU285" s="19">
        <v>4</v>
      </c>
      <c r="BV285" s="19">
        <v>0.10199999999999999</v>
      </c>
      <c r="BW285" s="19">
        <v>9.11E-2</v>
      </c>
      <c r="BX285" s="19">
        <v>24</v>
      </c>
      <c r="BY285" s="19">
        <v>0</v>
      </c>
      <c r="BZ285" s="20" t="s">
        <v>176</v>
      </c>
      <c r="CA285" s="19"/>
      <c r="CB285" s="19">
        <v>0</v>
      </c>
      <c r="CC285" s="19">
        <v>1</v>
      </c>
      <c r="CD285" s="19">
        <v>15</v>
      </c>
      <c r="CE285" s="19">
        <v>4</v>
      </c>
      <c r="CF285" s="19">
        <v>1</v>
      </c>
      <c r="CG285" s="19">
        <v>0.8</v>
      </c>
    </row>
    <row r="286" spans="1:85">
      <c r="A286" s="19">
        <v>6</v>
      </c>
      <c r="B286" s="19">
        <v>3</v>
      </c>
      <c r="C286" s="19">
        <v>30</v>
      </c>
      <c r="D286" s="19">
        <v>15</v>
      </c>
      <c r="E286" s="19">
        <v>0</v>
      </c>
      <c r="F286" s="24">
        <f t="shared" si="24"/>
        <v>35</v>
      </c>
      <c r="G286" s="19">
        <v>150</v>
      </c>
      <c r="H286" s="24">
        <f t="shared" si="26"/>
        <v>15</v>
      </c>
      <c r="I286" s="24">
        <f t="shared" si="27"/>
        <v>8</v>
      </c>
      <c r="J286" s="24">
        <f t="shared" si="28"/>
        <v>80</v>
      </c>
      <c r="K286" s="47" t="str">
        <f t="shared" si="25"/>
        <v>03</v>
      </c>
      <c r="L286" s="19">
        <v>62</v>
      </c>
      <c r="M286" s="19">
        <v>0</v>
      </c>
      <c r="N286" s="19">
        <v>0</v>
      </c>
      <c r="O286" s="19">
        <v>0</v>
      </c>
      <c r="P286" s="19">
        <v>0</v>
      </c>
      <c r="Q286" s="20" t="s">
        <v>170</v>
      </c>
      <c r="R286" s="19">
        <v>42</v>
      </c>
      <c r="S286" s="19">
        <v>10</v>
      </c>
      <c r="T286" s="19">
        <v>2</v>
      </c>
      <c r="U286" s="19">
        <v>4</v>
      </c>
      <c r="V286" s="19">
        <v>6.4000000000000001E-2</v>
      </c>
      <c r="W286" s="19">
        <v>5.62E-2</v>
      </c>
      <c r="X286" s="19">
        <v>24</v>
      </c>
      <c r="Y286" s="19">
        <v>0</v>
      </c>
      <c r="Z286" s="20" t="s">
        <v>176</v>
      </c>
      <c r="AA286" s="19"/>
      <c r="AB286" s="19">
        <v>2.8</v>
      </c>
      <c r="AC286" s="19">
        <v>1</v>
      </c>
      <c r="AD286" s="19">
        <v>15</v>
      </c>
      <c r="AE286" s="19">
        <v>4</v>
      </c>
      <c r="AF286" s="19">
        <v>1</v>
      </c>
      <c r="AG286" s="19">
        <v>0.8</v>
      </c>
      <c r="AH286" s="19">
        <v>0</v>
      </c>
      <c r="BA286" s="19">
        <v>6</v>
      </c>
      <c r="BB286" s="19">
        <v>3</v>
      </c>
      <c r="BC286" s="19">
        <v>30</v>
      </c>
      <c r="BD286" s="19">
        <v>15</v>
      </c>
      <c r="BE286" s="19">
        <v>0</v>
      </c>
      <c r="BF286" s="19">
        <v>3.4</v>
      </c>
      <c r="BG286" s="19">
        <v>150</v>
      </c>
      <c r="BH286" s="19">
        <v>17</v>
      </c>
      <c r="BI286" s="19">
        <v>60</v>
      </c>
      <c r="BJ286" s="19">
        <v>5</v>
      </c>
      <c r="BK286" s="19">
        <v>2</v>
      </c>
      <c r="BL286" s="19">
        <v>62</v>
      </c>
      <c r="BM286" s="19">
        <v>0</v>
      </c>
      <c r="BN286" s="19">
        <v>0</v>
      </c>
      <c r="BO286" s="19">
        <v>0</v>
      </c>
      <c r="BP286" s="19">
        <v>0</v>
      </c>
      <c r="BQ286" s="20" t="s">
        <v>170</v>
      </c>
      <c r="BR286" s="19">
        <v>42</v>
      </c>
      <c r="BS286" s="19">
        <v>10</v>
      </c>
      <c r="BT286" s="19">
        <v>2</v>
      </c>
      <c r="BU286" s="19">
        <v>4</v>
      </c>
      <c r="BV286" s="19">
        <v>6.4000000000000001E-2</v>
      </c>
      <c r="BW286" s="19">
        <v>5.62E-2</v>
      </c>
      <c r="BX286" s="19">
        <v>24</v>
      </c>
      <c r="BY286" s="19">
        <v>0</v>
      </c>
      <c r="BZ286" s="20" t="s">
        <v>176</v>
      </c>
      <c r="CA286" s="19"/>
      <c r="CB286" s="19">
        <v>2.8</v>
      </c>
      <c r="CC286" s="19">
        <v>1</v>
      </c>
      <c r="CD286" s="19">
        <v>15</v>
      </c>
      <c r="CE286" s="19">
        <v>4</v>
      </c>
      <c r="CF286" s="19">
        <v>1</v>
      </c>
      <c r="CG286" s="19">
        <v>0.8</v>
      </c>
    </row>
    <row r="287" spans="1:85">
      <c r="A287" s="19">
        <v>7</v>
      </c>
      <c r="B287" s="19">
        <v>2</v>
      </c>
      <c r="C287" s="19">
        <v>20</v>
      </c>
      <c r="D287" s="19">
        <v>10</v>
      </c>
      <c r="E287" s="19">
        <v>0</v>
      </c>
      <c r="F287" s="24">
        <f t="shared" si="24"/>
        <v>25</v>
      </c>
      <c r="G287" s="19">
        <v>150</v>
      </c>
      <c r="H287" s="24">
        <f t="shared" si="26"/>
        <v>15</v>
      </c>
      <c r="I287" s="24">
        <f t="shared" si="27"/>
        <v>10</v>
      </c>
      <c r="J287" s="24">
        <f t="shared" si="28"/>
        <v>80</v>
      </c>
      <c r="K287" s="47" t="str">
        <f t="shared" si="25"/>
        <v>00</v>
      </c>
      <c r="L287" s="19">
        <v>73</v>
      </c>
      <c r="M287" s="19">
        <v>0</v>
      </c>
      <c r="N287" s="19">
        <v>0</v>
      </c>
      <c r="O287" s="19">
        <v>0</v>
      </c>
      <c r="P287" s="19">
        <v>0</v>
      </c>
      <c r="Q287" s="20" t="s">
        <v>170</v>
      </c>
      <c r="R287" s="19">
        <v>42</v>
      </c>
      <c r="S287" s="19">
        <v>15</v>
      </c>
      <c r="T287" s="19">
        <v>2</v>
      </c>
      <c r="U287" s="19">
        <v>4</v>
      </c>
      <c r="V287" s="19">
        <v>4.2000000000000003E-2</v>
      </c>
      <c r="W287" s="19">
        <v>3.6299999999999999E-2</v>
      </c>
      <c r="X287" s="19">
        <v>24</v>
      </c>
      <c r="Y287" s="19">
        <v>0</v>
      </c>
      <c r="Z287" s="20" t="s">
        <v>176</v>
      </c>
      <c r="AA287" s="19"/>
      <c r="AB287" s="19">
        <v>2</v>
      </c>
      <c r="AC287" s="19">
        <v>1</v>
      </c>
      <c r="AD287" s="19">
        <v>15</v>
      </c>
      <c r="AE287" s="19">
        <v>4</v>
      </c>
      <c r="AF287" s="19">
        <v>1</v>
      </c>
      <c r="AG287" s="19">
        <v>0.8</v>
      </c>
      <c r="AH287" s="19">
        <v>0</v>
      </c>
      <c r="BA287" s="19">
        <v>7</v>
      </c>
      <c r="BB287" s="19">
        <v>2</v>
      </c>
      <c r="BC287" s="19">
        <v>20</v>
      </c>
      <c r="BD287" s="19">
        <v>10</v>
      </c>
      <c r="BE287" s="19">
        <v>0</v>
      </c>
      <c r="BF287" s="19">
        <v>2.4</v>
      </c>
      <c r="BG287" s="19">
        <v>150</v>
      </c>
      <c r="BH287" s="19">
        <v>17</v>
      </c>
      <c r="BI287" s="19">
        <v>80</v>
      </c>
      <c r="BJ287" s="19">
        <v>5</v>
      </c>
      <c r="BK287" s="19">
        <v>2</v>
      </c>
      <c r="BL287" s="19">
        <v>73</v>
      </c>
      <c r="BM287" s="19">
        <v>0</v>
      </c>
      <c r="BN287" s="19">
        <v>0</v>
      </c>
      <c r="BO287" s="19">
        <v>0</v>
      </c>
      <c r="BP287" s="19">
        <v>0</v>
      </c>
      <c r="BQ287" s="20" t="s">
        <v>170</v>
      </c>
      <c r="BR287" s="19">
        <v>42</v>
      </c>
      <c r="BS287" s="19">
        <v>15</v>
      </c>
      <c r="BT287" s="19">
        <v>2</v>
      </c>
      <c r="BU287" s="19">
        <v>4</v>
      </c>
      <c r="BV287" s="19">
        <v>4.2000000000000003E-2</v>
      </c>
      <c r="BW287" s="19">
        <v>3.6299999999999999E-2</v>
      </c>
      <c r="BX287" s="19">
        <v>24</v>
      </c>
      <c r="BY287" s="19">
        <v>0</v>
      </c>
      <c r="BZ287" s="20" t="s">
        <v>176</v>
      </c>
      <c r="CA287" s="19"/>
      <c r="CB287" s="19">
        <v>2</v>
      </c>
      <c r="CC287" s="19">
        <v>1</v>
      </c>
      <c r="CD287" s="19">
        <v>15</v>
      </c>
      <c r="CE287" s="19">
        <v>4</v>
      </c>
      <c r="CF287" s="19">
        <v>1</v>
      </c>
      <c r="CG287" s="19">
        <v>0.8</v>
      </c>
    </row>
    <row r="288" spans="1:85">
      <c r="A288" s="19">
        <v>8</v>
      </c>
      <c r="B288" s="19">
        <v>801</v>
      </c>
      <c r="C288" s="19">
        <v>5</v>
      </c>
      <c r="D288" s="19">
        <v>15</v>
      </c>
      <c r="E288" s="19">
        <v>0</v>
      </c>
      <c r="F288" s="24">
        <f t="shared" si="24"/>
        <v>15</v>
      </c>
      <c r="G288" s="19">
        <v>180</v>
      </c>
      <c r="H288" s="24">
        <f t="shared" si="26"/>
        <v>15</v>
      </c>
      <c r="I288" s="24">
        <f t="shared" si="27"/>
        <v>19</v>
      </c>
      <c r="J288" s="24">
        <f t="shared" si="28"/>
        <v>80</v>
      </c>
      <c r="K288" s="47" t="str">
        <f t="shared" si="25"/>
        <v>00</v>
      </c>
      <c r="L288" s="19">
        <v>73</v>
      </c>
      <c r="M288" s="19">
        <v>0</v>
      </c>
      <c r="N288" s="19">
        <v>4</v>
      </c>
      <c r="O288" s="19">
        <v>0</v>
      </c>
      <c r="P288" s="19">
        <v>4</v>
      </c>
      <c r="Q288" s="20" t="s">
        <v>175</v>
      </c>
      <c r="R288" s="19">
        <v>42</v>
      </c>
      <c r="S288" s="19">
        <v>15</v>
      </c>
      <c r="T288" s="19">
        <v>2</v>
      </c>
      <c r="U288" s="19">
        <v>4</v>
      </c>
      <c r="V288" s="19">
        <v>2.4E-2</v>
      </c>
      <c r="W288" s="19">
        <v>0.02</v>
      </c>
      <c r="X288" s="19">
        <v>24</v>
      </c>
      <c r="Y288" s="19">
        <v>0</v>
      </c>
      <c r="Z288" s="20" t="s">
        <v>176</v>
      </c>
      <c r="AA288" s="19"/>
      <c r="AB288" s="19">
        <v>1.1200000000000001</v>
      </c>
      <c r="AC288" s="19">
        <v>1</v>
      </c>
      <c r="AD288" s="19">
        <v>15</v>
      </c>
      <c r="AE288" s="19">
        <v>4</v>
      </c>
      <c r="AF288" s="19">
        <v>1</v>
      </c>
      <c r="AG288" s="19">
        <v>0.8</v>
      </c>
      <c r="AH288" s="19">
        <v>0</v>
      </c>
      <c r="BA288" s="19">
        <v>8</v>
      </c>
      <c r="BB288" s="19">
        <v>801</v>
      </c>
      <c r="BC288" s="19">
        <v>5</v>
      </c>
      <c r="BD288" s="19">
        <v>15</v>
      </c>
      <c r="BE288" s="19">
        <v>0</v>
      </c>
      <c r="BF288" s="19">
        <v>1.4</v>
      </c>
      <c r="BG288" s="19">
        <v>180</v>
      </c>
      <c r="BH288" s="19">
        <v>17</v>
      </c>
      <c r="BI288" s="19">
        <v>150</v>
      </c>
      <c r="BJ288" s="19">
        <v>5</v>
      </c>
      <c r="BK288" s="19">
        <v>2</v>
      </c>
      <c r="BL288" s="19">
        <v>73</v>
      </c>
      <c r="BM288" s="19">
        <v>0</v>
      </c>
      <c r="BN288" s="19">
        <v>4</v>
      </c>
      <c r="BO288" s="19">
        <v>0</v>
      </c>
      <c r="BP288" s="19">
        <v>4</v>
      </c>
      <c r="BQ288" s="20" t="s">
        <v>175</v>
      </c>
      <c r="BR288" s="19">
        <v>42</v>
      </c>
      <c r="BS288" s="19">
        <v>15</v>
      </c>
      <c r="BT288" s="19">
        <v>2</v>
      </c>
      <c r="BU288" s="19">
        <v>4</v>
      </c>
      <c r="BV288" s="19">
        <v>2.4E-2</v>
      </c>
      <c r="BW288" s="19">
        <v>0.02</v>
      </c>
      <c r="BX288" s="19">
        <v>24</v>
      </c>
      <c r="BY288" s="19">
        <v>0</v>
      </c>
      <c r="BZ288" s="20" t="s">
        <v>176</v>
      </c>
      <c r="CA288" s="19"/>
      <c r="CB288" s="19">
        <v>1.1200000000000001</v>
      </c>
      <c r="CC288" s="19">
        <v>1</v>
      </c>
      <c r="CD288" s="19">
        <v>15</v>
      </c>
      <c r="CE288" s="19">
        <v>4</v>
      </c>
      <c r="CF288" s="19">
        <v>1</v>
      </c>
      <c r="CG288" s="19">
        <v>0.8</v>
      </c>
    </row>
    <row r="289" spans="1:85">
      <c r="A289" s="19">
        <v>9</v>
      </c>
      <c r="B289" s="19">
        <v>801</v>
      </c>
      <c r="C289" s="19">
        <v>2</v>
      </c>
      <c r="D289" s="19">
        <v>15</v>
      </c>
      <c r="E289" s="19">
        <v>0</v>
      </c>
      <c r="F289" s="24">
        <f t="shared" si="24"/>
        <v>15</v>
      </c>
      <c r="G289" s="19">
        <v>180</v>
      </c>
      <c r="H289" s="24">
        <f t="shared" si="26"/>
        <v>15</v>
      </c>
      <c r="I289" s="24">
        <f t="shared" si="27"/>
        <v>19</v>
      </c>
      <c r="J289" s="24">
        <f t="shared" si="28"/>
        <v>80</v>
      </c>
      <c r="K289" s="47" t="str">
        <f t="shared" si="25"/>
        <v>00</v>
      </c>
      <c r="L289" s="19">
        <v>73</v>
      </c>
      <c r="M289" s="19">
        <v>0</v>
      </c>
      <c r="N289" s="19">
        <v>4</v>
      </c>
      <c r="O289" s="19">
        <v>0</v>
      </c>
      <c r="P289" s="19">
        <v>4</v>
      </c>
      <c r="Q289" s="20" t="s">
        <v>175</v>
      </c>
      <c r="R289" s="19">
        <v>42</v>
      </c>
      <c r="S289" s="19">
        <v>30</v>
      </c>
      <c r="T289" s="19">
        <v>2</v>
      </c>
      <c r="U289" s="19">
        <v>4</v>
      </c>
      <c r="V289" s="19">
        <v>1.0999999999999999E-2</v>
      </c>
      <c r="W289" s="19">
        <v>8.0000000000000002E-3</v>
      </c>
      <c r="X289" s="19">
        <v>24</v>
      </c>
      <c r="Y289" s="19">
        <v>0</v>
      </c>
      <c r="Z289" s="20" t="s">
        <v>176</v>
      </c>
      <c r="AA289" s="19"/>
      <c r="AB289" s="19">
        <v>0.8</v>
      </c>
      <c r="AC289" s="19">
        <v>1</v>
      </c>
      <c r="AD289" s="19">
        <v>15</v>
      </c>
      <c r="AE289" s="19">
        <v>4</v>
      </c>
      <c r="AF289" s="19">
        <v>1</v>
      </c>
      <c r="AG289" s="19">
        <v>0.8</v>
      </c>
      <c r="AH289" s="19">
        <v>0</v>
      </c>
      <c r="BA289" s="19">
        <v>9</v>
      </c>
      <c r="BB289" s="19">
        <v>801</v>
      </c>
      <c r="BC289" s="19">
        <v>2</v>
      </c>
      <c r="BD289" s="19">
        <v>15</v>
      </c>
      <c r="BE289" s="19">
        <v>0</v>
      </c>
      <c r="BF289" s="19">
        <v>1.4</v>
      </c>
      <c r="BG289" s="19">
        <v>180</v>
      </c>
      <c r="BH289" s="19">
        <v>17</v>
      </c>
      <c r="BI289" s="19">
        <v>150</v>
      </c>
      <c r="BJ289" s="19">
        <v>5</v>
      </c>
      <c r="BK289" s="19">
        <v>2</v>
      </c>
      <c r="BL289" s="19">
        <v>73</v>
      </c>
      <c r="BM289" s="19">
        <v>0</v>
      </c>
      <c r="BN289" s="19">
        <v>4</v>
      </c>
      <c r="BO289" s="19">
        <v>0</v>
      </c>
      <c r="BP289" s="19">
        <v>4</v>
      </c>
      <c r="BQ289" s="20" t="s">
        <v>175</v>
      </c>
      <c r="BR289" s="19">
        <v>42</v>
      </c>
      <c r="BS289" s="19">
        <v>30</v>
      </c>
      <c r="BT289" s="19">
        <v>2</v>
      </c>
      <c r="BU289" s="19">
        <v>4</v>
      </c>
      <c r="BV289" s="19">
        <v>1.0999999999999999E-2</v>
      </c>
      <c r="BW289" s="19">
        <v>8.0000000000000002E-3</v>
      </c>
      <c r="BX289" s="19">
        <v>24</v>
      </c>
      <c r="BY289" s="19">
        <v>0</v>
      </c>
      <c r="BZ289" s="20" t="s">
        <v>176</v>
      </c>
      <c r="CA289" s="19"/>
      <c r="CB289" s="19">
        <v>0.8</v>
      </c>
      <c r="CC289" s="19">
        <v>1</v>
      </c>
      <c r="CD289" s="19">
        <v>15</v>
      </c>
      <c r="CE289" s="19">
        <v>4</v>
      </c>
      <c r="CF289" s="19">
        <v>1</v>
      </c>
      <c r="CG289" s="19">
        <v>0.8</v>
      </c>
    </row>
    <row r="290" spans="1:85">
      <c r="A290" s="19"/>
      <c r="B290" s="19"/>
      <c r="C290" s="19"/>
      <c r="D290" s="19"/>
      <c r="E290" s="19"/>
      <c r="F290" s="24" t="str">
        <f t="shared" si="24"/>
        <v/>
      </c>
      <c r="G290" s="19"/>
      <c r="H290" s="24" t="str">
        <f t="shared" si="26"/>
        <v/>
      </c>
      <c r="I290" s="24" t="str">
        <f t="shared" si="27"/>
        <v/>
      </c>
      <c r="J290" s="24" t="str">
        <f t="shared" si="28"/>
        <v/>
      </c>
      <c r="K290" s="47" t="str">
        <f t="shared" si="25"/>
        <v/>
      </c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>
        <v>0</v>
      </c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</row>
    <row r="291" spans="1:85">
      <c r="A291" s="19">
        <v>1</v>
      </c>
      <c r="B291" s="19">
        <v>8</v>
      </c>
      <c r="C291" s="19">
        <v>600</v>
      </c>
      <c r="D291" s="19">
        <v>100</v>
      </c>
      <c r="E291" s="19">
        <v>0</v>
      </c>
      <c r="F291" s="24">
        <f t="shared" si="24"/>
        <v>150</v>
      </c>
      <c r="G291" s="19">
        <v>45</v>
      </c>
      <c r="H291" s="24">
        <f t="shared" si="26"/>
        <v>15</v>
      </c>
      <c r="I291" s="24">
        <f t="shared" si="27"/>
        <v>5</v>
      </c>
      <c r="J291" s="24">
        <f t="shared" si="28"/>
        <v>80</v>
      </c>
      <c r="K291" s="47" t="str">
        <f t="shared" si="25"/>
        <v>03</v>
      </c>
      <c r="L291" s="19">
        <v>22</v>
      </c>
      <c r="M291" s="19">
        <v>0</v>
      </c>
      <c r="N291" s="19">
        <v>0</v>
      </c>
      <c r="O291" s="19">
        <v>1</v>
      </c>
      <c r="P291" s="19">
        <v>0</v>
      </c>
      <c r="Q291" s="20" t="s">
        <v>170</v>
      </c>
      <c r="R291" s="19">
        <v>22</v>
      </c>
      <c r="S291" s="19">
        <v>10</v>
      </c>
      <c r="T291" s="19">
        <v>2</v>
      </c>
      <c r="U291" s="19">
        <v>4</v>
      </c>
      <c r="V291" s="19">
        <v>0.45200000000000001</v>
      </c>
      <c r="W291" s="19">
        <v>0.5</v>
      </c>
      <c r="X291" s="19">
        <v>24</v>
      </c>
      <c r="Y291" s="19">
        <v>0</v>
      </c>
      <c r="Z291" s="20" t="s">
        <v>176</v>
      </c>
      <c r="AA291" s="19"/>
      <c r="AB291" s="19">
        <v>0</v>
      </c>
      <c r="AC291" s="19">
        <v>1</v>
      </c>
      <c r="AD291" s="19">
        <v>15</v>
      </c>
      <c r="AE291" s="19">
        <v>4</v>
      </c>
      <c r="AF291" s="19">
        <v>1</v>
      </c>
      <c r="AG291" s="19">
        <v>1.1200000000000001</v>
      </c>
      <c r="AH291" s="19">
        <v>0</v>
      </c>
      <c r="BA291" s="19">
        <v>1</v>
      </c>
      <c r="BB291" s="19">
        <v>8</v>
      </c>
      <c r="BC291" s="19">
        <v>600</v>
      </c>
      <c r="BD291" s="19">
        <v>100</v>
      </c>
      <c r="BE291" s="19">
        <v>0</v>
      </c>
      <c r="BF291" s="19">
        <v>15</v>
      </c>
      <c r="BG291" s="19">
        <v>45</v>
      </c>
      <c r="BH291" s="19">
        <v>10</v>
      </c>
      <c r="BI291" s="19">
        <v>40</v>
      </c>
      <c r="BJ291" s="19">
        <v>5</v>
      </c>
      <c r="BK291" s="19">
        <v>2</v>
      </c>
      <c r="BL291" s="19">
        <v>22</v>
      </c>
      <c r="BM291" s="19">
        <v>0</v>
      </c>
      <c r="BN291" s="19">
        <v>0</v>
      </c>
      <c r="BO291" s="19">
        <v>1</v>
      </c>
      <c r="BP291" s="19">
        <v>0</v>
      </c>
      <c r="BQ291" s="20" t="s">
        <v>170</v>
      </c>
      <c r="BR291" s="19">
        <v>22</v>
      </c>
      <c r="BS291" s="19">
        <v>10</v>
      </c>
      <c r="BT291" s="19">
        <v>2</v>
      </c>
      <c r="BU291" s="19">
        <v>4</v>
      </c>
      <c r="BV291" s="19">
        <v>0.45200000000000001</v>
      </c>
      <c r="BW291" s="19">
        <v>0.5</v>
      </c>
      <c r="BX291" s="19">
        <v>24</v>
      </c>
      <c r="BY291" s="19">
        <v>0</v>
      </c>
      <c r="BZ291" s="20" t="s">
        <v>176</v>
      </c>
      <c r="CA291" s="19"/>
      <c r="CB291" s="19">
        <v>0</v>
      </c>
      <c r="CC291" s="19">
        <v>1</v>
      </c>
      <c r="CD291" s="19">
        <v>15</v>
      </c>
      <c r="CE291" s="19">
        <v>4</v>
      </c>
      <c r="CF291" s="19">
        <v>1</v>
      </c>
      <c r="CG291" s="19">
        <v>1.1200000000000001</v>
      </c>
    </row>
    <row r="292" spans="1:85">
      <c r="A292" s="19">
        <v>2</v>
      </c>
      <c r="B292" s="19">
        <v>7</v>
      </c>
      <c r="C292" s="19">
        <v>360</v>
      </c>
      <c r="D292" s="19">
        <v>50</v>
      </c>
      <c r="E292" s="19">
        <v>0</v>
      </c>
      <c r="F292" s="24">
        <f t="shared" si="24"/>
        <v>120</v>
      </c>
      <c r="G292" s="19">
        <v>60</v>
      </c>
      <c r="H292" s="24">
        <f t="shared" si="26"/>
        <v>15</v>
      </c>
      <c r="I292" s="24">
        <f t="shared" si="27"/>
        <v>8</v>
      </c>
      <c r="J292" s="24">
        <f t="shared" si="28"/>
        <v>80</v>
      </c>
      <c r="K292" s="47" t="str">
        <f t="shared" si="25"/>
        <v>03</v>
      </c>
      <c r="L292" s="19">
        <v>22</v>
      </c>
      <c r="M292" s="19">
        <v>0</v>
      </c>
      <c r="N292" s="19">
        <v>0</v>
      </c>
      <c r="O292" s="19">
        <v>1</v>
      </c>
      <c r="P292" s="19">
        <v>0</v>
      </c>
      <c r="Q292" s="20" t="s">
        <v>170</v>
      </c>
      <c r="R292" s="19">
        <v>22</v>
      </c>
      <c r="S292" s="19">
        <v>10</v>
      </c>
      <c r="T292" s="19">
        <v>2</v>
      </c>
      <c r="U292" s="19">
        <v>4</v>
      </c>
      <c r="V292" s="19">
        <v>0.28599999999999998</v>
      </c>
      <c r="W292" s="19">
        <v>0.27629999999999999</v>
      </c>
      <c r="X292" s="19">
        <v>24</v>
      </c>
      <c r="Y292" s="19">
        <v>0</v>
      </c>
      <c r="Z292" s="20" t="s">
        <v>176</v>
      </c>
      <c r="AA292" s="19"/>
      <c r="AB292" s="19">
        <v>0</v>
      </c>
      <c r="AC292" s="19">
        <v>1</v>
      </c>
      <c r="AD292" s="19">
        <v>15</v>
      </c>
      <c r="AE292" s="19">
        <v>4</v>
      </c>
      <c r="AF292" s="19">
        <v>1</v>
      </c>
      <c r="AG292" s="19">
        <v>1.1200000000000001</v>
      </c>
      <c r="AH292" s="19">
        <v>0</v>
      </c>
      <c r="BA292" s="19">
        <v>2</v>
      </c>
      <c r="BB292" s="19">
        <v>7</v>
      </c>
      <c r="BC292" s="19">
        <v>360</v>
      </c>
      <c r="BD292" s="19">
        <v>50</v>
      </c>
      <c r="BE292" s="19">
        <v>0</v>
      </c>
      <c r="BF292" s="19">
        <v>12</v>
      </c>
      <c r="BG292" s="19">
        <v>60</v>
      </c>
      <c r="BH292" s="19">
        <v>17</v>
      </c>
      <c r="BI292" s="19">
        <v>60</v>
      </c>
      <c r="BJ292" s="19">
        <v>5</v>
      </c>
      <c r="BK292" s="19">
        <v>2</v>
      </c>
      <c r="BL292" s="19">
        <v>22</v>
      </c>
      <c r="BM292" s="19">
        <v>0</v>
      </c>
      <c r="BN292" s="19">
        <v>0</v>
      </c>
      <c r="BO292" s="19">
        <v>1</v>
      </c>
      <c r="BP292" s="19">
        <v>0</v>
      </c>
      <c r="BQ292" s="20" t="s">
        <v>170</v>
      </c>
      <c r="BR292" s="19">
        <v>22</v>
      </c>
      <c r="BS292" s="19">
        <v>10</v>
      </c>
      <c r="BT292" s="19">
        <v>2</v>
      </c>
      <c r="BU292" s="19">
        <v>4</v>
      </c>
      <c r="BV292" s="19">
        <v>0.28599999999999998</v>
      </c>
      <c r="BW292" s="19">
        <v>0.27629999999999999</v>
      </c>
      <c r="BX292" s="19">
        <v>24</v>
      </c>
      <c r="BY292" s="19">
        <v>0</v>
      </c>
      <c r="BZ292" s="20" t="s">
        <v>176</v>
      </c>
      <c r="CA292" s="19"/>
      <c r="CB292" s="19">
        <v>0</v>
      </c>
      <c r="CC292" s="19">
        <v>1</v>
      </c>
      <c r="CD292" s="19">
        <v>15</v>
      </c>
      <c r="CE292" s="19">
        <v>4</v>
      </c>
      <c r="CF292" s="19">
        <v>1</v>
      </c>
      <c r="CG292" s="19">
        <v>1.1200000000000001</v>
      </c>
    </row>
    <row r="293" spans="1:85">
      <c r="A293" s="19">
        <v>3</v>
      </c>
      <c r="B293" s="19">
        <v>6</v>
      </c>
      <c r="C293" s="19">
        <v>140</v>
      </c>
      <c r="D293" s="19">
        <v>30</v>
      </c>
      <c r="E293" s="19">
        <v>0</v>
      </c>
      <c r="F293" s="24">
        <f t="shared" si="24"/>
        <v>75</v>
      </c>
      <c r="G293" s="19">
        <v>150</v>
      </c>
      <c r="H293" s="24">
        <f t="shared" si="26"/>
        <v>15</v>
      </c>
      <c r="I293" s="24">
        <f t="shared" si="27"/>
        <v>8</v>
      </c>
      <c r="J293" s="24">
        <f t="shared" si="28"/>
        <v>80</v>
      </c>
      <c r="K293" s="47" t="str">
        <f t="shared" si="25"/>
        <v>03</v>
      </c>
      <c r="L293" s="19">
        <v>62</v>
      </c>
      <c r="M293" s="19">
        <v>0</v>
      </c>
      <c r="N293" s="19">
        <v>0</v>
      </c>
      <c r="O293" s="19">
        <v>1</v>
      </c>
      <c r="P293" s="19">
        <v>0</v>
      </c>
      <c r="Q293" s="20" t="s">
        <v>170</v>
      </c>
      <c r="R293" s="19">
        <v>42</v>
      </c>
      <c r="S293" s="19">
        <v>10</v>
      </c>
      <c r="T293" s="19">
        <v>2</v>
      </c>
      <c r="U293" s="19">
        <v>4</v>
      </c>
      <c r="V293" s="19">
        <v>0.217</v>
      </c>
      <c r="W293" s="19">
        <v>0.19789999999999999</v>
      </c>
      <c r="X293" s="19">
        <v>24</v>
      </c>
      <c r="Y293" s="19">
        <v>0</v>
      </c>
      <c r="Z293" s="20" t="s">
        <v>176</v>
      </c>
      <c r="AA293" s="19"/>
      <c r="AB293" s="19">
        <v>0</v>
      </c>
      <c r="AC293" s="19">
        <v>1</v>
      </c>
      <c r="AD293" s="19">
        <v>15</v>
      </c>
      <c r="AE293" s="19">
        <v>4</v>
      </c>
      <c r="AF293" s="19">
        <v>1</v>
      </c>
      <c r="AG293" s="19">
        <v>1.1200000000000001</v>
      </c>
      <c r="AH293" s="19">
        <v>0</v>
      </c>
      <c r="BA293" s="19">
        <v>3</v>
      </c>
      <c r="BB293" s="19">
        <v>6</v>
      </c>
      <c r="BC293" s="19">
        <v>140</v>
      </c>
      <c r="BD293" s="19">
        <v>30</v>
      </c>
      <c r="BE293" s="19">
        <v>0</v>
      </c>
      <c r="BF293" s="19">
        <v>7.4</v>
      </c>
      <c r="BG293" s="19">
        <v>150</v>
      </c>
      <c r="BH293" s="19">
        <v>17</v>
      </c>
      <c r="BI293" s="19">
        <v>60</v>
      </c>
      <c r="BJ293" s="19">
        <v>5</v>
      </c>
      <c r="BK293" s="19">
        <v>2</v>
      </c>
      <c r="BL293" s="19">
        <v>62</v>
      </c>
      <c r="BM293" s="19">
        <v>0</v>
      </c>
      <c r="BN293" s="19">
        <v>0</v>
      </c>
      <c r="BO293" s="19">
        <v>1</v>
      </c>
      <c r="BP293" s="19">
        <v>0</v>
      </c>
      <c r="BQ293" s="20" t="s">
        <v>170</v>
      </c>
      <c r="BR293" s="19">
        <v>42</v>
      </c>
      <c r="BS293" s="19">
        <v>10</v>
      </c>
      <c r="BT293" s="19">
        <v>2</v>
      </c>
      <c r="BU293" s="19">
        <v>4</v>
      </c>
      <c r="BV293" s="19">
        <v>0.217</v>
      </c>
      <c r="BW293" s="19">
        <v>0.19789999999999999</v>
      </c>
      <c r="BX293" s="19">
        <v>24</v>
      </c>
      <c r="BY293" s="19">
        <v>0</v>
      </c>
      <c r="BZ293" s="20" t="s">
        <v>176</v>
      </c>
      <c r="CA293" s="19"/>
      <c r="CB293" s="19">
        <v>0</v>
      </c>
      <c r="CC293" s="19">
        <v>1</v>
      </c>
      <c r="CD293" s="19">
        <v>15</v>
      </c>
      <c r="CE293" s="19">
        <v>4</v>
      </c>
      <c r="CF293" s="19">
        <v>1</v>
      </c>
      <c r="CG293" s="19">
        <v>1.1200000000000001</v>
      </c>
    </row>
    <row r="294" spans="1:85">
      <c r="A294" s="19">
        <v>4</v>
      </c>
      <c r="B294" s="19">
        <v>5</v>
      </c>
      <c r="C294" s="19">
        <v>90</v>
      </c>
      <c r="D294" s="19">
        <v>30</v>
      </c>
      <c r="E294" s="19">
        <v>0</v>
      </c>
      <c r="F294" s="24">
        <f t="shared" si="24"/>
        <v>55</v>
      </c>
      <c r="G294" s="19">
        <v>150</v>
      </c>
      <c r="H294" s="24">
        <f t="shared" si="26"/>
        <v>15</v>
      </c>
      <c r="I294" s="24">
        <f t="shared" si="27"/>
        <v>8</v>
      </c>
      <c r="J294" s="24">
        <f t="shared" si="28"/>
        <v>80</v>
      </c>
      <c r="K294" s="47" t="str">
        <f t="shared" si="25"/>
        <v>03</v>
      </c>
      <c r="L294" s="19">
        <v>62</v>
      </c>
      <c r="M294" s="19">
        <v>0</v>
      </c>
      <c r="N294" s="19">
        <v>0</v>
      </c>
      <c r="O294" s="19">
        <v>1</v>
      </c>
      <c r="P294" s="19">
        <v>0</v>
      </c>
      <c r="Q294" s="20" t="s">
        <v>170</v>
      </c>
      <c r="R294" s="19">
        <v>42</v>
      </c>
      <c r="S294" s="19">
        <v>10</v>
      </c>
      <c r="T294" s="19">
        <v>2</v>
      </c>
      <c r="U294" s="19">
        <v>4</v>
      </c>
      <c r="V294" s="19">
        <v>0.14799999999999999</v>
      </c>
      <c r="W294" s="19">
        <v>0.1331</v>
      </c>
      <c r="X294" s="19">
        <v>24</v>
      </c>
      <c r="Y294" s="19">
        <v>0</v>
      </c>
      <c r="Z294" s="20" t="s">
        <v>176</v>
      </c>
      <c r="AA294" s="19"/>
      <c r="AB294" s="19">
        <v>0</v>
      </c>
      <c r="AC294" s="19">
        <v>1</v>
      </c>
      <c r="AD294" s="19">
        <v>15</v>
      </c>
      <c r="AE294" s="19">
        <v>4</v>
      </c>
      <c r="AF294" s="19">
        <v>1</v>
      </c>
      <c r="AG294" s="19">
        <v>1.1200000000000001</v>
      </c>
      <c r="AH294" s="19">
        <v>0</v>
      </c>
      <c r="BA294" s="19">
        <v>4</v>
      </c>
      <c r="BB294" s="19">
        <v>5</v>
      </c>
      <c r="BC294" s="19">
        <v>90</v>
      </c>
      <c r="BD294" s="19">
        <v>30</v>
      </c>
      <c r="BE294" s="19">
        <v>0</v>
      </c>
      <c r="BF294" s="19">
        <v>5.4</v>
      </c>
      <c r="BG294" s="19">
        <v>150</v>
      </c>
      <c r="BH294" s="19">
        <v>17</v>
      </c>
      <c r="BI294" s="19">
        <v>60</v>
      </c>
      <c r="BJ294" s="19">
        <v>5</v>
      </c>
      <c r="BK294" s="19">
        <v>2</v>
      </c>
      <c r="BL294" s="19">
        <v>62</v>
      </c>
      <c r="BM294" s="19">
        <v>0</v>
      </c>
      <c r="BN294" s="19">
        <v>0</v>
      </c>
      <c r="BO294" s="19">
        <v>1</v>
      </c>
      <c r="BP294" s="19">
        <v>0</v>
      </c>
      <c r="BQ294" s="20" t="s">
        <v>170</v>
      </c>
      <c r="BR294" s="19">
        <v>42</v>
      </c>
      <c r="BS294" s="19">
        <v>10</v>
      </c>
      <c r="BT294" s="19">
        <v>2</v>
      </c>
      <c r="BU294" s="19">
        <v>4</v>
      </c>
      <c r="BV294" s="19">
        <v>0.14799999999999999</v>
      </c>
      <c r="BW294" s="19">
        <v>0.1331</v>
      </c>
      <c r="BX294" s="19">
        <v>24</v>
      </c>
      <c r="BY294" s="19">
        <v>0</v>
      </c>
      <c r="BZ294" s="20" t="s">
        <v>176</v>
      </c>
      <c r="CA294" s="19"/>
      <c r="CB294" s="19">
        <v>0</v>
      </c>
      <c r="CC294" s="19">
        <v>1</v>
      </c>
      <c r="CD294" s="19">
        <v>15</v>
      </c>
      <c r="CE294" s="19">
        <v>4</v>
      </c>
      <c r="CF294" s="19">
        <v>1</v>
      </c>
      <c r="CG294" s="19">
        <v>1.1200000000000001</v>
      </c>
    </row>
    <row r="295" spans="1:85">
      <c r="A295" s="19">
        <v>5</v>
      </c>
      <c r="B295" s="19">
        <v>4</v>
      </c>
      <c r="C295" s="19">
        <v>60</v>
      </c>
      <c r="D295" s="19">
        <v>30</v>
      </c>
      <c r="E295" s="19">
        <v>0</v>
      </c>
      <c r="F295" s="24">
        <f t="shared" si="24"/>
        <v>45</v>
      </c>
      <c r="G295" s="19">
        <v>150</v>
      </c>
      <c r="H295" s="24">
        <f t="shared" si="26"/>
        <v>15</v>
      </c>
      <c r="I295" s="24">
        <f t="shared" si="27"/>
        <v>8</v>
      </c>
      <c r="J295" s="24">
        <f t="shared" si="28"/>
        <v>80</v>
      </c>
      <c r="K295" s="47" t="str">
        <f t="shared" si="25"/>
        <v>03</v>
      </c>
      <c r="L295" s="19">
        <v>62</v>
      </c>
      <c r="M295" s="19">
        <v>0</v>
      </c>
      <c r="N295" s="19">
        <v>0</v>
      </c>
      <c r="O295" s="19">
        <v>1</v>
      </c>
      <c r="P295" s="19">
        <v>0</v>
      </c>
      <c r="Q295" s="20" t="s">
        <v>170</v>
      </c>
      <c r="R295" s="19">
        <v>42</v>
      </c>
      <c r="S295" s="19">
        <v>10</v>
      </c>
      <c r="T295" s="19">
        <v>2</v>
      </c>
      <c r="U295" s="19">
        <v>4</v>
      </c>
      <c r="V295" s="19">
        <v>0.10199999999999999</v>
      </c>
      <c r="W295" s="19">
        <v>9.11E-2</v>
      </c>
      <c r="X295" s="19">
        <v>24</v>
      </c>
      <c r="Y295" s="19">
        <v>0</v>
      </c>
      <c r="Z295" s="20" t="s">
        <v>176</v>
      </c>
      <c r="AA295" s="19"/>
      <c r="AB295" s="19">
        <v>0</v>
      </c>
      <c r="AC295" s="19">
        <v>1</v>
      </c>
      <c r="AD295" s="19">
        <v>15</v>
      </c>
      <c r="AE295" s="19">
        <v>4</v>
      </c>
      <c r="AF295" s="19">
        <v>1</v>
      </c>
      <c r="AG295" s="19">
        <v>1.1200000000000001</v>
      </c>
      <c r="AH295" s="19">
        <v>0</v>
      </c>
      <c r="BA295" s="19">
        <v>5</v>
      </c>
      <c r="BB295" s="19">
        <v>4</v>
      </c>
      <c r="BC295" s="19">
        <v>60</v>
      </c>
      <c r="BD295" s="19">
        <v>30</v>
      </c>
      <c r="BE295" s="19">
        <v>0</v>
      </c>
      <c r="BF295" s="19">
        <v>4.4000000000000004</v>
      </c>
      <c r="BG295" s="19">
        <v>150</v>
      </c>
      <c r="BH295" s="19">
        <v>17</v>
      </c>
      <c r="BI295" s="19">
        <v>60</v>
      </c>
      <c r="BJ295" s="19">
        <v>5</v>
      </c>
      <c r="BK295" s="19">
        <v>2</v>
      </c>
      <c r="BL295" s="19">
        <v>62</v>
      </c>
      <c r="BM295" s="19">
        <v>0</v>
      </c>
      <c r="BN295" s="19">
        <v>0</v>
      </c>
      <c r="BO295" s="19">
        <v>1</v>
      </c>
      <c r="BP295" s="19">
        <v>0</v>
      </c>
      <c r="BQ295" s="20" t="s">
        <v>170</v>
      </c>
      <c r="BR295" s="19">
        <v>42</v>
      </c>
      <c r="BS295" s="19">
        <v>10</v>
      </c>
      <c r="BT295" s="19">
        <v>2</v>
      </c>
      <c r="BU295" s="19">
        <v>4</v>
      </c>
      <c r="BV295" s="19">
        <v>0.10199999999999999</v>
      </c>
      <c r="BW295" s="19">
        <v>9.11E-2</v>
      </c>
      <c r="BX295" s="19">
        <v>24</v>
      </c>
      <c r="BY295" s="19">
        <v>0</v>
      </c>
      <c r="BZ295" s="20" t="s">
        <v>176</v>
      </c>
      <c r="CA295" s="19"/>
      <c r="CB295" s="19">
        <v>0</v>
      </c>
      <c r="CC295" s="19">
        <v>1</v>
      </c>
      <c r="CD295" s="19">
        <v>15</v>
      </c>
      <c r="CE295" s="19">
        <v>4</v>
      </c>
      <c r="CF295" s="19">
        <v>1</v>
      </c>
      <c r="CG295" s="19">
        <v>1.1200000000000001</v>
      </c>
    </row>
    <row r="296" spans="1:85">
      <c r="A296" s="19">
        <v>6</v>
      </c>
      <c r="B296" s="19">
        <v>3</v>
      </c>
      <c r="C296" s="19">
        <v>30</v>
      </c>
      <c r="D296" s="19">
        <v>15</v>
      </c>
      <c r="E296" s="19">
        <v>0</v>
      </c>
      <c r="F296" s="24">
        <f t="shared" si="24"/>
        <v>35</v>
      </c>
      <c r="G296" s="19">
        <v>150</v>
      </c>
      <c r="H296" s="24">
        <f t="shared" si="26"/>
        <v>15</v>
      </c>
      <c r="I296" s="24">
        <f t="shared" si="27"/>
        <v>8</v>
      </c>
      <c r="J296" s="24">
        <f t="shared" si="28"/>
        <v>80</v>
      </c>
      <c r="K296" s="47" t="str">
        <f t="shared" si="25"/>
        <v>03</v>
      </c>
      <c r="L296" s="19">
        <v>62</v>
      </c>
      <c r="M296" s="19">
        <v>0</v>
      </c>
      <c r="N296" s="19">
        <v>0</v>
      </c>
      <c r="O296" s="19">
        <v>0</v>
      </c>
      <c r="P296" s="19">
        <v>0</v>
      </c>
      <c r="Q296" s="20" t="s">
        <v>170</v>
      </c>
      <c r="R296" s="19">
        <v>42</v>
      </c>
      <c r="S296" s="19">
        <v>10</v>
      </c>
      <c r="T296" s="19">
        <v>2</v>
      </c>
      <c r="U296" s="19">
        <v>4</v>
      </c>
      <c r="V296" s="19">
        <v>6.4000000000000001E-2</v>
      </c>
      <c r="W296" s="19">
        <v>5.62E-2</v>
      </c>
      <c r="X296" s="19">
        <v>24</v>
      </c>
      <c r="Y296" s="19">
        <v>0</v>
      </c>
      <c r="Z296" s="20" t="s">
        <v>176</v>
      </c>
      <c r="AA296" s="19"/>
      <c r="AB296" s="19">
        <v>2.8</v>
      </c>
      <c r="AC296" s="19">
        <v>1</v>
      </c>
      <c r="AD296" s="19">
        <v>15</v>
      </c>
      <c r="AE296" s="19">
        <v>4</v>
      </c>
      <c r="AF296" s="19">
        <v>1</v>
      </c>
      <c r="AG296" s="19">
        <v>1.1200000000000001</v>
      </c>
      <c r="AH296" s="19">
        <v>0</v>
      </c>
      <c r="BA296" s="19">
        <v>6</v>
      </c>
      <c r="BB296" s="19">
        <v>3</v>
      </c>
      <c r="BC296" s="19">
        <v>30</v>
      </c>
      <c r="BD296" s="19">
        <v>15</v>
      </c>
      <c r="BE296" s="19">
        <v>0</v>
      </c>
      <c r="BF296" s="19">
        <v>3.4</v>
      </c>
      <c r="BG296" s="19">
        <v>150</v>
      </c>
      <c r="BH296" s="19">
        <v>17</v>
      </c>
      <c r="BI296" s="19">
        <v>60</v>
      </c>
      <c r="BJ296" s="19">
        <v>5</v>
      </c>
      <c r="BK296" s="19">
        <v>2</v>
      </c>
      <c r="BL296" s="19">
        <v>62</v>
      </c>
      <c r="BM296" s="19">
        <v>0</v>
      </c>
      <c r="BN296" s="19">
        <v>0</v>
      </c>
      <c r="BO296" s="19">
        <v>0</v>
      </c>
      <c r="BP296" s="19">
        <v>0</v>
      </c>
      <c r="BQ296" s="20" t="s">
        <v>170</v>
      </c>
      <c r="BR296" s="19">
        <v>42</v>
      </c>
      <c r="BS296" s="19">
        <v>10</v>
      </c>
      <c r="BT296" s="19">
        <v>2</v>
      </c>
      <c r="BU296" s="19">
        <v>4</v>
      </c>
      <c r="BV296" s="19">
        <v>6.4000000000000001E-2</v>
      </c>
      <c r="BW296" s="19">
        <v>5.62E-2</v>
      </c>
      <c r="BX296" s="19">
        <v>24</v>
      </c>
      <c r="BY296" s="19">
        <v>0</v>
      </c>
      <c r="BZ296" s="20" t="s">
        <v>176</v>
      </c>
      <c r="CA296" s="19"/>
      <c r="CB296" s="19">
        <v>2.8</v>
      </c>
      <c r="CC296" s="19">
        <v>1</v>
      </c>
      <c r="CD296" s="19">
        <v>15</v>
      </c>
      <c r="CE296" s="19">
        <v>4</v>
      </c>
      <c r="CF296" s="19">
        <v>1</v>
      </c>
      <c r="CG296" s="19">
        <v>1.1200000000000001</v>
      </c>
    </row>
    <row r="297" spans="1:85">
      <c r="A297" s="19">
        <v>7</v>
      </c>
      <c r="B297" s="19">
        <v>2</v>
      </c>
      <c r="C297" s="19">
        <v>20</v>
      </c>
      <c r="D297" s="19">
        <v>10</v>
      </c>
      <c r="E297" s="19">
        <v>0</v>
      </c>
      <c r="F297" s="24">
        <f t="shared" si="24"/>
        <v>25</v>
      </c>
      <c r="G297" s="19">
        <v>150</v>
      </c>
      <c r="H297" s="24">
        <f t="shared" si="26"/>
        <v>15</v>
      </c>
      <c r="I297" s="24">
        <f t="shared" si="27"/>
        <v>10</v>
      </c>
      <c r="J297" s="24">
        <f t="shared" si="28"/>
        <v>80</v>
      </c>
      <c r="K297" s="47" t="str">
        <f t="shared" si="25"/>
        <v>00</v>
      </c>
      <c r="L297" s="19">
        <v>73</v>
      </c>
      <c r="M297" s="19">
        <v>0</v>
      </c>
      <c r="N297" s="19">
        <v>0</v>
      </c>
      <c r="O297" s="19">
        <v>0</v>
      </c>
      <c r="P297" s="19">
        <v>0</v>
      </c>
      <c r="Q297" s="20" t="s">
        <v>170</v>
      </c>
      <c r="R297" s="19">
        <v>42</v>
      </c>
      <c r="S297" s="19">
        <v>15</v>
      </c>
      <c r="T297" s="19">
        <v>2</v>
      </c>
      <c r="U297" s="19">
        <v>4</v>
      </c>
      <c r="V297" s="19">
        <v>4.2000000000000003E-2</v>
      </c>
      <c r="W297" s="19">
        <v>3.6299999999999999E-2</v>
      </c>
      <c r="X297" s="19">
        <v>24</v>
      </c>
      <c r="Y297" s="19">
        <v>0</v>
      </c>
      <c r="Z297" s="20" t="s">
        <v>176</v>
      </c>
      <c r="AA297" s="19"/>
      <c r="AB297" s="19">
        <v>2</v>
      </c>
      <c r="AC297" s="19">
        <v>1</v>
      </c>
      <c r="AD297" s="19">
        <v>15</v>
      </c>
      <c r="AE297" s="19">
        <v>4</v>
      </c>
      <c r="AF297" s="19">
        <v>1</v>
      </c>
      <c r="AG297" s="19">
        <v>1.1200000000000001</v>
      </c>
      <c r="AH297" s="19">
        <v>0</v>
      </c>
      <c r="BA297" s="19">
        <v>7</v>
      </c>
      <c r="BB297" s="19">
        <v>2</v>
      </c>
      <c r="BC297" s="19">
        <v>20</v>
      </c>
      <c r="BD297" s="19">
        <v>10</v>
      </c>
      <c r="BE297" s="19">
        <v>0</v>
      </c>
      <c r="BF297" s="19">
        <v>2.4</v>
      </c>
      <c r="BG297" s="19">
        <v>150</v>
      </c>
      <c r="BH297" s="19">
        <v>17</v>
      </c>
      <c r="BI297" s="19">
        <v>80</v>
      </c>
      <c r="BJ297" s="19">
        <v>5</v>
      </c>
      <c r="BK297" s="19">
        <v>2</v>
      </c>
      <c r="BL297" s="19">
        <v>73</v>
      </c>
      <c r="BM297" s="19">
        <v>0</v>
      </c>
      <c r="BN297" s="19">
        <v>0</v>
      </c>
      <c r="BO297" s="19">
        <v>0</v>
      </c>
      <c r="BP297" s="19">
        <v>0</v>
      </c>
      <c r="BQ297" s="20" t="s">
        <v>170</v>
      </c>
      <c r="BR297" s="19">
        <v>42</v>
      </c>
      <c r="BS297" s="19">
        <v>15</v>
      </c>
      <c r="BT297" s="19">
        <v>2</v>
      </c>
      <c r="BU297" s="19">
        <v>4</v>
      </c>
      <c r="BV297" s="19">
        <v>4.2000000000000003E-2</v>
      </c>
      <c r="BW297" s="19">
        <v>3.6299999999999999E-2</v>
      </c>
      <c r="BX297" s="19">
        <v>24</v>
      </c>
      <c r="BY297" s="19">
        <v>0</v>
      </c>
      <c r="BZ297" s="20" t="s">
        <v>176</v>
      </c>
      <c r="CA297" s="19"/>
      <c r="CB297" s="19">
        <v>2</v>
      </c>
      <c r="CC297" s="19">
        <v>1</v>
      </c>
      <c r="CD297" s="19">
        <v>15</v>
      </c>
      <c r="CE297" s="19">
        <v>4</v>
      </c>
      <c r="CF297" s="19">
        <v>1</v>
      </c>
      <c r="CG297" s="19">
        <v>1.1200000000000001</v>
      </c>
    </row>
    <row r="298" spans="1:85">
      <c r="A298" s="19">
        <v>8</v>
      </c>
      <c r="B298" s="19">
        <v>1</v>
      </c>
      <c r="C298" s="19">
        <v>20</v>
      </c>
      <c r="D298" s="19">
        <v>10</v>
      </c>
      <c r="E298" s="19">
        <v>0</v>
      </c>
      <c r="F298" s="24">
        <f t="shared" si="24"/>
        <v>25</v>
      </c>
      <c r="G298" s="19">
        <v>150</v>
      </c>
      <c r="H298" s="24">
        <f t="shared" si="26"/>
        <v>15</v>
      </c>
      <c r="I298" s="24">
        <f t="shared" si="27"/>
        <v>10</v>
      </c>
      <c r="J298" s="24">
        <f t="shared" si="28"/>
        <v>80</v>
      </c>
      <c r="K298" s="47" t="str">
        <f t="shared" si="25"/>
        <v>00</v>
      </c>
      <c r="L298" s="19">
        <v>73</v>
      </c>
      <c r="M298" s="19">
        <v>0</v>
      </c>
      <c r="N298" s="19">
        <v>0</v>
      </c>
      <c r="O298" s="19">
        <v>0</v>
      </c>
      <c r="P298" s="19">
        <v>0</v>
      </c>
      <c r="Q298" s="20" t="s">
        <v>170</v>
      </c>
      <c r="R298" s="19">
        <v>42</v>
      </c>
      <c r="S298" s="19">
        <v>15</v>
      </c>
      <c r="T298" s="19">
        <v>2</v>
      </c>
      <c r="U298" s="19">
        <v>4</v>
      </c>
      <c r="V298" s="19">
        <v>5.1999999999999998E-2</v>
      </c>
      <c r="W298" s="19">
        <v>3.5999999999999997E-2</v>
      </c>
      <c r="X298" s="19">
        <v>24</v>
      </c>
      <c r="Y298" s="19">
        <v>0</v>
      </c>
      <c r="Z298" s="20" t="s">
        <v>176</v>
      </c>
      <c r="AA298" s="19"/>
      <c r="AB298" s="19">
        <v>2</v>
      </c>
      <c r="AC298" s="19">
        <v>1</v>
      </c>
      <c r="AD298" s="19">
        <v>15</v>
      </c>
      <c r="AE298" s="19">
        <v>4</v>
      </c>
      <c r="AF298" s="19">
        <v>1</v>
      </c>
      <c r="AG298" s="19">
        <v>1.1200000000000001</v>
      </c>
      <c r="AH298" s="19">
        <v>0</v>
      </c>
      <c r="BA298" s="19">
        <v>8</v>
      </c>
      <c r="BB298" s="19">
        <v>1</v>
      </c>
      <c r="BC298" s="19">
        <v>20</v>
      </c>
      <c r="BD298" s="19">
        <v>10</v>
      </c>
      <c r="BE298" s="19">
        <v>0</v>
      </c>
      <c r="BF298" s="19">
        <v>2.4</v>
      </c>
      <c r="BG298" s="19">
        <v>150</v>
      </c>
      <c r="BH298" s="19">
        <v>17</v>
      </c>
      <c r="BI298" s="19">
        <v>80</v>
      </c>
      <c r="BJ298" s="19">
        <v>5</v>
      </c>
      <c r="BK298" s="19">
        <v>2</v>
      </c>
      <c r="BL298" s="19">
        <v>73</v>
      </c>
      <c r="BM298" s="19">
        <v>0</v>
      </c>
      <c r="BN298" s="19">
        <v>0</v>
      </c>
      <c r="BO298" s="19">
        <v>0</v>
      </c>
      <c r="BP298" s="19">
        <v>0</v>
      </c>
      <c r="BQ298" s="20" t="s">
        <v>170</v>
      </c>
      <c r="BR298" s="19">
        <v>42</v>
      </c>
      <c r="BS298" s="19">
        <v>15</v>
      </c>
      <c r="BT298" s="19">
        <v>2</v>
      </c>
      <c r="BU298" s="19">
        <v>4</v>
      </c>
      <c r="BV298" s="19">
        <v>5.1999999999999998E-2</v>
      </c>
      <c r="BW298" s="19">
        <v>3.5999999999999997E-2</v>
      </c>
      <c r="BX298" s="19">
        <v>24</v>
      </c>
      <c r="BY298" s="19">
        <v>0</v>
      </c>
      <c r="BZ298" s="20" t="s">
        <v>176</v>
      </c>
      <c r="CA298" s="19"/>
      <c r="CB298" s="19">
        <v>2</v>
      </c>
      <c r="CC298" s="19">
        <v>1</v>
      </c>
      <c r="CD298" s="19">
        <v>15</v>
      </c>
      <c r="CE298" s="19">
        <v>4</v>
      </c>
      <c r="CF298" s="19">
        <v>1</v>
      </c>
      <c r="CG298" s="19">
        <v>1.1200000000000001</v>
      </c>
    </row>
    <row r="299" spans="1:85">
      <c r="A299" s="19">
        <v>9</v>
      </c>
      <c r="B299" s="19">
        <v>800</v>
      </c>
      <c r="C299" s="19">
        <v>5</v>
      </c>
      <c r="D299" s="19">
        <v>15</v>
      </c>
      <c r="E299" s="19">
        <v>0</v>
      </c>
      <c r="F299" s="24">
        <f t="shared" si="24"/>
        <v>15</v>
      </c>
      <c r="G299" s="19">
        <v>1480</v>
      </c>
      <c r="H299" s="24">
        <f t="shared" si="26"/>
        <v>15</v>
      </c>
      <c r="I299" s="24">
        <f t="shared" si="27"/>
        <v>19</v>
      </c>
      <c r="J299" s="24">
        <f t="shared" si="28"/>
        <v>80</v>
      </c>
      <c r="K299" s="47" t="str">
        <f t="shared" si="25"/>
        <v>00</v>
      </c>
      <c r="L299" s="19">
        <v>73</v>
      </c>
      <c r="M299" s="19">
        <v>0</v>
      </c>
      <c r="N299" s="19">
        <v>4</v>
      </c>
      <c r="O299" s="19">
        <v>0</v>
      </c>
      <c r="P299" s="19">
        <v>4</v>
      </c>
      <c r="Q299" s="20" t="s">
        <v>175</v>
      </c>
      <c r="R299" s="19">
        <v>42</v>
      </c>
      <c r="S299" s="19">
        <v>15</v>
      </c>
      <c r="T299" s="19">
        <v>2</v>
      </c>
      <c r="U299" s="19">
        <v>4</v>
      </c>
      <c r="V299" s="19">
        <v>2.4E-2</v>
      </c>
      <c r="W299" s="19">
        <v>0.02</v>
      </c>
      <c r="X299" s="19">
        <v>24</v>
      </c>
      <c r="Y299" s="19">
        <v>0</v>
      </c>
      <c r="Z299" s="20" t="s">
        <v>176</v>
      </c>
      <c r="AA299" s="19"/>
      <c r="AB299" s="19">
        <v>1.1200000000000001</v>
      </c>
      <c r="AC299" s="19">
        <v>1</v>
      </c>
      <c r="AD299" s="19">
        <v>15</v>
      </c>
      <c r="AE299" s="19">
        <v>4</v>
      </c>
      <c r="AF299" s="19">
        <v>1</v>
      </c>
      <c r="AG299" s="19">
        <v>1.1200000000000001</v>
      </c>
      <c r="AH299" s="19">
        <v>0</v>
      </c>
      <c r="BA299" s="19">
        <v>9</v>
      </c>
      <c r="BB299" s="19">
        <v>800</v>
      </c>
      <c r="BC299" s="19">
        <v>5</v>
      </c>
      <c r="BD299" s="19">
        <v>15</v>
      </c>
      <c r="BE299" s="19">
        <v>0</v>
      </c>
      <c r="BF299" s="19">
        <v>1.4</v>
      </c>
      <c r="BG299" s="19">
        <v>1480</v>
      </c>
      <c r="BH299" s="19">
        <v>17</v>
      </c>
      <c r="BI299" s="19">
        <v>150</v>
      </c>
      <c r="BJ299" s="19">
        <v>5</v>
      </c>
      <c r="BK299" s="19">
        <v>2</v>
      </c>
      <c r="BL299" s="19">
        <v>73</v>
      </c>
      <c r="BM299" s="19">
        <v>0</v>
      </c>
      <c r="BN299" s="19">
        <v>4</v>
      </c>
      <c r="BO299" s="19">
        <v>0</v>
      </c>
      <c r="BP299" s="19">
        <v>4</v>
      </c>
      <c r="BQ299" s="20" t="s">
        <v>175</v>
      </c>
      <c r="BR299" s="19">
        <v>42</v>
      </c>
      <c r="BS299" s="19">
        <v>15</v>
      </c>
      <c r="BT299" s="19">
        <v>2</v>
      </c>
      <c r="BU299" s="19">
        <v>4</v>
      </c>
      <c r="BV299" s="19">
        <v>2.4E-2</v>
      </c>
      <c r="BW299" s="19">
        <v>0.02</v>
      </c>
      <c r="BX299" s="19">
        <v>24</v>
      </c>
      <c r="BY299" s="19">
        <v>0</v>
      </c>
      <c r="BZ299" s="20" t="s">
        <v>176</v>
      </c>
      <c r="CA299" s="19"/>
      <c r="CB299" s="19">
        <v>1.1200000000000001</v>
      </c>
      <c r="CC299" s="19">
        <v>1</v>
      </c>
      <c r="CD299" s="19">
        <v>15</v>
      </c>
      <c r="CE299" s="19">
        <v>4</v>
      </c>
      <c r="CF299" s="19">
        <v>1</v>
      </c>
      <c r="CG299" s="19">
        <v>1.1200000000000001</v>
      </c>
    </row>
    <row r="300" spans="1:85">
      <c r="A300" s="19"/>
      <c r="B300" s="19"/>
      <c r="C300" s="19"/>
      <c r="D300" s="19"/>
      <c r="E300" s="19"/>
      <c r="F300" s="24" t="str">
        <f t="shared" si="24"/>
        <v/>
      </c>
      <c r="G300" s="19"/>
      <c r="H300" s="24" t="str">
        <f t="shared" si="26"/>
        <v/>
      </c>
      <c r="I300" s="24" t="str">
        <f t="shared" si="27"/>
        <v/>
      </c>
      <c r="J300" s="24" t="str">
        <f t="shared" si="28"/>
        <v/>
      </c>
      <c r="K300" s="47" t="str">
        <f t="shared" si="25"/>
        <v/>
      </c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>
        <v>0</v>
      </c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/>
      <c r="CF300" s="19"/>
      <c r="CG300" s="19"/>
    </row>
    <row r="301" spans="1:85">
      <c r="A301" s="19">
        <v>1</v>
      </c>
      <c r="B301" s="19">
        <v>7</v>
      </c>
      <c r="C301" s="19">
        <v>600</v>
      </c>
      <c r="D301" s="19">
        <v>100</v>
      </c>
      <c r="E301" s="19">
        <v>0</v>
      </c>
      <c r="F301" s="24">
        <f t="shared" si="24"/>
        <v>150</v>
      </c>
      <c r="G301" s="19">
        <v>45</v>
      </c>
      <c r="H301" s="24">
        <f t="shared" si="26"/>
        <v>15</v>
      </c>
      <c r="I301" s="24">
        <f t="shared" si="27"/>
        <v>5</v>
      </c>
      <c r="J301" s="24">
        <f t="shared" si="28"/>
        <v>80</v>
      </c>
      <c r="K301" s="47" t="str">
        <f t="shared" si="25"/>
        <v>03</v>
      </c>
      <c r="L301" s="19">
        <v>22</v>
      </c>
      <c r="M301" s="19">
        <v>0</v>
      </c>
      <c r="N301" s="19">
        <v>0</v>
      </c>
      <c r="O301" s="19">
        <v>1</v>
      </c>
      <c r="P301" s="19">
        <v>0</v>
      </c>
      <c r="Q301" s="20" t="s">
        <v>170</v>
      </c>
      <c r="R301" s="19">
        <v>22</v>
      </c>
      <c r="S301" s="19">
        <v>10</v>
      </c>
      <c r="T301" s="19">
        <v>2</v>
      </c>
      <c r="U301" s="19">
        <v>4</v>
      </c>
      <c r="V301" s="19">
        <v>0.441</v>
      </c>
      <c r="W301" s="19">
        <v>0.5</v>
      </c>
      <c r="X301" s="19">
        <v>24</v>
      </c>
      <c r="Y301" s="19">
        <v>0</v>
      </c>
      <c r="Z301" s="20" t="s">
        <v>176</v>
      </c>
      <c r="AA301" s="19"/>
      <c r="AB301" s="19">
        <v>0</v>
      </c>
      <c r="AC301" s="19">
        <v>1</v>
      </c>
      <c r="AD301" s="19">
        <v>15</v>
      </c>
      <c r="AE301" s="19">
        <v>4</v>
      </c>
      <c r="AF301" s="19">
        <v>1</v>
      </c>
      <c r="AG301" s="19">
        <v>2</v>
      </c>
      <c r="AH301" s="19">
        <v>0</v>
      </c>
      <c r="BA301" s="19">
        <v>1</v>
      </c>
      <c r="BB301" s="19">
        <v>7</v>
      </c>
      <c r="BC301" s="19">
        <v>600</v>
      </c>
      <c r="BD301" s="19">
        <v>100</v>
      </c>
      <c r="BE301" s="19">
        <v>0</v>
      </c>
      <c r="BF301" s="19">
        <v>15</v>
      </c>
      <c r="BG301" s="19">
        <v>45</v>
      </c>
      <c r="BH301" s="19">
        <v>10</v>
      </c>
      <c r="BI301" s="19">
        <v>40</v>
      </c>
      <c r="BJ301" s="19">
        <v>5</v>
      </c>
      <c r="BK301" s="19">
        <v>2</v>
      </c>
      <c r="BL301" s="19">
        <v>22</v>
      </c>
      <c r="BM301" s="19">
        <v>0</v>
      </c>
      <c r="BN301" s="19">
        <v>0</v>
      </c>
      <c r="BO301" s="19">
        <v>1</v>
      </c>
      <c r="BP301" s="19">
        <v>0</v>
      </c>
      <c r="BQ301" s="20" t="s">
        <v>170</v>
      </c>
      <c r="BR301" s="19">
        <v>22</v>
      </c>
      <c r="BS301" s="19">
        <v>10</v>
      </c>
      <c r="BT301" s="19">
        <v>2</v>
      </c>
      <c r="BU301" s="19">
        <v>4</v>
      </c>
      <c r="BV301" s="19">
        <v>0.441</v>
      </c>
      <c r="BW301" s="19">
        <v>0.5</v>
      </c>
      <c r="BX301" s="19">
        <v>24</v>
      </c>
      <c r="BY301" s="19">
        <v>0</v>
      </c>
      <c r="BZ301" s="20" t="s">
        <v>176</v>
      </c>
      <c r="CA301" s="19"/>
      <c r="CB301" s="19">
        <v>0</v>
      </c>
      <c r="CC301" s="19">
        <v>1</v>
      </c>
      <c r="CD301" s="19">
        <v>15</v>
      </c>
      <c r="CE301" s="19">
        <v>4</v>
      </c>
      <c r="CF301" s="19">
        <v>1</v>
      </c>
      <c r="CG301" s="19">
        <v>2</v>
      </c>
    </row>
    <row r="302" spans="1:85">
      <c r="A302" s="19">
        <v>2</v>
      </c>
      <c r="B302" s="19">
        <v>6</v>
      </c>
      <c r="C302" s="19">
        <v>360</v>
      </c>
      <c r="D302" s="19">
        <v>50</v>
      </c>
      <c r="E302" s="19">
        <v>0</v>
      </c>
      <c r="F302" s="24">
        <f t="shared" si="24"/>
        <v>120</v>
      </c>
      <c r="G302" s="19">
        <v>60</v>
      </c>
      <c r="H302" s="24">
        <f t="shared" si="26"/>
        <v>15</v>
      </c>
      <c r="I302" s="24">
        <f t="shared" si="27"/>
        <v>8</v>
      </c>
      <c r="J302" s="24">
        <f t="shared" si="28"/>
        <v>80</v>
      </c>
      <c r="K302" s="47" t="str">
        <f t="shared" si="25"/>
        <v>03</v>
      </c>
      <c r="L302" s="19">
        <v>22</v>
      </c>
      <c r="M302" s="19">
        <v>0</v>
      </c>
      <c r="N302" s="19">
        <v>0</v>
      </c>
      <c r="O302" s="19">
        <v>1</v>
      </c>
      <c r="P302" s="19">
        <v>0</v>
      </c>
      <c r="Q302" s="20" t="s">
        <v>170</v>
      </c>
      <c r="R302" s="19">
        <v>22</v>
      </c>
      <c r="S302" s="19">
        <v>10</v>
      </c>
      <c r="T302" s="19">
        <v>2</v>
      </c>
      <c r="U302" s="19">
        <v>4</v>
      </c>
      <c r="V302" s="19">
        <v>0.27500000000000002</v>
      </c>
      <c r="W302" s="19">
        <v>0.26569999999999999</v>
      </c>
      <c r="X302" s="19">
        <v>24</v>
      </c>
      <c r="Y302" s="19">
        <v>0</v>
      </c>
      <c r="Z302" s="20" t="s">
        <v>176</v>
      </c>
      <c r="AA302" s="19"/>
      <c r="AB302" s="19">
        <v>0</v>
      </c>
      <c r="AC302" s="19">
        <v>1</v>
      </c>
      <c r="AD302" s="19">
        <v>15</v>
      </c>
      <c r="AE302" s="19">
        <v>4</v>
      </c>
      <c r="AF302" s="19">
        <v>1</v>
      </c>
      <c r="AG302" s="19">
        <v>2</v>
      </c>
      <c r="AH302" s="19">
        <v>0</v>
      </c>
      <c r="BA302" s="19">
        <v>2</v>
      </c>
      <c r="BB302" s="19">
        <v>6</v>
      </c>
      <c r="BC302" s="19">
        <v>360</v>
      </c>
      <c r="BD302" s="19">
        <v>50</v>
      </c>
      <c r="BE302" s="19">
        <v>0</v>
      </c>
      <c r="BF302" s="19">
        <v>12</v>
      </c>
      <c r="BG302" s="19">
        <v>60</v>
      </c>
      <c r="BH302" s="19">
        <v>17</v>
      </c>
      <c r="BI302" s="19">
        <v>60</v>
      </c>
      <c r="BJ302" s="19">
        <v>5</v>
      </c>
      <c r="BK302" s="19">
        <v>2</v>
      </c>
      <c r="BL302" s="19">
        <v>22</v>
      </c>
      <c r="BM302" s="19">
        <v>0</v>
      </c>
      <c r="BN302" s="19">
        <v>0</v>
      </c>
      <c r="BO302" s="19">
        <v>1</v>
      </c>
      <c r="BP302" s="19">
        <v>0</v>
      </c>
      <c r="BQ302" s="20" t="s">
        <v>170</v>
      </c>
      <c r="BR302" s="19">
        <v>22</v>
      </c>
      <c r="BS302" s="19">
        <v>10</v>
      </c>
      <c r="BT302" s="19">
        <v>2</v>
      </c>
      <c r="BU302" s="19">
        <v>4</v>
      </c>
      <c r="BV302" s="19">
        <v>0.27500000000000002</v>
      </c>
      <c r="BW302" s="19">
        <v>0.26569999999999999</v>
      </c>
      <c r="BX302" s="19">
        <v>24</v>
      </c>
      <c r="BY302" s="19">
        <v>0</v>
      </c>
      <c r="BZ302" s="20" t="s">
        <v>176</v>
      </c>
      <c r="CA302" s="19"/>
      <c r="CB302" s="19">
        <v>0</v>
      </c>
      <c r="CC302" s="19">
        <v>1</v>
      </c>
      <c r="CD302" s="19">
        <v>15</v>
      </c>
      <c r="CE302" s="19">
        <v>4</v>
      </c>
      <c r="CF302" s="19">
        <v>1</v>
      </c>
      <c r="CG302" s="19">
        <v>2</v>
      </c>
    </row>
    <row r="303" spans="1:85">
      <c r="A303" s="19">
        <v>3</v>
      </c>
      <c r="B303" s="19">
        <v>5</v>
      </c>
      <c r="C303" s="19">
        <v>140</v>
      </c>
      <c r="D303" s="19">
        <v>30</v>
      </c>
      <c r="E303" s="19">
        <v>0</v>
      </c>
      <c r="F303" s="24">
        <f t="shared" si="24"/>
        <v>75</v>
      </c>
      <c r="G303" s="19">
        <v>150</v>
      </c>
      <c r="H303" s="24">
        <f t="shared" si="26"/>
        <v>15</v>
      </c>
      <c r="I303" s="24">
        <f t="shared" si="27"/>
        <v>8</v>
      </c>
      <c r="J303" s="24">
        <f t="shared" si="28"/>
        <v>80</v>
      </c>
      <c r="K303" s="47" t="str">
        <f t="shared" si="25"/>
        <v>03</v>
      </c>
      <c r="L303" s="19">
        <v>62</v>
      </c>
      <c r="M303" s="19">
        <v>0</v>
      </c>
      <c r="N303" s="19">
        <v>0</v>
      </c>
      <c r="O303" s="19">
        <v>1</v>
      </c>
      <c r="P303" s="19">
        <v>0</v>
      </c>
      <c r="Q303" s="20" t="s">
        <v>170</v>
      </c>
      <c r="R303" s="19">
        <v>42</v>
      </c>
      <c r="S303" s="19">
        <v>10</v>
      </c>
      <c r="T303" s="19">
        <v>2</v>
      </c>
      <c r="U303" s="19">
        <v>4</v>
      </c>
      <c r="V303" s="19">
        <v>0.20599999999999999</v>
      </c>
      <c r="W303" s="19">
        <v>0.18790000000000001</v>
      </c>
      <c r="X303" s="19">
        <v>24</v>
      </c>
      <c r="Y303" s="19">
        <v>0</v>
      </c>
      <c r="Z303" s="20" t="s">
        <v>176</v>
      </c>
      <c r="AA303" s="19"/>
      <c r="AB303" s="19">
        <v>0</v>
      </c>
      <c r="AC303" s="19">
        <v>1</v>
      </c>
      <c r="AD303" s="19">
        <v>15</v>
      </c>
      <c r="AE303" s="19">
        <v>4</v>
      </c>
      <c r="AF303" s="19">
        <v>1</v>
      </c>
      <c r="AG303" s="19">
        <v>2</v>
      </c>
      <c r="AH303" s="19">
        <v>0</v>
      </c>
      <c r="BA303" s="19">
        <v>3</v>
      </c>
      <c r="BB303" s="19">
        <v>5</v>
      </c>
      <c r="BC303" s="19">
        <v>140</v>
      </c>
      <c r="BD303" s="19">
        <v>30</v>
      </c>
      <c r="BE303" s="19">
        <v>0</v>
      </c>
      <c r="BF303" s="19">
        <v>7.4</v>
      </c>
      <c r="BG303" s="19">
        <v>150</v>
      </c>
      <c r="BH303" s="19">
        <v>17</v>
      </c>
      <c r="BI303" s="19">
        <v>60</v>
      </c>
      <c r="BJ303" s="19">
        <v>5</v>
      </c>
      <c r="BK303" s="19">
        <v>2</v>
      </c>
      <c r="BL303" s="19">
        <v>62</v>
      </c>
      <c r="BM303" s="19">
        <v>0</v>
      </c>
      <c r="BN303" s="19">
        <v>0</v>
      </c>
      <c r="BO303" s="19">
        <v>1</v>
      </c>
      <c r="BP303" s="19">
        <v>0</v>
      </c>
      <c r="BQ303" s="20" t="s">
        <v>170</v>
      </c>
      <c r="BR303" s="19">
        <v>42</v>
      </c>
      <c r="BS303" s="19">
        <v>10</v>
      </c>
      <c r="BT303" s="19">
        <v>2</v>
      </c>
      <c r="BU303" s="19">
        <v>4</v>
      </c>
      <c r="BV303" s="19">
        <v>0.20599999999999999</v>
      </c>
      <c r="BW303" s="19">
        <v>0.18790000000000001</v>
      </c>
      <c r="BX303" s="19">
        <v>24</v>
      </c>
      <c r="BY303" s="19">
        <v>0</v>
      </c>
      <c r="BZ303" s="20" t="s">
        <v>176</v>
      </c>
      <c r="CA303" s="19"/>
      <c r="CB303" s="19">
        <v>0</v>
      </c>
      <c r="CC303" s="19">
        <v>1</v>
      </c>
      <c r="CD303" s="19">
        <v>15</v>
      </c>
      <c r="CE303" s="19">
        <v>4</v>
      </c>
      <c r="CF303" s="19">
        <v>1</v>
      </c>
      <c r="CG303" s="19">
        <v>2</v>
      </c>
    </row>
    <row r="304" spans="1:85">
      <c r="A304" s="19">
        <v>4</v>
      </c>
      <c r="B304" s="19">
        <v>4</v>
      </c>
      <c r="C304" s="19">
        <v>90</v>
      </c>
      <c r="D304" s="19">
        <v>30</v>
      </c>
      <c r="E304" s="19">
        <v>0</v>
      </c>
      <c r="F304" s="24">
        <f t="shared" si="24"/>
        <v>55</v>
      </c>
      <c r="G304" s="19">
        <v>150</v>
      </c>
      <c r="H304" s="24">
        <f t="shared" si="26"/>
        <v>15</v>
      </c>
      <c r="I304" s="24">
        <f t="shared" si="27"/>
        <v>8</v>
      </c>
      <c r="J304" s="24">
        <f t="shared" si="28"/>
        <v>80</v>
      </c>
      <c r="K304" s="47" t="str">
        <f t="shared" si="25"/>
        <v>03</v>
      </c>
      <c r="L304" s="19">
        <v>62</v>
      </c>
      <c r="M304" s="19">
        <v>0</v>
      </c>
      <c r="N304" s="19">
        <v>0</v>
      </c>
      <c r="O304" s="19">
        <v>1</v>
      </c>
      <c r="P304" s="19">
        <v>0</v>
      </c>
      <c r="Q304" s="20" t="s">
        <v>170</v>
      </c>
      <c r="R304" s="19">
        <v>42</v>
      </c>
      <c r="S304" s="19">
        <v>10</v>
      </c>
      <c r="T304" s="19">
        <v>2</v>
      </c>
      <c r="U304" s="19">
        <v>4</v>
      </c>
      <c r="V304" s="19">
        <v>0.13700000000000001</v>
      </c>
      <c r="W304" s="19">
        <v>0.1232</v>
      </c>
      <c r="X304" s="19">
        <v>24</v>
      </c>
      <c r="Y304" s="19">
        <v>0</v>
      </c>
      <c r="Z304" s="20" t="s">
        <v>176</v>
      </c>
      <c r="AA304" s="19"/>
      <c r="AB304" s="19">
        <v>0</v>
      </c>
      <c r="AC304" s="19">
        <v>1</v>
      </c>
      <c r="AD304" s="19">
        <v>15</v>
      </c>
      <c r="AE304" s="19">
        <v>4</v>
      </c>
      <c r="AF304" s="19">
        <v>1</v>
      </c>
      <c r="AG304" s="19">
        <v>2</v>
      </c>
      <c r="AH304" s="19">
        <v>0</v>
      </c>
      <c r="BA304" s="19">
        <v>4</v>
      </c>
      <c r="BB304" s="19">
        <v>4</v>
      </c>
      <c r="BC304" s="19">
        <v>90</v>
      </c>
      <c r="BD304" s="19">
        <v>30</v>
      </c>
      <c r="BE304" s="19">
        <v>0</v>
      </c>
      <c r="BF304" s="19">
        <v>5.4</v>
      </c>
      <c r="BG304" s="19">
        <v>150</v>
      </c>
      <c r="BH304" s="19">
        <v>17</v>
      </c>
      <c r="BI304" s="19">
        <v>60</v>
      </c>
      <c r="BJ304" s="19">
        <v>5</v>
      </c>
      <c r="BK304" s="19">
        <v>2</v>
      </c>
      <c r="BL304" s="19">
        <v>62</v>
      </c>
      <c r="BM304" s="19">
        <v>0</v>
      </c>
      <c r="BN304" s="19">
        <v>0</v>
      </c>
      <c r="BO304" s="19">
        <v>1</v>
      </c>
      <c r="BP304" s="19">
        <v>0</v>
      </c>
      <c r="BQ304" s="20" t="s">
        <v>170</v>
      </c>
      <c r="BR304" s="19">
        <v>42</v>
      </c>
      <c r="BS304" s="19">
        <v>10</v>
      </c>
      <c r="BT304" s="19">
        <v>2</v>
      </c>
      <c r="BU304" s="19">
        <v>4</v>
      </c>
      <c r="BV304" s="19">
        <v>0.13700000000000001</v>
      </c>
      <c r="BW304" s="19">
        <v>0.1232</v>
      </c>
      <c r="BX304" s="19">
        <v>24</v>
      </c>
      <c r="BY304" s="19">
        <v>0</v>
      </c>
      <c r="BZ304" s="20" t="s">
        <v>176</v>
      </c>
      <c r="CA304" s="19"/>
      <c r="CB304" s="19">
        <v>0</v>
      </c>
      <c r="CC304" s="19">
        <v>1</v>
      </c>
      <c r="CD304" s="19">
        <v>15</v>
      </c>
      <c r="CE304" s="19">
        <v>4</v>
      </c>
      <c r="CF304" s="19">
        <v>1</v>
      </c>
      <c r="CG304" s="19">
        <v>2</v>
      </c>
    </row>
    <row r="305" spans="1:85">
      <c r="A305" s="19">
        <v>5</v>
      </c>
      <c r="B305" s="19">
        <v>3</v>
      </c>
      <c r="C305" s="19">
        <v>60</v>
      </c>
      <c r="D305" s="19">
        <v>30</v>
      </c>
      <c r="E305" s="19">
        <v>0</v>
      </c>
      <c r="F305" s="24">
        <f t="shared" si="24"/>
        <v>45</v>
      </c>
      <c r="G305" s="19">
        <v>150</v>
      </c>
      <c r="H305" s="24">
        <f t="shared" si="26"/>
        <v>15</v>
      </c>
      <c r="I305" s="24">
        <f t="shared" si="27"/>
        <v>8</v>
      </c>
      <c r="J305" s="24">
        <f t="shared" si="28"/>
        <v>80</v>
      </c>
      <c r="K305" s="47" t="str">
        <f t="shared" si="25"/>
        <v>03</v>
      </c>
      <c r="L305" s="19">
        <v>62</v>
      </c>
      <c r="M305" s="19">
        <v>0</v>
      </c>
      <c r="N305" s="19">
        <v>0</v>
      </c>
      <c r="O305" s="19">
        <v>1</v>
      </c>
      <c r="P305" s="19">
        <v>0</v>
      </c>
      <c r="Q305" s="20" t="s">
        <v>170</v>
      </c>
      <c r="R305" s="19">
        <v>42</v>
      </c>
      <c r="S305" s="19">
        <v>10</v>
      </c>
      <c r="T305" s="19">
        <v>2</v>
      </c>
      <c r="U305" s="19">
        <v>4</v>
      </c>
      <c r="V305" s="19">
        <v>9.0999999999999998E-2</v>
      </c>
      <c r="W305" s="19">
        <v>8.1299999999999997E-2</v>
      </c>
      <c r="X305" s="19">
        <v>24</v>
      </c>
      <c r="Y305" s="19">
        <v>0</v>
      </c>
      <c r="Z305" s="20" t="s">
        <v>176</v>
      </c>
      <c r="AA305" s="19"/>
      <c r="AB305" s="19">
        <v>0</v>
      </c>
      <c r="AC305" s="19">
        <v>1</v>
      </c>
      <c r="AD305" s="19">
        <v>15</v>
      </c>
      <c r="AE305" s="19">
        <v>4</v>
      </c>
      <c r="AF305" s="19">
        <v>1</v>
      </c>
      <c r="AG305" s="19">
        <v>2</v>
      </c>
      <c r="AH305" s="19">
        <v>0</v>
      </c>
      <c r="BA305" s="19">
        <v>5</v>
      </c>
      <c r="BB305" s="19">
        <v>3</v>
      </c>
      <c r="BC305" s="19">
        <v>60</v>
      </c>
      <c r="BD305" s="19">
        <v>30</v>
      </c>
      <c r="BE305" s="19">
        <v>0</v>
      </c>
      <c r="BF305" s="19">
        <v>4.4000000000000004</v>
      </c>
      <c r="BG305" s="19">
        <v>150</v>
      </c>
      <c r="BH305" s="19">
        <v>17</v>
      </c>
      <c r="BI305" s="19">
        <v>60</v>
      </c>
      <c r="BJ305" s="19">
        <v>5</v>
      </c>
      <c r="BK305" s="19">
        <v>2</v>
      </c>
      <c r="BL305" s="19">
        <v>62</v>
      </c>
      <c r="BM305" s="19">
        <v>0</v>
      </c>
      <c r="BN305" s="19">
        <v>0</v>
      </c>
      <c r="BO305" s="19">
        <v>1</v>
      </c>
      <c r="BP305" s="19">
        <v>0</v>
      </c>
      <c r="BQ305" s="20" t="s">
        <v>170</v>
      </c>
      <c r="BR305" s="19">
        <v>42</v>
      </c>
      <c r="BS305" s="19">
        <v>10</v>
      </c>
      <c r="BT305" s="19">
        <v>2</v>
      </c>
      <c r="BU305" s="19">
        <v>4</v>
      </c>
      <c r="BV305" s="19">
        <v>9.0999999999999998E-2</v>
      </c>
      <c r="BW305" s="19">
        <v>8.1299999999999997E-2</v>
      </c>
      <c r="BX305" s="19">
        <v>24</v>
      </c>
      <c r="BY305" s="19">
        <v>0</v>
      </c>
      <c r="BZ305" s="20" t="s">
        <v>176</v>
      </c>
      <c r="CA305" s="19"/>
      <c r="CB305" s="19">
        <v>0</v>
      </c>
      <c r="CC305" s="19">
        <v>1</v>
      </c>
      <c r="CD305" s="19">
        <v>15</v>
      </c>
      <c r="CE305" s="19">
        <v>4</v>
      </c>
      <c r="CF305" s="19">
        <v>1</v>
      </c>
      <c r="CG305" s="19">
        <v>2</v>
      </c>
    </row>
    <row r="306" spans="1:85">
      <c r="A306" s="19">
        <v>6</v>
      </c>
      <c r="B306" s="19">
        <v>2</v>
      </c>
      <c r="C306" s="19">
        <v>30</v>
      </c>
      <c r="D306" s="19">
        <v>15</v>
      </c>
      <c r="E306" s="19">
        <v>0</v>
      </c>
      <c r="F306" s="24">
        <f t="shared" si="24"/>
        <v>35</v>
      </c>
      <c r="G306" s="19">
        <v>150</v>
      </c>
      <c r="H306" s="24">
        <f t="shared" si="26"/>
        <v>15</v>
      </c>
      <c r="I306" s="24">
        <f t="shared" si="27"/>
        <v>8</v>
      </c>
      <c r="J306" s="24">
        <f t="shared" si="28"/>
        <v>80</v>
      </c>
      <c r="K306" s="47" t="str">
        <f t="shared" si="25"/>
        <v>00</v>
      </c>
      <c r="L306" s="19">
        <v>62</v>
      </c>
      <c r="M306" s="19">
        <v>0</v>
      </c>
      <c r="N306" s="19">
        <v>0</v>
      </c>
      <c r="O306" s="19">
        <v>0</v>
      </c>
      <c r="P306" s="19">
        <v>0</v>
      </c>
      <c r="Q306" s="20" t="s">
        <v>170</v>
      </c>
      <c r="R306" s="19">
        <v>42</v>
      </c>
      <c r="S306" s="19">
        <v>10</v>
      </c>
      <c r="T306" s="19">
        <v>2</v>
      </c>
      <c r="U306" s="19">
        <v>4</v>
      </c>
      <c r="V306" s="19">
        <v>5.2999999999999999E-2</v>
      </c>
      <c r="W306" s="19">
        <v>4.5600000000000002E-2</v>
      </c>
      <c r="X306" s="19">
        <v>24</v>
      </c>
      <c r="Y306" s="19">
        <v>0</v>
      </c>
      <c r="Z306" s="20" t="s">
        <v>176</v>
      </c>
      <c r="AA306" s="19"/>
      <c r="AB306" s="19">
        <v>2.8</v>
      </c>
      <c r="AC306" s="19">
        <v>1</v>
      </c>
      <c r="AD306" s="19">
        <v>15</v>
      </c>
      <c r="AE306" s="19">
        <v>4</v>
      </c>
      <c r="AF306" s="19">
        <v>1</v>
      </c>
      <c r="AG306" s="19">
        <v>2</v>
      </c>
      <c r="AH306" s="19">
        <v>0</v>
      </c>
      <c r="BA306" s="19">
        <v>6</v>
      </c>
      <c r="BB306" s="19">
        <v>2</v>
      </c>
      <c r="BC306" s="19">
        <v>30</v>
      </c>
      <c r="BD306" s="19">
        <v>15</v>
      </c>
      <c r="BE306" s="19">
        <v>0</v>
      </c>
      <c r="BF306" s="19">
        <v>3.4</v>
      </c>
      <c r="BG306" s="19">
        <v>150</v>
      </c>
      <c r="BH306" s="19">
        <v>17</v>
      </c>
      <c r="BI306" s="19">
        <v>60</v>
      </c>
      <c r="BJ306" s="19">
        <v>5</v>
      </c>
      <c r="BK306" s="19">
        <v>2</v>
      </c>
      <c r="BL306" s="19">
        <v>62</v>
      </c>
      <c r="BM306" s="19">
        <v>0</v>
      </c>
      <c r="BN306" s="19">
        <v>0</v>
      </c>
      <c r="BO306" s="19">
        <v>0</v>
      </c>
      <c r="BP306" s="19">
        <v>0</v>
      </c>
      <c r="BQ306" s="20" t="s">
        <v>170</v>
      </c>
      <c r="BR306" s="19">
        <v>42</v>
      </c>
      <c r="BS306" s="19">
        <v>10</v>
      </c>
      <c r="BT306" s="19">
        <v>2</v>
      </c>
      <c r="BU306" s="19">
        <v>4</v>
      </c>
      <c r="BV306" s="19">
        <v>5.2999999999999999E-2</v>
      </c>
      <c r="BW306" s="19">
        <v>4.5600000000000002E-2</v>
      </c>
      <c r="BX306" s="19">
        <v>24</v>
      </c>
      <c r="BY306" s="19">
        <v>0</v>
      </c>
      <c r="BZ306" s="20" t="s">
        <v>176</v>
      </c>
      <c r="CA306" s="19"/>
      <c r="CB306" s="19">
        <v>2.8</v>
      </c>
      <c r="CC306" s="19">
        <v>1</v>
      </c>
      <c r="CD306" s="19">
        <v>15</v>
      </c>
      <c r="CE306" s="19">
        <v>4</v>
      </c>
      <c r="CF306" s="19">
        <v>1</v>
      </c>
      <c r="CG306" s="19">
        <v>2</v>
      </c>
    </row>
    <row r="307" spans="1:85">
      <c r="A307" s="19">
        <v>7</v>
      </c>
      <c r="B307" s="19">
        <v>1</v>
      </c>
      <c r="C307" s="19">
        <v>20</v>
      </c>
      <c r="D307" s="19">
        <v>10</v>
      </c>
      <c r="E307" s="19">
        <v>0</v>
      </c>
      <c r="F307" s="24">
        <f t="shared" si="24"/>
        <v>25</v>
      </c>
      <c r="G307" s="19">
        <v>150</v>
      </c>
      <c r="H307" s="24">
        <f t="shared" si="26"/>
        <v>15</v>
      </c>
      <c r="I307" s="24">
        <f t="shared" si="27"/>
        <v>10</v>
      </c>
      <c r="J307" s="24">
        <f t="shared" si="28"/>
        <v>80</v>
      </c>
      <c r="K307" s="47" t="str">
        <f t="shared" si="25"/>
        <v>00</v>
      </c>
      <c r="L307" s="19">
        <v>73</v>
      </c>
      <c r="M307" s="19">
        <v>0</v>
      </c>
      <c r="N307" s="19">
        <v>0</v>
      </c>
      <c r="O307" s="19">
        <v>0</v>
      </c>
      <c r="P307" s="19">
        <v>0</v>
      </c>
      <c r="Q307" s="20" t="s">
        <v>170</v>
      </c>
      <c r="R307" s="19">
        <v>42</v>
      </c>
      <c r="S307" s="19">
        <v>15</v>
      </c>
      <c r="T307" s="19">
        <v>2</v>
      </c>
      <c r="U307" s="19">
        <v>4</v>
      </c>
      <c r="V307" s="19">
        <v>5.1999999999999998E-2</v>
      </c>
      <c r="W307" s="19">
        <v>3.5999999999999997E-2</v>
      </c>
      <c r="X307" s="19">
        <v>24</v>
      </c>
      <c r="Y307" s="19">
        <v>0</v>
      </c>
      <c r="Z307" s="20" t="s">
        <v>176</v>
      </c>
      <c r="AA307" s="19"/>
      <c r="AB307" s="19">
        <v>2</v>
      </c>
      <c r="AC307" s="19">
        <v>1</v>
      </c>
      <c r="AD307" s="19">
        <v>15</v>
      </c>
      <c r="AE307" s="19">
        <v>4</v>
      </c>
      <c r="AF307" s="19">
        <v>1</v>
      </c>
      <c r="AG307" s="19">
        <v>2</v>
      </c>
      <c r="AH307" s="19">
        <v>0</v>
      </c>
      <c r="BA307" s="19">
        <v>7</v>
      </c>
      <c r="BB307" s="19">
        <v>1</v>
      </c>
      <c r="BC307" s="19">
        <v>20</v>
      </c>
      <c r="BD307" s="19">
        <v>10</v>
      </c>
      <c r="BE307" s="19">
        <v>0</v>
      </c>
      <c r="BF307" s="19">
        <v>2.4</v>
      </c>
      <c r="BG307" s="19">
        <v>150</v>
      </c>
      <c r="BH307" s="19">
        <v>17</v>
      </c>
      <c r="BI307" s="19">
        <v>80</v>
      </c>
      <c r="BJ307" s="19">
        <v>5</v>
      </c>
      <c r="BK307" s="19">
        <v>2</v>
      </c>
      <c r="BL307" s="19">
        <v>73</v>
      </c>
      <c r="BM307" s="19">
        <v>0</v>
      </c>
      <c r="BN307" s="19">
        <v>0</v>
      </c>
      <c r="BO307" s="19">
        <v>0</v>
      </c>
      <c r="BP307" s="19">
        <v>0</v>
      </c>
      <c r="BQ307" s="20" t="s">
        <v>170</v>
      </c>
      <c r="BR307" s="19">
        <v>42</v>
      </c>
      <c r="BS307" s="19">
        <v>15</v>
      </c>
      <c r="BT307" s="19">
        <v>2</v>
      </c>
      <c r="BU307" s="19">
        <v>4</v>
      </c>
      <c r="BV307" s="19">
        <v>5.1999999999999998E-2</v>
      </c>
      <c r="BW307" s="19">
        <v>3.5999999999999997E-2</v>
      </c>
      <c r="BX307" s="19">
        <v>24</v>
      </c>
      <c r="BY307" s="19">
        <v>0</v>
      </c>
      <c r="BZ307" s="20" t="s">
        <v>176</v>
      </c>
      <c r="CA307" s="19"/>
      <c r="CB307" s="19">
        <v>2</v>
      </c>
      <c r="CC307" s="19">
        <v>1</v>
      </c>
      <c r="CD307" s="19">
        <v>15</v>
      </c>
      <c r="CE307" s="19">
        <v>4</v>
      </c>
      <c r="CF307" s="19">
        <v>1</v>
      </c>
      <c r="CG307" s="19">
        <v>2</v>
      </c>
    </row>
    <row r="308" spans="1:85">
      <c r="A308" s="19"/>
      <c r="B308" s="19"/>
      <c r="C308" s="19"/>
      <c r="D308" s="19"/>
      <c r="E308" s="19"/>
      <c r="F308" s="24" t="str">
        <f t="shared" si="24"/>
        <v/>
      </c>
      <c r="G308" s="19"/>
      <c r="H308" s="24" t="str">
        <f t="shared" si="26"/>
        <v/>
      </c>
      <c r="I308" s="24" t="str">
        <f t="shared" si="27"/>
        <v/>
      </c>
      <c r="J308" s="24" t="str">
        <f t="shared" si="28"/>
        <v/>
      </c>
      <c r="K308" s="47" t="str">
        <f t="shared" si="25"/>
        <v/>
      </c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>
        <v>0</v>
      </c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  <c r="CG308" s="19"/>
    </row>
    <row r="309" spans="1:85">
      <c r="A309" s="19">
        <v>1</v>
      </c>
      <c r="B309" s="19">
        <v>6</v>
      </c>
      <c r="C309" s="19">
        <v>600</v>
      </c>
      <c r="D309" s="19">
        <v>100</v>
      </c>
      <c r="E309" s="19">
        <v>0</v>
      </c>
      <c r="F309" s="24">
        <f t="shared" si="24"/>
        <v>150</v>
      </c>
      <c r="G309" s="19">
        <v>45</v>
      </c>
      <c r="H309" s="24">
        <f t="shared" si="26"/>
        <v>15</v>
      </c>
      <c r="I309" s="24">
        <f t="shared" si="27"/>
        <v>5</v>
      </c>
      <c r="J309" s="24">
        <f t="shared" si="28"/>
        <v>80</v>
      </c>
      <c r="K309" s="47" t="str">
        <f t="shared" si="25"/>
        <v>03</v>
      </c>
      <c r="L309" s="19">
        <v>22</v>
      </c>
      <c r="M309" s="19">
        <v>0</v>
      </c>
      <c r="N309" s="19">
        <v>0</v>
      </c>
      <c r="O309" s="19">
        <v>1</v>
      </c>
      <c r="P309" s="19">
        <v>0</v>
      </c>
      <c r="Q309" s="20" t="s">
        <v>170</v>
      </c>
      <c r="R309" s="19">
        <v>2</v>
      </c>
      <c r="S309" s="19">
        <v>10</v>
      </c>
      <c r="T309" s="19">
        <v>2</v>
      </c>
      <c r="U309" s="19">
        <v>4</v>
      </c>
      <c r="V309" s="19">
        <v>0.43099999999999999</v>
      </c>
      <c r="W309" s="19">
        <v>0.5</v>
      </c>
      <c r="X309" s="19">
        <v>24</v>
      </c>
      <c r="Y309" s="19">
        <v>0</v>
      </c>
      <c r="Z309" s="20" t="s">
        <v>176</v>
      </c>
      <c r="AA309" s="19"/>
      <c r="AB309" s="19">
        <v>0</v>
      </c>
      <c r="AC309" s="19">
        <v>1</v>
      </c>
      <c r="AD309" s="19">
        <v>15</v>
      </c>
      <c r="AE309" s="19">
        <v>4</v>
      </c>
      <c r="AF309" s="19">
        <v>1</v>
      </c>
      <c r="AG309" s="19">
        <v>2.8</v>
      </c>
      <c r="AH309" s="19">
        <v>0</v>
      </c>
      <c r="BA309" s="19">
        <v>1</v>
      </c>
      <c r="BB309" s="19">
        <v>6</v>
      </c>
      <c r="BC309" s="19">
        <v>600</v>
      </c>
      <c r="BD309" s="19">
        <v>100</v>
      </c>
      <c r="BE309" s="19">
        <v>0</v>
      </c>
      <c r="BF309" s="19">
        <v>15</v>
      </c>
      <c r="BG309" s="19">
        <v>45</v>
      </c>
      <c r="BH309" s="19">
        <v>10</v>
      </c>
      <c r="BI309" s="19">
        <v>40</v>
      </c>
      <c r="BJ309" s="19">
        <v>5</v>
      </c>
      <c r="BK309" s="19">
        <v>2</v>
      </c>
      <c r="BL309" s="19">
        <v>22</v>
      </c>
      <c r="BM309" s="19">
        <v>0</v>
      </c>
      <c r="BN309" s="19">
        <v>0</v>
      </c>
      <c r="BO309" s="19">
        <v>1</v>
      </c>
      <c r="BP309" s="19">
        <v>0</v>
      </c>
      <c r="BQ309" s="20" t="s">
        <v>170</v>
      </c>
      <c r="BR309" s="19">
        <v>2</v>
      </c>
      <c r="BS309" s="19">
        <v>10</v>
      </c>
      <c r="BT309" s="19">
        <v>2</v>
      </c>
      <c r="BU309" s="19">
        <v>4</v>
      </c>
      <c r="BV309" s="19">
        <v>0.43099999999999999</v>
      </c>
      <c r="BW309" s="19">
        <v>0.5</v>
      </c>
      <c r="BX309" s="19">
        <v>24</v>
      </c>
      <c r="BY309" s="19">
        <v>0</v>
      </c>
      <c r="BZ309" s="20" t="s">
        <v>176</v>
      </c>
      <c r="CA309" s="19"/>
      <c r="CB309" s="19">
        <v>0</v>
      </c>
      <c r="CC309" s="19">
        <v>1</v>
      </c>
      <c r="CD309" s="19">
        <v>15</v>
      </c>
      <c r="CE309" s="19">
        <v>4</v>
      </c>
      <c r="CF309" s="19">
        <v>1</v>
      </c>
      <c r="CG309" s="19">
        <v>2.8</v>
      </c>
    </row>
    <row r="310" spans="1:85">
      <c r="A310" s="19">
        <v>2</v>
      </c>
      <c r="B310" s="19">
        <v>5</v>
      </c>
      <c r="C310" s="19">
        <v>360</v>
      </c>
      <c r="D310" s="19">
        <v>50</v>
      </c>
      <c r="E310" s="19">
        <v>0</v>
      </c>
      <c r="F310" s="24">
        <f t="shared" si="24"/>
        <v>120</v>
      </c>
      <c r="G310" s="19">
        <v>60</v>
      </c>
      <c r="H310" s="24">
        <f t="shared" si="26"/>
        <v>15</v>
      </c>
      <c r="I310" s="24">
        <f t="shared" si="27"/>
        <v>8</v>
      </c>
      <c r="J310" s="24">
        <f t="shared" si="28"/>
        <v>80</v>
      </c>
      <c r="K310" s="47" t="str">
        <f t="shared" si="25"/>
        <v>03</v>
      </c>
      <c r="L310" s="19">
        <v>22</v>
      </c>
      <c r="M310" s="19">
        <v>0</v>
      </c>
      <c r="N310" s="19">
        <v>0</v>
      </c>
      <c r="O310" s="19">
        <v>1</v>
      </c>
      <c r="P310" s="19">
        <v>0</v>
      </c>
      <c r="Q310" s="20" t="s">
        <v>170</v>
      </c>
      <c r="R310" s="19">
        <v>2</v>
      </c>
      <c r="S310" s="19">
        <v>10</v>
      </c>
      <c r="T310" s="19">
        <v>2</v>
      </c>
      <c r="U310" s="19">
        <v>4</v>
      </c>
      <c r="V310" s="19">
        <v>0.26500000000000001</v>
      </c>
      <c r="W310" s="19">
        <v>0.25600000000000001</v>
      </c>
      <c r="X310" s="19">
        <v>24</v>
      </c>
      <c r="Y310" s="19">
        <v>0</v>
      </c>
      <c r="Z310" s="20" t="s">
        <v>176</v>
      </c>
      <c r="AA310" s="19"/>
      <c r="AB310" s="19">
        <v>0</v>
      </c>
      <c r="AC310" s="19">
        <v>1</v>
      </c>
      <c r="AD310" s="19">
        <v>15</v>
      </c>
      <c r="AE310" s="19">
        <v>4</v>
      </c>
      <c r="AF310" s="19">
        <v>1</v>
      </c>
      <c r="AG310" s="19">
        <v>2.8</v>
      </c>
      <c r="AH310" s="19">
        <v>0</v>
      </c>
      <c r="BA310" s="19">
        <v>2</v>
      </c>
      <c r="BB310" s="19">
        <v>5</v>
      </c>
      <c r="BC310" s="19">
        <v>360</v>
      </c>
      <c r="BD310" s="19">
        <v>50</v>
      </c>
      <c r="BE310" s="19">
        <v>0</v>
      </c>
      <c r="BF310" s="19">
        <v>12</v>
      </c>
      <c r="BG310" s="19">
        <v>60</v>
      </c>
      <c r="BH310" s="19">
        <v>17</v>
      </c>
      <c r="BI310" s="19">
        <v>60</v>
      </c>
      <c r="BJ310" s="19">
        <v>5</v>
      </c>
      <c r="BK310" s="19">
        <v>2</v>
      </c>
      <c r="BL310" s="19">
        <v>22</v>
      </c>
      <c r="BM310" s="19">
        <v>0</v>
      </c>
      <c r="BN310" s="19">
        <v>0</v>
      </c>
      <c r="BO310" s="19">
        <v>1</v>
      </c>
      <c r="BP310" s="19">
        <v>0</v>
      </c>
      <c r="BQ310" s="20" t="s">
        <v>170</v>
      </c>
      <c r="BR310" s="19">
        <v>2</v>
      </c>
      <c r="BS310" s="19">
        <v>10</v>
      </c>
      <c r="BT310" s="19">
        <v>2</v>
      </c>
      <c r="BU310" s="19">
        <v>4</v>
      </c>
      <c r="BV310" s="19">
        <v>0.26500000000000001</v>
      </c>
      <c r="BW310" s="19">
        <v>0.25600000000000001</v>
      </c>
      <c r="BX310" s="19">
        <v>24</v>
      </c>
      <c r="BY310" s="19">
        <v>0</v>
      </c>
      <c r="BZ310" s="20" t="s">
        <v>176</v>
      </c>
      <c r="CA310" s="19"/>
      <c r="CB310" s="19">
        <v>0</v>
      </c>
      <c r="CC310" s="19">
        <v>1</v>
      </c>
      <c r="CD310" s="19">
        <v>15</v>
      </c>
      <c r="CE310" s="19">
        <v>4</v>
      </c>
      <c r="CF310" s="19">
        <v>1</v>
      </c>
      <c r="CG310" s="19">
        <v>2.8</v>
      </c>
    </row>
    <row r="311" spans="1:85">
      <c r="A311" s="19">
        <v>3</v>
      </c>
      <c r="B311" s="19">
        <v>4</v>
      </c>
      <c r="C311" s="19">
        <v>140</v>
      </c>
      <c r="D311" s="19">
        <v>30</v>
      </c>
      <c r="E311" s="19">
        <v>0</v>
      </c>
      <c r="F311" s="24">
        <f t="shared" si="24"/>
        <v>75</v>
      </c>
      <c r="G311" s="19">
        <v>150</v>
      </c>
      <c r="H311" s="24">
        <f t="shared" si="26"/>
        <v>15</v>
      </c>
      <c r="I311" s="24">
        <f t="shared" si="27"/>
        <v>8</v>
      </c>
      <c r="J311" s="24">
        <f t="shared" si="28"/>
        <v>80</v>
      </c>
      <c r="K311" s="47" t="str">
        <f t="shared" si="25"/>
        <v>03</v>
      </c>
      <c r="L311" s="19">
        <v>62</v>
      </c>
      <c r="M311" s="19">
        <v>0</v>
      </c>
      <c r="N311" s="19">
        <v>0</v>
      </c>
      <c r="O311" s="19">
        <v>1</v>
      </c>
      <c r="P311" s="19">
        <v>0</v>
      </c>
      <c r="Q311" s="20" t="s">
        <v>170</v>
      </c>
      <c r="R311" s="19">
        <v>42</v>
      </c>
      <c r="S311" s="19">
        <v>10</v>
      </c>
      <c r="T311" s="19">
        <v>2</v>
      </c>
      <c r="U311" s="19">
        <v>4</v>
      </c>
      <c r="V311" s="19">
        <v>0.19600000000000001</v>
      </c>
      <c r="W311" s="19">
        <v>0.17879999999999999</v>
      </c>
      <c r="X311" s="19">
        <v>24</v>
      </c>
      <c r="Y311" s="19">
        <v>0</v>
      </c>
      <c r="Z311" s="20" t="s">
        <v>176</v>
      </c>
      <c r="AA311" s="19"/>
      <c r="AB311" s="19">
        <v>0</v>
      </c>
      <c r="AC311" s="19">
        <v>1</v>
      </c>
      <c r="AD311" s="19">
        <v>15</v>
      </c>
      <c r="AE311" s="19">
        <v>4</v>
      </c>
      <c r="AF311" s="19">
        <v>1</v>
      </c>
      <c r="AG311" s="19">
        <v>2.8</v>
      </c>
      <c r="AH311" s="19">
        <v>0</v>
      </c>
      <c r="BA311" s="19">
        <v>3</v>
      </c>
      <c r="BB311" s="19">
        <v>4</v>
      </c>
      <c r="BC311" s="19">
        <v>140</v>
      </c>
      <c r="BD311" s="19">
        <v>30</v>
      </c>
      <c r="BE311" s="19">
        <v>0</v>
      </c>
      <c r="BF311" s="19">
        <v>7.4</v>
      </c>
      <c r="BG311" s="19">
        <v>150</v>
      </c>
      <c r="BH311" s="19">
        <v>17</v>
      </c>
      <c r="BI311" s="19">
        <v>60</v>
      </c>
      <c r="BJ311" s="19">
        <v>5</v>
      </c>
      <c r="BK311" s="19">
        <v>2</v>
      </c>
      <c r="BL311" s="19">
        <v>62</v>
      </c>
      <c r="BM311" s="19">
        <v>0</v>
      </c>
      <c r="BN311" s="19">
        <v>0</v>
      </c>
      <c r="BO311" s="19">
        <v>1</v>
      </c>
      <c r="BP311" s="19">
        <v>0</v>
      </c>
      <c r="BQ311" s="20" t="s">
        <v>170</v>
      </c>
      <c r="BR311" s="19">
        <v>42</v>
      </c>
      <c r="BS311" s="19">
        <v>10</v>
      </c>
      <c r="BT311" s="19">
        <v>2</v>
      </c>
      <c r="BU311" s="19">
        <v>4</v>
      </c>
      <c r="BV311" s="19">
        <v>0.19600000000000001</v>
      </c>
      <c r="BW311" s="19">
        <v>0.17879999999999999</v>
      </c>
      <c r="BX311" s="19">
        <v>24</v>
      </c>
      <c r="BY311" s="19">
        <v>0</v>
      </c>
      <c r="BZ311" s="20" t="s">
        <v>176</v>
      </c>
      <c r="CA311" s="19"/>
      <c r="CB311" s="19">
        <v>0</v>
      </c>
      <c r="CC311" s="19">
        <v>1</v>
      </c>
      <c r="CD311" s="19">
        <v>15</v>
      </c>
      <c r="CE311" s="19">
        <v>4</v>
      </c>
      <c r="CF311" s="19">
        <v>1</v>
      </c>
      <c r="CG311" s="19">
        <v>2.8</v>
      </c>
    </row>
    <row r="312" spans="1:85">
      <c r="A312" s="19">
        <v>4</v>
      </c>
      <c r="B312" s="19">
        <v>3</v>
      </c>
      <c r="C312" s="19">
        <v>90</v>
      </c>
      <c r="D312" s="19">
        <v>30</v>
      </c>
      <c r="E312" s="19">
        <v>0</v>
      </c>
      <c r="F312" s="24">
        <f t="shared" si="24"/>
        <v>55</v>
      </c>
      <c r="G312" s="19">
        <v>150</v>
      </c>
      <c r="H312" s="24">
        <f t="shared" si="26"/>
        <v>15</v>
      </c>
      <c r="I312" s="24">
        <f t="shared" si="27"/>
        <v>8</v>
      </c>
      <c r="J312" s="24">
        <f t="shared" si="28"/>
        <v>80</v>
      </c>
      <c r="K312" s="47" t="str">
        <f t="shared" si="25"/>
        <v>03</v>
      </c>
      <c r="L312" s="19">
        <v>62</v>
      </c>
      <c r="M312" s="19">
        <v>0</v>
      </c>
      <c r="N312" s="19">
        <v>0</v>
      </c>
      <c r="O312" s="19">
        <v>1</v>
      </c>
      <c r="P312" s="19">
        <v>0</v>
      </c>
      <c r="Q312" s="20" t="s">
        <v>170</v>
      </c>
      <c r="R312" s="19">
        <v>42</v>
      </c>
      <c r="S312" s="19">
        <v>10</v>
      </c>
      <c r="T312" s="19">
        <v>2</v>
      </c>
      <c r="U312" s="19">
        <v>4</v>
      </c>
      <c r="V312" s="19">
        <v>0.127</v>
      </c>
      <c r="W312" s="19">
        <v>0.1142</v>
      </c>
      <c r="X312" s="19">
        <v>24</v>
      </c>
      <c r="Y312" s="19">
        <v>0</v>
      </c>
      <c r="Z312" s="20" t="s">
        <v>176</v>
      </c>
      <c r="AA312" s="19"/>
      <c r="AB312" s="19">
        <v>0</v>
      </c>
      <c r="AC312" s="19">
        <v>1</v>
      </c>
      <c r="AD312" s="19">
        <v>15</v>
      </c>
      <c r="AE312" s="19">
        <v>4</v>
      </c>
      <c r="AF312" s="19">
        <v>1</v>
      </c>
      <c r="AG312" s="19">
        <v>2.8</v>
      </c>
      <c r="AH312" s="19">
        <v>0</v>
      </c>
      <c r="BA312" s="19">
        <v>4</v>
      </c>
      <c r="BB312" s="19">
        <v>3</v>
      </c>
      <c r="BC312" s="19">
        <v>90</v>
      </c>
      <c r="BD312" s="19">
        <v>30</v>
      </c>
      <c r="BE312" s="19">
        <v>0</v>
      </c>
      <c r="BF312" s="19">
        <v>5.4</v>
      </c>
      <c r="BG312" s="19">
        <v>150</v>
      </c>
      <c r="BH312" s="19">
        <v>17</v>
      </c>
      <c r="BI312" s="19">
        <v>60</v>
      </c>
      <c r="BJ312" s="19">
        <v>5</v>
      </c>
      <c r="BK312" s="19">
        <v>2</v>
      </c>
      <c r="BL312" s="19">
        <v>62</v>
      </c>
      <c r="BM312" s="19">
        <v>0</v>
      </c>
      <c r="BN312" s="19">
        <v>0</v>
      </c>
      <c r="BO312" s="19">
        <v>1</v>
      </c>
      <c r="BP312" s="19">
        <v>0</v>
      </c>
      <c r="BQ312" s="20" t="s">
        <v>170</v>
      </c>
      <c r="BR312" s="19">
        <v>42</v>
      </c>
      <c r="BS312" s="19">
        <v>10</v>
      </c>
      <c r="BT312" s="19">
        <v>2</v>
      </c>
      <c r="BU312" s="19">
        <v>4</v>
      </c>
      <c r="BV312" s="19">
        <v>0.127</v>
      </c>
      <c r="BW312" s="19">
        <v>0.1142</v>
      </c>
      <c r="BX312" s="19">
        <v>24</v>
      </c>
      <c r="BY312" s="19">
        <v>0</v>
      </c>
      <c r="BZ312" s="20" t="s">
        <v>176</v>
      </c>
      <c r="CA312" s="19"/>
      <c r="CB312" s="19">
        <v>0</v>
      </c>
      <c r="CC312" s="19">
        <v>1</v>
      </c>
      <c r="CD312" s="19">
        <v>15</v>
      </c>
      <c r="CE312" s="19">
        <v>4</v>
      </c>
      <c r="CF312" s="19">
        <v>1</v>
      </c>
      <c r="CG312" s="19">
        <v>2.8</v>
      </c>
    </row>
    <row r="313" spans="1:85">
      <c r="A313" s="19">
        <v>5</v>
      </c>
      <c r="B313" s="19">
        <v>2</v>
      </c>
      <c r="C313" s="19">
        <v>60</v>
      </c>
      <c r="D313" s="19">
        <v>30</v>
      </c>
      <c r="E313" s="19">
        <v>0</v>
      </c>
      <c r="F313" s="24">
        <f t="shared" si="24"/>
        <v>45</v>
      </c>
      <c r="G313" s="19">
        <v>150</v>
      </c>
      <c r="H313" s="24">
        <f t="shared" si="26"/>
        <v>15</v>
      </c>
      <c r="I313" s="24">
        <f t="shared" si="27"/>
        <v>8</v>
      </c>
      <c r="J313" s="24">
        <f t="shared" si="28"/>
        <v>80</v>
      </c>
      <c r="K313" s="47" t="str">
        <f t="shared" si="25"/>
        <v>03</v>
      </c>
      <c r="L313" s="19">
        <v>62</v>
      </c>
      <c r="M313" s="19">
        <v>0</v>
      </c>
      <c r="N313" s="19">
        <v>0</v>
      </c>
      <c r="O313" s="19">
        <v>1</v>
      </c>
      <c r="P313" s="19">
        <v>0</v>
      </c>
      <c r="Q313" s="20" t="s">
        <v>170</v>
      </c>
      <c r="R313" s="19">
        <v>42</v>
      </c>
      <c r="S313" s="19">
        <v>10</v>
      </c>
      <c r="T313" s="19">
        <v>2</v>
      </c>
      <c r="U313" s="19">
        <v>4</v>
      </c>
      <c r="V313" s="19">
        <v>8.1000000000000003E-2</v>
      </c>
      <c r="W313" s="19">
        <v>7.2300000000000003E-2</v>
      </c>
      <c r="X313" s="19">
        <v>24</v>
      </c>
      <c r="Y313" s="19">
        <v>0</v>
      </c>
      <c r="Z313" s="20" t="s">
        <v>176</v>
      </c>
      <c r="AA313" s="19"/>
      <c r="AB313" s="19">
        <v>0</v>
      </c>
      <c r="AC313" s="19">
        <v>1</v>
      </c>
      <c r="AD313" s="19">
        <v>15</v>
      </c>
      <c r="AE313" s="19">
        <v>4</v>
      </c>
      <c r="AF313" s="19">
        <v>1</v>
      </c>
      <c r="AG313" s="19">
        <v>2.8</v>
      </c>
      <c r="AH313" s="19">
        <v>0</v>
      </c>
      <c r="BA313" s="19">
        <v>5</v>
      </c>
      <c r="BB313" s="19">
        <v>2</v>
      </c>
      <c r="BC313" s="19">
        <v>60</v>
      </c>
      <c r="BD313" s="19">
        <v>30</v>
      </c>
      <c r="BE313" s="19">
        <v>0</v>
      </c>
      <c r="BF313" s="19">
        <v>4.4000000000000004</v>
      </c>
      <c r="BG313" s="19">
        <v>150</v>
      </c>
      <c r="BH313" s="19">
        <v>17</v>
      </c>
      <c r="BI313" s="19">
        <v>60</v>
      </c>
      <c r="BJ313" s="19">
        <v>5</v>
      </c>
      <c r="BK313" s="19">
        <v>2</v>
      </c>
      <c r="BL313" s="19">
        <v>62</v>
      </c>
      <c r="BM313" s="19">
        <v>0</v>
      </c>
      <c r="BN313" s="19">
        <v>0</v>
      </c>
      <c r="BO313" s="19">
        <v>1</v>
      </c>
      <c r="BP313" s="19">
        <v>0</v>
      </c>
      <c r="BQ313" s="20" t="s">
        <v>170</v>
      </c>
      <c r="BR313" s="19">
        <v>42</v>
      </c>
      <c r="BS313" s="19">
        <v>10</v>
      </c>
      <c r="BT313" s="19">
        <v>2</v>
      </c>
      <c r="BU313" s="19">
        <v>4</v>
      </c>
      <c r="BV313" s="19">
        <v>8.1000000000000003E-2</v>
      </c>
      <c r="BW313" s="19">
        <v>7.2300000000000003E-2</v>
      </c>
      <c r="BX313" s="19">
        <v>24</v>
      </c>
      <c r="BY313" s="19">
        <v>0</v>
      </c>
      <c r="BZ313" s="20" t="s">
        <v>176</v>
      </c>
      <c r="CA313" s="19"/>
      <c r="CB313" s="19">
        <v>0</v>
      </c>
      <c r="CC313" s="19">
        <v>1</v>
      </c>
      <c r="CD313" s="19">
        <v>15</v>
      </c>
      <c r="CE313" s="19">
        <v>4</v>
      </c>
      <c r="CF313" s="19">
        <v>1</v>
      </c>
      <c r="CG313" s="19">
        <v>2.8</v>
      </c>
    </row>
    <row r="314" spans="1:85">
      <c r="A314" s="19">
        <v>6</v>
      </c>
      <c r="B314" s="19">
        <v>1</v>
      </c>
      <c r="C314" s="19">
        <v>30</v>
      </c>
      <c r="D314" s="19">
        <v>15</v>
      </c>
      <c r="E314" s="19">
        <v>0</v>
      </c>
      <c r="F314" s="24">
        <f t="shared" si="24"/>
        <v>35</v>
      </c>
      <c r="G314" s="19">
        <v>150</v>
      </c>
      <c r="H314" s="24">
        <f t="shared" si="26"/>
        <v>15</v>
      </c>
      <c r="I314" s="24">
        <f t="shared" si="27"/>
        <v>8</v>
      </c>
      <c r="J314" s="24">
        <f t="shared" si="28"/>
        <v>80</v>
      </c>
      <c r="K314" s="47" t="str">
        <f t="shared" si="25"/>
        <v>03</v>
      </c>
      <c r="L314" s="19">
        <v>62</v>
      </c>
      <c r="M314" s="19">
        <v>0</v>
      </c>
      <c r="N314" s="19">
        <v>0</v>
      </c>
      <c r="O314" s="19">
        <v>0</v>
      </c>
      <c r="P314" s="19">
        <v>0</v>
      </c>
      <c r="Q314" s="20" t="s">
        <v>170</v>
      </c>
      <c r="R314" s="19">
        <v>42</v>
      </c>
      <c r="S314" s="19">
        <v>10</v>
      </c>
      <c r="T314" s="19">
        <v>2</v>
      </c>
      <c r="U314" s="19">
        <v>4</v>
      </c>
      <c r="V314" s="19">
        <v>6.9000000000000006E-2</v>
      </c>
      <c r="W314" s="19">
        <v>5.2999999999999999E-2</v>
      </c>
      <c r="X314" s="19">
        <v>24</v>
      </c>
      <c r="Y314" s="19">
        <v>0</v>
      </c>
      <c r="Z314" s="20" t="s">
        <v>176</v>
      </c>
      <c r="AA314" s="19"/>
      <c r="AB314" s="19">
        <v>2.8</v>
      </c>
      <c r="AC314" s="19">
        <v>1</v>
      </c>
      <c r="AD314" s="19">
        <v>15</v>
      </c>
      <c r="AE314" s="19">
        <v>4</v>
      </c>
      <c r="AF314" s="19">
        <v>1</v>
      </c>
      <c r="AG314" s="19">
        <v>2.8</v>
      </c>
      <c r="AH314" s="19">
        <v>0</v>
      </c>
      <c r="BA314" s="19">
        <v>6</v>
      </c>
      <c r="BB314" s="19">
        <v>1</v>
      </c>
      <c r="BC314" s="19">
        <v>30</v>
      </c>
      <c r="BD314" s="19">
        <v>15</v>
      </c>
      <c r="BE314" s="19">
        <v>0</v>
      </c>
      <c r="BF314" s="19">
        <v>3.4</v>
      </c>
      <c r="BG314" s="19">
        <v>150</v>
      </c>
      <c r="BH314" s="19">
        <v>17</v>
      </c>
      <c r="BI314" s="19">
        <v>60</v>
      </c>
      <c r="BJ314" s="19">
        <v>5</v>
      </c>
      <c r="BK314" s="19">
        <v>2</v>
      </c>
      <c r="BL314" s="19">
        <v>62</v>
      </c>
      <c r="BM314" s="19">
        <v>0</v>
      </c>
      <c r="BN314" s="19">
        <v>0</v>
      </c>
      <c r="BO314" s="19">
        <v>0</v>
      </c>
      <c r="BP314" s="19">
        <v>0</v>
      </c>
      <c r="BQ314" s="20" t="s">
        <v>170</v>
      </c>
      <c r="BR314" s="19">
        <v>42</v>
      </c>
      <c r="BS314" s="19">
        <v>10</v>
      </c>
      <c r="BT314" s="19">
        <v>2</v>
      </c>
      <c r="BU314" s="19">
        <v>4</v>
      </c>
      <c r="BV314" s="19">
        <v>6.9000000000000006E-2</v>
      </c>
      <c r="BW314" s="19">
        <v>5.2999999999999999E-2</v>
      </c>
      <c r="BX314" s="19">
        <v>24</v>
      </c>
      <c r="BY314" s="19">
        <v>0</v>
      </c>
      <c r="BZ314" s="20" t="s">
        <v>176</v>
      </c>
      <c r="CA314" s="19"/>
      <c r="CB314" s="19">
        <v>2.8</v>
      </c>
      <c r="CC314" s="19">
        <v>1</v>
      </c>
      <c r="CD314" s="19">
        <v>15</v>
      </c>
      <c r="CE314" s="19">
        <v>4</v>
      </c>
      <c r="CF314" s="19">
        <v>1</v>
      </c>
      <c r="CG314" s="19">
        <v>2.8</v>
      </c>
    </row>
    <row r="315" spans="1:85">
      <c r="A315" s="19"/>
      <c r="B315" s="19"/>
      <c r="C315" s="19"/>
      <c r="D315" s="19"/>
      <c r="E315" s="19"/>
      <c r="F315" s="24" t="str">
        <f t="shared" si="24"/>
        <v/>
      </c>
      <c r="G315" s="19"/>
      <c r="H315" s="24" t="str">
        <f t="shared" si="26"/>
        <v/>
      </c>
      <c r="I315" s="24" t="str">
        <f t="shared" si="27"/>
        <v/>
      </c>
      <c r="J315" s="24" t="str">
        <f t="shared" si="28"/>
        <v/>
      </c>
      <c r="K315" s="47" t="str">
        <f t="shared" si="25"/>
        <v/>
      </c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>
        <v>0</v>
      </c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  <c r="CG315" s="19"/>
    </row>
    <row r="316" spans="1:85">
      <c r="A316" s="19">
        <v>1</v>
      </c>
      <c r="B316" s="19">
        <v>10</v>
      </c>
      <c r="C316" s="19">
        <v>600</v>
      </c>
      <c r="D316" s="19">
        <v>100</v>
      </c>
      <c r="E316" s="19">
        <v>0</v>
      </c>
      <c r="F316" s="24">
        <f t="shared" si="24"/>
        <v>150</v>
      </c>
      <c r="G316" s="19">
        <v>45</v>
      </c>
      <c r="H316" s="24">
        <f t="shared" si="26"/>
        <v>15</v>
      </c>
      <c r="I316" s="24">
        <f t="shared" si="27"/>
        <v>5</v>
      </c>
      <c r="J316" s="24">
        <f t="shared" si="28"/>
        <v>80</v>
      </c>
      <c r="K316" s="47" t="str">
        <f t="shared" si="25"/>
        <v>03</v>
      </c>
      <c r="L316" s="19">
        <v>22</v>
      </c>
      <c r="M316" s="19">
        <v>0</v>
      </c>
      <c r="N316" s="19">
        <v>0</v>
      </c>
      <c r="O316" s="19">
        <v>1</v>
      </c>
      <c r="P316" s="19">
        <v>0</v>
      </c>
      <c r="Q316" s="20" t="s">
        <v>170</v>
      </c>
      <c r="R316" s="19">
        <v>22</v>
      </c>
      <c r="S316" s="19">
        <v>10</v>
      </c>
      <c r="T316" s="19">
        <v>2</v>
      </c>
      <c r="U316" s="19">
        <v>4</v>
      </c>
      <c r="V316" s="19">
        <v>0.46200000000000002</v>
      </c>
      <c r="W316" s="19">
        <v>0.5</v>
      </c>
      <c r="X316" s="19">
        <v>24</v>
      </c>
      <c r="Y316" s="19">
        <v>0</v>
      </c>
      <c r="Z316" s="20" t="s">
        <v>176</v>
      </c>
      <c r="AA316" s="19"/>
      <c r="AB316" s="19">
        <v>0</v>
      </c>
      <c r="AC316" s="19">
        <v>1</v>
      </c>
      <c r="AD316" s="19">
        <v>17</v>
      </c>
      <c r="AE316" s="19">
        <v>4</v>
      </c>
      <c r="AF316" s="19">
        <v>1</v>
      </c>
      <c r="AG316" s="19">
        <v>0.1</v>
      </c>
      <c r="AH316" s="19">
        <v>0</v>
      </c>
      <c r="BA316" s="19">
        <v>1</v>
      </c>
      <c r="BB316" s="19">
        <v>10</v>
      </c>
      <c r="BC316" s="19">
        <v>600</v>
      </c>
      <c r="BD316" s="19">
        <v>100</v>
      </c>
      <c r="BE316" s="19">
        <v>0</v>
      </c>
      <c r="BF316" s="19">
        <v>15</v>
      </c>
      <c r="BG316" s="19">
        <v>45</v>
      </c>
      <c r="BH316" s="19">
        <v>10</v>
      </c>
      <c r="BI316" s="19">
        <v>40</v>
      </c>
      <c r="BJ316" s="19">
        <v>5</v>
      </c>
      <c r="BK316" s="19">
        <v>2</v>
      </c>
      <c r="BL316" s="19">
        <v>22</v>
      </c>
      <c r="BM316" s="19">
        <v>0</v>
      </c>
      <c r="BN316" s="19">
        <v>0</v>
      </c>
      <c r="BO316" s="19">
        <v>1</v>
      </c>
      <c r="BP316" s="19">
        <v>0</v>
      </c>
      <c r="BQ316" s="20" t="s">
        <v>170</v>
      </c>
      <c r="BR316" s="19">
        <v>22</v>
      </c>
      <c r="BS316" s="19">
        <v>10</v>
      </c>
      <c r="BT316" s="19">
        <v>2</v>
      </c>
      <c r="BU316" s="19">
        <v>4</v>
      </c>
      <c r="BV316" s="19">
        <v>0.46200000000000002</v>
      </c>
      <c r="BW316" s="19">
        <v>0.5</v>
      </c>
      <c r="BX316" s="19">
        <v>24</v>
      </c>
      <c r="BY316" s="19">
        <v>0</v>
      </c>
      <c r="BZ316" s="20" t="s">
        <v>176</v>
      </c>
      <c r="CA316" s="19"/>
      <c r="CB316" s="19">
        <v>0</v>
      </c>
      <c r="CC316" s="19">
        <v>1</v>
      </c>
      <c r="CD316" s="19">
        <v>17</v>
      </c>
      <c r="CE316" s="19">
        <v>4</v>
      </c>
      <c r="CF316" s="19">
        <v>1</v>
      </c>
      <c r="CG316" s="19">
        <v>0.1</v>
      </c>
    </row>
    <row r="317" spans="1:85">
      <c r="A317" s="19">
        <v>2</v>
      </c>
      <c r="B317" s="19">
        <v>9</v>
      </c>
      <c r="C317" s="19">
        <v>360</v>
      </c>
      <c r="D317" s="19">
        <v>50</v>
      </c>
      <c r="E317" s="19">
        <v>0</v>
      </c>
      <c r="F317" s="24">
        <f t="shared" si="24"/>
        <v>120</v>
      </c>
      <c r="G317" s="19">
        <v>60</v>
      </c>
      <c r="H317" s="24">
        <f t="shared" si="26"/>
        <v>15</v>
      </c>
      <c r="I317" s="24">
        <f t="shared" si="27"/>
        <v>8</v>
      </c>
      <c r="J317" s="24">
        <f t="shared" si="28"/>
        <v>80</v>
      </c>
      <c r="K317" s="47" t="str">
        <f t="shared" si="25"/>
        <v>03</v>
      </c>
      <c r="L317" s="19">
        <v>22</v>
      </c>
      <c r="M317" s="19">
        <v>0</v>
      </c>
      <c r="N317" s="19">
        <v>0</v>
      </c>
      <c r="O317" s="19">
        <v>1</v>
      </c>
      <c r="P317" s="19">
        <v>0</v>
      </c>
      <c r="Q317" s="20" t="s">
        <v>170</v>
      </c>
      <c r="R317" s="19">
        <v>22</v>
      </c>
      <c r="S317" s="19">
        <v>10</v>
      </c>
      <c r="T317" s="19">
        <v>2</v>
      </c>
      <c r="U317" s="19">
        <v>4</v>
      </c>
      <c r="V317" s="19">
        <v>0.29599999999999999</v>
      </c>
      <c r="W317" s="19">
        <v>0.28589999999999999</v>
      </c>
      <c r="X317" s="19">
        <v>24</v>
      </c>
      <c r="Y317" s="19">
        <v>0</v>
      </c>
      <c r="Z317" s="20" t="s">
        <v>176</v>
      </c>
      <c r="AA317" s="19"/>
      <c r="AB317" s="19">
        <v>0</v>
      </c>
      <c r="AC317" s="19">
        <v>1</v>
      </c>
      <c r="AD317" s="19">
        <v>17</v>
      </c>
      <c r="AE317" s="19">
        <v>4</v>
      </c>
      <c r="AF317" s="19">
        <v>1</v>
      </c>
      <c r="AG317" s="19">
        <v>0.1</v>
      </c>
      <c r="AH317" s="19">
        <v>0</v>
      </c>
      <c r="BA317" s="19">
        <v>2</v>
      </c>
      <c r="BB317" s="19">
        <v>9</v>
      </c>
      <c r="BC317" s="19">
        <v>360</v>
      </c>
      <c r="BD317" s="19">
        <v>50</v>
      </c>
      <c r="BE317" s="19">
        <v>0</v>
      </c>
      <c r="BF317" s="19">
        <v>12</v>
      </c>
      <c r="BG317" s="19">
        <v>60</v>
      </c>
      <c r="BH317" s="19">
        <v>17</v>
      </c>
      <c r="BI317" s="19">
        <v>60</v>
      </c>
      <c r="BJ317" s="19">
        <v>5</v>
      </c>
      <c r="BK317" s="19">
        <v>2</v>
      </c>
      <c r="BL317" s="19">
        <v>22</v>
      </c>
      <c r="BM317" s="19">
        <v>0</v>
      </c>
      <c r="BN317" s="19">
        <v>0</v>
      </c>
      <c r="BO317" s="19">
        <v>1</v>
      </c>
      <c r="BP317" s="19">
        <v>0</v>
      </c>
      <c r="BQ317" s="20" t="s">
        <v>170</v>
      </c>
      <c r="BR317" s="19">
        <v>22</v>
      </c>
      <c r="BS317" s="19">
        <v>10</v>
      </c>
      <c r="BT317" s="19">
        <v>2</v>
      </c>
      <c r="BU317" s="19">
        <v>4</v>
      </c>
      <c r="BV317" s="19">
        <v>0.29599999999999999</v>
      </c>
      <c r="BW317" s="19">
        <v>0.28589999999999999</v>
      </c>
      <c r="BX317" s="19">
        <v>24</v>
      </c>
      <c r="BY317" s="19">
        <v>0</v>
      </c>
      <c r="BZ317" s="20" t="s">
        <v>176</v>
      </c>
      <c r="CA317" s="19"/>
      <c r="CB317" s="19">
        <v>0</v>
      </c>
      <c r="CC317" s="19">
        <v>1</v>
      </c>
      <c r="CD317" s="19">
        <v>17</v>
      </c>
      <c r="CE317" s="19">
        <v>4</v>
      </c>
      <c r="CF317" s="19">
        <v>1</v>
      </c>
      <c r="CG317" s="19">
        <v>0.1</v>
      </c>
    </row>
    <row r="318" spans="1:85">
      <c r="A318" s="19">
        <v>3</v>
      </c>
      <c r="B318" s="19">
        <v>8</v>
      </c>
      <c r="C318" s="19">
        <v>140</v>
      </c>
      <c r="D318" s="19">
        <v>30</v>
      </c>
      <c r="E318" s="19">
        <v>0</v>
      </c>
      <c r="F318" s="24">
        <f t="shared" si="24"/>
        <v>75</v>
      </c>
      <c r="G318" s="19">
        <v>150</v>
      </c>
      <c r="H318" s="24">
        <f t="shared" si="26"/>
        <v>15</v>
      </c>
      <c r="I318" s="24">
        <f t="shared" si="27"/>
        <v>8</v>
      </c>
      <c r="J318" s="24">
        <f t="shared" si="28"/>
        <v>80</v>
      </c>
      <c r="K318" s="47" t="str">
        <f t="shared" si="25"/>
        <v>03</v>
      </c>
      <c r="L318" s="19">
        <v>62</v>
      </c>
      <c r="M318" s="19">
        <v>0</v>
      </c>
      <c r="N318" s="19">
        <v>0</v>
      </c>
      <c r="O318" s="19">
        <v>1</v>
      </c>
      <c r="P318" s="19">
        <v>0</v>
      </c>
      <c r="Q318" s="20" t="s">
        <v>170</v>
      </c>
      <c r="R318" s="19">
        <v>42</v>
      </c>
      <c r="S318" s="19">
        <v>10</v>
      </c>
      <c r="T318" s="19">
        <v>2</v>
      </c>
      <c r="U318" s="19">
        <v>4</v>
      </c>
      <c r="V318" s="19">
        <v>0.27700000000000002</v>
      </c>
      <c r="W318" s="19">
        <v>0.20699999999999999</v>
      </c>
      <c r="X318" s="19">
        <v>24</v>
      </c>
      <c r="Y318" s="19">
        <v>0</v>
      </c>
      <c r="Z318" s="20" t="s">
        <v>176</v>
      </c>
      <c r="AA318" s="19"/>
      <c r="AB318" s="19">
        <v>0</v>
      </c>
      <c r="AC318" s="19">
        <v>1</v>
      </c>
      <c r="AD318" s="19">
        <v>17</v>
      </c>
      <c r="AE318" s="19">
        <v>4</v>
      </c>
      <c r="AF318" s="19">
        <v>1</v>
      </c>
      <c r="AG318" s="19">
        <v>0.1</v>
      </c>
      <c r="AH318" s="19">
        <v>0</v>
      </c>
      <c r="BA318" s="19">
        <v>3</v>
      </c>
      <c r="BB318" s="19">
        <v>8</v>
      </c>
      <c r="BC318" s="19">
        <v>140</v>
      </c>
      <c r="BD318" s="19">
        <v>30</v>
      </c>
      <c r="BE318" s="19">
        <v>0</v>
      </c>
      <c r="BF318" s="19">
        <v>7.4</v>
      </c>
      <c r="BG318" s="19">
        <v>150</v>
      </c>
      <c r="BH318" s="19">
        <v>17</v>
      </c>
      <c r="BI318" s="19">
        <v>60</v>
      </c>
      <c r="BJ318" s="19">
        <v>5</v>
      </c>
      <c r="BK318" s="19">
        <v>2</v>
      </c>
      <c r="BL318" s="19">
        <v>62</v>
      </c>
      <c r="BM318" s="19">
        <v>0</v>
      </c>
      <c r="BN318" s="19">
        <v>0</v>
      </c>
      <c r="BO318" s="19">
        <v>1</v>
      </c>
      <c r="BP318" s="19">
        <v>0</v>
      </c>
      <c r="BQ318" s="20" t="s">
        <v>170</v>
      </c>
      <c r="BR318" s="19">
        <v>42</v>
      </c>
      <c r="BS318" s="19">
        <v>10</v>
      </c>
      <c r="BT318" s="19">
        <v>2</v>
      </c>
      <c r="BU318" s="19">
        <v>4</v>
      </c>
      <c r="BV318" s="19">
        <v>0.27700000000000002</v>
      </c>
      <c r="BW318" s="19">
        <v>0.20699999999999999</v>
      </c>
      <c r="BX318" s="19">
        <v>24</v>
      </c>
      <c r="BY318" s="19">
        <v>0</v>
      </c>
      <c r="BZ318" s="20" t="s">
        <v>176</v>
      </c>
      <c r="CA318" s="19"/>
      <c r="CB318" s="19">
        <v>0</v>
      </c>
      <c r="CC318" s="19">
        <v>1</v>
      </c>
      <c r="CD318" s="19">
        <v>17</v>
      </c>
      <c r="CE318" s="19">
        <v>4</v>
      </c>
      <c r="CF318" s="19">
        <v>1</v>
      </c>
      <c r="CG318" s="19">
        <v>0.1</v>
      </c>
    </row>
    <row r="319" spans="1:85">
      <c r="A319" s="19">
        <v>4</v>
      </c>
      <c r="B319" s="19">
        <v>7</v>
      </c>
      <c r="C319" s="19">
        <v>90</v>
      </c>
      <c r="D319" s="19">
        <v>30</v>
      </c>
      <c r="E319" s="19">
        <v>0</v>
      </c>
      <c r="F319" s="24">
        <f t="shared" si="24"/>
        <v>55</v>
      </c>
      <c r="G319" s="19">
        <v>150</v>
      </c>
      <c r="H319" s="24">
        <f t="shared" si="26"/>
        <v>15</v>
      </c>
      <c r="I319" s="24">
        <f t="shared" si="27"/>
        <v>8</v>
      </c>
      <c r="J319" s="24">
        <f t="shared" si="28"/>
        <v>80</v>
      </c>
      <c r="K319" s="47" t="str">
        <f t="shared" si="25"/>
        <v>03</v>
      </c>
      <c r="L319" s="19">
        <v>62</v>
      </c>
      <c r="M319" s="19">
        <v>0</v>
      </c>
      <c r="N319" s="19">
        <v>0</v>
      </c>
      <c r="O319" s="19">
        <v>1</v>
      </c>
      <c r="P319" s="19">
        <v>0</v>
      </c>
      <c r="Q319" s="20" t="s">
        <v>170</v>
      </c>
      <c r="R319" s="19">
        <v>42</v>
      </c>
      <c r="S319" s="19">
        <v>10</v>
      </c>
      <c r="T319" s="19">
        <v>2</v>
      </c>
      <c r="U319" s="19">
        <v>4</v>
      </c>
      <c r="V319" s="19">
        <v>0.158</v>
      </c>
      <c r="W319" s="19">
        <v>0.14199999999999999</v>
      </c>
      <c r="X319" s="19">
        <v>24</v>
      </c>
      <c r="Y319" s="19">
        <v>0</v>
      </c>
      <c r="Z319" s="20" t="s">
        <v>176</v>
      </c>
      <c r="AA319" s="19"/>
      <c r="AB319" s="19">
        <v>0</v>
      </c>
      <c r="AC319" s="19">
        <v>1</v>
      </c>
      <c r="AD319" s="19">
        <v>17</v>
      </c>
      <c r="AE319" s="19">
        <v>4</v>
      </c>
      <c r="AF319" s="19">
        <v>1</v>
      </c>
      <c r="AG319" s="19">
        <v>0.1</v>
      </c>
      <c r="AH319" s="19">
        <v>0</v>
      </c>
      <c r="BA319" s="19">
        <v>4</v>
      </c>
      <c r="BB319" s="19">
        <v>7</v>
      </c>
      <c r="BC319" s="19">
        <v>90</v>
      </c>
      <c r="BD319" s="19">
        <v>30</v>
      </c>
      <c r="BE319" s="19">
        <v>0</v>
      </c>
      <c r="BF319" s="19">
        <v>5.4</v>
      </c>
      <c r="BG319" s="19">
        <v>150</v>
      </c>
      <c r="BH319" s="19">
        <v>17</v>
      </c>
      <c r="BI319" s="19">
        <v>60</v>
      </c>
      <c r="BJ319" s="19">
        <v>5</v>
      </c>
      <c r="BK319" s="19">
        <v>2</v>
      </c>
      <c r="BL319" s="19">
        <v>62</v>
      </c>
      <c r="BM319" s="19">
        <v>0</v>
      </c>
      <c r="BN319" s="19">
        <v>0</v>
      </c>
      <c r="BO319" s="19">
        <v>1</v>
      </c>
      <c r="BP319" s="19">
        <v>0</v>
      </c>
      <c r="BQ319" s="20" t="s">
        <v>170</v>
      </c>
      <c r="BR319" s="19">
        <v>42</v>
      </c>
      <c r="BS319" s="19">
        <v>10</v>
      </c>
      <c r="BT319" s="19">
        <v>2</v>
      </c>
      <c r="BU319" s="19">
        <v>4</v>
      </c>
      <c r="BV319" s="19">
        <v>0.158</v>
      </c>
      <c r="BW319" s="19">
        <v>0.14199999999999999</v>
      </c>
      <c r="BX319" s="19">
        <v>24</v>
      </c>
      <c r="BY319" s="19">
        <v>0</v>
      </c>
      <c r="BZ319" s="20" t="s">
        <v>176</v>
      </c>
      <c r="CA319" s="19"/>
      <c r="CB319" s="19">
        <v>0</v>
      </c>
      <c r="CC319" s="19">
        <v>1</v>
      </c>
      <c r="CD319" s="19">
        <v>17</v>
      </c>
      <c r="CE319" s="19">
        <v>4</v>
      </c>
      <c r="CF319" s="19">
        <v>1</v>
      </c>
      <c r="CG319" s="19">
        <v>0.1</v>
      </c>
    </row>
    <row r="320" spans="1:85">
      <c r="A320" s="19">
        <v>5</v>
      </c>
      <c r="B320" s="19">
        <v>6</v>
      </c>
      <c r="C320" s="19">
        <v>60</v>
      </c>
      <c r="D320" s="19">
        <v>30</v>
      </c>
      <c r="E320" s="19">
        <v>0</v>
      </c>
      <c r="F320" s="24">
        <f t="shared" si="24"/>
        <v>45</v>
      </c>
      <c r="G320" s="19">
        <v>150</v>
      </c>
      <c r="H320" s="24">
        <f t="shared" si="26"/>
        <v>15</v>
      </c>
      <c r="I320" s="24">
        <f t="shared" si="27"/>
        <v>8</v>
      </c>
      <c r="J320" s="24">
        <f t="shared" si="28"/>
        <v>80</v>
      </c>
      <c r="K320" s="47" t="str">
        <f t="shared" si="25"/>
        <v>03</v>
      </c>
      <c r="L320" s="19">
        <v>62</v>
      </c>
      <c r="M320" s="19">
        <v>0</v>
      </c>
      <c r="N320" s="19">
        <v>0</v>
      </c>
      <c r="O320" s="19">
        <v>1</v>
      </c>
      <c r="P320" s="19">
        <v>0</v>
      </c>
      <c r="Q320" s="20" t="s">
        <v>170</v>
      </c>
      <c r="R320" s="19">
        <v>42</v>
      </c>
      <c r="S320" s="19">
        <v>10</v>
      </c>
      <c r="T320" s="19">
        <v>2</v>
      </c>
      <c r="U320" s="19">
        <v>4</v>
      </c>
      <c r="V320" s="19">
        <v>0.112</v>
      </c>
      <c r="W320" s="19">
        <v>0.1</v>
      </c>
      <c r="X320" s="19">
        <v>24</v>
      </c>
      <c r="Y320" s="19">
        <v>0</v>
      </c>
      <c r="Z320" s="20" t="s">
        <v>176</v>
      </c>
      <c r="AA320" s="19"/>
      <c r="AB320" s="19">
        <v>0</v>
      </c>
      <c r="AC320" s="19">
        <v>1</v>
      </c>
      <c r="AD320" s="19">
        <v>17</v>
      </c>
      <c r="AE320" s="19">
        <v>4</v>
      </c>
      <c r="AF320" s="19">
        <v>1</v>
      </c>
      <c r="AG320" s="19">
        <v>0.1</v>
      </c>
      <c r="AH320" s="19">
        <v>0</v>
      </c>
      <c r="BA320" s="19">
        <v>5</v>
      </c>
      <c r="BB320" s="19">
        <v>6</v>
      </c>
      <c r="BC320" s="19">
        <v>60</v>
      </c>
      <c r="BD320" s="19">
        <v>30</v>
      </c>
      <c r="BE320" s="19">
        <v>0</v>
      </c>
      <c r="BF320" s="19">
        <v>4.4000000000000004</v>
      </c>
      <c r="BG320" s="19">
        <v>150</v>
      </c>
      <c r="BH320" s="19">
        <v>17</v>
      </c>
      <c r="BI320" s="19">
        <v>60</v>
      </c>
      <c r="BJ320" s="19">
        <v>5</v>
      </c>
      <c r="BK320" s="19">
        <v>2</v>
      </c>
      <c r="BL320" s="19">
        <v>62</v>
      </c>
      <c r="BM320" s="19">
        <v>0</v>
      </c>
      <c r="BN320" s="19">
        <v>0</v>
      </c>
      <c r="BO320" s="19">
        <v>1</v>
      </c>
      <c r="BP320" s="19">
        <v>0</v>
      </c>
      <c r="BQ320" s="20" t="s">
        <v>170</v>
      </c>
      <c r="BR320" s="19">
        <v>42</v>
      </c>
      <c r="BS320" s="19">
        <v>10</v>
      </c>
      <c r="BT320" s="19">
        <v>2</v>
      </c>
      <c r="BU320" s="19">
        <v>4</v>
      </c>
      <c r="BV320" s="19">
        <v>0.112</v>
      </c>
      <c r="BW320" s="19">
        <v>0.1</v>
      </c>
      <c r="BX320" s="19">
        <v>24</v>
      </c>
      <c r="BY320" s="19">
        <v>0</v>
      </c>
      <c r="BZ320" s="20" t="s">
        <v>176</v>
      </c>
      <c r="CA320" s="19"/>
      <c r="CB320" s="19">
        <v>0</v>
      </c>
      <c r="CC320" s="19">
        <v>1</v>
      </c>
      <c r="CD320" s="19">
        <v>17</v>
      </c>
      <c r="CE320" s="19">
        <v>4</v>
      </c>
      <c r="CF320" s="19">
        <v>1</v>
      </c>
      <c r="CG320" s="19">
        <v>0.1</v>
      </c>
    </row>
    <row r="321" spans="1:85">
      <c r="A321" s="19">
        <v>6</v>
      </c>
      <c r="B321" s="19">
        <v>5</v>
      </c>
      <c r="C321" s="19">
        <v>30</v>
      </c>
      <c r="D321" s="19">
        <v>15</v>
      </c>
      <c r="E321" s="19">
        <v>0</v>
      </c>
      <c r="F321" s="24">
        <f t="shared" si="24"/>
        <v>35</v>
      </c>
      <c r="G321" s="19">
        <v>150</v>
      </c>
      <c r="H321" s="24">
        <f t="shared" si="26"/>
        <v>15</v>
      </c>
      <c r="I321" s="24">
        <f t="shared" si="27"/>
        <v>8</v>
      </c>
      <c r="J321" s="24">
        <f t="shared" si="28"/>
        <v>80</v>
      </c>
      <c r="K321" s="47" t="str">
        <f t="shared" si="25"/>
        <v>03</v>
      </c>
      <c r="L321" s="19">
        <v>62</v>
      </c>
      <c r="M321" s="19">
        <v>0</v>
      </c>
      <c r="N321" s="19">
        <v>0</v>
      </c>
      <c r="O321" s="19">
        <v>0</v>
      </c>
      <c r="P321" s="19">
        <v>0</v>
      </c>
      <c r="Q321" s="20" t="s">
        <v>170</v>
      </c>
      <c r="R321" s="19">
        <v>42</v>
      </c>
      <c r="S321" s="19">
        <v>10</v>
      </c>
      <c r="T321" s="19">
        <v>2</v>
      </c>
      <c r="U321" s="19">
        <v>4</v>
      </c>
      <c r="V321" s="19">
        <v>7.3999999999999996E-2</v>
      </c>
      <c r="W321" s="19">
        <v>6.5000000000000002E-2</v>
      </c>
      <c r="X321" s="19">
        <v>24</v>
      </c>
      <c r="Y321" s="19">
        <v>0</v>
      </c>
      <c r="Z321" s="20" t="s">
        <v>176</v>
      </c>
      <c r="AA321" s="19"/>
      <c r="AB321" s="19">
        <v>2.8</v>
      </c>
      <c r="AC321" s="19">
        <v>1</v>
      </c>
      <c r="AD321" s="19">
        <v>17</v>
      </c>
      <c r="AE321" s="19">
        <v>4</v>
      </c>
      <c r="AF321" s="19">
        <v>1</v>
      </c>
      <c r="AG321" s="19">
        <v>0.1</v>
      </c>
      <c r="AH321" s="19">
        <v>0</v>
      </c>
      <c r="BA321" s="19">
        <v>6</v>
      </c>
      <c r="BB321" s="19">
        <v>5</v>
      </c>
      <c r="BC321" s="19">
        <v>30</v>
      </c>
      <c r="BD321" s="19">
        <v>15</v>
      </c>
      <c r="BE321" s="19">
        <v>0</v>
      </c>
      <c r="BF321" s="19">
        <v>3.4</v>
      </c>
      <c r="BG321" s="19">
        <v>150</v>
      </c>
      <c r="BH321" s="19">
        <v>17</v>
      </c>
      <c r="BI321" s="19">
        <v>60</v>
      </c>
      <c r="BJ321" s="19">
        <v>5</v>
      </c>
      <c r="BK321" s="19">
        <v>2</v>
      </c>
      <c r="BL321" s="19">
        <v>62</v>
      </c>
      <c r="BM321" s="19">
        <v>0</v>
      </c>
      <c r="BN321" s="19">
        <v>0</v>
      </c>
      <c r="BO321" s="19">
        <v>0</v>
      </c>
      <c r="BP321" s="19">
        <v>0</v>
      </c>
      <c r="BQ321" s="20" t="s">
        <v>170</v>
      </c>
      <c r="BR321" s="19">
        <v>42</v>
      </c>
      <c r="BS321" s="19">
        <v>10</v>
      </c>
      <c r="BT321" s="19">
        <v>2</v>
      </c>
      <c r="BU321" s="19">
        <v>4</v>
      </c>
      <c r="BV321" s="19">
        <v>7.3999999999999996E-2</v>
      </c>
      <c r="BW321" s="19">
        <v>6.5000000000000002E-2</v>
      </c>
      <c r="BX321" s="19">
        <v>24</v>
      </c>
      <c r="BY321" s="19">
        <v>0</v>
      </c>
      <c r="BZ321" s="20" t="s">
        <v>176</v>
      </c>
      <c r="CA321" s="19"/>
      <c r="CB321" s="19">
        <v>2.8</v>
      </c>
      <c r="CC321" s="19">
        <v>1</v>
      </c>
      <c r="CD321" s="19">
        <v>17</v>
      </c>
      <c r="CE321" s="19">
        <v>4</v>
      </c>
      <c r="CF321" s="19">
        <v>1</v>
      </c>
      <c r="CG321" s="19">
        <v>0.1</v>
      </c>
    </row>
    <row r="322" spans="1:85">
      <c r="A322" s="19">
        <v>7</v>
      </c>
      <c r="B322" s="19">
        <v>4</v>
      </c>
      <c r="C322" s="19">
        <v>20</v>
      </c>
      <c r="D322" s="19">
        <v>10</v>
      </c>
      <c r="E322" s="19">
        <v>0</v>
      </c>
      <c r="F322" s="24">
        <f t="shared" ref="F322:F385" si="29">IF(BF322="","",IF(OR(ROUND(MOD(BF322,1),1)=0.2,ROUND(MOD(BF322,1),1)=0.4,ROUND(MOD(BF322,1),1)=0.7),BF322+0.1,IF(OR(ROUND(MOD(BF322,1),1)=0.1,ROUND(MOD(BF322,1),1)=0.6,ROUND(MOD(BF322,1),1)=0.9),BF322-0.1,BF322))*10)</f>
        <v>25</v>
      </c>
      <c r="G322" s="19">
        <v>150</v>
      </c>
      <c r="H322" s="24">
        <f t="shared" si="26"/>
        <v>15</v>
      </c>
      <c r="I322" s="24">
        <f t="shared" si="27"/>
        <v>8</v>
      </c>
      <c r="J322" s="24">
        <f t="shared" si="28"/>
        <v>80</v>
      </c>
      <c r="K322" s="47" t="str">
        <f t="shared" si="25"/>
        <v>00</v>
      </c>
      <c r="L322" s="19">
        <v>73</v>
      </c>
      <c r="M322" s="19">
        <v>0</v>
      </c>
      <c r="N322" s="19">
        <v>0</v>
      </c>
      <c r="O322" s="19">
        <v>0</v>
      </c>
      <c r="P322" s="19">
        <v>0</v>
      </c>
      <c r="Q322" s="20" t="s">
        <v>170</v>
      </c>
      <c r="R322" s="19">
        <v>42</v>
      </c>
      <c r="S322" s="19">
        <v>15</v>
      </c>
      <c r="T322" s="19">
        <v>2</v>
      </c>
      <c r="U322" s="19">
        <v>4</v>
      </c>
      <c r="V322" s="19">
        <v>5.1999999999999998E-2</v>
      </c>
      <c r="W322" s="19">
        <v>4.4999999999999998E-2</v>
      </c>
      <c r="X322" s="19">
        <v>24</v>
      </c>
      <c r="Y322" s="19">
        <v>0</v>
      </c>
      <c r="Z322" s="20" t="s">
        <v>176</v>
      </c>
      <c r="AA322" s="19"/>
      <c r="AB322" s="19">
        <v>2</v>
      </c>
      <c r="AC322" s="19">
        <v>1</v>
      </c>
      <c r="AD322" s="19">
        <v>17</v>
      </c>
      <c r="AE322" s="19">
        <v>4</v>
      </c>
      <c r="AF322" s="19">
        <v>1</v>
      </c>
      <c r="AG322" s="19">
        <v>0.1</v>
      </c>
      <c r="AH322" s="19">
        <v>0</v>
      </c>
      <c r="BA322" s="19">
        <v>7</v>
      </c>
      <c r="BB322" s="19">
        <v>4</v>
      </c>
      <c r="BC322" s="19">
        <v>20</v>
      </c>
      <c r="BD322" s="19">
        <v>10</v>
      </c>
      <c r="BE322" s="19">
        <v>0</v>
      </c>
      <c r="BF322" s="19">
        <v>2.4</v>
      </c>
      <c r="BG322" s="19">
        <v>150</v>
      </c>
      <c r="BH322" s="19">
        <v>17</v>
      </c>
      <c r="BI322" s="19">
        <v>60</v>
      </c>
      <c r="BJ322" s="19">
        <v>5</v>
      </c>
      <c r="BK322" s="19">
        <v>2</v>
      </c>
      <c r="BL322" s="19">
        <v>73</v>
      </c>
      <c r="BM322" s="19">
        <v>0</v>
      </c>
      <c r="BN322" s="19">
        <v>0</v>
      </c>
      <c r="BO322" s="19">
        <v>0</v>
      </c>
      <c r="BP322" s="19">
        <v>0</v>
      </c>
      <c r="BQ322" s="20" t="s">
        <v>170</v>
      </c>
      <c r="BR322" s="19">
        <v>42</v>
      </c>
      <c r="BS322" s="19">
        <v>15</v>
      </c>
      <c r="BT322" s="19">
        <v>2</v>
      </c>
      <c r="BU322" s="19">
        <v>4</v>
      </c>
      <c r="BV322" s="19">
        <v>5.1999999999999998E-2</v>
      </c>
      <c r="BW322" s="19">
        <v>4.4999999999999998E-2</v>
      </c>
      <c r="BX322" s="19">
        <v>24</v>
      </c>
      <c r="BY322" s="19">
        <v>0</v>
      </c>
      <c r="BZ322" s="20" t="s">
        <v>176</v>
      </c>
      <c r="CA322" s="19"/>
      <c r="CB322" s="19">
        <v>2</v>
      </c>
      <c r="CC322" s="19">
        <v>1</v>
      </c>
      <c r="CD322" s="19">
        <v>17</v>
      </c>
      <c r="CE322" s="19">
        <v>4</v>
      </c>
      <c r="CF322" s="19">
        <v>1</v>
      </c>
      <c r="CG322" s="19">
        <v>0.1</v>
      </c>
    </row>
    <row r="323" spans="1:85">
      <c r="A323" s="19">
        <v>8</v>
      </c>
      <c r="B323" s="19">
        <v>3</v>
      </c>
      <c r="C323" s="19">
        <v>10</v>
      </c>
      <c r="D323" s="19">
        <v>10</v>
      </c>
      <c r="E323" s="19">
        <v>0</v>
      </c>
      <c r="F323" s="24">
        <f t="shared" si="29"/>
        <v>15</v>
      </c>
      <c r="G323" s="19">
        <v>160</v>
      </c>
      <c r="H323" s="24">
        <f t="shared" si="26"/>
        <v>15</v>
      </c>
      <c r="I323" s="24">
        <f t="shared" si="27"/>
        <v>10</v>
      </c>
      <c r="J323" s="24">
        <f t="shared" si="28"/>
        <v>80</v>
      </c>
      <c r="K323" s="47" t="str">
        <f t="shared" si="25"/>
        <v>00</v>
      </c>
      <c r="L323" s="19">
        <v>73</v>
      </c>
      <c r="M323" s="19">
        <v>0</v>
      </c>
      <c r="N323" s="19">
        <v>0</v>
      </c>
      <c r="O323" s="19">
        <v>0</v>
      </c>
      <c r="P323" s="19">
        <v>0</v>
      </c>
      <c r="Q323" s="20" t="s">
        <v>170</v>
      </c>
      <c r="R323" s="19">
        <v>42</v>
      </c>
      <c r="S323" s="19">
        <v>15</v>
      </c>
      <c r="T323" s="19">
        <v>2</v>
      </c>
      <c r="U323" s="19">
        <v>4</v>
      </c>
      <c r="V323" s="19">
        <v>3.3000000000000002E-2</v>
      </c>
      <c r="W323" s="19">
        <v>2.8000000000000001E-2</v>
      </c>
      <c r="X323" s="19">
        <v>24</v>
      </c>
      <c r="Y323" s="19">
        <v>0</v>
      </c>
      <c r="Z323" s="20" t="s">
        <v>176</v>
      </c>
      <c r="AA323" s="19"/>
      <c r="AB323" s="19">
        <v>1.1200000000000001</v>
      </c>
      <c r="AC323" s="19">
        <v>1</v>
      </c>
      <c r="AD323" s="19">
        <v>17</v>
      </c>
      <c r="AE323" s="19">
        <v>4</v>
      </c>
      <c r="AF323" s="19">
        <v>1</v>
      </c>
      <c r="AG323" s="19">
        <v>0.1</v>
      </c>
      <c r="AH323" s="19">
        <v>0</v>
      </c>
      <c r="BA323" s="19">
        <v>8</v>
      </c>
      <c r="BB323" s="19">
        <v>3</v>
      </c>
      <c r="BC323" s="19">
        <v>10</v>
      </c>
      <c r="BD323" s="19">
        <v>10</v>
      </c>
      <c r="BE323" s="19">
        <v>0</v>
      </c>
      <c r="BF323" s="19">
        <v>1.4</v>
      </c>
      <c r="BG323" s="19">
        <v>160</v>
      </c>
      <c r="BH323" s="19">
        <v>17</v>
      </c>
      <c r="BI323" s="19">
        <v>80</v>
      </c>
      <c r="BJ323" s="19">
        <v>5</v>
      </c>
      <c r="BK323" s="19">
        <v>2</v>
      </c>
      <c r="BL323" s="19">
        <v>73</v>
      </c>
      <c r="BM323" s="19">
        <v>0</v>
      </c>
      <c r="BN323" s="19">
        <v>0</v>
      </c>
      <c r="BO323" s="19">
        <v>0</v>
      </c>
      <c r="BP323" s="19">
        <v>0</v>
      </c>
      <c r="BQ323" s="20" t="s">
        <v>170</v>
      </c>
      <c r="BR323" s="19">
        <v>42</v>
      </c>
      <c r="BS323" s="19">
        <v>15</v>
      </c>
      <c r="BT323" s="19">
        <v>2</v>
      </c>
      <c r="BU323" s="19">
        <v>4</v>
      </c>
      <c r="BV323" s="19">
        <v>3.3000000000000002E-2</v>
      </c>
      <c r="BW323" s="19">
        <v>2.8000000000000001E-2</v>
      </c>
      <c r="BX323" s="19">
        <v>24</v>
      </c>
      <c r="BY323" s="19">
        <v>0</v>
      </c>
      <c r="BZ323" s="20" t="s">
        <v>176</v>
      </c>
      <c r="CA323" s="19"/>
      <c r="CB323" s="19">
        <v>1.1200000000000001</v>
      </c>
      <c r="CC323" s="19">
        <v>1</v>
      </c>
      <c r="CD323" s="19">
        <v>17</v>
      </c>
      <c r="CE323" s="19">
        <v>4</v>
      </c>
      <c r="CF323" s="19">
        <v>1</v>
      </c>
      <c r="CG323" s="19">
        <v>0.1</v>
      </c>
    </row>
    <row r="324" spans="1:85">
      <c r="A324" s="19">
        <v>9</v>
      </c>
      <c r="B324" s="19">
        <v>802</v>
      </c>
      <c r="C324" s="19">
        <v>1</v>
      </c>
      <c r="D324" s="19">
        <v>15</v>
      </c>
      <c r="E324" s="19">
        <v>0</v>
      </c>
      <c r="F324" s="24">
        <f t="shared" si="29"/>
        <v>15</v>
      </c>
      <c r="G324" s="19">
        <v>180</v>
      </c>
      <c r="H324" s="24">
        <f t="shared" si="26"/>
        <v>15</v>
      </c>
      <c r="I324" s="24">
        <f t="shared" si="27"/>
        <v>19</v>
      </c>
      <c r="J324" s="24">
        <f t="shared" si="28"/>
        <v>80</v>
      </c>
      <c r="K324" s="47" t="str">
        <f t="shared" ref="K324:K387" si="30">TEXT(IF(W324=0,"",IF(BK324&gt;=10,LEFT(BK324,1),0)&amp;IF(V324&gt;=0.06,3,0)),"00")</f>
        <v>00</v>
      </c>
      <c r="L324" s="19">
        <v>73</v>
      </c>
      <c r="M324" s="19">
        <v>0</v>
      </c>
      <c r="N324" s="19">
        <v>2</v>
      </c>
      <c r="O324" s="19">
        <v>0</v>
      </c>
      <c r="P324" s="19">
        <v>3</v>
      </c>
      <c r="Q324" s="20" t="s">
        <v>175</v>
      </c>
      <c r="R324" s="19">
        <v>41</v>
      </c>
      <c r="S324" s="19">
        <v>30</v>
      </c>
      <c r="T324" s="19">
        <v>2</v>
      </c>
      <c r="U324" s="19">
        <v>4</v>
      </c>
      <c r="V324" s="19">
        <v>8.0000000000000002E-3</v>
      </c>
      <c r="W324" s="19">
        <v>8.0000000000000002E-3</v>
      </c>
      <c r="X324" s="19">
        <v>24</v>
      </c>
      <c r="Y324" s="19">
        <v>0</v>
      </c>
      <c r="Z324" s="20" t="s">
        <v>176</v>
      </c>
      <c r="AA324" s="19"/>
      <c r="AB324" s="19">
        <v>0.8</v>
      </c>
      <c r="AC324" s="19">
        <v>1</v>
      </c>
      <c r="AD324" s="19">
        <v>17</v>
      </c>
      <c r="AE324" s="19">
        <v>4</v>
      </c>
      <c r="AF324" s="19">
        <v>1</v>
      </c>
      <c r="AG324" s="19">
        <v>0.1</v>
      </c>
      <c r="AH324" s="19">
        <v>0</v>
      </c>
      <c r="BA324" s="19">
        <v>9</v>
      </c>
      <c r="BB324" s="19">
        <v>802</v>
      </c>
      <c r="BC324" s="19">
        <v>1</v>
      </c>
      <c r="BD324" s="19">
        <v>15</v>
      </c>
      <c r="BE324" s="19">
        <v>0</v>
      </c>
      <c r="BF324" s="19">
        <v>1.4</v>
      </c>
      <c r="BG324" s="19">
        <v>180</v>
      </c>
      <c r="BH324" s="19">
        <v>17</v>
      </c>
      <c r="BI324" s="19">
        <v>150</v>
      </c>
      <c r="BJ324" s="19">
        <v>5</v>
      </c>
      <c r="BK324" s="19">
        <v>2</v>
      </c>
      <c r="BL324" s="19">
        <v>73</v>
      </c>
      <c r="BM324" s="19">
        <v>0</v>
      </c>
      <c r="BN324" s="19">
        <v>2</v>
      </c>
      <c r="BO324" s="19">
        <v>0</v>
      </c>
      <c r="BP324" s="19">
        <v>3</v>
      </c>
      <c r="BQ324" s="20" t="s">
        <v>175</v>
      </c>
      <c r="BR324" s="19">
        <v>41</v>
      </c>
      <c r="BS324" s="19">
        <v>30</v>
      </c>
      <c r="BT324" s="19">
        <v>2</v>
      </c>
      <c r="BU324" s="19">
        <v>4</v>
      </c>
      <c r="BV324" s="19">
        <v>8.0000000000000002E-3</v>
      </c>
      <c r="BW324" s="19">
        <v>8.0000000000000002E-3</v>
      </c>
      <c r="BX324" s="19">
        <v>24</v>
      </c>
      <c r="BY324" s="19">
        <v>0</v>
      </c>
      <c r="BZ324" s="20" t="s">
        <v>176</v>
      </c>
      <c r="CA324" s="19"/>
      <c r="CB324" s="19">
        <v>0.8</v>
      </c>
      <c r="CC324" s="19">
        <v>1</v>
      </c>
      <c r="CD324" s="19">
        <v>17</v>
      </c>
      <c r="CE324" s="19">
        <v>4</v>
      </c>
      <c r="CF324" s="19">
        <v>1</v>
      </c>
      <c r="CG324" s="19">
        <v>0.1</v>
      </c>
    </row>
    <row r="325" spans="1:85">
      <c r="A325" s="19">
        <v>10</v>
      </c>
      <c r="B325" s="19">
        <v>802</v>
      </c>
      <c r="C325" s="19">
        <v>1</v>
      </c>
      <c r="D325" s="19">
        <v>9</v>
      </c>
      <c r="E325" s="19">
        <v>0</v>
      </c>
      <c r="F325" s="24">
        <f t="shared" si="29"/>
        <v>7.9999999999999991</v>
      </c>
      <c r="G325" s="19">
        <v>110</v>
      </c>
      <c r="H325" s="24">
        <f t="shared" si="26"/>
        <v>15</v>
      </c>
      <c r="I325" s="24">
        <f t="shared" si="27"/>
        <v>19</v>
      </c>
      <c r="J325" s="24">
        <f t="shared" si="28"/>
        <v>50</v>
      </c>
      <c r="K325" s="47" t="str">
        <f t="shared" si="30"/>
        <v>00</v>
      </c>
      <c r="L325" s="19">
        <v>73</v>
      </c>
      <c r="M325" s="19">
        <v>0</v>
      </c>
      <c r="N325" s="19">
        <v>40</v>
      </c>
      <c r="O325" s="19">
        <v>10</v>
      </c>
      <c r="P325" s="19">
        <v>1</v>
      </c>
      <c r="Q325" s="20" t="s">
        <v>175</v>
      </c>
      <c r="R325" s="19">
        <v>32</v>
      </c>
      <c r="S325" s="19">
        <v>30</v>
      </c>
      <c r="T325" s="19">
        <v>3</v>
      </c>
      <c r="U325" s="19">
        <v>2</v>
      </c>
      <c r="V325" s="19">
        <v>1E-3</v>
      </c>
      <c r="W325" s="19">
        <v>0.02</v>
      </c>
      <c r="X325" s="19">
        <v>24</v>
      </c>
      <c r="Y325" s="19">
        <v>0</v>
      </c>
      <c r="Z325" s="20" t="s">
        <v>178</v>
      </c>
      <c r="AA325" s="19">
        <v>224</v>
      </c>
      <c r="AB325" s="19">
        <v>0.32</v>
      </c>
      <c r="AC325" s="19">
        <v>1</v>
      </c>
      <c r="AD325" s="19">
        <v>17</v>
      </c>
      <c r="AE325" s="19">
        <v>4</v>
      </c>
      <c r="AF325" s="19">
        <v>1</v>
      </c>
      <c r="AG325" s="19">
        <v>0.1</v>
      </c>
      <c r="AH325" s="19">
        <v>0</v>
      </c>
      <c r="BA325" s="19">
        <v>10</v>
      </c>
      <c r="BB325" s="19">
        <v>802</v>
      </c>
      <c r="BC325" s="19">
        <v>1</v>
      </c>
      <c r="BD325" s="19">
        <v>9</v>
      </c>
      <c r="BE325" s="19">
        <v>0</v>
      </c>
      <c r="BF325" s="19">
        <v>0.7</v>
      </c>
      <c r="BG325" s="19">
        <v>110</v>
      </c>
      <c r="BH325" s="19">
        <v>28</v>
      </c>
      <c r="BI325" s="19">
        <v>150</v>
      </c>
      <c r="BJ325" s="19">
        <v>2</v>
      </c>
      <c r="BK325" s="19">
        <v>2</v>
      </c>
      <c r="BL325" s="19">
        <v>73</v>
      </c>
      <c r="BM325" s="19">
        <v>0</v>
      </c>
      <c r="BN325" s="19">
        <v>40</v>
      </c>
      <c r="BO325" s="19">
        <v>10</v>
      </c>
      <c r="BP325" s="19">
        <v>1</v>
      </c>
      <c r="BQ325" s="20" t="s">
        <v>175</v>
      </c>
      <c r="BR325" s="19">
        <v>32</v>
      </c>
      <c r="BS325" s="19">
        <v>30</v>
      </c>
      <c r="BT325" s="19">
        <v>3</v>
      </c>
      <c r="BU325" s="19">
        <v>2</v>
      </c>
      <c r="BV325" s="19">
        <v>1E-3</v>
      </c>
      <c r="BW325" s="19">
        <v>0.02</v>
      </c>
      <c r="BX325" s="19">
        <v>24</v>
      </c>
      <c r="BY325" s="19">
        <v>0</v>
      </c>
      <c r="BZ325" s="20" t="s">
        <v>178</v>
      </c>
      <c r="CA325" s="19">
        <v>224</v>
      </c>
      <c r="CB325" s="19">
        <v>0.32</v>
      </c>
      <c r="CC325" s="19">
        <v>1</v>
      </c>
      <c r="CD325" s="19">
        <v>17</v>
      </c>
      <c r="CE325" s="19">
        <v>4</v>
      </c>
      <c r="CF325" s="19">
        <v>1</v>
      </c>
      <c r="CG325" s="19">
        <v>0.1</v>
      </c>
    </row>
    <row r="326" spans="1:85">
      <c r="A326" s="19">
        <v>11</v>
      </c>
      <c r="B326" s="19">
        <v>802</v>
      </c>
      <c r="C326" s="19">
        <v>1</v>
      </c>
      <c r="D326" s="19">
        <v>9</v>
      </c>
      <c r="E326" s="19">
        <v>0</v>
      </c>
      <c r="F326" s="24">
        <f t="shared" si="29"/>
        <v>7.9999999999999991</v>
      </c>
      <c r="G326" s="19">
        <v>110</v>
      </c>
      <c r="H326" s="24">
        <f t="shared" si="26"/>
        <v>15</v>
      </c>
      <c r="I326" s="24">
        <f t="shared" si="27"/>
        <v>19</v>
      </c>
      <c r="J326" s="24">
        <f t="shared" si="28"/>
        <v>50</v>
      </c>
      <c r="K326" s="47" t="str">
        <f t="shared" si="30"/>
        <v>00</v>
      </c>
      <c r="L326" s="19">
        <v>73</v>
      </c>
      <c r="M326" s="19">
        <v>0</v>
      </c>
      <c r="N326" s="19">
        <v>40</v>
      </c>
      <c r="O326" s="19">
        <v>10</v>
      </c>
      <c r="P326" s="19">
        <v>1</v>
      </c>
      <c r="Q326" s="20" t="s">
        <v>175</v>
      </c>
      <c r="R326" s="19">
        <v>32</v>
      </c>
      <c r="S326" s="19">
        <v>30</v>
      </c>
      <c r="T326" s="19">
        <v>3</v>
      </c>
      <c r="U326" s="19">
        <v>2</v>
      </c>
      <c r="V326" s="19">
        <v>2.1000000000000001E-2</v>
      </c>
      <c r="W326" s="19">
        <v>5.0000000000000001E-3</v>
      </c>
      <c r="X326" s="19">
        <v>24</v>
      </c>
      <c r="Y326" s="19">
        <v>0</v>
      </c>
      <c r="Z326" s="20" t="s">
        <v>178</v>
      </c>
      <c r="AA326" s="19">
        <v>224</v>
      </c>
      <c r="AB326" s="19">
        <v>0.32</v>
      </c>
      <c r="AC326" s="19">
        <v>1</v>
      </c>
      <c r="AD326" s="19">
        <v>17</v>
      </c>
      <c r="AE326" s="19">
        <v>4</v>
      </c>
      <c r="AF326" s="19">
        <v>1</v>
      </c>
      <c r="AG326" s="19">
        <v>0.1</v>
      </c>
      <c r="AH326" s="19">
        <v>0</v>
      </c>
      <c r="BA326" s="19">
        <v>11</v>
      </c>
      <c r="BB326" s="19">
        <v>802</v>
      </c>
      <c r="BC326" s="19">
        <v>1</v>
      </c>
      <c r="BD326" s="19">
        <v>9</v>
      </c>
      <c r="BE326" s="19">
        <v>0</v>
      </c>
      <c r="BF326" s="19">
        <v>0.7</v>
      </c>
      <c r="BG326" s="19">
        <v>110</v>
      </c>
      <c r="BH326" s="19">
        <v>28</v>
      </c>
      <c r="BI326" s="19">
        <v>150</v>
      </c>
      <c r="BJ326" s="19">
        <v>2</v>
      </c>
      <c r="BK326" s="19">
        <v>2</v>
      </c>
      <c r="BL326" s="19">
        <v>73</v>
      </c>
      <c r="BM326" s="19">
        <v>0</v>
      </c>
      <c r="BN326" s="19">
        <v>40</v>
      </c>
      <c r="BO326" s="19">
        <v>10</v>
      </c>
      <c r="BP326" s="19">
        <v>1</v>
      </c>
      <c r="BQ326" s="20" t="s">
        <v>175</v>
      </c>
      <c r="BR326" s="19">
        <v>32</v>
      </c>
      <c r="BS326" s="19">
        <v>30</v>
      </c>
      <c r="BT326" s="19">
        <v>3</v>
      </c>
      <c r="BU326" s="19">
        <v>2</v>
      </c>
      <c r="BV326" s="19">
        <v>2.1000000000000001E-2</v>
      </c>
      <c r="BW326" s="19">
        <v>5.0000000000000001E-3</v>
      </c>
      <c r="BX326" s="19">
        <v>24</v>
      </c>
      <c r="BY326" s="19">
        <v>0</v>
      </c>
      <c r="BZ326" s="20" t="s">
        <v>178</v>
      </c>
      <c r="CA326" s="19">
        <v>224</v>
      </c>
      <c r="CB326" s="19">
        <v>0.32</v>
      </c>
      <c r="CC326" s="19">
        <v>1</v>
      </c>
      <c r="CD326" s="19">
        <v>17</v>
      </c>
      <c r="CE326" s="19">
        <v>4</v>
      </c>
      <c r="CF326" s="19">
        <v>1</v>
      </c>
      <c r="CG326" s="19">
        <v>0.1</v>
      </c>
    </row>
    <row r="327" spans="1:85">
      <c r="A327" s="19">
        <v>12</v>
      </c>
      <c r="B327" s="19">
        <v>801</v>
      </c>
      <c r="C327" s="19">
        <v>1</v>
      </c>
      <c r="D327" s="19">
        <v>3</v>
      </c>
      <c r="E327" s="19">
        <v>0</v>
      </c>
      <c r="F327" s="24">
        <f t="shared" si="29"/>
        <v>5</v>
      </c>
      <c r="G327" s="19">
        <v>90</v>
      </c>
      <c r="H327" s="24">
        <f t="shared" si="26"/>
        <v>5</v>
      </c>
      <c r="I327" s="24">
        <f t="shared" si="27"/>
        <v>30</v>
      </c>
      <c r="J327" s="24">
        <f t="shared" si="28"/>
        <v>50</v>
      </c>
      <c r="K327" s="47" t="str">
        <f t="shared" si="30"/>
        <v>10</v>
      </c>
      <c r="L327" s="19">
        <v>86</v>
      </c>
      <c r="M327" s="19">
        <v>0</v>
      </c>
      <c r="N327" s="19">
        <v>0</v>
      </c>
      <c r="O327" s="19">
        <v>10</v>
      </c>
      <c r="P327" s="19">
        <v>0</v>
      </c>
      <c r="Q327" s="20" t="s">
        <v>175</v>
      </c>
      <c r="R327" s="19">
        <v>31</v>
      </c>
      <c r="S327" s="19">
        <v>30</v>
      </c>
      <c r="T327" s="19">
        <v>3</v>
      </c>
      <c r="U327" s="19">
        <v>2</v>
      </c>
      <c r="V327" s="19">
        <v>-2E-3</v>
      </c>
      <c r="W327" s="19">
        <v>1.7999999999999999E-2</v>
      </c>
      <c r="X327" s="19">
        <v>24</v>
      </c>
      <c r="Y327" s="19">
        <v>0</v>
      </c>
      <c r="Z327" s="20" t="s">
        <v>178</v>
      </c>
      <c r="AA327" s="19">
        <v>1329</v>
      </c>
      <c r="AB327" s="19">
        <v>0.1</v>
      </c>
      <c r="AC327" s="19">
        <v>1</v>
      </c>
      <c r="AD327" s="19">
        <v>17</v>
      </c>
      <c r="AE327" s="19">
        <v>4</v>
      </c>
      <c r="AF327" s="19">
        <v>1</v>
      </c>
      <c r="AG327" s="19">
        <v>0.1</v>
      </c>
      <c r="AH327" s="19">
        <v>0</v>
      </c>
      <c r="BA327" s="19">
        <v>12</v>
      </c>
      <c r="BB327" s="19">
        <v>801</v>
      </c>
      <c r="BC327" s="19">
        <v>1</v>
      </c>
      <c r="BD327" s="19">
        <v>3</v>
      </c>
      <c r="BE327" s="19">
        <v>0</v>
      </c>
      <c r="BF327" s="19">
        <v>0.4</v>
      </c>
      <c r="BG327" s="19">
        <v>90</v>
      </c>
      <c r="BH327" s="19">
        <v>62</v>
      </c>
      <c r="BI327" s="19">
        <v>240</v>
      </c>
      <c r="BJ327" s="19">
        <v>2</v>
      </c>
      <c r="BK327" s="19">
        <v>12</v>
      </c>
      <c r="BL327" s="19">
        <v>86</v>
      </c>
      <c r="BM327" s="19">
        <v>0</v>
      </c>
      <c r="BN327" s="19">
        <v>0</v>
      </c>
      <c r="BO327" s="19">
        <v>10</v>
      </c>
      <c r="BP327" s="19">
        <v>0</v>
      </c>
      <c r="BQ327" s="20" t="s">
        <v>175</v>
      </c>
      <c r="BR327" s="19">
        <v>31</v>
      </c>
      <c r="BS327" s="19">
        <v>30</v>
      </c>
      <c r="BT327" s="19">
        <v>3</v>
      </c>
      <c r="BU327" s="19">
        <v>2</v>
      </c>
      <c r="BV327" s="19">
        <v>-2E-3</v>
      </c>
      <c r="BW327" s="19">
        <v>1.7999999999999999E-2</v>
      </c>
      <c r="BX327" s="19">
        <v>24</v>
      </c>
      <c r="BY327" s="19">
        <v>0</v>
      </c>
      <c r="BZ327" s="20" t="s">
        <v>178</v>
      </c>
      <c r="CA327" s="19">
        <v>1329</v>
      </c>
      <c r="CB327" s="19">
        <v>0.1</v>
      </c>
      <c r="CC327" s="19">
        <v>1</v>
      </c>
      <c r="CD327" s="19">
        <v>17</v>
      </c>
      <c r="CE327" s="19">
        <v>4</v>
      </c>
      <c r="CF327" s="19">
        <v>1</v>
      </c>
      <c r="CG327" s="19">
        <v>0.1</v>
      </c>
    </row>
    <row r="328" spans="1:85">
      <c r="A328" s="19">
        <v>13</v>
      </c>
      <c r="B328" s="19">
        <v>801</v>
      </c>
      <c r="C328" s="19">
        <v>1</v>
      </c>
      <c r="D328" s="19">
        <v>3</v>
      </c>
      <c r="E328" s="19">
        <v>0</v>
      </c>
      <c r="F328" s="24">
        <f t="shared" si="29"/>
        <v>5</v>
      </c>
      <c r="G328" s="19">
        <v>90</v>
      </c>
      <c r="H328" s="24">
        <f t="shared" si="26"/>
        <v>5</v>
      </c>
      <c r="I328" s="24">
        <f t="shared" si="27"/>
        <v>30</v>
      </c>
      <c r="J328" s="24">
        <f t="shared" si="28"/>
        <v>50</v>
      </c>
      <c r="K328" s="47" t="str">
        <f t="shared" si="30"/>
        <v>10</v>
      </c>
      <c r="L328" s="19">
        <v>86</v>
      </c>
      <c r="M328" s="19">
        <v>0</v>
      </c>
      <c r="N328" s="19">
        <v>0</v>
      </c>
      <c r="O328" s="19">
        <v>10</v>
      </c>
      <c r="P328" s="19">
        <v>0</v>
      </c>
      <c r="Q328" s="20" t="s">
        <v>175</v>
      </c>
      <c r="R328" s="19">
        <v>31</v>
      </c>
      <c r="S328" s="19">
        <v>30</v>
      </c>
      <c r="T328" s="19">
        <v>3</v>
      </c>
      <c r="U328" s="19">
        <v>2</v>
      </c>
      <c r="V328" s="19">
        <v>1.7999999999999999E-2</v>
      </c>
      <c r="W328" s="19">
        <v>3.0000000000000001E-3</v>
      </c>
      <c r="X328" s="19">
        <v>24</v>
      </c>
      <c r="Y328" s="19">
        <v>0</v>
      </c>
      <c r="Z328" s="20" t="s">
        <v>178</v>
      </c>
      <c r="AA328" s="19">
        <v>335</v>
      </c>
      <c r="AB328" s="19">
        <v>0.1</v>
      </c>
      <c r="AC328" s="19">
        <v>1</v>
      </c>
      <c r="AD328" s="19">
        <v>17</v>
      </c>
      <c r="AE328" s="19">
        <v>4</v>
      </c>
      <c r="AF328" s="19">
        <v>1</v>
      </c>
      <c r="AG328" s="19">
        <v>0.1</v>
      </c>
      <c r="AH328" s="19">
        <v>0</v>
      </c>
      <c r="BA328" s="19">
        <v>13</v>
      </c>
      <c r="BB328" s="19">
        <v>801</v>
      </c>
      <c r="BC328" s="19">
        <v>1</v>
      </c>
      <c r="BD328" s="19">
        <v>3</v>
      </c>
      <c r="BE328" s="19">
        <v>0</v>
      </c>
      <c r="BF328" s="19">
        <v>0.4</v>
      </c>
      <c r="BG328" s="19">
        <v>90</v>
      </c>
      <c r="BH328" s="19">
        <v>62</v>
      </c>
      <c r="BI328" s="19">
        <v>240</v>
      </c>
      <c r="BJ328" s="19">
        <v>2</v>
      </c>
      <c r="BK328" s="19">
        <v>12</v>
      </c>
      <c r="BL328" s="19">
        <v>86</v>
      </c>
      <c r="BM328" s="19">
        <v>0</v>
      </c>
      <c r="BN328" s="19">
        <v>0</v>
      </c>
      <c r="BO328" s="19">
        <v>10</v>
      </c>
      <c r="BP328" s="19">
        <v>0</v>
      </c>
      <c r="BQ328" s="20" t="s">
        <v>175</v>
      </c>
      <c r="BR328" s="19">
        <v>31</v>
      </c>
      <c r="BS328" s="19">
        <v>30</v>
      </c>
      <c r="BT328" s="19">
        <v>3</v>
      </c>
      <c r="BU328" s="19">
        <v>2</v>
      </c>
      <c r="BV328" s="19">
        <v>1.7999999999999999E-2</v>
      </c>
      <c r="BW328" s="19">
        <v>3.0000000000000001E-3</v>
      </c>
      <c r="BX328" s="19">
        <v>24</v>
      </c>
      <c r="BY328" s="19">
        <v>0</v>
      </c>
      <c r="BZ328" s="20" t="s">
        <v>178</v>
      </c>
      <c r="CA328" s="19">
        <v>335</v>
      </c>
      <c r="CB328" s="19">
        <v>0.1</v>
      </c>
      <c r="CC328" s="19">
        <v>1</v>
      </c>
      <c r="CD328" s="19">
        <v>17</v>
      </c>
      <c r="CE328" s="19">
        <v>4</v>
      </c>
      <c r="CF328" s="19">
        <v>1</v>
      </c>
      <c r="CG328" s="19">
        <v>0.1</v>
      </c>
    </row>
    <row r="329" spans="1:85">
      <c r="A329" s="19"/>
      <c r="B329" s="19"/>
      <c r="C329" s="19"/>
      <c r="D329" s="19"/>
      <c r="E329" s="19"/>
      <c r="F329" s="24" t="str">
        <f t="shared" si="29"/>
        <v/>
      </c>
      <c r="G329" s="19"/>
      <c r="H329" s="24" t="str">
        <f t="shared" si="26"/>
        <v/>
      </c>
      <c r="I329" s="24" t="str">
        <f t="shared" si="27"/>
        <v/>
      </c>
      <c r="J329" s="24" t="str">
        <f t="shared" si="28"/>
        <v/>
      </c>
      <c r="K329" s="47" t="str">
        <f t="shared" si="30"/>
        <v/>
      </c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>
        <v>0</v>
      </c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  <c r="CG329" s="19"/>
    </row>
    <row r="330" spans="1:85">
      <c r="A330" s="19">
        <v>1</v>
      </c>
      <c r="B330" s="19">
        <v>9</v>
      </c>
      <c r="C330" s="19">
        <v>600</v>
      </c>
      <c r="D330" s="19">
        <v>100</v>
      </c>
      <c r="E330" s="19">
        <v>0</v>
      </c>
      <c r="F330" s="24">
        <f t="shared" si="29"/>
        <v>150</v>
      </c>
      <c r="G330" s="19">
        <v>45</v>
      </c>
      <c r="H330" s="24">
        <f t="shared" si="26"/>
        <v>15</v>
      </c>
      <c r="I330" s="24">
        <f t="shared" si="27"/>
        <v>5</v>
      </c>
      <c r="J330" s="24">
        <f t="shared" si="28"/>
        <v>80</v>
      </c>
      <c r="K330" s="47" t="str">
        <f t="shared" si="30"/>
        <v>03</v>
      </c>
      <c r="L330" s="19">
        <v>22</v>
      </c>
      <c r="M330" s="19">
        <v>0</v>
      </c>
      <c r="N330" s="19">
        <v>0</v>
      </c>
      <c r="O330" s="19">
        <v>1</v>
      </c>
      <c r="P330" s="19">
        <v>0</v>
      </c>
      <c r="Q330" s="20" t="s">
        <v>170</v>
      </c>
      <c r="R330" s="19">
        <v>22</v>
      </c>
      <c r="S330" s="19">
        <v>10</v>
      </c>
      <c r="T330" s="19">
        <v>2</v>
      </c>
      <c r="U330" s="19">
        <v>4</v>
      </c>
      <c r="V330" s="19">
        <v>0.46100000000000002</v>
      </c>
      <c r="W330" s="19">
        <v>0.5</v>
      </c>
      <c r="X330" s="19">
        <v>24</v>
      </c>
      <c r="Y330" s="19">
        <v>0</v>
      </c>
      <c r="Z330" s="20" t="s">
        <v>176</v>
      </c>
      <c r="AA330" s="19"/>
      <c r="AB330" s="19">
        <v>0</v>
      </c>
      <c r="AC330" s="19">
        <v>1</v>
      </c>
      <c r="AD330" s="19">
        <v>17</v>
      </c>
      <c r="AE330" s="19">
        <v>4</v>
      </c>
      <c r="AF330" s="19">
        <v>1</v>
      </c>
      <c r="AG330" s="19">
        <v>0.32</v>
      </c>
      <c r="AH330" s="19">
        <v>0</v>
      </c>
      <c r="BA330" s="19">
        <v>1</v>
      </c>
      <c r="BB330" s="19">
        <v>9</v>
      </c>
      <c r="BC330" s="19">
        <v>600</v>
      </c>
      <c r="BD330" s="19">
        <v>100</v>
      </c>
      <c r="BE330" s="19">
        <v>0</v>
      </c>
      <c r="BF330" s="19">
        <v>15</v>
      </c>
      <c r="BG330" s="19">
        <v>45</v>
      </c>
      <c r="BH330" s="19">
        <v>10</v>
      </c>
      <c r="BI330" s="19">
        <v>40</v>
      </c>
      <c r="BJ330" s="19">
        <v>5</v>
      </c>
      <c r="BK330" s="19">
        <v>2</v>
      </c>
      <c r="BL330" s="19">
        <v>22</v>
      </c>
      <c r="BM330" s="19">
        <v>0</v>
      </c>
      <c r="BN330" s="19">
        <v>0</v>
      </c>
      <c r="BO330" s="19">
        <v>1</v>
      </c>
      <c r="BP330" s="19">
        <v>0</v>
      </c>
      <c r="BQ330" s="20" t="s">
        <v>170</v>
      </c>
      <c r="BR330" s="19">
        <v>22</v>
      </c>
      <c r="BS330" s="19">
        <v>10</v>
      </c>
      <c r="BT330" s="19">
        <v>2</v>
      </c>
      <c r="BU330" s="19">
        <v>4</v>
      </c>
      <c r="BV330" s="19">
        <v>0.46100000000000002</v>
      </c>
      <c r="BW330" s="19">
        <v>0.5</v>
      </c>
      <c r="BX330" s="19">
        <v>24</v>
      </c>
      <c r="BY330" s="19">
        <v>0</v>
      </c>
      <c r="BZ330" s="20" t="s">
        <v>176</v>
      </c>
      <c r="CA330" s="19"/>
      <c r="CB330" s="19">
        <v>0</v>
      </c>
      <c r="CC330" s="19">
        <v>1</v>
      </c>
      <c r="CD330" s="19">
        <v>17</v>
      </c>
      <c r="CE330" s="19">
        <v>4</v>
      </c>
      <c r="CF330" s="19">
        <v>1</v>
      </c>
      <c r="CG330" s="19">
        <v>0.32</v>
      </c>
    </row>
    <row r="331" spans="1:85">
      <c r="A331" s="19">
        <v>2</v>
      </c>
      <c r="B331" s="19">
        <v>8</v>
      </c>
      <c r="C331" s="19">
        <v>360</v>
      </c>
      <c r="D331" s="19">
        <v>50</v>
      </c>
      <c r="E331" s="19">
        <v>0</v>
      </c>
      <c r="F331" s="24">
        <f t="shared" si="29"/>
        <v>120</v>
      </c>
      <c r="G331" s="19">
        <v>60</v>
      </c>
      <c r="H331" s="24">
        <f t="shared" si="26"/>
        <v>15</v>
      </c>
      <c r="I331" s="24">
        <f t="shared" si="27"/>
        <v>8</v>
      </c>
      <c r="J331" s="24">
        <f t="shared" si="28"/>
        <v>80</v>
      </c>
      <c r="K331" s="47" t="str">
        <f t="shared" si="30"/>
        <v>03</v>
      </c>
      <c r="L331" s="19">
        <v>22</v>
      </c>
      <c r="M331" s="19">
        <v>0</v>
      </c>
      <c r="N331" s="19">
        <v>0</v>
      </c>
      <c r="O331" s="19">
        <v>1</v>
      </c>
      <c r="P331" s="19">
        <v>0</v>
      </c>
      <c r="Q331" s="20" t="s">
        <v>170</v>
      </c>
      <c r="R331" s="19">
        <v>22</v>
      </c>
      <c r="S331" s="19">
        <v>10</v>
      </c>
      <c r="T331" s="19">
        <v>2</v>
      </c>
      <c r="U331" s="19">
        <v>4</v>
      </c>
      <c r="V331" s="19">
        <v>0.29499999999999998</v>
      </c>
      <c r="W331" s="19">
        <v>0.28499999999999998</v>
      </c>
      <c r="X331" s="19">
        <v>24</v>
      </c>
      <c r="Y331" s="19">
        <v>0</v>
      </c>
      <c r="Z331" s="20" t="s">
        <v>176</v>
      </c>
      <c r="AA331" s="19"/>
      <c r="AB331" s="19">
        <v>0</v>
      </c>
      <c r="AC331" s="19">
        <v>1</v>
      </c>
      <c r="AD331" s="19">
        <v>17</v>
      </c>
      <c r="AE331" s="19">
        <v>4</v>
      </c>
      <c r="AF331" s="19">
        <v>1</v>
      </c>
      <c r="AG331" s="19">
        <v>0.32</v>
      </c>
      <c r="AH331" s="19">
        <v>0</v>
      </c>
      <c r="BA331" s="19">
        <v>2</v>
      </c>
      <c r="BB331" s="19">
        <v>8</v>
      </c>
      <c r="BC331" s="19">
        <v>360</v>
      </c>
      <c r="BD331" s="19">
        <v>50</v>
      </c>
      <c r="BE331" s="19">
        <v>0</v>
      </c>
      <c r="BF331" s="19">
        <v>12</v>
      </c>
      <c r="BG331" s="19">
        <v>60</v>
      </c>
      <c r="BH331" s="19">
        <v>17</v>
      </c>
      <c r="BI331" s="19">
        <v>60</v>
      </c>
      <c r="BJ331" s="19">
        <v>5</v>
      </c>
      <c r="BK331" s="19">
        <v>2</v>
      </c>
      <c r="BL331" s="19">
        <v>22</v>
      </c>
      <c r="BM331" s="19">
        <v>0</v>
      </c>
      <c r="BN331" s="19">
        <v>0</v>
      </c>
      <c r="BO331" s="19">
        <v>1</v>
      </c>
      <c r="BP331" s="19">
        <v>0</v>
      </c>
      <c r="BQ331" s="20" t="s">
        <v>170</v>
      </c>
      <c r="BR331" s="19">
        <v>22</v>
      </c>
      <c r="BS331" s="19">
        <v>10</v>
      </c>
      <c r="BT331" s="19">
        <v>2</v>
      </c>
      <c r="BU331" s="19">
        <v>4</v>
      </c>
      <c r="BV331" s="19">
        <v>0.29499999999999998</v>
      </c>
      <c r="BW331" s="19">
        <v>0.28499999999999998</v>
      </c>
      <c r="BX331" s="19">
        <v>24</v>
      </c>
      <c r="BY331" s="19">
        <v>0</v>
      </c>
      <c r="BZ331" s="20" t="s">
        <v>176</v>
      </c>
      <c r="CA331" s="19"/>
      <c r="CB331" s="19">
        <v>0</v>
      </c>
      <c r="CC331" s="19">
        <v>1</v>
      </c>
      <c r="CD331" s="19">
        <v>17</v>
      </c>
      <c r="CE331" s="19">
        <v>4</v>
      </c>
      <c r="CF331" s="19">
        <v>1</v>
      </c>
      <c r="CG331" s="19">
        <v>0.32</v>
      </c>
    </row>
    <row r="332" spans="1:85">
      <c r="A332" s="19">
        <v>3</v>
      </c>
      <c r="B332" s="19">
        <v>7</v>
      </c>
      <c r="C332" s="19">
        <v>140</v>
      </c>
      <c r="D332" s="19">
        <v>30</v>
      </c>
      <c r="E332" s="19">
        <v>0</v>
      </c>
      <c r="F332" s="24">
        <f t="shared" si="29"/>
        <v>75</v>
      </c>
      <c r="G332" s="19">
        <v>150</v>
      </c>
      <c r="H332" s="24">
        <f t="shared" si="26"/>
        <v>15</v>
      </c>
      <c r="I332" s="24">
        <f t="shared" si="27"/>
        <v>8</v>
      </c>
      <c r="J332" s="24">
        <f t="shared" si="28"/>
        <v>80</v>
      </c>
      <c r="K332" s="47" t="str">
        <f t="shared" si="30"/>
        <v>03</v>
      </c>
      <c r="L332" s="19">
        <v>62</v>
      </c>
      <c r="M332" s="19">
        <v>0</v>
      </c>
      <c r="N332" s="19">
        <v>0</v>
      </c>
      <c r="O332" s="19">
        <v>1</v>
      </c>
      <c r="P332" s="19">
        <v>0</v>
      </c>
      <c r="Q332" s="20" t="s">
        <v>170</v>
      </c>
      <c r="R332" s="19">
        <v>42</v>
      </c>
      <c r="S332" s="19">
        <v>10</v>
      </c>
      <c r="T332" s="19">
        <v>2</v>
      </c>
      <c r="U332" s="19">
        <v>4</v>
      </c>
      <c r="V332" s="19">
        <v>0.22600000000000001</v>
      </c>
      <c r="W332" s="19">
        <v>0.20610000000000001</v>
      </c>
      <c r="X332" s="19">
        <v>24</v>
      </c>
      <c r="Y332" s="19">
        <v>0</v>
      </c>
      <c r="Z332" s="20" t="s">
        <v>176</v>
      </c>
      <c r="AA332" s="19"/>
      <c r="AB332" s="19">
        <v>0</v>
      </c>
      <c r="AC332" s="19">
        <v>1</v>
      </c>
      <c r="AD332" s="19">
        <v>17</v>
      </c>
      <c r="AE332" s="19">
        <v>4</v>
      </c>
      <c r="AF332" s="19">
        <v>1</v>
      </c>
      <c r="AG332" s="19">
        <v>0.32</v>
      </c>
      <c r="AH332" s="19">
        <v>0</v>
      </c>
      <c r="BA332" s="19">
        <v>3</v>
      </c>
      <c r="BB332" s="19">
        <v>7</v>
      </c>
      <c r="BC332" s="19">
        <v>140</v>
      </c>
      <c r="BD332" s="19">
        <v>30</v>
      </c>
      <c r="BE332" s="19">
        <v>0</v>
      </c>
      <c r="BF332" s="19">
        <v>7.4</v>
      </c>
      <c r="BG332" s="19">
        <v>150</v>
      </c>
      <c r="BH332" s="19">
        <v>17</v>
      </c>
      <c r="BI332" s="19">
        <v>60</v>
      </c>
      <c r="BJ332" s="19">
        <v>5</v>
      </c>
      <c r="BK332" s="19">
        <v>2</v>
      </c>
      <c r="BL332" s="19">
        <v>62</v>
      </c>
      <c r="BM332" s="19">
        <v>0</v>
      </c>
      <c r="BN332" s="19">
        <v>0</v>
      </c>
      <c r="BO332" s="19">
        <v>1</v>
      </c>
      <c r="BP332" s="19">
        <v>0</v>
      </c>
      <c r="BQ332" s="20" t="s">
        <v>170</v>
      </c>
      <c r="BR332" s="19">
        <v>42</v>
      </c>
      <c r="BS332" s="19">
        <v>10</v>
      </c>
      <c r="BT332" s="19">
        <v>2</v>
      </c>
      <c r="BU332" s="19">
        <v>4</v>
      </c>
      <c r="BV332" s="19">
        <v>0.22600000000000001</v>
      </c>
      <c r="BW332" s="19">
        <v>0.20610000000000001</v>
      </c>
      <c r="BX332" s="19">
        <v>24</v>
      </c>
      <c r="BY332" s="19">
        <v>0</v>
      </c>
      <c r="BZ332" s="20" t="s">
        <v>176</v>
      </c>
      <c r="CA332" s="19"/>
      <c r="CB332" s="19">
        <v>0</v>
      </c>
      <c r="CC332" s="19">
        <v>1</v>
      </c>
      <c r="CD332" s="19">
        <v>17</v>
      </c>
      <c r="CE332" s="19">
        <v>4</v>
      </c>
      <c r="CF332" s="19">
        <v>1</v>
      </c>
      <c r="CG332" s="19">
        <v>0.32</v>
      </c>
    </row>
    <row r="333" spans="1:85">
      <c r="A333" s="19">
        <v>4</v>
      </c>
      <c r="B333" s="19">
        <v>6</v>
      </c>
      <c r="C333" s="19">
        <v>90</v>
      </c>
      <c r="D333" s="19">
        <v>30</v>
      </c>
      <c r="E333" s="19">
        <v>0</v>
      </c>
      <c r="F333" s="24">
        <f t="shared" si="29"/>
        <v>55</v>
      </c>
      <c r="G333" s="19">
        <v>150</v>
      </c>
      <c r="H333" s="24">
        <f t="shared" si="26"/>
        <v>15</v>
      </c>
      <c r="I333" s="24">
        <f t="shared" si="27"/>
        <v>8</v>
      </c>
      <c r="J333" s="24">
        <f t="shared" si="28"/>
        <v>80</v>
      </c>
      <c r="K333" s="47" t="str">
        <f t="shared" si="30"/>
        <v>03</v>
      </c>
      <c r="L333" s="19">
        <v>62</v>
      </c>
      <c r="M333" s="19">
        <v>0</v>
      </c>
      <c r="N333" s="19">
        <v>0</v>
      </c>
      <c r="O333" s="19">
        <v>1</v>
      </c>
      <c r="P333" s="19">
        <v>0</v>
      </c>
      <c r="Q333" s="20" t="s">
        <v>170</v>
      </c>
      <c r="R333" s="19">
        <v>42</v>
      </c>
      <c r="S333" s="19">
        <v>10</v>
      </c>
      <c r="T333" s="19">
        <v>2</v>
      </c>
      <c r="U333" s="19">
        <v>4</v>
      </c>
      <c r="V333" s="19">
        <v>0.157</v>
      </c>
      <c r="W333" s="19">
        <v>0.1411</v>
      </c>
      <c r="X333" s="19">
        <v>24</v>
      </c>
      <c r="Y333" s="19">
        <v>0</v>
      </c>
      <c r="Z333" s="20" t="s">
        <v>176</v>
      </c>
      <c r="AA333" s="19"/>
      <c r="AB333" s="19">
        <v>0</v>
      </c>
      <c r="AC333" s="19">
        <v>1</v>
      </c>
      <c r="AD333" s="19">
        <v>17</v>
      </c>
      <c r="AE333" s="19">
        <v>4</v>
      </c>
      <c r="AF333" s="19">
        <v>1</v>
      </c>
      <c r="AG333" s="19">
        <v>0.32</v>
      </c>
      <c r="AH333" s="19">
        <v>0</v>
      </c>
      <c r="BA333" s="19">
        <v>4</v>
      </c>
      <c r="BB333" s="19">
        <v>6</v>
      </c>
      <c r="BC333" s="19">
        <v>90</v>
      </c>
      <c r="BD333" s="19">
        <v>30</v>
      </c>
      <c r="BE333" s="19">
        <v>0</v>
      </c>
      <c r="BF333" s="19">
        <v>5.4</v>
      </c>
      <c r="BG333" s="19">
        <v>150</v>
      </c>
      <c r="BH333" s="19">
        <v>17</v>
      </c>
      <c r="BI333" s="19">
        <v>60</v>
      </c>
      <c r="BJ333" s="19">
        <v>5</v>
      </c>
      <c r="BK333" s="19">
        <v>2</v>
      </c>
      <c r="BL333" s="19">
        <v>62</v>
      </c>
      <c r="BM333" s="19">
        <v>0</v>
      </c>
      <c r="BN333" s="19">
        <v>0</v>
      </c>
      <c r="BO333" s="19">
        <v>1</v>
      </c>
      <c r="BP333" s="19">
        <v>0</v>
      </c>
      <c r="BQ333" s="20" t="s">
        <v>170</v>
      </c>
      <c r="BR333" s="19">
        <v>42</v>
      </c>
      <c r="BS333" s="19">
        <v>10</v>
      </c>
      <c r="BT333" s="19">
        <v>2</v>
      </c>
      <c r="BU333" s="19">
        <v>4</v>
      </c>
      <c r="BV333" s="19">
        <v>0.157</v>
      </c>
      <c r="BW333" s="19">
        <v>0.1411</v>
      </c>
      <c r="BX333" s="19">
        <v>24</v>
      </c>
      <c r="BY333" s="19">
        <v>0</v>
      </c>
      <c r="BZ333" s="20" t="s">
        <v>176</v>
      </c>
      <c r="CA333" s="19"/>
      <c r="CB333" s="19">
        <v>0</v>
      </c>
      <c r="CC333" s="19">
        <v>1</v>
      </c>
      <c r="CD333" s="19">
        <v>17</v>
      </c>
      <c r="CE333" s="19">
        <v>4</v>
      </c>
      <c r="CF333" s="19">
        <v>1</v>
      </c>
      <c r="CG333" s="19">
        <v>0.32</v>
      </c>
    </row>
    <row r="334" spans="1:85">
      <c r="A334" s="19">
        <v>5</v>
      </c>
      <c r="B334" s="19">
        <v>5</v>
      </c>
      <c r="C334" s="19">
        <v>60</v>
      </c>
      <c r="D334" s="19">
        <v>30</v>
      </c>
      <c r="E334" s="19">
        <v>0</v>
      </c>
      <c r="F334" s="24">
        <f t="shared" si="29"/>
        <v>45</v>
      </c>
      <c r="G334" s="19">
        <v>150</v>
      </c>
      <c r="H334" s="24">
        <f t="shared" ref="H334:H397" si="31">IF(BH334="","",IF(ROUNDUP((BH334/100)*IF(BJ334&gt;100,RIGHT(BJ334,2),BJ334)*250*4/60*2/IF(BK334&gt;=10,10,1),0)&gt;15,15,ROUNDUP((BH334/100)*IF(BJ334&gt;100,RIGHT(BJ334,2),BJ334)*250*4/60*2/IF(BK334&gt;=10,10,1),0)))</f>
        <v>15</v>
      </c>
      <c r="I334" s="24">
        <f t="shared" ref="I334:I397" si="32">IF(BI334="","",ROUND(BI334*10/80,0))</f>
        <v>8</v>
      </c>
      <c r="J334" s="24">
        <f t="shared" ref="J334:J397" si="33">IF(BJ334="","",IF(BJ334&gt;100,100+IF(RIGHT(BJ334,1)*25&gt;=100,80,RIGHT(BJ334,1)*25),IF(RIGHT(BJ334,1)*25&gt;=100,80,RIGHT(BJ334,1)*25)))</f>
        <v>80</v>
      </c>
      <c r="K334" s="47" t="str">
        <f t="shared" si="30"/>
        <v>03</v>
      </c>
      <c r="L334" s="19">
        <v>62</v>
      </c>
      <c r="M334" s="19">
        <v>0</v>
      </c>
      <c r="N334" s="19">
        <v>0</v>
      </c>
      <c r="O334" s="19">
        <v>1</v>
      </c>
      <c r="P334" s="19">
        <v>0</v>
      </c>
      <c r="Q334" s="20" t="s">
        <v>170</v>
      </c>
      <c r="R334" s="19">
        <v>42</v>
      </c>
      <c r="S334" s="19">
        <v>10</v>
      </c>
      <c r="T334" s="19">
        <v>2</v>
      </c>
      <c r="U334" s="19">
        <v>4</v>
      </c>
      <c r="V334" s="19">
        <v>0.111</v>
      </c>
      <c r="W334" s="19">
        <v>9.9099999999999994E-2</v>
      </c>
      <c r="X334" s="19">
        <v>24</v>
      </c>
      <c r="Y334" s="19">
        <v>0</v>
      </c>
      <c r="Z334" s="20" t="s">
        <v>176</v>
      </c>
      <c r="AA334" s="19"/>
      <c r="AB334" s="19">
        <v>0</v>
      </c>
      <c r="AC334" s="19">
        <v>1</v>
      </c>
      <c r="AD334" s="19">
        <v>17</v>
      </c>
      <c r="AE334" s="19">
        <v>4</v>
      </c>
      <c r="AF334" s="19">
        <v>1</v>
      </c>
      <c r="AG334" s="19">
        <v>0.32</v>
      </c>
      <c r="AH334" s="19">
        <v>0</v>
      </c>
      <c r="BA334" s="19">
        <v>5</v>
      </c>
      <c r="BB334" s="19">
        <v>5</v>
      </c>
      <c r="BC334" s="19">
        <v>60</v>
      </c>
      <c r="BD334" s="19">
        <v>30</v>
      </c>
      <c r="BE334" s="19">
        <v>0</v>
      </c>
      <c r="BF334" s="19">
        <v>4.4000000000000004</v>
      </c>
      <c r="BG334" s="19">
        <v>150</v>
      </c>
      <c r="BH334" s="19">
        <v>17</v>
      </c>
      <c r="BI334" s="19">
        <v>60</v>
      </c>
      <c r="BJ334" s="19">
        <v>5</v>
      </c>
      <c r="BK334" s="19">
        <v>2</v>
      </c>
      <c r="BL334" s="19">
        <v>62</v>
      </c>
      <c r="BM334" s="19">
        <v>0</v>
      </c>
      <c r="BN334" s="19">
        <v>0</v>
      </c>
      <c r="BO334" s="19">
        <v>1</v>
      </c>
      <c r="BP334" s="19">
        <v>0</v>
      </c>
      <c r="BQ334" s="20" t="s">
        <v>170</v>
      </c>
      <c r="BR334" s="19">
        <v>42</v>
      </c>
      <c r="BS334" s="19">
        <v>10</v>
      </c>
      <c r="BT334" s="19">
        <v>2</v>
      </c>
      <c r="BU334" s="19">
        <v>4</v>
      </c>
      <c r="BV334" s="19">
        <v>0.111</v>
      </c>
      <c r="BW334" s="19">
        <v>9.9099999999999994E-2</v>
      </c>
      <c r="BX334" s="19">
        <v>24</v>
      </c>
      <c r="BY334" s="19">
        <v>0</v>
      </c>
      <c r="BZ334" s="20" t="s">
        <v>176</v>
      </c>
      <c r="CA334" s="19"/>
      <c r="CB334" s="19">
        <v>0</v>
      </c>
      <c r="CC334" s="19">
        <v>1</v>
      </c>
      <c r="CD334" s="19">
        <v>17</v>
      </c>
      <c r="CE334" s="19">
        <v>4</v>
      </c>
      <c r="CF334" s="19">
        <v>1</v>
      </c>
      <c r="CG334" s="19">
        <v>0.32</v>
      </c>
    </row>
    <row r="335" spans="1:85">
      <c r="A335" s="19">
        <v>6</v>
      </c>
      <c r="B335" s="19">
        <v>4</v>
      </c>
      <c r="C335" s="19">
        <v>30</v>
      </c>
      <c r="D335" s="19">
        <v>15</v>
      </c>
      <c r="E335" s="19">
        <v>0</v>
      </c>
      <c r="F335" s="24">
        <f t="shared" si="29"/>
        <v>35</v>
      </c>
      <c r="G335" s="19">
        <v>150</v>
      </c>
      <c r="H335" s="24">
        <f t="shared" si="31"/>
        <v>15</v>
      </c>
      <c r="I335" s="24">
        <f t="shared" si="32"/>
        <v>8</v>
      </c>
      <c r="J335" s="24">
        <f t="shared" si="33"/>
        <v>80</v>
      </c>
      <c r="K335" s="47" t="str">
        <f t="shared" si="30"/>
        <v>03</v>
      </c>
      <c r="L335" s="19">
        <v>62</v>
      </c>
      <c r="M335" s="19">
        <v>0</v>
      </c>
      <c r="N335" s="19">
        <v>0</v>
      </c>
      <c r="O335" s="19">
        <v>0</v>
      </c>
      <c r="P335" s="19">
        <v>0</v>
      </c>
      <c r="Q335" s="20" t="s">
        <v>170</v>
      </c>
      <c r="R335" s="19">
        <v>42</v>
      </c>
      <c r="S335" s="19">
        <v>10</v>
      </c>
      <c r="T335" s="19">
        <v>2</v>
      </c>
      <c r="U335" s="19">
        <v>4</v>
      </c>
      <c r="V335" s="19">
        <v>7.2999999999999995E-2</v>
      </c>
      <c r="W335" s="19">
        <v>6.4100000000000004E-2</v>
      </c>
      <c r="X335" s="19">
        <v>24</v>
      </c>
      <c r="Y335" s="19">
        <v>0</v>
      </c>
      <c r="Z335" s="20" t="s">
        <v>176</v>
      </c>
      <c r="AA335" s="19"/>
      <c r="AB335" s="19">
        <v>2.8</v>
      </c>
      <c r="AC335" s="19">
        <v>1</v>
      </c>
      <c r="AD335" s="19">
        <v>17</v>
      </c>
      <c r="AE335" s="19">
        <v>4</v>
      </c>
      <c r="AF335" s="19">
        <v>1</v>
      </c>
      <c r="AG335" s="19">
        <v>0.32</v>
      </c>
      <c r="AH335" s="19">
        <v>0</v>
      </c>
      <c r="BA335" s="19">
        <v>6</v>
      </c>
      <c r="BB335" s="19">
        <v>4</v>
      </c>
      <c r="BC335" s="19">
        <v>30</v>
      </c>
      <c r="BD335" s="19">
        <v>15</v>
      </c>
      <c r="BE335" s="19">
        <v>0</v>
      </c>
      <c r="BF335" s="19">
        <v>3.4</v>
      </c>
      <c r="BG335" s="19">
        <v>150</v>
      </c>
      <c r="BH335" s="19">
        <v>17</v>
      </c>
      <c r="BI335" s="19">
        <v>60</v>
      </c>
      <c r="BJ335" s="19">
        <v>5</v>
      </c>
      <c r="BK335" s="19">
        <v>2</v>
      </c>
      <c r="BL335" s="19">
        <v>62</v>
      </c>
      <c r="BM335" s="19">
        <v>0</v>
      </c>
      <c r="BN335" s="19">
        <v>0</v>
      </c>
      <c r="BO335" s="19">
        <v>0</v>
      </c>
      <c r="BP335" s="19">
        <v>0</v>
      </c>
      <c r="BQ335" s="20" t="s">
        <v>170</v>
      </c>
      <c r="BR335" s="19">
        <v>42</v>
      </c>
      <c r="BS335" s="19">
        <v>10</v>
      </c>
      <c r="BT335" s="19">
        <v>2</v>
      </c>
      <c r="BU335" s="19">
        <v>4</v>
      </c>
      <c r="BV335" s="19">
        <v>7.2999999999999995E-2</v>
      </c>
      <c r="BW335" s="19">
        <v>6.4100000000000004E-2</v>
      </c>
      <c r="BX335" s="19">
        <v>24</v>
      </c>
      <c r="BY335" s="19">
        <v>0</v>
      </c>
      <c r="BZ335" s="20" t="s">
        <v>176</v>
      </c>
      <c r="CA335" s="19"/>
      <c r="CB335" s="19">
        <v>2.8</v>
      </c>
      <c r="CC335" s="19">
        <v>1</v>
      </c>
      <c r="CD335" s="19">
        <v>17</v>
      </c>
      <c r="CE335" s="19">
        <v>4</v>
      </c>
      <c r="CF335" s="19">
        <v>1</v>
      </c>
      <c r="CG335" s="19">
        <v>0.32</v>
      </c>
    </row>
    <row r="336" spans="1:85">
      <c r="A336" s="19">
        <v>7</v>
      </c>
      <c r="B336" s="19">
        <v>3</v>
      </c>
      <c r="C336" s="19">
        <v>20</v>
      </c>
      <c r="D336" s="19">
        <v>10</v>
      </c>
      <c r="E336" s="19">
        <v>0</v>
      </c>
      <c r="F336" s="24">
        <f t="shared" si="29"/>
        <v>25</v>
      </c>
      <c r="G336" s="19">
        <v>150</v>
      </c>
      <c r="H336" s="24">
        <f t="shared" si="31"/>
        <v>15</v>
      </c>
      <c r="I336" s="24">
        <f t="shared" si="32"/>
        <v>10</v>
      </c>
      <c r="J336" s="24">
        <f t="shared" si="33"/>
        <v>80</v>
      </c>
      <c r="K336" s="47" t="str">
        <f t="shared" si="30"/>
        <v>00</v>
      </c>
      <c r="L336" s="19">
        <v>73</v>
      </c>
      <c r="M336" s="19">
        <v>0</v>
      </c>
      <c r="N336" s="19">
        <v>0</v>
      </c>
      <c r="O336" s="19">
        <v>0</v>
      </c>
      <c r="P336" s="19">
        <v>0</v>
      </c>
      <c r="Q336" s="20" t="s">
        <v>170</v>
      </c>
      <c r="R336" s="19">
        <v>42</v>
      </c>
      <c r="S336" s="19">
        <v>15</v>
      </c>
      <c r="T336" s="19">
        <v>2</v>
      </c>
      <c r="U336" s="19">
        <v>4</v>
      </c>
      <c r="V336" s="19">
        <v>5.0999999999999997E-2</v>
      </c>
      <c r="W336" s="19">
        <v>4.41E-2</v>
      </c>
      <c r="X336" s="19">
        <v>24</v>
      </c>
      <c r="Y336" s="19">
        <v>0</v>
      </c>
      <c r="Z336" s="20" t="s">
        <v>176</v>
      </c>
      <c r="AA336" s="19"/>
      <c r="AB336" s="19">
        <v>2</v>
      </c>
      <c r="AC336" s="19">
        <v>1</v>
      </c>
      <c r="AD336" s="19">
        <v>17</v>
      </c>
      <c r="AE336" s="19">
        <v>4</v>
      </c>
      <c r="AF336" s="19">
        <v>1</v>
      </c>
      <c r="AG336" s="19">
        <v>0.32</v>
      </c>
      <c r="AH336" s="19">
        <v>0</v>
      </c>
      <c r="BA336" s="19">
        <v>7</v>
      </c>
      <c r="BB336" s="19">
        <v>3</v>
      </c>
      <c r="BC336" s="19">
        <v>20</v>
      </c>
      <c r="BD336" s="19">
        <v>10</v>
      </c>
      <c r="BE336" s="19">
        <v>0</v>
      </c>
      <c r="BF336" s="19">
        <v>2.4</v>
      </c>
      <c r="BG336" s="19">
        <v>150</v>
      </c>
      <c r="BH336" s="19">
        <v>17</v>
      </c>
      <c r="BI336" s="19">
        <v>80</v>
      </c>
      <c r="BJ336" s="19">
        <v>5</v>
      </c>
      <c r="BK336" s="19">
        <v>2</v>
      </c>
      <c r="BL336" s="19">
        <v>73</v>
      </c>
      <c r="BM336" s="19">
        <v>0</v>
      </c>
      <c r="BN336" s="19">
        <v>0</v>
      </c>
      <c r="BO336" s="19">
        <v>0</v>
      </c>
      <c r="BP336" s="19">
        <v>0</v>
      </c>
      <c r="BQ336" s="20" t="s">
        <v>170</v>
      </c>
      <c r="BR336" s="19">
        <v>42</v>
      </c>
      <c r="BS336" s="19">
        <v>15</v>
      </c>
      <c r="BT336" s="19">
        <v>2</v>
      </c>
      <c r="BU336" s="19">
        <v>4</v>
      </c>
      <c r="BV336" s="19">
        <v>5.0999999999999997E-2</v>
      </c>
      <c r="BW336" s="19">
        <v>4.41E-2</v>
      </c>
      <c r="BX336" s="19">
        <v>24</v>
      </c>
      <c r="BY336" s="19">
        <v>0</v>
      </c>
      <c r="BZ336" s="20" t="s">
        <v>176</v>
      </c>
      <c r="CA336" s="19"/>
      <c r="CB336" s="19">
        <v>2</v>
      </c>
      <c r="CC336" s="19">
        <v>1</v>
      </c>
      <c r="CD336" s="19">
        <v>17</v>
      </c>
      <c r="CE336" s="19">
        <v>4</v>
      </c>
      <c r="CF336" s="19">
        <v>1</v>
      </c>
      <c r="CG336" s="19">
        <v>0.32</v>
      </c>
    </row>
    <row r="337" spans="1:85">
      <c r="A337" s="19">
        <v>8</v>
      </c>
      <c r="B337" s="19">
        <v>2</v>
      </c>
      <c r="C337" s="19">
        <v>10</v>
      </c>
      <c r="D337" s="19">
        <v>10</v>
      </c>
      <c r="E337" s="19">
        <v>0</v>
      </c>
      <c r="F337" s="24">
        <f t="shared" si="29"/>
        <v>15</v>
      </c>
      <c r="G337" s="19">
        <v>160</v>
      </c>
      <c r="H337" s="24">
        <f t="shared" si="31"/>
        <v>15</v>
      </c>
      <c r="I337" s="24">
        <f t="shared" si="32"/>
        <v>19</v>
      </c>
      <c r="J337" s="24">
        <f t="shared" si="33"/>
        <v>80</v>
      </c>
      <c r="K337" s="47" t="str">
        <f t="shared" si="30"/>
        <v>00</v>
      </c>
      <c r="L337" s="19">
        <v>73</v>
      </c>
      <c r="M337" s="19">
        <v>0</v>
      </c>
      <c r="N337" s="19">
        <v>0</v>
      </c>
      <c r="O337" s="19">
        <v>0</v>
      </c>
      <c r="P337" s="19">
        <v>0</v>
      </c>
      <c r="Q337" s="20" t="s">
        <v>170</v>
      </c>
      <c r="R337" s="19">
        <v>42</v>
      </c>
      <c r="S337" s="19">
        <v>15</v>
      </c>
      <c r="T337" s="19">
        <v>2</v>
      </c>
      <c r="U337" s="19">
        <v>4</v>
      </c>
      <c r="V337" s="19">
        <v>3.2000000000000001E-2</v>
      </c>
      <c r="W337" s="19">
        <v>2.7099999999999999E-2</v>
      </c>
      <c r="X337" s="19">
        <v>24</v>
      </c>
      <c r="Y337" s="19">
        <v>0</v>
      </c>
      <c r="Z337" s="20" t="s">
        <v>176</v>
      </c>
      <c r="AA337" s="19"/>
      <c r="AB337" s="19">
        <v>1.1200000000000001</v>
      </c>
      <c r="AC337" s="19">
        <v>1</v>
      </c>
      <c r="AD337" s="19">
        <v>17</v>
      </c>
      <c r="AE337" s="19">
        <v>4</v>
      </c>
      <c r="AF337" s="19">
        <v>1</v>
      </c>
      <c r="AG337" s="19">
        <v>0.32</v>
      </c>
      <c r="AH337" s="19">
        <v>0</v>
      </c>
      <c r="BA337" s="19">
        <v>8</v>
      </c>
      <c r="BB337" s="19">
        <v>2</v>
      </c>
      <c r="BC337" s="19">
        <v>10</v>
      </c>
      <c r="BD337" s="19">
        <v>10</v>
      </c>
      <c r="BE337" s="19">
        <v>0</v>
      </c>
      <c r="BF337" s="19">
        <v>1.4</v>
      </c>
      <c r="BG337" s="19">
        <v>160</v>
      </c>
      <c r="BH337" s="19">
        <v>17</v>
      </c>
      <c r="BI337" s="19">
        <v>150</v>
      </c>
      <c r="BJ337" s="19">
        <v>5</v>
      </c>
      <c r="BK337" s="19">
        <v>2</v>
      </c>
      <c r="BL337" s="19">
        <v>73</v>
      </c>
      <c r="BM337" s="19">
        <v>0</v>
      </c>
      <c r="BN337" s="19">
        <v>0</v>
      </c>
      <c r="BO337" s="19">
        <v>0</v>
      </c>
      <c r="BP337" s="19">
        <v>0</v>
      </c>
      <c r="BQ337" s="20" t="s">
        <v>170</v>
      </c>
      <c r="BR337" s="19">
        <v>42</v>
      </c>
      <c r="BS337" s="19">
        <v>15</v>
      </c>
      <c r="BT337" s="19">
        <v>2</v>
      </c>
      <c r="BU337" s="19">
        <v>4</v>
      </c>
      <c r="BV337" s="19">
        <v>3.2000000000000001E-2</v>
      </c>
      <c r="BW337" s="19">
        <v>2.7099999999999999E-2</v>
      </c>
      <c r="BX337" s="19">
        <v>24</v>
      </c>
      <c r="BY337" s="19">
        <v>0</v>
      </c>
      <c r="BZ337" s="20" t="s">
        <v>176</v>
      </c>
      <c r="CA337" s="19"/>
      <c r="CB337" s="19">
        <v>1.1200000000000001</v>
      </c>
      <c r="CC337" s="19">
        <v>1</v>
      </c>
      <c r="CD337" s="19">
        <v>17</v>
      </c>
      <c r="CE337" s="19">
        <v>4</v>
      </c>
      <c r="CF337" s="19">
        <v>1</v>
      </c>
      <c r="CG337" s="19">
        <v>0.32</v>
      </c>
    </row>
    <row r="338" spans="1:85">
      <c r="A338" s="19">
        <v>9</v>
      </c>
      <c r="B338" s="19">
        <v>801</v>
      </c>
      <c r="C338" s="19">
        <v>1</v>
      </c>
      <c r="D338" s="19">
        <v>15</v>
      </c>
      <c r="E338" s="19">
        <v>0</v>
      </c>
      <c r="F338" s="24">
        <f t="shared" si="29"/>
        <v>15</v>
      </c>
      <c r="G338" s="19">
        <v>180</v>
      </c>
      <c r="H338" s="24">
        <f t="shared" si="31"/>
        <v>15</v>
      </c>
      <c r="I338" s="24">
        <f t="shared" si="32"/>
        <v>19</v>
      </c>
      <c r="J338" s="24">
        <f t="shared" si="33"/>
        <v>80</v>
      </c>
      <c r="K338" s="47" t="str">
        <f t="shared" si="30"/>
        <v>00</v>
      </c>
      <c r="L338" s="19">
        <v>73</v>
      </c>
      <c r="M338" s="19">
        <v>0</v>
      </c>
      <c r="N338" s="19">
        <v>2</v>
      </c>
      <c r="O338" s="19">
        <v>0</v>
      </c>
      <c r="P338" s="19">
        <v>3</v>
      </c>
      <c r="Q338" s="20" t="s">
        <v>175</v>
      </c>
      <c r="R338" s="19">
        <v>41</v>
      </c>
      <c r="S338" s="19">
        <v>30</v>
      </c>
      <c r="T338" s="19">
        <v>2</v>
      </c>
      <c r="U338" s="19">
        <v>4</v>
      </c>
      <c r="V338" s="19">
        <v>7.0000000000000001E-3</v>
      </c>
      <c r="W338" s="19">
        <v>7.0000000000000001E-3</v>
      </c>
      <c r="X338" s="19">
        <v>24</v>
      </c>
      <c r="Y338" s="19">
        <v>0</v>
      </c>
      <c r="Z338" s="20" t="s">
        <v>176</v>
      </c>
      <c r="AA338" s="19"/>
      <c r="AB338" s="19">
        <v>0.8</v>
      </c>
      <c r="AC338" s="19">
        <v>1</v>
      </c>
      <c r="AD338" s="19">
        <v>17</v>
      </c>
      <c r="AE338" s="19">
        <v>4</v>
      </c>
      <c r="AF338" s="19">
        <v>1</v>
      </c>
      <c r="AG338" s="19">
        <v>0.32</v>
      </c>
      <c r="AH338" s="19">
        <v>0</v>
      </c>
      <c r="BA338" s="19">
        <v>9</v>
      </c>
      <c r="BB338" s="19">
        <v>801</v>
      </c>
      <c r="BC338" s="19">
        <v>1</v>
      </c>
      <c r="BD338" s="19">
        <v>15</v>
      </c>
      <c r="BE338" s="19">
        <v>0</v>
      </c>
      <c r="BF338" s="19">
        <v>1.4</v>
      </c>
      <c r="BG338" s="19">
        <v>180</v>
      </c>
      <c r="BH338" s="19">
        <v>17</v>
      </c>
      <c r="BI338" s="19">
        <v>150</v>
      </c>
      <c r="BJ338" s="19">
        <v>5</v>
      </c>
      <c r="BK338" s="19">
        <v>2</v>
      </c>
      <c r="BL338" s="19">
        <v>73</v>
      </c>
      <c r="BM338" s="19">
        <v>0</v>
      </c>
      <c r="BN338" s="19">
        <v>2</v>
      </c>
      <c r="BO338" s="19">
        <v>0</v>
      </c>
      <c r="BP338" s="19">
        <v>3</v>
      </c>
      <c r="BQ338" s="20" t="s">
        <v>175</v>
      </c>
      <c r="BR338" s="19">
        <v>41</v>
      </c>
      <c r="BS338" s="19">
        <v>30</v>
      </c>
      <c r="BT338" s="19">
        <v>2</v>
      </c>
      <c r="BU338" s="19">
        <v>4</v>
      </c>
      <c r="BV338" s="19">
        <v>7.0000000000000001E-3</v>
      </c>
      <c r="BW338" s="19">
        <v>7.0000000000000001E-3</v>
      </c>
      <c r="BX338" s="19">
        <v>24</v>
      </c>
      <c r="BY338" s="19">
        <v>0</v>
      </c>
      <c r="BZ338" s="20" t="s">
        <v>176</v>
      </c>
      <c r="CA338" s="19"/>
      <c r="CB338" s="19">
        <v>0.8</v>
      </c>
      <c r="CC338" s="19">
        <v>1</v>
      </c>
      <c r="CD338" s="19">
        <v>17</v>
      </c>
      <c r="CE338" s="19">
        <v>4</v>
      </c>
      <c r="CF338" s="19">
        <v>1</v>
      </c>
      <c r="CG338" s="19">
        <v>0.32</v>
      </c>
    </row>
    <row r="339" spans="1:85">
      <c r="A339" s="19">
        <v>10</v>
      </c>
      <c r="B339" s="19">
        <v>801</v>
      </c>
      <c r="C339" s="19">
        <v>1</v>
      </c>
      <c r="D339" s="19">
        <v>9</v>
      </c>
      <c r="E339" s="19">
        <v>0</v>
      </c>
      <c r="F339" s="24">
        <f t="shared" si="29"/>
        <v>7.9999999999999991</v>
      </c>
      <c r="G339" s="19">
        <v>110</v>
      </c>
      <c r="H339" s="24">
        <f t="shared" si="31"/>
        <v>15</v>
      </c>
      <c r="I339" s="24">
        <f t="shared" si="32"/>
        <v>19</v>
      </c>
      <c r="J339" s="24">
        <f t="shared" si="33"/>
        <v>50</v>
      </c>
      <c r="K339" s="47" t="str">
        <f t="shared" si="30"/>
        <v>00</v>
      </c>
      <c r="L339" s="19">
        <v>73</v>
      </c>
      <c r="M339" s="19">
        <v>0</v>
      </c>
      <c r="N339" s="19">
        <v>40</v>
      </c>
      <c r="O339" s="19">
        <v>10</v>
      </c>
      <c r="P339" s="19">
        <v>1</v>
      </c>
      <c r="Q339" s="20" t="s">
        <v>175</v>
      </c>
      <c r="R339" s="19">
        <v>32</v>
      </c>
      <c r="S339" s="19">
        <v>30</v>
      </c>
      <c r="T339" s="19">
        <v>3</v>
      </c>
      <c r="U339" s="19">
        <v>2</v>
      </c>
      <c r="V339" s="19">
        <v>1E-3</v>
      </c>
      <c r="W339" s="19">
        <v>0.02</v>
      </c>
      <c r="X339" s="19">
        <v>24</v>
      </c>
      <c r="Y339" s="19">
        <v>2.4</v>
      </c>
      <c r="Z339" s="20" t="s">
        <v>178</v>
      </c>
      <c r="AA339" s="19">
        <v>224</v>
      </c>
      <c r="AB339" s="19">
        <v>0.32</v>
      </c>
      <c r="AC339" s="19">
        <v>1</v>
      </c>
      <c r="AD339" s="19">
        <v>17</v>
      </c>
      <c r="AE339" s="19">
        <v>4</v>
      </c>
      <c r="AF339" s="19">
        <v>1</v>
      </c>
      <c r="AG339" s="19">
        <v>0.32</v>
      </c>
      <c r="AH339" s="19">
        <v>0</v>
      </c>
      <c r="BA339" s="19">
        <v>10</v>
      </c>
      <c r="BB339" s="19">
        <v>801</v>
      </c>
      <c r="BC339" s="19">
        <v>1</v>
      </c>
      <c r="BD339" s="19">
        <v>9</v>
      </c>
      <c r="BE339" s="19">
        <v>0</v>
      </c>
      <c r="BF339" s="19">
        <v>0.7</v>
      </c>
      <c r="BG339" s="19">
        <v>110</v>
      </c>
      <c r="BH339" s="19">
        <v>28</v>
      </c>
      <c r="BI339" s="19">
        <v>150</v>
      </c>
      <c r="BJ339" s="19">
        <v>2</v>
      </c>
      <c r="BK339" s="19">
        <v>2</v>
      </c>
      <c r="BL339" s="19">
        <v>73</v>
      </c>
      <c r="BM339" s="19">
        <v>0</v>
      </c>
      <c r="BN339" s="19">
        <v>40</v>
      </c>
      <c r="BO339" s="19">
        <v>10</v>
      </c>
      <c r="BP339" s="19">
        <v>1</v>
      </c>
      <c r="BQ339" s="20" t="s">
        <v>175</v>
      </c>
      <c r="BR339" s="19">
        <v>32</v>
      </c>
      <c r="BS339" s="19">
        <v>30</v>
      </c>
      <c r="BT339" s="19">
        <v>3</v>
      </c>
      <c r="BU339" s="19">
        <v>2</v>
      </c>
      <c r="BV339" s="19">
        <v>1E-3</v>
      </c>
      <c r="BW339" s="19">
        <v>0.02</v>
      </c>
      <c r="BX339" s="19">
        <v>24</v>
      </c>
      <c r="BY339" s="19">
        <v>2.4</v>
      </c>
      <c r="BZ339" s="20" t="s">
        <v>178</v>
      </c>
      <c r="CA339" s="19">
        <v>224</v>
      </c>
      <c r="CB339" s="19">
        <v>0.32</v>
      </c>
      <c r="CC339" s="19">
        <v>1</v>
      </c>
      <c r="CD339" s="19">
        <v>17</v>
      </c>
      <c r="CE339" s="19">
        <v>4</v>
      </c>
      <c r="CF339" s="19">
        <v>1</v>
      </c>
      <c r="CG339" s="19">
        <v>0.32</v>
      </c>
    </row>
    <row r="340" spans="1:85">
      <c r="A340" s="19">
        <v>11</v>
      </c>
      <c r="B340" s="19">
        <v>801</v>
      </c>
      <c r="C340" s="19">
        <v>1</v>
      </c>
      <c r="D340" s="19">
        <v>9</v>
      </c>
      <c r="E340" s="19">
        <v>0</v>
      </c>
      <c r="F340" s="24">
        <f t="shared" si="29"/>
        <v>7.9999999999999991</v>
      </c>
      <c r="G340" s="19">
        <v>110</v>
      </c>
      <c r="H340" s="24">
        <f t="shared" si="31"/>
        <v>15</v>
      </c>
      <c r="I340" s="24">
        <f t="shared" si="32"/>
        <v>19</v>
      </c>
      <c r="J340" s="24">
        <f t="shared" si="33"/>
        <v>50</v>
      </c>
      <c r="K340" s="47" t="str">
        <f t="shared" si="30"/>
        <v>00</v>
      </c>
      <c r="L340" s="19">
        <v>73</v>
      </c>
      <c r="M340" s="19">
        <v>0</v>
      </c>
      <c r="N340" s="19">
        <v>40</v>
      </c>
      <c r="O340" s="19">
        <v>10</v>
      </c>
      <c r="P340" s="19">
        <v>1</v>
      </c>
      <c r="Q340" s="20" t="s">
        <v>175</v>
      </c>
      <c r="R340" s="19">
        <v>32</v>
      </c>
      <c r="S340" s="19">
        <v>30</v>
      </c>
      <c r="T340" s="19">
        <v>3</v>
      </c>
      <c r="U340" s="19">
        <v>2</v>
      </c>
      <c r="V340" s="19">
        <v>2.1000000000000001E-2</v>
      </c>
      <c r="W340" s="19">
        <v>5.0000000000000001E-3</v>
      </c>
      <c r="X340" s="19">
        <v>24</v>
      </c>
      <c r="Y340" s="19">
        <v>2.4</v>
      </c>
      <c r="Z340" s="20" t="s">
        <v>178</v>
      </c>
      <c r="AA340" s="19">
        <v>224</v>
      </c>
      <c r="AB340" s="19">
        <v>0.32</v>
      </c>
      <c r="AC340" s="19">
        <v>1</v>
      </c>
      <c r="AD340" s="19">
        <v>17</v>
      </c>
      <c r="AE340" s="19">
        <v>4</v>
      </c>
      <c r="AF340" s="19">
        <v>1</v>
      </c>
      <c r="AG340" s="19">
        <v>0.32</v>
      </c>
      <c r="AH340" s="19">
        <v>0</v>
      </c>
      <c r="BA340" s="19">
        <v>11</v>
      </c>
      <c r="BB340" s="19">
        <v>801</v>
      </c>
      <c r="BC340" s="19">
        <v>1</v>
      </c>
      <c r="BD340" s="19">
        <v>9</v>
      </c>
      <c r="BE340" s="19">
        <v>0</v>
      </c>
      <c r="BF340" s="19">
        <v>0.7</v>
      </c>
      <c r="BG340" s="19">
        <v>110</v>
      </c>
      <c r="BH340" s="19">
        <v>28</v>
      </c>
      <c r="BI340" s="19">
        <v>150</v>
      </c>
      <c r="BJ340" s="19">
        <v>2</v>
      </c>
      <c r="BK340" s="19">
        <v>2</v>
      </c>
      <c r="BL340" s="19">
        <v>73</v>
      </c>
      <c r="BM340" s="19">
        <v>0</v>
      </c>
      <c r="BN340" s="19">
        <v>40</v>
      </c>
      <c r="BO340" s="19">
        <v>10</v>
      </c>
      <c r="BP340" s="19">
        <v>1</v>
      </c>
      <c r="BQ340" s="20" t="s">
        <v>175</v>
      </c>
      <c r="BR340" s="19">
        <v>32</v>
      </c>
      <c r="BS340" s="19">
        <v>30</v>
      </c>
      <c r="BT340" s="19">
        <v>3</v>
      </c>
      <c r="BU340" s="19">
        <v>2</v>
      </c>
      <c r="BV340" s="19">
        <v>2.1000000000000001E-2</v>
      </c>
      <c r="BW340" s="19">
        <v>5.0000000000000001E-3</v>
      </c>
      <c r="BX340" s="19">
        <v>24</v>
      </c>
      <c r="BY340" s="19">
        <v>2.4</v>
      </c>
      <c r="BZ340" s="20" t="s">
        <v>178</v>
      </c>
      <c r="CA340" s="19">
        <v>224</v>
      </c>
      <c r="CB340" s="19">
        <v>0.32</v>
      </c>
      <c r="CC340" s="19">
        <v>1</v>
      </c>
      <c r="CD340" s="19">
        <v>17</v>
      </c>
      <c r="CE340" s="19">
        <v>4</v>
      </c>
      <c r="CF340" s="19">
        <v>1</v>
      </c>
      <c r="CG340" s="19">
        <v>0.32</v>
      </c>
    </row>
    <row r="341" spans="1:85">
      <c r="A341" s="19"/>
      <c r="B341" s="19"/>
      <c r="C341" s="19"/>
      <c r="D341" s="19"/>
      <c r="E341" s="19"/>
      <c r="F341" s="24" t="str">
        <f t="shared" si="29"/>
        <v/>
      </c>
      <c r="G341" s="19"/>
      <c r="H341" s="24" t="str">
        <f t="shared" si="31"/>
        <v/>
      </c>
      <c r="I341" s="24" t="str">
        <f t="shared" si="32"/>
        <v/>
      </c>
      <c r="J341" s="24" t="str">
        <f t="shared" si="33"/>
        <v/>
      </c>
      <c r="K341" s="47" t="str">
        <f t="shared" si="30"/>
        <v/>
      </c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>
        <v>0</v>
      </c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</row>
    <row r="342" spans="1:85">
      <c r="A342" s="19">
        <v>1</v>
      </c>
      <c r="B342" s="19">
        <v>8</v>
      </c>
      <c r="C342" s="19">
        <v>600</v>
      </c>
      <c r="D342" s="19">
        <v>100</v>
      </c>
      <c r="E342" s="19">
        <v>0</v>
      </c>
      <c r="F342" s="24">
        <f t="shared" si="29"/>
        <v>150</v>
      </c>
      <c r="G342" s="19">
        <v>45</v>
      </c>
      <c r="H342" s="24">
        <f t="shared" si="31"/>
        <v>15</v>
      </c>
      <c r="I342" s="24">
        <f t="shared" si="32"/>
        <v>5</v>
      </c>
      <c r="J342" s="24">
        <f t="shared" si="33"/>
        <v>80</v>
      </c>
      <c r="K342" s="47" t="str">
        <f t="shared" si="30"/>
        <v>03</v>
      </c>
      <c r="L342" s="19">
        <v>22</v>
      </c>
      <c r="M342" s="19">
        <v>0</v>
      </c>
      <c r="N342" s="19">
        <v>0</v>
      </c>
      <c r="O342" s="19">
        <v>1</v>
      </c>
      <c r="P342" s="19">
        <v>0</v>
      </c>
      <c r="Q342" s="20" t="s">
        <v>170</v>
      </c>
      <c r="R342" s="19">
        <v>22</v>
      </c>
      <c r="S342" s="19">
        <v>10</v>
      </c>
      <c r="T342" s="19">
        <v>2</v>
      </c>
      <c r="U342" s="19">
        <v>4</v>
      </c>
      <c r="V342" s="19">
        <v>0.45200000000000001</v>
      </c>
      <c r="W342" s="19">
        <v>0.5</v>
      </c>
      <c r="X342" s="19">
        <v>24</v>
      </c>
      <c r="Y342" s="19">
        <v>0</v>
      </c>
      <c r="Z342" s="20" t="s">
        <v>176</v>
      </c>
      <c r="AA342" s="19"/>
      <c r="AB342" s="19">
        <v>0</v>
      </c>
      <c r="AC342" s="19">
        <v>1</v>
      </c>
      <c r="AD342" s="19">
        <v>17</v>
      </c>
      <c r="AE342" s="19">
        <v>4</v>
      </c>
      <c r="AF342" s="19">
        <v>1</v>
      </c>
      <c r="AG342" s="19">
        <v>0.5</v>
      </c>
      <c r="AH342" s="19">
        <v>0</v>
      </c>
      <c r="BA342" s="19">
        <v>1</v>
      </c>
      <c r="BB342" s="19">
        <v>8</v>
      </c>
      <c r="BC342" s="19">
        <v>600</v>
      </c>
      <c r="BD342" s="19">
        <v>100</v>
      </c>
      <c r="BE342" s="19">
        <v>0</v>
      </c>
      <c r="BF342" s="19">
        <v>15</v>
      </c>
      <c r="BG342" s="19">
        <v>45</v>
      </c>
      <c r="BH342" s="19">
        <v>10</v>
      </c>
      <c r="BI342" s="19">
        <v>40</v>
      </c>
      <c r="BJ342" s="19">
        <v>5</v>
      </c>
      <c r="BK342" s="19">
        <v>2</v>
      </c>
      <c r="BL342" s="19">
        <v>22</v>
      </c>
      <c r="BM342" s="19">
        <v>0</v>
      </c>
      <c r="BN342" s="19">
        <v>0</v>
      </c>
      <c r="BO342" s="19">
        <v>1</v>
      </c>
      <c r="BP342" s="19">
        <v>0</v>
      </c>
      <c r="BQ342" s="20" t="s">
        <v>170</v>
      </c>
      <c r="BR342" s="19">
        <v>22</v>
      </c>
      <c r="BS342" s="19">
        <v>10</v>
      </c>
      <c r="BT342" s="19">
        <v>2</v>
      </c>
      <c r="BU342" s="19">
        <v>4</v>
      </c>
      <c r="BV342" s="19">
        <v>0.45200000000000001</v>
      </c>
      <c r="BW342" s="19">
        <v>0.5</v>
      </c>
      <c r="BX342" s="19">
        <v>24</v>
      </c>
      <c r="BY342" s="19">
        <v>0</v>
      </c>
      <c r="BZ342" s="20" t="s">
        <v>176</v>
      </c>
      <c r="CA342" s="19"/>
      <c r="CB342" s="19">
        <v>0</v>
      </c>
      <c r="CC342" s="19">
        <v>1</v>
      </c>
      <c r="CD342" s="19">
        <v>17</v>
      </c>
      <c r="CE342" s="19">
        <v>4</v>
      </c>
      <c r="CF342" s="19">
        <v>1</v>
      </c>
      <c r="CG342" s="19">
        <v>0.5</v>
      </c>
    </row>
    <row r="343" spans="1:85">
      <c r="A343" s="19">
        <v>2</v>
      </c>
      <c r="B343" s="19">
        <v>7</v>
      </c>
      <c r="C343" s="19">
        <v>360</v>
      </c>
      <c r="D343" s="19">
        <v>50</v>
      </c>
      <c r="E343" s="19">
        <v>0</v>
      </c>
      <c r="F343" s="24">
        <f t="shared" si="29"/>
        <v>120</v>
      </c>
      <c r="G343" s="19">
        <v>60</v>
      </c>
      <c r="H343" s="24">
        <f t="shared" si="31"/>
        <v>15</v>
      </c>
      <c r="I343" s="24">
        <f t="shared" si="32"/>
        <v>8</v>
      </c>
      <c r="J343" s="24">
        <f t="shared" si="33"/>
        <v>80</v>
      </c>
      <c r="K343" s="47" t="str">
        <f t="shared" si="30"/>
        <v>03</v>
      </c>
      <c r="L343" s="19">
        <v>22</v>
      </c>
      <c r="M343" s="19">
        <v>0</v>
      </c>
      <c r="N343" s="19">
        <v>0</v>
      </c>
      <c r="O343" s="19">
        <v>1</v>
      </c>
      <c r="P343" s="19">
        <v>0</v>
      </c>
      <c r="Q343" s="20" t="s">
        <v>170</v>
      </c>
      <c r="R343" s="19">
        <v>22</v>
      </c>
      <c r="S343" s="19">
        <v>10</v>
      </c>
      <c r="T343" s="19">
        <v>2</v>
      </c>
      <c r="U343" s="19">
        <v>4</v>
      </c>
      <c r="V343" s="19">
        <v>0.28599999999999998</v>
      </c>
      <c r="W343" s="19">
        <v>0.27629999999999999</v>
      </c>
      <c r="X343" s="19">
        <v>24</v>
      </c>
      <c r="Y343" s="19">
        <v>0</v>
      </c>
      <c r="Z343" s="20" t="s">
        <v>176</v>
      </c>
      <c r="AA343" s="19"/>
      <c r="AB343" s="19">
        <v>0</v>
      </c>
      <c r="AC343" s="19">
        <v>1</v>
      </c>
      <c r="AD343" s="19">
        <v>17</v>
      </c>
      <c r="AE343" s="19">
        <v>4</v>
      </c>
      <c r="AF343" s="19">
        <v>1</v>
      </c>
      <c r="AG343" s="19">
        <v>0.5</v>
      </c>
      <c r="AH343" s="19">
        <v>0</v>
      </c>
      <c r="BA343" s="19">
        <v>2</v>
      </c>
      <c r="BB343" s="19">
        <v>7</v>
      </c>
      <c r="BC343" s="19">
        <v>360</v>
      </c>
      <c r="BD343" s="19">
        <v>50</v>
      </c>
      <c r="BE343" s="19">
        <v>0</v>
      </c>
      <c r="BF343" s="19">
        <v>12</v>
      </c>
      <c r="BG343" s="19">
        <v>60</v>
      </c>
      <c r="BH343" s="19">
        <v>17</v>
      </c>
      <c r="BI343" s="19">
        <v>60</v>
      </c>
      <c r="BJ343" s="19">
        <v>5</v>
      </c>
      <c r="BK343" s="19">
        <v>2</v>
      </c>
      <c r="BL343" s="19">
        <v>22</v>
      </c>
      <c r="BM343" s="19">
        <v>0</v>
      </c>
      <c r="BN343" s="19">
        <v>0</v>
      </c>
      <c r="BO343" s="19">
        <v>1</v>
      </c>
      <c r="BP343" s="19">
        <v>0</v>
      </c>
      <c r="BQ343" s="20" t="s">
        <v>170</v>
      </c>
      <c r="BR343" s="19">
        <v>22</v>
      </c>
      <c r="BS343" s="19">
        <v>10</v>
      </c>
      <c r="BT343" s="19">
        <v>2</v>
      </c>
      <c r="BU343" s="19">
        <v>4</v>
      </c>
      <c r="BV343" s="19">
        <v>0.28599999999999998</v>
      </c>
      <c r="BW343" s="19">
        <v>0.27629999999999999</v>
      </c>
      <c r="BX343" s="19">
        <v>24</v>
      </c>
      <c r="BY343" s="19">
        <v>0</v>
      </c>
      <c r="BZ343" s="20" t="s">
        <v>176</v>
      </c>
      <c r="CA343" s="19"/>
      <c r="CB343" s="19">
        <v>0</v>
      </c>
      <c r="CC343" s="19">
        <v>1</v>
      </c>
      <c r="CD343" s="19">
        <v>17</v>
      </c>
      <c r="CE343" s="19">
        <v>4</v>
      </c>
      <c r="CF343" s="19">
        <v>1</v>
      </c>
      <c r="CG343" s="19">
        <v>0.5</v>
      </c>
    </row>
    <row r="344" spans="1:85">
      <c r="A344" s="19">
        <v>3</v>
      </c>
      <c r="B344" s="19">
        <v>6</v>
      </c>
      <c r="C344" s="19">
        <v>140</v>
      </c>
      <c r="D344" s="19">
        <v>30</v>
      </c>
      <c r="E344" s="19">
        <v>0</v>
      </c>
      <c r="F344" s="24">
        <f t="shared" si="29"/>
        <v>75</v>
      </c>
      <c r="G344" s="19">
        <v>150</v>
      </c>
      <c r="H344" s="24">
        <f t="shared" si="31"/>
        <v>15</v>
      </c>
      <c r="I344" s="24">
        <f t="shared" si="32"/>
        <v>8</v>
      </c>
      <c r="J344" s="24">
        <f t="shared" si="33"/>
        <v>80</v>
      </c>
      <c r="K344" s="47" t="str">
        <f t="shared" si="30"/>
        <v>03</v>
      </c>
      <c r="L344" s="19">
        <v>62</v>
      </c>
      <c r="M344" s="19">
        <v>0</v>
      </c>
      <c r="N344" s="19">
        <v>0</v>
      </c>
      <c r="O344" s="19">
        <v>1</v>
      </c>
      <c r="P344" s="19">
        <v>0</v>
      </c>
      <c r="Q344" s="20" t="s">
        <v>170</v>
      </c>
      <c r="R344" s="19">
        <v>42</v>
      </c>
      <c r="S344" s="19">
        <v>10</v>
      </c>
      <c r="T344" s="19">
        <v>2</v>
      </c>
      <c r="U344" s="19">
        <v>4</v>
      </c>
      <c r="V344" s="19">
        <v>0.217</v>
      </c>
      <c r="W344" s="19">
        <v>0.19789999999999999</v>
      </c>
      <c r="X344" s="19">
        <v>24</v>
      </c>
      <c r="Y344" s="19">
        <v>0</v>
      </c>
      <c r="Z344" s="20" t="s">
        <v>176</v>
      </c>
      <c r="AA344" s="19"/>
      <c r="AB344" s="19">
        <v>0</v>
      </c>
      <c r="AC344" s="19">
        <v>1</v>
      </c>
      <c r="AD344" s="19">
        <v>17</v>
      </c>
      <c r="AE344" s="19">
        <v>4</v>
      </c>
      <c r="AF344" s="19">
        <v>1</v>
      </c>
      <c r="AG344" s="19">
        <v>0.5</v>
      </c>
      <c r="AH344" s="19">
        <v>0</v>
      </c>
      <c r="BA344" s="19">
        <v>3</v>
      </c>
      <c r="BB344" s="19">
        <v>6</v>
      </c>
      <c r="BC344" s="19">
        <v>140</v>
      </c>
      <c r="BD344" s="19">
        <v>30</v>
      </c>
      <c r="BE344" s="19">
        <v>0</v>
      </c>
      <c r="BF344" s="19">
        <v>7.4</v>
      </c>
      <c r="BG344" s="19">
        <v>150</v>
      </c>
      <c r="BH344" s="19">
        <v>17</v>
      </c>
      <c r="BI344" s="19">
        <v>60</v>
      </c>
      <c r="BJ344" s="19">
        <v>5</v>
      </c>
      <c r="BK344" s="19">
        <v>2</v>
      </c>
      <c r="BL344" s="19">
        <v>62</v>
      </c>
      <c r="BM344" s="19">
        <v>0</v>
      </c>
      <c r="BN344" s="19">
        <v>0</v>
      </c>
      <c r="BO344" s="19">
        <v>1</v>
      </c>
      <c r="BP344" s="19">
        <v>0</v>
      </c>
      <c r="BQ344" s="20" t="s">
        <v>170</v>
      </c>
      <c r="BR344" s="19">
        <v>42</v>
      </c>
      <c r="BS344" s="19">
        <v>10</v>
      </c>
      <c r="BT344" s="19">
        <v>2</v>
      </c>
      <c r="BU344" s="19">
        <v>4</v>
      </c>
      <c r="BV344" s="19">
        <v>0.217</v>
      </c>
      <c r="BW344" s="19">
        <v>0.19789999999999999</v>
      </c>
      <c r="BX344" s="19">
        <v>24</v>
      </c>
      <c r="BY344" s="19">
        <v>0</v>
      </c>
      <c r="BZ344" s="20" t="s">
        <v>176</v>
      </c>
      <c r="CA344" s="19"/>
      <c r="CB344" s="19">
        <v>0</v>
      </c>
      <c r="CC344" s="19">
        <v>1</v>
      </c>
      <c r="CD344" s="19">
        <v>17</v>
      </c>
      <c r="CE344" s="19">
        <v>4</v>
      </c>
      <c r="CF344" s="19">
        <v>1</v>
      </c>
      <c r="CG344" s="19">
        <v>0.5</v>
      </c>
    </row>
    <row r="345" spans="1:85">
      <c r="A345" s="19">
        <v>4</v>
      </c>
      <c r="B345" s="19">
        <v>5</v>
      </c>
      <c r="C345" s="19">
        <v>90</v>
      </c>
      <c r="D345" s="19">
        <v>30</v>
      </c>
      <c r="E345" s="19">
        <v>0</v>
      </c>
      <c r="F345" s="24">
        <f t="shared" si="29"/>
        <v>55</v>
      </c>
      <c r="G345" s="19">
        <v>150</v>
      </c>
      <c r="H345" s="24">
        <f t="shared" si="31"/>
        <v>15</v>
      </c>
      <c r="I345" s="24">
        <f t="shared" si="32"/>
        <v>8</v>
      </c>
      <c r="J345" s="24">
        <f t="shared" si="33"/>
        <v>80</v>
      </c>
      <c r="K345" s="47" t="str">
        <f t="shared" si="30"/>
        <v>03</v>
      </c>
      <c r="L345" s="19">
        <v>62</v>
      </c>
      <c r="M345" s="19">
        <v>0</v>
      </c>
      <c r="N345" s="19">
        <v>0</v>
      </c>
      <c r="O345" s="19">
        <v>1</v>
      </c>
      <c r="P345" s="19">
        <v>0</v>
      </c>
      <c r="Q345" s="20" t="s">
        <v>170</v>
      </c>
      <c r="R345" s="19">
        <v>42</v>
      </c>
      <c r="S345" s="19">
        <v>10</v>
      </c>
      <c r="T345" s="19">
        <v>2</v>
      </c>
      <c r="U345" s="19">
        <v>4</v>
      </c>
      <c r="V345" s="19">
        <v>0.14799999999999999</v>
      </c>
      <c r="W345" s="19">
        <v>0.1331</v>
      </c>
      <c r="X345" s="19">
        <v>24</v>
      </c>
      <c r="Y345" s="19">
        <v>0</v>
      </c>
      <c r="Z345" s="20" t="s">
        <v>176</v>
      </c>
      <c r="AA345" s="19"/>
      <c r="AB345" s="19">
        <v>0</v>
      </c>
      <c r="AC345" s="19">
        <v>1</v>
      </c>
      <c r="AD345" s="19">
        <v>17</v>
      </c>
      <c r="AE345" s="19">
        <v>4</v>
      </c>
      <c r="AF345" s="19">
        <v>1</v>
      </c>
      <c r="AG345" s="19">
        <v>0.5</v>
      </c>
      <c r="AH345" s="19">
        <v>0</v>
      </c>
      <c r="BA345" s="19">
        <v>4</v>
      </c>
      <c r="BB345" s="19">
        <v>5</v>
      </c>
      <c r="BC345" s="19">
        <v>90</v>
      </c>
      <c r="BD345" s="19">
        <v>30</v>
      </c>
      <c r="BE345" s="19">
        <v>0</v>
      </c>
      <c r="BF345" s="19">
        <v>5.4</v>
      </c>
      <c r="BG345" s="19">
        <v>150</v>
      </c>
      <c r="BH345" s="19">
        <v>17</v>
      </c>
      <c r="BI345" s="19">
        <v>60</v>
      </c>
      <c r="BJ345" s="19">
        <v>5</v>
      </c>
      <c r="BK345" s="19">
        <v>2</v>
      </c>
      <c r="BL345" s="19">
        <v>62</v>
      </c>
      <c r="BM345" s="19">
        <v>0</v>
      </c>
      <c r="BN345" s="19">
        <v>0</v>
      </c>
      <c r="BO345" s="19">
        <v>1</v>
      </c>
      <c r="BP345" s="19">
        <v>0</v>
      </c>
      <c r="BQ345" s="20" t="s">
        <v>170</v>
      </c>
      <c r="BR345" s="19">
        <v>42</v>
      </c>
      <c r="BS345" s="19">
        <v>10</v>
      </c>
      <c r="BT345" s="19">
        <v>2</v>
      </c>
      <c r="BU345" s="19">
        <v>4</v>
      </c>
      <c r="BV345" s="19">
        <v>0.14799999999999999</v>
      </c>
      <c r="BW345" s="19">
        <v>0.1331</v>
      </c>
      <c r="BX345" s="19">
        <v>24</v>
      </c>
      <c r="BY345" s="19">
        <v>0</v>
      </c>
      <c r="BZ345" s="20" t="s">
        <v>176</v>
      </c>
      <c r="CA345" s="19"/>
      <c r="CB345" s="19">
        <v>0</v>
      </c>
      <c r="CC345" s="19">
        <v>1</v>
      </c>
      <c r="CD345" s="19">
        <v>17</v>
      </c>
      <c r="CE345" s="19">
        <v>4</v>
      </c>
      <c r="CF345" s="19">
        <v>1</v>
      </c>
      <c r="CG345" s="19">
        <v>0.5</v>
      </c>
    </row>
    <row r="346" spans="1:85">
      <c r="A346" s="19">
        <v>5</v>
      </c>
      <c r="B346" s="19">
        <v>4</v>
      </c>
      <c r="C346" s="19">
        <v>60</v>
      </c>
      <c r="D346" s="19">
        <v>30</v>
      </c>
      <c r="E346" s="19">
        <v>0</v>
      </c>
      <c r="F346" s="24">
        <f t="shared" si="29"/>
        <v>45</v>
      </c>
      <c r="G346" s="19">
        <v>150</v>
      </c>
      <c r="H346" s="24">
        <f t="shared" si="31"/>
        <v>15</v>
      </c>
      <c r="I346" s="24">
        <f t="shared" si="32"/>
        <v>8</v>
      </c>
      <c r="J346" s="24">
        <f t="shared" si="33"/>
        <v>80</v>
      </c>
      <c r="K346" s="47" t="str">
        <f t="shared" si="30"/>
        <v>03</v>
      </c>
      <c r="L346" s="19">
        <v>62</v>
      </c>
      <c r="M346" s="19">
        <v>0</v>
      </c>
      <c r="N346" s="19">
        <v>0</v>
      </c>
      <c r="O346" s="19">
        <v>1</v>
      </c>
      <c r="P346" s="19">
        <v>0</v>
      </c>
      <c r="Q346" s="20" t="s">
        <v>170</v>
      </c>
      <c r="R346" s="19">
        <v>42</v>
      </c>
      <c r="S346" s="19">
        <v>10</v>
      </c>
      <c r="T346" s="19">
        <v>2</v>
      </c>
      <c r="U346" s="19">
        <v>4</v>
      </c>
      <c r="V346" s="19">
        <v>0.10199999999999999</v>
      </c>
      <c r="W346" s="19">
        <v>9.11E-2</v>
      </c>
      <c r="X346" s="19">
        <v>24</v>
      </c>
      <c r="Y346" s="19">
        <v>0</v>
      </c>
      <c r="Z346" s="20" t="s">
        <v>176</v>
      </c>
      <c r="AA346" s="19"/>
      <c r="AB346" s="19">
        <v>0</v>
      </c>
      <c r="AC346" s="19">
        <v>1</v>
      </c>
      <c r="AD346" s="19">
        <v>17</v>
      </c>
      <c r="AE346" s="19">
        <v>4</v>
      </c>
      <c r="AF346" s="19">
        <v>1</v>
      </c>
      <c r="AG346" s="19">
        <v>0.5</v>
      </c>
      <c r="AH346" s="19">
        <v>0</v>
      </c>
      <c r="BA346" s="19">
        <v>5</v>
      </c>
      <c r="BB346" s="19">
        <v>4</v>
      </c>
      <c r="BC346" s="19">
        <v>60</v>
      </c>
      <c r="BD346" s="19">
        <v>30</v>
      </c>
      <c r="BE346" s="19">
        <v>0</v>
      </c>
      <c r="BF346" s="19">
        <v>4.4000000000000004</v>
      </c>
      <c r="BG346" s="19">
        <v>150</v>
      </c>
      <c r="BH346" s="19">
        <v>17</v>
      </c>
      <c r="BI346" s="19">
        <v>60</v>
      </c>
      <c r="BJ346" s="19">
        <v>5</v>
      </c>
      <c r="BK346" s="19">
        <v>2</v>
      </c>
      <c r="BL346" s="19">
        <v>62</v>
      </c>
      <c r="BM346" s="19">
        <v>0</v>
      </c>
      <c r="BN346" s="19">
        <v>0</v>
      </c>
      <c r="BO346" s="19">
        <v>1</v>
      </c>
      <c r="BP346" s="19">
        <v>0</v>
      </c>
      <c r="BQ346" s="20" t="s">
        <v>170</v>
      </c>
      <c r="BR346" s="19">
        <v>42</v>
      </c>
      <c r="BS346" s="19">
        <v>10</v>
      </c>
      <c r="BT346" s="19">
        <v>2</v>
      </c>
      <c r="BU346" s="19">
        <v>4</v>
      </c>
      <c r="BV346" s="19">
        <v>0.10199999999999999</v>
      </c>
      <c r="BW346" s="19">
        <v>9.11E-2</v>
      </c>
      <c r="BX346" s="19">
        <v>24</v>
      </c>
      <c r="BY346" s="19">
        <v>0</v>
      </c>
      <c r="BZ346" s="20" t="s">
        <v>176</v>
      </c>
      <c r="CA346" s="19"/>
      <c r="CB346" s="19">
        <v>0</v>
      </c>
      <c r="CC346" s="19">
        <v>1</v>
      </c>
      <c r="CD346" s="19">
        <v>17</v>
      </c>
      <c r="CE346" s="19">
        <v>4</v>
      </c>
      <c r="CF346" s="19">
        <v>1</v>
      </c>
      <c r="CG346" s="19">
        <v>0.5</v>
      </c>
    </row>
    <row r="347" spans="1:85">
      <c r="A347" s="19">
        <v>6</v>
      </c>
      <c r="B347" s="19">
        <v>3</v>
      </c>
      <c r="C347" s="19">
        <v>30</v>
      </c>
      <c r="D347" s="19">
        <v>15</v>
      </c>
      <c r="E347" s="19">
        <v>0</v>
      </c>
      <c r="F347" s="24">
        <f t="shared" si="29"/>
        <v>35</v>
      </c>
      <c r="G347" s="19">
        <v>150</v>
      </c>
      <c r="H347" s="24">
        <f t="shared" si="31"/>
        <v>15</v>
      </c>
      <c r="I347" s="24">
        <f t="shared" si="32"/>
        <v>8</v>
      </c>
      <c r="J347" s="24">
        <f t="shared" si="33"/>
        <v>80</v>
      </c>
      <c r="K347" s="47" t="str">
        <f t="shared" si="30"/>
        <v>03</v>
      </c>
      <c r="L347" s="19">
        <v>62</v>
      </c>
      <c r="M347" s="19">
        <v>0</v>
      </c>
      <c r="N347" s="19">
        <v>0</v>
      </c>
      <c r="O347" s="19">
        <v>0</v>
      </c>
      <c r="P347" s="19">
        <v>0</v>
      </c>
      <c r="Q347" s="20" t="s">
        <v>170</v>
      </c>
      <c r="R347" s="19">
        <v>42</v>
      </c>
      <c r="S347" s="19">
        <v>10</v>
      </c>
      <c r="T347" s="19">
        <v>2</v>
      </c>
      <c r="U347" s="19">
        <v>4</v>
      </c>
      <c r="V347" s="19">
        <v>6.4000000000000001E-2</v>
      </c>
      <c r="W347" s="19">
        <v>5.62E-2</v>
      </c>
      <c r="X347" s="19">
        <v>24</v>
      </c>
      <c r="Y347" s="19">
        <v>0</v>
      </c>
      <c r="Z347" s="20" t="s">
        <v>176</v>
      </c>
      <c r="AA347" s="19"/>
      <c r="AB347" s="19">
        <v>2.8</v>
      </c>
      <c r="AC347" s="19">
        <v>1</v>
      </c>
      <c r="AD347" s="19">
        <v>17</v>
      </c>
      <c r="AE347" s="19">
        <v>4</v>
      </c>
      <c r="AF347" s="19">
        <v>1</v>
      </c>
      <c r="AG347" s="19">
        <v>0.5</v>
      </c>
      <c r="AH347" s="19">
        <v>0</v>
      </c>
      <c r="BA347" s="19">
        <v>6</v>
      </c>
      <c r="BB347" s="19">
        <v>3</v>
      </c>
      <c r="BC347" s="19">
        <v>30</v>
      </c>
      <c r="BD347" s="19">
        <v>15</v>
      </c>
      <c r="BE347" s="19">
        <v>0</v>
      </c>
      <c r="BF347" s="19">
        <v>3.4</v>
      </c>
      <c r="BG347" s="19">
        <v>150</v>
      </c>
      <c r="BH347" s="19">
        <v>17</v>
      </c>
      <c r="BI347" s="19">
        <v>60</v>
      </c>
      <c r="BJ347" s="19">
        <v>5</v>
      </c>
      <c r="BK347" s="19">
        <v>2</v>
      </c>
      <c r="BL347" s="19">
        <v>62</v>
      </c>
      <c r="BM347" s="19">
        <v>0</v>
      </c>
      <c r="BN347" s="19">
        <v>0</v>
      </c>
      <c r="BO347" s="19">
        <v>0</v>
      </c>
      <c r="BP347" s="19">
        <v>0</v>
      </c>
      <c r="BQ347" s="20" t="s">
        <v>170</v>
      </c>
      <c r="BR347" s="19">
        <v>42</v>
      </c>
      <c r="BS347" s="19">
        <v>10</v>
      </c>
      <c r="BT347" s="19">
        <v>2</v>
      </c>
      <c r="BU347" s="19">
        <v>4</v>
      </c>
      <c r="BV347" s="19">
        <v>6.4000000000000001E-2</v>
      </c>
      <c r="BW347" s="19">
        <v>5.62E-2</v>
      </c>
      <c r="BX347" s="19">
        <v>24</v>
      </c>
      <c r="BY347" s="19">
        <v>0</v>
      </c>
      <c r="BZ347" s="20" t="s">
        <v>176</v>
      </c>
      <c r="CA347" s="19"/>
      <c r="CB347" s="19">
        <v>2.8</v>
      </c>
      <c r="CC347" s="19">
        <v>1</v>
      </c>
      <c r="CD347" s="19">
        <v>17</v>
      </c>
      <c r="CE347" s="19">
        <v>4</v>
      </c>
      <c r="CF347" s="19">
        <v>1</v>
      </c>
      <c r="CG347" s="19">
        <v>0.5</v>
      </c>
    </row>
    <row r="348" spans="1:85">
      <c r="A348" s="19">
        <v>7</v>
      </c>
      <c r="B348" s="19">
        <v>2</v>
      </c>
      <c r="C348" s="19">
        <v>20</v>
      </c>
      <c r="D348" s="19">
        <v>10</v>
      </c>
      <c r="E348" s="19">
        <v>0</v>
      </c>
      <c r="F348" s="24">
        <f t="shared" si="29"/>
        <v>25</v>
      </c>
      <c r="G348" s="19">
        <v>150</v>
      </c>
      <c r="H348" s="24">
        <f t="shared" si="31"/>
        <v>15</v>
      </c>
      <c r="I348" s="24">
        <f t="shared" si="32"/>
        <v>10</v>
      </c>
      <c r="J348" s="24">
        <f t="shared" si="33"/>
        <v>80</v>
      </c>
      <c r="K348" s="47" t="str">
        <f t="shared" si="30"/>
        <v>00</v>
      </c>
      <c r="L348" s="19">
        <v>73</v>
      </c>
      <c r="M348" s="19">
        <v>0</v>
      </c>
      <c r="N348" s="19">
        <v>0</v>
      </c>
      <c r="O348" s="19">
        <v>0</v>
      </c>
      <c r="P348" s="19">
        <v>0</v>
      </c>
      <c r="Q348" s="20" t="s">
        <v>170</v>
      </c>
      <c r="R348" s="19">
        <v>42</v>
      </c>
      <c r="S348" s="19">
        <v>15</v>
      </c>
      <c r="T348" s="19">
        <v>2</v>
      </c>
      <c r="U348" s="19">
        <v>4</v>
      </c>
      <c r="V348" s="19">
        <v>4.2000000000000003E-2</v>
      </c>
      <c r="W348" s="19">
        <v>3.6299999999999999E-2</v>
      </c>
      <c r="X348" s="19">
        <v>24</v>
      </c>
      <c r="Y348" s="19">
        <v>0</v>
      </c>
      <c r="Z348" s="20" t="s">
        <v>176</v>
      </c>
      <c r="AA348" s="19"/>
      <c r="AB348" s="19">
        <v>2</v>
      </c>
      <c r="AC348" s="19">
        <v>1</v>
      </c>
      <c r="AD348" s="19">
        <v>17</v>
      </c>
      <c r="AE348" s="19">
        <v>4</v>
      </c>
      <c r="AF348" s="19">
        <v>1</v>
      </c>
      <c r="AG348" s="19">
        <v>0.5</v>
      </c>
      <c r="AH348" s="19">
        <v>0</v>
      </c>
      <c r="BA348" s="19">
        <v>7</v>
      </c>
      <c r="BB348" s="19">
        <v>2</v>
      </c>
      <c r="BC348" s="19">
        <v>20</v>
      </c>
      <c r="BD348" s="19">
        <v>10</v>
      </c>
      <c r="BE348" s="19">
        <v>0</v>
      </c>
      <c r="BF348" s="19">
        <v>2.4</v>
      </c>
      <c r="BG348" s="19">
        <v>150</v>
      </c>
      <c r="BH348" s="19">
        <v>17</v>
      </c>
      <c r="BI348" s="19">
        <v>80</v>
      </c>
      <c r="BJ348" s="19">
        <v>5</v>
      </c>
      <c r="BK348" s="19">
        <v>2</v>
      </c>
      <c r="BL348" s="19">
        <v>73</v>
      </c>
      <c r="BM348" s="19">
        <v>0</v>
      </c>
      <c r="BN348" s="19">
        <v>0</v>
      </c>
      <c r="BO348" s="19">
        <v>0</v>
      </c>
      <c r="BP348" s="19">
        <v>0</v>
      </c>
      <c r="BQ348" s="20" t="s">
        <v>170</v>
      </c>
      <c r="BR348" s="19">
        <v>42</v>
      </c>
      <c r="BS348" s="19">
        <v>15</v>
      </c>
      <c r="BT348" s="19">
        <v>2</v>
      </c>
      <c r="BU348" s="19">
        <v>4</v>
      </c>
      <c r="BV348" s="19">
        <v>4.2000000000000003E-2</v>
      </c>
      <c r="BW348" s="19">
        <v>3.6299999999999999E-2</v>
      </c>
      <c r="BX348" s="19">
        <v>24</v>
      </c>
      <c r="BY348" s="19">
        <v>0</v>
      </c>
      <c r="BZ348" s="20" t="s">
        <v>176</v>
      </c>
      <c r="CA348" s="19"/>
      <c r="CB348" s="19">
        <v>2</v>
      </c>
      <c r="CC348" s="19">
        <v>1</v>
      </c>
      <c r="CD348" s="19">
        <v>17</v>
      </c>
      <c r="CE348" s="19">
        <v>4</v>
      </c>
      <c r="CF348" s="19">
        <v>1</v>
      </c>
      <c r="CG348" s="19">
        <v>0.5</v>
      </c>
    </row>
    <row r="349" spans="1:85">
      <c r="A349" s="19">
        <v>8</v>
      </c>
      <c r="B349" s="19">
        <v>801</v>
      </c>
      <c r="C349" s="19">
        <v>2</v>
      </c>
      <c r="D349" s="19">
        <v>15</v>
      </c>
      <c r="E349" s="19">
        <v>0</v>
      </c>
      <c r="F349" s="24">
        <f t="shared" si="29"/>
        <v>15</v>
      </c>
      <c r="G349" s="19">
        <v>180</v>
      </c>
      <c r="H349" s="24">
        <f t="shared" si="31"/>
        <v>15</v>
      </c>
      <c r="I349" s="24">
        <f t="shared" si="32"/>
        <v>19</v>
      </c>
      <c r="J349" s="24">
        <f t="shared" si="33"/>
        <v>80</v>
      </c>
      <c r="K349" s="47" t="str">
        <f t="shared" si="30"/>
        <v>00</v>
      </c>
      <c r="L349" s="19">
        <v>73</v>
      </c>
      <c r="M349" s="19">
        <v>0</v>
      </c>
      <c r="N349" s="19">
        <v>4</v>
      </c>
      <c r="O349" s="19">
        <v>0</v>
      </c>
      <c r="P349" s="19">
        <v>4</v>
      </c>
      <c r="Q349" s="20" t="s">
        <v>175</v>
      </c>
      <c r="R349" s="19">
        <v>42</v>
      </c>
      <c r="S349" s="19">
        <v>30</v>
      </c>
      <c r="T349" s="19">
        <v>2</v>
      </c>
      <c r="U349" s="19">
        <v>4</v>
      </c>
      <c r="V349" s="19">
        <v>1.0999999999999999E-2</v>
      </c>
      <c r="W349" s="19">
        <v>8.0000000000000002E-3</v>
      </c>
      <c r="X349" s="19">
        <v>24</v>
      </c>
      <c r="Y349" s="19">
        <v>0</v>
      </c>
      <c r="Z349" s="20" t="s">
        <v>176</v>
      </c>
      <c r="AA349" s="19"/>
      <c r="AB349" s="19">
        <v>0.8</v>
      </c>
      <c r="AC349" s="19">
        <v>1</v>
      </c>
      <c r="AD349" s="19">
        <v>17</v>
      </c>
      <c r="AE349" s="19">
        <v>4</v>
      </c>
      <c r="AF349" s="19">
        <v>1</v>
      </c>
      <c r="AG349" s="20">
        <v>0.5</v>
      </c>
      <c r="AH349" s="19">
        <v>0</v>
      </c>
      <c r="BA349" s="19">
        <v>8</v>
      </c>
      <c r="BB349" s="19">
        <v>801</v>
      </c>
      <c r="BC349" s="19">
        <v>2</v>
      </c>
      <c r="BD349" s="19">
        <v>15</v>
      </c>
      <c r="BE349" s="19">
        <v>0</v>
      </c>
      <c r="BF349" s="19">
        <v>1.4</v>
      </c>
      <c r="BG349" s="19">
        <v>180</v>
      </c>
      <c r="BH349" s="19">
        <v>17</v>
      </c>
      <c r="BI349" s="19">
        <v>150</v>
      </c>
      <c r="BJ349" s="19">
        <v>5</v>
      </c>
      <c r="BK349" s="19">
        <v>2</v>
      </c>
      <c r="BL349" s="19">
        <v>73</v>
      </c>
      <c r="BM349" s="19">
        <v>0</v>
      </c>
      <c r="BN349" s="19">
        <v>4</v>
      </c>
      <c r="BO349" s="19">
        <v>0</v>
      </c>
      <c r="BP349" s="19">
        <v>4</v>
      </c>
      <c r="BQ349" s="20" t="s">
        <v>175</v>
      </c>
      <c r="BR349" s="19">
        <v>42</v>
      </c>
      <c r="BS349" s="19">
        <v>30</v>
      </c>
      <c r="BT349" s="19">
        <v>2</v>
      </c>
      <c r="BU349" s="19">
        <v>4</v>
      </c>
      <c r="BV349" s="19">
        <v>1.0999999999999999E-2</v>
      </c>
      <c r="BW349" s="19">
        <v>8.0000000000000002E-3</v>
      </c>
      <c r="BX349" s="19">
        <v>24</v>
      </c>
      <c r="BY349" s="19">
        <v>0</v>
      </c>
      <c r="BZ349" s="20" t="s">
        <v>176</v>
      </c>
      <c r="CA349" s="19"/>
      <c r="CB349" s="19">
        <v>0.8</v>
      </c>
      <c r="CC349" s="19">
        <v>1</v>
      </c>
      <c r="CD349" s="19">
        <v>17</v>
      </c>
      <c r="CE349" s="19">
        <v>4</v>
      </c>
      <c r="CF349" s="19">
        <v>1</v>
      </c>
      <c r="CG349" s="20">
        <v>0.5</v>
      </c>
    </row>
    <row r="350" spans="1:85">
      <c r="A350" s="19">
        <v>9</v>
      </c>
      <c r="B350" s="19">
        <v>801</v>
      </c>
      <c r="C350" s="19">
        <v>1</v>
      </c>
      <c r="D350" s="19">
        <v>15</v>
      </c>
      <c r="E350" s="19">
        <v>0</v>
      </c>
      <c r="F350" s="24">
        <f t="shared" si="29"/>
        <v>15</v>
      </c>
      <c r="G350" s="19">
        <v>180</v>
      </c>
      <c r="H350" s="24">
        <f t="shared" si="31"/>
        <v>15</v>
      </c>
      <c r="I350" s="24">
        <f t="shared" si="32"/>
        <v>19</v>
      </c>
      <c r="J350" s="24">
        <f t="shared" si="33"/>
        <v>80</v>
      </c>
      <c r="K350" s="47" t="str">
        <f t="shared" si="30"/>
        <v>00</v>
      </c>
      <c r="L350" s="19">
        <v>73</v>
      </c>
      <c r="M350" s="19">
        <v>0</v>
      </c>
      <c r="N350" s="19">
        <v>2</v>
      </c>
      <c r="O350" s="19">
        <v>0</v>
      </c>
      <c r="P350" s="19">
        <v>3</v>
      </c>
      <c r="Q350" s="20" t="s">
        <v>175</v>
      </c>
      <c r="R350" s="19">
        <v>41</v>
      </c>
      <c r="S350" s="19">
        <v>30</v>
      </c>
      <c r="T350" s="19">
        <v>2</v>
      </c>
      <c r="U350" s="19">
        <v>4</v>
      </c>
      <c r="V350" s="19">
        <v>8.0000000000000002E-3</v>
      </c>
      <c r="W350" s="19">
        <v>8.0000000000000002E-3</v>
      </c>
      <c r="X350" s="19">
        <v>24</v>
      </c>
      <c r="Y350" s="19">
        <v>0</v>
      </c>
      <c r="Z350" s="20" t="s">
        <v>176</v>
      </c>
      <c r="AA350" s="19"/>
      <c r="AB350" s="19">
        <v>0.5</v>
      </c>
      <c r="AC350" s="19">
        <v>1</v>
      </c>
      <c r="AD350" s="19">
        <v>17</v>
      </c>
      <c r="AE350" s="19">
        <v>4</v>
      </c>
      <c r="AF350" s="19">
        <v>1</v>
      </c>
      <c r="AG350" s="19">
        <v>0.5</v>
      </c>
      <c r="AH350" s="19">
        <v>0</v>
      </c>
      <c r="BA350" s="19">
        <v>9</v>
      </c>
      <c r="BB350" s="19">
        <v>801</v>
      </c>
      <c r="BC350" s="19">
        <v>1</v>
      </c>
      <c r="BD350" s="19">
        <v>15</v>
      </c>
      <c r="BE350" s="19">
        <v>0</v>
      </c>
      <c r="BF350" s="19">
        <v>1.4</v>
      </c>
      <c r="BG350" s="19">
        <v>180</v>
      </c>
      <c r="BH350" s="19">
        <v>17</v>
      </c>
      <c r="BI350" s="19">
        <v>150</v>
      </c>
      <c r="BJ350" s="19">
        <v>5</v>
      </c>
      <c r="BK350" s="19">
        <v>2</v>
      </c>
      <c r="BL350" s="19">
        <v>73</v>
      </c>
      <c r="BM350" s="19">
        <v>0</v>
      </c>
      <c r="BN350" s="19">
        <v>2</v>
      </c>
      <c r="BO350" s="19">
        <v>0</v>
      </c>
      <c r="BP350" s="19">
        <v>3</v>
      </c>
      <c r="BQ350" s="20" t="s">
        <v>175</v>
      </c>
      <c r="BR350" s="19">
        <v>41</v>
      </c>
      <c r="BS350" s="19">
        <v>30</v>
      </c>
      <c r="BT350" s="19">
        <v>2</v>
      </c>
      <c r="BU350" s="19">
        <v>4</v>
      </c>
      <c r="BV350" s="19">
        <v>8.0000000000000002E-3</v>
      </c>
      <c r="BW350" s="19">
        <v>8.0000000000000002E-3</v>
      </c>
      <c r="BX350" s="19">
        <v>24</v>
      </c>
      <c r="BY350" s="19">
        <v>0</v>
      </c>
      <c r="BZ350" s="20" t="s">
        <v>176</v>
      </c>
      <c r="CA350" s="19"/>
      <c r="CB350" s="19">
        <v>0.5</v>
      </c>
      <c r="CC350" s="19">
        <v>1</v>
      </c>
      <c r="CD350" s="19">
        <v>17</v>
      </c>
      <c r="CE350" s="19">
        <v>4</v>
      </c>
      <c r="CF350" s="19">
        <v>1</v>
      </c>
      <c r="CG350" s="19">
        <v>0.5</v>
      </c>
    </row>
    <row r="351" spans="1:85">
      <c r="A351" s="19"/>
      <c r="B351" s="19"/>
      <c r="C351" s="19"/>
      <c r="D351" s="19"/>
      <c r="E351" s="19"/>
      <c r="F351" s="24" t="str">
        <f t="shared" si="29"/>
        <v/>
      </c>
      <c r="G351" s="19"/>
      <c r="H351" s="24" t="str">
        <f t="shared" si="31"/>
        <v/>
      </c>
      <c r="I351" s="24" t="str">
        <f t="shared" si="32"/>
        <v/>
      </c>
      <c r="J351" s="24" t="str">
        <f t="shared" si="33"/>
        <v/>
      </c>
      <c r="K351" s="47" t="str">
        <f t="shared" si="30"/>
        <v/>
      </c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>
        <v>0</v>
      </c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9"/>
      <c r="CE351" s="19"/>
      <c r="CF351" s="19"/>
      <c r="CG351" s="19"/>
    </row>
    <row r="352" spans="1:85">
      <c r="A352" s="19">
        <v>1</v>
      </c>
      <c r="B352" s="19">
        <v>8</v>
      </c>
      <c r="C352" s="19">
        <v>600</v>
      </c>
      <c r="D352" s="19">
        <v>100</v>
      </c>
      <c r="E352" s="19">
        <v>0</v>
      </c>
      <c r="F352" s="24">
        <f t="shared" si="29"/>
        <v>150</v>
      </c>
      <c r="G352" s="19">
        <v>45</v>
      </c>
      <c r="H352" s="24">
        <f t="shared" si="31"/>
        <v>15</v>
      </c>
      <c r="I352" s="24">
        <f t="shared" si="32"/>
        <v>5</v>
      </c>
      <c r="J352" s="24">
        <f t="shared" si="33"/>
        <v>80</v>
      </c>
      <c r="K352" s="47" t="str">
        <f t="shared" si="30"/>
        <v>03</v>
      </c>
      <c r="L352" s="19">
        <v>22</v>
      </c>
      <c r="M352" s="19">
        <v>0</v>
      </c>
      <c r="N352" s="19">
        <v>0</v>
      </c>
      <c r="O352" s="19">
        <v>1</v>
      </c>
      <c r="P352" s="19">
        <v>0</v>
      </c>
      <c r="Q352" s="20" t="s">
        <v>170</v>
      </c>
      <c r="R352" s="19">
        <v>22</v>
      </c>
      <c r="S352" s="19">
        <v>10</v>
      </c>
      <c r="T352" s="19">
        <v>2</v>
      </c>
      <c r="U352" s="19">
        <v>4</v>
      </c>
      <c r="V352" s="19">
        <v>0.45200000000000001</v>
      </c>
      <c r="W352" s="19">
        <v>0.5</v>
      </c>
      <c r="X352" s="19">
        <v>24</v>
      </c>
      <c r="Y352" s="19">
        <v>0</v>
      </c>
      <c r="Z352" s="20" t="s">
        <v>176</v>
      </c>
      <c r="AA352" s="19"/>
      <c r="AB352" s="19">
        <v>0</v>
      </c>
      <c r="AC352" s="19">
        <v>1</v>
      </c>
      <c r="AD352" s="19">
        <v>17</v>
      </c>
      <c r="AE352" s="19">
        <v>4</v>
      </c>
      <c r="AF352" s="19">
        <v>1</v>
      </c>
      <c r="AG352" s="19">
        <v>0.8</v>
      </c>
      <c r="AH352" s="19">
        <v>0</v>
      </c>
      <c r="BA352" s="19">
        <v>1</v>
      </c>
      <c r="BB352" s="19">
        <v>8</v>
      </c>
      <c r="BC352" s="19">
        <v>600</v>
      </c>
      <c r="BD352" s="19">
        <v>100</v>
      </c>
      <c r="BE352" s="19">
        <v>0</v>
      </c>
      <c r="BF352" s="19">
        <v>15</v>
      </c>
      <c r="BG352" s="19">
        <v>45</v>
      </c>
      <c r="BH352" s="19">
        <v>10</v>
      </c>
      <c r="BI352" s="19">
        <v>40</v>
      </c>
      <c r="BJ352" s="19">
        <v>5</v>
      </c>
      <c r="BK352" s="19">
        <v>2</v>
      </c>
      <c r="BL352" s="19">
        <v>22</v>
      </c>
      <c r="BM352" s="19">
        <v>0</v>
      </c>
      <c r="BN352" s="19">
        <v>0</v>
      </c>
      <c r="BO352" s="19">
        <v>1</v>
      </c>
      <c r="BP352" s="19">
        <v>0</v>
      </c>
      <c r="BQ352" s="20" t="s">
        <v>170</v>
      </c>
      <c r="BR352" s="19">
        <v>22</v>
      </c>
      <c r="BS352" s="19">
        <v>10</v>
      </c>
      <c r="BT352" s="19">
        <v>2</v>
      </c>
      <c r="BU352" s="19">
        <v>4</v>
      </c>
      <c r="BV352" s="19">
        <v>0.45200000000000001</v>
      </c>
      <c r="BW352" s="19">
        <v>0.5</v>
      </c>
      <c r="BX352" s="19">
        <v>24</v>
      </c>
      <c r="BY352" s="19">
        <v>0</v>
      </c>
      <c r="BZ352" s="20" t="s">
        <v>176</v>
      </c>
      <c r="CA352" s="19"/>
      <c r="CB352" s="19">
        <v>0</v>
      </c>
      <c r="CC352" s="19">
        <v>1</v>
      </c>
      <c r="CD352" s="19">
        <v>17</v>
      </c>
      <c r="CE352" s="19">
        <v>4</v>
      </c>
      <c r="CF352" s="19">
        <v>1</v>
      </c>
      <c r="CG352" s="19">
        <v>0.8</v>
      </c>
    </row>
    <row r="353" spans="1:85">
      <c r="A353" s="19">
        <v>2</v>
      </c>
      <c r="B353" s="19">
        <v>7</v>
      </c>
      <c r="C353" s="19">
        <v>360</v>
      </c>
      <c r="D353" s="19">
        <v>50</v>
      </c>
      <c r="E353" s="19">
        <v>0</v>
      </c>
      <c r="F353" s="24">
        <f t="shared" si="29"/>
        <v>120</v>
      </c>
      <c r="G353" s="19">
        <v>60</v>
      </c>
      <c r="H353" s="24">
        <f t="shared" si="31"/>
        <v>15</v>
      </c>
      <c r="I353" s="24">
        <f t="shared" si="32"/>
        <v>8</v>
      </c>
      <c r="J353" s="24">
        <f t="shared" si="33"/>
        <v>80</v>
      </c>
      <c r="K353" s="47" t="str">
        <f t="shared" si="30"/>
        <v>03</v>
      </c>
      <c r="L353" s="19">
        <v>22</v>
      </c>
      <c r="M353" s="19">
        <v>0</v>
      </c>
      <c r="N353" s="19">
        <v>0</v>
      </c>
      <c r="O353" s="19">
        <v>1</v>
      </c>
      <c r="P353" s="19">
        <v>0</v>
      </c>
      <c r="Q353" s="20" t="s">
        <v>170</v>
      </c>
      <c r="R353" s="19">
        <v>22</v>
      </c>
      <c r="S353" s="19">
        <v>10</v>
      </c>
      <c r="T353" s="19">
        <v>2</v>
      </c>
      <c r="U353" s="19">
        <v>4</v>
      </c>
      <c r="V353" s="19">
        <v>0.28599999999999998</v>
      </c>
      <c r="W353" s="19">
        <v>0.27629999999999999</v>
      </c>
      <c r="X353" s="19">
        <v>24</v>
      </c>
      <c r="Y353" s="19">
        <v>0</v>
      </c>
      <c r="Z353" s="20" t="s">
        <v>176</v>
      </c>
      <c r="AA353" s="19"/>
      <c r="AB353" s="19">
        <v>0</v>
      </c>
      <c r="AC353" s="19">
        <v>1</v>
      </c>
      <c r="AD353" s="19">
        <v>17</v>
      </c>
      <c r="AE353" s="19">
        <v>4</v>
      </c>
      <c r="AF353" s="19">
        <v>1</v>
      </c>
      <c r="AG353" s="19">
        <v>0.8</v>
      </c>
      <c r="AH353" s="19">
        <v>0</v>
      </c>
      <c r="BA353" s="19">
        <v>2</v>
      </c>
      <c r="BB353" s="19">
        <v>7</v>
      </c>
      <c r="BC353" s="19">
        <v>360</v>
      </c>
      <c r="BD353" s="19">
        <v>50</v>
      </c>
      <c r="BE353" s="19">
        <v>0</v>
      </c>
      <c r="BF353" s="19">
        <v>12</v>
      </c>
      <c r="BG353" s="19">
        <v>60</v>
      </c>
      <c r="BH353" s="19">
        <v>17</v>
      </c>
      <c r="BI353" s="19">
        <v>60</v>
      </c>
      <c r="BJ353" s="19">
        <v>5</v>
      </c>
      <c r="BK353" s="19">
        <v>2</v>
      </c>
      <c r="BL353" s="19">
        <v>22</v>
      </c>
      <c r="BM353" s="19">
        <v>0</v>
      </c>
      <c r="BN353" s="19">
        <v>0</v>
      </c>
      <c r="BO353" s="19">
        <v>1</v>
      </c>
      <c r="BP353" s="19">
        <v>0</v>
      </c>
      <c r="BQ353" s="20" t="s">
        <v>170</v>
      </c>
      <c r="BR353" s="19">
        <v>22</v>
      </c>
      <c r="BS353" s="19">
        <v>10</v>
      </c>
      <c r="BT353" s="19">
        <v>2</v>
      </c>
      <c r="BU353" s="19">
        <v>4</v>
      </c>
      <c r="BV353" s="19">
        <v>0.28599999999999998</v>
      </c>
      <c r="BW353" s="19">
        <v>0.27629999999999999</v>
      </c>
      <c r="BX353" s="19">
        <v>24</v>
      </c>
      <c r="BY353" s="19">
        <v>0</v>
      </c>
      <c r="BZ353" s="20" t="s">
        <v>176</v>
      </c>
      <c r="CA353" s="19"/>
      <c r="CB353" s="19">
        <v>0</v>
      </c>
      <c r="CC353" s="19">
        <v>1</v>
      </c>
      <c r="CD353" s="19">
        <v>17</v>
      </c>
      <c r="CE353" s="19">
        <v>4</v>
      </c>
      <c r="CF353" s="19">
        <v>1</v>
      </c>
      <c r="CG353" s="19">
        <v>0.8</v>
      </c>
    </row>
    <row r="354" spans="1:85">
      <c r="A354" s="19">
        <v>3</v>
      </c>
      <c r="B354" s="19">
        <v>6</v>
      </c>
      <c r="C354" s="19">
        <v>140</v>
      </c>
      <c r="D354" s="19">
        <v>30</v>
      </c>
      <c r="E354" s="19">
        <v>0</v>
      </c>
      <c r="F354" s="24">
        <f t="shared" si="29"/>
        <v>75</v>
      </c>
      <c r="G354" s="19">
        <v>150</v>
      </c>
      <c r="H354" s="24">
        <f t="shared" si="31"/>
        <v>15</v>
      </c>
      <c r="I354" s="24">
        <f t="shared" si="32"/>
        <v>8</v>
      </c>
      <c r="J354" s="24">
        <f t="shared" si="33"/>
        <v>80</v>
      </c>
      <c r="K354" s="47" t="str">
        <f t="shared" si="30"/>
        <v>03</v>
      </c>
      <c r="L354" s="19">
        <v>62</v>
      </c>
      <c r="M354" s="19">
        <v>0</v>
      </c>
      <c r="N354" s="19">
        <v>0</v>
      </c>
      <c r="O354" s="19">
        <v>1</v>
      </c>
      <c r="P354" s="19">
        <v>0</v>
      </c>
      <c r="Q354" s="20" t="s">
        <v>170</v>
      </c>
      <c r="R354" s="19">
        <v>42</v>
      </c>
      <c r="S354" s="19">
        <v>10</v>
      </c>
      <c r="T354" s="19">
        <v>2</v>
      </c>
      <c r="U354" s="19">
        <v>4</v>
      </c>
      <c r="V354" s="19">
        <v>0.217</v>
      </c>
      <c r="W354" s="19">
        <v>0.19789999999999999</v>
      </c>
      <c r="X354" s="19">
        <v>24</v>
      </c>
      <c r="Y354" s="19">
        <v>0</v>
      </c>
      <c r="Z354" s="20" t="s">
        <v>176</v>
      </c>
      <c r="AA354" s="19"/>
      <c r="AB354" s="19">
        <v>0</v>
      </c>
      <c r="AC354" s="19">
        <v>1</v>
      </c>
      <c r="AD354" s="19">
        <v>17</v>
      </c>
      <c r="AE354" s="19">
        <v>4</v>
      </c>
      <c r="AF354" s="19">
        <v>1</v>
      </c>
      <c r="AG354" s="19">
        <v>0.8</v>
      </c>
      <c r="AH354" s="19">
        <v>0</v>
      </c>
      <c r="BA354" s="19">
        <v>3</v>
      </c>
      <c r="BB354" s="19">
        <v>6</v>
      </c>
      <c r="BC354" s="19">
        <v>140</v>
      </c>
      <c r="BD354" s="19">
        <v>30</v>
      </c>
      <c r="BE354" s="19">
        <v>0</v>
      </c>
      <c r="BF354" s="19">
        <v>7.4</v>
      </c>
      <c r="BG354" s="19">
        <v>150</v>
      </c>
      <c r="BH354" s="19">
        <v>17</v>
      </c>
      <c r="BI354" s="19">
        <v>60</v>
      </c>
      <c r="BJ354" s="19">
        <v>5</v>
      </c>
      <c r="BK354" s="19">
        <v>2</v>
      </c>
      <c r="BL354" s="19">
        <v>62</v>
      </c>
      <c r="BM354" s="19">
        <v>0</v>
      </c>
      <c r="BN354" s="19">
        <v>0</v>
      </c>
      <c r="BO354" s="19">
        <v>1</v>
      </c>
      <c r="BP354" s="19">
        <v>0</v>
      </c>
      <c r="BQ354" s="20" t="s">
        <v>170</v>
      </c>
      <c r="BR354" s="19">
        <v>42</v>
      </c>
      <c r="BS354" s="19">
        <v>10</v>
      </c>
      <c r="BT354" s="19">
        <v>2</v>
      </c>
      <c r="BU354" s="19">
        <v>4</v>
      </c>
      <c r="BV354" s="19">
        <v>0.217</v>
      </c>
      <c r="BW354" s="19">
        <v>0.19789999999999999</v>
      </c>
      <c r="BX354" s="19">
        <v>24</v>
      </c>
      <c r="BY354" s="19">
        <v>0</v>
      </c>
      <c r="BZ354" s="20" t="s">
        <v>176</v>
      </c>
      <c r="CA354" s="19"/>
      <c r="CB354" s="19">
        <v>0</v>
      </c>
      <c r="CC354" s="19">
        <v>1</v>
      </c>
      <c r="CD354" s="19">
        <v>17</v>
      </c>
      <c r="CE354" s="19">
        <v>4</v>
      </c>
      <c r="CF354" s="19">
        <v>1</v>
      </c>
      <c r="CG354" s="19">
        <v>0.8</v>
      </c>
    </row>
    <row r="355" spans="1:85">
      <c r="A355" s="19">
        <v>4</v>
      </c>
      <c r="B355" s="19">
        <v>5</v>
      </c>
      <c r="C355" s="19">
        <v>90</v>
      </c>
      <c r="D355" s="19">
        <v>30</v>
      </c>
      <c r="E355" s="19">
        <v>0</v>
      </c>
      <c r="F355" s="24">
        <f t="shared" si="29"/>
        <v>55</v>
      </c>
      <c r="G355" s="19">
        <v>150</v>
      </c>
      <c r="H355" s="24">
        <f t="shared" si="31"/>
        <v>15</v>
      </c>
      <c r="I355" s="24">
        <f t="shared" si="32"/>
        <v>8</v>
      </c>
      <c r="J355" s="24">
        <f t="shared" si="33"/>
        <v>80</v>
      </c>
      <c r="K355" s="47" t="str">
        <f t="shared" si="30"/>
        <v>03</v>
      </c>
      <c r="L355" s="19">
        <v>62</v>
      </c>
      <c r="M355" s="19">
        <v>0</v>
      </c>
      <c r="N355" s="19">
        <v>0</v>
      </c>
      <c r="O355" s="19">
        <v>1</v>
      </c>
      <c r="P355" s="19">
        <v>0</v>
      </c>
      <c r="Q355" s="20" t="s">
        <v>170</v>
      </c>
      <c r="R355" s="19">
        <v>42</v>
      </c>
      <c r="S355" s="19">
        <v>10</v>
      </c>
      <c r="T355" s="19">
        <v>2</v>
      </c>
      <c r="U355" s="19">
        <v>4</v>
      </c>
      <c r="V355" s="19">
        <v>0.14799999999999999</v>
      </c>
      <c r="W355" s="19">
        <v>0.1331</v>
      </c>
      <c r="X355" s="19">
        <v>24</v>
      </c>
      <c r="Y355" s="19">
        <v>0</v>
      </c>
      <c r="Z355" s="20" t="s">
        <v>176</v>
      </c>
      <c r="AA355" s="19"/>
      <c r="AB355" s="19">
        <v>0</v>
      </c>
      <c r="AC355" s="19">
        <v>1</v>
      </c>
      <c r="AD355" s="19">
        <v>17</v>
      </c>
      <c r="AE355" s="19">
        <v>4</v>
      </c>
      <c r="AF355" s="19">
        <v>1</v>
      </c>
      <c r="AG355" s="19">
        <v>0.8</v>
      </c>
      <c r="AH355" s="19">
        <v>0</v>
      </c>
      <c r="BA355" s="19">
        <v>4</v>
      </c>
      <c r="BB355" s="19">
        <v>5</v>
      </c>
      <c r="BC355" s="19">
        <v>90</v>
      </c>
      <c r="BD355" s="19">
        <v>30</v>
      </c>
      <c r="BE355" s="19">
        <v>0</v>
      </c>
      <c r="BF355" s="19">
        <v>5.4</v>
      </c>
      <c r="BG355" s="19">
        <v>150</v>
      </c>
      <c r="BH355" s="19">
        <v>17</v>
      </c>
      <c r="BI355" s="19">
        <v>60</v>
      </c>
      <c r="BJ355" s="19">
        <v>5</v>
      </c>
      <c r="BK355" s="19">
        <v>2</v>
      </c>
      <c r="BL355" s="19">
        <v>62</v>
      </c>
      <c r="BM355" s="19">
        <v>0</v>
      </c>
      <c r="BN355" s="19">
        <v>0</v>
      </c>
      <c r="BO355" s="19">
        <v>1</v>
      </c>
      <c r="BP355" s="19">
        <v>0</v>
      </c>
      <c r="BQ355" s="20" t="s">
        <v>170</v>
      </c>
      <c r="BR355" s="19">
        <v>42</v>
      </c>
      <c r="BS355" s="19">
        <v>10</v>
      </c>
      <c r="BT355" s="19">
        <v>2</v>
      </c>
      <c r="BU355" s="19">
        <v>4</v>
      </c>
      <c r="BV355" s="19">
        <v>0.14799999999999999</v>
      </c>
      <c r="BW355" s="19">
        <v>0.1331</v>
      </c>
      <c r="BX355" s="19">
        <v>24</v>
      </c>
      <c r="BY355" s="19">
        <v>0</v>
      </c>
      <c r="BZ355" s="20" t="s">
        <v>176</v>
      </c>
      <c r="CA355" s="19"/>
      <c r="CB355" s="19">
        <v>0</v>
      </c>
      <c r="CC355" s="19">
        <v>1</v>
      </c>
      <c r="CD355" s="19">
        <v>17</v>
      </c>
      <c r="CE355" s="19">
        <v>4</v>
      </c>
      <c r="CF355" s="19">
        <v>1</v>
      </c>
      <c r="CG355" s="19">
        <v>0.8</v>
      </c>
    </row>
    <row r="356" spans="1:85">
      <c r="A356" s="19">
        <v>5</v>
      </c>
      <c r="B356" s="19">
        <v>4</v>
      </c>
      <c r="C356" s="19">
        <v>60</v>
      </c>
      <c r="D356" s="19">
        <v>30</v>
      </c>
      <c r="E356" s="19">
        <v>0</v>
      </c>
      <c r="F356" s="24">
        <f t="shared" si="29"/>
        <v>45</v>
      </c>
      <c r="G356" s="19">
        <v>150</v>
      </c>
      <c r="H356" s="24">
        <f t="shared" si="31"/>
        <v>15</v>
      </c>
      <c r="I356" s="24">
        <f t="shared" si="32"/>
        <v>8</v>
      </c>
      <c r="J356" s="24">
        <f t="shared" si="33"/>
        <v>80</v>
      </c>
      <c r="K356" s="47" t="str">
        <f t="shared" si="30"/>
        <v>03</v>
      </c>
      <c r="L356" s="19">
        <v>62</v>
      </c>
      <c r="M356" s="19">
        <v>0</v>
      </c>
      <c r="N356" s="19">
        <v>0</v>
      </c>
      <c r="O356" s="19">
        <v>1</v>
      </c>
      <c r="P356" s="19">
        <v>0</v>
      </c>
      <c r="Q356" s="20" t="s">
        <v>170</v>
      </c>
      <c r="R356" s="19">
        <v>42</v>
      </c>
      <c r="S356" s="19">
        <v>10</v>
      </c>
      <c r="T356" s="19">
        <v>2</v>
      </c>
      <c r="U356" s="19">
        <v>4</v>
      </c>
      <c r="V356" s="19">
        <v>0.10199999999999999</v>
      </c>
      <c r="W356" s="19">
        <v>9.11E-2</v>
      </c>
      <c r="X356" s="19">
        <v>24</v>
      </c>
      <c r="Y356" s="19">
        <v>0</v>
      </c>
      <c r="Z356" s="20" t="s">
        <v>176</v>
      </c>
      <c r="AA356" s="19"/>
      <c r="AB356" s="19">
        <v>0</v>
      </c>
      <c r="AC356" s="19">
        <v>1</v>
      </c>
      <c r="AD356" s="19">
        <v>17</v>
      </c>
      <c r="AE356" s="19">
        <v>4</v>
      </c>
      <c r="AF356" s="19">
        <v>1</v>
      </c>
      <c r="AG356" s="19">
        <v>0.8</v>
      </c>
      <c r="AH356" s="19">
        <v>0</v>
      </c>
      <c r="BA356" s="19">
        <v>5</v>
      </c>
      <c r="BB356" s="19">
        <v>4</v>
      </c>
      <c r="BC356" s="19">
        <v>60</v>
      </c>
      <c r="BD356" s="19">
        <v>30</v>
      </c>
      <c r="BE356" s="19">
        <v>0</v>
      </c>
      <c r="BF356" s="19">
        <v>4.4000000000000004</v>
      </c>
      <c r="BG356" s="19">
        <v>150</v>
      </c>
      <c r="BH356" s="19">
        <v>17</v>
      </c>
      <c r="BI356" s="19">
        <v>60</v>
      </c>
      <c r="BJ356" s="19">
        <v>5</v>
      </c>
      <c r="BK356" s="19">
        <v>2</v>
      </c>
      <c r="BL356" s="19">
        <v>62</v>
      </c>
      <c r="BM356" s="19">
        <v>0</v>
      </c>
      <c r="BN356" s="19">
        <v>0</v>
      </c>
      <c r="BO356" s="19">
        <v>1</v>
      </c>
      <c r="BP356" s="19">
        <v>0</v>
      </c>
      <c r="BQ356" s="20" t="s">
        <v>170</v>
      </c>
      <c r="BR356" s="19">
        <v>42</v>
      </c>
      <c r="BS356" s="19">
        <v>10</v>
      </c>
      <c r="BT356" s="19">
        <v>2</v>
      </c>
      <c r="BU356" s="19">
        <v>4</v>
      </c>
      <c r="BV356" s="19">
        <v>0.10199999999999999</v>
      </c>
      <c r="BW356" s="19">
        <v>9.11E-2</v>
      </c>
      <c r="BX356" s="19">
        <v>24</v>
      </c>
      <c r="BY356" s="19">
        <v>0</v>
      </c>
      <c r="BZ356" s="20" t="s">
        <v>176</v>
      </c>
      <c r="CA356" s="19"/>
      <c r="CB356" s="19">
        <v>0</v>
      </c>
      <c r="CC356" s="19">
        <v>1</v>
      </c>
      <c r="CD356" s="19">
        <v>17</v>
      </c>
      <c r="CE356" s="19">
        <v>4</v>
      </c>
      <c r="CF356" s="19">
        <v>1</v>
      </c>
      <c r="CG356" s="19">
        <v>0.8</v>
      </c>
    </row>
    <row r="357" spans="1:85">
      <c r="A357" s="19">
        <v>6</v>
      </c>
      <c r="B357" s="19">
        <v>3</v>
      </c>
      <c r="C357" s="19">
        <v>30</v>
      </c>
      <c r="D357" s="19">
        <v>15</v>
      </c>
      <c r="E357" s="19">
        <v>0</v>
      </c>
      <c r="F357" s="24">
        <f t="shared" si="29"/>
        <v>35</v>
      </c>
      <c r="G357" s="19">
        <v>150</v>
      </c>
      <c r="H357" s="24">
        <f t="shared" si="31"/>
        <v>15</v>
      </c>
      <c r="I357" s="24">
        <f t="shared" si="32"/>
        <v>8</v>
      </c>
      <c r="J357" s="24">
        <f t="shared" si="33"/>
        <v>80</v>
      </c>
      <c r="K357" s="47" t="str">
        <f t="shared" si="30"/>
        <v>03</v>
      </c>
      <c r="L357" s="19">
        <v>62</v>
      </c>
      <c r="M357" s="19">
        <v>0</v>
      </c>
      <c r="N357" s="19">
        <v>0</v>
      </c>
      <c r="O357" s="19">
        <v>0</v>
      </c>
      <c r="P357" s="19">
        <v>0</v>
      </c>
      <c r="Q357" s="20" t="s">
        <v>170</v>
      </c>
      <c r="R357" s="19">
        <v>42</v>
      </c>
      <c r="S357" s="19">
        <v>10</v>
      </c>
      <c r="T357" s="19">
        <v>2</v>
      </c>
      <c r="U357" s="19">
        <v>4</v>
      </c>
      <c r="V357" s="19">
        <v>6.4000000000000001E-2</v>
      </c>
      <c r="W357" s="19">
        <v>5.62E-2</v>
      </c>
      <c r="X357" s="19">
        <v>24</v>
      </c>
      <c r="Y357" s="19">
        <v>0</v>
      </c>
      <c r="Z357" s="20" t="s">
        <v>176</v>
      </c>
      <c r="AA357" s="19"/>
      <c r="AB357" s="20">
        <v>2.8</v>
      </c>
      <c r="AC357" s="19">
        <v>1</v>
      </c>
      <c r="AD357" s="19">
        <v>17</v>
      </c>
      <c r="AE357" s="19">
        <v>4</v>
      </c>
      <c r="AF357" s="19">
        <v>1</v>
      </c>
      <c r="AG357" s="19">
        <v>0.8</v>
      </c>
      <c r="AH357" s="19">
        <v>0</v>
      </c>
      <c r="BA357" s="19">
        <v>6</v>
      </c>
      <c r="BB357" s="19">
        <v>3</v>
      </c>
      <c r="BC357" s="19">
        <v>30</v>
      </c>
      <c r="BD357" s="19">
        <v>15</v>
      </c>
      <c r="BE357" s="19">
        <v>0</v>
      </c>
      <c r="BF357" s="19">
        <v>3.4</v>
      </c>
      <c r="BG357" s="19">
        <v>150</v>
      </c>
      <c r="BH357" s="19">
        <v>17</v>
      </c>
      <c r="BI357" s="19">
        <v>60</v>
      </c>
      <c r="BJ357" s="19">
        <v>5</v>
      </c>
      <c r="BK357" s="19">
        <v>2</v>
      </c>
      <c r="BL357" s="19">
        <v>62</v>
      </c>
      <c r="BM357" s="19">
        <v>0</v>
      </c>
      <c r="BN357" s="19">
        <v>0</v>
      </c>
      <c r="BO357" s="19">
        <v>0</v>
      </c>
      <c r="BP357" s="19">
        <v>0</v>
      </c>
      <c r="BQ357" s="20" t="s">
        <v>170</v>
      </c>
      <c r="BR357" s="19">
        <v>42</v>
      </c>
      <c r="BS357" s="19">
        <v>10</v>
      </c>
      <c r="BT357" s="19">
        <v>2</v>
      </c>
      <c r="BU357" s="19">
        <v>4</v>
      </c>
      <c r="BV357" s="19">
        <v>6.4000000000000001E-2</v>
      </c>
      <c r="BW357" s="19">
        <v>5.62E-2</v>
      </c>
      <c r="BX357" s="19">
        <v>24</v>
      </c>
      <c r="BY357" s="19">
        <v>0</v>
      </c>
      <c r="BZ357" s="20" t="s">
        <v>176</v>
      </c>
      <c r="CA357" s="19"/>
      <c r="CB357" s="20">
        <v>2.8</v>
      </c>
      <c r="CC357" s="19">
        <v>1</v>
      </c>
      <c r="CD357" s="19">
        <v>17</v>
      </c>
      <c r="CE357" s="19">
        <v>4</v>
      </c>
      <c r="CF357" s="19">
        <v>1</v>
      </c>
      <c r="CG357" s="19">
        <v>0.8</v>
      </c>
    </row>
    <row r="358" spans="1:85">
      <c r="A358" s="19">
        <v>7</v>
      </c>
      <c r="B358" s="19">
        <v>2</v>
      </c>
      <c r="C358" s="19">
        <v>20</v>
      </c>
      <c r="D358" s="19">
        <v>10</v>
      </c>
      <c r="E358" s="19">
        <v>0</v>
      </c>
      <c r="F358" s="24">
        <f t="shared" si="29"/>
        <v>25</v>
      </c>
      <c r="G358" s="19">
        <v>150</v>
      </c>
      <c r="H358" s="24">
        <f t="shared" si="31"/>
        <v>15</v>
      </c>
      <c r="I358" s="24">
        <f t="shared" si="32"/>
        <v>10</v>
      </c>
      <c r="J358" s="24">
        <f t="shared" si="33"/>
        <v>80</v>
      </c>
      <c r="K358" s="47" t="str">
        <f t="shared" si="30"/>
        <v>00</v>
      </c>
      <c r="L358" s="19">
        <v>73</v>
      </c>
      <c r="M358" s="19">
        <v>0</v>
      </c>
      <c r="N358" s="19">
        <v>0</v>
      </c>
      <c r="O358" s="19">
        <v>0</v>
      </c>
      <c r="P358" s="19">
        <v>0</v>
      </c>
      <c r="Q358" s="20" t="s">
        <v>170</v>
      </c>
      <c r="R358" s="19">
        <v>42</v>
      </c>
      <c r="S358" s="19">
        <v>15</v>
      </c>
      <c r="T358" s="19">
        <v>2</v>
      </c>
      <c r="U358" s="19">
        <v>4</v>
      </c>
      <c r="V358" s="19">
        <v>4.2000000000000003E-2</v>
      </c>
      <c r="W358" s="19">
        <v>3.6299999999999999E-2</v>
      </c>
      <c r="X358" s="19">
        <v>24</v>
      </c>
      <c r="Y358" s="19">
        <v>0</v>
      </c>
      <c r="Z358" s="20" t="s">
        <v>176</v>
      </c>
      <c r="AA358" s="19"/>
      <c r="AB358" s="19">
        <v>2</v>
      </c>
      <c r="AC358" s="19">
        <v>1</v>
      </c>
      <c r="AD358" s="19">
        <v>17</v>
      </c>
      <c r="AE358" s="19">
        <v>4</v>
      </c>
      <c r="AF358" s="19">
        <v>1</v>
      </c>
      <c r="AG358" s="19">
        <v>0.8</v>
      </c>
      <c r="AH358" s="19">
        <v>0</v>
      </c>
      <c r="BA358" s="19">
        <v>7</v>
      </c>
      <c r="BB358" s="19">
        <v>2</v>
      </c>
      <c r="BC358" s="19">
        <v>20</v>
      </c>
      <c r="BD358" s="19">
        <v>10</v>
      </c>
      <c r="BE358" s="19">
        <v>0</v>
      </c>
      <c r="BF358" s="19">
        <v>2.4</v>
      </c>
      <c r="BG358" s="19">
        <v>150</v>
      </c>
      <c r="BH358" s="19">
        <v>17</v>
      </c>
      <c r="BI358" s="19">
        <v>80</v>
      </c>
      <c r="BJ358" s="19">
        <v>5</v>
      </c>
      <c r="BK358" s="19">
        <v>2</v>
      </c>
      <c r="BL358" s="19">
        <v>73</v>
      </c>
      <c r="BM358" s="19">
        <v>0</v>
      </c>
      <c r="BN358" s="19">
        <v>0</v>
      </c>
      <c r="BO358" s="19">
        <v>0</v>
      </c>
      <c r="BP358" s="19">
        <v>0</v>
      </c>
      <c r="BQ358" s="20" t="s">
        <v>170</v>
      </c>
      <c r="BR358" s="19">
        <v>42</v>
      </c>
      <c r="BS358" s="19">
        <v>15</v>
      </c>
      <c r="BT358" s="19">
        <v>2</v>
      </c>
      <c r="BU358" s="19">
        <v>4</v>
      </c>
      <c r="BV358" s="19">
        <v>4.2000000000000003E-2</v>
      </c>
      <c r="BW358" s="19">
        <v>3.6299999999999999E-2</v>
      </c>
      <c r="BX358" s="19">
        <v>24</v>
      </c>
      <c r="BY358" s="19">
        <v>0</v>
      </c>
      <c r="BZ358" s="20" t="s">
        <v>176</v>
      </c>
      <c r="CA358" s="19"/>
      <c r="CB358" s="19">
        <v>2</v>
      </c>
      <c r="CC358" s="19">
        <v>1</v>
      </c>
      <c r="CD358" s="19">
        <v>17</v>
      </c>
      <c r="CE358" s="19">
        <v>4</v>
      </c>
      <c r="CF358" s="19">
        <v>1</v>
      </c>
      <c r="CG358" s="19">
        <v>0.8</v>
      </c>
    </row>
    <row r="359" spans="1:85">
      <c r="A359" s="19">
        <v>8</v>
      </c>
      <c r="B359" s="19">
        <v>801</v>
      </c>
      <c r="C359" s="19">
        <v>5</v>
      </c>
      <c r="D359" s="19">
        <v>15</v>
      </c>
      <c r="E359" s="19">
        <v>0</v>
      </c>
      <c r="F359" s="24">
        <f t="shared" si="29"/>
        <v>15</v>
      </c>
      <c r="G359" s="19">
        <v>180</v>
      </c>
      <c r="H359" s="24">
        <f t="shared" si="31"/>
        <v>15</v>
      </c>
      <c r="I359" s="24">
        <f t="shared" si="32"/>
        <v>19</v>
      </c>
      <c r="J359" s="24">
        <f t="shared" si="33"/>
        <v>80</v>
      </c>
      <c r="K359" s="47" t="str">
        <f t="shared" si="30"/>
        <v>00</v>
      </c>
      <c r="L359" s="19">
        <v>73</v>
      </c>
      <c r="M359" s="19">
        <v>0</v>
      </c>
      <c r="N359" s="19">
        <v>4</v>
      </c>
      <c r="O359" s="19">
        <v>0</v>
      </c>
      <c r="P359" s="19">
        <v>4</v>
      </c>
      <c r="Q359" s="20" t="s">
        <v>175</v>
      </c>
      <c r="R359" s="19">
        <v>42</v>
      </c>
      <c r="S359" s="19">
        <v>15</v>
      </c>
      <c r="T359" s="19">
        <v>2</v>
      </c>
      <c r="U359" s="19">
        <v>4</v>
      </c>
      <c r="V359" s="19">
        <v>2.4E-2</v>
      </c>
      <c r="W359" s="19">
        <v>0.02</v>
      </c>
      <c r="X359" s="19">
        <v>24</v>
      </c>
      <c r="Y359" s="19">
        <v>0</v>
      </c>
      <c r="Z359" s="20" t="s">
        <v>176</v>
      </c>
      <c r="AA359" s="19"/>
      <c r="AB359" s="19">
        <v>1.1200000000000001</v>
      </c>
      <c r="AC359" s="19">
        <v>1</v>
      </c>
      <c r="AD359" s="19">
        <v>17</v>
      </c>
      <c r="AE359" s="19">
        <v>4</v>
      </c>
      <c r="AF359" s="19">
        <v>1</v>
      </c>
      <c r="AG359" s="19">
        <v>0.8</v>
      </c>
      <c r="AH359" s="19">
        <v>0</v>
      </c>
      <c r="BA359" s="19">
        <v>8</v>
      </c>
      <c r="BB359" s="19">
        <v>801</v>
      </c>
      <c r="BC359" s="19">
        <v>5</v>
      </c>
      <c r="BD359" s="19">
        <v>15</v>
      </c>
      <c r="BE359" s="19">
        <v>0</v>
      </c>
      <c r="BF359" s="19">
        <v>1.4</v>
      </c>
      <c r="BG359" s="19">
        <v>180</v>
      </c>
      <c r="BH359" s="19">
        <v>17</v>
      </c>
      <c r="BI359" s="19">
        <v>150</v>
      </c>
      <c r="BJ359" s="19">
        <v>5</v>
      </c>
      <c r="BK359" s="19">
        <v>2</v>
      </c>
      <c r="BL359" s="19">
        <v>73</v>
      </c>
      <c r="BM359" s="19">
        <v>0</v>
      </c>
      <c r="BN359" s="19">
        <v>4</v>
      </c>
      <c r="BO359" s="19">
        <v>0</v>
      </c>
      <c r="BP359" s="19">
        <v>4</v>
      </c>
      <c r="BQ359" s="20" t="s">
        <v>175</v>
      </c>
      <c r="BR359" s="19">
        <v>42</v>
      </c>
      <c r="BS359" s="19">
        <v>15</v>
      </c>
      <c r="BT359" s="19">
        <v>2</v>
      </c>
      <c r="BU359" s="19">
        <v>4</v>
      </c>
      <c r="BV359" s="19">
        <v>2.4E-2</v>
      </c>
      <c r="BW359" s="19">
        <v>0.02</v>
      </c>
      <c r="BX359" s="19">
        <v>24</v>
      </c>
      <c r="BY359" s="19">
        <v>0</v>
      </c>
      <c r="BZ359" s="20" t="s">
        <v>176</v>
      </c>
      <c r="CA359" s="19"/>
      <c r="CB359" s="19">
        <v>1.1200000000000001</v>
      </c>
      <c r="CC359" s="19">
        <v>1</v>
      </c>
      <c r="CD359" s="19">
        <v>17</v>
      </c>
      <c r="CE359" s="19">
        <v>4</v>
      </c>
      <c r="CF359" s="19">
        <v>1</v>
      </c>
      <c r="CG359" s="19">
        <v>0.8</v>
      </c>
    </row>
    <row r="360" spans="1:85">
      <c r="A360" s="19">
        <v>9</v>
      </c>
      <c r="B360" s="19">
        <v>801</v>
      </c>
      <c r="C360" s="19">
        <v>2</v>
      </c>
      <c r="D360" s="19">
        <v>15</v>
      </c>
      <c r="E360" s="19">
        <v>0</v>
      </c>
      <c r="F360" s="24">
        <f t="shared" si="29"/>
        <v>15</v>
      </c>
      <c r="G360" s="19">
        <v>180</v>
      </c>
      <c r="H360" s="24">
        <f t="shared" si="31"/>
        <v>15</v>
      </c>
      <c r="I360" s="24">
        <f t="shared" si="32"/>
        <v>19</v>
      </c>
      <c r="J360" s="24">
        <f t="shared" si="33"/>
        <v>80</v>
      </c>
      <c r="K360" s="47" t="str">
        <f t="shared" si="30"/>
        <v>00</v>
      </c>
      <c r="L360" s="19">
        <v>73</v>
      </c>
      <c r="M360" s="19">
        <v>0</v>
      </c>
      <c r="N360" s="19">
        <v>4</v>
      </c>
      <c r="O360" s="19">
        <v>0</v>
      </c>
      <c r="P360" s="19">
        <v>4</v>
      </c>
      <c r="Q360" s="20" t="s">
        <v>175</v>
      </c>
      <c r="R360" s="19">
        <v>42</v>
      </c>
      <c r="S360" s="19">
        <v>30</v>
      </c>
      <c r="T360" s="19">
        <v>2</v>
      </c>
      <c r="U360" s="19">
        <v>4</v>
      </c>
      <c r="V360" s="19">
        <v>1.0999999999999999E-2</v>
      </c>
      <c r="W360" s="19">
        <v>8.0000000000000002E-3</v>
      </c>
      <c r="X360" s="19">
        <v>24</v>
      </c>
      <c r="Y360" s="19">
        <v>0</v>
      </c>
      <c r="Z360" s="20" t="s">
        <v>176</v>
      </c>
      <c r="AA360" s="19"/>
      <c r="AB360" s="19">
        <v>0.8</v>
      </c>
      <c r="AC360" s="19">
        <v>1</v>
      </c>
      <c r="AD360" s="19">
        <v>17</v>
      </c>
      <c r="AE360" s="19">
        <v>4</v>
      </c>
      <c r="AF360" s="19">
        <v>1</v>
      </c>
      <c r="AG360" s="19">
        <v>0.8</v>
      </c>
      <c r="AH360" s="19">
        <v>0</v>
      </c>
      <c r="BA360" s="19">
        <v>9</v>
      </c>
      <c r="BB360" s="19">
        <v>801</v>
      </c>
      <c r="BC360" s="19">
        <v>2</v>
      </c>
      <c r="BD360" s="19">
        <v>15</v>
      </c>
      <c r="BE360" s="19">
        <v>0</v>
      </c>
      <c r="BF360" s="19">
        <v>1.4</v>
      </c>
      <c r="BG360" s="19">
        <v>180</v>
      </c>
      <c r="BH360" s="19">
        <v>17</v>
      </c>
      <c r="BI360" s="19">
        <v>150</v>
      </c>
      <c r="BJ360" s="19">
        <v>5</v>
      </c>
      <c r="BK360" s="19">
        <v>2</v>
      </c>
      <c r="BL360" s="19">
        <v>73</v>
      </c>
      <c r="BM360" s="19">
        <v>0</v>
      </c>
      <c r="BN360" s="19">
        <v>4</v>
      </c>
      <c r="BO360" s="19">
        <v>0</v>
      </c>
      <c r="BP360" s="19">
        <v>4</v>
      </c>
      <c r="BQ360" s="20" t="s">
        <v>175</v>
      </c>
      <c r="BR360" s="19">
        <v>42</v>
      </c>
      <c r="BS360" s="19">
        <v>30</v>
      </c>
      <c r="BT360" s="19">
        <v>2</v>
      </c>
      <c r="BU360" s="19">
        <v>4</v>
      </c>
      <c r="BV360" s="19">
        <v>1.0999999999999999E-2</v>
      </c>
      <c r="BW360" s="19">
        <v>8.0000000000000002E-3</v>
      </c>
      <c r="BX360" s="19">
        <v>24</v>
      </c>
      <c r="BY360" s="19">
        <v>0</v>
      </c>
      <c r="BZ360" s="20" t="s">
        <v>176</v>
      </c>
      <c r="CA360" s="19"/>
      <c r="CB360" s="19">
        <v>0.8</v>
      </c>
      <c r="CC360" s="19">
        <v>1</v>
      </c>
      <c r="CD360" s="19">
        <v>17</v>
      </c>
      <c r="CE360" s="19">
        <v>4</v>
      </c>
      <c r="CF360" s="19">
        <v>1</v>
      </c>
      <c r="CG360" s="19">
        <v>0.8</v>
      </c>
    </row>
    <row r="361" spans="1:85">
      <c r="A361" s="19"/>
      <c r="B361" s="19"/>
      <c r="C361" s="19"/>
      <c r="D361" s="19"/>
      <c r="E361" s="19"/>
      <c r="F361" s="24" t="str">
        <f t="shared" si="29"/>
        <v/>
      </c>
      <c r="G361" s="19"/>
      <c r="H361" s="24" t="str">
        <f t="shared" si="31"/>
        <v/>
      </c>
      <c r="I361" s="24" t="str">
        <f t="shared" si="32"/>
        <v/>
      </c>
      <c r="J361" s="24" t="str">
        <f t="shared" si="33"/>
        <v/>
      </c>
      <c r="K361" s="47" t="str">
        <f t="shared" si="30"/>
        <v/>
      </c>
      <c r="L361" s="19"/>
      <c r="M361" s="19"/>
      <c r="N361" s="19"/>
      <c r="O361" s="19"/>
      <c r="P361" s="19"/>
      <c r="Q361" s="20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>
        <v>0</v>
      </c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20"/>
      <c r="BR361" s="19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9"/>
      <c r="CE361" s="19"/>
      <c r="CF361" s="19"/>
      <c r="CG361" s="19"/>
    </row>
    <row r="362" spans="1:85">
      <c r="A362" s="19">
        <v>1</v>
      </c>
      <c r="B362" s="19">
        <v>8</v>
      </c>
      <c r="C362" s="19">
        <v>600</v>
      </c>
      <c r="D362" s="19">
        <v>100</v>
      </c>
      <c r="E362" s="19">
        <v>0</v>
      </c>
      <c r="F362" s="24">
        <f t="shared" si="29"/>
        <v>150</v>
      </c>
      <c r="G362" s="19">
        <v>45</v>
      </c>
      <c r="H362" s="24">
        <f t="shared" si="31"/>
        <v>15</v>
      </c>
      <c r="I362" s="24">
        <f t="shared" si="32"/>
        <v>5</v>
      </c>
      <c r="J362" s="24">
        <f t="shared" si="33"/>
        <v>80</v>
      </c>
      <c r="K362" s="47" t="str">
        <f t="shared" si="30"/>
        <v>03</v>
      </c>
      <c r="L362" s="19">
        <v>22</v>
      </c>
      <c r="M362" s="19">
        <v>0</v>
      </c>
      <c r="N362" s="19">
        <v>0</v>
      </c>
      <c r="O362" s="19">
        <v>1</v>
      </c>
      <c r="P362" s="19">
        <v>0</v>
      </c>
      <c r="Q362" s="20" t="s">
        <v>170</v>
      </c>
      <c r="R362" s="19">
        <v>22</v>
      </c>
      <c r="S362" s="19">
        <v>10</v>
      </c>
      <c r="T362" s="19">
        <v>2</v>
      </c>
      <c r="U362" s="19">
        <v>4</v>
      </c>
      <c r="V362" s="19">
        <v>0.45200000000000001</v>
      </c>
      <c r="W362" s="19">
        <v>0.5</v>
      </c>
      <c r="X362" s="19">
        <v>24</v>
      </c>
      <c r="Y362" s="19">
        <v>0</v>
      </c>
      <c r="Z362" s="20" t="s">
        <v>176</v>
      </c>
      <c r="AA362" s="19"/>
      <c r="AB362" s="19">
        <v>0</v>
      </c>
      <c r="AC362" s="19">
        <v>1</v>
      </c>
      <c r="AD362" s="19">
        <v>17</v>
      </c>
      <c r="AE362" s="19">
        <v>4</v>
      </c>
      <c r="AF362" s="19">
        <v>1</v>
      </c>
      <c r="AG362" s="19">
        <v>1.1200000000000001</v>
      </c>
      <c r="AH362" s="19">
        <v>0</v>
      </c>
      <c r="BA362" s="19">
        <v>1</v>
      </c>
      <c r="BB362" s="19">
        <v>8</v>
      </c>
      <c r="BC362" s="19">
        <v>600</v>
      </c>
      <c r="BD362" s="19">
        <v>100</v>
      </c>
      <c r="BE362" s="19">
        <v>0</v>
      </c>
      <c r="BF362" s="19">
        <v>15</v>
      </c>
      <c r="BG362" s="19">
        <v>45</v>
      </c>
      <c r="BH362" s="19">
        <v>10</v>
      </c>
      <c r="BI362" s="19">
        <v>40</v>
      </c>
      <c r="BJ362" s="19">
        <v>5</v>
      </c>
      <c r="BK362" s="19">
        <v>2</v>
      </c>
      <c r="BL362" s="19">
        <v>22</v>
      </c>
      <c r="BM362" s="19">
        <v>0</v>
      </c>
      <c r="BN362" s="19">
        <v>0</v>
      </c>
      <c r="BO362" s="19">
        <v>1</v>
      </c>
      <c r="BP362" s="19">
        <v>0</v>
      </c>
      <c r="BQ362" s="20" t="s">
        <v>170</v>
      </c>
      <c r="BR362" s="19">
        <v>22</v>
      </c>
      <c r="BS362" s="19">
        <v>10</v>
      </c>
      <c r="BT362" s="19">
        <v>2</v>
      </c>
      <c r="BU362" s="19">
        <v>4</v>
      </c>
      <c r="BV362" s="19">
        <v>0.45200000000000001</v>
      </c>
      <c r="BW362" s="19">
        <v>0.5</v>
      </c>
      <c r="BX362" s="19">
        <v>24</v>
      </c>
      <c r="BY362" s="19">
        <v>0</v>
      </c>
      <c r="BZ362" s="20" t="s">
        <v>176</v>
      </c>
      <c r="CA362" s="19"/>
      <c r="CB362" s="19">
        <v>0</v>
      </c>
      <c r="CC362" s="19">
        <v>1</v>
      </c>
      <c r="CD362" s="19">
        <v>17</v>
      </c>
      <c r="CE362" s="19">
        <v>4</v>
      </c>
      <c r="CF362" s="19">
        <v>1</v>
      </c>
      <c r="CG362" s="19">
        <v>1.1200000000000001</v>
      </c>
    </row>
    <row r="363" spans="1:85">
      <c r="A363" s="19">
        <v>2</v>
      </c>
      <c r="B363" s="19">
        <v>7</v>
      </c>
      <c r="C363" s="19">
        <v>360</v>
      </c>
      <c r="D363" s="19">
        <v>50</v>
      </c>
      <c r="E363" s="19">
        <v>0</v>
      </c>
      <c r="F363" s="24">
        <f t="shared" si="29"/>
        <v>120</v>
      </c>
      <c r="G363" s="19">
        <v>60</v>
      </c>
      <c r="H363" s="24">
        <f t="shared" si="31"/>
        <v>15</v>
      </c>
      <c r="I363" s="24">
        <f t="shared" si="32"/>
        <v>8</v>
      </c>
      <c r="J363" s="24">
        <f t="shared" si="33"/>
        <v>80</v>
      </c>
      <c r="K363" s="47" t="str">
        <f t="shared" si="30"/>
        <v>03</v>
      </c>
      <c r="L363" s="19">
        <v>22</v>
      </c>
      <c r="M363" s="19">
        <v>0</v>
      </c>
      <c r="N363" s="19">
        <v>0</v>
      </c>
      <c r="O363" s="19">
        <v>1</v>
      </c>
      <c r="P363" s="19">
        <v>0</v>
      </c>
      <c r="Q363" s="20" t="s">
        <v>170</v>
      </c>
      <c r="R363" s="19">
        <v>22</v>
      </c>
      <c r="S363" s="19">
        <v>10</v>
      </c>
      <c r="T363" s="19">
        <v>2</v>
      </c>
      <c r="U363" s="19">
        <v>4</v>
      </c>
      <c r="V363" s="19">
        <v>0.28599999999999998</v>
      </c>
      <c r="W363" s="19">
        <v>0.27629999999999999</v>
      </c>
      <c r="X363" s="19">
        <v>24</v>
      </c>
      <c r="Y363" s="19">
        <v>0</v>
      </c>
      <c r="Z363" s="20" t="s">
        <v>176</v>
      </c>
      <c r="AA363" s="19"/>
      <c r="AB363" s="19">
        <v>0</v>
      </c>
      <c r="AC363" s="19">
        <v>1</v>
      </c>
      <c r="AD363" s="19">
        <v>17</v>
      </c>
      <c r="AE363" s="19">
        <v>4</v>
      </c>
      <c r="AF363" s="19">
        <v>1</v>
      </c>
      <c r="AG363" s="19">
        <v>1.1200000000000001</v>
      </c>
      <c r="AH363" s="19">
        <v>0</v>
      </c>
      <c r="BA363" s="19">
        <v>2</v>
      </c>
      <c r="BB363" s="19">
        <v>7</v>
      </c>
      <c r="BC363" s="19">
        <v>360</v>
      </c>
      <c r="BD363" s="19">
        <v>50</v>
      </c>
      <c r="BE363" s="19">
        <v>0</v>
      </c>
      <c r="BF363" s="19">
        <v>12</v>
      </c>
      <c r="BG363" s="19">
        <v>60</v>
      </c>
      <c r="BH363" s="19">
        <v>17</v>
      </c>
      <c r="BI363" s="19">
        <v>60</v>
      </c>
      <c r="BJ363" s="19">
        <v>5</v>
      </c>
      <c r="BK363" s="19">
        <v>2</v>
      </c>
      <c r="BL363" s="19">
        <v>22</v>
      </c>
      <c r="BM363" s="19">
        <v>0</v>
      </c>
      <c r="BN363" s="19">
        <v>0</v>
      </c>
      <c r="BO363" s="19">
        <v>1</v>
      </c>
      <c r="BP363" s="19">
        <v>0</v>
      </c>
      <c r="BQ363" s="20" t="s">
        <v>170</v>
      </c>
      <c r="BR363" s="19">
        <v>22</v>
      </c>
      <c r="BS363" s="19">
        <v>10</v>
      </c>
      <c r="BT363" s="19">
        <v>2</v>
      </c>
      <c r="BU363" s="19">
        <v>4</v>
      </c>
      <c r="BV363" s="19">
        <v>0.28599999999999998</v>
      </c>
      <c r="BW363" s="19">
        <v>0.27629999999999999</v>
      </c>
      <c r="BX363" s="19">
        <v>24</v>
      </c>
      <c r="BY363" s="19">
        <v>0</v>
      </c>
      <c r="BZ363" s="20" t="s">
        <v>176</v>
      </c>
      <c r="CA363" s="19"/>
      <c r="CB363" s="19">
        <v>0</v>
      </c>
      <c r="CC363" s="19">
        <v>1</v>
      </c>
      <c r="CD363" s="19">
        <v>17</v>
      </c>
      <c r="CE363" s="19">
        <v>4</v>
      </c>
      <c r="CF363" s="19">
        <v>1</v>
      </c>
      <c r="CG363" s="19">
        <v>1.1200000000000001</v>
      </c>
    </row>
    <row r="364" spans="1:85">
      <c r="A364" s="19">
        <v>3</v>
      </c>
      <c r="B364" s="19">
        <v>6</v>
      </c>
      <c r="C364" s="19">
        <v>140</v>
      </c>
      <c r="D364" s="19">
        <v>30</v>
      </c>
      <c r="E364" s="19">
        <v>0</v>
      </c>
      <c r="F364" s="24">
        <f t="shared" si="29"/>
        <v>75</v>
      </c>
      <c r="G364" s="19">
        <v>150</v>
      </c>
      <c r="H364" s="24">
        <f t="shared" si="31"/>
        <v>15</v>
      </c>
      <c r="I364" s="24">
        <f t="shared" si="32"/>
        <v>8</v>
      </c>
      <c r="J364" s="24">
        <f t="shared" si="33"/>
        <v>80</v>
      </c>
      <c r="K364" s="47" t="str">
        <f t="shared" si="30"/>
        <v>03</v>
      </c>
      <c r="L364" s="19">
        <v>62</v>
      </c>
      <c r="M364" s="19">
        <v>0</v>
      </c>
      <c r="N364" s="19">
        <v>0</v>
      </c>
      <c r="O364" s="19">
        <v>1</v>
      </c>
      <c r="P364" s="19">
        <v>0</v>
      </c>
      <c r="Q364" s="20" t="s">
        <v>170</v>
      </c>
      <c r="R364" s="19">
        <v>42</v>
      </c>
      <c r="S364" s="19">
        <v>10</v>
      </c>
      <c r="T364" s="19">
        <v>2</v>
      </c>
      <c r="U364" s="19">
        <v>4</v>
      </c>
      <c r="V364" s="19">
        <v>0.217</v>
      </c>
      <c r="W364" s="19">
        <v>0.19789999999999999</v>
      </c>
      <c r="X364" s="19">
        <v>24</v>
      </c>
      <c r="Y364" s="19">
        <v>0</v>
      </c>
      <c r="Z364" s="20" t="s">
        <v>176</v>
      </c>
      <c r="AA364" s="19"/>
      <c r="AB364" s="19">
        <v>0</v>
      </c>
      <c r="AC364" s="19">
        <v>1</v>
      </c>
      <c r="AD364" s="19">
        <v>17</v>
      </c>
      <c r="AE364" s="19">
        <v>4</v>
      </c>
      <c r="AF364" s="19">
        <v>1</v>
      </c>
      <c r="AG364" s="19">
        <v>1.1200000000000001</v>
      </c>
      <c r="AH364" s="19">
        <v>0</v>
      </c>
      <c r="BA364" s="19">
        <v>3</v>
      </c>
      <c r="BB364" s="19">
        <v>6</v>
      </c>
      <c r="BC364" s="19">
        <v>140</v>
      </c>
      <c r="BD364" s="19">
        <v>30</v>
      </c>
      <c r="BE364" s="19">
        <v>0</v>
      </c>
      <c r="BF364" s="19">
        <v>7.4</v>
      </c>
      <c r="BG364" s="19">
        <v>150</v>
      </c>
      <c r="BH364" s="19">
        <v>17</v>
      </c>
      <c r="BI364" s="19">
        <v>60</v>
      </c>
      <c r="BJ364" s="19">
        <v>5</v>
      </c>
      <c r="BK364" s="19">
        <v>2</v>
      </c>
      <c r="BL364" s="19">
        <v>62</v>
      </c>
      <c r="BM364" s="19">
        <v>0</v>
      </c>
      <c r="BN364" s="19">
        <v>0</v>
      </c>
      <c r="BO364" s="19">
        <v>1</v>
      </c>
      <c r="BP364" s="19">
        <v>0</v>
      </c>
      <c r="BQ364" s="20" t="s">
        <v>170</v>
      </c>
      <c r="BR364" s="19">
        <v>42</v>
      </c>
      <c r="BS364" s="19">
        <v>10</v>
      </c>
      <c r="BT364" s="19">
        <v>2</v>
      </c>
      <c r="BU364" s="19">
        <v>4</v>
      </c>
      <c r="BV364" s="19">
        <v>0.217</v>
      </c>
      <c r="BW364" s="19">
        <v>0.19789999999999999</v>
      </c>
      <c r="BX364" s="19">
        <v>24</v>
      </c>
      <c r="BY364" s="19">
        <v>0</v>
      </c>
      <c r="BZ364" s="20" t="s">
        <v>176</v>
      </c>
      <c r="CA364" s="19"/>
      <c r="CB364" s="19">
        <v>0</v>
      </c>
      <c r="CC364" s="19">
        <v>1</v>
      </c>
      <c r="CD364" s="19">
        <v>17</v>
      </c>
      <c r="CE364" s="19">
        <v>4</v>
      </c>
      <c r="CF364" s="19">
        <v>1</v>
      </c>
      <c r="CG364" s="19">
        <v>1.1200000000000001</v>
      </c>
    </row>
    <row r="365" spans="1:85">
      <c r="A365" s="19">
        <v>4</v>
      </c>
      <c r="B365" s="19">
        <v>5</v>
      </c>
      <c r="C365" s="19">
        <v>90</v>
      </c>
      <c r="D365" s="19">
        <v>30</v>
      </c>
      <c r="E365" s="19">
        <v>0</v>
      </c>
      <c r="F365" s="24">
        <f t="shared" si="29"/>
        <v>55</v>
      </c>
      <c r="G365" s="19">
        <v>150</v>
      </c>
      <c r="H365" s="24">
        <f t="shared" si="31"/>
        <v>15</v>
      </c>
      <c r="I365" s="24">
        <f t="shared" si="32"/>
        <v>8</v>
      </c>
      <c r="J365" s="24">
        <f t="shared" si="33"/>
        <v>80</v>
      </c>
      <c r="K365" s="47" t="str">
        <f t="shared" si="30"/>
        <v>03</v>
      </c>
      <c r="L365" s="19">
        <v>62</v>
      </c>
      <c r="M365" s="19">
        <v>0</v>
      </c>
      <c r="N365" s="19">
        <v>0</v>
      </c>
      <c r="O365" s="19">
        <v>1</v>
      </c>
      <c r="P365" s="19">
        <v>0</v>
      </c>
      <c r="Q365" s="20" t="s">
        <v>170</v>
      </c>
      <c r="R365" s="19">
        <v>42</v>
      </c>
      <c r="S365" s="19">
        <v>10</v>
      </c>
      <c r="T365" s="19">
        <v>2</v>
      </c>
      <c r="U365" s="19">
        <v>4</v>
      </c>
      <c r="V365" s="19">
        <v>0.14799999999999999</v>
      </c>
      <c r="W365" s="19">
        <v>0.1331</v>
      </c>
      <c r="X365" s="19">
        <v>24</v>
      </c>
      <c r="Y365" s="19">
        <v>0</v>
      </c>
      <c r="Z365" s="20" t="s">
        <v>176</v>
      </c>
      <c r="AA365" s="19"/>
      <c r="AB365" s="19">
        <v>0</v>
      </c>
      <c r="AC365" s="19">
        <v>1</v>
      </c>
      <c r="AD365" s="19">
        <v>17</v>
      </c>
      <c r="AE365" s="19">
        <v>4</v>
      </c>
      <c r="AF365" s="19">
        <v>1</v>
      </c>
      <c r="AG365" s="19">
        <v>1.1200000000000001</v>
      </c>
      <c r="AH365" s="19">
        <v>0</v>
      </c>
      <c r="BA365" s="19">
        <v>4</v>
      </c>
      <c r="BB365" s="19">
        <v>5</v>
      </c>
      <c r="BC365" s="19">
        <v>90</v>
      </c>
      <c r="BD365" s="19">
        <v>30</v>
      </c>
      <c r="BE365" s="19">
        <v>0</v>
      </c>
      <c r="BF365" s="19">
        <v>5.4</v>
      </c>
      <c r="BG365" s="19">
        <v>150</v>
      </c>
      <c r="BH365" s="19">
        <v>17</v>
      </c>
      <c r="BI365" s="19">
        <v>60</v>
      </c>
      <c r="BJ365" s="19">
        <v>5</v>
      </c>
      <c r="BK365" s="19">
        <v>2</v>
      </c>
      <c r="BL365" s="19">
        <v>62</v>
      </c>
      <c r="BM365" s="19">
        <v>0</v>
      </c>
      <c r="BN365" s="19">
        <v>0</v>
      </c>
      <c r="BO365" s="19">
        <v>1</v>
      </c>
      <c r="BP365" s="19">
        <v>0</v>
      </c>
      <c r="BQ365" s="20" t="s">
        <v>170</v>
      </c>
      <c r="BR365" s="19">
        <v>42</v>
      </c>
      <c r="BS365" s="19">
        <v>10</v>
      </c>
      <c r="BT365" s="19">
        <v>2</v>
      </c>
      <c r="BU365" s="19">
        <v>4</v>
      </c>
      <c r="BV365" s="19">
        <v>0.14799999999999999</v>
      </c>
      <c r="BW365" s="19">
        <v>0.1331</v>
      </c>
      <c r="BX365" s="19">
        <v>24</v>
      </c>
      <c r="BY365" s="19">
        <v>0</v>
      </c>
      <c r="BZ365" s="20" t="s">
        <v>176</v>
      </c>
      <c r="CA365" s="19"/>
      <c r="CB365" s="19">
        <v>0</v>
      </c>
      <c r="CC365" s="19">
        <v>1</v>
      </c>
      <c r="CD365" s="19">
        <v>17</v>
      </c>
      <c r="CE365" s="19">
        <v>4</v>
      </c>
      <c r="CF365" s="19">
        <v>1</v>
      </c>
      <c r="CG365" s="19">
        <v>1.1200000000000001</v>
      </c>
    </row>
    <row r="366" spans="1:85">
      <c r="A366" s="19">
        <v>5</v>
      </c>
      <c r="B366" s="19">
        <v>4</v>
      </c>
      <c r="C366" s="19">
        <v>60</v>
      </c>
      <c r="D366" s="19">
        <v>30</v>
      </c>
      <c r="E366" s="19">
        <v>0</v>
      </c>
      <c r="F366" s="24">
        <f t="shared" si="29"/>
        <v>45</v>
      </c>
      <c r="G366" s="19">
        <v>150</v>
      </c>
      <c r="H366" s="24">
        <f t="shared" si="31"/>
        <v>15</v>
      </c>
      <c r="I366" s="24">
        <f t="shared" si="32"/>
        <v>8</v>
      </c>
      <c r="J366" s="24">
        <f t="shared" si="33"/>
        <v>80</v>
      </c>
      <c r="K366" s="47" t="str">
        <f t="shared" si="30"/>
        <v>03</v>
      </c>
      <c r="L366" s="19">
        <v>62</v>
      </c>
      <c r="M366" s="19">
        <v>0</v>
      </c>
      <c r="N366" s="19">
        <v>0</v>
      </c>
      <c r="O366" s="19">
        <v>1</v>
      </c>
      <c r="P366" s="19">
        <v>0</v>
      </c>
      <c r="Q366" s="20" t="s">
        <v>170</v>
      </c>
      <c r="R366" s="19">
        <v>42</v>
      </c>
      <c r="S366" s="19">
        <v>10</v>
      </c>
      <c r="T366" s="19">
        <v>2</v>
      </c>
      <c r="U366" s="19">
        <v>4</v>
      </c>
      <c r="V366" s="19">
        <v>0.10199999999999999</v>
      </c>
      <c r="W366" s="19">
        <v>9.11E-2</v>
      </c>
      <c r="X366" s="19">
        <v>24</v>
      </c>
      <c r="Y366" s="19">
        <v>0</v>
      </c>
      <c r="Z366" s="20" t="s">
        <v>176</v>
      </c>
      <c r="AA366" s="19"/>
      <c r="AB366" s="19">
        <v>0</v>
      </c>
      <c r="AC366" s="19">
        <v>1</v>
      </c>
      <c r="AD366" s="19">
        <v>17</v>
      </c>
      <c r="AE366" s="19">
        <v>4</v>
      </c>
      <c r="AF366" s="19">
        <v>1</v>
      </c>
      <c r="AG366" s="19">
        <v>1.1200000000000001</v>
      </c>
      <c r="AH366" s="19">
        <v>0</v>
      </c>
      <c r="BA366" s="19">
        <v>5</v>
      </c>
      <c r="BB366" s="19">
        <v>4</v>
      </c>
      <c r="BC366" s="19">
        <v>60</v>
      </c>
      <c r="BD366" s="19">
        <v>30</v>
      </c>
      <c r="BE366" s="19">
        <v>0</v>
      </c>
      <c r="BF366" s="19">
        <v>4.4000000000000004</v>
      </c>
      <c r="BG366" s="19">
        <v>150</v>
      </c>
      <c r="BH366" s="19">
        <v>17</v>
      </c>
      <c r="BI366" s="19">
        <v>60</v>
      </c>
      <c r="BJ366" s="19">
        <v>5</v>
      </c>
      <c r="BK366" s="19">
        <v>2</v>
      </c>
      <c r="BL366" s="19">
        <v>62</v>
      </c>
      <c r="BM366" s="19">
        <v>0</v>
      </c>
      <c r="BN366" s="19">
        <v>0</v>
      </c>
      <c r="BO366" s="19">
        <v>1</v>
      </c>
      <c r="BP366" s="19">
        <v>0</v>
      </c>
      <c r="BQ366" s="20" t="s">
        <v>170</v>
      </c>
      <c r="BR366" s="19">
        <v>42</v>
      </c>
      <c r="BS366" s="19">
        <v>10</v>
      </c>
      <c r="BT366" s="19">
        <v>2</v>
      </c>
      <c r="BU366" s="19">
        <v>4</v>
      </c>
      <c r="BV366" s="19">
        <v>0.10199999999999999</v>
      </c>
      <c r="BW366" s="19">
        <v>9.11E-2</v>
      </c>
      <c r="BX366" s="19">
        <v>24</v>
      </c>
      <c r="BY366" s="19">
        <v>0</v>
      </c>
      <c r="BZ366" s="20" t="s">
        <v>176</v>
      </c>
      <c r="CA366" s="19"/>
      <c r="CB366" s="19">
        <v>0</v>
      </c>
      <c r="CC366" s="19">
        <v>1</v>
      </c>
      <c r="CD366" s="19">
        <v>17</v>
      </c>
      <c r="CE366" s="19">
        <v>4</v>
      </c>
      <c r="CF366" s="19">
        <v>1</v>
      </c>
      <c r="CG366" s="19">
        <v>1.1200000000000001</v>
      </c>
    </row>
    <row r="367" spans="1:85">
      <c r="A367" s="19">
        <v>6</v>
      </c>
      <c r="B367" s="19">
        <v>3</v>
      </c>
      <c r="C367" s="19">
        <v>30</v>
      </c>
      <c r="D367" s="19">
        <v>15</v>
      </c>
      <c r="E367" s="19">
        <v>0</v>
      </c>
      <c r="F367" s="24">
        <f t="shared" si="29"/>
        <v>35</v>
      </c>
      <c r="G367" s="19">
        <v>150</v>
      </c>
      <c r="H367" s="24">
        <f t="shared" si="31"/>
        <v>15</v>
      </c>
      <c r="I367" s="24">
        <f t="shared" si="32"/>
        <v>8</v>
      </c>
      <c r="J367" s="24">
        <f t="shared" si="33"/>
        <v>80</v>
      </c>
      <c r="K367" s="47" t="str">
        <f t="shared" si="30"/>
        <v>03</v>
      </c>
      <c r="L367" s="19">
        <v>62</v>
      </c>
      <c r="M367" s="19">
        <v>0</v>
      </c>
      <c r="N367" s="19">
        <v>0</v>
      </c>
      <c r="O367" s="19">
        <v>0</v>
      </c>
      <c r="P367" s="19">
        <v>0</v>
      </c>
      <c r="Q367" s="20" t="s">
        <v>170</v>
      </c>
      <c r="R367" s="19">
        <v>42</v>
      </c>
      <c r="S367" s="19">
        <v>10</v>
      </c>
      <c r="T367" s="19">
        <v>2</v>
      </c>
      <c r="U367" s="19">
        <v>4</v>
      </c>
      <c r="V367" s="19">
        <v>6.4000000000000001E-2</v>
      </c>
      <c r="W367" s="19">
        <v>5.62E-2</v>
      </c>
      <c r="X367" s="19">
        <v>24</v>
      </c>
      <c r="Y367" s="19">
        <v>0</v>
      </c>
      <c r="Z367" s="20" t="s">
        <v>176</v>
      </c>
      <c r="AA367" s="19"/>
      <c r="AB367" s="19">
        <v>2.8</v>
      </c>
      <c r="AC367" s="19">
        <v>1</v>
      </c>
      <c r="AD367" s="19">
        <v>17</v>
      </c>
      <c r="AE367" s="19">
        <v>4</v>
      </c>
      <c r="AF367" s="19">
        <v>1</v>
      </c>
      <c r="AG367" s="19">
        <v>1.1200000000000001</v>
      </c>
      <c r="AH367" s="19">
        <v>0</v>
      </c>
      <c r="BA367" s="19">
        <v>6</v>
      </c>
      <c r="BB367" s="19">
        <v>3</v>
      </c>
      <c r="BC367" s="19">
        <v>30</v>
      </c>
      <c r="BD367" s="19">
        <v>15</v>
      </c>
      <c r="BE367" s="19">
        <v>0</v>
      </c>
      <c r="BF367" s="19">
        <v>3.4</v>
      </c>
      <c r="BG367" s="19">
        <v>150</v>
      </c>
      <c r="BH367" s="19">
        <v>17</v>
      </c>
      <c r="BI367" s="19">
        <v>60</v>
      </c>
      <c r="BJ367" s="19">
        <v>5</v>
      </c>
      <c r="BK367" s="19">
        <v>2</v>
      </c>
      <c r="BL367" s="19">
        <v>62</v>
      </c>
      <c r="BM367" s="19">
        <v>0</v>
      </c>
      <c r="BN367" s="19">
        <v>0</v>
      </c>
      <c r="BO367" s="19">
        <v>0</v>
      </c>
      <c r="BP367" s="19">
        <v>0</v>
      </c>
      <c r="BQ367" s="20" t="s">
        <v>170</v>
      </c>
      <c r="BR367" s="19">
        <v>42</v>
      </c>
      <c r="BS367" s="19">
        <v>10</v>
      </c>
      <c r="BT367" s="19">
        <v>2</v>
      </c>
      <c r="BU367" s="19">
        <v>4</v>
      </c>
      <c r="BV367" s="19">
        <v>6.4000000000000001E-2</v>
      </c>
      <c r="BW367" s="19">
        <v>5.62E-2</v>
      </c>
      <c r="BX367" s="19">
        <v>24</v>
      </c>
      <c r="BY367" s="19">
        <v>0</v>
      </c>
      <c r="BZ367" s="20" t="s">
        <v>176</v>
      </c>
      <c r="CA367" s="19"/>
      <c r="CB367" s="19">
        <v>2.8</v>
      </c>
      <c r="CC367" s="19">
        <v>1</v>
      </c>
      <c r="CD367" s="19">
        <v>17</v>
      </c>
      <c r="CE367" s="19">
        <v>4</v>
      </c>
      <c r="CF367" s="19">
        <v>1</v>
      </c>
      <c r="CG367" s="19">
        <v>1.1200000000000001</v>
      </c>
    </row>
    <row r="368" spans="1:85">
      <c r="A368" s="19">
        <v>7</v>
      </c>
      <c r="B368" s="19">
        <v>2</v>
      </c>
      <c r="C368" s="19">
        <v>20</v>
      </c>
      <c r="D368" s="19">
        <v>10</v>
      </c>
      <c r="E368" s="19">
        <v>0</v>
      </c>
      <c r="F368" s="24">
        <f t="shared" si="29"/>
        <v>25</v>
      </c>
      <c r="G368" s="19">
        <v>150</v>
      </c>
      <c r="H368" s="24">
        <f t="shared" si="31"/>
        <v>15</v>
      </c>
      <c r="I368" s="24">
        <f t="shared" si="32"/>
        <v>10</v>
      </c>
      <c r="J368" s="24">
        <f t="shared" si="33"/>
        <v>80</v>
      </c>
      <c r="K368" s="47" t="str">
        <f t="shared" si="30"/>
        <v>00</v>
      </c>
      <c r="L368" s="19">
        <v>73</v>
      </c>
      <c r="M368" s="19">
        <v>0</v>
      </c>
      <c r="N368" s="19">
        <v>0</v>
      </c>
      <c r="O368" s="19">
        <v>0</v>
      </c>
      <c r="P368" s="19">
        <v>0</v>
      </c>
      <c r="Q368" s="20" t="s">
        <v>170</v>
      </c>
      <c r="R368" s="19">
        <v>42</v>
      </c>
      <c r="S368" s="19">
        <v>15</v>
      </c>
      <c r="T368" s="19">
        <v>2</v>
      </c>
      <c r="U368" s="19">
        <v>4</v>
      </c>
      <c r="V368" s="19">
        <v>4.2000000000000003E-2</v>
      </c>
      <c r="W368" s="19">
        <v>3.6299999999999999E-2</v>
      </c>
      <c r="X368" s="19">
        <v>24</v>
      </c>
      <c r="Y368" s="19">
        <v>0</v>
      </c>
      <c r="Z368" s="20" t="s">
        <v>176</v>
      </c>
      <c r="AA368" s="19"/>
      <c r="AB368" s="19">
        <v>2</v>
      </c>
      <c r="AC368" s="19">
        <v>1</v>
      </c>
      <c r="AD368" s="19">
        <v>17</v>
      </c>
      <c r="AE368" s="19">
        <v>4</v>
      </c>
      <c r="AF368" s="19">
        <v>1</v>
      </c>
      <c r="AG368" s="19">
        <v>1.1200000000000001</v>
      </c>
      <c r="AH368" s="19">
        <v>0</v>
      </c>
      <c r="BA368" s="19">
        <v>7</v>
      </c>
      <c r="BB368" s="19">
        <v>2</v>
      </c>
      <c r="BC368" s="19">
        <v>20</v>
      </c>
      <c r="BD368" s="19">
        <v>10</v>
      </c>
      <c r="BE368" s="19">
        <v>0</v>
      </c>
      <c r="BF368" s="19">
        <v>2.4</v>
      </c>
      <c r="BG368" s="19">
        <v>150</v>
      </c>
      <c r="BH368" s="19">
        <v>17</v>
      </c>
      <c r="BI368" s="19">
        <v>80</v>
      </c>
      <c r="BJ368" s="19">
        <v>5</v>
      </c>
      <c r="BK368" s="19">
        <v>2</v>
      </c>
      <c r="BL368" s="19">
        <v>73</v>
      </c>
      <c r="BM368" s="19">
        <v>0</v>
      </c>
      <c r="BN368" s="19">
        <v>0</v>
      </c>
      <c r="BO368" s="19">
        <v>0</v>
      </c>
      <c r="BP368" s="19">
        <v>0</v>
      </c>
      <c r="BQ368" s="20" t="s">
        <v>170</v>
      </c>
      <c r="BR368" s="19">
        <v>42</v>
      </c>
      <c r="BS368" s="19">
        <v>15</v>
      </c>
      <c r="BT368" s="19">
        <v>2</v>
      </c>
      <c r="BU368" s="19">
        <v>4</v>
      </c>
      <c r="BV368" s="19">
        <v>4.2000000000000003E-2</v>
      </c>
      <c r="BW368" s="19">
        <v>3.6299999999999999E-2</v>
      </c>
      <c r="BX368" s="19">
        <v>24</v>
      </c>
      <c r="BY368" s="19">
        <v>0</v>
      </c>
      <c r="BZ368" s="20" t="s">
        <v>176</v>
      </c>
      <c r="CA368" s="19"/>
      <c r="CB368" s="19">
        <v>2</v>
      </c>
      <c r="CC368" s="19">
        <v>1</v>
      </c>
      <c r="CD368" s="19">
        <v>17</v>
      </c>
      <c r="CE368" s="19">
        <v>4</v>
      </c>
      <c r="CF368" s="19">
        <v>1</v>
      </c>
      <c r="CG368" s="19">
        <v>1.1200000000000001</v>
      </c>
    </row>
    <row r="369" spans="1:85">
      <c r="A369" s="19">
        <v>8</v>
      </c>
      <c r="B369" s="19">
        <v>1</v>
      </c>
      <c r="C369" s="19">
        <v>20</v>
      </c>
      <c r="D369" s="19">
        <v>10</v>
      </c>
      <c r="E369" s="19">
        <v>0</v>
      </c>
      <c r="F369" s="24">
        <f t="shared" si="29"/>
        <v>25</v>
      </c>
      <c r="G369" s="19">
        <v>150</v>
      </c>
      <c r="H369" s="24">
        <f t="shared" si="31"/>
        <v>15</v>
      </c>
      <c r="I369" s="24">
        <f t="shared" si="32"/>
        <v>10</v>
      </c>
      <c r="J369" s="24">
        <f t="shared" si="33"/>
        <v>80</v>
      </c>
      <c r="K369" s="47" t="str">
        <f t="shared" si="30"/>
        <v>00</v>
      </c>
      <c r="L369" s="19">
        <v>73</v>
      </c>
      <c r="M369" s="19">
        <v>0</v>
      </c>
      <c r="N369" s="19">
        <v>0</v>
      </c>
      <c r="O369" s="19">
        <v>0</v>
      </c>
      <c r="P369" s="19">
        <v>0</v>
      </c>
      <c r="Q369" s="20" t="s">
        <v>170</v>
      </c>
      <c r="R369" s="19">
        <v>42</v>
      </c>
      <c r="S369" s="19">
        <v>15</v>
      </c>
      <c r="T369" s="19">
        <v>2</v>
      </c>
      <c r="U369" s="19">
        <v>4</v>
      </c>
      <c r="V369" s="19">
        <v>5.1999999999999998E-2</v>
      </c>
      <c r="W369" s="19">
        <v>3.5999999999999997E-2</v>
      </c>
      <c r="X369" s="19">
        <v>24</v>
      </c>
      <c r="Y369" s="19">
        <v>0</v>
      </c>
      <c r="Z369" s="20" t="s">
        <v>176</v>
      </c>
      <c r="AA369" s="19"/>
      <c r="AB369" s="19">
        <v>2</v>
      </c>
      <c r="AC369" s="19">
        <v>1</v>
      </c>
      <c r="AD369" s="19">
        <v>17</v>
      </c>
      <c r="AE369" s="19">
        <v>4</v>
      </c>
      <c r="AF369" s="19">
        <v>1</v>
      </c>
      <c r="AG369" s="19">
        <v>1.1200000000000001</v>
      </c>
      <c r="AH369" s="19">
        <v>0</v>
      </c>
      <c r="BA369" s="19">
        <v>8</v>
      </c>
      <c r="BB369" s="19">
        <v>1</v>
      </c>
      <c r="BC369" s="19">
        <v>20</v>
      </c>
      <c r="BD369" s="19">
        <v>10</v>
      </c>
      <c r="BE369" s="19">
        <v>0</v>
      </c>
      <c r="BF369" s="19">
        <v>2.4</v>
      </c>
      <c r="BG369" s="19">
        <v>150</v>
      </c>
      <c r="BH369" s="19">
        <v>17</v>
      </c>
      <c r="BI369" s="19">
        <v>80</v>
      </c>
      <c r="BJ369" s="19">
        <v>5</v>
      </c>
      <c r="BK369" s="19">
        <v>2</v>
      </c>
      <c r="BL369" s="19">
        <v>73</v>
      </c>
      <c r="BM369" s="19">
        <v>0</v>
      </c>
      <c r="BN369" s="19">
        <v>0</v>
      </c>
      <c r="BO369" s="19">
        <v>0</v>
      </c>
      <c r="BP369" s="19">
        <v>0</v>
      </c>
      <c r="BQ369" s="20" t="s">
        <v>170</v>
      </c>
      <c r="BR369" s="19">
        <v>42</v>
      </c>
      <c r="BS369" s="19">
        <v>15</v>
      </c>
      <c r="BT369" s="19">
        <v>2</v>
      </c>
      <c r="BU369" s="19">
        <v>4</v>
      </c>
      <c r="BV369" s="19">
        <v>5.1999999999999998E-2</v>
      </c>
      <c r="BW369" s="19">
        <v>3.5999999999999997E-2</v>
      </c>
      <c r="BX369" s="19">
        <v>24</v>
      </c>
      <c r="BY369" s="19">
        <v>0</v>
      </c>
      <c r="BZ369" s="20" t="s">
        <v>176</v>
      </c>
      <c r="CA369" s="19"/>
      <c r="CB369" s="19">
        <v>2</v>
      </c>
      <c r="CC369" s="19">
        <v>1</v>
      </c>
      <c r="CD369" s="19">
        <v>17</v>
      </c>
      <c r="CE369" s="19">
        <v>4</v>
      </c>
      <c r="CF369" s="19">
        <v>1</v>
      </c>
      <c r="CG369" s="19">
        <v>1.1200000000000001</v>
      </c>
    </row>
    <row r="370" spans="1:85">
      <c r="A370" s="19">
        <v>9</v>
      </c>
      <c r="B370" s="19">
        <v>800</v>
      </c>
      <c r="C370" s="19">
        <v>5</v>
      </c>
      <c r="D370" s="19">
        <v>15</v>
      </c>
      <c r="E370" s="19">
        <v>0</v>
      </c>
      <c r="F370" s="24">
        <f t="shared" si="29"/>
        <v>15</v>
      </c>
      <c r="G370" s="19">
        <v>180</v>
      </c>
      <c r="H370" s="24">
        <f t="shared" si="31"/>
        <v>15</v>
      </c>
      <c r="I370" s="24">
        <f t="shared" si="32"/>
        <v>19</v>
      </c>
      <c r="J370" s="24">
        <f t="shared" si="33"/>
        <v>80</v>
      </c>
      <c r="K370" s="47" t="str">
        <f t="shared" si="30"/>
        <v>00</v>
      </c>
      <c r="L370" s="19">
        <v>73</v>
      </c>
      <c r="M370" s="19">
        <v>0</v>
      </c>
      <c r="N370" s="19">
        <v>4</v>
      </c>
      <c r="O370" s="19">
        <v>0</v>
      </c>
      <c r="P370" s="19">
        <v>4</v>
      </c>
      <c r="Q370" s="20" t="s">
        <v>175</v>
      </c>
      <c r="R370" s="19">
        <v>42</v>
      </c>
      <c r="S370" s="19">
        <v>15</v>
      </c>
      <c r="T370" s="19">
        <v>2</v>
      </c>
      <c r="U370" s="19">
        <v>4</v>
      </c>
      <c r="V370" s="19">
        <v>2.4E-2</v>
      </c>
      <c r="W370" s="19">
        <v>0.02</v>
      </c>
      <c r="X370" s="19">
        <v>24</v>
      </c>
      <c r="Y370" s="19">
        <v>0</v>
      </c>
      <c r="Z370" s="20" t="s">
        <v>176</v>
      </c>
      <c r="AA370" s="19"/>
      <c r="AB370" s="19">
        <v>1.1200000000000001</v>
      </c>
      <c r="AC370" s="19">
        <v>1</v>
      </c>
      <c r="AD370" s="19">
        <v>17</v>
      </c>
      <c r="AE370" s="19">
        <v>4</v>
      </c>
      <c r="AF370" s="19">
        <v>1</v>
      </c>
      <c r="AG370" s="19">
        <v>1.1200000000000001</v>
      </c>
      <c r="AH370" s="19">
        <v>0</v>
      </c>
      <c r="BA370" s="19">
        <v>9</v>
      </c>
      <c r="BB370" s="19">
        <v>800</v>
      </c>
      <c r="BC370" s="19">
        <v>5</v>
      </c>
      <c r="BD370" s="19">
        <v>15</v>
      </c>
      <c r="BE370" s="19">
        <v>0</v>
      </c>
      <c r="BF370" s="19">
        <v>1.4</v>
      </c>
      <c r="BG370" s="19">
        <v>180</v>
      </c>
      <c r="BH370" s="19">
        <v>17</v>
      </c>
      <c r="BI370" s="19">
        <v>150</v>
      </c>
      <c r="BJ370" s="19">
        <v>5</v>
      </c>
      <c r="BK370" s="19">
        <v>2</v>
      </c>
      <c r="BL370" s="19">
        <v>73</v>
      </c>
      <c r="BM370" s="19">
        <v>0</v>
      </c>
      <c r="BN370" s="19">
        <v>4</v>
      </c>
      <c r="BO370" s="19">
        <v>0</v>
      </c>
      <c r="BP370" s="19">
        <v>4</v>
      </c>
      <c r="BQ370" s="20" t="s">
        <v>175</v>
      </c>
      <c r="BR370" s="19">
        <v>42</v>
      </c>
      <c r="BS370" s="19">
        <v>15</v>
      </c>
      <c r="BT370" s="19">
        <v>2</v>
      </c>
      <c r="BU370" s="19">
        <v>4</v>
      </c>
      <c r="BV370" s="19">
        <v>2.4E-2</v>
      </c>
      <c r="BW370" s="19">
        <v>0.02</v>
      </c>
      <c r="BX370" s="19">
        <v>24</v>
      </c>
      <c r="BY370" s="19">
        <v>0</v>
      </c>
      <c r="BZ370" s="20" t="s">
        <v>176</v>
      </c>
      <c r="CA370" s="19"/>
      <c r="CB370" s="19">
        <v>1.1200000000000001</v>
      </c>
      <c r="CC370" s="19">
        <v>1</v>
      </c>
      <c r="CD370" s="19">
        <v>17</v>
      </c>
      <c r="CE370" s="19">
        <v>4</v>
      </c>
      <c r="CF370" s="19">
        <v>1</v>
      </c>
      <c r="CG370" s="19">
        <v>1.1200000000000001</v>
      </c>
    </row>
    <row r="371" spans="1:85">
      <c r="A371" s="19"/>
      <c r="B371" s="19"/>
      <c r="C371" s="19"/>
      <c r="D371" s="19"/>
      <c r="E371" s="19"/>
      <c r="F371" s="24" t="str">
        <f t="shared" si="29"/>
        <v/>
      </c>
      <c r="G371" s="19"/>
      <c r="H371" s="24" t="str">
        <f t="shared" si="31"/>
        <v/>
      </c>
      <c r="I371" s="24" t="str">
        <f t="shared" si="32"/>
        <v/>
      </c>
      <c r="J371" s="24" t="str">
        <f t="shared" si="33"/>
        <v/>
      </c>
      <c r="K371" s="47" t="str">
        <f t="shared" si="30"/>
        <v/>
      </c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>
        <v>0</v>
      </c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9"/>
      <c r="CE371" s="19"/>
      <c r="CF371" s="19"/>
      <c r="CG371" s="19"/>
    </row>
    <row r="372" spans="1:85">
      <c r="A372" s="19">
        <v>1</v>
      </c>
      <c r="B372" s="19">
        <v>7</v>
      </c>
      <c r="C372" s="19">
        <v>600</v>
      </c>
      <c r="D372" s="19">
        <v>100</v>
      </c>
      <c r="E372" s="19">
        <v>0</v>
      </c>
      <c r="F372" s="24">
        <f t="shared" si="29"/>
        <v>150</v>
      </c>
      <c r="G372" s="19">
        <v>45</v>
      </c>
      <c r="H372" s="24">
        <f t="shared" si="31"/>
        <v>15</v>
      </c>
      <c r="I372" s="24">
        <f t="shared" si="32"/>
        <v>5</v>
      </c>
      <c r="J372" s="24">
        <f t="shared" si="33"/>
        <v>80</v>
      </c>
      <c r="K372" s="47" t="str">
        <f t="shared" si="30"/>
        <v>03</v>
      </c>
      <c r="L372" s="19">
        <v>22</v>
      </c>
      <c r="M372" s="19">
        <v>0</v>
      </c>
      <c r="N372" s="19">
        <v>0</v>
      </c>
      <c r="O372" s="19">
        <v>1</v>
      </c>
      <c r="P372" s="19">
        <v>0</v>
      </c>
      <c r="Q372" s="20" t="s">
        <v>170</v>
      </c>
      <c r="R372" s="19">
        <v>22</v>
      </c>
      <c r="S372" s="19">
        <v>10</v>
      </c>
      <c r="T372" s="19">
        <v>2</v>
      </c>
      <c r="U372" s="19">
        <v>4</v>
      </c>
      <c r="V372" s="19">
        <v>0.441</v>
      </c>
      <c r="W372" s="19">
        <v>0.5</v>
      </c>
      <c r="X372" s="19">
        <v>24</v>
      </c>
      <c r="Y372" s="19">
        <v>0</v>
      </c>
      <c r="Z372" s="20" t="s">
        <v>176</v>
      </c>
      <c r="AA372" s="19"/>
      <c r="AB372" s="19">
        <v>0</v>
      </c>
      <c r="AC372" s="19">
        <v>1</v>
      </c>
      <c r="AD372" s="19">
        <v>17</v>
      </c>
      <c r="AE372" s="19">
        <v>4</v>
      </c>
      <c r="AF372" s="19">
        <v>1</v>
      </c>
      <c r="AG372" s="19">
        <v>2</v>
      </c>
      <c r="AH372" s="19">
        <v>0</v>
      </c>
      <c r="BA372" s="19">
        <v>1</v>
      </c>
      <c r="BB372" s="19">
        <v>7</v>
      </c>
      <c r="BC372" s="19">
        <v>600</v>
      </c>
      <c r="BD372" s="19">
        <v>100</v>
      </c>
      <c r="BE372" s="19">
        <v>0</v>
      </c>
      <c r="BF372" s="19">
        <v>15</v>
      </c>
      <c r="BG372" s="19">
        <v>45</v>
      </c>
      <c r="BH372" s="19">
        <v>10</v>
      </c>
      <c r="BI372" s="19">
        <v>40</v>
      </c>
      <c r="BJ372" s="19">
        <v>5</v>
      </c>
      <c r="BK372" s="19">
        <v>2</v>
      </c>
      <c r="BL372" s="19">
        <v>22</v>
      </c>
      <c r="BM372" s="19">
        <v>0</v>
      </c>
      <c r="BN372" s="19">
        <v>0</v>
      </c>
      <c r="BO372" s="19">
        <v>1</v>
      </c>
      <c r="BP372" s="19">
        <v>0</v>
      </c>
      <c r="BQ372" s="20" t="s">
        <v>170</v>
      </c>
      <c r="BR372" s="19">
        <v>22</v>
      </c>
      <c r="BS372" s="19">
        <v>10</v>
      </c>
      <c r="BT372" s="19">
        <v>2</v>
      </c>
      <c r="BU372" s="19">
        <v>4</v>
      </c>
      <c r="BV372" s="19">
        <v>0.441</v>
      </c>
      <c r="BW372" s="19">
        <v>0.5</v>
      </c>
      <c r="BX372" s="19">
        <v>24</v>
      </c>
      <c r="BY372" s="19">
        <v>0</v>
      </c>
      <c r="BZ372" s="20" t="s">
        <v>176</v>
      </c>
      <c r="CA372" s="19"/>
      <c r="CB372" s="19">
        <v>0</v>
      </c>
      <c r="CC372" s="19">
        <v>1</v>
      </c>
      <c r="CD372" s="19">
        <v>17</v>
      </c>
      <c r="CE372" s="19">
        <v>4</v>
      </c>
      <c r="CF372" s="19">
        <v>1</v>
      </c>
      <c r="CG372" s="19">
        <v>2</v>
      </c>
    </row>
    <row r="373" spans="1:85">
      <c r="A373" s="19">
        <v>2</v>
      </c>
      <c r="B373" s="19">
        <v>6</v>
      </c>
      <c r="C373" s="19">
        <v>360</v>
      </c>
      <c r="D373" s="19">
        <v>50</v>
      </c>
      <c r="E373" s="19">
        <v>0</v>
      </c>
      <c r="F373" s="24">
        <f t="shared" si="29"/>
        <v>120</v>
      </c>
      <c r="G373" s="19">
        <v>60</v>
      </c>
      <c r="H373" s="24">
        <f t="shared" si="31"/>
        <v>15</v>
      </c>
      <c r="I373" s="24">
        <f t="shared" si="32"/>
        <v>8</v>
      </c>
      <c r="J373" s="24">
        <f t="shared" si="33"/>
        <v>80</v>
      </c>
      <c r="K373" s="47" t="str">
        <f t="shared" si="30"/>
        <v>03</v>
      </c>
      <c r="L373" s="19">
        <v>22</v>
      </c>
      <c r="M373" s="19">
        <v>0</v>
      </c>
      <c r="N373" s="19">
        <v>0</v>
      </c>
      <c r="O373" s="19">
        <v>1</v>
      </c>
      <c r="P373" s="19">
        <v>0</v>
      </c>
      <c r="Q373" s="20" t="s">
        <v>170</v>
      </c>
      <c r="R373" s="19">
        <v>22</v>
      </c>
      <c r="S373" s="19">
        <v>10</v>
      </c>
      <c r="T373" s="19">
        <v>2</v>
      </c>
      <c r="U373" s="19">
        <v>4</v>
      </c>
      <c r="V373" s="19">
        <v>0.27500000000000002</v>
      </c>
      <c r="W373" s="19">
        <v>0.26569999999999999</v>
      </c>
      <c r="X373" s="19">
        <v>24</v>
      </c>
      <c r="Y373" s="19">
        <v>0</v>
      </c>
      <c r="Z373" s="20" t="s">
        <v>176</v>
      </c>
      <c r="AA373" s="19"/>
      <c r="AB373" s="19">
        <v>0</v>
      </c>
      <c r="AC373" s="19">
        <v>1</v>
      </c>
      <c r="AD373" s="19">
        <v>17</v>
      </c>
      <c r="AE373" s="19">
        <v>4</v>
      </c>
      <c r="AF373" s="19">
        <v>1</v>
      </c>
      <c r="AG373" s="19">
        <v>2</v>
      </c>
      <c r="AH373" s="19">
        <v>0</v>
      </c>
      <c r="BA373" s="19">
        <v>2</v>
      </c>
      <c r="BB373" s="19">
        <v>6</v>
      </c>
      <c r="BC373" s="19">
        <v>360</v>
      </c>
      <c r="BD373" s="19">
        <v>50</v>
      </c>
      <c r="BE373" s="19">
        <v>0</v>
      </c>
      <c r="BF373" s="19">
        <v>12</v>
      </c>
      <c r="BG373" s="19">
        <v>60</v>
      </c>
      <c r="BH373" s="19">
        <v>17</v>
      </c>
      <c r="BI373" s="19">
        <v>60</v>
      </c>
      <c r="BJ373" s="19">
        <v>5</v>
      </c>
      <c r="BK373" s="19">
        <v>2</v>
      </c>
      <c r="BL373" s="19">
        <v>22</v>
      </c>
      <c r="BM373" s="19">
        <v>0</v>
      </c>
      <c r="BN373" s="19">
        <v>0</v>
      </c>
      <c r="BO373" s="19">
        <v>1</v>
      </c>
      <c r="BP373" s="19">
        <v>0</v>
      </c>
      <c r="BQ373" s="20" t="s">
        <v>170</v>
      </c>
      <c r="BR373" s="19">
        <v>22</v>
      </c>
      <c r="BS373" s="19">
        <v>10</v>
      </c>
      <c r="BT373" s="19">
        <v>2</v>
      </c>
      <c r="BU373" s="19">
        <v>4</v>
      </c>
      <c r="BV373" s="19">
        <v>0.27500000000000002</v>
      </c>
      <c r="BW373" s="19">
        <v>0.26569999999999999</v>
      </c>
      <c r="BX373" s="19">
        <v>24</v>
      </c>
      <c r="BY373" s="19">
        <v>0</v>
      </c>
      <c r="BZ373" s="20" t="s">
        <v>176</v>
      </c>
      <c r="CA373" s="19"/>
      <c r="CB373" s="19">
        <v>0</v>
      </c>
      <c r="CC373" s="19">
        <v>1</v>
      </c>
      <c r="CD373" s="19">
        <v>17</v>
      </c>
      <c r="CE373" s="19">
        <v>4</v>
      </c>
      <c r="CF373" s="19">
        <v>1</v>
      </c>
      <c r="CG373" s="19">
        <v>2</v>
      </c>
    </row>
    <row r="374" spans="1:85">
      <c r="A374" s="19">
        <v>3</v>
      </c>
      <c r="B374" s="19">
        <v>5</v>
      </c>
      <c r="C374" s="19">
        <v>140</v>
      </c>
      <c r="D374" s="19">
        <v>30</v>
      </c>
      <c r="E374" s="19">
        <v>0</v>
      </c>
      <c r="F374" s="24">
        <f t="shared" si="29"/>
        <v>75</v>
      </c>
      <c r="G374" s="19">
        <v>150</v>
      </c>
      <c r="H374" s="24">
        <f t="shared" si="31"/>
        <v>15</v>
      </c>
      <c r="I374" s="24">
        <f t="shared" si="32"/>
        <v>8</v>
      </c>
      <c r="J374" s="24">
        <f t="shared" si="33"/>
        <v>80</v>
      </c>
      <c r="K374" s="47" t="str">
        <f t="shared" si="30"/>
        <v>03</v>
      </c>
      <c r="L374" s="19">
        <v>62</v>
      </c>
      <c r="M374" s="19">
        <v>0</v>
      </c>
      <c r="N374" s="19">
        <v>0</v>
      </c>
      <c r="O374" s="19">
        <v>1</v>
      </c>
      <c r="P374" s="19">
        <v>0</v>
      </c>
      <c r="Q374" s="20" t="s">
        <v>170</v>
      </c>
      <c r="R374" s="19">
        <v>42</v>
      </c>
      <c r="S374" s="19">
        <v>10</v>
      </c>
      <c r="T374" s="19">
        <v>2</v>
      </c>
      <c r="U374" s="19">
        <v>4</v>
      </c>
      <c r="V374" s="19">
        <v>0.20599999999999999</v>
      </c>
      <c r="W374" s="19">
        <v>0.18790000000000001</v>
      </c>
      <c r="X374" s="19">
        <v>24</v>
      </c>
      <c r="Y374" s="19">
        <v>0</v>
      </c>
      <c r="Z374" s="20" t="s">
        <v>176</v>
      </c>
      <c r="AA374" s="19"/>
      <c r="AB374" s="19">
        <v>0</v>
      </c>
      <c r="AC374" s="19">
        <v>1</v>
      </c>
      <c r="AD374" s="19">
        <v>17</v>
      </c>
      <c r="AE374" s="19">
        <v>4</v>
      </c>
      <c r="AF374" s="19">
        <v>1</v>
      </c>
      <c r="AG374" s="19">
        <v>2</v>
      </c>
      <c r="AH374" s="19">
        <v>0</v>
      </c>
      <c r="BA374" s="19">
        <v>3</v>
      </c>
      <c r="BB374" s="19">
        <v>5</v>
      </c>
      <c r="BC374" s="19">
        <v>140</v>
      </c>
      <c r="BD374" s="19">
        <v>30</v>
      </c>
      <c r="BE374" s="19">
        <v>0</v>
      </c>
      <c r="BF374" s="19">
        <v>7.4</v>
      </c>
      <c r="BG374" s="19">
        <v>150</v>
      </c>
      <c r="BH374" s="19">
        <v>17</v>
      </c>
      <c r="BI374" s="19">
        <v>60</v>
      </c>
      <c r="BJ374" s="19">
        <v>5</v>
      </c>
      <c r="BK374" s="19">
        <v>2</v>
      </c>
      <c r="BL374" s="19">
        <v>62</v>
      </c>
      <c r="BM374" s="19">
        <v>0</v>
      </c>
      <c r="BN374" s="19">
        <v>0</v>
      </c>
      <c r="BO374" s="19">
        <v>1</v>
      </c>
      <c r="BP374" s="19">
        <v>0</v>
      </c>
      <c r="BQ374" s="20" t="s">
        <v>170</v>
      </c>
      <c r="BR374" s="19">
        <v>42</v>
      </c>
      <c r="BS374" s="19">
        <v>10</v>
      </c>
      <c r="BT374" s="19">
        <v>2</v>
      </c>
      <c r="BU374" s="19">
        <v>4</v>
      </c>
      <c r="BV374" s="19">
        <v>0.20599999999999999</v>
      </c>
      <c r="BW374" s="19">
        <v>0.18790000000000001</v>
      </c>
      <c r="BX374" s="19">
        <v>24</v>
      </c>
      <c r="BY374" s="19">
        <v>0</v>
      </c>
      <c r="BZ374" s="20" t="s">
        <v>176</v>
      </c>
      <c r="CA374" s="19"/>
      <c r="CB374" s="19">
        <v>0</v>
      </c>
      <c r="CC374" s="19">
        <v>1</v>
      </c>
      <c r="CD374" s="19">
        <v>17</v>
      </c>
      <c r="CE374" s="19">
        <v>4</v>
      </c>
      <c r="CF374" s="19">
        <v>1</v>
      </c>
      <c r="CG374" s="19">
        <v>2</v>
      </c>
    </row>
    <row r="375" spans="1:85">
      <c r="A375" s="19">
        <v>4</v>
      </c>
      <c r="B375" s="19">
        <v>4</v>
      </c>
      <c r="C375" s="19">
        <v>90</v>
      </c>
      <c r="D375" s="19">
        <v>30</v>
      </c>
      <c r="E375" s="19">
        <v>0</v>
      </c>
      <c r="F375" s="24">
        <f t="shared" si="29"/>
        <v>55</v>
      </c>
      <c r="G375" s="19">
        <v>150</v>
      </c>
      <c r="H375" s="24">
        <f t="shared" si="31"/>
        <v>15</v>
      </c>
      <c r="I375" s="24">
        <f t="shared" si="32"/>
        <v>8</v>
      </c>
      <c r="J375" s="24">
        <f t="shared" si="33"/>
        <v>80</v>
      </c>
      <c r="K375" s="47" t="str">
        <f t="shared" si="30"/>
        <v>03</v>
      </c>
      <c r="L375" s="19">
        <v>62</v>
      </c>
      <c r="M375" s="19">
        <v>0</v>
      </c>
      <c r="N375" s="19">
        <v>0</v>
      </c>
      <c r="O375" s="19">
        <v>1</v>
      </c>
      <c r="P375" s="19">
        <v>0</v>
      </c>
      <c r="Q375" s="20" t="s">
        <v>170</v>
      </c>
      <c r="R375" s="19">
        <v>42</v>
      </c>
      <c r="S375" s="19">
        <v>10</v>
      </c>
      <c r="T375" s="19">
        <v>2</v>
      </c>
      <c r="U375" s="19">
        <v>4</v>
      </c>
      <c r="V375" s="19">
        <v>0.13700000000000001</v>
      </c>
      <c r="W375" s="19">
        <v>0.1232</v>
      </c>
      <c r="X375" s="19">
        <v>24</v>
      </c>
      <c r="Y375" s="19">
        <v>0</v>
      </c>
      <c r="Z375" s="20" t="s">
        <v>176</v>
      </c>
      <c r="AA375" s="19"/>
      <c r="AB375" s="19">
        <v>0</v>
      </c>
      <c r="AC375" s="19">
        <v>1</v>
      </c>
      <c r="AD375" s="19">
        <v>17</v>
      </c>
      <c r="AE375" s="19">
        <v>4</v>
      </c>
      <c r="AF375" s="19">
        <v>1</v>
      </c>
      <c r="AG375" s="19">
        <v>2</v>
      </c>
      <c r="AH375" s="19">
        <v>0</v>
      </c>
      <c r="BA375" s="19">
        <v>4</v>
      </c>
      <c r="BB375" s="19">
        <v>4</v>
      </c>
      <c r="BC375" s="19">
        <v>90</v>
      </c>
      <c r="BD375" s="19">
        <v>30</v>
      </c>
      <c r="BE375" s="19">
        <v>0</v>
      </c>
      <c r="BF375" s="19">
        <v>5.4</v>
      </c>
      <c r="BG375" s="19">
        <v>150</v>
      </c>
      <c r="BH375" s="19">
        <v>17</v>
      </c>
      <c r="BI375" s="19">
        <v>60</v>
      </c>
      <c r="BJ375" s="19">
        <v>5</v>
      </c>
      <c r="BK375" s="19">
        <v>2</v>
      </c>
      <c r="BL375" s="19">
        <v>62</v>
      </c>
      <c r="BM375" s="19">
        <v>0</v>
      </c>
      <c r="BN375" s="19">
        <v>0</v>
      </c>
      <c r="BO375" s="19">
        <v>1</v>
      </c>
      <c r="BP375" s="19">
        <v>0</v>
      </c>
      <c r="BQ375" s="20" t="s">
        <v>170</v>
      </c>
      <c r="BR375" s="19">
        <v>42</v>
      </c>
      <c r="BS375" s="19">
        <v>10</v>
      </c>
      <c r="BT375" s="19">
        <v>2</v>
      </c>
      <c r="BU375" s="19">
        <v>4</v>
      </c>
      <c r="BV375" s="19">
        <v>0.13700000000000001</v>
      </c>
      <c r="BW375" s="19">
        <v>0.1232</v>
      </c>
      <c r="BX375" s="19">
        <v>24</v>
      </c>
      <c r="BY375" s="19">
        <v>0</v>
      </c>
      <c r="BZ375" s="20" t="s">
        <v>176</v>
      </c>
      <c r="CA375" s="19"/>
      <c r="CB375" s="19">
        <v>0</v>
      </c>
      <c r="CC375" s="19">
        <v>1</v>
      </c>
      <c r="CD375" s="19">
        <v>17</v>
      </c>
      <c r="CE375" s="19">
        <v>4</v>
      </c>
      <c r="CF375" s="19">
        <v>1</v>
      </c>
      <c r="CG375" s="19">
        <v>2</v>
      </c>
    </row>
    <row r="376" spans="1:85">
      <c r="A376" s="19">
        <v>5</v>
      </c>
      <c r="B376" s="19">
        <v>3</v>
      </c>
      <c r="C376" s="19">
        <v>60</v>
      </c>
      <c r="D376" s="19">
        <v>30</v>
      </c>
      <c r="E376" s="19">
        <v>0</v>
      </c>
      <c r="F376" s="24">
        <f t="shared" si="29"/>
        <v>45</v>
      </c>
      <c r="G376" s="19">
        <v>150</v>
      </c>
      <c r="H376" s="24">
        <f t="shared" si="31"/>
        <v>15</v>
      </c>
      <c r="I376" s="24">
        <f t="shared" si="32"/>
        <v>8</v>
      </c>
      <c r="J376" s="24">
        <f t="shared" si="33"/>
        <v>80</v>
      </c>
      <c r="K376" s="47" t="str">
        <f t="shared" si="30"/>
        <v>03</v>
      </c>
      <c r="L376" s="19">
        <v>62</v>
      </c>
      <c r="M376" s="19">
        <v>0</v>
      </c>
      <c r="N376" s="19">
        <v>0</v>
      </c>
      <c r="O376" s="19">
        <v>1</v>
      </c>
      <c r="P376" s="19">
        <v>0</v>
      </c>
      <c r="Q376" s="20" t="s">
        <v>170</v>
      </c>
      <c r="R376" s="19">
        <v>42</v>
      </c>
      <c r="S376" s="19">
        <v>10</v>
      </c>
      <c r="T376" s="19">
        <v>2</v>
      </c>
      <c r="U376" s="19">
        <v>4</v>
      </c>
      <c r="V376" s="19">
        <v>9.0999999999999998E-2</v>
      </c>
      <c r="W376" s="19">
        <v>8.1299999999999997E-2</v>
      </c>
      <c r="X376" s="19">
        <v>24</v>
      </c>
      <c r="Y376" s="19">
        <v>0</v>
      </c>
      <c r="Z376" s="20" t="s">
        <v>176</v>
      </c>
      <c r="AA376" s="19"/>
      <c r="AB376" s="19">
        <v>0</v>
      </c>
      <c r="AC376" s="19">
        <v>1</v>
      </c>
      <c r="AD376" s="19">
        <v>17</v>
      </c>
      <c r="AE376" s="19">
        <v>4</v>
      </c>
      <c r="AF376" s="19">
        <v>1</v>
      </c>
      <c r="AG376" s="19">
        <v>2</v>
      </c>
      <c r="AH376" s="19">
        <v>0</v>
      </c>
      <c r="BA376" s="19">
        <v>5</v>
      </c>
      <c r="BB376" s="19">
        <v>3</v>
      </c>
      <c r="BC376" s="19">
        <v>60</v>
      </c>
      <c r="BD376" s="19">
        <v>30</v>
      </c>
      <c r="BE376" s="19">
        <v>0</v>
      </c>
      <c r="BF376" s="19">
        <v>4.4000000000000004</v>
      </c>
      <c r="BG376" s="19">
        <v>150</v>
      </c>
      <c r="BH376" s="19">
        <v>17</v>
      </c>
      <c r="BI376" s="19">
        <v>60</v>
      </c>
      <c r="BJ376" s="19">
        <v>5</v>
      </c>
      <c r="BK376" s="19">
        <v>2</v>
      </c>
      <c r="BL376" s="19">
        <v>62</v>
      </c>
      <c r="BM376" s="19">
        <v>0</v>
      </c>
      <c r="BN376" s="19">
        <v>0</v>
      </c>
      <c r="BO376" s="19">
        <v>1</v>
      </c>
      <c r="BP376" s="19">
        <v>0</v>
      </c>
      <c r="BQ376" s="20" t="s">
        <v>170</v>
      </c>
      <c r="BR376" s="19">
        <v>42</v>
      </c>
      <c r="BS376" s="19">
        <v>10</v>
      </c>
      <c r="BT376" s="19">
        <v>2</v>
      </c>
      <c r="BU376" s="19">
        <v>4</v>
      </c>
      <c r="BV376" s="19">
        <v>9.0999999999999998E-2</v>
      </c>
      <c r="BW376" s="19">
        <v>8.1299999999999997E-2</v>
      </c>
      <c r="BX376" s="19">
        <v>24</v>
      </c>
      <c r="BY376" s="19">
        <v>0</v>
      </c>
      <c r="BZ376" s="20" t="s">
        <v>176</v>
      </c>
      <c r="CA376" s="19"/>
      <c r="CB376" s="19">
        <v>0</v>
      </c>
      <c r="CC376" s="19">
        <v>1</v>
      </c>
      <c r="CD376" s="19">
        <v>17</v>
      </c>
      <c r="CE376" s="19">
        <v>4</v>
      </c>
      <c r="CF376" s="19">
        <v>1</v>
      </c>
      <c r="CG376" s="19">
        <v>2</v>
      </c>
    </row>
    <row r="377" spans="1:85">
      <c r="A377" s="19">
        <v>6</v>
      </c>
      <c r="B377" s="19">
        <v>2</v>
      </c>
      <c r="C377" s="19">
        <v>30</v>
      </c>
      <c r="D377" s="19">
        <v>15</v>
      </c>
      <c r="E377" s="19">
        <v>0</v>
      </c>
      <c r="F377" s="24">
        <f t="shared" si="29"/>
        <v>35</v>
      </c>
      <c r="G377" s="19">
        <v>150</v>
      </c>
      <c r="H377" s="24">
        <f t="shared" si="31"/>
        <v>15</v>
      </c>
      <c r="I377" s="24">
        <f t="shared" si="32"/>
        <v>8</v>
      </c>
      <c r="J377" s="24">
        <f t="shared" si="33"/>
        <v>80</v>
      </c>
      <c r="K377" s="47" t="str">
        <f t="shared" si="30"/>
        <v>00</v>
      </c>
      <c r="L377" s="19">
        <v>62</v>
      </c>
      <c r="M377" s="19">
        <v>0</v>
      </c>
      <c r="N377" s="19">
        <v>0</v>
      </c>
      <c r="O377" s="19">
        <v>0</v>
      </c>
      <c r="P377" s="19">
        <v>0</v>
      </c>
      <c r="Q377" s="20" t="s">
        <v>170</v>
      </c>
      <c r="R377" s="19">
        <v>42</v>
      </c>
      <c r="S377" s="19">
        <v>10</v>
      </c>
      <c r="T377" s="19">
        <v>2</v>
      </c>
      <c r="U377" s="19">
        <v>4</v>
      </c>
      <c r="V377" s="19">
        <v>5.2999999999999999E-2</v>
      </c>
      <c r="W377" s="19">
        <v>4.5600000000000002E-2</v>
      </c>
      <c r="X377" s="19">
        <v>24</v>
      </c>
      <c r="Y377" s="19">
        <v>0</v>
      </c>
      <c r="Z377" s="20" t="s">
        <v>176</v>
      </c>
      <c r="AA377" s="19"/>
      <c r="AB377" s="19">
        <v>2.8</v>
      </c>
      <c r="AC377" s="19">
        <v>1</v>
      </c>
      <c r="AD377" s="19">
        <v>17</v>
      </c>
      <c r="AE377" s="19">
        <v>4</v>
      </c>
      <c r="AF377" s="19">
        <v>1</v>
      </c>
      <c r="AG377" s="19">
        <v>2</v>
      </c>
      <c r="AH377" s="19">
        <v>0</v>
      </c>
      <c r="BA377" s="19">
        <v>6</v>
      </c>
      <c r="BB377" s="19">
        <v>2</v>
      </c>
      <c r="BC377" s="19">
        <v>30</v>
      </c>
      <c r="BD377" s="19">
        <v>15</v>
      </c>
      <c r="BE377" s="19">
        <v>0</v>
      </c>
      <c r="BF377" s="19">
        <v>3.4</v>
      </c>
      <c r="BG377" s="19">
        <v>150</v>
      </c>
      <c r="BH377" s="19">
        <v>17</v>
      </c>
      <c r="BI377" s="19">
        <v>60</v>
      </c>
      <c r="BJ377" s="19">
        <v>5</v>
      </c>
      <c r="BK377" s="19">
        <v>2</v>
      </c>
      <c r="BL377" s="19">
        <v>62</v>
      </c>
      <c r="BM377" s="19">
        <v>0</v>
      </c>
      <c r="BN377" s="19">
        <v>0</v>
      </c>
      <c r="BO377" s="19">
        <v>0</v>
      </c>
      <c r="BP377" s="19">
        <v>0</v>
      </c>
      <c r="BQ377" s="20" t="s">
        <v>170</v>
      </c>
      <c r="BR377" s="19">
        <v>42</v>
      </c>
      <c r="BS377" s="19">
        <v>10</v>
      </c>
      <c r="BT377" s="19">
        <v>2</v>
      </c>
      <c r="BU377" s="19">
        <v>4</v>
      </c>
      <c r="BV377" s="19">
        <v>5.2999999999999999E-2</v>
      </c>
      <c r="BW377" s="19">
        <v>4.5600000000000002E-2</v>
      </c>
      <c r="BX377" s="19">
        <v>24</v>
      </c>
      <c r="BY377" s="19">
        <v>0</v>
      </c>
      <c r="BZ377" s="20" t="s">
        <v>176</v>
      </c>
      <c r="CA377" s="19"/>
      <c r="CB377" s="19">
        <v>2.8</v>
      </c>
      <c r="CC377" s="19">
        <v>1</v>
      </c>
      <c r="CD377" s="19">
        <v>17</v>
      </c>
      <c r="CE377" s="19">
        <v>4</v>
      </c>
      <c r="CF377" s="19">
        <v>1</v>
      </c>
      <c r="CG377" s="19">
        <v>2</v>
      </c>
    </row>
    <row r="378" spans="1:85">
      <c r="A378" s="19">
        <v>7</v>
      </c>
      <c r="B378" s="19">
        <v>1</v>
      </c>
      <c r="C378" s="19">
        <v>20</v>
      </c>
      <c r="D378" s="19">
        <v>10</v>
      </c>
      <c r="E378" s="19">
        <v>0</v>
      </c>
      <c r="F378" s="24">
        <f t="shared" si="29"/>
        <v>25</v>
      </c>
      <c r="G378" s="19">
        <v>150</v>
      </c>
      <c r="H378" s="24">
        <f t="shared" si="31"/>
        <v>15</v>
      </c>
      <c r="I378" s="24">
        <f t="shared" si="32"/>
        <v>10</v>
      </c>
      <c r="J378" s="24">
        <f t="shared" si="33"/>
        <v>80</v>
      </c>
      <c r="K378" s="47" t="str">
        <f t="shared" si="30"/>
        <v>00</v>
      </c>
      <c r="L378" s="19">
        <v>73</v>
      </c>
      <c r="M378" s="19">
        <v>0</v>
      </c>
      <c r="N378" s="19">
        <v>0</v>
      </c>
      <c r="O378" s="19">
        <v>0</v>
      </c>
      <c r="P378" s="19">
        <v>0</v>
      </c>
      <c r="Q378" s="20" t="s">
        <v>170</v>
      </c>
      <c r="R378" s="19">
        <v>42</v>
      </c>
      <c r="S378" s="19">
        <v>15</v>
      </c>
      <c r="T378" s="19">
        <v>2</v>
      </c>
      <c r="U378" s="19">
        <v>4</v>
      </c>
      <c r="V378" s="19">
        <v>5.1999999999999998E-2</v>
      </c>
      <c r="W378" s="19">
        <v>3.5999999999999997E-2</v>
      </c>
      <c r="X378" s="19">
        <v>24</v>
      </c>
      <c r="Y378" s="19">
        <v>0</v>
      </c>
      <c r="Z378" s="20" t="s">
        <v>176</v>
      </c>
      <c r="AA378" s="19"/>
      <c r="AB378" s="19">
        <v>2</v>
      </c>
      <c r="AC378" s="19">
        <v>1</v>
      </c>
      <c r="AD378" s="19">
        <v>17</v>
      </c>
      <c r="AE378" s="19">
        <v>4</v>
      </c>
      <c r="AF378" s="19">
        <v>1</v>
      </c>
      <c r="AG378" s="19">
        <v>2</v>
      </c>
      <c r="AH378" s="19">
        <v>0</v>
      </c>
      <c r="BA378" s="19">
        <v>7</v>
      </c>
      <c r="BB378" s="19">
        <v>1</v>
      </c>
      <c r="BC378" s="19">
        <v>20</v>
      </c>
      <c r="BD378" s="19">
        <v>10</v>
      </c>
      <c r="BE378" s="19">
        <v>0</v>
      </c>
      <c r="BF378" s="19">
        <v>2.4</v>
      </c>
      <c r="BG378" s="19">
        <v>150</v>
      </c>
      <c r="BH378" s="19">
        <v>17</v>
      </c>
      <c r="BI378" s="19">
        <v>80</v>
      </c>
      <c r="BJ378" s="19">
        <v>5</v>
      </c>
      <c r="BK378" s="19">
        <v>2</v>
      </c>
      <c r="BL378" s="19">
        <v>73</v>
      </c>
      <c r="BM378" s="19">
        <v>0</v>
      </c>
      <c r="BN378" s="19">
        <v>0</v>
      </c>
      <c r="BO378" s="19">
        <v>0</v>
      </c>
      <c r="BP378" s="19">
        <v>0</v>
      </c>
      <c r="BQ378" s="20" t="s">
        <v>170</v>
      </c>
      <c r="BR378" s="19">
        <v>42</v>
      </c>
      <c r="BS378" s="19">
        <v>15</v>
      </c>
      <c r="BT378" s="19">
        <v>2</v>
      </c>
      <c r="BU378" s="19">
        <v>4</v>
      </c>
      <c r="BV378" s="19">
        <v>5.1999999999999998E-2</v>
      </c>
      <c r="BW378" s="19">
        <v>3.5999999999999997E-2</v>
      </c>
      <c r="BX378" s="19">
        <v>24</v>
      </c>
      <c r="BY378" s="19">
        <v>0</v>
      </c>
      <c r="BZ378" s="20" t="s">
        <v>176</v>
      </c>
      <c r="CA378" s="19"/>
      <c r="CB378" s="19">
        <v>2</v>
      </c>
      <c r="CC378" s="19">
        <v>1</v>
      </c>
      <c r="CD378" s="19">
        <v>17</v>
      </c>
      <c r="CE378" s="19">
        <v>4</v>
      </c>
      <c r="CF378" s="19">
        <v>1</v>
      </c>
      <c r="CG378" s="19">
        <v>2</v>
      </c>
    </row>
    <row r="379" spans="1:85">
      <c r="A379" s="19"/>
      <c r="B379" s="19"/>
      <c r="C379" s="19"/>
      <c r="D379" s="19"/>
      <c r="E379" s="19"/>
      <c r="F379" s="24" t="str">
        <f t="shared" si="29"/>
        <v/>
      </c>
      <c r="G379" s="19"/>
      <c r="H379" s="24" t="str">
        <f t="shared" si="31"/>
        <v/>
      </c>
      <c r="I379" s="24" t="str">
        <f t="shared" si="32"/>
        <v/>
      </c>
      <c r="J379" s="24" t="str">
        <f t="shared" si="33"/>
        <v/>
      </c>
      <c r="K379" s="47" t="str">
        <f t="shared" si="30"/>
        <v/>
      </c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>
        <v>0</v>
      </c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BZ379" s="19"/>
      <c r="CA379" s="19"/>
      <c r="CB379" s="19"/>
      <c r="CC379" s="19"/>
      <c r="CD379" s="19"/>
      <c r="CE379" s="19"/>
      <c r="CF379" s="19"/>
      <c r="CG379" s="19"/>
    </row>
    <row r="380" spans="1:85">
      <c r="A380" s="19">
        <v>1</v>
      </c>
      <c r="B380" s="19">
        <v>6</v>
      </c>
      <c r="C380" s="19">
        <v>600</v>
      </c>
      <c r="D380" s="19">
        <v>100</v>
      </c>
      <c r="E380" s="19">
        <v>0</v>
      </c>
      <c r="F380" s="24">
        <f t="shared" si="29"/>
        <v>150</v>
      </c>
      <c r="G380" s="19">
        <v>45</v>
      </c>
      <c r="H380" s="24">
        <f t="shared" si="31"/>
        <v>15</v>
      </c>
      <c r="I380" s="24">
        <f t="shared" si="32"/>
        <v>5</v>
      </c>
      <c r="J380" s="24">
        <f t="shared" si="33"/>
        <v>80</v>
      </c>
      <c r="K380" s="47" t="str">
        <f t="shared" si="30"/>
        <v>03</v>
      </c>
      <c r="L380" s="19">
        <v>22</v>
      </c>
      <c r="M380" s="19">
        <v>0</v>
      </c>
      <c r="N380" s="19">
        <v>0</v>
      </c>
      <c r="O380" s="19">
        <v>1</v>
      </c>
      <c r="P380" s="19">
        <v>0</v>
      </c>
      <c r="Q380" s="20" t="s">
        <v>170</v>
      </c>
      <c r="R380" s="19">
        <v>22</v>
      </c>
      <c r="S380" s="19">
        <v>10</v>
      </c>
      <c r="T380" s="19">
        <v>2</v>
      </c>
      <c r="U380" s="19">
        <v>4</v>
      </c>
      <c r="V380" s="19">
        <v>0.43099999999999999</v>
      </c>
      <c r="W380" s="19">
        <v>0.5</v>
      </c>
      <c r="X380" s="19">
        <v>24</v>
      </c>
      <c r="Y380" s="19">
        <v>0</v>
      </c>
      <c r="Z380" s="20" t="s">
        <v>176</v>
      </c>
      <c r="AA380" s="19"/>
      <c r="AB380" s="19">
        <v>0</v>
      </c>
      <c r="AC380" s="19">
        <v>1</v>
      </c>
      <c r="AD380" s="19">
        <v>17</v>
      </c>
      <c r="AE380" s="19">
        <v>4</v>
      </c>
      <c r="AF380" s="19">
        <v>1</v>
      </c>
      <c r="AG380" s="19">
        <v>2.8</v>
      </c>
      <c r="AH380" s="19">
        <v>0</v>
      </c>
      <c r="BA380" s="19">
        <v>1</v>
      </c>
      <c r="BB380" s="19">
        <v>6</v>
      </c>
      <c r="BC380" s="19">
        <v>600</v>
      </c>
      <c r="BD380" s="19">
        <v>100</v>
      </c>
      <c r="BE380" s="19">
        <v>0</v>
      </c>
      <c r="BF380" s="19">
        <v>15</v>
      </c>
      <c r="BG380" s="19">
        <v>45</v>
      </c>
      <c r="BH380" s="19">
        <v>10</v>
      </c>
      <c r="BI380" s="19">
        <v>40</v>
      </c>
      <c r="BJ380" s="19">
        <v>5</v>
      </c>
      <c r="BK380" s="19">
        <v>2</v>
      </c>
      <c r="BL380" s="19">
        <v>22</v>
      </c>
      <c r="BM380" s="19">
        <v>0</v>
      </c>
      <c r="BN380" s="19">
        <v>0</v>
      </c>
      <c r="BO380" s="19">
        <v>1</v>
      </c>
      <c r="BP380" s="19">
        <v>0</v>
      </c>
      <c r="BQ380" s="20" t="s">
        <v>170</v>
      </c>
      <c r="BR380" s="19">
        <v>22</v>
      </c>
      <c r="BS380" s="19">
        <v>10</v>
      </c>
      <c r="BT380" s="19">
        <v>2</v>
      </c>
      <c r="BU380" s="19">
        <v>4</v>
      </c>
      <c r="BV380" s="19">
        <v>0.43099999999999999</v>
      </c>
      <c r="BW380" s="19">
        <v>0.5</v>
      </c>
      <c r="BX380" s="19">
        <v>24</v>
      </c>
      <c r="BY380" s="19">
        <v>0</v>
      </c>
      <c r="BZ380" s="20" t="s">
        <v>176</v>
      </c>
      <c r="CA380" s="19"/>
      <c r="CB380" s="19">
        <v>0</v>
      </c>
      <c r="CC380" s="19">
        <v>1</v>
      </c>
      <c r="CD380" s="19">
        <v>17</v>
      </c>
      <c r="CE380" s="19">
        <v>4</v>
      </c>
      <c r="CF380" s="19">
        <v>1</v>
      </c>
      <c r="CG380" s="19">
        <v>2.8</v>
      </c>
    </row>
    <row r="381" spans="1:85">
      <c r="A381" s="19">
        <v>2</v>
      </c>
      <c r="B381" s="19">
        <v>5</v>
      </c>
      <c r="C381" s="19">
        <v>360</v>
      </c>
      <c r="D381" s="19">
        <v>50</v>
      </c>
      <c r="E381" s="19">
        <v>0</v>
      </c>
      <c r="F381" s="24">
        <f t="shared" si="29"/>
        <v>120</v>
      </c>
      <c r="G381" s="19">
        <v>60</v>
      </c>
      <c r="H381" s="24">
        <f t="shared" si="31"/>
        <v>15</v>
      </c>
      <c r="I381" s="24">
        <f t="shared" si="32"/>
        <v>8</v>
      </c>
      <c r="J381" s="24">
        <f t="shared" si="33"/>
        <v>80</v>
      </c>
      <c r="K381" s="47" t="str">
        <f t="shared" si="30"/>
        <v>03</v>
      </c>
      <c r="L381" s="19">
        <v>22</v>
      </c>
      <c r="M381" s="19">
        <v>0</v>
      </c>
      <c r="N381" s="19">
        <v>0</v>
      </c>
      <c r="O381" s="19">
        <v>1</v>
      </c>
      <c r="P381" s="19">
        <v>0</v>
      </c>
      <c r="Q381" s="20" t="s">
        <v>170</v>
      </c>
      <c r="R381" s="19">
        <v>22</v>
      </c>
      <c r="S381" s="19">
        <v>10</v>
      </c>
      <c r="T381" s="19">
        <v>2</v>
      </c>
      <c r="U381" s="19">
        <v>4</v>
      </c>
      <c r="V381" s="19">
        <v>0.26500000000000001</v>
      </c>
      <c r="W381" s="19">
        <v>0.25600000000000001</v>
      </c>
      <c r="X381" s="19">
        <v>24</v>
      </c>
      <c r="Y381" s="19">
        <v>0</v>
      </c>
      <c r="Z381" s="20" t="s">
        <v>176</v>
      </c>
      <c r="AA381" s="19"/>
      <c r="AB381" s="19">
        <v>0</v>
      </c>
      <c r="AC381" s="19">
        <v>1</v>
      </c>
      <c r="AD381" s="19">
        <v>17</v>
      </c>
      <c r="AE381" s="19">
        <v>4</v>
      </c>
      <c r="AF381" s="19">
        <v>1</v>
      </c>
      <c r="AG381" s="19">
        <v>2.8</v>
      </c>
      <c r="AH381" s="19">
        <v>0</v>
      </c>
      <c r="BA381" s="19">
        <v>2</v>
      </c>
      <c r="BB381" s="19">
        <v>5</v>
      </c>
      <c r="BC381" s="19">
        <v>360</v>
      </c>
      <c r="BD381" s="19">
        <v>50</v>
      </c>
      <c r="BE381" s="19">
        <v>0</v>
      </c>
      <c r="BF381" s="19">
        <v>12</v>
      </c>
      <c r="BG381" s="19">
        <v>60</v>
      </c>
      <c r="BH381" s="19">
        <v>17</v>
      </c>
      <c r="BI381" s="19">
        <v>60</v>
      </c>
      <c r="BJ381" s="19">
        <v>5</v>
      </c>
      <c r="BK381" s="19">
        <v>2</v>
      </c>
      <c r="BL381" s="19">
        <v>22</v>
      </c>
      <c r="BM381" s="19">
        <v>0</v>
      </c>
      <c r="BN381" s="19">
        <v>0</v>
      </c>
      <c r="BO381" s="19">
        <v>1</v>
      </c>
      <c r="BP381" s="19">
        <v>0</v>
      </c>
      <c r="BQ381" s="20" t="s">
        <v>170</v>
      </c>
      <c r="BR381" s="19">
        <v>22</v>
      </c>
      <c r="BS381" s="19">
        <v>10</v>
      </c>
      <c r="BT381" s="19">
        <v>2</v>
      </c>
      <c r="BU381" s="19">
        <v>4</v>
      </c>
      <c r="BV381" s="19">
        <v>0.26500000000000001</v>
      </c>
      <c r="BW381" s="19">
        <v>0.25600000000000001</v>
      </c>
      <c r="BX381" s="19">
        <v>24</v>
      </c>
      <c r="BY381" s="19">
        <v>0</v>
      </c>
      <c r="BZ381" s="20" t="s">
        <v>176</v>
      </c>
      <c r="CA381" s="19"/>
      <c r="CB381" s="19">
        <v>0</v>
      </c>
      <c r="CC381" s="19">
        <v>1</v>
      </c>
      <c r="CD381" s="19">
        <v>17</v>
      </c>
      <c r="CE381" s="19">
        <v>4</v>
      </c>
      <c r="CF381" s="19">
        <v>1</v>
      </c>
      <c r="CG381" s="19">
        <v>2.8</v>
      </c>
    </row>
    <row r="382" spans="1:85">
      <c r="A382" s="19">
        <v>3</v>
      </c>
      <c r="B382" s="19">
        <v>4</v>
      </c>
      <c r="C382" s="19">
        <v>140</v>
      </c>
      <c r="D382" s="19">
        <v>30</v>
      </c>
      <c r="E382" s="19">
        <v>0</v>
      </c>
      <c r="F382" s="24">
        <f t="shared" si="29"/>
        <v>75</v>
      </c>
      <c r="G382" s="19">
        <v>150</v>
      </c>
      <c r="H382" s="24">
        <f t="shared" si="31"/>
        <v>15</v>
      </c>
      <c r="I382" s="24">
        <f t="shared" si="32"/>
        <v>8</v>
      </c>
      <c r="J382" s="24">
        <f t="shared" si="33"/>
        <v>80</v>
      </c>
      <c r="K382" s="47" t="str">
        <f t="shared" si="30"/>
        <v>03</v>
      </c>
      <c r="L382" s="19">
        <v>62</v>
      </c>
      <c r="M382" s="19">
        <v>0</v>
      </c>
      <c r="N382" s="19">
        <v>0</v>
      </c>
      <c r="O382" s="19">
        <v>1</v>
      </c>
      <c r="P382" s="19">
        <v>0</v>
      </c>
      <c r="Q382" s="20" t="s">
        <v>170</v>
      </c>
      <c r="R382" s="19">
        <v>42</v>
      </c>
      <c r="S382" s="19">
        <v>10</v>
      </c>
      <c r="T382" s="19">
        <v>2</v>
      </c>
      <c r="U382" s="19">
        <v>4</v>
      </c>
      <c r="V382" s="19">
        <v>0.19600000000000001</v>
      </c>
      <c r="W382" s="19">
        <v>0.17879999999999999</v>
      </c>
      <c r="X382" s="19">
        <v>24</v>
      </c>
      <c r="Y382" s="19">
        <v>0</v>
      </c>
      <c r="Z382" s="20" t="s">
        <v>176</v>
      </c>
      <c r="AA382" s="19"/>
      <c r="AB382" s="19">
        <v>0</v>
      </c>
      <c r="AC382" s="19">
        <v>1</v>
      </c>
      <c r="AD382" s="19">
        <v>17</v>
      </c>
      <c r="AE382" s="19">
        <v>4</v>
      </c>
      <c r="AF382" s="19">
        <v>1</v>
      </c>
      <c r="AG382" s="19">
        <v>2.8</v>
      </c>
      <c r="AH382" s="19">
        <v>0</v>
      </c>
      <c r="BA382" s="19">
        <v>3</v>
      </c>
      <c r="BB382" s="19">
        <v>4</v>
      </c>
      <c r="BC382" s="19">
        <v>140</v>
      </c>
      <c r="BD382" s="19">
        <v>30</v>
      </c>
      <c r="BE382" s="19">
        <v>0</v>
      </c>
      <c r="BF382" s="19">
        <v>7.4</v>
      </c>
      <c r="BG382" s="19">
        <v>150</v>
      </c>
      <c r="BH382" s="19">
        <v>17</v>
      </c>
      <c r="BI382" s="19">
        <v>60</v>
      </c>
      <c r="BJ382" s="19">
        <v>5</v>
      </c>
      <c r="BK382" s="19">
        <v>2</v>
      </c>
      <c r="BL382" s="19">
        <v>62</v>
      </c>
      <c r="BM382" s="19">
        <v>0</v>
      </c>
      <c r="BN382" s="19">
        <v>0</v>
      </c>
      <c r="BO382" s="19">
        <v>1</v>
      </c>
      <c r="BP382" s="19">
        <v>0</v>
      </c>
      <c r="BQ382" s="20" t="s">
        <v>170</v>
      </c>
      <c r="BR382" s="19">
        <v>42</v>
      </c>
      <c r="BS382" s="19">
        <v>10</v>
      </c>
      <c r="BT382" s="19">
        <v>2</v>
      </c>
      <c r="BU382" s="19">
        <v>4</v>
      </c>
      <c r="BV382" s="19">
        <v>0.19600000000000001</v>
      </c>
      <c r="BW382" s="19">
        <v>0.17879999999999999</v>
      </c>
      <c r="BX382" s="19">
        <v>24</v>
      </c>
      <c r="BY382" s="19">
        <v>0</v>
      </c>
      <c r="BZ382" s="20" t="s">
        <v>176</v>
      </c>
      <c r="CA382" s="19"/>
      <c r="CB382" s="19">
        <v>0</v>
      </c>
      <c r="CC382" s="19">
        <v>1</v>
      </c>
      <c r="CD382" s="19">
        <v>17</v>
      </c>
      <c r="CE382" s="19">
        <v>4</v>
      </c>
      <c r="CF382" s="19">
        <v>1</v>
      </c>
      <c r="CG382" s="19">
        <v>2.8</v>
      </c>
    </row>
    <row r="383" spans="1:85">
      <c r="A383" s="19">
        <v>4</v>
      </c>
      <c r="B383" s="19">
        <v>3</v>
      </c>
      <c r="C383" s="19">
        <v>90</v>
      </c>
      <c r="D383" s="19">
        <v>30</v>
      </c>
      <c r="E383" s="19">
        <v>0</v>
      </c>
      <c r="F383" s="24">
        <f t="shared" si="29"/>
        <v>55</v>
      </c>
      <c r="G383" s="19">
        <v>150</v>
      </c>
      <c r="H383" s="24">
        <f t="shared" si="31"/>
        <v>15</v>
      </c>
      <c r="I383" s="24">
        <f t="shared" si="32"/>
        <v>8</v>
      </c>
      <c r="J383" s="24">
        <f t="shared" si="33"/>
        <v>80</v>
      </c>
      <c r="K383" s="47" t="str">
        <f t="shared" si="30"/>
        <v>03</v>
      </c>
      <c r="L383" s="19">
        <v>62</v>
      </c>
      <c r="M383" s="19">
        <v>0</v>
      </c>
      <c r="N383" s="19">
        <v>0</v>
      </c>
      <c r="O383" s="19">
        <v>1</v>
      </c>
      <c r="P383" s="19">
        <v>0</v>
      </c>
      <c r="Q383" s="20" t="s">
        <v>170</v>
      </c>
      <c r="R383" s="19">
        <v>42</v>
      </c>
      <c r="S383" s="19">
        <v>10</v>
      </c>
      <c r="T383" s="19">
        <v>2</v>
      </c>
      <c r="U383" s="19">
        <v>4</v>
      </c>
      <c r="V383" s="19">
        <v>0.127</v>
      </c>
      <c r="W383" s="19">
        <v>0.1142</v>
      </c>
      <c r="X383" s="19">
        <v>24</v>
      </c>
      <c r="Y383" s="19">
        <v>0</v>
      </c>
      <c r="Z383" s="20" t="s">
        <v>176</v>
      </c>
      <c r="AA383" s="19"/>
      <c r="AB383" s="19">
        <v>0</v>
      </c>
      <c r="AC383" s="19">
        <v>1</v>
      </c>
      <c r="AD383" s="19">
        <v>17</v>
      </c>
      <c r="AE383" s="19">
        <v>4</v>
      </c>
      <c r="AF383" s="19">
        <v>1</v>
      </c>
      <c r="AG383" s="19">
        <v>2.8</v>
      </c>
      <c r="AH383" s="19">
        <v>0</v>
      </c>
      <c r="BA383" s="19">
        <v>4</v>
      </c>
      <c r="BB383" s="19">
        <v>3</v>
      </c>
      <c r="BC383" s="19">
        <v>90</v>
      </c>
      <c r="BD383" s="19">
        <v>30</v>
      </c>
      <c r="BE383" s="19">
        <v>0</v>
      </c>
      <c r="BF383" s="19">
        <v>5.4</v>
      </c>
      <c r="BG383" s="19">
        <v>150</v>
      </c>
      <c r="BH383" s="19">
        <v>17</v>
      </c>
      <c r="BI383" s="19">
        <v>60</v>
      </c>
      <c r="BJ383" s="19">
        <v>5</v>
      </c>
      <c r="BK383" s="19">
        <v>2</v>
      </c>
      <c r="BL383" s="19">
        <v>62</v>
      </c>
      <c r="BM383" s="19">
        <v>0</v>
      </c>
      <c r="BN383" s="19">
        <v>0</v>
      </c>
      <c r="BO383" s="19">
        <v>1</v>
      </c>
      <c r="BP383" s="19">
        <v>0</v>
      </c>
      <c r="BQ383" s="20" t="s">
        <v>170</v>
      </c>
      <c r="BR383" s="19">
        <v>42</v>
      </c>
      <c r="BS383" s="19">
        <v>10</v>
      </c>
      <c r="BT383" s="19">
        <v>2</v>
      </c>
      <c r="BU383" s="19">
        <v>4</v>
      </c>
      <c r="BV383" s="19">
        <v>0.127</v>
      </c>
      <c r="BW383" s="19">
        <v>0.1142</v>
      </c>
      <c r="BX383" s="19">
        <v>24</v>
      </c>
      <c r="BY383" s="19">
        <v>0</v>
      </c>
      <c r="BZ383" s="20" t="s">
        <v>176</v>
      </c>
      <c r="CA383" s="19"/>
      <c r="CB383" s="19">
        <v>0</v>
      </c>
      <c r="CC383" s="19">
        <v>1</v>
      </c>
      <c r="CD383" s="19">
        <v>17</v>
      </c>
      <c r="CE383" s="19">
        <v>4</v>
      </c>
      <c r="CF383" s="19">
        <v>1</v>
      </c>
      <c r="CG383" s="19">
        <v>2.8</v>
      </c>
    </row>
    <row r="384" spans="1:85">
      <c r="A384" s="19">
        <v>5</v>
      </c>
      <c r="B384" s="19">
        <v>2</v>
      </c>
      <c r="C384" s="19">
        <v>60</v>
      </c>
      <c r="D384" s="19">
        <v>30</v>
      </c>
      <c r="E384" s="19">
        <v>0</v>
      </c>
      <c r="F384" s="24">
        <f t="shared" si="29"/>
        <v>45</v>
      </c>
      <c r="G384" s="19">
        <v>150</v>
      </c>
      <c r="H384" s="24">
        <f t="shared" si="31"/>
        <v>15</v>
      </c>
      <c r="I384" s="24">
        <f t="shared" si="32"/>
        <v>8</v>
      </c>
      <c r="J384" s="24">
        <f t="shared" si="33"/>
        <v>80</v>
      </c>
      <c r="K384" s="47" t="str">
        <f t="shared" si="30"/>
        <v>03</v>
      </c>
      <c r="L384" s="19">
        <v>62</v>
      </c>
      <c r="M384" s="19">
        <v>0</v>
      </c>
      <c r="N384" s="19">
        <v>0</v>
      </c>
      <c r="O384" s="19">
        <v>1</v>
      </c>
      <c r="P384" s="19">
        <v>0</v>
      </c>
      <c r="Q384" s="20" t="s">
        <v>170</v>
      </c>
      <c r="R384" s="19">
        <v>42</v>
      </c>
      <c r="S384" s="19">
        <v>10</v>
      </c>
      <c r="T384" s="19">
        <v>2</v>
      </c>
      <c r="U384" s="19">
        <v>4</v>
      </c>
      <c r="V384" s="19">
        <v>8.1000000000000003E-2</v>
      </c>
      <c r="W384" s="19">
        <v>7.2300000000000003E-2</v>
      </c>
      <c r="X384" s="19">
        <v>24</v>
      </c>
      <c r="Y384" s="19">
        <v>0</v>
      </c>
      <c r="Z384" s="20" t="s">
        <v>176</v>
      </c>
      <c r="AA384" s="19"/>
      <c r="AB384" s="19">
        <v>0</v>
      </c>
      <c r="AC384" s="19">
        <v>1</v>
      </c>
      <c r="AD384" s="19">
        <v>17</v>
      </c>
      <c r="AE384" s="19">
        <v>4</v>
      </c>
      <c r="AF384" s="19">
        <v>1</v>
      </c>
      <c r="AG384" s="19">
        <v>2.8</v>
      </c>
      <c r="AH384" s="19">
        <v>0</v>
      </c>
      <c r="BA384" s="19">
        <v>5</v>
      </c>
      <c r="BB384" s="19">
        <v>2</v>
      </c>
      <c r="BC384" s="19">
        <v>60</v>
      </c>
      <c r="BD384" s="19">
        <v>30</v>
      </c>
      <c r="BE384" s="19">
        <v>0</v>
      </c>
      <c r="BF384" s="19">
        <v>4.4000000000000004</v>
      </c>
      <c r="BG384" s="19">
        <v>150</v>
      </c>
      <c r="BH384" s="19">
        <v>17</v>
      </c>
      <c r="BI384" s="19">
        <v>60</v>
      </c>
      <c r="BJ384" s="19">
        <v>5</v>
      </c>
      <c r="BK384" s="19">
        <v>2</v>
      </c>
      <c r="BL384" s="19">
        <v>62</v>
      </c>
      <c r="BM384" s="19">
        <v>0</v>
      </c>
      <c r="BN384" s="19">
        <v>0</v>
      </c>
      <c r="BO384" s="19">
        <v>1</v>
      </c>
      <c r="BP384" s="19">
        <v>0</v>
      </c>
      <c r="BQ384" s="20" t="s">
        <v>170</v>
      </c>
      <c r="BR384" s="19">
        <v>42</v>
      </c>
      <c r="BS384" s="19">
        <v>10</v>
      </c>
      <c r="BT384" s="19">
        <v>2</v>
      </c>
      <c r="BU384" s="19">
        <v>4</v>
      </c>
      <c r="BV384" s="19">
        <v>8.1000000000000003E-2</v>
      </c>
      <c r="BW384" s="19">
        <v>7.2300000000000003E-2</v>
      </c>
      <c r="BX384" s="19">
        <v>24</v>
      </c>
      <c r="BY384" s="19">
        <v>0</v>
      </c>
      <c r="BZ384" s="20" t="s">
        <v>176</v>
      </c>
      <c r="CA384" s="19"/>
      <c r="CB384" s="19">
        <v>0</v>
      </c>
      <c r="CC384" s="19">
        <v>1</v>
      </c>
      <c r="CD384" s="19">
        <v>17</v>
      </c>
      <c r="CE384" s="19">
        <v>4</v>
      </c>
      <c r="CF384" s="19">
        <v>1</v>
      </c>
      <c r="CG384" s="19">
        <v>2.8</v>
      </c>
    </row>
    <row r="385" spans="1:85">
      <c r="A385" s="19">
        <v>6</v>
      </c>
      <c r="B385" s="19">
        <v>1</v>
      </c>
      <c r="C385" s="19">
        <v>30</v>
      </c>
      <c r="D385" s="19">
        <v>15</v>
      </c>
      <c r="E385" s="19">
        <v>0</v>
      </c>
      <c r="F385" s="24">
        <f t="shared" si="29"/>
        <v>25</v>
      </c>
      <c r="G385" s="19">
        <v>150</v>
      </c>
      <c r="H385" s="24">
        <f t="shared" si="31"/>
        <v>15</v>
      </c>
      <c r="I385" s="24">
        <f t="shared" si="32"/>
        <v>8</v>
      </c>
      <c r="J385" s="24">
        <f t="shared" si="33"/>
        <v>80</v>
      </c>
      <c r="K385" s="47" t="str">
        <f t="shared" si="30"/>
        <v>03</v>
      </c>
      <c r="L385" s="19">
        <v>62</v>
      </c>
      <c r="M385" s="19">
        <v>0</v>
      </c>
      <c r="N385" s="19">
        <v>0</v>
      </c>
      <c r="O385" s="19">
        <v>0</v>
      </c>
      <c r="P385" s="19">
        <v>0</v>
      </c>
      <c r="Q385" s="20" t="s">
        <v>170</v>
      </c>
      <c r="R385" s="19">
        <v>42</v>
      </c>
      <c r="S385" s="19">
        <v>10</v>
      </c>
      <c r="T385" s="19">
        <v>2</v>
      </c>
      <c r="U385" s="19">
        <v>4</v>
      </c>
      <c r="V385" s="19">
        <v>6.9000000000000006E-2</v>
      </c>
      <c r="W385" s="19">
        <v>5.2999999999999999E-2</v>
      </c>
      <c r="X385" s="19">
        <v>24</v>
      </c>
      <c r="Y385" s="19">
        <v>0</v>
      </c>
      <c r="Z385" s="20" t="s">
        <v>176</v>
      </c>
      <c r="AA385" s="19"/>
      <c r="AB385" s="19">
        <v>2.8</v>
      </c>
      <c r="AC385" s="19">
        <v>1</v>
      </c>
      <c r="AD385" s="19">
        <v>17</v>
      </c>
      <c r="AE385" s="19">
        <v>4</v>
      </c>
      <c r="AF385" s="19">
        <v>1</v>
      </c>
      <c r="AG385" s="19">
        <v>2.8</v>
      </c>
      <c r="AH385" s="19">
        <v>0</v>
      </c>
      <c r="BA385" s="19">
        <v>6</v>
      </c>
      <c r="BB385" s="19">
        <v>1</v>
      </c>
      <c r="BC385" s="19">
        <v>30</v>
      </c>
      <c r="BD385" s="19">
        <v>15</v>
      </c>
      <c r="BE385" s="19">
        <v>0</v>
      </c>
      <c r="BF385" s="19">
        <v>2.4</v>
      </c>
      <c r="BG385" s="19">
        <v>150</v>
      </c>
      <c r="BH385" s="19">
        <v>17</v>
      </c>
      <c r="BI385" s="19">
        <v>60</v>
      </c>
      <c r="BJ385" s="19">
        <v>5</v>
      </c>
      <c r="BK385" s="19">
        <v>2</v>
      </c>
      <c r="BL385" s="19">
        <v>62</v>
      </c>
      <c r="BM385" s="19">
        <v>0</v>
      </c>
      <c r="BN385" s="19">
        <v>0</v>
      </c>
      <c r="BO385" s="19">
        <v>0</v>
      </c>
      <c r="BP385" s="19">
        <v>0</v>
      </c>
      <c r="BQ385" s="20" t="s">
        <v>170</v>
      </c>
      <c r="BR385" s="19">
        <v>42</v>
      </c>
      <c r="BS385" s="19">
        <v>10</v>
      </c>
      <c r="BT385" s="19">
        <v>2</v>
      </c>
      <c r="BU385" s="19">
        <v>4</v>
      </c>
      <c r="BV385" s="19">
        <v>6.9000000000000006E-2</v>
      </c>
      <c r="BW385" s="19">
        <v>5.2999999999999999E-2</v>
      </c>
      <c r="BX385" s="19">
        <v>24</v>
      </c>
      <c r="BY385" s="19">
        <v>0</v>
      </c>
      <c r="BZ385" s="20" t="s">
        <v>176</v>
      </c>
      <c r="CA385" s="19"/>
      <c r="CB385" s="19">
        <v>2.8</v>
      </c>
      <c r="CC385" s="19">
        <v>1</v>
      </c>
      <c r="CD385" s="19">
        <v>17</v>
      </c>
      <c r="CE385" s="19">
        <v>4</v>
      </c>
      <c r="CF385" s="19">
        <v>1</v>
      </c>
      <c r="CG385" s="19">
        <v>2.8</v>
      </c>
    </row>
    <row r="386" spans="1:85">
      <c r="A386" s="19"/>
      <c r="B386" s="19"/>
      <c r="C386" s="19"/>
      <c r="D386" s="19"/>
      <c r="E386" s="19"/>
      <c r="F386" s="24" t="str">
        <f t="shared" ref="F386:F449" si="34">IF(BF386="","",IF(OR(ROUND(MOD(BF386,1),1)=0.2,ROUND(MOD(BF386,1),1)=0.4,ROUND(MOD(BF386,1),1)=0.7),BF386+0.1,IF(OR(ROUND(MOD(BF386,1),1)=0.1,ROUND(MOD(BF386,1),1)=0.6,ROUND(MOD(BF386,1),1)=0.9),BF386-0.1,BF386))*10)</f>
        <v/>
      </c>
      <c r="G386" s="19"/>
      <c r="H386" s="24" t="str">
        <f t="shared" si="31"/>
        <v/>
      </c>
      <c r="I386" s="24" t="str">
        <f t="shared" si="32"/>
        <v/>
      </c>
      <c r="J386" s="24" t="str">
        <f t="shared" si="33"/>
        <v/>
      </c>
      <c r="K386" s="47" t="str">
        <f t="shared" si="30"/>
        <v/>
      </c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>
        <v>0</v>
      </c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  <c r="BY386" s="19"/>
      <c r="BZ386" s="19"/>
      <c r="CA386" s="19"/>
      <c r="CB386" s="19"/>
      <c r="CC386" s="19"/>
      <c r="CD386" s="19"/>
      <c r="CE386" s="19"/>
      <c r="CF386" s="19"/>
      <c r="CG386" s="19"/>
    </row>
    <row r="387" spans="1:85">
      <c r="A387" s="19">
        <v>1</v>
      </c>
      <c r="B387" s="19">
        <v>10</v>
      </c>
      <c r="C387" s="19">
        <v>600</v>
      </c>
      <c r="D387" s="19">
        <v>100</v>
      </c>
      <c r="E387" s="19">
        <v>0</v>
      </c>
      <c r="F387" s="24">
        <f t="shared" si="34"/>
        <v>150</v>
      </c>
      <c r="G387" s="19">
        <v>45</v>
      </c>
      <c r="H387" s="24">
        <f t="shared" si="31"/>
        <v>15</v>
      </c>
      <c r="I387" s="24">
        <f t="shared" si="32"/>
        <v>5</v>
      </c>
      <c r="J387" s="24">
        <f t="shared" si="33"/>
        <v>80</v>
      </c>
      <c r="K387" s="47" t="str">
        <f t="shared" si="30"/>
        <v>03</v>
      </c>
      <c r="L387" s="19">
        <v>22</v>
      </c>
      <c r="M387" s="19">
        <v>0</v>
      </c>
      <c r="N387" s="19">
        <v>0</v>
      </c>
      <c r="O387" s="19">
        <v>1</v>
      </c>
      <c r="P387" s="19">
        <v>0</v>
      </c>
      <c r="Q387" s="20" t="s">
        <v>170</v>
      </c>
      <c r="R387" s="19">
        <v>22</v>
      </c>
      <c r="S387" s="19">
        <v>10</v>
      </c>
      <c r="T387" s="19">
        <v>2</v>
      </c>
      <c r="U387" s="19">
        <v>4</v>
      </c>
      <c r="V387" s="19">
        <v>0.46200000000000002</v>
      </c>
      <c r="W387" s="19">
        <v>0.5</v>
      </c>
      <c r="X387" s="19">
        <v>24</v>
      </c>
      <c r="Y387" s="19">
        <v>0</v>
      </c>
      <c r="Z387" s="20" t="s">
        <v>176</v>
      </c>
      <c r="AA387" s="19"/>
      <c r="AB387" s="19">
        <v>0</v>
      </c>
      <c r="AC387" s="19">
        <v>1</v>
      </c>
      <c r="AD387" s="19">
        <v>19</v>
      </c>
      <c r="AE387" s="19">
        <v>4</v>
      </c>
      <c r="AF387" s="19">
        <v>1</v>
      </c>
      <c r="AG387" s="19">
        <v>0.1</v>
      </c>
      <c r="AH387" s="19">
        <v>0</v>
      </c>
      <c r="BA387" s="19">
        <v>1</v>
      </c>
      <c r="BB387" s="19">
        <v>10</v>
      </c>
      <c r="BC387" s="19">
        <v>600</v>
      </c>
      <c r="BD387" s="19">
        <v>100</v>
      </c>
      <c r="BE387" s="19">
        <v>0</v>
      </c>
      <c r="BF387" s="19">
        <v>15</v>
      </c>
      <c r="BG387" s="19">
        <v>45</v>
      </c>
      <c r="BH387" s="19">
        <v>10</v>
      </c>
      <c r="BI387" s="19">
        <v>40</v>
      </c>
      <c r="BJ387" s="19">
        <v>5</v>
      </c>
      <c r="BK387" s="19">
        <v>2</v>
      </c>
      <c r="BL387" s="19">
        <v>22</v>
      </c>
      <c r="BM387" s="19">
        <v>0</v>
      </c>
      <c r="BN387" s="19">
        <v>0</v>
      </c>
      <c r="BO387" s="19">
        <v>1</v>
      </c>
      <c r="BP387" s="19">
        <v>0</v>
      </c>
      <c r="BQ387" s="20" t="s">
        <v>170</v>
      </c>
      <c r="BR387" s="19">
        <v>22</v>
      </c>
      <c r="BS387" s="19">
        <v>10</v>
      </c>
      <c r="BT387" s="19">
        <v>2</v>
      </c>
      <c r="BU387" s="19">
        <v>4</v>
      </c>
      <c r="BV387" s="19">
        <v>0.46200000000000002</v>
      </c>
      <c r="BW387" s="19">
        <v>0.5</v>
      </c>
      <c r="BX387" s="19">
        <v>24</v>
      </c>
      <c r="BY387" s="19">
        <v>0</v>
      </c>
      <c r="BZ387" s="20" t="s">
        <v>176</v>
      </c>
      <c r="CA387" s="19"/>
      <c r="CB387" s="19">
        <v>0</v>
      </c>
      <c r="CC387" s="19">
        <v>1</v>
      </c>
      <c r="CD387" s="19">
        <v>19</v>
      </c>
      <c r="CE387" s="19">
        <v>4</v>
      </c>
      <c r="CF387" s="19">
        <v>1</v>
      </c>
      <c r="CG387" s="19">
        <v>0.1</v>
      </c>
    </row>
    <row r="388" spans="1:85">
      <c r="A388" s="19">
        <v>2</v>
      </c>
      <c r="B388" s="19">
        <v>9</v>
      </c>
      <c r="C388" s="19">
        <v>360</v>
      </c>
      <c r="D388" s="19">
        <v>50</v>
      </c>
      <c r="E388" s="19">
        <v>0</v>
      </c>
      <c r="F388" s="24">
        <f t="shared" si="34"/>
        <v>120</v>
      </c>
      <c r="G388" s="19">
        <v>60</v>
      </c>
      <c r="H388" s="24">
        <f t="shared" si="31"/>
        <v>15</v>
      </c>
      <c r="I388" s="24">
        <f t="shared" si="32"/>
        <v>8</v>
      </c>
      <c r="J388" s="24">
        <f t="shared" si="33"/>
        <v>80</v>
      </c>
      <c r="K388" s="47" t="str">
        <f t="shared" ref="K388:K451" si="35">TEXT(IF(W388=0,"",IF(BK388&gt;=10,LEFT(BK388,1),0)&amp;IF(V388&gt;=0.06,3,0)),"00")</f>
        <v>03</v>
      </c>
      <c r="L388" s="19">
        <v>22</v>
      </c>
      <c r="M388" s="19">
        <v>0</v>
      </c>
      <c r="N388" s="19">
        <v>0</v>
      </c>
      <c r="O388" s="19">
        <v>1</v>
      </c>
      <c r="P388" s="19">
        <v>0</v>
      </c>
      <c r="Q388" s="20" t="s">
        <v>170</v>
      </c>
      <c r="R388" s="19">
        <v>22</v>
      </c>
      <c r="S388" s="19">
        <v>10</v>
      </c>
      <c r="T388" s="19">
        <v>2</v>
      </c>
      <c r="U388" s="19">
        <v>4</v>
      </c>
      <c r="V388" s="19">
        <v>0.29599999999999999</v>
      </c>
      <c r="W388" s="19">
        <v>0.28589999999999999</v>
      </c>
      <c r="X388" s="19">
        <v>24</v>
      </c>
      <c r="Y388" s="19">
        <v>0</v>
      </c>
      <c r="Z388" s="20" t="s">
        <v>176</v>
      </c>
      <c r="AA388" s="19"/>
      <c r="AB388" s="19">
        <v>0</v>
      </c>
      <c r="AC388" s="19">
        <v>1</v>
      </c>
      <c r="AD388" s="19">
        <v>19</v>
      </c>
      <c r="AE388" s="19">
        <v>4</v>
      </c>
      <c r="AF388" s="19">
        <v>1</v>
      </c>
      <c r="AG388" s="19">
        <v>0.1</v>
      </c>
      <c r="AH388" s="19">
        <v>0</v>
      </c>
      <c r="BA388" s="19">
        <v>2</v>
      </c>
      <c r="BB388" s="19">
        <v>9</v>
      </c>
      <c r="BC388" s="19">
        <v>360</v>
      </c>
      <c r="BD388" s="19">
        <v>50</v>
      </c>
      <c r="BE388" s="19">
        <v>0</v>
      </c>
      <c r="BF388" s="19">
        <v>12</v>
      </c>
      <c r="BG388" s="19">
        <v>60</v>
      </c>
      <c r="BH388" s="19">
        <v>17</v>
      </c>
      <c r="BI388" s="19">
        <v>60</v>
      </c>
      <c r="BJ388" s="19">
        <v>5</v>
      </c>
      <c r="BK388" s="19">
        <v>2</v>
      </c>
      <c r="BL388" s="19">
        <v>22</v>
      </c>
      <c r="BM388" s="19">
        <v>0</v>
      </c>
      <c r="BN388" s="19">
        <v>0</v>
      </c>
      <c r="BO388" s="19">
        <v>1</v>
      </c>
      <c r="BP388" s="19">
        <v>0</v>
      </c>
      <c r="BQ388" s="20" t="s">
        <v>170</v>
      </c>
      <c r="BR388" s="19">
        <v>22</v>
      </c>
      <c r="BS388" s="19">
        <v>10</v>
      </c>
      <c r="BT388" s="19">
        <v>2</v>
      </c>
      <c r="BU388" s="19">
        <v>4</v>
      </c>
      <c r="BV388" s="19">
        <v>0.29599999999999999</v>
      </c>
      <c r="BW388" s="19">
        <v>0.28589999999999999</v>
      </c>
      <c r="BX388" s="19">
        <v>24</v>
      </c>
      <c r="BY388" s="19">
        <v>0</v>
      </c>
      <c r="BZ388" s="20" t="s">
        <v>176</v>
      </c>
      <c r="CA388" s="19"/>
      <c r="CB388" s="19">
        <v>0</v>
      </c>
      <c r="CC388" s="19">
        <v>1</v>
      </c>
      <c r="CD388" s="19">
        <v>19</v>
      </c>
      <c r="CE388" s="19">
        <v>4</v>
      </c>
      <c r="CF388" s="19">
        <v>1</v>
      </c>
      <c r="CG388" s="19">
        <v>0.1</v>
      </c>
    </row>
    <row r="389" spans="1:85">
      <c r="A389" s="19">
        <v>3</v>
      </c>
      <c r="B389" s="19">
        <v>8</v>
      </c>
      <c r="C389" s="19">
        <v>140</v>
      </c>
      <c r="D389" s="19">
        <v>30</v>
      </c>
      <c r="E389" s="19">
        <v>0</v>
      </c>
      <c r="F389" s="24">
        <f t="shared" si="34"/>
        <v>75</v>
      </c>
      <c r="G389" s="19">
        <v>150</v>
      </c>
      <c r="H389" s="24">
        <f t="shared" si="31"/>
        <v>15</v>
      </c>
      <c r="I389" s="24">
        <f t="shared" si="32"/>
        <v>8</v>
      </c>
      <c r="J389" s="24">
        <f t="shared" si="33"/>
        <v>80</v>
      </c>
      <c r="K389" s="47" t="str">
        <f t="shared" si="35"/>
        <v>03</v>
      </c>
      <c r="L389" s="19">
        <v>62</v>
      </c>
      <c r="M389" s="19">
        <v>0</v>
      </c>
      <c r="N389" s="19">
        <v>0</v>
      </c>
      <c r="O389" s="19">
        <v>1</v>
      </c>
      <c r="P389" s="19">
        <v>0</v>
      </c>
      <c r="Q389" s="20" t="s">
        <v>170</v>
      </c>
      <c r="R389" s="19">
        <v>42</v>
      </c>
      <c r="S389" s="19">
        <v>10</v>
      </c>
      <c r="T389" s="19">
        <v>2</v>
      </c>
      <c r="U389" s="19">
        <v>4</v>
      </c>
      <c r="V389" s="19">
        <v>0.22700000000000001</v>
      </c>
      <c r="W389" s="19">
        <v>0.20699999999999999</v>
      </c>
      <c r="X389" s="19">
        <v>24</v>
      </c>
      <c r="Y389" s="19">
        <v>0</v>
      </c>
      <c r="Z389" s="20" t="s">
        <v>176</v>
      </c>
      <c r="AA389" s="19"/>
      <c r="AB389" s="19">
        <v>0</v>
      </c>
      <c r="AC389" s="19">
        <v>1</v>
      </c>
      <c r="AD389" s="19">
        <v>19</v>
      </c>
      <c r="AE389" s="19">
        <v>4</v>
      </c>
      <c r="AF389" s="19">
        <v>1</v>
      </c>
      <c r="AG389" s="19">
        <v>0.1</v>
      </c>
      <c r="AH389" s="19">
        <v>0</v>
      </c>
      <c r="BA389" s="19">
        <v>3</v>
      </c>
      <c r="BB389" s="19">
        <v>8</v>
      </c>
      <c r="BC389" s="19">
        <v>140</v>
      </c>
      <c r="BD389" s="19">
        <v>30</v>
      </c>
      <c r="BE389" s="19">
        <v>0</v>
      </c>
      <c r="BF389" s="19">
        <v>7.4</v>
      </c>
      <c r="BG389" s="19">
        <v>150</v>
      </c>
      <c r="BH389" s="19">
        <v>17</v>
      </c>
      <c r="BI389" s="19">
        <v>60</v>
      </c>
      <c r="BJ389" s="19">
        <v>5</v>
      </c>
      <c r="BK389" s="19">
        <v>2</v>
      </c>
      <c r="BL389" s="19">
        <v>62</v>
      </c>
      <c r="BM389" s="19">
        <v>0</v>
      </c>
      <c r="BN389" s="19">
        <v>0</v>
      </c>
      <c r="BO389" s="19">
        <v>1</v>
      </c>
      <c r="BP389" s="19">
        <v>0</v>
      </c>
      <c r="BQ389" s="20" t="s">
        <v>170</v>
      </c>
      <c r="BR389" s="19">
        <v>42</v>
      </c>
      <c r="BS389" s="19">
        <v>10</v>
      </c>
      <c r="BT389" s="19">
        <v>2</v>
      </c>
      <c r="BU389" s="19">
        <v>4</v>
      </c>
      <c r="BV389" s="19">
        <v>0.22700000000000001</v>
      </c>
      <c r="BW389" s="19">
        <v>0.20699999999999999</v>
      </c>
      <c r="BX389" s="19">
        <v>24</v>
      </c>
      <c r="BY389" s="19">
        <v>0</v>
      </c>
      <c r="BZ389" s="20" t="s">
        <v>176</v>
      </c>
      <c r="CA389" s="19"/>
      <c r="CB389" s="19">
        <v>0</v>
      </c>
      <c r="CC389" s="19">
        <v>1</v>
      </c>
      <c r="CD389" s="19">
        <v>19</v>
      </c>
      <c r="CE389" s="19">
        <v>4</v>
      </c>
      <c r="CF389" s="19">
        <v>1</v>
      </c>
      <c r="CG389" s="19">
        <v>0.1</v>
      </c>
    </row>
    <row r="390" spans="1:85">
      <c r="A390" s="19">
        <v>4</v>
      </c>
      <c r="B390" s="19">
        <v>7</v>
      </c>
      <c r="C390" s="19">
        <v>90</v>
      </c>
      <c r="D390" s="19">
        <v>30</v>
      </c>
      <c r="E390" s="19">
        <v>0</v>
      </c>
      <c r="F390" s="24">
        <f t="shared" si="34"/>
        <v>55</v>
      </c>
      <c r="G390" s="19">
        <v>150</v>
      </c>
      <c r="H390" s="24">
        <f t="shared" si="31"/>
        <v>15</v>
      </c>
      <c r="I390" s="24">
        <f t="shared" si="32"/>
        <v>8</v>
      </c>
      <c r="J390" s="24">
        <f t="shared" si="33"/>
        <v>80</v>
      </c>
      <c r="K390" s="47" t="str">
        <f t="shared" si="35"/>
        <v>03</v>
      </c>
      <c r="L390" s="19">
        <v>62</v>
      </c>
      <c r="M390" s="19">
        <v>0</v>
      </c>
      <c r="N390" s="19">
        <v>0</v>
      </c>
      <c r="O390" s="19">
        <v>1</v>
      </c>
      <c r="P390" s="19">
        <v>0</v>
      </c>
      <c r="Q390" s="20" t="s">
        <v>170</v>
      </c>
      <c r="R390" s="19">
        <v>42</v>
      </c>
      <c r="S390" s="19">
        <v>10</v>
      </c>
      <c r="T390" s="19">
        <v>2</v>
      </c>
      <c r="U390" s="19">
        <v>4</v>
      </c>
      <c r="V390" s="19">
        <v>0.158</v>
      </c>
      <c r="W390" s="19">
        <v>0.14199999999999999</v>
      </c>
      <c r="X390" s="19">
        <v>24</v>
      </c>
      <c r="Y390" s="19">
        <v>0</v>
      </c>
      <c r="Z390" s="20" t="s">
        <v>176</v>
      </c>
      <c r="AA390" s="19"/>
      <c r="AB390" s="19">
        <v>0</v>
      </c>
      <c r="AC390" s="19">
        <v>1</v>
      </c>
      <c r="AD390" s="19">
        <v>19</v>
      </c>
      <c r="AE390" s="19">
        <v>4</v>
      </c>
      <c r="AF390" s="19">
        <v>1</v>
      </c>
      <c r="AG390" s="19">
        <v>0.1</v>
      </c>
      <c r="AH390" s="19">
        <v>0</v>
      </c>
      <c r="BA390" s="19">
        <v>4</v>
      </c>
      <c r="BB390" s="19">
        <v>7</v>
      </c>
      <c r="BC390" s="19">
        <v>90</v>
      </c>
      <c r="BD390" s="19">
        <v>30</v>
      </c>
      <c r="BE390" s="19">
        <v>0</v>
      </c>
      <c r="BF390" s="19">
        <v>5.4</v>
      </c>
      <c r="BG390" s="19">
        <v>150</v>
      </c>
      <c r="BH390" s="19">
        <v>17</v>
      </c>
      <c r="BI390" s="19">
        <v>60</v>
      </c>
      <c r="BJ390" s="19">
        <v>5</v>
      </c>
      <c r="BK390" s="19">
        <v>2</v>
      </c>
      <c r="BL390" s="19">
        <v>62</v>
      </c>
      <c r="BM390" s="19">
        <v>0</v>
      </c>
      <c r="BN390" s="19">
        <v>0</v>
      </c>
      <c r="BO390" s="19">
        <v>1</v>
      </c>
      <c r="BP390" s="19">
        <v>0</v>
      </c>
      <c r="BQ390" s="20" t="s">
        <v>170</v>
      </c>
      <c r="BR390" s="19">
        <v>42</v>
      </c>
      <c r="BS390" s="19">
        <v>10</v>
      </c>
      <c r="BT390" s="19">
        <v>2</v>
      </c>
      <c r="BU390" s="19">
        <v>4</v>
      </c>
      <c r="BV390" s="19">
        <v>0.158</v>
      </c>
      <c r="BW390" s="19">
        <v>0.14199999999999999</v>
      </c>
      <c r="BX390" s="19">
        <v>24</v>
      </c>
      <c r="BY390" s="19">
        <v>0</v>
      </c>
      <c r="BZ390" s="20" t="s">
        <v>176</v>
      </c>
      <c r="CA390" s="19"/>
      <c r="CB390" s="19">
        <v>0</v>
      </c>
      <c r="CC390" s="19">
        <v>1</v>
      </c>
      <c r="CD390" s="19">
        <v>19</v>
      </c>
      <c r="CE390" s="19">
        <v>4</v>
      </c>
      <c r="CF390" s="19">
        <v>1</v>
      </c>
      <c r="CG390" s="19">
        <v>0.1</v>
      </c>
    </row>
    <row r="391" spans="1:85">
      <c r="A391" s="19">
        <v>5</v>
      </c>
      <c r="B391" s="19">
        <v>6</v>
      </c>
      <c r="C391" s="19">
        <v>60</v>
      </c>
      <c r="D391" s="19">
        <v>30</v>
      </c>
      <c r="E391" s="19">
        <v>0</v>
      </c>
      <c r="F391" s="24">
        <f t="shared" si="34"/>
        <v>45</v>
      </c>
      <c r="G391" s="19">
        <v>150</v>
      </c>
      <c r="H391" s="24">
        <f t="shared" si="31"/>
        <v>15</v>
      </c>
      <c r="I391" s="24">
        <f t="shared" si="32"/>
        <v>8</v>
      </c>
      <c r="J391" s="24">
        <f t="shared" si="33"/>
        <v>80</v>
      </c>
      <c r="K391" s="47" t="str">
        <f t="shared" si="35"/>
        <v>03</v>
      </c>
      <c r="L391" s="19">
        <v>62</v>
      </c>
      <c r="M391" s="19">
        <v>0</v>
      </c>
      <c r="N391" s="19">
        <v>0</v>
      </c>
      <c r="O391" s="19">
        <v>1</v>
      </c>
      <c r="P391" s="19">
        <v>0</v>
      </c>
      <c r="Q391" s="20" t="s">
        <v>170</v>
      </c>
      <c r="R391" s="19">
        <v>42</v>
      </c>
      <c r="S391" s="19">
        <v>10</v>
      </c>
      <c r="T391" s="19">
        <v>2</v>
      </c>
      <c r="U391" s="19">
        <v>4</v>
      </c>
      <c r="V391" s="19">
        <v>0.112</v>
      </c>
      <c r="W391" s="19">
        <v>0.1</v>
      </c>
      <c r="X391" s="19">
        <v>24</v>
      </c>
      <c r="Y391" s="19">
        <v>0</v>
      </c>
      <c r="Z391" s="20" t="s">
        <v>176</v>
      </c>
      <c r="AA391" s="19"/>
      <c r="AB391" s="19">
        <v>0</v>
      </c>
      <c r="AC391" s="19">
        <v>1</v>
      </c>
      <c r="AD391" s="19">
        <v>19</v>
      </c>
      <c r="AE391" s="19">
        <v>4</v>
      </c>
      <c r="AF391" s="19">
        <v>1</v>
      </c>
      <c r="AG391" s="19">
        <v>0.1</v>
      </c>
      <c r="AH391" s="19">
        <v>0</v>
      </c>
      <c r="BA391" s="19">
        <v>5</v>
      </c>
      <c r="BB391" s="19">
        <v>6</v>
      </c>
      <c r="BC391" s="19">
        <v>60</v>
      </c>
      <c r="BD391" s="19">
        <v>30</v>
      </c>
      <c r="BE391" s="19">
        <v>0</v>
      </c>
      <c r="BF391" s="19">
        <v>4.4000000000000004</v>
      </c>
      <c r="BG391" s="19">
        <v>150</v>
      </c>
      <c r="BH391" s="19">
        <v>17</v>
      </c>
      <c r="BI391" s="19">
        <v>60</v>
      </c>
      <c r="BJ391" s="19">
        <v>5</v>
      </c>
      <c r="BK391" s="19">
        <v>2</v>
      </c>
      <c r="BL391" s="19">
        <v>62</v>
      </c>
      <c r="BM391" s="19">
        <v>0</v>
      </c>
      <c r="BN391" s="19">
        <v>0</v>
      </c>
      <c r="BO391" s="19">
        <v>1</v>
      </c>
      <c r="BP391" s="19">
        <v>0</v>
      </c>
      <c r="BQ391" s="20" t="s">
        <v>170</v>
      </c>
      <c r="BR391" s="19">
        <v>42</v>
      </c>
      <c r="BS391" s="19">
        <v>10</v>
      </c>
      <c r="BT391" s="19">
        <v>2</v>
      </c>
      <c r="BU391" s="19">
        <v>4</v>
      </c>
      <c r="BV391" s="19">
        <v>0.112</v>
      </c>
      <c r="BW391" s="19">
        <v>0.1</v>
      </c>
      <c r="BX391" s="19">
        <v>24</v>
      </c>
      <c r="BY391" s="19">
        <v>0</v>
      </c>
      <c r="BZ391" s="20" t="s">
        <v>176</v>
      </c>
      <c r="CA391" s="19"/>
      <c r="CB391" s="19">
        <v>0</v>
      </c>
      <c r="CC391" s="19">
        <v>1</v>
      </c>
      <c r="CD391" s="19">
        <v>19</v>
      </c>
      <c r="CE391" s="19">
        <v>4</v>
      </c>
      <c r="CF391" s="19">
        <v>1</v>
      </c>
      <c r="CG391" s="19">
        <v>0.1</v>
      </c>
    </row>
    <row r="392" spans="1:85">
      <c r="A392" s="19">
        <v>6</v>
      </c>
      <c r="B392" s="19">
        <v>5</v>
      </c>
      <c r="C392" s="19">
        <v>30</v>
      </c>
      <c r="D392" s="19">
        <v>15</v>
      </c>
      <c r="E392" s="19">
        <v>0</v>
      </c>
      <c r="F392" s="24">
        <f t="shared" si="34"/>
        <v>35</v>
      </c>
      <c r="G392" s="19">
        <v>150</v>
      </c>
      <c r="H392" s="24">
        <f t="shared" si="31"/>
        <v>15</v>
      </c>
      <c r="I392" s="24">
        <f t="shared" si="32"/>
        <v>8</v>
      </c>
      <c r="J392" s="24">
        <f t="shared" si="33"/>
        <v>80</v>
      </c>
      <c r="K392" s="47" t="str">
        <f t="shared" si="35"/>
        <v>03</v>
      </c>
      <c r="L392" s="19">
        <v>62</v>
      </c>
      <c r="M392" s="19">
        <v>0</v>
      </c>
      <c r="N392" s="19">
        <v>0</v>
      </c>
      <c r="O392" s="19">
        <v>0</v>
      </c>
      <c r="P392" s="19">
        <v>0</v>
      </c>
      <c r="Q392" s="20" t="s">
        <v>170</v>
      </c>
      <c r="R392" s="19">
        <v>42</v>
      </c>
      <c r="S392" s="19">
        <v>10</v>
      </c>
      <c r="T392" s="19">
        <v>2</v>
      </c>
      <c r="U392" s="19">
        <v>4</v>
      </c>
      <c r="V392" s="19">
        <v>7.3999999999999996E-2</v>
      </c>
      <c r="W392" s="19">
        <v>6.5000000000000002E-2</v>
      </c>
      <c r="X392" s="19">
        <v>24</v>
      </c>
      <c r="Y392" s="19">
        <v>0</v>
      </c>
      <c r="Z392" s="20" t="s">
        <v>176</v>
      </c>
      <c r="AA392" s="19"/>
      <c r="AB392" s="19">
        <v>2.8</v>
      </c>
      <c r="AC392" s="19">
        <v>1</v>
      </c>
      <c r="AD392" s="19">
        <v>19</v>
      </c>
      <c r="AE392" s="19">
        <v>4</v>
      </c>
      <c r="AF392" s="19">
        <v>1</v>
      </c>
      <c r="AG392" s="19">
        <v>0.1</v>
      </c>
      <c r="AH392" s="19">
        <v>0</v>
      </c>
      <c r="BA392" s="19">
        <v>6</v>
      </c>
      <c r="BB392" s="19">
        <v>5</v>
      </c>
      <c r="BC392" s="19">
        <v>30</v>
      </c>
      <c r="BD392" s="19">
        <v>15</v>
      </c>
      <c r="BE392" s="19">
        <v>0</v>
      </c>
      <c r="BF392" s="19">
        <v>3.4</v>
      </c>
      <c r="BG392" s="19">
        <v>150</v>
      </c>
      <c r="BH392" s="19">
        <v>17</v>
      </c>
      <c r="BI392" s="19">
        <v>60</v>
      </c>
      <c r="BJ392" s="19">
        <v>5</v>
      </c>
      <c r="BK392" s="19">
        <v>2</v>
      </c>
      <c r="BL392" s="19">
        <v>62</v>
      </c>
      <c r="BM392" s="19">
        <v>0</v>
      </c>
      <c r="BN392" s="19">
        <v>0</v>
      </c>
      <c r="BO392" s="19">
        <v>0</v>
      </c>
      <c r="BP392" s="19">
        <v>0</v>
      </c>
      <c r="BQ392" s="20" t="s">
        <v>170</v>
      </c>
      <c r="BR392" s="19">
        <v>42</v>
      </c>
      <c r="BS392" s="19">
        <v>10</v>
      </c>
      <c r="BT392" s="19">
        <v>2</v>
      </c>
      <c r="BU392" s="19">
        <v>4</v>
      </c>
      <c r="BV392" s="19">
        <v>7.3999999999999996E-2</v>
      </c>
      <c r="BW392" s="19">
        <v>6.5000000000000002E-2</v>
      </c>
      <c r="BX392" s="19">
        <v>24</v>
      </c>
      <c r="BY392" s="19">
        <v>0</v>
      </c>
      <c r="BZ392" s="20" t="s">
        <v>176</v>
      </c>
      <c r="CA392" s="19"/>
      <c r="CB392" s="19">
        <v>2.8</v>
      </c>
      <c r="CC392" s="19">
        <v>1</v>
      </c>
      <c r="CD392" s="19">
        <v>19</v>
      </c>
      <c r="CE392" s="19">
        <v>4</v>
      </c>
      <c r="CF392" s="19">
        <v>1</v>
      </c>
      <c r="CG392" s="19">
        <v>0.1</v>
      </c>
    </row>
    <row r="393" spans="1:85">
      <c r="A393" s="19">
        <v>7</v>
      </c>
      <c r="B393" s="19">
        <v>4</v>
      </c>
      <c r="C393" s="19">
        <v>20</v>
      </c>
      <c r="D393" s="19">
        <v>10</v>
      </c>
      <c r="E393" s="19">
        <v>0</v>
      </c>
      <c r="F393" s="24">
        <f t="shared" si="34"/>
        <v>25</v>
      </c>
      <c r="G393" s="19">
        <v>150</v>
      </c>
      <c r="H393" s="24">
        <f t="shared" si="31"/>
        <v>15</v>
      </c>
      <c r="I393" s="24">
        <f t="shared" si="32"/>
        <v>10</v>
      </c>
      <c r="J393" s="24">
        <f t="shared" si="33"/>
        <v>80</v>
      </c>
      <c r="K393" s="47" t="str">
        <f t="shared" si="35"/>
        <v>00</v>
      </c>
      <c r="L393" s="19">
        <v>73</v>
      </c>
      <c r="M393" s="19">
        <v>0</v>
      </c>
      <c r="N393" s="19">
        <v>0</v>
      </c>
      <c r="O393" s="19">
        <v>0</v>
      </c>
      <c r="P393" s="19">
        <v>0</v>
      </c>
      <c r="Q393" s="20" t="s">
        <v>170</v>
      </c>
      <c r="R393" s="19">
        <v>42</v>
      </c>
      <c r="S393" s="19">
        <v>15</v>
      </c>
      <c r="T393" s="19">
        <v>2</v>
      </c>
      <c r="U393" s="19">
        <v>4</v>
      </c>
      <c r="V393" s="19">
        <v>5.1999999999999998E-2</v>
      </c>
      <c r="W393" s="19">
        <v>4.4999999999999998E-2</v>
      </c>
      <c r="X393" s="19">
        <v>24</v>
      </c>
      <c r="Y393" s="19">
        <v>0</v>
      </c>
      <c r="Z393" s="20" t="s">
        <v>176</v>
      </c>
      <c r="AA393" s="19"/>
      <c r="AB393" s="19">
        <v>2</v>
      </c>
      <c r="AC393" s="19">
        <v>1</v>
      </c>
      <c r="AD393" s="19">
        <v>19</v>
      </c>
      <c r="AE393" s="19">
        <v>4</v>
      </c>
      <c r="AF393" s="19">
        <v>1</v>
      </c>
      <c r="AG393" s="19">
        <v>0.1</v>
      </c>
      <c r="AH393" s="19">
        <v>0</v>
      </c>
      <c r="BA393" s="19">
        <v>7</v>
      </c>
      <c r="BB393" s="19">
        <v>4</v>
      </c>
      <c r="BC393" s="19">
        <v>20</v>
      </c>
      <c r="BD393" s="19">
        <v>10</v>
      </c>
      <c r="BE393" s="19">
        <v>0</v>
      </c>
      <c r="BF393" s="19">
        <v>2.4</v>
      </c>
      <c r="BG393" s="19">
        <v>150</v>
      </c>
      <c r="BH393" s="19">
        <v>17</v>
      </c>
      <c r="BI393" s="19">
        <v>80</v>
      </c>
      <c r="BJ393" s="19">
        <v>5</v>
      </c>
      <c r="BK393" s="19">
        <v>2</v>
      </c>
      <c r="BL393" s="19">
        <v>73</v>
      </c>
      <c r="BM393" s="19">
        <v>0</v>
      </c>
      <c r="BN393" s="19">
        <v>0</v>
      </c>
      <c r="BO393" s="19">
        <v>0</v>
      </c>
      <c r="BP393" s="19">
        <v>0</v>
      </c>
      <c r="BQ393" s="20" t="s">
        <v>170</v>
      </c>
      <c r="BR393" s="19">
        <v>42</v>
      </c>
      <c r="BS393" s="19">
        <v>15</v>
      </c>
      <c r="BT393" s="19">
        <v>2</v>
      </c>
      <c r="BU393" s="19">
        <v>4</v>
      </c>
      <c r="BV393" s="19">
        <v>5.1999999999999998E-2</v>
      </c>
      <c r="BW393" s="19">
        <v>4.4999999999999998E-2</v>
      </c>
      <c r="BX393" s="19">
        <v>24</v>
      </c>
      <c r="BY393" s="19">
        <v>0</v>
      </c>
      <c r="BZ393" s="20" t="s">
        <v>176</v>
      </c>
      <c r="CA393" s="19"/>
      <c r="CB393" s="19">
        <v>2</v>
      </c>
      <c r="CC393" s="19">
        <v>1</v>
      </c>
      <c r="CD393" s="19">
        <v>19</v>
      </c>
      <c r="CE393" s="19">
        <v>4</v>
      </c>
      <c r="CF393" s="19">
        <v>1</v>
      </c>
      <c r="CG393" s="19">
        <v>0.1</v>
      </c>
    </row>
    <row r="394" spans="1:85">
      <c r="A394" s="19">
        <v>8</v>
      </c>
      <c r="B394" s="19">
        <v>3</v>
      </c>
      <c r="C394" s="19">
        <v>10</v>
      </c>
      <c r="D394" s="19">
        <v>10</v>
      </c>
      <c r="E394" s="19">
        <v>0</v>
      </c>
      <c r="F394" s="24">
        <f t="shared" si="34"/>
        <v>15</v>
      </c>
      <c r="G394" s="19">
        <v>160</v>
      </c>
      <c r="H394" s="24">
        <f t="shared" si="31"/>
        <v>15</v>
      </c>
      <c r="I394" s="24">
        <f t="shared" si="32"/>
        <v>19</v>
      </c>
      <c r="J394" s="24">
        <f t="shared" si="33"/>
        <v>80</v>
      </c>
      <c r="K394" s="47" t="str">
        <f t="shared" si="35"/>
        <v>00</v>
      </c>
      <c r="L394" s="19">
        <v>73</v>
      </c>
      <c r="M394" s="19">
        <v>0</v>
      </c>
      <c r="N394" s="19">
        <v>0</v>
      </c>
      <c r="O394" s="19">
        <v>0</v>
      </c>
      <c r="P394" s="19">
        <v>0</v>
      </c>
      <c r="Q394" s="20" t="s">
        <v>170</v>
      </c>
      <c r="R394" s="19">
        <v>42</v>
      </c>
      <c r="S394" s="19">
        <v>15</v>
      </c>
      <c r="T394" s="19">
        <v>2</v>
      </c>
      <c r="U394" s="19">
        <v>4</v>
      </c>
      <c r="V394" s="19">
        <v>3.3000000000000002E-2</v>
      </c>
      <c r="W394" s="19">
        <v>2.8000000000000001E-2</v>
      </c>
      <c r="X394" s="19">
        <v>24</v>
      </c>
      <c r="Y394" s="19">
        <v>0</v>
      </c>
      <c r="Z394" s="20" t="s">
        <v>176</v>
      </c>
      <c r="AA394" s="19"/>
      <c r="AB394" s="19">
        <v>1.1200000000000001</v>
      </c>
      <c r="AC394" s="19">
        <v>1</v>
      </c>
      <c r="AD394" s="19">
        <v>19</v>
      </c>
      <c r="AE394" s="19">
        <v>4</v>
      </c>
      <c r="AF394" s="19">
        <v>1</v>
      </c>
      <c r="AG394" s="19">
        <v>0.1</v>
      </c>
      <c r="AH394" s="19">
        <v>0</v>
      </c>
      <c r="BA394" s="19">
        <v>8</v>
      </c>
      <c r="BB394" s="19">
        <v>3</v>
      </c>
      <c r="BC394" s="19">
        <v>10</v>
      </c>
      <c r="BD394" s="19">
        <v>10</v>
      </c>
      <c r="BE394" s="19">
        <v>0</v>
      </c>
      <c r="BF394" s="19">
        <v>1.4</v>
      </c>
      <c r="BG394" s="19">
        <v>160</v>
      </c>
      <c r="BH394" s="19">
        <v>17</v>
      </c>
      <c r="BI394" s="19">
        <v>150</v>
      </c>
      <c r="BJ394" s="19">
        <v>5</v>
      </c>
      <c r="BK394" s="19">
        <v>2</v>
      </c>
      <c r="BL394" s="19">
        <v>73</v>
      </c>
      <c r="BM394" s="19">
        <v>0</v>
      </c>
      <c r="BN394" s="19">
        <v>0</v>
      </c>
      <c r="BO394" s="19">
        <v>0</v>
      </c>
      <c r="BP394" s="19">
        <v>0</v>
      </c>
      <c r="BQ394" s="20" t="s">
        <v>170</v>
      </c>
      <c r="BR394" s="19">
        <v>42</v>
      </c>
      <c r="BS394" s="19">
        <v>15</v>
      </c>
      <c r="BT394" s="19">
        <v>2</v>
      </c>
      <c r="BU394" s="19">
        <v>4</v>
      </c>
      <c r="BV394" s="19">
        <v>3.3000000000000002E-2</v>
      </c>
      <c r="BW394" s="19">
        <v>2.8000000000000001E-2</v>
      </c>
      <c r="BX394" s="19">
        <v>24</v>
      </c>
      <c r="BY394" s="19">
        <v>0</v>
      </c>
      <c r="BZ394" s="20" t="s">
        <v>176</v>
      </c>
      <c r="CA394" s="19"/>
      <c r="CB394" s="19">
        <v>1.1200000000000001</v>
      </c>
      <c r="CC394" s="19">
        <v>1</v>
      </c>
      <c r="CD394" s="19">
        <v>19</v>
      </c>
      <c r="CE394" s="19">
        <v>4</v>
      </c>
      <c r="CF394" s="19">
        <v>1</v>
      </c>
      <c r="CG394" s="19">
        <v>0.1</v>
      </c>
    </row>
    <row r="395" spans="1:85">
      <c r="A395" s="19">
        <v>9</v>
      </c>
      <c r="B395" s="19">
        <v>802</v>
      </c>
      <c r="C395" s="19">
        <v>1</v>
      </c>
      <c r="D395" s="19">
        <v>15</v>
      </c>
      <c r="E395" s="19">
        <v>0</v>
      </c>
      <c r="F395" s="24">
        <f t="shared" si="34"/>
        <v>15</v>
      </c>
      <c r="G395" s="19">
        <v>180</v>
      </c>
      <c r="H395" s="24">
        <f t="shared" si="31"/>
        <v>15</v>
      </c>
      <c r="I395" s="24">
        <f t="shared" si="32"/>
        <v>19</v>
      </c>
      <c r="J395" s="24">
        <f t="shared" si="33"/>
        <v>80</v>
      </c>
      <c r="K395" s="47" t="str">
        <f t="shared" si="35"/>
        <v>00</v>
      </c>
      <c r="L395" s="19">
        <v>73</v>
      </c>
      <c r="M395" s="19">
        <v>0</v>
      </c>
      <c r="N395" s="19">
        <v>2</v>
      </c>
      <c r="O395" s="19">
        <v>0</v>
      </c>
      <c r="P395" s="19">
        <v>3</v>
      </c>
      <c r="Q395" s="20" t="s">
        <v>175</v>
      </c>
      <c r="R395" s="19">
        <v>41</v>
      </c>
      <c r="S395" s="19">
        <v>30</v>
      </c>
      <c r="T395" s="19">
        <v>2</v>
      </c>
      <c r="U395" s="19">
        <v>4</v>
      </c>
      <c r="V395" s="19">
        <v>8.0000000000000002E-3</v>
      </c>
      <c r="W395" s="19">
        <v>8.0000000000000002E-3</v>
      </c>
      <c r="X395" s="19">
        <v>24</v>
      </c>
      <c r="Y395" s="19">
        <v>0</v>
      </c>
      <c r="Z395" s="20" t="s">
        <v>176</v>
      </c>
      <c r="AA395" s="19"/>
      <c r="AB395" s="19">
        <v>0.8</v>
      </c>
      <c r="AC395" s="19">
        <v>1</v>
      </c>
      <c r="AD395" s="19">
        <v>19</v>
      </c>
      <c r="AE395" s="19">
        <v>4</v>
      </c>
      <c r="AF395" s="19">
        <v>1</v>
      </c>
      <c r="AG395" s="19">
        <v>0.1</v>
      </c>
      <c r="AH395" s="19">
        <v>0</v>
      </c>
      <c r="BA395" s="19">
        <v>9</v>
      </c>
      <c r="BB395" s="19">
        <v>802</v>
      </c>
      <c r="BC395" s="19">
        <v>1</v>
      </c>
      <c r="BD395" s="19">
        <v>15</v>
      </c>
      <c r="BE395" s="19">
        <v>0</v>
      </c>
      <c r="BF395" s="19">
        <v>1.4</v>
      </c>
      <c r="BG395" s="19">
        <v>180</v>
      </c>
      <c r="BH395" s="19">
        <v>17</v>
      </c>
      <c r="BI395" s="19">
        <v>150</v>
      </c>
      <c r="BJ395" s="19">
        <v>5</v>
      </c>
      <c r="BK395" s="19">
        <v>2</v>
      </c>
      <c r="BL395" s="19">
        <v>73</v>
      </c>
      <c r="BM395" s="19">
        <v>0</v>
      </c>
      <c r="BN395" s="19">
        <v>2</v>
      </c>
      <c r="BO395" s="19">
        <v>0</v>
      </c>
      <c r="BP395" s="19">
        <v>3</v>
      </c>
      <c r="BQ395" s="20" t="s">
        <v>175</v>
      </c>
      <c r="BR395" s="19">
        <v>41</v>
      </c>
      <c r="BS395" s="19">
        <v>30</v>
      </c>
      <c r="BT395" s="19">
        <v>2</v>
      </c>
      <c r="BU395" s="19">
        <v>4</v>
      </c>
      <c r="BV395" s="19">
        <v>8.0000000000000002E-3</v>
      </c>
      <c r="BW395" s="19">
        <v>8.0000000000000002E-3</v>
      </c>
      <c r="BX395" s="19">
        <v>24</v>
      </c>
      <c r="BY395" s="19">
        <v>0</v>
      </c>
      <c r="BZ395" s="20" t="s">
        <v>176</v>
      </c>
      <c r="CA395" s="19"/>
      <c r="CB395" s="19">
        <v>0.8</v>
      </c>
      <c r="CC395" s="19">
        <v>1</v>
      </c>
      <c r="CD395" s="19">
        <v>19</v>
      </c>
      <c r="CE395" s="19">
        <v>4</v>
      </c>
      <c r="CF395" s="19">
        <v>1</v>
      </c>
      <c r="CG395" s="19">
        <v>0.1</v>
      </c>
    </row>
    <row r="396" spans="1:85">
      <c r="A396" s="19">
        <v>10</v>
      </c>
      <c r="B396" s="19">
        <v>802</v>
      </c>
      <c r="C396" s="19">
        <v>1</v>
      </c>
      <c r="D396" s="19">
        <v>9</v>
      </c>
      <c r="E396" s="19">
        <v>0</v>
      </c>
      <c r="F396" s="24">
        <f t="shared" si="34"/>
        <v>7.9999999999999991</v>
      </c>
      <c r="G396" s="19">
        <v>110</v>
      </c>
      <c r="H396" s="24">
        <f t="shared" si="31"/>
        <v>15</v>
      </c>
      <c r="I396" s="24">
        <f t="shared" si="32"/>
        <v>19</v>
      </c>
      <c r="J396" s="24">
        <f t="shared" si="33"/>
        <v>50</v>
      </c>
      <c r="K396" s="47" t="str">
        <f t="shared" si="35"/>
        <v>00</v>
      </c>
      <c r="L396" s="19">
        <v>73</v>
      </c>
      <c r="M396" s="19">
        <v>0</v>
      </c>
      <c r="N396" s="19">
        <v>40</v>
      </c>
      <c r="O396" s="19">
        <v>10</v>
      </c>
      <c r="P396" s="19">
        <v>1</v>
      </c>
      <c r="Q396" s="20" t="s">
        <v>175</v>
      </c>
      <c r="R396" s="19">
        <v>32</v>
      </c>
      <c r="S396" s="19">
        <v>30</v>
      </c>
      <c r="T396" s="19">
        <v>3</v>
      </c>
      <c r="U396" s="19">
        <v>2</v>
      </c>
      <c r="V396" s="19">
        <v>1E-3</v>
      </c>
      <c r="W396" s="19">
        <v>0.02</v>
      </c>
      <c r="X396" s="19">
        <v>24</v>
      </c>
      <c r="Y396" s="19">
        <v>2.4</v>
      </c>
      <c r="Z396" s="20" t="s">
        <v>178</v>
      </c>
      <c r="AA396" s="19">
        <v>243</v>
      </c>
      <c r="AB396" s="19">
        <v>0.32</v>
      </c>
      <c r="AC396" s="19">
        <v>1</v>
      </c>
      <c r="AD396" s="19">
        <v>19</v>
      </c>
      <c r="AE396" s="19">
        <v>4</v>
      </c>
      <c r="AF396" s="19">
        <v>1</v>
      </c>
      <c r="AG396" s="19">
        <v>0.1</v>
      </c>
      <c r="AH396" s="19">
        <v>0</v>
      </c>
      <c r="BA396" s="19">
        <v>10</v>
      </c>
      <c r="BB396" s="19">
        <v>802</v>
      </c>
      <c r="BC396" s="19">
        <v>1</v>
      </c>
      <c r="BD396" s="19">
        <v>9</v>
      </c>
      <c r="BE396" s="19">
        <v>0</v>
      </c>
      <c r="BF396" s="19">
        <v>0.7</v>
      </c>
      <c r="BG396" s="19">
        <v>110</v>
      </c>
      <c r="BH396" s="19">
        <v>28</v>
      </c>
      <c r="BI396" s="19">
        <v>150</v>
      </c>
      <c r="BJ396" s="19">
        <v>2</v>
      </c>
      <c r="BK396" s="19">
        <v>2</v>
      </c>
      <c r="BL396" s="19">
        <v>73</v>
      </c>
      <c r="BM396" s="19">
        <v>0</v>
      </c>
      <c r="BN396" s="19">
        <v>40</v>
      </c>
      <c r="BO396" s="19">
        <v>10</v>
      </c>
      <c r="BP396" s="19">
        <v>1</v>
      </c>
      <c r="BQ396" s="20" t="s">
        <v>175</v>
      </c>
      <c r="BR396" s="19">
        <v>32</v>
      </c>
      <c r="BS396" s="19">
        <v>30</v>
      </c>
      <c r="BT396" s="19">
        <v>3</v>
      </c>
      <c r="BU396" s="19">
        <v>2</v>
      </c>
      <c r="BV396" s="19">
        <v>1E-3</v>
      </c>
      <c r="BW396" s="19">
        <v>0.02</v>
      </c>
      <c r="BX396" s="19">
        <v>24</v>
      </c>
      <c r="BY396" s="19">
        <v>2.4</v>
      </c>
      <c r="BZ396" s="20" t="s">
        <v>178</v>
      </c>
      <c r="CA396" s="19">
        <v>243</v>
      </c>
      <c r="CB396" s="19">
        <v>0.32</v>
      </c>
      <c r="CC396" s="19">
        <v>1</v>
      </c>
      <c r="CD396" s="19">
        <v>19</v>
      </c>
      <c r="CE396" s="19">
        <v>4</v>
      </c>
      <c r="CF396" s="19">
        <v>1</v>
      </c>
      <c r="CG396" s="19">
        <v>0.1</v>
      </c>
    </row>
    <row r="397" spans="1:85">
      <c r="A397" s="19">
        <v>11</v>
      </c>
      <c r="B397" s="19">
        <v>802</v>
      </c>
      <c r="C397" s="19">
        <v>1</v>
      </c>
      <c r="D397" s="19">
        <v>9</v>
      </c>
      <c r="E397" s="19">
        <v>0</v>
      </c>
      <c r="F397" s="24">
        <f t="shared" si="34"/>
        <v>7.9999999999999991</v>
      </c>
      <c r="G397" s="19">
        <v>110</v>
      </c>
      <c r="H397" s="24">
        <f t="shared" si="31"/>
        <v>15</v>
      </c>
      <c r="I397" s="24">
        <f t="shared" si="32"/>
        <v>19</v>
      </c>
      <c r="J397" s="24">
        <f t="shared" si="33"/>
        <v>50</v>
      </c>
      <c r="K397" s="47" t="str">
        <f t="shared" si="35"/>
        <v>00</v>
      </c>
      <c r="L397" s="19">
        <v>73</v>
      </c>
      <c r="M397" s="19">
        <v>0</v>
      </c>
      <c r="N397" s="19">
        <v>40</v>
      </c>
      <c r="O397" s="19">
        <v>10</v>
      </c>
      <c r="P397" s="19">
        <v>1</v>
      </c>
      <c r="Q397" s="20" t="s">
        <v>175</v>
      </c>
      <c r="R397" s="19">
        <v>32</v>
      </c>
      <c r="S397" s="19">
        <v>30</v>
      </c>
      <c r="T397" s="19">
        <v>3</v>
      </c>
      <c r="U397" s="19">
        <v>2</v>
      </c>
      <c r="V397" s="19">
        <v>2.1000000000000001E-2</v>
      </c>
      <c r="W397" s="19">
        <v>5.0000000000000001E-3</v>
      </c>
      <c r="X397" s="19">
        <v>24</v>
      </c>
      <c r="Y397" s="19">
        <v>2.4</v>
      </c>
      <c r="Z397" s="20" t="s">
        <v>178</v>
      </c>
      <c r="AA397" s="19">
        <v>243</v>
      </c>
      <c r="AB397" s="19">
        <v>0.32</v>
      </c>
      <c r="AC397" s="19">
        <v>1</v>
      </c>
      <c r="AD397" s="19">
        <v>19</v>
      </c>
      <c r="AE397" s="19">
        <v>4</v>
      </c>
      <c r="AF397" s="19">
        <v>1</v>
      </c>
      <c r="AG397" s="19">
        <v>0.1</v>
      </c>
      <c r="AH397" s="19">
        <v>0</v>
      </c>
      <c r="BA397" s="19">
        <v>11</v>
      </c>
      <c r="BB397" s="19">
        <v>802</v>
      </c>
      <c r="BC397" s="19">
        <v>1</v>
      </c>
      <c r="BD397" s="19">
        <v>9</v>
      </c>
      <c r="BE397" s="19">
        <v>0</v>
      </c>
      <c r="BF397" s="19">
        <v>0.7</v>
      </c>
      <c r="BG397" s="19">
        <v>110</v>
      </c>
      <c r="BH397" s="19">
        <v>28</v>
      </c>
      <c r="BI397" s="19">
        <v>150</v>
      </c>
      <c r="BJ397" s="19">
        <v>2</v>
      </c>
      <c r="BK397" s="19">
        <v>2</v>
      </c>
      <c r="BL397" s="19">
        <v>73</v>
      </c>
      <c r="BM397" s="19">
        <v>0</v>
      </c>
      <c r="BN397" s="19">
        <v>40</v>
      </c>
      <c r="BO397" s="19">
        <v>10</v>
      </c>
      <c r="BP397" s="19">
        <v>1</v>
      </c>
      <c r="BQ397" s="20" t="s">
        <v>175</v>
      </c>
      <c r="BR397" s="19">
        <v>32</v>
      </c>
      <c r="BS397" s="19">
        <v>30</v>
      </c>
      <c r="BT397" s="19">
        <v>3</v>
      </c>
      <c r="BU397" s="19">
        <v>2</v>
      </c>
      <c r="BV397" s="19">
        <v>2.1000000000000001E-2</v>
      </c>
      <c r="BW397" s="19">
        <v>5.0000000000000001E-3</v>
      </c>
      <c r="BX397" s="19">
        <v>24</v>
      </c>
      <c r="BY397" s="19">
        <v>2.4</v>
      </c>
      <c r="BZ397" s="20" t="s">
        <v>178</v>
      </c>
      <c r="CA397" s="19">
        <v>243</v>
      </c>
      <c r="CB397" s="19">
        <v>0.32</v>
      </c>
      <c r="CC397" s="19">
        <v>1</v>
      </c>
      <c r="CD397" s="19">
        <v>19</v>
      </c>
      <c r="CE397" s="19">
        <v>4</v>
      </c>
      <c r="CF397" s="19">
        <v>1</v>
      </c>
      <c r="CG397" s="19">
        <v>0.1</v>
      </c>
    </row>
    <row r="398" spans="1:85">
      <c r="A398" s="19">
        <v>12</v>
      </c>
      <c r="B398" s="19">
        <v>801</v>
      </c>
      <c r="C398" s="19">
        <v>1</v>
      </c>
      <c r="D398" s="19">
        <v>3</v>
      </c>
      <c r="E398" s="19">
        <v>0</v>
      </c>
      <c r="F398" s="24">
        <f t="shared" si="34"/>
        <v>5</v>
      </c>
      <c r="G398" s="19">
        <v>90</v>
      </c>
      <c r="H398" s="24">
        <f t="shared" ref="H398:H461" si="36">IF(BH398="","",IF(ROUNDUP((BH398/100)*IF(BJ398&gt;100,RIGHT(BJ398,2),BJ398)*250*4/60*2/IF(BK398&gt;=10,10,1),0)&gt;15,15,ROUNDUP((BH398/100)*IF(BJ398&gt;100,RIGHT(BJ398,2),BJ398)*250*4/60*2/IF(BK398&gt;=10,10,1),0)))</f>
        <v>5</v>
      </c>
      <c r="I398" s="24">
        <f t="shared" ref="I398:I461" si="37">IF(BI398="","",ROUND(BI398*10/80,0))</f>
        <v>30</v>
      </c>
      <c r="J398" s="24">
        <f t="shared" ref="J398:J461" si="38">IF(BJ398="","",IF(BJ398&gt;100,100+IF(RIGHT(BJ398,1)*25&gt;=100,80,RIGHT(BJ398,1)*25),IF(RIGHT(BJ398,1)*25&gt;=100,80,RIGHT(BJ398,1)*25)))</f>
        <v>50</v>
      </c>
      <c r="K398" s="47" t="str">
        <f t="shared" si="35"/>
        <v>10</v>
      </c>
      <c r="L398" s="19">
        <v>86</v>
      </c>
      <c r="M398" s="19">
        <v>0</v>
      </c>
      <c r="N398" s="19">
        <v>0</v>
      </c>
      <c r="O398" s="19">
        <v>10</v>
      </c>
      <c r="P398" s="19">
        <v>0</v>
      </c>
      <c r="Q398" s="20" t="s">
        <v>175</v>
      </c>
      <c r="R398" s="19">
        <v>31</v>
      </c>
      <c r="S398" s="19">
        <v>30</v>
      </c>
      <c r="T398" s="19">
        <v>3</v>
      </c>
      <c r="U398" s="19">
        <v>2</v>
      </c>
      <c r="V398" s="19">
        <v>-2E-3</v>
      </c>
      <c r="W398" s="19">
        <v>1.7999999999999999E-2</v>
      </c>
      <c r="X398" s="19">
        <v>24</v>
      </c>
      <c r="Y398" s="19">
        <v>3.6</v>
      </c>
      <c r="Z398" s="20" t="s">
        <v>178</v>
      </c>
      <c r="AA398" s="19">
        <v>1720</v>
      </c>
      <c r="AB398" s="19">
        <v>0.1</v>
      </c>
      <c r="AC398" s="19">
        <v>1</v>
      </c>
      <c r="AD398" s="19">
        <v>19</v>
      </c>
      <c r="AE398" s="19">
        <v>4</v>
      </c>
      <c r="AF398" s="19">
        <v>1</v>
      </c>
      <c r="AG398" s="19">
        <v>0.1</v>
      </c>
      <c r="AH398" s="19">
        <v>0</v>
      </c>
      <c r="BA398" s="19">
        <v>12</v>
      </c>
      <c r="BB398" s="19">
        <v>801</v>
      </c>
      <c r="BC398" s="19">
        <v>1</v>
      </c>
      <c r="BD398" s="19">
        <v>3</v>
      </c>
      <c r="BE398" s="19">
        <v>0</v>
      </c>
      <c r="BF398" s="19">
        <v>0.4</v>
      </c>
      <c r="BG398" s="19">
        <v>90</v>
      </c>
      <c r="BH398" s="19">
        <v>62</v>
      </c>
      <c r="BI398" s="19">
        <v>240</v>
      </c>
      <c r="BJ398" s="19">
        <v>2</v>
      </c>
      <c r="BK398" s="19">
        <v>12</v>
      </c>
      <c r="BL398" s="19">
        <v>86</v>
      </c>
      <c r="BM398" s="19">
        <v>0</v>
      </c>
      <c r="BN398" s="19">
        <v>0</v>
      </c>
      <c r="BO398" s="19">
        <v>10</v>
      </c>
      <c r="BP398" s="19">
        <v>0</v>
      </c>
      <c r="BQ398" s="20" t="s">
        <v>175</v>
      </c>
      <c r="BR398" s="19">
        <v>31</v>
      </c>
      <c r="BS398" s="19">
        <v>30</v>
      </c>
      <c r="BT398" s="19">
        <v>3</v>
      </c>
      <c r="BU398" s="19">
        <v>2</v>
      </c>
      <c r="BV398" s="19">
        <v>-2E-3</v>
      </c>
      <c r="BW398" s="19">
        <v>1.7999999999999999E-2</v>
      </c>
      <c r="BX398" s="19">
        <v>24</v>
      </c>
      <c r="BY398" s="19">
        <v>3.6</v>
      </c>
      <c r="BZ398" s="20" t="s">
        <v>178</v>
      </c>
      <c r="CA398" s="19">
        <v>1720</v>
      </c>
      <c r="CB398" s="19">
        <v>0.1</v>
      </c>
      <c r="CC398" s="19">
        <v>1</v>
      </c>
      <c r="CD398" s="19">
        <v>19</v>
      </c>
      <c r="CE398" s="19">
        <v>4</v>
      </c>
      <c r="CF398" s="19">
        <v>1</v>
      </c>
      <c r="CG398" s="19">
        <v>0.1</v>
      </c>
    </row>
    <row r="399" spans="1:85">
      <c r="A399" s="19">
        <v>13</v>
      </c>
      <c r="B399" s="19">
        <v>801</v>
      </c>
      <c r="C399" s="19">
        <v>1</v>
      </c>
      <c r="D399" s="19">
        <v>3</v>
      </c>
      <c r="E399" s="19">
        <v>0</v>
      </c>
      <c r="F399" s="24">
        <f t="shared" si="34"/>
        <v>5</v>
      </c>
      <c r="G399" s="19">
        <v>90</v>
      </c>
      <c r="H399" s="24">
        <f t="shared" si="36"/>
        <v>5</v>
      </c>
      <c r="I399" s="24">
        <f t="shared" si="37"/>
        <v>30</v>
      </c>
      <c r="J399" s="24">
        <f t="shared" si="38"/>
        <v>50</v>
      </c>
      <c r="K399" s="47" t="str">
        <f t="shared" si="35"/>
        <v>10</v>
      </c>
      <c r="L399" s="19">
        <v>86</v>
      </c>
      <c r="M399" s="19">
        <v>0</v>
      </c>
      <c r="N399" s="19">
        <v>0</v>
      </c>
      <c r="O399" s="19">
        <v>10</v>
      </c>
      <c r="P399" s="19">
        <v>0</v>
      </c>
      <c r="Q399" s="20" t="s">
        <v>175</v>
      </c>
      <c r="R399" s="19">
        <v>31</v>
      </c>
      <c r="S399" s="19">
        <v>30</v>
      </c>
      <c r="T399" s="19">
        <v>3</v>
      </c>
      <c r="U399" s="19">
        <v>2</v>
      </c>
      <c r="V399" s="19">
        <v>1.7999999999999999E-2</v>
      </c>
      <c r="W399" s="19">
        <v>3.0000000000000001E-3</v>
      </c>
      <c r="X399" s="19">
        <v>24</v>
      </c>
      <c r="Y399" s="19">
        <v>3.6</v>
      </c>
      <c r="Z399" s="20" t="s">
        <v>178</v>
      </c>
      <c r="AA399" s="19">
        <v>404</v>
      </c>
      <c r="AB399" s="19">
        <v>0.1</v>
      </c>
      <c r="AC399" s="19">
        <v>1</v>
      </c>
      <c r="AD399" s="19">
        <v>19</v>
      </c>
      <c r="AE399" s="19">
        <v>4</v>
      </c>
      <c r="AF399" s="19">
        <v>1</v>
      </c>
      <c r="AG399" s="19">
        <v>0.1</v>
      </c>
      <c r="AH399" s="19">
        <v>0</v>
      </c>
      <c r="BA399" s="19">
        <v>13</v>
      </c>
      <c r="BB399" s="19">
        <v>801</v>
      </c>
      <c r="BC399" s="19">
        <v>1</v>
      </c>
      <c r="BD399" s="19">
        <v>3</v>
      </c>
      <c r="BE399" s="19">
        <v>0</v>
      </c>
      <c r="BF399" s="19">
        <v>0.4</v>
      </c>
      <c r="BG399" s="19">
        <v>90</v>
      </c>
      <c r="BH399" s="19">
        <v>62</v>
      </c>
      <c r="BI399" s="19">
        <v>240</v>
      </c>
      <c r="BJ399" s="19">
        <v>2</v>
      </c>
      <c r="BK399" s="19">
        <v>12</v>
      </c>
      <c r="BL399" s="19">
        <v>86</v>
      </c>
      <c r="BM399" s="19">
        <v>0</v>
      </c>
      <c r="BN399" s="19">
        <v>0</v>
      </c>
      <c r="BO399" s="19">
        <v>10</v>
      </c>
      <c r="BP399" s="19">
        <v>0</v>
      </c>
      <c r="BQ399" s="20" t="s">
        <v>175</v>
      </c>
      <c r="BR399" s="19">
        <v>31</v>
      </c>
      <c r="BS399" s="19">
        <v>30</v>
      </c>
      <c r="BT399" s="19">
        <v>3</v>
      </c>
      <c r="BU399" s="19">
        <v>2</v>
      </c>
      <c r="BV399" s="19">
        <v>1.7999999999999999E-2</v>
      </c>
      <c r="BW399" s="19">
        <v>3.0000000000000001E-3</v>
      </c>
      <c r="BX399" s="19">
        <v>24</v>
      </c>
      <c r="BY399" s="19">
        <v>3.6</v>
      </c>
      <c r="BZ399" s="20" t="s">
        <v>178</v>
      </c>
      <c r="CA399" s="19">
        <v>404</v>
      </c>
      <c r="CB399" s="19">
        <v>0.1</v>
      </c>
      <c r="CC399" s="19">
        <v>1</v>
      </c>
      <c r="CD399" s="19">
        <v>19</v>
      </c>
      <c r="CE399" s="19">
        <v>4</v>
      </c>
      <c r="CF399" s="19">
        <v>1</v>
      </c>
      <c r="CG399" s="19">
        <v>0.1</v>
      </c>
    </row>
    <row r="400" spans="1:85">
      <c r="A400" s="19"/>
      <c r="B400" s="19"/>
      <c r="C400" s="19"/>
      <c r="D400" s="19"/>
      <c r="E400" s="19"/>
      <c r="F400" s="24" t="str">
        <f t="shared" si="34"/>
        <v/>
      </c>
      <c r="G400" s="19"/>
      <c r="H400" s="24" t="str">
        <f t="shared" si="36"/>
        <v/>
      </c>
      <c r="I400" s="24" t="str">
        <f t="shared" si="37"/>
        <v/>
      </c>
      <c r="J400" s="24" t="str">
        <f t="shared" si="38"/>
        <v/>
      </c>
      <c r="K400" s="47" t="str">
        <f t="shared" si="35"/>
        <v/>
      </c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>
        <v>0</v>
      </c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  <c r="BY400" s="19"/>
      <c r="BZ400" s="19"/>
      <c r="CA400" s="19"/>
      <c r="CB400" s="19"/>
      <c r="CC400" s="19"/>
      <c r="CD400" s="19"/>
      <c r="CE400" s="19"/>
      <c r="CF400" s="19"/>
      <c r="CG400" s="19"/>
    </row>
    <row r="401" spans="1:85">
      <c r="A401" s="19">
        <v>1</v>
      </c>
      <c r="B401" s="19">
        <v>9</v>
      </c>
      <c r="C401" s="19">
        <v>600</v>
      </c>
      <c r="D401" s="19">
        <v>100</v>
      </c>
      <c r="E401" s="19">
        <v>0</v>
      </c>
      <c r="F401" s="24">
        <f t="shared" si="34"/>
        <v>150</v>
      </c>
      <c r="G401" s="19">
        <v>45</v>
      </c>
      <c r="H401" s="24">
        <f t="shared" si="36"/>
        <v>15</v>
      </c>
      <c r="I401" s="24">
        <f t="shared" si="37"/>
        <v>5</v>
      </c>
      <c r="J401" s="24">
        <f t="shared" si="38"/>
        <v>80</v>
      </c>
      <c r="K401" s="47" t="str">
        <f t="shared" si="35"/>
        <v>03</v>
      </c>
      <c r="L401" s="19">
        <v>22</v>
      </c>
      <c r="M401" s="19">
        <v>0</v>
      </c>
      <c r="N401" s="19">
        <v>0</v>
      </c>
      <c r="O401" s="19">
        <v>1</v>
      </c>
      <c r="P401" s="19">
        <v>0</v>
      </c>
      <c r="Q401" s="20" t="s">
        <v>170</v>
      </c>
      <c r="R401" s="19">
        <v>22</v>
      </c>
      <c r="S401" s="19">
        <v>10</v>
      </c>
      <c r="T401" s="19">
        <v>2</v>
      </c>
      <c r="U401" s="19">
        <v>4</v>
      </c>
      <c r="V401" s="19">
        <v>0.46100000000000002</v>
      </c>
      <c r="W401" s="19">
        <v>0.5</v>
      </c>
      <c r="X401" s="19">
        <v>24</v>
      </c>
      <c r="Y401" s="19">
        <v>0</v>
      </c>
      <c r="Z401" s="20" t="s">
        <v>176</v>
      </c>
      <c r="AA401" s="19"/>
      <c r="AB401" s="19">
        <v>0</v>
      </c>
      <c r="AC401" s="19">
        <v>1</v>
      </c>
      <c r="AD401" s="19">
        <v>19</v>
      </c>
      <c r="AE401" s="19">
        <v>4</v>
      </c>
      <c r="AF401" s="19">
        <v>1</v>
      </c>
      <c r="AG401" s="19">
        <v>0.32</v>
      </c>
      <c r="AH401" s="19">
        <v>0</v>
      </c>
      <c r="BA401" s="19">
        <v>1</v>
      </c>
      <c r="BB401" s="19">
        <v>9</v>
      </c>
      <c r="BC401" s="19">
        <v>600</v>
      </c>
      <c r="BD401" s="19">
        <v>100</v>
      </c>
      <c r="BE401" s="19">
        <v>0</v>
      </c>
      <c r="BF401" s="19">
        <v>15</v>
      </c>
      <c r="BG401" s="19">
        <v>45</v>
      </c>
      <c r="BH401" s="19">
        <v>10</v>
      </c>
      <c r="BI401" s="19">
        <v>40</v>
      </c>
      <c r="BJ401" s="19">
        <v>5</v>
      </c>
      <c r="BK401" s="19">
        <v>2</v>
      </c>
      <c r="BL401" s="19">
        <v>22</v>
      </c>
      <c r="BM401" s="19">
        <v>0</v>
      </c>
      <c r="BN401" s="19">
        <v>0</v>
      </c>
      <c r="BO401" s="19">
        <v>1</v>
      </c>
      <c r="BP401" s="19">
        <v>0</v>
      </c>
      <c r="BQ401" s="20" t="s">
        <v>170</v>
      </c>
      <c r="BR401" s="19">
        <v>22</v>
      </c>
      <c r="BS401" s="19">
        <v>10</v>
      </c>
      <c r="BT401" s="19">
        <v>2</v>
      </c>
      <c r="BU401" s="19">
        <v>4</v>
      </c>
      <c r="BV401" s="19">
        <v>0.46100000000000002</v>
      </c>
      <c r="BW401" s="19">
        <v>0.5</v>
      </c>
      <c r="BX401" s="19">
        <v>24</v>
      </c>
      <c r="BY401" s="19">
        <v>0</v>
      </c>
      <c r="BZ401" s="20" t="s">
        <v>176</v>
      </c>
      <c r="CA401" s="19"/>
      <c r="CB401" s="19">
        <v>0</v>
      </c>
      <c r="CC401" s="19">
        <v>1</v>
      </c>
      <c r="CD401" s="19">
        <v>19</v>
      </c>
      <c r="CE401" s="19">
        <v>4</v>
      </c>
      <c r="CF401" s="19">
        <v>1</v>
      </c>
      <c r="CG401" s="19">
        <v>0.32</v>
      </c>
    </row>
    <row r="402" spans="1:85">
      <c r="A402" s="19">
        <v>2</v>
      </c>
      <c r="B402" s="19">
        <v>8</v>
      </c>
      <c r="C402" s="19">
        <v>360</v>
      </c>
      <c r="D402" s="19">
        <v>50</v>
      </c>
      <c r="E402" s="19">
        <v>0</v>
      </c>
      <c r="F402" s="24">
        <f t="shared" si="34"/>
        <v>120</v>
      </c>
      <c r="G402" s="19">
        <v>60</v>
      </c>
      <c r="H402" s="24">
        <f t="shared" si="36"/>
        <v>15</v>
      </c>
      <c r="I402" s="24">
        <f t="shared" si="37"/>
        <v>8</v>
      </c>
      <c r="J402" s="24">
        <f t="shared" si="38"/>
        <v>80</v>
      </c>
      <c r="K402" s="47" t="str">
        <f t="shared" si="35"/>
        <v>03</v>
      </c>
      <c r="L402" s="19">
        <v>22</v>
      </c>
      <c r="M402" s="19">
        <v>0</v>
      </c>
      <c r="N402" s="19">
        <v>0</v>
      </c>
      <c r="O402" s="19">
        <v>1</v>
      </c>
      <c r="P402" s="19">
        <v>0</v>
      </c>
      <c r="Q402" s="20" t="s">
        <v>170</v>
      </c>
      <c r="R402" s="19">
        <v>22</v>
      </c>
      <c r="S402" s="19">
        <v>10</v>
      </c>
      <c r="T402" s="19">
        <v>2</v>
      </c>
      <c r="U402" s="19">
        <v>4</v>
      </c>
      <c r="V402" s="19">
        <v>0.29499999999999998</v>
      </c>
      <c r="W402" s="19">
        <v>0.28499999999999998</v>
      </c>
      <c r="X402" s="19">
        <v>24</v>
      </c>
      <c r="Y402" s="19">
        <v>0</v>
      </c>
      <c r="Z402" s="20" t="s">
        <v>176</v>
      </c>
      <c r="AA402" s="19"/>
      <c r="AB402" s="19">
        <v>0</v>
      </c>
      <c r="AC402" s="19">
        <v>1</v>
      </c>
      <c r="AD402" s="19">
        <v>19</v>
      </c>
      <c r="AE402" s="19">
        <v>4</v>
      </c>
      <c r="AF402" s="19">
        <v>1</v>
      </c>
      <c r="AG402" s="19">
        <v>0.32</v>
      </c>
      <c r="AH402" s="19">
        <v>0</v>
      </c>
      <c r="BA402" s="19">
        <v>2</v>
      </c>
      <c r="BB402" s="19">
        <v>8</v>
      </c>
      <c r="BC402" s="19">
        <v>360</v>
      </c>
      <c r="BD402" s="19">
        <v>50</v>
      </c>
      <c r="BE402" s="19">
        <v>0</v>
      </c>
      <c r="BF402" s="19">
        <v>12</v>
      </c>
      <c r="BG402" s="19">
        <v>60</v>
      </c>
      <c r="BH402" s="19">
        <v>17</v>
      </c>
      <c r="BI402" s="19">
        <v>60</v>
      </c>
      <c r="BJ402" s="19">
        <v>5</v>
      </c>
      <c r="BK402" s="19">
        <v>2</v>
      </c>
      <c r="BL402" s="19">
        <v>22</v>
      </c>
      <c r="BM402" s="19">
        <v>0</v>
      </c>
      <c r="BN402" s="19">
        <v>0</v>
      </c>
      <c r="BO402" s="19">
        <v>1</v>
      </c>
      <c r="BP402" s="19">
        <v>0</v>
      </c>
      <c r="BQ402" s="20" t="s">
        <v>170</v>
      </c>
      <c r="BR402" s="19">
        <v>22</v>
      </c>
      <c r="BS402" s="19">
        <v>10</v>
      </c>
      <c r="BT402" s="19">
        <v>2</v>
      </c>
      <c r="BU402" s="19">
        <v>4</v>
      </c>
      <c r="BV402" s="19">
        <v>0.29499999999999998</v>
      </c>
      <c r="BW402" s="19">
        <v>0.28499999999999998</v>
      </c>
      <c r="BX402" s="19">
        <v>24</v>
      </c>
      <c r="BY402" s="19">
        <v>0</v>
      </c>
      <c r="BZ402" s="20" t="s">
        <v>176</v>
      </c>
      <c r="CA402" s="19"/>
      <c r="CB402" s="19">
        <v>0</v>
      </c>
      <c r="CC402" s="19">
        <v>1</v>
      </c>
      <c r="CD402" s="19">
        <v>19</v>
      </c>
      <c r="CE402" s="19">
        <v>4</v>
      </c>
      <c r="CF402" s="19">
        <v>1</v>
      </c>
      <c r="CG402" s="19">
        <v>0.32</v>
      </c>
    </row>
    <row r="403" spans="1:85">
      <c r="A403" s="19">
        <v>3</v>
      </c>
      <c r="B403" s="19">
        <v>7</v>
      </c>
      <c r="C403" s="19">
        <v>140</v>
      </c>
      <c r="D403" s="19">
        <v>30</v>
      </c>
      <c r="E403" s="19">
        <v>0</v>
      </c>
      <c r="F403" s="24">
        <f t="shared" si="34"/>
        <v>75</v>
      </c>
      <c r="G403" s="19">
        <v>150</v>
      </c>
      <c r="H403" s="24">
        <f t="shared" si="36"/>
        <v>15</v>
      </c>
      <c r="I403" s="24">
        <f t="shared" si="37"/>
        <v>8</v>
      </c>
      <c r="J403" s="24">
        <f t="shared" si="38"/>
        <v>80</v>
      </c>
      <c r="K403" s="47" t="str">
        <f t="shared" si="35"/>
        <v>03</v>
      </c>
      <c r="L403" s="19">
        <v>62</v>
      </c>
      <c r="M403" s="19">
        <v>0</v>
      </c>
      <c r="N403" s="19">
        <v>0</v>
      </c>
      <c r="O403" s="19">
        <v>1</v>
      </c>
      <c r="P403" s="19">
        <v>0</v>
      </c>
      <c r="Q403" s="20" t="s">
        <v>170</v>
      </c>
      <c r="R403" s="19">
        <v>42</v>
      </c>
      <c r="S403" s="19">
        <v>10</v>
      </c>
      <c r="T403" s="19">
        <v>2</v>
      </c>
      <c r="U403" s="19">
        <v>4</v>
      </c>
      <c r="V403" s="19">
        <v>0.22600000000000001</v>
      </c>
      <c r="W403" s="19">
        <v>0.20610000000000001</v>
      </c>
      <c r="X403" s="19">
        <v>24</v>
      </c>
      <c r="Y403" s="19">
        <v>0</v>
      </c>
      <c r="Z403" s="20" t="s">
        <v>176</v>
      </c>
      <c r="AA403" s="19"/>
      <c r="AB403" s="19">
        <v>0</v>
      </c>
      <c r="AC403" s="19">
        <v>1</v>
      </c>
      <c r="AD403" s="19">
        <v>19</v>
      </c>
      <c r="AE403" s="19">
        <v>4</v>
      </c>
      <c r="AF403" s="19">
        <v>1</v>
      </c>
      <c r="AG403" s="19">
        <v>0.32</v>
      </c>
      <c r="AH403" s="19">
        <v>0</v>
      </c>
      <c r="BA403" s="19">
        <v>3</v>
      </c>
      <c r="BB403" s="19">
        <v>7</v>
      </c>
      <c r="BC403" s="19">
        <v>140</v>
      </c>
      <c r="BD403" s="19">
        <v>30</v>
      </c>
      <c r="BE403" s="19">
        <v>0</v>
      </c>
      <c r="BF403" s="19">
        <v>7.4</v>
      </c>
      <c r="BG403" s="19">
        <v>150</v>
      </c>
      <c r="BH403" s="19">
        <v>17</v>
      </c>
      <c r="BI403" s="19">
        <v>60</v>
      </c>
      <c r="BJ403" s="19">
        <v>5</v>
      </c>
      <c r="BK403" s="19">
        <v>2</v>
      </c>
      <c r="BL403" s="19">
        <v>62</v>
      </c>
      <c r="BM403" s="19">
        <v>0</v>
      </c>
      <c r="BN403" s="19">
        <v>0</v>
      </c>
      <c r="BO403" s="19">
        <v>1</v>
      </c>
      <c r="BP403" s="19">
        <v>0</v>
      </c>
      <c r="BQ403" s="20" t="s">
        <v>170</v>
      </c>
      <c r="BR403" s="19">
        <v>42</v>
      </c>
      <c r="BS403" s="19">
        <v>10</v>
      </c>
      <c r="BT403" s="19">
        <v>2</v>
      </c>
      <c r="BU403" s="19">
        <v>4</v>
      </c>
      <c r="BV403" s="19">
        <v>0.22600000000000001</v>
      </c>
      <c r="BW403" s="19">
        <v>0.20610000000000001</v>
      </c>
      <c r="BX403" s="19">
        <v>24</v>
      </c>
      <c r="BY403" s="19">
        <v>0</v>
      </c>
      <c r="BZ403" s="20" t="s">
        <v>176</v>
      </c>
      <c r="CA403" s="19"/>
      <c r="CB403" s="19">
        <v>0</v>
      </c>
      <c r="CC403" s="19">
        <v>1</v>
      </c>
      <c r="CD403" s="19">
        <v>19</v>
      </c>
      <c r="CE403" s="19">
        <v>4</v>
      </c>
      <c r="CF403" s="19">
        <v>1</v>
      </c>
      <c r="CG403" s="19">
        <v>0.32</v>
      </c>
    </row>
    <row r="404" spans="1:85">
      <c r="A404" s="19">
        <v>4</v>
      </c>
      <c r="B404" s="19">
        <v>6</v>
      </c>
      <c r="C404" s="19">
        <v>90</v>
      </c>
      <c r="D404" s="19">
        <v>30</v>
      </c>
      <c r="E404" s="19">
        <v>0</v>
      </c>
      <c r="F404" s="24">
        <f t="shared" si="34"/>
        <v>55</v>
      </c>
      <c r="G404" s="19">
        <v>150</v>
      </c>
      <c r="H404" s="24">
        <f t="shared" si="36"/>
        <v>15</v>
      </c>
      <c r="I404" s="24">
        <f t="shared" si="37"/>
        <v>8</v>
      </c>
      <c r="J404" s="24">
        <f t="shared" si="38"/>
        <v>80</v>
      </c>
      <c r="K404" s="47" t="str">
        <f t="shared" si="35"/>
        <v>03</v>
      </c>
      <c r="L404" s="19">
        <v>62</v>
      </c>
      <c r="M404" s="19">
        <v>0</v>
      </c>
      <c r="N404" s="19">
        <v>0</v>
      </c>
      <c r="O404" s="19">
        <v>1</v>
      </c>
      <c r="P404" s="19">
        <v>0</v>
      </c>
      <c r="Q404" s="20" t="s">
        <v>170</v>
      </c>
      <c r="R404" s="19">
        <v>42</v>
      </c>
      <c r="S404" s="19">
        <v>10</v>
      </c>
      <c r="T404" s="19">
        <v>2</v>
      </c>
      <c r="U404" s="19">
        <v>4</v>
      </c>
      <c r="V404" s="19">
        <v>0.157</v>
      </c>
      <c r="W404" s="19">
        <v>0.1411</v>
      </c>
      <c r="X404" s="19">
        <v>24</v>
      </c>
      <c r="Y404" s="19">
        <v>0</v>
      </c>
      <c r="Z404" s="20" t="s">
        <v>176</v>
      </c>
      <c r="AA404" s="19"/>
      <c r="AB404" s="19">
        <v>0</v>
      </c>
      <c r="AC404" s="19">
        <v>1</v>
      </c>
      <c r="AD404" s="19">
        <v>19</v>
      </c>
      <c r="AE404" s="19">
        <v>4</v>
      </c>
      <c r="AF404" s="19">
        <v>1</v>
      </c>
      <c r="AG404" s="19">
        <v>0.32</v>
      </c>
      <c r="AH404" s="19">
        <v>0</v>
      </c>
      <c r="BA404" s="19">
        <v>4</v>
      </c>
      <c r="BB404" s="19">
        <v>6</v>
      </c>
      <c r="BC404" s="19">
        <v>90</v>
      </c>
      <c r="BD404" s="19">
        <v>30</v>
      </c>
      <c r="BE404" s="19">
        <v>0</v>
      </c>
      <c r="BF404" s="19">
        <v>5.4</v>
      </c>
      <c r="BG404" s="19">
        <v>150</v>
      </c>
      <c r="BH404" s="19">
        <v>17</v>
      </c>
      <c r="BI404" s="19">
        <v>60</v>
      </c>
      <c r="BJ404" s="19">
        <v>5</v>
      </c>
      <c r="BK404" s="19">
        <v>2</v>
      </c>
      <c r="BL404" s="19">
        <v>62</v>
      </c>
      <c r="BM404" s="19">
        <v>0</v>
      </c>
      <c r="BN404" s="19">
        <v>0</v>
      </c>
      <c r="BO404" s="19">
        <v>1</v>
      </c>
      <c r="BP404" s="19">
        <v>0</v>
      </c>
      <c r="BQ404" s="20" t="s">
        <v>170</v>
      </c>
      <c r="BR404" s="19">
        <v>42</v>
      </c>
      <c r="BS404" s="19">
        <v>10</v>
      </c>
      <c r="BT404" s="19">
        <v>2</v>
      </c>
      <c r="BU404" s="19">
        <v>4</v>
      </c>
      <c r="BV404" s="19">
        <v>0.157</v>
      </c>
      <c r="BW404" s="19">
        <v>0.1411</v>
      </c>
      <c r="BX404" s="19">
        <v>24</v>
      </c>
      <c r="BY404" s="19">
        <v>0</v>
      </c>
      <c r="BZ404" s="20" t="s">
        <v>176</v>
      </c>
      <c r="CA404" s="19"/>
      <c r="CB404" s="19">
        <v>0</v>
      </c>
      <c r="CC404" s="19">
        <v>1</v>
      </c>
      <c r="CD404" s="19">
        <v>19</v>
      </c>
      <c r="CE404" s="19">
        <v>4</v>
      </c>
      <c r="CF404" s="19">
        <v>1</v>
      </c>
      <c r="CG404" s="19">
        <v>0.32</v>
      </c>
    </row>
    <row r="405" spans="1:85">
      <c r="A405" s="19">
        <v>5</v>
      </c>
      <c r="B405" s="19">
        <v>5</v>
      </c>
      <c r="C405" s="19">
        <v>60</v>
      </c>
      <c r="D405" s="19">
        <v>30</v>
      </c>
      <c r="E405" s="19">
        <v>0</v>
      </c>
      <c r="F405" s="24">
        <f t="shared" si="34"/>
        <v>45</v>
      </c>
      <c r="G405" s="19">
        <v>150</v>
      </c>
      <c r="H405" s="24">
        <f t="shared" si="36"/>
        <v>15</v>
      </c>
      <c r="I405" s="24">
        <f t="shared" si="37"/>
        <v>8</v>
      </c>
      <c r="J405" s="24">
        <f t="shared" si="38"/>
        <v>80</v>
      </c>
      <c r="K405" s="47" t="str">
        <f t="shared" si="35"/>
        <v>03</v>
      </c>
      <c r="L405" s="19">
        <v>62</v>
      </c>
      <c r="M405" s="19">
        <v>0</v>
      </c>
      <c r="N405" s="19">
        <v>0</v>
      </c>
      <c r="O405" s="19">
        <v>1</v>
      </c>
      <c r="P405" s="19">
        <v>0</v>
      </c>
      <c r="Q405" s="20" t="s">
        <v>170</v>
      </c>
      <c r="R405" s="19">
        <v>42</v>
      </c>
      <c r="S405" s="19">
        <v>10</v>
      </c>
      <c r="T405" s="19">
        <v>2</v>
      </c>
      <c r="U405" s="19">
        <v>4</v>
      </c>
      <c r="V405" s="19">
        <v>0.111</v>
      </c>
      <c r="W405" s="19">
        <v>9.9099999999999994E-2</v>
      </c>
      <c r="X405" s="19">
        <v>24</v>
      </c>
      <c r="Y405" s="19">
        <v>0</v>
      </c>
      <c r="Z405" s="20" t="s">
        <v>176</v>
      </c>
      <c r="AA405" s="19"/>
      <c r="AB405" s="19">
        <v>0</v>
      </c>
      <c r="AC405" s="19">
        <v>1</v>
      </c>
      <c r="AD405" s="19">
        <v>19</v>
      </c>
      <c r="AE405" s="19">
        <v>4</v>
      </c>
      <c r="AF405" s="19">
        <v>1</v>
      </c>
      <c r="AG405" s="19">
        <v>0.32</v>
      </c>
      <c r="AH405" s="19">
        <v>0</v>
      </c>
      <c r="BA405" s="19">
        <v>5</v>
      </c>
      <c r="BB405" s="19">
        <v>5</v>
      </c>
      <c r="BC405" s="19">
        <v>60</v>
      </c>
      <c r="BD405" s="19">
        <v>30</v>
      </c>
      <c r="BE405" s="19">
        <v>0</v>
      </c>
      <c r="BF405" s="19">
        <v>4.4000000000000004</v>
      </c>
      <c r="BG405" s="19">
        <v>150</v>
      </c>
      <c r="BH405" s="19">
        <v>17</v>
      </c>
      <c r="BI405" s="19">
        <v>60</v>
      </c>
      <c r="BJ405" s="19">
        <v>5</v>
      </c>
      <c r="BK405" s="19">
        <v>2</v>
      </c>
      <c r="BL405" s="19">
        <v>62</v>
      </c>
      <c r="BM405" s="19">
        <v>0</v>
      </c>
      <c r="BN405" s="19">
        <v>0</v>
      </c>
      <c r="BO405" s="19">
        <v>1</v>
      </c>
      <c r="BP405" s="19">
        <v>0</v>
      </c>
      <c r="BQ405" s="20" t="s">
        <v>170</v>
      </c>
      <c r="BR405" s="19">
        <v>42</v>
      </c>
      <c r="BS405" s="19">
        <v>10</v>
      </c>
      <c r="BT405" s="19">
        <v>2</v>
      </c>
      <c r="BU405" s="19">
        <v>4</v>
      </c>
      <c r="BV405" s="19">
        <v>0.111</v>
      </c>
      <c r="BW405" s="19">
        <v>9.9099999999999994E-2</v>
      </c>
      <c r="BX405" s="19">
        <v>24</v>
      </c>
      <c r="BY405" s="19">
        <v>0</v>
      </c>
      <c r="BZ405" s="20" t="s">
        <v>176</v>
      </c>
      <c r="CA405" s="19"/>
      <c r="CB405" s="19">
        <v>0</v>
      </c>
      <c r="CC405" s="19">
        <v>1</v>
      </c>
      <c r="CD405" s="19">
        <v>19</v>
      </c>
      <c r="CE405" s="19">
        <v>4</v>
      </c>
      <c r="CF405" s="19">
        <v>1</v>
      </c>
      <c r="CG405" s="19">
        <v>0.32</v>
      </c>
    </row>
    <row r="406" spans="1:85">
      <c r="A406" s="19">
        <v>6</v>
      </c>
      <c r="B406" s="19">
        <v>4</v>
      </c>
      <c r="C406" s="19">
        <v>30</v>
      </c>
      <c r="D406" s="19">
        <v>15</v>
      </c>
      <c r="E406" s="19">
        <v>0</v>
      </c>
      <c r="F406" s="24">
        <f t="shared" si="34"/>
        <v>35</v>
      </c>
      <c r="G406" s="19">
        <v>150</v>
      </c>
      <c r="H406" s="24">
        <f t="shared" si="36"/>
        <v>15</v>
      </c>
      <c r="I406" s="24">
        <f t="shared" si="37"/>
        <v>8</v>
      </c>
      <c r="J406" s="24">
        <f t="shared" si="38"/>
        <v>80</v>
      </c>
      <c r="K406" s="47" t="str">
        <f t="shared" si="35"/>
        <v>03</v>
      </c>
      <c r="L406" s="19">
        <v>62</v>
      </c>
      <c r="M406" s="19">
        <v>0</v>
      </c>
      <c r="N406" s="19">
        <v>0</v>
      </c>
      <c r="O406" s="19">
        <v>0</v>
      </c>
      <c r="P406" s="19">
        <v>0</v>
      </c>
      <c r="Q406" s="20" t="s">
        <v>170</v>
      </c>
      <c r="R406" s="19">
        <v>42</v>
      </c>
      <c r="S406" s="19">
        <v>10</v>
      </c>
      <c r="T406" s="19">
        <v>2</v>
      </c>
      <c r="U406" s="19">
        <v>4</v>
      </c>
      <c r="V406" s="19">
        <v>7.2999999999999995E-2</v>
      </c>
      <c r="W406" s="19">
        <v>6.4100000000000004E-2</v>
      </c>
      <c r="X406" s="19">
        <v>24</v>
      </c>
      <c r="Y406" s="19">
        <v>0</v>
      </c>
      <c r="Z406" s="20" t="s">
        <v>176</v>
      </c>
      <c r="AA406" s="19"/>
      <c r="AB406" s="19">
        <v>2.8</v>
      </c>
      <c r="AC406" s="19">
        <v>1</v>
      </c>
      <c r="AD406" s="19">
        <v>19</v>
      </c>
      <c r="AE406" s="19">
        <v>4</v>
      </c>
      <c r="AF406" s="19">
        <v>1</v>
      </c>
      <c r="AG406" s="19">
        <v>0.32</v>
      </c>
      <c r="AH406" s="19">
        <v>0</v>
      </c>
      <c r="BA406" s="19">
        <v>6</v>
      </c>
      <c r="BB406" s="19">
        <v>4</v>
      </c>
      <c r="BC406" s="19">
        <v>30</v>
      </c>
      <c r="BD406" s="19">
        <v>15</v>
      </c>
      <c r="BE406" s="19">
        <v>0</v>
      </c>
      <c r="BF406" s="19">
        <v>3.4</v>
      </c>
      <c r="BG406" s="19">
        <v>150</v>
      </c>
      <c r="BH406" s="19">
        <v>17</v>
      </c>
      <c r="BI406" s="19">
        <v>60</v>
      </c>
      <c r="BJ406" s="19">
        <v>5</v>
      </c>
      <c r="BK406" s="19">
        <v>2</v>
      </c>
      <c r="BL406" s="19">
        <v>62</v>
      </c>
      <c r="BM406" s="19">
        <v>0</v>
      </c>
      <c r="BN406" s="19">
        <v>0</v>
      </c>
      <c r="BO406" s="19">
        <v>0</v>
      </c>
      <c r="BP406" s="19">
        <v>0</v>
      </c>
      <c r="BQ406" s="20" t="s">
        <v>170</v>
      </c>
      <c r="BR406" s="19">
        <v>42</v>
      </c>
      <c r="BS406" s="19">
        <v>10</v>
      </c>
      <c r="BT406" s="19">
        <v>2</v>
      </c>
      <c r="BU406" s="19">
        <v>4</v>
      </c>
      <c r="BV406" s="19">
        <v>7.2999999999999995E-2</v>
      </c>
      <c r="BW406" s="19">
        <v>6.4100000000000004E-2</v>
      </c>
      <c r="BX406" s="19">
        <v>24</v>
      </c>
      <c r="BY406" s="19">
        <v>0</v>
      </c>
      <c r="BZ406" s="20" t="s">
        <v>176</v>
      </c>
      <c r="CA406" s="19"/>
      <c r="CB406" s="19">
        <v>2.8</v>
      </c>
      <c r="CC406" s="19">
        <v>1</v>
      </c>
      <c r="CD406" s="19">
        <v>19</v>
      </c>
      <c r="CE406" s="19">
        <v>4</v>
      </c>
      <c r="CF406" s="19">
        <v>1</v>
      </c>
      <c r="CG406" s="19">
        <v>0.32</v>
      </c>
    </row>
    <row r="407" spans="1:85">
      <c r="A407" s="19">
        <v>7</v>
      </c>
      <c r="B407" s="19">
        <v>3</v>
      </c>
      <c r="C407" s="19">
        <v>20</v>
      </c>
      <c r="D407" s="19">
        <v>10</v>
      </c>
      <c r="E407" s="19">
        <v>0</v>
      </c>
      <c r="F407" s="24">
        <f t="shared" si="34"/>
        <v>25</v>
      </c>
      <c r="G407" s="19">
        <v>150</v>
      </c>
      <c r="H407" s="24">
        <f t="shared" si="36"/>
        <v>15</v>
      </c>
      <c r="I407" s="24">
        <f t="shared" si="37"/>
        <v>10</v>
      </c>
      <c r="J407" s="24">
        <f t="shared" si="38"/>
        <v>80</v>
      </c>
      <c r="K407" s="47" t="str">
        <f t="shared" si="35"/>
        <v>00</v>
      </c>
      <c r="L407" s="19">
        <v>73</v>
      </c>
      <c r="M407" s="19">
        <v>0</v>
      </c>
      <c r="N407" s="19">
        <v>0</v>
      </c>
      <c r="O407" s="19">
        <v>0</v>
      </c>
      <c r="P407" s="19">
        <v>0</v>
      </c>
      <c r="Q407" s="20" t="s">
        <v>170</v>
      </c>
      <c r="R407" s="19">
        <v>42</v>
      </c>
      <c r="S407" s="19">
        <v>15</v>
      </c>
      <c r="T407" s="19">
        <v>2</v>
      </c>
      <c r="U407" s="19">
        <v>4</v>
      </c>
      <c r="V407" s="19">
        <v>5.0999999999999997E-2</v>
      </c>
      <c r="W407" s="19">
        <v>4.41E-2</v>
      </c>
      <c r="X407" s="19">
        <v>24</v>
      </c>
      <c r="Y407" s="19">
        <v>0</v>
      </c>
      <c r="Z407" s="20" t="s">
        <v>176</v>
      </c>
      <c r="AA407" s="19"/>
      <c r="AB407" s="19">
        <v>2</v>
      </c>
      <c r="AC407" s="19">
        <v>1</v>
      </c>
      <c r="AD407" s="19">
        <v>19</v>
      </c>
      <c r="AE407" s="19">
        <v>4</v>
      </c>
      <c r="AF407" s="19">
        <v>1</v>
      </c>
      <c r="AG407" s="19">
        <v>0.32</v>
      </c>
      <c r="AH407" s="19">
        <v>0</v>
      </c>
      <c r="BA407" s="19">
        <v>7</v>
      </c>
      <c r="BB407" s="19">
        <v>3</v>
      </c>
      <c r="BC407" s="19">
        <v>20</v>
      </c>
      <c r="BD407" s="19">
        <v>10</v>
      </c>
      <c r="BE407" s="19">
        <v>0</v>
      </c>
      <c r="BF407" s="19">
        <v>2.4</v>
      </c>
      <c r="BG407" s="19">
        <v>150</v>
      </c>
      <c r="BH407" s="19">
        <v>17</v>
      </c>
      <c r="BI407" s="19">
        <v>80</v>
      </c>
      <c r="BJ407" s="19">
        <v>5</v>
      </c>
      <c r="BK407" s="19">
        <v>2</v>
      </c>
      <c r="BL407" s="19">
        <v>73</v>
      </c>
      <c r="BM407" s="19">
        <v>0</v>
      </c>
      <c r="BN407" s="19">
        <v>0</v>
      </c>
      <c r="BO407" s="19">
        <v>0</v>
      </c>
      <c r="BP407" s="19">
        <v>0</v>
      </c>
      <c r="BQ407" s="20" t="s">
        <v>170</v>
      </c>
      <c r="BR407" s="19">
        <v>42</v>
      </c>
      <c r="BS407" s="19">
        <v>15</v>
      </c>
      <c r="BT407" s="19">
        <v>2</v>
      </c>
      <c r="BU407" s="19">
        <v>4</v>
      </c>
      <c r="BV407" s="19">
        <v>5.0999999999999997E-2</v>
      </c>
      <c r="BW407" s="19">
        <v>4.41E-2</v>
      </c>
      <c r="BX407" s="19">
        <v>24</v>
      </c>
      <c r="BY407" s="19">
        <v>0</v>
      </c>
      <c r="BZ407" s="20" t="s">
        <v>176</v>
      </c>
      <c r="CA407" s="19"/>
      <c r="CB407" s="19">
        <v>2</v>
      </c>
      <c r="CC407" s="19">
        <v>1</v>
      </c>
      <c r="CD407" s="19">
        <v>19</v>
      </c>
      <c r="CE407" s="19">
        <v>4</v>
      </c>
      <c r="CF407" s="19">
        <v>1</v>
      </c>
      <c r="CG407" s="19">
        <v>0.32</v>
      </c>
    </row>
    <row r="408" spans="1:85">
      <c r="A408" s="19">
        <v>8</v>
      </c>
      <c r="B408" s="19">
        <v>2</v>
      </c>
      <c r="C408" s="19">
        <v>10</v>
      </c>
      <c r="D408" s="19">
        <v>10</v>
      </c>
      <c r="E408" s="19">
        <v>0</v>
      </c>
      <c r="F408" s="24">
        <f t="shared" si="34"/>
        <v>15</v>
      </c>
      <c r="G408" s="19">
        <v>160</v>
      </c>
      <c r="H408" s="24">
        <f t="shared" si="36"/>
        <v>15</v>
      </c>
      <c r="I408" s="24">
        <f t="shared" si="37"/>
        <v>19</v>
      </c>
      <c r="J408" s="24">
        <f t="shared" si="38"/>
        <v>80</v>
      </c>
      <c r="K408" s="47" t="str">
        <f t="shared" si="35"/>
        <v>00</v>
      </c>
      <c r="L408" s="19">
        <v>73</v>
      </c>
      <c r="M408" s="19">
        <v>0</v>
      </c>
      <c r="N408" s="19">
        <v>0</v>
      </c>
      <c r="O408" s="19">
        <v>0</v>
      </c>
      <c r="P408" s="19">
        <v>0</v>
      </c>
      <c r="Q408" s="20" t="s">
        <v>170</v>
      </c>
      <c r="R408" s="19">
        <v>42</v>
      </c>
      <c r="S408" s="19">
        <v>15</v>
      </c>
      <c r="T408" s="19">
        <v>2</v>
      </c>
      <c r="U408" s="19">
        <v>4</v>
      </c>
      <c r="V408" s="19">
        <v>3.2000000000000001E-2</v>
      </c>
      <c r="W408" s="19">
        <v>2.7099999999999999E-2</v>
      </c>
      <c r="X408" s="19">
        <v>24</v>
      </c>
      <c r="Y408" s="19">
        <v>0</v>
      </c>
      <c r="Z408" s="20" t="s">
        <v>176</v>
      </c>
      <c r="AA408" s="19"/>
      <c r="AB408" s="19">
        <v>1.1200000000000001</v>
      </c>
      <c r="AC408" s="19">
        <v>1</v>
      </c>
      <c r="AD408" s="19">
        <v>19</v>
      </c>
      <c r="AE408" s="19">
        <v>4</v>
      </c>
      <c r="AF408" s="19">
        <v>1</v>
      </c>
      <c r="AG408" s="19">
        <v>0.32</v>
      </c>
      <c r="AH408" s="19">
        <v>0</v>
      </c>
      <c r="BA408" s="19">
        <v>8</v>
      </c>
      <c r="BB408" s="19">
        <v>2</v>
      </c>
      <c r="BC408" s="19">
        <v>10</v>
      </c>
      <c r="BD408" s="19">
        <v>10</v>
      </c>
      <c r="BE408" s="19">
        <v>0</v>
      </c>
      <c r="BF408" s="19">
        <v>1.4</v>
      </c>
      <c r="BG408" s="19">
        <v>160</v>
      </c>
      <c r="BH408" s="19">
        <v>17</v>
      </c>
      <c r="BI408" s="19">
        <v>150</v>
      </c>
      <c r="BJ408" s="19">
        <v>5</v>
      </c>
      <c r="BK408" s="19">
        <v>2</v>
      </c>
      <c r="BL408" s="19">
        <v>73</v>
      </c>
      <c r="BM408" s="19">
        <v>0</v>
      </c>
      <c r="BN408" s="19">
        <v>0</v>
      </c>
      <c r="BO408" s="19">
        <v>0</v>
      </c>
      <c r="BP408" s="19">
        <v>0</v>
      </c>
      <c r="BQ408" s="20" t="s">
        <v>170</v>
      </c>
      <c r="BR408" s="19">
        <v>42</v>
      </c>
      <c r="BS408" s="19">
        <v>15</v>
      </c>
      <c r="BT408" s="19">
        <v>2</v>
      </c>
      <c r="BU408" s="19">
        <v>4</v>
      </c>
      <c r="BV408" s="19">
        <v>3.2000000000000001E-2</v>
      </c>
      <c r="BW408" s="19">
        <v>2.7099999999999999E-2</v>
      </c>
      <c r="BX408" s="19">
        <v>24</v>
      </c>
      <c r="BY408" s="19">
        <v>0</v>
      </c>
      <c r="BZ408" s="20" t="s">
        <v>176</v>
      </c>
      <c r="CA408" s="19"/>
      <c r="CB408" s="19">
        <v>1.1200000000000001</v>
      </c>
      <c r="CC408" s="19">
        <v>1</v>
      </c>
      <c r="CD408" s="19">
        <v>19</v>
      </c>
      <c r="CE408" s="19">
        <v>4</v>
      </c>
      <c r="CF408" s="19">
        <v>1</v>
      </c>
      <c r="CG408" s="19">
        <v>0.32</v>
      </c>
    </row>
    <row r="409" spans="1:85">
      <c r="A409" s="19">
        <v>9</v>
      </c>
      <c r="B409" s="19">
        <v>801</v>
      </c>
      <c r="C409" s="19">
        <v>1</v>
      </c>
      <c r="D409" s="19">
        <v>15</v>
      </c>
      <c r="E409" s="19">
        <v>0</v>
      </c>
      <c r="F409" s="24">
        <f t="shared" si="34"/>
        <v>15</v>
      </c>
      <c r="G409" s="19">
        <v>180</v>
      </c>
      <c r="H409" s="24">
        <f t="shared" si="36"/>
        <v>15</v>
      </c>
      <c r="I409" s="24">
        <f t="shared" si="37"/>
        <v>19</v>
      </c>
      <c r="J409" s="24">
        <f t="shared" si="38"/>
        <v>80</v>
      </c>
      <c r="K409" s="47" t="str">
        <f t="shared" si="35"/>
        <v>00</v>
      </c>
      <c r="L409" s="19">
        <v>73</v>
      </c>
      <c r="M409" s="19">
        <v>0</v>
      </c>
      <c r="N409" s="19">
        <v>2</v>
      </c>
      <c r="O409" s="19">
        <v>0</v>
      </c>
      <c r="P409" s="19">
        <v>3</v>
      </c>
      <c r="Q409" s="20" t="s">
        <v>175</v>
      </c>
      <c r="R409" s="19">
        <v>41</v>
      </c>
      <c r="S409" s="19">
        <v>30</v>
      </c>
      <c r="T409" s="19">
        <v>2</v>
      </c>
      <c r="U409" s="19">
        <v>4</v>
      </c>
      <c r="V409" s="19">
        <v>7.0000000000000001E-3</v>
      </c>
      <c r="W409" s="19">
        <v>7.0000000000000001E-3</v>
      </c>
      <c r="X409" s="19">
        <v>24</v>
      </c>
      <c r="Y409" s="19">
        <v>0</v>
      </c>
      <c r="Z409" s="20" t="s">
        <v>176</v>
      </c>
      <c r="AA409" s="19"/>
      <c r="AB409" s="19">
        <v>0.8</v>
      </c>
      <c r="AC409" s="19">
        <v>1</v>
      </c>
      <c r="AD409" s="19">
        <v>19</v>
      </c>
      <c r="AE409" s="19">
        <v>4</v>
      </c>
      <c r="AF409" s="19">
        <v>1</v>
      </c>
      <c r="AG409" s="19">
        <v>0.32</v>
      </c>
      <c r="AH409" s="19">
        <v>0</v>
      </c>
      <c r="BA409" s="19">
        <v>9</v>
      </c>
      <c r="BB409" s="19">
        <v>801</v>
      </c>
      <c r="BC409" s="19">
        <v>1</v>
      </c>
      <c r="BD409" s="19">
        <v>15</v>
      </c>
      <c r="BE409" s="19">
        <v>0</v>
      </c>
      <c r="BF409" s="19">
        <v>1.4</v>
      </c>
      <c r="BG409" s="19">
        <v>180</v>
      </c>
      <c r="BH409" s="19">
        <v>17</v>
      </c>
      <c r="BI409" s="19">
        <v>150</v>
      </c>
      <c r="BJ409" s="19">
        <v>5</v>
      </c>
      <c r="BK409" s="19">
        <v>2</v>
      </c>
      <c r="BL409" s="19">
        <v>73</v>
      </c>
      <c r="BM409" s="19">
        <v>0</v>
      </c>
      <c r="BN409" s="19">
        <v>2</v>
      </c>
      <c r="BO409" s="19">
        <v>0</v>
      </c>
      <c r="BP409" s="19">
        <v>3</v>
      </c>
      <c r="BQ409" s="20" t="s">
        <v>175</v>
      </c>
      <c r="BR409" s="19">
        <v>41</v>
      </c>
      <c r="BS409" s="19">
        <v>30</v>
      </c>
      <c r="BT409" s="19">
        <v>2</v>
      </c>
      <c r="BU409" s="19">
        <v>4</v>
      </c>
      <c r="BV409" s="19">
        <v>7.0000000000000001E-3</v>
      </c>
      <c r="BW409" s="19">
        <v>7.0000000000000001E-3</v>
      </c>
      <c r="BX409" s="19">
        <v>24</v>
      </c>
      <c r="BY409" s="19">
        <v>0</v>
      </c>
      <c r="BZ409" s="20" t="s">
        <v>176</v>
      </c>
      <c r="CA409" s="19"/>
      <c r="CB409" s="19">
        <v>0.8</v>
      </c>
      <c r="CC409" s="19">
        <v>1</v>
      </c>
      <c r="CD409" s="19">
        <v>19</v>
      </c>
      <c r="CE409" s="19">
        <v>4</v>
      </c>
      <c r="CF409" s="19">
        <v>1</v>
      </c>
      <c r="CG409" s="19">
        <v>0.32</v>
      </c>
    </row>
    <row r="410" spans="1:85">
      <c r="A410" s="19">
        <v>10</v>
      </c>
      <c r="B410" s="19">
        <v>801</v>
      </c>
      <c r="C410" s="19">
        <v>1</v>
      </c>
      <c r="D410" s="19">
        <v>9</v>
      </c>
      <c r="E410" s="19">
        <v>0</v>
      </c>
      <c r="F410" s="24">
        <f t="shared" si="34"/>
        <v>7.9999999999999991</v>
      </c>
      <c r="G410" s="19">
        <v>110</v>
      </c>
      <c r="H410" s="24">
        <f t="shared" si="36"/>
        <v>15</v>
      </c>
      <c r="I410" s="24">
        <f t="shared" si="37"/>
        <v>14</v>
      </c>
      <c r="J410" s="24">
        <f t="shared" si="38"/>
        <v>50</v>
      </c>
      <c r="K410" s="47" t="str">
        <f t="shared" si="35"/>
        <v>00</v>
      </c>
      <c r="L410" s="19">
        <v>73</v>
      </c>
      <c r="M410" s="19">
        <v>0</v>
      </c>
      <c r="N410" s="19">
        <v>40</v>
      </c>
      <c r="O410" s="19">
        <v>10</v>
      </c>
      <c r="P410" s="19">
        <v>1</v>
      </c>
      <c r="Q410" s="20" t="s">
        <v>175</v>
      </c>
      <c r="R410" s="19">
        <v>32</v>
      </c>
      <c r="S410" s="19">
        <v>30</v>
      </c>
      <c r="T410" s="19">
        <v>3</v>
      </c>
      <c r="U410" s="19">
        <v>2</v>
      </c>
      <c r="V410" s="19">
        <v>1E-3</v>
      </c>
      <c r="W410" s="19">
        <v>0.02</v>
      </c>
      <c r="X410" s="19">
        <v>24</v>
      </c>
      <c r="Y410" s="19">
        <v>2.4</v>
      </c>
      <c r="Z410" s="20" t="s">
        <v>178</v>
      </c>
      <c r="AA410" s="19">
        <v>243</v>
      </c>
      <c r="AB410" s="19">
        <v>0.32</v>
      </c>
      <c r="AC410" s="19">
        <v>1</v>
      </c>
      <c r="AD410" s="19">
        <v>19</v>
      </c>
      <c r="AE410" s="19">
        <v>4</v>
      </c>
      <c r="AF410" s="19">
        <v>1</v>
      </c>
      <c r="AG410" s="19">
        <v>0.32</v>
      </c>
      <c r="AH410" s="19">
        <v>0</v>
      </c>
      <c r="BA410" s="19">
        <v>10</v>
      </c>
      <c r="BB410" s="19">
        <v>801</v>
      </c>
      <c r="BC410" s="19">
        <v>1</v>
      </c>
      <c r="BD410" s="19">
        <v>9</v>
      </c>
      <c r="BE410" s="19">
        <v>0</v>
      </c>
      <c r="BF410" s="19">
        <v>0.7</v>
      </c>
      <c r="BG410" s="19">
        <v>110</v>
      </c>
      <c r="BH410" s="19">
        <v>28</v>
      </c>
      <c r="BI410" s="19">
        <v>110</v>
      </c>
      <c r="BJ410" s="19">
        <v>2</v>
      </c>
      <c r="BK410" s="19">
        <v>2</v>
      </c>
      <c r="BL410" s="19">
        <v>73</v>
      </c>
      <c r="BM410" s="19">
        <v>0</v>
      </c>
      <c r="BN410" s="19">
        <v>40</v>
      </c>
      <c r="BO410" s="19">
        <v>10</v>
      </c>
      <c r="BP410" s="19">
        <v>1</v>
      </c>
      <c r="BQ410" s="20" t="s">
        <v>175</v>
      </c>
      <c r="BR410" s="19">
        <v>32</v>
      </c>
      <c r="BS410" s="19">
        <v>30</v>
      </c>
      <c r="BT410" s="19">
        <v>3</v>
      </c>
      <c r="BU410" s="19">
        <v>2</v>
      </c>
      <c r="BV410" s="19">
        <v>1E-3</v>
      </c>
      <c r="BW410" s="19">
        <v>0.02</v>
      </c>
      <c r="BX410" s="19">
        <v>24</v>
      </c>
      <c r="BY410" s="19">
        <v>2.4</v>
      </c>
      <c r="BZ410" s="20" t="s">
        <v>178</v>
      </c>
      <c r="CA410" s="19">
        <v>243</v>
      </c>
      <c r="CB410" s="19">
        <v>0.32</v>
      </c>
      <c r="CC410" s="19">
        <v>1</v>
      </c>
      <c r="CD410" s="19">
        <v>19</v>
      </c>
      <c r="CE410" s="19">
        <v>4</v>
      </c>
      <c r="CF410" s="19">
        <v>1</v>
      </c>
      <c r="CG410" s="19">
        <v>0.32</v>
      </c>
    </row>
    <row r="411" spans="1:85">
      <c r="A411" s="19">
        <v>11</v>
      </c>
      <c r="B411" s="19">
        <v>801</v>
      </c>
      <c r="C411" s="19">
        <v>1</v>
      </c>
      <c r="D411" s="19">
        <v>9</v>
      </c>
      <c r="E411" s="19">
        <v>0</v>
      </c>
      <c r="F411" s="24">
        <f t="shared" si="34"/>
        <v>7.9999999999999991</v>
      </c>
      <c r="G411" s="19">
        <v>110</v>
      </c>
      <c r="H411" s="24">
        <f t="shared" si="36"/>
        <v>15</v>
      </c>
      <c r="I411" s="24">
        <f t="shared" si="37"/>
        <v>14</v>
      </c>
      <c r="J411" s="24">
        <f t="shared" si="38"/>
        <v>50</v>
      </c>
      <c r="K411" s="47" t="str">
        <f t="shared" si="35"/>
        <v>00</v>
      </c>
      <c r="L411" s="19">
        <v>73</v>
      </c>
      <c r="M411" s="19">
        <v>0</v>
      </c>
      <c r="N411" s="19">
        <v>40</v>
      </c>
      <c r="O411" s="19">
        <v>10</v>
      </c>
      <c r="P411" s="19">
        <v>1</v>
      </c>
      <c r="Q411" s="20" t="s">
        <v>175</v>
      </c>
      <c r="R411" s="19">
        <v>32</v>
      </c>
      <c r="S411" s="19">
        <v>30</v>
      </c>
      <c r="T411" s="19">
        <v>3</v>
      </c>
      <c r="U411" s="19">
        <v>2</v>
      </c>
      <c r="V411" s="19">
        <v>2.1000000000000001E-2</v>
      </c>
      <c r="W411" s="19">
        <v>5.0000000000000001E-3</v>
      </c>
      <c r="X411" s="19">
        <v>24</v>
      </c>
      <c r="Y411" s="20">
        <v>2.4</v>
      </c>
      <c r="Z411" s="20" t="s">
        <v>178</v>
      </c>
      <c r="AA411" s="19">
        <v>243</v>
      </c>
      <c r="AB411" s="19">
        <v>0.32</v>
      </c>
      <c r="AC411" s="19">
        <v>1</v>
      </c>
      <c r="AD411" s="19">
        <v>19</v>
      </c>
      <c r="AE411" s="19">
        <v>4</v>
      </c>
      <c r="AF411" s="19">
        <v>1</v>
      </c>
      <c r="AG411" s="19">
        <v>0.32</v>
      </c>
      <c r="AH411" s="19">
        <v>0</v>
      </c>
      <c r="BA411" s="19">
        <v>11</v>
      </c>
      <c r="BB411" s="19">
        <v>801</v>
      </c>
      <c r="BC411" s="19">
        <v>1</v>
      </c>
      <c r="BD411" s="19">
        <v>9</v>
      </c>
      <c r="BE411" s="19">
        <v>0</v>
      </c>
      <c r="BF411" s="19">
        <v>0.7</v>
      </c>
      <c r="BG411" s="19">
        <v>110</v>
      </c>
      <c r="BH411" s="19">
        <v>28</v>
      </c>
      <c r="BI411" s="19">
        <v>110</v>
      </c>
      <c r="BJ411" s="19">
        <v>2</v>
      </c>
      <c r="BK411" s="19">
        <v>2</v>
      </c>
      <c r="BL411" s="19">
        <v>73</v>
      </c>
      <c r="BM411" s="19">
        <v>0</v>
      </c>
      <c r="BN411" s="19">
        <v>40</v>
      </c>
      <c r="BO411" s="19">
        <v>10</v>
      </c>
      <c r="BP411" s="19">
        <v>1</v>
      </c>
      <c r="BQ411" s="20" t="s">
        <v>175</v>
      </c>
      <c r="BR411" s="19">
        <v>32</v>
      </c>
      <c r="BS411" s="19">
        <v>30</v>
      </c>
      <c r="BT411" s="19">
        <v>3</v>
      </c>
      <c r="BU411" s="19">
        <v>2</v>
      </c>
      <c r="BV411" s="19">
        <v>2.1000000000000001E-2</v>
      </c>
      <c r="BW411" s="19">
        <v>5.0000000000000001E-3</v>
      </c>
      <c r="BX411" s="19">
        <v>24</v>
      </c>
      <c r="BY411" s="20">
        <v>2.4</v>
      </c>
      <c r="BZ411" s="20" t="s">
        <v>178</v>
      </c>
      <c r="CA411" s="19">
        <v>243</v>
      </c>
      <c r="CB411" s="19">
        <v>0.32</v>
      </c>
      <c r="CC411" s="19">
        <v>1</v>
      </c>
      <c r="CD411" s="19">
        <v>19</v>
      </c>
      <c r="CE411" s="19">
        <v>4</v>
      </c>
      <c r="CF411" s="19">
        <v>1</v>
      </c>
      <c r="CG411" s="19">
        <v>0.32</v>
      </c>
    </row>
    <row r="412" spans="1:85">
      <c r="A412" s="19"/>
      <c r="B412" s="19"/>
      <c r="C412" s="19"/>
      <c r="D412" s="19"/>
      <c r="E412" s="19"/>
      <c r="F412" s="24" t="str">
        <f t="shared" si="34"/>
        <v/>
      </c>
      <c r="G412" s="19"/>
      <c r="H412" s="24" t="str">
        <f t="shared" si="36"/>
        <v/>
      </c>
      <c r="I412" s="24" t="str">
        <f t="shared" si="37"/>
        <v/>
      </c>
      <c r="J412" s="24" t="str">
        <f t="shared" si="38"/>
        <v/>
      </c>
      <c r="K412" s="47" t="str">
        <f t="shared" si="35"/>
        <v/>
      </c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>
        <v>0</v>
      </c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  <c r="BZ412" s="19"/>
      <c r="CA412" s="19"/>
      <c r="CB412" s="19"/>
      <c r="CC412" s="19"/>
      <c r="CD412" s="19"/>
      <c r="CE412" s="19"/>
      <c r="CF412" s="19"/>
      <c r="CG412" s="19"/>
    </row>
    <row r="413" spans="1:85">
      <c r="A413" s="19">
        <v>1</v>
      </c>
      <c r="B413" s="19">
        <v>8</v>
      </c>
      <c r="C413" s="19">
        <v>600</v>
      </c>
      <c r="D413" s="19">
        <v>100</v>
      </c>
      <c r="E413" s="19">
        <v>0</v>
      </c>
      <c r="F413" s="24">
        <f t="shared" si="34"/>
        <v>150</v>
      </c>
      <c r="G413" s="19">
        <v>45</v>
      </c>
      <c r="H413" s="24">
        <f t="shared" si="36"/>
        <v>15</v>
      </c>
      <c r="I413" s="24">
        <f t="shared" si="37"/>
        <v>5</v>
      </c>
      <c r="J413" s="24">
        <f t="shared" si="38"/>
        <v>80</v>
      </c>
      <c r="K413" s="47" t="str">
        <f t="shared" si="35"/>
        <v>03</v>
      </c>
      <c r="L413" s="19">
        <v>22</v>
      </c>
      <c r="M413" s="19">
        <v>0</v>
      </c>
      <c r="N413" s="19">
        <v>0</v>
      </c>
      <c r="O413" s="19">
        <v>1</v>
      </c>
      <c r="P413" s="19">
        <v>0</v>
      </c>
      <c r="Q413" s="20" t="s">
        <v>170</v>
      </c>
      <c r="R413" s="19">
        <v>22</v>
      </c>
      <c r="S413" s="19">
        <v>10</v>
      </c>
      <c r="T413" s="19">
        <v>2</v>
      </c>
      <c r="U413" s="19">
        <v>4</v>
      </c>
      <c r="V413" s="19">
        <v>0.45200000000000001</v>
      </c>
      <c r="W413" s="19">
        <v>0.5</v>
      </c>
      <c r="X413" s="19">
        <v>24</v>
      </c>
      <c r="Y413" s="19">
        <v>0</v>
      </c>
      <c r="Z413" s="20" t="s">
        <v>176</v>
      </c>
      <c r="AA413" s="19"/>
      <c r="AB413" s="19">
        <v>0</v>
      </c>
      <c r="AC413" s="19">
        <v>1</v>
      </c>
      <c r="AD413" s="19">
        <v>19</v>
      </c>
      <c r="AE413" s="19">
        <v>4</v>
      </c>
      <c r="AF413" s="19">
        <v>1</v>
      </c>
      <c r="AG413" s="19">
        <v>0.5</v>
      </c>
      <c r="AH413" s="19">
        <v>0</v>
      </c>
      <c r="BA413" s="19">
        <v>1</v>
      </c>
      <c r="BB413" s="19">
        <v>8</v>
      </c>
      <c r="BC413" s="19">
        <v>600</v>
      </c>
      <c r="BD413" s="19">
        <v>100</v>
      </c>
      <c r="BE413" s="19">
        <v>0</v>
      </c>
      <c r="BF413" s="19">
        <v>15</v>
      </c>
      <c r="BG413" s="19">
        <v>45</v>
      </c>
      <c r="BH413" s="19">
        <v>10</v>
      </c>
      <c r="BI413" s="19">
        <v>40</v>
      </c>
      <c r="BJ413" s="19">
        <v>5</v>
      </c>
      <c r="BK413" s="19">
        <v>2</v>
      </c>
      <c r="BL413" s="19">
        <v>22</v>
      </c>
      <c r="BM413" s="19">
        <v>0</v>
      </c>
      <c r="BN413" s="19">
        <v>0</v>
      </c>
      <c r="BO413" s="19">
        <v>1</v>
      </c>
      <c r="BP413" s="19">
        <v>0</v>
      </c>
      <c r="BQ413" s="20" t="s">
        <v>170</v>
      </c>
      <c r="BR413" s="19">
        <v>22</v>
      </c>
      <c r="BS413" s="19">
        <v>10</v>
      </c>
      <c r="BT413" s="19">
        <v>2</v>
      </c>
      <c r="BU413" s="19">
        <v>4</v>
      </c>
      <c r="BV413" s="19">
        <v>0.45200000000000001</v>
      </c>
      <c r="BW413" s="19">
        <v>0.5</v>
      </c>
      <c r="BX413" s="19">
        <v>24</v>
      </c>
      <c r="BY413" s="19">
        <v>0</v>
      </c>
      <c r="BZ413" s="20" t="s">
        <v>176</v>
      </c>
      <c r="CA413" s="19"/>
      <c r="CB413" s="19">
        <v>0</v>
      </c>
      <c r="CC413" s="19">
        <v>1</v>
      </c>
      <c r="CD413" s="19">
        <v>19</v>
      </c>
      <c r="CE413" s="19">
        <v>4</v>
      </c>
      <c r="CF413" s="19">
        <v>1</v>
      </c>
      <c r="CG413" s="19">
        <v>0.5</v>
      </c>
    </row>
    <row r="414" spans="1:85">
      <c r="A414" s="19">
        <v>2</v>
      </c>
      <c r="B414" s="19">
        <v>7</v>
      </c>
      <c r="C414" s="19">
        <v>360</v>
      </c>
      <c r="D414" s="19">
        <v>50</v>
      </c>
      <c r="E414" s="19">
        <v>0</v>
      </c>
      <c r="F414" s="24">
        <f t="shared" si="34"/>
        <v>120</v>
      </c>
      <c r="G414" s="19">
        <v>60</v>
      </c>
      <c r="H414" s="24">
        <f t="shared" si="36"/>
        <v>15</v>
      </c>
      <c r="I414" s="24">
        <f t="shared" si="37"/>
        <v>8</v>
      </c>
      <c r="J414" s="24">
        <f t="shared" si="38"/>
        <v>80</v>
      </c>
      <c r="K414" s="47" t="str">
        <f t="shared" si="35"/>
        <v>03</v>
      </c>
      <c r="L414" s="19">
        <v>22</v>
      </c>
      <c r="M414" s="19">
        <v>0</v>
      </c>
      <c r="N414" s="19">
        <v>0</v>
      </c>
      <c r="O414" s="19">
        <v>1</v>
      </c>
      <c r="P414" s="19">
        <v>0</v>
      </c>
      <c r="Q414" s="20" t="s">
        <v>170</v>
      </c>
      <c r="R414" s="19">
        <v>22</v>
      </c>
      <c r="S414" s="19">
        <v>10</v>
      </c>
      <c r="T414" s="19">
        <v>2</v>
      </c>
      <c r="U414" s="19">
        <v>4</v>
      </c>
      <c r="V414" s="19">
        <v>0.28599999999999998</v>
      </c>
      <c r="W414" s="19">
        <v>0.27629999999999999</v>
      </c>
      <c r="X414" s="19">
        <v>24</v>
      </c>
      <c r="Y414" s="19">
        <v>0</v>
      </c>
      <c r="Z414" s="20" t="s">
        <v>176</v>
      </c>
      <c r="AA414" s="19"/>
      <c r="AB414" s="19">
        <v>0</v>
      </c>
      <c r="AC414" s="19">
        <v>1</v>
      </c>
      <c r="AD414" s="19">
        <v>19</v>
      </c>
      <c r="AE414" s="19">
        <v>4</v>
      </c>
      <c r="AF414" s="19">
        <v>1</v>
      </c>
      <c r="AG414" s="19">
        <v>0.5</v>
      </c>
      <c r="AH414" s="19">
        <v>0</v>
      </c>
      <c r="BA414" s="19">
        <v>2</v>
      </c>
      <c r="BB414" s="19">
        <v>7</v>
      </c>
      <c r="BC414" s="19">
        <v>360</v>
      </c>
      <c r="BD414" s="19">
        <v>50</v>
      </c>
      <c r="BE414" s="19">
        <v>0</v>
      </c>
      <c r="BF414" s="19">
        <v>12</v>
      </c>
      <c r="BG414" s="19">
        <v>60</v>
      </c>
      <c r="BH414" s="19">
        <v>17</v>
      </c>
      <c r="BI414" s="19">
        <v>60</v>
      </c>
      <c r="BJ414" s="19">
        <v>5</v>
      </c>
      <c r="BK414" s="19">
        <v>2</v>
      </c>
      <c r="BL414" s="19">
        <v>22</v>
      </c>
      <c r="BM414" s="19">
        <v>0</v>
      </c>
      <c r="BN414" s="19">
        <v>0</v>
      </c>
      <c r="BO414" s="19">
        <v>1</v>
      </c>
      <c r="BP414" s="19">
        <v>0</v>
      </c>
      <c r="BQ414" s="20" t="s">
        <v>170</v>
      </c>
      <c r="BR414" s="19">
        <v>22</v>
      </c>
      <c r="BS414" s="19">
        <v>10</v>
      </c>
      <c r="BT414" s="19">
        <v>2</v>
      </c>
      <c r="BU414" s="19">
        <v>4</v>
      </c>
      <c r="BV414" s="19">
        <v>0.28599999999999998</v>
      </c>
      <c r="BW414" s="19">
        <v>0.27629999999999999</v>
      </c>
      <c r="BX414" s="19">
        <v>24</v>
      </c>
      <c r="BY414" s="19">
        <v>0</v>
      </c>
      <c r="BZ414" s="20" t="s">
        <v>176</v>
      </c>
      <c r="CA414" s="19"/>
      <c r="CB414" s="19">
        <v>0</v>
      </c>
      <c r="CC414" s="19">
        <v>1</v>
      </c>
      <c r="CD414" s="19">
        <v>19</v>
      </c>
      <c r="CE414" s="19">
        <v>4</v>
      </c>
      <c r="CF414" s="19">
        <v>1</v>
      </c>
      <c r="CG414" s="19">
        <v>0.5</v>
      </c>
    </row>
    <row r="415" spans="1:85">
      <c r="A415" s="19">
        <v>3</v>
      </c>
      <c r="B415" s="19">
        <v>6</v>
      </c>
      <c r="C415" s="19">
        <v>140</v>
      </c>
      <c r="D415" s="19">
        <v>30</v>
      </c>
      <c r="E415" s="19">
        <v>0</v>
      </c>
      <c r="F415" s="24">
        <f t="shared" si="34"/>
        <v>75</v>
      </c>
      <c r="G415" s="19">
        <v>150</v>
      </c>
      <c r="H415" s="24">
        <f t="shared" si="36"/>
        <v>15</v>
      </c>
      <c r="I415" s="24">
        <f t="shared" si="37"/>
        <v>8</v>
      </c>
      <c r="J415" s="24">
        <f t="shared" si="38"/>
        <v>80</v>
      </c>
      <c r="K415" s="47" t="str">
        <f t="shared" si="35"/>
        <v>03</v>
      </c>
      <c r="L415" s="19">
        <v>62</v>
      </c>
      <c r="M415" s="19">
        <v>0</v>
      </c>
      <c r="N415" s="19">
        <v>0</v>
      </c>
      <c r="O415" s="19">
        <v>1</v>
      </c>
      <c r="P415" s="19">
        <v>0</v>
      </c>
      <c r="Q415" s="20" t="s">
        <v>170</v>
      </c>
      <c r="R415" s="19">
        <v>42</v>
      </c>
      <c r="S415" s="19">
        <v>10</v>
      </c>
      <c r="T415" s="19">
        <v>2</v>
      </c>
      <c r="U415" s="19">
        <v>4</v>
      </c>
      <c r="V415" s="19">
        <v>0.217</v>
      </c>
      <c r="W415" s="19">
        <v>0.19789999999999999</v>
      </c>
      <c r="X415" s="19">
        <v>24</v>
      </c>
      <c r="Y415" s="19">
        <v>0</v>
      </c>
      <c r="Z415" s="20" t="s">
        <v>176</v>
      </c>
      <c r="AA415" s="19"/>
      <c r="AB415" s="19">
        <v>0</v>
      </c>
      <c r="AC415" s="19">
        <v>1</v>
      </c>
      <c r="AD415" s="19">
        <v>19</v>
      </c>
      <c r="AE415" s="19">
        <v>4</v>
      </c>
      <c r="AF415" s="19">
        <v>1</v>
      </c>
      <c r="AG415" s="19">
        <v>0.5</v>
      </c>
      <c r="AH415" s="19">
        <v>0</v>
      </c>
      <c r="BA415" s="19">
        <v>3</v>
      </c>
      <c r="BB415" s="19">
        <v>6</v>
      </c>
      <c r="BC415" s="19">
        <v>140</v>
      </c>
      <c r="BD415" s="19">
        <v>30</v>
      </c>
      <c r="BE415" s="19">
        <v>0</v>
      </c>
      <c r="BF415" s="19">
        <v>7.4</v>
      </c>
      <c r="BG415" s="19">
        <v>150</v>
      </c>
      <c r="BH415" s="19">
        <v>17</v>
      </c>
      <c r="BI415" s="19">
        <v>60</v>
      </c>
      <c r="BJ415" s="19">
        <v>5</v>
      </c>
      <c r="BK415" s="19">
        <v>2</v>
      </c>
      <c r="BL415" s="19">
        <v>62</v>
      </c>
      <c r="BM415" s="19">
        <v>0</v>
      </c>
      <c r="BN415" s="19">
        <v>0</v>
      </c>
      <c r="BO415" s="19">
        <v>1</v>
      </c>
      <c r="BP415" s="19">
        <v>0</v>
      </c>
      <c r="BQ415" s="20" t="s">
        <v>170</v>
      </c>
      <c r="BR415" s="19">
        <v>42</v>
      </c>
      <c r="BS415" s="19">
        <v>10</v>
      </c>
      <c r="BT415" s="19">
        <v>2</v>
      </c>
      <c r="BU415" s="19">
        <v>4</v>
      </c>
      <c r="BV415" s="19">
        <v>0.217</v>
      </c>
      <c r="BW415" s="19">
        <v>0.19789999999999999</v>
      </c>
      <c r="BX415" s="19">
        <v>24</v>
      </c>
      <c r="BY415" s="19">
        <v>0</v>
      </c>
      <c r="BZ415" s="20" t="s">
        <v>176</v>
      </c>
      <c r="CA415" s="19"/>
      <c r="CB415" s="19">
        <v>0</v>
      </c>
      <c r="CC415" s="19">
        <v>1</v>
      </c>
      <c r="CD415" s="19">
        <v>19</v>
      </c>
      <c r="CE415" s="19">
        <v>4</v>
      </c>
      <c r="CF415" s="19">
        <v>1</v>
      </c>
      <c r="CG415" s="19">
        <v>0.5</v>
      </c>
    </row>
    <row r="416" spans="1:85">
      <c r="A416" s="19">
        <v>4</v>
      </c>
      <c r="B416" s="19">
        <v>5</v>
      </c>
      <c r="C416" s="19">
        <v>90</v>
      </c>
      <c r="D416" s="19">
        <v>20</v>
      </c>
      <c r="E416" s="19">
        <v>0</v>
      </c>
      <c r="F416" s="24">
        <f t="shared" si="34"/>
        <v>55</v>
      </c>
      <c r="G416" s="19">
        <v>150</v>
      </c>
      <c r="H416" s="24">
        <f t="shared" si="36"/>
        <v>15</v>
      </c>
      <c r="I416" s="24">
        <f t="shared" si="37"/>
        <v>8</v>
      </c>
      <c r="J416" s="24">
        <f t="shared" si="38"/>
        <v>80</v>
      </c>
      <c r="K416" s="47" t="str">
        <f t="shared" si="35"/>
        <v>03</v>
      </c>
      <c r="L416" s="19">
        <v>62</v>
      </c>
      <c r="M416" s="19">
        <v>0</v>
      </c>
      <c r="N416" s="19">
        <v>0</v>
      </c>
      <c r="O416" s="19">
        <v>1</v>
      </c>
      <c r="P416" s="19">
        <v>0</v>
      </c>
      <c r="Q416" s="20" t="s">
        <v>170</v>
      </c>
      <c r="R416" s="19">
        <v>42</v>
      </c>
      <c r="S416" s="19">
        <v>10</v>
      </c>
      <c r="T416" s="19">
        <v>2</v>
      </c>
      <c r="U416" s="19">
        <v>4</v>
      </c>
      <c r="V416" s="19">
        <v>0.14799999999999999</v>
      </c>
      <c r="W416" s="19">
        <v>0.1331</v>
      </c>
      <c r="X416" s="19">
        <v>24</v>
      </c>
      <c r="Y416" s="19">
        <v>0</v>
      </c>
      <c r="Z416" s="20" t="s">
        <v>176</v>
      </c>
      <c r="AA416" s="19"/>
      <c r="AB416" s="19">
        <v>0</v>
      </c>
      <c r="AC416" s="19">
        <v>1</v>
      </c>
      <c r="AD416" s="19">
        <v>19</v>
      </c>
      <c r="AE416" s="19">
        <v>4</v>
      </c>
      <c r="AF416" s="19">
        <v>1</v>
      </c>
      <c r="AG416" s="19">
        <v>0.5</v>
      </c>
      <c r="AH416" s="19">
        <v>0</v>
      </c>
      <c r="BA416" s="19">
        <v>4</v>
      </c>
      <c r="BB416" s="19">
        <v>5</v>
      </c>
      <c r="BC416" s="19">
        <v>90</v>
      </c>
      <c r="BD416" s="19">
        <v>20</v>
      </c>
      <c r="BE416" s="19">
        <v>0</v>
      </c>
      <c r="BF416" s="19">
        <v>5.4</v>
      </c>
      <c r="BG416" s="19">
        <v>150</v>
      </c>
      <c r="BH416" s="19">
        <v>17</v>
      </c>
      <c r="BI416" s="19">
        <v>60</v>
      </c>
      <c r="BJ416" s="19">
        <v>5</v>
      </c>
      <c r="BK416" s="19">
        <v>2</v>
      </c>
      <c r="BL416" s="19">
        <v>62</v>
      </c>
      <c r="BM416" s="19">
        <v>0</v>
      </c>
      <c r="BN416" s="19">
        <v>0</v>
      </c>
      <c r="BO416" s="19">
        <v>1</v>
      </c>
      <c r="BP416" s="19">
        <v>0</v>
      </c>
      <c r="BQ416" s="20" t="s">
        <v>170</v>
      </c>
      <c r="BR416" s="19">
        <v>42</v>
      </c>
      <c r="BS416" s="19">
        <v>10</v>
      </c>
      <c r="BT416" s="19">
        <v>2</v>
      </c>
      <c r="BU416" s="19">
        <v>4</v>
      </c>
      <c r="BV416" s="19">
        <v>0.14799999999999999</v>
      </c>
      <c r="BW416" s="19">
        <v>0.1331</v>
      </c>
      <c r="BX416" s="19">
        <v>24</v>
      </c>
      <c r="BY416" s="19">
        <v>0</v>
      </c>
      <c r="BZ416" s="20" t="s">
        <v>176</v>
      </c>
      <c r="CA416" s="19"/>
      <c r="CB416" s="19">
        <v>0</v>
      </c>
      <c r="CC416" s="19">
        <v>1</v>
      </c>
      <c r="CD416" s="19">
        <v>19</v>
      </c>
      <c r="CE416" s="19">
        <v>4</v>
      </c>
      <c r="CF416" s="19">
        <v>1</v>
      </c>
      <c r="CG416" s="19">
        <v>0.5</v>
      </c>
    </row>
    <row r="417" spans="1:85">
      <c r="A417" s="19">
        <v>5</v>
      </c>
      <c r="B417" s="19">
        <v>4</v>
      </c>
      <c r="C417" s="19">
        <v>60</v>
      </c>
      <c r="D417" s="19">
        <v>30</v>
      </c>
      <c r="E417" s="19">
        <v>0</v>
      </c>
      <c r="F417" s="24">
        <f t="shared" si="34"/>
        <v>45</v>
      </c>
      <c r="G417" s="19">
        <v>150</v>
      </c>
      <c r="H417" s="24">
        <f t="shared" si="36"/>
        <v>15</v>
      </c>
      <c r="I417" s="24">
        <f t="shared" si="37"/>
        <v>8</v>
      </c>
      <c r="J417" s="24">
        <f t="shared" si="38"/>
        <v>80</v>
      </c>
      <c r="K417" s="47" t="str">
        <f t="shared" si="35"/>
        <v>03</v>
      </c>
      <c r="L417" s="19">
        <v>62</v>
      </c>
      <c r="M417" s="19">
        <v>0</v>
      </c>
      <c r="N417" s="19">
        <v>0</v>
      </c>
      <c r="O417" s="19">
        <v>1</v>
      </c>
      <c r="P417" s="19">
        <v>0</v>
      </c>
      <c r="Q417" s="20" t="s">
        <v>170</v>
      </c>
      <c r="R417" s="19">
        <v>42</v>
      </c>
      <c r="S417" s="19">
        <v>10</v>
      </c>
      <c r="T417" s="19">
        <v>2</v>
      </c>
      <c r="U417" s="19">
        <v>4</v>
      </c>
      <c r="V417" s="19">
        <v>0.10199999999999999</v>
      </c>
      <c r="W417" s="19">
        <v>9.11E-2</v>
      </c>
      <c r="X417" s="19">
        <v>24</v>
      </c>
      <c r="Y417" s="19">
        <v>0</v>
      </c>
      <c r="Z417" s="20" t="s">
        <v>176</v>
      </c>
      <c r="AA417" s="19"/>
      <c r="AB417" s="19">
        <v>2.8</v>
      </c>
      <c r="AC417" s="19">
        <v>1</v>
      </c>
      <c r="AD417" s="19">
        <v>19</v>
      </c>
      <c r="AE417" s="19">
        <v>4</v>
      </c>
      <c r="AF417" s="19">
        <v>1</v>
      </c>
      <c r="AG417" s="19">
        <v>0.5</v>
      </c>
      <c r="AH417" s="19">
        <v>0</v>
      </c>
      <c r="BA417" s="19">
        <v>5</v>
      </c>
      <c r="BB417" s="19">
        <v>4</v>
      </c>
      <c r="BC417" s="19">
        <v>60</v>
      </c>
      <c r="BD417" s="19">
        <v>30</v>
      </c>
      <c r="BE417" s="19">
        <v>0</v>
      </c>
      <c r="BF417" s="19">
        <v>4.4000000000000004</v>
      </c>
      <c r="BG417" s="19">
        <v>150</v>
      </c>
      <c r="BH417" s="19">
        <v>17</v>
      </c>
      <c r="BI417" s="19">
        <v>60</v>
      </c>
      <c r="BJ417" s="19">
        <v>5</v>
      </c>
      <c r="BK417" s="19">
        <v>2</v>
      </c>
      <c r="BL417" s="19">
        <v>62</v>
      </c>
      <c r="BM417" s="19">
        <v>0</v>
      </c>
      <c r="BN417" s="19">
        <v>0</v>
      </c>
      <c r="BO417" s="19">
        <v>1</v>
      </c>
      <c r="BP417" s="19">
        <v>0</v>
      </c>
      <c r="BQ417" s="20" t="s">
        <v>170</v>
      </c>
      <c r="BR417" s="19">
        <v>42</v>
      </c>
      <c r="BS417" s="19">
        <v>10</v>
      </c>
      <c r="BT417" s="19">
        <v>2</v>
      </c>
      <c r="BU417" s="19">
        <v>4</v>
      </c>
      <c r="BV417" s="19">
        <v>0.10199999999999999</v>
      </c>
      <c r="BW417" s="19">
        <v>9.11E-2</v>
      </c>
      <c r="BX417" s="19">
        <v>24</v>
      </c>
      <c r="BY417" s="19">
        <v>0</v>
      </c>
      <c r="BZ417" s="20" t="s">
        <v>176</v>
      </c>
      <c r="CA417" s="19"/>
      <c r="CB417" s="19">
        <v>2.8</v>
      </c>
      <c r="CC417" s="19">
        <v>1</v>
      </c>
      <c r="CD417" s="19">
        <v>19</v>
      </c>
      <c r="CE417" s="19">
        <v>4</v>
      </c>
      <c r="CF417" s="19">
        <v>1</v>
      </c>
      <c r="CG417" s="19">
        <v>0.5</v>
      </c>
    </row>
    <row r="418" spans="1:85">
      <c r="A418" s="19">
        <v>6</v>
      </c>
      <c r="B418" s="19">
        <v>3</v>
      </c>
      <c r="C418" s="19">
        <v>30</v>
      </c>
      <c r="D418" s="19">
        <v>15</v>
      </c>
      <c r="E418" s="19">
        <v>0</v>
      </c>
      <c r="F418" s="24">
        <f t="shared" si="34"/>
        <v>35</v>
      </c>
      <c r="G418" s="19">
        <v>150</v>
      </c>
      <c r="H418" s="24">
        <f t="shared" si="36"/>
        <v>15</v>
      </c>
      <c r="I418" s="24">
        <f t="shared" si="37"/>
        <v>8</v>
      </c>
      <c r="J418" s="24">
        <f t="shared" si="38"/>
        <v>80</v>
      </c>
      <c r="K418" s="47" t="str">
        <f t="shared" si="35"/>
        <v>03</v>
      </c>
      <c r="L418" s="19">
        <v>62</v>
      </c>
      <c r="M418" s="19">
        <v>0</v>
      </c>
      <c r="N418" s="19">
        <v>0</v>
      </c>
      <c r="O418" s="19">
        <v>0</v>
      </c>
      <c r="P418" s="19">
        <v>0</v>
      </c>
      <c r="Q418" s="20" t="s">
        <v>170</v>
      </c>
      <c r="R418" s="19">
        <v>42</v>
      </c>
      <c r="S418" s="19">
        <v>10</v>
      </c>
      <c r="T418" s="19">
        <v>2</v>
      </c>
      <c r="U418" s="19">
        <v>4</v>
      </c>
      <c r="V418" s="19">
        <v>6.4000000000000001E-2</v>
      </c>
      <c r="W418" s="19">
        <v>5.62E-2</v>
      </c>
      <c r="X418" s="19">
        <v>24</v>
      </c>
      <c r="Y418" s="19">
        <v>0</v>
      </c>
      <c r="Z418" s="20" t="s">
        <v>176</v>
      </c>
      <c r="AA418" s="19"/>
      <c r="AB418" s="19">
        <v>2</v>
      </c>
      <c r="AC418" s="19">
        <v>1</v>
      </c>
      <c r="AD418" s="19">
        <v>19</v>
      </c>
      <c r="AE418" s="19">
        <v>4</v>
      </c>
      <c r="AF418" s="19">
        <v>1</v>
      </c>
      <c r="AG418" s="19">
        <v>0.5</v>
      </c>
      <c r="AH418" s="19">
        <v>0</v>
      </c>
      <c r="BA418" s="19">
        <v>6</v>
      </c>
      <c r="BB418" s="19">
        <v>3</v>
      </c>
      <c r="BC418" s="19">
        <v>30</v>
      </c>
      <c r="BD418" s="19">
        <v>15</v>
      </c>
      <c r="BE418" s="19">
        <v>0</v>
      </c>
      <c r="BF418" s="19">
        <v>3.4</v>
      </c>
      <c r="BG418" s="19">
        <v>150</v>
      </c>
      <c r="BH418" s="19">
        <v>17</v>
      </c>
      <c r="BI418" s="19">
        <v>60</v>
      </c>
      <c r="BJ418" s="19">
        <v>5</v>
      </c>
      <c r="BK418" s="19">
        <v>2</v>
      </c>
      <c r="BL418" s="19">
        <v>62</v>
      </c>
      <c r="BM418" s="19">
        <v>0</v>
      </c>
      <c r="BN418" s="19">
        <v>0</v>
      </c>
      <c r="BO418" s="19">
        <v>0</v>
      </c>
      <c r="BP418" s="19">
        <v>0</v>
      </c>
      <c r="BQ418" s="20" t="s">
        <v>170</v>
      </c>
      <c r="BR418" s="19">
        <v>42</v>
      </c>
      <c r="BS418" s="19">
        <v>10</v>
      </c>
      <c r="BT418" s="19">
        <v>2</v>
      </c>
      <c r="BU418" s="19">
        <v>4</v>
      </c>
      <c r="BV418" s="19">
        <v>6.4000000000000001E-2</v>
      </c>
      <c r="BW418" s="19">
        <v>5.62E-2</v>
      </c>
      <c r="BX418" s="19">
        <v>24</v>
      </c>
      <c r="BY418" s="19">
        <v>0</v>
      </c>
      <c r="BZ418" s="20" t="s">
        <v>176</v>
      </c>
      <c r="CA418" s="19"/>
      <c r="CB418" s="19">
        <v>2</v>
      </c>
      <c r="CC418" s="19">
        <v>1</v>
      </c>
      <c r="CD418" s="19">
        <v>19</v>
      </c>
      <c r="CE418" s="19">
        <v>4</v>
      </c>
      <c r="CF418" s="19">
        <v>1</v>
      </c>
      <c r="CG418" s="19">
        <v>0.5</v>
      </c>
    </row>
    <row r="419" spans="1:85">
      <c r="A419" s="19">
        <v>7</v>
      </c>
      <c r="B419" s="19">
        <v>2</v>
      </c>
      <c r="C419" s="19">
        <v>20</v>
      </c>
      <c r="D419" s="19">
        <v>10</v>
      </c>
      <c r="E419" s="19">
        <v>0</v>
      </c>
      <c r="F419" s="24">
        <f t="shared" si="34"/>
        <v>25</v>
      </c>
      <c r="G419" s="19">
        <v>150</v>
      </c>
      <c r="H419" s="24">
        <f t="shared" si="36"/>
        <v>15</v>
      </c>
      <c r="I419" s="24">
        <f t="shared" si="37"/>
        <v>10</v>
      </c>
      <c r="J419" s="24">
        <f t="shared" si="38"/>
        <v>80</v>
      </c>
      <c r="K419" s="47" t="str">
        <f t="shared" si="35"/>
        <v>00</v>
      </c>
      <c r="L419" s="19">
        <v>73</v>
      </c>
      <c r="M419" s="19">
        <v>0</v>
      </c>
      <c r="N419" s="19">
        <v>0</v>
      </c>
      <c r="O419" s="19">
        <v>0</v>
      </c>
      <c r="P419" s="19">
        <v>0</v>
      </c>
      <c r="Q419" s="20" t="s">
        <v>170</v>
      </c>
      <c r="R419" s="19">
        <v>42</v>
      </c>
      <c r="S419" s="19">
        <v>15</v>
      </c>
      <c r="T419" s="19">
        <v>2</v>
      </c>
      <c r="U419" s="19">
        <v>4</v>
      </c>
      <c r="V419" s="19">
        <v>4.2000000000000003E-2</v>
      </c>
      <c r="W419" s="19">
        <v>3.6299999999999999E-2</v>
      </c>
      <c r="X419" s="19">
        <v>24</v>
      </c>
      <c r="Y419" s="19">
        <v>0</v>
      </c>
      <c r="Z419" s="20" t="s">
        <v>176</v>
      </c>
      <c r="AA419" s="19"/>
      <c r="AB419" s="19">
        <v>0.8</v>
      </c>
      <c r="AC419" s="19">
        <v>1</v>
      </c>
      <c r="AD419" s="19">
        <v>19</v>
      </c>
      <c r="AE419" s="19">
        <v>4</v>
      </c>
      <c r="AF419" s="19">
        <v>1</v>
      </c>
      <c r="AG419" s="19">
        <v>0.5</v>
      </c>
      <c r="AH419" s="19">
        <v>0</v>
      </c>
      <c r="BA419" s="19">
        <v>7</v>
      </c>
      <c r="BB419" s="19">
        <v>2</v>
      </c>
      <c r="BC419" s="19">
        <v>20</v>
      </c>
      <c r="BD419" s="19">
        <v>10</v>
      </c>
      <c r="BE419" s="19">
        <v>0</v>
      </c>
      <c r="BF419" s="19">
        <v>2.4</v>
      </c>
      <c r="BG419" s="19">
        <v>150</v>
      </c>
      <c r="BH419" s="19">
        <v>17</v>
      </c>
      <c r="BI419" s="19">
        <v>80</v>
      </c>
      <c r="BJ419" s="19">
        <v>5</v>
      </c>
      <c r="BK419" s="19">
        <v>2</v>
      </c>
      <c r="BL419" s="19">
        <v>73</v>
      </c>
      <c r="BM419" s="19">
        <v>0</v>
      </c>
      <c r="BN419" s="19">
        <v>0</v>
      </c>
      <c r="BO419" s="19">
        <v>0</v>
      </c>
      <c r="BP419" s="19">
        <v>0</v>
      </c>
      <c r="BQ419" s="20" t="s">
        <v>170</v>
      </c>
      <c r="BR419" s="19">
        <v>42</v>
      </c>
      <c r="BS419" s="19">
        <v>15</v>
      </c>
      <c r="BT419" s="19">
        <v>2</v>
      </c>
      <c r="BU419" s="19">
        <v>4</v>
      </c>
      <c r="BV419" s="19">
        <v>4.2000000000000003E-2</v>
      </c>
      <c r="BW419" s="19">
        <v>3.6299999999999999E-2</v>
      </c>
      <c r="BX419" s="19">
        <v>24</v>
      </c>
      <c r="BY419" s="19">
        <v>0</v>
      </c>
      <c r="BZ419" s="20" t="s">
        <v>176</v>
      </c>
      <c r="CA419" s="19"/>
      <c r="CB419" s="19">
        <v>0.8</v>
      </c>
      <c r="CC419" s="19">
        <v>1</v>
      </c>
      <c r="CD419" s="19">
        <v>19</v>
      </c>
      <c r="CE419" s="19">
        <v>4</v>
      </c>
      <c r="CF419" s="19">
        <v>1</v>
      </c>
      <c r="CG419" s="19">
        <v>0.5</v>
      </c>
    </row>
    <row r="420" spans="1:85">
      <c r="A420" s="19">
        <v>8</v>
      </c>
      <c r="B420" s="19">
        <v>801</v>
      </c>
      <c r="C420" s="19">
        <v>2</v>
      </c>
      <c r="D420" s="19">
        <v>15</v>
      </c>
      <c r="E420" s="19">
        <v>0</v>
      </c>
      <c r="F420" s="24">
        <f t="shared" si="34"/>
        <v>15</v>
      </c>
      <c r="G420" s="19">
        <v>180</v>
      </c>
      <c r="H420" s="24">
        <f t="shared" si="36"/>
        <v>15</v>
      </c>
      <c r="I420" s="24">
        <f t="shared" si="37"/>
        <v>19</v>
      </c>
      <c r="J420" s="24">
        <f t="shared" si="38"/>
        <v>80</v>
      </c>
      <c r="K420" s="47" t="str">
        <f t="shared" si="35"/>
        <v>00</v>
      </c>
      <c r="L420" s="19">
        <v>73</v>
      </c>
      <c r="M420" s="19">
        <v>0</v>
      </c>
      <c r="N420" s="19">
        <v>4</v>
      </c>
      <c r="O420" s="19">
        <v>0</v>
      </c>
      <c r="P420" s="19">
        <v>4</v>
      </c>
      <c r="Q420" s="20" t="s">
        <v>175</v>
      </c>
      <c r="R420" s="19">
        <v>42</v>
      </c>
      <c r="S420" s="19">
        <v>30</v>
      </c>
      <c r="T420" s="19">
        <v>2</v>
      </c>
      <c r="U420" s="19">
        <v>4</v>
      </c>
      <c r="V420" s="19">
        <v>1.0999999999999999E-2</v>
      </c>
      <c r="W420" s="19">
        <v>8.0000000000000002E-3</v>
      </c>
      <c r="X420" s="19">
        <v>24</v>
      </c>
      <c r="Y420" s="19">
        <v>0</v>
      </c>
      <c r="Z420" s="20" t="s">
        <v>176</v>
      </c>
      <c r="AA420" s="19"/>
      <c r="AB420" s="19">
        <v>0.5</v>
      </c>
      <c r="AC420" s="19">
        <v>1</v>
      </c>
      <c r="AD420" s="19">
        <v>19</v>
      </c>
      <c r="AE420" s="19">
        <v>4</v>
      </c>
      <c r="AF420" s="19">
        <v>1</v>
      </c>
      <c r="AG420" s="19">
        <v>0.5</v>
      </c>
      <c r="AH420" s="19">
        <v>0</v>
      </c>
      <c r="BA420" s="19">
        <v>8</v>
      </c>
      <c r="BB420" s="19">
        <v>801</v>
      </c>
      <c r="BC420" s="19">
        <v>2</v>
      </c>
      <c r="BD420" s="19">
        <v>15</v>
      </c>
      <c r="BE420" s="19">
        <v>0</v>
      </c>
      <c r="BF420" s="19">
        <v>1.4</v>
      </c>
      <c r="BG420" s="19">
        <v>180</v>
      </c>
      <c r="BH420" s="19">
        <v>17</v>
      </c>
      <c r="BI420" s="19">
        <v>150</v>
      </c>
      <c r="BJ420" s="19">
        <v>5</v>
      </c>
      <c r="BK420" s="19">
        <v>2</v>
      </c>
      <c r="BL420" s="19">
        <v>73</v>
      </c>
      <c r="BM420" s="19">
        <v>0</v>
      </c>
      <c r="BN420" s="19">
        <v>4</v>
      </c>
      <c r="BO420" s="19">
        <v>0</v>
      </c>
      <c r="BP420" s="19">
        <v>4</v>
      </c>
      <c r="BQ420" s="20" t="s">
        <v>175</v>
      </c>
      <c r="BR420" s="19">
        <v>42</v>
      </c>
      <c r="BS420" s="19">
        <v>30</v>
      </c>
      <c r="BT420" s="19">
        <v>2</v>
      </c>
      <c r="BU420" s="19">
        <v>4</v>
      </c>
      <c r="BV420" s="19">
        <v>1.0999999999999999E-2</v>
      </c>
      <c r="BW420" s="19">
        <v>8.0000000000000002E-3</v>
      </c>
      <c r="BX420" s="19">
        <v>24</v>
      </c>
      <c r="BY420" s="19">
        <v>0</v>
      </c>
      <c r="BZ420" s="20" t="s">
        <v>176</v>
      </c>
      <c r="CA420" s="19"/>
      <c r="CB420" s="19">
        <v>0.5</v>
      </c>
      <c r="CC420" s="19">
        <v>1</v>
      </c>
      <c r="CD420" s="19">
        <v>19</v>
      </c>
      <c r="CE420" s="19">
        <v>4</v>
      </c>
      <c r="CF420" s="19">
        <v>1</v>
      </c>
      <c r="CG420" s="19">
        <v>0.5</v>
      </c>
    </row>
    <row r="421" spans="1:85">
      <c r="A421" s="19">
        <v>9</v>
      </c>
      <c r="B421" s="19">
        <v>801</v>
      </c>
      <c r="C421" s="19">
        <v>1</v>
      </c>
      <c r="D421" s="19">
        <v>15</v>
      </c>
      <c r="E421" s="19">
        <v>0</v>
      </c>
      <c r="F421" s="24">
        <f t="shared" si="34"/>
        <v>15</v>
      </c>
      <c r="G421" s="19">
        <v>180</v>
      </c>
      <c r="H421" s="24">
        <f t="shared" si="36"/>
        <v>15</v>
      </c>
      <c r="I421" s="24">
        <f t="shared" si="37"/>
        <v>19</v>
      </c>
      <c r="J421" s="24">
        <f t="shared" si="38"/>
        <v>80</v>
      </c>
      <c r="K421" s="47" t="str">
        <f t="shared" si="35"/>
        <v>00</v>
      </c>
      <c r="L421" s="19">
        <v>73</v>
      </c>
      <c r="M421" s="19">
        <v>0</v>
      </c>
      <c r="N421" s="19">
        <v>2</v>
      </c>
      <c r="O421" s="19">
        <v>0</v>
      </c>
      <c r="P421" s="19">
        <v>3</v>
      </c>
      <c r="Q421" s="20" t="s">
        <v>175</v>
      </c>
      <c r="R421" s="19">
        <v>41</v>
      </c>
      <c r="S421" s="19">
        <v>30</v>
      </c>
      <c r="T421" s="19">
        <v>2</v>
      </c>
      <c r="U421" s="19">
        <v>4</v>
      </c>
      <c r="V421" s="19">
        <v>8.0000000000000002E-3</v>
      </c>
      <c r="W421" s="19">
        <v>8.0000000000000002E-3</v>
      </c>
      <c r="X421" s="19">
        <v>24</v>
      </c>
      <c r="Y421" s="19">
        <v>0</v>
      </c>
      <c r="Z421" s="20" t="s">
        <v>176</v>
      </c>
      <c r="AA421" s="19"/>
      <c r="AB421" s="19"/>
      <c r="AC421" s="19"/>
      <c r="AD421" s="19"/>
      <c r="AE421" s="19"/>
      <c r="AF421" s="19"/>
      <c r="AG421" s="19"/>
      <c r="AH421" s="19">
        <v>0</v>
      </c>
      <c r="BA421" s="19">
        <v>9</v>
      </c>
      <c r="BB421" s="19">
        <v>801</v>
      </c>
      <c r="BC421" s="19">
        <v>1</v>
      </c>
      <c r="BD421" s="19">
        <v>15</v>
      </c>
      <c r="BE421" s="19">
        <v>0</v>
      </c>
      <c r="BF421" s="19">
        <v>1.4</v>
      </c>
      <c r="BG421" s="19">
        <v>180</v>
      </c>
      <c r="BH421" s="19">
        <v>17</v>
      </c>
      <c r="BI421" s="19">
        <v>150</v>
      </c>
      <c r="BJ421" s="19">
        <v>5</v>
      </c>
      <c r="BK421" s="19">
        <v>2</v>
      </c>
      <c r="BL421" s="19">
        <v>73</v>
      </c>
      <c r="BM421" s="19">
        <v>0</v>
      </c>
      <c r="BN421" s="19">
        <v>2</v>
      </c>
      <c r="BO421" s="19">
        <v>0</v>
      </c>
      <c r="BP421" s="19">
        <v>3</v>
      </c>
      <c r="BQ421" s="20" t="s">
        <v>175</v>
      </c>
      <c r="BR421" s="19">
        <v>41</v>
      </c>
      <c r="BS421" s="19">
        <v>30</v>
      </c>
      <c r="BT421" s="19">
        <v>2</v>
      </c>
      <c r="BU421" s="19">
        <v>4</v>
      </c>
      <c r="BV421" s="19">
        <v>8.0000000000000002E-3</v>
      </c>
      <c r="BW421" s="19">
        <v>8.0000000000000002E-3</v>
      </c>
      <c r="BX421" s="19">
        <v>24</v>
      </c>
      <c r="BY421" s="19">
        <v>0</v>
      </c>
      <c r="BZ421" s="20" t="s">
        <v>176</v>
      </c>
      <c r="CA421" s="19"/>
      <c r="CB421" s="19"/>
      <c r="CC421" s="19"/>
      <c r="CD421" s="19"/>
      <c r="CE421" s="19"/>
      <c r="CF421" s="19"/>
      <c r="CG421" s="19"/>
    </row>
    <row r="422" spans="1:85">
      <c r="A422" s="19"/>
      <c r="B422" s="19"/>
      <c r="C422" s="19"/>
      <c r="D422" s="19"/>
      <c r="E422" s="19"/>
      <c r="F422" s="24" t="str">
        <f t="shared" si="34"/>
        <v/>
      </c>
      <c r="G422" s="19"/>
      <c r="H422" s="24" t="str">
        <f t="shared" si="36"/>
        <v/>
      </c>
      <c r="I422" s="24" t="str">
        <f t="shared" si="37"/>
        <v/>
      </c>
      <c r="J422" s="24" t="str">
        <f t="shared" si="38"/>
        <v/>
      </c>
      <c r="K422" s="47" t="str">
        <f t="shared" si="35"/>
        <v/>
      </c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>
        <v>0</v>
      </c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19"/>
      <c r="BZ422" s="19"/>
      <c r="CA422" s="19"/>
      <c r="CB422" s="19"/>
      <c r="CC422" s="19"/>
      <c r="CD422" s="19"/>
      <c r="CE422" s="19"/>
      <c r="CF422" s="19"/>
      <c r="CG422" s="19"/>
    </row>
    <row r="423" spans="1:85">
      <c r="A423" s="19">
        <v>1</v>
      </c>
      <c r="B423" s="19">
        <v>8</v>
      </c>
      <c r="C423" s="19">
        <v>600</v>
      </c>
      <c r="D423" s="19">
        <v>100</v>
      </c>
      <c r="E423" s="19">
        <v>0</v>
      </c>
      <c r="F423" s="24">
        <f t="shared" si="34"/>
        <v>150</v>
      </c>
      <c r="G423" s="19">
        <v>45</v>
      </c>
      <c r="H423" s="24">
        <f t="shared" si="36"/>
        <v>15</v>
      </c>
      <c r="I423" s="24">
        <f t="shared" si="37"/>
        <v>5</v>
      </c>
      <c r="J423" s="24">
        <f t="shared" si="38"/>
        <v>80</v>
      </c>
      <c r="K423" s="47" t="str">
        <f t="shared" si="35"/>
        <v>03</v>
      </c>
      <c r="L423" s="19">
        <v>22</v>
      </c>
      <c r="M423" s="19">
        <v>0</v>
      </c>
      <c r="N423" s="19">
        <v>0</v>
      </c>
      <c r="O423" s="19">
        <v>1</v>
      </c>
      <c r="P423" s="19">
        <v>0</v>
      </c>
      <c r="Q423" s="20" t="s">
        <v>170</v>
      </c>
      <c r="R423" s="19">
        <v>22</v>
      </c>
      <c r="S423" s="19">
        <v>10</v>
      </c>
      <c r="T423" s="19">
        <v>2</v>
      </c>
      <c r="U423" s="19">
        <v>4</v>
      </c>
      <c r="V423" s="19">
        <v>0.45200000000000001</v>
      </c>
      <c r="W423" s="19">
        <v>0.5</v>
      </c>
      <c r="X423" s="19">
        <v>24</v>
      </c>
      <c r="Y423" s="19">
        <v>0</v>
      </c>
      <c r="Z423" s="20" t="s">
        <v>176</v>
      </c>
      <c r="AA423" s="19"/>
      <c r="AB423" s="19">
        <v>0</v>
      </c>
      <c r="AC423" s="19">
        <v>1</v>
      </c>
      <c r="AD423" s="19">
        <v>19</v>
      </c>
      <c r="AE423" s="19">
        <v>4</v>
      </c>
      <c r="AF423" s="19">
        <v>1</v>
      </c>
      <c r="AG423" s="19">
        <v>0.8</v>
      </c>
      <c r="AH423" s="19">
        <v>0</v>
      </c>
      <c r="BA423" s="19">
        <v>1</v>
      </c>
      <c r="BB423" s="19">
        <v>8</v>
      </c>
      <c r="BC423" s="19">
        <v>600</v>
      </c>
      <c r="BD423" s="19">
        <v>100</v>
      </c>
      <c r="BE423" s="19">
        <v>0</v>
      </c>
      <c r="BF423" s="19">
        <v>15</v>
      </c>
      <c r="BG423" s="19">
        <v>45</v>
      </c>
      <c r="BH423" s="19">
        <v>10</v>
      </c>
      <c r="BI423" s="19">
        <v>40</v>
      </c>
      <c r="BJ423" s="19">
        <v>5</v>
      </c>
      <c r="BK423" s="19">
        <v>2</v>
      </c>
      <c r="BL423" s="19">
        <v>22</v>
      </c>
      <c r="BM423" s="19">
        <v>0</v>
      </c>
      <c r="BN423" s="19">
        <v>0</v>
      </c>
      <c r="BO423" s="19">
        <v>1</v>
      </c>
      <c r="BP423" s="19">
        <v>0</v>
      </c>
      <c r="BQ423" s="20" t="s">
        <v>170</v>
      </c>
      <c r="BR423" s="19">
        <v>22</v>
      </c>
      <c r="BS423" s="19">
        <v>10</v>
      </c>
      <c r="BT423" s="19">
        <v>2</v>
      </c>
      <c r="BU423" s="19">
        <v>4</v>
      </c>
      <c r="BV423" s="19">
        <v>0.45200000000000001</v>
      </c>
      <c r="BW423" s="19">
        <v>0.5</v>
      </c>
      <c r="BX423" s="19">
        <v>24</v>
      </c>
      <c r="BY423" s="19">
        <v>0</v>
      </c>
      <c r="BZ423" s="20" t="s">
        <v>176</v>
      </c>
      <c r="CA423" s="19"/>
      <c r="CB423" s="19">
        <v>0</v>
      </c>
      <c r="CC423" s="19">
        <v>1</v>
      </c>
      <c r="CD423" s="19">
        <v>19</v>
      </c>
      <c r="CE423" s="19">
        <v>4</v>
      </c>
      <c r="CF423" s="19">
        <v>1</v>
      </c>
      <c r="CG423" s="19">
        <v>0.8</v>
      </c>
    </row>
    <row r="424" spans="1:85">
      <c r="A424" s="19">
        <v>2</v>
      </c>
      <c r="B424" s="19">
        <v>7</v>
      </c>
      <c r="C424" s="19">
        <v>360</v>
      </c>
      <c r="D424" s="19">
        <v>50</v>
      </c>
      <c r="E424" s="19">
        <v>0</v>
      </c>
      <c r="F424" s="24">
        <f t="shared" si="34"/>
        <v>120</v>
      </c>
      <c r="G424" s="19">
        <v>60</v>
      </c>
      <c r="H424" s="24">
        <f t="shared" si="36"/>
        <v>15</v>
      </c>
      <c r="I424" s="24">
        <f t="shared" si="37"/>
        <v>8</v>
      </c>
      <c r="J424" s="24">
        <f t="shared" si="38"/>
        <v>80</v>
      </c>
      <c r="K424" s="47" t="str">
        <f t="shared" si="35"/>
        <v>03</v>
      </c>
      <c r="L424" s="19">
        <v>62</v>
      </c>
      <c r="M424" s="19">
        <v>0</v>
      </c>
      <c r="N424" s="19">
        <v>0</v>
      </c>
      <c r="O424" s="19">
        <v>1</v>
      </c>
      <c r="P424" s="19">
        <v>0</v>
      </c>
      <c r="Q424" s="20" t="s">
        <v>170</v>
      </c>
      <c r="R424" s="19">
        <v>22</v>
      </c>
      <c r="S424" s="19">
        <v>10</v>
      </c>
      <c r="T424" s="19">
        <v>2</v>
      </c>
      <c r="U424" s="19">
        <v>4</v>
      </c>
      <c r="V424" s="19">
        <v>0.28599999999999998</v>
      </c>
      <c r="W424" s="19">
        <v>0.27629999999999999</v>
      </c>
      <c r="X424" s="19">
        <v>24</v>
      </c>
      <c r="Y424" s="19">
        <v>0</v>
      </c>
      <c r="Z424" s="20" t="s">
        <v>176</v>
      </c>
      <c r="AA424" s="19"/>
      <c r="AB424" s="19">
        <v>0</v>
      </c>
      <c r="AC424" s="19">
        <v>1</v>
      </c>
      <c r="AD424" s="19">
        <v>19</v>
      </c>
      <c r="AE424" s="19">
        <v>4</v>
      </c>
      <c r="AF424" s="19">
        <v>1</v>
      </c>
      <c r="AG424" s="19">
        <v>0.8</v>
      </c>
      <c r="AH424" s="19">
        <v>0</v>
      </c>
      <c r="BA424" s="19">
        <v>2</v>
      </c>
      <c r="BB424" s="19">
        <v>7</v>
      </c>
      <c r="BC424" s="19">
        <v>360</v>
      </c>
      <c r="BD424" s="19">
        <v>50</v>
      </c>
      <c r="BE424" s="19">
        <v>0</v>
      </c>
      <c r="BF424" s="19">
        <v>12</v>
      </c>
      <c r="BG424" s="19">
        <v>60</v>
      </c>
      <c r="BH424" s="19">
        <v>17</v>
      </c>
      <c r="BI424" s="19">
        <v>60</v>
      </c>
      <c r="BJ424" s="19">
        <v>5</v>
      </c>
      <c r="BK424" s="19">
        <v>2</v>
      </c>
      <c r="BL424" s="19">
        <v>62</v>
      </c>
      <c r="BM424" s="19">
        <v>0</v>
      </c>
      <c r="BN424" s="19">
        <v>0</v>
      </c>
      <c r="BO424" s="19">
        <v>1</v>
      </c>
      <c r="BP424" s="19">
        <v>0</v>
      </c>
      <c r="BQ424" s="20" t="s">
        <v>170</v>
      </c>
      <c r="BR424" s="19">
        <v>22</v>
      </c>
      <c r="BS424" s="19">
        <v>10</v>
      </c>
      <c r="BT424" s="19">
        <v>2</v>
      </c>
      <c r="BU424" s="19">
        <v>4</v>
      </c>
      <c r="BV424" s="19">
        <v>0.28599999999999998</v>
      </c>
      <c r="BW424" s="19">
        <v>0.27629999999999999</v>
      </c>
      <c r="BX424" s="19">
        <v>24</v>
      </c>
      <c r="BY424" s="19">
        <v>0</v>
      </c>
      <c r="BZ424" s="20" t="s">
        <v>176</v>
      </c>
      <c r="CA424" s="19"/>
      <c r="CB424" s="19">
        <v>0</v>
      </c>
      <c r="CC424" s="19">
        <v>1</v>
      </c>
      <c r="CD424" s="19">
        <v>19</v>
      </c>
      <c r="CE424" s="19">
        <v>4</v>
      </c>
      <c r="CF424" s="19">
        <v>1</v>
      </c>
      <c r="CG424" s="19">
        <v>0.8</v>
      </c>
    </row>
    <row r="425" spans="1:85">
      <c r="A425" s="19">
        <v>3</v>
      </c>
      <c r="B425" s="19">
        <v>6</v>
      </c>
      <c r="C425" s="19">
        <v>140</v>
      </c>
      <c r="D425" s="19">
        <v>30</v>
      </c>
      <c r="E425" s="19">
        <v>0</v>
      </c>
      <c r="F425" s="24">
        <f t="shared" si="34"/>
        <v>75</v>
      </c>
      <c r="G425" s="19">
        <v>150</v>
      </c>
      <c r="H425" s="24">
        <f t="shared" si="36"/>
        <v>15</v>
      </c>
      <c r="I425" s="24">
        <f t="shared" si="37"/>
        <v>8</v>
      </c>
      <c r="J425" s="24">
        <f t="shared" si="38"/>
        <v>80</v>
      </c>
      <c r="K425" s="47" t="str">
        <f t="shared" si="35"/>
        <v>03</v>
      </c>
      <c r="L425" s="19">
        <v>62</v>
      </c>
      <c r="M425" s="19">
        <v>0</v>
      </c>
      <c r="N425" s="19">
        <v>0</v>
      </c>
      <c r="O425" s="19">
        <v>1</v>
      </c>
      <c r="P425" s="19">
        <v>0</v>
      </c>
      <c r="Q425" s="20" t="s">
        <v>170</v>
      </c>
      <c r="R425" s="19">
        <v>42</v>
      </c>
      <c r="S425" s="19">
        <v>10</v>
      </c>
      <c r="T425" s="19">
        <v>2</v>
      </c>
      <c r="U425" s="19">
        <v>4</v>
      </c>
      <c r="V425" s="19">
        <v>0.217</v>
      </c>
      <c r="W425" s="19">
        <v>0.19789999999999999</v>
      </c>
      <c r="X425" s="19">
        <v>24</v>
      </c>
      <c r="Y425" s="19">
        <v>0</v>
      </c>
      <c r="Z425" s="20" t="s">
        <v>176</v>
      </c>
      <c r="AA425" s="19"/>
      <c r="AB425" s="19">
        <v>0</v>
      </c>
      <c r="AC425" s="19">
        <v>1</v>
      </c>
      <c r="AD425" s="19">
        <v>19</v>
      </c>
      <c r="AE425" s="19">
        <v>4</v>
      </c>
      <c r="AF425" s="19">
        <v>1</v>
      </c>
      <c r="AG425" s="19">
        <v>0.8</v>
      </c>
      <c r="AH425" s="19">
        <v>0</v>
      </c>
      <c r="BA425" s="19">
        <v>3</v>
      </c>
      <c r="BB425" s="19">
        <v>6</v>
      </c>
      <c r="BC425" s="19">
        <v>140</v>
      </c>
      <c r="BD425" s="19">
        <v>30</v>
      </c>
      <c r="BE425" s="19">
        <v>0</v>
      </c>
      <c r="BF425" s="19">
        <v>7.4</v>
      </c>
      <c r="BG425" s="19">
        <v>150</v>
      </c>
      <c r="BH425" s="19">
        <v>17</v>
      </c>
      <c r="BI425" s="19">
        <v>60</v>
      </c>
      <c r="BJ425" s="19">
        <v>5</v>
      </c>
      <c r="BK425" s="19">
        <v>2</v>
      </c>
      <c r="BL425" s="19">
        <v>62</v>
      </c>
      <c r="BM425" s="19">
        <v>0</v>
      </c>
      <c r="BN425" s="19">
        <v>0</v>
      </c>
      <c r="BO425" s="19">
        <v>1</v>
      </c>
      <c r="BP425" s="19">
        <v>0</v>
      </c>
      <c r="BQ425" s="20" t="s">
        <v>170</v>
      </c>
      <c r="BR425" s="19">
        <v>42</v>
      </c>
      <c r="BS425" s="19">
        <v>10</v>
      </c>
      <c r="BT425" s="19">
        <v>2</v>
      </c>
      <c r="BU425" s="19">
        <v>4</v>
      </c>
      <c r="BV425" s="19">
        <v>0.217</v>
      </c>
      <c r="BW425" s="19">
        <v>0.19789999999999999</v>
      </c>
      <c r="BX425" s="19">
        <v>24</v>
      </c>
      <c r="BY425" s="19">
        <v>0</v>
      </c>
      <c r="BZ425" s="20" t="s">
        <v>176</v>
      </c>
      <c r="CA425" s="19"/>
      <c r="CB425" s="19">
        <v>0</v>
      </c>
      <c r="CC425" s="19">
        <v>1</v>
      </c>
      <c r="CD425" s="19">
        <v>19</v>
      </c>
      <c r="CE425" s="19">
        <v>4</v>
      </c>
      <c r="CF425" s="19">
        <v>1</v>
      </c>
      <c r="CG425" s="19">
        <v>0.8</v>
      </c>
    </row>
    <row r="426" spans="1:85">
      <c r="A426" s="19">
        <v>4</v>
      </c>
      <c r="B426" s="19">
        <v>5</v>
      </c>
      <c r="C426" s="19">
        <v>90</v>
      </c>
      <c r="D426" s="19">
        <v>30</v>
      </c>
      <c r="E426" s="19">
        <v>0</v>
      </c>
      <c r="F426" s="24">
        <f t="shared" si="34"/>
        <v>55</v>
      </c>
      <c r="G426" s="19">
        <v>150</v>
      </c>
      <c r="H426" s="24">
        <f t="shared" si="36"/>
        <v>15</v>
      </c>
      <c r="I426" s="24">
        <f t="shared" si="37"/>
        <v>8</v>
      </c>
      <c r="J426" s="24">
        <f t="shared" si="38"/>
        <v>80</v>
      </c>
      <c r="K426" s="47" t="str">
        <f t="shared" si="35"/>
        <v>03</v>
      </c>
      <c r="L426" s="19">
        <v>62</v>
      </c>
      <c r="M426" s="19">
        <v>0</v>
      </c>
      <c r="N426" s="19">
        <v>0</v>
      </c>
      <c r="O426" s="19">
        <v>1</v>
      </c>
      <c r="P426" s="19">
        <v>0</v>
      </c>
      <c r="Q426" s="20" t="s">
        <v>170</v>
      </c>
      <c r="R426" s="19">
        <v>42</v>
      </c>
      <c r="S426" s="19">
        <v>10</v>
      </c>
      <c r="T426" s="19">
        <v>2</v>
      </c>
      <c r="U426" s="19">
        <v>4</v>
      </c>
      <c r="V426" s="19">
        <v>0.14799999999999999</v>
      </c>
      <c r="W426" s="19">
        <v>0.1331</v>
      </c>
      <c r="X426" s="19">
        <v>24</v>
      </c>
      <c r="Y426" s="19">
        <v>0</v>
      </c>
      <c r="Z426" s="20" t="s">
        <v>176</v>
      </c>
      <c r="AA426" s="19"/>
      <c r="AB426" s="19">
        <v>0</v>
      </c>
      <c r="AC426" s="19">
        <v>1</v>
      </c>
      <c r="AD426" s="19">
        <v>19</v>
      </c>
      <c r="AE426" s="19">
        <v>4</v>
      </c>
      <c r="AF426" s="19">
        <v>1</v>
      </c>
      <c r="AG426" s="20" t="s">
        <v>191</v>
      </c>
      <c r="AH426" s="19">
        <v>0</v>
      </c>
      <c r="BA426" s="19">
        <v>4</v>
      </c>
      <c r="BB426" s="19">
        <v>5</v>
      </c>
      <c r="BC426" s="19">
        <v>90</v>
      </c>
      <c r="BD426" s="19">
        <v>30</v>
      </c>
      <c r="BE426" s="19">
        <v>0</v>
      </c>
      <c r="BF426" s="19">
        <v>5.4</v>
      </c>
      <c r="BG426" s="19">
        <v>150</v>
      </c>
      <c r="BH426" s="19">
        <v>17</v>
      </c>
      <c r="BI426" s="19">
        <v>60</v>
      </c>
      <c r="BJ426" s="19">
        <v>5</v>
      </c>
      <c r="BK426" s="19">
        <v>2</v>
      </c>
      <c r="BL426" s="19">
        <v>62</v>
      </c>
      <c r="BM426" s="19">
        <v>0</v>
      </c>
      <c r="BN426" s="19">
        <v>0</v>
      </c>
      <c r="BO426" s="19">
        <v>1</v>
      </c>
      <c r="BP426" s="19">
        <v>0</v>
      </c>
      <c r="BQ426" s="20" t="s">
        <v>170</v>
      </c>
      <c r="BR426" s="19">
        <v>42</v>
      </c>
      <c r="BS426" s="19">
        <v>10</v>
      </c>
      <c r="BT426" s="19">
        <v>2</v>
      </c>
      <c r="BU426" s="19">
        <v>4</v>
      </c>
      <c r="BV426" s="19">
        <v>0.14799999999999999</v>
      </c>
      <c r="BW426" s="19">
        <v>0.1331</v>
      </c>
      <c r="BX426" s="19">
        <v>24</v>
      </c>
      <c r="BY426" s="19">
        <v>0</v>
      </c>
      <c r="BZ426" s="20" t="s">
        <v>176</v>
      </c>
      <c r="CA426" s="19"/>
      <c r="CB426" s="19">
        <v>0</v>
      </c>
      <c r="CC426" s="19">
        <v>1</v>
      </c>
      <c r="CD426" s="19">
        <v>19</v>
      </c>
      <c r="CE426" s="19">
        <v>4</v>
      </c>
      <c r="CF426" s="19">
        <v>1</v>
      </c>
      <c r="CG426" s="20" t="s">
        <v>191</v>
      </c>
    </row>
    <row r="427" spans="1:85">
      <c r="A427" s="19">
        <v>5</v>
      </c>
      <c r="B427" s="19">
        <v>4</v>
      </c>
      <c r="C427" s="19">
        <v>60</v>
      </c>
      <c r="D427" s="19">
        <v>30</v>
      </c>
      <c r="E427" s="19">
        <v>0</v>
      </c>
      <c r="F427" s="24">
        <f t="shared" si="34"/>
        <v>45</v>
      </c>
      <c r="G427" s="19">
        <v>150</v>
      </c>
      <c r="H427" s="24">
        <f t="shared" si="36"/>
        <v>15</v>
      </c>
      <c r="I427" s="24">
        <f t="shared" si="37"/>
        <v>8</v>
      </c>
      <c r="J427" s="24">
        <f t="shared" si="38"/>
        <v>80</v>
      </c>
      <c r="K427" s="47" t="str">
        <f t="shared" si="35"/>
        <v>03</v>
      </c>
      <c r="L427" s="19">
        <v>62</v>
      </c>
      <c r="M427" s="19">
        <v>0</v>
      </c>
      <c r="N427" s="19">
        <v>0</v>
      </c>
      <c r="O427" s="19">
        <v>1</v>
      </c>
      <c r="P427" s="19">
        <v>0</v>
      </c>
      <c r="Q427" s="20" t="s">
        <v>170</v>
      </c>
      <c r="R427" s="19">
        <v>42</v>
      </c>
      <c r="S427" s="19">
        <v>10</v>
      </c>
      <c r="T427" s="19">
        <v>2</v>
      </c>
      <c r="U427" s="19">
        <v>4</v>
      </c>
      <c r="V427" s="19">
        <v>0.10199999999999999</v>
      </c>
      <c r="W427" s="19">
        <v>9.11E-2</v>
      </c>
      <c r="X427" s="19">
        <v>24</v>
      </c>
      <c r="Y427" s="19">
        <v>0</v>
      </c>
      <c r="Z427" s="20" t="s">
        <v>176</v>
      </c>
      <c r="AA427" s="19"/>
      <c r="AB427" s="19">
        <v>0</v>
      </c>
      <c r="AC427" s="19">
        <v>1</v>
      </c>
      <c r="AD427" s="19">
        <v>19</v>
      </c>
      <c r="AE427" s="19">
        <v>4</v>
      </c>
      <c r="AF427" s="19">
        <v>1</v>
      </c>
      <c r="AG427" s="19">
        <v>0.8</v>
      </c>
      <c r="AH427" s="19">
        <v>0</v>
      </c>
      <c r="BA427" s="19">
        <v>5</v>
      </c>
      <c r="BB427" s="19">
        <v>4</v>
      </c>
      <c r="BC427" s="19">
        <v>60</v>
      </c>
      <c r="BD427" s="19">
        <v>30</v>
      </c>
      <c r="BE427" s="19">
        <v>0</v>
      </c>
      <c r="BF427" s="19">
        <v>4.4000000000000004</v>
      </c>
      <c r="BG427" s="19">
        <v>150</v>
      </c>
      <c r="BH427" s="19">
        <v>17</v>
      </c>
      <c r="BI427" s="19">
        <v>60</v>
      </c>
      <c r="BJ427" s="19">
        <v>5</v>
      </c>
      <c r="BK427" s="19">
        <v>2</v>
      </c>
      <c r="BL427" s="19">
        <v>62</v>
      </c>
      <c r="BM427" s="19">
        <v>0</v>
      </c>
      <c r="BN427" s="19">
        <v>0</v>
      </c>
      <c r="BO427" s="19">
        <v>1</v>
      </c>
      <c r="BP427" s="19">
        <v>0</v>
      </c>
      <c r="BQ427" s="20" t="s">
        <v>170</v>
      </c>
      <c r="BR427" s="19">
        <v>42</v>
      </c>
      <c r="BS427" s="19">
        <v>10</v>
      </c>
      <c r="BT427" s="19">
        <v>2</v>
      </c>
      <c r="BU427" s="19">
        <v>4</v>
      </c>
      <c r="BV427" s="19">
        <v>0.10199999999999999</v>
      </c>
      <c r="BW427" s="19">
        <v>9.11E-2</v>
      </c>
      <c r="BX427" s="19">
        <v>24</v>
      </c>
      <c r="BY427" s="19">
        <v>0</v>
      </c>
      <c r="BZ427" s="20" t="s">
        <v>176</v>
      </c>
      <c r="CA427" s="19"/>
      <c r="CB427" s="19">
        <v>0</v>
      </c>
      <c r="CC427" s="19">
        <v>1</v>
      </c>
      <c r="CD427" s="19">
        <v>19</v>
      </c>
      <c r="CE427" s="19">
        <v>4</v>
      </c>
      <c r="CF427" s="19">
        <v>1</v>
      </c>
      <c r="CG427" s="19">
        <v>0.8</v>
      </c>
    </row>
    <row r="428" spans="1:85">
      <c r="A428" s="19">
        <v>6</v>
      </c>
      <c r="B428" s="19">
        <v>3</v>
      </c>
      <c r="C428" s="19">
        <v>30</v>
      </c>
      <c r="D428" s="19">
        <v>15</v>
      </c>
      <c r="E428" s="19">
        <v>0</v>
      </c>
      <c r="F428" s="24">
        <f t="shared" si="34"/>
        <v>35</v>
      </c>
      <c r="G428" s="19">
        <v>150</v>
      </c>
      <c r="H428" s="24">
        <f t="shared" si="36"/>
        <v>15</v>
      </c>
      <c r="I428" s="24">
        <f t="shared" si="37"/>
        <v>8</v>
      </c>
      <c r="J428" s="24">
        <f t="shared" si="38"/>
        <v>80</v>
      </c>
      <c r="K428" s="47" t="str">
        <f t="shared" si="35"/>
        <v>03</v>
      </c>
      <c r="L428" s="19">
        <v>62</v>
      </c>
      <c r="M428" s="19">
        <v>0</v>
      </c>
      <c r="N428" s="19">
        <v>0</v>
      </c>
      <c r="O428" s="19">
        <v>0</v>
      </c>
      <c r="P428" s="19">
        <v>0</v>
      </c>
      <c r="Q428" s="20" t="s">
        <v>170</v>
      </c>
      <c r="R428" s="19">
        <v>42</v>
      </c>
      <c r="S428" s="19">
        <v>10</v>
      </c>
      <c r="T428" s="19">
        <v>2</v>
      </c>
      <c r="U428" s="19">
        <v>4</v>
      </c>
      <c r="V428" s="19">
        <v>6.4000000000000001E-2</v>
      </c>
      <c r="W428" s="19">
        <v>5.62E-2</v>
      </c>
      <c r="X428" s="19">
        <v>24</v>
      </c>
      <c r="Y428" s="19">
        <v>0</v>
      </c>
      <c r="Z428" s="20" t="s">
        <v>176</v>
      </c>
      <c r="AA428" s="19"/>
      <c r="AB428" s="19">
        <v>2.8</v>
      </c>
      <c r="AC428" s="19">
        <v>1</v>
      </c>
      <c r="AD428" s="19">
        <v>19</v>
      </c>
      <c r="AE428" s="19">
        <v>4</v>
      </c>
      <c r="AF428" s="19">
        <v>1</v>
      </c>
      <c r="AG428" s="19">
        <v>0.8</v>
      </c>
      <c r="AH428" s="19">
        <v>0</v>
      </c>
      <c r="BA428" s="19">
        <v>6</v>
      </c>
      <c r="BB428" s="19">
        <v>3</v>
      </c>
      <c r="BC428" s="19">
        <v>30</v>
      </c>
      <c r="BD428" s="19">
        <v>15</v>
      </c>
      <c r="BE428" s="19">
        <v>0</v>
      </c>
      <c r="BF428" s="19">
        <v>3.4</v>
      </c>
      <c r="BG428" s="19">
        <v>150</v>
      </c>
      <c r="BH428" s="19">
        <v>17</v>
      </c>
      <c r="BI428" s="19">
        <v>60</v>
      </c>
      <c r="BJ428" s="19">
        <v>5</v>
      </c>
      <c r="BK428" s="19">
        <v>2</v>
      </c>
      <c r="BL428" s="19">
        <v>62</v>
      </c>
      <c r="BM428" s="19">
        <v>0</v>
      </c>
      <c r="BN428" s="19">
        <v>0</v>
      </c>
      <c r="BO428" s="19">
        <v>0</v>
      </c>
      <c r="BP428" s="19">
        <v>0</v>
      </c>
      <c r="BQ428" s="20" t="s">
        <v>170</v>
      </c>
      <c r="BR428" s="19">
        <v>42</v>
      </c>
      <c r="BS428" s="19">
        <v>10</v>
      </c>
      <c r="BT428" s="19">
        <v>2</v>
      </c>
      <c r="BU428" s="19">
        <v>4</v>
      </c>
      <c r="BV428" s="19">
        <v>6.4000000000000001E-2</v>
      </c>
      <c r="BW428" s="19">
        <v>5.62E-2</v>
      </c>
      <c r="BX428" s="19">
        <v>24</v>
      </c>
      <c r="BY428" s="19">
        <v>0</v>
      </c>
      <c r="BZ428" s="20" t="s">
        <v>176</v>
      </c>
      <c r="CA428" s="19"/>
      <c r="CB428" s="19">
        <v>2.8</v>
      </c>
      <c r="CC428" s="19">
        <v>1</v>
      </c>
      <c r="CD428" s="19">
        <v>19</v>
      </c>
      <c r="CE428" s="19">
        <v>4</v>
      </c>
      <c r="CF428" s="19">
        <v>1</v>
      </c>
      <c r="CG428" s="19">
        <v>0.8</v>
      </c>
    </row>
    <row r="429" spans="1:85">
      <c r="A429" s="19">
        <v>7</v>
      </c>
      <c r="B429" s="19">
        <v>2</v>
      </c>
      <c r="C429" s="19">
        <v>20</v>
      </c>
      <c r="D429" s="19">
        <v>10</v>
      </c>
      <c r="E429" s="19">
        <v>0</v>
      </c>
      <c r="F429" s="24">
        <f t="shared" si="34"/>
        <v>25</v>
      </c>
      <c r="G429" s="19">
        <v>150</v>
      </c>
      <c r="H429" s="24">
        <f t="shared" si="36"/>
        <v>15</v>
      </c>
      <c r="I429" s="24">
        <f t="shared" si="37"/>
        <v>10</v>
      </c>
      <c r="J429" s="24">
        <f t="shared" si="38"/>
        <v>80</v>
      </c>
      <c r="K429" s="47" t="str">
        <f t="shared" si="35"/>
        <v>00</v>
      </c>
      <c r="L429" s="19">
        <v>73</v>
      </c>
      <c r="M429" s="19">
        <v>0</v>
      </c>
      <c r="N429" s="19">
        <v>0</v>
      </c>
      <c r="O429" s="19">
        <v>0</v>
      </c>
      <c r="P429" s="19">
        <v>0</v>
      </c>
      <c r="Q429" s="20" t="s">
        <v>170</v>
      </c>
      <c r="R429" s="19">
        <v>42</v>
      </c>
      <c r="S429" s="19">
        <v>15</v>
      </c>
      <c r="T429" s="19">
        <v>2</v>
      </c>
      <c r="U429" s="19">
        <v>4</v>
      </c>
      <c r="V429" s="19">
        <v>4.2000000000000003E-2</v>
      </c>
      <c r="W429" s="19">
        <v>3.6299999999999999E-2</v>
      </c>
      <c r="X429" s="19">
        <v>24</v>
      </c>
      <c r="Y429" s="19">
        <v>0</v>
      </c>
      <c r="Z429" s="20" t="s">
        <v>176</v>
      </c>
      <c r="AA429" s="19"/>
      <c r="AB429" s="19">
        <v>2</v>
      </c>
      <c r="AC429" s="19">
        <v>1</v>
      </c>
      <c r="AD429" s="19">
        <v>19</v>
      </c>
      <c r="AE429" s="19">
        <v>4</v>
      </c>
      <c r="AF429" s="19">
        <v>1</v>
      </c>
      <c r="AG429" s="19">
        <v>0.8</v>
      </c>
      <c r="AH429" s="19">
        <v>0</v>
      </c>
      <c r="BA429" s="19">
        <v>7</v>
      </c>
      <c r="BB429" s="19">
        <v>2</v>
      </c>
      <c r="BC429" s="19">
        <v>20</v>
      </c>
      <c r="BD429" s="19">
        <v>10</v>
      </c>
      <c r="BE429" s="19">
        <v>0</v>
      </c>
      <c r="BF429" s="19">
        <v>2.4</v>
      </c>
      <c r="BG429" s="19">
        <v>150</v>
      </c>
      <c r="BH429" s="19">
        <v>17</v>
      </c>
      <c r="BI429" s="19">
        <v>80</v>
      </c>
      <c r="BJ429" s="19">
        <v>5</v>
      </c>
      <c r="BK429" s="19">
        <v>2</v>
      </c>
      <c r="BL429" s="19">
        <v>73</v>
      </c>
      <c r="BM429" s="19">
        <v>0</v>
      </c>
      <c r="BN429" s="19">
        <v>0</v>
      </c>
      <c r="BO429" s="19">
        <v>0</v>
      </c>
      <c r="BP429" s="19">
        <v>0</v>
      </c>
      <c r="BQ429" s="20" t="s">
        <v>170</v>
      </c>
      <c r="BR429" s="19">
        <v>42</v>
      </c>
      <c r="BS429" s="19">
        <v>15</v>
      </c>
      <c r="BT429" s="19">
        <v>2</v>
      </c>
      <c r="BU429" s="19">
        <v>4</v>
      </c>
      <c r="BV429" s="19">
        <v>4.2000000000000003E-2</v>
      </c>
      <c r="BW429" s="19">
        <v>3.6299999999999999E-2</v>
      </c>
      <c r="BX429" s="19">
        <v>24</v>
      </c>
      <c r="BY429" s="19">
        <v>0</v>
      </c>
      <c r="BZ429" s="20" t="s">
        <v>176</v>
      </c>
      <c r="CA429" s="19"/>
      <c r="CB429" s="19">
        <v>2</v>
      </c>
      <c r="CC429" s="19">
        <v>1</v>
      </c>
      <c r="CD429" s="19">
        <v>19</v>
      </c>
      <c r="CE429" s="19">
        <v>4</v>
      </c>
      <c r="CF429" s="19">
        <v>1</v>
      </c>
      <c r="CG429" s="19">
        <v>0.8</v>
      </c>
    </row>
    <row r="430" spans="1:85">
      <c r="A430" s="19">
        <v>8</v>
      </c>
      <c r="B430" s="19">
        <v>801</v>
      </c>
      <c r="C430" s="19">
        <v>5</v>
      </c>
      <c r="D430" s="19">
        <v>15</v>
      </c>
      <c r="E430" s="19">
        <v>0</v>
      </c>
      <c r="F430" s="24">
        <f t="shared" si="34"/>
        <v>15</v>
      </c>
      <c r="G430" s="19">
        <v>180</v>
      </c>
      <c r="H430" s="24">
        <f t="shared" si="36"/>
        <v>15</v>
      </c>
      <c r="I430" s="24">
        <f t="shared" si="37"/>
        <v>19</v>
      </c>
      <c r="J430" s="24">
        <f t="shared" si="38"/>
        <v>80</v>
      </c>
      <c r="K430" s="47" t="str">
        <f t="shared" si="35"/>
        <v>00</v>
      </c>
      <c r="L430" s="19">
        <v>73</v>
      </c>
      <c r="M430" s="19">
        <v>0</v>
      </c>
      <c r="N430" s="19">
        <v>4</v>
      </c>
      <c r="O430" s="19">
        <v>0</v>
      </c>
      <c r="P430" s="19">
        <v>4</v>
      </c>
      <c r="Q430" s="20" t="s">
        <v>175</v>
      </c>
      <c r="R430" s="19">
        <v>42</v>
      </c>
      <c r="S430" s="19">
        <v>15</v>
      </c>
      <c r="T430" s="19">
        <v>2</v>
      </c>
      <c r="U430" s="19">
        <v>4</v>
      </c>
      <c r="V430" s="19">
        <v>2.4E-2</v>
      </c>
      <c r="W430" s="19">
        <v>0.02</v>
      </c>
      <c r="X430" s="19">
        <v>24</v>
      </c>
      <c r="Y430" s="19">
        <v>0</v>
      </c>
      <c r="Z430" s="20" t="s">
        <v>176</v>
      </c>
      <c r="AA430" s="19"/>
      <c r="AB430" s="19">
        <v>1.1200000000000001</v>
      </c>
      <c r="AC430" s="19">
        <v>1</v>
      </c>
      <c r="AD430" s="19">
        <v>19</v>
      </c>
      <c r="AE430" s="19">
        <v>4</v>
      </c>
      <c r="AF430" s="19">
        <v>1</v>
      </c>
      <c r="AG430" s="19">
        <v>0.8</v>
      </c>
      <c r="AH430" s="19">
        <v>0</v>
      </c>
      <c r="BA430" s="19">
        <v>8</v>
      </c>
      <c r="BB430" s="19">
        <v>801</v>
      </c>
      <c r="BC430" s="19">
        <v>5</v>
      </c>
      <c r="BD430" s="19">
        <v>15</v>
      </c>
      <c r="BE430" s="19">
        <v>0</v>
      </c>
      <c r="BF430" s="19">
        <v>1.4</v>
      </c>
      <c r="BG430" s="19">
        <v>180</v>
      </c>
      <c r="BH430" s="19">
        <v>17</v>
      </c>
      <c r="BI430" s="19">
        <v>150</v>
      </c>
      <c r="BJ430" s="19">
        <v>5</v>
      </c>
      <c r="BK430" s="19">
        <v>2</v>
      </c>
      <c r="BL430" s="19">
        <v>73</v>
      </c>
      <c r="BM430" s="19">
        <v>0</v>
      </c>
      <c r="BN430" s="19">
        <v>4</v>
      </c>
      <c r="BO430" s="19">
        <v>0</v>
      </c>
      <c r="BP430" s="19">
        <v>4</v>
      </c>
      <c r="BQ430" s="20" t="s">
        <v>175</v>
      </c>
      <c r="BR430" s="19">
        <v>42</v>
      </c>
      <c r="BS430" s="19">
        <v>15</v>
      </c>
      <c r="BT430" s="19">
        <v>2</v>
      </c>
      <c r="BU430" s="19">
        <v>4</v>
      </c>
      <c r="BV430" s="19">
        <v>2.4E-2</v>
      </c>
      <c r="BW430" s="19">
        <v>0.02</v>
      </c>
      <c r="BX430" s="19">
        <v>24</v>
      </c>
      <c r="BY430" s="19">
        <v>0</v>
      </c>
      <c r="BZ430" s="20" t="s">
        <v>176</v>
      </c>
      <c r="CA430" s="19"/>
      <c r="CB430" s="19">
        <v>1.1200000000000001</v>
      </c>
      <c r="CC430" s="19">
        <v>1</v>
      </c>
      <c r="CD430" s="19">
        <v>19</v>
      </c>
      <c r="CE430" s="19">
        <v>4</v>
      </c>
      <c r="CF430" s="19">
        <v>1</v>
      </c>
      <c r="CG430" s="19">
        <v>0.8</v>
      </c>
    </row>
    <row r="431" spans="1:85">
      <c r="A431" s="19">
        <v>9</v>
      </c>
      <c r="B431" s="19">
        <v>801</v>
      </c>
      <c r="C431" s="19">
        <v>2</v>
      </c>
      <c r="D431" s="19">
        <v>15</v>
      </c>
      <c r="E431" s="19">
        <v>0</v>
      </c>
      <c r="F431" s="24">
        <f t="shared" si="34"/>
        <v>15</v>
      </c>
      <c r="G431" s="19">
        <v>180</v>
      </c>
      <c r="H431" s="24">
        <f t="shared" si="36"/>
        <v>15</v>
      </c>
      <c r="I431" s="24">
        <f t="shared" si="37"/>
        <v>19</v>
      </c>
      <c r="J431" s="24">
        <f t="shared" si="38"/>
        <v>80</v>
      </c>
      <c r="K431" s="47" t="str">
        <f t="shared" si="35"/>
        <v>00</v>
      </c>
      <c r="L431" s="19">
        <v>73</v>
      </c>
      <c r="M431" s="19">
        <v>0</v>
      </c>
      <c r="N431" s="19">
        <v>4</v>
      </c>
      <c r="O431" s="19">
        <v>0</v>
      </c>
      <c r="P431" s="19">
        <v>4</v>
      </c>
      <c r="Q431" s="20" t="s">
        <v>175</v>
      </c>
      <c r="R431" s="19">
        <v>42</v>
      </c>
      <c r="S431" s="19">
        <v>30</v>
      </c>
      <c r="T431" s="19">
        <v>2</v>
      </c>
      <c r="U431" s="19">
        <v>4</v>
      </c>
      <c r="V431" s="19">
        <v>1.0999999999999999E-2</v>
      </c>
      <c r="W431" s="19">
        <v>8.0000000000000002E-3</v>
      </c>
      <c r="X431" s="19">
        <v>24</v>
      </c>
      <c r="Y431" s="19">
        <v>0</v>
      </c>
      <c r="Z431" s="20" t="s">
        <v>176</v>
      </c>
      <c r="AA431" s="19"/>
      <c r="AB431" s="19">
        <v>0.8</v>
      </c>
      <c r="AC431" s="19">
        <v>1</v>
      </c>
      <c r="AD431" s="19">
        <v>19</v>
      </c>
      <c r="AE431" s="19">
        <v>4</v>
      </c>
      <c r="AF431" s="19">
        <v>1</v>
      </c>
      <c r="AG431" s="19">
        <v>0.8</v>
      </c>
      <c r="AH431" s="19">
        <v>0</v>
      </c>
      <c r="BA431" s="19">
        <v>9</v>
      </c>
      <c r="BB431" s="19">
        <v>801</v>
      </c>
      <c r="BC431" s="19">
        <v>2</v>
      </c>
      <c r="BD431" s="19">
        <v>15</v>
      </c>
      <c r="BE431" s="19">
        <v>0</v>
      </c>
      <c r="BF431" s="19">
        <v>1.4</v>
      </c>
      <c r="BG431" s="19">
        <v>180</v>
      </c>
      <c r="BH431" s="19">
        <v>17</v>
      </c>
      <c r="BI431" s="19">
        <v>150</v>
      </c>
      <c r="BJ431" s="19">
        <v>5</v>
      </c>
      <c r="BK431" s="19">
        <v>2</v>
      </c>
      <c r="BL431" s="19">
        <v>73</v>
      </c>
      <c r="BM431" s="19">
        <v>0</v>
      </c>
      <c r="BN431" s="19">
        <v>4</v>
      </c>
      <c r="BO431" s="19">
        <v>0</v>
      </c>
      <c r="BP431" s="19">
        <v>4</v>
      </c>
      <c r="BQ431" s="20" t="s">
        <v>175</v>
      </c>
      <c r="BR431" s="19">
        <v>42</v>
      </c>
      <c r="BS431" s="19">
        <v>30</v>
      </c>
      <c r="BT431" s="19">
        <v>2</v>
      </c>
      <c r="BU431" s="19">
        <v>4</v>
      </c>
      <c r="BV431" s="19">
        <v>1.0999999999999999E-2</v>
      </c>
      <c r="BW431" s="19">
        <v>8.0000000000000002E-3</v>
      </c>
      <c r="BX431" s="19">
        <v>24</v>
      </c>
      <c r="BY431" s="19">
        <v>0</v>
      </c>
      <c r="BZ431" s="20" t="s">
        <v>176</v>
      </c>
      <c r="CA431" s="19"/>
      <c r="CB431" s="19">
        <v>0.8</v>
      </c>
      <c r="CC431" s="19">
        <v>1</v>
      </c>
      <c r="CD431" s="19">
        <v>19</v>
      </c>
      <c r="CE431" s="19">
        <v>4</v>
      </c>
      <c r="CF431" s="19">
        <v>1</v>
      </c>
      <c r="CG431" s="19">
        <v>0.8</v>
      </c>
    </row>
    <row r="432" spans="1:85">
      <c r="A432" s="19"/>
      <c r="B432" s="19"/>
      <c r="C432" s="19"/>
      <c r="D432" s="19"/>
      <c r="E432" s="19"/>
      <c r="F432" s="24" t="str">
        <f t="shared" si="34"/>
        <v/>
      </c>
      <c r="G432" s="19"/>
      <c r="H432" s="24" t="str">
        <f t="shared" si="36"/>
        <v/>
      </c>
      <c r="I432" s="24" t="str">
        <f t="shared" si="37"/>
        <v/>
      </c>
      <c r="J432" s="24" t="str">
        <f t="shared" si="38"/>
        <v/>
      </c>
      <c r="K432" s="47" t="str">
        <f t="shared" si="35"/>
        <v/>
      </c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>
        <v>0</v>
      </c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19"/>
      <c r="BZ432" s="19"/>
      <c r="CA432" s="19"/>
      <c r="CB432" s="19"/>
      <c r="CC432" s="19"/>
      <c r="CD432" s="19"/>
      <c r="CE432" s="19"/>
      <c r="CF432" s="19"/>
      <c r="CG432" s="19"/>
    </row>
    <row r="433" spans="1:85">
      <c r="A433" s="19">
        <v>1</v>
      </c>
      <c r="B433" s="19">
        <v>8</v>
      </c>
      <c r="C433" s="19">
        <v>600</v>
      </c>
      <c r="D433" s="19">
        <v>100</v>
      </c>
      <c r="E433" s="19">
        <v>0</v>
      </c>
      <c r="F433" s="24">
        <f t="shared" si="34"/>
        <v>150</v>
      </c>
      <c r="G433" s="19">
        <v>45</v>
      </c>
      <c r="H433" s="24">
        <f t="shared" si="36"/>
        <v>15</v>
      </c>
      <c r="I433" s="24">
        <f t="shared" si="37"/>
        <v>5</v>
      </c>
      <c r="J433" s="24">
        <f t="shared" si="38"/>
        <v>80</v>
      </c>
      <c r="K433" s="47" t="str">
        <f t="shared" si="35"/>
        <v>03</v>
      </c>
      <c r="L433" s="19">
        <v>22</v>
      </c>
      <c r="M433" s="19">
        <v>0</v>
      </c>
      <c r="N433" s="19">
        <v>0</v>
      </c>
      <c r="O433" s="19">
        <v>1</v>
      </c>
      <c r="P433" s="19">
        <v>0</v>
      </c>
      <c r="Q433" s="20" t="s">
        <v>170</v>
      </c>
      <c r="R433" s="19">
        <v>22</v>
      </c>
      <c r="S433" s="19">
        <v>10</v>
      </c>
      <c r="T433" s="19">
        <v>2</v>
      </c>
      <c r="U433" s="19">
        <v>4</v>
      </c>
      <c r="V433" s="19">
        <v>0.45200000000000001</v>
      </c>
      <c r="W433" s="19">
        <v>0.5</v>
      </c>
      <c r="X433" s="19">
        <v>24</v>
      </c>
      <c r="Y433" s="19">
        <v>0</v>
      </c>
      <c r="Z433" s="20" t="s">
        <v>176</v>
      </c>
      <c r="AA433" s="19"/>
      <c r="AB433" s="19">
        <v>0</v>
      </c>
      <c r="AC433" s="19">
        <v>1</v>
      </c>
      <c r="AD433" s="19">
        <v>19</v>
      </c>
      <c r="AE433" s="19">
        <v>4</v>
      </c>
      <c r="AF433" s="19">
        <v>1</v>
      </c>
      <c r="AG433" s="19">
        <v>1.1200000000000001</v>
      </c>
      <c r="AH433" s="19">
        <v>0</v>
      </c>
      <c r="BA433" s="19">
        <v>1</v>
      </c>
      <c r="BB433" s="19">
        <v>8</v>
      </c>
      <c r="BC433" s="19">
        <v>600</v>
      </c>
      <c r="BD433" s="19">
        <v>100</v>
      </c>
      <c r="BE433" s="19">
        <v>0</v>
      </c>
      <c r="BF433" s="19">
        <v>15</v>
      </c>
      <c r="BG433" s="19">
        <v>45</v>
      </c>
      <c r="BH433" s="19">
        <v>10</v>
      </c>
      <c r="BI433" s="19">
        <v>40</v>
      </c>
      <c r="BJ433" s="19">
        <v>5</v>
      </c>
      <c r="BK433" s="19">
        <v>2</v>
      </c>
      <c r="BL433" s="19">
        <v>22</v>
      </c>
      <c r="BM433" s="19">
        <v>0</v>
      </c>
      <c r="BN433" s="19">
        <v>0</v>
      </c>
      <c r="BO433" s="19">
        <v>1</v>
      </c>
      <c r="BP433" s="19">
        <v>0</v>
      </c>
      <c r="BQ433" s="20" t="s">
        <v>170</v>
      </c>
      <c r="BR433" s="19">
        <v>22</v>
      </c>
      <c r="BS433" s="19">
        <v>10</v>
      </c>
      <c r="BT433" s="19">
        <v>2</v>
      </c>
      <c r="BU433" s="19">
        <v>4</v>
      </c>
      <c r="BV433" s="19">
        <v>0.45200000000000001</v>
      </c>
      <c r="BW433" s="19">
        <v>0.5</v>
      </c>
      <c r="BX433" s="19">
        <v>24</v>
      </c>
      <c r="BY433" s="19">
        <v>0</v>
      </c>
      <c r="BZ433" s="20" t="s">
        <v>176</v>
      </c>
      <c r="CA433" s="19"/>
      <c r="CB433" s="19">
        <v>0</v>
      </c>
      <c r="CC433" s="19">
        <v>1</v>
      </c>
      <c r="CD433" s="19">
        <v>19</v>
      </c>
      <c r="CE433" s="19">
        <v>4</v>
      </c>
      <c r="CF433" s="19">
        <v>1</v>
      </c>
      <c r="CG433" s="19">
        <v>1.1200000000000001</v>
      </c>
    </row>
    <row r="434" spans="1:85">
      <c r="A434" s="19">
        <v>2</v>
      </c>
      <c r="B434" s="19">
        <v>7</v>
      </c>
      <c r="C434" s="19">
        <v>360</v>
      </c>
      <c r="D434" s="19">
        <v>50</v>
      </c>
      <c r="E434" s="19">
        <v>0</v>
      </c>
      <c r="F434" s="24">
        <f t="shared" si="34"/>
        <v>120</v>
      </c>
      <c r="G434" s="19">
        <v>60</v>
      </c>
      <c r="H434" s="24">
        <f t="shared" si="36"/>
        <v>15</v>
      </c>
      <c r="I434" s="24">
        <f t="shared" si="37"/>
        <v>8</v>
      </c>
      <c r="J434" s="24">
        <f t="shared" si="38"/>
        <v>80</v>
      </c>
      <c r="K434" s="47" t="str">
        <f t="shared" si="35"/>
        <v>03</v>
      </c>
      <c r="L434" s="19">
        <v>22</v>
      </c>
      <c r="M434" s="19">
        <v>0</v>
      </c>
      <c r="N434" s="19">
        <v>0</v>
      </c>
      <c r="O434" s="19">
        <v>1</v>
      </c>
      <c r="P434" s="19">
        <v>0</v>
      </c>
      <c r="Q434" s="20" t="s">
        <v>170</v>
      </c>
      <c r="R434" s="19">
        <v>22</v>
      </c>
      <c r="S434" s="19">
        <v>10</v>
      </c>
      <c r="T434" s="19">
        <v>2</v>
      </c>
      <c r="U434" s="19">
        <v>4</v>
      </c>
      <c r="V434" s="19">
        <v>0.28599999999999998</v>
      </c>
      <c r="W434" s="19">
        <v>0.27629999999999999</v>
      </c>
      <c r="X434" s="19">
        <v>24</v>
      </c>
      <c r="Y434" s="19">
        <v>0</v>
      </c>
      <c r="Z434" s="20" t="s">
        <v>176</v>
      </c>
      <c r="AA434" s="19"/>
      <c r="AB434" s="19">
        <v>0</v>
      </c>
      <c r="AC434" s="19">
        <v>1</v>
      </c>
      <c r="AD434" s="19">
        <v>19</v>
      </c>
      <c r="AE434" s="19">
        <v>4</v>
      </c>
      <c r="AF434" s="19">
        <v>1</v>
      </c>
      <c r="AG434" s="19">
        <v>1.1200000000000001</v>
      </c>
      <c r="AH434" s="19">
        <v>0</v>
      </c>
      <c r="BA434" s="19">
        <v>2</v>
      </c>
      <c r="BB434" s="19">
        <v>7</v>
      </c>
      <c r="BC434" s="19">
        <v>360</v>
      </c>
      <c r="BD434" s="19">
        <v>50</v>
      </c>
      <c r="BE434" s="19">
        <v>0</v>
      </c>
      <c r="BF434" s="19">
        <v>12</v>
      </c>
      <c r="BG434" s="19">
        <v>60</v>
      </c>
      <c r="BH434" s="19">
        <v>17</v>
      </c>
      <c r="BI434" s="19">
        <v>60</v>
      </c>
      <c r="BJ434" s="19">
        <v>5</v>
      </c>
      <c r="BK434" s="19">
        <v>2</v>
      </c>
      <c r="BL434" s="19">
        <v>22</v>
      </c>
      <c r="BM434" s="19">
        <v>0</v>
      </c>
      <c r="BN434" s="19">
        <v>0</v>
      </c>
      <c r="BO434" s="19">
        <v>1</v>
      </c>
      <c r="BP434" s="19">
        <v>0</v>
      </c>
      <c r="BQ434" s="20" t="s">
        <v>170</v>
      </c>
      <c r="BR434" s="19">
        <v>22</v>
      </c>
      <c r="BS434" s="19">
        <v>10</v>
      </c>
      <c r="BT434" s="19">
        <v>2</v>
      </c>
      <c r="BU434" s="19">
        <v>4</v>
      </c>
      <c r="BV434" s="19">
        <v>0.28599999999999998</v>
      </c>
      <c r="BW434" s="19">
        <v>0.27629999999999999</v>
      </c>
      <c r="BX434" s="19">
        <v>24</v>
      </c>
      <c r="BY434" s="19">
        <v>0</v>
      </c>
      <c r="BZ434" s="20" t="s">
        <v>176</v>
      </c>
      <c r="CA434" s="19"/>
      <c r="CB434" s="19">
        <v>0</v>
      </c>
      <c r="CC434" s="19">
        <v>1</v>
      </c>
      <c r="CD434" s="19">
        <v>19</v>
      </c>
      <c r="CE434" s="19">
        <v>4</v>
      </c>
      <c r="CF434" s="19">
        <v>1</v>
      </c>
      <c r="CG434" s="19">
        <v>1.1200000000000001</v>
      </c>
    </row>
    <row r="435" spans="1:85">
      <c r="A435" s="19">
        <v>3</v>
      </c>
      <c r="B435" s="19">
        <v>6</v>
      </c>
      <c r="C435" s="19">
        <v>140</v>
      </c>
      <c r="D435" s="19">
        <v>30</v>
      </c>
      <c r="E435" s="19">
        <v>0</v>
      </c>
      <c r="F435" s="24">
        <f t="shared" si="34"/>
        <v>75</v>
      </c>
      <c r="G435" s="19">
        <v>150</v>
      </c>
      <c r="H435" s="24">
        <f t="shared" si="36"/>
        <v>15</v>
      </c>
      <c r="I435" s="24">
        <f t="shared" si="37"/>
        <v>8</v>
      </c>
      <c r="J435" s="24">
        <f t="shared" si="38"/>
        <v>80</v>
      </c>
      <c r="K435" s="47" t="str">
        <f t="shared" si="35"/>
        <v>03</v>
      </c>
      <c r="L435" s="19">
        <v>62</v>
      </c>
      <c r="M435" s="19">
        <v>0</v>
      </c>
      <c r="N435" s="19">
        <v>0</v>
      </c>
      <c r="O435" s="19">
        <v>1</v>
      </c>
      <c r="P435" s="19">
        <v>0</v>
      </c>
      <c r="Q435" s="20" t="s">
        <v>170</v>
      </c>
      <c r="R435" s="19">
        <v>42</v>
      </c>
      <c r="S435" s="19">
        <v>10</v>
      </c>
      <c r="T435" s="19">
        <v>2</v>
      </c>
      <c r="U435" s="19">
        <v>4</v>
      </c>
      <c r="V435" s="19">
        <v>0.217</v>
      </c>
      <c r="W435" s="19">
        <v>0.19789999999999999</v>
      </c>
      <c r="X435" s="19">
        <v>24</v>
      </c>
      <c r="Y435" s="19">
        <v>0</v>
      </c>
      <c r="Z435" s="20" t="s">
        <v>176</v>
      </c>
      <c r="AA435" s="19"/>
      <c r="AB435" s="19">
        <v>0</v>
      </c>
      <c r="AC435" s="19">
        <v>1</v>
      </c>
      <c r="AD435" s="19">
        <v>19</v>
      </c>
      <c r="AE435" s="19">
        <v>4</v>
      </c>
      <c r="AF435" s="19">
        <v>1</v>
      </c>
      <c r="AG435" s="19">
        <v>1.1200000000000001</v>
      </c>
      <c r="AH435" s="19">
        <v>0</v>
      </c>
      <c r="BA435" s="19">
        <v>3</v>
      </c>
      <c r="BB435" s="19">
        <v>6</v>
      </c>
      <c r="BC435" s="19">
        <v>140</v>
      </c>
      <c r="BD435" s="19">
        <v>30</v>
      </c>
      <c r="BE435" s="19">
        <v>0</v>
      </c>
      <c r="BF435" s="19">
        <v>7.4</v>
      </c>
      <c r="BG435" s="19">
        <v>150</v>
      </c>
      <c r="BH435" s="19">
        <v>17</v>
      </c>
      <c r="BI435" s="19">
        <v>60</v>
      </c>
      <c r="BJ435" s="19">
        <v>5</v>
      </c>
      <c r="BK435" s="19">
        <v>2</v>
      </c>
      <c r="BL435" s="19">
        <v>62</v>
      </c>
      <c r="BM435" s="19">
        <v>0</v>
      </c>
      <c r="BN435" s="19">
        <v>0</v>
      </c>
      <c r="BO435" s="19">
        <v>1</v>
      </c>
      <c r="BP435" s="19">
        <v>0</v>
      </c>
      <c r="BQ435" s="20" t="s">
        <v>170</v>
      </c>
      <c r="BR435" s="19">
        <v>42</v>
      </c>
      <c r="BS435" s="19">
        <v>10</v>
      </c>
      <c r="BT435" s="19">
        <v>2</v>
      </c>
      <c r="BU435" s="19">
        <v>4</v>
      </c>
      <c r="BV435" s="19">
        <v>0.217</v>
      </c>
      <c r="BW435" s="19">
        <v>0.19789999999999999</v>
      </c>
      <c r="BX435" s="19">
        <v>24</v>
      </c>
      <c r="BY435" s="19">
        <v>0</v>
      </c>
      <c r="BZ435" s="20" t="s">
        <v>176</v>
      </c>
      <c r="CA435" s="19"/>
      <c r="CB435" s="19">
        <v>0</v>
      </c>
      <c r="CC435" s="19">
        <v>1</v>
      </c>
      <c r="CD435" s="19">
        <v>19</v>
      </c>
      <c r="CE435" s="19">
        <v>4</v>
      </c>
      <c r="CF435" s="19">
        <v>1</v>
      </c>
      <c r="CG435" s="19">
        <v>1.1200000000000001</v>
      </c>
    </row>
    <row r="436" spans="1:85">
      <c r="A436" s="19">
        <v>4</v>
      </c>
      <c r="B436" s="19">
        <v>5</v>
      </c>
      <c r="C436" s="19">
        <v>90</v>
      </c>
      <c r="D436" s="19">
        <v>30</v>
      </c>
      <c r="E436" s="19">
        <v>0</v>
      </c>
      <c r="F436" s="24">
        <f t="shared" si="34"/>
        <v>55</v>
      </c>
      <c r="G436" s="19">
        <v>150</v>
      </c>
      <c r="H436" s="24">
        <f t="shared" si="36"/>
        <v>15</v>
      </c>
      <c r="I436" s="24">
        <f t="shared" si="37"/>
        <v>8</v>
      </c>
      <c r="J436" s="24">
        <f t="shared" si="38"/>
        <v>80</v>
      </c>
      <c r="K436" s="47" t="str">
        <f t="shared" si="35"/>
        <v>03</v>
      </c>
      <c r="L436" s="19">
        <v>62</v>
      </c>
      <c r="M436" s="19">
        <v>0</v>
      </c>
      <c r="N436" s="19">
        <v>0</v>
      </c>
      <c r="O436" s="19">
        <v>1</v>
      </c>
      <c r="P436" s="19">
        <v>0</v>
      </c>
      <c r="Q436" s="20" t="s">
        <v>170</v>
      </c>
      <c r="R436" s="19">
        <v>42</v>
      </c>
      <c r="S436" s="19">
        <v>10</v>
      </c>
      <c r="T436" s="19">
        <v>2</v>
      </c>
      <c r="U436" s="19">
        <v>4</v>
      </c>
      <c r="V436" s="19">
        <v>0.14799999999999999</v>
      </c>
      <c r="W436" s="19">
        <v>0.1331</v>
      </c>
      <c r="X436" s="19">
        <v>24</v>
      </c>
      <c r="Y436" s="19">
        <v>0</v>
      </c>
      <c r="Z436" s="20" t="s">
        <v>176</v>
      </c>
      <c r="AA436" s="19"/>
      <c r="AB436" s="19">
        <v>0</v>
      </c>
      <c r="AC436" s="19">
        <v>1</v>
      </c>
      <c r="AD436" s="19">
        <v>19</v>
      </c>
      <c r="AE436" s="19">
        <v>4</v>
      </c>
      <c r="AF436" s="19">
        <v>1</v>
      </c>
      <c r="AG436" s="19">
        <v>1.1200000000000001</v>
      </c>
      <c r="AH436" s="19">
        <v>0</v>
      </c>
      <c r="BA436" s="19">
        <v>4</v>
      </c>
      <c r="BB436" s="19">
        <v>5</v>
      </c>
      <c r="BC436" s="19">
        <v>90</v>
      </c>
      <c r="BD436" s="19">
        <v>30</v>
      </c>
      <c r="BE436" s="19">
        <v>0</v>
      </c>
      <c r="BF436" s="19">
        <v>5.4</v>
      </c>
      <c r="BG436" s="19">
        <v>150</v>
      </c>
      <c r="BH436" s="19">
        <v>17</v>
      </c>
      <c r="BI436" s="19">
        <v>60</v>
      </c>
      <c r="BJ436" s="19">
        <v>5</v>
      </c>
      <c r="BK436" s="19">
        <v>2</v>
      </c>
      <c r="BL436" s="19">
        <v>62</v>
      </c>
      <c r="BM436" s="19">
        <v>0</v>
      </c>
      <c r="BN436" s="19">
        <v>0</v>
      </c>
      <c r="BO436" s="19">
        <v>1</v>
      </c>
      <c r="BP436" s="19">
        <v>0</v>
      </c>
      <c r="BQ436" s="20" t="s">
        <v>170</v>
      </c>
      <c r="BR436" s="19">
        <v>42</v>
      </c>
      <c r="BS436" s="19">
        <v>10</v>
      </c>
      <c r="BT436" s="19">
        <v>2</v>
      </c>
      <c r="BU436" s="19">
        <v>4</v>
      </c>
      <c r="BV436" s="19">
        <v>0.14799999999999999</v>
      </c>
      <c r="BW436" s="19">
        <v>0.1331</v>
      </c>
      <c r="BX436" s="19">
        <v>24</v>
      </c>
      <c r="BY436" s="19">
        <v>0</v>
      </c>
      <c r="BZ436" s="20" t="s">
        <v>176</v>
      </c>
      <c r="CA436" s="19"/>
      <c r="CB436" s="19">
        <v>0</v>
      </c>
      <c r="CC436" s="19">
        <v>1</v>
      </c>
      <c r="CD436" s="19">
        <v>19</v>
      </c>
      <c r="CE436" s="19">
        <v>4</v>
      </c>
      <c r="CF436" s="19">
        <v>1</v>
      </c>
      <c r="CG436" s="19">
        <v>1.1200000000000001</v>
      </c>
    </row>
    <row r="437" spans="1:85">
      <c r="A437" s="19">
        <v>5</v>
      </c>
      <c r="B437" s="19">
        <v>4</v>
      </c>
      <c r="C437" s="19">
        <v>60</v>
      </c>
      <c r="D437" s="19">
        <v>30</v>
      </c>
      <c r="E437" s="19">
        <v>0</v>
      </c>
      <c r="F437" s="24">
        <f t="shared" si="34"/>
        <v>45</v>
      </c>
      <c r="G437" s="19">
        <v>150</v>
      </c>
      <c r="H437" s="24">
        <f t="shared" si="36"/>
        <v>15</v>
      </c>
      <c r="I437" s="24">
        <f t="shared" si="37"/>
        <v>8</v>
      </c>
      <c r="J437" s="24">
        <f t="shared" si="38"/>
        <v>80</v>
      </c>
      <c r="K437" s="47" t="str">
        <f t="shared" si="35"/>
        <v>03</v>
      </c>
      <c r="L437" s="19">
        <v>62</v>
      </c>
      <c r="M437" s="19">
        <v>0</v>
      </c>
      <c r="N437" s="19">
        <v>0</v>
      </c>
      <c r="O437" s="19">
        <v>1</v>
      </c>
      <c r="P437" s="19">
        <v>0</v>
      </c>
      <c r="Q437" s="20" t="s">
        <v>170</v>
      </c>
      <c r="R437" s="19">
        <v>42</v>
      </c>
      <c r="S437" s="19">
        <v>10</v>
      </c>
      <c r="T437" s="19">
        <v>2</v>
      </c>
      <c r="U437" s="19">
        <v>4</v>
      </c>
      <c r="V437" s="19">
        <v>0.10199999999999999</v>
      </c>
      <c r="W437" s="19">
        <v>9.11E-2</v>
      </c>
      <c r="X437" s="19">
        <v>24</v>
      </c>
      <c r="Y437" s="19">
        <v>0</v>
      </c>
      <c r="Z437" s="20" t="s">
        <v>176</v>
      </c>
      <c r="AA437" s="19"/>
      <c r="AB437" s="19">
        <v>0</v>
      </c>
      <c r="AC437" s="19">
        <v>1</v>
      </c>
      <c r="AD437" s="19">
        <v>19</v>
      </c>
      <c r="AE437" s="19">
        <v>4</v>
      </c>
      <c r="AF437" s="19">
        <v>1</v>
      </c>
      <c r="AG437" s="19">
        <v>1.1200000000000001</v>
      </c>
      <c r="AH437" s="19">
        <v>0</v>
      </c>
      <c r="BA437" s="19">
        <v>5</v>
      </c>
      <c r="BB437" s="19">
        <v>4</v>
      </c>
      <c r="BC437" s="19">
        <v>60</v>
      </c>
      <c r="BD437" s="19">
        <v>30</v>
      </c>
      <c r="BE437" s="19">
        <v>0</v>
      </c>
      <c r="BF437" s="19">
        <v>4.4000000000000004</v>
      </c>
      <c r="BG437" s="19">
        <v>150</v>
      </c>
      <c r="BH437" s="19">
        <v>17</v>
      </c>
      <c r="BI437" s="19">
        <v>60</v>
      </c>
      <c r="BJ437" s="19">
        <v>5</v>
      </c>
      <c r="BK437" s="19">
        <v>2</v>
      </c>
      <c r="BL437" s="19">
        <v>62</v>
      </c>
      <c r="BM437" s="19">
        <v>0</v>
      </c>
      <c r="BN437" s="19">
        <v>0</v>
      </c>
      <c r="BO437" s="19">
        <v>1</v>
      </c>
      <c r="BP437" s="19">
        <v>0</v>
      </c>
      <c r="BQ437" s="20" t="s">
        <v>170</v>
      </c>
      <c r="BR437" s="19">
        <v>42</v>
      </c>
      <c r="BS437" s="19">
        <v>10</v>
      </c>
      <c r="BT437" s="19">
        <v>2</v>
      </c>
      <c r="BU437" s="19">
        <v>4</v>
      </c>
      <c r="BV437" s="19">
        <v>0.10199999999999999</v>
      </c>
      <c r="BW437" s="19">
        <v>9.11E-2</v>
      </c>
      <c r="BX437" s="19">
        <v>24</v>
      </c>
      <c r="BY437" s="19">
        <v>0</v>
      </c>
      <c r="BZ437" s="20" t="s">
        <v>176</v>
      </c>
      <c r="CA437" s="19"/>
      <c r="CB437" s="19">
        <v>0</v>
      </c>
      <c r="CC437" s="19">
        <v>1</v>
      </c>
      <c r="CD437" s="19">
        <v>19</v>
      </c>
      <c r="CE437" s="19">
        <v>4</v>
      </c>
      <c r="CF437" s="19">
        <v>1</v>
      </c>
      <c r="CG437" s="19">
        <v>1.1200000000000001</v>
      </c>
    </row>
    <row r="438" spans="1:85">
      <c r="A438" s="19">
        <v>6</v>
      </c>
      <c r="B438" s="19">
        <v>3</v>
      </c>
      <c r="C438" s="19">
        <v>30</v>
      </c>
      <c r="D438" s="19">
        <v>15</v>
      </c>
      <c r="E438" s="19">
        <v>0</v>
      </c>
      <c r="F438" s="24">
        <f t="shared" si="34"/>
        <v>35</v>
      </c>
      <c r="G438" s="19">
        <v>150</v>
      </c>
      <c r="H438" s="24">
        <f t="shared" si="36"/>
        <v>15</v>
      </c>
      <c r="I438" s="24">
        <f t="shared" si="37"/>
        <v>8</v>
      </c>
      <c r="J438" s="24">
        <f t="shared" si="38"/>
        <v>80</v>
      </c>
      <c r="K438" s="47" t="str">
        <f t="shared" si="35"/>
        <v>03</v>
      </c>
      <c r="L438" s="19">
        <v>62</v>
      </c>
      <c r="M438" s="19">
        <v>0</v>
      </c>
      <c r="N438" s="19">
        <v>0</v>
      </c>
      <c r="O438" s="19">
        <v>0</v>
      </c>
      <c r="P438" s="19">
        <v>0</v>
      </c>
      <c r="Q438" s="20" t="s">
        <v>170</v>
      </c>
      <c r="R438" s="19">
        <v>42</v>
      </c>
      <c r="S438" s="19">
        <v>10</v>
      </c>
      <c r="T438" s="19">
        <v>2</v>
      </c>
      <c r="U438" s="19">
        <v>4</v>
      </c>
      <c r="V438" s="19">
        <v>6.4000000000000001E-2</v>
      </c>
      <c r="W438" s="19">
        <v>5.62E-2</v>
      </c>
      <c r="X438" s="19">
        <v>24</v>
      </c>
      <c r="Y438" s="19">
        <v>0</v>
      </c>
      <c r="Z438" s="20" t="s">
        <v>176</v>
      </c>
      <c r="AA438" s="19"/>
      <c r="AB438" s="19">
        <v>2.8</v>
      </c>
      <c r="AC438" s="19">
        <v>1</v>
      </c>
      <c r="AD438" s="19">
        <v>19</v>
      </c>
      <c r="AE438" s="19">
        <v>4</v>
      </c>
      <c r="AF438" s="19">
        <v>1</v>
      </c>
      <c r="AG438" s="19">
        <v>1.1200000000000001</v>
      </c>
      <c r="AH438" s="19">
        <v>0</v>
      </c>
      <c r="BA438" s="19">
        <v>6</v>
      </c>
      <c r="BB438" s="19">
        <v>3</v>
      </c>
      <c r="BC438" s="19">
        <v>30</v>
      </c>
      <c r="BD438" s="19">
        <v>15</v>
      </c>
      <c r="BE438" s="19">
        <v>0</v>
      </c>
      <c r="BF438" s="19">
        <v>3.4</v>
      </c>
      <c r="BG438" s="19">
        <v>150</v>
      </c>
      <c r="BH438" s="19">
        <v>17</v>
      </c>
      <c r="BI438" s="19">
        <v>60</v>
      </c>
      <c r="BJ438" s="19">
        <v>5</v>
      </c>
      <c r="BK438" s="19">
        <v>2</v>
      </c>
      <c r="BL438" s="19">
        <v>62</v>
      </c>
      <c r="BM438" s="19">
        <v>0</v>
      </c>
      <c r="BN438" s="19">
        <v>0</v>
      </c>
      <c r="BO438" s="19">
        <v>0</v>
      </c>
      <c r="BP438" s="19">
        <v>0</v>
      </c>
      <c r="BQ438" s="20" t="s">
        <v>170</v>
      </c>
      <c r="BR438" s="19">
        <v>42</v>
      </c>
      <c r="BS438" s="19">
        <v>10</v>
      </c>
      <c r="BT438" s="19">
        <v>2</v>
      </c>
      <c r="BU438" s="19">
        <v>4</v>
      </c>
      <c r="BV438" s="19">
        <v>6.4000000000000001E-2</v>
      </c>
      <c r="BW438" s="19">
        <v>5.62E-2</v>
      </c>
      <c r="BX438" s="19">
        <v>24</v>
      </c>
      <c r="BY438" s="19">
        <v>0</v>
      </c>
      <c r="BZ438" s="20" t="s">
        <v>176</v>
      </c>
      <c r="CA438" s="19"/>
      <c r="CB438" s="19">
        <v>2.8</v>
      </c>
      <c r="CC438" s="19">
        <v>1</v>
      </c>
      <c r="CD438" s="19">
        <v>19</v>
      </c>
      <c r="CE438" s="19">
        <v>4</v>
      </c>
      <c r="CF438" s="19">
        <v>1</v>
      </c>
      <c r="CG438" s="19">
        <v>1.1200000000000001</v>
      </c>
    </row>
    <row r="439" spans="1:85">
      <c r="A439" s="19">
        <v>7</v>
      </c>
      <c r="B439" s="19">
        <v>2</v>
      </c>
      <c r="C439" s="19">
        <v>20</v>
      </c>
      <c r="D439" s="19">
        <v>10</v>
      </c>
      <c r="E439" s="19">
        <v>0</v>
      </c>
      <c r="F439" s="24">
        <f t="shared" si="34"/>
        <v>25</v>
      </c>
      <c r="G439" s="19">
        <v>150</v>
      </c>
      <c r="H439" s="24">
        <f t="shared" si="36"/>
        <v>15</v>
      </c>
      <c r="I439" s="24">
        <f t="shared" si="37"/>
        <v>10</v>
      </c>
      <c r="J439" s="24">
        <f t="shared" si="38"/>
        <v>80</v>
      </c>
      <c r="K439" s="47" t="str">
        <f t="shared" si="35"/>
        <v>00</v>
      </c>
      <c r="L439" s="19">
        <v>73</v>
      </c>
      <c r="M439" s="19">
        <v>0</v>
      </c>
      <c r="N439" s="19">
        <v>0</v>
      </c>
      <c r="O439" s="19">
        <v>0</v>
      </c>
      <c r="P439" s="19">
        <v>0</v>
      </c>
      <c r="Q439" s="20" t="s">
        <v>170</v>
      </c>
      <c r="R439" s="19">
        <v>42</v>
      </c>
      <c r="S439" s="19">
        <v>15</v>
      </c>
      <c r="T439" s="19">
        <v>2</v>
      </c>
      <c r="U439" s="19">
        <v>4</v>
      </c>
      <c r="V439" s="19">
        <v>4.2000000000000003E-2</v>
      </c>
      <c r="W439" s="19">
        <v>3.6299999999999999E-2</v>
      </c>
      <c r="X439" s="19">
        <v>24</v>
      </c>
      <c r="Y439" s="19">
        <v>0</v>
      </c>
      <c r="Z439" s="20" t="s">
        <v>176</v>
      </c>
      <c r="AA439" s="19"/>
      <c r="AB439" s="19">
        <v>2</v>
      </c>
      <c r="AC439" s="19">
        <v>1</v>
      </c>
      <c r="AD439" s="19">
        <v>19</v>
      </c>
      <c r="AE439" s="19">
        <v>4</v>
      </c>
      <c r="AF439" s="19">
        <v>1</v>
      </c>
      <c r="AG439" s="19">
        <v>1.1200000000000001</v>
      </c>
      <c r="AH439" s="19">
        <v>0</v>
      </c>
      <c r="BA439" s="19">
        <v>7</v>
      </c>
      <c r="BB439" s="19">
        <v>2</v>
      </c>
      <c r="BC439" s="19">
        <v>20</v>
      </c>
      <c r="BD439" s="19">
        <v>10</v>
      </c>
      <c r="BE439" s="19">
        <v>0</v>
      </c>
      <c r="BF439" s="19">
        <v>2.4</v>
      </c>
      <c r="BG439" s="19">
        <v>150</v>
      </c>
      <c r="BH439" s="19">
        <v>17</v>
      </c>
      <c r="BI439" s="19">
        <v>80</v>
      </c>
      <c r="BJ439" s="19">
        <v>5</v>
      </c>
      <c r="BK439" s="19">
        <v>2</v>
      </c>
      <c r="BL439" s="19">
        <v>73</v>
      </c>
      <c r="BM439" s="19">
        <v>0</v>
      </c>
      <c r="BN439" s="19">
        <v>0</v>
      </c>
      <c r="BO439" s="19">
        <v>0</v>
      </c>
      <c r="BP439" s="19">
        <v>0</v>
      </c>
      <c r="BQ439" s="20" t="s">
        <v>170</v>
      </c>
      <c r="BR439" s="19">
        <v>42</v>
      </c>
      <c r="BS439" s="19">
        <v>15</v>
      </c>
      <c r="BT439" s="19">
        <v>2</v>
      </c>
      <c r="BU439" s="19">
        <v>4</v>
      </c>
      <c r="BV439" s="19">
        <v>4.2000000000000003E-2</v>
      </c>
      <c r="BW439" s="19">
        <v>3.6299999999999999E-2</v>
      </c>
      <c r="BX439" s="19">
        <v>24</v>
      </c>
      <c r="BY439" s="19">
        <v>0</v>
      </c>
      <c r="BZ439" s="20" t="s">
        <v>176</v>
      </c>
      <c r="CA439" s="19"/>
      <c r="CB439" s="19">
        <v>2</v>
      </c>
      <c r="CC439" s="19">
        <v>1</v>
      </c>
      <c r="CD439" s="19">
        <v>19</v>
      </c>
      <c r="CE439" s="19">
        <v>4</v>
      </c>
      <c r="CF439" s="19">
        <v>1</v>
      </c>
      <c r="CG439" s="19">
        <v>1.1200000000000001</v>
      </c>
    </row>
    <row r="440" spans="1:85">
      <c r="A440" s="19">
        <v>8</v>
      </c>
      <c r="B440" s="19">
        <v>1</v>
      </c>
      <c r="C440" s="19">
        <v>20</v>
      </c>
      <c r="D440" s="19">
        <v>10</v>
      </c>
      <c r="E440" s="19">
        <v>0</v>
      </c>
      <c r="F440" s="24">
        <f t="shared" si="34"/>
        <v>25</v>
      </c>
      <c r="G440" s="19">
        <v>150</v>
      </c>
      <c r="H440" s="24">
        <f t="shared" si="36"/>
        <v>15</v>
      </c>
      <c r="I440" s="24">
        <f t="shared" si="37"/>
        <v>10</v>
      </c>
      <c r="J440" s="24">
        <f t="shared" si="38"/>
        <v>80</v>
      </c>
      <c r="K440" s="47" t="str">
        <f t="shared" si="35"/>
        <v>00</v>
      </c>
      <c r="L440" s="19">
        <v>73</v>
      </c>
      <c r="M440" s="19">
        <v>0</v>
      </c>
      <c r="N440" s="19">
        <v>0</v>
      </c>
      <c r="O440" s="19">
        <v>0</v>
      </c>
      <c r="P440" s="19">
        <v>0</v>
      </c>
      <c r="Q440" s="20" t="s">
        <v>170</v>
      </c>
      <c r="R440" s="19">
        <v>42</v>
      </c>
      <c r="S440" s="19">
        <v>15</v>
      </c>
      <c r="T440" s="19">
        <v>2</v>
      </c>
      <c r="U440" s="19">
        <v>4</v>
      </c>
      <c r="V440" s="19">
        <v>5.1999999999999998E-2</v>
      </c>
      <c r="W440" s="19">
        <v>3.5999999999999997E-2</v>
      </c>
      <c r="X440" s="19">
        <v>24</v>
      </c>
      <c r="Y440" s="19">
        <v>0</v>
      </c>
      <c r="Z440" s="20" t="s">
        <v>176</v>
      </c>
      <c r="AA440" s="19"/>
      <c r="AB440" s="19">
        <v>2</v>
      </c>
      <c r="AC440" s="19">
        <v>1</v>
      </c>
      <c r="AD440" s="19">
        <v>19</v>
      </c>
      <c r="AE440" s="19">
        <v>4</v>
      </c>
      <c r="AF440" s="19">
        <v>1</v>
      </c>
      <c r="AG440" s="19">
        <v>1.1200000000000001</v>
      </c>
      <c r="AH440" s="19">
        <v>0</v>
      </c>
      <c r="BA440" s="19">
        <v>8</v>
      </c>
      <c r="BB440" s="19">
        <v>1</v>
      </c>
      <c r="BC440" s="19">
        <v>20</v>
      </c>
      <c r="BD440" s="19">
        <v>10</v>
      </c>
      <c r="BE440" s="19">
        <v>0</v>
      </c>
      <c r="BF440" s="19">
        <v>2.4</v>
      </c>
      <c r="BG440" s="19">
        <v>150</v>
      </c>
      <c r="BH440" s="19">
        <v>17</v>
      </c>
      <c r="BI440" s="19">
        <v>80</v>
      </c>
      <c r="BJ440" s="19">
        <v>5</v>
      </c>
      <c r="BK440" s="19">
        <v>2</v>
      </c>
      <c r="BL440" s="19">
        <v>73</v>
      </c>
      <c r="BM440" s="19">
        <v>0</v>
      </c>
      <c r="BN440" s="19">
        <v>0</v>
      </c>
      <c r="BO440" s="19">
        <v>0</v>
      </c>
      <c r="BP440" s="19">
        <v>0</v>
      </c>
      <c r="BQ440" s="20" t="s">
        <v>170</v>
      </c>
      <c r="BR440" s="19">
        <v>42</v>
      </c>
      <c r="BS440" s="19">
        <v>15</v>
      </c>
      <c r="BT440" s="19">
        <v>2</v>
      </c>
      <c r="BU440" s="19">
        <v>4</v>
      </c>
      <c r="BV440" s="19">
        <v>5.1999999999999998E-2</v>
      </c>
      <c r="BW440" s="19">
        <v>3.5999999999999997E-2</v>
      </c>
      <c r="BX440" s="19">
        <v>24</v>
      </c>
      <c r="BY440" s="19">
        <v>0</v>
      </c>
      <c r="BZ440" s="20" t="s">
        <v>176</v>
      </c>
      <c r="CA440" s="19"/>
      <c r="CB440" s="19">
        <v>2</v>
      </c>
      <c r="CC440" s="19">
        <v>1</v>
      </c>
      <c r="CD440" s="19">
        <v>19</v>
      </c>
      <c r="CE440" s="19">
        <v>4</v>
      </c>
      <c r="CF440" s="19">
        <v>1</v>
      </c>
      <c r="CG440" s="19">
        <v>1.1200000000000001</v>
      </c>
    </row>
    <row r="441" spans="1:85">
      <c r="A441" s="19">
        <v>9</v>
      </c>
      <c r="B441" s="19">
        <v>800</v>
      </c>
      <c r="C441" s="19">
        <v>5</v>
      </c>
      <c r="D441" s="19">
        <v>15</v>
      </c>
      <c r="E441" s="19">
        <v>0</v>
      </c>
      <c r="F441" s="24">
        <f t="shared" si="34"/>
        <v>15</v>
      </c>
      <c r="G441" s="19">
        <v>180</v>
      </c>
      <c r="H441" s="24">
        <f t="shared" si="36"/>
        <v>15</v>
      </c>
      <c r="I441" s="24">
        <f t="shared" si="37"/>
        <v>19</v>
      </c>
      <c r="J441" s="24">
        <f t="shared" si="38"/>
        <v>80</v>
      </c>
      <c r="K441" s="47" t="str">
        <f t="shared" si="35"/>
        <v>00</v>
      </c>
      <c r="L441" s="19">
        <v>73</v>
      </c>
      <c r="M441" s="19">
        <v>0</v>
      </c>
      <c r="N441" s="19">
        <v>4</v>
      </c>
      <c r="O441" s="19">
        <v>0</v>
      </c>
      <c r="P441" s="19">
        <v>4</v>
      </c>
      <c r="Q441" s="20" t="s">
        <v>175</v>
      </c>
      <c r="R441" s="19">
        <v>42</v>
      </c>
      <c r="S441" s="19">
        <v>15</v>
      </c>
      <c r="T441" s="19">
        <v>2</v>
      </c>
      <c r="U441" s="19">
        <v>4</v>
      </c>
      <c r="V441" s="19">
        <v>2.4E-2</v>
      </c>
      <c r="W441" s="19">
        <v>0.02</v>
      </c>
      <c r="X441" s="19">
        <v>24</v>
      </c>
      <c r="Y441" s="19">
        <v>0</v>
      </c>
      <c r="Z441" s="20" t="s">
        <v>176</v>
      </c>
      <c r="AA441" s="19"/>
      <c r="AB441" s="19">
        <v>1.1200000000000001</v>
      </c>
      <c r="AC441" s="19">
        <v>1</v>
      </c>
      <c r="AD441" s="20">
        <v>19</v>
      </c>
      <c r="AE441" s="19">
        <v>4</v>
      </c>
      <c r="AF441" s="19">
        <v>1</v>
      </c>
      <c r="AG441" s="19">
        <v>1.1200000000000001</v>
      </c>
      <c r="AH441" s="19">
        <v>0</v>
      </c>
      <c r="BA441" s="19">
        <v>9</v>
      </c>
      <c r="BB441" s="19">
        <v>800</v>
      </c>
      <c r="BC441" s="19">
        <v>5</v>
      </c>
      <c r="BD441" s="19">
        <v>15</v>
      </c>
      <c r="BE441" s="19">
        <v>0</v>
      </c>
      <c r="BF441" s="19">
        <v>1.4</v>
      </c>
      <c r="BG441" s="19">
        <v>180</v>
      </c>
      <c r="BH441" s="19">
        <v>17</v>
      </c>
      <c r="BI441" s="19">
        <v>150</v>
      </c>
      <c r="BJ441" s="19">
        <v>5</v>
      </c>
      <c r="BK441" s="19">
        <v>2</v>
      </c>
      <c r="BL441" s="19">
        <v>73</v>
      </c>
      <c r="BM441" s="19">
        <v>0</v>
      </c>
      <c r="BN441" s="19">
        <v>4</v>
      </c>
      <c r="BO441" s="19">
        <v>0</v>
      </c>
      <c r="BP441" s="19">
        <v>4</v>
      </c>
      <c r="BQ441" s="20" t="s">
        <v>175</v>
      </c>
      <c r="BR441" s="19">
        <v>42</v>
      </c>
      <c r="BS441" s="19">
        <v>15</v>
      </c>
      <c r="BT441" s="19">
        <v>2</v>
      </c>
      <c r="BU441" s="19">
        <v>4</v>
      </c>
      <c r="BV441" s="19">
        <v>2.4E-2</v>
      </c>
      <c r="BW441" s="19">
        <v>0.02</v>
      </c>
      <c r="BX441" s="19">
        <v>24</v>
      </c>
      <c r="BY441" s="19">
        <v>0</v>
      </c>
      <c r="BZ441" s="20" t="s">
        <v>176</v>
      </c>
      <c r="CA441" s="19"/>
      <c r="CB441" s="19">
        <v>1.1200000000000001</v>
      </c>
      <c r="CC441" s="19">
        <v>1</v>
      </c>
      <c r="CD441" s="20">
        <v>19</v>
      </c>
      <c r="CE441" s="19">
        <v>4</v>
      </c>
      <c r="CF441" s="19">
        <v>1</v>
      </c>
      <c r="CG441" s="19">
        <v>1.1200000000000001</v>
      </c>
    </row>
    <row r="442" spans="1:85">
      <c r="A442" s="19"/>
      <c r="B442" s="19"/>
      <c r="C442" s="19"/>
      <c r="D442" s="19"/>
      <c r="E442" s="19"/>
      <c r="F442" s="24" t="str">
        <f t="shared" si="34"/>
        <v/>
      </c>
      <c r="G442" s="19"/>
      <c r="H442" s="24" t="str">
        <f t="shared" si="36"/>
        <v/>
      </c>
      <c r="I442" s="24" t="str">
        <f t="shared" si="37"/>
        <v/>
      </c>
      <c r="J442" s="24" t="str">
        <f t="shared" si="38"/>
        <v/>
      </c>
      <c r="K442" s="47" t="str">
        <f t="shared" si="35"/>
        <v/>
      </c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>
        <v>0</v>
      </c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19"/>
      <c r="BZ442" s="19"/>
      <c r="CA442" s="19"/>
      <c r="CB442" s="19"/>
      <c r="CC442" s="19"/>
      <c r="CD442" s="19"/>
      <c r="CE442" s="19"/>
      <c r="CF442" s="19"/>
      <c r="CG442" s="19"/>
    </row>
    <row r="443" spans="1:85">
      <c r="A443" s="19">
        <v>1</v>
      </c>
      <c r="B443" s="19">
        <v>7</v>
      </c>
      <c r="C443" s="19">
        <v>600</v>
      </c>
      <c r="D443" s="19">
        <v>100</v>
      </c>
      <c r="E443" s="19">
        <v>0</v>
      </c>
      <c r="F443" s="24">
        <f t="shared" si="34"/>
        <v>150</v>
      </c>
      <c r="G443" s="19">
        <v>45</v>
      </c>
      <c r="H443" s="24">
        <f t="shared" si="36"/>
        <v>15</v>
      </c>
      <c r="I443" s="24">
        <f t="shared" si="37"/>
        <v>5</v>
      </c>
      <c r="J443" s="24">
        <f t="shared" si="38"/>
        <v>80</v>
      </c>
      <c r="K443" s="47" t="str">
        <f t="shared" si="35"/>
        <v>03</v>
      </c>
      <c r="L443" s="19">
        <v>22</v>
      </c>
      <c r="M443" s="19">
        <v>0</v>
      </c>
      <c r="N443" s="19">
        <v>0</v>
      </c>
      <c r="O443" s="19">
        <v>1</v>
      </c>
      <c r="P443" s="19">
        <v>0</v>
      </c>
      <c r="Q443" s="20" t="s">
        <v>170</v>
      </c>
      <c r="R443" s="19">
        <v>22</v>
      </c>
      <c r="S443" s="19">
        <v>10</v>
      </c>
      <c r="T443" s="19">
        <v>2</v>
      </c>
      <c r="U443" s="19">
        <v>4</v>
      </c>
      <c r="V443" s="19">
        <v>0.441</v>
      </c>
      <c r="W443" s="19">
        <v>0.5</v>
      </c>
      <c r="X443" s="19">
        <v>24</v>
      </c>
      <c r="Y443" s="19">
        <v>0</v>
      </c>
      <c r="Z443" s="20" t="s">
        <v>176</v>
      </c>
      <c r="AA443" s="19"/>
      <c r="AB443" s="19">
        <v>0</v>
      </c>
      <c r="AC443" s="19">
        <v>1</v>
      </c>
      <c r="AD443" s="19">
        <v>19</v>
      </c>
      <c r="AE443" s="19">
        <v>4</v>
      </c>
      <c r="AF443" s="19">
        <v>1</v>
      </c>
      <c r="AG443" s="19">
        <v>2</v>
      </c>
      <c r="AH443" s="19">
        <v>0</v>
      </c>
      <c r="BA443" s="19">
        <v>1</v>
      </c>
      <c r="BB443" s="19">
        <v>7</v>
      </c>
      <c r="BC443" s="19">
        <v>600</v>
      </c>
      <c r="BD443" s="19">
        <v>100</v>
      </c>
      <c r="BE443" s="19">
        <v>0</v>
      </c>
      <c r="BF443" s="19">
        <v>15</v>
      </c>
      <c r="BG443" s="19">
        <v>45</v>
      </c>
      <c r="BH443" s="19">
        <v>10</v>
      </c>
      <c r="BI443" s="19">
        <v>40</v>
      </c>
      <c r="BJ443" s="19">
        <v>5</v>
      </c>
      <c r="BK443" s="19">
        <v>2</v>
      </c>
      <c r="BL443" s="19">
        <v>22</v>
      </c>
      <c r="BM443" s="19">
        <v>0</v>
      </c>
      <c r="BN443" s="19">
        <v>0</v>
      </c>
      <c r="BO443" s="19">
        <v>1</v>
      </c>
      <c r="BP443" s="19">
        <v>0</v>
      </c>
      <c r="BQ443" s="20" t="s">
        <v>170</v>
      </c>
      <c r="BR443" s="19">
        <v>22</v>
      </c>
      <c r="BS443" s="19">
        <v>10</v>
      </c>
      <c r="BT443" s="19">
        <v>2</v>
      </c>
      <c r="BU443" s="19">
        <v>4</v>
      </c>
      <c r="BV443" s="19">
        <v>0.441</v>
      </c>
      <c r="BW443" s="19">
        <v>0.5</v>
      </c>
      <c r="BX443" s="19">
        <v>24</v>
      </c>
      <c r="BY443" s="19">
        <v>0</v>
      </c>
      <c r="BZ443" s="20" t="s">
        <v>176</v>
      </c>
      <c r="CA443" s="19"/>
      <c r="CB443" s="19">
        <v>0</v>
      </c>
      <c r="CC443" s="19">
        <v>1</v>
      </c>
      <c r="CD443" s="19">
        <v>19</v>
      </c>
      <c r="CE443" s="19">
        <v>4</v>
      </c>
      <c r="CF443" s="19">
        <v>1</v>
      </c>
      <c r="CG443" s="19">
        <v>2</v>
      </c>
    </row>
    <row r="444" spans="1:85">
      <c r="A444" s="19">
        <v>2</v>
      </c>
      <c r="B444" s="19">
        <v>6</v>
      </c>
      <c r="C444" s="19">
        <v>360</v>
      </c>
      <c r="D444" s="19">
        <v>50</v>
      </c>
      <c r="E444" s="19">
        <v>0</v>
      </c>
      <c r="F444" s="24">
        <f t="shared" si="34"/>
        <v>120</v>
      </c>
      <c r="G444" s="19">
        <v>60</v>
      </c>
      <c r="H444" s="24">
        <f t="shared" si="36"/>
        <v>15</v>
      </c>
      <c r="I444" s="24">
        <f t="shared" si="37"/>
        <v>8</v>
      </c>
      <c r="J444" s="24">
        <f t="shared" si="38"/>
        <v>80</v>
      </c>
      <c r="K444" s="47" t="str">
        <f t="shared" si="35"/>
        <v>03</v>
      </c>
      <c r="L444" s="19">
        <v>22</v>
      </c>
      <c r="M444" s="19">
        <v>0</v>
      </c>
      <c r="N444" s="19">
        <v>0</v>
      </c>
      <c r="O444" s="19">
        <v>1</v>
      </c>
      <c r="P444" s="19">
        <v>0</v>
      </c>
      <c r="Q444" s="20" t="s">
        <v>170</v>
      </c>
      <c r="R444" s="19">
        <v>22</v>
      </c>
      <c r="S444" s="19">
        <v>10</v>
      </c>
      <c r="T444" s="19">
        <v>2</v>
      </c>
      <c r="U444" s="19">
        <v>4</v>
      </c>
      <c r="V444" s="19">
        <v>0.27500000000000002</v>
      </c>
      <c r="W444" s="19">
        <v>0.26569999999999999</v>
      </c>
      <c r="X444" s="19">
        <v>24</v>
      </c>
      <c r="Y444" s="19">
        <v>0</v>
      </c>
      <c r="Z444" s="20" t="s">
        <v>176</v>
      </c>
      <c r="AA444" s="19"/>
      <c r="AB444" s="19">
        <v>0</v>
      </c>
      <c r="AC444" s="19">
        <v>1</v>
      </c>
      <c r="AD444" s="19">
        <v>19</v>
      </c>
      <c r="AE444" s="19">
        <v>4</v>
      </c>
      <c r="AF444" s="19">
        <v>1</v>
      </c>
      <c r="AG444" s="19">
        <v>2</v>
      </c>
      <c r="AH444" s="19">
        <v>0</v>
      </c>
      <c r="BA444" s="19">
        <v>2</v>
      </c>
      <c r="BB444" s="19">
        <v>6</v>
      </c>
      <c r="BC444" s="19">
        <v>360</v>
      </c>
      <c r="BD444" s="19">
        <v>50</v>
      </c>
      <c r="BE444" s="19">
        <v>0</v>
      </c>
      <c r="BF444" s="19">
        <v>12</v>
      </c>
      <c r="BG444" s="19">
        <v>60</v>
      </c>
      <c r="BH444" s="19">
        <v>17</v>
      </c>
      <c r="BI444" s="19">
        <v>60</v>
      </c>
      <c r="BJ444" s="19">
        <v>5</v>
      </c>
      <c r="BK444" s="19">
        <v>2</v>
      </c>
      <c r="BL444" s="19">
        <v>22</v>
      </c>
      <c r="BM444" s="19">
        <v>0</v>
      </c>
      <c r="BN444" s="19">
        <v>0</v>
      </c>
      <c r="BO444" s="19">
        <v>1</v>
      </c>
      <c r="BP444" s="19">
        <v>0</v>
      </c>
      <c r="BQ444" s="20" t="s">
        <v>170</v>
      </c>
      <c r="BR444" s="19">
        <v>22</v>
      </c>
      <c r="BS444" s="19">
        <v>10</v>
      </c>
      <c r="BT444" s="19">
        <v>2</v>
      </c>
      <c r="BU444" s="19">
        <v>4</v>
      </c>
      <c r="BV444" s="19">
        <v>0.27500000000000002</v>
      </c>
      <c r="BW444" s="19">
        <v>0.26569999999999999</v>
      </c>
      <c r="BX444" s="19">
        <v>24</v>
      </c>
      <c r="BY444" s="19">
        <v>0</v>
      </c>
      <c r="BZ444" s="20" t="s">
        <v>176</v>
      </c>
      <c r="CA444" s="19"/>
      <c r="CB444" s="19">
        <v>0</v>
      </c>
      <c r="CC444" s="19">
        <v>1</v>
      </c>
      <c r="CD444" s="19">
        <v>19</v>
      </c>
      <c r="CE444" s="19">
        <v>4</v>
      </c>
      <c r="CF444" s="19">
        <v>1</v>
      </c>
      <c r="CG444" s="19">
        <v>2</v>
      </c>
    </row>
    <row r="445" spans="1:85">
      <c r="A445" s="19">
        <v>3</v>
      </c>
      <c r="B445" s="19">
        <v>5</v>
      </c>
      <c r="C445" s="19">
        <v>140</v>
      </c>
      <c r="D445" s="19">
        <v>30</v>
      </c>
      <c r="E445" s="19">
        <v>0</v>
      </c>
      <c r="F445" s="24">
        <f t="shared" si="34"/>
        <v>75</v>
      </c>
      <c r="G445" s="19">
        <v>150</v>
      </c>
      <c r="H445" s="24">
        <f t="shared" si="36"/>
        <v>15</v>
      </c>
      <c r="I445" s="24">
        <f t="shared" si="37"/>
        <v>8</v>
      </c>
      <c r="J445" s="24">
        <f t="shared" si="38"/>
        <v>80</v>
      </c>
      <c r="K445" s="47" t="str">
        <f t="shared" si="35"/>
        <v>03</v>
      </c>
      <c r="L445" s="19">
        <v>62</v>
      </c>
      <c r="M445" s="19">
        <v>0</v>
      </c>
      <c r="N445" s="19">
        <v>0</v>
      </c>
      <c r="O445" s="19">
        <v>1</v>
      </c>
      <c r="P445" s="19">
        <v>0</v>
      </c>
      <c r="Q445" s="20" t="s">
        <v>170</v>
      </c>
      <c r="R445" s="19">
        <v>42</v>
      </c>
      <c r="S445" s="19">
        <v>10</v>
      </c>
      <c r="T445" s="19">
        <v>2</v>
      </c>
      <c r="U445" s="19">
        <v>4</v>
      </c>
      <c r="V445" s="19">
        <v>0.20599999999999999</v>
      </c>
      <c r="W445" s="19">
        <v>0.18790000000000001</v>
      </c>
      <c r="X445" s="19">
        <v>24</v>
      </c>
      <c r="Y445" s="19">
        <v>0</v>
      </c>
      <c r="Z445" s="20" t="s">
        <v>176</v>
      </c>
      <c r="AA445" s="19"/>
      <c r="AB445" s="19">
        <v>0</v>
      </c>
      <c r="AC445" s="19">
        <v>1</v>
      </c>
      <c r="AD445" s="19">
        <v>19</v>
      </c>
      <c r="AE445" s="19">
        <v>4</v>
      </c>
      <c r="AF445" s="19">
        <v>1</v>
      </c>
      <c r="AG445" s="19">
        <v>2</v>
      </c>
      <c r="AH445" s="19">
        <v>0</v>
      </c>
      <c r="BA445" s="19">
        <v>3</v>
      </c>
      <c r="BB445" s="19">
        <v>5</v>
      </c>
      <c r="BC445" s="19">
        <v>140</v>
      </c>
      <c r="BD445" s="19">
        <v>30</v>
      </c>
      <c r="BE445" s="19">
        <v>0</v>
      </c>
      <c r="BF445" s="19">
        <v>7.4</v>
      </c>
      <c r="BG445" s="19">
        <v>150</v>
      </c>
      <c r="BH445" s="19">
        <v>17</v>
      </c>
      <c r="BI445" s="19">
        <v>60</v>
      </c>
      <c r="BJ445" s="19">
        <v>5</v>
      </c>
      <c r="BK445" s="19">
        <v>2</v>
      </c>
      <c r="BL445" s="19">
        <v>62</v>
      </c>
      <c r="BM445" s="19">
        <v>0</v>
      </c>
      <c r="BN445" s="19">
        <v>0</v>
      </c>
      <c r="BO445" s="19">
        <v>1</v>
      </c>
      <c r="BP445" s="19">
        <v>0</v>
      </c>
      <c r="BQ445" s="20" t="s">
        <v>170</v>
      </c>
      <c r="BR445" s="19">
        <v>42</v>
      </c>
      <c r="BS445" s="19">
        <v>10</v>
      </c>
      <c r="BT445" s="19">
        <v>2</v>
      </c>
      <c r="BU445" s="19">
        <v>4</v>
      </c>
      <c r="BV445" s="19">
        <v>0.20599999999999999</v>
      </c>
      <c r="BW445" s="19">
        <v>0.18790000000000001</v>
      </c>
      <c r="BX445" s="19">
        <v>24</v>
      </c>
      <c r="BY445" s="19">
        <v>0</v>
      </c>
      <c r="BZ445" s="20" t="s">
        <v>176</v>
      </c>
      <c r="CA445" s="19"/>
      <c r="CB445" s="19">
        <v>0</v>
      </c>
      <c r="CC445" s="19">
        <v>1</v>
      </c>
      <c r="CD445" s="19">
        <v>19</v>
      </c>
      <c r="CE445" s="19">
        <v>4</v>
      </c>
      <c r="CF445" s="19">
        <v>1</v>
      </c>
      <c r="CG445" s="19">
        <v>2</v>
      </c>
    </row>
    <row r="446" spans="1:85">
      <c r="A446" s="19">
        <v>4</v>
      </c>
      <c r="B446" s="19">
        <v>4</v>
      </c>
      <c r="C446" s="19">
        <v>90</v>
      </c>
      <c r="D446" s="19">
        <v>30</v>
      </c>
      <c r="E446" s="19">
        <v>0</v>
      </c>
      <c r="F446" s="24">
        <f t="shared" si="34"/>
        <v>55</v>
      </c>
      <c r="G446" s="19">
        <v>150</v>
      </c>
      <c r="H446" s="24">
        <f t="shared" si="36"/>
        <v>15</v>
      </c>
      <c r="I446" s="24">
        <f t="shared" si="37"/>
        <v>8</v>
      </c>
      <c r="J446" s="24">
        <f t="shared" si="38"/>
        <v>80</v>
      </c>
      <c r="K446" s="47" t="str">
        <f t="shared" si="35"/>
        <v>03</v>
      </c>
      <c r="L446" s="19">
        <v>62</v>
      </c>
      <c r="M446" s="19">
        <v>0</v>
      </c>
      <c r="N446" s="19">
        <v>0</v>
      </c>
      <c r="O446" s="19">
        <v>1</v>
      </c>
      <c r="P446" s="19">
        <v>0</v>
      </c>
      <c r="Q446" s="20" t="s">
        <v>170</v>
      </c>
      <c r="R446" s="19">
        <v>42</v>
      </c>
      <c r="S446" s="19">
        <v>10</v>
      </c>
      <c r="T446" s="19">
        <v>2</v>
      </c>
      <c r="U446" s="19">
        <v>4</v>
      </c>
      <c r="V446" s="19">
        <v>0.13700000000000001</v>
      </c>
      <c r="W446" s="20" t="s">
        <v>192</v>
      </c>
      <c r="X446" s="19">
        <v>24</v>
      </c>
      <c r="Y446" s="19">
        <v>0</v>
      </c>
      <c r="Z446" s="20" t="s">
        <v>176</v>
      </c>
      <c r="AA446" s="19"/>
      <c r="AB446" s="19">
        <v>0</v>
      </c>
      <c r="AC446" s="19">
        <v>1</v>
      </c>
      <c r="AD446" s="19">
        <v>19</v>
      </c>
      <c r="AE446" s="19">
        <v>4</v>
      </c>
      <c r="AF446" s="19">
        <v>1</v>
      </c>
      <c r="AG446" s="19">
        <v>2</v>
      </c>
      <c r="AH446" s="19">
        <v>0</v>
      </c>
      <c r="BA446" s="19">
        <v>4</v>
      </c>
      <c r="BB446" s="19">
        <v>4</v>
      </c>
      <c r="BC446" s="19">
        <v>90</v>
      </c>
      <c r="BD446" s="19">
        <v>30</v>
      </c>
      <c r="BE446" s="19">
        <v>0</v>
      </c>
      <c r="BF446" s="19">
        <v>5.4</v>
      </c>
      <c r="BG446" s="19">
        <v>150</v>
      </c>
      <c r="BH446" s="19">
        <v>17</v>
      </c>
      <c r="BI446" s="19">
        <v>60</v>
      </c>
      <c r="BJ446" s="19">
        <v>5</v>
      </c>
      <c r="BK446" s="19">
        <v>2</v>
      </c>
      <c r="BL446" s="19">
        <v>62</v>
      </c>
      <c r="BM446" s="19">
        <v>0</v>
      </c>
      <c r="BN446" s="19">
        <v>0</v>
      </c>
      <c r="BO446" s="19">
        <v>1</v>
      </c>
      <c r="BP446" s="19">
        <v>0</v>
      </c>
      <c r="BQ446" s="20" t="s">
        <v>170</v>
      </c>
      <c r="BR446" s="19">
        <v>42</v>
      </c>
      <c r="BS446" s="19">
        <v>10</v>
      </c>
      <c r="BT446" s="19">
        <v>2</v>
      </c>
      <c r="BU446" s="19">
        <v>4</v>
      </c>
      <c r="BV446" s="19">
        <v>0.13700000000000001</v>
      </c>
      <c r="BW446" s="20" t="s">
        <v>192</v>
      </c>
      <c r="BX446" s="19">
        <v>24</v>
      </c>
      <c r="BY446" s="19">
        <v>0</v>
      </c>
      <c r="BZ446" s="20" t="s">
        <v>176</v>
      </c>
      <c r="CA446" s="19"/>
      <c r="CB446" s="19">
        <v>0</v>
      </c>
      <c r="CC446" s="19">
        <v>1</v>
      </c>
      <c r="CD446" s="19">
        <v>19</v>
      </c>
      <c r="CE446" s="19">
        <v>4</v>
      </c>
      <c r="CF446" s="19">
        <v>1</v>
      </c>
      <c r="CG446" s="19">
        <v>2</v>
      </c>
    </row>
    <row r="447" spans="1:85">
      <c r="A447" s="19">
        <v>5</v>
      </c>
      <c r="B447" s="19">
        <v>3</v>
      </c>
      <c r="C447" s="19">
        <v>60</v>
      </c>
      <c r="D447" s="19">
        <v>30</v>
      </c>
      <c r="E447" s="19">
        <v>0</v>
      </c>
      <c r="F447" s="24">
        <f t="shared" si="34"/>
        <v>45</v>
      </c>
      <c r="G447" s="19">
        <v>150</v>
      </c>
      <c r="H447" s="24">
        <f t="shared" si="36"/>
        <v>15</v>
      </c>
      <c r="I447" s="24">
        <f t="shared" si="37"/>
        <v>8</v>
      </c>
      <c r="J447" s="24">
        <f t="shared" si="38"/>
        <v>80</v>
      </c>
      <c r="K447" s="47" t="str">
        <f t="shared" si="35"/>
        <v>03</v>
      </c>
      <c r="L447" s="19">
        <v>62</v>
      </c>
      <c r="M447" s="19">
        <v>0</v>
      </c>
      <c r="N447" s="19">
        <v>0</v>
      </c>
      <c r="O447" s="19">
        <v>1</v>
      </c>
      <c r="P447" s="19">
        <v>0</v>
      </c>
      <c r="Q447" s="20" t="s">
        <v>170</v>
      </c>
      <c r="R447" s="19">
        <v>42</v>
      </c>
      <c r="S447" s="19">
        <v>10</v>
      </c>
      <c r="T447" s="19">
        <v>2</v>
      </c>
      <c r="U447" s="19">
        <v>4</v>
      </c>
      <c r="V447" s="19">
        <v>9.0999999999999998E-2</v>
      </c>
      <c r="W447" s="19">
        <v>8.1299999999999997E-2</v>
      </c>
      <c r="X447" s="19">
        <v>24</v>
      </c>
      <c r="Y447" s="19">
        <v>0</v>
      </c>
      <c r="Z447" s="20" t="s">
        <v>176</v>
      </c>
      <c r="AA447" s="19"/>
      <c r="AB447" s="19">
        <v>0</v>
      </c>
      <c r="AC447" s="19">
        <v>1</v>
      </c>
      <c r="AD447" s="19">
        <v>19</v>
      </c>
      <c r="AE447" s="19">
        <v>4</v>
      </c>
      <c r="AF447" s="19">
        <v>1</v>
      </c>
      <c r="AG447" s="19">
        <v>2</v>
      </c>
      <c r="AH447" s="19">
        <v>0</v>
      </c>
      <c r="BA447" s="19">
        <v>5</v>
      </c>
      <c r="BB447" s="19">
        <v>3</v>
      </c>
      <c r="BC447" s="19">
        <v>60</v>
      </c>
      <c r="BD447" s="19">
        <v>30</v>
      </c>
      <c r="BE447" s="19">
        <v>0</v>
      </c>
      <c r="BF447" s="19">
        <v>4.4000000000000004</v>
      </c>
      <c r="BG447" s="19">
        <v>150</v>
      </c>
      <c r="BH447" s="19">
        <v>17</v>
      </c>
      <c r="BI447" s="19">
        <v>60</v>
      </c>
      <c r="BJ447" s="19">
        <v>5</v>
      </c>
      <c r="BK447" s="19">
        <v>2</v>
      </c>
      <c r="BL447" s="19">
        <v>62</v>
      </c>
      <c r="BM447" s="19">
        <v>0</v>
      </c>
      <c r="BN447" s="19">
        <v>0</v>
      </c>
      <c r="BO447" s="19">
        <v>1</v>
      </c>
      <c r="BP447" s="19">
        <v>0</v>
      </c>
      <c r="BQ447" s="20" t="s">
        <v>170</v>
      </c>
      <c r="BR447" s="19">
        <v>42</v>
      </c>
      <c r="BS447" s="19">
        <v>10</v>
      </c>
      <c r="BT447" s="19">
        <v>2</v>
      </c>
      <c r="BU447" s="19">
        <v>4</v>
      </c>
      <c r="BV447" s="19">
        <v>9.0999999999999998E-2</v>
      </c>
      <c r="BW447" s="19">
        <v>8.1299999999999997E-2</v>
      </c>
      <c r="BX447" s="19">
        <v>24</v>
      </c>
      <c r="BY447" s="19">
        <v>0</v>
      </c>
      <c r="BZ447" s="20" t="s">
        <v>176</v>
      </c>
      <c r="CA447" s="19"/>
      <c r="CB447" s="19">
        <v>0</v>
      </c>
      <c r="CC447" s="19">
        <v>1</v>
      </c>
      <c r="CD447" s="19">
        <v>19</v>
      </c>
      <c r="CE447" s="19">
        <v>4</v>
      </c>
      <c r="CF447" s="19">
        <v>1</v>
      </c>
      <c r="CG447" s="19">
        <v>2</v>
      </c>
    </row>
    <row r="448" spans="1:85">
      <c r="A448" s="19">
        <v>6</v>
      </c>
      <c r="B448" s="19">
        <v>2</v>
      </c>
      <c r="C448" s="19">
        <v>30</v>
      </c>
      <c r="D448" s="19">
        <v>15</v>
      </c>
      <c r="E448" s="19">
        <v>0</v>
      </c>
      <c r="F448" s="24">
        <f t="shared" si="34"/>
        <v>35</v>
      </c>
      <c r="G448" s="19">
        <v>150</v>
      </c>
      <c r="H448" s="24">
        <f t="shared" si="36"/>
        <v>15</v>
      </c>
      <c r="I448" s="24">
        <f t="shared" si="37"/>
        <v>8</v>
      </c>
      <c r="J448" s="24">
        <f t="shared" si="38"/>
        <v>80</v>
      </c>
      <c r="K448" s="47" t="str">
        <f t="shared" si="35"/>
        <v>00</v>
      </c>
      <c r="L448" s="19">
        <v>62</v>
      </c>
      <c r="M448" s="19">
        <v>0</v>
      </c>
      <c r="N448" s="19">
        <v>0</v>
      </c>
      <c r="O448" s="19">
        <v>0</v>
      </c>
      <c r="P448" s="19">
        <v>0</v>
      </c>
      <c r="Q448" s="20" t="s">
        <v>170</v>
      </c>
      <c r="R448" s="19">
        <v>42</v>
      </c>
      <c r="S448" s="19">
        <v>10</v>
      </c>
      <c r="T448" s="19">
        <v>2</v>
      </c>
      <c r="U448" s="19">
        <v>4</v>
      </c>
      <c r="V448" s="19">
        <v>5.2999999999999999E-2</v>
      </c>
      <c r="W448" s="19">
        <v>4.65E-2</v>
      </c>
      <c r="X448" s="19">
        <v>24</v>
      </c>
      <c r="Y448" s="19">
        <v>0</v>
      </c>
      <c r="Z448" s="20" t="s">
        <v>176</v>
      </c>
      <c r="AA448" s="19"/>
      <c r="AB448" s="19">
        <v>2.8</v>
      </c>
      <c r="AC448" s="19">
        <v>1</v>
      </c>
      <c r="AD448" s="19">
        <v>19</v>
      </c>
      <c r="AE448" s="19">
        <v>4</v>
      </c>
      <c r="AF448" s="19">
        <v>1</v>
      </c>
      <c r="AG448" s="19">
        <v>2</v>
      </c>
      <c r="AH448" s="19">
        <v>0</v>
      </c>
      <c r="BA448" s="19">
        <v>6</v>
      </c>
      <c r="BB448" s="19">
        <v>2</v>
      </c>
      <c r="BC448" s="19">
        <v>30</v>
      </c>
      <c r="BD448" s="19">
        <v>15</v>
      </c>
      <c r="BE448" s="19">
        <v>0</v>
      </c>
      <c r="BF448" s="19">
        <v>3.4</v>
      </c>
      <c r="BG448" s="19">
        <v>150</v>
      </c>
      <c r="BH448" s="19">
        <v>17</v>
      </c>
      <c r="BI448" s="19">
        <v>60</v>
      </c>
      <c r="BJ448" s="19">
        <v>5</v>
      </c>
      <c r="BK448" s="19">
        <v>2</v>
      </c>
      <c r="BL448" s="19">
        <v>62</v>
      </c>
      <c r="BM448" s="19">
        <v>0</v>
      </c>
      <c r="BN448" s="19">
        <v>0</v>
      </c>
      <c r="BO448" s="19">
        <v>0</v>
      </c>
      <c r="BP448" s="19">
        <v>0</v>
      </c>
      <c r="BQ448" s="20" t="s">
        <v>170</v>
      </c>
      <c r="BR448" s="19">
        <v>42</v>
      </c>
      <c r="BS448" s="19">
        <v>10</v>
      </c>
      <c r="BT448" s="19">
        <v>2</v>
      </c>
      <c r="BU448" s="19">
        <v>4</v>
      </c>
      <c r="BV448" s="19">
        <v>5.2999999999999999E-2</v>
      </c>
      <c r="BW448" s="19">
        <v>4.65E-2</v>
      </c>
      <c r="BX448" s="19">
        <v>24</v>
      </c>
      <c r="BY448" s="19">
        <v>0</v>
      </c>
      <c r="BZ448" s="20" t="s">
        <v>176</v>
      </c>
      <c r="CA448" s="19"/>
      <c r="CB448" s="19">
        <v>2.8</v>
      </c>
      <c r="CC448" s="19">
        <v>1</v>
      </c>
      <c r="CD448" s="19">
        <v>19</v>
      </c>
      <c r="CE448" s="19">
        <v>4</v>
      </c>
      <c r="CF448" s="19">
        <v>1</v>
      </c>
      <c r="CG448" s="19">
        <v>2</v>
      </c>
    </row>
    <row r="449" spans="1:85">
      <c r="A449" s="19">
        <v>7</v>
      </c>
      <c r="B449" s="19">
        <v>1</v>
      </c>
      <c r="C449" s="19">
        <v>20</v>
      </c>
      <c r="D449" s="19">
        <v>10</v>
      </c>
      <c r="E449" s="19">
        <v>0</v>
      </c>
      <c r="F449" s="24">
        <f t="shared" si="34"/>
        <v>25</v>
      </c>
      <c r="G449" s="19">
        <v>150</v>
      </c>
      <c r="H449" s="24">
        <f t="shared" si="36"/>
        <v>15</v>
      </c>
      <c r="I449" s="24">
        <f t="shared" si="37"/>
        <v>10</v>
      </c>
      <c r="J449" s="24">
        <f t="shared" si="38"/>
        <v>80</v>
      </c>
      <c r="K449" s="47" t="str">
        <f t="shared" si="35"/>
        <v>00</v>
      </c>
      <c r="L449" s="19">
        <v>73</v>
      </c>
      <c r="M449" s="19">
        <v>0</v>
      </c>
      <c r="N449" s="19">
        <v>0</v>
      </c>
      <c r="O449" s="19">
        <v>0</v>
      </c>
      <c r="P449" s="19">
        <v>0</v>
      </c>
      <c r="Q449" s="20" t="s">
        <v>170</v>
      </c>
      <c r="R449" s="19">
        <v>42</v>
      </c>
      <c r="S449" s="19">
        <v>15</v>
      </c>
      <c r="T449" s="19">
        <v>2</v>
      </c>
      <c r="U449" s="19">
        <v>4</v>
      </c>
      <c r="V449" s="19">
        <v>5.1999999999999998E-2</v>
      </c>
      <c r="W449" s="19">
        <v>3.5999999999999997E-2</v>
      </c>
      <c r="X449" s="19">
        <v>24</v>
      </c>
      <c r="Y449" s="19">
        <v>0</v>
      </c>
      <c r="Z449" s="20" t="s">
        <v>176</v>
      </c>
      <c r="AA449" s="19"/>
      <c r="AB449" s="19">
        <v>2</v>
      </c>
      <c r="AC449" s="19">
        <v>1</v>
      </c>
      <c r="AD449" s="19">
        <v>19</v>
      </c>
      <c r="AE449" s="19">
        <v>4</v>
      </c>
      <c r="AF449" s="19">
        <v>1</v>
      </c>
      <c r="AG449" s="19">
        <v>2</v>
      </c>
      <c r="AH449" s="19">
        <v>0</v>
      </c>
      <c r="BA449" s="19">
        <v>7</v>
      </c>
      <c r="BB449" s="19">
        <v>1</v>
      </c>
      <c r="BC449" s="19">
        <v>20</v>
      </c>
      <c r="BD449" s="19">
        <v>10</v>
      </c>
      <c r="BE449" s="19">
        <v>0</v>
      </c>
      <c r="BF449" s="19">
        <v>2.4</v>
      </c>
      <c r="BG449" s="19">
        <v>150</v>
      </c>
      <c r="BH449" s="19">
        <v>17</v>
      </c>
      <c r="BI449" s="19">
        <v>80</v>
      </c>
      <c r="BJ449" s="19">
        <v>5</v>
      </c>
      <c r="BK449" s="19">
        <v>2</v>
      </c>
      <c r="BL449" s="19">
        <v>73</v>
      </c>
      <c r="BM449" s="19">
        <v>0</v>
      </c>
      <c r="BN449" s="19">
        <v>0</v>
      </c>
      <c r="BO449" s="19">
        <v>0</v>
      </c>
      <c r="BP449" s="19">
        <v>0</v>
      </c>
      <c r="BQ449" s="20" t="s">
        <v>170</v>
      </c>
      <c r="BR449" s="19">
        <v>42</v>
      </c>
      <c r="BS449" s="19">
        <v>15</v>
      </c>
      <c r="BT449" s="19">
        <v>2</v>
      </c>
      <c r="BU449" s="19">
        <v>4</v>
      </c>
      <c r="BV449" s="19">
        <v>5.1999999999999998E-2</v>
      </c>
      <c r="BW449" s="19">
        <v>3.5999999999999997E-2</v>
      </c>
      <c r="BX449" s="19">
        <v>24</v>
      </c>
      <c r="BY449" s="19">
        <v>0</v>
      </c>
      <c r="BZ449" s="20" t="s">
        <v>176</v>
      </c>
      <c r="CA449" s="19"/>
      <c r="CB449" s="19">
        <v>2</v>
      </c>
      <c r="CC449" s="19">
        <v>1</v>
      </c>
      <c r="CD449" s="19">
        <v>19</v>
      </c>
      <c r="CE449" s="19">
        <v>4</v>
      </c>
      <c r="CF449" s="19">
        <v>1</v>
      </c>
      <c r="CG449" s="19">
        <v>2</v>
      </c>
    </row>
    <row r="450" spans="1:85">
      <c r="A450" s="19"/>
      <c r="B450" s="19"/>
      <c r="C450" s="19"/>
      <c r="D450" s="19"/>
      <c r="E450" s="19"/>
      <c r="F450" s="24" t="str">
        <f t="shared" ref="F450:F513" si="39">IF(BF450="","",IF(OR(ROUND(MOD(BF450,1),1)=0.2,ROUND(MOD(BF450,1),1)=0.4,ROUND(MOD(BF450,1),1)=0.7),BF450+0.1,IF(OR(ROUND(MOD(BF450,1),1)=0.1,ROUND(MOD(BF450,1),1)=0.6,ROUND(MOD(BF450,1),1)=0.9),BF450-0.1,BF450))*10)</f>
        <v/>
      </c>
      <c r="G450" s="19"/>
      <c r="H450" s="24" t="str">
        <f t="shared" si="36"/>
        <v/>
      </c>
      <c r="I450" s="24" t="str">
        <f t="shared" si="37"/>
        <v/>
      </c>
      <c r="J450" s="24" t="str">
        <f t="shared" si="38"/>
        <v/>
      </c>
      <c r="K450" s="47" t="str">
        <f t="shared" si="35"/>
        <v/>
      </c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>
        <v>0</v>
      </c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19"/>
      <c r="BZ450" s="19"/>
      <c r="CA450" s="19"/>
      <c r="CB450" s="19"/>
      <c r="CC450" s="19"/>
      <c r="CD450" s="19"/>
      <c r="CE450" s="19"/>
      <c r="CF450" s="19"/>
      <c r="CG450" s="19"/>
    </row>
    <row r="451" spans="1:85">
      <c r="A451" s="19">
        <v>1</v>
      </c>
      <c r="B451" s="19">
        <v>6</v>
      </c>
      <c r="C451" s="19">
        <v>600</v>
      </c>
      <c r="D451" s="19">
        <v>700</v>
      </c>
      <c r="E451" s="19">
        <v>0</v>
      </c>
      <c r="F451" s="24">
        <f t="shared" si="39"/>
        <v>150</v>
      </c>
      <c r="G451" s="19">
        <v>45</v>
      </c>
      <c r="H451" s="24">
        <f t="shared" si="36"/>
        <v>15</v>
      </c>
      <c r="I451" s="24">
        <f t="shared" si="37"/>
        <v>5</v>
      </c>
      <c r="J451" s="24">
        <f t="shared" si="38"/>
        <v>80</v>
      </c>
      <c r="K451" s="47" t="str">
        <f t="shared" si="35"/>
        <v>03</v>
      </c>
      <c r="L451" s="19">
        <v>22</v>
      </c>
      <c r="M451" s="19">
        <v>0</v>
      </c>
      <c r="N451" s="19">
        <v>0</v>
      </c>
      <c r="O451" s="19">
        <v>1</v>
      </c>
      <c r="P451" s="19">
        <v>0</v>
      </c>
      <c r="Q451" s="20" t="s">
        <v>170</v>
      </c>
      <c r="R451" s="19">
        <v>22</v>
      </c>
      <c r="S451" s="19">
        <v>10</v>
      </c>
      <c r="T451" s="19">
        <v>2</v>
      </c>
      <c r="U451" s="19">
        <v>4</v>
      </c>
      <c r="V451" s="19">
        <v>0.43099999999999999</v>
      </c>
      <c r="W451" s="19">
        <v>0.5</v>
      </c>
      <c r="X451" s="19">
        <v>24</v>
      </c>
      <c r="Y451" s="19">
        <v>0</v>
      </c>
      <c r="Z451" s="20" t="s">
        <v>176</v>
      </c>
      <c r="AA451" s="19"/>
      <c r="AB451" s="19">
        <v>0</v>
      </c>
      <c r="AC451" s="19">
        <v>1</v>
      </c>
      <c r="AD451" s="19">
        <v>19</v>
      </c>
      <c r="AE451" s="19">
        <v>4</v>
      </c>
      <c r="AF451" s="19">
        <v>1</v>
      </c>
      <c r="AG451" s="19">
        <v>2.8</v>
      </c>
      <c r="AH451" s="19">
        <v>0</v>
      </c>
      <c r="BA451" s="19">
        <v>1</v>
      </c>
      <c r="BB451" s="19">
        <v>6</v>
      </c>
      <c r="BC451" s="19">
        <v>600</v>
      </c>
      <c r="BD451" s="19">
        <v>700</v>
      </c>
      <c r="BE451" s="19">
        <v>0</v>
      </c>
      <c r="BF451" s="19">
        <v>15</v>
      </c>
      <c r="BG451" s="19">
        <v>45</v>
      </c>
      <c r="BH451" s="19">
        <v>10</v>
      </c>
      <c r="BI451" s="19">
        <v>40</v>
      </c>
      <c r="BJ451" s="19">
        <v>5</v>
      </c>
      <c r="BK451" s="19">
        <v>2</v>
      </c>
      <c r="BL451" s="19">
        <v>22</v>
      </c>
      <c r="BM451" s="19">
        <v>0</v>
      </c>
      <c r="BN451" s="19">
        <v>0</v>
      </c>
      <c r="BO451" s="19">
        <v>1</v>
      </c>
      <c r="BP451" s="19">
        <v>0</v>
      </c>
      <c r="BQ451" s="20" t="s">
        <v>170</v>
      </c>
      <c r="BR451" s="19">
        <v>22</v>
      </c>
      <c r="BS451" s="19">
        <v>10</v>
      </c>
      <c r="BT451" s="19">
        <v>2</v>
      </c>
      <c r="BU451" s="19">
        <v>4</v>
      </c>
      <c r="BV451" s="19">
        <v>0.43099999999999999</v>
      </c>
      <c r="BW451" s="19">
        <v>0.5</v>
      </c>
      <c r="BX451" s="19">
        <v>24</v>
      </c>
      <c r="BY451" s="19">
        <v>0</v>
      </c>
      <c r="BZ451" s="20" t="s">
        <v>176</v>
      </c>
      <c r="CA451" s="19"/>
      <c r="CB451" s="19">
        <v>0</v>
      </c>
      <c r="CC451" s="19">
        <v>1</v>
      </c>
      <c r="CD451" s="19">
        <v>19</v>
      </c>
      <c r="CE451" s="19">
        <v>4</v>
      </c>
      <c r="CF451" s="19">
        <v>1</v>
      </c>
      <c r="CG451" s="19">
        <v>2.8</v>
      </c>
    </row>
    <row r="452" spans="1:85">
      <c r="A452" s="19">
        <v>2</v>
      </c>
      <c r="B452" s="19">
        <v>5</v>
      </c>
      <c r="C452" s="19">
        <v>360</v>
      </c>
      <c r="D452" s="19">
        <v>50</v>
      </c>
      <c r="E452" s="19">
        <v>0</v>
      </c>
      <c r="F452" s="24">
        <f t="shared" si="39"/>
        <v>120</v>
      </c>
      <c r="G452" s="19">
        <v>60</v>
      </c>
      <c r="H452" s="24">
        <f t="shared" si="36"/>
        <v>15</v>
      </c>
      <c r="I452" s="24">
        <f t="shared" si="37"/>
        <v>8</v>
      </c>
      <c r="J452" s="24">
        <f t="shared" si="38"/>
        <v>80</v>
      </c>
      <c r="K452" s="47" t="str">
        <f t="shared" ref="K452:K515" si="40">TEXT(IF(W452=0,"",IF(BK452&gt;=10,LEFT(BK452,1),0)&amp;IF(V452&gt;=0.06,3,0)),"00")</f>
        <v>03</v>
      </c>
      <c r="L452" s="19">
        <v>22</v>
      </c>
      <c r="M452" s="19">
        <v>0</v>
      </c>
      <c r="N452" s="19">
        <v>0</v>
      </c>
      <c r="O452" s="19">
        <v>1</v>
      </c>
      <c r="P452" s="19">
        <v>0</v>
      </c>
      <c r="Q452" s="20" t="s">
        <v>170</v>
      </c>
      <c r="R452" s="19">
        <v>22</v>
      </c>
      <c r="S452" s="19">
        <v>10</v>
      </c>
      <c r="T452" s="19">
        <v>2</v>
      </c>
      <c r="U452" s="19">
        <v>4</v>
      </c>
      <c r="V452" s="19">
        <v>0.26500000000000001</v>
      </c>
      <c r="W452" s="19">
        <v>0.25600000000000001</v>
      </c>
      <c r="X452" s="19">
        <v>24</v>
      </c>
      <c r="Y452" s="19">
        <v>0</v>
      </c>
      <c r="Z452" s="20" t="s">
        <v>176</v>
      </c>
      <c r="AA452" s="19"/>
      <c r="AB452" s="19">
        <v>0</v>
      </c>
      <c r="AC452" s="19">
        <v>1</v>
      </c>
      <c r="AD452" s="19">
        <v>19</v>
      </c>
      <c r="AE452" s="19">
        <v>4</v>
      </c>
      <c r="AF452" s="19">
        <v>1</v>
      </c>
      <c r="AG452" s="19">
        <v>2.8</v>
      </c>
      <c r="AH452" s="19">
        <v>0</v>
      </c>
      <c r="BA452" s="19">
        <v>2</v>
      </c>
      <c r="BB452" s="19">
        <v>5</v>
      </c>
      <c r="BC452" s="19">
        <v>360</v>
      </c>
      <c r="BD452" s="19">
        <v>50</v>
      </c>
      <c r="BE452" s="19">
        <v>0</v>
      </c>
      <c r="BF452" s="19">
        <v>12</v>
      </c>
      <c r="BG452" s="19">
        <v>60</v>
      </c>
      <c r="BH452" s="19">
        <v>17</v>
      </c>
      <c r="BI452" s="19">
        <v>60</v>
      </c>
      <c r="BJ452" s="19">
        <v>5</v>
      </c>
      <c r="BK452" s="19">
        <v>2</v>
      </c>
      <c r="BL452" s="19">
        <v>22</v>
      </c>
      <c r="BM452" s="19">
        <v>0</v>
      </c>
      <c r="BN452" s="19">
        <v>0</v>
      </c>
      <c r="BO452" s="19">
        <v>1</v>
      </c>
      <c r="BP452" s="19">
        <v>0</v>
      </c>
      <c r="BQ452" s="20" t="s">
        <v>170</v>
      </c>
      <c r="BR452" s="19">
        <v>22</v>
      </c>
      <c r="BS452" s="19">
        <v>10</v>
      </c>
      <c r="BT452" s="19">
        <v>2</v>
      </c>
      <c r="BU452" s="19">
        <v>4</v>
      </c>
      <c r="BV452" s="19">
        <v>0.26500000000000001</v>
      </c>
      <c r="BW452" s="19">
        <v>0.25600000000000001</v>
      </c>
      <c r="BX452" s="19">
        <v>24</v>
      </c>
      <c r="BY452" s="19">
        <v>0</v>
      </c>
      <c r="BZ452" s="20" t="s">
        <v>176</v>
      </c>
      <c r="CA452" s="19"/>
      <c r="CB452" s="19">
        <v>0</v>
      </c>
      <c r="CC452" s="19">
        <v>1</v>
      </c>
      <c r="CD452" s="19">
        <v>19</v>
      </c>
      <c r="CE452" s="19">
        <v>4</v>
      </c>
      <c r="CF452" s="19">
        <v>1</v>
      </c>
      <c r="CG452" s="19">
        <v>2.8</v>
      </c>
    </row>
    <row r="453" spans="1:85">
      <c r="A453" s="19">
        <v>3</v>
      </c>
      <c r="B453" s="19">
        <v>4</v>
      </c>
      <c r="C453" s="19">
        <v>140</v>
      </c>
      <c r="D453" s="19">
        <v>30</v>
      </c>
      <c r="E453" s="19">
        <v>0</v>
      </c>
      <c r="F453" s="24">
        <f t="shared" si="39"/>
        <v>75</v>
      </c>
      <c r="G453" s="19">
        <v>150</v>
      </c>
      <c r="H453" s="24">
        <f t="shared" si="36"/>
        <v>15</v>
      </c>
      <c r="I453" s="24">
        <f t="shared" si="37"/>
        <v>8</v>
      </c>
      <c r="J453" s="24">
        <f t="shared" si="38"/>
        <v>80</v>
      </c>
      <c r="K453" s="47" t="str">
        <f t="shared" si="40"/>
        <v>03</v>
      </c>
      <c r="L453" s="19">
        <v>62</v>
      </c>
      <c r="M453" s="19">
        <v>0</v>
      </c>
      <c r="N453" s="19">
        <v>0</v>
      </c>
      <c r="O453" s="19">
        <v>1</v>
      </c>
      <c r="P453" s="19">
        <v>0</v>
      </c>
      <c r="Q453" s="20" t="s">
        <v>170</v>
      </c>
      <c r="R453" s="19">
        <v>24</v>
      </c>
      <c r="S453" s="19">
        <v>10</v>
      </c>
      <c r="T453" s="19">
        <v>2</v>
      </c>
      <c r="U453" s="19">
        <v>4</v>
      </c>
      <c r="V453" s="19">
        <v>0.19600000000000001</v>
      </c>
      <c r="W453" s="19">
        <v>0.17879999999999999</v>
      </c>
      <c r="X453" s="19">
        <v>24</v>
      </c>
      <c r="Y453" s="19">
        <v>0</v>
      </c>
      <c r="Z453" s="20" t="s">
        <v>176</v>
      </c>
      <c r="AA453" s="19"/>
      <c r="AB453" s="19">
        <v>0</v>
      </c>
      <c r="AC453" s="19">
        <v>1</v>
      </c>
      <c r="AD453" s="19">
        <v>19</v>
      </c>
      <c r="AE453" s="19">
        <v>4</v>
      </c>
      <c r="AF453" s="19">
        <v>1</v>
      </c>
      <c r="AG453" s="19">
        <v>2.8</v>
      </c>
      <c r="AH453" s="19">
        <v>0</v>
      </c>
      <c r="BA453" s="19">
        <v>3</v>
      </c>
      <c r="BB453" s="19">
        <v>4</v>
      </c>
      <c r="BC453" s="19">
        <v>140</v>
      </c>
      <c r="BD453" s="19">
        <v>30</v>
      </c>
      <c r="BE453" s="19">
        <v>0</v>
      </c>
      <c r="BF453" s="19">
        <v>7.4</v>
      </c>
      <c r="BG453" s="19">
        <v>150</v>
      </c>
      <c r="BH453" s="19">
        <v>17</v>
      </c>
      <c r="BI453" s="19">
        <v>60</v>
      </c>
      <c r="BJ453" s="19">
        <v>5</v>
      </c>
      <c r="BK453" s="19">
        <v>2</v>
      </c>
      <c r="BL453" s="19">
        <v>62</v>
      </c>
      <c r="BM453" s="19">
        <v>0</v>
      </c>
      <c r="BN453" s="19">
        <v>0</v>
      </c>
      <c r="BO453" s="19">
        <v>1</v>
      </c>
      <c r="BP453" s="19">
        <v>0</v>
      </c>
      <c r="BQ453" s="20" t="s">
        <v>170</v>
      </c>
      <c r="BR453" s="19">
        <v>24</v>
      </c>
      <c r="BS453" s="19">
        <v>10</v>
      </c>
      <c r="BT453" s="19">
        <v>2</v>
      </c>
      <c r="BU453" s="19">
        <v>4</v>
      </c>
      <c r="BV453" s="19">
        <v>0.19600000000000001</v>
      </c>
      <c r="BW453" s="19">
        <v>0.17879999999999999</v>
      </c>
      <c r="BX453" s="19">
        <v>24</v>
      </c>
      <c r="BY453" s="19">
        <v>0</v>
      </c>
      <c r="BZ453" s="20" t="s">
        <v>176</v>
      </c>
      <c r="CA453" s="19"/>
      <c r="CB453" s="19">
        <v>0</v>
      </c>
      <c r="CC453" s="19">
        <v>1</v>
      </c>
      <c r="CD453" s="19">
        <v>19</v>
      </c>
      <c r="CE453" s="19">
        <v>4</v>
      </c>
      <c r="CF453" s="19">
        <v>1</v>
      </c>
      <c r="CG453" s="19">
        <v>2.8</v>
      </c>
    </row>
    <row r="454" spans="1:85">
      <c r="A454" s="19">
        <v>4</v>
      </c>
      <c r="B454" s="19">
        <v>3</v>
      </c>
      <c r="C454" s="19">
        <v>90</v>
      </c>
      <c r="D454" s="19">
        <v>30</v>
      </c>
      <c r="E454" s="19">
        <v>0</v>
      </c>
      <c r="F454" s="24">
        <f t="shared" si="39"/>
        <v>55</v>
      </c>
      <c r="G454" s="19">
        <v>150</v>
      </c>
      <c r="H454" s="24">
        <f t="shared" si="36"/>
        <v>15</v>
      </c>
      <c r="I454" s="24">
        <f t="shared" si="37"/>
        <v>8</v>
      </c>
      <c r="J454" s="24">
        <f t="shared" si="38"/>
        <v>80</v>
      </c>
      <c r="K454" s="47" t="str">
        <f t="shared" si="40"/>
        <v>03</v>
      </c>
      <c r="L454" s="19">
        <v>62</v>
      </c>
      <c r="M454" s="19">
        <v>0</v>
      </c>
      <c r="N454" s="19">
        <v>0</v>
      </c>
      <c r="O454" s="19">
        <v>1</v>
      </c>
      <c r="P454" s="19">
        <v>0</v>
      </c>
      <c r="Q454" s="20" t="s">
        <v>170</v>
      </c>
      <c r="R454" s="19">
        <v>42</v>
      </c>
      <c r="S454" s="19">
        <v>10</v>
      </c>
      <c r="T454" s="19">
        <v>2</v>
      </c>
      <c r="U454" s="19">
        <v>4</v>
      </c>
      <c r="V454" s="19">
        <v>0.127</v>
      </c>
      <c r="W454" s="19">
        <v>0.1142</v>
      </c>
      <c r="X454" s="19">
        <v>24</v>
      </c>
      <c r="Y454" s="19">
        <v>0</v>
      </c>
      <c r="Z454" s="20" t="s">
        <v>176</v>
      </c>
      <c r="AA454" s="19"/>
      <c r="AB454" s="19">
        <v>0</v>
      </c>
      <c r="AC454" s="19">
        <v>1</v>
      </c>
      <c r="AD454" s="19">
        <v>19</v>
      </c>
      <c r="AE454" s="19">
        <v>4</v>
      </c>
      <c r="AF454" s="19">
        <v>1</v>
      </c>
      <c r="AG454" s="19">
        <v>2.8</v>
      </c>
      <c r="AH454" s="19">
        <v>0</v>
      </c>
      <c r="BA454" s="19">
        <v>4</v>
      </c>
      <c r="BB454" s="19">
        <v>3</v>
      </c>
      <c r="BC454" s="19">
        <v>90</v>
      </c>
      <c r="BD454" s="19">
        <v>30</v>
      </c>
      <c r="BE454" s="19">
        <v>0</v>
      </c>
      <c r="BF454" s="19">
        <v>5.4</v>
      </c>
      <c r="BG454" s="19">
        <v>150</v>
      </c>
      <c r="BH454" s="19">
        <v>17</v>
      </c>
      <c r="BI454" s="19">
        <v>60</v>
      </c>
      <c r="BJ454" s="19">
        <v>5</v>
      </c>
      <c r="BK454" s="19">
        <v>2</v>
      </c>
      <c r="BL454" s="19">
        <v>62</v>
      </c>
      <c r="BM454" s="19">
        <v>0</v>
      </c>
      <c r="BN454" s="19">
        <v>0</v>
      </c>
      <c r="BO454" s="19">
        <v>1</v>
      </c>
      <c r="BP454" s="19">
        <v>0</v>
      </c>
      <c r="BQ454" s="20" t="s">
        <v>170</v>
      </c>
      <c r="BR454" s="19">
        <v>42</v>
      </c>
      <c r="BS454" s="19">
        <v>10</v>
      </c>
      <c r="BT454" s="19">
        <v>2</v>
      </c>
      <c r="BU454" s="19">
        <v>4</v>
      </c>
      <c r="BV454" s="19">
        <v>0.127</v>
      </c>
      <c r="BW454" s="19">
        <v>0.1142</v>
      </c>
      <c r="BX454" s="19">
        <v>24</v>
      </c>
      <c r="BY454" s="19">
        <v>0</v>
      </c>
      <c r="BZ454" s="20" t="s">
        <v>176</v>
      </c>
      <c r="CA454" s="19"/>
      <c r="CB454" s="19">
        <v>0</v>
      </c>
      <c r="CC454" s="19">
        <v>1</v>
      </c>
      <c r="CD454" s="19">
        <v>19</v>
      </c>
      <c r="CE454" s="19">
        <v>4</v>
      </c>
      <c r="CF454" s="19">
        <v>1</v>
      </c>
      <c r="CG454" s="19">
        <v>2.8</v>
      </c>
    </row>
    <row r="455" spans="1:85">
      <c r="A455" s="19">
        <v>5</v>
      </c>
      <c r="B455" s="19">
        <v>2</v>
      </c>
      <c r="C455" s="19">
        <v>60</v>
      </c>
      <c r="D455" s="19">
        <v>30</v>
      </c>
      <c r="E455" s="19">
        <v>0</v>
      </c>
      <c r="F455" s="24">
        <f t="shared" si="39"/>
        <v>45</v>
      </c>
      <c r="G455" s="19">
        <v>150</v>
      </c>
      <c r="H455" s="24">
        <f t="shared" si="36"/>
        <v>15</v>
      </c>
      <c r="I455" s="24">
        <f t="shared" si="37"/>
        <v>8</v>
      </c>
      <c r="J455" s="24">
        <f t="shared" si="38"/>
        <v>80</v>
      </c>
      <c r="K455" s="47" t="str">
        <f t="shared" si="40"/>
        <v>03</v>
      </c>
      <c r="L455" s="19">
        <v>62</v>
      </c>
      <c r="M455" s="19">
        <v>0</v>
      </c>
      <c r="N455" s="19">
        <v>0</v>
      </c>
      <c r="O455" s="19">
        <v>1</v>
      </c>
      <c r="P455" s="19">
        <v>0</v>
      </c>
      <c r="Q455" s="20" t="s">
        <v>170</v>
      </c>
      <c r="R455" s="19">
        <v>42</v>
      </c>
      <c r="S455" s="19">
        <v>10</v>
      </c>
      <c r="T455" s="19">
        <v>2</v>
      </c>
      <c r="U455" s="19">
        <v>4</v>
      </c>
      <c r="V455" s="19">
        <v>8.1000000000000003E-2</v>
      </c>
      <c r="W455" s="19">
        <v>7.2300000000000003E-2</v>
      </c>
      <c r="X455" s="19">
        <v>24</v>
      </c>
      <c r="Y455" s="19">
        <v>0</v>
      </c>
      <c r="Z455" s="20" t="s">
        <v>176</v>
      </c>
      <c r="AA455" s="19"/>
      <c r="AB455" s="19">
        <v>0</v>
      </c>
      <c r="AC455" s="19">
        <v>1</v>
      </c>
      <c r="AD455" s="19">
        <v>19</v>
      </c>
      <c r="AE455" s="19">
        <v>4</v>
      </c>
      <c r="AF455" s="19">
        <v>1</v>
      </c>
      <c r="AG455" s="19">
        <v>2.8</v>
      </c>
      <c r="AH455" s="19">
        <v>0</v>
      </c>
      <c r="BA455" s="19">
        <v>5</v>
      </c>
      <c r="BB455" s="19">
        <v>2</v>
      </c>
      <c r="BC455" s="19">
        <v>60</v>
      </c>
      <c r="BD455" s="19">
        <v>30</v>
      </c>
      <c r="BE455" s="19">
        <v>0</v>
      </c>
      <c r="BF455" s="19">
        <v>4.4000000000000004</v>
      </c>
      <c r="BG455" s="19">
        <v>150</v>
      </c>
      <c r="BH455" s="19">
        <v>17</v>
      </c>
      <c r="BI455" s="19">
        <v>60</v>
      </c>
      <c r="BJ455" s="19">
        <v>5</v>
      </c>
      <c r="BK455" s="19">
        <v>2</v>
      </c>
      <c r="BL455" s="19">
        <v>62</v>
      </c>
      <c r="BM455" s="19">
        <v>0</v>
      </c>
      <c r="BN455" s="19">
        <v>0</v>
      </c>
      <c r="BO455" s="19">
        <v>1</v>
      </c>
      <c r="BP455" s="19">
        <v>0</v>
      </c>
      <c r="BQ455" s="20" t="s">
        <v>170</v>
      </c>
      <c r="BR455" s="19">
        <v>42</v>
      </c>
      <c r="BS455" s="19">
        <v>10</v>
      </c>
      <c r="BT455" s="19">
        <v>2</v>
      </c>
      <c r="BU455" s="19">
        <v>4</v>
      </c>
      <c r="BV455" s="19">
        <v>8.1000000000000003E-2</v>
      </c>
      <c r="BW455" s="19">
        <v>7.2300000000000003E-2</v>
      </c>
      <c r="BX455" s="19">
        <v>24</v>
      </c>
      <c r="BY455" s="19">
        <v>0</v>
      </c>
      <c r="BZ455" s="20" t="s">
        <v>176</v>
      </c>
      <c r="CA455" s="19"/>
      <c r="CB455" s="19">
        <v>0</v>
      </c>
      <c r="CC455" s="19">
        <v>1</v>
      </c>
      <c r="CD455" s="19">
        <v>19</v>
      </c>
      <c r="CE455" s="19">
        <v>4</v>
      </c>
      <c r="CF455" s="19">
        <v>1</v>
      </c>
      <c r="CG455" s="19">
        <v>2.8</v>
      </c>
    </row>
    <row r="456" spans="1:85">
      <c r="A456" s="19">
        <v>6</v>
      </c>
      <c r="B456" s="19">
        <v>1</v>
      </c>
      <c r="C456" s="19">
        <v>30</v>
      </c>
      <c r="D456" s="19">
        <v>15</v>
      </c>
      <c r="E456" s="19">
        <v>0</v>
      </c>
      <c r="F456" s="24">
        <f t="shared" si="39"/>
        <v>35</v>
      </c>
      <c r="G456" s="19">
        <v>150</v>
      </c>
      <c r="H456" s="24">
        <f t="shared" si="36"/>
        <v>15</v>
      </c>
      <c r="I456" s="24">
        <f t="shared" si="37"/>
        <v>8</v>
      </c>
      <c r="J456" s="24">
        <f t="shared" si="38"/>
        <v>80</v>
      </c>
      <c r="K456" s="47" t="str">
        <f t="shared" si="40"/>
        <v>03</v>
      </c>
      <c r="L456" s="19">
        <v>62</v>
      </c>
      <c r="M456" s="19">
        <v>0</v>
      </c>
      <c r="N456" s="19">
        <v>0</v>
      </c>
      <c r="O456" s="19">
        <v>0</v>
      </c>
      <c r="P456" s="19">
        <v>0</v>
      </c>
      <c r="Q456" s="20" t="s">
        <v>170</v>
      </c>
      <c r="R456" s="19">
        <v>42</v>
      </c>
      <c r="S456" s="19">
        <v>10</v>
      </c>
      <c r="T456" s="19">
        <v>2</v>
      </c>
      <c r="U456" s="19">
        <v>4</v>
      </c>
      <c r="V456" s="19">
        <v>6.9000000000000006E-2</v>
      </c>
      <c r="W456" s="19">
        <v>5.2999999999999999E-2</v>
      </c>
      <c r="X456" s="19">
        <v>24</v>
      </c>
      <c r="Y456" s="19">
        <v>0</v>
      </c>
      <c r="Z456" s="20" t="s">
        <v>176</v>
      </c>
      <c r="AA456" s="19"/>
      <c r="AB456" s="19">
        <v>2.8</v>
      </c>
      <c r="AC456" s="19">
        <v>1</v>
      </c>
      <c r="AD456" s="19">
        <v>19</v>
      </c>
      <c r="AE456" s="19">
        <v>4</v>
      </c>
      <c r="AF456" s="19">
        <v>1</v>
      </c>
      <c r="AG456" s="19">
        <v>2.8</v>
      </c>
      <c r="AH456" s="19">
        <v>0</v>
      </c>
      <c r="BA456" s="19">
        <v>6</v>
      </c>
      <c r="BB456" s="19">
        <v>1</v>
      </c>
      <c r="BC456" s="19">
        <v>30</v>
      </c>
      <c r="BD456" s="19">
        <v>15</v>
      </c>
      <c r="BE456" s="19">
        <v>0</v>
      </c>
      <c r="BF456" s="19">
        <v>3.4</v>
      </c>
      <c r="BG456" s="19">
        <v>150</v>
      </c>
      <c r="BH456" s="19">
        <v>17</v>
      </c>
      <c r="BI456" s="19">
        <v>60</v>
      </c>
      <c r="BJ456" s="19">
        <v>5</v>
      </c>
      <c r="BK456" s="19">
        <v>2</v>
      </c>
      <c r="BL456" s="19">
        <v>62</v>
      </c>
      <c r="BM456" s="19">
        <v>0</v>
      </c>
      <c r="BN456" s="19">
        <v>0</v>
      </c>
      <c r="BO456" s="19">
        <v>0</v>
      </c>
      <c r="BP456" s="19">
        <v>0</v>
      </c>
      <c r="BQ456" s="20" t="s">
        <v>170</v>
      </c>
      <c r="BR456" s="19">
        <v>42</v>
      </c>
      <c r="BS456" s="19">
        <v>10</v>
      </c>
      <c r="BT456" s="19">
        <v>2</v>
      </c>
      <c r="BU456" s="19">
        <v>4</v>
      </c>
      <c r="BV456" s="19">
        <v>6.9000000000000006E-2</v>
      </c>
      <c r="BW456" s="19">
        <v>5.2999999999999999E-2</v>
      </c>
      <c r="BX456" s="19">
        <v>24</v>
      </c>
      <c r="BY456" s="19">
        <v>0</v>
      </c>
      <c r="BZ456" s="20" t="s">
        <v>176</v>
      </c>
      <c r="CA456" s="19"/>
      <c r="CB456" s="19">
        <v>2.8</v>
      </c>
      <c r="CC456" s="19">
        <v>1</v>
      </c>
      <c r="CD456" s="19">
        <v>19</v>
      </c>
      <c r="CE456" s="19">
        <v>4</v>
      </c>
      <c r="CF456" s="19">
        <v>1</v>
      </c>
      <c r="CG456" s="19">
        <v>2.8</v>
      </c>
    </row>
    <row r="457" spans="1:85">
      <c r="A457" s="19"/>
      <c r="B457" s="19"/>
      <c r="C457" s="19"/>
      <c r="D457" s="19"/>
      <c r="E457" s="19"/>
      <c r="F457" s="24" t="str">
        <f t="shared" si="39"/>
        <v/>
      </c>
      <c r="G457" s="19"/>
      <c r="H457" s="24" t="str">
        <f t="shared" si="36"/>
        <v/>
      </c>
      <c r="I457" s="24" t="str">
        <f t="shared" si="37"/>
        <v/>
      </c>
      <c r="J457" s="24" t="str">
        <f t="shared" si="38"/>
        <v/>
      </c>
      <c r="K457" s="47" t="str">
        <f t="shared" si="40"/>
        <v/>
      </c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>
        <v>0</v>
      </c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  <c r="BY457" s="19"/>
      <c r="BZ457" s="19"/>
      <c r="CA457" s="19"/>
      <c r="CB457" s="19"/>
      <c r="CC457" s="19"/>
      <c r="CD457" s="19"/>
      <c r="CE457" s="19"/>
      <c r="CF457" s="19"/>
      <c r="CG457" s="19"/>
    </row>
    <row r="458" spans="1:85">
      <c r="A458" s="19">
        <v>1</v>
      </c>
      <c r="B458" s="19">
        <v>10</v>
      </c>
      <c r="C458" s="19">
        <v>600</v>
      </c>
      <c r="D458" s="19">
        <v>100</v>
      </c>
      <c r="E458" s="19">
        <v>0</v>
      </c>
      <c r="F458" s="24">
        <f t="shared" si="39"/>
        <v>150</v>
      </c>
      <c r="G458" s="19">
        <v>45</v>
      </c>
      <c r="H458" s="24">
        <f t="shared" si="36"/>
        <v>15</v>
      </c>
      <c r="I458" s="24">
        <f t="shared" si="37"/>
        <v>6</v>
      </c>
      <c r="J458" s="24">
        <f t="shared" si="38"/>
        <v>80</v>
      </c>
      <c r="K458" s="47" t="str">
        <f t="shared" si="40"/>
        <v>03</v>
      </c>
      <c r="L458" s="19">
        <v>22</v>
      </c>
      <c r="M458" s="19">
        <v>0</v>
      </c>
      <c r="N458" s="19">
        <v>0</v>
      </c>
      <c r="O458" s="19">
        <v>1</v>
      </c>
      <c r="P458" s="19">
        <v>0</v>
      </c>
      <c r="Q458" s="20" t="s">
        <v>170</v>
      </c>
      <c r="R458" s="19">
        <v>22</v>
      </c>
      <c r="S458" s="19">
        <v>10</v>
      </c>
      <c r="T458" s="19">
        <v>2</v>
      </c>
      <c r="U458" s="19">
        <v>4</v>
      </c>
      <c r="V458" s="19">
        <v>0.46200000000000002</v>
      </c>
      <c r="W458" s="19">
        <v>0.5</v>
      </c>
      <c r="X458" s="19">
        <v>24</v>
      </c>
      <c r="Y458" s="19">
        <v>0</v>
      </c>
      <c r="Z458" s="20" t="s">
        <v>176</v>
      </c>
      <c r="AA458" s="19"/>
      <c r="AB458" s="19">
        <v>0</v>
      </c>
      <c r="AC458" s="19">
        <v>1</v>
      </c>
      <c r="AD458" s="19">
        <v>23</v>
      </c>
      <c r="AE458" s="19">
        <v>4</v>
      </c>
      <c r="AF458" s="19">
        <v>1</v>
      </c>
      <c r="AG458" s="19">
        <v>0.1</v>
      </c>
      <c r="AH458" s="19">
        <v>0</v>
      </c>
      <c r="BA458" s="19">
        <v>1</v>
      </c>
      <c r="BB458" s="19">
        <v>10</v>
      </c>
      <c r="BC458" s="19">
        <v>600</v>
      </c>
      <c r="BD458" s="19">
        <v>100</v>
      </c>
      <c r="BE458" s="19">
        <v>0</v>
      </c>
      <c r="BF458" s="19">
        <v>15</v>
      </c>
      <c r="BG458" s="19">
        <v>45</v>
      </c>
      <c r="BH458" s="19">
        <v>10</v>
      </c>
      <c r="BI458" s="19">
        <v>45</v>
      </c>
      <c r="BJ458" s="19">
        <v>5</v>
      </c>
      <c r="BK458" s="19">
        <v>2</v>
      </c>
      <c r="BL458" s="19">
        <v>22</v>
      </c>
      <c r="BM458" s="19">
        <v>0</v>
      </c>
      <c r="BN458" s="19">
        <v>0</v>
      </c>
      <c r="BO458" s="19">
        <v>1</v>
      </c>
      <c r="BP458" s="19">
        <v>0</v>
      </c>
      <c r="BQ458" s="20" t="s">
        <v>170</v>
      </c>
      <c r="BR458" s="19">
        <v>22</v>
      </c>
      <c r="BS458" s="19">
        <v>10</v>
      </c>
      <c r="BT458" s="19">
        <v>2</v>
      </c>
      <c r="BU458" s="19">
        <v>4</v>
      </c>
      <c r="BV458" s="19">
        <v>0.46200000000000002</v>
      </c>
      <c r="BW458" s="19">
        <v>0.5</v>
      </c>
      <c r="BX458" s="19">
        <v>24</v>
      </c>
      <c r="BY458" s="19">
        <v>0</v>
      </c>
      <c r="BZ458" s="20" t="s">
        <v>176</v>
      </c>
      <c r="CA458" s="19"/>
      <c r="CB458" s="19">
        <v>0</v>
      </c>
      <c r="CC458" s="19">
        <v>1</v>
      </c>
      <c r="CD458" s="19">
        <v>23</v>
      </c>
      <c r="CE458" s="19">
        <v>4</v>
      </c>
      <c r="CF458" s="19">
        <v>1</v>
      </c>
      <c r="CG458" s="19">
        <v>0.1</v>
      </c>
    </row>
    <row r="459" spans="1:85">
      <c r="A459" s="19">
        <v>2</v>
      </c>
      <c r="B459" s="19">
        <v>9</v>
      </c>
      <c r="C459" s="19">
        <v>360</v>
      </c>
      <c r="D459" s="19">
        <v>50</v>
      </c>
      <c r="E459" s="19">
        <v>0</v>
      </c>
      <c r="F459" s="24">
        <f t="shared" si="39"/>
        <v>120</v>
      </c>
      <c r="G459" s="19">
        <v>60</v>
      </c>
      <c r="H459" s="24">
        <f t="shared" si="36"/>
        <v>15</v>
      </c>
      <c r="I459" s="24">
        <f t="shared" si="37"/>
        <v>10</v>
      </c>
      <c r="J459" s="24">
        <f t="shared" si="38"/>
        <v>80</v>
      </c>
      <c r="K459" s="47" t="str">
        <f t="shared" si="40"/>
        <v>03</v>
      </c>
      <c r="L459" s="19">
        <v>22</v>
      </c>
      <c r="M459" s="19">
        <v>0</v>
      </c>
      <c r="N459" s="19">
        <v>0</v>
      </c>
      <c r="O459" s="19">
        <v>1</v>
      </c>
      <c r="P459" s="19">
        <v>0</v>
      </c>
      <c r="Q459" s="20" t="s">
        <v>170</v>
      </c>
      <c r="R459" s="19">
        <v>22</v>
      </c>
      <c r="S459" s="19">
        <v>10</v>
      </c>
      <c r="T459" s="19">
        <v>2</v>
      </c>
      <c r="U459" s="19">
        <v>4</v>
      </c>
      <c r="V459" s="19">
        <v>0.29599999999999999</v>
      </c>
      <c r="W459" s="19">
        <v>0.28589999999999999</v>
      </c>
      <c r="X459" s="19">
        <v>24</v>
      </c>
      <c r="Y459" s="19">
        <v>0</v>
      </c>
      <c r="Z459" s="20" t="s">
        <v>176</v>
      </c>
      <c r="AA459" s="19"/>
      <c r="AB459" s="19">
        <v>0</v>
      </c>
      <c r="AC459" s="19">
        <v>1</v>
      </c>
      <c r="AD459" s="19">
        <v>23</v>
      </c>
      <c r="AE459" s="19">
        <v>4</v>
      </c>
      <c r="AF459" s="19">
        <v>1</v>
      </c>
      <c r="AG459" s="19">
        <v>0.1</v>
      </c>
      <c r="AH459" s="19">
        <v>0</v>
      </c>
      <c r="BA459" s="19">
        <v>2</v>
      </c>
      <c r="BB459" s="19">
        <v>9</v>
      </c>
      <c r="BC459" s="19">
        <v>360</v>
      </c>
      <c r="BD459" s="19">
        <v>50</v>
      </c>
      <c r="BE459" s="19">
        <v>0</v>
      </c>
      <c r="BF459" s="19">
        <v>12</v>
      </c>
      <c r="BG459" s="19">
        <v>60</v>
      </c>
      <c r="BH459" s="19">
        <v>17</v>
      </c>
      <c r="BI459" s="19">
        <v>80</v>
      </c>
      <c r="BJ459" s="19">
        <v>5</v>
      </c>
      <c r="BK459" s="19">
        <v>2</v>
      </c>
      <c r="BL459" s="19">
        <v>22</v>
      </c>
      <c r="BM459" s="19">
        <v>0</v>
      </c>
      <c r="BN459" s="19">
        <v>0</v>
      </c>
      <c r="BO459" s="19">
        <v>1</v>
      </c>
      <c r="BP459" s="19">
        <v>0</v>
      </c>
      <c r="BQ459" s="20" t="s">
        <v>170</v>
      </c>
      <c r="BR459" s="19">
        <v>22</v>
      </c>
      <c r="BS459" s="19">
        <v>10</v>
      </c>
      <c r="BT459" s="19">
        <v>2</v>
      </c>
      <c r="BU459" s="19">
        <v>4</v>
      </c>
      <c r="BV459" s="19">
        <v>0.29599999999999999</v>
      </c>
      <c r="BW459" s="19">
        <v>0.28589999999999999</v>
      </c>
      <c r="BX459" s="19">
        <v>24</v>
      </c>
      <c r="BY459" s="19">
        <v>0</v>
      </c>
      <c r="BZ459" s="20" t="s">
        <v>176</v>
      </c>
      <c r="CA459" s="19"/>
      <c r="CB459" s="19">
        <v>0</v>
      </c>
      <c r="CC459" s="19">
        <v>1</v>
      </c>
      <c r="CD459" s="19">
        <v>23</v>
      </c>
      <c r="CE459" s="19">
        <v>4</v>
      </c>
      <c r="CF459" s="19">
        <v>1</v>
      </c>
      <c r="CG459" s="19">
        <v>0.1</v>
      </c>
    </row>
    <row r="460" spans="1:85">
      <c r="A460" s="19">
        <v>3</v>
      </c>
      <c r="B460" s="19">
        <v>8</v>
      </c>
      <c r="C460" s="19">
        <v>140</v>
      </c>
      <c r="D460" s="19">
        <v>30</v>
      </c>
      <c r="E460" s="19">
        <v>0</v>
      </c>
      <c r="F460" s="24">
        <f t="shared" si="39"/>
        <v>75</v>
      </c>
      <c r="G460" s="19">
        <v>150</v>
      </c>
      <c r="H460" s="24">
        <f t="shared" si="36"/>
        <v>15</v>
      </c>
      <c r="I460" s="24">
        <f t="shared" si="37"/>
        <v>10</v>
      </c>
      <c r="J460" s="24">
        <f t="shared" si="38"/>
        <v>80</v>
      </c>
      <c r="K460" s="47" t="str">
        <f t="shared" si="40"/>
        <v>03</v>
      </c>
      <c r="L460" s="19">
        <v>62</v>
      </c>
      <c r="M460" s="19">
        <v>0</v>
      </c>
      <c r="N460" s="19">
        <v>0</v>
      </c>
      <c r="O460" s="19">
        <v>1</v>
      </c>
      <c r="P460" s="19">
        <v>0</v>
      </c>
      <c r="Q460" s="20" t="s">
        <v>170</v>
      </c>
      <c r="R460" s="19">
        <v>42</v>
      </c>
      <c r="S460" s="19">
        <v>15</v>
      </c>
      <c r="T460" s="19">
        <v>2</v>
      </c>
      <c r="U460" s="19">
        <v>4</v>
      </c>
      <c r="V460" s="19">
        <v>0.22700000000000001</v>
      </c>
      <c r="W460" s="19">
        <v>0.20699999999999999</v>
      </c>
      <c r="X460" s="19">
        <v>24</v>
      </c>
      <c r="Y460" s="19">
        <v>0</v>
      </c>
      <c r="Z460" s="20" t="s">
        <v>176</v>
      </c>
      <c r="AA460" s="19"/>
      <c r="AB460" s="19">
        <v>0</v>
      </c>
      <c r="AC460" s="19">
        <v>1</v>
      </c>
      <c r="AD460" s="19">
        <v>23</v>
      </c>
      <c r="AE460" s="19">
        <v>4</v>
      </c>
      <c r="AF460" s="19">
        <v>1</v>
      </c>
      <c r="AG460" s="19">
        <v>0.1</v>
      </c>
      <c r="AH460" s="19">
        <v>0</v>
      </c>
      <c r="BA460" s="19">
        <v>3</v>
      </c>
      <c r="BB460" s="19">
        <v>8</v>
      </c>
      <c r="BC460" s="19">
        <v>140</v>
      </c>
      <c r="BD460" s="19">
        <v>30</v>
      </c>
      <c r="BE460" s="19">
        <v>0</v>
      </c>
      <c r="BF460" s="19">
        <v>7.4</v>
      </c>
      <c r="BG460" s="19">
        <v>150</v>
      </c>
      <c r="BH460" s="19">
        <v>17</v>
      </c>
      <c r="BI460" s="19">
        <v>80</v>
      </c>
      <c r="BJ460" s="19">
        <v>5</v>
      </c>
      <c r="BK460" s="19">
        <v>2</v>
      </c>
      <c r="BL460" s="19">
        <v>62</v>
      </c>
      <c r="BM460" s="19">
        <v>0</v>
      </c>
      <c r="BN460" s="19">
        <v>0</v>
      </c>
      <c r="BO460" s="19">
        <v>1</v>
      </c>
      <c r="BP460" s="19">
        <v>0</v>
      </c>
      <c r="BQ460" s="20" t="s">
        <v>170</v>
      </c>
      <c r="BR460" s="19">
        <v>42</v>
      </c>
      <c r="BS460" s="19">
        <v>15</v>
      </c>
      <c r="BT460" s="19">
        <v>2</v>
      </c>
      <c r="BU460" s="19">
        <v>4</v>
      </c>
      <c r="BV460" s="19">
        <v>0.22700000000000001</v>
      </c>
      <c r="BW460" s="19">
        <v>0.20699999999999999</v>
      </c>
      <c r="BX460" s="19">
        <v>24</v>
      </c>
      <c r="BY460" s="19">
        <v>0</v>
      </c>
      <c r="BZ460" s="20" t="s">
        <v>176</v>
      </c>
      <c r="CA460" s="19"/>
      <c r="CB460" s="19">
        <v>0</v>
      </c>
      <c r="CC460" s="19">
        <v>1</v>
      </c>
      <c r="CD460" s="19">
        <v>23</v>
      </c>
      <c r="CE460" s="19">
        <v>4</v>
      </c>
      <c r="CF460" s="19">
        <v>1</v>
      </c>
      <c r="CG460" s="19">
        <v>0.1</v>
      </c>
    </row>
    <row r="461" spans="1:85">
      <c r="A461" s="19">
        <v>4</v>
      </c>
      <c r="B461" s="19">
        <v>7</v>
      </c>
      <c r="C461" s="19">
        <v>90</v>
      </c>
      <c r="D461" s="19">
        <v>30</v>
      </c>
      <c r="E461" s="19">
        <v>0</v>
      </c>
      <c r="F461" s="24">
        <f t="shared" si="39"/>
        <v>55</v>
      </c>
      <c r="G461" s="19">
        <v>150</v>
      </c>
      <c r="H461" s="24">
        <f t="shared" si="36"/>
        <v>15</v>
      </c>
      <c r="I461" s="24">
        <f t="shared" si="37"/>
        <v>10</v>
      </c>
      <c r="J461" s="24">
        <f t="shared" si="38"/>
        <v>80</v>
      </c>
      <c r="K461" s="47" t="str">
        <f t="shared" si="40"/>
        <v>03</v>
      </c>
      <c r="L461" s="19">
        <v>62</v>
      </c>
      <c r="M461" s="19">
        <v>0</v>
      </c>
      <c r="N461" s="19">
        <v>0</v>
      </c>
      <c r="O461" s="19">
        <v>1</v>
      </c>
      <c r="P461" s="19">
        <v>0</v>
      </c>
      <c r="Q461" s="20" t="s">
        <v>170</v>
      </c>
      <c r="R461" s="19">
        <v>42</v>
      </c>
      <c r="S461" s="19">
        <v>15</v>
      </c>
      <c r="T461" s="19">
        <v>2</v>
      </c>
      <c r="U461" s="19">
        <v>4</v>
      </c>
      <c r="V461" s="19">
        <v>0.158</v>
      </c>
      <c r="W461" s="19">
        <v>0.14199999999999999</v>
      </c>
      <c r="X461" s="19">
        <v>24</v>
      </c>
      <c r="Y461" s="19">
        <v>0</v>
      </c>
      <c r="Z461" s="20" t="s">
        <v>176</v>
      </c>
      <c r="AA461" s="19"/>
      <c r="AB461" s="19">
        <v>0</v>
      </c>
      <c r="AC461" s="19">
        <v>1</v>
      </c>
      <c r="AD461" s="19">
        <v>23</v>
      </c>
      <c r="AE461" s="19">
        <v>4</v>
      </c>
      <c r="AF461" s="19">
        <v>1</v>
      </c>
      <c r="AG461" s="19">
        <v>0.1</v>
      </c>
      <c r="AH461" s="19">
        <v>0</v>
      </c>
      <c r="BA461" s="19">
        <v>4</v>
      </c>
      <c r="BB461" s="19">
        <v>7</v>
      </c>
      <c r="BC461" s="19">
        <v>90</v>
      </c>
      <c r="BD461" s="19">
        <v>30</v>
      </c>
      <c r="BE461" s="19">
        <v>0</v>
      </c>
      <c r="BF461" s="19">
        <v>5.4</v>
      </c>
      <c r="BG461" s="19">
        <v>150</v>
      </c>
      <c r="BH461" s="19">
        <v>17</v>
      </c>
      <c r="BI461" s="19">
        <v>80</v>
      </c>
      <c r="BJ461" s="19">
        <v>5</v>
      </c>
      <c r="BK461" s="19">
        <v>2</v>
      </c>
      <c r="BL461" s="19">
        <v>62</v>
      </c>
      <c r="BM461" s="19">
        <v>0</v>
      </c>
      <c r="BN461" s="19">
        <v>0</v>
      </c>
      <c r="BO461" s="19">
        <v>1</v>
      </c>
      <c r="BP461" s="19">
        <v>0</v>
      </c>
      <c r="BQ461" s="20" t="s">
        <v>170</v>
      </c>
      <c r="BR461" s="19">
        <v>42</v>
      </c>
      <c r="BS461" s="19">
        <v>15</v>
      </c>
      <c r="BT461" s="19">
        <v>2</v>
      </c>
      <c r="BU461" s="19">
        <v>4</v>
      </c>
      <c r="BV461" s="19">
        <v>0.158</v>
      </c>
      <c r="BW461" s="19">
        <v>0.14199999999999999</v>
      </c>
      <c r="BX461" s="19">
        <v>24</v>
      </c>
      <c r="BY461" s="19">
        <v>0</v>
      </c>
      <c r="BZ461" s="20" t="s">
        <v>176</v>
      </c>
      <c r="CA461" s="19"/>
      <c r="CB461" s="19">
        <v>0</v>
      </c>
      <c r="CC461" s="19">
        <v>1</v>
      </c>
      <c r="CD461" s="19">
        <v>23</v>
      </c>
      <c r="CE461" s="19">
        <v>4</v>
      </c>
      <c r="CF461" s="19">
        <v>1</v>
      </c>
      <c r="CG461" s="19">
        <v>0.1</v>
      </c>
    </row>
    <row r="462" spans="1:85">
      <c r="A462" s="19">
        <v>5</v>
      </c>
      <c r="B462" s="19">
        <v>6</v>
      </c>
      <c r="C462" s="19">
        <v>60</v>
      </c>
      <c r="D462" s="19">
        <v>30</v>
      </c>
      <c r="E462" s="19">
        <v>0</v>
      </c>
      <c r="F462" s="24">
        <f t="shared" si="39"/>
        <v>45</v>
      </c>
      <c r="G462" s="19">
        <v>150</v>
      </c>
      <c r="H462" s="24">
        <f t="shared" ref="H462:H525" si="41">IF(BH462="","",IF(ROUNDUP((BH462/100)*IF(BJ462&gt;100,RIGHT(BJ462,2),BJ462)*250*4/60*2/IF(BK462&gt;=10,10,1),0)&gt;15,15,ROUNDUP((BH462/100)*IF(BJ462&gt;100,RIGHT(BJ462,2),BJ462)*250*4/60*2/IF(BK462&gt;=10,10,1),0)))</f>
        <v>15</v>
      </c>
      <c r="I462" s="24">
        <f t="shared" ref="I462:I525" si="42">IF(BI462="","",ROUND(BI462*10/80,0))</f>
        <v>10</v>
      </c>
      <c r="J462" s="24">
        <f t="shared" ref="J462:J525" si="43">IF(BJ462="","",IF(BJ462&gt;100,100+IF(RIGHT(BJ462,1)*25&gt;=100,80,RIGHT(BJ462,1)*25),IF(RIGHT(BJ462,1)*25&gt;=100,80,RIGHT(BJ462,1)*25)))</f>
        <v>80</v>
      </c>
      <c r="K462" s="47" t="str">
        <f t="shared" si="40"/>
        <v>03</v>
      </c>
      <c r="L462" s="19">
        <v>62</v>
      </c>
      <c r="M462" s="19">
        <v>0</v>
      </c>
      <c r="N462" s="19">
        <v>0</v>
      </c>
      <c r="O462" s="19">
        <v>1</v>
      </c>
      <c r="P462" s="19">
        <v>0</v>
      </c>
      <c r="Q462" s="20" t="s">
        <v>170</v>
      </c>
      <c r="R462" s="19">
        <v>42</v>
      </c>
      <c r="S462" s="19">
        <v>15</v>
      </c>
      <c r="T462" s="19">
        <v>2</v>
      </c>
      <c r="U462" s="19">
        <v>4</v>
      </c>
      <c r="V462" s="19">
        <v>0.112</v>
      </c>
      <c r="W462" s="19">
        <v>0.1</v>
      </c>
      <c r="X462" s="19">
        <v>24</v>
      </c>
      <c r="Y462" s="19">
        <v>0</v>
      </c>
      <c r="Z462" s="20" t="s">
        <v>176</v>
      </c>
      <c r="AA462" s="19"/>
      <c r="AB462" s="19">
        <v>4.5</v>
      </c>
      <c r="AC462" s="19">
        <v>1</v>
      </c>
      <c r="AD462" s="19">
        <v>23</v>
      </c>
      <c r="AE462" s="19">
        <v>4</v>
      </c>
      <c r="AF462" s="19">
        <v>1</v>
      </c>
      <c r="AG462" s="19">
        <v>0.1</v>
      </c>
      <c r="AH462" s="19">
        <v>0</v>
      </c>
      <c r="BA462" s="19">
        <v>5</v>
      </c>
      <c r="BB462" s="19">
        <v>6</v>
      </c>
      <c r="BC462" s="19">
        <v>60</v>
      </c>
      <c r="BD462" s="19">
        <v>30</v>
      </c>
      <c r="BE462" s="19">
        <v>0</v>
      </c>
      <c r="BF462" s="19">
        <v>4.4000000000000004</v>
      </c>
      <c r="BG462" s="19">
        <v>150</v>
      </c>
      <c r="BH462" s="19">
        <v>17</v>
      </c>
      <c r="BI462" s="19">
        <v>80</v>
      </c>
      <c r="BJ462" s="19">
        <v>5</v>
      </c>
      <c r="BK462" s="19">
        <v>2</v>
      </c>
      <c r="BL462" s="19">
        <v>62</v>
      </c>
      <c r="BM462" s="19">
        <v>0</v>
      </c>
      <c r="BN462" s="19">
        <v>0</v>
      </c>
      <c r="BO462" s="19">
        <v>1</v>
      </c>
      <c r="BP462" s="19">
        <v>0</v>
      </c>
      <c r="BQ462" s="20" t="s">
        <v>170</v>
      </c>
      <c r="BR462" s="19">
        <v>42</v>
      </c>
      <c r="BS462" s="19">
        <v>15</v>
      </c>
      <c r="BT462" s="19">
        <v>2</v>
      </c>
      <c r="BU462" s="19">
        <v>4</v>
      </c>
      <c r="BV462" s="19">
        <v>0.112</v>
      </c>
      <c r="BW462" s="19">
        <v>0.1</v>
      </c>
      <c r="BX462" s="19">
        <v>24</v>
      </c>
      <c r="BY462" s="19">
        <v>0</v>
      </c>
      <c r="BZ462" s="20" t="s">
        <v>176</v>
      </c>
      <c r="CA462" s="19"/>
      <c r="CB462" s="19">
        <v>4.5</v>
      </c>
      <c r="CC462" s="19">
        <v>1</v>
      </c>
      <c r="CD462" s="19">
        <v>23</v>
      </c>
      <c r="CE462" s="19">
        <v>4</v>
      </c>
      <c r="CF462" s="19">
        <v>1</v>
      </c>
      <c r="CG462" s="19">
        <v>0.1</v>
      </c>
    </row>
    <row r="463" spans="1:85">
      <c r="A463" s="19">
        <v>6</v>
      </c>
      <c r="B463" s="19">
        <v>5</v>
      </c>
      <c r="C463" s="19">
        <v>30</v>
      </c>
      <c r="D463" s="19">
        <v>15</v>
      </c>
      <c r="E463" s="19">
        <v>0</v>
      </c>
      <c r="F463" s="24">
        <f t="shared" si="39"/>
        <v>35</v>
      </c>
      <c r="G463" s="19">
        <v>150</v>
      </c>
      <c r="H463" s="24">
        <f t="shared" si="41"/>
        <v>15</v>
      </c>
      <c r="I463" s="24">
        <f t="shared" si="42"/>
        <v>10</v>
      </c>
      <c r="J463" s="24">
        <f t="shared" si="43"/>
        <v>80</v>
      </c>
      <c r="K463" s="47" t="str">
        <f t="shared" si="40"/>
        <v>03</v>
      </c>
      <c r="L463" s="19">
        <v>62</v>
      </c>
      <c r="M463" s="19">
        <v>0</v>
      </c>
      <c r="N463" s="19">
        <v>0</v>
      </c>
      <c r="O463" s="19">
        <v>0</v>
      </c>
      <c r="P463" s="19">
        <v>0</v>
      </c>
      <c r="Q463" s="20" t="s">
        <v>170</v>
      </c>
      <c r="R463" s="19">
        <v>42</v>
      </c>
      <c r="S463" s="19">
        <v>15</v>
      </c>
      <c r="T463" s="19">
        <v>2</v>
      </c>
      <c r="U463" s="19">
        <v>4</v>
      </c>
      <c r="V463" s="19">
        <v>7.3999999999999996E-2</v>
      </c>
      <c r="W463" s="19">
        <v>6.5000000000000002E-2</v>
      </c>
      <c r="X463" s="19">
        <v>24</v>
      </c>
      <c r="Y463" s="19">
        <v>0</v>
      </c>
      <c r="Z463" s="20" t="s">
        <v>176</v>
      </c>
      <c r="AA463" s="19"/>
      <c r="AB463" s="19">
        <v>2.8</v>
      </c>
      <c r="AC463" s="19">
        <v>1</v>
      </c>
      <c r="AD463" s="19">
        <v>23</v>
      </c>
      <c r="AE463" s="19">
        <v>4</v>
      </c>
      <c r="AF463" s="19">
        <v>1</v>
      </c>
      <c r="AG463" s="19">
        <v>0.1</v>
      </c>
      <c r="AH463" s="19">
        <v>0</v>
      </c>
      <c r="BA463" s="19">
        <v>6</v>
      </c>
      <c r="BB463" s="19">
        <v>5</v>
      </c>
      <c r="BC463" s="19">
        <v>30</v>
      </c>
      <c r="BD463" s="19">
        <v>15</v>
      </c>
      <c r="BE463" s="19">
        <v>0</v>
      </c>
      <c r="BF463" s="19">
        <v>3.4</v>
      </c>
      <c r="BG463" s="19">
        <v>150</v>
      </c>
      <c r="BH463" s="19">
        <v>17</v>
      </c>
      <c r="BI463" s="19">
        <v>80</v>
      </c>
      <c r="BJ463" s="19">
        <v>5</v>
      </c>
      <c r="BK463" s="19">
        <v>2</v>
      </c>
      <c r="BL463" s="19">
        <v>62</v>
      </c>
      <c r="BM463" s="19">
        <v>0</v>
      </c>
      <c r="BN463" s="19">
        <v>0</v>
      </c>
      <c r="BO463" s="19">
        <v>0</v>
      </c>
      <c r="BP463" s="19">
        <v>0</v>
      </c>
      <c r="BQ463" s="20" t="s">
        <v>170</v>
      </c>
      <c r="BR463" s="19">
        <v>42</v>
      </c>
      <c r="BS463" s="19">
        <v>15</v>
      </c>
      <c r="BT463" s="19">
        <v>2</v>
      </c>
      <c r="BU463" s="19">
        <v>4</v>
      </c>
      <c r="BV463" s="19">
        <v>7.3999999999999996E-2</v>
      </c>
      <c r="BW463" s="19">
        <v>6.5000000000000002E-2</v>
      </c>
      <c r="BX463" s="19">
        <v>24</v>
      </c>
      <c r="BY463" s="19">
        <v>0</v>
      </c>
      <c r="BZ463" s="20" t="s">
        <v>176</v>
      </c>
      <c r="CA463" s="19"/>
      <c r="CB463" s="19">
        <v>2.8</v>
      </c>
      <c r="CC463" s="19">
        <v>1</v>
      </c>
      <c r="CD463" s="19">
        <v>23</v>
      </c>
      <c r="CE463" s="19">
        <v>4</v>
      </c>
      <c r="CF463" s="19">
        <v>1</v>
      </c>
      <c r="CG463" s="19">
        <v>0.1</v>
      </c>
    </row>
    <row r="464" spans="1:85">
      <c r="A464" s="19">
        <v>7</v>
      </c>
      <c r="B464" s="19">
        <v>4</v>
      </c>
      <c r="C464" s="19">
        <v>20</v>
      </c>
      <c r="D464" s="19">
        <v>10</v>
      </c>
      <c r="E464" s="19">
        <v>0</v>
      </c>
      <c r="F464" s="24">
        <f t="shared" si="39"/>
        <v>25</v>
      </c>
      <c r="G464" s="19">
        <v>150</v>
      </c>
      <c r="H464" s="24">
        <f t="shared" si="41"/>
        <v>15</v>
      </c>
      <c r="I464" s="24">
        <f t="shared" si="42"/>
        <v>10</v>
      </c>
      <c r="J464" s="24">
        <f t="shared" si="43"/>
        <v>80</v>
      </c>
      <c r="K464" s="47" t="str">
        <f t="shared" si="40"/>
        <v>00</v>
      </c>
      <c r="L464" s="19">
        <v>73</v>
      </c>
      <c r="M464" s="19">
        <v>0</v>
      </c>
      <c r="N464" s="19">
        <v>0</v>
      </c>
      <c r="O464" s="19">
        <v>0</v>
      </c>
      <c r="P464" s="19">
        <v>0</v>
      </c>
      <c r="Q464" s="20" t="s">
        <v>170</v>
      </c>
      <c r="R464" s="19">
        <v>42</v>
      </c>
      <c r="S464" s="19">
        <v>15</v>
      </c>
      <c r="T464" s="19">
        <v>2</v>
      </c>
      <c r="U464" s="19">
        <v>4</v>
      </c>
      <c r="V464" s="19">
        <v>5.1999999999999998E-2</v>
      </c>
      <c r="W464" s="19">
        <v>4.4999999999999998E-2</v>
      </c>
      <c r="X464" s="19">
        <v>24</v>
      </c>
      <c r="Y464" s="19">
        <v>0</v>
      </c>
      <c r="Z464" s="20" t="s">
        <v>176</v>
      </c>
      <c r="AA464" s="19"/>
      <c r="AB464" s="19">
        <v>2</v>
      </c>
      <c r="AC464" s="19">
        <v>1</v>
      </c>
      <c r="AD464" s="19">
        <v>23</v>
      </c>
      <c r="AE464" s="19">
        <v>4</v>
      </c>
      <c r="AF464" s="19">
        <v>1</v>
      </c>
      <c r="AG464" s="19">
        <v>0.1</v>
      </c>
      <c r="AH464" s="19">
        <v>0</v>
      </c>
      <c r="BA464" s="19">
        <v>7</v>
      </c>
      <c r="BB464" s="19">
        <v>4</v>
      </c>
      <c r="BC464" s="19">
        <v>20</v>
      </c>
      <c r="BD464" s="19">
        <v>10</v>
      </c>
      <c r="BE464" s="19">
        <v>0</v>
      </c>
      <c r="BF464" s="19">
        <v>2.4</v>
      </c>
      <c r="BG464" s="19">
        <v>150</v>
      </c>
      <c r="BH464" s="19">
        <v>17</v>
      </c>
      <c r="BI464" s="19">
        <v>80</v>
      </c>
      <c r="BJ464" s="19">
        <v>5</v>
      </c>
      <c r="BK464" s="19">
        <v>2</v>
      </c>
      <c r="BL464" s="19">
        <v>73</v>
      </c>
      <c r="BM464" s="19">
        <v>0</v>
      </c>
      <c r="BN464" s="19">
        <v>0</v>
      </c>
      <c r="BO464" s="19">
        <v>0</v>
      </c>
      <c r="BP464" s="19">
        <v>0</v>
      </c>
      <c r="BQ464" s="20" t="s">
        <v>170</v>
      </c>
      <c r="BR464" s="19">
        <v>42</v>
      </c>
      <c r="BS464" s="19">
        <v>15</v>
      </c>
      <c r="BT464" s="19">
        <v>2</v>
      </c>
      <c r="BU464" s="19">
        <v>4</v>
      </c>
      <c r="BV464" s="19">
        <v>5.1999999999999998E-2</v>
      </c>
      <c r="BW464" s="19">
        <v>4.4999999999999998E-2</v>
      </c>
      <c r="BX464" s="19">
        <v>24</v>
      </c>
      <c r="BY464" s="19">
        <v>0</v>
      </c>
      <c r="BZ464" s="20" t="s">
        <v>176</v>
      </c>
      <c r="CA464" s="19"/>
      <c r="CB464" s="19">
        <v>2</v>
      </c>
      <c r="CC464" s="19">
        <v>1</v>
      </c>
      <c r="CD464" s="19">
        <v>23</v>
      </c>
      <c r="CE464" s="19">
        <v>4</v>
      </c>
      <c r="CF464" s="19">
        <v>1</v>
      </c>
      <c r="CG464" s="19">
        <v>0.1</v>
      </c>
    </row>
    <row r="465" spans="1:85">
      <c r="A465" s="19">
        <v>8</v>
      </c>
      <c r="B465" s="19">
        <v>3</v>
      </c>
      <c r="C465" s="19">
        <v>10</v>
      </c>
      <c r="D465" s="19">
        <v>10</v>
      </c>
      <c r="E465" s="19">
        <v>0</v>
      </c>
      <c r="F465" s="24">
        <f t="shared" si="39"/>
        <v>15</v>
      </c>
      <c r="G465" s="19">
        <v>150</v>
      </c>
      <c r="H465" s="24">
        <f t="shared" si="41"/>
        <v>15</v>
      </c>
      <c r="I465" s="24">
        <f t="shared" si="42"/>
        <v>19</v>
      </c>
      <c r="J465" s="24">
        <f t="shared" si="43"/>
        <v>80</v>
      </c>
      <c r="K465" s="47" t="str">
        <f t="shared" si="40"/>
        <v>00</v>
      </c>
      <c r="L465" s="19">
        <v>73</v>
      </c>
      <c r="M465" s="19">
        <v>0</v>
      </c>
      <c r="N465" s="19">
        <v>0</v>
      </c>
      <c r="O465" s="19">
        <v>0</v>
      </c>
      <c r="P465" s="19">
        <v>0</v>
      </c>
      <c r="Q465" s="20" t="s">
        <v>170</v>
      </c>
      <c r="R465" s="19">
        <v>42</v>
      </c>
      <c r="S465" s="19">
        <v>15</v>
      </c>
      <c r="T465" s="19">
        <v>2</v>
      </c>
      <c r="U465" s="19">
        <v>4</v>
      </c>
      <c r="V465" s="19">
        <v>3.3000000000000002E-2</v>
      </c>
      <c r="W465" s="19">
        <v>2.8000000000000001E-2</v>
      </c>
      <c r="X465" s="19">
        <v>24</v>
      </c>
      <c r="Y465" s="19">
        <v>0</v>
      </c>
      <c r="Z465" s="20" t="s">
        <v>176</v>
      </c>
      <c r="AA465" s="19"/>
      <c r="AB465" s="19">
        <v>1.1200000000000001</v>
      </c>
      <c r="AC465" s="19">
        <v>1</v>
      </c>
      <c r="AD465" s="19">
        <v>23</v>
      </c>
      <c r="AE465" s="19">
        <v>4</v>
      </c>
      <c r="AF465" s="19">
        <v>1</v>
      </c>
      <c r="AG465" s="19">
        <v>0.1</v>
      </c>
      <c r="AH465" s="19">
        <v>0</v>
      </c>
      <c r="BA465" s="19">
        <v>8</v>
      </c>
      <c r="BB465" s="19">
        <v>3</v>
      </c>
      <c r="BC465" s="19">
        <v>10</v>
      </c>
      <c r="BD465" s="19">
        <v>10</v>
      </c>
      <c r="BE465" s="19">
        <v>0</v>
      </c>
      <c r="BF465" s="19">
        <v>1.4</v>
      </c>
      <c r="BG465" s="19">
        <v>150</v>
      </c>
      <c r="BH465" s="19">
        <v>17</v>
      </c>
      <c r="BI465" s="19">
        <v>150</v>
      </c>
      <c r="BJ465" s="19">
        <v>5</v>
      </c>
      <c r="BK465" s="19">
        <v>2</v>
      </c>
      <c r="BL465" s="19">
        <v>73</v>
      </c>
      <c r="BM465" s="19">
        <v>0</v>
      </c>
      <c r="BN465" s="19">
        <v>0</v>
      </c>
      <c r="BO465" s="19">
        <v>0</v>
      </c>
      <c r="BP465" s="19">
        <v>0</v>
      </c>
      <c r="BQ465" s="20" t="s">
        <v>170</v>
      </c>
      <c r="BR465" s="19">
        <v>42</v>
      </c>
      <c r="BS465" s="19">
        <v>15</v>
      </c>
      <c r="BT465" s="19">
        <v>2</v>
      </c>
      <c r="BU465" s="19">
        <v>4</v>
      </c>
      <c r="BV465" s="19">
        <v>3.3000000000000002E-2</v>
      </c>
      <c r="BW465" s="19">
        <v>2.8000000000000001E-2</v>
      </c>
      <c r="BX465" s="19">
        <v>24</v>
      </c>
      <c r="BY465" s="19">
        <v>0</v>
      </c>
      <c r="BZ465" s="20" t="s">
        <v>176</v>
      </c>
      <c r="CA465" s="19"/>
      <c r="CB465" s="19">
        <v>1.1200000000000001</v>
      </c>
      <c r="CC465" s="19">
        <v>1</v>
      </c>
      <c r="CD465" s="19">
        <v>23</v>
      </c>
      <c r="CE465" s="19">
        <v>4</v>
      </c>
      <c r="CF465" s="19">
        <v>1</v>
      </c>
      <c r="CG465" s="19">
        <v>0.1</v>
      </c>
    </row>
    <row r="466" spans="1:85">
      <c r="A466" s="19">
        <v>9</v>
      </c>
      <c r="B466" s="19">
        <v>802</v>
      </c>
      <c r="C466" s="19">
        <v>2</v>
      </c>
      <c r="D466" s="19">
        <v>15</v>
      </c>
      <c r="E466" s="19">
        <v>0</v>
      </c>
      <c r="F466" s="24">
        <f t="shared" si="39"/>
        <v>15</v>
      </c>
      <c r="G466" s="19">
        <v>180</v>
      </c>
      <c r="H466" s="24">
        <f t="shared" si="41"/>
        <v>15</v>
      </c>
      <c r="I466" s="24">
        <f t="shared" si="42"/>
        <v>19</v>
      </c>
      <c r="J466" s="24">
        <f t="shared" si="43"/>
        <v>80</v>
      </c>
      <c r="K466" s="47" t="str">
        <f t="shared" si="40"/>
        <v>00</v>
      </c>
      <c r="L466" s="19">
        <v>73</v>
      </c>
      <c r="M466" s="19">
        <v>0</v>
      </c>
      <c r="N466" s="19">
        <v>4</v>
      </c>
      <c r="O466" s="19">
        <v>0</v>
      </c>
      <c r="P466" s="19">
        <v>4</v>
      </c>
      <c r="Q466" s="20" t="s">
        <v>175</v>
      </c>
      <c r="R466" s="19">
        <v>42</v>
      </c>
      <c r="S466" s="19">
        <v>30</v>
      </c>
      <c r="T466" s="19">
        <v>2</v>
      </c>
      <c r="U466" s="19">
        <v>4</v>
      </c>
      <c r="V466" s="19">
        <v>1.2E-2</v>
      </c>
      <c r="W466" s="19">
        <v>8.9999999999999993E-3</v>
      </c>
      <c r="X466" s="19">
        <v>24</v>
      </c>
      <c r="Y466" s="19">
        <v>0</v>
      </c>
      <c r="Z466" s="20" t="s">
        <v>176</v>
      </c>
      <c r="AA466" s="19"/>
      <c r="AB466" s="19">
        <v>0.8</v>
      </c>
      <c r="AC466" s="19">
        <v>1</v>
      </c>
      <c r="AD466" s="19">
        <v>23</v>
      </c>
      <c r="AE466" s="19">
        <v>4</v>
      </c>
      <c r="AF466" s="19">
        <v>1</v>
      </c>
      <c r="AG466" s="19">
        <v>0.1</v>
      </c>
      <c r="AH466" s="19">
        <v>0</v>
      </c>
      <c r="BA466" s="19">
        <v>9</v>
      </c>
      <c r="BB466" s="19">
        <v>802</v>
      </c>
      <c r="BC466" s="19">
        <v>2</v>
      </c>
      <c r="BD466" s="19">
        <v>15</v>
      </c>
      <c r="BE466" s="19">
        <v>0</v>
      </c>
      <c r="BF466" s="19">
        <v>1.4</v>
      </c>
      <c r="BG466" s="19">
        <v>180</v>
      </c>
      <c r="BH466" s="19">
        <v>17</v>
      </c>
      <c r="BI466" s="19">
        <v>150</v>
      </c>
      <c r="BJ466" s="19">
        <v>5</v>
      </c>
      <c r="BK466" s="19">
        <v>2</v>
      </c>
      <c r="BL466" s="19">
        <v>73</v>
      </c>
      <c r="BM466" s="19">
        <v>0</v>
      </c>
      <c r="BN466" s="19">
        <v>4</v>
      </c>
      <c r="BO466" s="19">
        <v>0</v>
      </c>
      <c r="BP466" s="19">
        <v>4</v>
      </c>
      <c r="BQ466" s="20" t="s">
        <v>175</v>
      </c>
      <c r="BR466" s="19">
        <v>42</v>
      </c>
      <c r="BS466" s="19">
        <v>30</v>
      </c>
      <c r="BT466" s="19">
        <v>2</v>
      </c>
      <c r="BU466" s="19">
        <v>4</v>
      </c>
      <c r="BV466" s="19">
        <v>1.2E-2</v>
      </c>
      <c r="BW466" s="19">
        <v>8.9999999999999993E-3</v>
      </c>
      <c r="BX466" s="19">
        <v>24</v>
      </c>
      <c r="BY466" s="19">
        <v>0</v>
      </c>
      <c r="BZ466" s="20" t="s">
        <v>176</v>
      </c>
      <c r="CA466" s="19"/>
      <c r="CB466" s="19">
        <v>0.8</v>
      </c>
      <c r="CC466" s="19">
        <v>1</v>
      </c>
      <c r="CD466" s="19">
        <v>23</v>
      </c>
      <c r="CE466" s="19">
        <v>4</v>
      </c>
      <c r="CF466" s="19">
        <v>1</v>
      </c>
      <c r="CG466" s="19">
        <v>0.1</v>
      </c>
    </row>
    <row r="467" spans="1:85">
      <c r="A467" s="19">
        <v>10</v>
      </c>
      <c r="B467" s="19">
        <v>802</v>
      </c>
      <c r="C467" s="19">
        <v>1</v>
      </c>
      <c r="D467" s="19">
        <v>9</v>
      </c>
      <c r="E467" s="19">
        <v>0</v>
      </c>
      <c r="F467" s="24">
        <f t="shared" si="39"/>
        <v>7.9999999999999991</v>
      </c>
      <c r="G467" s="19">
        <v>110</v>
      </c>
      <c r="H467" s="24">
        <f t="shared" si="41"/>
        <v>15</v>
      </c>
      <c r="I467" s="24">
        <f t="shared" si="42"/>
        <v>19</v>
      </c>
      <c r="J467" s="24">
        <f t="shared" si="43"/>
        <v>50</v>
      </c>
      <c r="K467" s="47" t="str">
        <f t="shared" si="40"/>
        <v>00</v>
      </c>
      <c r="L467" s="19">
        <v>73</v>
      </c>
      <c r="M467" s="19">
        <v>0</v>
      </c>
      <c r="N467" s="19">
        <v>40</v>
      </c>
      <c r="O467" s="19">
        <v>10</v>
      </c>
      <c r="P467" s="19">
        <v>1</v>
      </c>
      <c r="Q467" s="20" t="s">
        <v>175</v>
      </c>
      <c r="R467" s="19">
        <v>32</v>
      </c>
      <c r="S467" s="19">
        <v>30</v>
      </c>
      <c r="T467" s="19">
        <v>2</v>
      </c>
      <c r="U467" s="19">
        <v>2</v>
      </c>
      <c r="V467" s="19">
        <v>1E-3</v>
      </c>
      <c r="W467" s="19">
        <v>0.02</v>
      </c>
      <c r="X467" s="19">
        <v>24</v>
      </c>
      <c r="Y467" s="19">
        <v>2.4</v>
      </c>
      <c r="Z467" s="20" t="s">
        <v>178</v>
      </c>
      <c r="AA467" s="19">
        <v>312</v>
      </c>
      <c r="AB467" s="19">
        <v>0.32</v>
      </c>
      <c r="AC467" s="19">
        <v>1</v>
      </c>
      <c r="AD467" s="19">
        <v>23</v>
      </c>
      <c r="AE467" s="19">
        <v>4</v>
      </c>
      <c r="AF467" s="19">
        <v>1</v>
      </c>
      <c r="AG467" s="19">
        <v>0.1</v>
      </c>
      <c r="AH467" s="19">
        <v>0</v>
      </c>
      <c r="BA467" s="19">
        <v>10</v>
      </c>
      <c r="BB467" s="19">
        <v>802</v>
      </c>
      <c r="BC467" s="19">
        <v>1</v>
      </c>
      <c r="BD467" s="19">
        <v>9</v>
      </c>
      <c r="BE467" s="19">
        <v>0</v>
      </c>
      <c r="BF467" s="19">
        <v>0.7</v>
      </c>
      <c r="BG467" s="19">
        <v>110</v>
      </c>
      <c r="BH467" s="19">
        <v>28</v>
      </c>
      <c r="BI467" s="19">
        <v>150</v>
      </c>
      <c r="BJ467" s="19">
        <v>2</v>
      </c>
      <c r="BK467" s="19">
        <v>2</v>
      </c>
      <c r="BL467" s="19">
        <v>73</v>
      </c>
      <c r="BM467" s="19">
        <v>0</v>
      </c>
      <c r="BN467" s="19">
        <v>40</v>
      </c>
      <c r="BO467" s="19">
        <v>10</v>
      </c>
      <c r="BP467" s="19">
        <v>1</v>
      </c>
      <c r="BQ467" s="20" t="s">
        <v>175</v>
      </c>
      <c r="BR467" s="19">
        <v>32</v>
      </c>
      <c r="BS467" s="19">
        <v>30</v>
      </c>
      <c r="BT467" s="19">
        <v>2</v>
      </c>
      <c r="BU467" s="19">
        <v>2</v>
      </c>
      <c r="BV467" s="19">
        <v>1E-3</v>
      </c>
      <c r="BW467" s="19">
        <v>0.02</v>
      </c>
      <c r="BX467" s="19">
        <v>24</v>
      </c>
      <c r="BY467" s="19">
        <v>2.4</v>
      </c>
      <c r="BZ467" s="20" t="s">
        <v>178</v>
      </c>
      <c r="CA467" s="19">
        <v>312</v>
      </c>
      <c r="CB467" s="19">
        <v>0.32</v>
      </c>
      <c r="CC467" s="19">
        <v>1</v>
      </c>
      <c r="CD467" s="19">
        <v>23</v>
      </c>
      <c r="CE467" s="19">
        <v>4</v>
      </c>
      <c r="CF467" s="19">
        <v>1</v>
      </c>
      <c r="CG467" s="19">
        <v>0.1</v>
      </c>
    </row>
    <row r="468" spans="1:85">
      <c r="A468" s="19">
        <v>11</v>
      </c>
      <c r="B468" s="19">
        <v>802</v>
      </c>
      <c r="C468" s="19">
        <v>1</v>
      </c>
      <c r="D468" s="19">
        <v>9</v>
      </c>
      <c r="E468" s="19">
        <v>0</v>
      </c>
      <c r="F468" s="24">
        <f t="shared" si="39"/>
        <v>7.9999999999999991</v>
      </c>
      <c r="G468" s="19">
        <v>110</v>
      </c>
      <c r="H468" s="24">
        <f t="shared" si="41"/>
        <v>15</v>
      </c>
      <c r="I468" s="24">
        <f t="shared" si="42"/>
        <v>19</v>
      </c>
      <c r="J468" s="24">
        <f t="shared" si="43"/>
        <v>50</v>
      </c>
      <c r="K468" s="47" t="str">
        <f t="shared" si="40"/>
        <v>00</v>
      </c>
      <c r="L468" s="19">
        <v>73</v>
      </c>
      <c r="M468" s="19">
        <v>0</v>
      </c>
      <c r="N468" s="19">
        <v>40</v>
      </c>
      <c r="O468" s="19">
        <v>10</v>
      </c>
      <c r="P468" s="19">
        <v>1</v>
      </c>
      <c r="Q468" s="20" t="s">
        <v>175</v>
      </c>
      <c r="R468" s="19">
        <v>32</v>
      </c>
      <c r="S468" s="19">
        <v>30</v>
      </c>
      <c r="T468" s="19">
        <v>2</v>
      </c>
      <c r="U468" s="19">
        <v>2</v>
      </c>
      <c r="V468" s="19">
        <v>2.1000000000000001E-2</v>
      </c>
      <c r="W468" s="19">
        <v>5.0000000000000001E-3</v>
      </c>
      <c r="X468" s="19">
        <v>24</v>
      </c>
      <c r="Y468" s="19">
        <v>2.4</v>
      </c>
      <c r="Z468" s="20" t="s">
        <v>178</v>
      </c>
      <c r="AA468" s="19">
        <v>312</v>
      </c>
      <c r="AB468" s="19">
        <v>0.32</v>
      </c>
      <c r="AC468" s="19">
        <v>1</v>
      </c>
      <c r="AD468" s="19">
        <v>23</v>
      </c>
      <c r="AE468" s="19">
        <v>4</v>
      </c>
      <c r="AF468" s="19">
        <v>1</v>
      </c>
      <c r="AG468" s="19">
        <v>0.1</v>
      </c>
      <c r="AH468" s="19">
        <v>0</v>
      </c>
      <c r="BA468" s="19">
        <v>11</v>
      </c>
      <c r="BB468" s="19">
        <v>802</v>
      </c>
      <c r="BC468" s="19">
        <v>1</v>
      </c>
      <c r="BD468" s="19">
        <v>9</v>
      </c>
      <c r="BE468" s="19">
        <v>0</v>
      </c>
      <c r="BF468" s="19">
        <v>0.7</v>
      </c>
      <c r="BG468" s="19">
        <v>110</v>
      </c>
      <c r="BH468" s="19">
        <v>28</v>
      </c>
      <c r="BI468" s="19">
        <v>150</v>
      </c>
      <c r="BJ468" s="19">
        <v>2</v>
      </c>
      <c r="BK468" s="19">
        <v>2</v>
      </c>
      <c r="BL468" s="19">
        <v>73</v>
      </c>
      <c r="BM468" s="19">
        <v>0</v>
      </c>
      <c r="BN468" s="19">
        <v>40</v>
      </c>
      <c r="BO468" s="19">
        <v>10</v>
      </c>
      <c r="BP468" s="19">
        <v>1</v>
      </c>
      <c r="BQ468" s="20" t="s">
        <v>175</v>
      </c>
      <c r="BR468" s="19">
        <v>32</v>
      </c>
      <c r="BS468" s="19">
        <v>30</v>
      </c>
      <c r="BT468" s="19">
        <v>2</v>
      </c>
      <c r="BU468" s="19">
        <v>2</v>
      </c>
      <c r="BV468" s="19">
        <v>2.1000000000000001E-2</v>
      </c>
      <c r="BW468" s="19">
        <v>5.0000000000000001E-3</v>
      </c>
      <c r="BX468" s="19">
        <v>24</v>
      </c>
      <c r="BY468" s="19">
        <v>2.4</v>
      </c>
      <c r="BZ468" s="20" t="s">
        <v>178</v>
      </c>
      <c r="CA468" s="19">
        <v>312</v>
      </c>
      <c r="CB468" s="19">
        <v>0.32</v>
      </c>
      <c r="CC468" s="19">
        <v>1</v>
      </c>
      <c r="CD468" s="19">
        <v>23</v>
      </c>
      <c r="CE468" s="19">
        <v>4</v>
      </c>
      <c r="CF468" s="19">
        <v>1</v>
      </c>
      <c r="CG468" s="19">
        <v>0.1</v>
      </c>
    </row>
    <row r="469" spans="1:85">
      <c r="A469" s="19">
        <v>12</v>
      </c>
      <c r="B469" s="19">
        <v>801</v>
      </c>
      <c r="C469" s="19">
        <v>1</v>
      </c>
      <c r="D469" s="19">
        <v>3</v>
      </c>
      <c r="E469" s="19">
        <v>0</v>
      </c>
      <c r="F469" s="24">
        <f t="shared" si="39"/>
        <v>5</v>
      </c>
      <c r="G469" s="19">
        <v>90</v>
      </c>
      <c r="H469" s="24">
        <f t="shared" si="41"/>
        <v>5</v>
      </c>
      <c r="I469" s="24">
        <f t="shared" si="42"/>
        <v>30</v>
      </c>
      <c r="J469" s="24">
        <f t="shared" si="43"/>
        <v>50</v>
      </c>
      <c r="K469" s="47" t="str">
        <f t="shared" si="40"/>
        <v>10</v>
      </c>
      <c r="L469" s="19">
        <v>86</v>
      </c>
      <c r="M469" s="19">
        <v>0</v>
      </c>
      <c r="N469" s="19">
        <v>0</v>
      </c>
      <c r="O469" s="19">
        <v>10</v>
      </c>
      <c r="P469" s="19">
        <v>0</v>
      </c>
      <c r="Q469" s="20" t="s">
        <v>175</v>
      </c>
      <c r="R469" s="19">
        <v>31</v>
      </c>
      <c r="S469" s="19">
        <v>30</v>
      </c>
      <c r="T469" s="19">
        <v>2</v>
      </c>
      <c r="U469" s="19">
        <v>2</v>
      </c>
      <c r="V469" s="19">
        <v>-2E-3</v>
      </c>
      <c r="W469" s="19">
        <v>1.7999999999999999E-2</v>
      </c>
      <c r="X469" s="19">
        <v>24</v>
      </c>
      <c r="Y469" s="19">
        <v>3.6</v>
      </c>
      <c r="Z469" s="20" t="s">
        <v>178</v>
      </c>
      <c r="AA469" s="19">
        <v>2359</v>
      </c>
      <c r="AB469" s="19">
        <v>0.1</v>
      </c>
      <c r="AC469" s="19">
        <v>1</v>
      </c>
      <c r="AD469" s="19">
        <v>23</v>
      </c>
      <c r="AE469" s="19">
        <v>4</v>
      </c>
      <c r="AF469" s="19">
        <v>1</v>
      </c>
      <c r="AG469" s="19">
        <v>0.1</v>
      </c>
      <c r="AH469" s="19">
        <v>0</v>
      </c>
      <c r="BA469" s="19">
        <v>12</v>
      </c>
      <c r="BB469" s="19">
        <v>801</v>
      </c>
      <c r="BC469" s="19">
        <v>1</v>
      </c>
      <c r="BD469" s="19">
        <v>3</v>
      </c>
      <c r="BE469" s="19">
        <v>0</v>
      </c>
      <c r="BF469" s="19">
        <v>0.4</v>
      </c>
      <c r="BG469" s="19">
        <v>90</v>
      </c>
      <c r="BH469" s="19">
        <v>62</v>
      </c>
      <c r="BI469" s="19">
        <v>240</v>
      </c>
      <c r="BJ469" s="19">
        <v>2</v>
      </c>
      <c r="BK469" s="19">
        <v>12</v>
      </c>
      <c r="BL469" s="19">
        <v>86</v>
      </c>
      <c r="BM469" s="19">
        <v>0</v>
      </c>
      <c r="BN469" s="19">
        <v>0</v>
      </c>
      <c r="BO469" s="19">
        <v>10</v>
      </c>
      <c r="BP469" s="19">
        <v>0</v>
      </c>
      <c r="BQ469" s="20" t="s">
        <v>175</v>
      </c>
      <c r="BR469" s="19">
        <v>31</v>
      </c>
      <c r="BS469" s="19">
        <v>30</v>
      </c>
      <c r="BT469" s="19">
        <v>2</v>
      </c>
      <c r="BU469" s="19">
        <v>2</v>
      </c>
      <c r="BV469" s="19">
        <v>-2E-3</v>
      </c>
      <c r="BW469" s="19">
        <v>1.7999999999999999E-2</v>
      </c>
      <c r="BX469" s="19">
        <v>24</v>
      </c>
      <c r="BY469" s="19">
        <v>3.6</v>
      </c>
      <c r="BZ469" s="20" t="s">
        <v>178</v>
      </c>
      <c r="CA469" s="19">
        <v>2359</v>
      </c>
      <c r="CB469" s="19">
        <v>0.1</v>
      </c>
      <c r="CC469" s="19">
        <v>1</v>
      </c>
      <c r="CD469" s="19">
        <v>23</v>
      </c>
      <c r="CE469" s="19">
        <v>4</v>
      </c>
      <c r="CF469" s="19">
        <v>1</v>
      </c>
      <c r="CG469" s="19">
        <v>0.1</v>
      </c>
    </row>
    <row r="470" spans="1:85">
      <c r="A470" s="19">
        <v>13</v>
      </c>
      <c r="B470" s="19">
        <v>801</v>
      </c>
      <c r="C470" s="19">
        <v>1</v>
      </c>
      <c r="D470" s="19">
        <v>3</v>
      </c>
      <c r="E470" s="19">
        <v>0</v>
      </c>
      <c r="F470" s="24">
        <f t="shared" si="39"/>
        <v>5</v>
      </c>
      <c r="G470" s="19">
        <v>90</v>
      </c>
      <c r="H470" s="24">
        <f t="shared" si="41"/>
        <v>5</v>
      </c>
      <c r="I470" s="24">
        <f t="shared" si="42"/>
        <v>30</v>
      </c>
      <c r="J470" s="24">
        <f t="shared" si="43"/>
        <v>50</v>
      </c>
      <c r="K470" s="47" t="str">
        <f t="shared" si="40"/>
        <v>10</v>
      </c>
      <c r="L470" s="19">
        <v>86</v>
      </c>
      <c r="M470" s="19">
        <v>0</v>
      </c>
      <c r="N470" s="19">
        <v>0</v>
      </c>
      <c r="O470" s="19">
        <v>10</v>
      </c>
      <c r="P470" s="19">
        <v>0</v>
      </c>
      <c r="Q470" s="20" t="s">
        <v>175</v>
      </c>
      <c r="R470" s="19">
        <v>31</v>
      </c>
      <c r="S470" s="19">
        <v>30</v>
      </c>
      <c r="T470" s="19">
        <v>2</v>
      </c>
      <c r="U470" s="19">
        <v>2</v>
      </c>
      <c r="V470" s="19">
        <v>1.7999999999999999E-2</v>
      </c>
      <c r="W470" s="19">
        <v>3.0000000000000001E-3</v>
      </c>
      <c r="X470" s="19">
        <v>24</v>
      </c>
      <c r="Y470" s="19">
        <v>3.6</v>
      </c>
      <c r="Z470" s="20" t="s">
        <v>178</v>
      </c>
      <c r="AA470" s="19">
        <v>447</v>
      </c>
      <c r="AB470" s="19">
        <v>0.1</v>
      </c>
      <c r="AC470" s="19">
        <v>1</v>
      </c>
      <c r="AD470" s="19">
        <v>23</v>
      </c>
      <c r="AE470" s="19">
        <v>4</v>
      </c>
      <c r="AF470" s="19">
        <v>1</v>
      </c>
      <c r="AG470" s="19">
        <v>0.1</v>
      </c>
      <c r="AH470" s="19">
        <v>0</v>
      </c>
      <c r="BA470" s="19">
        <v>13</v>
      </c>
      <c r="BB470" s="19">
        <v>801</v>
      </c>
      <c r="BC470" s="19">
        <v>1</v>
      </c>
      <c r="BD470" s="19">
        <v>3</v>
      </c>
      <c r="BE470" s="19">
        <v>0</v>
      </c>
      <c r="BF470" s="19">
        <v>0.4</v>
      </c>
      <c r="BG470" s="19">
        <v>90</v>
      </c>
      <c r="BH470" s="19">
        <v>62</v>
      </c>
      <c r="BI470" s="19">
        <v>240</v>
      </c>
      <c r="BJ470" s="19">
        <v>2</v>
      </c>
      <c r="BK470" s="19">
        <v>12</v>
      </c>
      <c r="BL470" s="19">
        <v>86</v>
      </c>
      <c r="BM470" s="19">
        <v>0</v>
      </c>
      <c r="BN470" s="19">
        <v>0</v>
      </c>
      <c r="BO470" s="19">
        <v>10</v>
      </c>
      <c r="BP470" s="19">
        <v>0</v>
      </c>
      <c r="BQ470" s="20" t="s">
        <v>175</v>
      </c>
      <c r="BR470" s="19">
        <v>31</v>
      </c>
      <c r="BS470" s="19">
        <v>30</v>
      </c>
      <c r="BT470" s="19">
        <v>2</v>
      </c>
      <c r="BU470" s="19">
        <v>2</v>
      </c>
      <c r="BV470" s="19">
        <v>1.7999999999999999E-2</v>
      </c>
      <c r="BW470" s="19">
        <v>3.0000000000000001E-3</v>
      </c>
      <c r="BX470" s="19">
        <v>24</v>
      </c>
      <c r="BY470" s="19">
        <v>3.6</v>
      </c>
      <c r="BZ470" s="20" t="s">
        <v>178</v>
      </c>
      <c r="CA470" s="19">
        <v>447</v>
      </c>
      <c r="CB470" s="19">
        <v>0.1</v>
      </c>
      <c r="CC470" s="19">
        <v>1</v>
      </c>
      <c r="CD470" s="19">
        <v>23</v>
      </c>
      <c r="CE470" s="19">
        <v>4</v>
      </c>
      <c r="CF470" s="19">
        <v>1</v>
      </c>
      <c r="CG470" s="19">
        <v>0.1</v>
      </c>
    </row>
    <row r="471" spans="1:85">
      <c r="A471" s="19"/>
      <c r="B471" s="19"/>
      <c r="C471" s="19"/>
      <c r="D471" s="19"/>
      <c r="E471" s="19"/>
      <c r="F471" s="24" t="str">
        <f t="shared" si="39"/>
        <v/>
      </c>
      <c r="G471" s="19"/>
      <c r="H471" s="24" t="str">
        <f t="shared" si="41"/>
        <v/>
      </c>
      <c r="I471" s="24" t="str">
        <f t="shared" si="42"/>
        <v/>
      </c>
      <c r="J471" s="24" t="str">
        <f t="shared" si="43"/>
        <v/>
      </c>
      <c r="K471" s="47" t="str">
        <f t="shared" si="40"/>
        <v/>
      </c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>
        <v>0</v>
      </c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  <c r="BY471" s="19"/>
      <c r="BZ471" s="19"/>
      <c r="CA471" s="19"/>
      <c r="CB471" s="19"/>
      <c r="CC471" s="19"/>
      <c r="CD471" s="19"/>
      <c r="CE471" s="19"/>
      <c r="CF471" s="19"/>
      <c r="CG471" s="19"/>
    </row>
    <row r="472" spans="1:85">
      <c r="A472" s="19">
        <v>1</v>
      </c>
      <c r="B472" s="19">
        <v>9</v>
      </c>
      <c r="C472" s="19">
        <v>600</v>
      </c>
      <c r="D472" s="19">
        <v>100</v>
      </c>
      <c r="E472" s="19">
        <v>0</v>
      </c>
      <c r="F472" s="24">
        <f t="shared" si="39"/>
        <v>150</v>
      </c>
      <c r="G472" s="19">
        <v>45</v>
      </c>
      <c r="H472" s="24">
        <f t="shared" si="41"/>
        <v>15</v>
      </c>
      <c r="I472" s="24">
        <f t="shared" si="42"/>
        <v>6</v>
      </c>
      <c r="J472" s="24">
        <f t="shared" si="43"/>
        <v>80</v>
      </c>
      <c r="K472" s="47" t="str">
        <f t="shared" si="40"/>
        <v>03</v>
      </c>
      <c r="L472" s="19">
        <v>22</v>
      </c>
      <c r="M472" s="19">
        <v>0</v>
      </c>
      <c r="N472" s="19">
        <v>0</v>
      </c>
      <c r="O472" s="19">
        <v>1</v>
      </c>
      <c r="P472" s="19">
        <v>0</v>
      </c>
      <c r="Q472" s="20" t="s">
        <v>170</v>
      </c>
      <c r="R472" s="19">
        <v>22</v>
      </c>
      <c r="S472" s="19">
        <v>10</v>
      </c>
      <c r="T472" s="19">
        <v>2</v>
      </c>
      <c r="U472" s="19">
        <v>4</v>
      </c>
      <c r="V472" s="19">
        <v>0.46100000000000002</v>
      </c>
      <c r="W472" s="19">
        <v>0.5</v>
      </c>
      <c r="X472" s="20">
        <v>24</v>
      </c>
      <c r="Y472" s="20">
        <v>0</v>
      </c>
      <c r="Z472" s="20" t="s">
        <v>176</v>
      </c>
      <c r="AA472" s="19"/>
      <c r="AB472" s="19">
        <v>0</v>
      </c>
      <c r="AC472" s="19">
        <v>1</v>
      </c>
      <c r="AD472" s="19">
        <v>23</v>
      </c>
      <c r="AE472" s="19">
        <v>4</v>
      </c>
      <c r="AF472" s="19">
        <v>1</v>
      </c>
      <c r="AG472" s="19">
        <v>0.32</v>
      </c>
      <c r="AH472" s="19">
        <v>0</v>
      </c>
      <c r="BA472" s="19">
        <v>1</v>
      </c>
      <c r="BB472" s="19">
        <v>9</v>
      </c>
      <c r="BC472" s="19">
        <v>600</v>
      </c>
      <c r="BD472" s="19">
        <v>100</v>
      </c>
      <c r="BE472" s="19">
        <v>0</v>
      </c>
      <c r="BF472" s="19">
        <v>15</v>
      </c>
      <c r="BG472" s="19">
        <v>45</v>
      </c>
      <c r="BH472" s="19">
        <v>10</v>
      </c>
      <c r="BI472" s="19">
        <v>45</v>
      </c>
      <c r="BJ472" s="19">
        <v>5</v>
      </c>
      <c r="BK472" s="19">
        <v>2</v>
      </c>
      <c r="BL472" s="19">
        <v>22</v>
      </c>
      <c r="BM472" s="19">
        <v>0</v>
      </c>
      <c r="BN472" s="19">
        <v>0</v>
      </c>
      <c r="BO472" s="19">
        <v>1</v>
      </c>
      <c r="BP472" s="19">
        <v>0</v>
      </c>
      <c r="BQ472" s="20" t="s">
        <v>170</v>
      </c>
      <c r="BR472" s="19">
        <v>22</v>
      </c>
      <c r="BS472" s="19">
        <v>10</v>
      </c>
      <c r="BT472" s="19">
        <v>2</v>
      </c>
      <c r="BU472" s="19">
        <v>4</v>
      </c>
      <c r="BV472" s="19">
        <v>0.46100000000000002</v>
      </c>
      <c r="BW472" s="19">
        <v>0.5</v>
      </c>
      <c r="BX472" s="20">
        <v>24</v>
      </c>
      <c r="BY472" s="20">
        <v>0</v>
      </c>
      <c r="BZ472" s="20" t="s">
        <v>176</v>
      </c>
      <c r="CA472" s="19"/>
      <c r="CB472" s="19">
        <v>0</v>
      </c>
      <c r="CC472" s="19">
        <v>1</v>
      </c>
      <c r="CD472" s="19">
        <v>23</v>
      </c>
      <c r="CE472" s="19">
        <v>4</v>
      </c>
      <c r="CF472" s="19">
        <v>1</v>
      </c>
      <c r="CG472" s="19">
        <v>0.32</v>
      </c>
    </row>
    <row r="473" spans="1:85">
      <c r="A473" s="19">
        <v>2</v>
      </c>
      <c r="B473" s="19">
        <v>8</v>
      </c>
      <c r="C473" s="19">
        <v>360</v>
      </c>
      <c r="D473" s="19">
        <v>50</v>
      </c>
      <c r="E473" s="19">
        <v>0</v>
      </c>
      <c r="F473" s="24">
        <f t="shared" si="39"/>
        <v>120</v>
      </c>
      <c r="G473" s="19">
        <v>60</v>
      </c>
      <c r="H473" s="24">
        <f t="shared" si="41"/>
        <v>15</v>
      </c>
      <c r="I473" s="24">
        <f t="shared" si="42"/>
        <v>10</v>
      </c>
      <c r="J473" s="24">
        <f t="shared" si="43"/>
        <v>80</v>
      </c>
      <c r="K473" s="47" t="str">
        <f t="shared" si="40"/>
        <v>03</v>
      </c>
      <c r="L473" s="19">
        <v>22</v>
      </c>
      <c r="M473" s="19">
        <v>0</v>
      </c>
      <c r="N473" s="19">
        <v>0</v>
      </c>
      <c r="O473" s="19">
        <v>1</v>
      </c>
      <c r="P473" s="19">
        <v>0</v>
      </c>
      <c r="Q473" s="20" t="s">
        <v>170</v>
      </c>
      <c r="R473" s="19">
        <v>22</v>
      </c>
      <c r="S473" s="19">
        <v>10</v>
      </c>
      <c r="T473" s="19">
        <v>2</v>
      </c>
      <c r="U473" s="19">
        <v>4</v>
      </c>
      <c r="V473" s="19">
        <v>0.29499999999999998</v>
      </c>
      <c r="W473" s="19">
        <v>0.28499999999999998</v>
      </c>
      <c r="X473" s="19">
        <v>24</v>
      </c>
      <c r="Y473" s="19">
        <v>0</v>
      </c>
      <c r="Z473" s="20" t="s">
        <v>176</v>
      </c>
      <c r="AA473" s="19"/>
      <c r="AB473" s="19">
        <v>0</v>
      </c>
      <c r="AC473" s="19">
        <v>1</v>
      </c>
      <c r="AD473" s="19">
        <v>23</v>
      </c>
      <c r="AE473" s="19">
        <v>4</v>
      </c>
      <c r="AF473" s="19">
        <v>1</v>
      </c>
      <c r="AG473" s="19">
        <v>0.32</v>
      </c>
      <c r="AH473" s="19">
        <v>0</v>
      </c>
      <c r="BA473" s="19">
        <v>2</v>
      </c>
      <c r="BB473" s="19">
        <v>8</v>
      </c>
      <c r="BC473" s="19">
        <v>360</v>
      </c>
      <c r="BD473" s="19">
        <v>50</v>
      </c>
      <c r="BE473" s="19">
        <v>0</v>
      </c>
      <c r="BF473" s="19">
        <v>12</v>
      </c>
      <c r="BG473" s="19">
        <v>60</v>
      </c>
      <c r="BH473" s="19">
        <v>17</v>
      </c>
      <c r="BI473" s="19">
        <v>80</v>
      </c>
      <c r="BJ473" s="19">
        <v>5</v>
      </c>
      <c r="BK473" s="19">
        <v>2</v>
      </c>
      <c r="BL473" s="19">
        <v>22</v>
      </c>
      <c r="BM473" s="19">
        <v>0</v>
      </c>
      <c r="BN473" s="19">
        <v>0</v>
      </c>
      <c r="BO473" s="19">
        <v>1</v>
      </c>
      <c r="BP473" s="19">
        <v>0</v>
      </c>
      <c r="BQ473" s="20" t="s">
        <v>170</v>
      </c>
      <c r="BR473" s="19">
        <v>22</v>
      </c>
      <c r="BS473" s="19">
        <v>10</v>
      </c>
      <c r="BT473" s="19">
        <v>2</v>
      </c>
      <c r="BU473" s="19">
        <v>4</v>
      </c>
      <c r="BV473" s="19">
        <v>0.29499999999999998</v>
      </c>
      <c r="BW473" s="19">
        <v>0.28499999999999998</v>
      </c>
      <c r="BX473" s="19">
        <v>24</v>
      </c>
      <c r="BY473" s="19">
        <v>0</v>
      </c>
      <c r="BZ473" s="20" t="s">
        <v>176</v>
      </c>
      <c r="CA473" s="19"/>
      <c r="CB473" s="19">
        <v>0</v>
      </c>
      <c r="CC473" s="19">
        <v>1</v>
      </c>
      <c r="CD473" s="19">
        <v>23</v>
      </c>
      <c r="CE473" s="19">
        <v>4</v>
      </c>
      <c r="CF473" s="19">
        <v>1</v>
      </c>
      <c r="CG473" s="19">
        <v>0.32</v>
      </c>
    </row>
    <row r="474" spans="1:85">
      <c r="A474" s="19">
        <v>3</v>
      </c>
      <c r="B474" s="19">
        <v>7</v>
      </c>
      <c r="C474" s="19">
        <v>140</v>
      </c>
      <c r="D474" s="19">
        <v>30</v>
      </c>
      <c r="E474" s="19">
        <v>0</v>
      </c>
      <c r="F474" s="24">
        <f t="shared" si="39"/>
        <v>75</v>
      </c>
      <c r="G474" s="19">
        <v>150</v>
      </c>
      <c r="H474" s="24">
        <f t="shared" si="41"/>
        <v>15</v>
      </c>
      <c r="I474" s="24">
        <f t="shared" si="42"/>
        <v>10</v>
      </c>
      <c r="J474" s="24">
        <f t="shared" si="43"/>
        <v>80</v>
      </c>
      <c r="K474" s="47" t="str">
        <f t="shared" si="40"/>
        <v>03</v>
      </c>
      <c r="L474" s="19">
        <v>62</v>
      </c>
      <c r="M474" s="19">
        <v>0</v>
      </c>
      <c r="N474" s="19">
        <v>0</v>
      </c>
      <c r="O474" s="19">
        <v>1</v>
      </c>
      <c r="P474" s="19">
        <v>0</v>
      </c>
      <c r="Q474" s="20" t="s">
        <v>170</v>
      </c>
      <c r="R474" s="19">
        <v>42</v>
      </c>
      <c r="S474" s="19">
        <v>15</v>
      </c>
      <c r="T474" s="19">
        <v>2</v>
      </c>
      <c r="U474" s="19">
        <v>4</v>
      </c>
      <c r="V474" s="19">
        <v>0.22600000000000001</v>
      </c>
      <c r="W474" s="19">
        <v>0.20610000000000001</v>
      </c>
      <c r="X474" s="19">
        <v>24</v>
      </c>
      <c r="Y474" s="19">
        <v>0</v>
      </c>
      <c r="Z474" s="20" t="s">
        <v>176</v>
      </c>
      <c r="AA474" s="19"/>
      <c r="AB474" s="19">
        <v>0</v>
      </c>
      <c r="AC474" s="19">
        <v>1</v>
      </c>
      <c r="AD474" s="19">
        <v>23</v>
      </c>
      <c r="AE474" s="19">
        <v>4</v>
      </c>
      <c r="AF474" s="19">
        <v>1</v>
      </c>
      <c r="AG474" s="19">
        <v>0.32</v>
      </c>
      <c r="AH474" s="19">
        <v>0</v>
      </c>
      <c r="BA474" s="19">
        <v>3</v>
      </c>
      <c r="BB474" s="19">
        <v>7</v>
      </c>
      <c r="BC474" s="19">
        <v>140</v>
      </c>
      <c r="BD474" s="19">
        <v>30</v>
      </c>
      <c r="BE474" s="19">
        <v>0</v>
      </c>
      <c r="BF474" s="19">
        <v>7.4</v>
      </c>
      <c r="BG474" s="19">
        <v>150</v>
      </c>
      <c r="BH474" s="19">
        <v>17</v>
      </c>
      <c r="BI474" s="19">
        <v>80</v>
      </c>
      <c r="BJ474" s="19">
        <v>5</v>
      </c>
      <c r="BK474" s="19">
        <v>2</v>
      </c>
      <c r="BL474" s="19">
        <v>62</v>
      </c>
      <c r="BM474" s="19">
        <v>0</v>
      </c>
      <c r="BN474" s="19">
        <v>0</v>
      </c>
      <c r="BO474" s="19">
        <v>1</v>
      </c>
      <c r="BP474" s="19">
        <v>0</v>
      </c>
      <c r="BQ474" s="20" t="s">
        <v>170</v>
      </c>
      <c r="BR474" s="19">
        <v>42</v>
      </c>
      <c r="BS474" s="19">
        <v>15</v>
      </c>
      <c r="BT474" s="19">
        <v>2</v>
      </c>
      <c r="BU474" s="19">
        <v>4</v>
      </c>
      <c r="BV474" s="19">
        <v>0.22600000000000001</v>
      </c>
      <c r="BW474" s="19">
        <v>0.20610000000000001</v>
      </c>
      <c r="BX474" s="19">
        <v>24</v>
      </c>
      <c r="BY474" s="19">
        <v>0</v>
      </c>
      <c r="BZ474" s="20" t="s">
        <v>176</v>
      </c>
      <c r="CA474" s="19"/>
      <c r="CB474" s="19">
        <v>0</v>
      </c>
      <c r="CC474" s="19">
        <v>1</v>
      </c>
      <c r="CD474" s="19">
        <v>23</v>
      </c>
      <c r="CE474" s="19">
        <v>4</v>
      </c>
      <c r="CF474" s="19">
        <v>1</v>
      </c>
      <c r="CG474" s="19">
        <v>0.32</v>
      </c>
    </row>
    <row r="475" spans="1:85">
      <c r="A475" s="19">
        <v>4</v>
      </c>
      <c r="B475" s="19">
        <v>6</v>
      </c>
      <c r="C475" s="19">
        <v>90</v>
      </c>
      <c r="D475" s="19">
        <v>30</v>
      </c>
      <c r="E475" s="19">
        <v>0</v>
      </c>
      <c r="F475" s="24">
        <f t="shared" si="39"/>
        <v>55</v>
      </c>
      <c r="G475" s="19">
        <v>150</v>
      </c>
      <c r="H475" s="24">
        <f t="shared" si="41"/>
        <v>15</v>
      </c>
      <c r="I475" s="24">
        <f t="shared" si="42"/>
        <v>10</v>
      </c>
      <c r="J475" s="24">
        <f t="shared" si="43"/>
        <v>80</v>
      </c>
      <c r="K475" s="47" t="str">
        <f t="shared" si="40"/>
        <v>03</v>
      </c>
      <c r="L475" s="19">
        <v>62</v>
      </c>
      <c r="M475" s="19">
        <v>0</v>
      </c>
      <c r="N475" s="19">
        <v>0</v>
      </c>
      <c r="O475" s="19">
        <v>1</v>
      </c>
      <c r="P475" s="19">
        <v>0</v>
      </c>
      <c r="Q475" s="20" t="s">
        <v>170</v>
      </c>
      <c r="R475" s="19">
        <v>42</v>
      </c>
      <c r="S475" s="19">
        <v>15</v>
      </c>
      <c r="T475" s="19">
        <v>2</v>
      </c>
      <c r="U475" s="19">
        <v>4</v>
      </c>
      <c r="V475" s="19">
        <v>0.157</v>
      </c>
      <c r="W475" s="19">
        <v>0.1411</v>
      </c>
      <c r="X475" s="19">
        <v>24</v>
      </c>
      <c r="Y475" s="19">
        <v>0</v>
      </c>
      <c r="Z475" s="20" t="s">
        <v>176</v>
      </c>
      <c r="AA475" s="19"/>
      <c r="AB475" s="19">
        <v>0</v>
      </c>
      <c r="AC475" s="19">
        <v>1</v>
      </c>
      <c r="AD475" s="19">
        <v>23</v>
      </c>
      <c r="AE475" s="19">
        <v>4</v>
      </c>
      <c r="AF475" s="19">
        <v>1</v>
      </c>
      <c r="AG475" s="19">
        <v>0.32</v>
      </c>
      <c r="AH475" s="19">
        <v>0</v>
      </c>
      <c r="BA475" s="19">
        <v>4</v>
      </c>
      <c r="BB475" s="19">
        <v>6</v>
      </c>
      <c r="BC475" s="19">
        <v>90</v>
      </c>
      <c r="BD475" s="19">
        <v>30</v>
      </c>
      <c r="BE475" s="19">
        <v>0</v>
      </c>
      <c r="BF475" s="19">
        <v>5.4</v>
      </c>
      <c r="BG475" s="19">
        <v>150</v>
      </c>
      <c r="BH475" s="19">
        <v>17</v>
      </c>
      <c r="BI475" s="19">
        <v>80</v>
      </c>
      <c r="BJ475" s="19">
        <v>5</v>
      </c>
      <c r="BK475" s="19">
        <v>2</v>
      </c>
      <c r="BL475" s="19">
        <v>62</v>
      </c>
      <c r="BM475" s="19">
        <v>0</v>
      </c>
      <c r="BN475" s="19">
        <v>0</v>
      </c>
      <c r="BO475" s="19">
        <v>1</v>
      </c>
      <c r="BP475" s="19">
        <v>0</v>
      </c>
      <c r="BQ475" s="20" t="s">
        <v>170</v>
      </c>
      <c r="BR475" s="19">
        <v>42</v>
      </c>
      <c r="BS475" s="19">
        <v>15</v>
      </c>
      <c r="BT475" s="19">
        <v>2</v>
      </c>
      <c r="BU475" s="19">
        <v>4</v>
      </c>
      <c r="BV475" s="19">
        <v>0.157</v>
      </c>
      <c r="BW475" s="19">
        <v>0.1411</v>
      </c>
      <c r="BX475" s="19">
        <v>24</v>
      </c>
      <c r="BY475" s="19">
        <v>0</v>
      </c>
      <c r="BZ475" s="20" t="s">
        <v>176</v>
      </c>
      <c r="CA475" s="19"/>
      <c r="CB475" s="19">
        <v>0</v>
      </c>
      <c r="CC475" s="19">
        <v>1</v>
      </c>
      <c r="CD475" s="19">
        <v>23</v>
      </c>
      <c r="CE475" s="19">
        <v>4</v>
      </c>
      <c r="CF475" s="19">
        <v>1</v>
      </c>
      <c r="CG475" s="19">
        <v>0.32</v>
      </c>
    </row>
    <row r="476" spans="1:85">
      <c r="A476" s="19">
        <v>5</v>
      </c>
      <c r="B476" s="19">
        <v>5</v>
      </c>
      <c r="C476" s="19">
        <v>60</v>
      </c>
      <c r="D476" s="19">
        <v>30</v>
      </c>
      <c r="E476" s="19">
        <v>0</v>
      </c>
      <c r="F476" s="24">
        <f t="shared" si="39"/>
        <v>45</v>
      </c>
      <c r="G476" s="19">
        <v>150</v>
      </c>
      <c r="H476" s="24">
        <f t="shared" si="41"/>
        <v>15</v>
      </c>
      <c r="I476" s="24">
        <f t="shared" si="42"/>
        <v>10</v>
      </c>
      <c r="J476" s="24">
        <f t="shared" si="43"/>
        <v>80</v>
      </c>
      <c r="K476" s="47" t="str">
        <f t="shared" si="40"/>
        <v>03</v>
      </c>
      <c r="L476" s="19">
        <v>62</v>
      </c>
      <c r="M476" s="19">
        <v>0</v>
      </c>
      <c r="N476" s="19">
        <v>0</v>
      </c>
      <c r="O476" s="19">
        <v>1</v>
      </c>
      <c r="P476" s="19">
        <v>0</v>
      </c>
      <c r="Q476" s="20" t="s">
        <v>170</v>
      </c>
      <c r="R476" s="19">
        <v>42</v>
      </c>
      <c r="S476" s="19">
        <v>15</v>
      </c>
      <c r="T476" s="19">
        <v>2</v>
      </c>
      <c r="U476" s="19">
        <v>4</v>
      </c>
      <c r="V476" s="19">
        <v>0.111</v>
      </c>
      <c r="W476" s="19">
        <v>9.9099999999999994E-2</v>
      </c>
      <c r="X476" s="19">
        <v>24</v>
      </c>
      <c r="Y476" s="19">
        <v>0</v>
      </c>
      <c r="Z476" s="20" t="s">
        <v>176</v>
      </c>
      <c r="AA476" s="19"/>
      <c r="AB476" s="19">
        <v>4.5</v>
      </c>
      <c r="AC476" s="19">
        <v>1</v>
      </c>
      <c r="AD476" s="19">
        <v>23</v>
      </c>
      <c r="AE476" s="19">
        <v>4</v>
      </c>
      <c r="AF476" s="19">
        <v>1</v>
      </c>
      <c r="AG476" s="19">
        <v>0.32</v>
      </c>
      <c r="AH476" s="19">
        <v>0</v>
      </c>
      <c r="BA476" s="19">
        <v>5</v>
      </c>
      <c r="BB476" s="19">
        <v>5</v>
      </c>
      <c r="BC476" s="19">
        <v>60</v>
      </c>
      <c r="BD476" s="19">
        <v>30</v>
      </c>
      <c r="BE476" s="19">
        <v>0</v>
      </c>
      <c r="BF476" s="19">
        <v>4.4000000000000004</v>
      </c>
      <c r="BG476" s="19">
        <v>150</v>
      </c>
      <c r="BH476" s="19">
        <v>17</v>
      </c>
      <c r="BI476" s="19">
        <v>80</v>
      </c>
      <c r="BJ476" s="19">
        <v>5</v>
      </c>
      <c r="BK476" s="19">
        <v>2</v>
      </c>
      <c r="BL476" s="19">
        <v>62</v>
      </c>
      <c r="BM476" s="19">
        <v>0</v>
      </c>
      <c r="BN476" s="19">
        <v>0</v>
      </c>
      <c r="BO476" s="19">
        <v>1</v>
      </c>
      <c r="BP476" s="19">
        <v>0</v>
      </c>
      <c r="BQ476" s="20" t="s">
        <v>170</v>
      </c>
      <c r="BR476" s="19">
        <v>42</v>
      </c>
      <c r="BS476" s="19">
        <v>15</v>
      </c>
      <c r="BT476" s="19">
        <v>2</v>
      </c>
      <c r="BU476" s="19">
        <v>4</v>
      </c>
      <c r="BV476" s="19">
        <v>0.111</v>
      </c>
      <c r="BW476" s="19">
        <v>9.9099999999999994E-2</v>
      </c>
      <c r="BX476" s="19">
        <v>24</v>
      </c>
      <c r="BY476" s="19">
        <v>0</v>
      </c>
      <c r="BZ476" s="20" t="s">
        <v>176</v>
      </c>
      <c r="CA476" s="19"/>
      <c r="CB476" s="19">
        <v>4.5</v>
      </c>
      <c r="CC476" s="19">
        <v>1</v>
      </c>
      <c r="CD476" s="19">
        <v>23</v>
      </c>
      <c r="CE476" s="19">
        <v>4</v>
      </c>
      <c r="CF476" s="19">
        <v>1</v>
      </c>
      <c r="CG476" s="19">
        <v>0.32</v>
      </c>
    </row>
    <row r="477" spans="1:85">
      <c r="A477" s="19">
        <v>6</v>
      </c>
      <c r="B477" s="19">
        <v>4</v>
      </c>
      <c r="C477" s="19">
        <v>30</v>
      </c>
      <c r="D477" s="19">
        <v>15</v>
      </c>
      <c r="E477" s="19">
        <v>0</v>
      </c>
      <c r="F477" s="24">
        <f t="shared" si="39"/>
        <v>35</v>
      </c>
      <c r="G477" s="19">
        <v>150</v>
      </c>
      <c r="H477" s="24">
        <f t="shared" si="41"/>
        <v>15</v>
      </c>
      <c r="I477" s="24">
        <f t="shared" si="42"/>
        <v>10</v>
      </c>
      <c r="J477" s="24">
        <f t="shared" si="43"/>
        <v>80</v>
      </c>
      <c r="K477" s="47" t="str">
        <f t="shared" si="40"/>
        <v>03</v>
      </c>
      <c r="L477" s="19">
        <v>62</v>
      </c>
      <c r="M477" s="19">
        <v>0</v>
      </c>
      <c r="N477" s="19">
        <v>0</v>
      </c>
      <c r="O477" s="19">
        <v>0</v>
      </c>
      <c r="P477" s="19">
        <v>0</v>
      </c>
      <c r="Q477" s="20" t="s">
        <v>170</v>
      </c>
      <c r="R477" s="19">
        <v>42</v>
      </c>
      <c r="S477" s="19">
        <v>15</v>
      </c>
      <c r="T477" s="19">
        <v>2</v>
      </c>
      <c r="U477" s="19">
        <v>4</v>
      </c>
      <c r="V477" s="19">
        <v>7.2999999999999995E-2</v>
      </c>
      <c r="W477" s="19">
        <v>6.4100000000000004E-2</v>
      </c>
      <c r="X477" s="19">
        <v>24</v>
      </c>
      <c r="Y477" s="19">
        <v>0</v>
      </c>
      <c r="Z477" s="20" t="s">
        <v>176</v>
      </c>
      <c r="AA477" s="19"/>
      <c r="AB477" s="19">
        <v>2.8</v>
      </c>
      <c r="AC477" s="19">
        <v>1</v>
      </c>
      <c r="AD477" s="19">
        <v>23</v>
      </c>
      <c r="AE477" s="19">
        <v>4</v>
      </c>
      <c r="AF477" s="19">
        <v>1</v>
      </c>
      <c r="AG477" s="19">
        <v>0.32</v>
      </c>
      <c r="AH477" s="19">
        <v>0</v>
      </c>
      <c r="BA477" s="19">
        <v>6</v>
      </c>
      <c r="BB477" s="19">
        <v>4</v>
      </c>
      <c r="BC477" s="19">
        <v>30</v>
      </c>
      <c r="BD477" s="19">
        <v>15</v>
      </c>
      <c r="BE477" s="19">
        <v>0</v>
      </c>
      <c r="BF477" s="19">
        <v>3.4</v>
      </c>
      <c r="BG477" s="19">
        <v>150</v>
      </c>
      <c r="BH477" s="19">
        <v>17</v>
      </c>
      <c r="BI477" s="19">
        <v>80</v>
      </c>
      <c r="BJ477" s="19">
        <v>5</v>
      </c>
      <c r="BK477" s="19">
        <v>2</v>
      </c>
      <c r="BL477" s="19">
        <v>62</v>
      </c>
      <c r="BM477" s="19">
        <v>0</v>
      </c>
      <c r="BN477" s="19">
        <v>0</v>
      </c>
      <c r="BO477" s="19">
        <v>0</v>
      </c>
      <c r="BP477" s="19">
        <v>0</v>
      </c>
      <c r="BQ477" s="20" t="s">
        <v>170</v>
      </c>
      <c r="BR477" s="19">
        <v>42</v>
      </c>
      <c r="BS477" s="19">
        <v>15</v>
      </c>
      <c r="BT477" s="19">
        <v>2</v>
      </c>
      <c r="BU477" s="19">
        <v>4</v>
      </c>
      <c r="BV477" s="19">
        <v>7.2999999999999995E-2</v>
      </c>
      <c r="BW477" s="19">
        <v>6.4100000000000004E-2</v>
      </c>
      <c r="BX477" s="19">
        <v>24</v>
      </c>
      <c r="BY477" s="19">
        <v>0</v>
      </c>
      <c r="BZ477" s="20" t="s">
        <v>176</v>
      </c>
      <c r="CA477" s="19"/>
      <c r="CB477" s="19">
        <v>2.8</v>
      </c>
      <c r="CC477" s="19">
        <v>1</v>
      </c>
      <c r="CD477" s="19">
        <v>23</v>
      </c>
      <c r="CE477" s="19">
        <v>4</v>
      </c>
      <c r="CF477" s="19">
        <v>1</v>
      </c>
      <c r="CG477" s="19">
        <v>0.32</v>
      </c>
    </row>
    <row r="478" spans="1:85">
      <c r="A478" s="19">
        <v>7</v>
      </c>
      <c r="B478" s="19">
        <v>3</v>
      </c>
      <c r="C478" s="19">
        <v>20</v>
      </c>
      <c r="D478" s="19">
        <v>10</v>
      </c>
      <c r="E478" s="19">
        <v>0</v>
      </c>
      <c r="F478" s="24">
        <f t="shared" si="39"/>
        <v>25</v>
      </c>
      <c r="G478" s="19">
        <v>150</v>
      </c>
      <c r="H478" s="24">
        <f t="shared" si="41"/>
        <v>15</v>
      </c>
      <c r="I478" s="24">
        <f t="shared" si="42"/>
        <v>10</v>
      </c>
      <c r="J478" s="24">
        <f t="shared" si="43"/>
        <v>80</v>
      </c>
      <c r="K478" s="47" t="str">
        <f t="shared" si="40"/>
        <v>00</v>
      </c>
      <c r="L478" s="19">
        <v>73</v>
      </c>
      <c r="M478" s="19">
        <v>0</v>
      </c>
      <c r="N478" s="19">
        <v>0</v>
      </c>
      <c r="O478" s="19">
        <v>0</v>
      </c>
      <c r="P478" s="19">
        <v>0</v>
      </c>
      <c r="Q478" s="20" t="s">
        <v>170</v>
      </c>
      <c r="R478" s="19">
        <v>42</v>
      </c>
      <c r="S478" s="19">
        <v>15</v>
      </c>
      <c r="T478" s="19">
        <v>2</v>
      </c>
      <c r="U478" s="19">
        <v>4</v>
      </c>
      <c r="V478" s="19">
        <v>5.0999999999999997E-2</v>
      </c>
      <c r="W478" s="19">
        <v>4.41E-2</v>
      </c>
      <c r="X478" s="19">
        <v>24</v>
      </c>
      <c r="Y478" s="19">
        <v>0</v>
      </c>
      <c r="Z478" s="20" t="s">
        <v>176</v>
      </c>
      <c r="AA478" s="19"/>
      <c r="AB478" s="19">
        <v>2</v>
      </c>
      <c r="AC478" s="19">
        <v>1</v>
      </c>
      <c r="AD478" s="19">
        <v>23</v>
      </c>
      <c r="AE478" s="19">
        <v>4</v>
      </c>
      <c r="AF478" s="19">
        <v>1</v>
      </c>
      <c r="AG478" s="19">
        <v>0.32</v>
      </c>
      <c r="AH478" s="19">
        <v>0</v>
      </c>
      <c r="BA478" s="19">
        <v>7</v>
      </c>
      <c r="BB478" s="19">
        <v>3</v>
      </c>
      <c r="BC478" s="19">
        <v>20</v>
      </c>
      <c r="BD478" s="19">
        <v>10</v>
      </c>
      <c r="BE478" s="19">
        <v>0</v>
      </c>
      <c r="BF478" s="19">
        <v>2.4</v>
      </c>
      <c r="BG478" s="19">
        <v>150</v>
      </c>
      <c r="BH478" s="19">
        <v>17</v>
      </c>
      <c r="BI478" s="19">
        <v>80</v>
      </c>
      <c r="BJ478" s="19">
        <v>5</v>
      </c>
      <c r="BK478" s="19">
        <v>2</v>
      </c>
      <c r="BL478" s="19">
        <v>73</v>
      </c>
      <c r="BM478" s="19">
        <v>0</v>
      </c>
      <c r="BN478" s="19">
        <v>0</v>
      </c>
      <c r="BO478" s="19">
        <v>0</v>
      </c>
      <c r="BP478" s="19">
        <v>0</v>
      </c>
      <c r="BQ478" s="20" t="s">
        <v>170</v>
      </c>
      <c r="BR478" s="19">
        <v>42</v>
      </c>
      <c r="BS478" s="19">
        <v>15</v>
      </c>
      <c r="BT478" s="19">
        <v>2</v>
      </c>
      <c r="BU478" s="19">
        <v>4</v>
      </c>
      <c r="BV478" s="19">
        <v>5.0999999999999997E-2</v>
      </c>
      <c r="BW478" s="19">
        <v>4.41E-2</v>
      </c>
      <c r="BX478" s="19">
        <v>24</v>
      </c>
      <c r="BY478" s="19">
        <v>0</v>
      </c>
      <c r="BZ478" s="20" t="s">
        <v>176</v>
      </c>
      <c r="CA478" s="19"/>
      <c r="CB478" s="19">
        <v>2</v>
      </c>
      <c r="CC478" s="19">
        <v>1</v>
      </c>
      <c r="CD478" s="19">
        <v>23</v>
      </c>
      <c r="CE478" s="19">
        <v>4</v>
      </c>
      <c r="CF478" s="19">
        <v>1</v>
      </c>
      <c r="CG478" s="19">
        <v>0.32</v>
      </c>
    </row>
    <row r="479" spans="1:85">
      <c r="A479" s="19">
        <v>8</v>
      </c>
      <c r="B479" s="19">
        <v>2</v>
      </c>
      <c r="C479" s="19">
        <v>10</v>
      </c>
      <c r="D479" s="19">
        <v>10</v>
      </c>
      <c r="E479" s="19">
        <v>0</v>
      </c>
      <c r="F479" s="24">
        <f t="shared" si="39"/>
        <v>15</v>
      </c>
      <c r="G479" s="19">
        <v>160</v>
      </c>
      <c r="H479" s="24">
        <f t="shared" si="41"/>
        <v>15</v>
      </c>
      <c r="I479" s="24">
        <f t="shared" si="42"/>
        <v>19</v>
      </c>
      <c r="J479" s="24">
        <f t="shared" si="43"/>
        <v>80</v>
      </c>
      <c r="K479" s="47" t="str">
        <f t="shared" si="40"/>
        <v>00</v>
      </c>
      <c r="L479" s="19">
        <v>73</v>
      </c>
      <c r="M479" s="19">
        <v>0</v>
      </c>
      <c r="N479" s="19">
        <v>0</v>
      </c>
      <c r="O479" s="19">
        <v>0</v>
      </c>
      <c r="P479" s="19">
        <v>0</v>
      </c>
      <c r="Q479" s="20" t="s">
        <v>170</v>
      </c>
      <c r="R479" s="19">
        <v>42</v>
      </c>
      <c r="S479" s="19">
        <v>15</v>
      </c>
      <c r="T479" s="19">
        <v>2</v>
      </c>
      <c r="U479" s="19">
        <v>4</v>
      </c>
      <c r="V479" s="19">
        <v>3.2000000000000001E-2</v>
      </c>
      <c r="W479" s="19">
        <v>2.7099999999999999E-2</v>
      </c>
      <c r="X479" s="19">
        <v>24</v>
      </c>
      <c r="Y479" s="19">
        <v>0</v>
      </c>
      <c r="Z479" s="20" t="s">
        <v>176</v>
      </c>
      <c r="AA479" s="19"/>
      <c r="AB479" s="19">
        <v>1.1200000000000001</v>
      </c>
      <c r="AC479" s="19">
        <v>1</v>
      </c>
      <c r="AD479" s="19">
        <v>23</v>
      </c>
      <c r="AE479" s="19">
        <v>4</v>
      </c>
      <c r="AF479" s="19">
        <v>1</v>
      </c>
      <c r="AG479" s="19">
        <v>0.32</v>
      </c>
      <c r="AH479" s="19">
        <v>0</v>
      </c>
      <c r="BA479" s="19">
        <v>8</v>
      </c>
      <c r="BB479" s="19">
        <v>2</v>
      </c>
      <c r="BC479" s="19">
        <v>10</v>
      </c>
      <c r="BD479" s="19">
        <v>10</v>
      </c>
      <c r="BE479" s="19">
        <v>0</v>
      </c>
      <c r="BF479" s="19">
        <v>1.4</v>
      </c>
      <c r="BG479" s="19">
        <v>160</v>
      </c>
      <c r="BH479" s="19">
        <v>17</v>
      </c>
      <c r="BI479" s="19">
        <v>150</v>
      </c>
      <c r="BJ479" s="19">
        <v>5</v>
      </c>
      <c r="BK479" s="19">
        <v>2</v>
      </c>
      <c r="BL479" s="19">
        <v>73</v>
      </c>
      <c r="BM479" s="19">
        <v>0</v>
      </c>
      <c r="BN479" s="19">
        <v>0</v>
      </c>
      <c r="BO479" s="19">
        <v>0</v>
      </c>
      <c r="BP479" s="19">
        <v>0</v>
      </c>
      <c r="BQ479" s="20" t="s">
        <v>170</v>
      </c>
      <c r="BR479" s="19">
        <v>42</v>
      </c>
      <c r="BS479" s="19">
        <v>15</v>
      </c>
      <c r="BT479" s="19">
        <v>2</v>
      </c>
      <c r="BU479" s="19">
        <v>4</v>
      </c>
      <c r="BV479" s="19">
        <v>3.2000000000000001E-2</v>
      </c>
      <c r="BW479" s="19">
        <v>2.7099999999999999E-2</v>
      </c>
      <c r="BX479" s="19">
        <v>24</v>
      </c>
      <c r="BY479" s="19">
        <v>0</v>
      </c>
      <c r="BZ479" s="20" t="s">
        <v>176</v>
      </c>
      <c r="CA479" s="19"/>
      <c r="CB479" s="19">
        <v>1.1200000000000001</v>
      </c>
      <c r="CC479" s="19">
        <v>1</v>
      </c>
      <c r="CD479" s="19">
        <v>23</v>
      </c>
      <c r="CE479" s="19">
        <v>4</v>
      </c>
      <c r="CF479" s="19">
        <v>1</v>
      </c>
      <c r="CG479" s="19">
        <v>0.32</v>
      </c>
    </row>
    <row r="480" spans="1:85">
      <c r="A480" s="19">
        <v>9</v>
      </c>
      <c r="B480" s="19">
        <v>801</v>
      </c>
      <c r="C480" s="19">
        <v>2</v>
      </c>
      <c r="D480" s="19">
        <v>15</v>
      </c>
      <c r="E480" s="19">
        <v>0</v>
      </c>
      <c r="F480" s="24">
        <f t="shared" si="39"/>
        <v>15</v>
      </c>
      <c r="G480" s="19">
        <v>180</v>
      </c>
      <c r="H480" s="24">
        <f t="shared" si="41"/>
        <v>15</v>
      </c>
      <c r="I480" s="24">
        <f t="shared" si="42"/>
        <v>19</v>
      </c>
      <c r="J480" s="24">
        <f t="shared" si="43"/>
        <v>80</v>
      </c>
      <c r="K480" s="47" t="str">
        <f t="shared" si="40"/>
        <v>00</v>
      </c>
      <c r="L480" s="19">
        <v>73</v>
      </c>
      <c r="M480" s="19">
        <v>0</v>
      </c>
      <c r="N480" s="19">
        <v>4</v>
      </c>
      <c r="O480" s="19">
        <v>0</v>
      </c>
      <c r="P480" s="19">
        <v>4</v>
      </c>
      <c r="Q480" s="20" t="s">
        <v>175</v>
      </c>
      <c r="R480" s="19">
        <v>42</v>
      </c>
      <c r="S480" s="19">
        <v>30</v>
      </c>
      <c r="T480" s="19">
        <v>2</v>
      </c>
      <c r="U480" s="19">
        <v>4</v>
      </c>
      <c r="V480" s="19">
        <v>1.0999999999999999E-2</v>
      </c>
      <c r="W480" s="19">
        <v>8.2000000000000007E-3</v>
      </c>
      <c r="X480" s="19">
        <v>24</v>
      </c>
      <c r="Y480" s="19">
        <v>0</v>
      </c>
      <c r="Z480" s="20" t="s">
        <v>176</v>
      </c>
      <c r="AA480" s="19"/>
      <c r="AB480" s="19">
        <v>0.8</v>
      </c>
      <c r="AC480" s="19">
        <v>1</v>
      </c>
      <c r="AD480" s="19">
        <v>23</v>
      </c>
      <c r="AE480" s="19">
        <v>4</v>
      </c>
      <c r="AF480" s="19">
        <v>1</v>
      </c>
      <c r="AG480" s="19">
        <v>0.32</v>
      </c>
      <c r="AH480" s="19">
        <v>0</v>
      </c>
      <c r="BA480" s="19">
        <v>9</v>
      </c>
      <c r="BB480" s="19">
        <v>801</v>
      </c>
      <c r="BC480" s="19">
        <v>2</v>
      </c>
      <c r="BD480" s="19">
        <v>15</v>
      </c>
      <c r="BE480" s="19">
        <v>0</v>
      </c>
      <c r="BF480" s="19">
        <v>1.4</v>
      </c>
      <c r="BG480" s="19">
        <v>180</v>
      </c>
      <c r="BH480" s="19">
        <v>17</v>
      </c>
      <c r="BI480" s="19">
        <v>150</v>
      </c>
      <c r="BJ480" s="19">
        <v>5</v>
      </c>
      <c r="BK480" s="19">
        <v>2</v>
      </c>
      <c r="BL480" s="19">
        <v>73</v>
      </c>
      <c r="BM480" s="19">
        <v>0</v>
      </c>
      <c r="BN480" s="19">
        <v>4</v>
      </c>
      <c r="BO480" s="19">
        <v>0</v>
      </c>
      <c r="BP480" s="19">
        <v>4</v>
      </c>
      <c r="BQ480" s="20" t="s">
        <v>175</v>
      </c>
      <c r="BR480" s="19">
        <v>42</v>
      </c>
      <c r="BS480" s="19">
        <v>30</v>
      </c>
      <c r="BT480" s="19">
        <v>2</v>
      </c>
      <c r="BU480" s="19">
        <v>4</v>
      </c>
      <c r="BV480" s="19">
        <v>1.0999999999999999E-2</v>
      </c>
      <c r="BW480" s="19">
        <v>8.2000000000000007E-3</v>
      </c>
      <c r="BX480" s="19">
        <v>24</v>
      </c>
      <c r="BY480" s="19">
        <v>0</v>
      </c>
      <c r="BZ480" s="20" t="s">
        <v>176</v>
      </c>
      <c r="CA480" s="19"/>
      <c r="CB480" s="19">
        <v>0.8</v>
      </c>
      <c r="CC480" s="19">
        <v>1</v>
      </c>
      <c r="CD480" s="19">
        <v>23</v>
      </c>
      <c r="CE480" s="19">
        <v>4</v>
      </c>
      <c r="CF480" s="19">
        <v>1</v>
      </c>
      <c r="CG480" s="19">
        <v>0.32</v>
      </c>
    </row>
    <row r="481" spans="1:85">
      <c r="A481" s="19">
        <v>10</v>
      </c>
      <c r="B481" s="19">
        <v>801</v>
      </c>
      <c r="C481" s="19">
        <v>1</v>
      </c>
      <c r="D481" s="19">
        <v>9</v>
      </c>
      <c r="E481" s="19">
        <v>0</v>
      </c>
      <c r="F481" s="24">
        <f t="shared" si="39"/>
        <v>7.9999999999999991</v>
      </c>
      <c r="G481" s="19">
        <v>110</v>
      </c>
      <c r="H481" s="24">
        <f t="shared" si="41"/>
        <v>15</v>
      </c>
      <c r="I481" s="24">
        <f t="shared" si="42"/>
        <v>19</v>
      </c>
      <c r="J481" s="24">
        <f t="shared" si="43"/>
        <v>50</v>
      </c>
      <c r="K481" s="47" t="str">
        <f t="shared" si="40"/>
        <v>00</v>
      </c>
      <c r="L481" s="19">
        <v>73</v>
      </c>
      <c r="M481" s="19">
        <v>0</v>
      </c>
      <c r="N481" s="19">
        <v>40</v>
      </c>
      <c r="O481" s="19">
        <v>10</v>
      </c>
      <c r="P481" s="19">
        <v>1</v>
      </c>
      <c r="Q481" s="20" t="s">
        <v>175</v>
      </c>
      <c r="R481" s="19">
        <v>32</v>
      </c>
      <c r="S481" s="19">
        <v>30</v>
      </c>
      <c r="T481" s="19">
        <v>3</v>
      </c>
      <c r="U481" s="19">
        <v>2</v>
      </c>
      <c r="V481" s="19">
        <v>1E-3</v>
      </c>
      <c r="W481" s="19">
        <v>0.02</v>
      </c>
      <c r="X481" s="19">
        <v>24</v>
      </c>
      <c r="Y481" s="19">
        <v>2.4</v>
      </c>
      <c r="Z481" s="20" t="s">
        <v>178</v>
      </c>
      <c r="AA481" s="19">
        <v>312</v>
      </c>
      <c r="AB481" s="19">
        <v>0.32</v>
      </c>
      <c r="AC481" s="19">
        <v>1</v>
      </c>
      <c r="AD481" s="19">
        <v>23</v>
      </c>
      <c r="AE481" s="19">
        <v>4</v>
      </c>
      <c r="AF481" s="19">
        <v>1</v>
      </c>
      <c r="AG481" s="19">
        <v>0.32</v>
      </c>
      <c r="AH481" s="19">
        <v>0</v>
      </c>
      <c r="BA481" s="19">
        <v>10</v>
      </c>
      <c r="BB481" s="19">
        <v>801</v>
      </c>
      <c r="BC481" s="19">
        <v>1</v>
      </c>
      <c r="BD481" s="19">
        <v>9</v>
      </c>
      <c r="BE481" s="19">
        <v>0</v>
      </c>
      <c r="BF481" s="19">
        <v>0.7</v>
      </c>
      <c r="BG481" s="19">
        <v>110</v>
      </c>
      <c r="BH481" s="19">
        <v>28</v>
      </c>
      <c r="BI481" s="19">
        <v>150</v>
      </c>
      <c r="BJ481" s="19">
        <v>2</v>
      </c>
      <c r="BK481" s="19">
        <v>2</v>
      </c>
      <c r="BL481" s="19">
        <v>73</v>
      </c>
      <c r="BM481" s="19">
        <v>0</v>
      </c>
      <c r="BN481" s="19">
        <v>40</v>
      </c>
      <c r="BO481" s="19">
        <v>10</v>
      </c>
      <c r="BP481" s="19">
        <v>1</v>
      </c>
      <c r="BQ481" s="20" t="s">
        <v>175</v>
      </c>
      <c r="BR481" s="19">
        <v>32</v>
      </c>
      <c r="BS481" s="19">
        <v>30</v>
      </c>
      <c r="BT481" s="19">
        <v>3</v>
      </c>
      <c r="BU481" s="19">
        <v>2</v>
      </c>
      <c r="BV481" s="19">
        <v>1E-3</v>
      </c>
      <c r="BW481" s="19">
        <v>0.02</v>
      </c>
      <c r="BX481" s="19">
        <v>24</v>
      </c>
      <c r="BY481" s="19">
        <v>2.4</v>
      </c>
      <c r="BZ481" s="20" t="s">
        <v>178</v>
      </c>
      <c r="CA481" s="19">
        <v>312</v>
      </c>
      <c r="CB481" s="19">
        <v>0.32</v>
      </c>
      <c r="CC481" s="19">
        <v>1</v>
      </c>
      <c r="CD481" s="19">
        <v>23</v>
      </c>
      <c r="CE481" s="19">
        <v>4</v>
      </c>
      <c r="CF481" s="19">
        <v>1</v>
      </c>
      <c r="CG481" s="19">
        <v>0.32</v>
      </c>
    </row>
    <row r="482" spans="1:85">
      <c r="A482" s="19">
        <v>11</v>
      </c>
      <c r="B482" s="19">
        <v>801</v>
      </c>
      <c r="C482" s="19">
        <v>1</v>
      </c>
      <c r="D482" s="19">
        <v>9</v>
      </c>
      <c r="E482" s="19">
        <v>0</v>
      </c>
      <c r="F482" s="24">
        <f t="shared" si="39"/>
        <v>7.9999999999999991</v>
      </c>
      <c r="G482" s="19">
        <v>110</v>
      </c>
      <c r="H482" s="24">
        <f t="shared" si="41"/>
        <v>15</v>
      </c>
      <c r="I482" s="24">
        <f t="shared" si="42"/>
        <v>19</v>
      </c>
      <c r="J482" s="24">
        <f t="shared" si="43"/>
        <v>50</v>
      </c>
      <c r="K482" s="47" t="str">
        <f t="shared" si="40"/>
        <v>00</v>
      </c>
      <c r="L482" s="19">
        <v>73</v>
      </c>
      <c r="M482" s="19">
        <v>0</v>
      </c>
      <c r="N482" s="19">
        <v>40</v>
      </c>
      <c r="O482" s="19">
        <v>10</v>
      </c>
      <c r="P482" s="19">
        <v>1</v>
      </c>
      <c r="Q482" s="20" t="s">
        <v>175</v>
      </c>
      <c r="R482" s="19">
        <v>32</v>
      </c>
      <c r="S482" s="19">
        <v>30</v>
      </c>
      <c r="T482" s="19">
        <v>3</v>
      </c>
      <c r="U482" s="19">
        <v>2</v>
      </c>
      <c r="V482" s="19">
        <v>2.1000000000000001E-2</v>
      </c>
      <c r="W482" s="19">
        <v>5.0000000000000001E-3</v>
      </c>
      <c r="X482" s="19">
        <v>24</v>
      </c>
      <c r="Y482" s="19">
        <v>2.4</v>
      </c>
      <c r="Z482" s="20" t="s">
        <v>178</v>
      </c>
      <c r="AA482" s="19">
        <v>312</v>
      </c>
      <c r="AB482" s="19">
        <v>0.32</v>
      </c>
      <c r="AC482" s="19">
        <v>1</v>
      </c>
      <c r="AD482" s="19">
        <v>23</v>
      </c>
      <c r="AE482" s="19">
        <v>4</v>
      </c>
      <c r="AF482" s="19">
        <v>1</v>
      </c>
      <c r="AG482" s="19">
        <v>0.32</v>
      </c>
      <c r="AH482" s="19">
        <v>0</v>
      </c>
      <c r="BA482" s="19">
        <v>11</v>
      </c>
      <c r="BB482" s="19">
        <v>801</v>
      </c>
      <c r="BC482" s="19">
        <v>1</v>
      </c>
      <c r="BD482" s="19">
        <v>9</v>
      </c>
      <c r="BE482" s="19">
        <v>0</v>
      </c>
      <c r="BF482" s="19">
        <v>0.7</v>
      </c>
      <c r="BG482" s="19">
        <v>110</v>
      </c>
      <c r="BH482" s="19">
        <v>28</v>
      </c>
      <c r="BI482" s="19">
        <v>150</v>
      </c>
      <c r="BJ482" s="19">
        <v>2</v>
      </c>
      <c r="BK482" s="19">
        <v>2</v>
      </c>
      <c r="BL482" s="19">
        <v>73</v>
      </c>
      <c r="BM482" s="19">
        <v>0</v>
      </c>
      <c r="BN482" s="19">
        <v>40</v>
      </c>
      <c r="BO482" s="19">
        <v>10</v>
      </c>
      <c r="BP482" s="19">
        <v>1</v>
      </c>
      <c r="BQ482" s="20" t="s">
        <v>175</v>
      </c>
      <c r="BR482" s="19">
        <v>32</v>
      </c>
      <c r="BS482" s="19">
        <v>30</v>
      </c>
      <c r="BT482" s="19">
        <v>3</v>
      </c>
      <c r="BU482" s="19">
        <v>2</v>
      </c>
      <c r="BV482" s="19">
        <v>2.1000000000000001E-2</v>
      </c>
      <c r="BW482" s="19">
        <v>5.0000000000000001E-3</v>
      </c>
      <c r="BX482" s="19">
        <v>24</v>
      </c>
      <c r="BY482" s="19">
        <v>2.4</v>
      </c>
      <c r="BZ482" s="20" t="s">
        <v>178</v>
      </c>
      <c r="CA482" s="19">
        <v>312</v>
      </c>
      <c r="CB482" s="19">
        <v>0.32</v>
      </c>
      <c r="CC482" s="19">
        <v>1</v>
      </c>
      <c r="CD482" s="19">
        <v>23</v>
      </c>
      <c r="CE482" s="19">
        <v>4</v>
      </c>
      <c r="CF482" s="19">
        <v>1</v>
      </c>
      <c r="CG482" s="19">
        <v>0.32</v>
      </c>
    </row>
    <row r="483" spans="1:85">
      <c r="A483" s="19"/>
      <c r="B483" s="19"/>
      <c r="C483" s="19"/>
      <c r="D483" s="19"/>
      <c r="E483" s="19"/>
      <c r="F483" s="24" t="str">
        <f t="shared" si="39"/>
        <v/>
      </c>
      <c r="G483" s="19"/>
      <c r="H483" s="24" t="str">
        <f t="shared" si="41"/>
        <v/>
      </c>
      <c r="I483" s="24" t="str">
        <f t="shared" si="42"/>
        <v/>
      </c>
      <c r="J483" s="24" t="str">
        <f t="shared" si="43"/>
        <v/>
      </c>
      <c r="K483" s="47" t="str">
        <f t="shared" si="40"/>
        <v/>
      </c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>
        <v>0</v>
      </c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  <c r="BY483" s="19"/>
      <c r="BZ483" s="19"/>
      <c r="CA483" s="19"/>
      <c r="CB483" s="19"/>
      <c r="CC483" s="19"/>
      <c r="CD483" s="19"/>
      <c r="CE483" s="19"/>
      <c r="CF483" s="19"/>
      <c r="CG483" s="19"/>
    </row>
    <row r="484" spans="1:85">
      <c r="A484" s="19">
        <v>1</v>
      </c>
      <c r="B484" s="19">
        <v>8</v>
      </c>
      <c r="C484" s="19">
        <v>600</v>
      </c>
      <c r="D484" s="19">
        <v>100</v>
      </c>
      <c r="E484" s="19">
        <v>0</v>
      </c>
      <c r="F484" s="24">
        <f t="shared" si="39"/>
        <v>150</v>
      </c>
      <c r="G484" s="19">
        <v>45</v>
      </c>
      <c r="H484" s="24">
        <f t="shared" si="41"/>
        <v>15</v>
      </c>
      <c r="I484" s="24">
        <f t="shared" si="42"/>
        <v>6</v>
      </c>
      <c r="J484" s="24">
        <f t="shared" si="43"/>
        <v>80</v>
      </c>
      <c r="K484" s="47" t="str">
        <f t="shared" si="40"/>
        <v>03</v>
      </c>
      <c r="L484" s="19">
        <v>22</v>
      </c>
      <c r="M484" s="19">
        <v>0</v>
      </c>
      <c r="N484" s="19">
        <v>0</v>
      </c>
      <c r="O484" s="19">
        <v>1</v>
      </c>
      <c r="P484" s="19">
        <v>0</v>
      </c>
      <c r="Q484" s="20" t="s">
        <v>170</v>
      </c>
      <c r="R484" s="19">
        <v>22</v>
      </c>
      <c r="S484" s="19">
        <v>10</v>
      </c>
      <c r="T484" s="19">
        <v>2</v>
      </c>
      <c r="U484" s="19">
        <v>4</v>
      </c>
      <c r="V484" s="19">
        <v>0.45200000000000001</v>
      </c>
      <c r="W484" s="19">
        <v>0.5</v>
      </c>
      <c r="X484" s="19">
        <v>24</v>
      </c>
      <c r="Y484" s="19">
        <v>0</v>
      </c>
      <c r="Z484" s="20" t="s">
        <v>176</v>
      </c>
      <c r="AA484" s="19"/>
      <c r="AB484" s="19">
        <v>0</v>
      </c>
      <c r="AC484" s="19">
        <v>1</v>
      </c>
      <c r="AD484" s="19">
        <v>23</v>
      </c>
      <c r="AE484" s="19">
        <v>4</v>
      </c>
      <c r="AF484" s="19">
        <v>1</v>
      </c>
      <c r="AG484" s="19">
        <v>0.8</v>
      </c>
      <c r="AH484" s="19">
        <v>0</v>
      </c>
      <c r="BA484" s="19">
        <v>1</v>
      </c>
      <c r="BB484" s="19">
        <v>8</v>
      </c>
      <c r="BC484" s="19">
        <v>600</v>
      </c>
      <c r="BD484" s="19">
        <v>100</v>
      </c>
      <c r="BE484" s="19">
        <v>0</v>
      </c>
      <c r="BF484" s="19">
        <v>15</v>
      </c>
      <c r="BG484" s="19">
        <v>45</v>
      </c>
      <c r="BH484" s="19">
        <v>10</v>
      </c>
      <c r="BI484" s="19">
        <v>45</v>
      </c>
      <c r="BJ484" s="19">
        <v>5</v>
      </c>
      <c r="BK484" s="19">
        <v>2</v>
      </c>
      <c r="BL484" s="19">
        <v>22</v>
      </c>
      <c r="BM484" s="19">
        <v>0</v>
      </c>
      <c r="BN484" s="19">
        <v>0</v>
      </c>
      <c r="BO484" s="19">
        <v>1</v>
      </c>
      <c r="BP484" s="19">
        <v>0</v>
      </c>
      <c r="BQ484" s="20" t="s">
        <v>170</v>
      </c>
      <c r="BR484" s="19">
        <v>22</v>
      </c>
      <c r="BS484" s="19">
        <v>10</v>
      </c>
      <c r="BT484" s="19">
        <v>2</v>
      </c>
      <c r="BU484" s="19">
        <v>4</v>
      </c>
      <c r="BV484" s="19">
        <v>0.45200000000000001</v>
      </c>
      <c r="BW484" s="19">
        <v>0.5</v>
      </c>
      <c r="BX484" s="19">
        <v>24</v>
      </c>
      <c r="BY484" s="19">
        <v>0</v>
      </c>
      <c r="BZ484" s="20" t="s">
        <v>176</v>
      </c>
      <c r="CA484" s="19"/>
      <c r="CB484" s="19">
        <v>0</v>
      </c>
      <c r="CC484" s="19">
        <v>1</v>
      </c>
      <c r="CD484" s="19">
        <v>23</v>
      </c>
      <c r="CE484" s="19">
        <v>4</v>
      </c>
      <c r="CF484" s="19">
        <v>1</v>
      </c>
      <c r="CG484" s="19">
        <v>0.8</v>
      </c>
    </row>
    <row r="485" spans="1:85">
      <c r="A485" s="19">
        <v>2</v>
      </c>
      <c r="B485" s="19">
        <v>7</v>
      </c>
      <c r="C485" s="19">
        <v>360</v>
      </c>
      <c r="D485" s="19">
        <v>50</v>
      </c>
      <c r="E485" s="19">
        <v>0</v>
      </c>
      <c r="F485" s="24">
        <f t="shared" si="39"/>
        <v>120</v>
      </c>
      <c r="G485" s="19">
        <v>60</v>
      </c>
      <c r="H485" s="24">
        <f t="shared" si="41"/>
        <v>15</v>
      </c>
      <c r="I485" s="24">
        <f t="shared" si="42"/>
        <v>10</v>
      </c>
      <c r="J485" s="24">
        <f t="shared" si="43"/>
        <v>80</v>
      </c>
      <c r="K485" s="47" t="str">
        <f t="shared" si="40"/>
        <v>03</v>
      </c>
      <c r="L485" s="19">
        <v>22</v>
      </c>
      <c r="M485" s="19">
        <v>0</v>
      </c>
      <c r="N485" s="19">
        <v>0</v>
      </c>
      <c r="O485" s="19">
        <v>1</v>
      </c>
      <c r="P485" s="19">
        <v>0</v>
      </c>
      <c r="Q485" s="20" t="s">
        <v>170</v>
      </c>
      <c r="R485" s="19">
        <v>22</v>
      </c>
      <c r="S485" s="19">
        <v>10</v>
      </c>
      <c r="T485" s="19">
        <v>2</v>
      </c>
      <c r="U485" s="19">
        <v>4</v>
      </c>
      <c r="V485" s="19">
        <v>0.28599999999999998</v>
      </c>
      <c r="W485" s="19">
        <v>0.27629999999999999</v>
      </c>
      <c r="X485" s="19">
        <v>24</v>
      </c>
      <c r="Y485" s="19">
        <v>0</v>
      </c>
      <c r="Z485" s="20" t="s">
        <v>176</v>
      </c>
      <c r="AA485" s="19"/>
      <c r="AB485" s="19">
        <v>0</v>
      </c>
      <c r="AC485" s="19">
        <v>1</v>
      </c>
      <c r="AD485" s="19">
        <v>23</v>
      </c>
      <c r="AE485" s="19">
        <v>4</v>
      </c>
      <c r="AF485" s="19">
        <v>1</v>
      </c>
      <c r="AG485" s="19">
        <v>0.8</v>
      </c>
      <c r="AH485" s="19">
        <v>0</v>
      </c>
      <c r="BA485" s="19">
        <v>2</v>
      </c>
      <c r="BB485" s="19">
        <v>7</v>
      </c>
      <c r="BC485" s="19">
        <v>360</v>
      </c>
      <c r="BD485" s="19">
        <v>50</v>
      </c>
      <c r="BE485" s="19">
        <v>0</v>
      </c>
      <c r="BF485" s="19">
        <v>12</v>
      </c>
      <c r="BG485" s="19">
        <v>60</v>
      </c>
      <c r="BH485" s="19">
        <v>17</v>
      </c>
      <c r="BI485" s="19">
        <v>80</v>
      </c>
      <c r="BJ485" s="19">
        <v>5</v>
      </c>
      <c r="BK485" s="19">
        <v>2</v>
      </c>
      <c r="BL485" s="19">
        <v>22</v>
      </c>
      <c r="BM485" s="19">
        <v>0</v>
      </c>
      <c r="BN485" s="19">
        <v>0</v>
      </c>
      <c r="BO485" s="19">
        <v>1</v>
      </c>
      <c r="BP485" s="19">
        <v>0</v>
      </c>
      <c r="BQ485" s="20" t="s">
        <v>170</v>
      </c>
      <c r="BR485" s="19">
        <v>22</v>
      </c>
      <c r="BS485" s="19">
        <v>10</v>
      </c>
      <c r="BT485" s="19">
        <v>2</v>
      </c>
      <c r="BU485" s="19">
        <v>4</v>
      </c>
      <c r="BV485" s="19">
        <v>0.28599999999999998</v>
      </c>
      <c r="BW485" s="19">
        <v>0.27629999999999999</v>
      </c>
      <c r="BX485" s="19">
        <v>24</v>
      </c>
      <c r="BY485" s="19">
        <v>0</v>
      </c>
      <c r="BZ485" s="20" t="s">
        <v>176</v>
      </c>
      <c r="CA485" s="19"/>
      <c r="CB485" s="19">
        <v>0</v>
      </c>
      <c r="CC485" s="19">
        <v>1</v>
      </c>
      <c r="CD485" s="19">
        <v>23</v>
      </c>
      <c r="CE485" s="19">
        <v>4</v>
      </c>
      <c r="CF485" s="19">
        <v>1</v>
      </c>
      <c r="CG485" s="19">
        <v>0.8</v>
      </c>
    </row>
    <row r="486" spans="1:85">
      <c r="A486" s="19">
        <v>3</v>
      </c>
      <c r="B486" s="19">
        <v>6</v>
      </c>
      <c r="C486" s="19">
        <v>140</v>
      </c>
      <c r="D486" s="19">
        <v>30</v>
      </c>
      <c r="E486" s="19">
        <v>0</v>
      </c>
      <c r="F486" s="24">
        <f t="shared" si="39"/>
        <v>75</v>
      </c>
      <c r="G486" s="19">
        <v>150</v>
      </c>
      <c r="H486" s="24">
        <f t="shared" si="41"/>
        <v>15</v>
      </c>
      <c r="I486" s="24">
        <f t="shared" si="42"/>
        <v>10</v>
      </c>
      <c r="J486" s="24">
        <f t="shared" si="43"/>
        <v>80</v>
      </c>
      <c r="K486" s="47" t="str">
        <f t="shared" si="40"/>
        <v>03</v>
      </c>
      <c r="L486" s="19">
        <v>62</v>
      </c>
      <c r="M486" s="19">
        <v>0</v>
      </c>
      <c r="N486" s="19">
        <v>0</v>
      </c>
      <c r="O486" s="19">
        <v>1</v>
      </c>
      <c r="P486" s="19">
        <v>0</v>
      </c>
      <c r="Q486" s="20" t="s">
        <v>170</v>
      </c>
      <c r="R486" s="19">
        <v>42</v>
      </c>
      <c r="S486" s="19">
        <v>15</v>
      </c>
      <c r="T486" s="19">
        <v>2</v>
      </c>
      <c r="U486" s="19">
        <v>4</v>
      </c>
      <c r="V486" s="19">
        <v>0.217</v>
      </c>
      <c r="W486" s="19">
        <v>0.19789999999999999</v>
      </c>
      <c r="X486" s="19">
        <v>24</v>
      </c>
      <c r="Y486" s="19">
        <v>0</v>
      </c>
      <c r="Z486" s="20" t="s">
        <v>176</v>
      </c>
      <c r="AA486" s="19"/>
      <c r="AB486" s="19">
        <v>0</v>
      </c>
      <c r="AC486" s="19">
        <v>1</v>
      </c>
      <c r="AD486" s="19">
        <v>23</v>
      </c>
      <c r="AE486" s="19">
        <v>4</v>
      </c>
      <c r="AF486" s="19">
        <v>1</v>
      </c>
      <c r="AG486" s="19">
        <v>0.8</v>
      </c>
      <c r="AH486" s="19">
        <v>0</v>
      </c>
      <c r="BA486" s="19">
        <v>3</v>
      </c>
      <c r="BB486" s="19">
        <v>6</v>
      </c>
      <c r="BC486" s="19">
        <v>140</v>
      </c>
      <c r="BD486" s="19">
        <v>30</v>
      </c>
      <c r="BE486" s="19">
        <v>0</v>
      </c>
      <c r="BF486" s="19">
        <v>7.4</v>
      </c>
      <c r="BG486" s="19">
        <v>150</v>
      </c>
      <c r="BH486" s="19">
        <v>17</v>
      </c>
      <c r="BI486" s="19">
        <v>80</v>
      </c>
      <c r="BJ486" s="19">
        <v>5</v>
      </c>
      <c r="BK486" s="19">
        <v>2</v>
      </c>
      <c r="BL486" s="19">
        <v>62</v>
      </c>
      <c r="BM486" s="19">
        <v>0</v>
      </c>
      <c r="BN486" s="19">
        <v>0</v>
      </c>
      <c r="BO486" s="19">
        <v>1</v>
      </c>
      <c r="BP486" s="19">
        <v>0</v>
      </c>
      <c r="BQ486" s="20" t="s">
        <v>170</v>
      </c>
      <c r="BR486" s="19">
        <v>42</v>
      </c>
      <c r="BS486" s="19">
        <v>15</v>
      </c>
      <c r="BT486" s="19">
        <v>2</v>
      </c>
      <c r="BU486" s="19">
        <v>4</v>
      </c>
      <c r="BV486" s="19">
        <v>0.217</v>
      </c>
      <c r="BW486" s="19">
        <v>0.19789999999999999</v>
      </c>
      <c r="BX486" s="19">
        <v>24</v>
      </c>
      <c r="BY486" s="19">
        <v>0</v>
      </c>
      <c r="BZ486" s="20" t="s">
        <v>176</v>
      </c>
      <c r="CA486" s="19"/>
      <c r="CB486" s="19">
        <v>0</v>
      </c>
      <c r="CC486" s="19">
        <v>1</v>
      </c>
      <c r="CD486" s="19">
        <v>23</v>
      </c>
      <c r="CE486" s="19">
        <v>4</v>
      </c>
      <c r="CF486" s="19">
        <v>1</v>
      </c>
      <c r="CG486" s="19">
        <v>0.8</v>
      </c>
    </row>
    <row r="487" spans="1:85">
      <c r="A487" s="19">
        <v>4</v>
      </c>
      <c r="B487" s="19">
        <v>5</v>
      </c>
      <c r="C487" s="19">
        <v>90</v>
      </c>
      <c r="D487" s="19">
        <v>30</v>
      </c>
      <c r="E487" s="19">
        <v>0</v>
      </c>
      <c r="F487" s="24">
        <f t="shared" si="39"/>
        <v>55</v>
      </c>
      <c r="G487" s="19">
        <v>150</v>
      </c>
      <c r="H487" s="24">
        <f t="shared" si="41"/>
        <v>15</v>
      </c>
      <c r="I487" s="24">
        <f t="shared" si="42"/>
        <v>10</v>
      </c>
      <c r="J487" s="24">
        <f t="shared" si="43"/>
        <v>80</v>
      </c>
      <c r="K487" s="47" t="str">
        <f t="shared" si="40"/>
        <v>03</v>
      </c>
      <c r="L487" s="19">
        <v>62</v>
      </c>
      <c r="M487" s="19">
        <v>0</v>
      </c>
      <c r="N487" s="19">
        <v>0</v>
      </c>
      <c r="O487" s="19">
        <v>1</v>
      </c>
      <c r="P487" s="19">
        <v>0</v>
      </c>
      <c r="Q487" s="20" t="s">
        <v>170</v>
      </c>
      <c r="R487" s="19">
        <v>42</v>
      </c>
      <c r="S487" s="19">
        <v>15</v>
      </c>
      <c r="T487" s="19">
        <v>2</v>
      </c>
      <c r="U487" s="19">
        <v>4</v>
      </c>
      <c r="V487" s="19">
        <v>0.14799999999999999</v>
      </c>
      <c r="W487" s="19">
        <v>0.1331</v>
      </c>
      <c r="X487" s="19">
        <v>24</v>
      </c>
      <c r="Y487" s="19">
        <v>0</v>
      </c>
      <c r="Z487" s="20" t="s">
        <v>176</v>
      </c>
      <c r="AA487" s="19"/>
      <c r="AB487" s="19">
        <v>0</v>
      </c>
      <c r="AC487" s="19">
        <v>1</v>
      </c>
      <c r="AD487" s="19">
        <v>23</v>
      </c>
      <c r="AE487" s="19">
        <v>4</v>
      </c>
      <c r="AF487" s="19">
        <v>1</v>
      </c>
      <c r="AG487" s="19">
        <v>0.8</v>
      </c>
      <c r="AH487" s="19">
        <v>0</v>
      </c>
      <c r="BA487" s="19">
        <v>4</v>
      </c>
      <c r="BB487" s="19">
        <v>5</v>
      </c>
      <c r="BC487" s="19">
        <v>90</v>
      </c>
      <c r="BD487" s="19">
        <v>30</v>
      </c>
      <c r="BE487" s="19">
        <v>0</v>
      </c>
      <c r="BF487" s="19">
        <v>5.4</v>
      </c>
      <c r="BG487" s="19">
        <v>150</v>
      </c>
      <c r="BH487" s="19">
        <v>17</v>
      </c>
      <c r="BI487" s="19">
        <v>80</v>
      </c>
      <c r="BJ487" s="19">
        <v>5</v>
      </c>
      <c r="BK487" s="19">
        <v>2</v>
      </c>
      <c r="BL487" s="19">
        <v>62</v>
      </c>
      <c r="BM487" s="19">
        <v>0</v>
      </c>
      <c r="BN487" s="19">
        <v>0</v>
      </c>
      <c r="BO487" s="19">
        <v>1</v>
      </c>
      <c r="BP487" s="19">
        <v>0</v>
      </c>
      <c r="BQ487" s="20" t="s">
        <v>170</v>
      </c>
      <c r="BR487" s="19">
        <v>42</v>
      </c>
      <c r="BS487" s="19">
        <v>15</v>
      </c>
      <c r="BT487" s="19">
        <v>2</v>
      </c>
      <c r="BU487" s="19">
        <v>4</v>
      </c>
      <c r="BV487" s="19">
        <v>0.14799999999999999</v>
      </c>
      <c r="BW487" s="19">
        <v>0.1331</v>
      </c>
      <c r="BX487" s="19">
        <v>24</v>
      </c>
      <c r="BY487" s="19">
        <v>0</v>
      </c>
      <c r="BZ487" s="20" t="s">
        <v>176</v>
      </c>
      <c r="CA487" s="19"/>
      <c r="CB487" s="19">
        <v>0</v>
      </c>
      <c r="CC487" s="19">
        <v>1</v>
      </c>
      <c r="CD487" s="19">
        <v>23</v>
      </c>
      <c r="CE487" s="19">
        <v>4</v>
      </c>
      <c r="CF487" s="19">
        <v>1</v>
      </c>
      <c r="CG487" s="19">
        <v>0.8</v>
      </c>
    </row>
    <row r="488" spans="1:85">
      <c r="A488" s="19">
        <v>5</v>
      </c>
      <c r="B488" s="19">
        <v>4</v>
      </c>
      <c r="C488" s="19">
        <v>60</v>
      </c>
      <c r="D488" s="19">
        <v>30</v>
      </c>
      <c r="E488" s="19">
        <v>0</v>
      </c>
      <c r="F488" s="24">
        <f t="shared" si="39"/>
        <v>45</v>
      </c>
      <c r="G488" s="19">
        <v>150</v>
      </c>
      <c r="H488" s="24">
        <f t="shared" si="41"/>
        <v>15</v>
      </c>
      <c r="I488" s="24">
        <f t="shared" si="42"/>
        <v>10</v>
      </c>
      <c r="J488" s="24">
        <f t="shared" si="43"/>
        <v>80</v>
      </c>
      <c r="K488" s="47" t="str">
        <f t="shared" si="40"/>
        <v>03</v>
      </c>
      <c r="L488" s="19">
        <v>62</v>
      </c>
      <c r="M488" s="19">
        <v>0</v>
      </c>
      <c r="N488" s="19">
        <v>0</v>
      </c>
      <c r="O488" s="19">
        <v>1</v>
      </c>
      <c r="P488" s="19">
        <v>0</v>
      </c>
      <c r="Q488" s="20" t="s">
        <v>170</v>
      </c>
      <c r="R488" s="19">
        <v>42</v>
      </c>
      <c r="S488" s="19">
        <v>15</v>
      </c>
      <c r="T488" s="19">
        <v>2</v>
      </c>
      <c r="U488" s="19">
        <v>4</v>
      </c>
      <c r="V488" s="19">
        <v>0.10199999999999999</v>
      </c>
      <c r="W488" s="19">
        <v>9.11E-2</v>
      </c>
      <c r="X488" s="19">
        <v>24</v>
      </c>
      <c r="Y488" s="19">
        <v>0</v>
      </c>
      <c r="Z488" s="20" t="s">
        <v>176</v>
      </c>
      <c r="AA488" s="19"/>
      <c r="AB488" s="19">
        <v>4.5</v>
      </c>
      <c r="AC488" s="19">
        <v>1</v>
      </c>
      <c r="AD488" s="19">
        <v>23</v>
      </c>
      <c r="AE488" s="19">
        <v>4</v>
      </c>
      <c r="AF488" s="19">
        <v>1</v>
      </c>
      <c r="AG488" s="19">
        <v>0.8</v>
      </c>
      <c r="AH488" s="19">
        <v>0</v>
      </c>
      <c r="BA488" s="19">
        <v>5</v>
      </c>
      <c r="BB488" s="19">
        <v>4</v>
      </c>
      <c r="BC488" s="19">
        <v>60</v>
      </c>
      <c r="BD488" s="19">
        <v>30</v>
      </c>
      <c r="BE488" s="19">
        <v>0</v>
      </c>
      <c r="BF488" s="19">
        <v>4.4000000000000004</v>
      </c>
      <c r="BG488" s="19">
        <v>150</v>
      </c>
      <c r="BH488" s="19">
        <v>17</v>
      </c>
      <c r="BI488" s="19">
        <v>80</v>
      </c>
      <c r="BJ488" s="19">
        <v>5</v>
      </c>
      <c r="BK488" s="19">
        <v>2</v>
      </c>
      <c r="BL488" s="19">
        <v>62</v>
      </c>
      <c r="BM488" s="19">
        <v>0</v>
      </c>
      <c r="BN488" s="19">
        <v>0</v>
      </c>
      <c r="BO488" s="19">
        <v>1</v>
      </c>
      <c r="BP488" s="19">
        <v>0</v>
      </c>
      <c r="BQ488" s="20" t="s">
        <v>170</v>
      </c>
      <c r="BR488" s="19">
        <v>42</v>
      </c>
      <c r="BS488" s="19">
        <v>15</v>
      </c>
      <c r="BT488" s="19">
        <v>2</v>
      </c>
      <c r="BU488" s="19">
        <v>4</v>
      </c>
      <c r="BV488" s="19">
        <v>0.10199999999999999</v>
      </c>
      <c r="BW488" s="19">
        <v>9.11E-2</v>
      </c>
      <c r="BX488" s="19">
        <v>24</v>
      </c>
      <c r="BY488" s="19">
        <v>0</v>
      </c>
      <c r="BZ488" s="20" t="s">
        <v>176</v>
      </c>
      <c r="CA488" s="19"/>
      <c r="CB488" s="19">
        <v>4.5</v>
      </c>
      <c r="CC488" s="19">
        <v>1</v>
      </c>
      <c r="CD488" s="19">
        <v>23</v>
      </c>
      <c r="CE488" s="19">
        <v>4</v>
      </c>
      <c r="CF488" s="19">
        <v>1</v>
      </c>
      <c r="CG488" s="19">
        <v>0.8</v>
      </c>
    </row>
    <row r="489" spans="1:85">
      <c r="A489" s="19">
        <v>6</v>
      </c>
      <c r="B489" s="19">
        <v>3</v>
      </c>
      <c r="C489" s="19">
        <v>30</v>
      </c>
      <c r="D489" s="19">
        <v>15</v>
      </c>
      <c r="E489" s="19">
        <v>0</v>
      </c>
      <c r="F489" s="24">
        <f t="shared" si="39"/>
        <v>35</v>
      </c>
      <c r="G489" s="19">
        <v>150</v>
      </c>
      <c r="H489" s="24">
        <f t="shared" si="41"/>
        <v>15</v>
      </c>
      <c r="I489" s="24">
        <f t="shared" si="42"/>
        <v>10</v>
      </c>
      <c r="J489" s="24">
        <f t="shared" si="43"/>
        <v>80</v>
      </c>
      <c r="K489" s="47" t="str">
        <f t="shared" si="40"/>
        <v>03</v>
      </c>
      <c r="L489" s="19">
        <v>62</v>
      </c>
      <c r="M489" s="19">
        <v>0</v>
      </c>
      <c r="N489" s="19">
        <v>0</v>
      </c>
      <c r="O489" s="19">
        <v>0</v>
      </c>
      <c r="P489" s="19">
        <v>0</v>
      </c>
      <c r="Q489" s="20" t="s">
        <v>170</v>
      </c>
      <c r="R489" s="19">
        <v>42</v>
      </c>
      <c r="S489" s="19">
        <v>15</v>
      </c>
      <c r="T489" s="19">
        <v>2</v>
      </c>
      <c r="U489" s="19">
        <v>4</v>
      </c>
      <c r="V489" s="19">
        <v>6.4000000000000001E-2</v>
      </c>
      <c r="W489" s="19">
        <v>5.62E-2</v>
      </c>
      <c r="X489" s="19">
        <v>24</v>
      </c>
      <c r="Y489" s="19">
        <v>0</v>
      </c>
      <c r="Z489" s="20" t="s">
        <v>176</v>
      </c>
      <c r="AA489" s="19"/>
      <c r="AB489" s="19">
        <v>2.8</v>
      </c>
      <c r="AC489" s="19">
        <v>1</v>
      </c>
      <c r="AD489" s="19">
        <v>23</v>
      </c>
      <c r="AE489" s="19">
        <v>4</v>
      </c>
      <c r="AF489" s="19">
        <v>1</v>
      </c>
      <c r="AG489" s="19">
        <v>0.8</v>
      </c>
      <c r="AH489" s="19">
        <v>0</v>
      </c>
      <c r="BA489" s="19">
        <v>6</v>
      </c>
      <c r="BB489" s="19">
        <v>3</v>
      </c>
      <c r="BC489" s="19">
        <v>30</v>
      </c>
      <c r="BD489" s="19">
        <v>15</v>
      </c>
      <c r="BE489" s="19">
        <v>0</v>
      </c>
      <c r="BF489" s="19">
        <v>3.4</v>
      </c>
      <c r="BG489" s="19">
        <v>150</v>
      </c>
      <c r="BH489" s="19">
        <v>17</v>
      </c>
      <c r="BI489" s="19">
        <v>80</v>
      </c>
      <c r="BJ489" s="19">
        <v>5</v>
      </c>
      <c r="BK489" s="19">
        <v>2</v>
      </c>
      <c r="BL489" s="19">
        <v>62</v>
      </c>
      <c r="BM489" s="19">
        <v>0</v>
      </c>
      <c r="BN489" s="19">
        <v>0</v>
      </c>
      <c r="BO489" s="19">
        <v>0</v>
      </c>
      <c r="BP489" s="19">
        <v>0</v>
      </c>
      <c r="BQ489" s="20" t="s">
        <v>170</v>
      </c>
      <c r="BR489" s="19">
        <v>42</v>
      </c>
      <c r="BS489" s="19">
        <v>15</v>
      </c>
      <c r="BT489" s="19">
        <v>2</v>
      </c>
      <c r="BU489" s="19">
        <v>4</v>
      </c>
      <c r="BV489" s="19">
        <v>6.4000000000000001E-2</v>
      </c>
      <c r="BW489" s="19">
        <v>5.62E-2</v>
      </c>
      <c r="BX489" s="19">
        <v>24</v>
      </c>
      <c r="BY489" s="19">
        <v>0</v>
      </c>
      <c r="BZ489" s="20" t="s">
        <v>176</v>
      </c>
      <c r="CA489" s="19"/>
      <c r="CB489" s="19">
        <v>2.8</v>
      </c>
      <c r="CC489" s="19">
        <v>1</v>
      </c>
      <c r="CD489" s="19">
        <v>23</v>
      </c>
      <c r="CE489" s="19">
        <v>4</v>
      </c>
      <c r="CF489" s="19">
        <v>1</v>
      </c>
      <c r="CG489" s="19">
        <v>0.8</v>
      </c>
    </row>
    <row r="490" spans="1:85">
      <c r="A490" s="19">
        <v>7</v>
      </c>
      <c r="B490" s="19">
        <v>2</v>
      </c>
      <c r="C490" s="19">
        <v>20</v>
      </c>
      <c r="D490" s="19">
        <v>10</v>
      </c>
      <c r="E490" s="19">
        <v>0</v>
      </c>
      <c r="F490" s="24">
        <f t="shared" si="39"/>
        <v>25</v>
      </c>
      <c r="G490" s="19">
        <v>150</v>
      </c>
      <c r="H490" s="24">
        <f t="shared" si="41"/>
        <v>15</v>
      </c>
      <c r="I490" s="24">
        <f t="shared" si="42"/>
        <v>10</v>
      </c>
      <c r="J490" s="24">
        <f t="shared" si="43"/>
        <v>80</v>
      </c>
      <c r="K490" s="47" t="str">
        <f t="shared" si="40"/>
        <v>00</v>
      </c>
      <c r="L490" s="19">
        <v>73</v>
      </c>
      <c r="M490" s="19">
        <v>0</v>
      </c>
      <c r="N490" s="19">
        <v>0</v>
      </c>
      <c r="O490" s="19">
        <v>0</v>
      </c>
      <c r="P490" s="19">
        <v>0</v>
      </c>
      <c r="Q490" s="20" t="s">
        <v>170</v>
      </c>
      <c r="R490" s="19">
        <v>42</v>
      </c>
      <c r="S490" s="19">
        <v>15</v>
      </c>
      <c r="T490" s="19">
        <v>2</v>
      </c>
      <c r="U490" s="19">
        <v>4</v>
      </c>
      <c r="V490" s="19">
        <v>4.2000000000000003E-2</v>
      </c>
      <c r="W490" s="19">
        <v>3.6299999999999999E-2</v>
      </c>
      <c r="X490" s="19">
        <v>24</v>
      </c>
      <c r="Y490" s="19">
        <v>0</v>
      </c>
      <c r="Z490" s="20" t="s">
        <v>176</v>
      </c>
      <c r="AA490" s="19"/>
      <c r="AB490" s="19">
        <v>2</v>
      </c>
      <c r="AC490" s="19">
        <v>1</v>
      </c>
      <c r="AD490" s="19">
        <v>23</v>
      </c>
      <c r="AE490" s="19">
        <v>4</v>
      </c>
      <c r="AF490" s="19">
        <v>1</v>
      </c>
      <c r="AG490" s="19">
        <v>0.8</v>
      </c>
      <c r="AH490" s="19">
        <v>0</v>
      </c>
      <c r="BA490" s="19">
        <v>7</v>
      </c>
      <c r="BB490" s="19">
        <v>2</v>
      </c>
      <c r="BC490" s="19">
        <v>20</v>
      </c>
      <c r="BD490" s="19">
        <v>10</v>
      </c>
      <c r="BE490" s="19">
        <v>0</v>
      </c>
      <c r="BF490" s="19">
        <v>2.4</v>
      </c>
      <c r="BG490" s="19">
        <v>150</v>
      </c>
      <c r="BH490" s="19">
        <v>17</v>
      </c>
      <c r="BI490" s="19">
        <v>80</v>
      </c>
      <c r="BJ490" s="19">
        <v>5</v>
      </c>
      <c r="BK490" s="19">
        <v>2</v>
      </c>
      <c r="BL490" s="19">
        <v>73</v>
      </c>
      <c r="BM490" s="19">
        <v>0</v>
      </c>
      <c r="BN490" s="19">
        <v>0</v>
      </c>
      <c r="BO490" s="19">
        <v>0</v>
      </c>
      <c r="BP490" s="19">
        <v>0</v>
      </c>
      <c r="BQ490" s="20" t="s">
        <v>170</v>
      </c>
      <c r="BR490" s="19">
        <v>42</v>
      </c>
      <c r="BS490" s="19">
        <v>15</v>
      </c>
      <c r="BT490" s="19">
        <v>2</v>
      </c>
      <c r="BU490" s="19">
        <v>4</v>
      </c>
      <c r="BV490" s="19">
        <v>4.2000000000000003E-2</v>
      </c>
      <c r="BW490" s="19">
        <v>3.6299999999999999E-2</v>
      </c>
      <c r="BX490" s="19">
        <v>24</v>
      </c>
      <c r="BY490" s="19">
        <v>0</v>
      </c>
      <c r="BZ490" s="20" t="s">
        <v>176</v>
      </c>
      <c r="CA490" s="19"/>
      <c r="CB490" s="19">
        <v>2</v>
      </c>
      <c r="CC490" s="19">
        <v>1</v>
      </c>
      <c r="CD490" s="19">
        <v>23</v>
      </c>
      <c r="CE490" s="19">
        <v>4</v>
      </c>
      <c r="CF490" s="19">
        <v>1</v>
      </c>
      <c r="CG490" s="19">
        <v>0.8</v>
      </c>
    </row>
    <row r="491" spans="1:85">
      <c r="A491" s="19">
        <v>8</v>
      </c>
      <c r="B491" s="19">
        <v>801</v>
      </c>
      <c r="C491" s="19">
        <v>5</v>
      </c>
      <c r="D491" s="19">
        <v>15</v>
      </c>
      <c r="E491" s="19">
        <v>0</v>
      </c>
      <c r="F491" s="24">
        <f t="shared" si="39"/>
        <v>15</v>
      </c>
      <c r="G491" s="19">
        <v>180</v>
      </c>
      <c r="H491" s="24">
        <f t="shared" si="41"/>
        <v>15</v>
      </c>
      <c r="I491" s="24">
        <f t="shared" si="42"/>
        <v>19</v>
      </c>
      <c r="J491" s="24">
        <f t="shared" si="43"/>
        <v>80</v>
      </c>
      <c r="K491" s="47" t="str">
        <f t="shared" si="40"/>
        <v>00</v>
      </c>
      <c r="L491" s="19">
        <v>73</v>
      </c>
      <c r="M491" s="19">
        <v>0</v>
      </c>
      <c r="N491" s="19">
        <v>4</v>
      </c>
      <c r="O491" s="19">
        <v>0</v>
      </c>
      <c r="P491" s="19">
        <v>4</v>
      </c>
      <c r="Q491" s="20" t="s">
        <v>175</v>
      </c>
      <c r="R491" s="19">
        <v>42</v>
      </c>
      <c r="S491" s="19">
        <v>15</v>
      </c>
      <c r="T491" s="19">
        <v>2</v>
      </c>
      <c r="U491" s="19">
        <v>4</v>
      </c>
      <c r="V491" s="19">
        <v>2.4E-2</v>
      </c>
      <c r="W491" s="19">
        <v>0.02</v>
      </c>
      <c r="X491" s="19">
        <v>24</v>
      </c>
      <c r="Y491" s="19">
        <v>0</v>
      </c>
      <c r="Z491" s="20" t="s">
        <v>176</v>
      </c>
      <c r="AA491" s="19"/>
      <c r="AB491" s="19">
        <v>1.1200000000000001</v>
      </c>
      <c r="AC491" s="19">
        <v>1</v>
      </c>
      <c r="AD491" s="19">
        <v>23</v>
      </c>
      <c r="AE491" s="19">
        <v>4</v>
      </c>
      <c r="AF491" s="19">
        <v>1</v>
      </c>
      <c r="AG491" s="19">
        <v>0.8</v>
      </c>
      <c r="AH491" s="19">
        <v>0</v>
      </c>
      <c r="BA491" s="19">
        <v>8</v>
      </c>
      <c r="BB491" s="19">
        <v>801</v>
      </c>
      <c r="BC491" s="19">
        <v>5</v>
      </c>
      <c r="BD491" s="19">
        <v>15</v>
      </c>
      <c r="BE491" s="19">
        <v>0</v>
      </c>
      <c r="BF491" s="19">
        <v>1.4</v>
      </c>
      <c r="BG491" s="19">
        <v>180</v>
      </c>
      <c r="BH491" s="19">
        <v>17</v>
      </c>
      <c r="BI491" s="19">
        <v>150</v>
      </c>
      <c r="BJ491" s="19">
        <v>5</v>
      </c>
      <c r="BK491" s="19">
        <v>2</v>
      </c>
      <c r="BL491" s="19">
        <v>73</v>
      </c>
      <c r="BM491" s="19">
        <v>0</v>
      </c>
      <c r="BN491" s="19">
        <v>4</v>
      </c>
      <c r="BO491" s="19">
        <v>0</v>
      </c>
      <c r="BP491" s="19">
        <v>4</v>
      </c>
      <c r="BQ491" s="20" t="s">
        <v>175</v>
      </c>
      <c r="BR491" s="19">
        <v>42</v>
      </c>
      <c r="BS491" s="19">
        <v>15</v>
      </c>
      <c r="BT491" s="19">
        <v>2</v>
      </c>
      <c r="BU491" s="19">
        <v>4</v>
      </c>
      <c r="BV491" s="19">
        <v>2.4E-2</v>
      </c>
      <c r="BW491" s="19">
        <v>0.02</v>
      </c>
      <c r="BX491" s="19">
        <v>24</v>
      </c>
      <c r="BY491" s="19">
        <v>0</v>
      </c>
      <c r="BZ491" s="20" t="s">
        <v>176</v>
      </c>
      <c r="CA491" s="19"/>
      <c r="CB491" s="19">
        <v>1.1200000000000001</v>
      </c>
      <c r="CC491" s="19">
        <v>1</v>
      </c>
      <c r="CD491" s="19">
        <v>23</v>
      </c>
      <c r="CE491" s="19">
        <v>4</v>
      </c>
      <c r="CF491" s="19">
        <v>1</v>
      </c>
      <c r="CG491" s="19">
        <v>0.8</v>
      </c>
    </row>
    <row r="492" spans="1:85">
      <c r="A492" s="19">
        <v>9</v>
      </c>
      <c r="B492" s="19">
        <v>801</v>
      </c>
      <c r="C492" s="19">
        <v>2</v>
      </c>
      <c r="D492" s="19">
        <v>15</v>
      </c>
      <c r="E492" s="19">
        <v>0</v>
      </c>
      <c r="F492" s="24">
        <f t="shared" si="39"/>
        <v>15</v>
      </c>
      <c r="G492" s="19">
        <v>180</v>
      </c>
      <c r="H492" s="24">
        <f t="shared" si="41"/>
        <v>15</v>
      </c>
      <c r="I492" s="24">
        <f t="shared" si="42"/>
        <v>19</v>
      </c>
      <c r="J492" s="24">
        <f t="shared" si="43"/>
        <v>80</v>
      </c>
      <c r="K492" s="47" t="str">
        <f t="shared" si="40"/>
        <v>00</v>
      </c>
      <c r="L492" s="19">
        <v>73</v>
      </c>
      <c r="M492" s="19">
        <v>0</v>
      </c>
      <c r="N492" s="19">
        <v>4</v>
      </c>
      <c r="O492" s="19">
        <v>0</v>
      </c>
      <c r="P492" s="19">
        <v>4</v>
      </c>
      <c r="Q492" s="20" t="s">
        <v>175</v>
      </c>
      <c r="R492" s="19">
        <v>42</v>
      </c>
      <c r="S492" s="19">
        <v>30</v>
      </c>
      <c r="T492" s="19">
        <v>2</v>
      </c>
      <c r="U492" s="19">
        <v>4</v>
      </c>
      <c r="V492" s="19">
        <v>1.2E-2</v>
      </c>
      <c r="W492" s="19">
        <v>8.9999999999999993E-3</v>
      </c>
      <c r="X492" s="19">
        <v>24</v>
      </c>
      <c r="Y492" s="19">
        <v>0</v>
      </c>
      <c r="Z492" s="20" t="s">
        <v>176</v>
      </c>
      <c r="AA492" s="19"/>
      <c r="AB492" s="19">
        <v>0.8</v>
      </c>
      <c r="AC492" s="19">
        <v>1</v>
      </c>
      <c r="AD492" s="19">
        <v>23</v>
      </c>
      <c r="AE492" s="19">
        <v>4</v>
      </c>
      <c r="AF492" s="19">
        <v>1</v>
      </c>
      <c r="AG492" s="19">
        <v>0.8</v>
      </c>
      <c r="AH492" s="19">
        <v>0</v>
      </c>
      <c r="BA492" s="19">
        <v>9</v>
      </c>
      <c r="BB492" s="19">
        <v>801</v>
      </c>
      <c r="BC492" s="19">
        <v>2</v>
      </c>
      <c r="BD492" s="19">
        <v>15</v>
      </c>
      <c r="BE492" s="19">
        <v>0</v>
      </c>
      <c r="BF492" s="19">
        <v>1.4</v>
      </c>
      <c r="BG492" s="19">
        <v>180</v>
      </c>
      <c r="BH492" s="19">
        <v>17</v>
      </c>
      <c r="BI492" s="19">
        <v>150</v>
      </c>
      <c r="BJ492" s="19">
        <v>5</v>
      </c>
      <c r="BK492" s="19">
        <v>2</v>
      </c>
      <c r="BL492" s="19">
        <v>73</v>
      </c>
      <c r="BM492" s="19">
        <v>0</v>
      </c>
      <c r="BN492" s="19">
        <v>4</v>
      </c>
      <c r="BO492" s="19">
        <v>0</v>
      </c>
      <c r="BP492" s="19">
        <v>4</v>
      </c>
      <c r="BQ492" s="20" t="s">
        <v>175</v>
      </c>
      <c r="BR492" s="19">
        <v>42</v>
      </c>
      <c r="BS492" s="19">
        <v>30</v>
      </c>
      <c r="BT492" s="19">
        <v>2</v>
      </c>
      <c r="BU492" s="19">
        <v>4</v>
      </c>
      <c r="BV492" s="19">
        <v>1.2E-2</v>
      </c>
      <c r="BW492" s="19">
        <v>8.9999999999999993E-3</v>
      </c>
      <c r="BX492" s="19">
        <v>24</v>
      </c>
      <c r="BY492" s="19">
        <v>0</v>
      </c>
      <c r="BZ492" s="20" t="s">
        <v>176</v>
      </c>
      <c r="CA492" s="19"/>
      <c r="CB492" s="19">
        <v>0.8</v>
      </c>
      <c r="CC492" s="19">
        <v>1</v>
      </c>
      <c r="CD492" s="19">
        <v>23</v>
      </c>
      <c r="CE492" s="19">
        <v>4</v>
      </c>
      <c r="CF492" s="19">
        <v>1</v>
      </c>
      <c r="CG492" s="19">
        <v>0.8</v>
      </c>
    </row>
    <row r="493" spans="1:85">
      <c r="A493" s="19"/>
      <c r="B493" s="19"/>
      <c r="C493" s="19"/>
      <c r="D493" s="19"/>
      <c r="E493" s="19"/>
      <c r="F493" s="24" t="str">
        <f t="shared" si="39"/>
        <v/>
      </c>
      <c r="G493" s="19"/>
      <c r="H493" s="24" t="str">
        <f t="shared" si="41"/>
        <v/>
      </c>
      <c r="I493" s="24" t="str">
        <f t="shared" si="42"/>
        <v/>
      </c>
      <c r="J493" s="24" t="str">
        <f t="shared" si="43"/>
        <v/>
      </c>
      <c r="K493" s="47" t="str">
        <f t="shared" si="40"/>
        <v/>
      </c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>
        <v>0</v>
      </c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  <c r="BX493" s="19"/>
      <c r="BY493" s="19"/>
      <c r="BZ493" s="19"/>
      <c r="CA493" s="19"/>
      <c r="CB493" s="19"/>
      <c r="CC493" s="19"/>
      <c r="CD493" s="19"/>
      <c r="CE493" s="19"/>
      <c r="CF493" s="19"/>
      <c r="CG493" s="19"/>
    </row>
    <row r="494" spans="1:85">
      <c r="A494" s="19">
        <v>1</v>
      </c>
      <c r="B494" s="19">
        <v>8</v>
      </c>
      <c r="C494" s="19">
        <v>600</v>
      </c>
      <c r="D494" s="19">
        <v>100</v>
      </c>
      <c r="E494" s="19">
        <v>0</v>
      </c>
      <c r="F494" s="24">
        <f t="shared" si="39"/>
        <v>150</v>
      </c>
      <c r="G494" s="19">
        <v>45</v>
      </c>
      <c r="H494" s="24">
        <f t="shared" si="41"/>
        <v>15</v>
      </c>
      <c r="I494" s="24">
        <f t="shared" si="42"/>
        <v>6</v>
      </c>
      <c r="J494" s="24">
        <f t="shared" si="43"/>
        <v>80</v>
      </c>
      <c r="K494" s="47" t="str">
        <f t="shared" si="40"/>
        <v>03</v>
      </c>
      <c r="L494" s="19">
        <v>22</v>
      </c>
      <c r="M494" s="19">
        <v>0</v>
      </c>
      <c r="N494" s="19">
        <v>0</v>
      </c>
      <c r="O494" s="19">
        <v>1</v>
      </c>
      <c r="P494" s="19">
        <v>0</v>
      </c>
      <c r="Q494" s="20" t="s">
        <v>170</v>
      </c>
      <c r="R494" s="19">
        <v>22</v>
      </c>
      <c r="S494" s="19">
        <v>10</v>
      </c>
      <c r="T494" s="19">
        <v>2</v>
      </c>
      <c r="U494" s="19">
        <v>4</v>
      </c>
      <c r="V494" s="19">
        <v>0.45200000000000001</v>
      </c>
      <c r="W494" s="19">
        <v>0.5</v>
      </c>
      <c r="X494" s="19">
        <v>24</v>
      </c>
      <c r="Y494" s="19">
        <v>0</v>
      </c>
      <c r="Z494" s="20" t="s">
        <v>176</v>
      </c>
      <c r="AA494" s="19"/>
      <c r="AB494" s="19">
        <v>0</v>
      </c>
      <c r="AC494" s="19">
        <v>1</v>
      </c>
      <c r="AD494" s="19">
        <v>23</v>
      </c>
      <c r="AE494" s="19">
        <v>4</v>
      </c>
      <c r="AF494" s="19">
        <v>1</v>
      </c>
      <c r="AG494" s="19">
        <v>1.1200000000000001</v>
      </c>
      <c r="AH494" s="19">
        <v>0</v>
      </c>
      <c r="BA494" s="19">
        <v>1</v>
      </c>
      <c r="BB494" s="19">
        <v>8</v>
      </c>
      <c r="BC494" s="19">
        <v>600</v>
      </c>
      <c r="BD494" s="19">
        <v>100</v>
      </c>
      <c r="BE494" s="19">
        <v>0</v>
      </c>
      <c r="BF494" s="19">
        <v>15</v>
      </c>
      <c r="BG494" s="19">
        <v>45</v>
      </c>
      <c r="BH494" s="19">
        <v>10</v>
      </c>
      <c r="BI494" s="19">
        <v>45</v>
      </c>
      <c r="BJ494" s="19">
        <v>5</v>
      </c>
      <c r="BK494" s="19">
        <v>2</v>
      </c>
      <c r="BL494" s="19">
        <v>22</v>
      </c>
      <c r="BM494" s="19">
        <v>0</v>
      </c>
      <c r="BN494" s="19">
        <v>0</v>
      </c>
      <c r="BO494" s="19">
        <v>1</v>
      </c>
      <c r="BP494" s="19">
        <v>0</v>
      </c>
      <c r="BQ494" s="20" t="s">
        <v>170</v>
      </c>
      <c r="BR494" s="19">
        <v>22</v>
      </c>
      <c r="BS494" s="19">
        <v>10</v>
      </c>
      <c r="BT494" s="19">
        <v>2</v>
      </c>
      <c r="BU494" s="19">
        <v>4</v>
      </c>
      <c r="BV494" s="19">
        <v>0.45200000000000001</v>
      </c>
      <c r="BW494" s="19">
        <v>0.5</v>
      </c>
      <c r="BX494" s="19">
        <v>24</v>
      </c>
      <c r="BY494" s="19">
        <v>0</v>
      </c>
      <c r="BZ494" s="20" t="s">
        <v>176</v>
      </c>
      <c r="CA494" s="19"/>
      <c r="CB494" s="19">
        <v>0</v>
      </c>
      <c r="CC494" s="19">
        <v>1</v>
      </c>
      <c r="CD494" s="19">
        <v>23</v>
      </c>
      <c r="CE494" s="19">
        <v>4</v>
      </c>
      <c r="CF494" s="19">
        <v>1</v>
      </c>
      <c r="CG494" s="19">
        <v>1.1200000000000001</v>
      </c>
    </row>
    <row r="495" spans="1:85">
      <c r="A495" s="19">
        <v>2</v>
      </c>
      <c r="B495" s="19">
        <v>7</v>
      </c>
      <c r="C495" s="19">
        <v>360</v>
      </c>
      <c r="D495" s="19">
        <v>50</v>
      </c>
      <c r="E495" s="19">
        <v>0</v>
      </c>
      <c r="F495" s="24">
        <f t="shared" si="39"/>
        <v>120</v>
      </c>
      <c r="G495" s="19">
        <v>60</v>
      </c>
      <c r="H495" s="24">
        <f t="shared" si="41"/>
        <v>15</v>
      </c>
      <c r="I495" s="24">
        <f t="shared" si="42"/>
        <v>10</v>
      </c>
      <c r="J495" s="24">
        <f t="shared" si="43"/>
        <v>80</v>
      </c>
      <c r="K495" s="47" t="str">
        <f t="shared" si="40"/>
        <v>03</v>
      </c>
      <c r="L495" s="19">
        <v>22</v>
      </c>
      <c r="M495" s="19">
        <v>0</v>
      </c>
      <c r="N495" s="19">
        <v>0</v>
      </c>
      <c r="O495" s="19">
        <v>1</v>
      </c>
      <c r="P495" s="19">
        <v>0</v>
      </c>
      <c r="Q495" s="20" t="s">
        <v>170</v>
      </c>
      <c r="R495" s="19">
        <v>22</v>
      </c>
      <c r="S495" s="19">
        <v>10</v>
      </c>
      <c r="T495" s="19">
        <v>2</v>
      </c>
      <c r="U495" s="19">
        <v>4</v>
      </c>
      <c r="V495" s="19">
        <v>0.28599999999999998</v>
      </c>
      <c r="W495" s="19">
        <v>0.27629999999999999</v>
      </c>
      <c r="X495" s="19">
        <v>24</v>
      </c>
      <c r="Y495" s="19">
        <v>0</v>
      </c>
      <c r="Z495" s="20" t="s">
        <v>176</v>
      </c>
      <c r="AA495" s="19"/>
      <c r="AB495" s="19">
        <v>0</v>
      </c>
      <c r="AC495" s="19">
        <v>1</v>
      </c>
      <c r="AD495" s="19">
        <v>23</v>
      </c>
      <c r="AE495" s="19">
        <v>4</v>
      </c>
      <c r="AF495" s="19">
        <v>1</v>
      </c>
      <c r="AG495" s="19">
        <v>1.1200000000000001</v>
      </c>
      <c r="AH495" s="19">
        <v>0</v>
      </c>
      <c r="BA495" s="19">
        <v>2</v>
      </c>
      <c r="BB495" s="19">
        <v>7</v>
      </c>
      <c r="BC495" s="19">
        <v>360</v>
      </c>
      <c r="BD495" s="19">
        <v>50</v>
      </c>
      <c r="BE495" s="19">
        <v>0</v>
      </c>
      <c r="BF495" s="19">
        <v>12</v>
      </c>
      <c r="BG495" s="19">
        <v>60</v>
      </c>
      <c r="BH495" s="19">
        <v>17</v>
      </c>
      <c r="BI495" s="19">
        <v>80</v>
      </c>
      <c r="BJ495" s="19">
        <v>5</v>
      </c>
      <c r="BK495" s="19">
        <v>2</v>
      </c>
      <c r="BL495" s="19">
        <v>22</v>
      </c>
      <c r="BM495" s="19">
        <v>0</v>
      </c>
      <c r="BN495" s="19">
        <v>0</v>
      </c>
      <c r="BO495" s="19">
        <v>1</v>
      </c>
      <c r="BP495" s="19">
        <v>0</v>
      </c>
      <c r="BQ495" s="20" t="s">
        <v>170</v>
      </c>
      <c r="BR495" s="19">
        <v>22</v>
      </c>
      <c r="BS495" s="19">
        <v>10</v>
      </c>
      <c r="BT495" s="19">
        <v>2</v>
      </c>
      <c r="BU495" s="19">
        <v>4</v>
      </c>
      <c r="BV495" s="19">
        <v>0.28599999999999998</v>
      </c>
      <c r="BW495" s="19">
        <v>0.27629999999999999</v>
      </c>
      <c r="BX495" s="19">
        <v>24</v>
      </c>
      <c r="BY495" s="19">
        <v>0</v>
      </c>
      <c r="BZ495" s="20" t="s">
        <v>176</v>
      </c>
      <c r="CA495" s="19"/>
      <c r="CB495" s="19">
        <v>0</v>
      </c>
      <c r="CC495" s="19">
        <v>1</v>
      </c>
      <c r="CD495" s="19">
        <v>23</v>
      </c>
      <c r="CE495" s="19">
        <v>4</v>
      </c>
      <c r="CF495" s="19">
        <v>1</v>
      </c>
      <c r="CG495" s="19">
        <v>1.1200000000000001</v>
      </c>
    </row>
    <row r="496" spans="1:85">
      <c r="A496" s="19">
        <v>3</v>
      </c>
      <c r="B496" s="19">
        <v>6</v>
      </c>
      <c r="C496" s="19">
        <v>140</v>
      </c>
      <c r="D496" s="19">
        <v>30</v>
      </c>
      <c r="E496" s="19">
        <v>0</v>
      </c>
      <c r="F496" s="24">
        <f t="shared" si="39"/>
        <v>75</v>
      </c>
      <c r="G496" s="19">
        <v>150</v>
      </c>
      <c r="H496" s="24">
        <f t="shared" si="41"/>
        <v>15</v>
      </c>
      <c r="I496" s="24">
        <f t="shared" si="42"/>
        <v>10</v>
      </c>
      <c r="J496" s="24">
        <f t="shared" si="43"/>
        <v>80</v>
      </c>
      <c r="K496" s="47" t="str">
        <f t="shared" si="40"/>
        <v>03</v>
      </c>
      <c r="L496" s="19">
        <v>62</v>
      </c>
      <c r="M496" s="19">
        <v>0</v>
      </c>
      <c r="N496" s="19">
        <v>0</v>
      </c>
      <c r="O496" s="19">
        <v>1</v>
      </c>
      <c r="P496" s="19">
        <v>0</v>
      </c>
      <c r="Q496" s="20" t="s">
        <v>170</v>
      </c>
      <c r="R496" s="19">
        <v>42</v>
      </c>
      <c r="S496" s="19">
        <v>15</v>
      </c>
      <c r="T496" s="19">
        <v>2</v>
      </c>
      <c r="U496" s="19">
        <v>4</v>
      </c>
      <c r="V496" s="19">
        <v>0.217</v>
      </c>
      <c r="W496" s="19">
        <v>0.19789999999999999</v>
      </c>
      <c r="X496" s="19">
        <v>24</v>
      </c>
      <c r="Y496" s="19">
        <v>0</v>
      </c>
      <c r="Z496" s="20" t="s">
        <v>176</v>
      </c>
      <c r="AA496" s="19"/>
      <c r="AB496" s="19">
        <v>0</v>
      </c>
      <c r="AC496" s="19">
        <v>1</v>
      </c>
      <c r="AD496" s="19">
        <v>23</v>
      </c>
      <c r="AE496" s="19">
        <v>4</v>
      </c>
      <c r="AF496" s="19">
        <v>1</v>
      </c>
      <c r="AG496" s="19">
        <v>1.1200000000000001</v>
      </c>
      <c r="AH496" s="19">
        <v>0</v>
      </c>
      <c r="BA496" s="19">
        <v>3</v>
      </c>
      <c r="BB496" s="19">
        <v>6</v>
      </c>
      <c r="BC496" s="19">
        <v>140</v>
      </c>
      <c r="BD496" s="19">
        <v>30</v>
      </c>
      <c r="BE496" s="19">
        <v>0</v>
      </c>
      <c r="BF496" s="19">
        <v>7.4</v>
      </c>
      <c r="BG496" s="19">
        <v>150</v>
      </c>
      <c r="BH496" s="19">
        <v>17</v>
      </c>
      <c r="BI496" s="19">
        <v>80</v>
      </c>
      <c r="BJ496" s="19">
        <v>5</v>
      </c>
      <c r="BK496" s="19">
        <v>2</v>
      </c>
      <c r="BL496" s="19">
        <v>62</v>
      </c>
      <c r="BM496" s="19">
        <v>0</v>
      </c>
      <c r="BN496" s="19">
        <v>0</v>
      </c>
      <c r="BO496" s="19">
        <v>1</v>
      </c>
      <c r="BP496" s="19">
        <v>0</v>
      </c>
      <c r="BQ496" s="20" t="s">
        <v>170</v>
      </c>
      <c r="BR496" s="19">
        <v>42</v>
      </c>
      <c r="BS496" s="19">
        <v>15</v>
      </c>
      <c r="BT496" s="19">
        <v>2</v>
      </c>
      <c r="BU496" s="19">
        <v>4</v>
      </c>
      <c r="BV496" s="19">
        <v>0.217</v>
      </c>
      <c r="BW496" s="19">
        <v>0.19789999999999999</v>
      </c>
      <c r="BX496" s="19">
        <v>24</v>
      </c>
      <c r="BY496" s="19">
        <v>0</v>
      </c>
      <c r="BZ496" s="20" t="s">
        <v>176</v>
      </c>
      <c r="CA496" s="19"/>
      <c r="CB496" s="19">
        <v>0</v>
      </c>
      <c r="CC496" s="19">
        <v>1</v>
      </c>
      <c r="CD496" s="19">
        <v>23</v>
      </c>
      <c r="CE496" s="19">
        <v>4</v>
      </c>
      <c r="CF496" s="19">
        <v>1</v>
      </c>
      <c r="CG496" s="19">
        <v>1.1200000000000001</v>
      </c>
    </row>
    <row r="497" spans="1:85">
      <c r="A497" s="19">
        <v>4</v>
      </c>
      <c r="B497" s="19">
        <v>5</v>
      </c>
      <c r="C497" s="19">
        <v>90</v>
      </c>
      <c r="D497" s="19">
        <v>30</v>
      </c>
      <c r="E497" s="19">
        <v>0</v>
      </c>
      <c r="F497" s="24">
        <f t="shared" si="39"/>
        <v>55</v>
      </c>
      <c r="G497" s="19">
        <v>150</v>
      </c>
      <c r="H497" s="24">
        <f t="shared" si="41"/>
        <v>15</v>
      </c>
      <c r="I497" s="24">
        <f t="shared" si="42"/>
        <v>10</v>
      </c>
      <c r="J497" s="24">
        <f t="shared" si="43"/>
        <v>80</v>
      </c>
      <c r="K497" s="47" t="str">
        <f t="shared" si="40"/>
        <v>03</v>
      </c>
      <c r="L497" s="19">
        <v>62</v>
      </c>
      <c r="M497" s="19">
        <v>0</v>
      </c>
      <c r="N497" s="19">
        <v>0</v>
      </c>
      <c r="O497" s="19">
        <v>1</v>
      </c>
      <c r="P497" s="19">
        <v>0</v>
      </c>
      <c r="Q497" s="20" t="s">
        <v>170</v>
      </c>
      <c r="R497" s="19">
        <v>42</v>
      </c>
      <c r="S497" s="19">
        <v>15</v>
      </c>
      <c r="T497" s="19">
        <v>2</v>
      </c>
      <c r="U497" s="19">
        <v>4</v>
      </c>
      <c r="V497" s="19">
        <v>0.14799999999999999</v>
      </c>
      <c r="W497" s="19">
        <v>0.1331</v>
      </c>
      <c r="X497" s="19">
        <v>24</v>
      </c>
      <c r="Y497" s="19">
        <v>0</v>
      </c>
      <c r="Z497" s="20" t="s">
        <v>176</v>
      </c>
      <c r="AA497" s="19"/>
      <c r="AB497" s="19">
        <v>0</v>
      </c>
      <c r="AC497" s="19">
        <v>1</v>
      </c>
      <c r="AD497" s="19">
        <v>23</v>
      </c>
      <c r="AE497" s="19">
        <v>4</v>
      </c>
      <c r="AF497" s="19">
        <v>1</v>
      </c>
      <c r="AG497" s="19">
        <v>1.1200000000000001</v>
      </c>
      <c r="AH497" s="19">
        <v>0</v>
      </c>
      <c r="BA497" s="19">
        <v>4</v>
      </c>
      <c r="BB497" s="19">
        <v>5</v>
      </c>
      <c r="BC497" s="19">
        <v>90</v>
      </c>
      <c r="BD497" s="19">
        <v>30</v>
      </c>
      <c r="BE497" s="19">
        <v>0</v>
      </c>
      <c r="BF497" s="19">
        <v>5.4</v>
      </c>
      <c r="BG497" s="19">
        <v>150</v>
      </c>
      <c r="BH497" s="19">
        <v>17</v>
      </c>
      <c r="BI497" s="19">
        <v>80</v>
      </c>
      <c r="BJ497" s="19">
        <v>5</v>
      </c>
      <c r="BK497" s="19">
        <v>2</v>
      </c>
      <c r="BL497" s="19">
        <v>62</v>
      </c>
      <c r="BM497" s="19">
        <v>0</v>
      </c>
      <c r="BN497" s="19">
        <v>0</v>
      </c>
      <c r="BO497" s="19">
        <v>1</v>
      </c>
      <c r="BP497" s="19">
        <v>0</v>
      </c>
      <c r="BQ497" s="20" t="s">
        <v>170</v>
      </c>
      <c r="BR497" s="19">
        <v>42</v>
      </c>
      <c r="BS497" s="19">
        <v>15</v>
      </c>
      <c r="BT497" s="19">
        <v>2</v>
      </c>
      <c r="BU497" s="19">
        <v>4</v>
      </c>
      <c r="BV497" s="19">
        <v>0.14799999999999999</v>
      </c>
      <c r="BW497" s="19">
        <v>0.1331</v>
      </c>
      <c r="BX497" s="19">
        <v>24</v>
      </c>
      <c r="BY497" s="19">
        <v>0</v>
      </c>
      <c r="BZ497" s="20" t="s">
        <v>176</v>
      </c>
      <c r="CA497" s="19"/>
      <c r="CB497" s="19">
        <v>0</v>
      </c>
      <c r="CC497" s="19">
        <v>1</v>
      </c>
      <c r="CD497" s="19">
        <v>23</v>
      </c>
      <c r="CE497" s="19">
        <v>4</v>
      </c>
      <c r="CF497" s="19">
        <v>1</v>
      </c>
      <c r="CG497" s="19">
        <v>1.1200000000000001</v>
      </c>
    </row>
    <row r="498" spans="1:85">
      <c r="A498" s="19">
        <v>5</v>
      </c>
      <c r="B498" s="19">
        <v>4</v>
      </c>
      <c r="C498" s="19">
        <v>60</v>
      </c>
      <c r="D498" s="19">
        <v>30</v>
      </c>
      <c r="E498" s="19">
        <v>0</v>
      </c>
      <c r="F498" s="24">
        <f t="shared" si="39"/>
        <v>45</v>
      </c>
      <c r="G498" s="19">
        <v>150</v>
      </c>
      <c r="H498" s="24">
        <f t="shared" si="41"/>
        <v>15</v>
      </c>
      <c r="I498" s="24">
        <f t="shared" si="42"/>
        <v>10</v>
      </c>
      <c r="J498" s="24">
        <f t="shared" si="43"/>
        <v>80</v>
      </c>
      <c r="K498" s="47" t="str">
        <f t="shared" si="40"/>
        <v>03</v>
      </c>
      <c r="L498" s="19">
        <v>62</v>
      </c>
      <c r="M498" s="19">
        <v>0</v>
      </c>
      <c r="N498" s="19">
        <v>0</v>
      </c>
      <c r="O498" s="19">
        <v>1</v>
      </c>
      <c r="P498" s="19">
        <v>0</v>
      </c>
      <c r="Q498" s="20" t="s">
        <v>170</v>
      </c>
      <c r="R498" s="19">
        <v>42</v>
      </c>
      <c r="S498" s="19">
        <v>15</v>
      </c>
      <c r="T498" s="19">
        <v>2</v>
      </c>
      <c r="U498" s="19">
        <v>4</v>
      </c>
      <c r="V498" s="19">
        <v>0.10199999999999999</v>
      </c>
      <c r="W498" s="19">
        <v>9.11E-2</v>
      </c>
      <c r="X498" s="19">
        <v>24</v>
      </c>
      <c r="Y498" s="19">
        <v>0</v>
      </c>
      <c r="Z498" s="20" t="s">
        <v>176</v>
      </c>
      <c r="AA498" s="19"/>
      <c r="AB498" s="19">
        <v>4.5</v>
      </c>
      <c r="AC498" s="19">
        <v>1</v>
      </c>
      <c r="AD498" s="19">
        <v>23</v>
      </c>
      <c r="AE498" s="19">
        <v>4</v>
      </c>
      <c r="AF498" s="19">
        <v>1</v>
      </c>
      <c r="AG498" s="19">
        <v>1.1200000000000001</v>
      </c>
      <c r="AH498" s="19">
        <v>0</v>
      </c>
      <c r="BA498" s="19">
        <v>5</v>
      </c>
      <c r="BB498" s="19">
        <v>4</v>
      </c>
      <c r="BC498" s="19">
        <v>60</v>
      </c>
      <c r="BD498" s="19">
        <v>30</v>
      </c>
      <c r="BE498" s="19">
        <v>0</v>
      </c>
      <c r="BF498" s="19">
        <v>4.4000000000000004</v>
      </c>
      <c r="BG498" s="19">
        <v>150</v>
      </c>
      <c r="BH498" s="19">
        <v>17</v>
      </c>
      <c r="BI498" s="19">
        <v>80</v>
      </c>
      <c r="BJ498" s="19">
        <v>5</v>
      </c>
      <c r="BK498" s="19">
        <v>2</v>
      </c>
      <c r="BL498" s="19">
        <v>62</v>
      </c>
      <c r="BM498" s="19">
        <v>0</v>
      </c>
      <c r="BN498" s="19">
        <v>0</v>
      </c>
      <c r="BO498" s="19">
        <v>1</v>
      </c>
      <c r="BP498" s="19">
        <v>0</v>
      </c>
      <c r="BQ498" s="20" t="s">
        <v>170</v>
      </c>
      <c r="BR498" s="19">
        <v>42</v>
      </c>
      <c r="BS498" s="19">
        <v>15</v>
      </c>
      <c r="BT498" s="19">
        <v>2</v>
      </c>
      <c r="BU498" s="19">
        <v>4</v>
      </c>
      <c r="BV498" s="19">
        <v>0.10199999999999999</v>
      </c>
      <c r="BW498" s="19">
        <v>9.11E-2</v>
      </c>
      <c r="BX498" s="19">
        <v>24</v>
      </c>
      <c r="BY498" s="19">
        <v>0</v>
      </c>
      <c r="BZ498" s="20" t="s">
        <v>176</v>
      </c>
      <c r="CA498" s="19"/>
      <c r="CB498" s="19">
        <v>4.5</v>
      </c>
      <c r="CC498" s="19">
        <v>1</v>
      </c>
      <c r="CD498" s="19">
        <v>23</v>
      </c>
      <c r="CE498" s="19">
        <v>4</v>
      </c>
      <c r="CF498" s="19">
        <v>1</v>
      </c>
      <c r="CG498" s="19">
        <v>1.1200000000000001</v>
      </c>
    </row>
    <row r="499" spans="1:85">
      <c r="A499" s="19">
        <v>6</v>
      </c>
      <c r="B499" s="19">
        <v>3</v>
      </c>
      <c r="C499" s="19">
        <v>30</v>
      </c>
      <c r="D499" s="19">
        <v>15</v>
      </c>
      <c r="E499" s="19">
        <v>0</v>
      </c>
      <c r="F499" s="24">
        <f t="shared" si="39"/>
        <v>35</v>
      </c>
      <c r="G499" s="19">
        <v>150</v>
      </c>
      <c r="H499" s="24">
        <f t="shared" si="41"/>
        <v>15</v>
      </c>
      <c r="I499" s="24">
        <f t="shared" si="42"/>
        <v>10</v>
      </c>
      <c r="J499" s="24">
        <f t="shared" si="43"/>
        <v>80</v>
      </c>
      <c r="K499" s="47" t="str">
        <f t="shared" si="40"/>
        <v>03</v>
      </c>
      <c r="L499" s="19">
        <v>62</v>
      </c>
      <c r="M499" s="19">
        <v>0</v>
      </c>
      <c r="N499" s="19">
        <v>0</v>
      </c>
      <c r="O499" s="19">
        <v>0</v>
      </c>
      <c r="P499" s="19">
        <v>0</v>
      </c>
      <c r="Q499" s="20" t="s">
        <v>170</v>
      </c>
      <c r="R499" s="19">
        <v>42</v>
      </c>
      <c r="S499" s="19">
        <v>15</v>
      </c>
      <c r="T499" s="19">
        <v>2</v>
      </c>
      <c r="U499" s="19">
        <v>4</v>
      </c>
      <c r="V499" s="19">
        <v>6.4000000000000001E-2</v>
      </c>
      <c r="W499" s="19">
        <v>5.62E-2</v>
      </c>
      <c r="X499" s="19">
        <v>24</v>
      </c>
      <c r="Y499" s="19">
        <v>0</v>
      </c>
      <c r="Z499" s="20" t="s">
        <v>176</v>
      </c>
      <c r="AA499" s="19"/>
      <c r="AB499" s="19">
        <v>2.8</v>
      </c>
      <c r="AC499" s="19">
        <v>1</v>
      </c>
      <c r="AD499" s="19">
        <v>23</v>
      </c>
      <c r="AE499" s="19">
        <v>4</v>
      </c>
      <c r="AF499" s="19">
        <v>1</v>
      </c>
      <c r="AG499" s="19">
        <v>1.1200000000000001</v>
      </c>
      <c r="AH499" s="19">
        <v>0</v>
      </c>
      <c r="BA499" s="19">
        <v>6</v>
      </c>
      <c r="BB499" s="19">
        <v>3</v>
      </c>
      <c r="BC499" s="19">
        <v>30</v>
      </c>
      <c r="BD499" s="19">
        <v>15</v>
      </c>
      <c r="BE499" s="19">
        <v>0</v>
      </c>
      <c r="BF499" s="19">
        <v>3.4</v>
      </c>
      <c r="BG499" s="19">
        <v>150</v>
      </c>
      <c r="BH499" s="19">
        <v>17</v>
      </c>
      <c r="BI499" s="19">
        <v>80</v>
      </c>
      <c r="BJ499" s="19">
        <v>5</v>
      </c>
      <c r="BK499" s="19">
        <v>2</v>
      </c>
      <c r="BL499" s="19">
        <v>62</v>
      </c>
      <c r="BM499" s="19">
        <v>0</v>
      </c>
      <c r="BN499" s="19">
        <v>0</v>
      </c>
      <c r="BO499" s="19">
        <v>0</v>
      </c>
      <c r="BP499" s="19">
        <v>0</v>
      </c>
      <c r="BQ499" s="20" t="s">
        <v>170</v>
      </c>
      <c r="BR499" s="19">
        <v>42</v>
      </c>
      <c r="BS499" s="19">
        <v>15</v>
      </c>
      <c r="BT499" s="19">
        <v>2</v>
      </c>
      <c r="BU499" s="19">
        <v>4</v>
      </c>
      <c r="BV499" s="19">
        <v>6.4000000000000001E-2</v>
      </c>
      <c r="BW499" s="19">
        <v>5.62E-2</v>
      </c>
      <c r="BX499" s="19">
        <v>24</v>
      </c>
      <c r="BY499" s="19">
        <v>0</v>
      </c>
      <c r="BZ499" s="20" t="s">
        <v>176</v>
      </c>
      <c r="CA499" s="19"/>
      <c r="CB499" s="19">
        <v>2.8</v>
      </c>
      <c r="CC499" s="19">
        <v>1</v>
      </c>
      <c r="CD499" s="19">
        <v>23</v>
      </c>
      <c r="CE499" s="19">
        <v>4</v>
      </c>
      <c r="CF499" s="19">
        <v>1</v>
      </c>
      <c r="CG499" s="19">
        <v>1.1200000000000001</v>
      </c>
    </row>
    <row r="500" spans="1:85">
      <c r="A500" s="19">
        <v>7</v>
      </c>
      <c r="B500" s="19">
        <v>2</v>
      </c>
      <c r="C500" s="19">
        <v>20</v>
      </c>
      <c r="D500" s="19">
        <v>10</v>
      </c>
      <c r="E500" s="19">
        <v>0</v>
      </c>
      <c r="F500" s="24">
        <f t="shared" si="39"/>
        <v>25</v>
      </c>
      <c r="G500" s="19">
        <v>150</v>
      </c>
      <c r="H500" s="24">
        <f t="shared" si="41"/>
        <v>15</v>
      </c>
      <c r="I500" s="24">
        <f t="shared" si="42"/>
        <v>10</v>
      </c>
      <c r="J500" s="24">
        <f t="shared" si="43"/>
        <v>80</v>
      </c>
      <c r="K500" s="47" t="str">
        <f t="shared" si="40"/>
        <v>00</v>
      </c>
      <c r="L500" s="19">
        <v>73</v>
      </c>
      <c r="M500" s="19">
        <v>0</v>
      </c>
      <c r="N500" s="19">
        <v>0</v>
      </c>
      <c r="O500" s="19">
        <v>0</v>
      </c>
      <c r="P500" s="19">
        <v>0</v>
      </c>
      <c r="Q500" s="20" t="s">
        <v>170</v>
      </c>
      <c r="R500" s="19">
        <v>42</v>
      </c>
      <c r="S500" s="19">
        <v>15</v>
      </c>
      <c r="T500" s="19">
        <v>2</v>
      </c>
      <c r="U500" s="19">
        <v>4</v>
      </c>
      <c r="V500" s="19">
        <v>4.2000000000000003E-2</v>
      </c>
      <c r="W500" s="19">
        <v>3.6299999999999999E-2</v>
      </c>
      <c r="X500" s="19">
        <v>24</v>
      </c>
      <c r="Y500" s="19">
        <v>0</v>
      </c>
      <c r="Z500" s="20" t="s">
        <v>176</v>
      </c>
      <c r="AA500" s="19"/>
      <c r="AB500" s="19">
        <v>2</v>
      </c>
      <c r="AC500" s="19">
        <v>1</v>
      </c>
      <c r="AD500" s="19">
        <v>23</v>
      </c>
      <c r="AE500" s="19">
        <v>4</v>
      </c>
      <c r="AF500" s="19">
        <v>1</v>
      </c>
      <c r="AG500" s="19">
        <v>1.1200000000000001</v>
      </c>
      <c r="AH500" s="19">
        <v>0</v>
      </c>
      <c r="BA500" s="19">
        <v>7</v>
      </c>
      <c r="BB500" s="19">
        <v>2</v>
      </c>
      <c r="BC500" s="19">
        <v>20</v>
      </c>
      <c r="BD500" s="19">
        <v>10</v>
      </c>
      <c r="BE500" s="19">
        <v>0</v>
      </c>
      <c r="BF500" s="19">
        <v>2.4</v>
      </c>
      <c r="BG500" s="19">
        <v>150</v>
      </c>
      <c r="BH500" s="19">
        <v>17</v>
      </c>
      <c r="BI500" s="19">
        <v>80</v>
      </c>
      <c r="BJ500" s="19">
        <v>5</v>
      </c>
      <c r="BK500" s="19">
        <v>2</v>
      </c>
      <c r="BL500" s="19">
        <v>73</v>
      </c>
      <c r="BM500" s="19">
        <v>0</v>
      </c>
      <c r="BN500" s="19">
        <v>0</v>
      </c>
      <c r="BO500" s="19">
        <v>0</v>
      </c>
      <c r="BP500" s="19">
        <v>0</v>
      </c>
      <c r="BQ500" s="20" t="s">
        <v>170</v>
      </c>
      <c r="BR500" s="19">
        <v>42</v>
      </c>
      <c r="BS500" s="19">
        <v>15</v>
      </c>
      <c r="BT500" s="19">
        <v>2</v>
      </c>
      <c r="BU500" s="19">
        <v>4</v>
      </c>
      <c r="BV500" s="19">
        <v>4.2000000000000003E-2</v>
      </c>
      <c r="BW500" s="19">
        <v>3.6299999999999999E-2</v>
      </c>
      <c r="BX500" s="19">
        <v>24</v>
      </c>
      <c r="BY500" s="19">
        <v>0</v>
      </c>
      <c r="BZ500" s="20" t="s">
        <v>176</v>
      </c>
      <c r="CA500" s="19"/>
      <c r="CB500" s="19">
        <v>2</v>
      </c>
      <c r="CC500" s="19">
        <v>1</v>
      </c>
      <c r="CD500" s="19">
        <v>23</v>
      </c>
      <c r="CE500" s="19">
        <v>4</v>
      </c>
      <c r="CF500" s="19">
        <v>1</v>
      </c>
      <c r="CG500" s="19">
        <v>1.1200000000000001</v>
      </c>
    </row>
    <row r="501" spans="1:85">
      <c r="A501" s="19">
        <v>8</v>
      </c>
      <c r="B501" s="19">
        <v>1</v>
      </c>
      <c r="C501" s="19">
        <v>20</v>
      </c>
      <c r="D501" s="19">
        <v>10</v>
      </c>
      <c r="E501" s="19">
        <v>0</v>
      </c>
      <c r="F501" s="24">
        <f t="shared" si="39"/>
        <v>25</v>
      </c>
      <c r="G501" s="19">
        <v>150</v>
      </c>
      <c r="H501" s="24">
        <f t="shared" si="41"/>
        <v>15</v>
      </c>
      <c r="I501" s="24">
        <f t="shared" si="42"/>
        <v>10</v>
      </c>
      <c r="J501" s="24">
        <f t="shared" si="43"/>
        <v>80</v>
      </c>
      <c r="K501" s="47" t="str">
        <f t="shared" si="40"/>
        <v>00</v>
      </c>
      <c r="L501" s="19">
        <v>73</v>
      </c>
      <c r="M501" s="19">
        <v>0</v>
      </c>
      <c r="N501" s="19">
        <v>0</v>
      </c>
      <c r="O501" s="19">
        <v>0</v>
      </c>
      <c r="P501" s="19">
        <v>0</v>
      </c>
      <c r="Q501" s="20" t="s">
        <v>170</v>
      </c>
      <c r="R501" s="19">
        <v>42</v>
      </c>
      <c r="S501" s="19">
        <v>15</v>
      </c>
      <c r="T501" s="19">
        <v>2</v>
      </c>
      <c r="U501" s="19">
        <v>4</v>
      </c>
      <c r="V501" s="19">
        <v>5.1999999999999998E-2</v>
      </c>
      <c r="W501" s="19">
        <v>3.5999999999999997E-2</v>
      </c>
      <c r="X501" s="19">
        <v>24</v>
      </c>
      <c r="Y501" s="19">
        <v>0</v>
      </c>
      <c r="Z501" s="20" t="s">
        <v>176</v>
      </c>
      <c r="AA501" s="19"/>
      <c r="AB501" s="19">
        <v>2</v>
      </c>
      <c r="AC501" s="19">
        <v>1</v>
      </c>
      <c r="AD501" s="19">
        <v>23</v>
      </c>
      <c r="AE501" s="19">
        <v>4</v>
      </c>
      <c r="AF501" s="19">
        <v>1</v>
      </c>
      <c r="AG501" s="19">
        <v>1.1200000000000001</v>
      </c>
      <c r="AH501" s="19">
        <v>0</v>
      </c>
      <c r="BA501" s="19">
        <v>8</v>
      </c>
      <c r="BB501" s="19">
        <v>1</v>
      </c>
      <c r="BC501" s="19">
        <v>20</v>
      </c>
      <c r="BD501" s="19">
        <v>10</v>
      </c>
      <c r="BE501" s="19">
        <v>0</v>
      </c>
      <c r="BF501" s="19">
        <v>2.4</v>
      </c>
      <c r="BG501" s="19">
        <v>150</v>
      </c>
      <c r="BH501" s="19">
        <v>17</v>
      </c>
      <c r="BI501" s="19">
        <v>80</v>
      </c>
      <c r="BJ501" s="19">
        <v>5</v>
      </c>
      <c r="BK501" s="19">
        <v>2</v>
      </c>
      <c r="BL501" s="19">
        <v>73</v>
      </c>
      <c r="BM501" s="19">
        <v>0</v>
      </c>
      <c r="BN501" s="19">
        <v>0</v>
      </c>
      <c r="BO501" s="19">
        <v>0</v>
      </c>
      <c r="BP501" s="19">
        <v>0</v>
      </c>
      <c r="BQ501" s="20" t="s">
        <v>170</v>
      </c>
      <c r="BR501" s="19">
        <v>42</v>
      </c>
      <c r="BS501" s="19">
        <v>15</v>
      </c>
      <c r="BT501" s="19">
        <v>2</v>
      </c>
      <c r="BU501" s="19">
        <v>4</v>
      </c>
      <c r="BV501" s="19">
        <v>5.1999999999999998E-2</v>
      </c>
      <c r="BW501" s="19">
        <v>3.5999999999999997E-2</v>
      </c>
      <c r="BX501" s="19">
        <v>24</v>
      </c>
      <c r="BY501" s="19">
        <v>0</v>
      </c>
      <c r="BZ501" s="20" t="s">
        <v>176</v>
      </c>
      <c r="CA501" s="19"/>
      <c r="CB501" s="19">
        <v>2</v>
      </c>
      <c r="CC501" s="19">
        <v>1</v>
      </c>
      <c r="CD501" s="19">
        <v>23</v>
      </c>
      <c r="CE501" s="19">
        <v>4</v>
      </c>
      <c r="CF501" s="19">
        <v>1</v>
      </c>
      <c r="CG501" s="19">
        <v>1.1200000000000001</v>
      </c>
    </row>
    <row r="502" spans="1:85">
      <c r="A502" s="19">
        <v>9</v>
      </c>
      <c r="B502" s="19">
        <v>800</v>
      </c>
      <c r="C502" s="19">
        <v>5</v>
      </c>
      <c r="D502" s="19">
        <v>15</v>
      </c>
      <c r="E502" s="19">
        <v>0</v>
      </c>
      <c r="F502" s="24">
        <f t="shared" si="39"/>
        <v>15</v>
      </c>
      <c r="G502" s="19">
        <v>180</v>
      </c>
      <c r="H502" s="24">
        <f t="shared" si="41"/>
        <v>15</v>
      </c>
      <c r="I502" s="24">
        <f t="shared" si="42"/>
        <v>19</v>
      </c>
      <c r="J502" s="24">
        <f t="shared" si="43"/>
        <v>80</v>
      </c>
      <c r="K502" s="47" t="str">
        <f t="shared" si="40"/>
        <v>00</v>
      </c>
      <c r="L502" s="19">
        <v>73</v>
      </c>
      <c r="M502" s="19">
        <v>0</v>
      </c>
      <c r="N502" s="19">
        <v>4</v>
      </c>
      <c r="O502" s="19">
        <v>0</v>
      </c>
      <c r="P502" s="19">
        <v>4</v>
      </c>
      <c r="Q502" s="20" t="s">
        <v>175</v>
      </c>
      <c r="R502" s="19">
        <v>42</v>
      </c>
      <c r="S502" s="19">
        <v>15</v>
      </c>
      <c r="T502" s="19">
        <v>2</v>
      </c>
      <c r="U502" s="19">
        <v>4</v>
      </c>
      <c r="V502" s="19">
        <v>2.4E-2</v>
      </c>
      <c r="W502" s="19">
        <v>0.02</v>
      </c>
      <c r="X502" s="19">
        <v>24</v>
      </c>
      <c r="Y502" s="19">
        <v>0</v>
      </c>
      <c r="Z502" s="20" t="s">
        <v>176</v>
      </c>
      <c r="AA502" s="19"/>
      <c r="AB502" s="19">
        <v>1.1200000000000001</v>
      </c>
      <c r="AC502" s="19">
        <v>1</v>
      </c>
      <c r="AD502" s="19">
        <v>23</v>
      </c>
      <c r="AE502" s="19">
        <v>4</v>
      </c>
      <c r="AF502" s="19">
        <v>1</v>
      </c>
      <c r="AG502" s="19">
        <v>1.1200000000000001</v>
      </c>
      <c r="AH502" s="19">
        <v>0</v>
      </c>
      <c r="BA502" s="19">
        <v>9</v>
      </c>
      <c r="BB502" s="19">
        <v>800</v>
      </c>
      <c r="BC502" s="19">
        <v>5</v>
      </c>
      <c r="BD502" s="19">
        <v>15</v>
      </c>
      <c r="BE502" s="19">
        <v>0</v>
      </c>
      <c r="BF502" s="19">
        <v>1.4</v>
      </c>
      <c r="BG502" s="19">
        <v>180</v>
      </c>
      <c r="BH502" s="19">
        <v>17</v>
      </c>
      <c r="BI502" s="19">
        <v>150</v>
      </c>
      <c r="BJ502" s="19">
        <v>5</v>
      </c>
      <c r="BK502" s="19">
        <v>2</v>
      </c>
      <c r="BL502" s="19">
        <v>73</v>
      </c>
      <c r="BM502" s="19">
        <v>0</v>
      </c>
      <c r="BN502" s="19">
        <v>4</v>
      </c>
      <c r="BO502" s="19">
        <v>0</v>
      </c>
      <c r="BP502" s="19">
        <v>4</v>
      </c>
      <c r="BQ502" s="20" t="s">
        <v>175</v>
      </c>
      <c r="BR502" s="19">
        <v>42</v>
      </c>
      <c r="BS502" s="19">
        <v>15</v>
      </c>
      <c r="BT502" s="19">
        <v>2</v>
      </c>
      <c r="BU502" s="19">
        <v>4</v>
      </c>
      <c r="BV502" s="19">
        <v>2.4E-2</v>
      </c>
      <c r="BW502" s="19">
        <v>0.02</v>
      </c>
      <c r="BX502" s="19">
        <v>24</v>
      </c>
      <c r="BY502" s="19">
        <v>0</v>
      </c>
      <c r="BZ502" s="20" t="s">
        <v>176</v>
      </c>
      <c r="CA502" s="19"/>
      <c r="CB502" s="19">
        <v>1.1200000000000001</v>
      </c>
      <c r="CC502" s="19">
        <v>1</v>
      </c>
      <c r="CD502" s="19">
        <v>23</v>
      </c>
      <c r="CE502" s="19">
        <v>4</v>
      </c>
      <c r="CF502" s="19">
        <v>1</v>
      </c>
      <c r="CG502" s="19">
        <v>1.1200000000000001</v>
      </c>
    </row>
    <row r="503" spans="1:85">
      <c r="A503" s="19"/>
      <c r="B503" s="19"/>
      <c r="C503" s="19"/>
      <c r="D503" s="19"/>
      <c r="E503" s="19"/>
      <c r="F503" s="24" t="str">
        <f t="shared" si="39"/>
        <v/>
      </c>
      <c r="G503" s="19"/>
      <c r="H503" s="24" t="str">
        <f t="shared" si="41"/>
        <v/>
      </c>
      <c r="I503" s="24" t="str">
        <f t="shared" si="42"/>
        <v/>
      </c>
      <c r="J503" s="24" t="str">
        <f t="shared" si="43"/>
        <v/>
      </c>
      <c r="K503" s="47" t="str">
        <f t="shared" si="40"/>
        <v/>
      </c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>
        <v>0</v>
      </c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  <c r="BY503" s="19"/>
      <c r="BZ503" s="19"/>
      <c r="CA503" s="19"/>
      <c r="CB503" s="19"/>
      <c r="CC503" s="19"/>
      <c r="CD503" s="19"/>
      <c r="CE503" s="19"/>
      <c r="CF503" s="19"/>
      <c r="CG503" s="19"/>
    </row>
    <row r="504" spans="1:85">
      <c r="A504" s="19">
        <v>1</v>
      </c>
      <c r="B504" s="19">
        <v>7</v>
      </c>
      <c r="C504" s="19">
        <v>600</v>
      </c>
      <c r="D504" s="19">
        <v>100</v>
      </c>
      <c r="E504" s="19">
        <v>0</v>
      </c>
      <c r="F504" s="24">
        <f t="shared" si="39"/>
        <v>150</v>
      </c>
      <c r="G504" s="19">
        <v>45</v>
      </c>
      <c r="H504" s="24">
        <f t="shared" si="41"/>
        <v>15</v>
      </c>
      <c r="I504" s="24">
        <f t="shared" si="42"/>
        <v>6</v>
      </c>
      <c r="J504" s="24">
        <f t="shared" si="43"/>
        <v>80</v>
      </c>
      <c r="K504" s="47" t="str">
        <f t="shared" si="40"/>
        <v>03</v>
      </c>
      <c r="L504" s="19">
        <v>2</v>
      </c>
      <c r="M504" s="19">
        <v>0</v>
      </c>
      <c r="N504" s="19">
        <v>0</v>
      </c>
      <c r="O504" s="19">
        <v>1</v>
      </c>
      <c r="P504" s="19">
        <v>0</v>
      </c>
      <c r="Q504" s="20" t="s">
        <v>170</v>
      </c>
      <c r="R504" s="19">
        <v>22</v>
      </c>
      <c r="S504" s="19">
        <v>10</v>
      </c>
      <c r="T504" s="19">
        <v>2</v>
      </c>
      <c r="U504" s="19">
        <v>4</v>
      </c>
      <c r="V504" s="19">
        <v>0.441</v>
      </c>
      <c r="W504" s="19">
        <v>0.5</v>
      </c>
      <c r="X504" s="19">
        <v>24</v>
      </c>
      <c r="Y504" s="19">
        <v>0</v>
      </c>
      <c r="Z504" s="20" t="s">
        <v>176</v>
      </c>
      <c r="AA504" s="19"/>
      <c r="AB504" s="19">
        <v>0</v>
      </c>
      <c r="AC504" s="19">
        <v>1</v>
      </c>
      <c r="AD504" s="19">
        <v>23</v>
      </c>
      <c r="AE504" s="19">
        <v>4</v>
      </c>
      <c r="AF504" s="19">
        <v>1</v>
      </c>
      <c r="AG504" s="19">
        <v>2</v>
      </c>
      <c r="AH504" s="19">
        <v>0</v>
      </c>
      <c r="BA504" s="19">
        <v>1</v>
      </c>
      <c r="BB504" s="19">
        <v>7</v>
      </c>
      <c r="BC504" s="19">
        <v>600</v>
      </c>
      <c r="BD504" s="19">
        <v>100</v>
      </c>
      <c r="BE504" s="19">
        <v>0</v>
      </c>
      <c r="BF504" s="19">
        <v>15</v>
      </c>
      <c r="BG504" s="19">
        <v>45</v>
      </c>
      <c r="BH504" s="19">
        <v>10</v>
      </c>
      <c r="BI504" s="19">
        <v>45</v>
      </c>
      <c r="BJ504" s="19">
        <v>5</v>
      </c>
      <c r="BK504" s="19">
        <v>2</v>
      </c>
      <c r="BL504" s="19">
        <v>2</v>
      </c>
      <c r="BM504" s="19">
        <v>0</v>
      </c>
      <c r="BN504" s="19">
        <v>0</v>
      </c>
      <c r="BO504" s="19">
        <v>1</v>
      </c>
      <c r="BP504" s="19">
        <v>0</v>
      </c>
      <c r="BQ504" s="20" t="s">
        <v>170</v>
      </c>
      <c r="BR504" s="19">
        <v>22</v>
      </c>
      <c r="BS504" s="19">
        <v>10</v>
      </c>
      <c r="BT504" s="19">
        <v>2</v>
      </c>
      <c r="BU504" s="19">
        <v>4</v>
      </c>
      <c r="BV504" s="19">
        <v>0.441</v>
      </c>
      <c r="BW504" s="19">
        <v>0.5</v>
      </c>
      <c r="BX504" s="19">
        <v>24</v>
      </c>
      <c r="BY504" s="19">
        <v>0</v>
      </c>
      <c r="BZ504" s="20" t="s">
        <v>176</v>
      </c>
      <c r="CA504" s="19"/>
      <c r="CB504" s="19">
        <v>0</v>
      </c>
      <c r="CC504" s="19">
        <v>1</v>
      </c>
      <c r="CD504" s="19">
        <v>23</v>
      </c>
      <c r="CE504" s="19">
        <v>4</v>
      </c>
      <c r="CF504" s="19">
        <v>1</v>
      </c>
      <c r="CG504" s="19">
        <v>2</v>
      </c>
    </row>
    <row r="505" spans="1:85">
      <c r="A505" s="19">
        <v>2</v>
      </c>
      <c r="B505" s="19">
        <v>6</v>
      </c>
      <c r="C505" s="19">
        <v>360</v>
      </c>
      <c r="D505" s="19">
        <v>50</v>
      </c>
      <c r="E505" s="19">
        <v>0</v>
      </c>
      <c r="F505" s="24">
        <f t="shared" si="39"/>
        <v>120</v>
      </c>
      <c r="G505" s="19">
        <v>60</v>
      </c>
      <c r="H505" s="24">
        <f t="shared" si="41"/>
        <v>15</v>
      </c>
      <c r="I505" s="24">
        <f t="shared" si="42"/>
        <v>10</v>
      </c>
      <c r="J505" s="24">
        <f t="shared" si="43"/>
        <v>80</v>
      </c>
      <c r="K505" s="47" t="str">
        <f t="shared" si="40"/>
        <v>03</v>
      </c>
      <c r="L505" s="19">
        <v>2</v>
      </c>
      <c r="M505" s="19">
        <v>0</v>
      </c>
      <c r="N505" s="19">
        <v>0</v>
      </c>
      <c r="O505" s="19">
        <v>1</v>
      </c>
      <c r="P505" s="19">
        <v>0</v>
      </c>
      <c r="Q505" s="20" t="s">
        <v>170</v>
      </c>
      <c r="R505" s="19">
        <v>22</v>
      </c>
      <c r="S505" s="19">
        <v>10</v>
      </c>
      <c r="T505" s="19">
        <v>2</v>
      </c>
      <c r="U505" s="19">
        <v>4</v>
      </c>
      <c r="V505" s="19">
        <v>0.27500000000000002</v>
      </c>
      <c r="W505" s="19">
        <v>0.26500000000000001</v>
      </c>
      <c r="X505" s="19">
        <v>24</v>
      </c>
      <c r="Y505" s="19">
        <v>0</v>
      </c>
      <c r="Z505" s="20" t="s">
        <v>176</v>
      </c>
      <c r="AA505" s="19"/>
      <c r="AB505" s="19">
        <v>0</v>
      </c>
      <c r="AC505" s="19">
        <v>1</v>
      </c>
      <c r="AD505" s="19">
        <v>23</v>
      </c>
      <c r="AE505" s="19">
        <v>4</v>
      </c>
      <c r="AF505" s="19">
        <v>1</v>
      </c>
      <c r="AG505" s="19">
        <v>2</v>
      </c>
      <c r="AH505" s="19">
        <v>0</v>
      </c>
      <c r="BA505" s="19">
        <v>2</v>
      </c>
      <c r="BB505" s="19">
        <v>6</v>
      </c>
      <c r="BC505" s="19">
        <v>360</v>
      </c>
      <c r="BD505" s="19">
        <v>50</v>
      </c>
      <c r="BE505" s="19">
        <v>0</v>
      </c>
      <c r="BF505" s="19">
        <v>12</v>
      </c>
      <c r="BG505" s="19">
        <v>60</v>
      </c>
      <c r="BH505" s="19">
        <v>17</v>
      </c>
      <c r="BI505" s="19">
        <v>80</v>
      </c>
      <c r="BJ505" s="19">
        <v>5</v>
      </c>
      <c r="BK505" s="19">
        <v>2</v>
      </c>
      <c r="BL505" s="19">
        <v>2</v>
      </c>
      <c r="BM505" s="19">
        <v>0</v>
      </c>
      <c r="BN505" s="19">
        <v>0</v>
      </c>
      <c r="BO505" s="19">
        <v>1</v>
      </c>
      <c r="BP505" s="19">
        <v>0</v>
      </c>
      <c r="BQ505" s="20" t="s">
        <v>170</v>
      </c>
      <c r="BR505" s="19">
        <v>22</v>
      </c>
      <c r="BS505" s="19">
        <v>10</v>
      </c>
      <c r="BT505" s="19">
        <v>2</v>
      </c>
      <c r="BU505" s="19">
        <v>4</v>
      </c>
      <c r="BV505" s="19">
        <v>0.27500000000000002</v>
      </c>
      <c r="BW505" s="19">
        <v>0.26500000000000001</v>
      </c>
      <c r="BX505" s="19">
        <v>24</v>
      </c>
      <c r="BY505" s="19">
        <v>0</v>
      </c>
      <c r="BZ505" s="20" t="s">
        <v>176</v>
      </c>
      <c r="CA505" s="19"/>
      <c r="CB505" s="19">
        <v>0</v>
      </c>
      <c r="CC505" s="19">
        <v>1</v>
      </c>
      <c r="CD505" s="19">
        <v>23</v>
      </c>
      <c r="CE505" s="19">
        <v>4</v>
      </c>
      <c r="CF505" s="19">
        <v>1</v>
      </c>
      <c r="CG505" s="19">
        <v>2</v>
      </c>
    </row>
    <row r="506" spans="1:85">
      <c r="A506" s="19">
        <v>3</v>
      </c>
      <c r="B506" s="19">
        <v>5</v>
      </c>
      <c r="C506" s="19">
        <v>140</v>
      </c>
      <c r="D506" s="19">
        <v>30</v>
      </c>
      <c r="E506" s="19">
        <v>0</v>
      </c>
      <c r="F506" s="24">
        <f t="shared" si="39"/>
        <v>75</v>
      </c>
      <c r="G506" s="19">
        <v>150</v>
      </c>
      <c r="H506" s="24">
        <f t="shared" si="41"/>
        <v>15</v>
      </c>
      <c r="I506" s="24">
        <f t="shared" si="42"/>
        <v>10</v>
      </c>
      <c r="J506" s="24">
        <f t="shared" si="43"/>
        <v>80</v>
      </c>
      <c r="K506" s="47" t="str">
        <f t="shared" si="40"/>
        <v>03</v>
      </c>
      <c r="L506" s="19">
        <v>62</v>
      </c>
      <c r="M506" s="19">
        <v>0</v>
      </c>
      <c r="N506" s="19">
        <v>0</v>
      </c>
      <c r="O506" s="19">
        <v>1</v>
      </c>
      <c r="P506" s="19">
        <v>0</v>
      </c>
      <c r="Q506" s="20" t="s">
        <v>170</v>
      </c>
      <c r="R506" s="19">
        <v>42</v>
      </c>
      <c r="S506" s="19">
        <v>15</v>
      </c>
      <c r="T506" s="19">
        <v>2</v>
      </c>
      <c r="U506" s="19">
        <v>4</v>
      </c>
      <c r="V506" s="19">
        <v>0.20599999999999999</v>
      </c>
      <c r="W506" s="19">
        <v>0.18790000000000001</v>
      </c>
      <c r="X506" s="19">
        <v>24</v>
      </c>
      <c r="Y506" s="19">
        <v>0</v>
      </c>
      <c r="Z506" s="20" t="s">
        <v>176</v>
      </c>
      <c r="AA506" s="19"/>
      <c r="AB506" s="19">
        <v>0</v>
      </c>
      <c r="AC506" s="19">
        <v>1</v>
      </c>
      <c r="AD506" s="19">
        <v>23</v>
      </c>
      <c r="AE506" s="19">
        <v>4</v>
      </c>
      <c r="AF506" s="19">
        <v>1</v>
      </c>
      <c r="AG506" s="19">
        <v>2</v>
      </c>
      <c r="AH506" s="19">
        <v>0</v>
      </c>
      <c r="BA506" s="19">
        <v>3</v>
      </c>
      <c r="BB506" s="19">
        <v>5</v>
      </c>
      <c r="BC506" s="19">
        <v>140</v>
      </c>
      <c r="BD506" s="19">
        <v>30</v>
      </c>
      <c r="BE506" s="19">
        <v>0</v>
      </c>
      <c r="BF506" s="19">
        <v>7.4</v>
      </c>
      <c r="BG506" s="19">
        <v>150</v>
      </c>
      <c r="BH506" s="19">
        <v>17</v>
      </c>
      <c r="BI506" s="19">
        <v>80</v>
      </c>
      <c r="BJ506" s="19">
        <v>5</v>
      </c>
      <c r="BK506" s="19">
        <v>2</v>
      </c>
      <c r="BL506" s="19">
        <v>62</v>
      </c>
      <c r="BM506" s="19">
        <v>0</v>
      </c>
      <c r="BN506" s="19">
        <v>0</v>
      </c>
      <c r="BO506" s="19">
        <v>1</v>
      </c>
      <c r="BP506" s="19">
        <v>0</v>
      </c>
      <c r="BQ506" s="20" t="s">
        <v>170</v>
      </c>
      <c r="BR506" s="19">
        <v>42</v>
      </c>
      <c r="BS506" s="19">
        <v>15</v>
      </c>
      <c r="BT506" s="19">
        <v>2</v>
      </c>
      <c r="BU506" s="19">
        <v>4</v>
      </c>
      <c r="BV506" s="19">
        <v>0.20599999999999999</v>
      </c>
      <c r="BW506" s="19">
        <v>0.18790000000000001</v>
      </c>
      <c r="BX506" s="19">
        <v>24</v>
      </c>
      <c r="BY506" s="19">
        <v>0</v>
      </c>
      <c r="BZ506" s="20" t="s">
        <v>176</v>
      </c>
      <c r="CA506" s="19"/>
      <c r="CB506" s="19">
        <v>0</v>
      </c>
      <c r="CC506" s="19">
        <v>1</v>
      </c>
      <c r="CD506" s="19">
        <v>23</v>
      </c>
      <c r="CE506" s="19">
        <v>4</v>
      </c>
      <c r="CF506" s="19">
        <v>1</v>
      </c>
      <c r="CG506" s="19">
        <v>2</v>
      </c>
    </row>
    <row r="507" spans="1:85">
      <c r="A507" s="19">
        <v>4</v>
      </c>
      <c r="B507" s="19">
        <v>4</v>
      </c>
      <c r="C507" s="19">
        <v>90</v>
      </c>
      <c r="D507" s="19">
        <v>30</v>
      </c>
      <c r="E507" s="19">
        <v>0</v>
      </c>
      <c r="F507" s="24">
        <f t="shared" si="39"/>
        <v>55</v>
      </c>
      <c r="G507" s="19">
        <v>150</v>
      </c>
      <c r="H507" s="24">
        <f t="shared" si="41"/>
        <v>15</v>
      </c>
      <c r="I507" s="24">
        <f t="shared" si="42"/>
        <v>10</v>
      </c>
      <c r="J507" s="24">
        <f t="shared" si="43"/>
        <v>80</v>
      </c>
      <c r="K507" s="47" t="str">
        <f t="shared" si="40"/>
        <v>03</v>
      </c>
      <c r="L507" s="19">
        <v>62</v>
      </c>
      <c r="M507" s="19">
        <v>0</v>
      </c>
      <c r="N507" s="19">
        <v>0</v>
      </c>
      <c r="O507" s="19">
        <v>1</v>
      </c>
      <c r="P507" s="19">
        <v>0</v>
      </c>
      <c r="Q507" s="20" t="s">
        <v>170</v>
      </c>
      <c r="R507" s="19">
        <v>42</v>
      </c>
      <c r="S507" s="19">
        <v>15</v>
      </c>
      <c r="T507" s="19">
        <v>2</v>
      </c>
      <c r="U507" s="19">
        <v>4</v>
      </c>
      <c r="V507" s="19">
        <v>0.13700000000000001</v>
      </c>
      <c r="W507" s="19">
        <v>0.1232</v>
      </c>
      <c r="X507" s="19">
        <v>24</v>
      </c>
      <c r="Y507" s="19">
        <v>0</v>
      </c>
      <c r="Z507" s="20" t="s">
        <v>176</v>
      </c>
      <c r="AA507" s="19"/>
      <c r="AB507" s="19">
        <v>0</v>
      </c>
      <c r="AC507" s="19">
        <v>1</v>
      </c>
      <c r="AD507" s="19">
        <v>23</v>
      </c>
      <c r="AE507" s="19">
        <v>4</v>
      </c>
      <c r="AF507" s="19">
        <v>1</v>
      </c>
      <c r="AG507" s="19">
        <v>2</v>
      </c>
      <c r="AH507" s="19">
        <v>0</v>
      </c>
      <c r="BA507" s="19">
        <v>4</v>
      </c>
      <c r="BB507" s="19">
        <v>4</v>
      </c>
      <c r="BC507" s="19">
        <v>90</v>
      </c>
      <c r="BD507" s="19">
        <v>30</v>
      </c>
      <c r="BE507" s="19">
        <v>0</v>
      </c>
      <c r="BF507" s="19">
        <v>5.4</v>
      </c>
      <c r="BG507" s="19">
        <v>150</v>
      </c>
      <c r="BH507" s="19">
        <v>17</v>
      </c>
      <c r="BI507" s="19">
        <v>80</v>
      </c>
      <c r="BJ507" s="19">
        <v>5</v>
      </c>
      <c r="BK507" s="19">
        <v>2</v>
      </c>
      <c r="BL507" s="19">
        <v>62</v>
      </c>
      <c r="BM507" s="19">
        <v>0</v>
      </c>
      <c r="BN507" s="19">
        <v>0</v>
      </c>
      <c r="BO507" s="19">
        <v>1</v>
      </c>
      <c r="BP507" s="19">
        <v>0</v>
      </c>
      <c r="BQ507" s="20" t="s">
        <v>170</v>
      </c>
      <c r="BR507" s="19">
        <v>42</v>
      </c>
      <c r="BS507" s="19">
        <v>15</v>
      </c>
      <c r="BT507" s="19">
        <v>2</v>
      </c>
      <c r="BU507" s="19">
        <v>4</v>
      </c>
      <c r="BV507" s="19">
        <v>0.13700000000000001</v>
      </c>
      <c r="BW507" s="19">
        <v>0.1232</v>
      </c>
      <c r="BX507" s="19">
        <v>24</v>
      </c>
      <c r="BY507" s="19">
        <v>0</v>
      </c>
      <c r="BZ507" s="20" t="s">
        <v>176</v>
      </c>
      <c r="CA507" s="19"/>
      <c r="CB507" s="19">
        <v>0</v>
      </c>
      <c r="CC507" s="19">
        <v>1</v>
      </c>
      <c r="CD507" s="19">
        <v>23</v>
      </c>
      <c r="CE507" s="19">
        <v>4</v>
      </c>
      <c r="CF507" s="19">
        <v>1</v>
      </c>
      <c r="CG507" s="19">
        <v>2</v>
      </c>
    </row>
    <row r="508" spans="1:85">
      <c r="A508" s="19">
        <v>5</v>
      </c>
      <c r="B508" s="19">
        <v>3</v>
      </c>
      <c r="C508" s="19">
        <v>60</v>
      </c>
      <c r="D508" s="19">
        <v>30</v>
      </c>
      <c r="E508" s="19">
        <v>0</v>
      </c>
      <c r="F508" s="24">
        <f t="shared" si="39"/>
        <v>45</v>
      </c>
      <c r="G508" s="19">
        <v>150</v>
      </c>
      <c r="H508" s="24">
        <f t="shared" si="41"/>
        <v>15</v>
      </c>
      <c r="I508" s="24">
        <f t="shared" si="42"/>
        <v>10</v>
      </c>
      <c r="J508" s="24">
        <f t="shared" si="43"/>
        <v>80</v>
      </c>
      <c r="K508" s="47" t="str">
        <f t="shared" si="40"/>
        <v>03</v>
      </c>
      <c r="L508" s="19">
        <v>62</v>
      </c>
      <c r="M508" s="19">
        <v>0</v>
      </c>
      <c r="N508" s="19">
        <v>0</v>
      </c>
      <c r="O508" s="19">
        <v>1</v>
      </c>
      <c r="P508" s="19">
        <v>0</v>
      </c>
      <c r="Q508" s="20" t="s">
        <v>170</v>
      </c>
      <c r="R508" s="19">
        <v>42</v>
      </c>
      <c r="S508" s="19">
        <v>15</v>
      </c>
      <c r="T508" s="19">
        <v>2</v>
      </c>
      <c r="U508" s="19">
        <v>4</v>
      </c>
      <c r="V508" s="19">
        <v>9.0999999999999998E-2</v>
      </c>
      <c r="W508" s="19">
        <v>8.1299999999999997E-2</v>
      </c>
      <c r="X508" s="19">
        <v>24</v>
      </c>
      <c r="Y508" s="19">
        <v>0</v>
      </c>
      <c r="Z508" s="20" t="s">
        <v>176</v>
      </c>
      <c r="AA508" s="19"/>
      <c r="AB508" s="19">
        <v>4.5</v>
      </c>
      <c r="AC508" s="19">
        <v>1</v>
      </c>
      <c r="AD508" s="19">
        <v>23</v>
      </c>
      <c r="AE508" s="19">
        <v>4</v>
      </c>
      <c r="AF508" s="19">
        <v>1</v>
      </c>
      <c r="AG508" s="19">
        <v>2</v>
      </c>
      <c r="AH508" s="19">
        <v>0</v>
      </c>
      <c r="BA508" s="19">
        <v>5</v>
      </c>
      <c r="BB508" s="19">
        <v>3</v>
      </c>
      <c r="BC508" s="19">
        <v>60</v>
      </c>
      <c r="BD508" s="19">
        <v>30</v>
      </c>
      <c r="BE508" s="19">
        <v>0</v>
      </c>
      <c r="BF508" s="19">
        <v>4.4000000000000004</v>
      </c>
      <c r="BG508" s="19">
        <v>150</v>
      </c>
      <c r="BH508" s="19">
        <v>17</v>
      </c>
      <c r="BI508" s="19">
        <v>80</v>
      </c>
      <c r="BJ508" s="19">
        <v>5</v>
      </c>
      <c r="BK508" s="19">
        <v>2</v>
      </c>
      <c r="BL508" s="19">
        <v>62</v>
      </c>
      <c r="BM508" s="19">
        <v>0</v>
      </c>
      <c r="BN508" s="19">
        <v>0</v>
      </c>
      <c r="BO508" s="19">
        <v>1</v>
      </c>
      <c r="BP508" s="19">
        <v>0</v>
      </c>
      <c r="BQ508" s="20" t="s">
        <v>170</v>
      </c>
      <c r="BR508" s="19">
        <v>42</v>
      </c>
      <c r="BS508" s="19">
        <v>15</v>
      </c>
      <c r="BT508" s="19">
        <v>2</v>
      </c>
      <c r="BU508" s="19">
        <v>4</v>
      </c>
      <c r="BV508" s="19">
        <v>9.0999999999999998E-2</v>
      </c>
      <c r="BW508" s="19">
        <v>8.1299999999999997E-2</v>
      </c>
      <c r="BX508" s="19">
        <v>24</v>
      </c>
      <c r="BY508" s="19">
        <v>0</v>
      </c>
      <c r="BZ508" s="20" t="s">
        <v>176</v>
      </c>
      <c r="CA508" s="19"/>
      <c r="CB508" s="19">
        <v>4.5</v>
      </c>
      <c r="CC508" s="19">
        <v>1</v>
      </c>
      <c r="CD508" s="19">
        <v>23</v>
      </c>
      <c r="CE508" s="19">
        <v>4</v>
      </c>
      <c r="CF508" s="19">
        <v>1</v>
      </c>
      <c r="CG508" s="19">
        <v>2</v>
      </c>
    </row>
    <row r="509" spans="1:85">
      <c r="A509" s="19">
        <v>6</v>
      </c>
      <c r="B509" s="19">
        <v>2</v>
      </c>
      <c r="C509" s="19">
        <v>30</v>
      </c>
      <c r="D509" s="19">
        <v>15</v>
      </c>
      <c r="E509" s="19">
        <v>0</v>
      </c>
      <c r="F509" s="24">
        <f t="shared" si="39"/>
        <v>35</v>
      </c>
      <c r="G509" s="19">
        <v>150</v>
      </c>
      <c r="H509" s="24">
        <f t="shared" si="41"/>
        <v>15</v>
      </c>
      <c r="I509" s="24">
        <f t="shared" si="42"/>
        <v>10</v>
      </c>
      <c r="J509" s="24">
        <f t="shared" si="43"/>
        <v>80</v>
      </c>
      <c r="K509" s="47" t="str">
        <f t="shared" si="40"/>
        <v>00</v>
      </c>
      <c r="L509" s="19">
        <v>62</v>
      </c>
      <c r="M509" s="19">
        <v>0</v>
      </c>
      <c r="N509" s="19">
        <v>0</v>
      </c>
      <c r="O509" s="19">
        <v>0</v>
      </c>
      <c r="P509" s="19">
        <v>0</v>
      </c>
      <c r="Q509" s="20" t="s">
        <v>170</v>
      </c>
      <c r="R509" s="19">
        <v>42</v>
      </c>
      <c r="S509" s="19">
        <v>15</v>
      </c>
      <c r="T509" s="19">
        <v>2</v>
      </c>
      <c r="U509" s="19">
        <v>4</v>
      </c>
      <c r="V509" s="20">
        <v>5.2999999999999999E-2</v>
      </c>
      <c r="W509" s="19">
        <v>4.65E-2</v>
      </c>
      <c r="X509" s="19">
        <v>24</v>
      </c>
      <c r="Y509" s="19">
        <v>0</v>
      </c>
      <c r="Z509" s="20" t="s">
        <v>176</v>
      </c>
      <c r="AA509" s="19"/>
      <c r="AB509" s="19">
        <v>2.8</v>
      </c>
      <c r="AC509" s="19">
        <v>1</v>
      </c>
      <c r="AD509" s="19">
        <v>23</v>
      </c>
      <c r="AE509" s="19">
        <v>4</v>
      </c>
      <c r="AF509" s="19">
        <v>1</v>
      </c>
      <c r="AG509" s="19">
        <v>2</v>
      </c>
      <c r="AH509" s="19">
        <v>0</v>
      </c>
      <c r="BA509" s="19">
        <v>6</v>
      </c>
      <c r="BB509" s="19">
        <v>2</v>
      </c>
      <c r="BC509" s="19">
        <v>30</v>
      </c>
      <c r="BD509" s="19">
        <v>15</v>
      </c>
      <c r="BE509" s="19">
        <v>0</v>
      </c>
      <c r="BF509" s="19">
        <v>3.4</v>
      </c>
      <c r="BG509" s="19">
        <v>150</v>
      </c>
      <c r="BH509" s="19">
        <v>17</v>
      </c>
      <c r="BI509" s="19">
        <v>80</v>
      </c>
      <c r="BJ509" s="19">
        <v>5</v>
      </c>
      <c r="BK509" s="19">
        <v>2</v>
      </c>
      <c r="BL509" s="19">
        <v>62</v>
      </c>
      <c r="BM509" s="19">
        <v>0</v>
      </c>
      <c r="BN509" s="19">
        <v>0</v>
      </c>
      <c r="BO509" s="19">
        <v>0</v>
      </c>
      <c r="BP509" s="19">
        <v>0</v>
      </c>
      <c r="BQ509" s="20" t="s">
        <v>170</v>
      </c>
      <c r="BR509" s="19">
        <v>42</v>
      </c>
      <c r="BS509" s="19">
        <v>15</v>
      </c>
      <c r="BT509" s="19">
        <v>2</v>
      </c>
      <c r="BU509" s="19">
        <v>4</v>
      </c>
      <c r="BV509" s="20">
        <v>5.2999999999999999E-2</v>
      </c>
      <c r="BW509" s="19">
        <v>4.65E-2</v>
      </c>
      <c r="BX509" s="19">
        <v>24</v>
      </c>
      <c r="BY509" s="19">
        <v>0</v>
      </c>
      <c r="BZ509" s="20" t="s">
        <v>176</v>
      </c>
      <c r="CA509" s="19"/>
      <c r="CB509" s="19">
        <v>2.8</v>
      </c>
      <c r="CC509" s="19">
        <v>1</v>
      </c>
      <c r="CD509" s="19">
        <v>23</v>
      </c>
      <c r="CE509" s="19">
        <v>4</v>
      </c>
      <c r="CF509" s="19">
        <v>1</v>
      </c>
      <c r="CG509" s="19">
        <v>2</v>
      </c>
    </row>
    <row r="510" spans="1:85">
      <c r="A510" s="19">
        <v>7</v>
      </c>
      <c r="B510" s="19">
        <v>1</v>
      </c>
      <c r="C510" s="19">
        <v>20</v>
      </c>
      <c r="D510" s="19">
        <v>10</v>
      </c>
      <c r="E510" s="19">
        <v>0</v>
      </c>
      <c r="F510" s="24">
        <f t="shared" si="39"/>
        <v>25</v>
      </c>
      <c r="G510" s="19">
        <v>150</v>
      </c>
      <c r="H510" s="24">
        <f t="shared" si="41"/>
        <v>15</v>
      </c>
      <c r="I510" s="24">
        <f t="shared" si="42"/>
        <v>10</v>
      </c>
      <c r="J510" s="24">
        <f t="shared" si="43"/>
        <v>80</v>
      </c>
      <c r="K510" s="47" t="str">
        <f t="shared" si="40"/>
        <v>00</v>
      </c>
      <c r="L510" s="19">
        <v>73</v>
      </c>
      <c r="M510" s="19">
        <v>0</v>
      </c>
      <c r="N510" s="19">
        <v>0</v>
      </c>
      <c r="O510" s="19">
        <v>0</v>
      </c>
      <c r="P510" s="19">
        <v>0</v>
      </c>
      <c r="Q510" s="20" t="s">
        <v>170</v>
      </c>
      <c r="R510" s="19">
        <v>42</v>
      </c>
      <c r="S510" s="19">
        <v>15</v>
      </c>
      <c r="T510" s="19">
        <v>2</v>
      </c>
      <c r="U510" s="19">
        <v>4</v>
      </c>
      <c r="V510" s="19">
        <v>5.1999999999999998E-2</v>
      </c>
      <c r="W510" s="19">
        <v>3.5999999999999997E-2</v>
      </c>
      <c r="X510" s="19">
        <v>24</v>
      </c>
      <c r="Y510" s="19">
        <v>0</v>
      </c>
      <c r="Z510" s="20" t="s">
        <v>176</v>
      </c>
      <c r="AA510" s="19"/>
      <c r="AB510" s="19">
        <v>2</v>
      </c>
      <c r="AC510" s="19">
        <v>1</v>
      </c>
      <c r="AD510" s="19">
        <v>23</v>
      </c>
      <c r="AE510" s="19">
        <v>4</v>
      </c>
      <c r="AF510" s="19">
        <v>1</v>
      </c>
      <c r="AG510" s="19">
        <v>2</v>
      </c>
      <c r="AH510" s="19">
        <v>0</v>
      </c>
      <c r="BA510" s="19">
        <v>7</v>
      </c>
      <c r="BB510" s="19">
        <v>1</v>
      </c>
      <c r="BC510" s="19">
        <v>20</v>
      </c>
      <c r="BD510" s="19">
        <v>10</v>
      </c>
      <c r="BE510" s="19">
        <v>0</v>
      </c>
      <c r="BF510" s="19">
        <v>2.4</v>
      </c>
      <c r="BG510" s="19">
        <v>150</v>
      </c>
      <c r="BH510" s="19">
        <v>17</v>
      </c>
      <c r="BI510" s="19">
        <v>80</v>
      </c>
      <c r="BJ510" s="19">
        <v>5</v>
      </c>
      <c r="BK510" s="19">
        <v>2</v>
      </c>
      <c r="BL510" s="19">
        <v>73</v>
      </c>
      <c r="BM510" s="19">
        <v>0</v>
      </c>
      <c r="BN510" s="19">
        <v>0</v>
      </c>
      <c r="BO510" s="19">
        <v>0</v>
      </c>
      <c r="BP510" s="19">
        <v>0</v>
      </c>
      <c r="BQ510" s="20" t="s">
        <v>170</v>
      </c>
      <c r="BR510" s="19">
        <v>42</v>
      </c>
      <c r="BS510" s="19">
        <v>15</v>
      </c>
      <c r="BT510" s="19">
        <v>2</v>
      </c>
      <c r="BU510" s="19">
        <v>4</v>
      </c>
      <c r="BV510" s="19">
        <v>5.1999999999999998E-2</v>
      </c>
      <c r="BW510" s="19">
        <v>3.5999999999999997E-2</v>
      </c>
      <c r="BX510" s="19">
        <v>24</v>
      </c>
      <c r="BY510" s="19">
        <v>0</v>
      </c>
      <c r="BZ510" s="20" t="s">
        <v>176</v>
      </c>
      <c r="CA510" s="19"/>
      <c r="CB510" s="19">
        <v>2</v>
      </c>
      <c r="CC510" s="19">
        <v>1</v>
      </c>
      <c r="CD510" s="19">
        <v>23</v>
      </c>
      <c r="CE510" s="19">
        <v>4</v>
      </c>
      <c r="CF510" s="19">
        <v>1</v>
      </c>
      <c r="CG510" s="19">
        <v>2</v>
      </c>
    </row>
    <row r="511" spans="1:85">
      <c r="A511" s="19"/>
      <c r="B511" s="19"/>
      <c r="C511" s="19"/>
      <c r="D511" s="19"/>
      <c r="E511" s="19"/>
      <c r="F511" s="24" t="str">
        <f t="shared" si="39"/>
        <v/>
      </c>
      <c r="G511" s="19"/>
      <c r="H511" s="24" t="str">
        <f t="shared" si="41"/>
        <v/>
      </c>
      <c r="I511" s="24" t="str">
        <f t="shared" si="42"/>
        <v/>
      </c>
      <c r="J511" s="24" t="str">
        <f t="shared" si="43"/>
        <v/>
      </c>
      <c r="K511" s="47" t="str">
        <f t="shared" si="40"/>
        <v/>
      </c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>
        <v>0</v>
      </c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  <c r="BX511" s="19"/>
      <c r="BY511" s="19"/>
      <c r="BZ511" s="19"/>
      <c r="CA511" s="19"/>
      <c r="CB511" s="19"/>
      <c r="CC511" s="19"/>
      <c r="CD511" s="19"/>
      <c r="CE511" s="19"/>
      <c r="CF511" s="19"/>
      <c r="CG511" s="19"/>
    </row>
    <row r="512" spans="1:85">
      <c r="A512" s="19">
        <v>1</v>
      </c>
      <c r="B512" s="19">
        <v>6</v>
      </c>
      <c r="C512" s="19">
        <v>600</v>
      </c>
      <c r="D512" s="19">
        <v>100</v>
      </c>
      <c r="E512" s="19">
        <v>0</v>
      </c>
      <c r="F512" s="24">
        <f t="shared" si="39"/>
        <v>150</v>
      </c>
      <c r="G512" s="19">
        <v>45</v>
      </c>
      <c r="H512" s="24">
        <f t="shared" si="41"/>
        <v>15</v>
      </c>
      <c r="I512" s="24">
        <f t="shared" si="42"/>
        <v>6</v>
      </c>
      <c r="J512" s="24">
        <f t="shared" si="43"/>
        <v>80</v>
      </c>
      <c r="K512" s="47" t="str">
        <f t="shared" si="40"/>
        <v>03</v>
      </c>
      <c r="L512" s="19">
        <v>22</v>
      </c>
      <c r="M512" s="19">
        <v>0</v>
      </c>
      <c r="N512" s="19">
        <v>0</v>
      </c>
      <c r="O512" s="20">
        <v>1</v>
      </c>
      <c r="P512" s="19">
        <v>0</v>
      </c>
      <c r="Q512" s="20" t="s">
        <v>170</v>
      </c>
      <c r="R512" s="19">
        <v>22</v>
      </c>
      <c r="S512" s="19">
        <v>10</v>
      </c>
      <c r="T512" s="19">
        <v>2</v>
      </c>
      <c r="U512" s="19">
        <v>4</v>
      </c>
      <c r="V512" s="19">
        <v>0.432</v>
      </c>
      <c r="W512" s="19">
        <v>0.5</v>
      </c>
      <c r="X512" s="19">
        <v>24</v>
      </c>
      <c r="Y512" s="19">
        <v>0</v>
      </c>
      <c r="Z512" s="20" t="s">
        <v>176</v>
      </c>
      <c r="AA512" s="19"/>
      <c r="AB512" s="19">
        <v>0</v>
      </c>
      <c r="AC512" s="19">
        <v>1</v>
      </c>
      <c r="AD512" s="19">
        <v>23</v>
      </c>
      <c r="AE512" s="19">
        <v>4</v>
      </c>
      <c r="AF512" s="19">
        <v>1</v>
      </c>
      <c r="AG512" s="19">
        <v>2.8</v>
      </c>
      <c r="AH512" s="19">
        <v>0</v>
      </c>
      <c r="BA512" s="19">
        <v>1</v>
      </c>
      <c r="BB512" s="19">
        <v>6</v>
      </c>
      <c r="BC512" s="19">
        <v>600</v>
      </c>
      <c r="BD512" s="19">
        <v>100</v>
      </c>
      <c r="BE512" s="19">
        <v>0</v>
      </c>
      <c r="BF512" s="19">
        <v>15</v>
      </c>
      <c r="BG512" s="19">
        <v>45</v>
      </c>
      <c r="BH512" s="19">
        <v>10</v>
      </c>
      <c r="BI512" s="19">
        <v>45</v>
      </c>
      <c r="BJ512" s="19">
        <v>5</v>
      </c>
      <c r="BK512" s="19">
        <v>2</v>
      </c>
      <c r="BL512" s="19">
        <v>22</v>
      </c>
      <c r="BM512" s="19">
        <v>0</v>
      </c>
      <c r="BN512" s="19">
        <v>0</v>
      </c>
      <c r="BO512" s="20">
        <v>1</v>
      </c>
      <c r="BP512" s="19">
        <v>0</v>
      </c>
      <c r="BQ512" s="20" t="s">
        <v>170</v>
      </c>
      <c r="BR512" s="19">
        <v>22</v>
      </c>
      <c r="BS512" s="19">
        <v>10</v>
      </c>
      <c r="BT512" s="19">
        <v>2</v>
      </c>
      <c r="BU512" s="19">
        <v>4</v>
      </c>
      <c r="BV512" s="19">
        <v>0.432</v>
      </c>
      <c r="BW512" s="19">
        <v>0.5</v>
      </c>
      <c r="BX512" s="19">
        <v>24</v>
      </c>
      <c r="BY512" s="19">
        <v>0</v>
      </c>
      <c r="BZ512" s="20" t="s">
        <v>176</v>
      </c>
      <c r="CA512" s="19"/>
      <c r="CB512" s="19">
        <v>0</v>
      </c>
      <c r="CC512" s="19">
        <v>1</v>
      </c>
      <c r="CD512" s="19">
        <v>23</v>
      </c>
      <c r="CE512" s="19">
        <v>4</v>
      </c>
      <c r="CF512" s="19">
        <v>1</v>
      </c>
      <c r="CG512" s="19">
        <v>2.8</v>
      </c>
    </row>
    <row r="513" spans="1:85">
      <c r="A513" s="19">
        <v>2</v>
      </c>
      <c r="B513" s="19">
        <v>5</v>
      </c>
      <c r="C513" s="19">
        <v>360</v>
      </c>
      <c r="D513" s="19">
        <v>50</v>
      </c>
      <c r="E513" s="19">
        <v>0</v>
      </c>
      <c r="F513" s="24">
        <f t="shared" si="39"/>
        <v>120</v>
      </c>
      <c r="G513" s="19">
        <v>60</v>
      </c>
      <c r="H513" s="24">
        <f t="shared" si="41"/>
        <v>15</v>
      </c>
      <c r="I513" s="24">
        <f t="shared" si="42"/>
        <v>10</v>
      </c>
      <c r="J513" s="24">
        <f t="shared" si="43"/>
        <v>80</v>
      </c>
      <c r="K513" s="47" t="str">
        <f t="shared" si="40"/>
        <v>03</v>
      </c>
      <c r="L513" s="19">
        <v>22</v>
      </c>
      <c r="M513" s="19">
        <v>0</v>
      </c>
      <c r="N513" s="19">
        <v>0</v>
      </c>
      <c r="O513" s="20">
        <v>1</v>
      </c>
      <c r="P513" s="19">
        <v>0</v>
      </c>
      <c r="Q513" s="20" t="s">
        <v>170</v>
      </c>
      <c r="R513" s="19">
        <v>22</v>
      </c>
      <c r="S513" s="19">
        <v>10</v>
      </c>
      <c r="T513" s="19">
        <v>2</v>
      </c>
      <c r="U513" s="19">
        <v>4</v>
      </c>
      <c r="V513" s="19">
        <v>0.26500000000000001</v>
      </c>
      <c r="W513" s="19">
        <v>0.25600000000000001</v>
      </c>
      <c r="X513" s="19">
        <v>24</v>
      </c>
      <c r="Y513" s="19">
        <v>0</v>
      </c>
      <c r="Z513" s="20" t="s">
        <v>176</v>
      </c>
      <c r="AA513" s="19"/>
      <c r="AB513" s="19">
        <v>0</v>
      </c>
      <c r="AC513" s="19">
        <v>1</v>
      </c>
      <c r="AD513" s="19">
        <v>23</v>
      </c>
      <c r="AE513" s="19">
        <v>4</v>
      </c>
      <c r="AF513" s="19">
        <v>1</v>
      </c>
      <c r="AG513" s="19">
        <v>2.8</v>
      </c>
      <c r="AH513" s="19">
        <v>0</v>
      </c>
      <c r="BA513" s="19">
        <v>2</v>
      </c>
      <c r="BB513" s="19">
        <v>5</v>
      </c>
      <c r="BC513" s="19">
        <v>360</v>
      </c>
      <c r="BD513" s="19">
        <v>50</v>
      </c>
      <c r="BE513" s="19">
        <v>0</v>
      </c>
      <c r="BF513" s="19">
        <v>12</v>
      </c>
      <c r="BG513" s="19">
        <v>60</v>
      </c>
      <c r="BH513" s="19">
        <v>17</v>
      </c>
      <c r="BI513" s="19">
        <v>80</v>
      </c>
      <c r="BJ513" s="19">
        <v>5</v>
      </c>
      <c r="BK513" s="19">
        <v>2</v>
      </c>
      <c r="BL513" s="19">
        <v>22</v>
      </c>
      <c r="BM513" s="19">
        <v>0</v>
      </c>
      <c r="BN513" s="19">
        <v>0</v>
      </c>
      <c r="BO513" s="20">
        <v>1</v>
      </c>
      <c r="BP513" s="19">
        <v>0</v>
      </c>
      <c r="BQ513" s="20" t="s">
        <v>170</v>
      </c>
      <c r="BR513" s="19">
        <v>22</v>
      </c>
      <c r="BS513" s="19">
        <v>10</v>
      </c>
      <c r="BT513" s="19">
        <v>2</v>
      </c>
      <c r="BU513" s="19">
        <v>4</v>
      </c>
      <c r="BV513" s="19">
        <v>0.26500000000000001</v>
      </c>
      <c r="BW513" s="19">
        <v>0.25600000000000001</v>
      </c>
      <c r="BX513" s="19">
        <v>24</v>
      </c>
      <c r="BY513" s="19">
        <v>0</v>
      </c>
      <c r="BZ513" s="20" t="s">
        <v>176</v>
      </c>
      <c r="CA513" s="19"/>
      <c r="CB513" s="19">
        <v>0</v>
      </c>
      <c r="CC513" s="19">
        <v>1</v>
      </c>
      <c r="CD513" s="19">
        <v>23</v>
      </c>
      <c r="CE513" s="19">
        <v>4</v>
      </c>
      <c r="CF513" s="19">
        <v>1</v>
      </c>
      <c r="CG513" s="19">
        <v>2.8</v>
      </c>
    </row>
    <row r="514" spans="1:85">
      <c r="A514" s="19">
        <v>3</v>
      </c>
      <c r="B514" s="19">
        <v>4</v>
      </c>
      <c r="C514" s="19">
        <v>140</v>
      </c>
      <c r="D514" s="19">
        <v>30</v>
      </c>
      <c r="E514" s="19">
        <v>0</v>
      </c>
      <c r="F514" s="24">
        <f t="shared" ref="F514:F577" si="44">IF(BF514="","",IF(OR(ROUND(MOD(BF514,1),1)=0.2,ROUND(MOD(BF514,1),1)=0.4,ROUND(MOD(BF514,1),1)=0.7),BF514+0.1,IF(OR(ROUND(MOD(BF514,1),1)=0.1,ROUND(MOD(BF514,1),1)=0.6,ROUND(MOD(BF514,1),1)=0.9),BF514-0.1,BF514))*10)</f>
        <v>75</v>
      </c>
      <c r="G514" s="19">
        <v>150</v>
      </c>
      <c r="H514" s="24">
        <f t="shared" si="41"/>
        <v>15</v>
      </c>
      <c r="I514" s="24">
        <f t="shared" si="42"/>
        <v>10</v>
      </c>
      <c r="J514" s="24">
        <f t="shared" si="43"/>
        <v>80</v>
      </c>
      <c r="K514" s="47" t="str">
        <f t="shared" si="40"/>
        <v>03</v>
      </c>
      <c r="L514" s="19">
        <v>62</v>
      </c>
      <c r="M514" s="19">
        <v>0</v>
      </c>
      <c r="N514" s="19">
        <v>0</v>
      </c>
      <c r="O514" s="20">
        <v>1</v>
      </c>
      <c r="P514" s="19">
        <v>0</v>
      </c>
      <c r="Q514" s="20" t="s">
        <v>170</v>
      </c>
      <c r="R514" s="19">
        <v>42</v>
      </c>
      <c r="S514" s="19">
        <v>15</v>
      </c>
      <c r="T514" s="19">
        <v>2</v>
      </c>
      <c r="U514" s="19">
        <v>4</v>
      </c>
      <c r="V514" s="19">
        <v>0.19600000000000001</v>
      </c>
      <c r="W514" s="19">
        <v>0.17879999999999999</v>
      </c>
      <c r="X514" s="19">
        <v>24</v>
      </c>
      <c r="Y514" s="19">
        <v>0</v>
      </c>
      <c r="Z514" s="20" t="s">
        <v>176</v>
      </c>
      <c r="AA514" s="19"/>
      <c r="AB514" s="19">
        <v>0</v>
      </c>
      <c r="AC514" s="19">
        <v>1</v>
      </c>
      <c r="AD514" s="19">
        <v>23</v>
      </c>
      <c r="AE514" s="19">
        <v>4</v>
      </c>
      <c r="AF514" s="19">
        <v>1</v>
      </c>
      <c r="AG514" s="19">
        <v>2.8</v>
      </c>
      <c r="AH514" s="19">
        <v>0</v>
      </c>
      <c r="BA514" s="19">
        <v>3</v>
      </c>
      <c r="BB514" s="19">
        <v>4</v>
      </c>
      <c r="BC514" s="19">
        <v>140</v>
      </c>
      <c r="BD514" s="19">
        <v>30</v>
      </c>
      <c r="BE514" s="19">
        <v>0</v>
      </c>
      <c r="BF514" s="19">
        <v>7.4</v>
      </c>
      <c r="BG514" s="19">
        <v>150</v>
      </c>
      <c r="BH514" s="19">
        <v>17</v>
      </c>
      <c r="BI514" s="19">
        <v>80</v>
      </c>
      <c r="BJ514" s="19">
        <v>5</v>
      </c>
      <c r="BK514" s="19">
        <v>2</v>
      </c>
      <c r="BL514" s="19">
        <v>62</v>
      </c>
      <c r="BM514" s="19">
        <v>0</v>
      </c>
      <c r="BN514" s="19">
        <v>0</v>
      </c>
      <c r="BO514" s="20">
        <v>1</v>
      </c>
      <c r="BP514" s="19">
        <v>0</v>
      </c>
      <c r="BQ514" s="20" t="s">
        <v>170</v>
      </c>
      <c r="BR514" s="19">
        <v>42</v>
      </c>
      <c r="BS514" s="19">
        <v>15</v>
      </c>
      <c r="BT514" s="19">
        <v>2</v>
      </c>
      <c r="BU514" s="19">
        <v>4</v>
      </c>
      <c r="BV514" s="19">
        <v>0.19600000000000001</v>
      </c>
      <c r="BW514" s="19">
        <v>0.17879999999999999</v>
      </c>
      <c r="BX514" s="19">
        <v>24</v>
      </c>
      <c r="BY514" s="19">
        <v>0</v>
      </c>
      <c r="BZ514" s="20" t="s">
        <v>176</v>
      </c>
      <c r="CA514" s="19"/>
      <c r="CB514" s="19">
        <v>0</v>
      </c>
      <c r="CC514" s="19">
        <v>1</v>
      </c>
      <c r="CD514" s="19">
        <v>23</v>
      </c>
      <c r="CE514" s="19">
        <v>4</v>
      </c>
      <c r="CF514" s="19">
        <v>1</v>
      </c>
      <c r="CG514" s="19">
        <v>2.8</v>
      </c>
    </row>
    <row r="515" spans="1:85">
      <c r="A515" s="19">
        <v>4</v>
      </c>
      <c r="B515" s="19">
        <v>3</v>
      </c>
      <c r="C515" s="19">
        <v>90</v>
      </c>
      <c r="D515" s="19">
        <v>30</v>
      </c>
      <c r="E515" s="19">
        <v>0</v>
      </c>
      <c r="F515" s="24">
        <f t="shared" si="44"/>
        <v>55</v>
      </c>
      <c r="G515" s="19">
        <v>150</v>
      </c>
      <c r="H515" s="24">
        <f t="shared" si="41"/>
        <v>15</v>
      </c>
      <c r="I515" s="24">
        <f t="shared" si="42"/>
        <v>10</v>
      </c>
      <c r="J515" s="24">
        <f t="shared" si="43"/>
        <v>80</v>
      </c>
      <c r="K515" s="47" t="str">
        <f t="shared" si="40"/>
        <v>03</v>
      </c>
      <c r="L515" s="19">
        <v>62</v>
      </c>
      <c r="M515" s="19">
        <v>0</v>
      </c>
      <c r="N515" s="19">
        <v>0</v>
      </c>
      <c r="O515" s="20">
        <v>1</v>
      </c>
      <c r="P515" s="19">
        <v>0</v>
      </c>
      <c r="Q515" s="20" t="s">
        <v>170</v>
      </c>
      <c r="R515" s="19">
        <v>42</v>
      </c>
      <c r="S515" s="19">
        <v>15</v>
      </c>
      <c r="T515" s="19">
        <v>2</v>
      </c>
      <c r="U515" s="19">
        <v>4</v>
      </c>
      <c r="V515" s="19">
        <v>0.127</v>
      </c>
      <c r="W515" s="19">
        <v>0.1142</v>
      </c>
      <c r="X515" s="19">
        <v>24</v>
      </c>
      <c r="Y515" s="19">
        <v>0</v>
      </c>
      <c r="Z515" s="20" t="s">
        <v>176</v>
      </c>
      <c r="AA515" s="19"/>
      <c r="AB515" s="19">
        <v>0</v>
      </c>
      <c r="AC515" s="19">
        <v>1</v>
      </c>
      <c r="AD515" s="19">
        <v>23</v>
      </c>
      <c r="AE515" s="19">
        <v>4</v>
      </c>
      <c r="AF515" s="19">
        <v>1</v>
      </c>
      <c r="AG515" s="19">
        <v>2.8</v>
      </c>
      <c r="AH515" s="19">
        <v>0</v>
      </c>
      <c r="BA515" s="19">
        <v>4</v>
      </c>
      <c r="BB515" s="19">
        <v>3</v>
      </c>
      <c r="BC515" s="19">
        <v>90</v>
      </c>
      <c r="BD515" s="19">
        <v>30</v>
      </c>
      <c r="BE515" s="19">
        <v>0</v>
      </c>
      <c r="BF515" s="19">
        <v>5.4</v>
      </c>
      <c r="BG515" s="19">
        <v>150</v>
      </c>
      <c r="BH515" s="19">
        <v>17</v>
      </c>
      <c r="BI515" s="19">
        <v>80</v>
      </c>
      <c r="BJ515" s="19">
        <v>5</v>
      </c>
      <c r="BK515" s="19">
        <v>2</v>
      </c>
      <c r="BL515" s="19">
        <v>62</v>
      </c>
      <c r="BM515" s="19">
        <v>0</v>
      </c>
      <c r="BN515" s="19">
        <v>0</v>
      </c>
      <c r="BO515" s="20">
        <v>1</v>
      </c>
      <c r="BP515" s="19">
        <v>0</v>
      </c>
      <c r="BQ515" s="20" t="s">
        <v>170</v>
      </c>
      <c r="BR515" s="19">
        <v>42</v>
      </c>
      <c r="BS515" s="19">
        <v>15</v>
      </c>
      <c r="BT515" s="19">
        <v>2</v>
      </c>
      <c r="BU515" s="19">
        <v>4</v>
      </c>
      <c r="BV515" s="19">
        <v>0.127</v>
      </c>
      <c r="BW515" s="19">
        <v>0.1142</v>
      </c>
      <c r="BX515" s="19">
        <v>24</v>
      </c>
      <c r="BY515" s="19">
        <v>0</v>
      </c>
      <c r="BZ515" s="20" t="s">
        <v>176</v>
      </c>
      <c r="CA515" s="19"/>
      <c r="CB515" s="19">
        <v>0</v>
      </c>
      <c r="CC515" s="19">
        <v>1</v>
      </c>
      <c r="CD515" s="19">
        <v>23</v>
      </c>
      <c r="CE515" s="19">
        <v>4</v>
      </c>
      <c r="CF515" s="19">
        <v>1</v>
      </c>
      <c r="CG515" s="19">
        <v>2.8</v>
      </c>
    </row>
    <row r="516" spans="1:85">
      <c r="A516" s="19">
        <v>5</v>
      </c>
      <c r="B516" s="19">
        <v>2</v>
      </c>
      <c r="C516" s="19">
        <v>60</v>
      </c>
      <c r="D516" s="19">
        <v>30</v>
      </c>
      <c r="E516" s="19">
        <v>0</v>
      </c>
      <c r="F516" s="24">
        <f t="shared" si="44"/>
        <v>45</v>
      </c>
      <c r="G516" s="19">
        <v>150</v>
      </c>
      <c r="H516" s="24">
        <f t="shared" si="41"/>
        <v>15</v>
      </c>
      <c r="I516" s="24">
        <f t="shared" si="42"/>
        <v>10</v>
      </c>
      <c r="J516" s="24">
        <f t="shared" si="43"/>
        <v>80</v>
      </c>
      <c r="K516" s="47" t="str">
        <f t="shared" ref="K516:K579" si="45">TEXT(IF(W516=0,"",IF(BK516&gt;=10,LEFT(BK516,1),0)&amp;IF(V516&gt;=0.06,3,0)),"00")</f>
        <v>03</v>
      </c>
      <c r="L516" s="19">
        <v>62</v>
      </c>
      <c r="M516" s="19">
        <v>0</v>
      </c>
      <c r="N516" s="19">
        <v>0</v>
      </c>
      <c r="O516" s="19">
        <v>1</v>
      </c>
      <c r="P516" s="19">
        <v>0</v>
      </c>
      <c r="Q516" s="20" t="s">
        <v>170</v>
      </c>
      <c r="R516" s="19">
        <v>42</v>
      </c>
      <c r="S516" s="19">
        <v>15</v>
      </c>
      <c r="T516" s="19">
        <v>2</v>
      </c>
      <c r="U516" s="19">
        <v>4</v>
      </c>
      <c r="V516" s="19">
        <v>8.1000000000000003E-2</v>
      </c>
      <c r="W516" s="19">
        <v>0.72299999999999998</v>
      </c>
      <c r="X516" s="19">
        <v>24</v>
      </c>
      <c r="Y516" s="19">
        <v>0</v>
      </c>
      <c r="Z516" s="20" t="s">
        <v>176</v>
      </c>
      <c r="AA516" s="19"/>
      <c r="AB516" s="19">
        <v>4.5</v>
      </c>
      <c r="AC516" s="19">
        <v>1</v>
      </c>
      <c r="AD516" s="19">
        <v>23</v>
      </c>
      <c r="AE516" s="19">
        <v>4</v>
      </c>
      <c r="AF516" s="19">
        <v>1</v>
      </c>
      <c r="AG516" s="19">
        <v>2.8</v>
      </c>
      <c r="AH516" s="19">
        <v>0</v>
      </c>
      <c r="BA516" s="19">
        <v>5</v>
      </c>
      <c r="BB516" s="19">
        <v>2</v>
      </c>
      <c r="BC516" s="19">
        <v>60</v>
      </c>
      <c r="BD516" s="19">
        <v>30</v>
      </c>
      <c r="BE516" s="19">
        <v>0</v>
      </c>
      <c r="BF516" s="19">
        <v>4.4000000000000004</v>
      </c>
      <c r="BG516" s="19">
        <v>150</v>
      </c>
      <c r="BH516" s="19">
        <v>17</v>
      </c>
      <c r="BI516" s="19">
        <v>80</v>
      </c>
      <c r="BJ516" s="19">
        <v>5</v>
      </c>
      <c r="BK516" s="19">
        <v>2</v>
      </c>
      <c r="BL516" s="19">
        <v>62</v>
      </c>
      <c r="BM516" s="19">
        <v>0</v>
      </c>
      <c r="BN516" s="19">
        <v>0</v>
      </c>
      <c r="BO516" s="19">
        <v>1</v>
      </c>
      <c r="BP516" s="19">
        <v>0</v>
      </c>
      <c r="BQ516" s="20" t="s">
        <v>170</v>
      </c>
      <c r="BR516" s="19">
        <v>42</v>
      </c>
      <c r="BS516" s="19">
        <v>15</v>
      </c>
      <c r="BT516" s="19">
        <v>2</v>
      </c>
      <c r="BU516" s="19">
        <v>4</v>
      </c>
      <c r="BV516" s="19">
        <v>8.1000000000000003E-2</v>
      </c>
      <c r="BW516" s="19">
        <v>0.72299999999999998</v>
      </c>
      <c r="BX516" s="19">
        <v>24</v>
      </c>
      <c r="BY516" s="19">
        <v>0</v>
      </c>
      <c r="BZ516" s="20" t="s">
        <v>176</v>
      </c>
      <c r="CA516" s="19"/>
      <c r="CB516" s="19">
        <v>4.5</v>
      </c>
      <c r="CC516" s="19">
        <v>1</v>
      </c>
      <c r="CD516" s="19">
        <v>23</v>
      </c>
      <c r="CE516" s="19">
        <v>4</v>
      </c>
      <c r="CF516" s="19">
        <v>1</v>
      </c>
      <c r="CG516" s="19">
        <v>2.8</v>
      </c>
    </row>
    <row r="517" spans="1:85">
      <c r="A517" s="19">
        <v>6</v>
      </c>
      <c r="B517" s="19">
        <v>1</v>
      </c>
      <c r="C517" s="19">
        <v>30</v>
      </c>
      <c r="D517" s="19">
        <v>15</v>
      </c>
      <c r="E517" s="19">
        <v>0</v>
      </c>
      <c r="F517" s="24">
        <f t="shared" si="44"/>
        <v>35</v>
      </c>
      <c r="G517" s="19">
        <v>150</v>
      </c>
      <c r="H517" s="24">
        <f t="shared" si="41"/>
        <v>15</v>
      </c>
      <c r="I517" s="24">
        <f t="shared" si="42"/>
        <v>10</v>
      </c>
      <c r="J517" s="24">
        <f t="shared" si="43"/>
        <v>80</v>
      </c>
      <c r="K517" s="47" t="str">
        <f t="shared" si="45"/>
        <v>03</v>
      </c>
      <c r="L517" s="19">
        <v>62</v>
      </c>
      <c r="M517" s="19">
        <v>0</v>
      </c>
      <c r="N517" s="19">
        <v>0</v>
      </c>
      <c r="O517" s="19">
        <v>0</v>
      </c>
      <c r="P517" s="19">
        <v>0</v>
      </c>
      <c r="Q517" s="20" t="s">
        <v>170</v>
      </c>
      <c r="R517" s="19">
        <v>42</v>
      </c>
      <c r="S517" s="19">
        <v>15</v>
      </c>
      <c r="T517" s="19">
        <v>2</v>
      </c>
      <c r="U517" s="19">
        <v>4</v>
      </c>
      <c r="V517" s="19">
        <v>6.9000000000000006E-2</v>
      </c>
      <c r="W517" s="19">
        <v>5.2999999999999999E-2</v>
      </c>
      <c r="X517" s="19">
        <v>24</v>
      </c>
      <c r="Y517" s="19">
        <v>0</v>
      </c>
      <c r="Z517" s="20" t="s">
        <v>176</v>
      </c>
      <c r="AA517" s="19"/>
      <c r="AB517" s="19">
        <v>2.8</v>
      </c>
      <c r="AC517" s="19">
        <v>1</v>
      </c>
      <c r="AD517" s="19">
        <v>23</v>
      </c>
      <c r="AE517" s="19">
        <v>4</v>
      </c>
      <c r="AF517" s="19">
        <v>1</v>
      </c>
      <c r="AG517" s="19">
        <v>2.8</v>
      </c>
      <c r="AH517" s="19">
        <v>0</v>
      </c>
      <c r="BA517" s="19">
        <v>6</v>
      </c>
      <c r="BB517" s="19">
        <v>1</v>
      </c>
      <c r="BC517" s="19">
        <v>30</v>
      </c>
      <c r="BD517" s="19">
        <v>15</v>
      </c>
      <c r="BE517" s="19">
        <v>0</v>
      </c>
      <c r="BF517" s="19">
        <v>3.4</v>
      </c>
      <c r="BG517" s="19">
        <v>150</v>
      </c>
      <c r="BH517" s="19">
        <v>17</v>
      </c>
      <c r="BI517" s="19">
        <v>80</v>
      </c>
      <c r="BJ517" s="19">
        <v>5</v>
      </c>
      <c r="BK517" s="19">
        <v>2</v>
      </c>
      <c r="BL517" s="19">
        <v>62</v>
      </c>
      <c r="BM517" s="19">
        <v>0</v>
      </c>
      <c r="BN517" s="19">
        <v>0</v>
      </c>
      <c r="BO517" s="19">
        <v>0</v>
      </c>
      <c r="BP517" s="19">
        <v>0</v>
      </c>
      <c r="BQ517" s="20" t="s">
        <v>170</v>
      </c>
      <c r="BR517" s="19">
        <v>42</v>
      </c>
      <c r="BS517" s="19">
        <v>15</v>
      </c>
      <c r="BT517" s="19">
        <v>2</v>
      </c>
      <c r="BU517" s="19">
        <v>4</v>
      </c>
      <c r="BV517" s="19">
        <v>6.9000000000000006E-2</v>
      </c>
      <c r="BW517" s="19">
        <v>5.2999999999999999E-2</v>
      </c>
      <c r="BX517" s="19">
        <v>24</v>
      </c>
      <c r="BY517" s="19">
        <v>0</v>
      </c>
      <c r="BZ517" s="20" t="s">
        <v>176</v>
      </c>
      <c r="CA517" s="19"/>
      <c r="CB517" s="19">
        <v>2.8</v>
      </c>
      <c r="CC517" s="19">
        <v>1</v>
      </c>
      <c r="CD517" s="19">
        <v>23</v>
      </c>
      <c r="CE517" s="19">
        <v>4</v>
      </c>
      <c r="CF517" s="19">
        <v>1</v>
      </c>
      <c r="CG517" s="19">
        <v>2.8</v>
      </c>
    </row>
    <row r="518" spans="1:85">
      <c r="A518" s="19"/>
      <c r="B518" s="19"/>
      <c r="C518" s="19"/>
      <c r="D518" s="19"/>
      <c r="E518" s="19"/>
      <c r="F518" s="24" t="str">
        <f t="shared" si="44"/>
        <v/>
      </c>
      <c r="G518" s="19"/>
      <c r="H518" s="24" t="str">
        <f t="shared" si="41"/>
        <v/>
      </c>
      <c r="I518" s="24" t="str">
        <f t="shared" si="42"/>
        <v/>
      </c>
      <c r="J518" s="24" t="str">
        <f t="shared" si="43"/>
        <v/>
      </c>
      <c r="K518" s="47" t="str">
        <f t="shared" si="45"/>
        <v/>
      </c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>
        <v>0</v>
      </c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  <c r="BY518" s="19"/>
      <c r="BZ518" s="19"/>
      <c r="CA518" s="19"/>
      <c r="CB518" s="19"/>
      <c r="CC518" s="19"/>
      <c r="CD518" s="19"/>
      <c r="CE518" s="19"/>
      <c r="CF518" s="19"/>
      <c r="CG518" s="19"/>
    </row>
    <row r="519" spans="1:85">
      <c r="A519" s="19">
        <v>1</v>
      </c>
      <c r="B519" s="19">
        <v>5</v>
      </c>
      <c r="C519" s="19">
        <v>600</v>
      </c>
      <c r="D519" s="19">
        <v>100</v>
      </c>
      <c r="E519" s="19">
        <v>0</v>
      </c>
      <c r="F519" s="24">
        <f t="shared" si="44"/>
        <v>150</v>
      </c>
      <c r="G519" s="19">
        <v>45</v>
      </c>
      <c r="H519" s="24">
        <f t="shared" si="41"/>
        <v>15</v>
      </c>
      <c r="I519" s="24">
        <f t="shared" si="42"/>
        <v>6</v>
      </c>
      <c r="J519" s="24">
        <f t="shared" si="43"/>
        <v>80</v>
      </c>
      <c r="K519" s="47" t="str">
        <f t="shared" si="45"/>
        <v>03</v>
      </c>
      <c r="L519" s="19">
        <v>22</v>
      </c>
      <c r="M519" s="19">
        <v>0</v>
      </c>
      <c r="N519" s="19">
        <v>0</v>
      </c>
      <c r="O519" s="19">
        <v>1</v>
      </c>
      <c r="P519" s="19">
        <v>0</v>
      </c>
      <c r="Q519" s="20" t="s">
        <v>170</v>
      </c>
      <c r="R519" s="19">
        <v>22</v>
      </c>
      <c r="S519" s="19">
        <v>10</v>
      </c>
      <c r="T519" s="19">
        <v>2</v>
      </c>
      <c r="U519" s="19">
        <v>4</v>
      </c>
      <c r="V519" s="19">
        <v>0.42699999999999999</v>
      </c>
      <c r="W519" s="19">
        <v>0.5</v>
      </c>
      <c r="X519" s="19">
        <v>24</v>
      </c>
      <c r="Y519" s="19">
        <v>0</v>
      </c>
      <c r="Z519" s="20" t="s">
        <v>176</v>
      </c>
      <c r="AA519" s="19"/>
      <c r="AB519" s="19">
        <v>0</v>
      </c>
      <c r="AC519" s="19">
        <v>1</v>
      </c>
      <c r="AD519" s="19">
        <v>23</v>
      </c>
      <c r="AE519" s="19">
        <v>4</v>
      </c>
      <c r="AF519" s="19">
        <v>1</v>
      </c>
      <c r="AG519" s="19">
        <v>3.5</v>
      </c>
      <c r="AH519" s="19">
        <v>0</v>
      </c>
      <c r="BA519" s="19">
        <v>1</v>
      </c>
      <c r="BB519" s="19">
        <v>5</v>
      </c>
      <c r="BC519" s="19">
        <v>600</v>
      </c>
      <c r="BD519" s="19">
        <v>100</v>
      </c>
      <c r="BE519" s="19">
        <v>0</v>
      </c>
      <c r="BF519" s="19">
        <v>15</v>
      </c>
      <c r="BG519" s="19">
        <v>45</v>
      </c>
      <c r="BH519" s="19">
        <v>10</v>
      </c>
      <c r="BI519" s="19">
        <v>45</v>
      </c>
      <c r="BJ519" s="19">
        <v>5</v>
      </c>
      <c r="BK519" s="19">
        <v>2</v>
      </c>
      <c r="BL519" s="19">
        <v>22</v>
      </c>
      <c r="BM519" s="19">
        <v>0</v>
      </c>
      <c r="BN519" s="19">
        <v>0</v>
      </c>
      <c r="BO519" s="19">
        <v>1</v>
      </c>
      <c r="BP519" s="19">
        <v>0</v>
      </c>
      <c r="BQ519" s="20" t="s">
        <v>170</v>
      </c>
      <c r="BR519" s="19">
        <v>22</v>
      </c>
      <c r="BS519" s="19">
        <v>10</v>
      </c>
      <c r="BT519" s="19">
        <v>2</v>
      </c>
      <c r="BU519" s="19">
        <v>4</v>
      </c>
      <c r="BV519" s="19">
        <v>0.42699999999999999</v>
      </c>
      <c r="BW519" s="19">
        <v>0.5</v>
      </c>
      <c r="BX519" s="19">
        <v>24</v>
      </c>
      <c r="BY519" s="19">
        <v>0</v>
      </c>
      <c r="BZ519" s="20" t="s">
        <v>176</v>
      </c>
      <c r="CA519" s="19"/>
      <c r="CB519" s="19">
        <v>0</v>
      </c>
      <c r="CC519" s="19">
        <v>1</v>
      </c>
      <c r="CD519" s="19">
        <v>23</v>
      </c>
      <c r="CE519" s="19">
        <v>4</v>
      </c>
      <c r="CF519" s="19">
        <v>1</v>
      </c>
      <c r="CG519" s="19">
        <v>3.5</v>
      </c>
    </row>
    <row r="520" spans="1:85">
      <c r="A520" s="19">
        <v>2</v>
      </c>
      <c r="B520" s="19">
        <v>4</v>
      </c>
      <c r="C520" s="19">
        <v>360</v>
      </c>
      <c r="D520" s="19">
        <v>50</v>
      </c>
      <c r="E520" s="19">
        <v>0</v>
      </c>
      <c r="F520" s="24">
        <f t="shared" si="44"/>
        <v>120</v>
      </c>
      <c r="G520" s="19">
        <v>60</v>
      </c>
      <c r="H520" s="24">
        <f t="shared" si="41"/>
        <v>15</v>
      </c>
      <c r="I520" s="24">
        <f t="shared" si="42"/>
        <v>10</v>
      </c>
      <c r="J520" s="24">
        <f t="shared" si="43"/>
        <v>80</v>
      </c>
      <c r="K520" s="47" t="str">
        <f t="shared" si="45"/>
        <v>03</v>
      </c>
      <c r="L520" s="19">
        <v>22</v>
      </c>
      <c r="M520" s="19">
        <v>0</v>
      </c>
      <c r="N520" s="19">
        <v>0</v>
      </c>
      <c r="O520" s="19">
        <v>1</v>
      </c>
      <c r="P520" s="19">
        <v>0</v>
      </c>
      <c r="Q520" s="20" t="s">
        <v>170</v>
      </c>
      <c r="R520" s="19">
        <v>22</v>
      </c>
      <c r="S520" s="19">
        <v>10</v>
      </c>
      <c r="T520" s="19">
        <v>2</v>
      </c>
      <c r="U520" s="19">
        <v>4</v>
      </c>
      <c r="V520" s="19">
        <v>0.26100000000000001</v>
      </c>
      <c r="W520" s="19">
        <v>0.15210000000000001</v>
      </c>
      <c r="X520" s="19">
        <v>24</v>
      </c>
      <c r="Y520" s="19">
        <v>0</v>
      </c>
      <c r="Z520" s="20" t="s">
        <v>176</v>
      </c>
      <c r="AA520" s="19"/>
      <c r="AB520" s="19">
        <v>0</v>
      </c>
      <c r="AC520" s="19">
        <v>1</v>
      </c>
      <c r="AD520" s="19">
        <v>23</v>
      </c>
      <c r="AE520" s="19">
        <v>4</v>
      </c>
      <c r="AF520" s="19">
        <v>1</v>
      </c>
      <c r="AG520" s="19">
        <v>3.5</v>
      </c>
      <c r="AH520" s="19">
        <v>0</v>
      </c>
      <c r="BA520" s="19">
        <v>2</v>
      </c>
      <c r="BB520" s="19">
        <v>4</v>
      </c>
      <c r="BC520" s="19">
        <v>360</v>
      </c>
      <c r="BD520" s="19">
        <v>50</v>
      </c>
      <c r="BE520" s="19">
        <v>0</v>
      </c>
      <c r="BF520" s="19">
        <v>12</v>
      </c>
      <c r="BG520" s="19">
        <v>60</v>
      </c>
      <c r="BH520" s="19">
        <v>17</v>
      </c>
      <c r="BI520" s="19">
        <v>80</v>
      </c>
      <c r="BJ520" s="19">
        <v>5</v>
      </c>
      <c r="BK520" s="19">
        <v>2</v>
      </c>
      <c r="BL520" s="19">
        <v>22</v>
      </c>
      <c r="BM520" s="19">
        <v>0</v>
      </c>
      <c r="BN520" s="19">
        <v>0</v>
      </c>
      <c r="BO520" s="19">
        <v>1</v>
      </c>
      <c r="BP520" s="19">
        <v>0</v>
      </c>
      <c r="BQ520" s="20" t="s">
        <v>170</v>
      </c>
      <c r="BR520" s="19">
        <v>22</v>
      </c>
      <c r="BS520" s="19">
        <v>10</v>
      </c>
      <c r="BT520" s="19">
        <v>2</v>
      </c>
      <c r="BU520" s="19">
        <v>4</v>
      </c>
      <c r="BV520" s="19">
        <v>0.26100000000000001</v>
      </c>
      <c r="BW520" s="19">
        <v>0.15210000000000001</v>
      </c>
      <c r="BX520" s="19">
        <v>24</v>
      </c>
      <c r="BY520" s="19">
        <v>0</v>
      </c>
      <c r="BZ520" s="20" t="s">
        <v>176</v>
      </c>
      <c r="CA520" s="19"/>
      <c r="CB520" s="19">
        <v>0</v>
      </c>
      <c r="CC520" s="19">
        <v>1</v>
      </c>
      <c r="CD520" s="19">
        <v>23</v>
      </c>
      <c r="CE520" s="19">
        <v>4</v>
      </c>
      <c r="CF520" s="19">
        <v>1</v>
      </c>
      <c r="CG520" s="19">
        <v>3.5</v>
      </c>
    </row>
    <row r="521" spans="1:85">
      <c r="A521" s="19">
        <v>3</v>
      </c>
      <c r="B521" s="19">
        <v>3</v>
      </c>
      <c r="C521" s="19">
        <v>140</v>
      </c>
      <c r="D521" s="19">
        <v>30</v>
      </c>
      <c r="E521" s="19">
        <v>0</v>
      </c>
      <c r="F521" s="24">
        <f t="shared" si="44"/>
        <v>75</v>
      </c>
      <c r="G521" s="19">
        <v>150</v>
      </c>
      <c r="H521" s="24">
        <f t="shared" si="41"/>
        <v>15</v>
      </c>
      <c r="I521" s="24">
        <f t="shared" si="42"/>
        <v>10</v>
      </c>
      <c r="J521" s="24">
        <f t="shared" si="43"/>
        <v>80</v>
      </c>
      <c r="K521" s="47" t="str">
        <f t="shared" si="45"/>
        <v>03</v>
      </c>
      <c r="L521" s="19">
        <v>62</v>
      </c>
      <c r="M521" s="19">
        <v>0</v>
      </c>
      <c r="N521" s="19">
        <v>0</v>
      </c>
      <c r="O521" s="19">
        <v>1</v>
      </c>
      <c r="P521" s="19">
        <v>0</v>
      </c>
      <c r="Q521" s="20" t="s">
        <v>170</v>
      </c>
      <c r="R521" s="19">
        <v>42</v>
      </c>
      <c r="S521" s="19">
        <v>15</v>
      </c>
      <c r="T521" s="19">
        <v>2</v>
      </c>
      <c r="U521" s="19">
        <v>4</v>
      </c>
      <c r="V521" s="19">
        <v>0.192</v>
      </c>
      <c r="W521" s="19">
        <v>0.17510000000000001</v>
      </c>
      <c r="X521" s="19">
        <v>24</v>
      </c>
      <c r="Y521" s="19">
        <v>0</v>
      </c>
      <c r="Z521" s="20" t="s">
        <v>176</v>
      </c>
      <c r="AA521" s="19"/>
      <c r="AB521" s="19">
        <v>0</v>
      </c>
      <c r="AC521" s="19">
        <v>1</v>
      </c>
      <c r="AD521" s="19">
        <v>23</v>
      </c>
      <c r="AE521" s="19">
        <v>4</v>
      </c>
      <c r="AF521" s="19">
        <v>1</v>
      </c>
      <c r="AG521" s="19">
        <v>3.5</v>
      </c>
      <c r="AH521" s="19">
        <v>0</v>
      </c>
      <c r="BA521" s="19">
        <v>3</v>
      </c>
      <c r="BB521" s="19">
        <v>3</v>
      </c>
      <c r="BC521" s="19">
        <v>140</v>
      </c>
      <c r="BD521" s="19">
        <v>30</v>
      </c>
      <c r="BE521" s="19">
        <v>0</v>
      </c>
      <c r="BF521" s="19">
        <v>7.4</v>
      </c>
      <c r="BG521" s="19">
        <v>150</v>
      </c>
      <c r="BH521" s="19">
        <v>17</v>
      </c>
      <c r="BI521" s="19">
        <v>80</v>
      </c>
      <c r="BJ521" s="19">
        <v>5</v>
      </c>
      <c r="BK521" s="19">
        <v>2</v>
      </c>
      <c r="BL521" s="19">
        <v>62</v>
      </c>
      <c r="BM521" s="19">
        <v>0</v>
      </c>
      <c r="BN521" s="19">
        <v>0</v>
      </c>
      <c r="BO521" s="19">
        <v>1</v>
      </c>
      <c r="BP521" s="19">
        <v>0</v>
      </c>
      <c r="BQ521" s="20" t="s">
        <v>170</v>
      </c>
      <c r="BR521" s="19">
        <v>42</v>
      </c>
      <c r="BS521" s="19">
        <v>15</v>
      </c>
      <c r="BT521" s="19">
        <v>2</v>
      </c>
      <c r="BU521" s="19">
        <v>4</v>
      </c>
      <c r="BV521" s="19">
        <v>0.192</v>
      </c>
      <c r="BW521" s="19">
        <v>0.17510000000000001</v>
      </c>
      <c r="BX521" s="19">
        <v>24</v>
      </c>
      <c r="BY521" s="19">
        <v>0</v>
      </c>
      <c r="BZ521" s="20" t="s">
        <v>176</v>
      </c>
      <c r="CA521" s="19"/>
      <c r="CB521" s="19">
        <v>0</v>
      </c>
      <c r="CC521" s="19">
        <v>1</v>
      </c>
      <c r="CD521" s="19">
        <v>23</v>
      </c>
      <c r="CE521" s="19">
        <v>4</v>
      </c>
      <c r="CF521" s="19">
        <v>1</v>
      </c>
      <c r="CG521" s="19">
        <v>3.5</v>
      </c>
    </row>
    <row r="522" spans="1:85">
      <c r="A522" s="19">
        <v>4</v>
      </c>
      <c r="B522" s="19">
        <v>2</v>
      </c>
      <c r="C522" s="19">
        <v>90</v>
      </c>
      <c r="D522" s="19">
        <v>30</v>
      </c>
      <c r="E522" s="19">
        <v>0</v>
      </c>
      <c r="F522" s="24">
        <f t="shared" si="44"/>
        <v>55</v>
      </c>
      <c r="G522" s="19">
        <v>150</v>
      </c>
      <c r="H522" s="24">
        <f t="shared" si="41"/>
        <v>15</v>
      </c>
      <c r="I522" s="24">
        <f t="shared" si="42"/>
        <v>10</v>
      </c>
      <c r="J522" s="24">
        <f t="shared" si="43"/>
        <v>80</v>
      </c>
      <c r="K522" s="47" t="str">
        <f t="shared" si="45"/>
        <v>03</v>
      </c>
      <c r="L522" s="19">
        <v>62</v>
      </c>
      <c r="M522" s="19">
        <v>0</v>
      </c>
      <c r="N522" s="19">
        <v>0</v>
      </c>
      <c r="O522" s="19">
        <v>1</v>
      </c>
      <c r="P522" s="19">
        <v>0</v>
      </c>
      <c r="Q522" s="20" t="s">
        <v>170</v>
      </c>
      <c r="R522" s="19">
        <v>42</v>
      </c>
      <c r="S522" s="19">
        <v>15</v>
      </c>
      <c r="T522" s="19">
        <v>2</v>
      </c>
      <c r="U522" s="19">
        <v>4</v>
      </c>
      <c r="V522" s="19">
        <v>0.123</v>
      </c>
      <c r="W522" s="19">
        <v>0.1106</v>
      </c>
      <c r="X522" s="19">
        <v>24</v>
      </c>
      <c r="Y522" s="19">
        <v>0</v>
      </c>
      <c r="Z522" s="20" t="s">
        <v>176</v>
      </c>
      <c r="AA522" s="19"/>
      <c r="AB522" s="19">
        <v>0</v>
      </c>
      <c r="AC522" s="19">
        <v>1</v>
      </c>
      <c r="AD522" s="19">
        <v>23</v>
      </c>
      <c r="AE522" s="19">
        <v>4</v>
      </c>
      <c r="AF522" s="19">
        <v>1</v>
      </c>
      <c r="AG522" s="19">
        <v>3.5</v>
      </c>
      <c r="AH522" s="19">
        <v>0</v>
      </c>
      <c r="BA522" s="19">
        <v>4</v>
      </c>
      <c r="BB522" s="19">
        <v>2</v>
      </c>
      <c r="BC522" s="19">
        <v>90</v>
      </c>
      <c r="BD522" s="19">
        <v>30</v>
      </c>
      <c r="BE522" s="19">
        <v>0</v>
      </c>
      <c r="BF522" s="19">
        <v>5.4</v>
      </c>
      <c r="BG522" s="19">
        <v>150</v>
      </c>
      <c r="BH522" s="19">
        <v>17</v>
      </c>
      <c r="BI522" s="19">
        <v>80</v>
      </c>
      <c r="BJ522" s="19">
        <v>5</v>
      </c>
      <c r="BK522" s="19">
        <v>2</v>
      </c>
      <c r="BL522" s="19">
        <v>62</v>
      </c>
      <c r="BM522" s="19">
        <v>0</v>
      </c>
      <c r="BN522" s="19">
        <v>0</v>
      </c>
      <c r="BO522" s="19">
        <v>1</v>
      </c>
      <c r="BP522" s="19">
        <v>0</v>
      </c>
      <c r="BQ522" s="20" t="s">
        <v>170</v>
      </c>
      <c r="BR522" s="19">
        <v>42</v>
      </c>
      <c r="BS522" s="19">
        <v>15</v>
      </c>
      <c r="BT522" s="19">
        <v>2</v>
      </c>
      <c r="BU522" s="19">
        <v>4</v>
      </c>
      <c r="BV522" s="19">
        <v>0.123</v>
      </c>
      <c r="BW522" s="19">
        <v>0.1106</v>
      </c>
      <c r="BX522" s="19">
        <v>24</v>
      </c>
      <c r="BY522" s="19">
        <v>0</v>
      </c>
      <c r="BZ522" s="20" t="s">
        <v>176</v>
      </c>
      <c r="CA522" s="19"/>
      <c r="CB522" s="19">
        <v>0</v>
      </c>
      <c r="CC522" s="19">
        <v>1</v>
      </c>
      <c r="CD522" s="19">
        <v>23</v>
      </c>
      <c r="CE522" s="19">
        <v>4</v>
      </c>
      <c r="CF522" s="19">
        <v>1</v>
      </c>
      <c r="CG522" s="19">
        <v>3.5</v>
      </c>
    </row>
    <row r="523" spans="1:85">
      <c r="A523" s="19">
        <v>5</v>
      </c>
      <c r="B523" s="19">
        <v>1</v>
      </c>
      <c r="C523" s="19">
        <v>45</v>
      </c>
      <c r="D523" s="19">
        <v>20</v>
      </c>
      <c r="E523" s="19">
        <v>0</v>
      </c>
      <c r="F523" s="24">
        <f t="shared" si="44"/>
        <v>45</v>
      </c>
      <c r="G523" s="19">
        <v>150</v>
      </c>
      <c r="H523" s="24">
        <f t="shared" si="41"/>
        <v>15</v>
      </c>
      <c r="I523" s="24">
        <f t="shared" si="42"/>
        <v>10</v>
      </c>
      <c r="J523" s="24">
        <f t="shared" si="43"/>
        <v>80</v>
      </c>
      <c r="K523" s="47" t="str">
        <f t="shared" si="45"/>
        <v>03</v>
      </c>
      <c r="L523" s="19">
        <v>62</v>
      </c>
      <c r="M523" s="19">
        <v>0</v>
      </c>
      <c r="N523" s="19">
        <v>0</v>
      </c>
      <c r="O523" s="19">
        <v>0</v>
      </c>
      <c r="P523" s="19">
        <v>0</v>
      </c>
      <c r="Q523" s="20" t="s">
        <v>170</v>
      </c>
      <c r="R523" s="19">
        <v>42</v>
      </c>
      <c r="S523" s="19">
        <v>15</v>
      </c>
      <c r="T523" s="19">
        <v>2</v>
      </c>
      <c r="U523" s="19">
        <v>4</v>
      </c>
      <c r="V523" s="19">
        <v>8.7999999999999995E-2</v>
      </c>
      <c r="W523" s="19">
        <v>0.08</v>
      </c>
      <c r="X523" s="19">
        <v>24</v>
      </c>
      <c r="Y523" s="19">
        <v>0</v>
      </c>
      <c r="Z523" s="20" t="s">
        <v>176</v>
      </c>
      <c r="AA523" s="19"/>
      <c r="AB523" s="19">
        <v>3.5</v>
      </c>
      <c r="AC523" s="19">
        <v>1</v>
      </c>
      <c r="AD523" s="19">
        <v>23</v>
      </c>
      <c r="AE523" s="19">
        <v>4</v>
      </c>
      <c r="AF523" s="19">
        <v>1</v>
      </c>
      <c r="AG523" s="19">
        <v>3.5</v>
      </c>
      <c r="AH523" s="19">
        <v>0</v>
      </c>
      <c r="BA523" s="19">
        <v>5</v>
      </c>
      <c r="BB523" s="19">
        <v>1</v>
      </c>
      <c r="BC523" s="19">
        <v>45</v>
      </c>
      <c r="BD523" s="19">
        <v>20</v>
      </c>
      <c r="BE523" s="19">
        <v>0</v>
      </c>
      <c r="BF523" s="19">
        <v>4.4000000000000004</v>
      </c>
      <c r="BG523" s="19">
        <v>150</v>
      </c>
      <c r="BH523" s="19">
        <v>17</v>
      </c>
      <c r="BI523" s="19">
        <v>80</v>
      </c>
      <c r="BJ523" s="19">
        <v>5</v>
      </c>
      <c r="BK523" s="19">
        <v>2</v>
      </c>
      <c r="BL523" s="19">
        <v>62</v>
      </c>
      <c r="BM523" s="19">
        <v>0</v>
      </c>
      <c r="BN523" s="19">
        <v>0</v>
      </c>
      <c r="BO523" s="19">
        <v>0</v>
      </c>
      <c r="BP523" s="19">
        <v>0</v>
      </c>
      <c r="BQ523" s="20" t="s">
        <v>170</v>
      </c>
      <c r="BR523" s="19">
        <v>42</v>
      </c>
      <c r="BS523" s="19">
        <v>15</v>
      </c>
      <c r="BT523" s="19">
        <v>2</v>
      </c>
      <c r="BU523" s="19">
        <v>4</v>
      </c>
      <c r="BV523" s="19">
        <v>8.7999999999999995E-2</v>
      </c>
      <c r="BW523" s="19">
        <v>0.08</v>
      </c>
      <c r="BX523" s="19">
        <v>24</v>
      </c>
      <c r="BY523" s="19">
        <v>0</v>
      </c>
      <c r="BZ523" s="20" t="s">
        <v>176</v>
      </c>
      <c r="CA523" s="19"/>
      <c r="CB523" s="19">
        <v>3.5</v>
      </c>
      <c r="CC523" s="19">
        <v>1</v>
      </c>
      <c r="CD523" s="19">
        <v>23</v>
      </c>
      <c r="CE523" s="19">
        <v>4</v>
      </c>
      <c r="CF523" s="19">
        <v>1</v>
      </c>
      <c r="CG523" s="19">
        <v>3.5</v>
      </c>
    </row>
    <row r="524" spans="1:85">
      <c r="A524" s="19"/>
      <c r="B524" s="19"/>
      <c r="C524" s="19"/>
      <c r="D524" s="19"/>
      <c r="E524" s="19"/>
      <c r="F524" s="24" t="str">
        <f t="shared" si="44"/>
        <v/>
      </c>
      <c r="G524" s="19"/>
      <c r="H524" s="24" t="str">
        <f t="shared" si="41"/>
        <v/>
      </c>
      <c r="I524" s="24" t="str">
        <f t="shared" si="42"/>
        <v/>
      </c>
      <c r="J524" s="24" t="str">
        <f t="shared" si="43"/>
        <v/>
      </c>
      <c r="K524" s="47" t="str">
        <f t="shared" si="45"/>
        <v/>
      </c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>
        <v>0</v>
      </c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  <c r="BY524" s="19"/>
      <c r="BZ524" s="19"/>
      <c r="CA524" s="19"/>
      <c r="CB524" s="19"/>
      <c r="CC524" s="19"/>
      <c r="CD524" s="19"/>
      <c r="CE524" s="19"/>
      <c r="CF524" s="19"/>
      <c r="CG524" s="19"/>
    </row>
    <row r="525" spans="1:85">
      <c r="A525" s="19">
        <v>1</v>
      </c>
      <c r="B525" s="19">
        <v>5</v>
      </c>
      <c r="C525" s="19">
        <v>600</v>
      </c>
      <c r="D525" s="19">
        <v>100</v>
      </c>
      <c r="E525" s="19">
        <v>0</v>
      </c>
      <c r="F525" s="24">
        <f t="shared" si="44"/>
        <v>150</v>
      </c>
      <c r="G525" s="19">
        <v>45</v>
      </c>
      <c r="H525" s="24">
        <f t="shared" si="41"/>
        <v>15</v>
      </c>
      <c r="I525" s="24">
        <f t="shared" si="42"/>
        <v>6</v>
      </c>
      <c r="J525" s="24">
        <f t="shared" si="43"/>
        <v>80</v>
      </c>
      <c r="K525" s="47" t="str">
        <f t="shared" si="45"/>
        <v>03</v>
      </c>
      <c r="L525" s="19">
        <v>22</v>
      </c>
      <c r="M525" s="19">
        <v>0</v>
      </c>
      <c r="N525" s="19">
        <v>0</v>
      </c>
      <c r="O525" s="19">
        <v>1</v>
      </c>
      <c r="P525" s="19">
        <v>0</v>
      </c>
      <c r="Q525" s="20" t="s">
        <v>170</v>
      </c>
      <c r="R525" s="19">
        <v>22</v>
      </c>
      <c r="S525" s="19">
        <v>10</v>
      </c>
      <c r="T525" s="19">
        <v>2</v>
      </c>
      <c r="U525" s="19">
        <v>4</v>
      </c>
      <c r="V525" s="19">
        <v>0.42699999999999999</v>
      </c>
      <c r="W525" s="19">
        <v>0.5</v>
      </c>
      <c r="X525" s="19">
        <v>24</v>
      </c>
      <c r="Y525" s="19">
        <v>0</v>
      </c>
      <c r="Z525" s="20" t="s">
        <v>176</v>
      </c>
      <c r="AA525" s="19"/>
      <c r="AB525" s="19">
        <v>0</v>
      </c>
      <c r="AC525" s="19">
        <v>1</v>
      </c>
      <c r="AD525" s="19">
        <v>23</v>
      </c>
      <c r="AE525" s="19">
        <v>4</v>
      </c>
      <c r="AF525" s="19">
        <v>1</v>
      </c>
      <c r="AG525" s="19">
        <v>4.5</v>
      </c>
      <c r="AH525" s="19">
        <v>0</v>
      </c>
      <c r="BA525" s="19">
        <v>1</v>
      </c>
      <c r="BB525" s="19">
        <v>5</v>
      </c>
      <c r="BC525" s="19">
        <v>600</v>
      </c>
      <c r="BD525" s="19">
        <v>100</v>
      </c>
      <c r="BE525" s="19">
        <v>0</v>
      </c>
      <c r="BF525" s="19">
        <v>15</v>
      </c>
      <c r="BG525" s="19">
        <v>45</v>
      </c>
      <c r="BH525" s="19">
        <v>10</v>
      </c>
      <c r="BI525" s="19">
        <v>45</v>
      </c>
      <c r="BJ525" s="19">
        <v>5</v>
      </c>
      <c r="BK525" s="19">
        <v>2</v>
      </c>
      <c r="BL525" s="19">
        <v>22</v>
      </c>
      <c r="BM525" s="19">
        <v>0</v>
      </c>
      <c r="BN525" s="19">
        <v>0</v>
      </c>
      <c r="BO525" s="19">
        <v>1</v>
      </c>
      <c r="BP525" s="19">
        <v>0</v>
      </c>
      <c r="BQ525" s="20" t="s">
        <v>170</v>
      </c>
      <c r="BR525" s="19">
        <v>22</v>
      </c>
      <c r="BS525" s="19">
        <v>10</v>
      </c>
      <c r="BT525" s="19">
        <v>2</v>
      </c>
      <c r="BU525" s="19">
        <v>4</v>
      </c>
      <c r="BV525" s="19">
        <v>0.42699999999999999</v>
      </c>
      <c r="BW525" s="19">
        <v>0.5</v>
      </c>
      <c r="BX525" s="19">
        <v>24</v>
      </c>
      <c r="BY525" s="19">
        <v>0</v>
      </c>
      <c r="BZ525" s="20" t="s">
        <v>176</v>
      </c>
      <c r="CA525" s="19"/>
      <c r="CB525" s="19">
        <v>0</v>
      </c>
      <c r="CC525" s="19">
        <v>1</v>
      </c>
      <c r="CD525" s="19">
        <v>23</v>
      </c>
      <c r="CE525" s="19">
        <v>4</v>
      </c>
      <c r="CF525" s="19">
        <v>1</v>
      </c>
      <c r="CG525" s="19">
        <v>4.5</v>
      </c>
    </row>
    <row r="526" spans="1:85">
      <c r="A526" s="19">
        <v>2</v>
      </c>
      <c r="B526" s="19">
        <v>4</v>
      </c>
      <c r="C526" s="19">
        <v>360</v>
      </c>
      <c r="D526" s="19">
        <v>50</v>
      </c>
      <c r="E526" s="19">
        <v>0</v>
      </c>
      <c r="F526" s="24">
        <f t="shared" si="44"/>
        <v>120</v>
      </c>
      <c r="G526" s="19">
        <v>60</v>
      </c>
      <c r="H526" s="24">
        <f t="shared" ref="H526:H589" si="46">IF(BH526="","",IF(ROUNDUP((BH526/100)*IF(BJ526&gt;100,RIGHT(BJ526,2),BJ526)*250*4/60*2/IF(BK526&gt;=10,10,1),0)&gt;15,15,ROUNDUP((BH526/100)*IF(BJ526&gt;100,RIGHT(BJ526,2),BJ526)*250*4/60*2/IF(BK526&gt;=10,10,1),0)))</f>
        <v>15</v>
      </c>
      <c r="I526" s="24">
        <f t="shared" ref="I526:I589" si="47">IF(BI526="","",ROUND(BI526*10/80,0))</f>
        <v>10</v>
      </c>
      <c r="J526" s="24">
        <f t="shared" ref="J526:J589" si="48">IF(BJ526="","",IF(BJ526&gt;100,100+IF(RIGHT(BJ526,1)*25&gt;=100,80,RIGHT(BJ526,1)*25),IF(RIGHT(BJ526,1)*25&gt;=100,80,RIGHT(BJ526,1)*25)))</f>
        <v>80</v>
      </c>
      <c r="K526" s="47" t="str">
        <f t="shared" si="45"/>
        <v>03</v>
      </c>
      <c r="L526" s="19">
        <v>22</v>
      </c>
      <c r="M526" s="19">
        <v>0</v>
      </c>
      <c r="N526" s="19">
        <v>0</v>
      </c>
      <c r="O526" s="19">
        <v>1</v>
      </c>
      <c r="P526" s="19">
        <v>0</v>
      </c>
      <c r="Q526" s="20" t="s">
        <v>170</v>
      </c>
      <c r="R526" s="19">
        <v>22</v>
      </c>
      <c r="S526" s="19">
        <v>10</v>
      </c>
      <c r="T526" s="19">
        <v>2</v>
      </c>
      <c r="U526" s="19">
        <v>4</v>
      </c>
      <c r="V526" s="19">
        <v>0.26100000000000001</v>
      </c>
      <c r="W526" s="19">
        <v>0.25209999999999999</v>
      </c>
      <c r="X526" s="19">
        <v>24</v>
      </c>
      <c r="Y526" s="19">
        <v>0</v>
      </c>
      <c r="Z526" s="20" t="s">
        <v>176</v>
      </c>
      <c r="AA526" s="19"/>
      <c r="AB526" s="19">
        <v>0</v>
      </c>
      <c r="AC526" s="19">
        <v>1</v>
      </c>
      <c r="AD526" s="19">
        <v>23</v>
      </c>
      <c r="AE526" s="19">
        <v>4</v>
      </c>
      <c r="AF526" s="19">
        <v>1</v>
      </c>
      <c r="AG526" s="19">
        <v>4.5</v>
      </c>
      <c r="AH526" s="19">
        <v>0</v>
      </c>
      <c r="BA526" s="19">
        <v>2</v>
      </c>
      <c r="BB526" s="19">
        <v>4</v>
      </c>
      <c r="BC526" s="19">
        <v>360</v>
      </c>
      <c r="BD526" s="19">
        <v>50</v>
      </c>
      <c r="BE526" s="19">
        <v>0</v>
      </c>
      <c r="BF526" s="19">
        <v>12</v>
      </c>
      <c r="BG526" s="19">
        <v>60</v>
      </c>
      <c r="BH526" s="19">
        <v>17</v>
      </c>
      <c r="BI526" s="19">
        <v>80</v>
      </c>
      <c r="BJ526" s="19">
        <v>5</v>
      </c>
      <c r="BK526" s="19">
        <v>2</v>
      </c>
      <c r="BL526" s="19">
        <v>22</v>
      </c>
      <c r="BM526" s="19">
        <v>0</v>
      </c>
      <c r="BN526" s="19">
        <v>0</v>
      </c>
      <c r="BO526" s="19">
        <v>1</v>
      </c>
      <c r="BP526" s="19">
        <v>0</v>
      </c>
      <c r="BQ526" s="20" t="s">
        <v>170</v>
      </c>
      <c r="BR526" s="19">
        <v>22</v>
      </c>
      <c r="BS526" s="19">
        <v>10</v>
      </c>
      <c r="BT526" s="19">
        <v>2</v>
      </c>
      <c r="BU526" s="19">
        <v>4</v>
      </c>
      <c r="BV526" s="19">
        <v>0.26100000000000001</v>
      </c>
      <c r="BW526" s="19">
        <v>0.25209999999999999</v>
      </c>
      <c r="BX526" s="19">
        <v>24</v>
      </c>
      <c r="BY526" s="19">
        <v>0</v>
      </c>
      <c r="BZ526" s="20" t="s">
        <v>176</v>
      </c>
      <c r="CA526" s="19"/>
      <c r="CB526" s="19">
        <v>0</v>
      </c>
      <c r="CC526" s="19">
        <v>1</v>
      </c>
      <c r="CD526" s="19">
        <v>23</v>
      </c>
      <c r="CE526" s="19">
        <v>4</v>
      </c>
      <c r="CF526" s="19">
        <v>1</v>
      </c>
      <c r="CG526" s="19">
        <v>4.5</v>
      </c>
    </row>
    <row r="527" spans="1:85">
      <c r="A527" s="19">
        <v>3</v>
      </c>
      <c r="B527" s="19">
        <v>3</v>
      </c>
      <c r="C527" s="19">
        <v>140</v>
      </c>
      <c r="D527" s="19">
        <v>30</v>
      </c>
      <c r="E527" s="19">
        <v>0</v>
      </c>
      <c r="F527" s="24">
        <f t="shared" si="44"/>
        <v>75</v>
      </c>
      <c r="G527" s="19">
        <v>150</v>
      </c>
      <c r="H527" s="24">
        <f t="shared" si="46"/>
        <v>15</v>
      </c>
      <c r="I527" s="24">
        <f t="shared" si="47"/>
        <v>10</v>
      </c>
      <c r="J527" s="24">
        <f t="shared" si="48"/>
        <v>80</v>
      </c>
      <c r="K527" s="47" t="str">
        <f t="shared" si="45"/>
        <v>03</v>
      </c>
      <c r="L527" s="19">
        <v>62</v>
      </c>
      <c r="M527" s="19">
        <v>0</v>
      </c>
      <c r="N527" s="19">
        <v>0</v>
      </c>
      <c r="O527" s="19">
        <v>1</v>
      </c>
      <c r="P527" s="19">
        <v>0</v>
      </c>
      <c r="Q527" s="20" t="s">
        <v>170</v>
      </c>
      <c r="R527" s="19">
        <v>42</v>
      </c>
      <c r="S527" s="19">
        <v>15</v>
      </c>
      <c r="T527" s="19">
        <v>2</v>
      </c>
      <c r="U527" s="19">
        <v>4</v>
      </c>
      <c r="V527" s="19">
        <v>0.192</v>
      </c>
      <c r="W527" s="19">
        <v>0.17510000000000001</v>
      </c>
      <c r="X527" s="19">
        <v>24</v>
      </c>
      <c r="Y527" s="19">
        <v>0</v>
      </c>
      <c r="Z527" s="20" t="s">
        <v>176</v>
      </c>
      <c r="AA527" s="19"/>
      <c r="AB527" s="19">
        <v>0</v>
      </c>
      <c r="AC527" s="19">
        <v>1</v>
      </c>
      <c r="AD527" s="19">
        <v>23</v>
      </c>
      <c r="AE527" s="19">
        <v>4</v>
      </c>
      <c r="AF527" s="19">
        <v>1</v>
      </c>
      <c r="AG527" s="19">
        <v>4.5</v>
      </c>
      <c r="AH527" s="19">
        <v>0</v>
      </c>
      <c r="BA527" s="19">
        <v>3</v>
      </c>
      <c r="BB527" s="19">
        <v>3</v>
      </c>
      <c r="BC527" s="19">
        <v>140</v>
      </c>
      <c r="BD527" s="19">
        <v>30</v>
      </c>
      <c r="BE527" s="19">
        <v>0</v>
      </c>
      <c r="BF527" s="19">
        <v>7.4</v>
      </c>
      <c r="BG527" s="19">
        <v>150</v>
      </c>
      <c r="BH527" s="19">
        <v>17</v>
      </c>
      <c r="BI527" s="19">
        <v>80</v>
      </c>
      <c r="BJ527" s="19">
        <v>5</v>
      </c>
      <c r="BK527" s="19">
        <v>2</v>
      </c>
      <c r="BL527" s="19">
        <v>62</v>
      </c>
      <c r="BM527" s="19">
        <v>0</v>
      </c>
      <c r="BN527" s="19">
        <v>0</v>
      </c>
      <c r="BO527" s="19">
        <v>1</v>
      </c>
      <c r="BP527" s="19">
        <v>0</v>
      </c>
      <c r="BQ527" s="20" t="s">
        <v>170</v>
      </c>
      <c r="BR527" s="19">
        <v>42</v>
      </c>
      <c r="BS527" s="19">
        <v>15</v>
      </c>
      <c r="BT527" s="19">
        <v>2</v>
      </c>
      <c r="BU527" s="19">
        <v>4</v>
      </c>
      <c r="BV527" s="19">
        <v>0.192</v>
      </c>
      <c r="BW527" s="19">
        <v>0.17510000000000001</v>
      </c>
      <c r="BX527" s="19">
        <v>24</v>
      </c>
      <c r="BY527" s="19">
        <v>0</v>
      </c>
      <c r="BZ527" s="20" t="s">
        <v>176</v>
      </c>
      <c r="CA527" s="19"/>
      <c r="CB527" s="19">
        <v>0</v>
      </c>
      <c r="CC527" s="19">
        <v>1</v>
      </c>
      <c r="CD527" s="19">
        <v>23</v>
      </c>
      <c r="CE527" s="19">
        <v>4</v>
      </c>
      <c r="CF527" s="19">
        <v>1</v>
      </c>
      <c r="CG527" s="19">
        <v>4.5</v>
      </c>
    </row>
    <row r="528" spans="1:85">
      <c r="A528" s="19">
        <v>4</v>
      </c>
      <c r="B528" s="19">
        <v>2</v>
      </c>
      <c r="C528" s="19">
        <v>90</v>
      </c>
      <c r="D528" s="19">
        <v>30</v>
      </c>
      <c r="E528" s="19">
        <v>0</v>
      </c>
      <c r="F528" s="24">
        <f t="shared" si="44"/>
        <v>55</v>
      </c>
      <c r="G528" s="19">
        <v>150</v>
      </c>
      <c r="H528" s="24">
        <f t="shared" si="46"/>
        <v>15</v>
      </c>
      <c r="I528" s="24">
        <f t="shared" si="47"/>
        <v>10</v>
      </c>
      <c r="J528" s="24">
        <f t="shared" si="48"/>
        <v>80</v>
      </c>
      <c r="K528" s="47" t="str">
        <f t="shared" si="45"/>
        <v>03</v>
      </c>
      <c r="L528" s="19">
        <v>62</v>
      </c>
      <c r="M528" s="19">
        <v>0</v>
      </c>
      <c r="N528" s="19">
        <v>0</v>
      </c>
      <c r="O528" s="19">
        <v>1</v>
      </c>
      <c r="P528" s="19">
        <v>0</v>
      </c>
      <c r="Q528" s="20" t="s">
        <v>170</v>
      </c>
      <c r="R528" s="19">
        <v>42</v>
      </c>
      <c r="S528" s="19">
        <v>15</v>
      </c>
      <c r="T528" s="19">
        <v>2</v>
      </c>
      <c r="U528" s="19">
        <v>4</v>
      </c>
      <c r="V528" s="19">
        <v>0.123</v>
      </c>
      <c r="W528" s="19">
        <v>0.1106</v>
      </c>
      <c r="X528" s="19">
        <v>24</v>
      </c>
      <c r="Y528" s="19">
        <v>0</v>
      </c>
      <c r="Z528" s="20" t="s">
        <v>176</v>
      </c>
      <c r="AA528" s="19"/>
      <c r="AB528" s="19">
        <v>0</v>
      </c>
      <c r="AC528" s="19">
        <v>1</v>
      </c>
      <c r="AD528" s="19">
        <v>23</v>
      </c>
      <c r="AE528" s="19">
        <v>4</v>
      </c>
      <c r="AF528" s="19">
        <v>1</v>
      </c>
      <c r="AG528" s="19">
        <v>4.5</v>
      </c>
      <c r="AH528" s="19">
        <v>0</v>
      </c>
      <c r="BA528" s="19">
        <v>4</v>
      </c>
      <c r="BB528" s="19">
        <v>2</v>
      </c>
      <c r="BC528" s="19">
        <v>90</v>
      </c>
      <c r="BD528" s="19">
        <v>30</v>
      </c>
      <c r="BE528" s="19">
        <v>0</v>
      </c>
      <c r="BF528" s="19">
        <v>5.4</v>
      </c>
      <c r="BG528" s="19">
        <v>150</v>
      </c>
      <c r="BH528" s="19">
        <v>17</v>
      </c>
      <c r="BI528" s="19">
        <v>80</v>
      </c>
      <c r="BJ528" s="19">
        <v>5</v>
      </c>
      <c r="BK528" s="19">
        <v>2</v>
      </c>
      <c r="BL528" s="19">
        <v>62</v>
      </c>
      <c r="BM528" s="19">
        <v>0</v>
      </c>
      <c r="BN528" s="19">
        <v>0</v>
      </c>
      <c r="BO528" s="19">
        <v>1</v>
      </c>
      <c r="BP528" s="19">
        <v>0</v>
      </c>
      <c r="BQ528" s="20" t="s">
        <v>170</v>
      </c>
      <c r="BR528" s="19">
        <v>42</v>
      </c>
      <c r="BS528" s="19">
        <v>15</v>
      </c>
      <c r="BT528" s="19">
        <v>2</v>
      </c>
      <c r="BU528" s="19">
        <v>4</v>
      </c>
      <c r="BV528" s="19">
        <v>0.123</v>
      </c>
      <c r="BW528" s="19">
        <v>0.1106</v>
      </c>
      <c r="BX528" s="19">
        <v>24</v>
      </c>
      <c r="BY528" s="19">
        <v>0</v>
      </c>
      <c r="BZ528" s="20" t="s">
        <v>176</v>
      </c>
      <c r="CA528" s="19"/>
      <c r="CB528" s="19">
        <v>0</v>
      </c>
      <c r="CC528" s="19">
        <v>1</v>
      </c>
      <c r="CD528" s="19">
        <v>23</v>
      </c>
      <c r="CE528" s="19">
        <v>4</v>
      </c>
      <c r="CF528" s="19">
        <v>1</v>
      </c>
      <c r="CG528" s="19">
        <v>4.5</v>
      </c>
    </row>
    <row r="529" spans="1:85">
      <c r="A529" s="19">
        <v>5</v>
      </c>
      <c r="B529" s="19">
        <v>1</v>
      </c>
      <c r="C529" s="19">
        <v>60</v>
      </c>
      <c r="D529" s="19">
        <v>30</v>
      </c>
      <c r="E529" s="19">
        <v>0</v>
      </c>
      <c r="F529" s="24">
        <f t="shared" si="44"/>
        <v>45</v>
      </c>
      <c r="G529" s="19">
        <v>150</v>
      </c>
      <c r="H529" s="24">
        <f t="shared" si="46"/>
        <v>15</v>
      </c>
      <c r="I529" s="24">
        <f t="shared" si="47"/>
        <v>10</v>
      </c>
      <c r="J529" s="24">
        <f t="shared" si="48"/>
        <v>80</v>
      </c>
      <c r="K529" s="47" t="str">
        <f t="shared" si="45"/>
        <v>03</v>
      </c>
      <c r="L529" s="19">
        <v>62</v>
      </c>
      <c r="M529" s="19">
        <v>0</v>
      </c>
      <c r="N529" s="19">
        <v>0</v>
      </c>
      <c r="O529" s="19">
        <v>1</v>
      </c>
      <c r="P529" s="19">
        <v>0</v>
      </c>
      <c r="Q529" s="20" t="s">
        <v>170</v>
      </c>
      <c r="R529" s="19">
        <v>42</v>
      </c>
      <c r="S529" s="19">
        <v>15</v>
      </c>
      <c r="T529" s="19">
        <v>2</v>
      </c>
      <c r="U529" s="19">
        <v>4</v>
      </c>
      <c r="V529" s="19">
        <v>0.109</v>
      </c>
      <c r="W529" s="19">
        <v>8.6999999999999994E-2</v>
      </c>
      <c r="X529" s="19">
        <v>24</v>
      </c>
      <c r="Y529" s="19">
        <v>0</v>
      </c>
      <c r="Z529" s="20" t="s">
        <v>176</v>
      </c>
      <c r="AA529" s="19"/>
      <c r="AB529" s="19">
        <v>4.5</v>
      </c>
      <c r="AC529" s="19">
        <v>1</v>
      </c>
      <c r="AD529" s="19">
        <v>23</v>
      </c>
      <c r="AE529" s="19">
        <v>4</v>
      </c>
      <c r="AF529" s="19">
        <v>1</v>
      </c>
      <c r="AG529" s="19">
        <v>4.5</v>
      </c>
      <c r="AH529" s="19">
        <v>0</v>
      </c>
      <c r="BA529" s="19">
        <v>5</v>
      </c>
      <c r="BB529" s="19">
        <v>1</v>
      </c>
      <c r="BC529" s="19">
        <v>60</v>
      </c>
      <c r="BD529" s="19">
        <v>30</v>
      </c>
      <c r="BE529" s="19">
        <v>0</v>
      </c>
      <c r="BF529" s="19">
        <v>4.4000000000000004</v>
      </c>
      <c r="BG529" s="19">
        <v>150</v>
      </c>
      <c r="BH529" s="19">
        <v>17</v>
      </c>
      <c r="BI529" s="19">
        <v>80</v>
      </c>
      <c r="BJ529" s="19">
        <v>5</v>
      </c>
      <c r="BK529" s="19">
        <v>2</v>
      </c>
      <c r="BL529" s="19">
        <v>62</v>
      </c>
      <c r="BM529" s="19">
        <v>0</v>
      </c>
      <c r="BN529" s="19">
        <v>0</v>
      </c>
      <c r="BO529" s="19">
        <v>1</v>
      </c>
      <c r="BP529" s="19">
        <v>0</v>
      </c>
      <c r="BQ529" s="20" t="s">
        <v>170</v>
      </c>
      <c r="BR529" s="19">
        <v>42</v>
      </c>
      <c r="BS529" s="19">
        <v>15</v>
      </c>
      <c r="BT529" s="19">
        <v>2</v>
      </c>
      <c r="BU529" s="19">
        <v>4</v>
      </c>
      <c r="BV529" s="19">
        <v>0.109</v>
      </c>
      <c r="BW529" s="19">
        <v>8.6999999999999994E-2</v>
      </c>
      <c r="BX529" s="19">
        <v>24</v>
      </c>
      <c r="BY529" s="19">
        <v>0</v>
      </c>
      <c r="BZ529" s="20" t="s">
        <v>176</v>
      </c>
      <c r="CA529" s="19"/>
      <c r="CB529" s="19">
        <v>4.5</v>
      </c>
      <c r="CC529" s="19">
        <v>1</v>
      </c>
      <c r="CD529" s="19">
        <v>23</v>
      </c>
      <c r="CE529" s="19">
        <v>4</v>
      </c>
      <c r="CF529" s="19">
        <v>1</v>
      </c>
      <c r="CG529" s="19">
        <v>4.5</v>
      </c>
    </row>
    <row r="530" spans="1:85">
      <c r="F530" s="24" t="str">
        <f t="shared" si="44"/>
        <v/>
      </c>
      <c r="H530" s="24" t="str">
        <f t="shared" si="46"/>
        <v/>
      </c>
      <c r="I530" s="24" t="str">
        <f t="shared" si="47"/>
        <v/>
      </c>
      <c r="J530" s="24" t="str">
        <f t="shared" si="48"/>
        <v/>
      </c>
      <c r="K530" s="47" t="str">
        <f t="shared" si="45"/>
        <v/>
      </c>
      <c r="AH530" s="19">
        <v>0</v>
      </c>
    </row>
    <row r="531" spans="1:85">
      <c r="A531" t="s">
        <v>193</v>
      </c>
      <c r="F531" s="24" t="str">
        <f t="shared" si="44"/>
        <v/>
      </c>
      <c r="H531" s="24" t="str">
        <f t="shared" si="46"/>
        <v/>
      </c>
      <c r="I531" s="24" t="str">
        <f t="shared" si="47"/>
        <v/>
      </c>
      <c r="J531" s="24" t="str">
        <f t="shared" si="48"/>
        <v/>
      </c>
      <c r="K531" s="47" t="str">
        <f t="shared" si="45"/>
        <v/>
      </c>
      <c r="AH531" s="19">
        <v>0</v>
      </c>
    </row>
    <row r="532" spans="1:85">
      <c r="A532" s="19">
        <v>1</v>
      </c>
      <c r="B532" s="19">
        <v>7</v>
      </c>
      <c r="C532" s="19">
        <v>75</v>
      </c>
      <c r="D532" s="19">
        <v>19</v>
      </c>
      <c r="E532" s="19">
        <v>1000</v>
      </c>
      <c r="F532" s="24">
        <f t="shared" si="44"/>
        <v>63</v>
      </c>
      <c r="G532" s="19">
        <v>71</v>
      </c>
      <c r="H532" s="24">
        <f t="shared" si="46"/>
        <v>15</v>
      </c>
      <c r="I532" s="24">
        <f t="shared" si="47"/>
        <v>3</v>
      </c>
      <c r="J532" s="24">
        <f t="shared" si="48"/>
        <v>80</v>
      </c>
      <c r="K532" s="47" t="str">
        <f t="shared" si="45"/>
        <v>03</v>
      </c>
      <c r="L532" s="19">
        <v>42</v>
      </c>
      <c r="M532" s="19">
        <v>0</v>
      </c>
      <c r="N532" s="19">
        <v>141</v>
      </c>
      <c r="O532" s="19">
        <v>0</v>
      </c>
      <c r="P532" s="19">
        <v>0</v>
      </c>
      <c r="Q532" s="20" t="s">
        <v>170</v>
      </c>
      <c r="R532" s="19">
        <v>22</v>
      </c>
      <c r="S532" s="19">
        <v>15</v>
      </c>
      <c r="T532" s="19">
        <v>2</v>
      </c>
      <c r="U532" s="19">
        <v>0</v>
      </c>
      <c r="V532" s="19">
        <v>0.16700000000000001</v>
      </c>
      <c r="W532" s="19">
        <v>0.5</v>
      </c>
      <c r="X532" s="19">
        <v>24</v>
      </c>
      <c r="Y532" s="19">
        <v>0</v>
      </c>
      <c r="Z532" s="20" t="s">
        <v>176</v>
      </c>
      <c r="AA532" s="19"/>
      <c r="AB532" s="19">
        <v>0</v>
      </c>
      <c r="AC532" s="19">
        <v>2</v>
      </c>
      <c r="AD532" s="19">
        <v>1</v>
      </c>
      <c r="AE532" s="19">
        <v>4</v>
      </c>
      <c r="AF532" s="19">
        <v>1</v>
      </c>
      <c r="AG532" s="19">
        <v>0.5</v>
      </c>
      <c r="AH532" s="19">
        <v>0</v>
      </c>
      <c r="BA532" s="19">
        <v>1</v>
      </c>
      <c r="BB532" s="19">
        <v>7</v>
      </c>
      <c r="BC532" s="19">
        <v>75</v>
      </c>
      <c r="BD532" s="19">
        <v>19</v>
      </c>
      <c r="BE532" s="19">
        <v>1000</v>
      </c>
      <c r="BF532" s="19">
        <v>6.3</v>
      </c>
      <c r="BG532" s="19">
        <v>71</v>
      </c>
      <c r="BH532" s="19">
        <v>9</v>
      </c>
      <c r="BI532" s="19">
        <v>25</v>
      </c>
      <c r="BJ532" s="19">
        <v>5</v>
      </c>
      <c r="BK532" s="19">
        <v>2</v>
      </c>
      <c r="BL532" s="19">
        <v>42</v>
      </c>
      <c r="BM532" s="19">
        <v>0</v>
      </c>
      <c r="BN532" s="19">
        <v>141</v>
      </c>
      <c r="BO532" s="19">
        <v>0</v>
      </c>
      <c r="BP532" s="19">
        <v>0</v>
      </c>
      <c r="BQ532" s="20" t="s">
        <v>170</v>
      </c>
      <c r="BR532" s="19">
        <v>22</v>
      </c>
      <c r="BS532" s="19">
        <v>15</v>
      </c>
      <c r="BT532" s="19">
        <v>2</v>
      </c>
      <c r="BU532" s="19">
        <v>0</v>
      </c>
      <c r="BV532" s="19">
        <v>0.16700000000000001</v>
      </c>
      <c r="BW532" s="19">
        <v>0.5</v>
      </c>
      <c r="BX532" s="19">
        <v>24</v>
      </c>
      <c r="BY532" s="19">
        <v>0</v>
      </c>
      <c r="BZ532" s="20" t="s">
        <v>176</v>
      </c>
      <c r="CA532" s="19"/>
      <c r="CB532" s="19">
        <v>0</v>
      </c>
      <c r="CC532" s="19">
        <v>2</v>
      </c>
      <c r="CD532" s="19">
        <v>1</v>
      </c>
      <c r="CE532" s="19">
        <v>4</v>
      </c>
      <c r="CF532" s="19">
        <v>1</v>
      </c>
      <c r="CG532" s="19">
        <v>0.5</v>
      </c>
    </row>
    <row r="533" spans="1:85">
      <c r="A533" s="19">
        <v>2</v>
      </c>
      <c r="B533" s="19">
        <v>6</v>
      </c>
      <c r="C533" s="19">
        <v>20</v>
      </c>
      <c r="D533" s="19">
        <v>30</v>
      </c>
      <c r="E533" s="19">
        <v>0</v>
      </c>
      <c r="F533" s="24">
        <f t="shared" si="44"/>
        <v>30</v>
      </c>
      <c r="G533" s="19">
        <v>60</v>
      </c>
      <c r="H533" s="24">
        <f t="shared" si="46"/>
        <v>15</v>
      </c>
      <c r="I533" s="24">
        <f t="shared" si="47"/>
        <v>5</v>
      </c>
      <c r="J533" s="24">
        <f t="shared" si="48"/>
        <v>80</v>
      </c>
      <c r="K533" s="47" t="str">
        <f t="shared" si="45"/>
        <v>03</v>
      </c>
      <c r="L533" s="19">
        <v>42</v>
      </c>
      <c r="M533" s="19">
        <v>0</v>
      </c>
      <c r="N533" s="19">
        <v>0</v>
      </c>
      <c r="O533" s="19">
        <v>0</v>
      </c>
      <c r="P533" s="19">
        <v>0</v>
      </c>
      <c r="Q533" s="20" t="s">
        <v>170</v>
      </c>
      <c r="R533" s="19">
        <v>22</v>
      </c>
      <c r="S533" s="19">
        <v>12</v>
      </c>
      <c r="T533" s="19">
        <v>2</v>
      </c>
      <c r="U533" s="19">
        <v>0</v>
      </c>
      <c r="V533" s="19">
        <v>0.09</v>
      </c>
      <c r="W533" s="19">
        <v>6.5699999999999995E-2</v>
      </c>
      <c r="X533" s="19">
        <v>24</v>
      </c>
      <c r="Y533" s="19">
        <v>0</v>
      </c>
      <c r="Z533" s="20" t="s">
        <v>176</v>
      </c>
      <c r="AA533" s="19"/>
      <c r="AB533" s="19">
        <v>0</v>
      </c>
      <c r="AC533" s="19">
        <v>2</v>
      </c>
      <c r="AD533" s="19">
        <v>1</v>
      </c>
      <c r="AE533" s="19">
        <v>4</v>
      </c>
      <c r="AF533" s="19">
        <v>1</v>
      </c>
      <c r="AG533" s="19">
        <v>0.5</v>
      </c>
      <c r="AH533" s="19">
        <v>0</v>
      </c>
      <c r="BA533" s="19">
        <v>2</v>
      </c>
      <c r="BB533" s="19">
        <v>6</v>
      </c>
      <c r="BC533" s="19">
        <v>20</v>
      </c>
      <c r="BD533" s="19">
        <v>30</v>
      </c>
      <c r="BE533" s="19">
        <v>0</v>
      </c>
      <c r="BF533" s="19">
        <v>3</v>
      </c>
      <c r="BG533" s="19">
        <v>60</v>
      </c>
      <c r="BH533" s="19">
        <v>12</v>
      </c>
      <c r="BI533" s="19">
        <v>40</v>
      </c>
      <c r="BJ533" s="19">
        <v>4</v>
      </c>
      <c r="BK533" s="19">
        <v>2</v>
      </c>
      <c r="BL533" s="19">
        <v>42</v>
      </c>
      <c r="BM533" s="19">
        <v>0</v>
      </c>
      <c r="BN533" s="19">
        <v>0</v>
      </c>
      <c r="BO533" s="19">
        <v>0</v>
      </c>
      <c r="BP533" s="19">
        <v>0</v>
      </c>
      <c r="BQ533" s="20" t="s">
        <v>170</v>
      </c>
      <c r="BR533" s="19">
        <v>22</v>
      </c>
      <c r="BS533" s="19">
        <v>12</v>
      </c>
      <c r="BT533" s="19">
        <v>2</v>
      </c>
      <c r="BU533" s="19">
        <v>0</v>
      </c>
      <c r="BV533" s="19">
        <v>0.09</v>
      </c>
      <c r="BW533" s="19">
        <v>6.5699999999999995E-2</v>
      </c>
      <c r="BX533" s="19">
        <v>24</v>
      </c>
      <c r="BY533" s="19">
        <v>0</v>
      </c>
      <c r="BZ533" s="20" t="s">
        <v>176</v>
      </c>
      <c r="CA533" s="19"/>
      <c r="CB533" s="19">
        <v>0</v>
      </c>
      <c r="CC533" s="19">
        <v>2</v>
      </c>
      <c r="CD533" s="19">
        <v>1</v>
      </c>
      <c r="CE533" s="19">
        <v>4</v>
      </c>
      <c r="CF533" s="19">
        <v>1</v>
      </c>
      <c r="CG533" s="19">
        <v>0.5</v>
      </c>
    </row>
    <row r="534" spans="1:85">
      <c r="A534" s="19">
        <v>3</v>
      </c>
      <c r="B534" s="19">
        <v>5</v>
      </c>
      <c r="C534" s="19">
        <v>14</v>
      </c>
      <c r="D534" s="19">
        <v>25</v>
      </c>
      <c r="E534" s="19">
        <v>0</v>
      </c>
      <c r="F534" s="24">
        <f t="shared" si="44"/>
        <v>20</v>
      </c>
      <c r="G534" s="19">
        <v>60</v>
      </c>
      <c r="H534" s="24">
        <f t="shared" si="46"/>
        <v>12</v>
      </c>
      <c r="I534" s="24">
        <f t="shared" si="47"/>
        <v>4</v>
      </c>
      <c r="J534" s="24">
        <f t="shared" si="48"/>
        <v>75</v>
      </c>
      <c r="K534" s="47" t="str">
        <f t="shared" si="45"/>
        <v>00</v>
      </c>
      <c r="L534" s="19">
        <v>42</v>
      </c>
      <c r="M534" s="19">
        <v>0</v>
      </c>
      <c r="N534" s="19">
        <v>0</v>
      </c>
      <c r="O534" s="19">
        <v>10</v>
      </c>
      <c r="P534" s="19">
        <v>0</v>
      </c>
      <c r="Q534" s="22" t="s">
        <v>170</v>
      </c>
      <c r="R534" s="19">
        <v>22</v>
      </c>
      <c r="S534" s="19">
        <v>12</v>
      </c>
      <c r="T534" s="19">
        <v>2</v>
      </c>
      <c r="U534" s="19">
        <v>0</v>
      </c>
      <c r="V534" s="19">
        <v>4.4999999999999998E-2</v>
      </c>
      <c r="W534" s="19">
        <v>4.1000000000000002E-2</v>
      </c>
      <c r="X534" s="19">
        <v>24</v>
      </c>
      <c r="Y534" s="19">
        <v>0</v>
      </c>
      <c r="Z534" s="20" t="s">
        <v>176</v>
      </c>
      <c r="AA534" s="19"/>
      <c r="AB534" s="19">
        <v>2.8</v>
      </c>
      <c r="AC534" s="19">
        <v>2</v>
      </c>
      <c r="AD534" s="19">
        <v>1</v>
      </c>
      <c r="AE534" s="19">
        <v>4</v>
      </c>
      <c r="AF534" s="19">
        <v>1</v>
      </c>
      <c r="AG534" s="19">
        <v>0.5</v>
      </c>
      <c r="AH534" s="19">
        <v>0</v>
      </c>
      <c r="BA534" s="19">
        <v>3</v>
      </c>
      <c r="BB534" s="19">
        <v>5</v>
      </c>
      <c r="BC534" s="19">
        <v>14</v>
      </c>
      <c r="BD534" s="19">
        <v>25</v>
      </c>
      <c r="BE534" s="19">
        <v>0</v>
      </c>
      <c r="BF534" s="19">
        <v>2</v>
      </c>
      <c r="BG534" s="19">
        <v>60</v>
      </c>
      <c r="BH534" s="19">
        <v>12</v>
      </c>
      <c r="BI534" s="19">
        <v>30</v>
      </c>
      <c r="BJ534" s="19">
        <v>3</v>
      </c>
      <c r="BK534" s="19">
        <v>2</v>
      </c>
      <c r="BL534" s="19">
        <v>42</v>
      </c>
      <c r="BM534" s="19">
        <v>0</v>
      </c>
      <c r="BN534" s="19">
        <v>0</v>
      </c>
      <c r="BO534" s="19">
        <v>10</v>
      </c>
      <c r="BP534" s="19">
        <v>0</v>
      </c>
      <c r="BQ534" s="22" t="s">
        <v>170</v>
      </c>
      <c r="BR534" s="19">
        <v>22</v>
      </c>
      <c r="BS534" s="19">
        <v>12</v>
      </c>
      <c r="BT534" s="19">
        <v>2</v>
      </c>
      <c r="BU534" s="19">
        <v>0</v>
      </c>
      <c r="BV534" s="19">
        <v>4.4999999999999998E-2</v>
      </c>
      <c r="BW534" s="19">
        <v>4.1000000000000002E-2</v>
      </c>
      <c r="BX534" s="19">
        <v>24</v>
      </c>
      <c r="BY534" s="19">
        <v>0</v>
      </c>
      <c r="BZ534" s="20" t="s">
        <v>176</v>
      </c>
      <c r="CA534" s="19"/>
      <c r="CB534" s="19">
        <v>2.8</v>
      </c>
      <c r="CC534" s="19">
        <v>2</v>
      </c>
      <c r="CD534" s="19">
        <v>1</v>
      </c>
      <c r="CE534" s="19">
        <v>4</v>
      </c>
      <c r="CF534" s="19">
        <v>1</v>
      </c>
      <c r="CG534" s="19">
        <v>0.5</v>
      </c>
    </row>
    <row r="535" spans="1:85">
      <c r="A535" s="19">
        <v>4</v>
      </c>
      <c r="B535" s="19">
        <v>4</v>
      </c>
      <c r="C535" s="19">
        <v>8</v>
      </c>
      <c r="D535" s="19">
        <v>20</v>
      </c>
      <c r="E535" s="19">
        <v>0</v>
      </c>
      <c r="F535" s="24">
        <f t="shared" si="44"/>
        <v>10</v>
      </c>
      <c r="G535" s="19">
        <v>75</v>
      </c>
      <c r="H535" s="24">
        <f t="shared" si="46"/>
        <v>10</v>
      </c>
      <c r="I535" s="24">
        <f t="shared" si="47"/>
        <v>5</v>
      </c>
      <c r="J535" s="24">
        <f t="shared" si="48"/>
        <v>50</v>
      </c>
      <c r="K535" s="47" t="str">
        <f t="shared" si="45"/>
        <v>00</v>
      </c>
      <c r="L535" s="19">
        <v>42</v>
      </c>
      <c r="M535" s="19">
        <v>0</v>
      </c>
      <c r="N535" s="19">
        <v>0</v>
      </c>
      <c r="O535" s="19">
        <v>20</v>
      </c>
      <c r="P535" s="19">
        <v>0</v>
      </c>
      <c r="Q535" s="20" t="s">
        <v>170</v>
      </c>
      <c r="R535" s="19">
        <v>22</v>
      </c>
      <c r="S535" s="19">
        <v>8</v>
      </c>
      <c r="T535" s="19">
        <v>2</v>
      </c>
      <c r="U535" s="19">
        <v>0</v>
      </c>
      <c r="V535" s="19">
        <v>3.1E-2</v>
      </c>
      <c r="W535" s="19">
        <v>2.9000000000000001E-2</v>
      </c>
      <c r="X535" s="19">
        <v>24</v>
      </c>
      <c r="Y535" s="19">
        <v>0</v>
      </c>
      <c r="Z535" s="20" t="s">
        <v>176</v>
      </c>
      <c r="AA535" s="19"/>
      <c r="AB535" s="19">
        <v>1.6</v>
      </c>
      <c r="AC535" s="19">
        <v>2</v>
      </c>
      <c r="AD535" s="19">
        <v>1</v>
      </c>
      <c r="AE535" s="19">
        <v>4</v>
      </c>
      <c r="AF535" s="19">
        <v>1</v>
      </c>
      <c r="AG535" s="19">
        <v>0.5</v>
      </c>
      <c r="AH535" s="19">
        <v>0</v>
      </c>
      <c r="BA535" s="19">
        <v>4</v>
      </c>
      <c r="BB535" s="19">
        <v>4</v>
      </c>
      <c r="BC535" s="19">
        <v>8</v>
      </c>
      <c r="BD535" s="19">
        <v>20</v>
      </c>
      <c r="BE535" s="19">
        <v>0</v>
      </c>
      <c r="BF535" s="19">
        <v>1</v>
      </c>
      <c r="BG535" s="19">
        <v>75</v>
      </c>
      <c r="BH535" s="19">
        <v>15</v>
      </c>
      <c r="BI535" s="19">
        <v>40</v>
      </c>
      <c r="BJ535" s="19">
        <v>2</v>
      </c>
      <c r="BK535" s="19">
        <v>2</v>
      </c>
      <c r="BL535" s="19">
        <v>42</v>
      </c>
      <c r="BM535" s="19">
        <v>0</v>
      </c>
      <c r="BN535" s="19">
        <v>0</v>
      </c>
      <c r="BO535" s="19">
        <v>20</v>
      </c>
      <c r="BP535" s="19">
        <v>0</v>
      </c>
      <c r="BQ535" s="20" t="s">
        <v>170</v>
      </c>
      <c r="BR535" s="19">
        <v>22</v>
      </c>
      <c r="BS535" s="19">
        <v>8</v>
      </c>
      <c r="BT535" s="19">
        <v>2</v>
      </c>
      <c r="BU535" s="19">
        <v>0</v>
      </c>
      <c r="BV535" s="19">
        <v>3.1E-2</v>
      </c>
      <c r="BW535" s="19">
        <v>2.9000000000000001E-2</v>
      </c>
      <c r="BX535" s="19">
        <v>24</v>
      </c>
      <c r="BY535" s="19">
        <v>0</v>
      </c>
      <c r="BZ535" s="20" t="s">
        <v>176</v>
      </c>
      <c r="CA535" s="19"/>
      <c r="CB535" s="19">
        <v>1.6</v>
      </c>
      <c r="CC535" s="19">
        <v>2</v>
      </c>
      <c r="CD535" s="19">
        <v>1</v>
      </c>
      <c r="CE535" s="19">
        <v>4</v>
      </c>
      <c r="CF535" s="19">
        <v>1</v>
      </c>
      <c r="CG535" s="19">
        <v>0.5</v>
      </c>
    </row>
    <row r="536" spans="1:85">
      <c r="A536" s="19">
        <v>5</v>
      </c>
      <c r="B536" s="19">
        <v>3</v>
      </c>
      <c r="C536" s="19">
        <v>1</v>
      </c>
      <c r="D536" s="19">
        <v>16</v>
      </c>
      <c r="E536" s="19">
        <v>0</v>
      </c>
      <c r="F536" s="24">
        <f t="shared" si="44"/>
        <v>0</v>
      </c>
      <c r="G536" s="19">
        <v>90</v>
      </c>
      <c r="H536" s="24">
        <f t="shared" si="46"/>
        <v>6</v>
      </c>
      <c r="I536" s="24">
        <f t="shared" si="47"/>
        <v>11</v>
      </c>
      <c r="J536" s="24">
        <f t="shared" si="48"/>
        <v>25</v>
      </c>
      <c r="K536" s="47" t="str">
        <f t="shared" si="45"/>
        <v>00</v>
      </c>
      <c r="L536" s="19">
        <v>63</v>
      </c>
      <c r="M536" s="19">
        <v>0</v>
      </c>
      <c r="N536" s="19">
        <v>7</v>
      </c>
      <c r="O536" s="19">
        <v>10</v>
      </c>
      <c r="P536" s="19">
        <v>2</v>
      </c>
      <c r="Q536" s="20" t="s">
        <v>175</v>
      </c>
      <c r="R536" s="19">
        <v>22</v>
      </c>
      <c r="S536" s="19">
        <v>0</v>
      </c>
      <c r="T536" s="19">
        <v>2</v>
      </c>
      <c r="U536" s="19">
        <v>0</v>
      </c>
      <c r="V536" s="19">
        <v>1.9E-2</v>
      </c>
      <c r="W536" s="19">
        <v>1.9E-2</v>
      </c>
      <c r="X536" s="19">
        <v>24</v>
      </c>
      <c r="Y536" s="19">
        <v>0</v>
      </c>
      <c r="Z536" s="20" t="s">
        <v>176</v>
      </c>
      <c r="AA536" s="19"/>
      <c r="AB536" s="19">
        <v>0.8</v>
      </c>
      <c r="AC536" s="19">
        <v>2</v>
      </c>
      <c r="AD536" s="19">
        <v>1</v>
      </c>
      <c r="AE536" s="19">
        <v>4</v>
      </c>
      <c r="AF536" s="19">
        <v>1</v>
      </c>
      <c r="AG536" s="19">
        <v>0.5</v>
      </c>
      <c r="AH536" s="19">
        <v>0</v>
      </c>
      <c r="BA536" s="19">
        <v>5</v>
      </c>
      <c r="BB536" s="19">
        <v>3</v>
      </c>
      <c r="BC536" s="19">
        <v>1</v>
      </c>
      <c r="BD536" s="19">
        <v>16</v>
      </c>
      <c r="BE536" s="19">
        <v>0</v>
      </c>
      <c r="BF536" s="19">
        <v>0</v>
      </c>
      <c r="BG536" s="19">
        <v>90</v>
      </c>
      <c r="BH536" s="19">
        <v>18</v>
      </c>
      <c r="BI536" s="19">
        <v>90</v>
      </c>
      <c r="BJ536" s="19">
        <v>1</v>
      </c>
      <c r="BK536" s="19">
        <v>2</v>
      </c>
      <c r="BL536" s="19">
        <v>63</v>
      </c>
      <c r="BM536" s="19">
        <v>0</v>
      </c>
      <c r="BN536" s="19">
        <v>7</v>
      </c>
      <c r="BO536" s="19">
        <v>10</v>
      </c>
      <c r="BP536" s="19">
        <v>2</v>
      </c>
      <c r="BQ536" s="20" t="s">
        <v>175</v>
      </c>
      <c r="BR536" s="19">
        <v>22</v>
      </c>
      <c r="BS536" s="19">
        <v>0</v>
      </c>
      <c r="BT536" s="19">
        <v>2</v>
      </c>
      <c r="BU536" s="19">
        <v>0</v>
      </c>
      <c r="BV536" s="19">
        <v>1.9E-2</v>
      </c>
      <c r="BW536" s="19">
        <v>1.9E-2</v>
      </c>
      <c r="BX536" s="19">
        <v>24</v>
      </c>
      <c r="BY536" s="19">
        <v>0</v>
      </c>
      <c r="BZ536" s="20" t="s">
        <v>176</v>
      </c>
      <c r="CA536" s="19"/>
      <c r="CB536" s="19">
        <v>0.8</v>
      </c>
      <c r="CC536" s="19">
        <v>2</v>
      </c>
      <c r="CD536" s="19">
        <v>1</v>
      </c>
      <c r="CE536" s="19">
        <v>4</v>
      </c>
      <c r="CF536" s="19">
        <v>1</v>
      </c>
      <c r="CG536" s="19">
        <v>0.5</v>
      </c>
    </row>
    <row r="537" spans="1:85">
      <c r="A537" s="19">
        <v>6</v>
      </c>
      <c r="B537" s="19">
        <v>2</v>
      </c>
      <c r="C537" s="19">
        <v>1</v>
      </c>
      <c r="D537" s="19">
        <v>16</v>
      </c>
      <c r="E537" s="19">
        <v>0</v>
      </c>
      <c r="F537" s="24">
        <f t="shared" si="44"/>
        <v>0</v>
      </c>
      <c r="G537" s="19">
        <v>90</v>
      </c>
      <c r="H537" s="24">
        <f t="shared" si="46"/>
        <v>6</v>
      </c>
      <c r="I537" s="24">
        <f t="shared" si="47"/>
        <v>11</v>
      </c>
      <c r="J537" s="24">
        <f t="shared" si="48"/>
        <v>25</v>
      </c>
      <c r="K537" s="47" t="str">
        <f t="shared" si="45"/>
        <v>00</v>
      </c>
      <c r="L537" s="19">
        <v>63</v>
      </c>
      <c r="M537" s="19">
        <v>0</v>
      </c>
      <c r="N537" s="19">
        <v>4</v>
      </c>
      <c r="O537" s="19">
        <v>10</v>
      </c>
      <c r="P537" s="19">
        <v>1</v>
      </c>
      <c r="Q537" s="20" t="s">
        <v>175</v>
      </c>
      <c r="R537" s="19">
        <v>22</v>
      </c>
      <c r="S537" s="19">
        <v>0</v>
      </c>
      <c r="T537" s="19">
        <v>2</v>
      </c>
      <c r="U537" s="19">
        <v>0</v>
      </c>
      <c r="V537" s="19">
        <v>8.9999999999999993E-3</v>
      </c>
      <c r="W537" s="19">
        <v>8.9999999999999993E-3</v>
      </c>
      <c r="X537" s="19">
        <v>24</v>
      </c>
      <c r="Y537" s="19">
        <v>0</v>
      </c>
      <c r="Z537" s="20" t="s">
        <v>176</v>
      </c>
      <c r="AA537" s="19"/>
      <c r="AB537" s="19">
        <v>0.63</v>
      </c>
      <c r="AC537" s="19">
        <v>2</v>
      </c>
      <c r="AD537" s="19">
        <v>1</v>
      </c>
      <c r="AE537" s="19">
        <v>4</v>
      </c>
      <c r="AF537" s="19">
        <v>1</v>
      </c>
      <c r="AG537" s="19">
        <v>0.5</v>
      </c>
      <c r="AH537" s="19">
        <v>0</v>
      </c>
      <c r="BA537" s="19">
        <v>6</v>
      </c>
      <c r="BB537" s="19">
        <v>2</v>
      </c>
      <c r="BC537" s="19">
        <v>1</v>
      </c>
      <c r="BD537" s="19">
        <v>16</v>
      </c>
      <c r="BE537" s="19">
        <v>0</v>
      </c>
      <c r="BF537" s="19">
        <v>0</v>
      </c>
      <c r="BG537" s="19">
        <v>90</v>
      </c>
      <c r="BH537" s="19">
        <v>18</v>
      </c>
      <c r="BI537" s="19">
        <v>90</v>
      </c>
      <c r="BJ537" s="19">
        <v>1</v>
      </c>
      <c r="BK537" s="19">
        <v>2</v>
      </c>
      <c r="BL537" s="19">
        <v>63</v>
      </c>
      <c r="BM537" s="19">
        <v>0</v>
      </c>
      <c r="BN537" s="19">
        <v>4</v>
      </c>
      <c r="BO537" s="19">
        <v>10</v>
      </c>
      <c r="BP537" s="19">
        <v>1</v>
      </c>
      <c r="BQ537" s="20" t="s">
        <v>175</v>
      </c>
      <c r="BR537" s="19">
        <v>22</v>
      </c>
      <c r="BS537" s="19">
        <v>0</v>
      </c>
      <c r="BT537" s="19">
        <v>2</v>
      </c>
      <c r="BU537" s="19">
        <v>0</v>
      </c>
      <c r="BV537" s="19">
        <v>8.9999999999999993E-3</v>
      </c>
      <c r="BW537" s="19">
        <v>8.9999999999999993E-3</v>
      </c>
      <c r="BX537" s="19">
        <v>24</v>
      </c>
      <c r="BY537" s="19">
        <v>0</v>
      </c>
      <c r="BZ537" s="20" t="s">
        <v>176</v>
      </c>
      <c r="CA537" s="19"/>
      <c r="CB537" s="19">
        <v>0.63</v>
      </c>
      <c r="CC537" s="19">
        <v>2</v>
      </c>
      <c r="CD537" s="19">
        <v>1</v>
      </c>
      <c r="CE537" s="19">
        <v>4</v>
      </c>
      <c r="CF537" s="19">
        <v>1</v>
      </c>
      <c r="CG537" s="19">
        <v>0.5</v>
      </c>
    </row>
    <row r="538" spans="1:85">
      <c r="A538" s="19">
        <v>7</v>
      </c>
      <c r="B538" s="19">
        <v>1</v>
      </c>
      <c r="C538" s="19">
        <v>1</v>
      </c>
      <c r="D538" s="19">
        <v>16</v>
      </c>
      <c r="E538" s="19">
        <v>0</v>
      </c>
      <c r="F538" s="24">
        <f t="shared" si="44"/>
        <v>0</v>
      </c>
      <c r="G538" s="19">
        <v>90</v>
      </c>
      <c r="H538" s="24">
        <f t="shared" si="46"/>
        <v>6</v>
      </c>
      <c r="I538" s="24">
        <f t="shared" si="47"/>
        <v>11</v>
      </c>
      <c r="J538" s="24">
        <f t="shared" si="48"/>
        <v>25</v>
      </c>
      <c r="K538" s="47" t="str">
        <f t="shared" si="45"/>
        <v>00</v>
      </c>
      <c r="L538" s="19">
        <v>63</v>
      </c>
      <c r="M538" s="19">
        <v>0</v>
      </c>
      <c r="N538" s="19">
        <v>1</v>
      </c>
      <c r="O538" s="19">
        <v>10</v>
      </c>
      <c r="P538" s="19">
        <v>0</v>
      </c>
      <c r="Q538" s="20" t="s">
        <v>175</v>
      </c>
      <c r="R538" s="19">
        <v>22</v>
      </c>
      <c r="S538" s="19">
        <v>0</v>
      </c>
      <c r="T538" s="19">
        <v>2</v>
      </c>
      <c r="U538" s="19">
        <v>0</v>
      </c>
      <c r="V538" s="19">
        <v>3.0000000000000001E-3</v>
      </c>
      <c r="W538" s="19">
        <v>3.0000000000000001E-3</v>
      </c>
      <c r="X538" s="19">
        <v>24</v>
      </c>
      <c r="Y538" s="19">
        <v>0</v>
      </c>
      <c r="Z538" s="20" t="s">
        <v>176</v>
      </c>
      <c r="AA538" s="19"/>
      <c r="AB538" s="19">
        <v>0.5</v>
      </c>
      <c r="AC538" s="19">
        <v>2</v>
      </c>
      <c r="AD538" s="19">
        <v>1</v>
      </c>
      <c r="AE538" s="19">
        <v>4</v>
      </c>
      <c r="AF538" s="19">
        <v>1</v>
      </c>
      <c r="AG538" s="19">
        <v>0.5</v>
      </c>
      <c r="AH538" s="19">
        <v>0</v>
      </c>
      <c r="BA538" s="19">
        <v>7</v>
      </c>
      <c r="BB538" s="19">
        <v>1</v>
      </c>
      <c r="BC538" s="19">
        <v>1</v>
      </c>
      <c r="BD538" s="19">
        <v>16</v>
      </c>
      <c r="BE538" s="19">
        <v>0</v>
      </c>
      <c r="BF538" s="19">
        <v>0</v>
      </c>
      <c r="BG538" s="19">
        <v>90</v>
      </c>
      <c r="BH538" s="19">
        <v>18</v>
      </c>
      <c r="BI538" s="19">
        <v>90</v>
      </c>
      <c r="BJ538" s="19">
        <v>1</v>
      </c>
      <c r="BK538" s="19">
        <v>2</v>
      </c>
      <c r="BL538" s="19">
        <v>63</v>
      </c>
      <c r="BM538" s="19">
        <v>0</v>
      </c>
      <c r="BN538" s="19">
        <v>1</v>
      </c>
      <c r="BO538" s="19">
        <v>10</v>
      </c>
      <c r="BP538" s="19">
        <v>0</v>
      </c>
      <c r="BQ538" s="20" t="s">
        <v>175</v>
      </c>
      <c r="BR538" s="19">
        <v>22</v>
      </c>
      <c r="BS538" s="19">
        <v>0</v>
      </c>
      <c r="BT538" s="19">
        <v>2</v>
      </c>
      <c r="BU538" s="19">
        <v>0</v>
      </c>
      <c r="BV538" s="19">
        <v>3.0000000000000001E-3</v>
      </c>
      <c r="BW538" s="19">
        <v>3.0000000000000001E-3</v>
      </c>
      <c r="BX538" s="19">
        <v>24</v>
      </c>
      <c r="BY538" s="19">
        <v>0</v>
      </c>
      <c r="BZ538" s="20" t="s">
        <v>176</v>
      </c>
      <c r="CA538" s="19"/>
      <c r="CB538" s="19">
        <v>0.5</v>
      </c>
      <c r="CC538" s="19">
        <v>2</v>
      </c>
      <c r="CD538" s="19">
        <v>1</v>
      </c>
      <c r="CE538" s="19">
        <v>4</v>
      </c>
      <c r="CF538" s="19">
        <v>1</v>
      </c>
      <c r="CG538" s="19">
        <v>0.5</v>
      </c>
    </row>
    <row r="539" spans="1:85">
      <c r="A539" s="19"/>
      <c r="B539" s="19"/>
      <c r="C539" s="19"/>
      <c r="D539" s="19"/>
      <c r="E539" s="19"/>
      <c r="F539" s="24" t="str">
        <f t="shared" si="44"/>
        <v/>
      </c>
      <c r="G539" s="19"/>
      <c r="H539" s="24" t="str">
        <f t="shared" si="46"/>
        <v/>
      </c>
      <c r="I539" s="24" t="str">
        <f t="shared" si="47"/>
        <v/>
      </c>
      <c r="J539" s="24" t="str">
        <f t="shared" si="48"/>
        <v/>
      </c>
      <c r="K539" s="47" t="str">
        <f t="shared" si="45"/>
        <v/>
      </c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>
        <v>0</v>
      </c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  <c r="BX539" s="19"/>
      <c r="BY539" s="19"/>
      <c r="BZ539" s="19"/>
      <c r="CA539" s="19"/>
      <c r="CB539" s="19"/>
      <c r="CC539" s="19"/>
      <c r="CD539" s="19"/>
      <c r="CE539" s="19"/>
      <c r="CF539" s="19"/>
      <c r="CG539" s="19"/>
    </row>
    <row r="540" spans="1:85">
      <c r="A540" s="19">
        <v>1</v>
      </c>
      <c r="B540" s="19">
        <v>6</v>
      </c>
      <c r="C540" s="19">
        <v>75</v>
      </c>
      <c r="D540" s="19">
        <v>19</v>
      </c>
      <c r="E540" s="19">
        <v>1000</v>
      </c>
      <c r="F540" s="24">
        <f t="shared" si="44"/>
        <v>63</v>
      </c>
      <c r="G540" s="19">
        <v>71</v>
      </c>
      <c r="H540" s="24">
        <f t="shared" si="46"/>
        <v>15</v>
      </c>
      <c r="I540" s="24">
        <f t="shared" si="47"/>
        <v>3</v>
      </c>
      <c r="J540" s="24">
        <f t="shared" si="48"/>
        <v>80</v>
      </c>
      <c r="K540" s="47" t="str">
        <f t="shared" si="45"/>
        <v>03</v>
      </c>
      <c r="L540" s="19">
        <v>42</v>
      </c>
      <c r="M540" s="19">
        <v>0</v>
      </c>
      <c r="N540" s="19">
        <v>141</v>
      </c>
      <c r="O540" s="19">
        <v>0</v>
      </c>
      <c r="P540" s="19">
        <v>0</v>
      </c>
      <c r="Q540" s="20" t="s">
        <v>170</v>
      </c>
      <c r="R540" s="19">
        <v>22</v>
      </c>
      <c r="S540" s="19">
        <v>15</v>
      </c>
      <c r="T540" s="19">
        <v>2</v>
      </c>
      <c r="U540" s="19">
        <v>0</v>
      </c>
      <c r="V540" s="19">
        <v>0.16500000000000001</v>
      </c>
      <c r="W540" s="19">
        <v>0.5</v>
      </c>
      <c r="X540" s="19">
        <v>24</v>
      </c>
      <c r="Y540" s="19">
        <v>0</v>
      </c>
      <c r="Z540" s="20" t="s">
        <v>176</v>
      </c>
      <c r="AA540" s="19"/>
      <c r="AB540" s="19">
        <v>0</v>
      </c>
      <c r="AC540" s="19">
        <v>2</v>
      </c>
      <c r="AD540" s="19">
        <v>1</v>
      </c>
      <c r="AE540" s="19">
        <v>4</v>
      </c>
      <c r="AF540" s="19">
        <v>1</v>
      </c>
      <c r="AG540" s="19">
        <v>0.63</v>
      </c>
      <c r="AH540" s="19">
        <v>0</v>
      </c>
      <c r="BA540" s="19">
        <v>1</v>
      </c>
      <c r="BB540" s="19">
        <v>6</v>
      </c>
      <c r="BC540" s="19">
        <v>75</v>
      </c>
      <c r="BD540" s="19">
        <v>19</v>
      </c>
      <c r="BE540" s="19">
        <v>1000</v>
      </c>
      <c r="BF540" s="19">
        <v>6.3</v>
      </c>
      <c r="BG540" s="19">
        <v>71</v>
      </c>
      <c r="BH540" s="19">
        <v>9</v>
      </c>
      <c r="BI540" s="19">
        <v>25</v>
      </c>
      <c r="BJ540" s="19">
        <v>5</v>
      </c>
      <c r="BK540" s="19">
        <v>2</v>
      </c>
      <c r="BL540" s="19">
        <v>42</v>
      </c>
      <c r="BM540" s="19">
        <v>0</v>
      </c>
      <c r="BN540" s="19">
        <v>141</v>
      </c>
      <c r="BO540" s="19">
        <v>0</v>
      </c>
      <c r="BP540" s="19">
        <v>0</v>
      </c>
      <c r="BQ540" s="20" t="s">
        <v>170</v>
      </c>
      <c r="BR540" s="19">
        <v>22</v>
      </c>
      <c r="BS540" s="19">
        <v>15</v>
      </c>
      <c r="BT540" s="19">
        <v>2</v>
      </c>
      <c r="BU540" s="19">
        <v>0</v>
      </c>
      <c r="BV540" s="19">
        <v>0.16500000000000001</v>
      </c>
      <c r="BW540" s="19">
        <v>0.5</v>
      </c>
      <c r="BX540" s="19">
        <v>24</v>
      </c>
      <c r="BY540" s="19">
        <v>0</v>
      </c>
      <c r="BZ540" s="20" t="s">
        <v>176</v>
      </c>
      <c r="CA540" s="19"/>
      <c r="CB540" s="19">
        <v>0</v>
      </c>
      <c r="CC540" s="19">
        <v>2</v>
      </c>
      <c r="CD540" s="19">
        <v>1</v>
      </c>
      <c r="CE540" s="19">
        <v>4</v>
      </c>
      <c r="CF540" s="19">
        <v>1</v>
      </c>
      <c r="CG540" s="19">
        <v>0.63</v>
      </c>
    </row>
    <row r="541" spans="1:85">
      <c r="A541" s="19">
        <v>2</v>
      </c>
      <c r="B541" s="19">
        <v>5</v>
      </c>
      <c r="C541" s="19">
        <v>20</v>
      </c>
      <c r="D541" s="19">
        <v>30</v>
      </c>
      <c r="E541" s="19">
        <v>0</v>
      </c>
      <c r="F541" s="24">
        <f t="shared" si="44"/>
        <v>30</v>
      </c>
      <c r="G541" s="19">
        <v>60</v>
      </c>
      <c r="H541" s="24">
        <f t="shared" si="46"/>
        <v>15</v>
      </c>
      <c r="I541" s="24">
        <f t="shared" si="47"/>
        <v>5</v>
      </c>
      <c r="J541" s="24">
        <f t="shared" si="48"/>
        <v>80</v>
      </c>
      <c r="K541" s="47" t="str">
        <f t="shared" si="45"/>
        <v>03</v>
      </c>
      <c r="L541" s="19">
        <v>42</v>
      </c>
      <c r="M541" s="19">
        <v>0</v>
      </c>
      <c r="N541" s="19">
        <v>0</v>
      </c>
      <c r="O541" s="19">
        <v>0</v>
      </c>
      <c r="P541" s="19">
        <v>0</v>
      </c>
      <c r="Q541" s="20" t="s">
        <v>170</v>
      </c>
      <c r="R541" s="19">
        <v>22</v>
      </c>
      <c r="S541" s="19">
        <v>12</v>
      </c>
      <c r="T541" s="19">
        <v>2</v>
      </c>
      <c r="U541" s="19">
        <v>0</v>
      </c>
      <c r="V541" s="19">
        <v>8.7999999999999995E-2</v>
      </c>
      <c r="W541" s="19">
        <v>6.4199999999999993E-2</v>
      </c>
      <c r="X541" s="19">
        <v>24</v>
      </c>
      <c r="Y541" s="19">
        <v>0</v>
      </c>
      <c r="Z541" s="20" t="s">
        <v>176</v>
      </c>
      <c r="AA541" s="19"/>
      <c r="AB541" s="19">
        <v>0</v>
      </c>
      <c r="AC541" s="19">
        <v>2</v>
      </c>
      <c r="AD541" s="19">
        <v>1</v>
      </c>
      <c r="AE541" s="19">
        <v>4</v>
      </c>
      <c r="AF541" s="19">
        <v>1</v>
      </c>
      <c r="AG541" s="19">
        <v>0.63</v>
      </c>
      <c r="AH541" s="19">
        <v>0</v>
      </c>
      <c r="BA541" s="19">
        <v>2</v>
      </c>
      <c r="BB541" s="19">
        <v>5</v>
      </c>
      <c r="BC541" s="19">
        <v>20</v>
      </c>
      <c r="BD541" s="19">
        <v>30</v>
      </c>
      <c r="BE541" s="19">
        <v>0</v>
      </c>
      <c r="BF541" s="19">
        <v>3</v>
      </c>
      <c r="BG541" s="19">
        <v>60</v>
      </c>
      <c r="BH541" s="19">
        <v>12</v>
      </c>
      <c r="BI541" s="19">
        <v>40</v>
      </c>
      <c r="BJ541" s="19">
        <v>4</v>
      </c>
      <c r="BK541" s="19">
        <v>2</v>
      </c>
      <c r="BL541" s="19">
        <v>42</v>
      </c>
      <c r="BM541" s="19">
        <v>0</v>
      </c>
      <c r="BN541" s="19">
        <v>0</v>
      </c>
      <c r="BO541" s="19">
        <v>0</v>
      </c>
      <c r="BP541" s="19">
        <v>0</v>
      </c>
      <c r="BQ541" s="20" t="s">
        <v>170</v>
      </c>
      <c r="BR541" s="19">
        <v>22</v>
      </c>
      <c r="BS541" s="19">
        <v>12</v>
      </c>
      <c r="BT541" s="19">
        <v>2</v>
      </c>
      <c r="BU541" s="19">
        <v>0</v>
      </c>
      <c r="BV541" s="19">
        <v>8.7999999999999995E-2</v>
      </c>
      <c r="BW541" s="19">
        <v>6.4199999999999993E-2</v>
      </c>
      <c r="BX541" s="19">
        <v>24</v>
      </c>
      <c r="BY541" s="19">
        <v>0</v>
      </c>
      <c r="BZ541" s="20" t="s">
        <v>176</v>
      </c>
      <c r="CA541" s="19"/>
      <c r="CB541" s="19">
        <v>0</v>
      </c>
      <c r="CC541" s="19">
        <v>2</v>
      </c>
      <c r="CD541" s="19">
        <v>1</v>
      </c>
      <c r="CE541" s="19">
        <v>4</v>
      </c>
      <c r="CF541" s="19">
        <v>1</v>
      </c>
      <c r="CG541" s="19">
        <v>0.63</v>
      </c>
    </row>
    <row r="542" spans="1:85">
      <c r="A542" s="19">
        <v>3</v>
      </c>
      <c r="B542" s="19">
        <v>4</v>
      </c>
      <c r="C542" s="19">
        <v>14</v>
      </c>
      <c r="D542" s="19">
        <v>25</v>
      </c>
      <c r="E542" s="19">
        <v>0</v>
      </c>
      <c r="F542" s="24">
        <f t="shared" si="44"/>
        <v>20</v>
      </c>
      <c r="G542" s="19">
        <v>60</v>
      </c>
      <c r="H542" s="24">
        <f t="shared" si="46"/>
        <v>12</v>
      </c>
      <c r="I542" s="24">
        <f t="shared" si="47"/>
        <v>4</v>
      </c>
      <c r="J542" s="24">
        <f t="shared" si="48"/>
        <v>75</v>
      </c>
      <c r="K542" s="47" t="str">
        <f t="shared" si="45"/>
        <v>00</v>
      </c>
      <c r="L542" s="19">
        <v>42</v>
      </c>
      <c r="M542" s="19">
        <v>0</v>
      </c>
      <c r="N542" s="19">
        <v>0</v>
      </c>
      <c r="O542" s="19">
        <v>10</v>
      </c>
      <c r="P542" s="19">
        <v>0</v>
      </c>
      <c r="Q542" s="20" t="s">
        <v>170</v>
      </c>
      <c r="R542" s="19">
        <v>22</v>
      </c>
      <c r="S542" s="19">
        <v>12</v>
      </c>
      <c r="T542" s="19">
        <v>2</v>
      </c>
      <c r="U542" s="19">
        <v>0</v>
      </c>
      <c r="V542" s="19">
        <v>4.2999999999999997E-2</v>
      </c>
      <c r="W542" s="19">
        <v>3.9100000000000003E-2</v>
      </c>
      <c r="X542" s="19">
        <v>24</v>
      </c>
      <c r="Y542" s="19">
        <v>0</v>
      </c>
      <c r="Z542" s="20" t="s">
        <v>176</v>
      </c>
      <c r="AA542" s="19"/>
      <c r="AB542" s="19">
        <v>2.8</v>
      </c>
      <c r="AC542" s="19">
        <v>2</v>
      </c>
      <c r="AD542" s="19">
        <v>1</v>
      </c>
      <c r="AE542" s="19">
        <v>4</v>
      </c>
      <c r="AF542" s="19">
        <v>1</v>
      </c>
      <c r="AG542" s="19">
        <v>0.63</v>
      </c>
      <c r="AH542" s="19">
        <v>0</v>
      </c>
      <c r="BA542" s="19">
        <v>3</v>
      </c>
      <c r="BB542" s="19">
        <v>4</v>
      </c>
      <c r="BC542" s="19">
        <v>14</v>
      </c>
      <c r="BD542" s="19">
        <v>25</v>
      </c>
      <c r="BE542" s="19">
        <v>0</v>
      </c>
      <c r="BF542" s="19">
        <v>2</v>
      </c>
      <c r="BG542" s="19">
        <v>60</v>
      </c>
      <c r="BH542" s="19">
        <v>12</v>
      </c>
      <c r="BI542" s="19">
        <v>30</v>
      </c>
      <c r="BJ542" s="19">
        <v>3</v>
      </c>
      <c r="BK542" s="19">
        <v>2</v>
      </c>
      <c r="BL542" s="19">
        <v>42</v>
      </c>
      <c r="BM542" s="19">
        <v>0</v>
      </c>
      <c r="BN542" s="19">
        <v>0</v>
      </c>
      <c r="BO542" s="19">
        <v>10</v>
      </c>
      <c r="BP542" s="19">
        <v>0</v>
      </c>
      <c r="BQ542" s="20" t="s">
        <v>170</v>
      </c>
      <c r="BR542" s="19">
        <v>22</v>
      </c>
      <c r="BS542" s="19">
        <v>12</v>
      </c>
      <c r="BT542" s="19">
        <v>2</v>
      </c>
      <c r="BU542" s="19">
        <v>0</v>
      </c>
      <c r="BV542" s="19">
        <v>4.2999999999999997E-2</v>
      </c>
      <c r="BW542" s="19">
        <v>3.9100000000000003E-2</v>
      </c>
      <c r="BX542" s="19">
        <v>24</v>
      </c>
      <c r="BY542" s="19">
        <v>0</v>
      </c>
      <c r="BZ542" s="20" t="s">
        <v>176</v>
      </c>
      <c r="CA542" s="19"/>
      <c r="CB542" s="19">
        <v>2.8</v>
      </c>
      <c r="CC542" s="19">
        <v>2</v>
      </c>
      <c r="CD542" s="19">
        <v>1</v>
      </c>
      <c r="CE542" s="19">
        <v>4</v>
      </c>
      <c r="CF542" s="19">
        <v>1</v>
      </c>
      <c r="CG542" s="19">
        <v>0.63</v>
      </c>
    </row>
    <row r="543" spans="1:85">
      <c r="A543" s="19">
        <v>4</v>
      </c>
      <c r="B543" s="19">
        <v>3</v>
      </c>
      <c r="C543" s="19">
        <v>8</v>
      </c>
      <c r="D543" s="19">
        <v>20</v>
      </c>
      <c r="E543" s="19">
        <v>0</v>
      </c>
      <c r="F543" s="24">
        <f t="shared" si="44"/>
        <v>10</v>
      </c>
      <c r="G543" s="19">
        <v>75</v>
      </c>
      <c r="H543" s="24">
        <f t="shared" si="46"/>
        <v>10</v>
      </c>
      <c r="I543" s="24">
        <f t="shared" si="47"/>
        <v>5</v>
      </c>
      <c r="J543" s="24">
        <f t="shared" si="48"/>
        <v>50</v>
      </c>
      <c r="K543" s="47" t="str">
        <f t="shared" si="45"/>
        <v>00</v>
      </c>
      <c r="L543" s="19">
        <v>42</v>
      </c>
      <c r="M543" s="19">
        <v>0</v>
      </c>
      <c r="N543" s="19">
        <v>0</v>
      </c>
      <c r="O543" s="19">
        <v>20</v>
      </c>
      <c r="P543" s="19">
        <v>0</v>
      </c>
      <c r="Q543" s="20" t="s">
        <v>170</v>
      </c>
      <c r="R543" s="19">
        <v>22</v>
      </c>
      <c r="S543" s="19">
        <v>8</v>
      </c>
      <c r="T543" s="19">
        <v>2</v>
      </c>
      <c r="U543" s="19">
        <v>0</v>
      </c>
      <c r="V543" s="20">
        <v>2.9000000000000001E-2</v>
      </c>
      <c r="W543" s="19">
        <v>2.7300000000000001E-2</v>
      </c>
      <c r="X543" s="19">
        <v>24</v>
      </c>
      <c r="Y543" s="19">
        <v>0</v>
      </c>
      <c r="Z543" s="20" t="s">
        <v>176</v>
      </c>
      <c r="AA543" s="19"/>
      <c r="AB543" s="19">
        <v>1.6</v>
      </c>
      <c r="AC543" s="19">
        <v>2</v>
      </c>
      <c r="AD543" s="19">
        <v>1</v>
      </c>
      <c r="AE543" s="19">
        <v>4</v>
      </c>
      <c r="AF543" s="19">
        <v>1</v>
      </c>
      <c r="AG543" s="19">
        <v>0.63</v>
      </c>
      <c r="AH543" s="19">
        <v>0</v>
      </c>
      <c r="BA543" s="19">
        <v>4</v>
      </c>
      <c r="BB543" s="19">
        <v>3</v>
      </c>
      <c r="BC543" s="19">
        <v>8</v>
      </c>
      <c r="BD543" s="19">
        <v>20</v>
      </c>
      <c r="BE543" s="19">
        <v>0</v>
      </c>
      <c r="BF543" s="19">
        <v>1</v>
      </c>
      <c r="BG543" s="19">
        <v>75</v>
      </c>
      <c r="BH543" s="19">
        <v>15</v>
      </c>
      <c r="BI543" s="19">
        <v>40</v>
      </c>
      <c r="BJ543" s="19">
        <v>2</v>
      </c>
      <c r="BK543" s="19">
        <v>2</v>
      </c>
      <c r="BL543" s="19">
        <v>42</v>
      </c>
      <c r="BM543" s="19">
        <v>0</v>
      </c>
      <c r="BN543" s="19">
        <v>0</v>
      </c>
      <c r="BO543" s="19">
        <v>20</v>
      </c>
      <c r="BP543" s="19">
        <v>0</v>
      </c>
      <c r="BQ543" s="20" t="s">
        <v>170</v>
      </c>
      <c r="BR543" s="19">
        <v>22</v>
      </c>
      <c r="BS543" s="19">
        <v>8</v>
      </c>
      <c r="BT543" s="19">
        <v>2</v>
      </c>
      <c r="BU543" s="19">
        <v>0</v>
      </c>
      <c r="BV543" s="20">
        <v>2.9000000000000001E-2</v>
      </c>
      <c r="BW543" s="19">
        <v>2.7300000000000001E-2</v>
      </c>
      <c r="BX543" s="19">
        <v>24</v>
      </c>
      <c r="BY543" s="19">
        <v>0</v>
      </c>
      <c r="BZ543" s="20" t="s">
        <v>176</v>
      </c>
      <c r="CA543" s="19"/>
      <c r="CB543" s="19">
        <v>1.6</v>
      </c>
      <c r="CC543" s="19">
        <v>2</v>
      </c>
      <c r="CD543" s="19">
        <v>1</v>
      </c>
      <c r="CE543" s="19">
        <v>4</v>
      </c>
      <c r="CF543" s="19">
        <v>1</v>
      </c>
      <c r="CG543" s="19">
        <v>0.63</v>
      </c>
    </row>
    <row r="544" spans="1:85">
      <c r="A544" s="19">
        <v>5</v>
      </c>
      <c r="B544" s="19">
        <v>2</v>
      </c>
      <c r="C544" s="19">
        <v>1</v>
      </c>
      <c r="D544" s="19">
        <v>16</v>
      </c>
      <c r="E544" s="19">
        <v>0</v>
      </c>
      <c r="F544" s="24">
        <f t="shared" si="44"/>
        <v>0</v>
      </c>
      <c r="G544" s="19">
        <v>90</v>
      </c>
      <c r="H544" s="24">
        <f t="shared" si="46"/>
        <v>6</v>
      </c>
      <c r="I544" s="24">
        <f t="shared" si="47"/>
        <v>11</v>
      </c>
      <c r="J544" s="24">
        <f t="shared" si="48"/>
        <v>25</v>
      </c>
      <c r="K544" s="47" t="str">
        <f t="shared" si="45"/>
        <v>00</v>
      </c>
      <c r="L544" s="19">
        <v>63</v>
      </c>
      <c r="M544" s="19">
        <v>0</v>
      </c>
      <c r="N544" s="19">
        <v>7</v>
      </c>
      <c r="O544" s="19">
        <v>10</v>
      </c>
      <c r="P544" s="19">
        <v>2</v>
      </c>
      <c r="Q544" s="20" t="s">
        <v>175</v>
      </c>
      <c r="R544" s="19">
        <v>22</v>
      </c>
      <c r="S544" s="19">
        <v>0</v>
      </c>
      <c r="T544" s="19">
        <v>2</v>
      </c>
      <c r="U544" s="19">
        <v>0</v>
      </c>
      <c r="V544" s="19">
        <v>1.7000000000000001E-2</v>
      </c>
      <c r="W544" s="19">
        <v>1.7000000000000001E-2</v>
      </c>
      <c r="X544" s="19">
        <v>24</v>
      </c>
      <c r="Y544" s="19">
        <v>0</v>
      </c>
      <c r="Z544" s="20" t="s">
        <v>176</v>
      </c>
      <c r="AA544" s="19"/>
      <c r="AB544" s="19">
        <v>0.8</v>
      </c>
      <c r="AC544" s="19">
        <v>2</v>
      </c>
      <c r="AD544" s="19">
        <v>1</v>
      </c>
      <c r="AE544" s="19">
        <v>4</v>
      </c>
      <c r="AF544" s="19">
        <v>1</v>
      </c>
      <c r="AG544" s="19">
        <v>0.63</v>
      </c>
      <c r="AH544" s="19">
        <v>0</v>
      </c>
      <c r="BA544" s="19">
        <v>5</v>
      </c>
      <c r="BB544" s="19">
        <v>2</v>
      </c>
      <c r="BC544" s="19">
        <v>1</v>
      </c>
      <c r="BD544" s="19">
        <v>16</v>
      </c>
      <c r="BE544" s="19">
        <v>0</v>
      </c>
      <c r="BF544" s="19">
        <v>0</v>
      </c>
      <c r="BG544" s="19">
        <v>90</v>
      </c>
      <c r="BH544" s="19">
        <v>18</v>
      </c>
      <c r="BI544" s="19">
        <v>90</v>
      </c>
      <c r="BJ544" s="19">
        <v>1</v>
      </c>
      <c r="BK544" s="19">
        <v>2</v>
      </c>
      <c r="BL544" s="19">
        <v>63</v>
      </c>
      <c r="BM544" s="19">
        <v>0</v>
      </c>
      <c r="BN544" s="19">
        <v>7</v>
      </c>
      <c r="BO544" s="19">
        <v>10</v>
      </c>
      <c r="BP544" s="19">
        <v>2</v>
      </c>
      <c r="BQ544" s="20" t="s">
        <v>175</v>
      </c>
      <c r="BR544" s="19">
        <v>22</v>
      </c>
      <c r="BS544" s="19">
        <v>0</v>
      </c>
      <c r="BT544" s="19">
        <v>2</v>
      </c>
      <c r="BU544" s="19">
        <v>0</v>
      </c>
      <c r="BV544" s="19">
        <v>1.7000000000000001E-2</v>
      </c>
      <c r="BW544" s="19">
        <v>1.7000000000000001E-2</v>
      </c>
      <c r="BX544" s="19">
        <v>24</v>
      </c>
      <c r="BY544" s="19">
        <v>0</v>
      </c>
      <c r="BZ544" s="20" t="s">
        <v>176</v>
      </c>
      <c r="CA544" s="19"/>
      <c r="CB544" s="19">
        <v>0.8</v>
      </c>
      <c r="CC544" s="19">
        <v>2</v>
      </c>
      <c r="CD544" s="19">
        <v>1</v>
      </c>
      <c r="CE544" s="19">
        <v>4</v>
      </c>
      <c r="CF544" s="19">
        <v>1</v>
      </c>
      <c r="CG544" s="19">
        <v>0.63</v>
      </c>
    </row>
    <row r="545" spans="1:85">
      <c r="A545" s="19">
        <v>6</v>
      </c>
      <c r="B545" s="19">
        <v>1</v>
      </c>
      <c r="C545" s="19">
        <v>1</v>
      </c>
      <c r="D545" s="19">
        <v>16</v>
      </c>
      <c r="E545" s="19">
        <v>0</v>
      </c>
      <c r="F545" s="24">
        <f t="shared" si="44"/>
        <v>0</v>
      </c>
      <c r="G545" s="19">
        <v>90</v>
      </c>
      <c r="H545" s="24">
        <f t="shared" si="46"/>
        <v>6</v>
      </c>
      <c r="I545" s="24">
        <f t="shared" si="47"/>
        <v>11</v>
      </c>
      <c r="J545" s="24">
        <f t="shared" si="48"/>
        <v>25</v>
      </c>
      <c r="K545" s="47" t="str">
        <f t="shared" si="45"/>
        <v>00</v>
      </c>
      <c r="L545" s="19">
        <v>63</v>
      </c>
      <c r="M545" s="19">
        <v>0</v>
      </c>
      <c r="N545" s="19">
        <v>4</v>
      </c>
      <c r="O545" s="19">
        <v>10</v>
      </c>
      <c r="P545" s="19">
        <v>1</v>
      </c>
      <c r="Q545" s="20" t="s">
        <v>175</v>
      </c>
      <c r="R545" s="19">
        <v>22</v>
      </c>
      <c r="S545" s="19">
        <v>0</v>
      </c>
      <c r="T545" s="19">
        <v>2</v>
      </c>
      <c r="U545" s="19">
        <v>0</v>
      </c>
      <c r="V545" s="19">
        <v>8.9999999999999993E-3</v>
      </c>
      <c r="W545" s="19">
        <v>8.9999999999999993E-3</v>
      </c>
      <c r="X545" s="19">
        <v>24</v>
      </c>
      <c r="Y545" s="19">
        <v>0</v>
      </c>
      <c r="Z545" s="20" t="s">
        <v>176</v>
      </c>
      <c r="AA545" s="19"/>
      <c r="AB545" s="19">
        <v>0.63</v>
      </c>
      <c r="AC545" s="19">
        <v>2</v>
      </c>
      <c r="AD545" s="19">
        <v>1</v>
      </c>
      <c r="AE545" s="19">
        <v>4</v>
      </c>
      <c r="AF545" s="19">
        <v>1</v>
      </c>
      <c r="AG545" s="19">
        <v>0.63</v>
      </c>
      <c r="AH545" s="19">
        <v>0</v>
      </c>
      <c r="BA545" s="19">
        <v>6</v>
      </c>
      <c r="BB545" s="19">
        <v>1</v>
      </c>
      <c r="BC545" s="19">
        <v>1</v>
      </c>
      <c r="BD545" s="19">
        <v>16</v>
      </c>
      <c r="BE545" s="19">
        <v>0</v>
      </c>
      <c r="BF545" s="19">
        <v>0</v>
      </c>
      <c r="BG545" s="19">
        <v>90</v>
      </c>
      <c r="BH545" s="19">
        <v>18</v>
      </c>
      <c r="BI545" s="19">
        <v>90</v>
      </c>
      <c r="BJ545" s="19">
        <v>1</v>
      </c>
      <c r="BK545" s="19">
        <v>2</v>
      </c>
      <c r="BL545" s="19">
        <v>63</v>
      </c>
      <c r="BM545" s="19">
        <v>0</v>
      </c>
      <c r="BN545" s="19">
        <v>4</v>
      </c>
      <c r="BO545" s="19">
        <v>10</v>
      </c>
      <c r="BP545" s="19">
        <v>1</v>
      </c>
      <c r="BQ545" s="20" t="s">
        <v>175</v>
      </c>
      <c r="BR545" s="19">
        <v>22</v>
      </c>
      <c r="BS545" s="19">
        <v>0</v>
      </c>
      <c r="BT545" s="19">
        <v>2</v>
      </c>
      <c r="BU545" s="19">
        <v>0</v>
      </c>
      <c r="BV545" s="19">
        <v>8.9999999999999993E-3</v>
      </c>
      <c r="BW545" s="19">
        <v>8.9999999999999993E-3</v>
      </c>
      <c r="BX545" s="19">
        <v>24</v>
      </c>
      <c r="BY545" s="19">
        <v>0</v>
      </c>
      <c r="BZ545" s="20" t="s">
        <v>176</v>
      </c>
      <c r="CA545" s="19"/>
      <c r="CB545" s="19">
        <v>0.63</v>
      </c>
      <c r="CC545" s="19">
        <v>2</v>
      </c>
      <c r="CD545" s="19">
        <v>1</v>
      </c>
      <c r="CE545" s="19">
        <v>4</v>
      </c>
      <c r="CF545" s="19">
        <v>1</v>
      </c>
      <c r="CG545" s="19">
        <v>0.63</v>
      </c>
    </row>
    <row r="546" spans="1:85">
      <c r="A546" s="19"/>
      <c r="B546" s="19"/>
      <c r="C546" s="19"/>
      <c r="D546" s="19"/>
      <c r="E546" s="19"/>
      <c r="F546" s="24" t="str">
        <f t="shared" si="44"/>
        <v/>
      </c>
      <c r="G546" s="19"/>
      <c r="H546" s="24" t="str">
        <f t="shared" si="46"/>
        <v/>
      </c>
      <c r="I546" s="24" t="str">
        <f t="shared" si="47"/>
        <v/>
      </c>
      <c r="J546" s="24" t="str">
        <f t="shared" si="48"/>
        <v/>
      </c>
      <c r="K546" s="47" t="str">
        <f t="shared" si="45"/>
        <v/>
      </c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>
        <v>0</v>
      </c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9"/>
      <c r="BX546" s="19"/>
      <c r="BY546" s="19"/>
      <c r="BZ546" s="19"/>
      <c r="CA546" s="19"/>
      <c r="CB546" s="19"/>
      <c r="CC546" s="19"/>
      <c r="CD546" s="19"/>
      <c r="CE546" s="19"/>
      <c r="CF546" s="19"/>
      <c r="CG546" s="19"/>
    </row>
    <row r="547" spans="1:85">
      <c r="A547" s="19">
        <v>1</v>
      </c>
      <c r="B547" s="19">
        <v>5</v>
      </c>
      <c r="C547" s="19">
        <v>75</v>
      </c>
      <c r="D547" s="19">
        <v>19</v>
      </c>
      <c r="E547" s="19">
        <v>1000</v>
      </c>
      <c r="F547" s="24">
        <f t="shared" si="44"/>
        <v>63</v>
      </c>
      <c r="G547" s="19">
        <v>71</v>
      </c>
      <c r="H547" s="24">
        <f t="shared" si="46"/>
        <v>15</v>
      </c>
      <c r="I547" s="24">
        <f t="shared" si="47"/>
        <v>3</v>
      </c>
      <c r="J547" s="24">
        <f t="shared" si="48"/>
        <v>80</v>
      </c>
      <c r="K547" s="47" t="str">
        <f t="shared" si="45"/>
        <v>00</v>
      </c>
      <c r="L547" s="19">
        <v>42</v>
      </c>
      <c r="M547" s="19">
        <v>0</v>
      </c>
      <c r="N547" s="19">
        <v>141</v>
      </c>
      <c r="O547" s="19">
        <v>0</v>
      </c>
      <c r="P547" s="19">
        <v>0</v>
      </c>
      <c r="Q547" s="20" t="s">
        <v>170</v>
      </c>
      <c r="R547" s="19">
        <v>22</v>
      </c>
      <c r="S547" s="19">
        <v>15</v>
      </c>
      <c r="T547" s="19">
        <v>2</v>
      </c>
      <c r="U547" s="19">
        <v>0</v>
      </c>
      <c r="V547" s="19">
        <v>1.6299999999999999E-2</v>
      </c>
      <c r="W547" s="19">
        <v>0.5</v>
      </c>
      <c r="X547" s="19">
        <v>24</v>
      </c>
      <c r="Y547" s="19">
        <v>0</v>
      </c>
      <c r="Z547" s="20" t="s">
        <v>176</v>
      </c>
      <c r="AA547" s="19"/>
      <c r="AB547" s="19">
        <v>0</v>
      </c>
      <c r="AC547" s="19">
        <v>2</v>
      </c>
      <c r="AD547" s="19">
        <v>1</v>
      </c>
      <c r="AE547" s="19">
        <v>4</v>
      </c>
      <c r="AF547" s="19">
        <v>1</v>
      </c>
      <c r="AG547" s="19">
        <v>0.8</v>
      </c>
      <c r="AH547" s="19">
        <v>0</v>
      </c>
      <c r="BA547" s="19">
        <v>1</v>
      </c>
      <c r="BB547" s="19">
        <v>5</v>
      </c>
      <c r="BC547" s="19">
        <v>75</v>
      </c>
      <c r="BD547" s="19">
        <v>19</v>
      </c>
      <c r="BE547" s="19">
        <v>1000</v>
      </c>
      <c r="BF547" s="19">
        <v>6.3</v>
      </c>
      <c r="BG547" s="19">
        <v>71</v>
      </c>
      <c r="BH547" s="19">
        <v>9</v>
      </c>
      <c r="BI547" s="19">
        <v>25</v>
      </c>
      <c r="BJ547" s="19">
        <v>5</v>
      </c>
      <c r="BK547" s="19">
        <v>2</v>
      </c>
      <c r="BL547" s="19">
        <v>42</v>
      </c>
      <c r="BM547" s="19">
        <v>0</v>
      </c>
      <c r="BN547" s="19">
        <v>141</v>
      </c>
      <c r="BO547" s="19">
        <v>0</v>
      </c>
      <c r="BP547" s="19">
        <v>0</v>
      </c>
      <c r="BQ547" s="20" t="s">
        <v>170</v>
      </c>
      <c r="BR547" s="19">
        <v>22</v>
      </c>
      <c r="BS547" s="19">
        <v>15</v>
      </c>
      <c r="BT547" s="19">
        <v>2</v>
      </c>
      <c r="BU547" s="19">
        <v>0</v>
      </c>
      <c r="BV547" s="19">
        <v>1.6299999999999999E-2</v>
      </c>
      <c r="BW547" s="19">
        <v>0.5</v>
      </c>
      <c r="BX547" s="19">
        <v>24</v>
      </c>
      <c r="BY547" s="19">
        <v>0</v>
      </c>
      <c r="BZ547" s="20" t="s">
        <v>176</v>
      </c>
      <c r="CA547" s="19"/>
      <c r="CB547" s="19">
        <v>0</v>
      </c>
      <c r="CC547" s="19">
        <v>2</v>
      </c>
      <c r="CD547" s="19">
        <v>1</v>
      </c>
      <c r="CE547" s="19">
        <v>4</v>
      </c>
      <c r="CF547" s="19">
        <v>1</v>
      </c>
      <c r="CG547" s="19">
        <v>0.8</v>
      </c>
    </row>
    <row r="548" spans="1:85">
      <c r="A548" s="19">
        <v>2</v>
      </c>
      <c r="B548" s="19">
        <v>4</v>
      </c>
      <c r="C548" s="19">
        <v>20</v>
      </c>
      <c r="D548" s="19">
        <v>30</v>
      </c>
      <c r="E548" s="19">
        <v>0</v>
      </c>
      <c r="F548" s="24">
        <f t="shared" si="44"/>
        <v>30</v>
      </c>
      <c r="G548" s="19">
        <v>60</v>
      </c>
      <c r="H548" s="24">
        <f t="shared" si="46"/>
        <v>15</v>
      </c>
      <c r="I548" s="24">
        <f t="shared" si="47"/>
        <v>5</v>
      </c>
      <c r="J548" s="24">
        <f t="shared" si="48"/>
        <v>80</v>
      </c>
      <c r="K548" s="47" t="str">
        <f t="shared" si="45"/>
        <v>03</v>
      </c>
      <c r="L548" s="19">
        <v>42</v>
      </c>
      <c r="M548" s="19">
        <v>0</v>
      </c>
      <c r="N548" s="19">
        <v>0</v>
      </c>
      <c r="O548" s="19">
        <v>0</v>
      </c>
      <c r="P548" s="19">
        <v>0</v>
      </c>
      <c r="Q548" s="20" t="s">
        <v>170</v>
      </c>
      <c r="R548" s="19">
        <v>22</v>
      </c>
      <c r="S548" s="19">
        <v>12</v>
      </c>
      <c r="T548" s="19">
        <v>2</v>
      </c>
      <c r="U548" s="19">
        <v>0</v>
      </c>
      <c r="V548" s="19">
        <v>8.5999999999999993E-2</v>
      </c>
      <c r="W548" s="19">
        <v>6.2799999999999995E-2</v>
      </c>
      <c r="X548" s="19">
        <v>24</v>
      </c>
      <c r="Y548" s="19">
        <v>0</v>
      </c>
      <c r="Z548" s="20" t="s">
        <v>176</v>
      </c>
      <c r="AA548" s="19"/>
      <c r="AB548" s="19">
        <v>0</v>
      </c>
      <c r="AC548" s="19">
        <v>2</v>
      </c>
      <c r="AD548" s="19">
        <v>1</v>
      </c>
      <c r="AE548" s="19">
        <v>4</v>
      </c>
      <c r="AF548" s="19">
        <v>1</v>
      </c>
      <c r="AG548" s="19">
        <v>0.8</v>
      </c>
      <c r="AH548" s="19">
        <v>0</v>
      </c>
      <c r="BA548" s="19">
        <v>2</v>
      </c>
      <c r="BB548" s="19">
        <v>4</v>
      </c>
      <c r="BC548" s="19">
        <v>20</v>
      </c>
      <c r="BD548" s="19">
        <v>30</v>
      </c>
      <c r="BE548" s="19">
        <v>0</v>
      </c>
      <c r="BF548" s="19">
        <v>3</v>
      </c>
      <c r="BG548" s="19">
        <v>60</v>
      </c>
      <c r="BH548" s="19">
        <v>12</v>
      </c>
      <c r="BI548" s="19">
        <v>40</v>
      </c>
      <c r="BJ548" s="19">
        <v>4</v>
      </c>
      <c r="BK548" s="19">
        <v>2</v>
      </c>
      <c r="BL548" s="19">
        <v>42</v>
      </c>
      <c r="BM548" s="19">
        <v>0</v>
      </c>
      <c r="BN548" s="19">
        <v>0</v>
      </c>
      <c r="BO548" s="19">
        <v>0</v>
      </c>
      <c r="BP548" s="19">
        <v>0</v>
      </c>
      <c r="BQ548" s="20" t="s">
        <v>170</v>
      </c>
      <c r="BR548" s="19">
        <v>22</v>
      </c>
      <c r="BS548" s="19">
        <v>12</v>
      </c>
      <c r="BT548" s="19">
        <v>2</v>
      </c>
      <c r="BU548" s="19">
        <v>0</v>
      </c>
      <c r="BV548" s="19">
        <v>8.5999999999999993E-2</v>
      </c>
      <c r="BW548" s="19">
        <v>6.2799999999999995E-2</v>
      </c>
      <c r="BX548" s="19">
        <v>24</v>
      </c>
      <c r="BY548" s="19">
        <v>0</v>
      </c>
      <c r="BZ548" s="20" t="s">
        <v>176</v>
      </c>
      <c r="CA548" s="19"/>
      <c r="CB548" s="19">
        <v>0</v>
      </c>
      <c r="CC548" s="19">
        <v>2</v>
      </c>
      <c r="CD548" s="19">
        <v>1</v>
      </c>
      <c r="CE548" s="19">
        <v>4</v>
      </c>
      <c r="CF548" s="19">
        <v>1</v>
      </c>
      <c r="CG548" s="19">
        <v>0.8</v>
      </c>
    </row>
    <row r="549" spans="1:85">
      <c r="A549" s="19">
        <v>3</v>
      </c>
      <c r="B549" s="19">
        <v>3</v>
      </c>
      <c r="C549" s="19">
        <v>14</v>
      </c>
      <c r="D549" s="19">
        <v>25</v>
      </c>
      <c r="E549" s="19">
        <v>0</v>
      </c>
      <c r="F549" s="24">
        <f t="shared" si="44"/>
        <v>20</v>
      </c>
      <c r="G549" s="19">
        <v>60</v>
      </c>
      <c r="H549" s="24">
        <f t="shared" si="46"/>
        <v>12</v>
      </c>
      <c r="I549" s="24">
        <f t="shared" si="47"/>
        <v>4</v>
      </c>
      <c r="J549" s="24">
        <f t="shared" si="48"/>
        <v>75</v>
      </c>
      <c r="K549" s="47" t="str">
        <f t="shared" si="45"/>
        <v>00</v>
      </c>
      <c r="L549" s="19">
        <v>42</v>
      </c>
      <c r="M549" s="19">
        <v>0</v>
      </c>
      <c r="N549" s="19">
        <v>0</v>
      </c>
      <c r="O549" s="19">
        <v>10</v>
      </c>
      <c r="P549" s="19">
        <v>0</v>
      </c>
      <c r="Q549" s="20" t="s">
        <v>170</v>
      </c>
      <c r="R549" s="19">
        <v>22</v>
      </c>
      <c r="S549" s="19">
        <v>12</v>
      </c>
      <c r="T549" s="19">
        <v>2</v>
      </c>
      <c r="U549" s="19">
        <v>0</v>
      </c>
      <c r="V549" s="19">
        <v>4.1000000000000002E-2</v>
      </c>
      <c r="W549" s="19">
        <v>3.73E-2</v>
      </c>
      <c r="X549" s="19">
        <v>24</v>
      </c>
      <c r="Y549" s="19">
        <v>0</v>
      </c>
      <c r="Z549" s="20" t="s">
        <v>176</v>
      </c>
      <c r="AA549" s="19"/>
      <c r="AB549" s="19">
        <v>2.8</v>
      </c>
      <c r="AC549" s="19">
        <v>2</v>
      </c>
      <c r="AD549" s="19">
        <v>1</v>
      </c>
      <c r="AE549" s="19">
        <v>4</v>
      </c>
      <c r="AF549" s="19">
        <v>1</v>
      </c>
      <c r="AG549" s="19">
        <v>0.8</v>
      </c>
      <c r="AH549" s="19">
        <v>0</v>
      </c>
      <c r="BA549" s="19">
        <v>3</v>
      </c>
      <c r="BB549" s="19">
        <v>3</v>
      </c>
      <c r="BC549" s="19">
        <v>14</v>
      </c>
      <c r="BD549" s="19">
        <v>25</v>
      </c>
      <c r="BE549" s="19">
        <v>0</v>
      </c>
      <c r="BF549" s="19">
        <v>2</v>
      </c>
      <c r="BG549" s="19">
        <v>60</v>
      </c>
      <c r="BH549" s="19">
        <v>12</v>
      </c>
      <c r="BI549" s="19">
        <v>30</v>
      </c>
      <c r="BJ549" s="19">
        <v>3</v>
      </c>
      <c r="BK549" s="19">
        <v>2</v>
      </c>
      <c r="BL549" s="19">
        <v>42</v>
      </c>
      <c r="BM549" s="19">
        <v>0</v>
      </c>
      <c r="BN549" s="19">
        <v>0</v>
      </c>
      <c r="BO549" s="19">
        <v>10</v>
      </c>
      <c r="BP549" s="19">
        <v>0</v>
      </c>
      <c r="BQ549" s="20" t="s">
        <v>170</v>
      </c>
      <c r="BR549" s="19">
        <v>22</v>
      </c>
      <c r="BS549" s="19">
        <v>12</v>
      </c>
      <c r="BT549" s="19">
        <v>2</v>
      </c>
      <c r="BU549" s="19">
        <v>0</v>
      </c>
      <c r="BV549" s="19">
        <v>4.1000000000000002E-2</v>
      </c>
      <c r="BW549" s="19">
        <v>3.73E-2</v>
      </c>
      <c r="BX549" s="19">
        <v>24</v>
      </c>
      <c r="BY549" s="19">
        <v>0</v>
      </c>
      <c r="BZ549" s="20" t="s">
        <v>176</v>
      </c>
      <c r="CA549" s="19"/>
      <c r="CB549" s="19">
        <v>2.8</v>
      </c>
      <c r="CC549" s="19">
        <v>2</v>
      </c>
      <c r="CD549" s="19">
        <v>1</v>
      </c>
      <c r="CE549" s="19">
        <v>4</v>
      </c>
      <c r="CF549" s="19">
        <v>1</v>
      </c>
      <c r="CG549" s="19">
        <v>0.8</v>
      </c>
    </row>
    <row r="550" spans="1:85">
      <c r="A550" s="19">
        <v>4</v>
      </c>
      <c r="B550" s="19">
        <v>2</v>
      </c>
      <c r="C550" s="19">
        <v>8</v>
      </c>
      <c r="D550" s="19">
        <v>20</v>
      </c>
      <c r="E550" s="19">
        <v>0</v>
      </c>
      <c r="F550" s="24">
        <f t="shared" si="44"/>
        <v>10</v>
      </c>
      <c r="G550" s="19">
        <v>75</v>
      </c>
      <c r="H550" s="24">
        <f t="shared" si="46"/>
        <v>10</v>
      </c>
      <c r="I550" s="24">
        <f t="shared" si="47"/>
        <v>5</v>
      </c>
      <c r="J550" s="24">
        <f t="shared" si="48"/>
        <v>50</v>
      </c>
      <c r="K550" s="47" t="str">
        <f t="shared" si="45"/>
        <v>00</v>
      </c>
      <c r="L550" s="19">
        <v>42</v>
      </c>
      <c r="M550" s="19">
        <v>0</v>
      </c>
      <c r="N550" s="19">
        <v>0</v>
      </c>
      <c r="O550" s="19">
        <v>20</v>
      </c>
      <c r="P550" s="19">
        <v>0</v>
      </c>
      <c r="Q550" s="20" t="s">
        <v>170</v>
      </c>
      <c r="R550" s="19">
        <v>22</v>
      </c>
      <c r="S550" s="19">
        <v>8</v>
      </c>
      <c r="T550" s="19">
        <v>2</v>
      </c>
      <c r="U550" s="19">
        <v>0</v>
      </c>
      <c r="V550" s="19">
        <v>2.7E-2</v>
      </c>
      <c r="W550" s="19">
        <v>2.5399999999999999E-2</v>
      </c>
      <c r="X550" s="19">
        <v>24</v>
      </c>
      <c r="Y550" s="19">
        <v>0</v>
      </c>
      <c r="Z550" s="20" t="s">
        <v>176</v>
      </c>
      <c r="AA550" s="19"/>
      <c r="AB550" s="19">
        <v>1.6</v>
      </c>
      <c r="AC550" s="19">
        <v>2</v>
      </c>
      <c r="AD550" s="19">
        <v>1</v>
      </c>
      <c r="AE550" s="19">
        <v>4</v>
      </c>
      <c r="AF550" s="19">
        <v>1</v>
      </c>
      <c r="AG550" s="19">
        <v>0.8</v>
      </c>
      <c r="AH550" s="19">
        <v>0</v>
      </c>
      <c r="BA550" s="19">
        <v>4</v>
      </c>
      <c r="BB550" s="19">
        <v>2</v>
      </c>
      <c r="BC550" s="19">
        <v>8</v>
      </c>
      <c r="BD550" s="19">
        <v>20</v>
      </c>
      <c r="BE550" s="19">
        <v>0</v>
      </c>
      <c r="BF550" s="19">
        <v>1</v>
      </c>
      <c r="BG550" s="19">
        <v>75</v>
      </c>
      <c r="BH550" s="19">
        <v>15</v>
      </c>
      <c r="BI550" s="19">
        <v>40</v>
      </c>
      <c r="BJ550" s="19">
        <v>2</v>
      </c>
      <c r="BK550" s="19">
        <v>2</v>
      </c>
      <c r="BL550" s="19">
        <v>42</v>
      </c>
      <c r="BM550" s="19">
        <v>0</v>
      </c>
      <c r="BN550" s="19">
        <v>0</v>
      </c>
      <c r="BO550" s="19">
        <v>20</v>
      </c>
      <c r="BP550" s="19">
        <v>0</v>
      </c>
      <c r="BQ550" s="20" t="s">
        <v>170</v>
      </c>
      <c r="BR550" s="19">
        <v>22</v>
      </c>
      <c r="BS550" s="19">
        <v>8</v>
      </c>
      <c r="BT550" s="19">
        <v>2</v>
      </c>
      <c r="BU550" s="19">
        <v>0</v>
      </c>
      <c r="BV550" s="19">
        <v>2.7E-2</v>
      </c>
      <c r="BW550" s="19">
        <v>2.5399999999999999E-2</v>
      </c>
      <c r="BX550" s="19">
        <v>24</v>
      </c>
      <c r="BY550" s="19">
        <v>0</v>
      </c>
      <c r="BZ550" s="20" t="s">
        <v>176</v>
      </c>
      <c r="CA550" s="19"/>
      <c r="CB550" s="19">
        <v>1.6</v>
      </c>
      <c r="CC550" s="19">
        <v>2</v>
      </c>
      <c r="CD550" s="19">
        <v>1</v>
      </c>
      <c r="CE550" s="19">
        <v>4</v>
      </c>
      <c r="CF550" s="19">
        <v>1</v>
      </c>
      <c r="CG550" s="19">
        <v>0.8</v>
      </c>
    </row>
    <row r="551" spans="1:85">
      <c r="A551" s="19">
        <v>5</v>
      </c>
      <c r="B551" s="19">
        <v>1</v>
      </c>
      <c r="C551" s="19">
        <v>1</v>
      </c>
      <c r="D551" s="19">
        <v>16</v>
      </c>
      <c r="E551" s="19">
        <v>0</v>
      </c>
      <c r="F551" s="24">
        <f t="shared" si="44"/>
        <v>0</v>
      </c>
      <c r="G551" s="19">
        <v>90</v>
      </c>
      <c r="H551" s="24">
        <f t="shared" si="46"/>
        <v>6</v>
      </c>
      <c r="I551" s="24">
        <f t="shared" si="47"/>
        <v>11</v>
      </c>
      <c r="J551" s="24">
        <f t="shared" si="48"/>
        <v>25</v>
      </c>
      <c r="K551" s="47" t="str">
        <f t="shared" si="45"/>
        <v>00</v>
      </c>
      <c r="L551" s="19">
        <v>63</v>
      </c>
      <c r="M551" s="19">
        <v>0</v>
      </c>
      <c r="N551" s="19">
        <v>7</v>
      </c>
      <c r="O551" s="19">
        <v>10</v>
      </c>
      <c r="P551" s="19">
        <v>2</v>
      </c>
      <c r="Q551" s="20" t="s">
        <v>175</v>
      </c>
      <c r="R551" s="19">
        <v>22</v>
      </c>
      <c r="S551" s="19">
        <v>0</v>
      </c>
      <c r="T551" s="19">
        <v>2</v>
      </c>
      <c r="U551" s="19">
        <v>0</v>
      </c>
      <c r="V551" s="19">
        <v>1.9E-2</v>
      </c>
      <c r="W551" s="19">
        <v>1.9E-2</v>
      </c>
      <c r="X551" s="19">
        <v>24</v>
      </c>
      <c r="Y551" s="19">
        <v>0</v>
      </c>
      <c r="Z551" s="20" t="s">
        <v>176</v>
      </c>
      <c r="AA551" s="19"/>
      <c r="AB551" s="19">
        <v>0.8</v>
      </c>
      <c r="AC551" s="19">
        <v>2</v>
      </c>
      <c r="AD551" s="19">
        <v>1</v>
      </c>
      <c r="AE551" s="19">
        <v>4</v>
      </c>
      <c r="AF551" s="19">
        <v>1</v>
      </c>
      <c r="AG551" s="19">
        <v>0.8</v>
      </c>
      <c r="AH551" s="19">
        <v>0</v>
      </c>
      <c r="BA551" s="19">
        <v>5</v>
      </c>
      <c r="BB551" s="19">
        <v>1</v>
      </c>
      <c r="BC551" s="19">
        <v>1</v>
      </c>
      <c r="BD551" s="19">
        <v>16</v>
      </c>
      <c r="BE551" s="19">
        <v>0</v>
      </c>
      <c r="BF551" s="19">
        <v>0</v>
      </c>
      <c r="BG551" s="19">
        <v>90</v>
      </c>
      <c r="BH551" s="19">
        <v>18</v>
      </c>
      <c r="BI551" s="19">
        <v>90</v>
      </c>
      <c r="BJ551" s="19">
        <v>1</v>
      </c>
      <c r="BK551" s="19">
        <v>2</v>
      </c>
      <c r="BL551" s="19">
        <v>63</v>
      </c>
      <c r="BM551" s="19">
        <v>0</v>
      </c>
      <c r="BN551" s="19">
        <v>7</v>
      </c>
      <c r="BO551" s="19">
        <v>10</v>
      </c>
      <c r="BP551" s="19">
        <v>2</v>
      </c>
      <c r="BQ551" s="20" t="s">
        <v>175</v>
      </c>
      <c r="BR551" s="19">
        <v>22</v>
      </c>
      <c r="BS551" s="19">
        <v>0</v>
      </c>
      <c r="BT551" s="19">
        <v>2</v>
      </c>
      <c r="BU551" s="19">
        <v>0</v>
      </c>
      <c r="BV551" s="19">
        <v>1.9E-2</v>
      </c>
      <c r="BW551" s="19">
        <v>1.9E-2</v>
      </c>
      <c r="BX551" s="19">
        <v>24</v>
      </c>
      <c r="BY551" s="19">
        <v>0</v>
      </c>
      <c r="BZ551" s="20" t="s">
        <v>176</v>
      </c>
      <c r="CA551" s="19"/>
      <c r="CB551" s="19">
        <v>0.8</v>
      </c>
      <c r="CC551" s="19">
        <v>2</v>
      </c>
      <c r="CD551" s="19">
        <v>1</v>
      </c>
      <c r="CE551" s="19">
        <v>4</v>
      </c>
      <c r="CF551" s="19">
        <v>1</v>
      </c>
      <c r="CG551" s="19">
        <v>0.8</v>
      </c>
    </row>
    <row r="552" spans="1:85">
      <c r="A552" s="19"/>
      <c r="B552" s="19"/>
      <c r="C552" s="19"/>
      <c r="D552" s="19"/>
      <c r="E552" s="19"/>
      <c r="F552" s="24" t="str">
        <f t="shared" si="44"/>
        <v/>
      </c>
      <c r="G552" s="19"/>
      <c r="H552" s="24" t="str">
        <f t="shared" si="46"/>
        <v/>
      </c>
      <c r="I552" s="24" t="str">
        <f t="shared" si="47"/>
        <v/>
      </c>
      <c r="J552" s="24" t="str">
        <f t="shared" si="48"/>
        <v/>
      </c>
      <c r="K552" s="47" t="str">
        <f t="shared" si="45"/>
        <v/>
      </c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>
        <v>0</v>
      </c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  <c r="BX552" s="19"/>
      <c r="BY552" s="19"/>
      <c r="BZ552" s="19"/>
      <c r="CA552" s="19"/>
      <c r="CB552" s="19"/>
      <c r="CC552" s="19"/>
      <c r="CD552" s="19"/>
      <c r="CE552" s="19"/>
      <c r="CF552" s="19"/>
      <c r="CG552" s="19"/>
    </row>
    <row r="553" spans="1:85">
      <c r="A553" s="19">
        <v>1</v>
      </c>
      <c r="B553" s="19">
        <v>4</v>
      </c>
      <c r="C553" s="19">
        <v>75</v>
      </c>
      <c r="D553" s="19">
        <v>19</v>
      </c>
      <c r="E553" s="19">
        <v>1000</v>
      </c>
      <c r="F553" s="24">
        <f t="shared" si="44"/>
        <v>63</v>
      </c>
      <c r="G553" s="19">
        <v>71</v>
      </c>
      <c r="H553" s="24">
        <f t="shared" si="46"/>
        <v>15</v>
      </c>
      <c r="I553" s="24">
        <f t="shared" si="47"/>
        <v>3</v>
      </c>
      <c r="J553" s="24">
        <f t="shared" si="48"/>
        <v>80</v>
      </c>
      <c r="K553" s="47" t="str">
        <f t="shared" si="45"/>
        <v>03</v>
      </c>
      <c r="L553" s="19">
        <v>42</v>
      </c>
      <c r="M553" s="19">
        <v>0</v>
      </c>
      <c r="N553" s="19">
        <v>141</v>
      </c>
      <c r="O553" s="19">
        <v>0</v>
      </c>
      <c r="P553" s="19">
        <v>0</v>
      </c>
      <c r="Q553" s="20" t="s">
        <v>170</v>
      </c>
      <c r="R553" s="19">
        <v>22</v>
      </c>
      <c r="S553" s="19">
        <v>15</v>
      </c>
      <c r="T553" s="19">
        <v>2</v>
      </c>
      <c r="U553" s="19">
        <v>0</v>
      </c>
      <c r="V553" s="20">
        <v>0.158</v>
      </c>
      <c r="W553" s="19">
        <v>0.5</v>
      </c>
      <c r="X553" s="19">
        <v>24</v>
      </c>
      <c r="Y553" s="19">
        <v>0</v>
      </c>
      <c r="Z553" s="20" t="s">
        <v>176</v>
      </c>
      <c r="AA553" s="19"/>
      <c r="AB553" s="19">
        <v>0</v>
      </c>
      <c r="AC553" s="19">
        <v>2</v>
      </c>
      <c r="AD553" s="19">
        <v>1</v>
      </c>
      <c r="AE553" s="19">
        <v>4</v>
      </c>
      <c r="AF553" s="19">
        <v>1</v>
      </c>
      <c r="AG553" s="19">
        <v>1.6</v>
      </c>
      <c r="AH553" s="19">
        <v>0</v>
      </c>
      <c r="BA553" s="19">
        <v>1</v>
      </c>
      <c r="BB553" s="19">
        <v>4</v>
      </c>
      <c r="BC553" s="19">
        <v>75</v>
      </c>
      <c r="BD553" s="19">
        <v>19</v>
      </c>
      <c r="BE553" s="19">
        <v>1000</v>
      </c>
      <c r="BF553" s="19">
        <v>6.3</v>
      </c>
      <c r="BG553" s="19">
        <v>71</v>
      </c>
      <c r="BH553" s="19">
        <v>9</v>
      </c>
      <c r="BI553" s="19">
        <v>25</v>
      </c>
      <c r="BJ553" s="19">
        <v>5</v>
      </c>
      <c r="BK553" s="19">
        <v>2</v>
      </c>
      <c r="BL553" s="19">
        <v>42</v>
      </c>
      <c r="BM553" s="19">
        <v>0</v>
      </c>
      <c r="BN553" s="19">
        <v>141</v>
      </c>
      <c r="BO553" s="19">
        <v>0</v>
      </c>
      <c r="BP553" s="19">
        <v>0</v>
      </c>
      <c r="BQ553" s="20" t="s">
        <v>170</v>
      </c>
      <c r="BR553" s="19">
        <v>22</v>
      </c>
      <c r="BS553" s="19">
        <v>15</v>
      </c>
      <c r="BT553" s="19">
        <v>2</v>
      </c>
      <c r="BU553" s="19">
        <v>0</v>
      </c>
      <c r="BV553" s="20">
        <v>0.158</v>
      </c>
      <c r="BW553" s="19">
        <v>0.5</v>
      </c>
      <c r="BX553" s="19">
        <v>24</v>
      </c>
      <c r="BY553" s="19">
        <v>0</v>
      </c>
      <c r="BZ553" s="20" t="s">
        <v>176</v>
      </c>
      <c r="CA553" s="19"/>
      <c r="CB553" s="19">
        <v>0</v>
      </c>
      <c r="CC553" s="19">
        <v>2</v>
      </c>
      <c r="CD553" s="19">
        <v>1</v>
      </c>
      <c r="CE553" s="19">
        <v>4</v>
      </c>
      <c r="CF553" s="19">
        <v>1</v>
      </c>
      <c r="CG553" s="19">
        <v>1.6</v>
      </c>
    </row>
    <row r="554" spans="1:85">
      <c r="A554" s="19">
        <v>2</v>
      </c>
      <c r="B554" s="19">
        <v>3</v>
      </c>
      <c r="C554" s="19">
        <v>20</v>
      </c>
      <c r="D554" s="19">
        <v>30</v>
      </c>
      <c r="E554" s="19">
        <v>0</v>
      </c>
      <c r="F554" s="24">
        <f t="shared" si="44"/>
        <v>30</v>
      </c>
      <c r="G554" s="19">
        <v>60</v>
      </c>
      <c r="H554" s="24">
        <f t="shared" si="46"/>
        <v>15</v>
      </c>
      <c r="I554" s="24">
        <f t="shared" si="47"/>
        <v>5</v>
      </c>
      <c r="J554" s="24">
        <f t="shared" si="48"/>
        <v>80</v>
      </c>
      <c r="K554" s="47" t="str">
        <f t="shared" si="45"/>
        <v>03</v>
      </c>
      <c r="L554" s="19">
        <v>42</v>
      </c>
      <c r="M554" s="19">
        <v>0</v>
      </c>
      <c r="N554" s="19">
        <v>0</v>
      </c>
      <c r="O554" s="19">
        <v>0</v>
      </c>
      <c r="P554" s="19">
        <v>0</v>
      </c>
      <c r="Q554" s="20" t="s">
        <v>170</v>
      </c>
      <c r="R554" s="19">
        <v>22</v>
      </c>
      <c r="S554" s="19">
        <v>12</v>
      </c>
      <c r="T554" s="19">
        <v>2</v>
      </c>
      <c r="U554" s="19">
        <v>0</v>
      </c>
      <c r="V554" s="19">
        <v>8.1000000000000003E-2</v>
      </c>
      <c r="W554" s="19">
        <v>5.91E-2</v>
      </c>
      <c r="X554" s="19">
        <v>24</v>
      </c>
      <c r="Y554" s="19">
        <v>0</v>
      </c>
      <c r="Z554" s="20" t="s">
        <v>176</v>
      </c>
      <c r="AA554" s="19"/>
      <c r="AB554" s="19">
        <v>0</v>
      </c>
      <c r="AC554" s="19">
        <v>2</v>
      </c>
      <c r="AD554" s="19">
        <v>1</v>
      </c>
      <c r="AE554" s="19">
        <v>4</v>
      </c>
      <c r="AF554" s="19">
        <v>1</v>
      </c>
      <c r="AG554" s="19">
        <v>1.6</v>
      </c>
      <c r="AH554" s="19">
        <v>0</v>
      </c>
      <c r="BA554" s="19">
        <v>2</v>
      </c>
      <c r="BB554" s="19">
        <v>3</v>
      </c>
      <c r="BC554" s="19">
        <v>20</v>
      </c>
      <c r="BD554" s="19">
        <v>30</v>
      </c>
      <c r="BE554" s="19">
        <v>0</v>
      </c>
      <c r="BF554" s="19">
        <v>3</v>
      </c>
      <c r="BG554" s="19">
        <v>60</v>
      </c>
      <c r="BH554" s="19">
        <v>12</v>
      </c>
      <c r="BI554" s="19">
        <v>40</v>
      </c>
      <c r="BJ554" s="19">
        <v>4</v>
      </c>
      <c r="BK554" s="19">
        <v>2</v>
      </c>
      <c r="BL554" s="19">
        <v>42</v>
      </c>
      <c r="BM554" s="19">
        <v>0</v>
      </c>
      <c r="BN554" s="19">
        <v>0</v>
      </c>
      <c r="BO554" s="19">
        <v>0</v>
      </c>
      <c r="BP554" s="19">
        <v>0</v>
      </c>
      <c r="BQ554" s="20" t="s">
        <v>170</v>
      </c>
      <c r="BR554" s="19">
        <v>22</v>
      </c>
      <c r="BS554" s="19">
        <v>12</v>
      </c>
      <c r="BT554" s="19">
        <v>2</v>
      </c>
      <c r="BU554" s="19">
        <v>0</v>
      </c>
      <c r="BV554" s="19">
        <v>8.1000000000000003E-2</v>
      </c>
      <c r="BW554" s="19">
        <v>5.91E-2</v>
      </c>
      <c r="BX554" s="19">
        <v>24</v>
      </c>
      <c r="BY554" s="19">
        <v>0</v>
      </c>
      <c r="BZ554" s="20" t="s">
        <v>176</v>
      </c>
      <c r="CA554" s="19"/>
      <c r="CB554" s="19">
        <v>0</v>
      </c>
      <c r="CC554" s="19">
        <v>2</v>
      </c>
      <c r="CD554" s="19">
        <v>1</v>
      </c>
      <c r="CE554" s="19">
        <v>4</v>
      </c>
      <c r="CF554" s="19">
        <v>1</v>
      </c>
      <c r="CG554" s="19">
        <v>1.6</v>
      </c>
    </row>
    <row r="555" spans="1:85">
      <c r="A555" s="19">
        <v>3</v>
      </c>
      <c r="B555" s="19">
        <v>2</v>
      </c>
      <c r="C555" s="19">
        <v>14</v>
      </c>
      <c r="D555" s="19">
        <v>25</v>
      </c>
      <c r="E555" s="19">
        <v>0</v>
      </c>
      <c r="F555" s="24">
        <f t="shared" si="44"/>
        <v>20</v>
      </c>
      <c r="G555" s="19">
        <v>60</v>
      </c>
      <c r="H555" s="24">
        <f t="shared" si="46"/>
        <v>12</v>
      </c>
      <c r="I555" s="24">
        <f t="shared" si="47"/>
        <v>4</v>
      </c>
      <c r="J555" s="24">
        <f t="shared" si="48"/>
        <v>75</v>
      </c>
      <c r="K555" s="47" t="str">
        <f t="shared" si="45"/>
        <v>00</v>
      </c>
      <c r="L555" s="19">
        <v>42</v>
      </c>
      <c r="M555" s="19">
        <v>0</v>
      </c>
      <c r="N555" s="19">
        <v>0</v>
      </c>
      <c r="O555" s="19">
        <v>10</v>
      </c>
      <c r="P555" s="19">
        <v>0</v>
      </c>
      <c r="Q555" s="20" t="s">
        <v>170</v>
      </c>
      <c r="R555" s="19">
        <v>22</v>
      </c>
      <c r="S555" s="19">
        <v>12</v>
      </c>
      <c r="T555" s="19">
        <v>2</v>
      </c>
      <c r="U555" s="19">
        <v>0</v>
      </c>
      <c r="V555" s="19">
        <v>3.5999999999999997E-2</v>
      </c>
      <c r="W555" s="19">
        <v>3.2800000000000003E-2</v>
      </c>
      <c r="X555" s="19">
        <v>24</v>
      </c>
      <c r="Y555" s="19">
        <v>0</v>
      </c>
      <c r="Z555" s="20" t="s">
        <v>176</v>
      </c>
      <c r="AA555" s="19"/>
      <c r="AB555" s="19">
        <v>2.8</v>
      </c>
      <c r="AC555" s="19">
        <v>2</v>
      </c>
      <c r="AD555" s="19">
        <v>1</v>
      </c>
      <c r="AE555" s="19">
        <v>4</v>
      </c>
      <c r="AF555" s="19">
        <v>1</v>
      </c>
      <c r="AG555" s="19">
        <v>1.6</v>
      </c>
      <c r="AH555" s="19">
        <v>0</v>
      </c>
      <c r="BA555" s="19">
        <v>3</v>
      </c>
      <c r="BB555" s="19">
        <v>2</v>
      </c>
      <c r="BC555" s="19">
        <v>14</v>
      </c>
      <c r="BD555" s="19">
        <v>25</v>
      </c>
      <c r="BE555" s="19">
        <v>0</v>
      </c>
      <c r="BF555" s="19">
        <v>2</v>
      </c>
      <c r="BG555" s="19">
        <v>60</v>
      </c>
      <c r="BH555" s="19">
        <v>12</v>
      </c>
      <c r="BI555" s="19">
        <v>30</v>
      </c>
      <c r="BJ555" s="19">
        <v>3</v>
      </c>
      <c r="BK555" s="19">
        <v>2</v>
      </c>
      <c r="BL555" s="19">
        <v>42</v>
      </c>
      <c r="BM555" s="19">
        <v>0</v>
      </c>
      <c r="BN555" s="19">
        <v>0</v>
      </c>
      <c r="BO555" s="19">
        <v>10</v>
      </c>
      <c r="BP555" s="19">
        <v>0</v>
      </c>
      <c r="BQ555" s="20" t="s">
        <v>170</v>
      </c>
      <c r="BR555" s="19">
        <v>22</v>
      </c>
      <c r="BS555" s="19">
        <v>12</v>
      </c>
      <c r="BT555" s="19">
        <v>2</v>
      </c>
      <c r="BU555" s="19">
        <v>0</v>
      </c>
      <c r="BV555" s="19">
        <v>3.5999999999999997E-2</v>
      </c>
      <c r="BW555" s="19">
        <v>3.2800000000000003E-2</v>
      </c>
      <c r="BX555" s="19">
        <v>24</v>
      </c>
      <c r="BY555" s="19">
        <v>0</v>
      </c>
      <c r="BZ555" s="20" t="s">
        <v>176</v>
      </c>
      <c r="CA555" s="19"/>
      <c r="CB555" s="19">
        <v>2.8</v>
      </c>
      <c r="CC555" s="19">
        <v>2</v>
      </c>
      <c r="CD555" s="19">
        <v>1</v>
      </c>
      <c r="CE555" s="19">
        <v>4</v>
      </c>
      <c r="CF555" s="19">
        <v>1</v>
      </c>
      <c r="CG555" s="19">
        <v>1.6</v>
      </c>
    </row>
    <row r="556" spans="1:85">
      <c r="A556" s="19">
        <v>4</v>
      </c>
      <c r="B556" s="19">
        <v>1</v>
      </c>
      <c r="C556" s="19">
        <v>8</v>
      </c>
      <c r="D556" s="19">
        <v>20</v>
      </c>
      <c r="E556" s="19">
        <v>0</v>
      </c>
      <c r="F556" s="24">
        <f t="shared" si="44"/>
        <v>10</v>
      </c>
      <c r="G556" s="19">
        <v>60</v>
      </c>
      <c r="H556" s="24">
        <f t="shared" si="46"/>
        <v>10</v>
      </c>
      <c r="I556" s="24">
        <f t="shared" si="47"/>
        <v>6</v>
      </c>
      <c r="J556" s="24">
        <f t="shared" si="48"/>
        <v>50</v>
      </c>
      <c r="K556" s="47" t="str">
        <f t="shared" si="45"/>
        <v>00</v>
      </c>
      <c r="L556" s="19">
        <v>42</v>
      </c>
      <c r="M556" s="19">
        <v>0</v>
      </c>
      <c r="N556" s="19">
        <v>0</v>
      </c>
      <c r="O556" s="19">
        <v>10</v>
      </c>
      <c r="P556" s="19">
        <v>0</v>
      </c>
      <c r="Q556" s="20" t="s">
        <v>170</v>
      </c>
      <c r="R556" s="19">
        <v>22</v>
      </c>
      <c r="S556" s="19">
        <v>8</v>
      </c>
      <c r="T556" s="19">
        <v>2</v>
      </c>
      <c r="U556" s="19">
        <v>0</v>
      </c>
      <c r="V556" s="20">
        <v>2.7E-2</v>
      </c>
      <c r="W556" s="19">
        <v>2.5000000000000001E-2</v>
      </c>
      <c r="X556" s="19">
        <v>24</v>
      </c>
      <c r="Y556" s="19">
        <v>0</v>
      </c>
      <c r="Z556" s="20" t="s">
        <v>176</v>
      </c>
      <c r="AA556" s="19"/>
      <c r="AB556" s="19">
        <v>1.6</v>
      </c>
      <c r="AC556" s="19">
        <v>2</v>
      </c>
      <c r="AD556" s="19">
        <v>1</v>
      </c>
      <c r="AE556" s="19">
        <v>4</v>
      </c>
      <c r="AF556" s="19">
        <v>1</v>
      </c>
      <c r="AG556" s="19">
        <v>1.6</v>
      </c>
      <c r="AH556" s="19">
        <v>0</v>
      </c>
      <c r="BA556" s="19">
        <v>4</v>
      </c>
      <c r="BB556" s="19">
        <v>1</v>
      </c>
      <c r="BC556" s="19">
        <v>8</v>
      </c>
      <c r="BD556" s="19">
        <v>20</v>
      </c>
      <c r="BE556" s="19">
        <v>0</v>
      </c>
      <c r="BF556" s="19">
        <v>1</v>
      </c>
      <c r="BG556" s="19">
        <v>60</v>
      </c>
      <c r="BH556" s="19">
        <v>15</v>
      </c>
      <c r="BI556" s="19">
        <v>50</v>
      </c>
      <c r="BJ556" s="19">
        <v>2</v>
      </c>
      <c r="BK556" s="19">
        <v>2</v>
      </c>
      <c r="BL556" s="19">
        <v>42</v>
      </c>
      <c r="BM556" s="19">
        <v>0</v>
      </c>
      <c r="BN556" s="19">
        <v>0</v>
      </c>
      <c r="BO556" s="19">
        <v>10</v>
      </c>
      <c r="BP556" s="19">
        <v>0</v>
      </c>
      <c r="BQ556" s="20" t="s">
        <v>170</v>
      </c>
      <c r="BR556" s="19">
        <v>22</v>
      </c>
      <c r="BS556" s="19">
        <v>8</v>
      </c>
      <c r="BT556" s="19">
        <v>2</v>
      </c>
      <c r="BU556" s="19">
        <v>0</v>
      </c>
      <c r="BV556" s="20">
        <v>2.7E-2</v>
      </c>
      <c r="BW556" s="19">
        <v>2.5000000000000001E-2</v>
      </c>
      <c r="BX556" s="19">
        <v>24</v>
      </c>
      <c r="BY556" s="19">
        <v>0</v>
      </c>
      <c r="BZ556" s="20" t="s">
        <v>176</v>
      </c>
      <c r="CA556" s="19"/>
      <c r="CB556" s="19">
        <v>1.6</v>
      </c>
      <c r="CC556" s="19">
        <v>2</v>
      </c>
      <c r="CD556" s="19">
        <v>1</v>
      </c>
      <c r="CE556" s="19">
        <v>4</v>
      </c>
      <c r="CF556" s="19">
        <v>1</v>
      </c>
      <c r="CG556" s="19">
        <v>1.6</v>
      </c>
    </row>
    <row r="557" spans="1:85">
      <c r="A557" s="19"/>
      <c r="B557" s="19"/>
      <c r="C557" s="19"/>
      <c r="D557" s="19"/>
      <c r="E557" s="19"/>
      <c r="F557" s="24" t="str">
        <f t="shared" si="44"/>
        <v/>
      </c>
      <c r="G557" s="19"/>
      <c r="H557" s="24" t="str">
        <f t="shared" si="46"/>
        <v/>
      </c>
      <c r="I557" s="24" t="str">
        <f t="shared" si="47"/>
        <v/>
      </c>
      <c r="J557" s="24" t="str">
        <f t="shared" si="48"/>
        <v/>
      </c>
      <c r="K557" s="47" t="str">
        <f t="shared" si="45"/>
        <v/>
      </c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>
        <v>0</v>
      </c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  <c r="BX557" s="19"/>
      <c r="BY557" s="19"/>
      <c r="BZ557" s="19"/>
      <c r="CA557" s="19"/>
      <c r="CB557" s="19"/>
      <c r="CC557" s="19"/>
      <c r="CD557" s="19"/>
      <c r="CE557" s="19"/>
      <c r="CF557" s="19"/>
      <c r="CG557" s="19"/>
    </row>
    <row r="558" spans="1:85">
      <c r="A558" s="19">
        <v>1</v>
      </c>
      <c r="B558" s="19">
        <v>3</v>
      </c>
      <c r="C558" s="19">
        <v>75</v>
      </c>
      <c r="D558" s="19">
        <v>19</v>
      </c>
      <c r="E558" s="19">
        <v>1000</v>
      </c>
      <c r="F558" s="24">
        <f t="shared" si="44"/>
        <v>63</v>
      </c>
      <c r="G558" s="19">
        <v>71</v>
      </c>
      <c r="H558" s="24">
        <f t="shared" si="46"/>
        <v>15</v>
      </c>
      <c r="I558" s="24">
        <f t="shared" si="47"/>
        <v>3</v>
      </c>
      <c r="J558" s="24">
        <f t="shared" si="48"/>
        <v>80</v>
      </c>
      <c r="K558" s="47" t="str">
        <f t="shared" si="45"/>
        <v>03</v>
      </c>
      <c r="L558" s="19">
        <v>42</v>
      </c>
      <c r="M558" s="19">
        <v>0</v>
      </c>
      <c r="N558" s="19">
        <v>141</v>
      </c>
      <c r="O558" s="19">
        <v>0</v>
      </c>
      <c r="P558" s="19">
        <v>0</v>
      </c>
      <c r="Q558" s="20" t="s">
        <v>170</v>
      </c>
      <c r="R558" s="19">
        <v>22</v>
      </c>
      <c r="S558" s="19">
        <v>15</v>
      </c>
      <c r="T558" s="19">
        <v>2</v>
      </c>
      <c r="U558" s="19">
        <v>0</v>
      </c>
      <c r="V558" s="19">
        <v>0.152</v>
      </c>
      <c r="W558" s="19">
        <v>0.5</v>
      </c>
      <c r="X558" s="19">
        <v>24</v>
      </c>
      <c r="Y558" s="19">
        <v>0</v>
      </c>
      <c r="Z558" s="20" t="s">
        <v>176</v>
      </c>
      <c r="AA558" s="19"/>
      <c r="AB558" s="19">
        <v>0</v>
      </c>
      <c r="AC558" s="19">
        <v>2</v>
      </c>
      <c r="AD558" s="19">
        <v>1</v>
      </c>
      <c r="AE558" s="19">
        <v>4</v>
      </c>
      <c r="AF558" s="19">
        <v>1</v>
      </c>
      <c r="AG558" s="19">
        <v>2</v>
      </c>
      <c r="AH558" s="19">
        <v>0</v>
      </c>
      <c r="BA558" s="19">
        <v>1</v>
      </c>
      <c r="BB558" s="19">
        <v>3</v>
      </c>
      <c r="BC558" s="19">
        <v>75</v>
      </c>
      <c r="BD558" s="19">
        <v>19</v>
      </c>
      <c r="BE558" s="19">
        <v>1000</v>
      </c>
      <c r="BF558" s="19">
        <v>6.3</v>
      </c>
      <c r="BG558" s="19">
        <v>71</v>
      </c>
      <c r="BH558" s="19">
        <v>9</v>
      </c>
      <c r="BI558" s="19">
        <v>25</v>
      </c>
      <c r="BJ558" s="19">
        <v>5</v>
      </c>
      <c r="BK558" s="19">
        <v>2</v>
      </c>
      <c r="BL558" s="19">
        <v>42</v>
      </c>
      <c r="BM558" s="19">
        <v>0</v>
      </c>
      <c r="BN558" s="19">
        <v>141</v>
      </c>
      <c r="BO558" s="19">
        <v>0</v>
      </c>
      <c r="BP558" s="19">
        <v>0</v>
      </c>
      <c r="BQ558" s="20" t="s">
        <v>170</v>
      </c>
      <c r="BR558" s="19">
        <v>22</v>
      </c>
      <c r="BS558" s="19">
        <v>15</v>
      </c>
      <c r="BT558" s="19">
        <v>2</v>
      </c>
      <c r="BU558" s="19">
        <v>0</v>
      </c>
      <c r="BV558" s="19">
        <v>0.152</v>
      </c>
      <c r="BW558" s="19">
        <v>0.5</v>
      </c>
      <c r="BX558" s="19">
        <v>24</v>
      </c>
      <c r="BY558" s="19">
        <v>0</v>
      </c>
      <c r="BZ558" s="20" t="s">
        <v>176</v>
      </c>
      <c r="CA558" s="19"/>
      <c r="CB558" s="19">
        <v>0</v>
      </c>
      <c r="CC558" s="19">
        <v>2</v>
      </c>
      <c r="CD558" s="19">
        <v>1</v>
      </c>
      <c r="CE558" s="19">
        <v>4</v>
      </c>
      <c r="CF558" s="19">
        <v>1</v>
      </c>
      <c r="CG558" s="19">
        <v>2</v>
      </c>
    </row>
    <row r="559" spans="1:85">
      <c r="A559" s="19">
        <v>2</v>
      </c>
      <c r="B559" s="19">
        <v>2</v>
      </c>
      <c r="C559" s="19">
        <v>20</v>
      </c>
      <c r="D559" s="19">
        <v>30</v>
      </c>
      <c r="E559" s="19">
        <v>0</v>
      </c>
      <c r="F559" s="24">
        <f t="shared" si="44"/>
        <v>30</v>
      </c>
      <c r="G559" s="19">
        <v>60</v>
      </c>
      <c r="H559" s="24">
        <f t="shared" si="46"/>
        <v>15</v>
      </c>
      <c r="I559" s="24">
        <f t="shared" si="47"/>
        <v>5</v>
      </c>
      <c r="J559" s="24">
        <f t="shared" si="48"/>
        <v>80</v>
      </c>
      <c r="K559" s="47" t="str">
        <f t="shared" si="45"/>
        <v>03</v>
      </c>
      <c r="L559" s="19">
        <v>42</v>
      </c>
      <c r="M559" s="19">
        <v>0</v>
      </c>
      <c r="N559" s="19">
        <v>0</v>
      </c>
      <c r="O559" s="19">
        <v>0</v>
      </c>
      <c r="P559" s="19">
        <v>0</v>
      </c>
      <c r="Q559" s="20" t="s">
        <v>170</v>
      </c>
      <c r="R559" s="19">
        <v>22</v>
      </c>
      <c r="S559" s="19">
        <v>12</v>
      </c>
      <c r="T559" s="19">
        <v>2</v>
      </c>
      <c r="U559" s="19">
        <v>0</v>
      </c>
      <c r="V559" s="19">
        <v>7.4999999999999997E-2</v>
      </c>
      <c r="W559" s="19">
        <v>5.4800000000000001E-2</v>
      </c>
      <c r="X559" s="19">
        <v>24</v>
      </c>
      <c r="Y559" s="19">
        <v>0</v>
      </c>
      <c r="Z559" s="20" t="s">
        <v>176</v>
      </c>
      <c r="AA559" s="19"/>
      <c r="AB559" s="19">
        <v>0</v>
      </c>
      <c r="AC559" s="19">
        <v>2</v>
      </c>
      <c r="AD559" s="19">
        <v>1</v>
      </c>
      <c r="AE559" s="19">
        <v>4</v>
      </c>
      <c r="AF559" s="19">
        <v>1</v>
      </c>
      <c r="AG559" s="19">
        <v>2</v>
      </c>
      <c r="AH559" s="19">
        <v>0</v>
      </c>
      <c r="BA559" s="19">
        <v>2</v>
      </c>
      <c r="BB559" s="19">
        <v>2</v>
      </c>
      <c r="BC559" s="19">
        <v>20</v>
      </c>
      <c r="BD559" s="19">
        <v>30</v>
      </c>
      <c r="BE559" s="19">
        <v>0</v>
      </c>
      <c r="BF559" s="19">
        <v>3</v>
      </c>
      <c r="BG559" s="19">
        <v>60</v>
      </c>
      <c r="BH559" s="19">
        <v>12</v>
      </c>
      <c r="BI559" s="19">
        <v>40</v>
      </c>
      <c r="BJ559" s="19">
        <v>4</v>
      </c>
      <c r="BK559" s="19">
        <v>2</v>
      </c>
      <c r="BL559" s="19">
        <v>42</v>
      </c>
      <c r="BM559" s="19">
        <v>0</v>
      </c>
      <c r="BN559" s="19">
        <v>0</v>
      </c>
      <c r="BO559" s="19">
        <v>0</v>
      </c>
      <c r="BP559" s="19">
        <v>0</v>
      </c>
      <c r="BQ559" s="20" t="s">
        <v>170</v>
      </c>
      <c r="BR559" s="19">
        <v>22</v>
      </c>
      <c r="BS559" s="19">
        <v>12</v>
      </c>
      <c r="BT559" s="19">
        <v>2</v>
      </c>
      <c r="BU559" s="19">
        <v>0</v>
      </c>
      <c r="BV559" s="19">
        <v>7.4999999999999997E-2</v>
      </c>
      <c r="BW559" s="19">
        <v>5.4800000000000001E-2</v>
      </c>
      <c r="BX559" s="19">
        <v>24</v>
      </c>
      <c r="BY559" s="19">
        <v>0</v>
      </c>
      <c r="BZ559" s="20" t="s">
        <v>176</v>
      </c>
      <c r="CA559" s="19"/>
      <c r="CB559" s="19">
        <v>0</v>
      </c>
      <c r="CC559" s="19">
        <v>2</v>
      </c>
      <c r="CD559" s="19">
        <v>1</v>
      </c>
      <c r="CE559" s="19">
        <v>4</v>
      </c>
      <c r="CF559" s="19">
        <v>1</v>
      </c>
      <c r="CG559" s="19">
        <v>2</v>
      </c>
    </row>
    <row r="560" spans="1:85">
      <c r="A560" s="19">
        <v>3</v>
      </c>
      <c r="B560" s="19">
        <v>1</v>
      </c>
      <c r="C560" s="19">
        <v>14</v>
      </c>
      <c r="D560" s="19">
        <v>25</v>
      </c>
      <c r="E560" s="19">
        <v>0</v>
      </c>
      <c r="F560" s="24">
        <f t="shared" si="44"/>
        <v>20</v>
      </c>
      <c r="G560" s="19">
        <v>60</v>
      </c>
      <c r="H560" s="24">
        <f t="shared" si="46"/>
        <v>15</v>
      </c>
      <c r="I560" s="24">
        <f t="shared" si="47"/>
        <v>6</v>
      </c>
      <c r="J560" s="24">
        <f t="shared" si="48"/>
        <v>75</v>
      </c>
      <c r="K560" s="47" t="str">
        <f t="shared" si="45"/>
        <v>00</v>
      </c>
      <c r="L560" s="19">
        <v>42</v>
      </c>
      <c r="M560" s="19">
        <v>0</v>
      </c>
      <c r="N560" s="19">
        <v>0</v>
      </c>
      <c r="O560" s="19">
        <v>10</v>
      </c>
      <c r="P560" s="19">
        <v>0</v>
      </c>
      <c r="Q560" s="20" t="s">
        <v>170</v>
      </c>
      <c r="R560" s="19">
        <v>22</v>
      </c>
      <c r="S560" s="19">
        <v>12</v>
      </c>
      <c r="T560" s="19">
        <v>2</v>
      </c>
      <c r="U560" s="19">
        <v>0</v>
      </c>
      <c r="V560" s="19">
        <v>3.9E-2</v>
      </c>
      <c r="W560" s="19">
        <v>3.5000000000000003E-2</v>
      </c>
      <c r="X560" s="19">
        <v>24</v>
      </c>
      <c r="Y560" s="19">
        <v>0</v>
      </c>
      <c r="Z560" s="20" t="s">
        <v>176</v>
      </c>
      <c r="AA560" s="19"/>
      <c r="AB560" s="19">
        <v>2</v>
      </c>
      <c r="AC560" s="19">
        <v>2</v>
      </c>
      <c r="AD560" s="19">
        <v>1</v>
      </c>
      <c r="AE560" s="19">
        <v>4</v>
      </c>
      <c r="AF560" s="19">
        <v>1</v>
      </c>
      <c r="AG560" s="19">
        <v>2</v>
      </c>
      <c r="AH560" s="19">
        <v>0</v>
      </c>
      <c r="BA560" s="19">
        <v>3</v>
      </c>
      <c r="BB560" s="19">
        <v>1</v>
      </c>
      <c r="BC560" s="19">
        <v>14</v>
      </c>
      <c r="BD560" s="19">
        <v>25</v>
      </c>
      <c r="BE560" s="19">
        <v>0</v>
      </c>
      <c r="BF560" s="19">
        <v>2</v>
      </c>
      <c r="BG560" s="19">
        <v>60</v>
      </c>
      <c r="BH560" s="19">
        <v>15</v>
      </c>
      <c r="BI560" s="19">
        <v>50</v>
      </c>
      <c r="BJ560" s="19">
        <v>3</v>
      </c>
      <c r="BK560" s="19">
        <v>2</v>
      </c>
      <c r="BL560" s="19">
        <v>42</v>
      </c>
      <c r="BM560" s="19">
        <v>0</v>
      </c>
      <c r="BN560" s="19">
        <v>0</v>
      </c>
      <c r="BO560" s="19">
        <v>10</v>
      </c>
      <c r="BP560" s="19">
        <v>0</v>
      </c>
      <c r="BQ560" s="20" t="s">
        <v>170</v>
      </c>
      <c r="BR560" s="19">
        <v>22</v>
      </c>
      <c r="BS560" s="19">
        <v>12</v>
      </c>
      <c r="BT560" s="19">
        <v>2</v>
      </c>
      <c r="BU560" s="19">
        <v>0</v>
      </c>
      <c r="BV560" s="19">
        <v>3.9E-2</v>
      </c>
      <c r="BW560" s="19">
        <v>3.5000000000000003E-2</v>
      </c>
      <c r="BX560" s="19">
        <v>24</v>
      </c>
      <c r="BY560" s="19">
        <v>0</v>
      </c>
      <c r="BZ560" s="20" t="s">
        <v>176</v>
      </c>
      <c r="CA560" s="19"/>
      <c r="CB560" s="19">
        <v>2</v>
      </c>
      <c r="CC560" s="19">
        <v>2</v>
      </c>
      <c r="CD560" s="19">
        <v>1</v>
      </c>
      <c r="CE560" s="19">
        <v>4</v>
      </c>
      <c r="CF560" s="19">
        <v>1</v>
      </c>
      <c r="CG560" s="19">
        <v>2</v>
      </c>
    </row>
    <row r="561" spans="1:85">
      <c r="A561" s="19"/>
      <c r="B561" s="19"/>
      <c r="C561" s="19"/>
      <c r="D561" s="19"/>
      <c r="E561" s="19"/>
      <c r="F561" s="24" t="str">
        <f t="shared" si="44"/>
        <v/>
      </c>
      <c r="G561" s="19"/>
      <c r="H561" s="24" t="str">
        <f t="shared" si="46"/>
        <v/>
      </c>
      <c r="I561" s="24" t="str">
        <f t="shared" si="47"/>
        <v/>
      </c>
      <c r="J561" s="24" t="str">
        <f t="shared" si="48"/>
        <v/>
      </c>
      <c r="K561" s="47" t="str">
        <f t="shared" si="45"/>
        <v/>
      </c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>
        <v>0</v>
      </c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  <c r="BX561" s="19"/>
      <c r="BY561" s="19"/>
      <c r="BZ561" s="19"/>
      <c r="CA561" s="19"/>
      <c r="CB561" s="19"/>
      <c r="CC561" s="19"/>
      <c r="CD561" s="19"/>
      <c r="CE561" s="19"/>
      <c r="CF561" s="19"/>
      <c r="CG561" s="19"/>
    </row>
    <row r="562" spans="1:85">
      <c r="A562" s="19">
        <v>1</v>
      </c>
      <c r="B562" s="19">
        <v>9</v>
      </c>
      <c r="C562" s="19">
        <v>105</v>
      </c>
      <c r="D562" s="19">
        <v>55</v>
      </c>
      <c r="E562" s="19">
        <v>1000</v>
      </c>
      <c r="F562" s="24">
        <f t="shared" si="44"/>
        <v>125</v>
      </c>
      <c r="G562" s="19">
        <v>71</v>
      </c>
      <c r="H562" s="24">
        <f t="shared" si="46"/>
        <v>15</v>
      </c>
      <c r="I562" s="24">
        <f t="shared" si="47"/>
        <v>4</v>
      </c>
      <c r="J562" s="24">
        <f t="shared" si="48"/>
        <v>80</v>
      </c>
      <c r="K562" s="47" t="str">
        <f t="shared" si="45"/>
        <v>03</v>
      </c>
      <c r="L562" s="19">
        <v>42</v>
      </c>
      <c r="M562" s="19">
        <v>0</v>
      </c>
      <c r="N562" s="19">
        <v>141</v>
      </c>
      <c r="O562" s="19">
        <v>0</v>
      </c>
      <c r="P562" s="19">
        <v>0</v>
      </c>
      <c r="Q562" s="20" t="s">
        <v>170</v>
      </c>
      <c r="R562" s="19">
        <v>22</v>
      </c>
      <c r="S562" s="19">
        <v>15</v>
      </c>
      <c r="T562" s="19">
        <v>2</v>
      </c>
      <c r="U562" s="19">
        <v>0</v>
      </c>
      <c r="V562" s="19">
        <v>0.26</v>
      </c>
      <c r="W562" s="19">
        <v>0.5</v>
      </c>
      <c r="X562" s="19">
        <v>24</v>
      </c>
      <c r="Y562" s="19">
        <v>0</v>
      </c>
      <c r="Z562" s="20" t="s">
        <v>176</v>
      </c>
      <c r="AA562" s="19"/>
      <c r="AB562" s="19">
        <v>0</v>
      </c>
      <c r="AC562" s="19">
        <v>2</v>
      </c>
      <c r="AD562" s="19">
        <v>3</v>
      </c>
      <c r="AE562" s="19">
        <v>4</v>
      </c>
      <c r="AF562" s="19">
        <v>1</v>
      </c>
      <c r="AG562" s="19">
        <v>0.5</v>
      </c>
      <c r="AH562" s="19">
        <v>0</v>
      </c>
      <c r="BA562" s="19">
        <v>1</v>
      </c>
      <c r="BB562" s="19">
        <v>9</v>
      </c>
      <c r="BC562" s="19">
        <v>105</v>
      </c>
      <c r="BD562" s="19">
        <v>55</v>
      </c>
      <c r="BE562" s="19">
        <v>1000</v>
      </c>
      <c r="BF562" s="19">
        <v>12.4</v>
      </c>
      <c r="BG562" s="19">
        <v>71</v>
      </c>
      <c r="BH562" s="19">
        <v>9</v>
      </c>
      <c r="BI562" s="19">
        <v>30</v>
      </c>
      <c r="BJ562" s="19">
        <v>5</v>
      </c>
      <c r="BK562" s="19">
        <v>2</v>
      </c>
      <c r="BL562" s="19">
        <v>42</v>
      </c>
      <c r="BM562" s="19">
        <v>0</v>
      </c>
      <c r="BN562" s="19">
        <v>141</v>
      </c>
      <c r="BO562" s="19">
        <v>0</v>
      </c>
      <c r="BP562" s="19">
        <v>0</v>
      </c>
      <c r="BQ562" s="20" t="s">
        <v>170</v>
      </c>
      <c r="BR562" s="19">
        <v>22</v>
      </c>
      <c r="BS562" s="19">
        <v>15</v>
      </c>
      <c r="BT562" s="19">
        <v>2</v>
      </c>
      <c r="BU562" s="19">
        <v>0</v>
      </c>
      <c r="BV562" s="19">
        <v>0.26</v>
      </c>
      <c r="BW562" s="19">
        <v>0.5</v>
      </c>
      <c r="BX562" s="19">
        <v>24</v>
      </c>
      <c r="BY562" s="19">
        <v>0</v>
      </c>
      <c r="BZ562" s="20" t="s">
        <v>176</v>
      </c>
      <c r="CA562" s="19"/>
      <c r="CB562" s="19">
        <v>0</v>
      </c>
      <c r="CC562" s="19">
        <v>2</v>
      </c>
      <c r="CD562" s="19">
        <v>3</v>
      </c>
      <c r="CE562" s="19">
        <v>4</v>
      </c>
      <c r="CF562" s="19">
        <v>1</v>
      </c>
      <c r="CG562" s="19">
        <v>0.5</v>
      </c>
    </row>
    <row r="563" spans="1:85">
      <c r="A563" s="19">
        <v>2</v>
      </c>
      <c r="B563" s="19">
        <v>8</v>
      </c>
      <c r="C563" s="19">
        <v>60</v>
      </c>
      <c r="D563" s="19">
        <v>15</v>
      </c>
      <c r="E563" s="19">
        <v>0</v>
      </c>
      <c r="F563" s="24">
        <f t="shared" si="44"/>
        <v>90</v>
      </c>
      <c r="G563" s="19">
        <v>60</v>
      </c>
      <c r="H563" s="24">
        <f t="shared" si="46"/>
        <v>15</v>
      </c>
      <c r="I563" s="24">
        <f t="shared" si="47"/>
        <v>5</v>
      </c>
      <c r="J563" s="24">
        <f t="shared" si="48"/>
        <v>80</v>
      </c>
      <c r="K563" s="47" t="str">
        <f t="shared" si="45"/>
        <v>03</v>
      </c>
      <c r="L563" s="19">
        <v>42</v>
      </c>
      <c r="M563" s="19">
        <v>0</v>
      </c>
      <c r="N563" s="19">
        <v>0</v>
      </c>
      <c r="O563" s="19">
        <v>0</v>
      </c>
      <c r="P563" s="19">
        <v>0</v>
      </c>
      <c r="Q563" s="20" t="s">
        <v>170</v>
      </c>
      <c r="R563" s="19">
        <v>22</v>
      </c>
      <c r="S563" s="19">
        <v>12</v>
      </c>
      <c r="T563" s="19">
        <v>2</v>
      </c>
      <c r="U563" s="19">
        <v>0</v>
      </c>
      <c r="V563" s="19">
        <v>0.20200000000000001</v>
      </c>
      <c r="W563" s="19">
        <v>0.1394</v>
      </c>
      <c r="X563" s="19">
        <v>24</v>
      </c>
      <c r="Y563" s="19">
        <v>0</v>
      </c>
      <c r="Z563" s="20" t="s">
        <v>176</v>
      </c>
      <c r="AA563" s="19"/>
      <c r="AB563" s="19">
        <v>0</v>
      </c>
      <c r="AC563" s="19">
        <v>2</v>
      </c>
      <c r="AD563" s="19">
        <v>3</v>
      </c>
      <c r="AE563" s="19">
        <v>4</v>
      </c>
      <c r="AF563" s="19">
        <v>1</v>
      </c>
      <c r="AG563" s="19">
        <v>0.5</v>
      </c>
      <c r="AH563" s="19">
        <v>0</v>
      </c>
      <c r="BA563" s="19">
        <v>2</v>
      </c>
      <c r="BB563" s="19">
        <v>8</v>
      </c>
      <c r="BC563" s="19">
        <v>60</v>
      </c>
      <c r="BD563" s="19">
        <v>15</v>
      </c>
      <c r="BE563" s="19">
        <v>0</v>
      </c>
      <c r="BF563" s="19">
        <v>9</v>
      </c>
      <c r="BG563" s="19">
        <v>60</v>
      </c>
      <c r="BH563" s="19">
        <v>12</v>
      </c>
      <c r="BI563" s="19">
        <v>40</v>
      </c>
      <c r="BJ563" s="19">
        <v>4</v>
      </c>
      <c r="BK563" s="19">
        <v>2</v>
      </c>
      <c r="BL563" s="19">
        <v>42</v>
      </c>
      <c r="BM563" s="19">
        <v>0</v>
      </c>
      <c r="BN563" s="19">
        <v>0</v>
      </c>
      <c r="BO563" s="19">
        <v>0</v>
      </c>
      <c r="BP563" s="19">
        <v>0</v>
      </c>
      <c r="BQ563" s="20" t="s">
        <v>170</v>
      </c>
      <c r="BR563" s="19">
        <v>22</v>
      </c>
      <c r="BS563" s="19">
        <v>12</v>
      </c>
      <c r="BT563" s="19">
        <v>2</v>
      </c>
      <c r="BU563" s="19">
        <v>0</v>
      </c>
      <c r="BV563" s="19">
        <v>0.20200000000000001</v>
      </c>
      <c r="BW563" s="19">
        <v>0.1394</v>
      </c>
      <c r="BX563" s="19">
        <v>24</v>
      </c>
      <c r="BY563" s="19">
        <v>0</v>
      </c>
      <c r="BZ563" s="20" t="s">
        <v>176</v>
      </c>
      <c r="CA563" s="19"/>
      <c r="CB563" s="19">
        <v>0</v>
      </c>
      <c r="CC563" s="19">
        <v>2</v>
      </c>
      <c r="CD563" s="19">
        <v>3</v>
      </c>
      <c r="CE563" s="19">
        <v>4</v>
      </c>
      <c r="CF563" s="19">
        <v>1</v>
      </c>
      <c r="CG563" s="19">
        <v>0.5</v>
      </c>
    </row>
    <row r="564" spans="1:85">
      <c r="A564" s="19">
        <v>3</v>
      </c>
      <c r="B564" s="19">
        <v>7</v>
      </c>
      <c r="C564" s="19">
        <v>40</v>
      </c>
      <c r="D564" s="19">
        <v>10</v>
      </c>
      <c r="E564" s="19">
        <v>0</v>
      </c>
      <c r="F564" s="24">
        <f t="shared" si="44"/>
        <v>60</v>
      </c>
      <c r="G564" s="19">
        <v>55</v>
      </c>
      <c r="H564" s="24">
        <f t="shared" si="46"/>
        <v>15</v>
      </c>
      <c r="I564" s="24">
        <f t="shared" si="47"/>
        <v>5</v>
      </c>
      <c r="J564" s="24">
        <f t="shared" si="48"/>
        <v>80</v>
      </c>
      <c r="K564" s="47" t="str">
        <f t="shared" si="45"/>
        <v>03</v>
      </c>
      <c r="L564" s="19">
        <v>42</v>
      </c>
      <c r="M564" s="19">
        <v>0</v>
      </c>
      <c r="N564" s="19">
        <v>0</v>
      </c>
      <c r="O564" s="19">
        <v>0</v>
      </c>
      <c r="P564" s="19">
        <v>0</v>
      </c>
      <c r="Q564" s="20" t="s">
        <v>170</v>
      </c>
      <c r="R564" s="19">
        <v>22</v>
      </c>
      <c r="S564" s="19">
        <v>12</v>
      </c>
      <c r="T564" s="19">
        <v>2</v>
      </c>
      <c r="U564" s="19">
        <v>0</v>
      </c>
      <c r="V564" s="19">
        <v>0.14599999999999999</v>
      </c>
      <c r="W564" s="19">
        <v>0.1007</v>
      </c>
      <c r="X564" s="19">
        <v>24</v>
      </c>
      <c r="Y564" s="19">
        <v>0</v>
      </c>
      <c r="Z564" s="20" t="s">
        <v>176</v>
      </c>
      <c r="AA564" s="19"/>
      <c r="AB564" s="19">
        <v>0</v>
      </c>
      <c r="AC564" s="19">
        <v>2</v>
      </c>
      <c r="AD564" s="19">
        <v>3</v>
      </c>
      <c r="AE564" s="19">
        <v>4</v>
      </c>
      <c r="AF564" s="19">
        <v>1</v>
      </c>
      <c r="AG564" s="19">
        <v>0.5</v>
      </c>
      <c r="AH564" s="19">
        <v>0</v>
      </c>
      <c r="BA564" s="19">
        <v>3</v>
      </c>
      <c r="BB564" s="19">
        <v>7</v>
      </c>
      <c r="BC564" s="19">
        <v>40</v>
      </c>
      <c r="BD564" s="19">
        <v>10</v>
      </c>
      <c r="BE564" s="19">
        <v>0</v>
      </c>
      <c r="BF564" s="19">
        <v>6</v>
      </c>
      <c r="BG564" s="19">
        <v>55</v>
      </c>
      <c r="BH564" s="19">
        <v>12</v>
      </c>
      <c r="BI564" s="19">
        <v>40</v>
      </c>
      <c r="BJ564" s="19">
        <v>4</v>
      </c>
      <c r="BK564" s="19">
        <v>2</v>
      </c>
      <c r="BL564" s="19">
        <v>42</v>
      </c>
      <c r="BM564" s="19">
        <v>0</v>
      </c>
      <c r="BN564" s="19">
        <v>0</v>
      </c>
      <c r="BO564" s="19">
        <v>0</v>
      </c>
      <c r="BP564" s="19">
        <v>0</v>
      </c>
      <c r="BQ564" s="20" t="s">
        <v>170</v>
      </c>
      <c r="BR564" s="19">
        <v>22</v>
      </c>
      <c r="BS564" s="19">
        <v>12</v>
      </c>
      <c r="BT564" s="19">
        <v>2</v>
      </c>
      <c r="BU564" s="19">
        <v>0</v>
      </c>
      <c r="BV564" s="19">
        <v>0.14599999999999999</v>
      </c>
      <c r="BW564" s="19">
        <v>0.1007</v>
      </c>
      <c r="BX564" s="19">
        <v>24</v>
      </c>
      <c r="BY564" s="19">
        <v>0</v>
      </c>
      <c r="BZ564" s="20" t="s">
        <v>176</v>
      </c>
      <c r="CA564" s="19"/>
      <c r="CB564" s="19">
        <v>0</v>
      </c>
      <c r="CC564" s="19">
        <v>2</v>
      </c>
      <c r="CD564" s="19">
        <v>3</v>
      </c>
      <c r="CE564" s="19">
        <v>4</v>
      </c>
      <c r="CF564" s="19">
        <v>1</v>
      </c>
      <c r="CG564" s="19">
        <v>0.5</v>
      </c>
    </row>
    <row r="565" spans="1:85">
      <c r="A565" s="19">
        <v>4</v>
      </c>
      <c r="B565" s="19">
        <v>6</v>
      </c>
      <c r="C565" s="19">
        <v>20</v>
      </c>
      <c r="D565" s="19">
        <v>30</v>
      </c>
      <c r="E565" s="19">
        <v>0</v>
      </c>
      <c r="F565" s="24">
        <f t="shared" si="44"/>
        <v>30</v>
      </c>
      <c r="G565" s="19">
        <v>60</v>
      </c>
      <c r="H565" s="24">
        <f t="shared" si="46"/>
        <v>15</v>
      </c>
      <c r="I565" s="24">
        <f t="shared" si="47"/>
        <v>5</v>
      </c>
      <c r="J565" s="24">
        <f t="shared" si="48"/>
        <v>80</v>
      </c>
      <c r="K565" s="47" t="str">
        <f t="shared" si="45"/>
        <v>03</v>
      </c>
      <c r="L565" s="19">
        <v>42</v>
      </c>
      <c r="M565" s="19">
        <v>0</v>
      </c>
      <c r="N565" s="19">
        <v>0</v>
      </c>
      <c r="O565" s="19">
        <v>0</v>
      </c>
      <c r="P565" s="19">
        <v>0</v>
      </c>
      <c r="Q565" s="20" t="s">
        <v>170</v>
      </c>
      <c r="R565" s="19">
        <v>22</v>
      </c>
      <c r="S565" s="19">
        <v>12</v>
      </c>
      <c r="T565" s="19">
        <v>2</v>
      </c>
      <c r="U565" s="19">
        <v>0</v>
      </c>
      <c r="V565" s="19">
        <v>0.09</v>
      </c>
      <c r="W565" s="19">
        <v>6.5699999999999995E-2</v>
      </c>
      <c r="X565" s="19">
        <v>24</v>
      </c>
      <c r="Y565" s="19">
        <v>0</v>
      </c>
      <c r="Z565" s="20" t="s">
        <v>176</v>
      </c>
      <c r="AA565" s="19"/>
      <c r="AB565" s="19">
        <v>4.5</v>
      </c>
      <c r="AC565" s="19">
        <v>2</v>
      </c>
      <c r="AD565" s="19">
        <v>3</v>
      </c>
      <c r="AE565" s="19">
        <v>4</v>
      </c>
      <c r="AF565" s="19">
        <v>1</v>
      </c>
      <c r="AG565" s="19">
        <v>0.5</v>
      </c>
      <c r="AH565" s="19">
        <v>0</v>
      </c>
      <c r="BA565" s="19">
        <v>4</v>
      </c>
      <c r="BB565" s="19">
        <v>6</v>
      </c>
      <c r="BC565" s="19">
        <v>20</v>
      </c>
      <c r="BD565" s="19">
        <v>30</v>
      </c>
      <c r="BE565" s="19">
        <v>0</v>
      </c>
      <c r="BF565" s="19">
        <v>3</v>
      </c>
      <c r="BG565" s="19">
        <v>60</v>
      </c>
      <c r="BH565" s="19">
        <v>12</v>
      </c>
      <c r="BI565" s="19">
        <v>40</v>
      </c>
      <c r="BJ565" s="19">
        <v>4</v>
      </c>
      <c r="BK565" s="19">
        <v>2</v>
      </c>
      <c r="BL565" s="19">
        <v>42</v>
      </c>
      <c r="BM565" s="19">
        <v>0</v>
      </c>
      <c r="BN565" s="19">
        <v>0</v>
      </c>
      <c r="BO565" s="19">
        <v>0</v>
      </c>
      <c r="BP565" s="19">
        <v>0</v>
      </c>
      <c r="BQ565" s="20" t="s">
        <v>170</v>
      </c>
      <c r="BR565" s="19">
        <v>22</v>
      </c>
      <c r="BS565" s="19">
        <v>12</v>
      </c>
      <c r="BT565" s="19">
        <v>2</v>
      </c>
      <c r="BU565" s="19">
        <v>0</v>
      </c>
      <c r="BV565" s="19">
        <v>0.09</v>
      </c>
      <c r="BW565" s="19">
        <v>6.5699999999999995E-2</v>
      </c>
      <c r="BX565" s="19">
        <v>24</v>
      </c>
      <c r="BY565" s="19">
        <v>0</v>
      </c>
      <c r="BZ565" s="20" t="s">
        <v>176</v>
      </c>
      <c r="CA565" s="19"/>
      <c r="CB565" s="19">
        <v>4.5</v>
      </c>
      <c r="CC565" s="19">
        <v>2</v>
      </c>
      <c r="CD565" s="19">
        <v>3</v>
      </c>
      <c r="CE565" s="19">
        <v>4</v>
      </c>
      <c r="CF565" s="19">
        <v>1</v>
      </c>
      <c r="CG565" s="19">
        <v>0.5</v>
      </c>
    </row>
    <row r="566" spans="1:85">
      <c r="A566" s="19">
        <v>5</v>
      </c>
      <c r="B566" s="19">
        <v>5</v>
      </c>
      <c r="C566" s="19">
        <v>14</v>
      </c>
      <c r="D566" s="19">
        <v>25</v>
      </c>
      <c r="E566" s="19">
        <v>0</v>
      </c>
      <c r="F566" s="24">
        <f t="shared" si="44"/>
        <v>20</v>
      </c>
      <c r="G566" s="19">
        <v>60</v>
      </c>
      <c r="H566" s="24">
        <f t="shared" si="46"/>
        <v>15</v>
      </c>
      <c r="I566" s="24">
        <f t="shared" si="47"/>
        <v>5</v>
      </c>
      <c r="J566" s="24">
        <f t="shared" si="48"/>
        <v>75</v>
      </c>
      <c r="K566" s="47" t="str">
        <f t="shared" si="45"/>
        <v>00</v>
      </c>
      <c r="L566" s="19">
        <v>42</v>
      </c>
      <c r="M566" s="19">
        <v>0</v>
      </c>
      <c r="N566" s="19">
        <v>0</v>
      </c>
      <c r="O566" s="19">
        <v>10</v>
      </c>
      <c r="P566" s="19">
        <v>0</v>
      </c>
      <c r="Q566" s="20" t="s">
        <v>170</v>
      </c>
      <c r="R566" s="19">
        <v>22</v>
      </c>
      <c r="S566" s="19">
        <v>12</v>
      </c>
      <c r="T566" s="19">
        <v>2</v>
      </c>
      <c r="U566" s="19">
        <v>0</v>
      </c>
      <c r="V566" s="19">
        <v>4.4999999999999998E-2</v>
      </c>
      <c r="W566" s="19">
        <v>4.1000000000000002E-2</v>
      </c>
      <c r="X566" s="19">
        <v>24</v>
      </c>
      <c r="Y566" s="19">
        <v>0</v>
      </c>
      <c r="Z566" s="20" t="s">
        <v>176</v>
      </c>
      <c r="AA566" s="19"/>
      <c r="AB566" s="19">
        <v>2.8</v>
      </c>
      <c r="AC566" s="19">
        <v>2</v>
      </c>
      <c r="AD566" s="19">
        <v>3</v>
      </c>
      <c r="AE566" s="19">
        <v>4</v>
      </c>
      <c r="AF566" s="19">
        <v>1</v>
      </c>
      <c r="AG566" s="19">
        <v>0.5</v>
      </c>
      <c r="AH566" s="19">
        <v>0</v>
      </c>
      <c r="BA566" s="19">
        <v>5</v>
      </c>
      <c r="BB566" s="19">
        <v>5</v>
      </c>
      <c r="BC566" s="19">
        <v>14</v>
      </c>
      <c r="BD566" s="19">
        <v>25</v>
      </c>
      <c r="BE566" s="19">
        <v>0</v>
      </c>
      <c r="BF566" s="19">
        <v>2</v>
      </c>
      <c r="BG566" s="19">
        <v>60</v>
      </c>
      <c r="BH566" s="19">
        <v>15</v>
      </c>
      <c r="BI566" s="19">
        <v>40</v>
      </c>
      <c r="BJ566" s="19">
        <v>3</v>
      </c>
      <c r="BK566" s="19">
        <v>2</v>
      </c>
      <c r="BL566" s="19">
        <v>42</v>
      </c>
      <c r="BM566" s="19">
        <v>0</v>
      </c>
      <c r="BN566" s="19">
        <v>0</v>
      </c>
      <c r="BO566" s="19">
        <v>10</v>
      </c>
      <c r="BP566" s="19">
        <v>0</v>
      </c>
      <c r="BQ566" s="20" t="s">
        <v>170</v>
      </c>
      <c r="BR566" s="19">
        <v>22</v>
      </c>
      <c r="BS566" s="19">
        <v>12</v>
      </c>
      <c r="BT566" s="19">
        <v>2</v>
      </c>
      <c r="BU566" s="19">
        <v>0</v>
      </c>
      <c r="BV566" s="19">
        <v>4.4999999999999998E-2</v>
      </c>
      <c r="BW566" s="19">
        <v>4.1000000000000002E-2</v>
      </c>
      <c r="BX566" s="19">
        <v>24</v>
      </c>
      <c r="BY566" s="19">
        <v>0</v>
      </c>
      <c r="BZ566" s="20" t="s">
        <v>176</v>
      </c>
      <c r="CA566" s="19"/>
      <c r="CB566" s="19">
        <v>2.8</v>
      </c>
      <c r="CC566" s="19">
        <v>2</v>
      </c>
      <c r="CD566" s="19">
        <v>3</v>
      </c>
      <c r="CE566" s="19">
        <v>4</v>
      </c>
      <c r="CF566" s="19">
        <v>1</v>
      </c>
      <c r="CG566" s="19">
        <v>0.5</v>
      </c>
    </row>
    <row r="567" spans="1:85">
      <c r="A567" s="19">
        <v>6</v>
      </c>
      <c r="B567" s="19">
        <v>4</v>
      </c>
      <c r="C567" s="19">
        <v>8</v>
      </c>
      <c r="D567" s="19">
        <v>20</v>
      </c>
      <c r="E567" s="19">
        <v>0</v>
      </c>
      <c r="F567" s="24">
        <f t="shared" si="44"/>
        <v>10</v>
      </c>
      <c r="G567" s="19">
        <v>75</v>
      </c>
      <c r="H567" s="24">
        <f t="shared" si="46"/>
        <v>12</v>
      </c>
      <c r="I567" s="24">
        <f t="shared" si="47"/>
        <v>5</v>
      </c>
      <c r="J567" s="24">
        <f t="shared" si="48"/>
        <v>50</v>
      </c>
      <c r="K567" s="47" t="str">
        <f t="shared" si="45"/>
        <v>00</v>
      </c>
      <c r="L567" s="19">
        <v>42</v>
      </c>
      <c r="M567" s="19">
        <v>0</v>
      </c>
      <c r="N567" s="19">
        <v>0</v>
      </c>
      <c r="O567" s="19">
        <v>20</v>
      </c>
      <c r="P567" s="19">
        <v>0</v>
      </c>
      <c r="Q567" s="20" t="s">
        <v>170</v>
      </c>
      <c r="R567" s="19">
        <v>22</v>
      </c>
      <c r="S567" s="19">
        <v>0</v>
      </c>
      <c r="T567" s="19">
        <v>2</v>
      </c>
      <c r="U567" s="19">
        <v>0</v>
      </c>
      <c r="V567" s="19">
        <v>3.1E-2</v>
      </c>
      <c r="W567" s="19">
        <v>2.9100000000000001E-2</v>
      </c>
      <c r="X567" s="19">
        <v>24</v>
      </c>
      <c r="Y567" s="19">
        <v>0</v>
      </c>
      <c r="Z567" s="20" t="s">
        <v>176</v>
      </c>
      <c r="AA567" s="19"/>
      <c r="AB567" s="19">
        <v>1.6</v>
      </c>
      <c r="AC567" s="19">
        <v>2</v>
      </c>
      <c r="AD567" s="19">
        <v>3</v>
      </c>
      <c r="AE567" s="19">
        <v>4</v>
      </c>
      <c r="AF567" s="19">
        <v>1</v>
      </c>
      <c r="AG567" s="19">
        <v>0.5</v>
      </c>
      <c r="AH567" s="19">
        <v>0</v>
      </c>
      <c r="BA567" s="19">
        <v>6</v>
      </c>
      <c r="BB567" s="19">
        <v>4</v>
      </c>
      <c r="BC567" s="19">
        <v>8</v>
      </c>
      <c r="BD567" s="19">
        <v>20</v>
      </c>
      <c r="BE567" s="19">
        <v>0</v>
      </c>
      <c r="BF567" s="19">
        <v>1</v>
      </c>
      <c r="BG567" s="19">
        <v>75</v>
      </c>
      <c r="BH567" s="19">
        <v>18</v>
      </c>
      <c r="BI567" s="19">
        <v>40</v>
      </c>
      <c r="BJ567" s="19">
        <v>2</v>
      </c>
      <c r="BK567" s="19">
        <v>2</v>
      </c>
      <c r="BL567" s="19">
        <v>42</v>
      </c>
      <c r="BM567" s="19">
        <v>0</v>
      </c>
      <c r="BN567" s="19">
        <v>0</v>
      </c>
      <c r="BO567" s="19">
        <v>20</v>
      </c>
      <c r="BP567" s="19">
        <v>0</v>
      </c>
      <c r="BQ567" s="20" t="s">
        <v>170</v>
      </c>
      <c r="BR567" s="19">
        <v>22</v>
      </c>
      <c r="BS567" s="19">
        <v>0</v>
      </c>
      <c r="BT567" s="19">
        <v>2</v>
      </c>
      <c r="BU567" s="19">
        <v>0</v>
      </c>
      <c r="BV567" s="19">
        <v>3.1E-2</v>
      </c>
      <c r="BW567" s="19">
        <v>2.9100000000000001E-2</v>
      </c>
      <c r="BX567" s="19">
        <v>24</v>
      </c>
      <c r="BY567" s="19">
        <v>0</v>
      </c>
      <c r="BZ567" s="20" t="s">
        <v>176</v>
      </c>
      <c r="CA567" s="19"/>
      <c r="CB567" s="19">
        <v>1.6</v>
      </c>
      <c r="CC567" s="19">
        <v>2</v>
      </c>
      <c r="CD567" s="19">
        <v>3</v>
      </c>
      <c r="CE567" s="19">
        <v>4</v>
      </c>
      <c r="CF567" s="19">
        <v>1</v>
      </c>
      <c r="CG567" s="19">
        <v>0.5</v>
      </c>
    </row>
    <row r="568" spans="1:85">
      <c r="A568" s="19">
        <v>7</v>
      </c>
      <c r="B568" s="19">
        <v>3</v>
      </c>
      <c r="C568" s="19">
        <v>1</v>
      </c>
      <c r="D568" s="19">
        <v>16</v>
      </c>
      <c r="E568" s="19">
        <v>0</v>
      </c>
      <c r="F568" s="24">
        <f t="shared" si="44"/>
        <v>0</v>
      </c>
      <c r="G568" s="19">
        <v>90</v>
      </c>
      <c r="H568" s="24">
        <f t="shared" si="46"/>
        <v>7</v>
      </c>
      <c r="I568" s="24">
        <f t="shared" si="47"/>
        <v>11</v>
      </c>
      <c r="J568" s="24">
        <f t="shared" si="48"/>
        <v>25</v>
      </c>
      <c r="K568" s="47" t="str">
        <f t="shared" si="45"/>
        <v>00</v>
      </c>
      <c r="L568" s="19">
        <v>63</v>
      </c>
      <c r="M568" s="19">
        <v>0</v>
      </c>
      <c r="N568" s="19">
        <v>7</v>
      </c>
      <c r="O568" s="19">
        <v>10</v>
      </c>
      <c r="P568" s="19">
        <v>2</v>
      </c>
      <c r="Q568" s="20" t="s">
        <v>175</v>
      </c>
      <c r="R568" s="19">
        <v>22</v>
      </c>
      <c r="S568" s="19">
        <v>0</v>
      </c>
      <c r="T568" s="19">
        <v>2</v>
      </c>
      <c r="U568" s="19">
        <v>0</v>
      </c>
      <c r="V568" s="19">
        <v>1.9E-2</v>
      </c>
      <c r="W568" s="19">
        <v>1.9E-2</v>
      </c>
      <c r="X568" s="19">
        <v>24</v>
      </c>
      <c r="Y568" s="19">
        <v>0</v>
      </c>
      <c r="Z568" s="20" t="s">
        <v>176</v>
      </c>
      <c r="AA568" s="19"/>
      <c r="AB568" s="19">
        <v>0.8</v>
      </c>
      <c r="AC568" s="19">
        <v>2</v>
      </c>
      <c r="AD568" s="19">
        <v>3</v>
      </c>
      <c r="AE568" s="19">
        <v>4</v>
      </c>
      <c r="AF568" s="19">
        <v>1</v>
      </c>
      <c r="AG568" s="19">
        <v>0.5</v>
      </c>
      <c r="AH568" s="19">
        <v>0</v>
      </c>
      <c r="BA568" s="19">
        <v>7</v>
      </c>
      <c r="BB568" s="19">
        <v>3</v>
      </c>
      <c r="BC568" s="19">
        <v>1</v>
      </c>
      <c r="BD568" s="19">
        <v>16</v>
      </c>
      <c r="BE568" s="19">
        <v>0</v>
      </c>
      <c r="BF568" s="19">
        <v>0</v>
      </c>
      <c r="BG568" s="19">
        <v>90</v>
      </c>
      <c r="BH568" s="19">
        <v>20</v>
      </c>
      <c r="BI568" s="19">
        <v>90</v>
      </c>
      <c r="BJ568" s="19">
        <v>1</v>
      </c>
      <c r="BK568" s="19">
        <v>2</v>
      </c>
      <c r="BL568" s="19">
        <v>63</v>
      </c>
      <c r="BM568" s="19">
        <v>0</v>
      </c>
      <c r="BN568" s="19">
        <v>7</v>
      </c>
      <c r="BO568" s="19">
        <v>10</v>
      </c>
      <c r="BP568" s="19">
        <v>2</v>
      </c>
      <c r="BQ568" s="20" t="s">
        <v>175</v>
      </c>
      <c r="BR568" s="19">
        <v>22</v>
      </c>
      <c r="BS568" s="19">
        <v>0</v>
      </c>
      <c r="BT568" s="19">
        <v>2</v>
      </c>
      <c r="BU568" s="19">
        <v>0</v>
      </c>
      <c r="BV568" s="19">
        <v>1.9E-2</v>
      </c>
      <c r="BW568" s="19">
        <v>1.9E-2</v>
      </c>
      <c r="BX568" s="19">
        <v>24</v>
      </c>
      <c r="BY568" s="19">
        <v>0</v>
      </c>
      <c r="BZ568" s="20" t="s">
        <v>176</v>
      </c>
      <c r="CA568" s="19"/>
      <c r="CB568" s="19">
        <v>0.8</v>
      </c>
      <c r="CC568" s="19">
        <v>2</v>
      </c>
      <c r="CD568" s="19">
        <v>3</v>
      </c>
      <c r="CE568" s="19">
        <v>4</v>
      </c>
      <c r="CF568" s="19">
        <v>1</v>
      </c>
      <c r="CG568" s="19">
        <v>0.5</v>
      </c>
    </row>
    <row r="569" spans="1:85">
      <c r="A569" s="19">
        <v>8</v>
      </c>
      <c r="B569" s="19">
        <v>2</v>
      </c>
      <c r="C569" s="19">
        <v>1</v>
      </c>
      <c r="D569" s="19">
        <v>16</v>
      </c>
      <c r="E569" s="19">
        <v>0</v>
      </c>
      <c r="F569" s="24">
        <f t="shared" si="44"/>
        <v>0</v>
      </c>
      <c r="G569" s="19">
        <v>90</v>
      </c>
      <c r="H569" s="24">
        <f t="shared" si="46"/>
        <v>7</v>
      </c>
      <c r="I569" s="24">
        <f t="shared" si="47"/>
        <v>11</v>
      </c>
      <c r="J569" s="24">
        <f t="shared" si="48"/>
        <v>25</v>
      </c>
      <c r="K569" s="47" t="str">
        <f t="shared" si="45"/>
        <v>00</v>
      </c>
      <c r="L569" s="19">
        <v>63</v>
      </c>
      <c r="M569" s="19">
        <v>0</v>
      </c>
      <c r="N569" s="19">
        <v>4</v>
      </c>
      <c r="O569" s="19">
        <v>10</v>
      </c>
      <c r="P569" s="19">
        <v>1</v>
      </c>
      <c r="Q569" s="20" t="s">
        <v>175</v>
      </c>
      <c r="R569" s="19">
        <v>22</v>
      </c>
      <c r="S569" s="19">
        <v>0</v>
      </c>
      <c r="T569" s="19">
        <v>2</v>
      </c>
      <c r="U569" s="19">
        <v>0</v>
      </c>
      <c r="V569" s="19">
        <v>8.9999999999999993E-3</v>
      </c>
      <c r="W569" s="19">
        <v>8.9999999999999993E-3</v>
      </c>
      <c r="X569" s="19">
        <v>24</v>
      </c>
      <c r="Y569" s="19">
        <v>0</v>
      </c>
      <c r="Z569" s="20" t="s">
        <v>176</v>
      </c>
      <c r="AA569" s="19"/>
      <c r="AB569" s="19">
        <v>0.63</v>
      </c>
      <c r="AC569" s="19">
        <v>2</v>
      </c>
      <c r="AD569" s="19">
        <v>3</v>
      </c>
      <c r="AE569" s="19">
        <v>4</v>
      </c>
      <c r="AF569" s="19">
        <v>1</v>
      </c>
      <c r="AG569" s="19">
        <v>0.5</v>
      </c>
      <c r="AH569" s="19">
        <v>0</v>
      </c>
      <c r="BA569" s="19">
        <v>8</v>
      </c>
      <c r="BB569" s="19">
        <v>2</v>
      </c>
      <c r="BC569" s="19">
        <v>1</v>
      </c>
      <c r="BD569" s="19">
        <v>16</v>
      </c>
      <c r="BE569" s="19">
        <v>0</v>
      </c>
      <c r="BF569" s="19">
        <v>0</v>
      </c>
      <c r="BG569" s="19">
        <v>90</v>
      </c>
      <c r="BH569" s="19">
        <v>20</v>
      </c>
      <c r="BI569" s="19">
        <v>90</v>
      </c>
      <c r="BJ569" s="19">
        <v>1</v>
      </c>
      <c r="BK569" s="19">
        <v>2</v>
      </c>
      <c r="BL569" s="19">
        <v>63</v>
      </c>
      <c r="BM569" s="19">
        <v>0</v>
      </c>
      <c r="BN569" s="19">
        <v>4</v>
      </c>
      <c r="BO569" s="19">
        <v>10</v>
      </c>
      <c r="BP569" s="19">
        <v>1</v>
      </c>
      <c r="BQ569" s="20" t="s">
        <v>175</v>
      </c>
      <c r="BR569" s="19">
        <v>22</v>
      </c>
      <c r="BS569" s="19">
        <v>0</v>
      </c>
      <c r="BT569" s="19">
        <v>2</v>
      </c>
      <c r="BU569" s="19">
        <v>0</v>
      </c>
      <c r="BV569" s="19">
        <v>8.9999999999999993E-3</v>
      </c>
      <c r="BW569" s="19">
        <v>8.9999999999999993E-3</v>
      </c>
      <c r="BX569" s="19">
        <v>24</v>
      </c>
      <c r="BY569" s="19">
        <v>0</v>
      </c>
      <c r="BZ569" s="20" t="s">
        <v>176</v>
      </c>
      <c r="CA569" s="19"/>
      <c r="CB569" s="19">
        <v>0.63</v>
      </c>
      <c r="CC569" s="19">
        <v>2</v>
      </c>
      <c r="CD569" s="19">
        <v>3</v>
      </c>
      <c r="CE569" s="19">
        <v>4</v>
      </c>
      <c r="CF569" s="19">
        <v>1</v>
      </c>
      <c r="CG569" s="19">
        <v>0.5</v>
      </c>
    </row>
    <row r="570" spans="1:85">
      <c r="A570" s="19">
        <v>9</v>
      </c>
      <c r="B570" s="19">
        <v>1</v>
      </c>
      <c r="C570" s="19">
        <v>1</v>
      </c>
      <c r="D570" s="19">
        <v>16</v>
      </c>
      <c r="E570" s="19">
        <v>0</v>
      </c>
      <c r="F570" s="24">
        <f t="shared" si="44"/>
        <v>0</v>
      </c>
      <c r="G570" s="19">
        <v>90</v>
      </c>
      <c r="H570" s="24">
        <f t="shared" si="46"/>
        <v>7</v>
      </c>
      <c r="I570" s="24">
        <f t="shared" si="47"/>
        <v>11</v>
      </c>
      <c r="J570" s="24">
        <f t="shared" si="48"/>
        <v>25</v>
      </c>
      <c r="K570" s="47" t="str">
        <f t="shared" si="45"/>
        <v>00</v>
      </c>
      <c r="L570" s="19">
        <v>63</v>
      </c>
      <c r="M570" s="19">
        <v>0</v>
      </c>
      <c r="N570" s="19">
        <v>1</v>
      </c>
      <c r="O570" s="19">
        <v>10</v>
      </c>
      <c r="P570" s="19">
        <v>0</v>
      </c>
      <c r="Q570" s="20" t="s">
        <v>175</v>
      </c>
      <c r="R570" s="19">
        <v>22</v>
      </c>
      <c r="S570" s="19">
        <v>0</v>
      </c>
      <c r="T570" s="19">
        <v>2</v>
      </c>
      <c r="U570" s="19">
        <v>0</v>
      </c>
      <c r="V570" s="19">
        <v>3.0000000000000001E-3</v>
      </c>
      <c r="W570" s="19">
        <v>3.0000000000000001E-3</v>
      </c>
      <c r="X570" s="19">
        <v>24</v>
      </c>
      <c r="Y570" s="19">
        <v>0</v>
      </c>
      <c r="Z570" s="20" t="s">
        <v>176</v>
      </c>
      <c r="AA570" s="19"/>
      <c r="AB570" s="19">
        <v>0.5</v>
      </c>
      <c r="AC570" s="19">
        <v>2</v>
      </c>
      <c r="AD570" s="19">
        <v>3</v>
      </c>
      <c r="AE570" s="19">
        <v>4</v>
      </c>
      <c r="AF570" s="19">
        <v>1</v>
      </c>
      <c r="AG570" s="19">
        <v>0.5</v>
      </c>
      <c r="AH570" s="19">
        <v>0</v>
      </c>
      <c r="BA570" s="19">
        <v>9</v>
      </c>
      <c r="BB570" s="19">
        <v>1</v>
      </c>
      <c r="BC570" s="19">
        <v>1</v>
      </c>
      <c r="BD570" s="19">
        <v>16</v>
      </c>
      <c r="BE570" s="19">
        <v>0</v>
      </c>
      <c r="BF570" s="19">
        <v>0</v>
      </c>
      <c r="BG570" s="19">
        <v>90</v>
      </c>
      <c r="BH570" s="19">
        <v>20</v>
      </c>
      <c r="BI570" s="19">
        <v>90</v>
      </c>
      <c r="BJ570" s="19">
        <v>1</v>
      </c>
      <c r="BK570" s="19">
        <v>2</v>
      </c>
      <c r="BL570" s="19">
        <v>63</v>
      </c>
      <c r="BM570" s="19">
        <v>0</v>
      </c>
      <c r="BN570" s="19">
        <v>1</v>
      </c>
      <c r="BO570" s="19">
        <v>10</v>
      </c>
      <c r="BP570" s="19">
        <v>0</v>
      </c>
      <c r="BQ570" s="20" t="s">
        <v>175</v>
      </c>
      <c r="BR570" s="19">
        <v>22</v>
      </c>
      <c r="BS570" s="19">
        <v>0</v>
      </c>
      <c r="BT570" s="19">
        <v>2</v>
      </c>
      <c r="BU570" s="19">
        <v>0</v>
      </c>
      <c r="BV570" s="19">
        <v>3.0000000000000001E-3</v>
      </c>
      <c r="BW570" s="19">
        <v>3.0000000000000001E-3</v>
      </c>
      <c r="BX570" s="19">
        <v>24</v>
      </c>
      <c r="BY570" s="19">
        <v>0</v>
      </c>
      <c r="BZ570" s="20" t="s">
        <v>176</v>
      </c>
      <c r="CA570" s="19"/>
      <c r="CB570" s="19">
        <v>0.5</v>
      </c>
      <c r="CC570" s="19">
        <v>2</v>
      </c>
      <c r="CD570" s="19">
        <v>3</v>
      </c>
      <c r="CE570" s="19">
        <v>4</v>
      </c>
      <c r="CF570" s="19">
        <v>1</v>
      </c>
      <c r="CG570" s="19">
        <v>0.5</v>
      </c>
    </row>
    <row r="571" spans="1:85">
      <c r="A571" s="19"/>
      <c r="B571" s="19"/>
      <c r="C571" s="19"/>
      <c r="D571" s="19"/>
      <c r="E571" s="19"/>
      <c r="F571" s="24" t="str">
        <f t="shared" si="44"/>
        <v/>
      </c>
      <c r="G571" s="19"/>
      <c r="H571" s="24" t="str">
        <f t="shared" si="46"/>
        <v/>
      </c>
      <c r="I571" s="24" t="str">
        <f t="shared" si="47"/>
        <v/>
      </c>
      <c r="J571" s="24" t="str">
        <f t="shared" si="48"/>
        <v/>
      </c>
      <c r="K571" s="47" t="str">
        <f t="shared" si="45"/>
        <v/>
      </c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>
        <v>0</v>
      </c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  <c r="BX571" s="19"/>
      <c r="BY571" s="19"/>
      <c r="BZ571" s="19"/>
      <c r="CA571" s="19"/>
      <c r="CB571" s="19"/>
      <c r="CC571" s="19"/>
      <c r="CD571" s="19"/>
      <c r="CE571" s="19"/>
      <c r="CF571" s="19"/>
      <c r="CG571" s="19"/>
    </row>
    <row r="572" spans="1:85">
      <c r="A572" s="19">
        <v>1</v>
      </c>
      <c r="B572" s="19">
        <v>8</v>
      </c>
      <c r="C572" s="19">
        <v>105</v>
      </c>
      <c r="D572" s="19">
        <v>55</v>
      </c>
      <c r="E572" s="19">
        <v>1000</v>
      </c>
      <c r="F572" s="24">
        <f t="shared" si="44"/>
        <v>125</v>
      </c>
      <c r="G572" s="19">
        <v>71</v>
      </c>
      <c r="H572" s="24">
        <f t="shared" si="46"/>
        <v>15</v>
      </c>
      <c r="I572" s="24">
        <f t="shared" si="47"/>
        <v>4</v>
      </c>
      <c r="J572" s="24">
        <f t="shared" si="48"/>
        <v>80</v>
      </c>
      <c r="K572" s="47" t="str">
        <f t="shared" si="45"/>
        <v>03</v>
      </c>
      <c r="L572" s="19">
        <v>42</v>
      </c>
      <c r="M572" s="19">
        <v>0</v>
      </c>
      <c r="N572" s="19">
        <v>141</v>
      </c>
      <c r="O572" s="19">
        <v>0</v>
      </c>
      <c r="P572" s="19">
        <v>0</v>
      </c>
      <c r="Q572" s="20" t="s">
        <v>170</v>
      </c>
      <c r="R572" s="19">
        <v>22</v>
      </c>
      <c r="S572" s="19">
        <v>15</v>
      </c>
      <c r="T572" s="19">
        <v>2</v>
      </c>
      <c r="U572" s="19">
        <v>0</v>
      </c>
      <c r="V572" s="19">
        <v>0.25800000000000001</v>
      </c>
      <c r="W572" s="19">
        <v>0.5</v>
      </c>
      <c r="X572" s="19">
        <v>24</v>
      </c>
      <c r="Y572" s="19">
        <v>0</v>
      </c>
      <c r="Z572" s="20" t="s">
        <v>176</v>
      </c>
      <c r="AA572" s="19"/>
      <c r="AB572" s="19">
        <v>0</v>
      </c>
      <c r="AC572" s="19">
        <v>2</v>
      </c>
      <c r="AD572" s="19">
        <v>3</v>
      </c>
      <c r="AE572" s="19">
        <v>4</v>
      </c>
      <c r="AF572" s="19">
        <v>1</v>
      </c>
      <c r="AG572" s="19">
        <v>0.63</v>
      </c>
      <c r="AH572" s="19">
        <v>0</v>
      </c>
      <c r="BA572" s="19">
        <v>1</v>
      </c>
      <c r="BB572" s="19">
        <v>8</v>
      </c>
      <c r="BC572" s="19">
        <v>105</v>
      </c>
      <c r="BD572" s="19">
        <v>55</v>
      </c>
      <c r="BE572" s="19">
        <v>1000</v>
      </c>
      <c r="BF572" s="19">
        <v>12.4</v>
      </c>
      <c r="BG572" s="19">
        <v>71</v>
      </c>
      <c r="BH572" s="19">
        <v>9</v>
      </c>
      <c r="BI572" s="19">
        <v>30</v>
      </c>
      <c r="BJ572" s="19">
        <v>5</v>
      </c>
      <c r="BK572" s="19">
        <v>2</v>
      </c>
      <c r="BL572" s="19">
        <v>42</v>
      </c>
      <c r="BM572" s="19">
        <v>0</v>
      </c>
      <c r="BN572" s="19">
        <v>141</v>
      </c>
      <c r="BO572" s="19">
        <v>0</v>
      </c>
      <c r="BP572" s="19">
        <v>0</v>
      </c>
      <c r="BQ572" s="20" t="s">
        <v>170</v>
      </c>
      <c r="BR572" s="19">
        <v>22</v>
      </c>
      <c r="BS572" s="19">
        <v>15</v>
      </c>
      <c r="BT572" s="19">
        <v>2</v>
      </c>
      <c r="BU572" s="19">
        <v>0</v>
      </c>
      <c r="BV572" s="19">
        <v>0.25800000000000001</v>
      </c>
      <c r="BW572" s="19">
        <v>0.5</v>
      </c>
      <c r="BX572" s="19">
        <v>24</v>
      </c>
      <c r="BY572" s="19">
        <v>0</v>
      </c>
      <c r="BZ572" s="20" t="s">
        <v>176</v>
      </c>
      <c r="CA572" s="19"/>
      <c r="CB572" s="19">
        <v>0</v>
      </c>
      <c r="CC572" s="19">
        <v>2</v>
      </c>
      <c r="CD572" s="19">
        <v>3</v>
      </c>
      <c r="CE572" s="19">
        <v>4</v>
      </c>
      <c r="CF572" s="19">
        <v>1</v>
      </c>
      <c r="CG572" s="19">
        <v>0.63</v>
      </c>
    </row>
    <row r="573" spans="1:85">
      <c r="A573" s="19">
        <v>2</v>
      </c>
      <c r="B573" s="19">
        <v>7</v>
      </c>
      <c r="C573" s="19">
        <v>60</v>
      </c>
      <c r="D573" s="19">
        <v>15</v>
      </c>
      <c r="E573" s="19">
        <v>0</v>
      </c>
      <c r="F573" s="24">
        <f t="shared" si="44"/>
        <v>90</v>
      </c>
      <c r="G573" s="19">
        <v>60</v>
      </c>
      <c r="H573" s="24">
        <f t="shared" si="46"/>
        <v>15</v>
      </c>
      <c r="I573" s="24">
        <f t="shared" si="47"/>
        <v>5</v>
      </c>
      <c r="J573" s="24">
        <f t="shared" si="48"/>
        <v>80</v>
      </c>
      <c r="K573" s="47" t="str">
        <f t="shared" si="45"/>
        <v>03</v>
      </c>
      <c r="L573" s="19">
        <v>42</v>
      </c>
      <c r="M573" s="19">
        <v>0</v>
      </c>
      <c r="N573" s="19">
        <v>0</v>
      </c>
      <c r="O573" s="19">
        <v>0</v>
      </c>
      <c r="P573" s="19">
        <v>0</v>
      </c>
      <c r="Q573" s="20" t="s">
        <v>170</v>
      </c>
      <c r="R573" s="19">
        <v>22</v>
      </c>
      <c r="S573" s="19">
        <v>12</v>
      </c>
      <c r="T573" s="19">
        <v>2</v>
      </c>
      <c r="U573" s="19">
        <v>0</v>
      </c>
      <c r="V573" s="19">
        <v>0.2</v>
      </c>
      <c r="W573" s="19">
        <v>0.13800000000000001</v>
      </c>
      <c r="X573" s="19">
        <v>24</v>
      </c>
      <c r="Y573" s="19">
        <v>0</v>
      </c>
      <c r="Z573" s="20" t="s">
        <v>176</v>
      </c>
      <c r="AA573" s="19"/>
      <c r="AB573" s="19">
        <v>0</v>
      </c>
      <c r="AC573" s="19">
        <v>2</v>
      </c>
      <c r="AD573" s="19">
        <v>3</v>
      </c>
      <c r="AE573" s="19">
        <v>4</v>
      </c>
      <c r="AF573" s="19">
        <v>1</v>
      </c>
      <c r="AG573" s="19">
        <v>0.63</v>
      </c>
      <c r="AH573" s="19">
        <v>0</v>
      </c>
      <c r="BA573" s="19">
        <v>2</v>
      </c>
      <c r="BB573" s="19">
        <v>7</v>
      </c>
      <c r="BC573" s="19">
        <v>60</v>
      </c>
      <c r="BD573" s="19">
        <v>15</v>
      </c>
      <c r="BE573" s="19">
        <v>0</v>
      </c>
      <c r="BF573" s="19">
        <v>9</v>
      </c>
      <c r="BG573" s="19">
        <v>60</v>
      </c>
      <c r="BH573" s="19">
        <v>12</v>
      </c>
      <c r="BI573" s="19">
        <v>40</v>
      </c>
      <c r="BJ573" s="19">
        <v>4</v>
      </c>
      <c r="BK573" s="19">
        <v>2</v>
      </c>
      <c r="BL573" s="19">
        <v>42</v>
      </c>
      <c r="BM573" s="19">
        <v>0</v>
      </c>
      <c r="BN573" s="19">
        <v>0</v>
      </c>
      <c r="BO573" s="19">
        <v>0</v>
      </c>
      <c r="BP573" s="19">
        <v>0</v>
      </c>
      <c r="BQ573" s="20" t="s">
        <v>170</v>
      </c>
      <c r="BR573" s="19">
        <v>22</v>
      </c>
      <c r="BS573" s="19">
        <v>12</v>
      </c>
      <c r="BT573" s="19">
        <v>2</v>
      </c>
      <c r="BU573" s="19">
        <v>0</v>
      </c>
      <c r="BV573" s="19">
        <v>0.2</v>
      </c>
      <c r="BW573" s="19">
        <v>0.13800000000000001</v>
      </c>
      <c r="BX573" s="19">
        <v>24</v>
      </c>
      <c r="BY573" s="19">
        <v>0</v>
      </c>
      <c r="BZ573" s="20" t="s">
        <v>176</v>
      </c>
      <c r="CA573" s="19"/>
      <c r="CB573" s="19">
        <v>0</v>
      </c>
      <c r="CC573" s="19">
        <v>2</v>
      </c>
      <c r="CD573" s="19">
        <v>3</v>
      </c>
      <c r="CE573" s="19">
        <v>4</v>
      </c>
      <c r="CF573" s="19">
        <v>1</v>
      </c>
      <c r="CG573" s="19">
        <v>0.63</v>
      </c>
    </row>
    <row r="574" spans="1:85">
      <c r="A574" s="19">
        <v>3</v>
      </c>
      <c r="B574" s="19">
        <v>6</v>
      </c>
      <c r="C574" s="19">
        <v>40</v>
      </c>
      <c r="D574" s="19">
        <v>10</v>
      </c>
      <c r="E574" s="19">
        <v>0</v>
      </c>
      <c r="F574" s="24">
        <f t="shared" si="44"/>
        <v>60</v>
      </c>
      <c r="G574" s="19">
        <v>55</v>
      </c>
      <c r="H574" s="24">
        <f t="shared" si="46"/>
        <v>15</v>
      </c>
      <c r="I574" s="24">
        <f t="shared" si="47"/>
        <v>5</v>
      </c>
      <c r="J574" s="24">
        <f t="shared" si="48"/>
        <v>80</v>
      </c>
      <c r="K574" s="47" t="str">
        <f t="shared" si="45"/>
        <v>03</v>
      </c>
      <c r="L574" s="19">
        <v>42</v>
      </c>
      <c r="M574" s="19">
        <v>0</v>
      </c>
      <c r="N574" s="19">
        <v>0</v>
      </c>
      <c r="O574" s="19">
        <v>0</v>
      </c>
      <c r="P574" s="19">
        <v>0</v>
      </c>
      <c r="Q574" s="20" t="s">
        <v>170</v>
      </c>
      <c r="R574" s="19">
        <v>22</v>
      </c>
      <c r="S574" s="19">
        <v>12</v>
      </c>
      <c r="T574" s="19">
        <v>2</v>
      </c>
      <c r="U574" s="19">
        <v>0</v>
      </c>
      <c r="V574" s="19">
        <v>0.14399999999999999</v>
      </c>
      <c r="W574" s="19">
        <v>9.9400000000000002E-2</v>
      </c>
      <c r="X574" s="19">
        <v>24</v>
      </c>
      <c r="Y574" s="19">
        <v>0</v>
      </c>
      <c r="Z574" s="20" t="s">
        <v>176</v>
      </c>
      <c r="AA574" s="19"/>
      <c r="AB574" s="19">
        <v>0</v>
      </c>
      <c r="AC574" s="19">
        <v>2</v>
      </c>
      <c r="AD574" s="19">
        <v>3</v>
      </c>
      <c r="AE574" s="19">
        <v>4</v>
      </c>
      <c r="AF574" s="19">
        <v>1</v>
      </c>
      <c r="AG574" s="19">
        <v>0.63</v>
      </c>
      <c r="AH574" s="19">
        <v>0</v>
      </c>
      <c r="BA574" s="19">
        <v>3</v>
      </c>
      <c r="BB574" s="19">
        <v>6</v>
      </c>
      <c r="BC574" s="19">
        <v>40</v>
      </c>
      <c r="BD574" s="19">
        <v>10</v>
      </c>
      <c r="BE574" s="19">
        <v>0</v>
      </c>
      <c r="BF574" s="19">
        <v>6</v>
      </c>
      <c r="BG574" s="19">
        <v>55</v>
      </c>
      <c r="BH574" s="19">
        <v>12</v>
      </c>
      <c r="BI574" s="19">
        <v>40</v>
      </c>
      <c r="BJ574" s="19">
        <v>4</v>
      </c>
      <c r="BK574" s="19">
        <v>2</v>
      </c>
      <c r="BL574" s="19">
        <v>42</v>
      </c>
      <c r="BM574" s="19">
        <v>0</v>
      </c>
      <c r="BN574" s="19">
        <v>0</v>
      </c>
      <c r="BO574" s="19">
        <v>0</v>
      </c>
      <c r="BP574" s="19">
        <v>0</v>
      </c>
      <c r="BQ574" s="20" t="s">
        <v>170</v>
      </c>
      <c r="BR574" s="19">
        <v>22</v>
      </c>
      <c r="BS574" s="19">
        <v>12</v>
      </c>
      <c r="BT574" s="19">
        <v>2</v>
      </c>
      <c r="BU574" s="19">
        <v>0</v>
      </c>
      <c r="BV574" s="19">
        <v>0.14399999999999999</v>
      </c>
      <c r="BW574" s="19">
        <v>9.9400000000000002E-2</v>
      </c>
      <c r="BX574" s="19">
        <v>24</v>
      </c>
      <c r="BY574" s="19">
        <v>0</v>
      </c>
      <c r="BZ574" s="20" t="s">
        <v>176</v>
      </c>
      <c r="CA574" s="19"/>
      <c r="CB574" s="19">
        <v>0</v>
      </c>
      <c r="CC574" s="19">
        <v>2</v>
      </c>
      <c r="CD574" s="19">
        <v>3</v>
      </c>
      <c r="CE574" s="19">
        <v>4</v>
      </c>
      <c r="CF574" s="19">
        <v>1</v>
      </c>
      <c r="CG574" s="19">
        <v>0.63</v>
      </c>
    </row>
    <row r="575" spans="1:85">
      <c r="A575" s="19">
        <v>4</v>
      </c>
      <c r="B575" s="19">
        <v>5</v>
      </c>
      <c r="C575" s="19">
        <v>20</v>
      </c>
      <c r="D575" s="19">
        <v>30</v>
      </c>
      <c r="E575" s="19">
        <v>0</v>
      </c>
      <c r="F575" s="24">
        <f t="shared" si="44"/>
        <v>30</v>
      </c>
      <c r="G575" s="19">
        <v>60</v>
      </c>
      <c r="H575" s="24">
        <f t="shared" si="46"/>
        <v>15</v>
      </c>
      <c r="I575" s="24">
        <f t="shared" si="47"/>
        <v>5</v>
      </c>
      <c r="J575" s="24">
        <f t="shared" si="48"/>
        <v>80</v>
      </c>
      <c r="K575" s="47" t="str">
        <f t="shared" si="45"/>
        <v>03</v>
      </c>
      <c r="L575" s="19">
        <v>42</v>
      </c>
      <c r="M575" s="19">
        <v>0</v>
      </c>
      <c r="N575" s="19">
        <v>0</v>
      </c>
      <c r="O575" s="19">
        <v>0</v>
      </c>
      <c r="P575" s="19">
        <v>0</v>
      </c>
      <c r="Q575" s="20" t="s">
        <v>170</v>
      </c>
      <c r="R575" s="19">
        <v>22</v>
      </c>
      <c r="S575" s="19">
        <v>12</v>
      </c>
      <c r="T575" s="19">
        <v>2</v>
      </c>
      <c r="U575" s="19">
        <v>0</v>
      </c>
      <c r="V575" s="19">
        <v>8.7999999999999995E-2</v>
      </c>
      <c r="W575" s="19">
        <v>6.4199999999999993E-2</v>
      </c>
      <c r="X575" s="19">
        <v>24</v>
      </c>
      <c r="Y575" s="19">
        <v>0</v>
      </c>
      <c r="Z575" s="20" t="s">
        <v>176</v>
      </c>
      <c r="AA575" s="19"/>
      <c r="AB575" s="19">
        <v>4.5</v>
      </c>
      <c r="AC575" s="19">
        <v>2</v>
      </c>
      <c r="AD575" s="19">
        <v>3</v>
      </c>
      <c r="AE575" s="19">
        <v>4</v>
      </c>
      <c r="AF575" s="19">
        <v>1</v>
      </c>
      <c r="AG575" s="19">
        <v>0.63</v>
      </c>
      <c r="AH575" s="19">
        <v>0</v>
      </c>
      <c r="BA575" s="19">
        <v>4</v>
      </c>
      <c r="BB575" s="19">
        <v>5</v>
      </c>
      <c r="BC575" s="19">
        <v>20</v>
      </c>
      <c r="BD575" s="19">
        <v>30</v>
      </c>
      <c r="BE575" s="19">
        <v>0</v>
      </c>
      <c r="BF575" s="19">
        <v>3</v>
      </c>
      <c r="BG575" s="19">
        <v>60</v>
      </c>
      <c r="BH575" s="19">
        <v>12</v>
      </c>
      <c r="BI575" s="19">
        <v>40</v>
      </c>
      <c r="BJ575" s="19">
        <v>4</v>
      </c>
      <c r="BK575" s="19">
        <v>2</v>
      </c>
      <c r="BL575" s="19">
        <v>42</v>
      </c>
      <c r="BM575" s="19">
        <v>0</v>
      </c>
      <c r="BN575" s="19">
        <v>0</v>
      </c>
      <c r="BO575" s="19">
        <v>0</v>
      </c>
      <c r="BP575" s="19">
        <v>0</v>
      </c>
      <c r="BQ575" s="20" t="s">
        <v>170</v>
      </c>
      <c r="BR575" s="19">
        <v>22</v>
      </c>
      <c r="BS575" s="19">
        <v>12</v>
      </c>
      <c r="BT575" s="19">
        <v>2</v>
      </c>
      <c r="BU575" s="19">
        <v>0</v>
      </c>
      <c r="BV575" s="19">
        <v>8.7999999999999995E-2</v>
      </c>
      <c r="BW575" s="19">
        <v>6.4199999999999993E-2</v>
      </c>
      <c r="BX575" s="19">
        <v>24</v>
      </c>
      <c r="BY575" s="19">
        <v>0</v>
      </c>
      <c r="BZ575" s="20" t="s">
        <v>176</v>
      </c>
      <c r="CA575" s="19"/>
      <c r="CB575" s="19">
        <v>4.5</v>
      </c>
      <c r="CC575" s="19">
        <v>2</v>
      </c>
      <c r="CD575" s="19">
        <v>3</v>
      </c>
      <c r="CE575" s="19">
        <v>4</v>
      </c>
      <c r="CF575" s="19">
        <v>1</v>
      </c>
      <c r="CG575" s="19">
        <v>0.63</v>
      </c>
    </row>
    <row r="576" spans="1:85">
      <c r="A576" s="19">
        <v>5</v>
      </c>
      <c r="B576" s="19">
        <v>4</v>
      </c>
      <c r="C576" s="19">
        <v>14</v>
      </c>
      <c r="D576" s="19">
        <v>25</v>
      </c>
      <c r="E576" s="19">
        <v>0</v>
      </c>
      <c r="F576" s="24">
        <f t="shared" si="44"/>
        <v>20</v>
      </c>
      <c r="G576" s="19">
        <v>60</v>
      </c>
      <c r="H576" s="24">
        <f t="shared" si="46"/>
        <v>15</v>
      </c>
      <c r="I576" s="24">
        <f t="shared" si="47"/>
        <v>5</v>
      </c>
      <c r="J576" s="24">
        <f t="shared" si="48"/>
        <v>75</v>
      </c>
      <c r="K576" s="47" t="str">
        <f t="shared" si="45"/>
        <v>00</v>
      </c>
      <c r="L576" s="19">
        <v>42</v>
      </c>
      <c r="M576" s="19">
        <v>0</v>
      </c>
      <c r="N576" s="19">
        <v>0</v>
      </c>
      <c r="O576" s="19">
        <v>10</v>
      </c>
      <c r="P576" s="19">
        <v>0</v>
      </c>
      <c r="Q576" s="20" t="s">
        <v>170</v>
      </c>
      <c r="R576" s="19">
        <v>22</v>
      </c>
      <c r="S576" s="19">
        <v>12</v>
      </c>
      <c r="T576" s="19">
        <v>2</v>
      </c>
      <c r="U576" s="19">
        <v>0</v>
      </c>
      <c r="V576" s="19">
        <v>4.2999999999999997E-2</v>
      </c>
      <c r="W576" s="19">
        <v>3.9100000000000003E-2</v>
      </c>
      <c r="X576" s="19">
        <v>24</v>
      </c>
      <c r="Y576" s="19">
        <v>0</v>
      </c>
      <c r="Z576" s="20" t="s">
        <v>176</v>
      </c>
      <c r="AA576" s="19"/>
      <c r="AB576" s="19">
        <v>2.8</v>
      </c>
      <c r="AC576" s="19">
        <v>2</v>
      </c>
      <c r="AD576" s="19">
        <v>3</v>
      </c>
      <c r="AE576" s="19">
        <v>4</v>
      </c>
      <c r="AF576" s="19">
        <v>1</v>
      </c>
      <c r="AG576" s="19">
        <v>0.63</v>
      </c>
      <c r="AH576" s="19">
        <v>0</v>
      </c>
      <c r="BA576" s="19">
        <v>5</v>
      </c>
      <c r="BB576" s="19">
        <v>4</v>
      </c>
      <c r="BC576" s="19">
        <v>14</v>
      </c>
      <c r="BD576" s="19">
        <v>25</v>
      </c>
      <c r="BE576" s="19">
        <v>0</v>
      </c>
      <c r="BF576" s="19">
        <v>2</v>
      </c>
      <c r="BG576" s="19">
        <v>60</v>
      </c>
      <c r="BH576" s="19">
        <v>15</v>
      </c>
      <c r="BI576" s="19">
        <v>40</v>
      </c>
      <c r="BJ576" s="19">
        <v>3</v>
      </c>
      <c r="BK576" s="19">
        <v>2</v>
      </c>
      <c r="BL576" s="19">
        <v>42</v>
      </c>
      <c r="BM576" s="19">
        <v>0</v>
      </c>
      <c r="BN576" s="19">
        <v>0</v>
      </c>
      <c r="BO576" s="19">
        <v>10</v>
      </c>
      <c r="BP576" s="19">
        <v>0</v>
      </c>
      <c r="BQ576" s="20" t="s">
        <v>170</v>
      </c>
      <c r="BR576" s="19">
        <v>22</v>
      </c>
      <c r="BS576" s="19">
        <v>12</v>
      </c>
      <c r="BT576" s="19">
        <v>2</v>
      </c>
      <c r="BU576" s="19">
        <v>0</v>
      </c>
      <c r="BV576" s="19">
        <v>4.2999999999999997E-2</v>
      </c>
      <c r="BW576" s="19">
        <v>3.9100000000000003E-2</v>
      </c>
      <c r="BX576" s="19">
        <v>24</v>
      </c>
      <c r="BY576" s="19">
        <v>0</v>
      </c>
      <c r="BZ576" s="20" t="s">
        <v>176</v>
      </c>
      <c r="CA576" s="19"/>
      <c r="CB576" s="19">
        <v>2.8</v>
      </c>
      <c r="CC576" s="19">
        <v>2</v>
      </c>
      <c r="CD576" s="19">
        <v>3</v>
      </c>
      <c r="CE576" s="19">
        <v>4</v>
      </c>
      <c r="CF576" s="19">
        <v>1</v>
      </c>
      <c r="CG576" s="19">
        <v>0.63</v>
      </c>
    </row>
    <row r="577" spans="1:85">
      <c r="A577" s="19">
        <v>6</v>
      </c>
      <c r="B577" s="19">
        <v>3</v>
      </c>
      <c r="C577" s="19">
        <v>8</v>
      </c>
      <c r="D577" s="19">
        <v>20</v>
      </c>
      <c r="E577" s="19">
        <v>0</v>
      </c>
      <c r="F577" s="24">
        <f t="shared" si="44"/>
        <v>10</v>
      </c>
      <c r="G577" s="19">
        <v>75</v>
      </c>
      <c r="H577" s="24">
        <f t="shared" si="46"/>
        <v>12</v>
      </c>
      <c r="I577" s="24">
        <f t="shared" si="47"/>
        <v>5</v>
      </c>
      <c r="J577" s="24">
        <f t="shared" si="48"/>
        <v>50</v>
      </c>
      <c r="K577" s="47" t="str">
        <f t="shared" si="45"/>
        <v>00</v>
      </c>
      <c r="L577" s="19">
        <v>42</v>
      </c>
      <c r="M577" s="19">
        <v>0</v>
      </c>
      <c r="N577" s="19">
        <v>0</v>
      </c>
      <c r="O577" s="19">
        <v>20</v>
      </c>
      <c r="P577" s="19">
        <v>0</v>
      </c>
      <c r="Q577" s="20" t="s">
        <v>170</v>
      </c>
      <c r="R577" s="19">
        <v>22</v>
      </c>
      <c r="S577" s="19">
        <v>0</v>
      </c>
      <c r="T577" s="19">
        <v>2</v>
      </c>
      <c r="U577" s="19">
        <v>0</v>
      </c>
      <c r="V577" s="19">
        <v>2.9000000000000001E-2</v>
      </c>
      <c r="W577" s="19">
        <v>2.7300000000000001E-2</v>
      </c>
      <c r="X577" s="19">
        <v>24</v>
      </c>
      <c r="Y577" s="19">
        <v>0</v>
      </c>
      <c r="Z577" s="20" t="s">
        <v>176</v>
      </c>
      <c r="AA577" s="19"/>
      <c r="AB577" s="19">
        <v>1.6</v>
      </c>
      <c r="AC577" s="19">
        <v>2</v>
      </c>
      <c r="AD577" s="19">
        <v>3</v>
      </c>
      <c r="AE577" s="19">
        <v>4</v>
      </c>
      <c r="AF577" s="19">
        <v>1</v>
      </c>
      <c r="AG577" s="20">
        <v>0.63</v>
      </c>
      <c r="AH577" s="19">
        <v>0</v>
      </c>
      <c r="BA577" s="19">
        <v>6</v>
      </c>
      <c r="BB577" s="19">
        <v>3</v>
      </c>
      <c r="BC577" s="19">
        <v>8</v>
      </c>
      <c r="BD577" s="19">
        <v>20</v>
      </c>
      <c r="BE577" s="19">
        <v>0</v>
      </c>
      <c r="BF577" s="19">
        <v>1</v>
      </c>
      <c r="BG577" s="19">
        <v>75</v>
      </c>
      <c r="BH577" s="19">
        <v>18</v>
      </c>
      <c r="BI577" s="19">
        <v>40</v>
      </c>
      <c r="BJ577" s="19">
        <v>2</v>
      </c>
      <c r="BK577" s="19">
        <v>2</v>
      </c>
      <c r="BL577" s="19">
        <v>42</v>
      </c>
      <c r="BM577" s="19">
        <v>0</v>
      </c>
      <c r="BN577" s="19">
        <v>0</v>
      </c>
      <c r="BO577" s="19">
        <v>20</v>
      </c>
      <c r="BP577" s="19">
        <v>0</v>
      </c>
      <c r="BQ577" s="20" t="s">
        <v>170</v>
      </c>
      <c r="BR577" s="19">
        <v>22</v>
      </c>
      <c r="BS577" s="19">
        <v>0</v>
      </c>
      <c r="BT577" s="19">
        <v>2</v>
      </c>
      <c r="BU577" s="19">
        <v>0</v>
      </c>
      <c r="BV577" s="19">
        <v>2.9000000000000001E-2</v>
      </c>
      <c r="BW577" s="19">
        <v>2.7300000000000001E-2</v>
      </c>
      <c r="BX577" s="19">
        <v>24</v>
      </c>
      <c r="BY577" s="19">
        <v>0</v>
      </c>
      <c r="BZ577" s="20" t="s">
        <v>176</v>
      </c>
      <c r="CA577" s="19"/>
      <c r="CB577" s="19">
        <v>1.6</v>
      </c>
      <c r="CC577" s="19">
        <v>2</v>
      </c>
      <c r="CD577" s="19">
        <v>3</v>
      </c>
      <c r="CE577" s="19">
        <v>4</v>
      </c>
      <c r="CF577" s="19">
        <v>1</v>
      </c>
      <c r="CG577" s="20">
        <v>0.63</v>
      </c>
    </row>
    <row r="578" spans="1:85">
      <c r="A578" s="19">
        <v>7</v>
      </c>
      <c r="B578" s="19">
        <v>2</v>
      </c>
      <c r="C578" s="19">
        <v>1</v>
      </c>
      <c r="D578" s="19">
        <v>16</v>
      </c>
      <c r="E578" s="19">
        <v>0</v>
      </c>
      <c r="F578" s="24">
        <f t="shared" ref="F578:F641" si="49">IF(BF578="","",IF(OR(ROUND(MOD(BF578,1),1)=0.2,ROUND(MOD(BF578,1),1)=0.4,ROUND(MOD(BF578,1),1)=0.7),BF578+0.1,IF(OR(ROUND(MOD(BF578,1),1)=0.1,ROUND(MOD(BF578,1),1)=0.6,ROUND(MOD(BF578,1),1)=0.9),BF578-0.1,BF578))*10)</f>
        <v>0</v>
      </c>
      <c r="G578" s="19">
        <v>90</v>
      </c>
      <c r="H578" s="24">
        <f t="shared" si="46"/>
        <v>7</v>
      </c>
      <c r="I578" s="24">
        <f t="shared" si="47"/>
        <v>11</v>
      </c>
      <c r="J578" s="24">
        <f t="shared" si="48"/>
        <v>25</v>
      </c>
      <c r="K578" s="47" t="str">
        <f t="shared" si="45"/>
        <v>00</v>
      </c>
      <c r="L578" s="19">
        <v>63</v>
      </c>
      <c r="M578" s="19">
        <v>0</v>
      </c>
      <c r="N578" s="19">
        <v>7</v>
      </c>
      <c r="O578" s="19">
        <v>10</v>
      </c>
      <c r="P578" s="19">
        <v>2</v>
      </c>
      <c r="Q578" s="20" t="s">
        <v>175</v>
      </c>
      <c r="R578" s="19">
        <v>22</v>
      </c>
      <c r="S578" s="19">
        <v>0</v>
      </c>
      <c r="T578" s="19">
        <v>2</v>
      </c>
      <c r="U578" s="19">
        <v>0</v>
      </c>
      <c r="V578" s="19">
        <v>1.7000000000000001E-2</v>
      </c>
      <c r="W578" s="19">
        <v>1.7000000000000001E-2</v>
      </c>
      <c r="X578" s="19">
        <v>24</v>
      </c>
      <c r="Y578" s="19">
        <v>0</v>
      </c>
      <c r="Z578" s="20" t="s">
        <v>176</v>
      </c>
      <c r="AA578" s="19"/>
      <c r="AB578" s="19">
        <v>0.8</v>
      </c>
      <c r="AC578" s="19">
        <v>2</v>
      </c>
      <c r="AD578" s="19">
        <v>3</v>
      </c>
      <c r="AE578" s="19">
        <v>4</v>
      </c>
      <c r="AF578" s="19">
        <v>1</v>
      </c>
      <c r="AG578" s="19">
        <v>0.63</v>
      </c>
      <c r="AH578" s="19">
        <v>0</v>
      </c>
      <c r="BA578" s="19">
        <v>7</v>
      </c>
      <c r="BB578" s="19">
        <v>2</v>
      </c>
      <c r="BC578" s="19">
        <v>1</v>
      </c>
      <c r="BD578" s="19">
        <v>16</v>
      </c>
      <c r="BE578" s="19">
        <v>0</v>
      </c>
      <c r="BF578" s="19">
        <v>0</v>
      </c>
      <c r="BG578" s="19">
        <v>90</v>
      </c>
      <c r="BH578" s="19">
        <v>20</v>
      </c>
      <c r="BI578" s="19">
        <v>90</v>
      </c>
      <c r="BJ578" s="19">
        <v>1</v>
      </c>
      <c r="BK578" s="19">
        <v>2</v>
      </c>
      <c r="BL578" s="19">
        <v>63</v>
      </c>
      <c r="BM578" s="19">
        <v>0</v>
      </c>
      <c r="BN578" s="19">
        <v>7</v>
      </c>
      <c r="BO578" s="19">
        <v>10</v>
      </c>
      <c r="BP578" s="19">
        <v>2</v>
      </c>
      <c r="BQ578" s="20" t="s">
        <v>175</v>
      </c>
      <c r="BR578" s="19">
        <v>22</v>
      </c>
      <c r="BS578" s="19">
        <v>0</v>
      </c>
      <c r="BT578" s="19">
        <v>2</v>
      </c>
      <c r="BU578" s="19">
        <v>0</v>
      </c>
      <c r="BV578" s="19">
        <v>1.7000000000000001E-2</v>
      </c>
      <c r="BW578" s="19">
        <v>1.7000000000000001E-2</v>
      </c>
      <c r="BX578" s="19">
        <v>24</v>
      </c>
      <c r="BY578" s="19">
        <v>0</v>
      </c>
      <c r="BZ578" s="20" t="s">
        <v>176</v>
      </c>
      <c r="CA578" s="19"/>
      <c r="CB578" s="19">
        <v>0.8</v>
      </c>
      <c r="CC578" s="19">
        <v>2</v>
      </c>
      <c r="CD578" s="19">
        <v>3</v>
      </c>
      <c r="CE578" s="19">
        <v>4</v>
      </c>
      <c r="CF578" s="19">
        <v>1</v>
      </c>
      <c r="CG578" s="19">
        <v>0.63</v>
      </c>
    </row>
    <row r="579" spans="1:85">
      <c r="A579" s="19">
        <v>8</v>
      </c>
      <c r="B579" s="19">
        <v>1</v>
      </c>
      <c r="C579" s="19">
        <v>1</v>
      </c>
      <c r="D579" s="19">
        <v>16</v>
      </c>
      <c r="E579" s="19">
        <v>0</v>
      </c>
      <c r="F579" s="24">
        <f t="shared" si="49"/>
        <v>0</v>
      </c>
      <c r="G579" s="19">
        <v>90</v>
      </c>
      <c r="H579" s="24">
        <f t="shared" si="46"/>
        <v>7</v>
      </c>
      <c r="I579" s="24">
        <f t="shared" si="47"/>
        <v>11</v>
      </c>
      <c r="J579" s="24">
        <f t="shared" si="48"/>
        <v>25</v>
      </c>
      <c r="K579" s="47" t="str">
        <f t="shared" si="45"/>
        <v>00</v>
      </c>
      <c r="L579" s="19">
        <v>63</v>
      </c>
      <c r="M579" s="19">
        <v>0</v>
      </c>
      <c r="N579" s="19">
        <v>4</v>
      </c>
      <c r="O579" s="19">
        <v>10</v>
      </c>
      <c r="P579" s="19">
        <v>1</v>
      </c>
      <c r="Q579" s="20" t="s">
        <v>175</v>
      </c>
      <c r="R579" s="19">
        <v>22</v>
      </c>
      <c r="S579" s="19">
        <v>0</v>
      </c>
      <c r="T579" s="19">
        <v>2</v>
      </c>
      <c r="U579" s="19">
        <v>0</v>
      </c>
      <c r="V579" s="19">
        <v>8.9999999999999993E-3</v>
      </c>
      <c r="W579" s="19">
        <v>8.9999999999999993E-3</v>
      </c>
      <c r="X579" s="19">
        <v>24</v>
      </c>
      <c r="Y579" s="19">
        <v>0</v>
      </c>
      <c r="Z579" s="20" t="s">
        <v>176</v>
      </c>
      <c r="AA579" s="19"/>
      <c r="AB579" s="19">
        <v>0.63</v>
      </c>
      <c r="AC579" s="19">
        <v>2</v>
      </c>
      <c r="AD579" s="19">
        <v>3</v>
      </c>
      <c r="AE579" s="19">
        <v>4</v>
      </c>
      <c r="AF579" s="19">
        <v>1</v>
      </c>
      <c r="AG579" s="19">
        <v>0.63</v>
      </c>
      <c r="AH579" s="19">
        <v>0</v>
      </c>
      <c r="BA579" s="19">
        <v>8</v>
      </c>
      <c r="BB579" s="19">
        <v>1</v>
      </c>
      <c r="BC579" s="19">
        <v>1</v>
      </c>
      <c r="BD579" s="19">
        <v>16</v>
      </c>
      <c r="BE579" s="19">
        <v>0</v>
      </c>
      <c r="BF579" s="19">
        <v>0</v>
      </c>
      <c r="BG579" s="19">
        <v>90</v>
      </c>
      <c r="BH579" s="19">
        <v>20</v>
      </c>
      <c r="BI579" s="19">
        <v>90</v>
      </c>
      <c r="BJ579" s="19">
        <v>1</v>
      </c>
      <c r="BK579" s="19">
        <v>2</v>
      </c>
      <c r="BL579" s="19">
        <v>63</v>
      </c>
      <c r="BM579" s="19">
        <v>0</v>
      </c>
      <c r="BN579" s="19">
        <v>4</v>
      </c>
      <c r="BO579" s="19">
        <v>10</v>
      </c>
      <c r="BP579" s="19">
        <v>1</v>
      </c>
      <c r="BQ579" s="20" t="s">
        <v>175</v>
      </c>
      <c r="BR579" s="19">
        <v>22</v>
      </c>
      <c r="BS579" s="19">
        <v>0</v>
      </c>
      <c r="BT579" s="19">
        <v>2</v>
      </c>
      <c r="BU579" s="19">
        <v>0</v>
      </c>
      <c r="BV579" s="19">
        <v>8.9999999999999993E-3</v>
      </c>
      <c r="BW579" s="19">
        <v>8.9999999999999993E-3</v>
      </c>
      <c r="BX579" s="19">
        <v>24</v>
      </c>
      <c r="BY579" s="19">
        <v>0</v>
      </c>
      <c r="BZ579" s="20" t="s">
        <v>176</v>
      </c>
      <c r="CA579" s="19"/>
      <c r="CB579" s="19">
        <v>0.63</v>
      </c>
      <c r="CC579" s="19">
        <v>2</v>
      </c>
      <c r="CD579" s="19">
        <v>3</v>
      </c>
      <c r="CE579" s="19">
        <v>4</v>
      </c>
      <c r="CF579" s="19">
        <v>1</v>
      </c>
      <c r="CG579" s="19">
        <v>0.63</v>
      </c>
    </row>
    <row r="580" spans="1:85">
      <c r="A580" s="19"/>
      <c r="B580" s="19"/>
      <c r="C580" s="19"/>
      <c r="D580" s="19"/>
      <c r="E580" s="19"/>
      <c r="F580" s="24" t="str">
        <f t="shared" si="49"/>
        <v/>
      </c>
      <c r="G580" s="19"/>
      <c r="H580" s="24" t="str">
        <f t="shared" si="46"/>
        <v/>
      </c>
      <c r="I580" s="24" t="str">
        <f t="shared" si="47"/>
        <v/>
      </c>
      <c r="J580" s="24" t="str">
        <f t="shared" si="48"/>
        <v/>
      </c>
      <c r="K580" s="47" t="str">
        <f t="shared" ref="K580:K643" si="50">TEXT(IF(W580=0,"",IF(BK580&gt;=10,LEFT(BK580,1),0)&amp;IF(V580&gt;=0.06,3,0)),"00")</f>
        <v/>
      </c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>
        <v>0</v>
      </c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  <c r="BX580" s="19"/>
      <c r="BY580" s="19"/>
      <c r="BZ580" s="19"/>
      <c r="CA580" s="19"/>
      <c r="CB580" s="19"/>
      <c r="CC580" s="19"/>
      <c r="CD580" s="19"/>
      <c r="CE580" s="19"/>
      <c r="CF580" s="19"/>
      <c r="CG580" s="19"/>
    </row>
    <row r="581" spans="1:85">
      <c r="A581" s="19">
        <v>1</v>
      </c>
      <c r="B581" s="19">
        <v>7</v>
      </c>
      <c r="C581" s="19">
        <v>105</v>
      </c>
      <c r="D581" s="19">
        <v>55</v>
      </c>
      <c r="E581" s="19">
        <v>1000</v>
      </c>
      <c r="F581" s="24">
        <f t="shared" si="49"/>
        <v>125</v>
      </c>
      <c r="G581" s="19">
        <v>71</v>
      </c>
      <c r="H581" s="24">
        <f t="shared" si="46"/>
        <v>15</v>
      </c>
      <c r="I581" s="24">
        <f t="shared" si="47"/>
        <v>4</v>
      </c>
      <c r="J581" s="24">
        <f t="shared" si="48"/>
        <v>80</v>
      </c>
      <c r="K581" s="47" t="str">
        <f t="shared" si="50"/>
        <v>03</v>
      </c>
      <c r="L581" s="19">
        <v>42</v>
      </c>
      <c r="M581" s="19">
        <v>0</v>
      </c>
      <c r="N581" s="19">
        <v>141</v>
      </c>
      <c r="O581" s="19">
        <v>0</v>
      </c>
      <c r="P581" s="19">
        <v>0</v>
      </c>
      <c r="Q581" s="20" t="s">
        <v>170</v>
      </c>
      <c r="R581" s="19">
        <v>22</v>
      </c>
      <c r="S581" s="19">
        <v>15</v>
      </c>
      <c r="T581" s="19">
        <v>2</v>
      </c>
      <c r="U581" s="19">
        <v>0</v>
      </c>
      <c r="V581" s="19">
        <v>0.25600000000000001</v>
      </c>
      <c r="W581" s="19">
        <v>0.5</v>
      </c>
      <c r="X581" s="19">
        <v>24</v>
      </c>
      <c r="Y581" s="19">
        <v>0</v>
      </c>
      <c r="Z581" s="20" t="s">
        <v>176</v>
      </c>
      <c r="AA581" s="19"/>
      <c r="AB581" s="19">
        <v>0</v>
      </c>
      <c r="AC581" s="19">
        <v>2</v>
      </c>
      <c r="AD581" s="19">
        <v>3</v>
      </c>
      <c r="AE581" s="19">
        <v>4</v>
      </c>
      <c r="AF581" s="19">
        <v>1</v>
      </c>
      <c r="AG581" s="19">
        <v>0.8</v>
      </c>
      <c r="AH581" s="19">
        <v>0</v>
      </c>
      <c r="BA581" s="19">
        <v>1</v>
      </c>
      <c r="BB581" s="19">
        <v>7</v>
      </c>
      <c r="BC581" s="19">
        <v>105</v>
      </c>
      <c r="BD581" s="19">
        <v>55</v>
      </c>
      <c r="BE581" s="19">
        <v>1000</v>
      </c>
      <c r="BF581" s="19">
        <v>12.4</v>
      </c>
      <c r="BG581" s="19">
        <v>71</v>
      </c>
      <c r="BH581" s="19">
        <v>9</v>
      </c>
      <c r="BI581" s="19">
        <v>30</v>
      </c>
      <c r="BJ581" s="19">
        <v>5</v>
      </c>
      <c r="BK581" s="19">
        <v>2</v>
      </c>
      <c r="BL581" s="19">
        <v>42</v>
      </c>
      <c r="BM581" s="19">
        <v>0</v>
      </c>
      <c r="BN581" s="19">
        <v>141</v>
      </c>
      <c r="BO581" s="19">
        <v>0</v>
      </c>
      <c r="BP581" s="19">
        <v>0</v>
      </c>
      <c r="BQ581" s="20" t="s">
        <v>170</v>
      </c>
      <c r="BR581" s="19">
        <v>22</v>
      </c>
      <c r="BS581" s="19">
        <v>15</v>
      </c>
      <c r="BT581" s="19">
        <v>2</v>
      </c>
      <c r="BU581" s="19">
        <v>0</v>
      </c>
      <c r="BV581" s="19">
        <v>0.25600000000000001</v>
      </c>
      <c r="BW581" s="19">
        <v>0.5</v>
      </c>
      <c r="BX581" s="19">
        <v>24</v>
      </c>
      <c r="BY581" s="19">
        <v>0</v>
      </c>
      <c r="BZ581" s="20" t="s">
        <v>176</v>
      </c>
      <c r="CA581" s="19"/>
      <c r="CB581" s="19">
        <v>0</v>
      </c>
      <c r="CC581" s="19">
        <v>2</v>
      </c>
      <c r="CD581" s="19">
        <v>3</v>
      </c>
      <c r="CE581" s="19">
        <v>4</v>
      </c>
      <c r="CF581" s="19">
        <v>1</v>
      </c>
      <c r="CG581" s="19">
        <v>0.8</v>
      </c>
    </row>
    <row r="582" spans="1:85">
      <c r="A582" s="19">
        <v>2</v>
      </c>
      <c r="B582" s="19">
        <v>6</v>
      </c>
      <c r="C582" s="19">
        <v>60</v>
      </c>
      <c r="D582" s="19">
        <v>15</v>
      </c>
      <c r="E582" s="19">
        <v>0</v>
      </c>
      <c r="F582" s="24">
        <f t="shared" si="49"/>
        <v>90</v>
      </c>
      <c r="G582" s="19">
        <v>60</v>
      </c>
      <c r="H582" s="24">
        <f t="shared" si="46"/>
        <v>15</v>
      </c>
      <c r="I582" s="24">
        <f t="shared" si="47"/>
        <v>5</v>
      </c>
      <c r="J582" s="24">
        <f t="shared" si="48"/>
        <v>80</v>
      </c>
      <c r="K582" s="47" t="str">
        <f t="shared" si="50"/>
        <v>03</v>
      </c>
      <c r="L582" s="19">
        <v>42</v>
      </c>
      <c r="M582" s="19">
        <v>0</v>
      </c>
      <c r="N582" s="19">
        <v>0</v>
      </c>
      <c r="O582" s="19">
        <v>0</v>
      </c>
      <c r="P582" s="19">
        <v>0</v>
      </c>
      <c r="Q582" s="20" t="s">
        <v>170</v>
      </c>
      <c r="R582" s="19">
        <v>22</v>
      </c>
      <c r="S582" s="19">
        <v>12</v>
      </c>
      <c r="T582" s="19">
        <v>2</v>
      </c>
      <c r="U582" s="19">
        <v>0</v>
      </c>
      <c r="V582" s="19">
        <v>0.19800000000000001</v>
      </c>
      <c r="W582" s="19">
        <v>0.1366</v>
      </c>
      <c r="X582" s="19">
        <v>24</v>
      </c>
      <c r="Y582" s="19">
        <v>0</v>
      </c>
      <c r="Z582" s="20" t="s">
        <v>176</v>
      </c>
      <c r="AA582" s="19"/>
      <c r="AB582" s="19">
        <v>0</v>
      </c>
      <c r="AC582" s="19">
        <v>2</v>
      </c>
      <c r="AD582" s="19">
        <v>3</v>
      </c>
      <c r="AE582" s="19">
        <v>4</v>
      </c>
      <c r="AF582" s="19">
        <v>1</v>
      </c>
      <c r="AG582" s="19">
        <v>0.8</v>
      </c>
      <c r="AH582" s="19">
        <v>0</v>
      </c>
      <c r="BA582" s="19">
        <v>2</v>
      </c>
      <c r="BB582" s="19">
        <v>6</v>
      </c>
      <c r="BC582" s="19">
        <v>60</v>
      </c>
      <c r="BD582" s="19">
        <v>15</v>
      </c>
      <c r="BE582" s="19">
        <v>0</v>
      </c>
      <c r="BF582" s="19">
        <v>9</v>
      </c>
      <c r="BG582" s="19">
        <v>60</v>
      </c>
      <c r="BH582" s="19">
        <v>12</v>
      </c>
      <c r="BI582" s="19">
        <v>40</v>
      </c>
      <c r="BJ582" s="19">
        <v>4</v>
      </c>
      <c r="BK582" s="19">
        <v>2</v>
      </c>
      <c r="BL582" s="19">
        <v>42</v>
      </c>
      <c r="BM582" s="19">
        <v>0</v>
      </c>
      <c r="BN582" s="19">
        <v>0</v>
      </c>
      <c r="BO582" s="19">
        <v>0</v>
      </c>
      <c r="BP582" s="19">
        <v>0</v>
      </c>
      <c r="BQ582" s="20" t="s">
        <v>170</v>
      </c>
      <c r="BR582" s="19">
        <v>22</v>
      </c>
      <c r="BS582" s="19">
        <v>12</v>
      </c>
      <c r="BT582" s="19">
        <v>2</v>
      </c>
      <c r="BU582" s="19">
        <v>0</v>
      </c>
      <c r="BV582" s="19">
        <v>0.19800000000000001</v>
      </c>
      <c r="BW582" s="19">
        <v>0.1366</v>
      </c>
      <c r="BX582" s="19">
        <v>24</v>
      </c>
      <c r="BY582" s="19">
        <v>0</v>
      </c>
      <c r="BZ582" s="20" t="s">
        <v>176</v>
      </c>
      <c r="CA582" s="19"/>
      <c r="CB582" s="19">
        <v>0</v>
      </c>
      <c r="CC582" s="19">
        <v>2</v>
      </c>
      <c r="CD582" s="19">
        <v>3</v>
      </c>
      <c r="CE582" s="19">
        <v>4</v>
      </c>
      <c r="CF582" s="19">
        <v>1</v>
      </c>
      <c r="CG582" s="19">
        <v>0.8</v>
      </c>
    </row>
    <row r="583" spans="1:85">
      <c r="A583" s="19">
        <v>3</v>
      </c>
      <c r="B583" s="19">
        <v>5</v>
      </c>
      <c r="C583" s="19">
        <v>40</v>
      </c>
      <c r="D583" s="19">
        <v>10</v>
      </c>
      <c r="E583" s="19">
        <v>0</v>
      </c>
      <c r="F583" s="24">
        <f t="shared" si="49"/>
        <v>60</v>
      </c>
      <c r="G583" s="19">
        <v>55</v>
      </c>
      <c r="H583" s="24">
        <f t="shared" si="46"/>
        <v>15</v>
      </c>
      <c r="I583" s="24">
        <f t="shared" si="47"/>
        <v>5</v>
      </c>
      <c r="J583" s="24">
        <f t="shared" si="48"/>
        <v>80</v>
      </c>
      <c r="K583" s="47" t="str">
        <f t="shared" si="50"/>
        <v>03</v>
      </c>
      <c r="L583" s="19">
        <v>42</v>
      </c>
      <c r="M583" s="19">
        <v>0</v>
      </c>
      <c r="N583" s="19">
        <v>0</v>
      </c>
      <c r="O583" s="19">
        <v>0</v>
      </c>
      <c r="P583" s="19">
        <v>0</v>
      </c>
      <c r="Q583" s="20" t="s">
        <v>170</v>
      </c>
      <c r="R583" s="19">
        <v>22</v>
      </c>
      <c r="S583" s="19">
        <v>12</v>
      </c>
      <c r="T583" s="19">
        <v>2</v>
      </c>
      <c r="U583" s="19">
        <v>0</v>
      </c>
      <c r="V583" s="19">
        <v>0.14199999999999999</v>
      </c>
      <c r="W583" s="19">
        <v>9.8000000000000004E-2</v>
      </c>
      <c r="X583" s="19">
        <v>24</v>
      </c>
      <c r="Y583" s="19">
        <v>0</v>
      </c>
      <c r="Z583" s="20" t="s">
        <v>176</v>
      </c>
      <c r="AA583" s="19"/>
      <c r="AB583" s="19">
        <v>0</v>
      </c>
      <c r="AC583" s="19">
        <v>2</v>
      </c>
      <c r="AD583" s="19">
        <v>3</v>
      </c>
      <c r="AE583" s="19">
        <v>4</v>
      </c>
      <c r="AF583" s="19">
        <v>1</v>
      </c>
      <c r="AG583" s="19">
        <v>0.8</v>
      </c>
      <c r="AH583" s="19">
        <v>0</v>
      </c>
      <c r="BA583" s="19">
        <v>3</v>
      </c>
      <c r="BB583" s="19">
        <v>5</v>
      </c>
      <c r="BC583" s="19">
        <v>40</v>
      </c>
      <c r="BD583" s="19">
        <v>10</v>
      </c>
      <c r="BE583" s="19">
        <v>0</v>
      </c>
      <c r="BF583" s="19">
        <v>6</v>
      </c>
      <c r="BG583" s="19">
        <v>55</v>
      </c>
      <c r="BH583" s="19">
        <v>12</v>
      </c>
      <c r="BI583" s="19">
        <v>40</v>
      </c>
      <c r="BJ583" s="19">
        <v>4</v>
      </c>
      <c r="BK583" s="19">
        <v>2</v>
      </c>
      <c r="BL583" s="19">
        <v>42</v>
      </c>
      <c r="BM583" s="19">
        <v>0</v>
      </c>
      <c r="BN583" s="19">
        <v>0</v>
      </c>
      <c r="BO583" s="19">
        <v>0</v>
      </c>
      <c r="BP583" s="19">
        <v>0</v>
      </c>
      <c r="BQ583" s="20" t="s">
        <v>170</v>
      </c>
      <c r="BR583" s="19">
        <v>22</v>
      </c>
      <c r="BS583" s="19">
        <v>12</v>
      </c>
      <c r="BT583" s="19">
        <v>2</v>
      </c>
      <c r="BU583" s="19">
        <v>0</v>
      </c>
      <c r="BV583" s="19">
        <v>0.14199999999999999</v>
      </c>
      <c r="BW583" s="19">
        <v>9.8000000000000004E-2</v>
      </c>
      <c r="BX583" s="19">
        <v>24</v>
      </c>
      <c r="BY583" s="19">
        <v>0</v>
      </c>
      <c r="BZ583" s="20" t="s">
        <v>176</v>
      </c>
      <c r="CA583" s="19"/>
      <c r="CB583" s="19">
        <v>0</v>
      </c>
      <c r="CC583" s="19">
        <v>2</v>
      </c>
      <c r="CD583" s="19">
        <v>3</v>
      </c>
      <c r="CE583" s="19">
        <v>4</v>
      </c>
      <c r="CF583" s="19">
        <v>1</v>
      </c>
      <c r="CG583" s="19">
        <v>0.8</v>
      </c>
    </row>
    <row r="584" spans="1:85">
      <c r="A584" s="19">
        <v>4</v>
      </c>
      <c r="B584" s="19">
        <v>4</v>
      </c>
      <c r="C584" s="19">
        <v>20</v>
      </c>
      <c r="D584" s="19">
        <v>30</v>
      </c>
      <c r="E584" s="19">
        <v>0</v>
      </c>
      <c r="F584" s="24">
        <f t="shared" si="49"/>
        <v>30</v>
      </c>
      <c r="G584" s="19">
        <v>60</v>
      </c>
      <c r="H584" s="24">
        <f t="shared" si="46"/>
        <v>15</v>
      </c>
      <c r="I584" s="24">
        <f t="shared" si="47"/>
        <v>5</v>
      </c>
      <c r="J584" s="24">
        <f t="shared" si="48"/>
        <v>80</v>
      </c>
      <c r="K584" s="47" t="str">
        <f t="shared" si="50"/>
        <v>03</v>
      </c>
      <c r="L584" s="19">
        <v>42</v>
      </c>
      <c r="M584" s="19">
        <v>0</v>
      </c>
      <c r="N584" s="19">
        <v>0</v>
      </c>
      <c r="O584" s="19">
        <v>0</v>
      </c>
      <c r="P584" s="19">
        <v>0</v>
      </c>
      <c r="Q584" s="20" t="s">
        <v>170</v>
      </c>
      <c r="R584" s="19">
        <v>22</v>
      </c>
      <c r="S584" s="19">
        <v>12</v>
      </c>
      <c r="T584" s="19">
        <v>2</v>
      </c>
      <c r="U584" s="19">
        <v>0</v>
      </c>
      <c r="V584" s="19">
        <v>8.5999999999999993E-2</v>
      </c>
      <c r="W584" s="19">
        <v>6.2799999999999995E-2</v>
      </c>
      <c r="X584" s="19">
        <v>24</v>
      </c>
      <c r="Y584" s="19">
        <v>0</v>
      </c>
      <c r="Z584" s="20" t="s">
        <v>176</v>
      </c>
      <c r="AA584" s="19"/>
      <c r="AB584" s="19">
        <v>4.5</v>
      </c>
      <c r="AC584" s="19">
        <v>2</v>
      </c>
      <c r="AD584" s="19">
        <v>3</v>
      </c>
      <c r="AE584" s="19">
        <v>4</v>
      </c>
      <c r="AF584" s="19">
        <v>1</v>
      </c>
      <c r="AG584" s="19">
        <v>0.8</v>
      </c>
      <c r="AH584" s="19">
        <v>0</v>
      </c>
      <c r="BA584" s="19">
        <v>4</v>
      </c>
      <c r="BB584" s="19">
        <v>4</v>
      </c>
      <c r="BC584" s="19">
        <v>20</v>
      </c>
      <c r="BD584" s="19">
        <v>30</v>
      </c>
      <c r="BE584" s="19">
        <v>0</v>
      </c>
      <c r="BF584" s="19">
        <v>3</v>
      </c>
      <c r="BG584" s="19">
        <v>60</v>
      </c>
      <c r="BH584" s="19">
        <v>12</v>
      </c>
      <c r="BI584" s="19">
        <v>40</v>
      </c>
      <c r="BJ584" s="19">
        <v>4</v>
      </c>
      <c r="BK584" s="19">
        <v>2</v>
      </c>
      <c r="BL584" s="19">
        <v>42</v>
      </c>
      <c r="BM584" s="19">
        <v>0</v>
      </c>
      <c r="BN584" s="19">
        <v>0</v>
      </c>
      <c r="BO584" s="19">
        <v>0</v>
      </c>
      <c r="BP584" s="19">
        <v>0</v>
      </c>
      <c r="BQ584" s="20" t="s">
        <v>170</v>
      </c>
      <c r="BR584" s="19">
        <v>22</v>
      </c>
      <c r="BS584" s="19">
        <v>12</v>
      </c>
      <c r="BT584" s="19">
        <v>2</v>
      </c>
      <c r="BU584" s="19">
        <v>0</v>
      </c>
      <c r="BV584" s="19">
        <v>8.5999999999999993E-2</v>
      </c>
      <c r="BW584" s="19">
        <v>6.2799999999999995E-2</v>
      </c>
      <c r="BX584" s="19">
        <v>24</v>
      </c>
      <c r="BY584" s="19">
        <v>0</v>
      </c>
      <c r="BZ584" s="20" t="s">
        <v>176</v>
      </c>
      <c r="CA584" s="19"/>
      <c r="CB584" s="19">
        <v>4.5</v>
      </c>
      <c r="CC584" s="19">
        <v>2</v>
      </c>
      <c r="CD584" s="19">
        <v>3</v>
      </c>
      <c r="CE584" s="19">
        <v>4</v>
      </c>
      <c r="CF584" s="19">
        <v>1</v>
      </c>
      <c r="CG584" s="19">
        <v>0.8</v>
      </c>
    </row>
    <row r="585" spans="1:85">
      <c r="A585" s="19">
        <v>5</v>
      </c>
      <c r="B585" s="19">
        <v>3</v>
      </c>
      <c r="C585" s="19">
        <v>14</v>
      </c>
      <c r="D585" s="19">
        <v>25</v>
      </c>
      <c r="E585" s="19">
        <v>0</v>
      </c>
      <c r="F585" s="24">
        <f t="shared" si="49"/>
        <v>20</v>
      </c>
      <c r="G585" s="19">
        <v>60</v>
      </c>
      <c r="H585" s="24">
        <f t="shared" si="46"/>
        <v>15</v>
      </c>
      <c r="I585" s="24">
        <f t="shared" si="47"/>
        <v>5</v>
      </c>
      <c r="J585" s="24">
        <f t="shared" si="48"/>
        <v>75</v>
      </c>
      <c r="K585" s="47" t="str">
        <f t="shared" si="50"/>
        <v>00</v>
      </c>
      <c r="L585" s="19">
        <v>42</v>
      </c>
      <c r="M585" s="19">
        <v>0</v>
      </c>
      <c r="N585" s="19">
        <v>0</v>
      </c>
      <c r="O585" s="19">
        <v>10</v>
      </c>
      <c r="P585" s="19">
        <v>0</v>
      </c>
      <c r="Q585" s="20" t="s">
        <v>170</v>
      </c>
      <c r="R585" s="19">
        <v>22</v>
      </c>
      <c r="S585" s="19">
        <v>12</v>
      </c>
      <c r="T585" s="19">
        <v>2</v>
      </c>
      <c r="U585" s="19">
        <v>0</v>
      </c>
      <c r="V585" s="19">
        <v>4.1000000000000002E-2</v>
      </c>
      <c r="W585" s="19">
        <v>3.73E-2</v>
      </c>
      <c r="X585" s="19">
        <v>24</v>
      </c>
      <c r="Y585" s="19">
        <v>0</v>
      </c>
      <c r="Z585" s="20" t="s">
        <v>176</v>
      </c>
      <c r="AA585" s="19"/>
      <c r="AB585" s="19">
        <v>2.8</v>
      </c>
      <c r="AC585" s="19">
        <v>2</v>
      </c>
      <c r="AD585" s="19">
        <v>3</v>
      </c>
      <c r="AE585" s="19">
        <v>4</v>
      </c>
      <c r="AF585" s="19">
        <v>1</v>
      </c>
      <c r="AG585" s="19">
        <v>0.8</v>
      </c>
      <c r="AH585" s="19">
        <v>0</v>
      </c>
      <c r="BA585" s="19">
        <v>5</v>
      </c>
      <c r="BB585" s="19">
        <v>3</v>
      </c>
      <c r="BC585" s="19">
        <v>14</v>
      </c>
      <c r="BD585" s="19">
        <v>25</v>
      </c>
      <c r="BE585" s="19">
        <v>0</v>
      </c>
      <c r="BF585" s="19">
        <v>2</v>
      </c>
      <c r="BG585" s="19">
        <v>60</v>
      </c>
      <c r="BH585" s="19">
        <v>15</v>
      </c>
      <c r="BI585" s="19">
        <v>40</v>
      </c>
      <c r="BJ585" s="19">
        <v>3</v>
      </c>
      <c r="BK585" s="19">
        <v>2</v>
      </c>
      <c r="BL585" s="19">
        <v>42</v>
      </c>
      <c r="BM585" s="19">
        <v>0</v>
      </c>
      <c r="BN585" s="19">
        <v>0</v>
      </c>
      <c r="BO585" s="19">
        <v>10</v>
      </c>
      <c r="BP585" s="19">
        <v>0</v>
      </c>
      <c r="BQ585" s="20" t="s">
        <v>170</v>
      </c>
      <c r="BR585" s="19">
        <v>22</v>
      </c>
      <c r="BS585" s="19">
        <v>12</v>
      </c>
      <c r="BT585" s="19">
        <v>2</v>
      </c>
      <c r="BU585" s="19">
        <v>0</v>
      </c>
      <c r="BV585" s="19">
        <v>4.1000000000000002E-2</v>
      </c>
      <c r="BW585" s="19">
        <v>3.73E-2</v>
      </c>
      <c r="BX585" s="19">
        <v>24</v>
      </c>
      <c r="BY585" s="19">
        <v>0</v>
      </c>
      <c r="BZ585" s="20" t="s">
        <v>176</v>
      </c>
      <c r="CA585" s="19"/>
      <c r="CB585" s="19">
        <v>2.8</v>
      </c>
      <c r="CC585" s="19">
        <v>2</v>
      </c>
      <c r="CD585" s="19">
        <v>3</v>
      </c>
      <c r="CE585" s="19">
        <v>4</v>
      </c>
      <c r="CF585" s="19">
        <v>1</v>
      </c>
      <c r="CG585" s="19">
        <v>0.8</v>
      </c>
    </row>
    <row r="586" spans="1:85">
      <c r="A586" s="19">
        <v>6</v>
      </c>
      <c r="B586" s="19">
        <v>2</v>
      </c>
      <c r="C586" s="19">
        <v>8</v>
      </c>
      <c r="D586" s="19">
        <v>20</v>
      </c>
      <c r="E586" s="19">
        <v>0</v>
      </c>
      <c r="F586" s="24">
        <f t="shared" si="49"/>
        <v>10</v>
      </c>
      <c r="G586" s="19">
        <v>75</v>
      </c>
      <c r="H586" s="24">
        <f t="shared" si="46"/>
        <v>12</v>
      </c>
      <c r="I586" s="24">
        <f t="shared" si="47"/>
        <v>5</v>
      </c>
      <c r="J586" s="24">
        <f t="shared" si="48"/>
        <v>50</v>
      </c>
      <c r="K586" s="47" t="str">
        <f t="shared" si="50"/>
        <v>00</v>
      </c>
      <c r="L586" s="19">
        <v>42</v>
      </c>
      <c r="M586" s="19">
        <v>0</v>
      </c>
      <c r="N586" s="19">
        <v>0</v>
      </c>
      <c r="O586" s="19">
        <v>20</v>
      </c>
      <c r="P586" s="19">
        <v>0</v>
      </c>
      <c r="Q586" s="20" t="s">
        <v>170</v>
      </c>
      <c r="R586" s="19">
        <v>22</v>
      </c>
      <c r="S586" s="19">
        <v>0</v>
      </c>
      <c r="T586" s="19">
        <v>2</v>
      </c>
      <c r="U586" s="19">
        <v>0</v>
      </c>
      <c r="V586" s="19">
        <v>2.7E-2</v>
      </c>
      <c r="W586" s="19">
        <v>2.5399999999999999E-2</v>
      </c>
      <c r="X586" s="19">
        <v>24</v>
      </c>
      <c r="Y586" s="19">
        <v>0</v>
      </c>
      <c r="Z586" s="20" t="s">
        <v>176</v>
      </c>
      <c r="AA586" s="19"/>
      <c r="AB586" s="19">
        <v>1.6</v>
      </c>
      <c r="AC586" s="19">
        <v>2</v>
      </c>
      <c r="AD586" s="19">
        <v>3</v>
      </c>
      <c r="AE586" s="19">
        <v>4</v>
      </c>
      <c r="AF586" s="19">
        <v>1</v>
      </c>
      <c r="AG586" s="19">
        <v>0.8</v>
      </c>
      <c r="AH586" s="19">
        <v>0</v>
      </c>
      <c r="BA586" s="19">
        <v>6</v>
      </c>
      <c r="BB586" s="19">
        <v>2</v>
      </c>
      <c r="BC586" s="19">
        <v>8</v>
      </c>
      <c r="BD586" s="19">
        <v>20</v>
      </c>
      <c r="BE586" s="19">
        <v>0</v>
      </c>
      <c r="BF586" s="19">
        <v>1</v>
      </c>
      <c r="BG586" s="19">
        <v>75</v>
      </c>
      <c r="BH586" s="19">
        <v>18</v>
      </c>
      <c r="BI586" s="19">
        <v>40</v>
      </c>
      <c r="BJ586" s="19">
        <v>2</v>
      </c>
      <c r="BK586" s="19">
        <v>2</v>
      </c>
      <c r="BL586" s="19">
        <v>42</v>
      </c>
      <c r="BM586" s="19">
        <v>0</v>
      </c>
      <c r="BN586" s="19">
        <v>0</v>
      </c>
      <c r="BO586" s="19">
        <v>20</v>
      </c>
      <c r="BP586" s="19">
        <v>0</v>
      </c>
      <c r="BQ586" s="20" t="s">
        <v>170</v>
      </c>
      <c r="BR586" s="19">
        <v>22</v>
      </c>
      <c r="BS586" s="19">
        <v>0</v>
      </c>
      <c r="BT586" s="19">
        <v>2</v>
      </c>
      <c r="BU586" s="19">
        <v>0</v>
      </c>
      <c r="BV586" s="19">
        <v>2.7E-2</v>
      </c>
      <c r="BW586" s="19">
        <v>2.5399999999999999E-2</v>
      </c>
      <c r="BX586" s="19">
        <v>24</v>
      </c>
      <c r="BY586" s="19">
        <v>0</v>
      </c>
      <c r="BZ586" s="20" t="s">
        <v>176</v>
      </c>
      <c r="CA586" s="19"/>
      <c r="CB586" s="19">
        <v>1.6</v>
      </c>
      <c r="CC586" s="19">
        <v>2</v>
      </c>
      <c r="CD586" s="19">
        <v>3</v>
      </c>
      <c r="CE586" s="19">
        <v>4</v>
      </c>
      <c r="CF586" s="19">
        <v>1</v>
      </c>
      <c r="CG586" s="19">
        <v>0.8</v>
      </c>
    </row>
    <row r="587" spans="1:85">
      <c r="A587" s="19">
        <v>7</v>
      </c>
      <c r="B587" s="19">
        <v>1</v>
      </c>
      <c r="C587" s="19">
        <v>1</v>
      </c>
      <c r="D587" s="19">
        <v>16</v>
      </c>
      <c r="E587" s="19">
        <v>0</v>
      </c>
      <c r="F587" s="24">
        <f t="shared" si="49"/>
        <v>0</v>
      </c>
      <c r="G587" s="19">
        <v>90</v>
      </c>
      <c r="H587" s="24">
        <f t="shared" si="46"/>
        <v>7</v>
      </c>
      <c r="I587" s="24">
        <f t="shared" si="47"/>
        <v>11</v>
      </c>
      <c r="J587" s="24">
        <f t="shared" si="48"/>
        <v>25</v>
      </c>
      <c r="K587" s="47" t="str">
        <f t="shared" si="50"/>
        <v>00</v>
      </c>
      <c r="L587" s="19">
        <v>63</v>
      </c>
      <c r="M587" s="19">
        <v>0</v>
      </c>
      <c r="N587" s="19">
        <v>7</v>
      </c>
      <c r="O587" s="19">
        <v>10</v>
      </c>
      <c r="P587" s="19">
        <v>2</v>
      </c>
      <c r="Q587" s="20" t="s">
        <v>175</v>
      </c>
      <c r="R587" s="19">
        <v>22</v>
      </c>
      <c r="S587" s="19">
        <v>0</v>
      </c>
      <c r="T587" s="19">
        <v>2</v>
      </c>
      <c r="U587" s="19">
        <v>0</v>
      </c>
      <c r="V587" s="19">
        <v>1.9E-2</v>
      </c>
      <c r="W587" s="19">
        <v>1.9E-2</v>
      </c>
      <c r="X587" s="19">
        <v>24</v>
      </c>
      <c r="Y587" s="19">
        <v>0</v>
      </c>
      <c r="Z587" s="20" t="s">
        <v>176</v>
      </c>
      <c r="AA587" s="19"/>
      <c r="AB587" s="19">
        <v>0.8</v>
      </c>
      <c r="AC587" s="19">
        <v>2</v>
      </c>
      <c r="AD587" s="19">
        <v>3</v>
      </c>
      <c r="AE587" s="19">
        <v>4</v>
      </c>
      <c r="AF587" s="19">
        <v>1</v>
      </c>
      <c r="AG587" s="19">
        <v>0.8</v>
      </c>
      <c r="AH587" s="19">
        <v>0</v>
      </c>
      <c r="BA587" s="19">
        <v>7</v>
      </c>
      <c r="BB587" s="19">
        <v>1</v>
      </c>
      <c r="BC587" s="19">
        <v>1</v>
      </c>
      <c r="BD587" s="19">
        <v>16</v>
      </c>
      <c r="BE587" s="19">
        <v>0</v>
      </c>
      <c r="BF587" s="19">
        <v>0</v>
      </c>
      <c r="BG587" s="19">
        <v>90</v>
      </c>
      <c r="BH587" s="19">
        <v>20</v>
      </c>
      <c r="BI587" s="19">
        <v>90</v>
      </c>
      <c r="BJ587" s="19">
        <v>1</v>
      </c>
      <c r="BK587" s="19">
        <v>2</v>
      </c>
      <c r="BL587" s="19">
        <v>63</v>
      </c>
      <c r="BM587" s="19">
        <v>0</v>
      </c>
      <c r="BN587" s="19">
        <v>7</v>
      </c>
      <c r="BO587" s="19">
        <v>10</v>
      </c>
      <c r="BP587" s="19">
        <v>2</v>
      </c>
      <c r="BQ587" s="20" t="s">
        <v>175</v>
      </c>
      <c r="BR587" s="19">
        <v>22</v>
      </c>
      <c r="BS587" s="19">
        <v>0</v>
      </c>
      <c r="BT587" s="19">
        <v>2</v>
      </c>
      <c r="BU587" s="19">
        <v>0</v>
      </c>
      <c r="BV587" s="19">
        <v>1.9E-2</v>
      </c>
      <c r="BW587" s="19">
        <v>1.9E-2</v>
      </c>
      <c r="BX587" s="19">
        <v>24</v>
      </c>
      <c r="BY587" s="19">
        <v>0</v>
      </c>
      <c r="BZ587" s="20" t="s">
        <v>176</v>
      </c>
      <c r="CA587" s="19"/>
      <c r="CB587" s="19">
        <v>0.8</v>
      </c>
      <c r="CC587" s="19">
        <v>2</v>
      </c>
      <c r="CD587" s="19">
        <v>3</v>
      </c>
      <c r="CE587" s="19">
        <v>4</v>
      </c>
      <c r="CF587" s="19">
        <v>1</v>
      </c>
      <c r="CG587" s="19">
        <v>0.8</v>
      </c>
    </row>
    <row r="588" spans="1:85">
      <c r="A588" s="19"/>
      <c r="B588" s="19"/>
      <c r="C588" s="19"/>
      <c r="D588" s="19"/>
      <c r="E588" s="19"/>
      <c r="F588" s="24" t="str">
        <f t="shared" si="49"/>
        <v/>
      </c>
      <c r="G588" s="19"/>
      <c r="H588" s="24" t="str">
        <f t="shared" si="46"/>
        <v/>
      </c>
      <c r="I588" s="24" t="str">
        <f t="shared" si="47"/>
        <v/>
      </c>
      <c r="J588" s="24" t="str">
        <f t="shared" si="48"/>
        <v/>
      </c>
      <c r="K588" s="47" t="str">
        <f t="shared" si="50"/>
        <v/>
      </c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>
        <v>0</v>
      </c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  <c r="BX588" s="19"/>
      <c r="BY588" s="19"/>
      <c r="BZ588" s="19"/>
      <c r="CA588" s="19"/>
      <c r="CB588" s="19"/>
      <c r="CC588" s="19"/>
      <c r="CD588" s="19"/>
      <c r="CE588" s="19"/>
      <c r="CF588" s="19"/>
      <c r="CG588" s="19"/>
    </row>
    <row r="589" spans="1:85">
      <c r="A589" s="19">
        <v>1</v>
      </c>
      <c r="B589" s="19">
        <v>6</v>
      </c>
      <c r="C589" s="19">
        <v>105</v>
      </c>
      <c r="D589" s="19">
        <v>55</v>
      </c>
      <c r="E589" s="19">
        <v>1000</v>
      </c>
      <c r="F589" s="24">
        <f t="shared" si="49"/>
        <v>125</v>
      </c>
      <c r="G589" s="19">
        <v>71</v>
      </c>
      <c r="H589" s="24">
        <f t="shared" si="46"/>
        <v>15</v>
      </c>
      <c r="I589" s="24">
        <f t="shared" si="47"/>
        <v>4</v>
      </c>
      <c r="J589" s="24">
        <f t="shared" si="48"/>
        <v>80</v>
      </c>
      <c r="K589" s="47" t="str">
        <f t="shared" si="50"/>
        <v>03</v>
      </c>
      <c r="L589" s="19">
        <v>42</v>
      </c>
      <c r="M589" s="19">
        <v>0</v>
      </c>
      <c r="N589" s="19">
        <v>141</v>
      </c>
      <c r="O589" s="19">
        <v>0</v>
      </c>
      <c r="P589" s="19">
        <v>0</v>
      </c>
      <c r="Q589" s="20" t="s">
        <v>170</v>
      </c>
      <c r="R589" s="19">
        <v>22</v>
      </c>
      <c r="S589" s="19">
        <v>15</v>
      </c>
      <c r="T589" s="19">
        <v>2</v>
      </c>
      <c r="U589" s="19">
        <v>0</v>
      </c>
      <c r="V589" s="19">
        <v>0.251</v>
      </c>
      <c r="W589" s="19">
        <v>0.5</v>
      </c>
      <c r="X589" s="19">
        <v>24</v>
      </c>
      <c r="Y589" s="19">
        <v>0</v>
      </c>
      <c r="Z589" s="20" t="s">
        <v>176</v>
      </c>
      <c r="AA589" s="19"/>
      <c r="AB589" s="19">
        <v>0</v>
      </c>
      <c r="AC589" s="19">
        <v>2</v>
      </c>
      <c r="AD589" s="19">
        <v>3</v>
      </c>
      <c r="AE589" s="19">
        <v>4</v>
      </c>
      <c r="AF589" s="19">
        <v>1</v>
      </c>
      <c r="AG589" s="19">
        <v>1.6</v>
      </c>
      <c r="AH589" s="19">
        <v>0</v>
      </c>
      <c r="BA589" s="19">
        <v>1</v>
      </c>
      <c r="BB589" s="19">
        <v>6</v>
      </c>
      <c r="BC589" s="19">
        <v>105</v>
      </c>
      <c r="BD589" s="19">
        <v>55</v>
      </c>
      <c r="BE589" s="19">
        <v>1000</v>
      </c>
      <c r="BF589" s="19">
        <v>12.4</v>
      </c>
      <c r="BG589" s="19">
        <v>71</v>
      </c>
      <c r="BH589" s="19">
        <v>9</v>
      </c>
      <c r="BI589" s="19">
        <v>30</v>
      </c>
      <c r="BJ589" s="19">
        <v>5</v>
      </c>
      <c r="BK589" s="19">
        <v>2</v>
      </c>
      <c r="BL589" s="19">
        <v>42</v>
      </c>
      <c r="BM589" s="19">
        <v>0</v>
      </c>
      <c r="BN589" s="19">
        <v>141</v>
      </c>
      <c r="BO589" s="19">
        <v>0</v>
      </c>
      <c r="BP589" s="19">
        <v>0</v>
      </c>
      <c r="BQ589" s="20" t="s">
        <v>170</v>
      </c>
      <c r="BR589" s="19">
        <v>22</v>
      </c>
      <c r="BS589" s="19">
        <v>15</v>
      </c>
      <c r="BT589" s="19">
        <v>2</v>
      </c>
      <c r="BU589" s="19">
        <v>0</v>
      </c>
      <c r="BV589" s="19">
        <v>0.251</v>
      </c>
      <c r="BW589" s="19">
        <v>0.5</v>
      </c>
      <c r="BX589" s="19">
        <v>24</v>
      </c>
      <c r="BY589" s="19">
        <v>0</v>
      </c>
      <c r="BZ589" s="20" t="s">
        <v>176</v>
      </c>
      <c r="CA589" s="19"/>
      <c r="CB589" s="19">
        <v>0</v>
      </c>
      <c r="CC589" s="19">
        <v>2</v>
      </c>
      <c r="CD589" s="19">
        <v>3</v>
      </c>
      <c r="CE589" s="19">
        <v>4</v>
      </c>
      <c r="CF589" s="19">
        <v>1</v>
      </c>
      <c r="CG589" s="19">
        <v>1.6</v>
      </c>
    </row>
    <row r="590" spans="1:85">
      <c r="A590" s="19">
        <v>2</v>
      </c>
      <c r="B590" s="19">
        <v>5</v>
      </c>
      <c r="C590" s="19">
        <v>60</v>
      </c>
      <c r="D590" s="19">
        <v>15</v>
      </c>
      <c r="E590" s="19">
        <v>0</v>
      </c>
      <c r="F590" s="24">
        <f t="shared" si="49"/>
        <v>90</v>
      </c>
      <c r="G590" s="19">
        <v>60</v>
      </c>
      <c r="H590" s="24">
        <f t="shared" ref="H590:H653" si="51">IF(BH590="","",IF(ROUNDUP((BH590/100)*IF(BJ590&gt;100,RIGHT(BJ590,2),BJ590)*250*4/60*2/IF(BK590&gt;=10,10,1),0)&gt;15,15,ROUNDUP((BH590/100)*IF(BJ590&gt;100,RIGHT(BJ590,2),BJ590)*250*4/60*2/IF(BK590&gt;=10,10,1),0)))</f>
        <v>15</v>
      </c>
      <c r="I590" s="24">
        <f t="shared" ref="I590:I653" si="52">IF(BI590="","",ROUND(BI590*10/80,0))</f>
        <v>5</v>
      </c>
      <c r="J590" s="24">
        <f t="shared" ref="J590:J653" si="53">IF(BJ590="","",IF(BJ590&gt;100,100+IF(RIGHT(BJ590,1)*25&gt;=100,80,RIGHT(BJ590,1)*25),IF(RIGHT(BJ590,1)*25&gt;=100,80,RIGHT(BJ590,1)*25)))</f>
        <v>80</v>
      </c>
      <c r="K590" s="47" t="str">
        <f t="shared" si="50"/>
        <v>03</v>
      </c>
      <c r="L590" s="19">
        <v>42</v>
      </c>
      <c r="M590" s="19">
        <v>0</v>
      </c>
      <c r="N590" s="19">
        <v>0</v>
      </c>
      <c r="O590" s="19">
        <v>0</v>
      </c>
      <c r="P590" s="19">
        <v>0</v>
      </c>
      <c r="Q590" s="20" t="s">
        <v>170</v>
      </c>
      <c r="R590" s="19">
        <v>22</v>
      </c>
      <c r="S590" s="19">
        <v>12</v>
      </c>
      <c r="T590" s="19">
        <v>2</v>
      </c>
      <c r="U590" s="19">
        <v>0</v>
      </c>
      <c r="V590" s="19">
        <v>0.193</v>
      </c>
      <c r="W590" s="19">
        <v>0.13320000000000001</v>
      </c>
      <c r="X590" s="19">
        <v>24</v>
      </c>
      <c r="Y590" s="19">
        <v>0</v>
      </c>
      <c r="Z590" s="20" t="s">
        <v>176</v>
      </c>
      <c r="AA590" s="19"/>
      <c r="AB590" s="19">
        <v>0</v>
      </c>
      <c r="AC590" s="19">
        <v>2</v>
      </c>
      <c r="AD590" s="19">
        <v>3</v>
      </c>
      <c r="AE590" s="19">
        <v>4</v>
      </c>
      <c r="AF590" s="19">
        <v>1</v>
      </c>
      <c r="AG590" s="19">
        <v>1.6</v>
      </c>
      <c r="AH590" s="19">
        <v>0</v>
      </c>
      <c r="BA590" s="19">
        <v>2</v>
      </c>
      <c r="BB590" s="19">
        <v>5</v>
      </c>
      <c r="BC590" s="19">
        <v>60</v>
      </c>
      <c r="BD590" s="19">
        <v>15</v>
      </c>
      <c r="BE590" s="19">
        <v>0</v>
      </c>
      <c r="BF590" s="19">
        <v>9</v>
      </c>
      <c r="BG590" s="19">
        <v>60</v>
      </c>
      <c r="BH590" s="19">
        <v>12</v>
      </c>
      <c r="BI590" s="19">
        <v>40</v>
      </c>
      <c r="BJ590" s="19">
        <v>4</v>
      </c>
      <c r="BK590" s="19">
        <v>2</v>
      </c>
      <c r="BL590" s="19">
        <v>42</v>
      </c>
      <c r="BM590" s="19">
        <v>0</v>
      </c>
      <c r="BN590" s="19">
        <v>0</v>
      </c>
      <c r="BO590" s="19">
        <v>0</v>
      </c>
      <c r="BP590" s="19">
        <v>0</v>
      </c>
      <c r="BQ590" s="20" t="s">
        <v>170</v>
      </c>
      <c r="BR590" s="19">
        <v>22</v>
      </c>
      <c r="BS590" s="19">
        <v>12</v>
      </c>
      <c r="BT590" s="19">
        <v>2</v>
      </c>
      <c r="BU590" s="19">
        <v>0</v>
      </c>
      <c r="BV590" s="19">
        <v>0.193</v>
      </c>
      <c r="BW590" s="19">
        <v>0.13320000000000001</v>
      </c>
      <c r="BX590" s="19">
        <v>24</v>
      </c>
      <c r="BY590" s="19">
        <v>0</v>
      </c>
      <c r="BZ590" s="20" t="s">
        <v>176</v>
      </c>
      <c r="CA590" s="19"/>
      <c r="CB590" s="19">
        <v>0</v>
      </c>
      <c r="CC590" s="19">
        <v>2</v>
      </c>
      <c r="CD590" s="19">
        <v>3</v>
      </c>
      <c r="CE590" s="19">
        <v>4</v>
      </c>
      <c r="CF590" s="19">
        <v>1</v>
      </c>
      <c r="CG590" s="19">
        <v>1.6</v>
      </c>
    </row>
    <row r="591" spans="1:85">
      <c r="A591" s="19">
        <v>3</v>
      </c>
      <c r="B591" s="19">
        <v>4</v>
      </c>
      <c r="C591" s="19">
        <v>40</v>
      </c>
      <c r="D591" s="19">
        <v>10</v>
      </c>
      <c r="E591" s="19">
        <v>0</v>
      </c>
      <c r="F591" s="24">
        <f t="shared" si="49"/>
        <v>60</v>
      </c>
      <c r="G591" s="19">
        <v>55</v>
      </c>
      <c r="H591" s="24">
        <f t="shared" si="51"/>
        <v>15</v>
      </c>
      <c r="I591" s="24">
        <f t="shared" si="52"/>
        <v>5</v>
      </c>
      <c r="J591" s="24">
        <f t="shared" si="53"/>
        <v>80</v>
      </c>
      <c r="K591" s="47" t="str">
        <f t="shared" si="50"/>
        <v>03</v>
      </c>
      <c r="L591" s="19">
        <v>42</v>
      </c>
      <c r="M591" s="19">
        <v>0</v>
      </c>
      <c r="N591" s="19">
        <v>0</v>
      </c>
      <c r="O591" s="19">
        <v>0</v>
      </c>
      <c r="P591" s="19">
        <v>0</v>
      </c>
      <c r="Q591" s="20" t="s">
        <v>170</v>
      </c>
      <c r="R591" s="19">
        <v>22</v>
      </c>
      <c r="S591" s="19">
        <v>12</v>
      </c>
      <c r="T591" s="19">
        <v>2</v>
      </c>
      <c r="U591" s="19">
        <v>0</v>
      </c>
      <c r="V591" s="19">
        <v>0.13700000000000001</v>
      </c>
      <c r="W591" s="19">
        <v>9.4500000000000001E-2</v>
      </c>
      <c r="X591" s="19">
        <v>24</v>
      </c>
      <c r="Y591" s="19">
        <v>0</v>
      </c>
      <c r="Z591" s="20" t="s">
        <v>176</v>
      </c>
      <c r="AA591" s="19"/>
      <c r="AB591" s="19">
        <v>0</v>
      </c>
      <c r="AC591" s="19">
        <v>2</v>
      </c>
      <c r="AD591" s="19">
        <v>3</v>
      </c>
      <c r="AE591" s="19">
        <v>4</v>
      </c>
      <c r="AF591" s="19">
        <v>1</v>
      </c>
      <c r="AG591" s="19">
        <v>1.6</v>
      </c>
      <c r="AH591" s="19">
        <v>0</v>
      </c>
      <c r="BA591" s="19">
        <v>3</v>
      </c>
      <c r="BB591" s="19">
        <v>4</v>
      </c>
      <c r="BC591" s="19">
        <v>40</v>
      </c>
      <c r="BD591" s="19">
        <v>10</v>
      </c>
      <c r="BE591" s="19">
        <v>0</v>
      </c>
      <c r="BF591" s="19">
        <v>6</v>
      </c>
      <c r="BG591" s="19">
        <v>55</v>
      </c>
      <c r="BH591" s="19">
        <v>12</v>
      </c>
      <c r="BI591" s="19">
        <v>40</v>
      </c>
      <c r="BJ591" s="19">
        <v>4</v>
      </c>
      <c r="BK591" s="19">
        <v>2</v>
      </c>
      <c r="BL591" s="19">
        <v>42</v>
      </c>
      <c r="BM591" s="19">
        <v>0</v>
      </c>
      <c r="BN591" s="19">
        <v>0</v>
      </c>
      <c r="BO591" s="19">
        <v>0</v>
      </c>
      <c r="BP591" s="19">
        <v>0</v>
      </c>
      <c r="BQ591" s="20" t="s">
        <v>170</v>
      </c>
      <c r="BR591" s="19">
        <v>22</v>
      </c>
      <c r="BS591" s="19">
        <v>12</v>
      </c>
      <c r="BT591" s="19">
        <v>2</v>
      </c>
      <c r="BU591" s="19">
        <v>0</v>
      </c>
      <c r="BV591" s="19">
        <v>0.13700000000000001</v>
      </c>
      <c r="BW591" s="19">
        <v>9.4500000000000001E-2</v>
      </c>
      <c r="BX591" s="19">
        <v>24</v>
      </c>
      <c r="BY591" s="19">
        <v>0</v>
      </c>
      <c r="BZ591" s="20" t="s">
        <v>176</v>
      </c>
      <c r="CA591" s="19"/>
      <c r="CB591" s="19">
        <v>0</v>
      </c>
      <c r="CC591" s="19">
        <v>2</v>
      </c>
      <c r="CD591" s="19">
        <v>3</v>
      </c>
      <c r="CE591" s="19">
        <v>4</v>
      </c>
      <c r="CF591" s="19">
        <v>1</v>
      </c>
      <c r="CG591" s="19">
        <v>1.6</v>
      </c>
    </row>
    <row r="592" spans="1:85">
      <c r="A592" s="19">
        <v>4</v>
      </c>
      <c r="B592" s="19">
        <v>3</v>
      </c>
      <c r="C592" s="19">
        <v>20</v>
      </c>
      <c r="D592" s="19">
        <v>30</v>
      </c>
      <c r="E592" s="19">
        <v>0</v>
      </c>
      <c r="F592" s="24">
        <f t="shared" si="49"/>
        <v>30</v>
      </c>
      <c r="G592" s="19">
        <v>60</v>
      </c>
      <c r="H592" s="24">
        <f t="shared" si="51"/>
        <v>15</v>
      </c>
      <c r="I592" s="24">
        <f t="shared" si="52"/>
        <v>5</v>
      </c>
      <c r="J592" s="24">
        <f t="shared" si="53"/>
        <v>80</v>
      </c>
      <c r="K592" s="47" t="str">
        <f t="shared" si="50"/>
        <v>03</v>
      </c>
      <c r="L592" s="19">
        <v>42</v>
      </c>
      <c r="M592" s="19">
        <v>0</v>
      </c>
      <c r="N592" s="19">
        <v>0</v>
      </c>
      <c r="O592" s="19">
        <v>0</v>
      </c>
      <c r="P592" s="19">
        <v>0</v>
      </c>
      <c r="Q592" s="20" t="s">
        <v>170</v>
      </c>
      <c r="R592" s="19">
        <v>22</v>
      </c>
      <c r="S592" s="19">
        <v>12</v>
      </c>
      <c r="T592" s="19">
        <v>2</v>
      </c>
      <c r="U592" s="19">
        <v>0</v>
      </c>
      <c r="V592" s="19">
        <v>8.1000000000000003E-2</v>
      </c>
      <c r="W592" s="19">
        <v>5.91E-2</v>
      </c>
      <c r="X592" s="19">
        <v>24</v>
      </c>
      <c r="Y592" s="19">
        <v>0</v>
      </c>
      <c r="Z592" s="20" t="s">
        <v>176</v>
      </c>
      <c r="AA592" s="19"/>
      <c r="AB592" s="19">
        <v>4.5</v>
      </c>
      <c r="AC592" s="19">
        <v>2</v>
      </c>
      <c r="AD592" s="19">
        <v>3</v>
      </c>
      <c r="AE592" s="19">
        <v>4</v>
      </c>
      <c r="AF592" s="19">
        <v>1</v>
      </c>
      <c r="AG592" s="19">
        <v>1.6</v>
      </c>
      <c r="AH592" s="19">
        <v>0</v>
      </c>
      <c r="BA592" s="19">
        <v>4</v>
      </c>
      <c r="BB592" s="19">
        <v>3</v>
      </c>
      <c r="BC592" s="19">
        <v>20</v>
      </c>
      <c r="BD592" s="19">
        <v>30</v>
      </c>
      <c r="BE592" s="19">
        <v>0</v>
      </c>
      <c r="BF592" s="19">
        <v>3</v>
      </c>
      <c r="BG592" s="19">
        <v>60</v>
      </c>
      <c r="BH592" s="19">
        <v>12</v>
      </c>
      <c r="BI592" s="19">
        <v>40</v>
      </c>
      <c r="BJ592" s="19">
        <v>4</v>
      </c>
      <c r="BK592" s="19">
        <v>2</v>
      </c>
      <c r="BL592" s="19">
        <v>42</v>
      </c>
      <c r="BM592" s="19">
        <v>0</v>
      </c>
      <c r="BN592" s="19">
        <v>0</v>
      </c>
      <c r="BO592" s="19">
        <v>0</v>
      </c>
      <c r="BP592" s="19">
        <v>0</v>
      </c>
      <c r="BQ592" s="20" t="s">
        <v>170</v>
      </c>
      <c r="BR592" s="19">
        <v>22</v>
      </c>
      <c r="BS592" s="19">
        <v>12</v>
      </c>
      <c r="BT592" s="19">
        <v>2</v>
      </c>
      <c r="BU592" s="19">
        <v>0</v>
      </c>
      <c r="BV592" s="19">
        <v>8.1000000000000003E-2</v>
      </c>
      <c r="BW592" s="19">
        <v>5.91E-2</v>
      </c>
      <c r="BX592" s="19">
        <v>24</v>
      </c>
      <c r="BY592" s="19">
        <v>0</v>
      </c>
      <c r="BZ592" s="20" t="s">
        <v>176</v>
      </c>
      <c r="CA592" s="19"/>
      <c r="CB592" s="19">
        <v>4.5</v>
      </c>
      <c r="CC592" s="19">
        <v>2</v>
      </c>
      <c r="CD592" s="19">
        <v>3</v>
      </c>
      <c r="CE592" s="19">
        <v>4</v>
      </c>
      <c r="CF592" s="19">
        <v>1</v>
      </c>
      <c r="CG592" s="19">
        <v>1.6</v>
      </c>
    </row>
    <row r="593" spans="1:85">
      <c r="A593" s="19">
        <v>5</v>
      </c>
      <c r="B593" s="19">
        <v>2</v>
      </c>
      <c r="C593" s="19">
        <v>14</v>
      </c>
      <c r="D593" s="19">
        <v>25</v>
      </c>
      <c r="E593" s="19">
        <v>0</v>
      </c>
      <c r="F593" s="24">
        <f t="shared" si="49"/>
        <v>20</v>
      </c>
      <c r="G593" s="19">
        <v>60</v>
      </c>
      <c r="H593" s="24">
        <f t="shared" si="51"/>
        <v>15</v>
      </c>
      <c r="I593" s="24">
        <f t="shared" si="52"/>
        <v>5</v>
      </c>
      <c r="J593" s="24">
        <f t="shared" si="53"/>
        <v>75</v>
      </c>
      <c r="K593" s="47" t="str">
        <f t="shared" si="50"/>
        <v>00</v>
      </c>
      <c r="L593" s="19">
        <v>42</v>
      </c>
      <c r="M593" s="19">
        <v>0</v>
      </c>
      <c r="N593" s="19">
        <v>0</v>
      </c>
      <c r="O593" s="19">
        <v>10</v>
      </c>
      <c r="P593" s="19">
        <v>0</v>
      </c>
      <c r="Q593" s="20" t="s">
        <v>170</v>
      </c>
      <c r="R593" s="19">
        <v>22</v>
      </c>
      <c r="S593" s="19">
        <v>12</v>
      </c>
      <c r="T593" s="19">
        <v>2</v>
      </c>
      <c r="U593" s="19">
        <v>0</v>
      </c>
      <c r="V593" s="19">
        <v>3.5999999999999997E-2</v>
      </c>
      <c r="W593" s="19">
        <v>3.2800000000000003E-2</v>
      </c>
      <c r="X593" s="19">
        <v>24</v>
      </c>
      <c r="Y593" s="19">
        <v>0</v>
      </c>
      <c r="Z593" s="20" t="s">
        <v>176</v>
      </c>
      <c r="AA593" s="19"/>
      <c r="AB593" s="19">
        <v>2.8</v>
      </c>
      <c r="AC593" s="19">
        <v>2</v>
      </c>
      <c r="AD593" s="19">
        <v>3</v>
      </c>
      <c r="AE593" s="19">
        <v>4</v>
      </c>
      <c r="AF593" s="19">
        <v>1</v>
      </c>
      <c r="AG593" s="19">
        <v>1.6</v>
      </c>
      <c r="AH593" s="19">
        <v>0</v>
      </c>
      <c r="BA593" s="19">
        <v>5</v>
      </c>
      <c r="BB593" s="19">
        <v>2</v>
      </c>
      <c r="BC593" s="19">
        <v>14</v>
      </c>
      <c r="BD593" s="19">
        <v>25</v>
      </c>
      <c r="BE593" s="19">
        <v>0</v>
      </c>
      <c r="BF593" s="19">
        <v>2</v>
      </c>
      <c r="BG593" s="19">
        <v>60</v>
      </c>
      <c r="BH593" s="19">
        <v>15</v>
      </c>
      <c r="BI593" s="19">
        <v>40</v>
      </c>
      <c r="BJ593" s="19">
        <v>3</v>
      </c>
      <c r="BK593" s="19">
        <v>2</v>
      </c>
      <c r="BL593" s="19">
        <v>42</v>
      </c>
      <c r="BM593" s="19">
        <v>0</v>
      </c>
      <c r="BN593" s="19">
        <v>0</v>
      </c>
      <c r="BO593" s="19">
        <v>10</v>
      </c>
      <c r="BP593" s="19">
        <v>0</v>
      </c>
      <c r="BQ593" s="20" t="s">
        <v>170</v>
      </c>
      <c r="BR593" s="19">
        <v>22</v>
      </c>
      <c r="BS593" s="19">
        <v>12</v>
      </c>
      <c r="BT593" s="19">
        <v>2</v>
      </c>
      <c r="BU593" s="19">
        <v>0</v>
      </c>
      <c r="BV593" s="19">
        <v>3.5999999999999997E-2</v>
      </c>
      <c r="BW593" s="19">
        <v>3.2800000000000003E-2</v>
      </c>
      <c r="BX593" s="19">
        <v>24</v>
      </c>
      <c r="BY593" s="19">
        <v>0</v>
      </c>
      <c r="BZ593" s="20" t="s">
        <v>176</v>
      </c>
      <c r="CA593" s="19"/>
      <c r="CB593" s="19">
        <v>2.8</v>
      </c>
      <c r="CC593" s="19">
        <v>2</v>
      </c>
      <c r="CD593" s="19">
        <v>3</v>
      </c>
      <c r="CE593" s="19">
        <v>4</v>
      </c>
      <c r="CF593" s="19">
        <v>1</v>
      </c>
      <c r="CG593" s="19">
        <v>1.6</v>
      </c>
    </row>
    <row r="594" spans="1:85">
      <c r="A594" s="19">
        <v>6</v>
      </c>
      <c r="B594" s="19">
        <v>1</v>
      </c>
      <c r="C594" s="19">
        <v>8</v>
      </c>
      <c r="D594" s="19">
        <v>20</v>
      </c>
      <c r="E594" s="19">
        <v>0</v>
      </c>
      <c r="F594" s="24">
        <f t="shared" si="49"/>
        <v>10</v>
      </c>
      <c r="G594" s="20">
        <v>60</v>
      </c>
      <c r="H594" s="24">
        <f t="shared" si="51"/>
        <v>12</v>
      </c>
      <c r="I594" s="24">
        <f t="shared" si="52"/>
        <v>6</v>
      </c>
      <c r="J594" s="24">
        <f t="shared" si="53"/>
        <v>50</v>
      </c>
      <c r="K594" s="47" t="str">
        <f t="shared" si="50"/>
        <v>00</v>
      </c>
      <c r="L594" s="19">
        <v>43</v>
      </c>
      <c r="M594" s="19">
        <v>0</v>
      </c>
      <c r="N594" s="19">
        <v>0</v>
      </c>
      <c r="O594" s="19">
        <v>10</v>
      </c>
      <c r="P594" s="19">
        <v>0</v>
      </c>
      <c r="Q594" s="20" t="s">
        <v>170</v>
      </c>
      <c r="R594" s="19">
        <v>22</v>
      </c>
      <c r="S594" s="19">
        <v>8</v>
      </c>
      <c r="T594" s="19">
        <v>2</v>
      </c>
      <c r="U594" s="19">
        <v>0</v>
      </c>
      <c r="V594" s="19">
        <v>2.7E-2</v>
      </c>
      <c r="W594" s="19">
        <v>2.5000000000000001E-2</v>
      </c>
      <c r="X594" s="19">
        <v>24</v>
      </c>
      <c r="Y594" s="19">
        <v>0</v>
      </c>
      <c r="Z594" s="20" t="s">
        <v>176</v>
      </c>
      <c r="AA594" s="19"/>
      <c r="AB594" s="19">
        <v>1.6</v>
      </c>
      <c r="AC594" s="19">
        <v>2</v>
      </c>
      <c r="AD594" s="19">
        <v>3</v>
      </c>
      <c r="AE594" s="19">
        <v>4</v>
      </c>
      <c r="AF594" s="19">
        <v>1</v>
      </c>
      <c r="AG594" s="19">
        <v>1.6</v>
      </c>
      <c r="AH594" s="19">
        <v>0</v>
      </c>
      <c r="BA594" s="19">
        <v>6</v>
      </c>
      <c r="BB594" s="19">
        <v>1</v>
      </c>
      <c r="BC594" s="19">
        <v>8</v>
      </c>
      <c r="BD594" s="19">
        <v>20</v>
      </c>
      <c r="BE594" s="19">
        <v>0</v>
      </c>
      <c r="BF594" s="19">
        <v>1</v>
      </c>
      <c r="BG594" s="20">
        <v>60</v>
      </c>
      <c r="BH594" s="19">
        <v>18</v>
      </c>
      <c r="BI594" s="19">
        <v>50</v>
      </c>
      <c r="BJ594" s="19">
        <v>2</v>
      </c>
      <c r="BK594" s="19">
        <v>2</v>
      </c>
      <c r="BL594" s="19">
        <v>43</v>
      </c>
      <c r="BM594" s="19">
        <v>0</v>
      </c>
      <c r="BN594" s="19">
        <v>0</v>
      </c>
      <c r="BO594" s="19">
        <v>10</v>
      </c>
      <c r="BP594" s="19">
        <v>0</v>
      </c>
      <c r="BQ594" s="20" t="s">
        <v>170</v>
      </c>
      <c r="BR594" s="19">
        <v>22</v>
      </c>
      <c r="BS594" s="19">
        <v>8</v>
      </c>
      <c r="BT594" s="19">
        <v>2</v>
      </c>
      <c r="BU594" s="19">
        <v>0</v>
      </c>
      <c r="BV594" s="19">
        <v>2.7E-2</v>
      </c>
      <c r="BW594" s="19">
        <v>2.5000000000000001E-2</v>
      </c>
      <c r="BX594" s="19">
        <v>24</v>
      </c>
      <c r="BY594" s="19">
        <v>0</v>
      </c>
      <c r="BZ594" s="20" t="s">
        <v>176</v>
      </c>
      <c r="CA594" s="19"/>
      <c r="CB594" s="19">
        <v>1.6</v>
      </c>
      <c r="CC594" s="19">
        <v>2</v>
      </c>
      <c r="CD594" s="19">
        <v>3</v>
      </c>
      <c r="CE594" s="19">
        <v>4</v>
      </c>
      <c r="CF594" s="19">
        <v>1</v>
      </c>
      <c r="CG594" s="19">
        <v>1.6</v>
      </c>
    </row>
    <row r="595" spans="1:85">
      <c r="A595" s="19"/>
      <c r="B595" s="19"/>
      <c r="C595" s="19"/>
      <c r="D595" s="19"/>
      <c r="E595" s="19"/>
      <c r="F595" s="24" t="str">
        <f t="shared" si="49"/>
        <v/>
      </c>
      <c r="G595" s="19"/>
      <c r="H595" s="24" t="str">
        <f t="shared" si="51"/>
        <v/>
      </c>
      <c r="I595" s="24" t="str">
        <f t="shared" si="52"/>
        <v/>
      </c>
      <c r="J595" s="24" t="str">
        <f t="shared" si="53"/>
        <v/>
      </c>
      <c r="K595" s="47" t="str">
        <f t="shared" si="50"/>
        <v/>
      </c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>
        <v>0</v>
      </c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  <c r="BY595" s="19"/>
      <c r="BZ595" s="19"/>
      <c r="CA595" s="19"/>
      <c r="CB595" s="19"/>
      <c r="CC595" s="19"/>
      <c r="CD595" s="19"/>
      <c r="CE595" s="19"/>
      <c r="CF595" s="19"/>
      <c r="CG595" s="19"/>
    </row>
    <row r="596" spans="1:85">
      <c r="A596" s="19">
        <v>1</v>
      </c>
      <c r="B596" s="19">
        <v>5</v>
      </c>
      <c r="C596" s="19">
        <v>105</v>
      </c>
      <c r="D596" s="19">
        <v>55</v>
      </c>
      <c r="E596" s="19">
        <v>1000</v>
      </c>
      <c r="F596" s="24">
        <f t="shared" si="49"/>
        <v>125</v>
      </c>
      <c r="G596" s="19">
        <v>9</v>
      </c>
      <c r="H596" s="24">
        <f t="shared" si="51"/>
        <v>15</v>
      </c>
      <c r="I596" s="24">
        <f t="shared" si="52"/>
        <v>1</v>
      </c>
      <c r="J596" s="24">
        <f t="shared" si="53"/>
        <v>80</v>
      </c>
      <c r="K596" s="47" t="str">
        <f t="shared" si="50"/>
        <v>03</v>
      </c>
      <c r="L596" s="19">
        <v>42</v>
      </c>
      <c r="M596" s="19">
        <v>0</v>
      </c>
      <c r="N596" s="19">
        <v>141</v>
      </c>
      <c r="O596" s="19">
        <v>0</v>
      </c>
      <c r="P596" s="19">
        <v>0</v>
      </c>
      <c r="Q596" s="20" t="s">
        <v>170</v>
      </c>
      <c r="R596" s="19">
        <v>22</v>
      </c>
      <c r="S596" s="19">
        <v>15</v>
      </c>
      <c r="T596" s="19">
        <v>2</v>
      </c>
      <c r="U596" s="19">
        <v>0</v>
      </c>
      <c r="V596" s="19">
        <v>0.245</v>
      </c>
      <c r="W596" s="19">
        <v>0.5</v>
      </c>
      <c r="X596" s="19">
        <v>24</v>
      </c>
      <c r="Y596" s="19">
        <v>0</v>
      </c>
      <c r="Z596" s="20" t="s">
        <v>176</v>
      </c>
      <c r="AA596" s="19"/>
      <c r="AB596" s="19">
        <v>0</v>
      </c>
      <c r="AC596" s="19">
        <v>2</v>
      </c>
      <c r="AD596" s="19">
        <v>3</v>
      </c>
      <c r="AE596" s="19">
        <v>4</v>
      </c>
      <c r="AF596" s="19">
        <v>1</v>
      </c>
      <c r="AG596" s="19">
        <v>2</v>
      </c>
      <c r="AH596" s="19">
        <v>0</v>
      </c>
      <c r="BA596" s="19">
        <v>1</v>
      </c>
      <c r="BB596" s="19">
        <v>5</v>
      </c>
      <c r="BC596" s="19">
        <v>105</v>
      </c>
      <c r="BD596" s="19">
        <v>55</v>
      </c>
      <c r="BE596" s="19">
        <v>1000</v>
      </c>
      <c r="BF596" s="19">
        <v>12.4</v>
      </c>
      <c r="BG596" s="19">
        <v>9</v>
      </c>
      <c r="BH596" s="19">
        <v>30</v>
      </c>
      <c r="BI596" s="19">
        <v>9</v>
      </c>
      <c r="BJ596" s="19">
        <v>5</v>
      </c>
      <c r="BK596" s="19">
        <v>2</v>
      </c>
      <c r="BL596" s="19">
        <v>42</v>
      </c>
      <c r="BM596" s="19">
        <v>0</v>
      </c>
      <c r="BN596" s="19">
        <v>141</v>
      </c>
      <c r="BO596" s="19">
        <v>0</v>
      </c>
      <c r="BP596" s="19">
        <v>0</v>
      </c>
      <c r="BQ596" s="20" t="s">
        <v>170</v>
      </c>
      <c r="BR596" s="19">
        <v>22</v>
      </c>
      <c r="BS596" s="19">
        <v>15</v>
      </c>
      <c r="BT596" s="19">
        <v>2</v>
      </c>
      <c r="BU596" s="19">
        <v>0</v>
      </c>
      <c r="BV596" s="19">
        <v>0.245</v>
      </c>
      <c r="BW596" s="19">
        <v>0.5</v>
      </c>
      <c r="BX596" s="19">
        <v>24</v>
      </c>
      <c r="BY596" s="19">
        <v>0</v>
      </c>
      <c r="BZ596" s="20" t="s">
        <v>176</v>
      </c>
      <c r="CA596" s="19"/>
      <c r="CB596" s="19">
        <v>0</v>
      </c>
      <c r="CC596" s="19">
        <v>2</v>
      </c>
      <c r="CD596" s="19">
        <v>3</v>
      </c>
      <c r="CE596" s="19">
        <v>4</v>
      </c>
      <c r="CF596" s="19">
        <v>1</v>
      </c>
      <c r="CG596" s="19">
        <v>2</v>
      </c>
    </row>
    <row r="597" spans="1:85">
      <c r="A597" s="19">
        <v>2</v>
      </c>
      <c r="B597" s="19">
        <v>4</v>
      </c>
      <c r="C597" s="19">
        <v>60</v>
      </c>
      <c r="D597" s="19">
        <v>15</v>
      </c>
      <c r="E597" s="19">
        <v>0</v>
      </c>
      <c r="F597" s="24">
        <f t="shared" si="49"/>
        <v>90</v>
      </c>
      <c r="G597" s="19">
        <v>12</v>
      </c>
      <c r="H597" s="24">
        <f t="shared" si="51"/>
        <v>15</v>
      </c>
      <c r="I597" s="24">
        <f t="shared" si="52"/>
        <v>2</v>
      </c>
      <c r="J597" s="24">
        <f t="shared" si="53"/>
        <v>80</v>
      </c>
      <c r="K597" s="47" t="str">
        <f t="shared" si="50"/>
        <v>03</v>
      </c>
      <c r="L597" s="19">
        <v>42</v>
      </c>
      <c r="M597" s="19">
        <v>0</v>
      </c>
      <c r="N597" s="19">
        <v>0</v>
      </c>
      <c r="O597" s="19">
        <v>0</v>
      </c>
      <c r="P597" s="19">
        <v>0</v>
      </c>
      <c r="Q597" s="20" t="s">
        <v>170</v>
      </c>
      <c r="R597" s="19">
        <v>22</v>
      </c>
      <c r="S597" s="19">
        <v>12</v>
      </c>
      <c r="T597" s="19">
        <v>2</v>
      </c>
      <c r="U597" s="19">
        <v>0</v>
      </c>
      <c r="V597" s="19">
        <v>0.187</v>
      </c>
      <c r="W597" s="19">
        <v>0.129</v>
      </c>
      <c r="X597" s="19">
        <v>24</v>
      </c>
      <c r="Y597" s="19">
        <v>0</v>
      </c>
      <c r="Z597" s="20" t="s">
        <v>176</v>
      </c>
      <c r="AA597" s="19"/>
      <c r="AB597" s="19">
        <v>0</v>
      </c>
      <c r="AC597" s="19">
        <v>2</v>
      </c>
      <c r="AD597" s="19">
        <v>3</v>
      </c>
      <c r="AE597" s="19">
        <v>4</v>
      </c>
      <c r="AF597" s="19">
        <v>1</v>
      </c>
      <c r="AG597" s="19">
        <v>2</v>
      </c>
      <c r="AH597" s="19">
        <v>0</v>
      </c>
      <c r="BA597" s="19">
        <v>2</v>
      </c>
      <c r="BB597" s="19">
        <v>4</v>
      </c>
      <c r="BC597" s="19">
        <v>60</v>
      </c>
      <c r="BD597" s="19">
        <v>15</v>
      </c>
      <c r="BE597" s="19">
        <v>0</v>
      </c>
      <c r="BF597" s="19">
        <v>9</v>
      </c>
      <c r="BG597" s="19">
        <v>12</v>
      </c>
      <c r="BH597" s="19">
        <v>40</v>
      </c>
      <c r="BI597" s="19">
        <v>12</v>
      </c>
      <c r="BJ597" s="19">
        <v>4</v>
      </c>
      <c r="BK597" s="19">
        <v>2</v>
      </c>
      <c r="BL597" s="19">
        <v>42</v>
      </c>
      <c r="BM597" s="19">
        <v>0</v>
      </c>
      <c r="BN597" s="19">
        <v>0</v>
      </c>
      <c r="BO597" s="19">
        <v>0</v>
      </c>
      <c r="BP597" s="19">
        <v>0</v>
      </c>
      <c r="BQ597" s="20" t="s">
        <v>170</v>
      </c>
      <c r="BR597" s="19">
        <v>22</v>
      </c>
      <c r="BS597" s="19">
        <v>12</v>
      </c>
      <c r="BT597" s="19">
        <v>2</v>
      </c>
      <c r="BU597" s="19">
        <v>0</v>
      </c>
      <c r="BV597" s="19">
        <v>0.187</v>
      </c>
      <c r="BW597" s="19">
        <v>0.129</v>
      </c>
      <c r="BX597" s="19">
        <v>24</v>
      </c>
      <c r="BY597" s="19">
        <v>0</v>
      </c>
      <c r="BZ597" s="20" t="s">
        <v>176</v>
      </c>
      <c r="CA597" s="19"/>
      <c r="CB597" s="19">
        <v>0</v>
      </c>
      <c r="CC597" s="19">
        <v>2</v>
      </c>
      <c r="CD597" s="19">
        <v>3</v>
      </c>
      <c r="CE597" s="19">
        <v>4</v>
      </c>
      <c r="CF597" s="19">
        <v>1</v>
      </c>
      <c r="CG597" s="19">
        <v>2</v>
      </c>
    </row>
    <row r="598" spans="1:85">
      <c r="A598" s="19">
        <v>3</v>
      </c>
      <c r="B598" s="19">
        <v>3</v>
      </c>
      <c r="C598" s="19">
        <v>40</v>
      </c>
      <c r="D598" s="19">
        <v>10</v>
      </c>
      <c r="E598" s="19">
        <v>0</v>
      </c>
      <c r="F598" s="24">
        <f t="shared" si="49"/>
        <v>60</v>
      </c>
      <c r="G598" s="19">
        <v>12</v>
      </c>
      <c r="H598" s="24">
        <f t="shared" si="51"/>
        <v>15</v>
      </c>
      <c r="I598" s="24">
        <f t="shared" si="52"/>
        <v>2</v>
      </c>
      <c r="J598" s="24">
        <f t="shared" si="53"/>
        <v>80</v>
      </c>
      <c r="K598" s="47" t="str">
        <f t="shared" si="50"/>
        <v>00</v>
      </c>
      <c r="L598" s="19">
        <v>42</v>
      </c>
      <c r="M598" s="19">
        <v>0</v>
      </c>
      <c r="N598" s="19">
        <v>0</v>
      </c>
      <c r="O598" s="19">
        <v>0</v>
      </c>
      <c r="P598" s="19">
        <v>0</v>
      </c>
      <c r="Q598" s="20" t="s">
        <v>170</v>
      </c>
      <c r="R598" s="19">
        <v>22</v>
      </c>
      <c r="S598" s="19">
        <v>12</v>
      </c>
      <c r="T598" s="19">
        <v>2</v>
      </c>
      <c r="U598" s="19">
        <v>0</v>
      </c>
      <c r="V598" s="19">
        <v>3.1E-2</v>
      </c>
      <c r="W598" s="19">
        <v>9.0399999999999994E-2</v>
      </c>
      <c r="X598" s="19">
        <v>24</v>
      </c>
      <c r="Y598" s="19">
        <v>0</v>
      </c>
      <c r="Z598" s="20" t="s">
        <v>176</v>
      </c>
      <c r="AA598" s="19"/>
      <c r="AB598" s="19">
        <v>0</v>
      </c>
      <c r="AC598" s="19">
        <v>2</v>
      </c>
      <c r="AD598" s="19">
        <v>3</v>
      </c>
      <c r="AE598" s="19">
        <v>4</v>
      </c>
      <c r="AF598" s="19">
        <v>1</v>
      </c>
      <c r="AG598" s="19">
        <v>2</v>
      </c>
      <c r="AH598" s="19">
        <v>0</v>
      </c>
      <c r="BA598" s="19">
        <v>3</v>
      </c>
      <c r="BB598" s="19">
        <v>3</v>
      </c>
      <c r="BC598" s="19">
        <v>40</v>
      </c>
      <c r="BD598" s="19">
        <v>10</v>
      </c>
      <c r="BE598" s="19">
        <v>0</v>
      </c>
      <c r="BF598" s="19">
        <v>6</v>
      </c>
      <c r="BG598" s="19">
        <v>12</v>
      </c>
      <c r="BH598" s="19">
        <v>40</v>
      </c>
      <c r="BI598" s="19">
        <v>12</v>
      </c>
      <c r="BJ598" s="19">
        <v>4</v>
      </c>
      <c r="BK598" s="19">
        <v>2</v>
      </c>
      <c r="BL598" s="19">
        <v>42</v>
      </c>
      <c r="BM598" s="19">
        <v>0</v>
      </c>
      <c r="BN598" s="19">
        <v>0</v>
      </c>
      <c r="BO598" s="19">
        <v>0</v>
      </c>
      <c r="BP598" s="19">
        <v>0</v>
      </c>
      <c r="BQ598" s="20" t="s">
        <v>170</v>
      </c>
      <c r="BR598" s="19">
        <v>22</v>
      </c>
      <c r="BS598" s="19">
        <v>12</v>
      </c>
      <c r="BT598" s="19">
        <v>2</v>
      </c>
      <c r="BU598" s="19">
        <v>0</v>
      </c>
      <c r="BV598" s="19">
        <v>3.1E-2</v>
      </c>
      <c r="BW598" s="19">
        <v>9.0399999999999994E-2</v>
      </c>
      <c r="BX598" s="19">
        <v>24</v>
      </c>
      <c r="BY598" s="19">
        <v>0</v>
      </c>
      <c r="BZ598" s="20" t="s">
        <v>176</v>
      </c>
      <c r="CA598" s="19"/>
      <c r="CB598" s="19">
        <v>0</v>
      </c>
      <c r="CC598" s="19">
        <v>2</v>
      </c>
      <c r="CD598" s="19">
        <v>3</v>
      </c>
      <c r="CE598" s="19">
        <v>4</v>
      </c>
      <c r="CF598" s="19">
        <v>1</v>
      </c>
      <c r="CG598" s="19">
        <v>2</v>
      </c>
    </row>
    <row r="599" spans="1:85">
      <c r="A599" s="19">
        <v>4</v>
      </c>
      <c r="B599" s="19">
        <v>2</v>
      </c>
      <c r="C599" s="19">
        <v>20</v>
      </c>
      <c r="D599" s="19">
        <v>30</v>
      </c>
      <c r="E599" s="19">
        <v>0</v>
      </c>
      <c r="F599" s="24">
        <f t="shared" si="49"/>
        <v>30</v>
      </c>
      <c r="G599" s="19">
        <v>12</v>
      </c>
      <c r="H599" s="24">
        <f t="shared" si="51"/>
        <v>15</v>
      </c>
      <c r="I599" s="24">
        <f t="shared" si="52"/>
        <v>2</v>
      </c>
      <c r="J599" s="24">
        <f t="shared" si="53"/>
        <v>80</v>
      </c>
      <c r="K599" s="47" t="str">
        <f t="shared" si="50"/>
        <v>03</v>
      </c>
      <c r="L599" s="19">
        <v>42</v>
      </c>
      <c r="M599" s="19">
        <v>0</v>
      </c>
      <c r="N599" s="19">
        <v>0</v>
      </c>
      <c r="O599" s="19">
        <v>0</v>
      </c>
      <c r="P599" s="19">
        <v>0</v>
      </c>
      <c r="Q599" s="20" t="s">
        <v>170</v>
      </c>
      <c r="R599" s="19">
        <v>22</v>
      </c>
      <c r="S599" s="19">
        <v>12</v>
      </c>
      <c r="T599" s="19">
        <v>2</v>
      </c>
      <c r="U599" s="19">
        <v>0</v>
      </c>
      <c r="V599" s="20">
        <v>7.4999999999999997E-2</v>
      </c>
      <c r="W599" s="19">
        <v>5.4800000000000001E-2</v>
      </c>
      <c r="X599" s="19">
        <v>24</v>
      </c>
      <c r="Y599" s="19">
        <v>0</v>
      </c>
      <c r="Z599" s="20" t="s">
        <v>176</v>
      </c>
      <c r="AA599" s="19"/>
      <c r="AB599" s="19">
        <v>4.5</v>
      </c>
      <c r="AC599" s="19">
        <v>2</v>
      </c>
      <c r="AD599" s="19">
        <v>3</v>
      </c>
      <c r="AE599" s="19">
        <v>4</v>
      </c>
      <c r="AF599" s="19">
        <v>1</v>
      </c>
      <c r="AG599" s="19">
        <v>2</v>
      </c>
      <c r="AH599" s="19">
        <v>0</v>
      </c>
      <c r="BA599" s="19">
        <v>4</v>
      </c>
      <c r="BB599" s="19">
        <v>2</v>
      </c>
      <c r="BC599" s="19">
        <v>20</v>
      </c>
      <c r="BD599" s="19">
        <v>30</v>
      </c>
      <c r="BE599" s="19">
        <v>0</v>
      </c>
      <c r="BF599" s="19">
        <v>3</v>
      </c>
      <c r="BG599" s="19">
        <v>12</v>
      </c>
      <c r="BH599" s="19">
        <v>40</v>
      </c>
      <c r="BI599" s="19">
        <v>12</v>
      </c>
      <c r="BJ599" s="19">
        <v>4</v>
      </c>
      <c r="BK599" s="19">
        <v>2</v>
      </c>
      <c r="BL599" s="19">
        <v>42</v>
      </c>
      <c r="BM599" s="19">
        <v>0</v>
      </c>
      <c r="BN599" s="19">
        <v>0</v>
      </c>
      <c r="BO599" s="19">
        <v>0</v>
      </c>
      <c r="BP599" s="19">
        <v>0</v>
      </c>
      <c r="BQ599" s="20" t="s">
        <v>170</v>
      </c>
      <c r="BR599" s="19">
        <v>22</v>
      </c>
      <c r="BS599" s="19">
        <v>12</v>
      </c>
      <c r="BT599" s="19">
        <v>2</v>
      </c>
      <c r="BU599" s="19">
        <v>0</v>
      </c>
      <c r="BV599" s="20">
        <v>7.4999999999999997E-2</v>
      </c>
      <c r="BW599" s="19">
        <v>5.4800000000000001E-2</v>
      </c>
      <c r="BX599" s="19">
        <v>24</v>
      </c>
      <c r="BY599" s="19">
        <v>0</v>
      </c>
      <c r="BZ599" s="20" t="s">
        <v>176</v>
      </c>
      <c r="CA599" s="19"/>
      <c r="CB599" s="19">
        <v>4.5</v>
      </c>
      <c r="CC599" s="19">
        <v>2</v>
      </c>
      <c r="CD599" s="19">
        <v>3</v>
      </c>
      <c r="CE599" s="19">
        <v>4</v>
      </c>
      <c r="CF599" s="19">
        <v>1</v>
      </c>
      <c r="CG599" s="19">
        <v>2</v>
      </c>
    </row>
    <row r="600" spans="1:85">
      <c r="A600" s="19">
        <v>5</v>
      </c>
      <c r="B600" s="19">
        <v>1</v>
      </c>
      <c r="C600" s="19">
        <v>14</v>
      </c>
      <c r="D600" s="19">
        <v>25</v>
      </c>
      <c r="E600" s="19">
        <v>0</v>
      </c>
      <c r="F600" s="24">
        <f t="shared" si="49"/>
        <v>20</v>
      </c>
      <c r="G600" s="19">
        <v>15</v>
      </c>
      <c r="H600" s="24">
        <f t="shared" si="51"/>
        <v>15</v>
      </c>
      <c r="I600" s="24">
        <f t="shared" si="52"/>
        <v>2</v>
      </c>
      <c r="J600" s="24">
        <f t="shared" si="53"/>
        <v>75</v>
      </c>
      <c r="K600" s="47" t="str">
        <f t="shared" si="50"/>
        <v>00</v>
      </c>
      <c r="L600" s="19">
        <v>42</v>
      </c>
      <c r="M600" s="19">
        <v>0</v>
      </c>
      <c r="N600" s="19">
        <v>0</v>
      </c>
      <c r="O600" s="19">
        <v>10</v>
      </c>
      <c r="P600" s="19">
        <v>0</v>
      </c>
      <c r="Q600" s="20" t="s">
        <v>170</v>
      </c>
      <c r="R600" s="19">
        <v>22</v>
      </c>
      <c r="S600" s="19">
        <v>12</v>
      </c>
      <c r="T600" s="19">
        <v>2</v>
      </c>
      <c r="U600" s="19">
        <v>0</v>
      </c>
      <c r="V600" s="19">
        <v>3.9E-2</v>
      </c>
      <c r="W600" s="19">
        <v>3.5000000000000003E-2</v>
      </c>
      <c r="X600" s="19">
        <v>24</v>
      </c>
      <c r="Y600" s="19">
        <v>0</v>
      </c>
      <c r="Z600" s="20" t="s">
        <v>176</v>
      </c>
      <c r="AA600" s="19"/>
      <c r="AB600" s="19">
        <v>2</v>
      </c>
      <c r="AC600" s="19">
        <v>2</v>
      </c>
      <c r="AD600" s="19">
        <v>3</v>
      </c>
      <c r="AE600" s="19">
        <v>4</v>
      </c>
      <c r="AF600" s="19">
        <v>1</v>
      </c>
      <c r="AG600" s="19">
        <v>2</v>
      </c>
      <c r="AH600" s="19">
        <v>0</v>
      </c>
      <c r="BA600" s="19">
        <v>5</v>
      </c>
      <c r="BB600" s="19">
        <v>1</v>
      </c>
      <c r="BC600" s="19">
        <v>14</v>
      </c>
      <c r="BD600" s="19">
        <v>25</v>
      </c>
      <c r="BE600" s="19">
        <v>0</v>
      </c>
      <c r="BF600" s="19">
        <v>2</v>
      </c>
      <c r="BG600" s="19">
        <v>15</v>
      </c>
      <c r="BH600" s="19">
        <v>50</v>
      </c>
      <c r="BI600" s="19">
        <v>15</v>
      </c>
      <c r="BJ600" s="19">
        <v>3</v>
      </c>
      <c r="BK600" s="19">
        <v>2</v>
      </c>
      <c r="BL600" s="19">
        <v>42</v>
      </c>
      <c r="BM600" s="19">
        <v>0</v>
      </c>
      <c r="BN600" s="19">
        <v>0</v>
      </c>
      <c r="BO600" s="19">
        <v>10</v>
      </c>
      <c r="BP600" s="19">
        <v>0</v>
      </c>
      <c r="BQ600" s="20" t="s">
        <v>170</v>
      </c>
      <c r="BR600" s="19">
        <v>22</v>
      </c>
      <c r="BS600" s="19">
        <v>12</v>
      </c>
      <c r="BT600" s="19">
        <v>2</v>
      </c>
      <c r="BU600" s="19">
        <v>0</v>
      </c>
      <c r="BV600" s="19">
        <v>3.9E-2</v>
      </c>
      <c r="BW600" s="19">
        <v>3.5000000000000003E-2</v>
      </c>
      <c r="BX600" s="19">
        <v>24</v>
      </c>
      <c r="BY600" s="19">
        <v>0</v>
      </c>
      <c r="BZ600" s="20" t="s">
        <v>176</v>
      </c>
      <c r="CA600" s="19"/>
      <c r="CB600" s="19">
        <v>2</v>
      </c>
      <c r="CC600" s="19">
        <v>2</v>
      </c>
      <c r="CD600" s="19">
        <v>3</v>
      </c>
      <c r="CE600" s="19">
        <v>4</v>
      </c>
      <c r="CF600" s="19">
        <v>1</v>
      </c>
      <c r="CG600" s="19">
        <v>2</v>
      </c>
    </row>
    <row r="601" spans="1:85">
      <c r="A601" s="19"/>
      <c r="B601" s="19"/>
      <c r="C601" s="19"/>
      <c r="D601" s="19"/>
      <c r="E601" s="19"/>
      <c r="F601" s="24" t="str">
        <f t="shared" si="49"/>
        <v/>
      </c>
      <c r="G601" s="19"/>
      <c r="H601" s="24" t="str">
        <f t="shared" si="51"/>
        <v/>
      </c>
      <c r="I601" s="24" t="str">
        <f t="shared" si="52"/>
        <v/>
      </c>
      <c r="J601" s="24" t="str">
        <f t="shared" si="53"/>
        <v/>
      </c>
      <c r="K601" s="47" t="str">
        <f t="shared" si="50"/>
        <v/>
      </c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>
        <v>0</v>
      </c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  <c r="BX601" s="19"/>
      <c r="BY601" s="19"/>
      <c r="BZ601" s="19"/>
      <c r="CA601" s="19"/>
      <c r="CB601" s="19"/>
      <c r="CC601" s="19"/>
      <c r="CD601" s="19"/>
      <c r="CE601" s="19"/>
      <c r="CF601" s="19"/>
      <c r="CG601" s="19"/>
    </row>
    <row r="602" spans="1:85">
      <c r="A602" s="19">
        <v>1</v>
      </c>
      <c r="B602" s="19">
        <v>5</v>
      </c>
      <c r="C602" s="19">
        <v>105</v>
      </c>
      <c r="D602" s="19">
        <v>55</v>
      </c>
      <c r="E602" s="19">
        <v>1000</v>
      </c>
      <c r="F602" s="24">
        <f t="shared" si="49"/>
        <v>125</v>
      </c>
      <c r="G602" s="19">
        <v>71</v>
      </c>
      <c r="H602" s="24">
        <f t="shared" si="51"/>
        <v>15</v>
      </c>
      <c r="I602" s="24">
        <f t="shared" si="52"/>
        <v>4</v>
      </c>
      <c r="J602" s="24">
        <f t="shared" si="53"/>
        <v>80</v>
      </c>
      <c r="K602" s="47" t="str">
        <f t="shared" si="50"/>
        <v>03</v>
      </c>
      <c r="L602" s="19">
        <v>42</v>
      </c>
      <c r="M602" s="19">
        <v>0</v>
      </c>
      <c r="N602" s="19">
        <v>141</v>
      </c>
      <c r="O602" s="19">
        <v>0</v>
      </c>
      <c r="P602" s="19">
        <v>0</v>
      </c>
      <c r="Q602" s="20" t="s">
        <v>170</v>
      </c>
      <c r="R602" s="19">
        <v>22</v>
      </c>
      <c r="S602" s="19">
        <v>15</v>
      </c>
      <c r="T602" s="19">
        <v>2</v>
      </c>
      <c r="U602" s="19">
        <v>0</v>
      </c>
      <c r="V602" s="19">
        <v>0.245</v>
      </c>
      <c r="W602" s="19">
        <v>0.5</v>
      </c>
      <c r="X602" s="19">
        <v>24</v>
      </c>
      <c r="Y602" s="19">
        <v>0</v>
      </c>
      <c r="Z602" s="20" t="s">
        <v>176</v>
      </c>
      <c r="AA602" s="19"/>
      <c r="AB602" s="19">
        <v>0</v>
      </c>
      <c r="AC602" s="19">
        <v>2</v>
      </c>
      <c r="AD602" s="19">
        <v>3</v>
      </c>
      <c r="AE602" s="19">
        <v>4</v>
      </c>
      <c r="AF602" s="19">
        <v>1</v>
      </c>
      <c r="AG602" s="19">
        <v>2.8</v>
      </c>
      <c r="AH602" s="19">
        <v>0</v>
      </c>
      <c r="BA602" s="19">
        <v>1</v>
      </c>
      <c r="BB602" s="19">
        <v>5</v>
      </c>
      <c r="BC602" s="19">
        <v>105</v>
      </c>
      <c r="BD602" s="19">
        <v>55</v>
      </c>
      <c r="BE602" s="19">
        <v>1000</v>
      </c>
      <c r="BF602" s="19">
        <v>12.4</v>
      </c>
      <c r="BG602" s="19">
        <v>71</v>
      </c>
      <c r="BH602" s="19">
        <v>9</v>
      </c>
      <c r="BI602" s="19">
        <v>30</v>
      </c>
      <c r="BJ602" s="19">
        <v>5</v>
      </c>
      <c r="BK602" s="19">
        <v>2</v>
      </c>
      <c r="BL602" s="19">
        <v>42</v>
      </c>
      <c r="BM602" s="19">
        <v>0</v>
      </c>
      <c r="BN602" s="19">
        <v>141</v>
      </c>
      <c r="BO602" s="19">
        <v>0</v>
      </c>
      <c r="BP602" s="19">
        <v>0</v>
      </c>
      <c r="BQ602" s="20" t="s">
        <v>170</v>
      </c>
      <c r="BR602" s="19">
        <v>22</v>
      </c>
      <c r="BS602" s="19">
        <v>15</v>
      </c>
      <c r="BT602" s="19">
        <v>2</v>
      </c>
      <c r="BU602" s="19">
        <v>0</v>
      </c>
      <c r="BV602" s="19">
        <v>0.245</v>
      </c>
      <c r="BW602" s="19">
        <v>0.5</v>
      </c>
      <c r="BX602" s="19">
        <v>24</v>
      </c>
      <c r="BY602" s="19">
        <v>0</v>
      </c>
      <c r="BZ602" s="20" t="s">
        <v>176</v>
      </c>
      <c r="CA602" s="19"/>
      <c r="CB602" s="19">
        <v>0</v>
      </c>
      <c r="CC602" s="19">
        <v>2</v>
      </c>
      <c r="CD602" s="19">
        <v>3</v>
      </c>
      <c r="CE602" s="19">
        <v>4</v>
      </c>
      <c r="CF602" s="19">
        <v>1</v>
      </c>
      <c r="CG602" s="19">
        <v>2.8</v>
      </c>
    </row>
    <row r="603" spans="1:85">
      <c r="A603" s="19">
        <v>2</v>
      </c>
      <c r="B603" s="19">
        <v>4</v>
      </c>
      <c r="C603" s="19">
        <v>60</v>
      </c>
      <c r="D603" s="19">
        <v>15</v>
      </c>
      <c r="E603" s="19">
        <v>0</v>
      </c>
      <c r="F603" s="24">
        <f t="shared" si="49"/>
        <v>90</v>
      </c>
      <c r="G603" s="19">
        <v>60</v>
      </c>
      <c r="H603" s="24">
        <f t="shared" si="51"/>
        <v>15</v>
      </c>
      <c r="I603" s="24">
        <f t="shared" si="52"/>
        <v>5</v>
      </c>
      <c r="J603" s="24">
        <f t="shared" si="53"/>
        <v>80</v>
      </c>
      <c r="K603" s="47" t="str">
        <f t="shared" si="50"/>
        <v>03</v>
      </c>
      <c r="L603" s="19">
        <v>42</v>
      </c>
      <c r="M603" s="19">
        <v>0</v>
      </c>
      <c r="N603" s="19">
        <v>0</v>
      </c>
      <c r="O603" s="19">
        <v>0</v>
      </c>
      <c r="P603" s="19">
        <v>0</v>
      </c>
      <c r="Q603" s="20" t="s">
        <v>170</v>
      </c>
      <c r="R603" s="19">
        <v>22</v>
      </c>
      <c r="S603" s="19">
        <v>12</v>
      </c>
      <c r="T603" s="19">
        <v>2</v>
      </c>
      <c r="U603" s="19">
        <v>0</v>
      </c>
      <c r="V603" s="19">
        <v>0.187</v>
      </c>
      <c r="W603" s="19">
        <v>0.129</v>
      </c>
      <c r="X603" s="19">
        <v>24</v>
      </c>
      <c r="Y603" s="19">
        <v>0</v>
      </c>
      <c r="Z603" s="20" t="s">
        <v>176</v>
      </c>
      <c r="AA603" s="19"/>
      <c r="AB603" s="19">
        <v>0</v>
      </c>
      <c r="AC603" s="19">
        <v>2</v>
      </c>
      <c r="AD603" s="19">
        <v>3</v>
      </c>
      <c r="AE603" s="19">
        <v>4</v>
      </c>
      <c r="AF603" s="19">
        <v>1</v>
      </c>
      <c r="AG603" s="19">
        <v>2.8</v>
      </c>
      <c r="AH603" s="19">
        <v>0</v>
      </c>
      <c r="BA603" s="19">
        <v>2</v>
      </c>
      <c r="BB603" s="19">
        <v>4</v>
      </c>
      <c r="BC603" s="19">
        <v>60</v>
      </c>
      <c r="BD603" s="19">
        <v>15</v>
      </c>
      <c r="BE603" s="19">
        <v>0</v>
      </c>
      <c r="BF603" s="19">
        <v>9</v>
      </c>
      <c r="BG603" s="19">
        <v>60</v>
      </c>
      <c r="BH603" s="19">
        <v>12</v>
      </c>
      <c r="BI603" s="19">
        <v>40</v>
      </c>
      <c r="BJ603" s="19">
        <v>4</v>
      </c>
      <c r="BK603" s="19">
        <v>2</v>
      </c>
      <c r="BL603" s="19">
        <v>42</v>
      </c>
      <c r="BM603" s="19">
        <v>0</v>
      </c>
      <c r="BN603" s="19">
        <v>0</v>
      </c>
      <c r="BO603" s="19">
        <v>0</v>
      </c>
      <c r="BP603" s="19">
        <v>0</v>
      </c>
      <c r="BQ603" s="20" t="s">
        <v>170</v>
      </c>
      <c r="BR603" s="19">
        <v>22</v>
      </c>
      <c r="BS603" s="19">
        <v>12</v>
      </c>
      <c r="BT603" s="19">
        <v>2</v>
      </c>
      <c r="BU603" s="19">
        <v>0</v>
      </c>
      <c r="BV603" s="19">
        <v>0.187</v>
      </c>
      <c r="BW603" s="19">
        <v>0.129</v>
      </c>
      <c r="BX603" s="19">
        <v>24</v>
      </c>
      <c r="BY603" s="19">
        <v>0</v>
      </c>
      <c r="BZ603" s="20" t="s">
        <v>176</v>
      </c>
      <c r="CA603" s="19"/>
      <c r="CB603" s="19">
        <v>0</v>
      </c>
      <c r="CC603" s="19">
        <v>2</v>
      </c>
      <c r="CD603" s="19">
        <v>3</v>
      </c>
      <c r="CE603" s="19">
        <v>4</v>
      </c>
      <c r="CF603" s="19">
        <v>1</v>
      </c>
      <c r="CG603" s="19">
        <v>2.8</v>
      </c>
    </row>
    <row r="604" spans="1:85">
      <c r="A604" s="19">
        <v>3</v>
      </c>
      <c r="B604" s="19">
        <v>3</v>
      </c>
      <c r="C604" s="19">
        <v>40</v>
      </c>
      <c r="D604" s="19">
        <v>10</v>
      </c>
      <c r="E604" s="19">
        <v>0</v>
      </c>
      <c r="F604" s="24">
        <f t="shared" si="49"/>
        <v>60</v>
      </c>
      <c r="G604" s="19">
        <v>55</v>
      </c>
      <c r="H604" s="24">
        <f t="shared" si="51"/>
        <v>15</v>
      </c>
      <c r="I604" s="24">
        <f t="shared" si="52"/>
        <v>5</v>
      </c>
      <c r="J604" s="24">
        <f t="shared" si="53"/>
        <v>80</v>
      </c>
      <c r="K604" s="47" t="str">
        <f t="shared" si="50"/>
        <v>03</v>
      </c>
      <c r="L604" s="19">
        <v>42</v>
      </c>
      <c r="M604" s="19">
        <v>0</v>
      </c>
      <c r="N604" s="19">
        <v>0</v>
      </c>
      <c r="O604" s="19">
        <v>0</v>
      </c>
      <c r="P604" s="19">
        <v>0</v>
      </c>
      <c r="Q604" s="20" t="s">
        <v>170</v>
      </c>
      <c r="R604" s="19">
        <v>22</v>
      </c>
      <c r="S604" s="19">
        <v>12</v>
      </c>
      <c r="T604" s="19">
        <v>2</v>
      </c>
      <c r="U604" s="19">
        <v>0</v>
      </c>
      <c r="V604" s="19">
        <v>0.13100000000000001</v>
      </c>
      <c r="W604" s="19">
        <v>9.0399999999999994E-2</v>
      </c>
      <c r="X604" s="19">
        <v>24</v>
      </c>
      <c r="Y604" s="19">
        <v>0</v>
      </c>
      <c r="Z604" s="20" t="s">
        <v>176</v>
      </c>
      <c r="AA604" s="19"/>
      <c r="AB604" s="19">
        <v>0</v>
      </c>
      <c r="AC604" s="19">
        <v>2</v>
      </c>
      <c r="AD604" s="19">
        <v>3</v>
      </c>
      <c r="AE604" s="19">
        <v>4</v>
      </c>
      <c r="AF604" s="19">
        <v>1</v>
      </c>
      <c r="AG604" s="19">
        <v>2.8</v>
      </c>
      <c r="AH604" s="19">
        <v>0</v>
      </c>
      <c r="BA604" s="19">
        <v>3</v>
      </c>
      <c r="BB604" s="19">
        <v>3</v>
      </c>
      <c r="BC604" s="19">
        <v>40</v>
      </c>
      <c r="BD604" s="19">
        <v>10</v>
      </c>
      <c r="BE604" s="19">
        <v>0</v>
      </c>
      <c r="BF604" s="19">
        <v>6</v>
      </c>
      <c r="BG604" s="19">
        <v>55</v>
      </c>
      <c r="BH604" s="19">
        <v>12</v>
      </c>
      <c r="BI604" s="19">
        <v>40</v>
      </c>
      <c r="BJ604" s="19">
        <v>4</v>
      </c>
      <c r="BK604" s="19">
        <v>2</v>
      </c>
      <c r="BL604" s="19">
        <v>42</v>
      </c>
      <c r="BM604" s="19">
        <v>0</v>
      </c>
      <c r="BN604" s="19">
        <v>0</v>
      </c>
      <c r="BO604" s="19">
        <v>0</v>
      </c>
      <c r="BP604" s="19">
        <v>0</v>
      </c>
      <c r="BQ604" s="20" t="s">
        <v>170</v>
      </c>
      <c r="BR604" s="19">
        <v>22</v>
      </c>
      <c r="BS604" s="19">
        <v>12</v>
      </c>
      <c r="BT604" s="19">
        <v>2</v>
      </c>
      <c r="BU604" s="19">
        <v>0</v>
      </c>
      <c r="BV604" s="19">
        <v>0.13100000000000001</v>
      </c>
      <c r="BW604" s="19">
        <v>9.0399999999999994E-2</v>
      </c>
      <c r="BX604" s="19">
        <v>24</v>
      </c>
      <c r="BY604" s="19">
        <v>0</v>
      </c>
      <c r="BZ604" s="20" t="s">
        <v>176</v>
      </c>
      <c r="CA604" s="19"/>
      <c r="CB604" s="19">
        <v>0</v>
      </c>
      <c r="CC604" s="19">
        <v>2</v>
      </c>
      <c r="CD604" s="19">
        <v>3</v>
      </c>
      <c r="CE604" s="19">
        <v>4</v>
      </c>
      <c r="CF604" s="19">
        <v>1</v>
      </c>
      <c r="CG604" s="19">
        <v>2.8</v>
      </c>
    </row>
    <row r="605" spans="1:85">
      <c r="A605" s="19">
        <v>4</v>
      </c>
      <c r="B605" s="19">
        <v>2</v>
      </c>
      <c r="C605" s="19">
        <v>20</v>
      </c>
      <c r="D605" s="19">
        <v>30</v>
      </c>
      <c r="E605" s="19">
        <v>0</v>
      </c>
      <c r="F605" s="24">
        <f t="shared" si="49"/>
        <v>30</v>
      </c>
      <c r="G605" s="19">
        <v>60</v>
      </c>
      <c r="H605" s="24">
        <f t="shared" si="51"/>
        <v>15</v>
      </c>
      <c r="I605" s="24">
        <f t="shared" si="52"/>
        <v>5</v>
      </c>
      <c r="J605" s="24">
        <f t="shared" si="53"/>
        <v>80</v>
      </c>
      <c r="K605" s="47" t="str">
        <f t="shared" si="50"/>
        <v>03</v>
      </c>
      <c r="L605" s="19">
        <v>42</v>
      </c>
      <c r="M605" s="19">
        <v>0</v>
      </c>
      <c r="N605" s="19">
        <v>0</v>
      </c>
      <c r="O605" s="19">
        <v>0</v>
      </c>
      <c r="P605" s="19">
        <v>0</v>
      </c>
      <c r="Q605" s="20" t="s">
        <v>170</v>
      </c>
      <c r="R605" s="19">
        <v>22</v>
      </c>
      <c r="S605" s="19">
        <v>12</v>
      </c>
      <c r="T605" s="19">
        <v>2</v>
      </c>
      <c r="U605" s="19">
        <v>0</v>
      </c>
      <c r="V605" s="19">
        <v>7.4999999999999997E-2</v>
      </c>
      <c r="W605" s="19">
        <v>5.4800000000000001E-2</v>
      </c>
      <c r="X605" s="19">
        <v>24</v>
      </c>
      <c r="Y605" s="19">
        <v>0</v>
      </c>
      <c r="Z605" s="20" t="s">
        <v>176</v>
      </c>
      <c r="AA605" s="19"/>
      <c r="AB605" s="19">
        <v>4.5</v>
      </c>
      <c r="AC605" s="19">
        <v>2</v>
      </c>
      <c r="AD605" s="19">
        <v>3</v>
      </c>
      <c r="AE605" s="19">
        <v>4</v>
      </c>
      <c r="AF605" s="19">
        <v>1</v>
      </c>
      <c r="AG605" s="19">
        <v>2.8</v>
      </c>
      <c r="AH605" s="19">
        <v>0</v>
      </c>
      <c r="BA605" s="19">
        <v>4</v>
      </c>
      <c r="BB605" s="19">
        <v>2</v>
      </c>
      <c r="BC605" s="19">
        <v>20</v>
      </c>
      <c r="BD605" s="19">
        <v>30</v>
      </c>
      <c r="BE605" s="19">
        <v>0</v>
      </c>
      <c r="BF605" s="19">
        <v>3</v>
      </c>
      <c r="BG605" s="19">
        <v>60</v>
      </c>
      <c r="BH605" s="19">
        <v>12</v>
      </c>
      <c r="BI605" s="19">
        <v>40</v>
      </c>
      <c r="BJ605" s="19">
        <v>4</v>
      </c>
      <c r="BK605" s="19">
        <v>2</v>
      </c>
      <c r="BL605" s="19">
        <v>42</v>
      </c>
      <c r="BM605" s="19">
        <v>0</v>
      </c>
      <c r="BN605" s="19">
        <v>0</v>
      </c>
      <c r="BO605" s="19">
        <v>0</v>
      </c>
      <c r="BP605" s="19">
        <v>0</v>
      </c>
      <c r="BQ605" s="20" t="s">
        <v>170</v>
      </c>
      <c r="BR605" s="19">
        <v>22</v>
      </c>
      <c r="BS605" s="19">
        <v>12</v>
      </c>
      <c r="BT605" s="19">
        <v>2</v>
      </c>
      <c r="BU605" s="19">
        <v>0</v>
      </c>
      <c r="BV605" s="19">
        <v>7.4999999999999997E-2</v>
      </c>
      <c r="BW605" s="19">
        <v>5.4800000000000001E-2</v>
      </c>
      <c r="BX605" s="19">
        <v>24</v>
      </c>
      <c r="BY605" s="19">
        <v>0</v>
      </c>
      <c r="BZ605" s="20" t="s">
        <v>176</v>
      </c>
      <c r="CA605" s="19"/>
      <c r="CB605" s="19">
        <v>4.5</v>
      </c>
      <c r="CC605" s="19">
        <v>2</v>
      </c>
      <c r="CD605" s="19">
        <v>3</v>
      </c>
      <c r="CE605" s="19">
        <v>4</v>
      </c>
      <c r="CF605" s="19">
        <v>1</v>
      </c>
      <c r="CG605" s="19">
        <v>2.8</v>
      </c>
    </row>
    <row r="606" spans="1:85">
      <c r="A606" s="19">
        <v>5</v>
      </c>
      <c r="B606" s="19">
        <v>1</v>
      </c>
      <c r="C606" s="19">
        <v>16</v>
      </c>
      <c r="D606" s="19">
        <v>30</v>
      </c>
      <c r="E606" s="19">
        <v>0</v>
      </c>
      <c r="F606" s="24">
        <f t="shared" si="49"/>
        <v>25</v>
      </c>
      <c r="G606" s="19">
        <v>60</v>
      </c>
      <c r="H606" s="24">
        <f t="shared" si="51"/>
        <v>15</v>
      </c>
      <c r="I606" s="24">
        <f t="shared" si="52"/>
        <v>6</v>
      </c>
      <c r="J606" s="24">
        <f t="shared" si="53"/>
        <v>75</v>
      </c>
      <c r="K606" s="47" t="str">
        <f t="shared" si="50"/>
        <v>00</v>
      </c>
      <c r="L606" s="19">
        <v>42</v>
      </c>
      <c r="M606" s="19">
        <v>0</v>
      </c>
      <c r="N606" s="19">
        <v>0</v>
      </c>
      <c r="O606" s="19">
        <v>10</v>
      </c>
      <c r="P606" s="19">
        <v>0</v>
      </c>
      <c r="Q606" s="20" t="s">
        <v>170</v>
      </c>
      <c r="R606" s="19">
        <v>22</v>
      </c>
      <c r="S606" s="19">
        <v>12</v>
      </c>
      <c r="T606" s="19">
        <v>2</v>
      </c>
      <c r="U606" s="19">
        <v>0</v>
      </c>
      <c r="V606" s="19">
        <v>4.2999999999999997E-2</v>
      </c>
      <c r="W606" s="19">
        <v>0.04</v>
      </c>
      <c r="X606" s="19">
        <v>24</v>
      </c>
      <c r="Y606" s="19">
        <v>0</v>
      </c>
      <c r="Z606" s="20" t="s">
        <v>176</v>
      </c>
      <c r="AA606" s="19"/>
      <c r="AB606" s="19">
        <v>2.8</v>
      </c>
      <c r="AC606" s="19">
        <v>2</v>
      </c>
      <c r="AD606" s="19">
        <v>3</v>
      </c>
      <c r="AE606" s="19">
        <v>4</v>
      </c>
      <c r="AF606" s="19">
        <v>1</v>
      </c>
      <c r="AG606" s="19">
        <v>2.8</v>
      </c>
      <c r="AH606" s="19">
        <v>0</v>
      </c>
      <c r="BA606" s="19">
        <v>5</v>
      </c>
      <c r="BB606" s="19">
        <v>1</v>
      </c>
      <c r="BC606" s="19">
        <v>16</v>
      </c>
      <c r="BD606" s="19">
        <v>30</v>
      </c>
      <c r="BE606" s="19">
        <v>0</v>
      </c>
      <c r="BF606" s="19">
        <v>2.4</v>
      </c>
      <c r="BG606" s="19">
        <v>60</v>
      </c>
      <c r="BH606" s="19">
        <v>15</v>
      </c>
      <c r="BI606" s="19">
        <v>50</v>
      </c>
      <c r="BJ606" s="19">
        <v>3</v>
      </c>
      <c r="BK606" s="19">
        <v>2</v>
      </c>
      <c r="BL606" s="19">
        <v>42</v>
      </c>
      <c r="BM606" s="19">
        <v>0</v>
      </c>
      <c r="BN606" s="19">
        <v>0</v>
      </c>
      <c r="BO606" s="19">
        <v>10</v>
      </c>
      <c r="BP606" s="19">
        <v>0</v>
      </c>
      <c r="BQ606" s="20" t="s">
        <v>170</v>
      </c>
      <c r="BR606" s="19">
        <v>22</v>
      </c>
      <c r="BS606" s="19">
        <v>12</v>
      </c>
      <c r="BT606" s="19">
        <v>2</v>
      </c>
      <c r="BU606" s="19">
        <v>0</v>
      </c>
      <c r="BV606" s="19">
        <v>4.2999999999999997E-2</v>
      </c>
      <c r="BW606" s="19">
        <v>0.04</v>
      </c>
      <c r="BX606" s="19">
        <v>24</v>
      </c>
      <c r="BY606" s="19">
        <v>0</v>
      </c>
      <c r="BZ606" s="20" t="s">
        <v>176</v>
      </c>
      <c r="CA606" s="19"/>
      <c r="CB606" s="19">
        <v>2.8</v>
      </c>
      <c r="CC606" s="19">
        <v>2</v>
      </c>
      <c r="CD606" s="19">
        <v>3</v>
      </c>
      <c r="CE606" s="19">
        <v>4</v>
      </c>
      <c r="CF606" s="19">
        <v>1</v>
      </c>
      <c r="CG606" s="19">
        <v>2.8</v>
      </c>
    </row>
    <row r="607" spans="1:85">
      <c r="A607" s="19"/>
      <c r="B607" s="19"/>
      <c r="C607" s="19"/>
      <c r="D607" s="19"/>
      <c r="E607" s="19"/>
      <c r="F607" s="24" t="str">
        <f t="shared" si="49"/>
        <v/>
      </c>
      <c r="G607" s="19"/>
      <c r="H607" s="24" t="str">
        <f t="shared" si="51"/>
        <v/>
      </c>
      <c r="I607" s="24" t="str">
        <f t="shared" si="52"/>
        <v/>
      </c>
      <c r="J607" s="24" t="str">
        <f t="shared" si="53"/>
        <v/>
      </c>
      <c r="K607" s="47" t="str">
        <f t="shared" si="50"/>
        <v/>
      </c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>
        <v>0</v>
      </c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  <c r="BX607" s="19"/>
      <c r="BY607" s="19"/>
      <c r="BZ607" s="19"/>
      <c r="CA607" s="19"/>
      <c r="CB607" s="19"/>
      <c r="CC607" s="19"/>
      <c r="CD607" s="19"/>
      <c r="CE607" s="19"/>
      <c r="CF607" s="19"/>
      <c r="CG607" s="19"/>
    </row>
    <row r="608" spans="1:85">
      <c r="A608" s="19">
        <v>1</v>
      </c>
      <c r="B608" s="19">
        <v>4</v>
      </c>
      <c r="C608" s="19">
        <v>105</v>
      </c>
      <c r="D608" s="19">
        <v>55</v>
      </c>
      <c r="E608" s="19">
        <v>1000</v>
      </c>
      <c r="F608" s="24">
        <f t="shared" si="49"/>
        <v>125</v>
      </c>
      <c r="G608" s="19">
        <v>71</v>
      </c>
      <c r="H608" s="24">
        <f t="shared" si="51"/>
        <v>15</v>
      </c>
      <c r="I608" s="24">
        <f t="shared" si="52"/>
        <v>4</v>
      </c>
      <c r="J608" s="24">
        <f t="shared" si="53"/>
        <v>80</v>
      </c>
      <c r="K608" s="47" t="str">
        <f t="shared" si="50"/>
        <v>03</v>
      </c>
      <c r="L608" s="19">
        <v>42</v>
      </c>
      <c r="M608" s="19">
        <v>0</v>
      </c>
      <c r="N608" s="19">
        <v>141</v>
      </c>
      <c r="O608" s="19">
        <v>0</v>
      </c>
      <c r="P608" s="19">
        <v>0</v>
      </c>
      <c r="Q608" s="20" t="s">
        <v>170</v>
      </c>
      <c r="R608" s="19">
        <v>22</v>
      </c>
      <c r="S608" s="19">
        <v>15</v>
      </c>
      <c r="T608" s="19">
        <v>2</v>
      </c>
      <c r="U608" s="19">
        <v>0</v>
      </c>
      <c r="V608" s="19">
        <v>0.23899999999999999</v>
      </c>
      <c r="W608" s="19">
        <v>0.5</v>
      </c>
      <c r="X608" s="19">
        <v>24</v>
      </c>
      <c r="Y608" s="19">
        <v>0</v>
      </c>
      <c r="Z608" s="20" t="s">
        <v>176</v>
      </c>
      <c r="AA608" s="19"/>
      <c r="AB608" s="19">
        <v>0</v>
      </c>
      <c r="AC608" s="19">
        <v>2</v>
      </c>
      <c r="AD608" s="19">
        <v>3</v>
      </c>
      <c r="AE608" s="19">
        <v>4</v>
      </c>
      <c r="AF608" s="19">
        <v>1</v>
      </c>
      <c r="AG608" s="19">
        <v>3.5</v>
      </c>
      <c r="AH608" s="19">
        <v>0</v>
      </c>
      <c r="BA608" s="19">
        <v>1</v>
      </c>
      <c r="BB608" s="19">
        <v>4</v>
      </c>
      <c r="BC608" s="19">
        <v>105</v>
      </c>
      <c r="BD608" s="19">
        <v>55</v>
      </c>
      <c r="BE608" s="19">
        <v>1000</v>
      </c>
      <c r="BF608" s="19">
        <v>12.4</v>
      </c>
      <c r="BG608" s="19">
        <v>71</v>
      </c>
      <c r="BH608" s="19">
        <v>9</v>
      </c>
      <c r="BI608" s="19">
        <v>30</v>
      </c>
      <c r="BJ608" s="19">
        <v>5</v>
      </c>
      <c r="BK608" s="19">
        <v>2</v>
      </c>
      <c r="BL608" s="19">
        <v>42</v>
      </c>
      <c r="BM608" s="19">
        <v>0</v>
      </c>
      <c r="BN608" s="19">
        <v>141</v>
      </c>
      <c r="BO608" s="19">
        <v>0</v>
      </c>
      <c r="BP608" s="19">
        <v>0</v>
      </c>
      <c r="BQ608" s="20" t="s">
        <v>170</v>
      </c>
      <c r="BR608" s="19">
        <v>22</v>
      </c>
      <c r="BS608" s="19">
        <v>15</v>
      </c>
      <c r="BT608" s="19">
        <v>2</v>
      </c>
      <c r="BU608" s="19">
        <v>0</v>
      </c>
      <c r="BV608" s="19">
        <v>0.23899999999999999</v>
      </c>
      <c r="BW608" s="19">
        <v>0.5</v>
      </c>
      <c r="BX608" s="19">
        <v>24</v>
      </c>
      <c r="BY608" s="19">
        <v>0</v>
      </c>
      <c r="BZ608" s="20" t="s">
        <v>176</v>
      </c>
      <c r="CA608" s="19"/>
      <c r="CB608" s="19">
        <v>0</v>
      </c>
      <c r="CC608" s="19">
        <v>2</v>
      </c>
      <c r="CD608" s="19">
        <v>3</v>
      </c>
      <c r="CE608" s="19">
        <v>4</v>
      </c>
      <c r="CF608" s="19">
        <v>1</v>
      </c>
      <c r="CG608" s="19">
        <v>3.5</v>
      </c>
    </row>
    <row r="609" spans="1:85">
      <c r="A609" s="19">
        <v>2</v>
      </c>
      <c r="B609" s="19">
        <v>3</v>
      </c>
      <c r="C609" s="19">
        <v>60</v>
      </c>
      <c r="D609" s="19">
        <v>15</v>
      </c>
      <c r="E609" s="19">
        <v>0</v>
      </c>
      <c r="F609" s="24">
        <f t="shared" si="49"/>
        <v>90</v>
      </c>
      <c r="G609" s="19">
        <v>60</v>
      </c>
      <c r="H609" s="24">
        <f t="shared" si="51"/>
        <v>15</v>
      </c>
      <c r="I609" s="24">
        <f t="shared" si="52"/>
        <v>5</v>
      </c>
      <c r="J609" s="24">
        <f t="shared" si="53"/>
        <v>80</v>
      </c>
      <c r="K609" s="47" t="str">
        <f t="shared" si="50"/>
        <v>03</v>
      </c>
      <c r="L609" s="19">
        <v>42</v>
      </c>
      <c r="M609" s="19">
        <v>0</v>
      </c>
      <c r="N609" s="19">
        <v>0</v>
      </c>
      <c r="O609" s="19">
        <v>0</v>
      </c>
      <c r="P609" s="19">
        <v>0</v>
      </c>
      <c r="Q609" s="20" t="s">
        <v>170</v>
      </c>
      <c r="R609" s="19">
        <v>22</v>
      </c>
      <c r="S609" s="19">
        <v>12</v>
      </c>
      <c r="T609" s="19">
        <v>2</v>
      </c>
      <c r="U609" s="19">
        <v>0</v>
      </c>
      <c r="V609" s="19">
        <v>0.18099999999999999</v>
      </c>
      <c r="W609" s="19">
        <v>0.1249</v>
      </c>
      <c r="X609" s="19">
        <v>24</v>
      </c>
      <c r="Y609" s="19">
        <v>0</v>
      </c>
      <c r="Z609" s="20" t="s">
        <v>176</v>
      </c>
      <c r="AA609" s="19"/>
      <c r="AB609" s="19">
        <v>0</v>
      </c>
      <c r="AC609" s="19">
        <v>2</v>
      </c>
      <c r="AD609" s="19">
        <v>3</v>
      </c>
      <c r="AE609" s="19">
        <v>4</v>
      </c>
      <c r="AF609" s="19">
        <v>1</v>
      </c>
      <c r="AG609" s="19">
        <v>3.5</v>
      </c>
      <c r="AH609" s="19">
        <v>0</v>
      </c>
      <c r="BA609" s="19">
        <v>2</v>
      </c>
      <c r="BB609" s="19">
        <v>3</v>
      </c>
      <c r="BC609" s="19">
        <v>60</v>
      </c>
      <c r="BD609" s="19">
        <v>15</v>
      </c>
      <c r="BE609" s="19">
        <v>0</v>
      </c>
      <c r="BF609" s="19">
        <v>9</v>
      </c>
      <c r="BG609" s="19">
        <v>60</v>
      </c>
      <c r="BH609" s="19">
        <v>12</v>
      </c>
      <c r="BI609" s="19">
        <v>40</v>
      </c>
      <c r="BJ609" s="19">
        <v>4</v>
      </c>
      <c r="BK609" s="19">
        <v>2</v>
      </c>
      <c r="BL609" s="19">
        <v>42</v>
      </c>
      <c r="BM609" s="19">
        <v>0</v>
      </c>
      <c r="BN609" s="19">
        <v>0</v>
      </c>
      <c r="BO609" s="19">
        <v>0</v>
      </c>
      <c r="BP609" s="19">
        <v>0</v>
      </c>
      <c r="BQ609" s="20" t="s">
        <v>170</v>
      </c>
      <c r="BR609" s="19">
        <v>22</v>
      </c>
      <c r="BS609" s="19">
        <v>12</v>
      </c>
      <c r="BT609" s="19">
        <v>2</v>
      </c>
      <c r="BU609" s="19">
        <v>0</v>
      </c>
      <c r="BV609" s="19">
        <v>0.18099999999999999</v>
      </c>
      <c r="BW609" s="19">
        <v>0.1249</v>
      </c>
      <c r="BX609" s="19">
        <v>24</v>
      </c>
      <c r="BY609" s="19">
        <v>0</v>
      </c>
      <c r="BZ609" s="20" t="s">
        <v>176</v>
      </c>
      <c r="CA609" s="19"/>
      <c r="CB609" s="19">
        <v>0</v>
      </c>
      <c r="CC609" s="19">
        <v>2</v>
      </c>
      <c r="CD609" s="19">
        <v>3</v>
      </c>
      <c r="CE609" s="19">
        <v>4</v>
      </c>
      <c r="CF609" s="19">
        <v>1</v>
      </c>
      <c r="CG609" s="19">
        <v>3.5</v>
      </c>
    </row>
    <row r="610" spans="1:85">
      <c r="A610" s="19">
        <v>3</v>
      </c>
      <c r="B610" s="19">
        <v>2</v>
      </c>
      <c r="C610" s="19">
        <v>40</v>
      </c>
      <c r="D610" s="19">
        <v>10</v>
      </c>
      <c r="E610" s="19">
        <v>0</v>
      </c>
      <c r="F610" s="24">
        <f t="shared" si="49"/>
        <v>60</v>
      </c>
      <c r="G610" s="19">
        <v>55</v>
      </c>
      <c r="H610" s="24">
        <f t="shared" si="51"/>
        <v>15</v>
      </c>
      <c r="I610" s="24">
        <f t="shared" si="52"/>
        <v>5</v>
      </c>
      <c r="J610" s="24">
        <f t="shared" si="53"/>
        <v>80</v>
      </c>
      <c r="K610" s="47" t="str">
        <f t="shared" si="50"/>
        <v>03</v>
      </c>
      <c r="L610" s="19">
        <v>42</v>
      </c>
      <c r="M610" s="19">
        <v>0</v>
      </c>
      <c r="N610" s="19">
        <v>0</v>
      </c>
      <c r="O610" s="19">
        <v>0</v>
      </c>
      <c r="P610" s="19">
        <v>0</v>
      </c>
      <c r="Q610" s="20" t="s">
        <v>170</v>
      </c>
      <c r="R610" s="19">
        <v>22</v>
      </c>
      <c r="S610" s="19">
        <v>12</v>
      </c>
      <c r="T610" s="19">
        <v>2</v>
      </c>
      <c r="U610" s="19">
        <v>0</v>
      </c>
      <c r="V610" s="19">
        <v>0.125</v>
      </c>
      <c r="W610" s="19">
        <v>8.6199999999999999E-2</v>
      </c>
      <c r="X610" s="19">
        <v>24</v>
      </c>
      <c r="Y610" s="19">
        <v>0</v>
      </c>
      <c r="Z610" s="20" t="s">
        <v>176</v>
      </c>
      <c r="AA610" s="19"/>
      <c r="AB610" s="19">
        <v>0</v>
      </c>
      <c r="AC610" s="19">
        <v>2</v>
      </c>
      <c r="AD610" s="19">
        <v>3</v>
      </c>
      <c r="AE610" s="19">
        <v>4</v>
      </c>
      <c r="AF610" s="19">
        <v>1</v>
      </c>
      <c r="AG610" s="19">
        <v>3.5</v>
      </c>
      <c r="AH610" s="19">
        <v>0</v>
      </c>
      <c r="BA610" s="19">
        <v>3</v>
      </c>
      <c r="BB610" s="19">
        <v>2</v>
      </c>
      <c r="BC610" s="19">
        <v>40</v>
      </c>
      <c r="BD610" s="19">
        <v>10</v>
      </c>
      <c r="BE610" s="19">
        <v>0</v>
      </c>
      <c r="BF610" s="19">
        <v>6</v>
      </c>
      <c r="BG610" s="19">
        <v>55</v>
      </c>
      <c r="BH610" s="19">
        <v>12</v>
      </c>
      <c r="BI610" s="19">
        <v>40</v>
      </c>
      <c r="BJ610" s="19">
        <v>4</v>
      </c>
      <c r="BK610" s="19">
        <v>2</v>
      </c>
      <c r="BL610" s="19">
        <v>42</v>
      </c>
      <c r="BM610" s="19">
        <v>0</v>
      </c>
      <c r="BN610" s="19">
        <v>0</v>
      </c>
      <c r="BO610" s="19">
        <v>0</v>
      </c>
      <c r="BP610" s="19">
        <v>0</v>
      </c>
      <c r="BQ610" s="20" t="s">
        <v>170</v>
      </c>
      <c r="BR610" s="19">
        <v>22</v>
      </c>
      <c r="BS610" s="19">
        <v>12</v>
      </c>
      <c r="BT610" s="19">
        <v>2</v>
      </c>
      <c r="BU610" s="19">
        <v>0</v>
      </c>
      <c r="BV610" s="19">
        <v>0.125</v>
      </c>
      <c r="BW610" s="19">
        <v>8.6199999999999999E-2</v>
      </c>
      <c r="BX610" s="19">
        <v>24</v>
      </c>
      <c r="BY610" s="19">
        <v>0</v>
      </c>
      <c r="BZ610" s="20" t="s">
        <v>176</v>
      </c>
      <c r="CA610" s="19"/>
      <c r="CB610" s="19">
        <v>0</v>
      </c>
      <c r="CC610" s="19">
        <v>2</v>
      </c>
      <c r="CD610" s="19">
        <v>3</v>
      </c>
      <c r="CE610" s="19">
        <v>4</v>
      </c>
      <c r="CF610" s="19">
        <v>1</v>
      </c>
      <c r="CG610" s="19">
        <v>3.5</v>
      </c>
    </row>
    <row r="611" spans="1:85">
      <c r="A611" s="19">
        <v>4</v>
      </c>
      <c r="B611" s="19">
        <v>1</v>
      </c>
      <c r="C611" s="19">
        <v>25</v>
      </c>
      <c r="D611" s="19">
        <v>30</v>
      </c>
      <c r="E611" s="19">
        <v>0</v>
      </c>
      <c r="F611" s="24">
        <f t="shared" si="49"/>
        <v>40</v>
      </c>
      <c r="G611" s="19">
        <v>60</v>
      </c>
      <c r="H611" s="24">
        <f t="shared" si="51"/>
        <v>15</v>
      </c>
      <c r="I611" s="24">
        <f t="shared" si="52"/>
        <v>5</v>
      </c>
      <c r="J611" s="24">
        <f t="shared" si="53"/>
        <v>75</v>
      </c>
      <c r="K611" s="47" t="str">
        <f t="shared" si="50"/>
        <v>00</v>
      </c>
      <c r="L611" s="19">
        <v>42</v>
      </c>
      <c r="M611" s="19">
        <v>0</v>
      </c>
      <c r="N611" s="19">
        <v>0</v>
      </c>
      <c r="O611" s="19">
        <v>10</v>
      </c>
      <c r="P611" s="19">
        <v>0</v>
      </c>
      <c r="Q611" s="20" t="s">
        <v>170</v>
      </c>
      <c r="R611" s="19">
        <v>22</v>
      </c>
      <c r="S611" s="19">
        <v>18</v>
      </c>
      <c r="T611" s="19">
        <v>2</v>
      </c>
      <c r="U611" s="19">
        <v>0</v>
      </c>
      <c r="V611" s="19">
        <v>5.7000000000000002E-2</v>
      </c>
      <c r="W611" s="19">
        <v>0.05</v>
      </c>
      <c r="X611" s="19">
        <v>24</v>
      </c>
      <c r="Y611" s="19">
        <v>0</v>
      </c>
      <c r="Z611" s="20" t="s">
        <v>176</v>
      </c>
      <c r="AA611" s="19"/>
      <c r="AB611" s="19">
        <v>2.5</v>
      </c>
      <c r="AC611" s="19">
        <v>2</v>
      </c>
      <c r="AD611" s="19">
        <v>3</v>
      </c>
      <c r="AE611" s="19">
        <v>4</v>
      </c>
      <c r="AF611" s="19">
        <v>1</v>
      </c>
      <c r="AG611" s="19">
        <v>3.5</v>
      </c>
      <c r="AH611" s="19">
        <v>0</v>
      </c>
      <c r="BA611" s="19">
        <v>4</v>
      </c>
      <c r="BB611" s="19">
        <v>1</v>
      </c>
      <c r="BC611" s="19">
        <v>25</v>
      </c>
      <c r="BD611" s="19">
        <v>30</v>
      </c>
      <c r="BE611" s="19">
        <v>0</v>
      </c>
      <c r="BF611" s="19">
        <v>4</v>
      </c>
      <c r="BG611" s="19">
        <v>60</v>
      </c>
      <c r="BH611" s="19">
        <v>15</v>
      </c>
      <c r="BI611" s="19">
        <v>40</v>
      </c>
      <c r="BJ611" s="19">
        <v>3</v>
      </c>
      <c r="BK611" s="19">
        <v>2</v>
      </c>
      <c r="BL611" s="19">
        <v>42</v>
      </c>
      <c r="BM611" s="19">
        <v>0</v>
      </c>
      <c r="BN611" s="19">
        <v>0</v>
      </c>
      <c r="BO611" s="19">
        <v>10</v>
      </c>
      <c r="BP611" s="19">
        <v>0</v>
      </c>
      <c r="BQ611" s="20" t="s">
        <v>170</v>
      </c>
      <c r="BR611" s="19">
        <v>22</v>
      </c>
      <c r="BS611" s="19">
        <v>18</v>
      </c>
      <c r="BT611" s="19">
        <v>2</v>
      </c>
      <c r="BU611" s="19">
        <v>0</v>
      </c>
      <c r="BV611" s="19">
        <v>5.7000000000000002E-2</v>
      </c>
      <c r="BW611" s="19">
        <v>0.05</v>
      </c>
      <c r="BX611" s="19">
        <v>24</v>
      </c>
      <c r="BY611" s="19">
        <v>0</v>
      </c>
      <c r="BZ611" s="20" t="s">
        <v>176</v>
      </c>
      <c r="CA611" s="19"/>
      <c r="CB611" s="19">
        <v>2.5</v>
      </c>
      <c r="CC611" s="19">
        <v>2</v>
      </c>
      <c r="CD611" s="19">
        <v>3</v>
      </c>
      <c r="CE611" s="19">
        <v>4</v>
      </c>
      <c r="CF611" s="19">
        <v>1</v>
      </c>
      <c r="CG611" s="19">
        <v>3.5</v>
      </c>
    </row>
    <row r="612" spans="1:85">
      <c r="A612" s="19"/>
      <c r="B612" s="19"/>
      <c r="C612" s="19"/>
      <c r="D612" s="19"/>
      <c r="E612" s="19"/>
      <c r="F612" s="24" t="str">
        <f t="shared" si="49"/>
        <v/>
      </c>
      <c r="G612" s="19"/>
      <c r="H612" s="24" t="str">
        <f t="shared" si="51"/>
        <v/>
      </c>
      <c r="I612" s="24" t="str">
        <f t="shared" si="52"/>
        <v/>
      </c>
      <c r="J612" s="24" t="str">
        <f t="shared" si="53"/>
        <v/>
      </c>
      <c r="K612" s="47" t="str">
        <f t="shared" si="50"/>
        <v/>
      </c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>
        <v>0</v>
      </c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  <c r="BX612" s="19"/>
      <c r="BY612" s="19"/>
      <c r="BZ612" s="19"/>
      <c r="CA612" s="19"/>
      <c r="CB612" s="19"/>
      <c r="CC612" s="19"/>
      <c r="CD612" s="19"/>
      <c r="CE612" s="19"/>
      <c r="CF612" s="19"/>
      <c r="CG612" s="19"/>
    </row>
    <row r="613" spans="1:85">
      <c r="A613" s="19">
        <v>1</v>
      </c>
      <c r="B613" s="19">
        <v>4</v>
      </c>
      <c r="C613" s="19">
        <v>105</v>
      </c>
      <c r="D613" s="19">
        <v>55</v>
      </c>
      <c r="E613" s="19">
        <v>1000</v>
      </c>
      <c r="F613" s="24">
        <f t="shared" si="49"/>
        <v>125</v>
      </c>
      <c r="G613" s="19">
        <v>71</v>
      </c>
      <c r="H613" s="24">
        <f t="shared" si="51"/>
        <v>15</v>
      </c>
      <c r="I613" s="24">
        <f t="shared" si="52"/>
        <v>4</v>
      </c>
      <c r="J613" s="24">
        <f t="shared" si="53"/>
        <v>80</v>
      </c>
      <c r="K613" s="47" t="str">
        <f t="shared" si="50"/>
        <v>03</v>
      </c>
      <c r="L613" s="19">
        <v>42</v>
      </c>
      <c r="M613" s="19">
        <v>0</v>
      </c>
      <c r="N613" s="19">
        <v>141</v>
      </c>
      <c r="O613" s="19">
        <v>0</v>
      </c>
      <c r="P613" s="19">
        <v>0</v>
      </c>
      <c r="Q613" s="20" t="s">
        <v>170</v>
      </c>
      <c r="R613" s="19">
        <v>22</v>
      </c>
      <c r="S613" s="19">
        <v>15</v>
      </c>
      <c r="T613" s="19">
        <v>2</v>
      </c>
      <c r="U613" s="19">
        <v>0</v>
      </c>
      <c r="V613" s="19">
        <v>0.23899999999999999</v>
      </c>
      <c r="W613" s="19">
        <v>0.5</v>
      </c>
      <c r="X613" s="19">
        <v>24</v>
      </c>
      <c r="Y613" s="19">
        <v>0</v>
      </c>
      <c r="Z613" s="20" t="s">
        <v>176</v>
      </c>
      <c r="AA613" s="19"/>
      <c r="AB613" s="19">
        <v>0</v>
      </c>
      <c r="AC613" s="19">
        <v>2</v>
      </c>
      <c r="AD613" s="19">
        <v>3</v>
      </c>
      <c r="AE613" s="19">
        <v>4</v>
      </c>
      <c r="AF613" s="19">
        <v>1</v>
      </c>
      <c r="AG613" s="19">
        <v>4.5</v>
      </c>
      <c r="AH613" s="19">
        <v>0</v>
      </c>
      <c r="BA613" s="19">
        <v>1</v>
      </c>
      <c r="BB613" s="19">
        <v>4</v>
      </c>
      <c r="BC613" s="19">
        <v>105</v>
      </c>
      <c r="BD613" s="19">
        <v>55</v>
      </c>
      <c r="BE613" s="19">
        <v>1000</v>
      </c>
      <c r="BF613" s="19">
        <v>12.4</v>
      </c>
      <c r="BG613" s="19">
        <v>71</v>
      </c>
      <c r="BH613" s="19">
        <v>9</v>
      </c>
      <c r="BI613" s="19">
        <v>30</v>
      </c>
      <c r="BJ613" s="19">
        <v>5</v>
      </c>
      <c r="BK613" s="19">
        <v>2</v>
      </c>
      <c r="BL613" s="19">
        <v>42</v>
      </c>
      <c r="BM613" s="19">
        <v>0</v>
      </c>
      <c r="BN613" s="19">
        <v>141</v>
      </c>
      <c r="BO613" s="19">
        <v>0</v>
      </c>
      <c r="BP613" s="19">
        <v>0</v>
      </c>
      <c r="BQ613" s="20" t="s">
        <v>170</v>
      </c>
      <c r="BR613" s="19">
        <v>22</v>
      </c>
      <c r="BS613" s="19">
        <v>15</v>
      </c>
      <c r="BT613" s="19">
        <v>2</v>
      </c>
      <c r="BU613" s="19">
        <v>0</v>
      </c>
      <c r="BV613" s="19">
        <v>0.23899999999999999</v>
      </c>
      <c r="BW613" s="19">
        <v>0.5</v>
      </c>
      <c r="BX613" s="19">
        <v>24</v>
      </c>
      <c r="BY613" s="19">
        <v>0</v>
      </c>
      <c r="BZ613" s="20" t="s">
        <v>176</v>
      </c>
      <c r="CA613" s="19"/>
      <c r="CB613" s="19">
        <v>0</v>
      </c>
      <c r="CC613" s="19">
        <v>2</v>
      </c>
      <c r="CD613" s="19">
        <v>3</v>
      </c>
      <c r="CE613" s="19">
        <v>4</v>
      </c>
      <c r="CF613" s="19">
        <v>1</v>
      </c>
      <c r="CG613" s="19">
        <v>4.5</v>
      </c>
    </row>
    <row r="614" spans="1:85">
      <c r="A614" s="19">
        <v>2</v>
      </c>
      <c r="B614" s="19">
        <v>3</v>
      </c>
      <c r="C614" s="19">
        <v>60</v>
      </c>
      <c r="D614" s="19">
        <v>15</v>
      </c>
      <c r="E614" s="19">
        <v>0</v>
      </c>
      <c r="F614" s="24">
        <f t="shared" si="49"/>
        <v>90</v>
      </c>
      <c r="G614" s="19">
        <v>60</v>
      </c>
      <c r="H614" s="24">
        <f t="shared" si="51"/>
        <v>15</v>
      </c>
      <c r="I614" s="24">
        <f t="shared" si="52"/>
        <v>5</v>
      </c>
      <c r="J614" s="24">
        <f t="shared" si="53"/>
        <v>80</v>
      </c>
      <c r="K614" s="47" t="str">
        <f t="shared" si="50"/>
        <v>03</v>
      </c>
      <c r="L614" s="19">
        <v>42</v>
      </c>
      <c r="M614" s="19">
        <v>0</v>
      </c>
      <c r="N614" s="19">
        <v>0</v>
      </c>
      <c r="O614" s="19">
        <v>0</v>
      </c>
      <c r="P614" s="19">
        <v>0</v>
      </c>
      <c r="Q614" s="20" t="s">
        <v>170</v>
      </c>
      <c r="R614" s="19">
        <v>22</v>
      </c>
      <c r="S614" s="19">
        <v>12</v>
      </c>
      <c r="T614" s="19">
        <v>2</v>
      </c>
      <c r="U614" s="19">
        <v>0</v>
      </c>
      <c r="V614" s="19">
        <v>0.18099999999999999</v>
      </c>
      <c r="W614" s="19">
        <v>0.1249</v>
      </c>
      <c r="X614" s="19">
        <v>24</v>
      </c>
      <c r="Y614" s="19">
        <v>0</v>
      </c>
      <c r="Z614" s="20" t="s">
        <v>176</v>
      </c>
      <c r="AA614" s="19"/>
      <c r="AB614" s="19">
        <v>0</v>
      </c>
      <c r="AC614" s="19">
        <v>2</v>
      </c>
      <c r="AD614" s="19">
        <v>3</v>
      </c>
      <c r="AE614" s="19">
        <v>4</v>
      </c>
      <c r="AF614" s="19">
        <v>1</v>
      </c>
      <c r="AG614" s="19">
        <v>4.5</v>
      </c>
      <c r="AH614" s="19">
        <v>0</v>
      </c>
      <c r="BA614" s="19">
        <v>2</v>
      </c>
      <c r="BB614" s="19">
        <v>3</v>
      </c>
      <c r="BC614" s="19">
        <v>60</v>
      </c>
      <c r="BD614" s="19">
        <v>15</v>
      </c>
      <c r="BE614" s="19">
        <v>0</v>
      </c>
      <c r="BF614" s="19">
        <v>9</v>
      </c>
      <c r="BG614" s="19">
        <v>60</v>
      </c>
      <c r="BH614" s="19">
        <v>12</v>
      </c>
      <c r="BI614" s="19">
        <v>40</v>
      </c>
      <c r="BJ614" s="19">
        <v>4</v>
      </c>
      <c r="BK614" s="19">
        <v>2</v>
      </c>
      <c r="BL614" s="19">
        <v>42</v>
      </c>
      <c r="BM614" s="19">
        <v>0</v>
      </c>
      <c r="BN614" s="19">
        <v>0</v>
      </c>
      <c r="BO614" s="19">
        <v>0</v>
      </c>
      <c r="BP614" s="19">
        <v>0</v>
      </c>
      <c r="BQ614" s="20" t="s">
        <v>170</v>
      </c>
      <c r="BR614" s="19">
        <v>22</v>
      </c>
      <c r="BS614" s="19">
        <v>12</v>
      </c>
      <c r="BT614" s="19">
        <v>2</v>
      </c>
      <c r="BU614" s="19">
        <v>0</v>
      </c>
      <c r="BV614" s="19">
        <v>0.18099999999999999</v>
      </c>
      <c r="BW614" s="19">
        <v>0.1249</v>
      </c>
      <c r="BX614" s="19">
        <v>24</v>
      </c>
      <c r="BY614" s="19">
        <v>0</v>
      </c>
      <c r="BZ614" s="20" t="s">
        <v>176</v>
      </c>
      <c r="CA614" s="19"/>
      <c r="CB614" s="19">
        <v>0</v>
      </c>
      <c r="CC614" s="19">
        <v>2</v>
      </c>
      <c r="CD614" s="19">
        <v>3</v>
      </c>
      <c r="CE614" s="19">
        <v>4</v>
      </c>
      <c r="CF614" s="19">
        <v>1</v>
      </c>
      <c r="CG614" s="19">
        <v>4.5</v>
      </c>
    </row>
    <row r="615" spans="1:85">
      <c r="A615" s="19">
        <v>3</v>
      </c>
      <c r="B615" s="19">
        <v>2</v>
      </c>
      <c r="C615" s="19">
        <v>40</v>
      </c>
      <c r="D615" s="19">
        <v>10</v>
      </c>
      <c r="E615" s="19">
        <v>0</v>
      </c>
      <c r="F615" s="24">
        <f t="shared" si="49"/>
        <v>60</v>
      </c>
      <c r="G615" s="19">
        <v>55</v>
      </c>
      <c r="H615" s="24">
        <f t="shared" si="51"/>
        <v>15</v>
      </c>
      <c r="I615" s="24">
        <f t="shared" si="52"/>
        <v>5</v>
      </c>
      <c r="J615" s="24">
        <f t="shared" si="53"/>
        <v>80</v>
      </c>
      <c r="K615" s="47" t="str">
        <f t="shared" si="50"/>
        <v>03</v>
      </c>
      <c r="L615" s="19">
        <v>42</v>
      </c>
      <c r="M615" s="19">
        <v>0</v>
      </c>
      <c r="N615" s="19">
        <v>0</v>
      </c>
      <c r="O615" s="19">
        <v>0</v>
      </c>
      <c r="P615" s="19">
        <v>0</v>
      </c>
      <c r="Q615" s="20" t="s">
        <v>170</v>
      </c>
      <c r="R615" s="19">
        <v>22</v>
      </c>
      <c r="S615" s="19">
        <v>12</v>
      </c>
      <c r="T615" s="19">
        <v>2</v>
      </c>
      <c r="U615" s="19">
        <v>0</v>
      </c>
      <c r="V615" s="19">
        <v>0.125</v>
      </c>
      <c r="W615" s="19">
        <v>8.6199999999999999E-2</v>
      </c>
      <c r="X615" s="19">
        <v>24</v>
      </c>
      <c r="Y615" s="19">
        <v>0</v>
      </c>
      <c r="Z615" s="20" t="s">
        <v>176</v>
      </c>
      <c r="AA615" s="19"/>
      <c r="AB615" s="19">
        <v>0</v>
      </c>
      <c r="AC615" s="19">
        <v>2</v>
      </c>
      <c r="AD615" s="19">
        <v>3</v>
      </c>
      <c r="AE615" s="19">
        <v>4</v>
      </c>
      <c r="AF615" s="19">
        <v>1</v>
      </c>
      <c r="AG615" s="19">
        <v>4.5</v>
      </c>
      <c r="AH615" s="19">
        <v>0</v>
      </c>
      <c r="BA615" s="19">
        <v>3</v>
      </c>
      <c r="BB615" s="19">
        <v>2</v>
      </c>
      <c r="BC615" s="19">
        <v>40</v>
      </c>
      <c r="BD615" s="19">
        <v>10</v>
      </c>
      <c r="BE615" s="19">
        <v>0</v>
      </c>
      <c r="BF615" s="19">
        <v>6</v>
      </c>
      <c r="BG615" s="19">
        <v>55</v>
      </c>
      <c r="BH615" s="19">
        <v>12</v>
      </c>
      <c r="BI615" s="19">
        <v>40</v>
      </c>
      <c r="BJ615" s="19">
        <v>4</v>
      </c>
      <c r="BK615" s="19">
        <v>2</v>
      </c>
      <c r="BL615" s="19">
        <v>42</v>
      </c>
      <c r="BM615" s="19">
        <v>0</v>
      </c>
      <c r="BN615" s="19">
        <v>0</v>
      </c>
      <c r="BO615" s="19">
        <v>0</v>
      </c>
      <c r="BP615" s="19">
        <v>0</v>
      </c>
      <c r="BQ615" s="20" t="s">
        <v>170</v>
      </c>
      <c r="BR615" s="19">
        <v>22</v>
      </c>
      <c r="BS615" s="19">
        <v>12</v>
      </c>
      <c r="BT615" s="19">
        <v>2</v>
      </c>
      <c r="BU615" s="19">
        <v>0</v>
      </c>
      <c r="BV615" s="19">
        <v>0.125</v>
      </c>
      <c r="BW615" s="19">
        <v>8.6199999999999999E-2</v>
      </c>
      <c r="BX615" s="19">
        <v>24</v>
      </c>
      <c r="BY615" s="19">
        <v>0</v>
      </c>
      <c r="BZ615" s="20" t="s">
        <v>176</v>
      </c>
      <c r="CA615" s="19"/>
      <c r="CB615" s="19">
        <v>0</v>
      </c>
      <c r="CC615" s="19">
        <v>2</v>
      </c>
      <c r="CD615" s="19">
        <v>3</v>
      </c>
      <c r="CE615" s="19">
        <v>4</v>
      </c>
      <c r="CF615" s="19">
        <v>1</v>
      </c>
      <c r="CG615" s="19">
        <v>4.5</v>
      </c>
    </row>
    <row r="616" spans="1:85">
      <c r="A616" s="19">
        <v>4</v>
      </c>
      <c r="B616" s="19">
        <v>1</v>
      </c>
      <c r="C616" s="19">
        <v>30</v>
      </c>
      <c r="D616" s="19">
        <v>30</v>
      </c>
      <c r="E616" s="19">
        <v>0</v>
      </c>
      <c r="F616" s="24">
        <f t="shared" si="49"/>
        <v>50</v>
      </c>
      <c r="G616" s="19">
        <v>60</v>
      </c>
      <c r="H616" s="24">
        <f t="shared" si="51"/>
        <v>15</v>
      </c>
      <c r="I616" s="24">
        <f t="shared" si="52"/>
        <v>5</v>
      </c>
      <c r="J616" s="24">
        <f t="shared" si="53"/>
        <v>75</v>
      </c>
      <c r="K616" s="47" t="str">
        <f t="shared" si="50"/>
        <v>03</v>
      </c>
      <c r="L616" s="19">
        <v>42</v>
      </c>
      <c r="M616" s="19">
        <v>0</v>
      </c>
      <c r="N616" s="19">
        <v>0</v>
      </c>
      <c r="O616" s="19">
        <v>10</v>
      </c>
      <c r="P616" s="19">
        <v>0</v>
      </c>
      <c r="Q616" s="20" t="s">
        <v>170</v>
      </c>
      <c r="R616" s="19">
        <v>22</v>
      </c>
      <c r="S616" s="19">
        <v>18</v>
      </c>
      <c r="T616" s="19">
        <v>2</v>
      </c>
      <c r="U616" s="19">
        <v>0</v>
      </c>
      <c r="V616" s="19">
        <v>0.10199999999999999</v>
      </c>
      <c r="W616" s="19">
        <v>6.8000000000000005E-2</v>
      </c>
      <c r="X616" s="19">
        <v>24</v>
      </c>
      <c r="Y616" s="19">
        <v>0</v>
      </c>
      <c r="Z616" s="20" t="s">
        <v>176</v>
      </c>
      <c r="AA616" s="19"/>
      <c r="AB616" s="19">
        <v>4.5</v>
      </c>
      <c r="AC616" s="19">
        <v>2</v>
      </c>
      <c r="AD616" s="19">
        <v>3</v>
      </c>
      <c r="AE616" s="19">
        <v>4</v>
      </c>
      <c r="AF616" s="19">
        <v>1</v>
      </c>
      <c r="AG616" s="19">
        <v>4.5</v>
      </c>
      <c r="AH616" s="19">
        <v>0</v>
      </c>
      <c r="BA616" s="19">
        <v>4</v>
      </c>
      <c r="BB616" s="19">
        <v>1</v>
      </c>
      <c r="BC616" s="19">
        <v>30</v>
      </c>
      <c r="BD616" s="19">
        <v>30</v>
      </c>
      <c r="BE616" s="19">
        <v>0</v>
      </c>
      <c r="BF616" s="19">
        <v>5</v>
      </c>
      <c r="BG616" s="19">
        <v>60</v>
      </c>
      <c r="BH616" s="19">
        <v>15</v>
      </c>
      <c r="BI616" s="19">
        <v>40</v>
      </c>
      <c r="BJ616" s="19">
        <v>3</v>
      </c>
      <c r="BK616" s="19">
        <v>2</v>
      </c>
      <c r="BL616" s="19">
        <v>42</v>
      </c>
      <c r="BM616" s="19">
        <v>0</v>
      </c>
      <c r="BN616" s="19">
        <v>0</v>
      </c>
      <c r="BO616" s="19">
        <v>10</v>
      </c>
      <c r="BP616" s="19">
        <v>0</v>
      </c>
      <c r="BQ616" s="20" t="s">
        <v>170</v>
      </c>
      <c r="BR616" s="19">
        <v>22</v>
      </c>
      <c r="BS616" s="19">
        <v>18</v>
      </c>
      <c r="BT616" s="19">
        <v>2</v>
      </c>
      <c r="BU616" s="19">
        <v>0</v>
      </c>
      <c r="BV616" s="19">
        <v>0.10199999999999999</v>
      </c>
      <c r="BW616" s="19">
        <v>6.8000000000000005E-2</v>
      </c>
      <c r="BX616" s="19">
        <v>24</v>
      </c>
      <c r="BY616" s="19">
        <v>0</v>
      </c>
      <c r="BZ616" s="20" t="s">
        <v>176</v>
      </c>
      <c r="CA616" s="19"/>
      <c r="CB616" s="19">
        <v>4.5</v>
      </c>
      <c r="CC616" s="19">
        <v>2</v>
      </c>
      <c r="CD616" s="19">
        <v>3</v>
      </c>
      <c r="CE616" s="19">
        <v>4</v>
      </c>
      <c r="CF616" s="19">
        <v>1</v>
      </c>
      <c r="CG616" s="19">
        <v>4.5</v>
      </c>
    </row>
    <row r="617" spans="1:85">
      <c r="A617" s="19"/>
      <c r="B617" s="19"/>
      <c r="C617" s="19"/>
      <c r="D617" s="19"/>
      <c r="E617" s="19"/>
      <c r="F617" s="24" t="str">
        <f t="shared" si="49"/>
        <v/>
      </c>
      <c r="G617" s="19"/>
      <c r="H617" s="24" t="str">
        <f t="shared" si="51"/>
        <v/>
      </c>
      <c r="I617" s="24" t="str">
        <f t="shared" si="52"/>
        <v/>
      </c>
      <c r="J617" s="24" t="str">
        <f t="shared" si="53"/>
        <v/>
      </c>
      <c r="K617" s="47" t="str">
        <f t="shared" si="50"/>
        <v/>
      </c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>
        <v>0</v>
      </c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  <c r="BX617" s="19"/>
      <c r="BY617" s="19"/>
      <c r="BZ617" s="19"/>
      <c r="CA617" s="19"/>
      <c r="CB617" s="19"/>
      <c r="CC617" s="19"/>
      <c r="CD617" s="19"/>
      <c r="CE617" s="19"/>
      <c r="CF617" s="19"/>
      <c r="CG617" s="19"/>
    </row>
    <row r="618" spans="1:85">
      <c r="A618" s="19">
        <v>1</v>
      </c>
      <c r="B618" s="19">
        <v>9</v>
      </c>
      <c r="C618" s="19">
        <v>105</v>
      </c>
      <c r="D618" s="19">
        <v>55</v>
      </c>
      <c r="E618" s="19">
        <v>1000</v>
      </c>
      <c r="F618" s="24">
        <f t="shared" si="49"/>
        <v>150</v>
      </c>
      <c r="G618" s="19">
        <v>71</v>
      </c>
      <c r="H618" s="24">
        <f t="shared" si="51"/>
        <v>15</v>
      </c>
      <c r="I618" s="24">
        <f t="shared" si="52"/>
        <v>6</v>
      </c>
      <c r="J618" s="24">
        <f t="shared" si="53"/>
        <v>80</v>
      </c>
      <c r="K618" s="47" t="str">
        <f t="shared" si="50"/>
        <v>03</v>
      </c>
      <c r="L618" s="19">
        <v>42</v>
      </c>
      <c r="M618" s="19">
        <v>0</v>
      </c>
      <c r="N618" s="19">
        <v>141</v>
      </c>
      <c r="O618" s="19">
        <v>0</v>
      </c>
      <c r="P618" s="19">
        <v>0</v>
      </c>
      <c r="Q618" s="20" t="s">
        <v>170</v>
      </c>
      <c r="R618" s="19">
        <v>22</v>
      </c>
      <c r="S618" s="19">
        <v>15</v>
      </c>
      <c r="T618" s="19">
        <v>2</v>
      </c>
      <c r="U618" s="19">
        <v>0</v>
      </c>
      <c r="V618" s="19">
        <v>0.28000000000000003</v>
      </c>
      <c r="W618" s="19">
        <v>0.5</v>
      </c>
      <c r="X618" s="19">
        <v>24</v>
      </c>
      <c r="Y618" s="19">
        <v>0</v>
      </c>
      <c r="Z618" s="20" t="s">
        <v>176</v>
      </c>
      <c r="AA618" s="19"/>
      <c r="AB618" s="19">
        <v>0</v>
      </c>
      <c r="AC618" s="19">
        <v>2</v>
      </c>
      <c r="AD618" s="19">
        <v>6</v>
      </c>
      <c r="AE618" s="19">
        <v>4</v>
      </c>
      <c r="AF618" s="19">
        <v>1</v>
      </c>
      <c r="AG618" s="19">
        <v>0.5</v>
      </c>
      <c r="AH618" s="19">
        <v>0</v>
      </c>
      <c r="BA618" s="19">
        <v>1</v>
      </c>
      <c r="BB618" s="19">
        <v>9</v>
      </c>
      <c r="BC618" s="19">
        <v>105</v>
      </c>
      <c r="BD618" s="19">
        <v>55</v>
      </c>
      <c r="BE618" s="19">
        <v>1000</v>
      </c>
      <c r="BF618" s="19">
        <v>15</v>
      </c>
      <c r="BG618" s="19">
        <v>71</v>
      </c>
      <c r="BH618" s="19">
        <v>11</v>
      </c>
      <c r="BI618" s="19">
        <v>45</v>
      </c>
      <c r="BJ618" s="19">
        <v>5</v>
      </c>
      <c r="BK618" s="19">
        <v>2</v>
      </c>
      <c r="BL618" s="19">
        <v>42</v>
      </c>
      <c r="BM618" s="19">
        <v>0</v>
      </c>
      <c r="BN618" s="19">
        <v>141</v>
      </c>
      <c r="BO618" s="19">
        <v>0</v>
      </c>
      <c r="BP618" s="19">
        <v>0</v>
      </c>
      <c r="BQ618" s="20" t="s">
        <v>170</v>
      </c>
      <c r="BR618" s="19">
        <v>22</v>
      </c>
      <c r="BS618" s="19">
        <v>15</v>
      </c>
      <c r="BT618" s="19">
        <v>2</v>
      </c>
      <c r="BU618" s="19">
        <v>0</v>
      </c>
      <c r="BV618" s="19">
        <v>0.28000000000000003</v>
      </c>
      <c r="BW618" s="19">
        <v>0.5</v>
      </c>
      <c r="BX618" s="19">
        <v>24</v>
      </c>
      <c r="BY618" s="19">
        <v>0</v>
      </c>
      <c r="BZ618" s="20" t="s">
        <v>176</v>
      </c>
      <c r="CA618" s="19"/>
      <c r="CB618" s="19">
        <v>0</v>
      </c>
      <c r="CC618" s="19">
        <v>2</v>
      </c>
      <c r="CD618" s="19">
        <v>6</v>
      </c>
      <c r="CE618" s="19">
        <v>4</v>
      </c>
      <c r="CF618" s="19">
        <v>1</v>
      </c>
      <c r="CG618" s="19">
        <v>0.5</v>
      </c>
    </row>
    <row r="619" spans="1:85">
      <c r="A619" s="19">
        <v>2</v>
      </c>
      <c r="B619" s="19">
        <v>8</v>
      </c>
      <c r="C619" s="19">
        <v>60</v>
      </c>
      <c r="D619" s="19">
        <v>15</v>
      </c>
      <c r="E619" s="19">
        <v>0</v>
      </c>
      <c r="F619" s="24">
        <f t="shared" si="49"/>
        <v>90</v>
      </c>
      <c r="G619" s="19">
        <v>60</v>
      </c>
      <c r="H619" s="24">
        <f t="shared" si="51"/>
        <v>15</v>
      </c>
      <c r="I619" s="24">
        <f t="shared" si="52"/>
        <v>6</v>
      </c>
      <c r="J619" s="24">
        <f t="shared" si="53"/>
        <v>80</v>
      </c>
      <c r="K619" s="47" t="str">
        <f t="shared" si="50"/>
        <v>03</v>
      </c>
      <c r="L619" s="19">
        <v>42</v>
      </c>
      <c r="M619" s="19">
        <v>0</v>
      </c>
      <c r="N619" s="19">
        <v>0</v>
      </c>
      <c r="O619" s="19">
        <v>0</v>
      </c>
      <c r="P619" s="19">
        <v>0</v>
      </c>
      <c r="Q619" s="20" t="s">
        <v>170</v>
      </c>
      <c r="R619" s="19">
        <v>22</v>
      </c>
      <c r="S619" s="19">
        <v>12</v>
      </c>
      <c r="T619" s="19">
        <v>2</v>
      </c>
      <c r="U619" s="19">
        <v>0</v>
      </c>
      <c r="V619" s="19">
        <v>0.20200000000000001</v>
      </c>
      <c r="W619" s="19">
        <v>0.13489999999999999</v>
      </c>
      <c r="X619" s="19">
        <v>24</v>
      </c>
      <c r="Y619" s="19">
        <v>0</v>
      </c>
      <c r="Z619" s="20" t="s">
        <v>176</v>
      </c>
      <c r="AA619" s="19"/>
      <c r="AB619" s="19">
        <v>0</v>
      </c>
      <c r="AC619" s="19">
        <v>2</v>
      </c>
      <c r="AD619" s="19">
        <v>6</v>
      </c>
      <c r="AE619" s="19">
        <v>4</v>
      </c>
      <c r="AF619" s="19">
        <v>1</v>
      </c>
      <c r="AG619" s="19">
        <v>0.5</v>
      </c>
      <c r="AH619" s="19">
        <v>0</v>
      </c>
      <c r="BA619" s="19">
        <v>2</v>
      </c>
      <c r="BB619" s="19">
        <v>8</v>
      </c>
      <c r="BC619" s="19">
        <v>60</v>
      </c>
      <c r="BD619" s="19">
        <v>15</v>
      </c>
      <c r="BE619" s="19">
        <v>0</v>
      </c>
      <c r="BF619" s="19">
        <v>9</v>
      </c>
      <c r="BG619" s="19">
        <v>60</v>
      </c>
      <c r="BH619" s="19">
        <v>12</v>
      </c>
      <c r="BI619" s="19">
        <v>45</v>
      </c>
      <c r="BJ619" s="19">
        <v>4</v>
      </c>
      <c r="BK619" s="19">
        <v>2</v>
      </c>
      <c r="BL619" s="19">
        <v>42</v>
      </c>
      <c r="BM619" s="19">
        <v>0</v>
      </c>
      <c r="BN619" s="19">
        <v>0</v>
      </c>
      <c r="BO619" s="19">
        <v>0</v>
      </c>
      <c r="BP619" s="19">
        <v>0</v>
      </c>
      <c r="BQ619" s="20" t="s">
        <v>170</v>
      </c>
      <c r="BR619" s="19">
        <v>22</v>
      </c>
      <c r="BS619" s="19">
        <v>12</v>
      </c>
      <c r="BT619" s="19">
        <v>2</v>
      </c>
      <c r="BU619" s="19">
        <v>0</v>
      </c>
      <c r="BV619" s="19">
        <v>0.20200000000000001</v>
      </c>
      <c r="BW619" s="19">
        <v>0.13489999999999999</v>
      </c>
      <c r="BX619" s="19">
        <v>24</v>
      </c>
      <c r="BY619" s="19">
        <v>0</v>
      </c>
      <c r="BZ619" s="20" t="s">
        <v>176</v>
      </c>
      <c r="CA619" s="19"/>
      <c r="CB619" s="19">
        <v>0</v>
      </c>
      <c r="CC619" s="19">
        <v>2</v>
      </c>
      <c r="CD619" s="19">
        <v>6</v>
      </c>
      <c r="CE619" s="19">
        <v>4</v>
      </c>
      <c r="CF619" s="19">
        <v>1</v>
      </c>
      <c r="CG619" s="19">
        <v>0.5</v>
      </c>
    </row>
    <row r="620" spans="1:85">
      <c r="A620" s="19">
        <v>3</v>
      </c>
      <c r="B620" s="19">
        <v>7</v>
      </c>
      <c r="C620" s="19">
        <v>40</v>
      </c>
      <c r="D620" s="19">
        <v>10</v>
      </c>
      <c r="E620" s="19">
        <v>0</v>
      </c>
      <c r="F620" s="24">
        <f t="shared" si="49"/>
        <v>60</v>
      </c>
      <c r="G620" s="19">
        <v>55</v>
      </c>
      <c r="H620" s="24">
        <f t="shared" si="51"/>
        <v>15</v>
      </c>
      <c r="I620" s="24">
        <f t="shared" si="52"/>
        <v>6</v>
      </c>
      <c r="J620" s="24">
        <f t="shared" si="53"/>
        <v>80</v>
      </c>
      <c r="K620" s="47" t="str">
        <f t="shared" si="50"/>
        <v>03</v>
      </c>
      <c r="L620" s="19">
        <v>42</v>
      </c>
      <c r="M620" s="19">
        <v>0</v>
      </c>
      <c r="N620" s="19">
        <v>0</v>
      </c>
      <c r="O620" s="19">
        <v>0</v>
      </c>
      <c r="P620" s="19">
        <v>0</v>
      </c>
      <c r="Q620" s="20" t="s">
        <v>170</v>
      </c>
      <c r="R620" s="19">
        <v>22</v>
      </c>
      <c r="S620" s="19">
        <v>12</v>
      </c>
      <c r="T620" s="19">
        <v>2</v>
      </c>
      <c r="U620" s="19">
        <v>0</v>
      </c>
      <c r="V620" s="19">
        <v>0.14599999999999999</v>
      </c>
      <c r="W620" s="19">
        <v>0.1007</v>
      </c>
      <c r="X620" s="19">
        <v>24</v>
      </c>
      <c r="Y620" s="19">
        <v>0</v>
      </c>
      <c r="Z620" s="20" t="s">
        <v>176</v>
      </c>
      <c r="AA620" s="19"/>
      <c r="AB620" s="19">
        <v>0</v>
      </c>
      <c r="AC620" s="19">
        <v>2</v>
      </c>
      <c r="AD620" s="19">
        <v>6</v>
      </c>
      <c r="AE620" s="19">
        <v>4</v>
      </c>
      <c r="AF620" s="19">
        <v>1</v>
      </c>
      <c r="AG620" s="19">
        <v>0.5</v>
      </c>
      <c r="AH620" s="19">
        <v>0</v>
      </c>
      <c r="BA620" s="19">
        <v>3</v>
      </c>
      <c r="BB620" s="19">
        <v>7</v>
      </c>
      <c r="BC620" s="19">
        <v>40</v>
      </c>
      <c r="BD620" s="19">
        <v>10</v>
      </c>
      <c r="BE620" s="19">
        <v>0</v>
      </c>
      <c r="BF620" s="19">
        <v>6</v>
      </c>
      <c r="BG620" s="19">
        <v>55</v>
      </c>
      <c r="BH620" s="19">
        <v>12</v>
      </c>
      <c r="BI620" s="19">
        <v>45</v>
      </c>
      <c r="BJ620" s="19">
        <v>4</v>
      </c>
      <c r="BK620" s="19">
        <v>2</v>
      </c>
      <c r="BL620" s="19">
        <v>42</v>
      </c>
      <c r="BM620" s="19">
        <v>0</v>
      </c>
      <c r="BN620" s="19">
        <v>0</v>
      </c>
      <c r="BO620" s="19">
        <v>0</v>
      </c>
      <c r="BP620" s="19">
        <v>0</v>
      </c>
      <c r="BQ620" s="20" t="s">
        <v>170</v>
      </c>
      <c r="BR620" s="19">
        <v>22</v>
      </c>
      <c r="BS620" s="19">
        <v>12</v>
      </c>
      <c r="BT620" s="19">
        <v>2</v>
      </c>
      <c r="BU620" s="19">
        <v>0</v>
      </c>
      <c r="BV620" s="19">
        <v>0.14599999999999999</v>
      </c>
      <c r="BW620" s="19">
        <v>0.1007</v>
      </c>
      <c r="BX620" s="19">
        <v>24</v>
      </c>
      <c r="BY620" s="19">
        <v>0</v>
      </c>
      <c r="BZ620" s="20" t="s">
        <v>176</v>
      </c>
      <c r="CA620" s="19"/>
      <c r="CB620" s="19">
        <v>0</v>
      </c>
      <c r="CC620" s="19">
        <v>2</v>
      </c>
      <c r="CD620" s="19">
        <v>6</v>
      </c>
      <c r="CE620" s="19">
        <v>4</v>
      </c>
      <c r="CF620" s="19">
        <v>1</v>
      </c>
      <c r="CG620" s="19">
        <v>0.5</v>
      </c>
    </row>
    <row r="621" spans="1:85">
      <c r="A621" s="19">
        <v>4</v>
      </c>
      <c r="B621" s="19">
        <v>6</v>
      </c>
      <c r="C621" s="19">
        <v>20</v>
      </c>
      <c r="D621" s="19">
        <v>30</v>
      </c>
      <c r="E621" s="19">
        <v>0</v>
      </c>
      <c r="F621" s="24">
        <f t="shared" si="49"/>
        <v>30</v>
      </c>
      <c r="G621" s="19">
        <v>60</v>
      </c>
      <c r="H621" s="24">
        <f t="shared" si="51"/>
        <v>15</v>
      </c>
      <c r="I621" s="24">
        <f t="shared" si="52"/>
        <v>6</v>
      </c>
      <c r="J621" s="24">
        <f t="shared" si="53"/>
        <v>80</v>
      </c>
      <c r="K621" s="47" t="str">
        <f t="shared" si="50"/>
        <v>03</v>
      </c>
      <c r="L621" s="19">
        <v>42</v>
      </c>
      <c r="M621" s="19">
        <v>0</v>
      </c>
      <c r="N621" s="19">
        <v>0</v>
      </c>
      <c r="O621" s="19">
        <v>0</v>
      </c>
      <c r="P621" s="19">
        <v>0</v>
      </c>
      <c r="Q621" s="20" t="s">
        <v>170</v>
      </c>
      <c r="R621" s="19">
        <v>22</v>
      </c>
      <c r="S621" s="19">
        <v>12</v>
      </c>
      <c r="T621" s="19">
        <v>2</v>
      </c>
      <c r="U621" s="19">
        <v>0</v>
      </c>
      <c r="V621" s="19">
        <v>0.09</v>
      </c>
      <c r="W621" s="19">
        <v>6.5699999999999995E-2</v>
      </c>
      <c r="X621" s="19">
        <v>24</v>
      </c>
      <c r="Y621" s="19">
        <v>0</v>
      </c>
      <c r="Z621" s="20" t="s">
        <v>176</v>
      </c>
      <c r="AA621" s="19"/>
      <c r="AB621" s="19">
        <v>4.5</v>
      </c>
      <c r="AC621" s="19">
        <v>2</v>
      </c>
      <c r="AD621" s="19">
        <v>6</v>
      </c>
      <c r="AE621" s="19">
        <v>4</v>
      </c>
      <c r="AF621" s="19">
        <v>1</v>
      </c>
      <c r="AG621" s="19">
        <v>0.5</v>
      </c>
      <c r="AH621" s="19">
        <v>0</v>
      </c>
      <c r="BA621" s="19">
        <v>4</v>
      </c>
      <c r="BB621" s="19">
        <v>6</v>
      </c>
      <c r="BC621" s="19">
        <v>20</v>
      </c>
      <c r="BD621" s="19">
        <v>30</v>
      </c>
      <c r="BE621" s="19">
        <v>0</v>
      </c>
      <c r="BF621" s="19">
        <v>3</v>
      </c>
      <c r="BG621" s="19">
        <v>60</v>
      </c>
      <c r="BH621" s="19">
        <v>12</v>
      </c>
      <c r="BI621" s="19">
        <v>45</v>
      </c>
      <c r="BJ621" s="19">
        <v>4</v>
      </c>
      <c r="BK621" s="19">
        <v>2</v>
      </c>
      <c r="BL621" s="19">
        <v>42</v>
      </c>
      <c r="BM621" s="19">
        <v>0</v>
      </c>
      <c r="BN621" s="19">
        <v>0</v>
      </c>
      <c r="BO621" s="19">
        <v>0</v>
      </c>
      <c r="BP621" s="19">
        <v>0</v>
      </c>
      <c r="BQ621" s="20" t="s">
        <v>170</v>
      </c>
      <c r="BR621" s="19">
        <v>22</v>
      </c>
      <c r="BS621" s="19">
        <v>12</v>
      </c>
      <c r="BT621" s="19">
        <v>2</v>
      </c>
      <c r="BU621" s="19">
        <v>0</v>
      </c>
      <c r="BV621" s="19">
        <v>0.09</v>
      </c>
      <c r="BW621" s="19">
        <v>6.5699999999999995E-2</v>
      </c>
      <c r="BX621" s="19">
        <v>24</v>
      </c>
      <c r="BY621" s="19">
        <v>0</v>
      </c>
      <c r="BZ621" s="20" t="s">
        <v>176</v>
      </c>
      <c r="CA621" s="19"/>
      <c r="CB621" s="19">
        <v>4.5</v>
      </c>
      <c r="CC621" s="19">
        <v>2</v>
      </c>
      <c r="CD621" s="19">
        <v>6</v>
      </c>
      <c r="CE621" s="19">
        <v>4</v>
      </c>
      <c r="CF621" s="19">
        <v>1</v>
      </c>
      <c r="CG621" s="19">
        <v>0.5</v>
      </c>
    </row>
    <row r="622" spans="1:85">
      <c r="A622" s="19">
        <v>5</v>
      </c>
      <c r="B622" s="19">
        <v>5</v>
      </c>
      <c r="C622" s="19">
        <v>14</v>
      </c>
      <c r="D622" s="19">
        <v>25</v>
      </c>
      <c r="E622" s="19">
        <v>0</v>
      </c>
      <c r="F622" s="24">
        <f t="shared" si="49"/>
        <v>20</v>
      </c>
      <c r="G622" s="19">
        <v>60</v>
      </c>
      <c r="H622" s="24">
        <f t="shared" si="51"/>
        <v>15</v>
      </c>
      <c r="I622" s="24">
        <f t="shared" si="52"/>
        <v>6</v>
      </c>
      <c r="J622" s="24">
        <f t="shared" si="53"/>
        <v>75</v>
      </c>
      <c r="K622" s="47" t="str">
        <f t="shared" si="50"/>
        <v>00</v>
      </c>
      <c r="L622" s="19">
        <v>42</v>
      </c>
      <c r="M622" s="19">
        <v>0</v>
      </c>
      <c r="N622" s="19">
        <v>0</v>
      </c>
      <c r="O622" s="19">
        <v>10</v>
      </c>
      <c r="P622" s="19">
        <v>0</v>
      </c>
      <c r="Q622" s="20" t="s">
        <v>170</v>
      </c>
      <c r="R622" s="19">
        <v>22</v>
      </c>
      <c r="S622" s="19">
        <v>12</v>
      </c>
      <c r="T622" s="19">
        <v>2</v>
      </c>
      <c r="U622" s="19">
        <v>0</v>
      </c>
      <c r="V622" s="19">
        <v>4.4999999999999998E-2</v>
      </c>
      <c r="W622" s="19">
        <v>4.1000000000000002E-2</v>
      </c>
      <c r="X622" s="19">
        <v>24</v>
      </c>
      <c r="Y622" s="19">
        <v>0</v>
      </c>
      <c r="Z622" s="20" t="s">
        <v>176</v>
      </c>
      <c r="AA622" s="19"/>
      <c r="AB622" s="19">
        <v>2.8</v>
      </c>
      <c r="AC622" s="19">
        <v>2</v>
      </c>
      <c r="AD622" s="19">
        <v>6</v>
      </c>
      <c r="AE622" s="19">
        <v>4</v>
      </c>
      <c r="AF622" s="19">
        <v>1</v>
      </c>
      <c r="AG622" s="19">
        <v>0.5</v>
      </c>
      <c r="AH622" s="19">
        <v>0</v>
      </c>
      <c r="BA622" s="19">
        <v>5</v>
      </c>
      <c r="BB622" s="19">
        <v>5</v>
      </c>
      <c r="BC622" s="19">
        <v>14</v>
      </c>
      <c r="BD622" s="19">
        <v>25</v>
      </c>
      <c r="BE622" s="19">
        <v>0</v>
      </c>
      <c r="BF622" s="19">
        <v>2</v>
      </c>
      <c r="BG622" s="19">
        <v>60</v>
      </c>
      <c r="BH622" s="19">
        <v>15</v>
      </c>
      <c r="BI622" s="19">
        <v>45</v>
      </c>
      <c r="BJ622" s="19">
        <v>3</v>
      </c>
      <c r="BK622" s="19">
        <v>2</v>
      </c>
      <c r="BL622" s="19">
        <v>42</v>
      </c>
      <c r="BM622" s="19">
        <v>0</v>
      </c>
      <c r="BN622" s="19">
        <v>0</v>
      </c>
      <c r="BO622" s="19">
        <v>10</v>
      </c>
      <c r="BP622" s="19">
        <v>0</v>
      </c>
      <c r="BQ622" s="20" t="s">
        <v>170</v>
      </c>
      <c r="BR622" s="19">
        <v>22</v>
      </c>
      <c r="BS622" s="19">
        <v>12</v>
      </c>
      <c r="BT622" s="19">
        <v>2</v>
      </c>
      <c r="BU622" s="19">
        <v>0</v>
      </c>
      <c r="BV622" s="19">
        <v>4.4999999999999998E-2</v>
      </c>
      <c r="BW622" s="19">
        <v>4.1000000000000002E-2</v>
      </c>
      <c r="BX622" s="19">
        <v>24</v>
      </c>
      <c r="BY622" s="19">
        <v>0</v>
      </c>
      <c r="BZ622" s="20" t="s">
        <v>176</v>
      </c>
      <c r="CA622" s="19"/>
      <c r="CB622" s="19">
        <v>2.8</v>
      </c>
      <c r="CC622" s="19">
        <v>2</v>
      </c>
      <c r="CD622" s="19">
        <v>6</v>
      </c>
      <c r="CE622" s="19">
        <v>4</v>
      </c>
      <c r="CF622" s="19">
        <v>1</v>
      </c>
      <c r="CG622" s="19">
        <v>0.5</v>
      </c>
    </row>
    <row r="623" spans="1:85">
      <c r="A623" s="19">
        <v>6</v>
      </c>
      <c r="B623" s="19">
        <v>4</v>
      </c>
      <c r="C623" s="19">
        <v>8</v>
      </c>
      <c r="D623" s="19">
        <v>20</v>
      </c>
      <c r="E623" s="19">
        <v>0</v>
      </c>
      <c r="F623" s="24">
        <f t="shared" si="49"/>
        <v>10</v>
      </c>
      <c r="G623" s="19">
        <v>75</v>
      </c>
      <c r="H623" s="24">
        <f t="shared" si="51"/>
        <v>12</v>
      </c>
      <c r="I623" s="24">
        <f t="shared" si="52"/>
        <v>6</v>
      </c>
      <c r="J623" s="24">
        <f t="shared" si="53"/>
        <v>50</v>
      </c>
      <c r="K623" s="47" t="str">
        <f t="shared" si="50"/>
        <v>00</v>
      </c>
      <c r="L623" s="19">
        <v>42</v>
      </c>
      <c r="M623" s="19">
        <v>0</v>
      </c>
      <c r="N623" s="19">
        <v>0</v>
      </c>
      <c r="O623" s="19">
        <v>20</v>
      </c>
      <c r="P623" s="19">
        <v>0</v>
      </c>
      <c r="Q623" s="20" t="s">
        <v>170</v>
      </c>
      <c r="R623" s="19">
        <v>22</v>
      </c>
      <c r="S623" s="19">
        <v>0</v>
      </c>
      <c r="T623" s="19">
        <v>2</v>
      </c>
      <c r="U623" s="19">
        <v>0</v>
      </c>
      <c r="V623" s="19">
        <v>3.1E-2</v>
      </c>
      <c r="W623" s="19">
        <v>2.9000000000000001E-2</v>
      </c>
      <c r="X623" s="19">
        <v>24</v>
      </c>
      <c r="Y623" s="19">
        <v>0</v>
      </c>
      <c r="Z623" s="20" t="s">
        <v>176</v>
      </c>
      <c r="AA623" s="19"/>
      <c r="AB623" s="19">
        <v>1.6</v>
      </c>
      <c r="AC623" s="19">
        <v>2</v>
      </c>
      <c r="AD623" s="19">
        <v>6</v>
      </c>
      <c r="AE623" s="19">
        <v>4</v>
      </c>
      <c r="AF623" s="19">
        <v>1</v>
      </c>
      <c r="AG623" s="19">
        <v>0.5</v>
      </c>
      <c r="AH623" s="19">
        <v>0</v>
      </c>
      <c r="BA623" s="19">
        <v>6</v>
      </c>
      <c r="BB623" s="19">
        <v>4</v>
      </c>
      <c r="BC623" s="19">
        <v>8</v>
      </c>
      <c r="BD623" s="19">
        <v>20</v>
      </c>
      <c r="BE623" s="19">
        <v>0</v>
      </c>
      <c r="BF623" s="19">
        <v>1</v>
      </c>
      <c r="BG623" s="19">
        <v>75</v>
      </c>
      <c r="BH623" s="19">
        <v>18</v>
      </c>
      <c r="BI623" s="19">
        <v>45</v>
      </c>
      <c r="BJ623" s="19">
        <v>2</v>
      </c>
      <c r="BK623" s="19">
        <v>2</v>
      </c>
      <c r="BL623" s="19">
        <v>42</v>
      </c>
      <c r="BM623" s="19">
        <v>0</v>
      </c>
      <c r="BN623" s="19">
        <v>0</v>
      </c>
      <c r="BO623" s="19">
        <v>20</v>
      </c>
      <c r="BP623" s="19">
        <v>0</v>
      </c>
      <c r="BQ623" s="20" t="s">
        <v>170</v>
      </c>
      <c r="BR623" s="19">
        <v>22</v>
      </c>
      <c r="BS623" s="19">
        <v>0</v>
      </c>
      <c r="BT623" s="19">
        <v>2</v>
      </c>
      <c r="BU623" s="19">
        <v>0</v>
      </c>
      <c r="BV623" s="19">
        <v>3.1E-2</v>
      </c>
      <c r="BW623" s="19">
        <v>2.9000000000000001E-2</v>
      </c>
      <c r="BX623" s="19">
        <v>24</v>
      </c>
      <c r="BY623" s="19">
        <v>0</v>
      </c>
      <c r="BZ623" s="20" t="s">
        <v>176</v>
      </c>
      <c r="CA623" s="19"/>
      <c r="CB623" s="19">
        <v>1.6</v>
      </c>
      <c r="CC623" s="19">
        <v>2</v>
      </c>
      <c r="CD623" s="19">
        <v>6</v>
      </c>
      <c r="CE623" s="19">
        <v>4</v>
      </c>
      <c r="CF623" s="19">
        <v>1</v>
      </c>
      <c r="CG623" s="19">
        <v>0.5</v>
      </c>
    </row>
    <row r="624" spans="1:85">
      <c r="A624" s="19">
        <v>7</v>
      </c>
      <c r="B624" s="19">
        <v>3</v>
      </c>
      <c r="C624" s="19">
        <v>1</v>
      </c>
      <c r="D624" s="19">
        <v>16</v>
      </c>
      <c r="E624" s="19">
        <v>0</v>
      </c>
      <c r="F624" s="24">
        <f t="shared" si="49"/>
        <v>0</v>
      </c>
      <c r="G624" s="19">
        <v>90</v>
      </c>
      <c r="H624" s="24">
        <f t="shared" si="51"/>
        <v>7</v>
      </c>
      <c r="I624" s="24">
        <f t="shared" si="52"/>
        <v>11</v>
      </c>
      <c r="J624" s="24">
        <f t="shared" si="53"/>
        <v>25</v>
      </c>
      <c r="K624" s="47" t="str">
        <f t="shared" si="50"/>
        <v>00</v>
      </c>
      <c r="L624" s="19">
        <v>63</v>
      </c>
      <c r="M624" s="19">
        <v>0</v>
      </c>
      <c r="N624" s="19">
        <v>7</v>
      </c>
      <c r="O624" s="19">
        <v>10</v>
      </c>
      <c r="P624" s="19">
        <v>2</v>
      </c>
      <c r="Q624" s="20" t="s">
        <v>175</v>
      </c>
      <c r="R624" s="19">
        <v>22</v>
      </c>
      <c r="S624" s="19">
        <v>0</v>
      </c>
      <c r="T624" s="19">
        <v>2</v>
      </c>
      <c r="U624" s="19">
        <v>0</v>
      </c>
      <c r="V624" s="19">
        <v>1.9E-2</v>
      </c>
      <c r="W624" s="19">
        <v>1.9E-2</v>
      </c>
      <c r="X624" s="19">
        <v>24</v>
      </c>
      <c r="Y624" s="19">
        <v>0</v>
      </c>
      <c r="Z624" s="20" t="s">
        <v>176</v>
      </c>
      <c r="AA624" s="19"/>
      <c r="AB624" s="19">
        <v>0.8</v>
      </c>
      <c r="AC624" s="19">
        <v>2</v>
      </c>
      <c r="AD624" s="19">
        <v>6</v>
      </c>
      <c r="AE624" s="19">
        <v>4</v>
      </c>
      <c r="AF624" s="19">
        <v>1</v>
      </c>
      <c r="AG624" s="19">
        <v>0.5</v>
      </c>
      <c r="AH624" s="19">
        <v>0</v>
      </c>
      <c r="BA624" s="19">
        <v>7</v>
      </c>
      <c r="BB624" s="19">
        <v>3</v>
      </c>
      <c r="BC624" s="19">
        <v>1</v>
      </c>
      <c r="BD624" s="19">
        <v>16</v>
      </c>
      <c r="BE624" s="19">
        <v>0</v>
      </c>
      <c r="BF624" s="19">
        <v>0</v>
      </c>
      <c r="BG624" s="19">
        <v>90</v>
      </c>
      <c r="BH624" s="19">
        <v>20</v>
      </c>
      <c r="BI624" s="19">
        <v>90</v>
      </c>
      <c r="BJ624" s="19">
        <v>1</v>
      </c>
      <c r="BK624" s="19">
        <v>2</v>
      </c>
      <c r="BL624" s="19">
        <v>63</v>
      </c>
      <c r="BM624" s="19">
        <v>0</v>
      </c>
      <c r="BN624" s="19">
        <v>7</v>
      </c>
      <c r="BO624" s="19">
        <v>10</v>
      </c>
      <c r="BP624" s="19">
        <v>2</v>
      </c>
      <c r="BQ624" s="20" t="s">
        <v>175</v>
      </c>
      <c r="BR624" s="19">
        <v>22</v>
      </c>
      <c r="BS624" s="19">
        <v>0</v>
      </c>
      <c r="BT624" s="19">
        <v>2</v>
      </c>
      <c r="BU624" s="19">
        <v>0</v>
      </c>
      <c r="BV624" s="19">
        <v>1.9E-2</v>
      </c>
      <c r="BW624" s="19">
        <v>1.9E-2</v>
      </c>
      <c r="BX624" s="19">
        <v>24</v>
      </c>
      <c r="BY624" s="19">
        <v>0</v>
      </c>
      <c r="BZ624" s="20" t="s">
        <v>176</v>
      </c>
      <c r="CA624" s="19"/>
      <c r="CB624" s="19">
        <v>0.8</v>
      </c>
      <c r="CC624" s="19">
        <v>2</v>
      </c>
      <c r="CD624" s="19">
        <v>6</v>
      </c>
      <c r="CE624" s="19">
        <v>4</v>
      </c>
      <c r="CF624" s="19">
        <v>1</v>
      </c>
      <c r="CG624" s="19">
        <v>0.5</v>
      </c>
    </row>
    <row r="625" spans="1:85">
      <c r="A625" s="19">
        <v>8</v>
      </c>
      <c r="B625" s="19">
        <v>2</v>
      </c>
      <c r="C625" s="19">
        <v>1</v>
      </c>
      <c r="D625" s="19">
        <v>16</v>
      </c>
      <c r="E625" s="19">
        <v>0</v>
      </c>
      <c r="F625" s="24">
        <f t="shared" si="49"/>
        <v>0</v>
      </c>
      <c r="G625" s="19">
        <v>90</v>
      </c>
      <c r="H625" s="24">
        <f t="shared" si="51"/>
        <v>7</v>
      </c>
      <c r="I625" s="24">
        <f t="shared" si="52"/>
        <v>11</v>
      </c>
      <c r="J625" s="24">
        <f t="shared" si="53"/>
        <v>25</v>
      </c>
      <c r="K625" s="47" t="str">
        <f t="shared" si="50"/>
        <v>00</v>
      </c>
      <c r="L625" s="19">
        <v>63</v>
      </c>
      <c r="M625" s="19">
        <v>0</v>
      </c>
      <c r="N625" s="19">
        <v>4</v>
      </c>
      <c r="O625" s="19">
        <v>10</v>
      </c>
      <c r="P625" s="19">
        <v>1</v>
      </c>
      <c r="Q625" s="20" t="s">
        <v>175</v>
      </c>
      <c r="R625" s="19">
        <v>22</v>
      </c>
      <c r="S625" s="19">
        <v>0</v>
      </c>
      <c r="T625" s="19">
        <v>2</v>
      </c>
      <c r="U625" s="19">
        <v>0</v>
      </c>
      <c r="V625" s="19">
        <v>8.9999999999999993E-3</v>
      </c>
      <c r="W625" s="19">
        <v>8.9999999999999993E-3</v>
      </c>
      <c r="X625" s="19">
        <v>24</v>
      </c>
      <c r="Y625" s="19">
        <v>0</v>
      </c>
      <c r="Z625" s="20" t="s">
        <v>176</v>
      </c>
      <c r="AA625" s="19"/>
      <c r="AB625" s="19">
        <v>0.63</v>
      </c>
      <c r="AC625" s="19">
        <v>2</v>
      </c>
      <c r="AD625" s="19">
        <v>6</v>
      </c>
      <c r="AE625" s="19">
        <v>4</v>
      </c>
      <c r="AF625" s="19">
        <v>1</v>
      </c>
      <c r="AG625" s="19">
        <v>0.5</v>
      </c>
      <c r="AH625" s="19">
        <v>0</v>
      </c>
      <c r="BA625" s="19">
        <v>8</v>
      </c>
      <c r="BB625" s="19">
        <v>2</v>
      </c>
      <c r="BC625" s="19">
        <v>1</v>
      </c>
      <c r="BD625" s="19">
        <v>16</v>
      </c>
      <c r="BE625" s="19">
        <v>0</v>
      </c>
      <c r="BF625" s="19">
        <v>0</v>
      </c>
      <c r="BG625" s="19">
        <v>90</v>
      </c>
      <c r="BH625" s="19">
        <v>20</v>
      </c>
      <c r="BI625" s="19">
        <v>90</v>
      </c>
      <c r="BJ625" s="19">
        <v>1</v>
      </c>
      <c r="BK625" s="19">
        <v>2</v>
      </c>
      <c r="BL625" s="19">
        <v>63</v>
      </c>
      <c r="BM625" s="19">
        <v>0</v>
      </c>
      <c r="BN625" s="19">
        <v>4</v>
      </c>
      <c r="BO625" s="19">
        <v>10</v>
      </c>
      <c r="BP625" s="19">
        <v>1</v>
      </c>
      <c r="BQ625" s="20" t="s">
        <v>175</v>
      </c>
      <c r="BR625" s="19">
        <v>22</v>
      </c>
      <c r="BS625" s="19">
        <v>0</v>
      </c>
      <c r="BT625" s="19">
        <v>2</v>
      </c>
      <c r="BU625" s="19">
        <v>0</v>
      </c>
      <c r="BV625" s="19">
        <v>8.9999999999999993E-3</v>
      </c>
      <c r="BW625" s="19">
        <v>8.9999999999999993E-3</v>
      </c>
      <c r="BX625" s="19">
        <v>24</v>
      </c>
      <c r="BY625" s="19">
        <v>0</v>
      </c>
      <c r="BZ625" s="20" t="s">
        <v>176</v>
      </c>
      <c r="CA625" s="19"/>
      <c r="CB625" s="19">
        <v>0.63</v>
      </c>
      <c r="CC625" s="19">
        <v>2</v>
      </c>
      <c r="CD625" s="19">
        <v>6</v>
      </c>
      <c r="CE625" s="19">
        <v>4</v>
      </c>
      <c r="CF625" s="19">
        <v>1</v>
      </c>
      <c r="CG625" s="19">
        <v>0.5</v>
      </c>
    </row>
    <row r="626" spans="1:85">
      <c r="A626" s="19">
        <v>9</v>
      </c>
      <c r="B626" s="19">
        <v>1</v>
      </c>
      <c r="C626" s="19">
        <v>1</v>
      </c>
      <c r="D626" s="19">
        <v>16</v>
      </c>
      <c r="E626" s="19">
        <v>0</v>
      </c>
      <c r="F626" s="24">
        <f t="shared" si="49"/>
        <v>0</v>
      </c>
      <c r="G626" s="19">
        <v>90</v>
      </c>
      <c r="H626" s="24">
        <f t="shared" si="51"/>
        <v>7</v>
      </c>
      <c r="I626" s="24">
        <f t="shared" si="52"/>
        <v>11</v>
      </c>
      <c r="J626" s="24">
        <f t="shared" si="53"/>
        <v>25</v>
      </c>
      <c r="K626" s="47" t="str">
        <f t="shared" si="50"/>
        <v>00</v>
      </c>
      <c r="L626" s="19">
        <v>63</v>
      </c>
      <c r="M626" s="19">
        <v>0</v>
      </c>
      <c r="N626" s="19">
        <v>1</v>
      </c>
      <c r="O626" s="19">
        <v>10</v>
      </c>
      <c r="P626" s="19">
        <v>0</v>
      </c>
      <c r="Q626" s="20" t="s">
        <v>175</v>
      </c>
      <c r="R626" s="19">
        <v>22</v>
      </c>
      <c r="S626" s="19">
        <v>0</v>
      </c>
      <c r="T626" s="19">
        <v>2</v>
      </c>
      <c r="U626" s="19">
        <v>0</v>
      </c>
      <c r="V626" s="19">
        <v>3.0000000000000001E-3</v>
      </c>
      <c r="W626" s="19">
        <v>3.0000000000000001E-3</v>
      </c>
      <c r="X626" s="19">
        <v>24</v>
      </c>
      <c r="Y626" s="19">
        <v>0</v>
      </c>
      <c r="Z626" s="20" t="s">
        <v>176</v>
      </c>
      <c r="AA626" s="19"/>
      <c r="AB626" s="19">
        <v>0.5</v>
      </c>
      <c r="AC626" s="19">
        <v>2</v>
      </c>
      <c r="AD626" s="19">
        <v>6</v>
      </c>
      <c r="AE626" s="19">
        <v>4</v>
      </c>
      <c r="AF626" s="19">
        <v>1</v>
      </c>
      <c r="AG626" s="19">
        <v>0.5</v>
      </c>
      <c r="AH626" s="19">
        <v>0</v>
      </c>
      <c r="BA626" s="19">
        <v>9</v>
      </c>
      <c r="BB626" s="19">
        <v>1</v>
      </c>
      <c r="BC626" s="19">
        <v>1</v>
      </c>
      <c r="BD626" s="19">
        <v>16</v>
      </c>
      <c r="BE626" s="19">
        <v>0</v>
      </c>
      <c r="BF626" s="19">
        <v>0</v>
      </c>
      <c r="BG626" s="19">
        <v>90</v>
      </c>
      <c r="BH626" s="19">
        <v>20</v>
      </c>
      <c r="BI626" s="19">
        <v>90</v>
      </c>
      <c r="BJ626" s="19">
        <v>1</v>
      </c>
      <c r="BK626" s="19">
        <v>2</v>
      </c>
      <c r="BL626" s="19">
        <v>63</v>
      </c>
      <c r="BM626" s="19">
        <v>0</v>
      </c>
      <c r="BN626" s="19">
        <v>1</v>
      </c>
      <c r="BO626" s="19">
        <v>10</v>
      </c>
      <c r="BP626" s="19">
        <v>0</v>
      </c>
      <c r="BQ626" s="20" t="s">
        <v>175</v>
      </c>
      <c r="BR626" s="19">
        <v>22</v>
      </c>
      <c r="BS626" s="19">
        <v>0</v>
      </c>
      <c r="BT626" s="19">
        <v>2</v>
      </c>
      <c r="BU626" s="19">
        <v>0</v>
      </c>
      <c r="BV626" s="19">
        <v>3.0000000000000001E-3</v>
      </c>
      <c r="BW626" s="19">
        <v>3.0000000000000001E-3</v>
      </c>
      <c r="BX626" s="19">
        <v>24</v>
      </c>
      <c r="BY626" s="19">
        <v>0</v>
      </c>
      <c r="BZ626" s="20" t="s">
        <v>176</v>
      </c>
      <c r="CA626" s="19"/>
      <c r="CB626" s="19">
        <v>0.5</v>
      </c>
      <c r="CC626" s="19">
        <v>2</v>
      </c>
      <c r="CD626" s="19">
        <v>6</v>
      </c>
      <c r="CE626" s="19">
        <v>4</v>
      </c>
      <c r="CF626" s="19">
        <v>1</v>
      </c>
      <c r="CG626" s="19">
        <v>0.5</v>
      </c>
    </row>
    <row r="627" spans="1:85">
      <c r="A627" s="19"/>
      <c r="B627" s="19"/>
      <c r="C627" s="19"/>
      <c r="D627" s="19"/>
      <c r="E627" s="19"/>
      <c r="F627" s="24" t="str">
        <f t="shared" si="49"/>
        <v/>
      </c>
      <c r="G627" s="19"/>
      <c r="H627" s="24" t="str">
        <f t="shared" si="51"/>
        <v/>
      </c>
      <c r="I627" s="24" t="str">
        <f t="shared" si="52"/>
        <v/>
      </c>
      <c r="J627" s="24" t="str">
        <f t="shared" si="53"/>
        <v/>
      </c>
      <c r="K627" s="47" t="str">
        <f t="shared" si="50"/>
        <v/>
      </c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>
        <v>0</v>
      </c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  <c r="BX627" s="19"/>
      <c r="BY627" s="19"/>
      <c r="BZ627" s="19"/>
      <c r="CA627" s="19"/>
      <c r="CB627" s="19"/>
      <c r="CC627" s="19"/>
      <c r="CD627" s="19"/>
      <c r="CE627" s="19"/>
      <c r="CF627" s="19"/>
      <c r="CG627" s="19"/>
    </row>
    <row r="628" spans="1:85">
      <c r="A628" s="19">
        <v>1</v>
      </c>
      <c r="B628" s="19">
        <v>8</v>
      </c>
      <c r="C628" s="19">
        <v>105</v>
      </c>
      <c r="D628" s="19">
        <v>55</v>
      </c>
      <c r="E628" s="19">
        <v>1000</v>
      </c>
      <c r="F628" s="24">
        <f t="shared" si="49"/>
        <v>150</v>
      </c>
      <c r="G628" s="19">
        <v>71</v>
      </c>
      <c r="H628" s="24">
        <f t="shared" si="51"/>
        <v>15</v>
      </c>
      <c r="I628" s="24">
        <f t="shared" si="52"/>
        <v>6</v>
      </c>
      <c r="J628" s="24">
        <f t="shared" si="53"/>
        <v>80</v>
      </c>
      <c r="K628" s="47" t="str">
        <f t="shared" si="50"/>
        <v>03</v>
      </c>
      <c r="L628" s="19">
        <v>42</v>
      </c>
      <c r="M628" s="19">
        <v>0</v>
      </c>
      <c r="N628" s="19">
        <v>141</v>
      </c>
      <c r="O628" s="19">
        <v>0</v>
      </c>
      <c r="P628" s="19">
        <v>0</v>
      </c>
      <c r="Q628" s="20" t="s">
        <v>170</v>
      </c>
      <c r="R628" s="19">
        <v>22</v>
      </c>
      <c r="S628" s="19">
        <v>15</v>
      </c>
      <c r="T628" s="19">
        <v>2</v>
      </c>
      <c r="U628" s="19">
        <v>0</v>
      </c>
      <c r="V628" s="19">
        <v>0.27800000000000002</v>
      </c>
      <c r="W628" s="19">
        <v>0.5</v>
      </c>
      <c r="X628" s="19">
        <v>24</v>
      </c>
      <c r="Y628" s="19">
        <v>0</v>
      </c>
      <c r="Z628" s="20" t="s">
        <v>176</v>
      </c>
      <c r="AA628" s="19"/>
      <c r="AB628" s="19">
        <v>0</v>
      </c>
      <c r="AC628" s="19">
        <v>2</v>
      </c>
      <c r="AD628" s="19">
        <v>6</v>
      </c>
      <c r="AE628" s="19">
        <v>4</v>
      </c>
      <c r="AF628" s="19">
        <v>1</v>
      </c>
      <c r="AG628" s="19">
        <v>0.63</v>
      </c>
      <c r="AH628" s="19">
        <v>0</v>
      </c>
      <c r="BA628" s="19">
        <v>1</v>
      </c>
      <c r="BB628" s="19">
        <v>8</v>
      </c>
      <c r="BC628" s="19">
        <v>105</v>
      </c>
      <c r="BD628" s="19">
        <v>55</v>
      </c>
      <c r="BE628" s="19">
        <v>1000</v>
      </c>
      <c r="BF628" s="19">
        <v>15</v>
      </c>
      <c r="BG628" s="19">
        <v>71</v>
      </c>
      <c r="BH628" s="19">
        <v>11</v>
      </c>
      <c r="BI628" s="19">
        <v>45</v>
      </c>
      <c r="BJ628" s="19">
        <v>5</v>
      </c>
      <c r="BK628" s="19">
        <v>2</v>
      </c>
      <c r="BL628" s="19">
        <v>42</v>
      </c>
      <c r="BM628" s="19">
        <v>0</v>
      </c>
      <c r="BN628" s="19">
        <v>141</v>
      </c>
      <c r="BO628" s="19">
        <v>0</v>
      </c>
      <c r="BP628" s="19">
        <v>0</v>
      </c>
      <c r="BQ628" s="20" t="s">
        <v>170</v>
      </c>
      <c r="BR628" s="19">
        <v>22</v>
      </c>
      <c r="BS628" s="19">
        <v>15</v>
      </c>
      <c r="BT628" s="19">
        <v>2</v>
      </c>
      <c r="BU628" s="19">
        <v>0</v>
      </c>
      <c r="BV628" s="19">
        <v>0.27800000000000002</v>
      </c>
      <c r="BW628" s="19">
        <v>0.5</v>
      </c>
      <c r="BX628" s="19">
        <v>24</v>
      </c>
      <c r="BY628" s="19">
        <v>0</v>
      </c>
      <c r="BZ628" s="20" t="s">
        <v>176</v>
      </c>
      <c r="CA628" s="19"/>
      <c r="CB628" s="19">
        <v>0</v>
      </c>
      <c r="CC628" s="19">
        <v>2</v>
      </c>
      <c r="CD628" s="19">
        <v>6</v>
      </c>
      <c r="CE628" s="19">
        <v>4</v>
      </c>
      <c r="CF628" s="19">
        <v>1</v>
      </c>
      <c r="CG628" s="19">
        <v>0.63</v>
      </c>
    </row>
    <row r="629" spans="1:85">
      <c r="A629" s="19">
        <v>2</v>
      </c>
      <c r="B629" s="19">
        <v>7</v>
      </c>
      <c r="C629" s="19">
        <v>60</v>
      </c>
      <c r="D629" s="19">
        <v>15</v>
      </c>
      <c r="E629" s="19">
        <v>0</v>
      </c>
      <c r="F629" s="24">
        <f t="shared" si="49"/>
        <v>90</v>
      </c>
      <c r="G629" s="19">
        <v>60</v>
      </c>
      <c r="H629" s="24">
        <f t="shared" si="51"/>
        <v>15</v>
      </c>
      <c r="I629" s="24">
        <f t="shared" si="52"/>
        <v>6</v>
      </c>
      <c r="J629" s="24">
        <f t="shared" si="53"/>
        <v>80</v>
      </c>
      <c r="K629" s="47" t="str">
        <f t="shared" si="50"/>
        <v>03</v>
      </c>
      <c r="L629" s="19">
        <v>42</v>
      </c>
      <c r="M629" s="19">
        <v>0</v>
      </c>
      <c r="N629" s="19">
        <v>0</v>
      </c>
      <c r="O629" s="19">
        <v>0</v>
      </c>
      <c r="P629" s="19">
        <v>0</v>
      </c>
      <c r="Q629" s="20" t="s">
        <v>170</v>
      </c>
      <c r="R629" s="19">
        <v>22</v>
      </c>
      <c r="S629" s="19">
        <v>12</v>
      </c>
      <c r="T629" s="19">
        <v>2</v>
      </c>
      <c r="U629" s="19">
        <v>0</v>
      </c>
      <c r="V629" s="19">
        <v>0.2</v>
      </c>
      <c r="W629" s="19">
        <v>0.13800000000000001</v>
      </c>
      <c r="X629" s="19">
        <v>24</v>
      </c>
      <c r="Y629" s="19">
        <v>0</v>
      </c>
      <c r="Z629" s="20" t="s">
        <v>176</v>
      </c>
      <c r="AA629" s="19"/>
      <c r="AB629" s="19">
        <v>0</v>
      </c>
      <c r="AC629" s="19">
        <v>2</v>
      </c>
      <c r="AD629" s="19">
        <v>6</v>
      </c>
      <c r="AE629" s="19">
        <v>4</v>
      </c>
      <c r="AF629" s="19">
        <v>1</v>
      </c>
      <c r="AG629" s="19">
        <v>0.63</v>
      </c>
      <c r="AH629" s="19">
        <v>0</v>
      </c>
      <c r="BA629" s="19">
        <v>2</v>
      </c>
      <c r="BB629" s="19">
        <v>7</v>
      </c>
      <c r="BC629" s="19">
        <v>60</v>
      </c>
      <c r="BD629" s="19">
        <v>15</v>
      </c>
      <c r="BE629" s="19">
        <v>0</v>
      </c>
      <c r="BF629" s="19">
        <v>9</v>
      </c>
      <c r="BG629" s="19">
        <v>60</v>
      </c>
      <c r="BH629" s="19">
        <v>12</v>
      </c>
      <c r="BI629" s="19">
        <v>45</v>
      </c>
      <c r="BJ629" s="19">
        <v>4</v>
      </c>
      <c r="BK629" s="19">
        <v>2</v>
      </c>
      <c r="BL629" s="19">
        <v>42</v>
      </c>
      <c r="BM629" s="19">
        <v>0</v>
      </c>
      <c r="BN629" s="19">
        <v>0</v>
      </c>
      <c r="BO629" s="19">
        <v>0</v>
      </c>
      <c r="BP629" s="19">
        <v>0</v>
      </c>
      <c r="BQ629" s="20" t="s">
        <v>170</v>
      </c>
      <c r="BR629" s="19">
        <v>22</v>
      </c>
      <c r="BS629" s="19">
        <v>12</v>
      </c>
      <c r="BT629" s="19">
        <v>2</v>
      </c>
      <c r="BU629" s="19">
        <v>0</v>
      </c>
      <c r="BV629" s="19">
        <v>0.2</v>
      </c>
      <c r="BW629" s="19">
        <v>0.13800000000000001</v>
      </c>
      <c r="BX629" s="19">
        <v>24</v>
      </c>
      <c r="BY629" s="19">
        <v>0</v>
      </c>
      <c r="BZ629" s="20" t="s">
        <v>176</v>
      </c>
      <c r="CA629" s="19"/>
      <c r="CB629" s="19">
        <v>0</v>
      </c>
      <c r="CC629" s="19">
        <v>2</v>
      </c>
      <c r="CD629" s="19">
        <v>6</v>
      </c>
      <c r="CE629" s="19">
        <v>4</v>
      </c>
      <c r="CF629" s="19">
        <v>1</v>
      </c>
      <c r="CG629" s="19">
        <v>0.63</v>
      </c>
    </row>
    <row r="630" spans="1:85">
      <c r="A630" s="19">
        <v>3</v>
      </c>
      <c r="B630" s="19">
        <v>6</v>
      </c>
      <c r="C630" s="19">
        <v>40</v>
      </c>
      <c r="D630" s="19">
        <v>10</v>
      </c>
      <c r="E630" s="19">
        <v>0</v>
      </c>
      <c r="F630" s="24">
        <f t="shared" si="49"/>
        <v>60</v>
      </c>
      <c r="G630" s="19">
        <v>55</v>
      </c>
      <c r="H630" s="24">
        <f t="shared" si="51"/>
        <v>15</v>
      </c>
      <c r="I630" s="24">
        <f t="shared" si="52"/>
        <v>6</v>
      </c>
      <c r="J630" s="24">
        <f t="shared" si="53"/>
        <v>80</v>
      </c>
      <c r="K630" s="47" t="str">
        <f t="shared" si="50"/>
        <v>03</v>
      </c>
      <c r="L630" s="19">
        <v>42</v>
      </c>
      <c r="M630" s="19">
        <v>0</v>
      </c>
      <c r="N630" s="19">
        <v>0</v>
      </c>
      <c r="O630" s="19">
        <v>0</v>
      </c>
      <c r="P630" s="19">
        <v>0</v>
      </c>
      <c r="Q630" s="20" t="s">
        <v>170</v>
      </c>
      <c r="R630" s="19">
        <v>22</v>
      </c>
      <c r="S630" s="19">
        <v>12</v>
      </c>
      <c r="T630" s="19">
        <v>2</v>
      </c>
      <c r="U630" s="19">
        <v>0</v>
      </c>
      <c r="V630" s="19">
        <v>0.14399999999999999</v>
      </c>
      <c r="W630" s="19">
        <v>9.9400000000000002E-2</v>
      </c>
      <c r="X630" s="19">
        <v>24</v>
      </c>
      <c r="Y630" s="19">
        <v>0</v>
      </c>
      <c r="Z630" s="20" t="s">
        <v>176</v>
      </c>
      <c r="AA630" s="19"/>
      <c r="AB630" s="19">
        <v>0</v>
      </c>
      <c r="AC630" s="19">
        <v>2</v>
      </c>
      <c r="AD630" s="19">
        <v>6</v>
      </c>
      <c r="AE630" s="19">
        <v>4</v>
      </c>
      <c r="AF630" s="19">
        <v>1</v>
      </c>
      <c r="AG630" s="19">
        <v>0.63</v>
      </c>
      <c r="AH630" s="19">
        <v>0</v>
      </c>
      <c r="BA630" s="19">
        <v>3</v>
      </c>
      <c r="BB630" s="19">
        <v>6</v>
      </c>
      <c r="BC630" s="19">
        <v>40</v>
      </c>
      <c r="BD630" s="19">
        <v>10</v>
      </c>
      <c r="BE630" s="19">
        <v>0</v>
      </c>
      <c r="BF630" s="19">
        <v>6</v>
      </c>
      <c r="BG630" s="19">
        <v>55</v>
      </c>
      <c r="BH630" s="19">
        <v>12</v>
      </c>
      <c r="BI630" s="19">
        <v>45</v>
      </c>
      <c r="BJ630" s="19">
        <v>4</v>
      </c>
      <c r="BK630" s="19">
        <v>2</v>
      </c>
      <c r="BL630" s="19">
        <v>42</v>
      </c>
      <c r="BM630" s="19">
        <v>0</v>
      </c>
      <c r="BN630" s="19">
        <v>0</v>
      </c>
      <c r="BO630" s="19">
        <v>0</v>
      </c>
      <c r="BP630" s="19">
        <v>0</v>
      </c>
      <c r="BQ630" s="20" t="s">
        <v>170</v>
      </c>
      <c r="BR630" s="19">
        <v>22</v>
      </c>
      <c r="BS630" s="19">
        <v>12</v>
      </c>
      <c r="BT630" s="19">
        <v>2</v>
      </c>
      <c r="BU630" s="19">
        <v>0</v>
      </c>
      <c r="BV630" s="19">
        <v>0.14399999999999999</v>
      </c>
      <c r="BW630" s="19">
        <v>9.9400000000000002E-2</v>
      </c>
      <c r="BX630" s="19">
        <v>24</v>
      </c>
      <c r="BY630" s="19">
        <v>0</v>
      </c>
      <c r="BZ630" s="20" t="s">
        <v>176</v>
      </c>
      <c r="CA630" s="19"/>
      <c r="CB630" s="19">
        <v>0</v>
      </c>
      <c r="CC630" s="19">
        <v>2</v>
      </c>
      <c r="CD630" s="19">
        <v>6</v>
      </c>
      <c r="CE630" s="19">
        <v>4</v>
      </c>
      <c r="CF630" s="19">
        <v>1</v>
      </c>
      <c r="CG630" s="19">
        <v>0.63</v>
      </c>
    </row>
    <row r="631" spans="1:85">
      <c r="A631" s="19">
        <v>4</v>
      </c>
      <c r="B631" s="19">
        <v>5</v>
      </c>
      <c r="C631" s="19">
        <v>20</v>
      </c>
      <c r="D631" s="19">
        <v>30</v>
      </c>
      <c r="E631" s="19">
        <v>0</v>
      </c>
      <c r="F631" s="24">
        <f t="shared" si="49"/>
        <v>30</v>
      </c>
      <c r="G631" s="19">
        <v>60</v>
      </c>
      <c r="H631" s="24">
        <f t="shared" si="51"/>
        <v>15</v>
      </c>
      <c r="I631" s="24">
        <f t="shared" si="52"/>
        <v>6</v>
      </c>
      <c r="J631" s="24">
        <f t="shared" si="53"/>
        <v>80</v>
      </c>
      <c r="K631" s="47" t="str">
        <f t="shared" si="50"/>
        <v>03</v>
      </c>
      <c r="L631" s="19">
        <v>42</v>
      </c>
      <c r="M631" s="19">
        <v>0</v>
      </c>
      <c r="N631" s="19">
        <v>0</v>
      </c>
      <c r="O631" s="19">
        <v>0</v>
      </c>
      <c r="P631" s="19">
        <v>0</v>
      </c>
      <c r="Q631" s="20" t="s">
        <v>170</v>
      </c>
      <c r="R631" s="19">
        <v>22</v>
      </c>
      <c r="S631" s="19">
        <v>12</v>
      </c>
      <c r="T631" s="19">
        <v>2</v>
      </c>
      <c r="U631" s="19">
        <v>0</v>
      </c>
      <c r="V631" s="19">
        <v>8.7999999999999995E-2</v>
      </c>
      <c r="W631" s="19">
        <v>6.4199999999999993E-2</v>
      </c>
      <c r="X631" s="19">
        <v>24</v>
      </c>
      <c r="Y631" s="19">
        <v>0</v>
      </c>
      <c r="Z631" s="20" t="s">
        <v>176</v>
      </c>
      <c r="AA631" s="19"/>
      <c r="AB631" s="19">
        <v>4.5</v>
      </c>
      <c r="AC631" s="19">
        <v>2</v>
      </c>
      <c r="AD631" s="19">
        <v>6</v>
      </c>
      <c r="AE631" s="19">
        <v>4</v>
      </c>
      <c r="AF631" s="19">
        <v>1</v>
      </c>
      <c r="AG631" s="19">
        <v>0.63</v>
      </c>
      <c r="AH631" s="19">
        <v>0</v>
      </c>
      <c r="BA631" s="19">
        <v>4</v>
      </c>
      <c r="BB631" s="19">
        <v>5</v>
      </c>
      <c r="BC631" s="19">
        <v>20</v>
      </c>
      <c r="BD631" s="19">
        <v>30</v>
      </c>
      <c r="BE631" s="19">
        <v>0</v>
      </c>
      <c r="BF631" s="19">
        <v>3</v>
      </c>
      <c r="BG631" s="19">
        <v>60</v>
      </c>
      <c r="BH631" s="19">
        <v>12</v>
      </c>
      <c r="BI631" s="19">
        <v>45</v>
      </c>
      <c r="BJ631" s="19">
        <v>4</v>
      </c>
      <c r="BK631" s="19">
        <v>2</v>
      </c>
      <c r="BL631" s="19">
        <v>42</v>
      </c>
      <c r="BM631" s="19">
        <v>0</v>
      </c>
      <c r="BN631" s="19">
        <v>0</v>
      </c>
      <c r="BO631" s="19">
        <v>0</v>
      </c>
      <c r="BP631" s="19">
        <v>0</v>
      </c>
      <c r="BQ631" s="20" t="s">
        <v>170</v>
      </c>
      <c r="BR631" s="19">
        <v>22</v>
      </c>
      <c r="BS631" s="19">
        <v>12</v>
      </c>
      <c r="BT631" s="19">
        <v>2</v>
      </c>
      <c r="BU631" s="19">
        <v>0</v>
      </c>
      <c r="BV631" s="19">
        <v>8.7999999999999995E-2</v>
      </c>
      <c r="BW631" s="19">
        <v>6.4199999999999993E-2</v>
      </c>
      <c r="BX631" s="19">
        <v>24</v>
      </c>
      <c r="BY631" s="19">
        <v>0</v>
      </c>
      <c r="BZ631" s="20" t="s">
        <v>176</v>
      </c>
      <c r="CA631" s="19"/>
      <c r="CB631" s="19">
        <v>4.5</v>
      </c>
      <c r="CC631" s="19">
        <v>2</v>
      </c>
      <c r="CD631" s="19">
        <v>6</v>
      </c>
      <c r="CE631" s="19">
        <v>4</v>
      </c>
      <c r="CF631" s="19">
        <v>1</v>
      </c>
      <c r="CG631" s="19">
        <v>0.63</v>
      </c>
    </row>
    <row r="632" spans="1:85">
      <c r="A632" s="19">
        <v>5</v>
      </c>
      <c r="B632" s="19">
        <v>4</v>
      </c>
      <c r="C632" s="19">
        <v>14</v>
      </c>
      <c r="D632" s="19">
        <v>25</v>
      </c>
      <c r="E632" s="19">
        <v>0</v>
      </c>
      <c r="F632" s="24">
        <f t="shared" si="49"/>
        <v>20</v>
      </c>
      <c r="G632" s="19">
        <v>60</v>
      </c>
      <c r="H632" s="24">
        <f t="shared" si="51"/>
        <v>12</v>
      </c>
      <c r="I632" s="24">
        <f t="shared" si="52"/>
        <v>6</v>
      </c>
      <c r="J632" s="24">
        <f t="shared" si="53"/>
        <v>75</v>
      </c>
      <c r="K632" s="47" t="str">
        <f t="shared" si="50"/>
        <v>00</v>
      </c>
      <c r="L632" s="19">
        <v>42</v>
      </c>
      <c r="M632" s="19">
        <v>0</v>
      </c>
      <c r="N632" s="19">
        <v>0</v>
      </c>
      <c r="O632" s="19">
        <v>10</v>
      </c>
      <c r="P632" s="19">
        <v>0</v>
      </c>
      <c r="Q632" s="20" t="s">
        <v>170</v>
      </c>
      <c r="R632" s="19">
        <v>22</v>
      </c>
      <c r="S632" s="19">
        <v>12</v>
      </c>
      <c r="T632" s="19">
        <v>2</v>
      </c>
      <c r="U632" s="19">
        <v>0</v>
      </c>
      <c r="V632" s="19">
        <v>4.2999999999999997E-2</v>
      </c>
      <c r="W632" s="19">
        <v>3.9100000000000003E-2</v>
      </c>
      <c r="X632" s="19">
        <v>24</v>
      </c>
      <c r="Y632" s="19">
        <v>0</v>
      </c>
      <c r="Z632" s="20" t="s">
        <v>176</v>
      </c>
      <c r="AA632" s="19"/>
      <c r="AB632" s="19">
        <v>2.8</v>
      </c>
      <c r="AC632" s="19">
        <v>2</v>
      </c>
      <c r="AD632" s="19">
        <v>6</v>
      </c>
      <c r="AE632" s="19">
        <v>4</v>
      </c>
      <c r="AF632" s="19">
        <v>1</v>
      </c>
      <c r="AG632" s="19">
        <v>0.63</v>
      </c>
      <c r="AH632" s="19">
        <v>0</v>
      </c>
      <c r="BA632" s="19">
        <v>5</v>
      </c>
      <c r="BB632" s="19">
        <v>4</v>
      </c>
      <c r="BC632" s="19">
        <v>14</v>
      </c>
      <c r="BD632" s="19">
        <v>25</v>
      </c>
      <c r="BE632" s="19">
        <v>0</v>
      </c>
      <c r="BF632" s="19">
        <v>2</v>
      </c>
      <c r="BG632" s="19">
        <v>60</v>
      </c>
      <c r="BH632" s="19">
        <v>12</v>
      </c>
      <c r="BI632" s="19">
        <v>45</v>
      </c>
      <c r="BJ632" s="19">
        <v>3</v>
      </c>
      <c r="BK632" s="19">
        <v>2</v>
      </c>
      <c r="BL632" s="19">
        <v>42</v>
      </c>
      <c r="BM632" s="19">
        <v>0</v>
      </c>
      <c r="BN632" s="19">
        <v>0</v>
      </c>
      <c r="BO632" s="19">
        <v>10</v>
      </c>
      <c r="BP632" s="19">
        <v>0</v>
      </c>
      <c r="BQ632" s="20" t="s">
        <v>170</v>
      </c>
      <c r="BR632" s="19">
        <v>22</v>
      </c>
      <c r="BS632" s="19">
        <v>12</v>
      </c>
      <c r="BT632" s="19">
        <v>2</v>
      </c>
      <c r="BU632" s="19">
        <v>0</v>
      </c>
      <c r="BV632" s="19">
        <v>4.2999999999999997E-2</v>
      </c>
      <c r="BW632" s="19">
        <v>3.9100000000000003E-2</v>
      </c>
      <c r="BX632" s="19">
        <v>24</v>
      </c>
      <c r="BY632" s="19">
        <v>0</v>
      </c>
      <c r="BZ632" s="20" t="s">
        <v>176</v>
      </c>
      <c r="CA632" s="19"/>
      <c r="CB632" s="19">
        <v>2.8</v>
      </c>
      <c r="CC632" s="19">
        <v>2</v>
      </c>
      <c r="CD632" s="19">
        <v>6</v>
      </c>
      <c r="CE632" s="19">
        <v>4</v>
      </c>
      <c r="CF632" s="19">
        <v>1</v>
      </c>
      <c r="CG632" s="19">
        <v>0.63</v>
      </c>
    </row>
    <row r="633" spans="1:85">
      <c r="A633" s="19">
        <v>6</v>
      </c>
      <c r="B633" s="19">
        <v>3</v>
      </c>
      <c r="C633" s="19">
        <v>8</v>
      </c>
      <c r="D633" s="19">
        <v>20</v>
      </c>
      <c r="E633" s="19">
        <v>0</v>
      </c>
      <c r="F633" s="24">
        <f t="shared" si="49"/>
        <v>10</v>
      </c>
      <c r="G633" s="19">
        <v>75</v>
      </c>
      <c r="H633" s="24">
        <f t="shared" si="51"/>
        <v>12</v>
      </c>
      <c r="I633" s="24">
        <f t="shared" si="52"/>
        <v>6</v>
      </c>
      <c r="J633" s="24">
        <f t="shared" si="53"/>
        <v>50</v>
      </c>
      <c r="K633" s="47" t="str">
        <f t="shared" si="50"/>
        <v>00</v>
      </c>
      <c r="L633" s="19">
        <v>42</v>
      </c>
      <c r="M633" s="19">
        <v>0</v>
      </c>
      <c r="N633" s="19">
        <v>0</v>
      </c>
      <c r="O633" s="19">
        <v>20</v>
      </c>
      <c r="P633" s="19">
        <v>0</v>
      </c>
      <c r="Q633" s="20" t="s">
        <v>170</v>
      </c>
      <c r="R633" s="19">
        <v>22</v>
      </c>
      <c r="S633" s="19">
        <v>0</v>
      </c>
      <c r="T633" s="19">
        <v>2</v>
      </c>
      <c r="U633" s="19">
        <v>0</v>
      </c>
      <c r="V633" s="19">
        <v>2.9000000000000001E-2</v>
      </c>
      <c r="W633" s="19">
        <v>2.7300000000000001E-2</v>
      </c>
      <c r="X633" s="19">
        <v>24</v>
      </c>
      <c r="Y633" s="19">
        <v>0</v>
      </c>
      <c r="Z633" s="20" t="s">
        <v>176</v>
      </c>
      <c r="AA633" s="19"/>
      <c r="AB633" s="19">
        <v>1.6</v>
      </c>
      <c r="AC633" s="19">
        <v>2</v>
      </c>
      <c r="AD633" s="19">
        <v>6</v>
      </c>
      <c r="AE633" s="19">
        <v>4</v>
      </c>
      <c r="AF633" s="19">
        <v>1</v>
      </c>
      <c r="AG633" s="19">
        <v>0.63</v>
      </c>
      <c r="AH633" s="19">
        <v>0</v>
      </c>
      <c r="BA633" s="19">
        <v>6</v>
      </c>
      <c r="BB633" s="19">
        <v>3</v>
      </c>
      <c r="BC633" s="19">
        <v>8</v>
      </c>
      <c r="BD633" s="19">
        <v>20</v>
      </c>
      <c r="BE633" s="19">
        <v>0</v>
      </c>
      <c r="BF633" s="19">
        <v>1</v>
      </c>
      <c r="BG633" s="19">
        <v>75</v>
      </c>
      <c r="BH633" s="19">
        <v>18</v>
      </c>
      <c r="BI633" s="19">
        <v>45</v>
      </c>
      <c r="BJ633" s="19">
        <v>2</v>
      </c>
      <c r="BK633" s="19">
        <v>2</v>
      </c>
      <c r="BL633" s="19">
        <v>42</v>
      </c>
      <c r="BM633" s="19">
        <v>0</v>
      </c>
      <c r="BN633" s="19">
        <v>0</v>
      </c>
      <c r="BO633" s="19">
        <v>20</v>
      </c>
      <c r="BP633" s="19">
        <v>0</v>
      </c>
      <c r="BQ633" s="20" t="s">
        <v>170</v>
      </c>
      <c r="BR633" s="19">
        <v>22</v>
      </c>
      <c r="BS633" s="19">
        <v>0</v>
      </c>
      <c r="BT633" s="19">
        <v>2</v>
      </c>
      <c r="BU633" s="19">
        <v>0</v>
      </c>
      <c r="BV633" s="19">
        <v>2.9000000000000001E-2</v>
      </c>
      <c r="BW633" s="19">
        <v>2.7300000000000001E-2</v>
      </c>
      <c r="BX633" s="19">
        <v>24</v>
      </c>
      <c r="BY633" s="19">
        <v>0</v>
      </c>
      <c r="BZ633" s="20" t="s">
        <v>176</v>
      </c>
      <c r="CA633" s="19"/>
      <c r="CB633" s="19">
        <v>1.6</v>
      </c>
      <c r="CC633" s="19">
        <v>2</v>
      </c>
      <c r="CD633" s="19">
        <v>6</v>
      </c>
      <c r="CE633" s="19">
        <v>4</v>
      </c>
      <c r="CF633" s="19">
        <v>1</v>
      </c>
      <c r="CG633" s="19">
        <v>0.63</v>
      </c>
    </row>
    <row r="634" spans="1:85">
      <c r="A634" s="19">
        <v>7</v>
      </c>
      <c r="B634" s="19">
        <v>2</v>
      </c>
      <c r="C634" s="19">
        <v>1</v>
      </c>
      <c r="D634" s="19">
        <v>16</v>
      </c>
      <c r="E634" s="19">
        <v>0</v>
      </c>
      <c r="F634" s="24">
        <f t="shared" si="49"/>
        <v>0</v>
      </c>
      <c r="G634" s="19">
        <v>90</v>
      </c>
      <c r="H634" s="24">
        <f t="shared" si="51"/>
        <v>7</v>
      </c>
      <c r="I634" s="24">
        <f t="shared" si="52"/>
        <v>11</v>
      </c>
      <c r="J634" s="24">
        <f t="shared" si="53"/>
        <v>25</v>
      </c>
      <c r="K634" s="47" t="str">
        <f t="shared" si="50"/>
        <v>00</v>
      </c>
      <c r="L634" s="19">
        <v>63</v>
      </c>
      <c r="M634" s="19">
        <v>0</v>
      </c>
      <c r="N634" s="19">
        <v>7</v>
      </c>
      <c r="O634" s="19">
        <v>10</v>
      </c>
      <c r="P634" s="19">
        <v>2</v>
      </c>
      <c r="Q634" s="20" t="s">
        <v>175</v>
      </c>
      <c r="R634" s="19">
        <v>22</v>
      </c>
      <c r="S634" s="19">
        <v>0</v>
      </c>
      <c r="T634" s="19">
        <v>2</v>
      </c>
      <c r="U634" s="19">
        <v>0</v>
      </c>
      <c r="V634" s="19">
        <v>1.7000000000000001E-2</v>
      </c>
      <c r="W634" s="19">
        <v>1.7000000000000001E-2</v>
      </c>
      <c r="X634" s="19">
        <v>24</v>
      </c>
      <c r="Y634" s="19">
        <v>0</v>
      </c>
      <c r="Z634" s="20" t="s">
        <v>176</v>
      </c>
      <c r="AA634" s="19"/>
      <c r="AB634" s="19">
        <v>0.8</v>
      </c>
      <c r="AC634" s="19">
        <v>2</v>
      </c>
      <c r="AD634" s="19">
        <v>6</v>
      </c>
      <c r="AE634" s="19">
        <v>4</v>
      </c>
      <c r="AF634" s="19">
        <v>1</v>
      </c>
      <c r="AG634" s="19">
        <v>0.63</v>
      </c>
      <c r="AH634" s="19">
        <v>0</v>
      </c>
      <c r="BA634" s="19">
        <v>7</v>
      </c>
      <c r="BB634" s="19">
        <v>2</v>
      </c>
      <c r="BC634" s="19">
        <v>1</v>
      </c>
      <c r="BD634" s="19">
        <v>16</v>
      </c>
      <c r="BE634" s="19">
        <v>0</v>
      </c>
      <c r="BF634" s="19">
        <v>0</v>
      </c>
      <c r="BG634" s="19">
        <v>90</v>
      </c>
      <c r="BH634" s="19">
        <v>20</v>
      </c>
      <c r="BI634" s="19">
        <v>90</v>
      </c>
      <c r="BJ634" s="19">
        <v>1</v>
      </c>
      <c r="BK634" s="19">
        <v>2</v>
      </c>
      <c r="BL634" s="19">
        <v>63</v>
      </c>
      <c r="BM634" s="19">
        <v>0</v>
      </c>
      <c r="BN634" s="19">
        <v>7</v>
      </c>
      <c r="BO634" s="19">
        <v>10</v>
      </c>
      <c r="BP634" s="19">
        <v>2</v>
      </c>
      <c r="BQ634" s="20" t="s">
        <v>175</v>
      </c>
      <c r="BR634" s="19">
        <v>22</v>
      </c>
      <c r="BS634" s="19">
        <v>0</v>
      </c>
      <c r="BT634" s="19">
        <v>2</v>
      </c>
      <c r="BU634" s="19">
        <v>0</v>
      </c>
      <c r="BV634" s="19">
        <v>1.7000000000000001E-2</v>
      </c>
      <c r="BW634" s="19">
        <v>1.7000000000000001E-2</v>
      </c>
      <c r="BX634" s="19">
        <v>24</v>
      </c>
      <c r="BY634" s="19">
        <v>0</v>
      </c>
      <c r="BZ634" s="20" t="s">
        <v>176</v>
      </c>
      <c r="CA634" s="19"/>
      <c r="CB634" s="19">
        <v>0.8</v>
      </c>
      <c r="CC634" s="19">
        <v>2</v>
      </c>
      <c r="CD634" s="19">
        <v>6</v>
      </c>
      <c r="CE634" s="19">
        <v>4</v>
      </c>
      <c r="CF634" s="19">
        <v>1</v>
      </c>
      <c r="CG634" s="19">
        <v>0.63</v>
      </c>
    </row>
    <row r="635" spans="1:85">
      <c r="A635" s="19">
        <v>8</v>
      </c>
      <c r="B635" s="19">
        <v>1</v>
      </c>
      <c r="C635" s="19">
        <v>1</v>
      </c>
      <c r="D635" s="19">
        <v>16</v>
      </c>
      <c r="E635" s="19">
        <v>0</v>
      </c>
      <c r="F635" s="24">
        <f t="shared" si="49"/>
        <v>0</v>
      </c>
      <c r="G635" s="19">
        <v>90</v>
      </c>
      <c r="H635" s="24">
        <f t="shared" si="51"/>
        <v>7</v>
      </c>
      <c r="I635" s="24">
        <f t="shared" si="52"/>
        <v>11</v>
      </c>
      <c r="J635" s="24">
        <f t="shared" si="53"/>
        <v>25</v>
      </c>
      <c r="K635" s="47" t="str">
        <f t="shared" si="50"/>
        <v>00</v>
      </c>
      <c r="L635" s="19">
        <v>63</v>
      </c>
      <c r="M635" s="19">
        <v>0</v>
      </c>
      <c r="N635" s="19">
        <v>4</v>
      </c>
      <c r="O635" s="19">
        <v>10</v>
      </c>
      <c r="P635" s="19">
        <v>1</v>
      </c>
      <c r="Q635" s="20" t="s">
        <v>175</v>
      </c>
      <c r="R635" s="19">
        <v>22</v>
      </c>
      <c r="S635" s="19">
        <v>0</v>
      </c>
      <c r="T635" s="19">
        <v>2</v>
      </c>
      <c r="U635" s="19">
        <v>0</v>
      </c>
      <c r="V635" s="19">
        <v>8.9999999999999993E-3</v>
      </c>
      <c r="W635" s="19">
        <v>8.9999999999999993E-3</v>
      </c>
      <c r="X635" s="19">
        <v>24</v>
      </c>
      <c r="Y635" s="19">
        <v>0</v>
      </c>
      <c r="Z635" s="20" t="s">
        <v>176</v>
      </c>
      <c r="AA635" s="19"/>
      <c r="AB635" s="19">
        <v>0.63</v>
      </c>
      <c r="AC635" s="19">
        <v>2</v>
      </c>
      <c r="AD635" s="19">
        <v>6</v>
      </c>
      <c r="AE635" s="19">
        <v>4</v>
      </c>
      <c r="AF635" s="19">
        <v>1</v>
      </c>
      <c r="AG635" s="19">
        <v>0.63</v>
      </c>
      <c r="AH635" s="19">
        <v>0</v>
      </c>
      <c r="BA635" s="19">
        <v>8</v>
      </c>
      <c r="BB635" s="19">
        <v>1</v>
      </c>
      <c r="BC635" s="19">
        <v>1</v>
      </c>
      <c r="BD635" s="19">
        <v>16</v>
      </c>
      <c r="BE635" s="19">
        <v>0</v>
      </c>
      <c r="BF635" s="19">
        <v>0</v>
      </c>
      <c r="BG635" s="19">
        <v>90</v>
      </c>
      <c r="BH635" s="19">
        <v>20</v>
      </c>
      <c r="BI635" s="19">
        <v>90</v>
      </c>
      <c r="BJ635" s="19">
        <v>1</v>
      </c>
      <c r="BK635" s="19">
        <v>2</v>
      </c>
      <c r="BL635" s="19">
        <v>63</v>
      </c>
      <c r="BM635" s="19">
        <v>0</v>
      </c>
      <c r="BN635" s="19">
        <v>4</v>
      </c>
      <c r="BO635" s="19">
        <v>10</v>
      </c>
      <c r="BP635" s="19">
        <v>1</v>
      </c>
      <c r="BQ635" s="20" t="s">
        <v>175</v>
      </c>
      <c r="BR635" s="19">
        <v>22</v>
      </c>
      <c r="BS635" s="19">
        <v>0</v>
      </c>
      <c r="BT635" s="19">
        <v>2</v>
      </c>
      <c r="BU635" s="19">
        <v>0</v>
      </c>
      <c r="BV635" s="19">
        <v>8.9999999999999993E-3</v>
      </c>
      <c r="BW635" s="19">
        <v>8.9999999999999993E-3</v>
      </c>
      <c r="BX635" s="19">
        <v>24</v>
      </c>
      <c r="BY635" s="19">
        <v>0</v>
      </c>
      <c r="BZ635" s="20" t="s">
        <v>176</v>
      </c>
      <c r="CA635" s="19"/>
      <c r="CB635" s="19">
        <v>0.63</v>
      </c>
      <c r="CC635" s="19">
        <v>2</v>
      </c>
      <c r="CD635" s="19">
        <v>6</v>
      </c>
      <c r="CE635" s="19">
        <v>4</v>
      </c>
      <c r="CF635" s="19">
        <v>1</v>
      </c>
      <c r="CG635" s="19">
        <v>0.63</v>
      </c>
    </row>
    <row r="636" spans="1:85">
      <c r="A636" s="19"/>
      <c r="B636" s="19"/>
      <c r="C636" s="19"/>
      <c r="D636" s="19"/>
      <c r="E636" s="19"/>
      <c r="F636" s="24" t="str">
        <f t="shared" si="49"/>
        <v/>
      </c>
      <c r="G636" s="19"/>
      <c r="H636" s="24" t="str">
        <f t="shared" si="51"/>
        <v/>
      </c>
      <c r="I636" s="24" t="str">
        <f t="shared" si="52"/>
        <v/>
      </c>
      <c r="J636" s="24" t="str">
        <f t="shared" si="53"/>
        <v/>
      </c>
      <c r="K636" s="47" t="str">
        <f t="shared" si="50"/>
        <v/>
      </c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>
        <v>0</v>
      </c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  <c r="BX636" s="19"/>
      <c r="BY636" s="19"/>
      <c r="BZ636" s="19"/>
      <c r="CA636" s="19"/>
      <c r="CB636" s="19"/>
      <c r="CC636" s="19"/>
      <c r="CD636" s="19"/>
      <c r="CE636" s="19"/>
      <c r="CF636" s="19"/>
      <c r="CG636" s="19"/>
    </row>
    <row r="637" spans="1:85">
      <c r="A637" s="21">
        <v>1</v>
      </c>
      <c r="B637" s="19">
        <v>7</v>
      </c>
      <c r="C637" s="19">
        <v>105</v>
      </c>
      <c r="D637" s="19">
        <v>55</v>
      </c>
      <c r="E637" s="19">
        <v>1000</v>
      </c>
      <c r="F637" s="24">
        <f t="shared" si="49"/>
        <v>150</v>
      </c>
      <c r="G637" s="19">
        <v>71</v>
      </c>
      <c r="H637" s="24">
        <f t="shared" si="51"/>
        <v>15</v>
      </c>
      <c r="I637" s="24">
        <f t="shared" si="52"/>
        <v>6</v>
      </c>
      <c r="J637" s="24">
        <f t="shared" si="53"/>
        <v>80</v>
      </c>
      <c r="K637" s="47" t="str">
        <f t="shared" si="50"/>
        <v>03</v>
      </c>
      <c r="L637" s="19">
        <v>42</v>
      </c>
      <c r="M637" s="19">
        <v>0</v>
      </c>
      <c r="N637" s="19">
        <v>141</v>
      </c>
      <c r="O637" s="19">
        <v>0</v>
      </c>
      <c r="P637" s="19">
        <v>0</v>
      </c>
      <c r="Q637" s="20" t="s">
        <v>170</v>
      </c>
      <c r="R637" s="19">
        <v>22</v>
      </c>
      <c r="S637" s="19">
        <v>15</v>
      </c>
      <c r="T637" s="19">
        <v>2</v>
      </c>
      <c r="U637" s="19">
        <v>0</v>
      </c>
      <c r="V637" s="19">
        <v>0.27600000000000002</v>
      </c>
      <c r="W637" s="19">
        <v>0.5</v>
      </c>
      <c r="X637" s="19">
        <v>24</v>
      </c>
      <c r="Y637" s="19">
        <v>0</v>
      </c>
      <c r="Z637" s="20" t="s">
        <v>176</v>
      </c>
      <c r="AA637" s="19"/>
      <c r="AB637" s="19">
        <v>0</v>
      </c>
      <c r="AC637" s="19">
        <v>2</v>
      </c>
      <c r="AD637" s="19">
        <v>6</v>
      </c>
      <c r="AE637" s="19">
        <v>4</v>
      </c>
      <c r="AF637" s="19">
        <v>1</v>
      </c>
      <c r="AG637" s="19">
        <v>0.8</v>
      </c>
      <c r="AH637" s="19">
        <v>0</v>
      </c>
      <c r="BA637" s="21">
        <v>1</v>
      </c>
      <c r="BB637" s="19">
        <v>7</v>
      </c>
      <c r="BC637" s="19">
        <v>105</v>
      </c>
      <c r="BD637" s="19">
        <v>55</v>
      </c>
      <c r="BE637" s="19">
        <v>1000</v>
      </c>
      <c r="BF637" s="19">
        <v>15</v>
      </c>
      <c r="BG637" s="19">
        <v>71</v>
      </c>
      <c r="BH637" s="19">
        <v>11</v>
      </c>
      <c r="BI637" s="19">
        <v>45</v>
      </c>
      <c r="BJ637" s="19">
        <v>5</v>
      </c>
      <c r="BK637" s="19">
        <v>2</v>
      </c>
      <c r="BL637" s="19">
        <v>42</v>
      </c>
      <c r="BM637" s="19">
        <v>0</v>
      </c>
      <c r="BN637" s="19">
        <v>141</v>
      </c>
      <c r="BO637" s="19">
        <v>0</v>
      </c>
      <c r="BP637" s="19">
        <v>0</v>
      </c>
      <c r="BQ637" s="20" t="s">
        <v>170</v>
      </c>
      <c r="BR637" s="19">
        <v>22</v>
      </c>
      <c r="BS637" s="19">
        <v>15</v>
      </c>
      <c r="BT637" s="19">
        <v>2</v>
      </c>
      <c r="BU637" s="19">
        <v>0</v>
      </c>
      <c r="BV637" s="19">
        <v>0.27600000000000002</v>
      </c>
      <c r="BW637" s="19">
        <v>0.5</v>
      </c>
      <c r="BX637" s="19">
        <v>24</v>
      </c>
      <c r="BY637" s="19">
        <v>0</v>
      </c>
      <c r="BZ637" s="20" t="s">
        <v>176</v>
      </c>
      <c r="CA637" s="19"/>
      <c r="CB637" s="19">
        <v>0</v>
      </c>
      <c r="CC637" s="19">
        <v>2</v>
      </c>
      <c r="CD637" s="19">
        <v>6</v>
      </c>
      <c r="CE637" s="19">
        <v>4</v>
      </c>
      <c r="CF637" s="19">
        <v>1</v>
      </c>
      <c r="CG637" s="19">
        <v>0.8</v>
      </c>
    </row>
    <row r="638" spans="1:85">
      <c r="A638" s="19">
        <v>2</v>
      </c>
      <c r="B638" s="19">
        <v>6</v>
      </c>
      <c r="C638" s="19">
        <v>60</v>
      </c>
      <c r="D638" s="19">
        <v>15</v>
      </c>
      <c r="E638" s="19">
        <v>0</v>
      </c>
      <c r="F638" s="24">
        <f t="shared" si="49"/>
        <v>90</v>
      </c>
      <c r="G638" s="19">
        <v>60</v>
      </c>
      <c r="H638" s="24">
        <f t="shared" si="51"/>
        <v>15</v>
      </c>
      <c r="I638" s="24">
        <f t="shared" si="52"/>
        <v>6</v>
      </c>
      <c r="J638" s="24">
        <f t="shared" si="53"/>
        <v>80</v>
      </c>
      <c r="K638" s="47" t="str">
        <f t="shared" si="50"/>
        <v>03</v>
      </c>
      <c r="L638" s="19">
        <v>42</v>
      </c>
      <c r="M638" s="19">
        <v>0</v>
      </c>
      <c r="N638" s="19">
        <v>0</v>
      </c>
      <c r="O638" s="19">
        <v>0</v>
      </c>
      <c r="P638" s="19">
        <v>0</v>
      </c>
      <c r="Q638" s="20" t="s">
        <v>170</v>
      </c>
      <c r="R638" s="19">
        <v>22</v>
      </c>
      <c r="S638" s="19">
        <v>12</v>
      </c>
      <c r="T638" s="19">
        <v>2</v>
      </c>
      <c r="U638" s="19">
        <v>0</v>
      </c>
      <c r="V638" s="19">
        <v>0.19800000000000001</v>
      </c>
      <c r="W638" s="19">
        <v>0.1366</v>
      </c>
      <c r="X638" s="19">
        <v>24</v>
      </c>
      <c r="Y638" s="19">
        <v>0</v>
      </c>
      <c r="Z638" s="20" t="s">
        <v>176</v>
      </c>
      <c r="AA638" s="19"/>
      <c r="AB638" s="19">
        <v>0</v>
      </c>
      <c r="AC638" s="19">
        <v>2</v>
      </c>
      <c r="AD638" s="19">
        <v>6</v>
      </c>
      <c r="AE638" s="19">
        <v>4</v>
      </c>
      <c r="AF638" s="19">
        <v>1</v>
      </c>
      <c r="AG638" s="19">
        <v>0.8</v>
      </c>
      <c r="AH638" s="19">
        <v>0</v>
      </c>
      <c r="BA638" s="19">
        <v>2</v>
      </c>
      <c r="BB638" s="19">
        <v>6</v>
      </c>
      <c r="BC638" s="19">
        <v>60</v>
      </c>
      <c r="BD638" s="19">
        <v>15</v>
      </c>
      <c r="BE638" s="19">
        <v>0</v>
      </c>
      <c r="BF638" s="19">
        <v>9</v>
      </c>
      <c r="BG638" s="19">
        <v>60</v>
      </c>
      <c r="BH638" s="19">
        <v>12</v>
      </c>
      <c r="BI638" s="19">
        <v>45</v>
      </c>
      <c r="BJ638" s="19">
        <v>4</v>
      </c>
      <c r="BK638" s="19">
        <v>2</v>
      </c>
      <c r="BL638" s="19">
        <v>42</v>
      </c>
      <c r="BM638" s="19">
        <v>0</v>
      </c>
      <c r="BN638" s="19">
        <v>0</v>
      </c>
      <c r="BO638" s="19">
        <v>0</v>
      </c>
      <c r="BP638" s="19">
        <v>0</v>
      </c>
      <c r="BQ638" s="20" t="s">
        <v>170</v>
      </c>
      <c r="BR638" s="19">
        <v>22</v>
      </c>
      <c r="BS638" s="19">
        <v>12</v>
      </c>
      <c r="BT638" s="19">
        <v>2</v>
      </c>
      <c r="BU638" s="19">
        <v>0</v>
      </c>
      <c r="BV638" s="19">
        <v>0.19800000000000001</v>
      </c>
      <c r="BW638" s="19">
        <v>0.1366</v>
      </c>
      <c r="BX638" s="19">
        <v>24</v>
      </c>
      <c r="BY638" s="19">
        <v>0</v>
      </c>
      <c r="BZ638" s="20" t="s">
        <v>176</v>
      </c>
      <c r="CA638" s="19"/>
      <c r="CB638" s="19">
        <v>0</v>
      </c>
      <c r="CC638" s="19">
        <v>2</v>
      </c>
      <c r="CD638" s="19">
        <v>6</v>
      </c>
      <c r="CE638" s="19">
        <v>4</v>
      </c>
      <c r="CF638" s="19">
        <v>1</v>
      </c>
      <c r="CG638" s="19">
        <v>0.8</v>
      </c>
    </row>
    <row r="639" spans="1:85">
      <c r="A639" s="19">
        <v>3</v>
      </c>
      <c r="B639" s="19">
        <v>5</v>
      </c>
      <c r="C639" s="19">
        <v>40</v>
      </c>
      <c r="D639" s="19">
        <v>10</v>
      </c>
      <c r="E639" s="19">
        <v>0</v>
      </c>
      <c r="F639" s="24">
        <f t="shared" si="49"/>
        <v>60</v>
      </c>
      <c r="G639" s="19">
        <v>55</v>
      </c>
      <c r="H639" s="24">
        <f t="shared" si="51"/>
        <v>15</v>
      </c>
      <c r="I639" s="24">
        <f t="shared" si="52"/>
        <v>6</v>
      </c>
      <c r="J639" s="24">
        <f t="shared" si="53"/>
        <v>80</v>
      </c>
      <c r="K639" s="47" t="str">
        <f t="shared" si="50"/>
        <v>03</v>
      </c>
      <c r="L639" s="19">
        <v>42</v>
      </c>
      <c r="M639" s="19">
        <v>0</v>
      </c>
      <c r="N639" s="19">
        <v>0</v>
      </c>
      <c r="O639" s="19">
        <v>0</v>
      </c>
      <c r="P639" s="19">
        <v>0</v>
      </c>
      <c r="Q639" s="20" t="s">
        <v>170</v>
      </c>
      <c r="R639" s="19">
        <v>22</v>
      </c>
      <c r="S639" s="19">
        <v>12</v>
      </c>
      <c r="T639" s="19">
        <v>2</v>
      </c>
      <c r="U639" s="19">
        <v>0</v>
      </c>
      <c r="V639" s="19">
        <v>0.14199999999999999</v>
      </c>
      <c r="W639" s="19">
        <v>9.8000000000000004E-2</v>
      </c>
      <c r="X639" s="19">
        <v>24</v>
      </c>
      <c r="Y639" s="19">
        <v>0</v>
      </c>
      <c r="Z639" s="20" t="s">
        <v>176</v>
      </c>
      <c r="AA639" s="19"/>
      <c r="AB639" s="19">
        <v>0</v>
      </c>
      <c r="AC639" s="19">
        <v>2</v>
      </c>
      <c r="AD639" s="19">
        <v>6</v>
      </c>
      <c r="AE639" s="19">
        <v>4</v>
      </c>
      <c r="AF639" s="19">
        <v>1</v>
      </c>
      <c r="AG639" s="19">
        <v>0.8</v>
      </c>
      <c r="AH639" s="19">
        <v>0</v>
      </c>
      <c r="BA639" s="19">
        <v>3</v>
      </c>
      <c r="BB639" s="19">
        <v>5</v>
      </c>
      <c r="BC639" s="19">
        <v>40</v>
      </c>
      <c r="BD639" s="19">
        <v>10</v>
      </c>
      <c r="BE639" s="19">
        <v>0</v>
      </c>
      <c r="BF639" s="19">
        <v>6</v>
      </c>
      <c r="BG639" s="19">
        <v>55</v>
      </c>
      <c r="BH639" s="19">
        <v>12</v>
      </c>
      <c r="BI639" s="19">
        <v>45</v>
      </c>
      <c r="BJ639" s="19">
        <v>4</v>
      </c>
      <c r="BK639" s="19">
        <v>2</v>
      </c>
      <c r="BL639" s="19">
        <v>42</v>
      </c>
      <c r="BM639" s="19">
        <v>0</v>
      </c>
      <c r="BN639" s="19">
        <v>0</v>
      </c>
      <c r="BO639" s="19">
        <v>0</v>
      </c>
      <c r="BP639" s="19">
        <v>0</v>
      </c>
      <c r="BQ639" s="20" t="s">
        <v>170</v>
      </c>
      <c r="BR639" s="19">
        <v>22</v>
      </c>
      <c r="BS639" s="19">
        <v>12</v>
      </c>
      <c r="BT639" s="19">
        <v>2</v>
      </c>
      <c r="BU639" s="19">
        <v>0</v>
      </c>
      <c r="BV639" s="19">
        <v>0.14199999999999999</v>
      </c>
      <c r="BW639" s="19">
        <v>9.8000000000000004E-2</v>
      </c>
      <c r="BX639" s="19">
        <v>24</v>
      </c>
      <c r="BY639" s="19">
        <v>0</v>
      </c>
      <c r="BZ639" s="20" t="s">
        <v>176</v>
      </c>
      <c r="CA639" s="19"/>
      <c r="CB639" s="19">
        <v>0</v>
      </c>
      <c r="CC639" s="19">
        <v>2</v>
      </c>
      <c r="CD639" s="19">
        <v>6</v>
      </c>
      <c r="CE639" s="19">
        <v>4</v>
      </c>
      <c r="CF639" s="19">
        <v>1</v>
      </c>
      <c r="CG639" s="19">
        <v>0.8</v>
      </c>
    </row>
    <row r="640" spans="1:85">
      <c r="A640" s="19">
        <v>4</v>
      </c>
      <c r="B640" s="19">
        <v>4</v>
      </c>
      <c r="C640" s="19">
        <v>20</v>
      </c>
      <c r="D640" s="19">
        <v>30</v>
      </c>
      <c r="E640" s="19">
        <v>0</v>
      </c>
      <c r="F640" s="24">
        <f t="shared" si="49"/>
        <v>30</v>
      </c>
      <c r="G640" s="19">
        <v>60</v>
      </c>
      <c r="H640" s="24">
        <f t="shared" si="51"/>
        <v>15</v>
      </c>
      <c r="I640" s="24">
        <f t="shared" si="52"/>
        <v>6</v>
      </c>
      <c r="J640" s="24">
        <f t="shared" si="53"/>
        <v>80</v>
      </c>
      <c r="K640" s="47" t="str">
        <f t="shared" si="50"/>
        <v>03</v>
      </c>
      <c r="L640" s="19">
        <v>42</v>
      </c>
      <c r="M640" s="19">
        <v>0</v>
      </c>
      <c r="N640" s="19">
        <v>0</v>
      </c>
      <c r="O640" s="19">
        <v>0</v>
      </c>
      <c r="P640" s="19">
        <v>0</v>
      </c>
      <c r="Q640" s="20" t="s">
        <v>170</v>
      </c>
      <c r="R640" s="19">
        <v>22</v>
      </c>
      <c r="S640" s="19">
        <v>12</v>
      </c>
      <c r="T640" s="19">
        <v>2</v>
      </c>
      <c r="U640" s="19">
        <v>0</v>
      </c>
      <c r="V640" s="19">
        <v>8.5999999999999993E-2</v>
      </c>
      <c r="W640" s="19">
        <v>6.2799999999999995E-2</v>
      </c>
      <c r="X640" s="19">
        <v>24</v>
      </c>
      <c r="Y640" s="19">
        <v>0</v>
      </c>
      <c r="Z640" s="20" t="s">
        <v>176</v>
      </c>
      <c r="AA640" s="19"/>
      <c r="AB640" s="19">
        <v>4.5</v>
      </c>
      <c r="AC640" s="19">
        <v>2</v>
      </c>
      <c r="AD640" s="19">
        <v>6</v>
      </c>
      <c r="AE640" s="19">
        <v>4</v>
      </c>
      <c r="AF640" s="19">
        <v>1</v>
      </c>
      <c r="AG640" s="19">
        <v>0.8</v>
      </c>
      <c r="AH640" s="19">
        <v>0</v>
      </c>
      <c r="BA640" s="19">
        <v>4</v>
      </c>
      <c r="BB640" s="19">
        <v>4</v>
      </c>
      <c r="BC640" s="19">
        <v>20</v>
      </c>
      <c r="BD640" s="19">
        <v>30</v>
      </c>
      <c r="BE640" s="19">
        <v>0</v>
      </c>
      <c r="BF640" s="19">
        <v>3</v>
      </c>
      <c r="BG640" s="19">
        <v>60</v>
      </c>
      <c r="BH640" s="19">
        <v>12</v>
      </c>
      <c r="BI640" s="19">
        <v>45</v>
      </c>
      <c r="BJ640" s="19">
        <v>4</v>
      </c>
      <c r="BK640" s="19">
        <v>2</v>
      </c>
      <c r="BL640" s="19">
        <v>42</v>
      </c>
      <c r="BM640" s="19">
        <v>0</v>
      </c>
      <c r="BN640" s="19">
        <v>0</v>
      </c>
      <c r="BO640" s="19">
        <v>0</v>
      </c>
      <c r="BP640" s="19">
        <v>0</v>
      </c>
      <c r="BQ640" s="20" t="s">
        <v>170</v>
      </c>
      <c r="BR640" s="19">
        <v>22</v>
      </c>
      <c r="BS640" s="19">
        <v>12</v>
      </c>
      <c r="BT640" s="19">
        <v>2</v>
      </c>
      <c r="BU640" s="19">
        <v>0</v>
      </c>
      <c r="BV640" s="19">
        <v>8.5999999999999993E-2</v>
      </c>
      <c r="BW640" s="19">
        <v>6.2799999999999995E-2</v>
      </c>
      <c r="BX640" s="19">
        <v>24</v>
      </c>
      <c r="BY640" s="19">
        <v>0</v>
      </c>
      <c r="BZ640" s="20" t="s">
        <v>176</v>
      </c>
      <c r="CA640" s="19"/>
      <c r="CB640" s="19">
        <v>4.5</v>
      </c>
      <c r="CC640" s="19">
        <v>2</v>
      </c>
      <c r="CD640" s="19">
        <v>6</v>
      </c>
      <c r="CE640" s="19">
        <v>4</v>
      </c>
      <c r="CF640" s="19">
        <v>1</v>
      </c>
      <c r="CG640" s="19">
        <v>0.8</v>
      </c>
    </row>
    <row r="641" spans="1:85">
      <c r="A641" s="19">
        <v>5</v>
      </c>
      <c r="B641" s="19">
        <v>3</v>
      </c>
      <c r="C641" s="19">
        <v>14</v>
      </c>
      <c r="D641" s="19">
        <v>25</v>
      </c>
      <c r="E641" s="19">
        <v>0</v>
      </c>
      <c r="F641" s="24">
        <f t="shared" si="49"/>
        <v>20</v>
      </c>
      <c r="G641" s="19">
        <v>60</v>
      </c>
      <c r="H641" s="24">
        <f t="shared" si="51"/>
        <v>15</v>
      </c>
      <c r="I641" s="24">
        <f t="shared" si="52"/>
        <v>6</v>
      </c>
      <c r="J641" s="24">
        <f t="shared" si="53"/>
        <v>75</v>
      </c>
      <c r="K641" s="47" t="str">
        <f t="shared" si="50"/>
        <v>00</v>
      </c>
      <c r="L641" s="19">
        <v>42</v>
      </c>
      <c r="M641" s="19">
        <v>0</v>
      </c>
      <c r="N641" s="19">
        <v>0</v>
      </c>
      <c r="O641" s="19">
        <v>10</v>
      </c>
      <c r="P641" s="19">
        <v>0</v>
      </c>
      <c r="Q641" s="20" t="s">
        <v>170</v>
      </c>
      <c r="R641" s="19">
        <v>22</v>
      </c>
      <c r="S641" s="19">
        <v>12</v>
      </c>
      <c r="T641" s="19">
        <v>2</v>
      </c>
      <c r="U641" s="19">
        <v>0</v>
      </c>
      <c r="V641" s="19">
        <v>4.1000000000000002E-2</v>
      </c>
      <c r="W641" s="19">
        <v>3.73E-2</v>
      </c>
      <c r="X641" s="19">
        <v>24</v>
      </c>
      <c r="Y641" s="19">
        <v>0</v>
      </c>
      <c r="Z641" s="20" t="s">
        <v>176</v>
      </c>
      <c r="AA641" s="19"/>
      <c r="AB641" s="19">
        <v>2.8</v>
      </c>
      <c r="AC641" s="19">
        <v>2</v>
      </c>
      <c r="AD641" s="19">
        <v>6</v>
      </c>
      <c r="AE641" s="19">
        <v>4</v>
      </c>
      <c r="AF641" s="19">
        <v>1</v>
      </c>
      <c r="AG641" s="19">
        <v>0.8</v>
      </c>
      <c r="AH641" s="19">
        <v>0</v>
      </c>
      <c r="BA641" s="19">
        <v>5</v>
      </c>
      <c r="BB641" s="19">
        <v>3</v>
      </c>
      <c r="BC641" s="19">
        <v>14</v>
      </c>
      <c r="BD641" s="19">
        <v>25</v>
      </c>
      <c r="BE641" s="19">
        <v>0</v>
      </c>
      <c r="BF641" s="19">
        <v>2</v>
      </c>
      <c r="BG641" s="19">
        <v>60</v>
      </c>
      <c r="BH641" s="19">
        <v>15</v>
      </c>
      <c r="BI641" s="19">
        <v>45</v>
      </c>
      <c r="BJ641" s="19">
        <v>3</v>
      </c>
      <c r="BK641" s="19">
        <v>2</v>
      </c>
      <c r="BL641" s="19">
        <v>42</v>
      </c>
      <c r="BM641" s="19">
        <v>0</v>
      </c>
      <c r="BN641" s="19">
        <v>0</v>
      </c>
      <c r="BO641" s="19">
        <v>10</v>
      </c>
      <c r="BP641" s="19">
        <v>0</v>
      </c>
      <c r="BQ641" s="20" t="s">
        <v>170</v>
      </c>
      <c r="BR641" s="19">
        <v>22</v>
      </c>
      <c r="BS641" s="19">
        <v>12</v>
      </c>
      <c r="BT641" s="19">
        <v>2</v>
      </c>
      <c r="BU641" s="19">
        <v>0</v>
      </c>
      <c r="BV641" s="19">
        <v>4.1000000000000002E-2</v>
      </c>
      <c r="BW641" s="19">
        <v>3.73E-2</v>
      </c>
      <c r="BX641" s="19">
        <v>24</v>
      </c>
      <c r="BY641" s="19">
        <v>0</v>
      </c>
      <c r="BZ641" s="20" t="s">
        <v>176</v>
      </c>
      <c r="CA641" s="19"/>
      <c r="CB641" s="19">
        <v>2.8</v>
      </c>
      <c r="CC641" s="19">
        <v>2</v>
      </c>
      <c r="CD641" s="19">
        <v>6</v>
      </c>
      <c r="CE641" s="19">
        <v>4</v>
      </c>
      <c r="CF641" s="19">
        <v>1</v>
      </c>
      <c r="CG641" s="19">
        <v>0.8</v>
      </c>
    </row>
    <row r="642" spans="1:85">
      <c r="A642" s="19">
        <v>6</v>
      </c>
      <c r="B642" s="19">
        <v>2</v>
      </c>
      <c r="C642" s="19">
        <v>8</v>
      </c>
      <c r="D642" s="19">
        <v>20</v>
      </c>
      <c r="E642" s="19">
        <v>0</v>
      </c>
      <c r="F642" s="24">
        <f t="shared" ref="F642:F705" si="54">IF(BF642="","",IF(OR(ROUND(MOD(BF642,1),1)=0.2,ROUND(MOD(BF642,1),1)=0.4,ROUND(MOD(BF642,1),1)=0.7),BF642+0.1,IF(OR(ROUND(MOD(BF642,1),1)=0.1,ROUND(MOD(BF642,1),1)=0.6,ROUND(MOD(BF642,1),1)=0.9),BF642-0.1,BF642))*10)</f>
        <v>10</v>
      </c>
      <c r="G642" s="19">
        <v>75</v>
      </c>
      <c r="H642" s="24">
        <f t="shared" si="51"/>
        <v>12</v>
      </c>
      <c r="I642" s="24">
        <f t="shared" si="52"/>
        <v>6</v>
      </c>
      <c r="J642" s="24">
        <f t="shared" si="53"/>
        <v>50</v>
      </c>
      <c r="K642" s="47" t="str">
        <f t="shared" si="50"/>
        <v>00</v>
      </c>
      <c r="L642" s="19">
        <v>42</v>
      </c>
      <c r="M642" s="19">
        <v>0</v>
      </c>
      <c r="N642" s="19">
        <v>0</v>
      </c>
      <c r="O642" s="19">
        <v>20</v>
      </c>
      <c r="P642" s="19">
        <v>0</v>
      </c>
      <c r="Q642" s="20" t="s">
        <v>170</v>
      </c>
      <c r="R642" s="19">
        <v>22</v>
      </c>
      <c r="S642" s="19">
        <v>0</v>
      </c>
      <c r="T642" s="19">
        <v>2</v>
      </c>
      <c r="U642" s="19">
        <v>0</v>
      </c>
      <c r="V642" s="19">
        <v>2.7E-2</v>
      </c>
      <c r="W642" s="19">
        <v>0.254</v>
      </c>
      <c r="X642" s="19">
        <v>24</v>
      </c>
      <c r="Y642" s="19">
        <v>0</v>
      </c>
      <c r="Z642" s="20" t="s">
        <v>176</v>
      </c>
      <c r="AA642" s="19"/>
      <c r="AB642" s="19">
        <v>1.6</v>
      </c>
      <c r="AC642" s="19">
        <v>2</v>
      </c>
      <c r="AD642" s="19">
        <v>6</v>
      </c>
      <c r="AE642" s="19">
        <v>4</v>
      </c>
      <c r="AF642" s="19">
        <v>1</v>
      </c>
      <c r="AG642" s="19">
        <v>0.8</v>
      </c>
      <c r="AH642" s="19">
        <v>0</v>
      </c>
      <c r="BA642" s="19">
        <v>6</v>
      </c>
      <c r="BB642" s="19">
        <v>2</v>
      </c>
      <c r="BC642" s="19">
        <v>8</v>
      </c>
      <c r="BD642" s="19">
        <v>20</v>
      </c>
      <c r="BE642" s="19">
        <v>0</v>
      </c>
      <c r="BF642" s="19">
        <v>1</v>
      </c>
      <c r="BG642" s="19">
        <v>75</v>
      </c>
      <c r="BH642" s="19">
        <v>18</v>
      </c>
      <c r="BI642" s="19">
        <v>45</v>
      </c>
      <c r="BJ642" s="19">
        <v>2</v>
      </c>
      <c r="BK642" s="19">
        <v>2</v>
      </c>
      <c r="BL642" s="19">
        <v>42</v>
      </c>
      <c r="BM642" s="19">
        <v>0</v>
      </c>
      <c r="BN642" s="19">
        <v>0</v>
      </c>
      <c r="BO642" s="19">
        <v>20</v>
      </c>
      <c r="BP642" s="19">
        <v>0</v>
      </c>
      <c r="BQ642" s="20" t="s">
        <v>170</v>
      </c>
      <c r="BR642" s="19">
        <v>22</v>
      </c>
      <c r="BS642" s="19">
        <v>0</v>
      </c>
      <c r="BT642" s="19">
        <v>2</v>
      </c>
      <c r="BU642" s="19">
        <v>0</v>
      </c>
      <c r="BV642" s="19">
        <v>2.7E-2</v>
      </c>
      <c r="BW642" s="19">
        <v>0.254</v>
      </c>
      <c r="BX642" s="19">
        <v>24</v>
      </c>
      <c r="BY642" s="19">
        <v>0</v>
      </c>
      <c r="BZ642" s="20" t="s">
        <v>176</v>
      </c>
      <c r="CA642" s="19"/>
      <c r="CB642" s="19">
        <v>1.6</v>
      </c>
      <c r="CC642" s="19">
        <v>2</v>
      </c>
      <c r="CD642" s="19">
        <v>6</v>
      </c>
      <c r="CE642" s="19">
        <v>4</v>
      </c>
      <c r="CF642" s="19">
        <v>1</v>
      </c>
      <c r="CG642" s="19">
        <v>0.8</v>
      </c>
    </row>
    <row r="643" spans="1:85">
      <c r="A643" s="19">
        <v>7</v>
      </c>
      <c r="B643" s="19">
        <v>1</v>
      </c>
      <c r="C643" s="19">
        <v>1</v>
      </c>
      <c r="D643" s="19">
        <v>16</v>
      </c>
      <c r="E643" s="19">
        <v>0</v>
      </c>
      <c r="F643" s="24">
        <f t="shared" si="54"/>
        <v>0</v>
      </c>
      <c r="G643" s="19">
        <v>90</v>
      </c>
      <c r="H643" s="24">
        <f t="shared" si="51"/>
        <v>7</v>
      </c>
      <c r="I643" s="24">
        <f t="shared" si="52"/>
        <v>11</v>
      </c>
      <c r="J643" s="24">
        <f t="shared" si="53"/>
        <v>25</v>
      </c>
      <c r="K643" s="47" t="str">
        <f t="shared" si="50"/>
        <v>00</v>
      </c>
      <c r="L643" s="19">
        <v>63</v>
      </c>
      <c r="M643" s="19">
        <v>0</v>
      </c>
      <c r="N643" s="19">
        <v>7</v>
      </c>
      <c r="O643" s="19">
        <v>10</v>
      </c>
      <c r="P643" s="19">
        <v>2</v>
      </c>
      <c r="Q643" s="20" t="s">
        <v>175</v>
      </c>
      <c r="R643" s="19">
        <v>22</v>
      </c>
      <c r="S643" s="19">
        <v>0</v>
      </c>
      <c r="T643" s="19">
        <v>2</v>
      </c>
      <c r="U643" s="19">
        <v>0</v>
      </c>
      <c r="V643" s="19">
        <v>1.9E-2</v>
      </c>
      <c r="W643" s="19">
        <v>1.9E-2</v>
      </c>
      <c r="X643" s="19">
        <v>24</v>
      </c>
      <c r="Y643" s="19">
        <v>0</v>
      </c>
      <c r="Z643" s="20" t="s">
        <v>176</v>
      </c>
      <c r="AA643" s="19"/>
      <c r="AB643" s="19">
        <v>0.8</v>
      </c>
      <c r="AC643" s="19">
        <v>2</v>
      </c>
      <c r="AD643" s="19">
        <v>6</v>
      </c>
      <c r="AE643" s="19">
        <v>4</v>
      </c>
      <c r="AF643" s="19">
        <v>1</v>
      </c>
      <c r="AG643" s="19">
        <v>0.8</v>
      </c>
      <c r="AH643" s="19">
        <v>0</v>
      </c>
      <c r="BA643" s="19">
        <v>7</v>
      </c>
      <c r="BB643" s="19">
        <v>1</v>
      </c>
      <c r="BC643" s="19">
        <v>1</v>
      </c>
      <c r="BD643" s="19">
        <v>16</v>
      </c>
      <c r="BE643" s="19">
        <v>0</v>
      </c>
      <c r="BF643" s="19">
        <v>0</v>
      </c>
      <c r="BG643" s="19">
        <v>90</v>
      </c>
      <c r="BH643" s="19">
        <v>20</v>
      </c>
      <c r="BI643" s="19">
        <v>90</v>
      </c>
      <c r="BJ643" s="19">
        <v>1</v>
      </c>
      <c r="BK643" s="19">
        <v>2</v>
      </c>
      <c r="BL643" s="19">
        <v>63</v>
      </c>
      <c r="BM643" s="19">
        <v>0</v>
      </c>
      <c r="BN643" s="19">
        <v>7</v>
      </c>
      <c r="BO643" s="19">
        <v>10</v>
      </c>
      <c r="BP643" s="19">
        <v>2</v>
      </c>
      <c r="BQ643" s="20" t="s">
        <v>175</v>
      </c>
      <c r="BR643" s="19">
        <v>22</v>
      </c>
      <c r="BS643" s="19">
        <v>0</v>
      </c>
      <c r="BT643" s="19">
        <v>2</v>
      </c>
      <c r="BU643" s="19">
        <v>0</v>
      </c>
      <c r="BV643" s="19">
        <v>1.9E-2</v>
      </c>
      <c r="BW643" s="19">
        <v>1.9E-2</v>
      </c>
      <c r="BX643" s="19">
        <v>24</v>
      </c>
      <c r="BY643" s="19">
        <v>0</v>
      </c>
      <c r="BZ643" s="20" t="s">
        <v>176</v>
      </c>
      <c r="CA643" s="19"/>
      <c r="CB643" s="19">
        <v>0.8</v>
      </c>
      <c r="CC643" s="19">
        <v>2</v>
      </c>
      <c r="CD643" s="19">
        <v>6</v>
      </c>
      <c r="CE643" s="19">
        <v>4</v>
      </c>
      <c r="CF643" s="19">
        <v>1</v>
      </c>
      <c r="CG643" s="19">
        <v>0.8</v>
      </c>
    </row>
    <row r="644" spans="1:85">
      <c r="A644" s="19"/>
      <c r="B644" s="19"/>
      <c r="C644" s="19"/>
      <c r="D644" s="19"/>
      <c r="E644" s="19"/>
      <c r="F644" s="24" t="str">
        <f t="shared" si="54"/>
        <v/>
      </c>
      <c r="G644" s="19"/>
      <c r="H644" s="24" t="str">
        <f t="shared" si="51"/>
        <v/>
      </c>
      <c r="I644" s="24" t="str">
        <f t="shared" si="52"/>
        <v/>
      </c>
      <c r="J644" s="24" t="str">
        <f t="shared" si="53"/>
        <v/>
      </c>
      <c r="K644" s="47" t="str">
        <f t="shared" ref="K644:K707" si="55">TEXT(IF(W644=0,"",IF(BK644&gt;=10,LEFT(BK644,1),0)&amp;IF(V644&gt;=0.06,3,0)),"00")</f>
        <v/>
      </c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>
        <v>0</v>
      </c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9"/>
      <c r="BX644" s="19"/>
      <c r="BY644" s="19"/>
      <c r="BZ644" s="19"/>
      <c r="CA644" s="19"/>
      <c r="CB644" s="19"/>
      <c r="CC644" s="19"/>
      <c r="CD644" s="19"/>
      <c r="CE644" s="19"/>
      <c r="CF644" s="19"/>
      <c r="CG644" s="19"/>
    </row>
    <row r="645" spans="1:85">
      <c r="A645" s="19">
        <v>1</v>
      </c>
      <c r="B645" s="19">
        <v>6</v>
      </c>
      <c r="C645" s="19">
        <v>105</v>
      </c>
      <c r="D645" s="19">
        <v>55</v>
      </c>
      <c r="E645" s="19">
        <v>1000</v>
      </c>
      <c r="F645" s="24">
        <f t="shared" si="54"/>
        <v>150</v>
      </c>
      <c r="G645" s="19">
        <v>71</v>
      </c>
      <c r="H645" s="24">
        <f t="shared" si="51"/>
        <v>15</v>
      </c>
      <c r="I645" s="24">
        <f t="shared" si="52"/>
        <v>6</v>
      </c>
      <c r="J645" s="24">
        <f t="shared" si="53"/>
        <v>80</v>
      </c>
      <c r="K645" s="47" t="str">
        <f t="shared" si="55"/>
        <v>03</v>
      </c>
      <c r="L645" s="19">
        <v>42</v>
      </c>
      <c r="M645" s="19">
        <v>0</v>
      </c>
      <c r="N645" s="19">
        <v>141</v>
      </c>
      <c r="O645" s="19">
        <v>0</v>
      </c>
      <c r="P645" s="19">
        <v>0</v>
      </c>
      <c r="Q645" s="20" t="s">
        <v>170</v>
      </c>
      <c r="R645" s="19">
        <v>22</v>
      </c>
      <c r="S645" s="19">
        <v>15</v>
      </c>
      <c r="T645" s="19">
        <v>2</v>
      </c>
      <c r="U645" s="19">
        <v>0</v>
      </c>
      <c r="V645" s="19">
        <v>0.27100000000000002</v>
      </c>
      <c r="W645" s="19">
        <v>0.5</v>
      </c>
      <c r="X645" s="19">
        <v>2</v>
      </c>
      <c r="Y645" s="19">
        <v>0</v>
      </c>
      <c r="Z645" s="20" t="s">
        <v>176</v>
      </c>
      <c r="AA645" s="19"/>
      <c r="AB645" s="19">
        <v>0</v>
      </c>
      <c r="AC645" s="19">
        <v>2</v>
      </c>
      <c r="AD645" s="19">
        <v>6</v>
      </c>
      <c r="AE645" s="19">
        <v>4</v>
      </c>
      <c r="AF645" s="19">
        <v>1</v>
      </c>
      <c r="AG645" s="19">
        <v>1.6</v>
      </c>
      <c r="AH645" s="19">
        <v>0</v>
      </c>
      <c r="BA645" s="19">
        <v>1</v>
      </c>
      <c r="BB645" s="19">
        <v>6</v>
      </c>
      <c r="BC645" s="19">
        <v>105</v>
      </c>
      <c r="BD645" s="19">
        <v>55</v>
      </c>
      <c r="BE645" s="19">
        <v>1000</v>
      </c>
      <c r="BF645" s="19">
        <v>15</v>
      </c>
      <c r="BG645" s="19">
        <v>71</v>
      </c>
      <c r="BH645" s="19">
        <v>11</v>
      </c>
      <c r="BI645" s="19">
        <v>45</v>
      </c>
      <c r="BJ645" s="19">
        <v>5</v>
      </c>
      <c r="BK645" s="19">
        <v>2</v>
      </c>
      <c r="BL645" s="19">
        <v>42</v>
      </c>
      <c r="BM645" s="19">
        <v>0</v>
      </c>
      <c r="BN645" s="19">
        <v>141</v>
      </c>
      <c r="BO645" s="19">
        <v>0</v>
      </c>
      <c r="BP645" s="19">
        <v>0</v>
      </c>
      <c r="BQ645" s="20" t="s">
        <v>170</v>
      </c>
      <c r="BR645" s="19">
        <v>22</v>
      </c>
      <c r="BS645" s="19">
        <v>15</v>
      </c>
      <c r="BT645" s="19">
        <v>2</v>
      </c>
      <c r="BU645" s="19">
        <v>0</v>
      </c>
      <c r="BV645" s="19">
        <v>0.27100000000000002</v>
      </c>
      <c r="BW645" s="19">
        <v>0.5</v>
      </c>
      <c r="BX645" s="19">
        <v>2</v>
      </c>
      <c r="BY645" s="19">
        <v>0</v>
      </c>
      <c r="BZ645" s="20" t="s">
        <v>176</v>
      </c>
      <c r="CA645" s="19"/>
      <c r="CB645" s="19">
        <v>0</v>
      </c>
      <c r="CC645" s="19">
        <v>2</v>
      </c>
      <c r="CD645" s="19">
        <v>6</v>
      </c>
      <c r="CE645" s="19">
        <v>4</v>
      </c>
      <c r="CF645" s="19">
        <v>1</v>
      </c>
      <c r="CG645" s="19">
        <v>1.6</v>
      </c>
    </row>
    <row r="646" spans="1:85">
      <c r="A646" s="19">
        <v>2</v>
      </c>
      <c r="B646" s="19">
        <v>5</v>
      </c>
      <c r="C646" s="19">
        <v>60</v>
      </c>
      <c r="D646" s="19">
        <v>15</v>
      </c>
      <c r="E646" s="19">
        <v>0</v>
      </c>
      <c r="F646" s="24">
        <f t="shared" si="54"/>
        <v>90</v>
      </c>
      <c r="G646" s="19">
        <v>60</v>
      </c>
      <c r="H646" s="24">
        <f t="shared" si="51"/>
        <v>15</v>
      </c>
      <c r="I646" s="24">
        <f t="shared" si="52"/>
        <v>6</v>
      </c>
      <c r="J646" s="24">
        <f t="shared" si="53"/>
        <v>80</v>
      </c>
      <c r="K646" s="47" t="str">
        <f t="shared" si="55"/>
        <v>03</v>
      </c>
      <c r="L646" s="19">
        <v>42</v>
      </c>
      <c r="M646" s="19">
        <v>0</v>
      </c>
      <c r="N646" s="19">
        <v>0</v>
      </c>
      <c r="O646" s="19">
        <v>0</v>
      </c>
      <c r="P646" s="19">
        <v>0</v>
      </c>
      <c r="Q646" s="20" t="s">
        <v>170</v>
      </c>
      <c r="R646" s="19">
        <v>22</v>
      </c>
      <c r="S646" s="19">
        <v>12</v>
      </c>
      <c r="T646" s="19">
        <v>2</v>
      </c>
      <c r="U646" s="19">
        <v>0</v>
      </c>
      <c r="V646" s="19">
        <v>0.193</v>
      </c>
      <c r="W646" s="19">
        <v>0.13320000000000001</v>
      </c>
      <c r="X646" s="19">
        <v>24</v>
      </c>
      <c r="Y646" s="19">
        <v>0</v>
      </c>
      <c r="Z646" s="20" t="s">
        <v>176</v>
      </c>
      <c r="AA646" s="19"/>
      <c r="AB646" s="19">
        <v>0</v>
      </c>
      <c r="AC646" s="19">
        <v>2</v>
      </c>
      <c r="AD646" s="19">
        <v>6</v>
      </c>
      <c r="AE646" s="19">
        <v>4</v>
      </c>
      <c r="AF646" s="19">
        <v>1</v>
      </c>
      <c r="AG646" s="19">
        <v>1.6</v>
      </c>
      <c r="AH646" s="19">
        <v>0</v>
      </c>
      <c r="BA646" s="19">
        <v>2</v>
      </c>
      <c r="BB646" s="19">
        <v>5</v>
      </c>
      <c r="BC646" s="19">
        <v>60</v>
      </c>
      <c r="BD646" s="19">
        <v>15</v>
      </c>
      <c r="BE646" s="19">
        <v>0</v>
      </c>
      <c r="BF646" s="19">
        <v>9</v>
      </c>
      <c r="BG646" s="19">
        <v>60</v>
      </c>
      <c r="BH646" s="19">
        <v>12</v>
      </c>
      <c r="BI646" s="19">
        <v>45</v>
      </c>
      <c r="BJ646" s="19">
        <v>4</v>
      </c>
      <c r="BK646" s="19">
        <v>2</v>
      </c>
      <c r="BL646" s="19">
        <v>42</v>
      </c>
      <c r="BM646" s="19">
        <v>0</v>
      </c>
      <c r="BN646" s="19">
        <v>0</v>
      </c>
      <c r="BO646" s="19">
        <v>0</v>
      </c>
      <c r="BP646" s="19">
        <v>0</v>
      </c>
      <c r="BQ646" s="20" t="s">
        <v>170</v>
      </c>
      <c r="BR646" s="19">
        <v>22</v>
      </c>
      <c r="BS646" s="19">
        <v>12</v>
      </c>
      <c r="BT646" s="19">
        <v>2</v>
      </c>
      <c r="BU646" s="19">
        <v>0</v>
      </c>
      <c r="BV646" s="19">
        <v>0.193</v>
      </c>
      <c r="BW646" s="19">
        <v>0.13320000000000001</v>
      </c>
      <c r="BX646" s="19">
        <v>24</v>
      </c>
      <c r="BY646" s="19">
        <v>0</v>
      </c>
      <c r="BZ646" s="20" t="s">
        <v>176</v>
      </c>
      <c r="CA646" s="19"/>
      <c r="CB646" s="19">
        <v>0</v>
      </c>
      <c r="CC646" s="19">
        <v>2</v>
      </c>
      <c r="CD646" s="19">
        <v>6</v>
      </c>
      <c r="CE646" s="19">
        <v>4</v>
      </c>
      <c r="CF646" s="19">
        <v>1</v>
      </c>
      <c r="CG646" s="19">
        <v>1.6</v>
      </c>
    </row>
    <row r="647" spans="1:85">
      <c r="A647" s="19">
        <v>3</v>
      </c>
      <c r="B647" s="19">
        <v>4</v>
      </c>
      <c r="C647" s="19">
        <v>40</v>
      </c>
      <c r="D647" s="19">
        <v>10</v>
      </c>
      <c r="E647" s="19">
        <v>0</v>
      </c>
      <c r="F647" s="24">
        <f t="shared" si="54"/>
        <v>60</v>
      </c>
      <c r="G647" s="19">
        <v>55</v>
      </c>
      <c r="H647" s="24">
        <f t="shared" si="51"/>
        <v>15</v>
      </c>
      <c r="I647" s="24">
        <f t="shared" si="52"/>
        <v>6</v>
      </c>
      <c r="J647" s="24">
        <f t="shared" si="53"/>
        <v>80</v>
      </c>
      <c r="K647" s="47" t="str">
        <f t="shared" si="55"/>
        <v>03</v>
      </c>
      <c r="L647" s="19">
        <v>42</v>
      </c>
      <c r="M647" s="19">
        <v>0</v>
      </c>
      <c r="N647" s="19">
        <v>0</v>
      </c>
      <c r="O647" s="19">
        <v>0</v>
      </c>
      <c r="P647" s="19">
        <v>0</v>
      </c>
      <c r="Q647" s="20" t="s">
        <v>170</v>
      </c>
      <c r="R647" s="19">
        <v>22</v>
      </c>
      <c r="S647" s="19">
        <v>12</v>
      </c>
      <c r="T647" s="19">
        <v>2</v>
      </c>
      <c r="U647" s="19">
        <v>0</v>
      </c>
      <c r="V647" s="19">
        <v>0.13700000000000001</v>
      </c>
      <c r="W647" s="19">
        <v>9.4500000000000001E-2</v>
      </c>
      <c r="X647" s="19">
        <v>2</v>
      </c>
      <c r="Y647" s="19">
        <v>0</v>
      </c>
      <c r="Z647" s="20" t="s">
        <v>176</v>
      </c>
      <c r="AA647" s="19"/>
      <c r="AB647" s="19">
        <v>0</v>
      </c>
      <c r="AC647" s="19">
        <v>2</v>
      </c>
      <c r="AD647" s="19">
        <v>6</v>
      </c>
      <c r="AE647" s="19">
        <v>4</v>
      </c>
      <c r="AF647" s="19">
        <v>1</v>
      </c>
      <c r="AG647" s="19">
        <v>1.6</v>
      </c>
      <c r="AH647" s="19">
        <v>0</v>
      </c>
      <c r="BA647" s="19">
        <v>3</v>
      </c>
      <c r="BB647" s="19">
        <v>4</v>
      </c>
      <c r="BC647" s="19">
        <v>40</v>
      </c>
      <c r="BD647" s="19">
        <v>10</v>
      </c>
      <c r="BE647" s="19">
        <v>0</v>
      </c>
      <c r="BF647" s="19">
        <v>6</v>
      </c>
      <c r="BG647" s="19">
        <v>55</v>
      </c>
      <c r="BH647" s="19">
        <v>12</v>
      </c>
      <c r="BI647" s="19">
        <v>45</v>
      </c>
      <c r="BJ647" s="19">
        <v>4</v>
      </c>
      <c r="BK647" s="19">
        <v>2</v>
      </c>
      <c r="BL647" s="19">
        <v>42</v>
      </c>
      <c r="BM647" s="19">
        <v>0</v>
      </c>
      <c r="BN647" s="19">
        <v>0</v>
      </c>
      <c r="BO647" s="19">
        <v>0</v>
      </c>
      <c r="BP647" s="19">
        <v>0</v>
      </c>
      <c r="BQ647" s="20" t="s">
        <v>170</v>
      </c>
      <c r="BR647" s="19">
        <v>22</v>
      </c>
      <c r="BS647" s="19">
        <v>12</v>
      </c>
      <c r="BT647" s="19">
        <v>2</v>
      </c>
      <c r="BU647" s="19">
        <v>0</v>
      </c>
      <c r="BV647" s="19">
        <v>0.13700000000000001</v>
      </c>
      <c r="BW647" s="19">
        <v>9.4500000000000001E-2</v>
      </c>
      <c r="BX647" s="19">
        <v>2</v>
      </c>
      <c r="BY647" s="19">
        <v>0</v>
      </c>
      <c r="BZ647" s="20" t="s">
        <v>176</v>
      </c>
      <c r="CA647" s="19"/>
      <c r="CB647" s="19">
        <v>0</v>
      </c>
      <c r="CC647" s="19">
        <v>2</v>
      </c>
      <c r="CD647" s="19">
        <v>6</v>
      </c>
      <c r="CE647" s="19">
        <v>4</v>
      </c>
      <c r="CF647" s="19">
        <v>1</v>
      </c>
      <c r="CG647" s="19">
        <v>1.6</v>
      </c>
    </row>
    <row r="648" spans="1:85">
      <c r="A648" s="19">
        <v>4</v>
      </c>
      <c r="B648" s="19">
        <v>3</v>
      </c>
      <c r="C648" s="19">
        <v>20</v>
      </c>
      <c r="D648" s="19">
        <v>30</v>
      </c>
      <c r="E648" s="19">
        <v>0</v>
      </c>
      <c r="F648" s="24">
        <f t="shared" si="54"/>
        <v>30</v>
      </c>
      <c r="G648" s="19">
        <v>60</v>
      </c>
      <c r="H648" s="24">
        <f t="shared" si="51"/>
        <v>15</v>
      </c>
      <c r="I648" s="24">
        <f t="shared" si="52"/>
        <v>6</v>
      </c>
      <c r="J648" s="24">
        <f t="shared" si="53"/>
        <v>80</v>
      </c>
      <c r="K648" s="47" t="str">
        <f t="shared" si="55"/>
        <v>03</v>
      </c>
      <c r="L648" s="19">
        <v>42</v>
      </c>
      <c r="M648" s="19">
        <v>0</v>
      </c>
      <c r="N648" s="19">
        <v>0</v>
      </c>
      <c r="O648" s="19">
        <v>0</v>
      </c>
      <c r="P648" s="19">
        <v>0</v>
      </c>
      <c r="Q648" s="20" t="s">
        <v>170</v>
      </c>
      <c r="R648" s="19">
        <v>22</v>
      </c>
      <c r="S648" s="19">
        <v>12</v>
      </c>
      <c r="T648" s="19">
        <v>2</v>
      </c>
      <c r="U648" s="19">
        <v>0</v>
      </c>
      <c r="V648" s="19">
        <v>8.1000000000000003E-2</v>
      </c>
      <c r="W648" s="19">
        <v>5.91E-2</v>
      </c>
      <c r="X648" s="19">
        <v>24</v>
      </c>
      <c r="Y648" s="19">
        <v>0</v>
      </c>
      <c r="Z648" s="20" t="s">
        <v>176</v>
      </c>
      <c r="AA648" s="19"/>
      <c r="AB648" s="19">
        <v>4.5</v>
      </c>
      <c r="AC648" s="19">
        <v>2</v>
      </c>
      <c r="AD648" s="19">
        <v>6</v>
      </c>
      <c r="AE648" s="19">
        <v>4</v>
      </c>
      <c r="AF648" s="19">
        <v>1</v>
      </c>
      <c r="AG648" s="19">
        <v>1.6</v>
      </c>
      <c r="AH648" s="19">
        <v>0</v>
      </c>
      <c r="BA648" s="19">
        <v>4</v>
      </c>
      <c r="BB648" s="19">
        <v>3</v>
      </c>
      <c r="BC648" s="19">
        <v>20</v>
      </c>
      <c r="BD648" s="19">
        <v>30</v>
      </c>
      <c r="BE648" s="19">
        <v>0</v>
      </c>
      <c r="BF648" s="19">
        <v>3</v>
      </c>
      <c r="BG648" s="19">
        <v>60</v>
      </c>
      <c r="BH648" s="19">
        <v>12</v>
      </c>
      <c r="BI648" s="19">
        <v>45</v>
      </c>
      <c r="BJ648" s="19">
        <v>4</v>
      </c>
      <c r="BK648" s="19">
        <v>2</v>
      </c>
      <c r="BL648" s="19">
        <v>42</v>
      </c>
      <c r="BM648" s="19">
        <v>0</v>
      </c>
      <c r="BN648" s="19">
        <v>0</v>
      </c>
      <c r="BO648" s="19">
        <v>0</v>
      </c>
      <c r="BP648" s="19">
        <v>0</v>
      </c>
      <c r="BQ648" s="20" t="s">
        <v>170</v>
      </c>
      <c r="BR648" s="19">
        <v>22</v>
      </c>
      <c r="BS648" s="19">
        <v>12</v>
      </c>
      <c r="BT648" s="19">
        <v>2</v>
      </c>
      <c r="BU648" s="19">
        <v>0</v>
      </c>
      <c r="BV648" s="19">
        <v>8.1000000000000003E-2</v>
      </c>
      <c r="BW648" s="19">
        <v>5.91E-2</v>
      </c>
      <c r="BX648" s="19">
        <v>24</v>
      </c>
      <c r="BY648" s="19">
        <v>0</v>
      </c>
      <c r="BZ648" s="20" t="s">
        <v>176</v>
      </c>
      <c r="CA648" s="19"/>
      <c r="CB648" s="19">
        <v>4.5</v>
      </c>
      <c r="CC648" s="19">
        <v>2</v>
      </c>
      <c r="CD648" s="19">
        <v>6</v>
      </c>
      <c r="CE648" s="19">
        <v>4</v>
      </c>
      <c r="CF648" s="19">
        <v>1</v>
      </c>
      <c r="CG648" s="19">
        <v>1.6</v>
      </c>
    </row>
    <row r="649" spans="1:85">
      <c r="A649" s="19">
        <v>5</v>
      </c>
      <c r="B649" s="19">
        <v>2</v>
      </c>
      <c r="C649" s="19">
        <v>14</v>
      </c>
      <c r="D649" s="19">
        <v>25</v>
      </c>
      <c r="E649" s="19">
        <v>0</v>
      </c>
      <c r="F649" s="24">
        <f t="shared" si="54"/>
        <v>20</v>
      </c>
      <c r="G649" s="19">
        <v>60</v>
      </c>
      <c r="H649" s="24">
        <f t="shared" si="51"/>
        <v>15</v>
      </c>
      <c r="I649" s="24">
        <f t="shared" si="52"/>
        <v>6</v>
      </c>
      <c r="J649" s="24">
        <f t="shared" si="53"/>
        <v>75</v>
      </c>
      <c r="K649" s="47" t="str">
        <f t="shared" si="55"/>
        <v>00</v>
      </c>
      <c r="L649" s="19">
        <v>42</v>
      </c>
      <c r="M649" s="19">
        <v>0</v>
      </c>
      <c r="N649" s="19">
        <v>0</v>
      </c>
      <c r="O649" s="19">
        <v>10</v>
      </c>
      <c r="P649" s="19">
        <v>0</v>
      </c>
      <c r="Q649" s="20" t="s">
        <v>170</v>
      </c>
      <c r="R649" s="19">
        <v>22</v>
      </c>
      <c r="S649" s="19">
        <v>12</v>
      </c>
      <c r="T649" s="19">
        <v>2</v>
      </c>
      <c r="U649" s="19">
        <v>0</v>
      </c>
      <c r="V649" s="19">
        <v>3.5999999999999997E-2</v>
      </c>
      <c r="W649" s="19">
        <v>3.2800000000000003E-2</v>
      </c>
      <c r="X649" s="19">
        <v>24</v>
      </c>
      <c r="Y649" s="19">
        <v>0</v>
      </c>
      <c r="Z649" s="20" t="s">
        <v>176</v>
      </c>
      <c r="AA649" s="19"/>
      <c r="AB649" s="19">
        <v>2.8</v>
      </c>
      <c r="AC649" s="19">
        <v>2</v>
      </c>
      <c r="AD649" s="19">
        <v>6</v>
      </c>
      <c r="AE649" s="19">
        <v>4</v>
      </c>
      <c r="AF649" s="19">
        <v>1</v>
      </c>
      <c r="AG649" s="19">
        <v>1.6</v>
      </c>
      <c r="AH649" s="19">
        <v>0</v>
      </c>
      <c r="BA649" s="19">
        <v>5</v>
      </c>
      <c r="BB649" s="19">
        <v>2</v>
      </c>
      <c r="BC649" s="19">
        <v>14</v>
      </c>
      <c r="BD649" s="19">
        <v>25</v>
      </c>
      <c r="BE649" s="19">
        <v>0</v>
      </c>
      <c r="BF649" s="19">
        <v>2</v>
      </c>
      <c r="BG649" s="19">
        <v>60</v>
      </c>
      <c r="BH649" s="19">
        <v>15</v>
      </c>
      <c r="BI649" s="19">
        <v>45</v>
      </c>
      <c r="BJ649" s="19">
        <v>3</v>
      </c>
      <c r="BK649" s="19">
        <v>2</v>
      </c>
      <c r="BL649" s="19">
        <v>42</v>
      </c>
      <c r="BM649" s="19">
        <v>0</v>
      </c>
      <c r="BN649" s="19">
        <v>0</v>
      </c>
      <c r="BO649" s="19">
        <v>10</v>
      </c>
      <c r="BP649" s="19">
        <v>0</v>
      </c>
      <c r="BQ649" s="20" t="s">
        <v>170</v>
      </c>
      <c r="BR649" s="19">
        <v>22</v>
      </c>
      <c r="BS649" s="19">
        <v>12</v>
      </c>
      <c r="BT649" s="19">
        <v>2</v>
      </c>
      <c r="BU649" s="19">
        <v>0</v>
      </c>
      <c r="BV649" s="19">
        <v>3.5999999999999997E-2</v>
      </c>
      <c r="BW649" s="19">
        <v>3.2800000000000003E-2</v>
      </c>
      <c r="BX649" s="19">
        <v>24</v>
      </c>
      <c r="BY649" s="19">
        <v>0</v>
      </c>
      <c r="BZ649" s="20" t="s">
        <v>176</v>
      </c>
      <c r="CA649" s="19"/>
      <c r="CB649" s="19">
        <v>2.8</v>
      </c>
      <c r="CC649" s="19">
        <v>2</v>
      </c>
      <c r="CD649" s="19">
        <v>6</v>
      </c>
      <c r="CE649" s="19">
        <v>4</v>
      </c>
      <c r="CF649" s="19">
        <v>1</v>
      </c>
      <c r="CG649" s="19">
        <v>1.6</v>
      </c>
    </row>
    <row r="650" spans="1:85">
      <c r="A650" s="19">
        <v>6</v>
      </c>
      <c r="B650" s="19">
        <v>1</v>
      </c>
      <c r="C650" s="19">
        <v>8</v>
      </c>
      <c r="D650" s="19">
        <v>20</v>
      </c>
      <c r="E650" s="19">
        <v>0</v>
      </c>
      <c r="F650" s="24">
        <f t="shared" si="54"/>
        <v>10</v>
      </c>
      <c r="G650" s="19">
        <v>60</v>
      </c>
      <c r="H650" s="24">
        <f t="shared" si="51"/>
        <v>12</v>
      </c>
      <c r="I650" s="24">
        <f t="shared" si="52"/>
        <v>6</v>
      </c>
      <c r="J650" s="24">
        <f t="shared" si="53"/>
        <v>50</v>
      </c>
      <c r="K650" s="47" t="str">
        <f t="shared" si="55"/>
        <v>00</v>
      </c>
      <c r="L650" s="19">
        <v>43</v>
      </c>
      <c r="M650" s="19">
        <v>0</v>
      </c>
      <c r="N650" s="19">
        <v>0</v>
      </c>
      <c r="O650" s="19">
        <v>10</v>
      </c>
      <c r="P650" s="19">
        <v>0</v>
      </c>
      <c r="Q650" s="20" t="s">
        <v>170</v>
      </c>
      <c r="R650" s="19">
        <v>22</v>
      </c>
      <c r="S650" s="19">
        <v>8</v>
      </c>
      <c r="T650" s="19">
        <v>2</v>
      </c>
      <c r="U650" s="19">
        <v>0</v>
      </c>
      <c r="V650" s="19">
        <v>2.7E-2</v>
      </c>
      <c r="W650" s="19">
        <v>2.5000000000000001E-2</v>
      </c>
      <c r="X650" s="19">
        <v>24</v>
      </c>
      <c r="Y650" s="19">
        <v>0</v>
      </c>
      <c r="Z650" s="20" t="s">
        <v>176</v>
      </c>
      <c r="AA650" s="19"/>
      <c r="AB650" s="19">
        <v>1.6</v>
      </c>
      <c r="AC650" s="19">
        <v>2</v>
      </c>
      <c r="AD650" s="19">
        <v>6</v>
      </c>
      <c r="AE650" s="19">
        <v>4</v>
      </c>
      <c r="AF650" s="19">
        <v>1</v>
      </c>
      <c r="AG650" s="19">
        <v>1.6</v>
      </c>
      <c r="AH650" s="19">
        <v>0</v>
      </c>
      <c r="BA650" s="19">
        <v>6</v>
      </c>
      <c r="BB650" s="19">
        <v>1</v>
      </c>
      <c r="BC650" s="19">
        <v>8</v>
      </c>
      <c r="BD650" s="19">
        <v>20</v>
      </c>
      <c r="BE650" s="19">
        <v>0</v>
      </c>
      <c r="BF650" s="19">
        <v>1</v>
      </c>
      <c r="BG650" s="19">
        <v>60</v>
      </c>
      <c r="BH650" s="19">
        <v>18</v>
      </c>
      <c r="BI650" s="19">
        <v>50</v>
      </c>
      <c r="BJ650" s="19">
        <v>2</v>
      </c>
      <c r="BK650" s="19">
        <v>2</v>
      </c>
      <c r="BL650" s="19">
        <v>43</v>
      </c>
      <c r="BM650" s="19">
        <v>0</v>
      </c>
      <c r="BN650" s="19">
        <v>0</v>
      </c>
      <c r="BO650" s="19">
        <v>10</v>
      </c>
      <c r="BP650" s="19">
        <v>0</v>
      </c>
      <c r="BQ650" s="20" t="s">
        <v>170</v>
      </c>
      <c r="BR650" s="19">
        <v>22</v>
      </c>
      <c r="BS650" s="19">
        <v>8</v>
      </c>
      <c r="BT650" s="19">
        <v>2</v>
      </c>
      <c r="BU650" s="19">
        <v>0</v>
      </c>
      <c r="BV650" s="19">
        <v>2.7E-2</v>
      </c>
      <c r="BW650" s="19">
        <v>2.5000000000000001E-2</v>
      </c>
      <c r="BX650" s="19">
        <v>24</v>
      </c>
      <c r="BY650" s="19">
        <v>0</v>
      </c>
      <c r="BZ650" s="20" t="s">
        <v>176</v>
      </c>
      <c r="CA650" s="19"/>
      <c r="CB650" s="19">
        <v>1.6</v>
      </c>
      <c r="CC650" s="19">
        <v>2</v>
      </c>
      <c r="CD650" s="19">
        <v>6</v>
      </c>
      <c r="CE650" s="19">
        <v>4</v>
      </c>
      <c r="CF650" s="19">
        <v>1</v>
      </c>
      <c r="CG650" s="19">
        <v>1.6</v>
      </c>
    </row>
    <row r="651" spans="1:85">
      <c r="A651" s="19"/>
      <c r="B651" s="19"/>
      <c r="C651" s="19"/>
      <c r="D651" s="19"/>
      <c r="E651" s="19"/>
      <c r="F651" s="24" t="str">
        <f t="shared" si="54"/>
        <v/>
      </c>
      <c r="G651" s="19"/>
      <c r="H651" s="24" t="str">
        <f t="shared" si="51"/>
        <v/>
      </c>
      <c r="I651" s="24" t="str">
        <f t="shared" si="52"/>
        <v/>
      </c>
      <c r="J651" s="24" t="str">
        <f t="shared" si="53"/>
        <v/>
      </c>
      <c r="K651" s="47" t="str">
        <f t="shared" si="55"/>
        <v/>
      </c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>
        <v>0</v>
      </c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9"/>
      <c r="BX651" s="19"/>
      <c r="BY651" s="19"/>
      <c r="BZ651" s="19"/>
      <c r="CA651" s="19"/>
      <c r="CB651" s="19"/>
      <c r="CC651" s="19"/>
      <c r="CD651" s="19"/>
      <c r="CE651" s="19"/>
      <c r="CF651" s="19"/>
      <c r="CG651" s="19"/>
    </row>
    <row r="652" spans="1:85">
      <c r="A652" s="19">
        <v>1</v>
      </c>
      <c r="B652" s="19">
        <v>5</v>
      </c>
      <c r="C652" s="19">
        <v>105</v>
      </c>
      <c r="D652" s="19">
        <v>55</v>
      </c>
      <c r="E652" s="19">
        <v>1000</v>
      </c>
      <c r="F652" s="24">
        <f t="shared" si="54"/>
        <v>150</v>
      </c>
      <c r="G652" s="19">
        <v>71</v>
      </c>
      <c r="H652" s="24">
        <f t="shared" si="51"/>
        <v>15</v>
      </c>
      <c r="I652" s="24">
        <f t="shared" si="52"/>
        <v>6</v>
      </c>
      <c r="J652" s="24">
        <f t="shared" si="53"/>
        <v>80</v>
      </c>
      <c r="K652" s="47" t="str">
        <f t="shared" si="55"/>
        <v>03</v>
      </c>
      <c r="L652" s="19">
        <v>42</v>
      </c>
      <c r="M652" s="19">
        <v>0</v>
      </c>
      <c r="N652" s="19">
        <v>141</v>
      </c>
      <c r="O652" s="19">
        <v>0</v>
      </c>
      <c r="P652" s="19">
        <v>0</v>
      </c>
      <c r="Q652" s="20" t="s">
        <v>170</v>
      </c>
      <c r="R652" s="19">
        <v>22</v>
      </c>
      <c r="S652" s="19">
        <v>15</v>
      </c>
      <c r="T652" s="19">
        <v>2</v>
      </c>
      <c r="U652" s="19">
        <v>0</v>
      </c>
      <c r="V652" s="19">
        <v>0.26500000000000001</v>
      </c>
      <c r="W652" s="19">
        <v>0.5</v>
      </c>
      <c r="X652" s="19">
        <v>24</v>
      </c>
      <c r="Y652" s="19">
        <v>0</v>
      </c>
      <c r="Z652" s="20" t="s">
        <v>176</v>
      </c>
      <c r="AA652" s="19"/>
      <c r="AB652" s="19">
        <v>0</v>
      </c>
      <c r="AC652" s="19">
        <v>2</v>
      </c>
      <c r="AD652" s="19">
        <v>6</v>
      </c>
      <c r="AE652" s="19">
        <v>4</v>
      </c>
      <c r="AF652" s="19">
        <v>1</v>
      </c>
      <c r="AG652" s="19">
        <v>2</v>
      </c>
      <c r="AH652" s="19">
        <v>0</v>
      </c>
      <c r="BA652" s="19">
        <v>1</v>
      </c>
      <c r="BB652" s="19">
        <v>5</v>
      </c>
      <c r="BC652" s="19">
        <v>105</v>
      </c>
      <c r="BD652" s="19">
        <v>55</v>
      </c>
      <c r="BE652" s="19">
        <v>1000</v>
      </c>
      <c r="BF652" s="19">
        <v>15</v>
      </c>
      <c r="BG652" s="19">
        <v>71</v>
      </c>
      <c r="BH652" s="19">
        <v>11</v>
      </c>
      <c r="BI652" s="19">
        <v>45</v>
      </c>
      <c r="BJ652" s="19">
        <v>5</v>
      </c>
      <c r="BK652" s="19">
        <v>2</v>
      </c>
      <c r="BL652" s="19">
        <v>42</v>
      </c>
      <c r="BM652" s="19">
        <v>0</v>
      </c>
      <c r="BN652" s="19">
        <v>141</v>
      </c>
      <c r="BO652" s="19">
        <v>0</v>
      </c>
      <c r="BP652" s="19">
        <v>0</v>
      </c>
      <c r="BQ652" s="20" t="s">
        <v>170</v>
      </c>
      <c r="BR652" s="19">
        <v>22</v>
      </c>
      <c r="BS652" s="19">
        <v>15</v>
      </c>
      <c r="BT652" s="19">
        <v>2</v>
      </c>
      <c r="BU652" s="19">
        <v>0</v>
      </c>
      <c r="BV652" s="19">
        <v>0.26500000000000001</v>
      </c>
      <c r="BW652" s="19">
        <v>0.5</v>
      </c>
      <c r="BX652" s="19">
        <v>24</v>
      </c>
      <c r="BY652" s="19">
        <v>0</v>
      </c>
      <c r="BZ652" s="20" t="s">
        <v>176</v>
      </c>
      <c r="CA652" s="19"/>
      <c r="CB652" s="19">
        <v>0</v>
      </c>
      <c r="CC652" s="19">
        <v>2</v>
      </c>
      <c r="CD652" s="19">
        <v>6</v>
      </c>
      <c r="CE652" s="19">
        <v>4</v>
      </c>
      <c r="CF652" s="19">
        <v>1</v>
      </c>
      <c r="CG652" s="19">
        <v>2</v>
      </c>
    </row>
    <row r="653" spans="1:85">
      <c r="A653" s="19">
        <v>2</v>
      </c>
      <c r="B653" s="19">
        <v>4</v>
      </c>
      <c r="C653" s="19">
        <v>60</v>
      </c>
      <c r="D653" s="19">
        <v>15</v>
      </c>
      <c r="E653" s="19">
        <v>0</v>
      </c>
      <c r="F653" s="24">
        <f t="shared" si="54"/>
        <v>90</v>
      </c>
      <c r="G653" s="19">
        <v>60</v>
      </c>
      <c r="H653" s="24">
        <f t="shared" si="51"/>
        <v>15</v>
      </c>
      <c r="I653" s="24">
        <f t="shared" si="52"/>
        <v>6</v>
      </c>
      <c r="J653" s="24">
        <f t="shared" si="53"/>
        <v>80</v>
      </c>
      <c r="K653" s="47" t="str">
        <f t="shared" si="55"/>
        <v>03</v>
      </c>
      <c r="L653" s="19">
        <v>42</v>
      </c>
      <c r="M653" s="19">
        <v>0</v>
      </c>
      <c r="N653" s="19">
        <v>0</v>
      </c>
      <c r="O653" s="19">
        <v>0</v>
      </c>
      <c r="P653" s="19">
        <v>0</v>
      </c>
      <c r="Q653" s="20" t="s">
        <v>170</v>
      </c>
      <c r="R653" s="19">
        <v>22</v>
      </c>
      <c r="S653" s="19">
        <v>12</v>
      </c>
      <c r="T653" s="19">
        <v>2</v>
      </c>
      <c r="U653" s="19">
        <v>0</v>
      </c>
      <c r="V653" s="19">
        <v>0.187</v>
      </c>
      <c r="W653" s="19">
        <v>0.129</v>
      </c>
      <c r="X653" s="19">
        <v>24</v>
      </c>
      <c r="Y653" s="19">
        <v>0</v>
      </c>
      <c r="Z653" s="20" t="s">
        <v>176</v>
      </c>
      <c r="AA653" s="19"/>
      <c r="AB653" s="19">
        <v>0</v>
      </c>
      <c r="AC653" s="19">
        <v>2</v>
      </c>
      <c r="AD653" s="19">
        <v>6</v>
      </c>
      <c r="AE653" s="19">
        <v>4</v>
      </c>
      <c r="AF653" s="19">
        <v>1</v>
      </c>
      <c r="AG653" s="19">
        <v>2</v>
      </c>
      <c r="AH653" s="19">
        <v>0</v>
      </c>
      <c r="BA653" s="19">
        <v>2</v>
      </c>
      <c r="BB653" s="19">
        <v>4</v>
      </c>
      <c r="BC653" s="19">
        <v>60</v>
      </c>
      <c r="BD653" s="19">
        <v>15</v>
      </c>
      <c r="BE653" s="19">
        <v>0</v>
      </c>
      <c r="BF653" s="19">
        <v>9</v>
      </c>
      <c r="BG653" s="19">
        <v>60</v>
      </c>
      <c r="BH653" s="19">
        <v>12</v>
      </c>
      <c r="BI653" s="19">
        <v>45</v>
      </c>
      <c r="BJ653" s="19">
        <v>4</v>
      </c>
      <c r="BK653" s="19">
        <v>2</v>
      </c>
      <c r="BL653" s="19">
        <v>42</v>
      </c>
      <c r="BM653" s="19">
        <v>0</v>
      </c>
      <c r="BN653" s="19">
        <v>0</v>
      </c>
      <c r="BO653" s="19">
        <v>0</v>
      </c>
      <c r="BP653" s="19">
        <v>0</v>
      </c>
      <c r="BQ653" s="20" t="s">
        <v>170</v>
      </c>
      <c r="BR653" s="19">
        <v>22</v>
      </c>
      <c r="BS653" s="19">
        <v>12</v>
      </c>
      <c r="BT653" s="19">
        <v>2</v>
      </c>
      <c r="BU653" s="19">
        <v>0</v>
      </c>
      <c r="BV653" s="19">
        <v>0.187</v>
      </c>
      <c r="BW653" s="19">
        <v>0.129</v>
      </c>
      <c r="BX653" s="19">
        <v>24</v>
      </c>
      <c r="BY653" s="19">
        <v>0</v>
      </c>
      <c r="BZ653" s="20" t="s">
        <v>176</v>
      </c>
      <c r="CA653" s="19"/>
      <c r="CB653" s="19">
        <v>0</v>
      </c>
      <c r="CC653" s="19">
        <v>2</v>
      </c>
      <c r="CD653" s="19">
        <v>6</v>
      </c>
      <c r="CE653" s="19">
        <v>4</v>
      </c>
      <c r="CF653" s="19">
        <v>1</v>
      </c>
      <c r="CG653" s="19">
        <v>2</v>
      </c>
    </row>
    <row r="654" spans="1:85">
      <c r="A654" s="19">
        <v>3</v>
      </c>
      <c r="B654" s="19">
        <v>3</v>
      </c>
      <c r="C654" s="19">
        <v>40</v>
      </c>
      <c r="D654" s="19">
        <v>10</v>
      </c>
      <c r="E654" s="19">
        <v>0</v>
      </c>
      <c r="F654" s="24">
        <f t="shared" si="54"/>
        <v>60</v>
      </c>
      <c r="G654" s="19">
        <v>55</v>
      </c>
      <c r="H654" s="24">
        <f t="shared" ref="H654:H717" si="56">IF(BH654="","",IF(ROUNDUP((BH654/100)*IF(BJ654&gt;100,RIGHT(BJ654,2),BJ654)*250*4/60*2/IF(BK654&gt;=10,10,1),0)&gt;15,15,ROUNDUP((BH654/100)*IF(BJ654&gt;100,RIGHT(BJ654,2),BJ654)*250*4/60*2/IF(BK654&gt;=10,10,1),0)))</f>
        <v>15</v>
      </c>
      <c r="I654" s="24">
        <f t="shared" ref="I654:I717" si="57">IF(BI654="","",ROUND(BI654*10/80,0))</f>
        <v>6</v>
      </c>
      <c r="J654" s="24">
        <f t="shared" ref="J654:J717" si="58">IF(BJ654="","",IF(BJ654&gt;100,100+IF(RIGHT(BJ654,1)*25&gt;=100,80,RIGHT(BJ654,1)*25),IF(RIGHT(BJ654,1)*25&gt;=100,80,RIGHT(BJ654,1)*25)))</f>
        <v>80</v>
      </c>
      <c r="K654" s="47" t="str">
        <f t="shared" si="55"/>
        <v>03</v>
      </c>
      <c r="L654" s="19">
        <v>42</v>
      </c>
      <c r="M654" s="19">
        <v>0</v>
      </c>
      <c r="N654" s="19">
        <v>0</v>
      </c>
      <c r="O654" s="19">
        <v>0</v>
      </c>
      <c r="P654" s="19">
        <v>0</v>
      </c>
      <c r="Q654" s="22" t="s">
        <v>170</v>
      </c>
      <c r="R654" s="19">
        <v>22</v>
      </c>
      <c r="S654" s="19">
        <v>12</v>
      </c>
      <c r="T654" s="19">
        <v>2</v>
      </c>
      <c r="U654" s="19">
        <v>0</v>
      </c>
      <c r="V654" s="19">
        <v>0.13100000000000001</v>
      </c>
      <c r="W654" s="19">
        <v>9.0399999999999994E-2</v>
      </c>
      <c r="X654" s="19">
        <v>24</v>
      </c>
      <c r="Y654" s="19">
        <v>0</v>
      </c>
      <c r="Z654" s="20" t="s">
        <v>176</v>
      </c>
      <c r="AA654" s="19"/>
      <c r="AB654" s="19">
        <v>0</v>
      </c>
      <c r="AC654" s="19">
        <v>2</v>
      </c>
      <c r="AD654" s="19">
        <v>6</v>
      </c>
      <c r="AE654" s="19">
        <v>4</v>
      </c>
      <c r="AF654" s="19">
        <v>1</v>
      </c>
      <c r="AG654" s="19">
        <v>2</v>
      </c>
      <c r="AH654" s="19">
        <v>0</v>
      </c>
      <c r="BA654" s="19">
        <v>3</v>
      </c>
      <c r="BB654" s="19">
        <v>3</v>
      </c>
      <c r="BC654" s="19">
        <v>40</v>
      </c>
      <c r="BD654" s="19">
        <v>10</v>
      </c>
      <c r="BE654" s="19">
        <v>0</v>
      </c>
      <c r="BF654" s="19">
        <v>6</v>
      </c>
      <c r="BG654" s="19">
        <v>55</v>
      </c>
      <c r="BH654" s="19">
        <v>12</v>
      </c>
      <c r="BI654" s="19">
        <v>45</v>
      </c>
      <c r="BJ654" s="19">
        <v>4</v>
      </c>
      <c r="BK654" s="19">
        <v>2</v>
      </c>
      <c r="BL654" s="19">
        <v>42</v>
      </c>
      <c r="BM654" s="19">
        <v>0</v>
      </c>
      <c r="BN654" s="19">
        <v>0</v>
      </c>
      <c r="BO654" s="19">
        <v>0</v>
      </c>
      <c r="BP654" s="19">
        <v>0</v>
      </c>
      <c r="BQ654" s="22" t="s">
        <v>170</v>
      </c>
      <c r="BR654" s="19">
        <v>22</v>
      </c>
      <c r="BS654" s="19">
        <v>12</v>
      </c>
      <c r="BT654" s="19">
        <v>2</v>
      </c>
      <c r="BU654" s="19">
        <v>0</v>
      </c>
      <c r="BV654" s="19">
        <v>0.13100000000000001</v>
      </c>
      <c r="BW654" s="19">
        <v>9.0399999999999994E-2</v>
      </c>
      <c r="BX654" s="19">
        <v>24</v>
      </c>
      <c r="BY654" s="19">
        <v>0</v>
      </c>
      <c r="BZ654" s="20" t="s">
        <v>176</v>
      </c>
      <c r="CA654" s="19"/>
      <c r="CB654" s="19">
        <v>0</v>
      </c>
      <c r="CC654" s="19">
        <v>2</v>
      </c>
      <c r="CD654" s="19">
        <v>6</v>
      </c>
      <c r="CE654" s="19">
        <v>4</v>
      </c>
      <c r="CF654" s="19">
        <v>1</v>
      </c>
      <c r="CG654" s="19">
        <v>2</v>
      </c>
    </row>
    <row r="655" spans="1:85">
      <c r="A655" s="19">
        <v>4</v>
      </c>
      <c r="B655" s="19">
        <v>2</v>
      </c>
      <c r="C655" s="19">
        <v>20</v>
      </c>
      <c r="D655" s="19">
        <v>30</v>
      </c>
      <c r="E655" s="19">
        <v>0</v>
      </c>
      <c r="F655" s="24">
        <f t="shared" si="54"/>
        <v>30</v>
      </c>
      <c r="G655" s="19">
        <v>60</v>
      </c>
      <c r="H655" s="24">
        <f t="shared" si="56"/>
        <v>15</v>
      </c>
      <c r="I655" s="24">
        <f t="shared" si="57"/>
        <v>6</v>
      </c>
      <c r="J655" s="24">
        <f t="shared" si="58"/>
        <v>80</v>
      </c>
      <c r="K655" s="47" t="str">
        <f t="shared" si="55"/>
        <v>03</v>
      </c>
      <c r="L655" s="19">
        <v>42</v>
      </c>
      <c r="M655" s="19">
        <v>0</v>
      </c>
      <c r="N655" s="19">
        <v>0</v>
      </c>
      <c r="O655" s="19">
        <v>0</v>
      </c>
      <c r="P655" s="19">
        <v>0</v>
      </c>
      <c r="Q655" s="20" t="s">
        <v>170</v>
      </c>
      <c r="R655" s="19">
        <v>22</v>
      </c>
      <c r="S655" s="19">
        <v>12</v>
      </c>
      <c r="T655" s="19">
        <v>2</v>
      </c>
      <c r="U655" s="19">
        <v>0</v>
      </c>
      <c r="V655" s="19">
        <v>7.4999999999999997E-2</v>
      </c>
      <c r="W655" s="19">
        <v>5.4800000000000001E-2</v>
      </c>
      <c r="X655" s="19">
        <v>24</v>
      </c>
      <c r="Y655" s="19">
        <v>0</v>
      </c>
      <c r="Z655" s="20" t="s">
        <v>176</v>
      </c>
      <c r="AA655" s="19"/>
      <c r="AB655" s="19">
        <v>4.5</v>
      </c>
      <c r="AC655" s="19">
        <v>2</v>
      </c>
      <c r="AD655" s="19">
        <v>6</v>
      </c>
      <c r="AE655" s="19">
        <v>4</v>
      </c>
      <c r="AF655" s="19">
        <v>1</v>
      </c>
      <c r="AG655" s="19">
        <v>2</v>
      </c>
      <c r="AH655" s="19">
        <v>0</v>
      </c>
      <c r="BA655" s="19">
        <v>4</v>
      </c>
      <c r="BB655" s="19">
        <v>2</v>
      </c>
      <c r="BC655" s="19">
        <v>20</v>
      </c>
      <c r="BD655" s="19">
        <v>30</v>
      </c>
      <c r="BE655" s="19">
        <v>0</v>
      </c>
      <c r="BF655" s="19">
        <v>3</v>
      </c>
      <c r="BG655" s="19">
        <v>60</v>
      </c>
      <c r="BH655" s="19">
        <v>12</v>
      </c>
      <c r="BI655" s="19">
        <v>45</v>
      </c>
      <c r="BJ655" s="19">
        <v>4</v>
      </c>
      <c r="BK655" s="19">
        <v>2</v>
      </c>
      <c r="BL655" s="19">
        <v>42</v>
      </c>
      <c r="BM655" s="19">
        <v>0</v>
      </c>
      <c r="BN655" s="19">
        <v>0</v>
      </c>
      <c r="BO655" s="19">
        <v>0</v>
      </c>
      <c r="BP655" s="19">
        <v>0</v>
      </c>
      <c r="BQ655" s="20" t="s">
        <v>170</v>
      </c>
      <c r="BR655" s="19">
        <v>22</v>
      </c>
      <c r="BS655" s="19">
        <v>12</v>
      </c>
      <c r="BT655" s="19">
        <v>2</v>
      </c>
      <c r="BU655" s="19">
        <v>0</v>
      </c>
      <c r="BV655" s="19">
        <v>7.4999999999999997E-2</v>
      </c>
      <c r="BW655" s="19">
        <v>5.4800000000000001E-2</v>
      </c>
      <c r="BX655" s="19">
        <v>24</v>
      </c>
      <c r="BY655" s="19">
        <v>0</v>
      </c>
      <c r="BZ655" s="20" t="s">
        <v>176</v>
      </c>
      <c r="CA655" s="19"/>
      <c r="CB655" s="19">
        <v>4.5</v>
      </c>
      <c r="CC655" s="19">
        <v>2</v>
      </c>
      <c r="CD655" s="19">
        <v>6</v>
      </c>
      <c r="CE655" s="19">
        <v>4</v>
      </c>
      <c r="CF655" s="19">
        <v>1</v>
      </c>
      <c r="CG655" s="19">
        <v>2</v>
      </c>
    </row>
    <row r="656" spans="1:85">
      <c r="A656" s="19">
        <v>5</v>
      </c>
      <c r="B656" s="19">
        <v>1</v>
      </c>
      <c r="C656" s="19">
        <v>14</v>
      </c>
      <c r="D656" s="19">
        <v>25</v>
      </c>
      <c r="E656" s="19">
        <v>0</v>
      </c>
      <c r="F656" s="24">
        <f t="shared" si="54"/>
        <v>20</v>
      </c>
      <c r="G656" s="19">
        <v>60</v>
      </c>
      <c r="H656" s="24">
        <f t="shared" si="56"/>
        <v>15</v>
      </c>
      <c r="I656" s="24">
        <f t="shared" si="57"/>
        <v>6</v>
      </c>
      <c r="J656" s="24">
        <f t="shared" si="58"/>
        <v>75</v>
      </c>
      <c r="K656" s="47" t="str">
        <f t="shared" si="55"/>
        <v>00</v>
      </c>
      <c r="L656" s="19">
        <v>42</v>
      </c>
      <c r="M656" s="19">
        <v>0</v>
      </c>
      <c r="N656" s="19">
        <v>0</v>
      </c>
      <c r="O656" s="19">
        <v>10</v>
      </c>
      <c r="P656" s="19">
        <v>0</v>
      </c>
      <c r="Q656" s="20" t="s">
        <v>170</v>
      </c>
      <c r="R656" s="19">
        <v>22</v>
      </c>
      <c r="S656" s="19">
        <v>12</v>
      </c>
      <c r="T656" s="19">
        <v>2</v>
      </c>
      <c r="U656" s="19">
        <v>0</v>
      </c>
      <c r="V656" s="19">
        <v>3.9E-2</v>
      </c>
      <c r="W656" s="19">
        <v>3.5000000000000003E-2</v>
      </c>
      <c r="X656" s="19">
        <v>24</v>
      </c>
      <c r="Y656" s="19">
        <v>0</v>
      </c>
      <c r="Z656" s="20" t="s">
        <v>176</v>
      </c>
      <c r="AA656" s="19"/>
      <c r="AB656" s="19">
        <v>2</v>
      </c>
      <c r="AC656" s="19">
        <v>2</v>
      </c>
      <c r="AD656" s="19">
        <v>6</v>
      </c>
      <c r="AE656" s="19">
        <v>4</v>
      </c>
      <c r="AF656" s="19">
        <v>1</v>
      </c>
      <c r="AG656" s="19">
        <v>2</v>
      </c>
      <c r="AH656" s="19">
        <v>0</v>
      </c>
      <c r="BA656" s="19">
        <v>5</v>
      </c>
      <c r="BB656" s="19">
        <v>1</v>
      </c>
      <c r="BC656" s="19">
        <v>14</v>
      </c>
      <c r="BD656" s="19">
        <v>25</v>
      </c>
      <c r="BE656" s="19">
        <v>0</v>
      </c>
      <c r="BF656" s="19">
        <v>2</v>
      </c>
      <c r="BG656" s="19">
        <v>60</v>
      </c>
      <c r="BH656" s="19">
        <v>15</v>
      </c>
      <c r="BI656" s="19">
        <v>50</v>
      </c>
      <c r="BJ656" s="19">
        <v>3</v>
      </c>
      <c r="BK656" s="19">
        <v>2</v>
      </c>
      <c r="BL656" s="19">
        <v>42</v>
      </c>
      <c r="BM656" s="19">
        <v>0</v>
      </c>
      <c r="BN656" s="19">
        <v>0</v>
      </c>
      <c r="BO656" s="19">
        <v>10</v>
      </c>
      <c r="BP656" s="19">
        <v>0</v>
      </c>
      <c r="BQ656" s="20" t="s">
        <v>170</v>
      </c>
      <c r="BR656" s="19">
        <v>22</v>
      </c>
      <c r="BS656" s="19">
        <v>12</v>
      </c>
      <c r="BT656" s="19">
        <v>2</v>
      </c>
      <c r="BU656" s="19">
        <v>0</v>
      </c>
      <c r="BV656" s="19">
        <v>3.9E-2</v>
      </c>
      <c r="BW656" s="19">
        <v>3.5000000000000003E-2</v>
      </c>
      <c r="BX656" s="19">
        <v>24</v>
      </c>
      <c r="BY656" s="19">
        <v>0</v>
      </c>
      <c r="BZ656" s="20" t="s">
        <v>176</v>
      </c>
      <c r="CA656" s="19"/>
      <c r="CB656" s="19">
        <v>2</v>
      </c>
      <c r="CC656" s="19">
        <v>2</v>
      </c>
      <c r="CD656" s="19">
        <v>6</v>
      </c>
      <c r="CE656" s="19">
        <v>4</v>
      </c>
      <c r="CF656" s="19">
        <v>1</v>
      </c>
      <c r="CG656" s="19">
        <v>2</v>
      </c>
    </row>
    <row r="657" spans="1:85">
      <c r="A657" s="19"/>
      <c r="B657" s="19"/>
      <c r="C657" s="19"/>
      <c r="D657" s="19"/>
      <c r="E657" s="19"/>
      <c r="F657" s="24" t="str">
        <f t="shared" si="54"/>
        <v/>
      </c>
      <c r="G657" s="19"/>
      <c r="H657" s="24" t="str">
        <f t="shared" si="56"/>
        <v/>
      </c>
      <c r="I657" s="24" t="str">
        <f t="shared" si="57"/>
        <v/>
      </c>
      <c r="J657" s="24" t="str">
        <f t="shared" si="58"/>
        <v/>
      </c>
      <c r="K657" s="47" t="str">
        <f t="shared" si="55"/>
        <v/>
      </c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>
        <v>0</v>
      </c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9"/>
      <c r="BX657" s="19"/>
      <c r="BY657" s="19"/>
      <c r="BZ657" s="19"/>
      <c r="CA657" s="19"/>
      <c r="CB657" s="19"/>
      <c r="CC657" s="19"/>
      <c r="CD657" s="19"/>
      <c r="CE657" s="19"/>
      <c r="CF657" s="19"/>
      <c r="CG657" s="19"/>
    </row>
    <row r="658" spans="1:85">
      <c r="A658" s="19">
        <v>1</v>
      </c>
      <c r="B658" s="19">
        <v>5</v>
      </c>
      <c r="C658" s="19">
        <v>105</v>
      </c>
      <c r="D658" s="19">
        <v>55</v>
      </c>
      <c r="E658" s="19">
        <v>1000</v>
      </c>
      <c r="F658" s="24">
        <f t="shared" si="54"/>
        <v>150</v>
      </c>
      <c r="G658" s="19">
        <v>71</v>
      </c>
      <c r="H658" s="24">
        <f t="shared" si="56"/>
        <v>15</v>
      </c>
      <c r="I658" s="24">
        <f t="shared" si="57"/>
        <v>6</v>
      </c>
      <c r="J658" s="24">
        <f t="shared" si="58"/>
        <v>80</v>
      </c>
      <c r="K658" s="47" t="str">
        <f t="shared" si="55"/>
        <v>03</v>
      </c>
      <c r="L658" s="19">
        <v>42</v>
      </c>
      <c r="M658" s="19">
        <v>0</v>
      </c>
      <c r="N658" s="19">
        <v>141</v>
      </c>
      <c r="O658" s="19">
        <v>0</v>
      </c>
      <c r="P658" s="19">
        <v>0</v>
      </c>
      <c r="Q658" s="20" t="s">
        <v>170</v>
      </c>
      <c r="R658" s="19">
        <v>22</v>
      </c>
      <c r="S658" s="19">
        <v>15</v>
      </c>
      <c r="T658" s="19">
        <v>2</v>
      </c>
      <c r="U658" s="19">
        <v>0</v>
      </c>
      <c r="V658" s="19">
        <v>0.26500000000000001</v>
      </c>
      <c r="W658" s="19">
        <v>0.5</v>
      </c>
      <c r="X658" s="19">
        <v>24</v>
      </c>
      <c r="Y658" s="19">
        <v>0</v>
      </c>
      <c r="Z658" s="20" t="s">
        <v>176</v>
      </c>
      <c r="AA658" s="19"/>
      <c r="AB658" s="19">
        <v>0</v>
      </c>
      <c r="AC658" s="19">
        <v>2</v>
      </c>
      <c r="AD658" s="19">
        <v>6</v>
      </c>
      <c r="AE658" s="19">
        <v>4</v>
      </c>
      <c r="AF658" s="19">
        <v>1</v>
      </c>
      <c r="AG658" s="19">
        <v>2.8</v>
      </c>
      <c r="AH658" s="19">
        <v>0</v>
      </c>
      <c r="BA658" s="19">
        <v>1</v>
      </c>
      <c r="BB658" s="19">
        <v>5</v>
      </c>
      <c r="BC658" s="19">
        <v>105</v>
      </c>
      <c r="BD658" s="19">
        <v>55</v>
      </c>
      <c r="BE658" s="19">
        <v>1000</v>
      </c>
      <c r="BF658" s="19">
        <v>15</v>
      </c>
      <c r="BG658" s="19">
        <v>71</v>
      </c>
      <c r="BH658" s="19">
        <v>11</v>
      </c>
      <c r="BI658" s="19">
        <v>45</v>
      </c>
      <c r="BJ658" s="19">
        <v>5</v>
      </c>
      <c r="BK658" s="19">
        <v>2</v>
      </c>
      <c r="BL658" s="19">
        <v>42</v>
      </c>
      <c r="BM658" s="19">
        <v>0</v>
      </c>
      <c r="BN658" s="19">
        <v>141</v>
      </c>
      <c r="BO658" s="19">
        <v>0</v>
      </c>
      <c r="BP658" s="19">
        <v>0</v>
      </c>
      <c r="BQ658" s="20" t="s">
        <v>170</v>
      </c>
      <c r="BR658" s="19">
        <v>22</v>
      </c>
      <c r="BS658" s="19">
        <v>15</v>
      </c>
      <c r="BT658" s="19">
        <v>2</v>
      </c>
      <c r="BU658" s="19">
        <v>0</v>
      </c>
      <c r="BV658" s="19">
        <v>0.26500000000000001</v>
      </c>
      <c r="BW658" s="19">
        <v>0.5</v>
      </c>
      <c r="BX658" s="19">
        <v>24</v>
      </c>
      <c r="BY658" s="19">
        <v>0</v>
      </c>
      <c r="BZ658" s="20" t="s">
        <v>176</v>
      </c>
      <c r="CA658" s="19"/>
      <c r="CB658" s="19">
        <v>0</v>
      </c>
      <c r="CC658" s="19">
        <v>2</v>
      </c>
      <c r="CD658" s="19">
        <v>6</v>
      </c>
      <c r="CE658" s="19">
        <v>4</v>
      </c>
      <c r="CF658" s="19">
        <v>1</v>
      </c>
      <c r="CG658" s="19">
        <v>2.8</v>
      </c>
    </row>
    <row r="659" spans="1:85">
      <c r="A659" s="19">
        <v>2</v>
      </c>
      <c r="B659" s="19">
        <v>4</v>
      </c>
      <c r="C659" s="19">
        <v>60</v>
      </c>
      <c r="D659" s="19">
        <v>15</v>
      </c>
      <c r="E659" s="19">
        <v>0</v>
      </c>
      <c r="F659" s="24">
        <f t="shared" si="54"/>
        <v>90</v>
      </c>
      <c r="G659" s="19">
        <v>60</v>
      </c>
      <c r="H659" s="24">
        <f t="shared" si="56"/>
        <v>15</v>
      </c>
      <c r="I659" s="24">
        <f t="shared" si="57"/>
        <v>6</v>
      </c>
      <c r="J659" s="24">
        <f t="shared" si="58"/>
        <v>80</v>
      </c>
      <c r="K659" s="47" t="str">
        <f t="shared" si="55"/>
        <v>03</v>
      </c>
      <c r="L659" s="19">
        <v>42</v>
      </c>
      <c r="M659" s="19">
        <v>0</v>
      </c>
      <c r="N659" s="19">
        <v>0</v>
      </c>
      <c r="O659" s="19">
        <v>0</v>
      </c>
      <c r="P659" s="19">
        <v>0</v>
      </c>
      <c r="Q659" s="20" t="s">
        <v>170</v>
      </c>
      <c r="R659" s="19">
        <v>22</v>
      </c>
      <c r="S659" s="19">
        <v>12</v>
      </c>
      <c r="T659" s="19">
        <v>2</v>
      </c>
      <c r="U659" s="19">
        <v>0</v>
      </c>
      <c r="V659" s="19">
        <v>0.187</v>
      </c>
      <c r="W659" s="19">
        <v>0.129</v>
      </c>
      <c r="X659" s="19">
        <v>24</v>
      </c>
      <c r="Y659" s="19">
        <v>0</v>
      </c>
      <c r="Z659" s="20" t="s">
        <v>176</v>
      </c>
      <c r="AA659" s="19"/>
      <c r="AB659" s="19">
        <v>0</v>
      </c>
      <c r="AC659" s="19">
        <v>2</v>
      </c>
      <c r="AD659" s="19">
        <v>6</v>
      </c>
      <c r="AE659" s="19">
        <v>4</v>
      </c>
      <c r="AF659" s="19">
        <v>1</v>
      </c>
      <c r="AG659" s="19">
        <v>2.8</v>
      </c>
      <c r="AH659" s="19">
        <v>0</v>
      </c>
      <c r="BA659" s="19">
        <v>2</v>
      </c>
      <c r="BB659" s="19">
        <v>4</v>
      </c>
      <c r="BC659" s="19">
        <v>60</v>
      </c>
      <c r="BD659" s="19">
        <v>15</v>
      </c>
      <c r="BE659" s="19">
        <v>0</v>
      </c>
      <c r="BF659" s="19">
        <v>9</v>
      </c>
      <c r="BG659" s="19">
        <v>60</v>
      </c>
      <c r="BH659" s="19">
        <v>12</v>
      </c>
      <c r="BI659" s="19">
        <v>45</v>
      </c>
      <c r="BJ659" s="19">
        <v>4</v>
      </c>
      <c r="BK659" s="19">
        <v>2</v>
      </c>
      <c r="BL659" s="19">
        <v>42</v>
      </c>
      <c r="BM659" s="19">
        <v>0</v>
      </c>
      <c r="BN659" s="19">
        <v>0</v>
      </c>
      <c r="BO659" s="19">
        <v>0</v>
      </c>
      <c r="BP659" s="19">
        <v>0</v>
      </c>
      <c r="BQ659" s="20" t="s">
        <v>170</v>
      </c>
      <c r="BR659" s="19">
        <v>22</v>
      </c>
      <c r="BS659" s="19">
        <v>12</v>
      </c>
      <c r="BT659" s="19">
        <v>2</v>
      </c>
      <c r="BU659" s="19">
        <v>0</v>
      </c>
      <c r="BV659" s="19">
        <v>0.187</v>
      </c>
      <c r="BW659" s="19">
        <v>0.129</v>
      </c>
      <c r="BX659" s="19">
        <v>24</v>
      </c>
      <c r="BY659" s="19">
        <v>0</v>
      </c>
      <c r="BZ659" s="20" t="s">
        <v>176</v>
      </c>
      <c r="CA659" s="19"/>
      <c r="CB659" s="19">
        <v>0</v>
      </c>
      <c r="CC659" s="19">
        <v>2</v>
      </c>
      <c r="CD659" s="19">
        <v>6</v>
      </c>
      <c r="CE659" s="19">
        <v>4</v>
      </c>
      <c r="CF659" s="19">
        <v>1</v>
      </c>
      <c r="CG659" s="19">
        <v>2.8</v>
      </c>
    </row>
    <row r="660" spans="1:85">
      <c r="A660" s="19">
        <v>3</v>
      </c>
      <c r="B660" s="19">
        <v>3</v>
      </c>
      <c r="C660" s="19">
        <v>40</v>
      </c>
      <c r="D660" s="19">
        <v>10</v>
      </c>
      <c r="E660" s="19">
        <v>0</v>
      </c>
      <c r="F660" s="24">
        <f t="shared" si="54"/>
        <v>60</v>
      </c>
      <c r="G660" s="19">
        <v>55</v>
      </c>
      <c r="H660" s="24">
        <f t="shared" si="56"/>
        <v>15</v>
      </c>
      <c r="I660" s="24">
        <f t="shared" si="57"/>
        <v>6</v>
      </c>
      <c r="J660" s="24">
        <f t="shared" si="58"/>
        <v>80</v>
      </c>
      <c r="K660" s="47" t="str">
        <f t="shared" si="55"/>
        <v>03</v>
      </c>
      <c r="L660" s="19">
        <v>42</v>
      </c>
      <c r="M660" s="19">
        <v>0</v>
      </c>
      <c r="N660" s="19">
        <v>0</v>
      </c>
      <c r="O660" s="19">
        <v>0</v>
      </c>
      <c r="P660" s="19">
        <v>0</v>
      </c>
      <c r="Q660" s="20" t="s">
        <v>170</v>
      </c>
      <c r="R660" s="19">
        <v>22</v>
      </c>
      <c r="S660" s="19">
        <v>12</v>
      </c>
      <c r="T660" s="19">
        <v>2</v>
      </c>
      <c r="U660" s="19">
        <v>0</v>
      </c>
      <c r="V660" s="19">
        <v>0.13100000000000001</v>
      </c>
      <c r="W660" s="19">
        <v>9.0399999999999994E-2</v>
      </c>
      <c r="X660" s="19">
        <v>24</v>
      </c>
      <c r="Y660" s="19">
        <v>0</v>
      </c>
      <c r="Z660" s="20" t="s">
        <v>176</v>
      </c>
      <c r="AA660" s="19"/>
      <c r="AB660" s="19">
        <v>0</v>
      </c>
      <c r="AC660" s="19">
        <v>2</v>
      </c>
      <c r="AD660" s="19">
        <v>6</v>
      </c>
      <c r="AE660" s="19">
        <v>4</v>
      </c>
      <c r="AF660" s="19">
        <v>1</v>
      </c>
      <c r="AG660" s="19">
        <v>2.8</v>
      </c>
      <c r="AH660" s="19">
        <v>0</v>
      </c>
      <c r="BA660" s="19">
        <v>3</v>
      </c>
      <c r="BB660" s="19">
        <v>3</v>
      </c>
      <c r="BC660" s="19">
        <v>40</v>
      </c>
      <c r="BD660" s="19">
        <v>10</v>
      </c>
      <c r="BE660" s="19">
        <v>0</v>
      </c>
      <c r="BF660" s="19">
        <v>6</v>
      </c>
      <c r="BG660" s="19">
        <v>55</v>
      </c>
      <c r="BH660" s="19">
        <v>12</v>
      </c>
      <c r="BI660" s="19">
        <v>45</v>
      </c>
      <c r="BJ660" s="19">
        <v>4</v>
      </c>
      <c r="BK660" s="19">
        <v>2</v>
      </c>
      <c r="BL660" s="19">
        <v>42</v>
      </c>
      <c r="BM660" s="19">
        <v>0</v>
      </c>
      <c r="BN660" s="19">
        <v>0</v>
      </c>
      <c r="BO660" s="19">
        <v>0</v>
      </c>
      <c r="BP660" s="19">
        <v>0</v>
      </c>
      <c r="BQ660" s="20" t="s">
        <v>170</v>
      </c>
      <c r="BR660" s="19">
        <v>22</v>
      </c>
      <c r="BS660" s="19">
        <v>12</v>
      </c>
      <c r="BT660" s="19">
        <v>2</v>
      </c>
      <c r="BU660" s="19">
        <v>0</v>
      </c>
      <c r="BV660" s="19">
        <v>0.13100000000000001</v>
      </c>
      <c r="BW660" s="19">
        <v>9.0399999999999994E-2</v>
      </c>
      <c r="BX660" s="19">
        <v>24</v>
      </c>
      <c r="BY660" s="19">
        <v>0</v>
      </c>
      <c r="BZ660" s="20" t="s">
        <v>176</v>
      </c>
      <c r="CA660" s="19"/>
      <c r="CB660" s="19">
        <v>0</v>
      </c>
      <c r="CC660" s="19">
        <v>2</v>
      </c>
      <c r="CD660" s="19">
        <v>6</v>
      </c>
      <c r="CE660" s="19">
        <v>4</v>
      </c>
      <c r="CF660" s="19">
        <v>1</v>
      </c>
      <c r="CG660" s="19">
        <v>2.8</v>
      </c>
    </row>
    <row r="661" spans="1:85">
      <c r="A661" s="19">
        <v>4</v>
      </c>
      <c r="B661" s="19">
        <v>2</v>
      </c>
      <c r="C661" s="19">
        <v>20</v>
      </c>
      <c r="D661" s="19">
        <v>30</v>
      </c>
      <c r="E661" s="19">
        <v>0</v>
      </c>
      <c r="F661" s="24">
        <f t="shared" si="54"/>
        <v>30</v>
      </c>
      <c r="G661" s="19">
        <v>60</v>
      </c>
      <c r="H661" s="24">
        <f t="shared" si="56"/>
        <v>15</v>
      </c>
      <c r="I661" s="24">
        <f t="shared" si="57"/>
        <v>6</v>
      </c>
      <c r="J661" s="24">
        <f t="shared" si="58"/>
        <v>80</v>
      </c>
      <c r="K661" s="47" t="str">
        <f t="shared" si="55"/>
        <v>03</v>
      </c>
      <c r="L661" s="19">
        <v>42</v>
      </c>
      <c r="M661" s="19">
        <v>0</v>
      </c>
      <c r="N661" s="19">
        <v>0</v>
      </c>
      <c r="O661" s="19">
        <v>0</v>
      </c>
      <c r="P661" s="19">
        <v>0</v>
      </c>
      <c r="Q661" s="20" t="s">
        <v>170</v>
      </c>
      <c r="R661" s="19">
        <v>22</v>
      </c>
      <c r="S661" s="19">
        <v>12</v>
      </c>
      <c r="T661" s="19">
        <v>2</v>
      </c>
      <c r="U661" s="19">
        <v>0</v>
      </c>
      <c r="V661" s="19">
        <v>7.4999999999999997E-2</v>
      </c>
      <c r="W661" s="19">
        <v>5.4800000000000001E-2</v>
      </c>
      <c r="X661" s="19">
        <v>24</v>
      </c>
      <c r="Y661" s="19">
        <v>0</v>
      </c>
      <c r="Z661" s="20" t="s">
        <v>176</v>
      </c>
      <c r="AA661" s="19"/>
      <c r="AB661" s="19">
        <v>4.5</v>
      </c>
      <c r="AC661" s="19">
        <v>2</v>
      </c>
      <c r="AD661" s="19">
        <v>6</v>
      </c>
      <c r="AE661" s="19">
        <v>4</v>
      </c>
      <c r="AF661" s="19">
        <v>1</v>
      </c>
      <c r="AG661" s="19">
        <v>2.8</v>
      </c>
      <c r="AH661" s="19">
        <v>0</v>
      </c>
      <c r="BA661" s="19">
        <v>4</v>
      </c>
      <c r="BB661" s="19">
        <v>2</v>
      </c>
      <c r="BC661" s="19">
        <v>20</v>
      </c>
      <c r="BD661" s="19">
        <v>30</v>
      </c>
      <c r="BE661" s="19">
        <v>0</v>
      </c>
      <c r="BF661" s="19">
        <v>3</v>
      </c>
      <c r="BG661" s="19">
        <v>60</v>
      </c>
      <c r="BH661" s="19">
        <v>12</v>
      </c>
      <c r="BI661" s="19">
        <v>45</v>
      </c>
      <c r="BJ661" s="19">
        <v>4</v>
      </c>
      <c r="BK661" s="19">
        <v>2</v>
      </c>
      <c r="BL661" s="19">
        <v>42</v>
      </c>
      <c r="BM661" s="19">
        <v>0</v>
      </c>
      <c r="BN661" s="19">
        <v>0</v>
      </c>
      <c r="BO661" s="19">
        <v>0</v>
      </c>
      <c r="BP661" s="19">
        <v>0</v>
      </c>
      <c r="BQ661" s="20" t="s">
        <v>170</v>
      </c>
      <c r="BR661" s="19">
        <v>22</v>
      </c>
      <c r="BS661" s="19">
        <v>12</v>
      </c>
      <c r="BT661" s="19">
        <v>2</v>
      </c>
      <c r="BU661" s="19">
        <v>0</v>
      </c>
      <c r="BV661" s="19">
        <v>7.4999999999999997E-2</v>
      </c>
      <c r="BW661" s="19">
        <v>5.4800000000000001E-2</v>
      </c>
      <c r="BX661" s="19">
        <v>24</v>
      </c>
      <c r="BY661" s="19">
        <v>0</v>
      </c>
      <c r="BZ661" s="20" t="s">
        <v>176</v>
      </c>
      <c r="CA661" s="19"/>
      <c r="CB661" s="19">
        <v>4.5</v>
      </c>
      <c r="CC661" s="19">
        <v>2</v>
      </c>
      <c r="CD661" s="19">
        <v>6</v>
      </c>
      <c r="CE661" s="19">
        <v>4</v>
      </c>
      <c r="CF661" s="19">
        <v>1</v>
      </c>
      <c r="CG661" s="19">
        <v>2.8</v>
      </c>
    </row>
    <row r="662" spans="1:85">
      <c r="A662" s="19">
        <v>5</v>
      </c>
      <c r="B662" s="19">
        <v>1</v>
      </c>
      <c r="C662" s="19">
        <v>16</v>
      </c>
      <c r="D662" s="19">
        <v>30</v>
      </c>
      <c r="E662" s="19">
        <v>0</v>
      </c>
      <c r="F662" s="24">
        <f t="shared" si="54"/>
        <v>25</v>
      </c>
      <c r="G662" s="19">
        <v>60</v>
      </c>
      <c r="H662" s="24">
        <f t="shared" si="56"/>
        <v>15</v>
      </c>
      <c r="I662" s="24">
        <f t="shared" si="57"/>
        <v>6</v>
      </c>
      <c r="J662" s="24">
        <f t="shared" si="58"/>
        <v>75</v>
      </c>
      <c r="K662" s="47" t="str">
        <f t="shared" si="55"/>
        <v>00</v>
      </c>
      <c r="L662" s="19">
        <v>42</v>
      </c>
      <c r="M662" s="19">
        <v>0</v>
      </c>
      <c r="N662" s="19">
        <v>0</v>
      </c>
      <c r="O662" s="19">
        <v>10</v>
      </c>
      <c r="P662" s="19">
        <v>0</v>
      </c>
      <c r="Q662" s="20" t="s">
        <v>170</v>
      </c>
      <c r="R662" s="19">
        <v>22</v>
      </c>
      <c r="S662" s="19">
        <v>12</v>
      </c>
      <c r="T662" s="19">
        <v>2</v>
      </c>
      <c r="U662" s="19">
        <v>0</v>
      </c>
      <c r="V662" s="19">
        <v>4.2999999999999997E-2</v>
      </c>
      <c r="W662" s="19">
        <v>0.04</v>
      </c>
      <c r="X662" s="19">
        <v>24</v>
      </c>
      <c r="Y662" s="19">
        <v>0</v>
      </c>
      <c r="Z662" s="20" t="s">
        <v>176</v>
      </c>
      <c r="AA662" s="19"/>
      <c r="AB662" s="19">
        <v>2.8</v>
      </c>
      <c r="AC662" s="19">
        <v>2</v>
      </c>
      <c r="AD662" s="19">
        <v>6</v>
      </c>
      <c r="AE662" s="19">
        <v>4</v>
      </c>
      <c r="AF662" s="19">
        <v>1</v>
      </c>
      <c r="AG662" s="19">
        <v>2.8</v>
      </c>
      <c r="AH662" s="19">
        <v>0</v>
      </c>
      <c r="BA662" s="19">
        <v>5</v>
      </c>
      <c r="BB662" s="19">
        <v>1</v>
      </c>
      <c r="BC662" s="19">
        <v>16</v>
      </c>
      <c r="BD662" s="19">
        <v>30</v>
      </c>
      <c r="BE662" s="19">
        <v>0</v>
      </c>
      <c r="BF662" s="19">
        <v>2.4</v>
      </c>
      <c r="BG662" s="19">
        <v>60</v>
      </c>
      <c r="BH662" s="19">
        <v>15</v>
      </c>
      <c r="BI662" s="19">
        <v>50</v>
      </c>
      <c r="BJ662" s="19">
        <v>3</v>
      </c>
      <c r="BK662" s="19">
        <v>2</v>
      </c>
      <c r="BL662" s="19">
        <v>42</v>
      </c>
      <c r="BM662" s="19">
        <v>0</v>
      </c>
      <c r="BN662" s="19">
        <v>0</v>
      </c>
      <c r="BO662" s="19">
        <v>10</v>
      </c>
      <c r="BP662" s="19">
        <v>0</v>
      </c>
      <c r="BQ662" s="20" t="s">
        <v>170</v>
      </c>
      <c r="BR662" s="19">
        <v>22</v>
      </c>
      <c r="BS662" s="19">
        <v>12</v>
      </c>
      <c r="BT662" s="19">
        <v>2</v>
      </c>
      <c r="BU662" s="19">
        <v>0</v>
      </c>
      <c r="BV662" s="19">
        <v>4.2999999999999997E-2</v>
      </c>
      <c r="BW662" s="19">
        <v>0.04</v>
      </c>
      <c r="BX662" s="19">
        <v>24</v>
      </c>
      <c r="BY662" s="19">
        <v>0</v>
      </c>
      <c r="BZ662" s="20" t="s">
        <v>176</v>
      </c>
      <c r="CA662" s="19"/>
      <c r="CB662" s="19">
        <v>2.8</v>
      </c>
      <c r="CC662" s="19">
        <v>2</v>
      </c>
      <c r="CD662" s="19">
        <v>6</v>
      </c>
      <c r="CE662" s="19">
        <v>4</v>
      </c>
      <c r="CF662" s="19">
        <v>1</v>
      </c>
      <c r="CG662" s="19">
        <v>2.8</v>
      </c>
    </row>
    <row r="663" spans="1:85">
      <c r="A663" s="19"/>
      <c r="B663" s="19"/>
      <c r="C663" s="19"/>
      <c r="D663" s="19"/>
      <c r="E663" s="19"/>
      <c r="F663" s="24" t="str">
        <f t="shared" si="54"/>
        <v/>
      </c>
      <c r="G663" s="19"/>
      <c r="H663" s="24" t="str">
        <f t="shared" si="56"/>
        <v/>
      </c>
      <c r="I663" s="24" t="str">
        <f t="shared" si="57"/>
        <v/>
      </c>
      <c r="J663" s="24" t="str">
        <f t="shared" si="58"/>
        <v/>
      </c>
      <c r="K663" s="47" t="str">
        <f t="shared" si="55"/>
        <v/>
      </c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>
        <v>0</v>
      </c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9"/>
      <c r="BX663" s="19"/>
      <c r="BY663" s="19"/>
      <c r="BZ663" s="19"/>
      <c r="CA663" s="19"/>
      <c r="CB663" s="19"/>
      <c r="CC663" s="19"/>
      <c r="CD663" s="19"/>
      <c r="CE663" s="19"/>
      <c r="CF663" s="19"/>
      <c r="CG663" s="19"/>
    </row>
    <row r="664" spans="1:85">
      <c r="A664" s="19">
        <v>1</v>
      </c>
      <c r="B664" s="19">
        <v>4</v>
      </c>
      <c r="C664" s="19">
        <v>105</v>
      </c>
      <c r="D664" s="19">
        <v>55</v>
      </c>
      <c r="E664" s="19">
        <v>1000</v>
      </c>
      <c r="F664" s="24">
        <f t="shared" si="54"/>
        <v>150</v>
      </c>
      <c r="G664" s="19">
        <v>71</v>
      </c>
      <c r="H664" s="24">
        <f t="shared" si="56"/>
        <v>15</v>
      </c>
      <c r="I664" s="24">
        <f t="shared" si="57"/>
        <v>6</v>
      </c>
      <c r="J664" s="24">
        <f t="shared" si="58"/>
        <v>80</v>
      </c>
      <c r="K664" s="47" t="str">
        <f t="shared" si="55"/>
        <v>03</v>
      </c>
      <c r="L664" s="19">
        <v>42</v>
      </c>
      <c r="M664" s="19">
        <v>0</v>
      </c>
      <c r="N664" s="19">
        <v>141</v>
      </c>
      <c r="O664" s="19">
        <v>0</v>
      </c>
      <c r="P664" s="19">
        <v>0</v>
      </c>
      <c r="Q664" s="20" t="s">
        <v>170</v>
      </c>
      <c r="R664" s="19">
        <v>22</v>
      </c>
      <c r="S664" s="19">
        <v>15</v>
      </c>
      <c r="T664" s="19">
        <v>2</v>
      </c>
      <c r="U664" s="19">
        <v>0</v>
      </c>
      <c r="V664" s="19">
        <v>0.25900000000000001</v>
      </c>
      <c r="W664" s="19">
        <v>0.5</v>
      </c>
      <c r="X664" s="19">
        <v>24</v>
      </c>
      <c r="Y664" s="19">
        <v>0</v>
      </c>
      <c r="Z664" s="20" t="s">
        <v>176</v>
      </c>
      <c r="AA664" s="19"/>
      <c r="AB664" s="19">
        <v>0</v>
      </c>
      <c r="AC664" s="19">
        <v>2</v>
      </c>
      <c r="AD664" s="19">
        <v>6</v>
      </c>
      <c r="AE664" s="19">
        <v>4</v>
      </c>
      <c r="AF664" s="19">
        <v>1</v>
      </c>
      <c r="AG664" s="19">
        <v>3.5</v>
      </c>
      <c r="AH664" s="19">
        <v>0</v>
      </c>
      <c r="BA664" s="19">
        <v>1</v>
      </c>
      <c r="BB664" s="19">
        <v>4</v>
      </c>
      <c r="BC664" s="19">
        <v>105</v>
      </c>
      <c r="BD664" s="19">
        <v>55</v>
      </c>
      <c r="BE664" s="19">
        <v>1000</v>
      </c>
      <c r="BF664" s="19">
        <v>15</v>
      </c>
      <c r="BG664" s="19">
        <v>71</v>
      </c>
      <c r="BH664" s="19">
        <v>11</v>
      </c>
      <c r="BI664" s="19">
        <v>45</v>
      </c>
      <c r="BJ664" s="19">
        <v>5</v>
      </c>
      <c r="BK664" s="19">
        <v>2</v>
      </c>
      <c r="BL664" s="19">
        <v>42</v>
      </c>
      <c r="BM664" s="19">
        <v>0</v>
      </c>
      <c r="BN664" s="19">
        <v>141</v>
      </c>
      <c r="BO664" s="19">
        <v>0</v>
      </c>
      <c r="BP664" s="19">
        <v>0</v>
      </c>
      <c r="BQ664" s="20" t="s">
        <v>170</v>
      </c>
      <c r="BR664" s="19">
        <v>22</v>
      </c>
      <c r="BS664" s="19">
        <v>15</v>
      </c>
      <c r="BT664" s="19">
        <v>2</v>
      </c>
      <c r="BU664" s="19">
        <v>0</v>
      </c>
      <c r="BV664" s="19">
        <v>0.25900000000000001</v>
      </c>
      <c r="BW664" s="19">
        <v>0.5</v>
      </c>
      <c r="BX664" s="19">
        <v>24</v>
      </c>
      <c r="BY664" s="19">
        <v>0</v>
      </c>
      <c r="BZ664" s="20" t="s">
        <v>176</v>
      </c>
      <c r="CA664" s="19"/>
      <c r="CB664" s="19">
        <v>0</v>
      </c>
      <c r="CC664" s="19">
        <v>2</v>
      </c>
      <c r="CD664" s="19">
        <v>6</v>
      </c>
      <c r="CE664" s="19">
        <v>4</v>
      </c>
      <c r="CF664" s="19">
        <v>1</v>
      </c>
      <c r="CG664" s="19">
        <v>3.5</v>
      </c>
    </row>
    <row r="665" spans="1:85">
      <c r="A665" s="19">
        <v>2</v>
      </c>
      <c r="B665" s="19">
        <v>3</v>
      </c>
      <c r="C665" s="19">
        <v>60</v>
      </c>
      <c r="D665" s="19">
        <v>15</v>
      </c>
      <c r="E665" s="19">
        <v>0</v>
      </c>
      <c r="F665" s="24">
        <f t="shared" si="54"/>
        <v>90</v>
      </c>
      <c r="G665" s="19">
        <v>60</v>
      </c>
      <c r="H665" s="24">
        <f t="shared" si="56"/>
        <v>15</v>
      </c>
      <c r="I665" s="24">
        <f t="shared" si="57"/>
        <v>6</v>
      </c>
      <c r="J665" s="24">
        <f t="shared" si="58"/>
        <v>80</v>
      </c>
      <c r="K665" s="47" t="str">
        <f t="shared" si="55"/>
        <v>03</v>
      </c>
      <c r="L665" s="19">
        <v>42</v>
      </c>
      <c r="M665" s="19">
        <v>0</v>
      </c>
      <c r="N665" s="19">
        <v>0</v>
      </c>
      <c r="O665" s="19">
        <v>0</v>
      </c>
      <c r="P665" s="19">
        <v>0</v>
      </c>
      <c r="Q665" s="20" t="s">
        <v>170</v>
      </c>
      <c r="R665" s="19">
        <v>22</v>
      </c>
      <c r="S665" s="19">
        <v>12</v>
      </c>
      <c r="T665" s="19">
        <v>2</v>
      </c>
      <c r="U665" s="19">
        <v>0</v>
      </c>
      <c r="V665" s="19">
        <v>0.18099999999999999</v>
      </c>
      <c r="W665" s="19">
        <v>0.1249</v>
      </c>
      <c r="X665" s="19">
        <v>24</v>
      </c>
      <c r="Y665" s="19">
        <v>0</v>
      </c>
      <c r="Z665" s="20" t="s">
        <v>176</v>
      </c>
      <c r="AA665" s="19"/>
      <c r="AB665" s="19">
        <v>0</v>
      </c>
      <c r="AC665" s="19">
        <v>2</v>
      </c>
      <c r="AD665" s="19">
        <v>6</v>
      </c>
      <c r="AE665" s="19">
        <v>4</v>
      </c>
      <c r="AF665" s="19">
        <v>1</v>
      </c>
      <c r="AG665" s="19">
        <v>3.5</v>
      </c>
      <c r="AH665" s="19">
        <v>0</v>
      </c>
      <c r="BA665" s="19">
        <v>2</v>
      </c>
      <c r="BB665" s="19">
        <v>3</v>
      </c>
      <c r="BC665" s="19">
        <v>60</v>
      </c>
      <c r="BD665" s="19">
        <v>15</v>
      </c>
      <c r="BE665" s="19">
        <v>0</v>
      </c>
      <c r="BF665" s="19">
        <v>9</v>
      </c>
      <c r="BG665" s="19">
        <v>60</v>
      </c>
      <c r="BH665" s="19">
        <v>12</v>
      </c>
      <c r="BI665" s="19">
        <v>45</v>
      </c>
      <c r="BJ665" s="19">
        <v>4</v>
      </c>
      <c r="BK665" s="19">
        <v>2</v>
      </c>
      <c r="BL665" s="19">
        <v>42</v>
      </c>
      <c r="BM665" s="19">
        <v>0</v>
      </c>
      <c r="BN665" s="19">
        <v>0</v>
      </c>
      <c r="BO665" s="19">
        <v>0</v>
      </c>
      <c r="BP665" s="19">
        <v>0</v>
      </c>
      <c r="BQ665" s="20" t="s">
        <v>170</v>
      </c>
      <c r="BR665" s="19">
        <v>22</v>
      </c>
      <c r="BS665" s="19">
        <v>12</v>
      </c>
      <c r="BT665" s="19">
        <v>2</v>
      </c>
      <c r="BU665" s="19">
        <v>0</v>
      </c>
      <c r="BV665" s="19">
        <v>0.18099999999999999</v>
      </c>
      <c r="BW665" s="19">
        <v>0.1249</v>
      </c>
      <c r="BX665" s="19">
        <v>24</v>
      </c>
      <c r="BY665" s="19">
        <v>0</v>
      </c>
      <c r="BZ665" s="20" t="s">
        <v>176</v>
      </c>
      <c r="CA665" s="19"/>
      <c r="CB665" s="19">
        <v>0</v>
      </c>
      <c r="CC665" s="19">
        <v>2</v>
      </c>
      <c r="CD665" s="19">
        <v>6</v>
      </c>
      <c r="CE665" s="19">
        <v>4</v>
      </c>
      <c r="CF665" s="19">
        <v>1</v>
      </c>
      <c r="CG665" s="19">
        <v>3.5</v>
      </c>
    </row>
    <row r="666" spans="1:85">
      <c r="A666" s="19">
        <v>3</v>
      </c>
      <c r="B666" s="19">
        <v>2</v>
      </c>
      <c r="C666" s="19">
        <v>40</v>
      </c>
      <c r="D666" s="19">
        <v>10</v>
      </c>
      <c r="E666" s="19">
        <v>0</v>
      </c>
      <c r="F666" s="24">
        <f t="shared" si="54"/>
        <v>60</v>
      </c>
      <c r="G666" s="19">
        <v>55</v>
      </c>
      <c r="H666" s="24">
        <f t="shared" si="56"/>
        <v>15</v>
      </c>
      <c r="I666" s="24">
        <f t="shared" si="57"/>
        <v>6</v>
      </c>
      <c r="J666" s="24">
        <f t="shared" si="58"/>
        <v>80</v>
      </c>
      <c r="K666" s="47" t="str">
        <f t="shared" si="55"/>
        <v>03</v>
      </c>
      <c r="L666" s="19">
        <v>42</v>
      </c>
      <c r="M666" s="19">
        <v>0</v>
      </c>
      <c r="N666" s="19">
        <v>0</v>
      </c>
      <c r="O666" s="19">
        <v>0</v>
      </c>
      <c r="P666" s="19">
        <v>0</v>
      </c>
      <c r="Q666" s="20" t="s">
        <v>170</v>
      </c>
      <c r="R666" s="19">
        <v>22</v>
      </c>
      <c r="S666" s="19">
        <v>12</v>
      </c>
      <c r="T666" s="19">
        <v>2</v>
      </c>
      <c r="U666" s="19">
        <v>0</v>
      </c>
      <c r="V666" s="19">
        <v>0.125</v>
      </c>
      <c r="W666" s="19">
        <v>8.6199999999999999E-2</v>
      </c>
      <c r="X666" s="19">
        <v>24</v>
      </c>
      <c r="Y666" s="19">
        <v>0</v>
      </c>
      <c r="Z666" s="20" t="s">
        <v>176</v>
      </c>
      <c r="AA666" s="19"/>
      <c r="AB666" s="19">
        <v>0</v>
      </c>
      <c r="AC666" s="19">
        <v>2</v>
      </c>
      <c r="AD666" s="19">
        <v>6</v>
      </c>
      <c r="AE666" s="19">
        <v>4</v>
      </c>
      <c r="AF666" s="19">
        <v>1</v>
      </c>
      <c r="AG666" s="19">
        <v>3.5</v>
      </c>
      <c r="AH666" s="19">
        <v>0</v>
      </c>
      <c r="BA666" s="19">
        <v>3</v>
      </c>
      <c r="BB666" s="19">
        <v>2</v>
      </c>
      <c r="BC666" s="19">
        <v>40</v>
      </c>
      <c r="BD666" s="19">
        <v>10</v>
      </c>
      <c r="BE666" s="19">
        <v>0</v>
      </c>
      <c r="BF666" s="19">
        <v>6</v>
      </c>
      <c r="BG666" s="19">
        <v>55</v>
      </c>
      <c r="BH666" s="19">
        <v>12</v>
      </c>
      <c r="BI666" s="19">
        <v>45</v>
      </c>
      <c r="BJ666" s="19">
        <v>4</v>
      </c>
      <c r="BK666" s="19">
        <v>2</v>
      </c>
      <c r="BL666" s="19">
        <v>42</v>
      </c>
      <c r="BM666" s="19">
        <v>0</v>
      </c>
      <c r="BN666" s="19">
        <v>0</v>
      </c>
      <c r="BO666" s="19">
        <v>0</v>
      </c>
      <c r="BP666" s="19">
        <v>0</v>
      </c>
      <c r="BQ666" s="20" t="s">
        <v>170</v>
      </c>
      <c r="BR666" s="19">
        <v>22</v>
      </c>
      <c r="BS666" s="19">
        <v>12</v>
      </c>
      <c r="BT666" s="19">
        <v>2</v>
      </c>
      <c r="BU666" s="19">
        <v>0</v>
      </c>
      <c r="BV666" s="19">
        <v>0.125</v>
      </c>
      <c r="BW666" s="19">
        <v>8.6199999999999999E-2</v>
      </c>
      <c r="BX666" s="19">
        <v>24</v>
      </c>
      <c r="BY666" s="19">
        <v>0</v>
      </c>
      <c r="BZ666" s="20" t="s">
        <v>176</v>
      </c>
      <c r="CA666" s="19"/>
      <c r="CB666" s="19">
        <v>0</v>
      </c>
      <c r="CC666" s="19">
        <v>2</v>
      </c>
      <c r="CD666" s="19">
        <v>6</v>
      </c>
      <c r="CE666" s="19">
        <v>4</v>
      </c>
      <c r="CF666" s="19">
        <v>1</v>
      </c>
      <c r="CG666" s="19">
        <v>3.5</v>
      </c>
    </row>
    <row r="667" spans="1:85">
      <c r="A667" s="19">
        <v>4</v>
      </c>
      <c r="B667" s="19">
        <v>1</v>
      </c>
      <c r="C667" s="19">
        <v>25</v>
      </c>
      <c r="D667" s="19">
        <v>30</v>
      </c>
      <c r="E667" s="19">
        <v>0</v>
      </c>
      <c r="F667" s="24">
        <f t="shared" si="54"/>
        <v>40</v>
      </c>
      <c r="G667" s="19">
        <v>60</v>
      </c>
      <c r="H667" s="24">
        <f t="shared" si="56"/>
        <v>15</v>
      </c>
      <c r="I667" s="24">
        <f t="shared" si="57"/>
        <v>6</v>
      </c>
      <c r="J667" s="24">
        <f t="shared" si="58"/>
        <v>75</v>
      </c>
      <c r="K667" s="47" t="str">
        <f t="shared" si="55"/>
        <v>00</v>
      </c>
      <c r="L667" s="19">
        <v>42</v>
      </c>
      <c r="M667" s="19">
        <v>0</v>
      </c>
      <c r="N667" s="19">
        <v>0</v>
      </c>
      <c r="O667" s="19">
        <v>10</v>
      </c>
      <c r="P667" s="19">
        <v>0</v>
      </c>
      <c r="Q667" s="20" t="s">
        <v>170</v>
      </c>
      <c r="R667" s="19">
        <v>22</v>
      </c>
      <c r="S667" s="19">
        <v>18</v>
      </c>
      <c r="T667" s="19">
        <v>2</v>
      </c>
      <c r="U667" s="19">
        <v>0</v>
      </c>
      <c r="V667" s="19">
        <v>5.7000000000000002E-2</v>
      </c>
      <c r="W667" s="19">
        <v>0.05</v>
      </c>
      <c r="X667" s="19">
        <v>24</v>
      </c>
      <c r="Y667" s="19">
        <v>0</v>
      </c>
      <c r="Z667" s="20" t="s">
        <v>176</v>
      </c>
      <c r="AA667" s="19"/>
      <c r="AB667" s="19">
        <v>3.5</v>
      </c>
      <c r="AC667" s="19">
        <v>2</v>
      </c>
      <c r="AD667" s="19">
        <v>6</v>
      </c>
      <c r="AE667" s="19">
        <v>4</v>
      </c>
      <c r="AF667" s="19">
        <v>1</v>
      </c>
      <c r="AG667" s="19">
        <v>3.5</v>
      </c>
      <c r="AH667" s="19">
        <v>0</v>
      </c>
      <c r="BA667" s="19">
        <v>4</v>
      </c>
      <c r="BB667" s="19">
        <v>1</v>
      </c>
      <c r="BC667" s="19">
        <v>25</v>
      </c>
      <c r="BD667" s="19">
        <v>30</v>
      </c>
      <c r="BE667" s="19">
        <v>0</v>
      </c>
      <c r="BF667" s="19">
        <v>4</v>
      </c>
      <c r="BG667" s="19">
        <v>60</v>
      </c>
      <c r="BH667" s="19">
        <v>15</v>
      </c>
      <c r="BI667" s="19">
        <v>45</v>
      </c>
      <c r="BJ667" s="19">
        <v>3</v>
      </c>
      <c r="BK667" s="19">
        <v>2</v>
      </c>
      <c r="BL667" s="19">
        <v>42</v>
      </c>
      <c r="BM667" s="19">
        <v>0</v>
      </c>
      <c r="BN667" s="19">
        <v>0</v>
      </c>
      <c r="BO667" s="19">
        <v>10</v>
      </c>
      <c r="BP667" s="19">
        <v>0</v>
      </c>
      <c r="BQ667" s="20" t="s">
        <v>170</v>
      </c>
      <c r="BR667" s="19">
        <v>22</v>
      </c>
      <c r="BS667" s="19">
        <v>18</v>
      </c>
      <c r="BT667" s="19">
        <v>2</v>
      </c>
      <c r="BU667" s="19">
        <v>0</v>
      </c>
      <c r="BV667" s="19">
        <v>5.7000000000000002E-2</v>
      </c>
      <c r="BW667" s="19">
        <v>0.05</v>
      </c>
      <c r="BX667" s="19">
        <v>24</v>
      </c>
      <c r="BY667" s="19">
        <v>0</v>
      </c>
      <c r="BZ667" s="20" t="s">
        <v>176</v>
      </c>
      <c r="CA667" s="19"/>
      <c r="CB667" s="19">
        <v>3.5</v>
      </c>
      <c r="CC667" s="19">
        <v>2</v>
      </c>
      <c r="CD667" s="19">
        <v>6</v>
      </c>
      <c r="CE667" s="19">
        <v>4</v>
      </c>
      <c r="CF667" s="19">
        <v>1</v>
      </c>
      <c r="CG667" s="19">
        <v>3.5</v>
      </c>
    </row>
    <row r="668" spans="1:85">
      <c r="A668" s="19"/>
      <c r="B668" s="19"/>
      <c r="C668" s="19"/>
      <c r="D668" s="19"/>
      <c r="E668" s="19"/>
      <c r="F668" s="24" t="str">
        <f t="shared" si="54"/>
        <v/>
      </c>
      <c r="G668" s="19"/>
      <c r="H668" s="24" t="str">
        <f t="shared" si="56"/>
        <v/>
      </c>
      <c r="I668" s="24" t="str">
        <f t="shared" si="57"/>
        <v/>
      </c>
      <c r="J668" s="24" t="str">
        <f t="shared" si="58"/>
        <v/>
      </c>
      <c r="K668" s="47" t="str">
        <f t="shared" si="55"/>
        <v/>
      </c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>
        <v>0</v>
      </c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9"/>
      <c r="BX668" s="19"/>
      <c r="BY668" s="19"/>
      <c r="BZ668" s="19"/>
      <c r="CA668" s="19"/>
      <c r="CB668" s="19"/>
      <c r="CC668" s="19"/>
      <c r="CD668" s="19"/>
      <c r="CE668" s="19"/>
      <c r="CF668" s="19"/>
      <c r="CG668" s="19"/>
    </row>
    <row r="669" spans="1:85">
      <c r="A669" s="19">
        <v>1</v>
      </c>
      <c r="B669" s="19">
        <v>4</v>
      </c>
      <c r="C669" s="19">
        <v>105</v>
      </c>
      <c r="D669" s="19">
        <v>55</v>
      </c>
      <c r="E669" s="19">
        <v>1000</v>
      </c>
      <c r="F669" s="24">
        <f t="shared" si="54"/>
        <v>150</v>
      </c>
      <c r="G669" s="19">
        <v>71</v>
      </c>
      <c r="H669" s="24">
        <f t="shared" si="56"/>
        <v>15</v>
      </c>
      <c r="I669" s="24">
        <f t="shared" si="57"/>
        <v>6</v>
      </c>
      <c r="J669" s="24">
        <f t="shared" si="58"/>
        <v>80</v>
      </c>
      <c r="K669" s="47" t="str">
        <f t="shared" si="55"/>
        <v>03</v>
      </c>
      <c r="L669" s="19">
        <v>42</v>
      </c>
      <c r="M669" s="19">
        <v>0</v>
      </c>
      <c r="N669" s="19">
        <v>141</v>
      </c>
      <c r="O669" s="19">
        <v>0</v>
      </c>
      <c r="P669" s="19">
        <v>0</v>
      </c>
      <c r="Q669" s="20" t="s">
        <v>170</v>
      </c>
      <c r="R669" s="19">
        <v>22</v>
      </c>
      <c r="S669" s="19">
        <v>15</v>
      </c>
      <c r="T669" s="19">
        <v>2</v>
      </c>
      <c r="U669" s="19">
        <v>0</v>
      </c>
      <c r="V669" s="19">
        <v>0.25900000000000001</v>
      </c>
      <c r="W669" s="19">
        <v>0.5</v>
      </c>
      <c r="X669" s="19">
        <v>24</v>
      </c>
      <c r="Y669" s="19">
        <v>0</v>
      </c>
      <c r="Z669" s="20" t="s">
        <v>176</v>
      </c>
      <c r="AA669" s="19"/>
      <c r="AB669" s="19">
        <v>0</v>
      </c>
      <c r="AC669" s="19">
        <v>2</v>
      </c>
      <c r="AD669" s="19">
        <v>6</v>
      </c>
      <c r="AE669" s="19">
        <v>4</v>
      </c>
      <c r="AF669" s="19">
        <v>1</v>
      </c>
      <c r="AG669" s="19">
        <v>4.5</v>
      </c>
      <c r="AH669" s="19">
        <v>0</v>
      </c>
      <c r="BA669" s="19">
        <v>1</v>
      </c>
      <c r="BB669" s="19">
        <v>4</v>
      </c>
      <c r="BC669" s="19">
        <v>105</v>
      </c>
      <c r="BD669" s="19">
        <v>55</v>
      </c>
      <c r="BE669" s="19">
        <v>1000</v>
      </c>
      <c r="BF669" s="19">
        <v>15</v>
      </c>
      <c r="BG669" s="19">
        <v>71</v>
      </c>
      <c r="BH669" s="19">
        <v>11</v>
      </c>
      <c r="BI669" s="19">
        <v>45</v>
      </c>
      <c r="BJ669" s="19">
        <v>5</v>
      </c>
      <c r="BK669" s="19">
        <v>2</v>
      </c>
      <c r="BL669" s="19">
        <v>42</v>
      </c>
      <c r="BM669" s="19">
        <v>0</v>
      </c>
      <c r="BN669" s="19">
        <v>141</v>
      </c>
      <c r="BO669" s="19">
        <v>0</v>
      </c>
      <c r="BP669" s="19">
        <v>0</v>
      </c>
      <c r="BQ669" s="20" t="s">
        <v>170</v>
      </c>
      <c r="BR669" s="19">
        <v>22</v>
      </c>
      <c r="BS669" s="19">
        <v>15</v>
      </c>
      <c r="BT669" s="19">
        <v>2</v>
      </c>
      <c r="BU669" s="19">
        <v>0</v>
      </c>
      <c r="BV669" s="19">
        <v>0.25900000000000001</v>
      </c>
      <c r="BW669" s="19">
        <v>0.5</v>
      </c>
      <c r="BX669" s="19">
        <v>24</v>
      </c>
      <c r="BY669" s="19">
        <v>0</v>
      </c>
      <c r="BZ669" s="20" t="s">
        <v>176</v>
      </c>
      <c r="CA669" s="19"/>
      <c r="CB669" s="19">
        <v>0</v>
      </c>
      <c r="CC669" s="19">
        <v>2</v>
      </c>
      <c r="CD669" s="19">
        <v>6</v>
      </c>
      <c r="CE669" s="19">
        <v>4</v>
      </c>
      <c r="CF669" s="19">
        <v>1</v>
      </c>
      <c r="CG669" s="19">
        <v>4.5</v>
      </c>
    </row>
    <row r="670" spans="1:85">
      <c r="A670" s="19">
        <v>2</v>
      </c>
      <c r="B670" s="19">
        <v>3</v>
      </c>
      <c r="C670" s="19">
        <v>60</v>
      </c>
      <c r="D670" s="19">
        <v>15</v>
      </c>
      <c r="E670" s="19">
        <v>0</v>
      </c>
      <c r="F670" s="24">
        <f t="shared" si="54"/>
        <v>90</v>
      </c>
      <c r="G670" s="19">
        <v>60</v>
      </c>
      <c r="H670" s="24">
        <f t="shared" si="56"/>
        <v>15</v>
      </c>
      <c r="I670" s="24">
        <f t="shared" si="57"/>
        <v>6</v>
      </c>
      <c r="J670" s="24">
        <f t="shared" si="58"/>
        <v>80</v>
      </c>
      <c r="K670" s="47" t="str">
        <f t="shared" si="55"/>
        <v>03</v>
      </c>
      <c r="L670" s="19">
        <v>42</v>
      </c>
      <c r="M670" s="19">
        <v>0</v>
      </c>
      <c r="N670" s="19">
        <v>0</v>
      </c>
      <c r="O670" s="19">
        <v>0</v>
      </c>
      <c r="P670" s="19">
        <v>0</v>
      </c>
      <c r="Q670" s="20" t="s">
        <v>170</v>
      </c>
      <c r="R670" s="19">
        <v>22</v>
      </c>
      <c r="S670" s="19">
        <v>12</v>
      </c>
      <c r="T670" s="19">
        <v>2</v>
      </c>
      <c r="U670" s="19">
        <v>0</v>
      </c>
      <c r="V670" s="19">
        <v>0.18099999999999999</v>
      </c>
      <c r="W670" s="19">
        <v>0.1249</v>
      </c>
      <c r="X670" s="19">
        <v>24</v>
      </c>
      <c r="Y670" s="19">
        <v>0</v>
      </c>
      <c r="Z670" s="20" t="s">
        <v>176</v>
      </c>
      <c r="AA670" s="19"/>
      <c r="AB670" s="19">
        <v>0</v>
      </c>
      <c r="AC670" s="19">
        <v>2</v>
      </c>
      <c r="AD670" s="19">
        <v>6</v>
      </c>
      <c r="AE670" s="19">
        <v>4</v>
      </c>
      <c r="AF670" s="19">
        <v>1</v>
      </c>
      <c r="AG670" s="19">
        <v>4.5</v>
      </c>
      <c r="AH670" s="19">
        <v>0</v>
      </c>
      <c r="BA670" s="19">
        <v>2</v>
      </c>
      <c r="BB670" s="19">
        <v>3</v>
      </c>
      <c r="BC670" s="19">
        <v>60</v>
      </c>
      <c r="BD670" s="19">
        <v>15</v>
      </c>
      <c r="BE670" s="19">
        <v>0</v>
      </c>
      <c r="BF670" s="19">
        <v>9</v>
      </c>
      <c r="BG670" s="19">
        <v>60</v>
      </c>
      <c r="BH670" s="19">
        <v>12</v>
      </c>
      <c r="BI670" s="19">
        <v>45</v>
      </c>
      <c r="BJ670" s="19">
        <v>4</v>
      </c>
      <c r="BK670" s="19">
        <v>2</v>
      </c>
      <c r="BL670" s="19">
        <v>42</v>
      </c>
      <c r="BM670" s="19">
        <v>0</v>
      </c>
      <c r="BN670" s="19">
        <v>0</v>
      </c>
      <c r="BO670" s="19">
        <v>0</v>
      </c>
      <c r="BP670" s="19">
        <v>0</v>
      </c>
      <c r="BQ670" s="20" t="s">
        <v>170</v>
      </c>
      <c r="BR670" s="19">
        <v>22</v>
      </c>
      <c r="BS670" s="19">
        <v>12</v>
      </c>
      <c r="BT670" s="19">
        <v>2</v>
      </c>
      <c r="BU670" s="19">
        <v>0</v>
      </c>
      <c r="BV670" s="19">
        <v>0.18099999999999999</v>
      </c>
      <c r="BW670" s="19">
        <v>0.1249</v>
      </c>
      <c r="BX670" s="19">
        <v>24</v>
      </c>
      <c r="BY670" s="19">
        <v>0</v>
      </c>
      <c r="BZ670" s="20" t="s">
        <v>176</v>
      </c>
      <c r="CA670" s="19"/>
      <c r="CB670" s="19">
        <v>0</v>
      </c>
      <c r="CC670" s="19">
        <v>2</v>
      </c>
      <c r="CD670" s="19">
        <v>6</v>
      </c>
      <c r="CE670" s="19">
        <v>4</v>
      </c>
      <c r="CF670" s="19">
        <v>1</v>
      </c>
      <c r="CG670" s="19">
        <v>4.5</v>
      </c>
    </row>
    <row r="671" spans="1:85">
      <c r="A671" s="19">
        <v>3</v>
      </c>
      <c r="B671" s="19">
        <v>2</v>
      </c>
      <c r="C671" s="19">
        <v>40</v>
      </c>
      <c r="D671" s="19">
        <v>10</v>
      </c>
      <c r="E671" s="19">
        <v>0</v>
      </c>
      <c r="F671" s="24">
        <f t="shared" si="54"/>
        <v>60</v>
      </c>
      <c r="G671" s="19">
        <v>55</v>
      </c>
      <c r="H671" s="24">
        <f t="shared" si="56"/>
        <v>15</v>
      </c>
      <c r="I671" s="24">
        <f t="shared" si="57"/>
        <v>6</v>
      </c>
      <c r="J671" s="24">
        <f t="shared" si="58"/>
        <v>80</v>
      </c>
      <c r="K671" s="47" t="str">
        <f t="shared" si="55"/>
        <v>03</v>
      </c>
      <c r="L671" s="19">
        <v>42</v>
      </c>
      <c r="M671" s="19">
        <v>0</v>
      </c>
      <c r="N671" s="19">
        <v>0</v>
      </c>
      <c r="O671" s="19">
        <v>0</v>
      </c>
      <c r="P671" s="19">
        <v>0</v>
      </c>
      <c r="Q671" s="20" t="s">
        <v>170</v>
      </c>
      <c r="R671" s="19">
        <v>22</v>
      </c>
      <c r="S671" s="19">
        <v>12</v>
      </c>
      <c r="T671" s="19">
        <v>2</v>
      </c>
      <c r="U671" s="19">
        <v>0</v>
      </c>
      <c r="V671" s="19">
        <v>0.125</v>
      </c>
      <c r="W671" s="19">
        <v>8.6199999999999999E-2</v>
      </c>
      <c r="X671" s="19">
        <v>24</v>
      </c>
      <c r="Y671" s="19">
        <v>0</v>
      </c>
      <c r="Z671" s="20" t="s">
        <v>176</v>
      </c>
      <c r="AA671" s="19"/>
      <c r="AB671" s="19">
        <v>0</v>
      </c>
      <c r="AC671" s="19">
        <v>2</v>
      </c>
      <c r="AD671" s="19">
        <v>6</v>
      </c>
      <c r="AE671" s="19">
        <v>4</v>
      </c>
      <c r="AF671" s="19">
        <v>1</v>
      </c>
      <c r="AG671" s="19">
        <v>4.5</v>
      </c>
      <c r="AH671" s="19">
        <v>0</v>
      </c>
      <c r="BA671" s="19">
        <v>3</v>
      </c>
      <c r="BB671" s="19">
        <v>2</v>
      </c>
      <c r="BC671" s="19">
        <v>40</v>
      </c>
      <c r="BD671" s="19">
        <v>10</v>
      </c>
      <c r="BE671" s="19">
        <v>0</v>
      </c>
      <c r="BF671" s="19">
        <v>6</v>
      </c>
      <c r="BG671" s="19">
        <v>55</v>
      </c>
      <c r="BH671" s="19">
        <v>12</v>
      </c>
      <c r="BI671" s="19">
        <v>45</v>
      </c>
      <c r="BJ671" s="19">
        <v>4</v>
      </c>
      <c r="BK671" s="19">
        <v>2</v>
      </c>
      <c r="BL671" s="19">
        <v>42</v>
      </c>
      <c r="BM671" s="19">
        <v>0</v>
      </c>
      <c r="BN671" s="19">
        <v>0</v>
      </c>
      <c r="BO671" s="19">
        <v>0</v>
      </c>
      <c r="BP671" s="19">
        <v>0</v>
      </c>
      <c r="BQ671" s="20" t="s">
        <v>170</v>
      </c>
      <c r="BR671" s="19">
        <v>22</v>
      </c>
      <c r="BS671" s="19">
        <v>12</v>
      </c>
      <c r="BT671" s="19">
        <v>2</v>
      </c>
      <c r="BU671" s="19">
        <v>0</v>
      </c>
      <c r="BV671" s="19">
        <v>0.125</v>
      </c>
      <c r="BW671" s="19">
        <v>8.6199999999999999E-2</v>
      </c>
      <c r="BX671" s="19">
        <v>24</v>
      </c>
      <c r="BY671" s="19">
        <v>0</v>
      </c>
      <c r="BZ671" s="20" t="s">
        <v>176</v>
      </c>
      <c r="CA671" s="19"/>
      <c r="CB671" s="19">
        <v>0</v>
      </c>
      <c r="CC671" s="19">
        <v>2</v>
      </c>
      <c r="CD671" s="19">
        <v>6</v>
      </c>
      <c r="CE671" s="19">
        <v>4</v>
      </c>
      <c r="CF671" s="19">
        <v>1</v>
      </c>
      <c r="CG671" s="19">
        <v>4.5</v>
      </c>
    </row>
    <row r="672" spans="1:85">
      <c r="A672" s="19">
        <v>4</v>
      </c>
      <c r="B672" s="19">
        <v>1</v>
      </c>
      <c r="C672" s="19">
        <v>30</v>
      </c>
      <c r="D672" s="19">
        <v>30</v>
      </c>
      <c r="E672" s="19">
        <v>0</v>
      </c>
      <c r="F672" s="24">
        <f t="shared" si="54"/>
        <v>50</v>
      </c>
      <c r="G672" s="19">
        <v>60</v>
      </c>
      <c r="H672" s="24">
        <f t="shared" si="56"/>
        <v>15</v>
      </c>
      <c r="I672" s="24">
        <f t="shared" si="57"/>
        <v>6</v>
      </c>
      <c r="J672" s="24">
        <f t="shared" si="58"/>
        <v>75</v>
      </c>
      <c r="K672" s="47" t="str">
        <f t="shared" si="55"/>
        <v>03</v>
      </c>
      <c r="L672" s="19">
        <v>42</v>
      </c>
      <c r="M672" s="19">
        <v>0</v>
      </c>
      <c r="N672" s="19">
        <v>0</v>
      </c>
      <c r="O672" s="19">
        <v>10</v>
      </c>
      <c r="P672" s="19">
        <v>0</v>
      </c>
      <c r="Q672" s="20" t="s">
        <v>170</v>
      </c>
      <c r="R672" s="19">
        <v>22</v>
      </c>
      <c r="S672" s="19">
        <v>18</v>
      </c>
      <c r="T672" s="19">
        <v>2</v>
      </c>
      <c r="U672" s="19">
        <v>0</v>
      </c>
      <c r="V672" s="19">
        <v>0.10199999999999999</v>
      </c>
      <c r="W672" s="19">
        <v>6.8000000000000005E-2</v>
      </c>
      <c r="X672" s="19">
        <v>24</v>
      </c>
      <c r="Y672" s="19">
        <v>0</v>
      </c>
      <c r="Z672" s="20" t="s">
        <v>176</v>
      </c>
      <c r="AA672" s="19"/>
      <c r="AB672" s="19">
        <v>4.5</v>
      </c>
      <c r="AC672" s="19">
        <v>2</v>
      </c>
      <c r="AD672" s="19">
        <v>6</v>
      </c>
      <c r="AE672" s="19">
        <v>4</v>
      </c>
      <c r="AF672" s="19">
        <v>1</v>
      </c>
      <c r="AG672" s="19">
        <v>4.5</v>
      </c>
      <c r="AH672" s="19">
        <v>0</v>
      </c>
      <c r="BA672" s="19">
        <v>4</v>
      </c>
      <c r="BB672" s="19">
        <v>1</v>
      </c>
      <c r="BC672" s="19">
        <v>30</v>
      </c>
      <c r="BD672" s="19">
        <v>30</v>
      </c>
      <c r="BE672" s="19">
        <v>0</v>
      </c>
      <c r="BF672" s="19">
        <v>5</v>
      </c>
      <c r="BG672" s="19">
        <v>60</v>
      </c>
      <c r="BH672" s="19">
        <v>15</v>
      </c>
      <c r="BI672" s="19">
        <v>45</v>
      </c>
      <c r="BJ672" s="19">
        <v>3</v>
      </c>
      <c r="BK672" s="19">
        <v>2</v>
      </c>
      <c r="BL672" s="19">
        <v>42</v>
      </c>
      <c r="BM672" s="19">
        <v>0</v>
      </c>
      <c r="BN672" s="19">
        <v>0</v>
      </c>
      <c r="BO672" s="19">
        <v>10</v>
      </c>
      <c r="BP672" s="19">
        <v>0</v>
      </c>
      <c r="BQ672" s="20" t="s">
        <v>170</v>
      </c>
      <c r="BR672" s="19">
        <v>22</v>
      </c>
      <c r="BS672" s="19">
        <v>18</v>
      </c>
      <c r="BT672" s="19">
        <v>2</v>
      </c>
      <c r="BU672" s="19">
        <v>0</v>
      </c>
      <c r="BV672" s="19">
        <v>0.10199999999999999</v>
      </c>
      <c r="BW672" s="19">
        <v>6.8000000000000005E-2</v>
      </c>
      <c r="BX672" s="19">
        <v>24</v>
      </c>
      <c r="BY672" s="19">
        <v>0</v>
      </c>
      <c r="BZ672" s="20" t="s">
        <v>176</v>
      </c>
      <c r="CA672" s="19"/>
      <c r="CB672" s="19">
        <v>4.5</v>
      </c>
      <c r="CC672" s="19">
        <v>2</v>
      </c>
      <c r="CD672" s="19">
        <v>6</v>
      </c>
      <c r="CE672" s="19">
        <v>4</v>
      </c>
      <c r="CF672" s="19">
        <v>1</v>
      </c>
      <c r="CG672" s="19">
        <v>4.5</v>
      </c>
    </row>
    <row r="673" spans="1:85">
      <c r="A673" s="19"/>
      <c r="B673" s="19"/>
      <c r="C673" s="19"/>
      <c r="D673" s="19"/>
      <c r="E673" s="19"/>
      <c r="F673" s="24" t="str">
        <f t="shared" si="54"/>
        <v/>
      </c>
      <c r="G673" s="19"/>
      <c r="H673" s="24" t="str">
        <f t="shared" si="56"/>
        <v/>
      </c>
      <c r="I673" s="24" t="str">
        <f t="shared" si="57"/>
        <v/>
      </c>
      <c r="J673" s="24" t="str">
        <f t="shared" si="58"/>
        <v/>
      </c>
      <c r="K673" s="47" t="str">
        <f t="shared" si="55"/>
        <v/>
      </c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>
        <v>0</v>
      </c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9"/>
      <c r="BX673" s="19"/>
      <c r="BY673" s="19"/>
      <c r="BZ673" s="19"/>
      <c r="CA673" s="19"/>
      <c r="CB673" s="19"/>
      <c r="CC673" s="19"/>
      <c r="CD673" s="19"/>
      <c r="CE673" s="19"/>
      <c r="CF673" s="19"/>
      <c r="CG673" s="19"/>
    </row>
    <row r="674" spans="1:85">
      <c r="A674" s="19">
        <v>1</v>
      </c>
      <c r="B674" s="19">
        <v>10</v>
      </c>
      <c r="C674" s="19">
        <v>110</v>
      </c>
      <c r="D674" s="19">
        <v>55</v>
      </c>
      <c r="E674" s="19">
        <v>1000</v>
      </c>
      <c r="F674" s="24">
        <f t="shared" si="54"/>
        <v>190</v>
      </c>
      <c r="G674" s="19">
        <v>71</v>
      </c>
      <c r="H674" s="24">
        <f t="shared" si="56"/>
        <v>15</v>
      </c>
      <c r="I674" s="24">
        <f t="shared" si="57"/>
        <v>6</v>
      </c>
      <c r="J674" s="24">
        <f t="shared" si="58"/>
        <v>80</v>
      </c>
      <c r="K674" s="47" t="str">
        <f t="shared" si="55"/>
        <v>03</v>
      </c>
      <c r="L674" s="19">
        <v>42</v>
      </c>
      <c r="M674" s="19">
        <v>0</v>
      </c>
      <c r="N674" s="19">
        <v>141</v>
      </c>
      <c r="O674" s="19">
        <v>0</v>
      </c>
      <c r="P674" s="19">
        <v>0</v>
      </c>
      <c r="Q674" s="20" t="s">
        <v>170</v>
      </c>
      <c r="R674" s="19">
        <v>22</v>
      </c>
      <c r="S674" s="19">
        <v>15</v>
      </c>
      <c r="T674" s="19">
        <v>2</v>
      </c>
      <c r="U674" s="19">
        <v>0</v>
      </c>
      <c r="V674" s="19">
        <v>0.32500000000000001</v>
      </c>
      <c r="W674" s="19">
        <v>0.5</v>
      </c>
      <c r="X674" s="19">
        <v>24</v>
      </c>
      <c r="Y674" s="19">
        <v>0</v>
      </c>
      <c r="Z674" s="20" t="s">
        <v>176</v>
      </c>
      <c r="AA674" s="19"/>
      <c r="AB674" s="19">
        <v>0</v>
      </c>
      <c r="AC674" s="19">
        <v>2</v>
      </c>
      <c r="AD674" s="19">
        <v>8</v>
      </c>
      <c r="AE674" s="19">
        <v>4</v>
      </c>
      <c r="AF674" s="19">
        <v>1</v>
      </c>
      <c r="AG674" s="19">
        <v>0.5</v>
      </c>
      <c r="AH674" s="19">
        <v>0</v>
      </c>
      <c r="BA674" s="19">
        <v>1</v>
      </c>
      <c r="BB674" s="19">
        <v>10</v>
      </c>
      <c r="BC674" s="19">
        <v>110</v>
      </c>
      <c r="BD674" s="19">
        <v>55</v>
      </c>
      <c r="BE674" s="19">
        <v>1000</v>
      </c>
      <c r="BF674" s="19">
        <v>19</v>
      </c>
      <c r="BG674" s="19">
        <v>71</v>
      </c>
      <c r="BH674" s="19">
        <v>11</v>
      </c>
      <c r="BI674" s="19">
        <v>50</v>
      </c>
      <c r="BJ674" s="19">
        <v>5</v>
      </c>
      <c r="BK674" s="19">
        <v>2</v>
      </c>
      <c r="BL674" s="19">
        <v>42</v>
      </c>
      <c r="BM674" s="19">
        <v>0</v>
      </c>
      <c r="BN674" s="19">
        <v>141</v>
      </c>
      <c r="BO674" s="19">
        <v>0</v>
      </c>
      <c r="BP674" s="19">
        <v>0</v>
      </c>
      <c r="BQ674" s="20" t="s">
        <v>170</v>
      </c>
      <c r="BR674" s="19">
        <v>22</v>
      </c>
      <c r="BS674" s="19">
        <v>15</v>
      </c>
      <c r="BT674" s="19">
        <v>2</v>
      </c>
      <c r="BU674" s="19">
        <v>0</v>
      </c>
      <c r="BV674" s="19">
        <v>0.32500000000000001</v>
      </c>
      <c r="BW674" s="19">
        <v>0.5</v>
      </c>
      <c r="BX674" s="19">
        <v>24</v>
      </c>
      <c r="BY674" s="19">
        <v>0</v>
      </c>
      <c r="BZ674" s="20" t="s">
        <v>176</v>
      </c>
      <c r="CA674" s="19"/>
      <c r="CB674" s="19">
        <v>0</v>
      </c>
      <c r="CC674" s="19">
        <v>2</v>
      </c>
      <c r="CD674" s="19">
        <v>8</v>
      </c>
      <c r="CE674" s="19">
        <v>4</v>
      </c>
      <c r="CF674" s="19">
        <v>1</v>
      </c>
      <c r="CG674" s="19">
        <v>0.5</v>
      </c>
    </row>
    <row r="675" spans="1:85">
      <c r="A675" s="19">
        <v>2</v>
      </c>
      <c r="B675" s="19">
        <v>9</v>
      </c>
      <c r="C675" s="19">
        <v>80</v>
      </c>
      <c r="D675" s="19">
        <v>20</v>
      </c>
      <c r="E675" s="19">
        <v>0</v>
      </c>
      <c r="F675" s="24">
        <f t="shared" si="54"/>
        <v>160</v>
      </c>
      <c r="G675" s="19">
        <v>60</v>
      </c>
      <c r="H675" s="24">
        <f t="shared" si="56"/>
        <v>15</v>
      </c>
      <c r="I675" s="24">
        <f t="shared" si="57"/>
        <v>6</v>
      </c>
      <c r="J675" s="24">
        <f t="shared" si="58"/>
        <v>80</v>
      </c>
      <c r="K675" s="47" t="str">
        <f t="shared" si="55"/>
        <v>03</v>
      </c>
      <c r="L675" s="19">
        <v>42</v>
      </c>
      <c r="M675" s="19">
        <v>0</v>
      </c>
      <c r="N675" s="19">
        <v>0</v>
      </c>
      <c r="O675" s="19">
        <v>0</v>
      </c>
      <c r="P675" s="19">
        <v>0</v>
      </c>
      <c r="Q675" s="20" t="s">
        <v>170</v>
      </c>
      <c r="R675" s="19">
        <v>22</v>
      </c>
      <c r="S675" s="19">
        <v>12</v>
      </c>
      <c r="T675" s="19">
        <v>2</v>
      </c>
      <c r="U675" s="19">
        <v>0</v>
      </c>
      <c r="V675" s="19">
        <v>0.27900000000000003</v>
      </c>
      <c r="W675" s="19">
        <v>0.18690000000000001</v>
      </c>
      <c r="X675" s="19">
        <v>24</v>
      </c>
      <c r="Y675" s="19">
        <v>0</v>
      </c>
      <c r="Z675" s="20" t="s">
        <v>176</v>
      </c>
      <c r="AA675" s="19"/>
      <c r="AB675" s="19">
        <v>0</v>
      </c>
      <c r="AC675" s="19">
        <v>2</v>
      </c>
      <c r="AD675" s="19">
        <v>8</v>
      </c>
      <c r="AE675" s="19">
        <v>4</v>
      </c>
      <c r="AF675" s="19">
        <v>1</v>
      </c>
      <c r="AG675" s="19">
        <v>0.5</v>
      </c>
      <c r="AH675" s="19">
        <v>0</v>
      </c>
      <c r="BA675" s="19">
        <v>2</v>
      </c>
      <c r="BB675" s="19">
        <v>9</v>
      </c>
      <c r="BC675" s="19">
        <v>80</v>
      </c>
      <c r="BD675" s="19">
        <v>20</v>
      </c>
      <c r="BE675" s="19">
        <v>0</v>
      </c>
      <c r="BF675" s="19">
        <v>16</v>
      </c>
      <c r="BG675" s="19">
        <v>60</v>
      </c>
      <c r="BH675" s="19">
        <v>12</v>
      </c>
      <c r="BI675" s="19">
        <v>50</v>
      </c>
      <c r="BJ675" s="19">
        <v>4</v>
      </c>
      <c r="BK675" s="19">
        <v>2</v>
      </c>
      <c r="BL675" s="19">
        <v>42</v>
      </c>
      <c r="BM675" s="19">
        <v>0</v>
      </c>
      <c r="BN675" s="19">
        <v>0</v>
      </c>
      <c r="BO675" s="19">
        <v>0</v>
      </c>
      <c r="BP675" s="19">
        <v>0</v>
      </c>
      <c r="BQ675" s="20" t="s">
        <v>170</v>
      </c>
      <c r="BR675" s="19">
        <v>22</v>
      </c>
      <c r="BS675" s="19">
        <v>12</v>
      </c>
      <c r="BT675" s="19">
        <v>2</v>
      </c>
      <c r="BU675" s="19">
        <v>0</v>
      </c>
      <c r="BV675" s="19">
        <v>0.27900000000000003</v>
      </c>
      <c r="BW675" s="19">
        <v>0.18690000000000001</v>
      </c>
      <c r="BX675" s="19">
        <v>24</v>
      </c>
      <c r="BY675" s="19">
        <v>0</v>
      </c>
      <c r="BZ675" s="20" t="s">
        <v>176</v>
      </c>
      <c r="CA675" s="19"/>
      <c r="CB675" s="19">
        <v>0</v>
      </c>
      <c r="CC675" s="19">
        <v>2</v>
      </c>
      <c r="CD675" s="19">
        <v>8</v>
      </c>
      <c r="CE675" s="19">
        <v>4</v>
      </c>
      <c r="CF675" s="19">
        <v>1</v>
      </c>
      <c r="CG675" s="19">
        <v>0.5</v>
      </c>
    </row>
    <row r="676" spans="1:85">
      <c r="A676" s="19">
        <v>3</v>
      </c>
      <c r="B676" s="19">
        <v>8</v>
      </c>
      <c r="C676" s="19">
        <v>60</v>
      </c>
      <c r="D676" s="19">
        <v>15</v>
      </c>
      <c r="E676" s="19">
        <v>0</v>
      </c>
      <c r="F676" s="24">
        <f t="shared" si="54"/>
        <v>90</v>
      </c>
      <c r="G676" s="19">
        <v>60</v>
      </c>
      <c r="H676" s="24">
        <f t="shared" si="56"/>
        <v>15</v>
      </c>
      <c r="I676" s="24">
        <f t="shared" si="57"/>
        <v>6</v>
      </c>
      <c r="J676" s="24">
        <f t="shared" si="58"/>
        <v>80</v>
      </c>
      <c r="K676" s="47" t="str">
        <f t="shared" si="55"/>
        <v>03</v>
      </c>
      <c r="L676" s="19">
        <v>42</v>
      </c>
      <c r="M676" s="19">
        <v>0</v>
      </c>
      <c r="N676" s="19">
        <v>0</v>
      </c>
      <c r="O676" s="19">
        <v>0</v>
      </c>
      <c r="P676" s="19">
        <v>0</v>
      </c>
      <c r="Q676" s="20" t="s">
        <v>170</v>
      </c>
      <c r="R676" s="19">
        <v>22</v>
      </c>
      <c r="S676" s="19">
        <v>12</v>
      </c>
      <c r="T676" s="19">
        <v>2</v>
      </c>
      <c r="U676" s="19">
        <v>0</v>
      </c>
      <c r="V676" s="19">
        <v>0.20200000000000001</v>
      </c>
      <c r="W676" s="19">
        <v>0.1394</v>
      </c>
      <c r="X676" s="19">
        <v>24</v>
      </c>
      <c r="Y676" s="19">
        <v>0</v>
      </c>
      <c r="Z676" s="20" t="s">
        <v>176</v>
      </c>
      <c r="AA676" s="19"/>
      <c r="AB676" s="19">
        <v>0</v>
      </c>
      <c r="AC676" s="19">
        <v>2</v>
      </c>
      <c r="AD676" s="19">
        <v>8</v>
      </c>
      <c r="AE676" s="19">
        <v>4</v>
      </c>
      <c r="AF676" s="19">
        <v>1</v>
      </c>
      <c r="AG676" s="19">
        <v>0.5</v>
      </c>
      <c r="AH676" s="19">
        <v>0</v>
      </c>
      <c r="BA676" s="19">
        <v>3</v>
      </c>
      <c r="BB676" s="19">
        <v>8</v>
      </c>
      <c r="BC676" s="19">
        <v>60</v>
      </c>
      <c r="BD676" s="19">
        <v>15</v>
      </c>
      <c r="BE676" s="19">
        <v>0</v>
      </c>
      <c r="BF676" s="19">
        <v>9</v>
      </c>
      <c r="BG676" s="19">
        <v>60</v>
      </c>
      <c r="BH676" s="19">
        <v>12</v>
      </c>
      <c r="BI676" s="19">
        <v>50</v>
      </c>
      <c r="BJ676" s="19">
        <v>4</v>
      </c>
      <c r="BK676" s="19">
        <v>2</v>
      </c>
      <c r="BL676" s="19">
        <v>42</v>
      </c>
      <c r="BM676" s="19">
        <v>0</v>
      </c>
      <c r="BN676" s="19">
        <v>0</v>
      </c>
      <c r="BO676" s="19">
        <v>0</v>
      </c>
      <c r="BP676" s="19">
        <v>0</v>
      </c>
      <c r="BQ676" s="20" t="s">
        <v>170</v>
      </c>
      <c r="BR676" s="19">
        <v>22</v>
      </c>
      <c r="BS676" s="19">
        <v>12</v>
      </c>
      <c r="BT676" s="19">
        <v>2</v>
      </c>
      <c r="BU676" s="19">
        <v>0</v>
      </c>
      <c r="BV676" s="19">
        <v>0.20200000000000001</v>
      </c>
      <c r="BW676" s="19">
        <v>0.1394</v>
      </c>
      <c r="BX676" s="19">
        <v>24</v>
      </c>
      <c r="BY676" s="19">
        <v>0</v>
      </c>
      <c r="BZ676" s="20" t="s">
        <v>176</v>
      </c>
      <c r="CA676" s="19"/>
      <c r="CB676" s="19">
        <v>0</v>
      </c>
      <c r="CC676" s="19">
        <v>2</v>
      </c>
      <c r="CD676" s="19">
        <v>8</v>
      </c>
      <c r="CE676" s="19">
        <v>4</v>
      </c>
      <c r="CF676" s="19">
        <v>1</v>
      </c>
      <c r="CG676" s="19">
        <v>0.5</v>
      </c>
    </row>
    <row r="677" spans="1:85">
      <c r="A677" s="19">
        <v>4</v>
      </c>
      <c r="B677" s="19">
        <v>7</v>
      </c>
      <c r="C677" s="19">
        <v>40</v>
      </c>
      <c r="D677" s="19">
        <v>10</v>
      </c>
      <c r="E677" s="19">
        <v>0</v>
      </c>
      <c r="F677" s="24">
        <f t="shared" si="54"/>
        <v>60</v>
      </c>
      <c r="G677" s="19">
        <v>55</v>
      </c>
      <c r="H677" s="24">
        <f t="shared" si="56"/>
        <v>15</v>
      </c>
      <c r="I677" s="24">
        <f t="shared" si="57"/>
        <v>6</v>
      </c>
      <c r="J677" s="24">
        <f t="shared" si="58"/>
        <v>80</v>
      </c>
      <c r="K677" s="47" t="str">
        <f t="shared" si="55"/>
        <v>03</v>
      </c>
      <c r="L677" s="19">
        <v>42</v>
      </c>
      <c r="M677" s="19">
        <v>0</v>
      </c>
      <c r="N677" s="19">
        <v>0</v>
      </c>
      <c r="O677" s="19">
        <v>0</v>
      </c>
      <c r="P677" s="19">
        <v>0</v>
      </c>
      <c r="Q677" s="20" t="s">
        <v>170</v>
      </c>
      <c r="R677" s="19">
        <v>22</v>
      </c>
      <c r="S677" s="19">
        <v>12</v>
      </c>
      <c r="T677" s="19">
        <v>2</v>
      </c>
      <c r="U677" s="19">
        <v>0</v>
      </c>
      <c r="V677" s="19">
        <v>0.14599999999999999</v>
      </c>
      <c r="W677" s="19">
        <v>0.1007</v>
      </c>
      <c r="X677" s="19">
        <v>24</v>
      </c>
      <c r="Y677" s="19">
        <v>0</v>
      </c>
      <c r="Z677" s="20" t="s">
        <v>176</v>
      </c>
      <c r="AA677" s="19"/>
      <c r="AB677" s="19">
        <v>0</v>
      </c>
      <c r="AC677" s="19">
        <v>2</v>
      </c>
      <c r="AD677" s="19">
        <v>8</v>
      </c>
      <c r="AE677" s="19">
        <v>4</v>
      </c>
      <c r="AF677" s="19">
        <v>1</v>
      </c>
      <c r="AG677" s="20">
        <v>0.5</v>
      </c>
      <c r="AH677" s="19">
        <v>0</v>
      </c>
      <c r="BA677" s="19">
        <v>4</v>
      </c>
      <c r="BB677" s="19">
        <v>7</v>
      </c>
      <c r="BC677" s="19">
        <v>40</v>
      </c>
      <c r="BD677" s="19">
        <v>10</v>
      </c>
      <c r="BE677" s="19">
        <v>0</v>
      </c>
      <c r="BF677" s="19">
        <v>6</v>
      </c>
      <c r="BG677" s="19">
        <v>55</v>
      </c>
      <c r="BH677" s="19">
        <v>12</v>
      </c>
      <c r="BI677" s="19">
        <v>50</v>
      </c>
      <c r="BJ677" s="19">
        <v>4</v>
      </c>
      <c r="BK677" s="19">
        <v>2</v>
      </c>
      <c r="BL677" s="19">
        <v>42</v>
      </c>
      <c r="BM677" s="19">
        <v>0</v>
      </c>
      <c r="BN677" s="19">
        <v>0</v>
      </c>
      <c r="BO677" s="19">
        <v>0</v>
      </c>
      <c r="BP677" s="19">
        <v>0</v>
      </c>
      <c r="BQ677" s="20" t="s">
        <v>170</v>
      </c>
      <c r="BR677" s="19">
        <v>22</v>
      </c>
      <c r="BS677" s="19">
        <v>12</v>
      </c>
      <c r="BT677" s="19">
        <v>2</v>
      </c>
      <c r="BU677" s="19">
        <v>0</v>
      </c>
      <c r="BV677" s="19">
        <v>0.14599999999999999</v>
      </c>
      <c r="BW677" s="19">
        <v>0.1007</v>
      </c>
      <c r="BX677" s="19">
        <v>24</v>
      </c>
      <c r="BY677" s="19">
        <v>0</v>
      </c>
      <c r="BZ677" s="20" t="s">
        <v>176</v>
      </c>
      <c r="CA677" s="19"/>
      <c r="CB677" s="19">
        <v>0</v>
      </c>
      <c r="CC677" s="19">
        <v>2</v>
      </c>
      <c r="CD677" s="19">
        <v>8</v>
      </c>
      <c r="CE677" s="19">
        <v>4</v>
      </c>
      <c r="CF677" s="19">
        <v>1</v>
      </c>
      <c r="CG677" s="20">
        <v>0.5</v>
      </c>
    </row>
    <row r="678" spans="1:85">
      <c r="A678" s="19">
        <v>5</v>
      </c>
      <c r="B678" s="19">
        <v>6</v>
      </c>
      <c r="C678" s="19">
        <v>20</v>
      </c>
      <c r="D678" s="19">
        <v>30</v>
      </c>
      <c r="E678" s="19">
        <v>0</v>
      </c>
      <c r="F678" s="24">
        <f t="shared" si="54"/>
        <v>30</v>
      </c>
      <c r="G678" s="19">
        <v>60</v>
      </c>
      <c r="H678" s="24">
        <f t="shared" si="56"/>
        <v>15</v>
      </c>
      <c r="I678" s="24">
        <f t="shared" si="57"/>
        <v>6</v>
      </c>
      <c r="J678" s="24">
        <f t="shared" si="58"/>
        <v>80</v>
      </c>
      <c r="K678" s="47" t="str">
        <f t="shared" si="55"/>
        <v>03</v>
      </c>
      <c r="L678" s="19">
        <v>42</v>
      </c>
      <c r="M678" s="19">
        <v>0</v>
      </c>
      <c r="N678" s="19">
        <v>0</v>
      </c>
      <c r="O678" s="19">
        <v>0</v>
      </c>
      <c r="P678" s="19">
        <v>0</v>
      </c>
      <c r="Q678" s="20" t="s">
        <v>170</v>
      </c>
      <c r="R678" s="19">
        <v>22</v>
      </c>
      <c r="S678" s="19">
        <v>12</v>
      </c>
      <c r="T678" s="19">
        <v>2</v>
      </c>
      <c r="U678" s="19">
        <v>0</v>
      </c>
      <c r="V678" s="19">
        <v>0.09</v>
      </c>
      <c r="W678" s="19">
        <v>6.5699999999999995E-2</v>
      </c>
      <c r="X678" s="19">
        <v>24</v>
      </c>
      <c r="Y678" s="19">
        <v>0</v>
      </c>
      <c r="Z678" s="20" t="s">
        <v>176</v>
      </c>
      <c r="AA678" s="19"/>
      <c r="AB678" s="19">
        <v>4.5</v>
      </c>
      <c r="AC678" s="19">
        <v>2</v>
      </c>
      <c r="AD678" s="19">
        <v>8</v>
      </c>
      <c r="AE678" s="19">
        <v>4</v>
      </c>
      <c r="AF678" s="19">
        <v>1</v>
      </c>
      <c r="AG678" s="19">
        <v>0.5</v>
      </c>
      <c r="AH678" s="19">
        <v>0</v>
      </c>
      <c r="BA678" s="19">
        <v>5</v>
      </c>
      <c r="BB678" s="19">
        <v>6</v>
      </c>
      <c r="BC678" s="19">
        <v>20</v>
      </c>
      <c r="BD678" s="19">
        <v>30</v>
      </c>
      <c r="BE678" s="19">
        <v>0</v>
      </c>
      <c r="BF678" s="19">
        <v>3</v>
      </c>
      <c r="BG678" s="19">
        <v>60</v>
      </c>
      <c r="BH678" s="19">
        <v>12</v>
      </c>
      <c r="BI678" s="19">
        <v>50</v>
      </c>
      <c r="BJ678" s="19">
        <v>4</v>
      </c>
      <c r="BK678" s="19">
        <v>2</v>
      </c>
      <c r="BL678" s="19">
        <v>42</v>
      </c>
      <c r="BM678" s="19">
        <v>0</v>
      </c>
      <c r="BN678" s="19">
        <v>0</v>
      </c>
      <c r="BO678" s="19">
        <v>0</v>
      </c>
      <c r="BP678" s="19">
        <v>0</v>
      </c>
      <c r="BQ678" s="20" t="s">
        <v>170</v>
      </c>
      <c r="BR678" s="19">
        <v>22</v>
      </c>
      <c r="BS678" s="19">
        <v>12</v>
      </c>
      <c r="BT678" s="19">
        <v>2</v>
      </c>
      <c r="BU678" s="19">
        <v>0</v>
      </c>
      <c r="BV678" s="19">
        <v>0.09</v>
      </c>
      <c r="BW678" s="19">
        <v>6.5699999999999995E-2</v>
      </c>
      <c r="BX678" s="19">
        <v>24</v>
      </c>
      <c r="BY678" s="19">
        <v>0</v>
      </c>
      <c r="BZ678" s="20" t="s">
        <v>176</v>
      </c>
      <c r="CA678" s="19"/>
      <c r="CB678" s="19">
        <v>4.5</v>
      </c>
      <c r="CC678" s="19">
        <v>2</v>
      </c>
      <c r="CD678" s="19">
        <v>8</v>
      </c>
      <c r="CE678" s="19">
        <v>4</v>
      </c>
      <c r="CF678" s="19">
        <v>1</v>
      </c>
      <c r="CG678" s="19">
        <v>0.5</v>
      </c>
    </row>
    <row r="679" spans="1:85">
      <c r="A679" s="19">
        <v>6</v>
      </c>
      <c r="B679" s="19">
        <v>5</v>
      </c>
      <c r="C679" s="19">
        <v>14</v>
      </c>
      <c r="D679" s="19">
        <v>30</v>
      </c>
      <c r="E679" s="19">
        <v>0</v>
      </c>
      <c r="F679" s="24">
        <f t="shared" si="54"/>
        <v>20</v>
      </c>
      <c r="G679" s="19">
        <v>60</v>
      </c>
      <c r="H679" s="24">
        <f t="shared" si="56"/>
        <v>15</v>
      </c>
      <c r="I679" s="24">
        <f t="shared" si="57"/>
        <v>6</v>
      </c>
      <c r="J679" s="24">
        <f t="shared" si="58"/>
        <v>75</v>
      </c>
      <c r="K679" s="47" t="str">
        <f t="shared" si="55"/>
        <v>00</v>
      </c>
      <c r="L679" s="19">
        <v>42</v>
      </c>
      <c r="M679" s="19">
        <v>0</v>
      </c>
      <c r="N679" s="19">
        <v>0</v>
      </c>
      <c r="O679" s="19">
        <v>10</v>
      </c>
      <c r="P679" s="19">
        <v>0</v>
      </c>
      <c r="Q679" s="20" t="s">
        <v>170</v>
      </c>
      <c r="R679" s="19">
        <v>22</v>
      </c>
      <c r="S679" s="19">
        <v>12</v>
      </c>
      <c r="T679" s="19">
        <v>2</v>
      </c>
      <c r="U679" s="19">
        <v>0</v>
      </c>
      <c r="V679" s="19">
        <v>4.4999999999999998E-2</v>
      </c>
      <c r="W679" s="19">
        <v>4.1000000000000002E-2</v>
      </c>
      <c r="X679" s="19">
        <v>24</v>
      </c>
      <c r="Y679" s="19">
        <v>0</v>
      </c>
      <c r="Z679" s="20" t="s">
        <v>176</v>
      </c>
      <c r="AA679" s="19"/>
      <c r="AB679" s="19">
        <v>2.8</v>
      </c>
      <c r="AC679" s="19">
        <v>2</v>
      </c>
      <c r="AD679" s="19">
        <v>8</v>
      </c>
      <c r="AE679" s="19">
        <v>4</v>
      </c>
      <c r="AF679" s="19">
        <v>1</v>
      </c>
      <c r="AG679" s="19">
        <v>0.5</v>
      </c>
      <c r="AH679" s="19">
        <v>0</v>
      </c>
      <c r="BA679" s="19">
        <v>6</v>
      </c>
      <c r="BB679" s="19">
        <v>5</v>
      </c>
      <c r="BC679" s="19">
        <v>14</v>
      </c>
      <c r="BD679" s="19">
        <v>30</v>
      </c>
      <c r="BE679" s="19">
        <v>0</v>
      </c>
      <c r="BF679" s="19">
        <v>2</v>
      </c>
      <c r="BG679" s="19">
        <v>60</v>
      </c>
      <c r="BH679" s="19">
        <v>16</v>
      </c>
      <c r="BI679" s="19">
        <v>50</v>
      </c>
      <c r="BJ679" s="19">
        <v>3</v>
      </c>
      <c r="BK679" s="19">
        <v>2</v>
      </c>
      <c r="BL679" s="19">
        <v>42</v>
      </c>
      <c r="BM679" s="19">
        <v>0</v>
      </c>
      <c r="BN679" s="19">
        <v>0</v>
      </c>
      <c r="BO679" s="19">
        <v>10</v>
      </c>
      <c r="BP679" s="19">
        <v>0</v>
      </c>
      <c r="BQ679" s="20" t="s">
        <v>170</v>
      </c>
      <c r="BR679" s="19">
        <v>22</v>
      </c>
      <c r="BS679" s="19">
        <v>12</v>
      </c>
      <c r="BT679" s="19">
        <v>2</v>
      </c>
      <c r="BU679" s="19">
        <v>0</v>
      </c>
      <c r="BV679" s="19">
        <v>4.4999999999999998E-2</v>
      </c>
      <c r="BW679" s="19">
        <v>4.1000000000000002E-2</v>
      </c>
      <c r="BX679" s="19">
        <v>24</v>
      </c>
      <c r="BY679" s="19">
        <v>0</v>
      </c>
      <c r="BZ679" s="20" t="s">
        <v>176</v>
      </c>
      <c r="CA679" s="19"/>
      <c r="CB679" s="19">
        <v>2.8</v>
      </c>
      <c r="CC679" s="19">
        <v>2</v>
      </c>
      <c r="CD679" s="19">
        <v>8</v>
      </c>
      <c r="CE679" s="19">
        <v>4</v>
      </c>
      <c r="CF679" s="19">
        <v>1</v>
      </c>
      <c r="CG679" s="19">
        <v>0.5</v>
      </c>
    </row>
    <row r="680" spans="1:85">
      <c r="A680" s="19">
        <v>7</v>
      </c>
      <c r="B680" s="19">
        <v>4</v>
      </c>
      <c r="C680" s="19">
        <v>8</v>
      </c>
      <c r="D680" s="19">
        <v>20</v>
      </c>
      <c r="E680" s="19">
        <v>0</v>
      </c>
      <c r="F680" s="24">
        <f t="shared" si="54"/>
        <v>10</v>
      </c>
      <c r="G680" s="19">
        <v>75</v>
      </c>
      <c r="H680" s="24">
        <f t="shared" si="56"/>
        <v>12</v>
      </c>
      <c r="I680" s="24">
        <f t="shared" si="57"/>
        <v>6</v>
      </c>
      <c r="J680" s="24">
        <f t="shared" si="58"/>
        <v>50</v>
      </c>
      <c r="K680" s="47" t="str">
        <f t="shared" si="55"/>
        <v>00</v>
      </c>
      <c r="L680" s="19">
        <v>42</v>
      </c>
      <c r="M680" s="19">
        <v>0</v>
      </c>
      <c r="N680" s="19">
        <v>0</v>
      </c>
      <c r="O680" s="19">
        <v>20</v>
      </c>
      <c r="P680" s="19">
        <v>0</v>
      </c>
      <c r="Q680" s="20" t="s">
        <v>170</v>
      </c>
      <c r="R680" s="19">
        <v>22</v>
      </c>
      <c r="S680" s="19">
        <v>0</v>
      </c>
      <c r="T680" s="19">
        <v>2</v>
      </c>
      <c r="U680" s="19">
        <v>0</v>
      </c>
      <c r="V680" s="19">
        <v>3.1E-2</v>
      </c>
      <c r="W680" s="19">
        <v>2.9100000000000001E-2</v>
      </c>
      <c r="X680" s="19">
        <v>24</v>
      </c>
      <c r="Y680" s="19">
        <v>0</v>
      </c>
      <c r="Z680" s="20" t="s">
        <v>176</v>
      </c>
      <c r="AA680" s="19"/>
      <c r="AB680" s="19">
        <v>1.6</v>
      </c>
      <c r="AC680" s="19">
        <v>2</v>
      </c>
      <c r="AD680" s="19">
        <v>8</v>
      </c>
      <c r="AE680" s="19">
        <v>4</v>
      </c>
      <c r="AF680" s="19">
        <v>1</v>
      </c>
      <c r="AG680" s="19">
        <v>0.5</v>
      </c>
      <c r="AH680" s="19">
        <v>0</v>
      </c>
      <c r="BA680" s="19">
        <v>7</v>
      </c>
      <c r="BB680" s="19">
        <v>4</v>
      </c>
      <c r="BC680" s="19">
        <v>8</v>
      </c>
      <c r="BD680" s="19">
        <v>20</v>
      </c>
      <c r="BE680" s="19">
        <v>0</v>
      </c>
      <c r="BF680" s="19">
        <v>1</v>
      </c>
      <c r="BG680" s="19">
        <v>75</v>
      </c>
      <c r="BH680" s="19">
        <v>18</v>
      </c>
      <c r="BI680" s="19">
        <v>50</v>
      </c>
      <c r="BJ680" s="19">
        <v>2</v>
      </c>
      <c r="BK680" s="19">
        <v>2</v>
      </c>
      <c r="BL680" s="19">
        <v>42</v>
      </c>
      <c r="BM680" s="19">
        <v>0</v>
      </c>
      <c r="BN680" s="19">
        <v>0</v>
      </c>
      <c r="BO680" s="19">
        <v>20</v>
      </c>
      <c r="BP680" s="19">
        <v>0</v>
      </c>
      <c r="BQ680" s="20" t="s">
        <v>170</v>
      </c>
      <c r="BR680" s="19">
        <v>22</v>
      </c>
      <c r="BS680" s="19">
        <v>0</v>
      </c>
      <c r="BT680" s="19">
        <v>2</v>
      </c>
      <c r="BU680" s="19">
        <v>0</v>
      </c>
      <c r="BV680" s="19">
        <v>3.1E-2</v>
      </c>
      <c r="BW680" s="19">
        <v>2.9100000000000001E-2</v>
      </c>
      <c r="BX680" s="19">
        <v>24</v>
      </c>
      <c r="BY680" s="19">
        <v>0</v>
      </c>
      <c r="BZ680" s="20" t="s">
        <v>176</v>
      </c>
      <c r="CA680" s="19"/>
      <c r="CB680" s="19">
        <v>1.6</v>
      </c>
      <c r="CC680" s="19">
        <v>2</v>
      </c>
      <c r="CD680" s="19">
        <v>8</v>
      </c>
      <c r="CE680" s="19">
        <v>4</v>
      </c>
      <c r="CF680" s="19">
        <v>1</v>
      </c>
      <c r="CG680" s="19">
        <v>0.5</v>
      </c>
    </row>
    <row r="681" spans="1:85">
      <c r="A681" s="19">
        <v>8</v>
      </c>
      <c r="B681" s="19">
        <v>3</v>
      </c>
      <c r="C681" s="19">
        <v>1</v>
      </c>
      <c r="D681" s="19">
        <v>16</v>
      </c>
      <c r="E681" s="19">
        <v>0</v>
      </c>
      <c r="F681" s="24">
        <f t="shared" si="54"/>
        <v>0</v>
      </c>
      <c r="G681" s="19">
        <v>90</v>
      </c>
      <c r="H681" s="24">
        <f t="shared" si="56"/>
        <v>8</v>
      </c>
      <c r="I681" s="24">
        <f t="shared" si="57"/>
        <v>11</v>
      </c>
      <c r="J681" s="24">
        <f t="shared" si="58"/>
        <v>25</v>
      </c>
      <c r="K681" s="47" t="str">
        <f t="shared" si="55"/>
        <v>00</v>
      </c>
      <c r="L681" s="19">
        <v>63</v>
      </c>
      <c r="M681" s="19">
        <v>0</v>
      </c>
      <c r="N681" s="19">
        <v>7</v>
      </c>
      <c r="O681" s="19">
        <v>10</v>
      </c>
      <c r="P681" s="19">
        <v>2</v>
      </c>
      <c r="Q681" s="20" t="s">
        <v>175</v>
      </c>
      <c r="R681" s="19">
        <v>22</v>
      </c>
      <c r="S681" s="19">
        <v>0</v>
      </c>
      <c r="T681" s="19">
        <v>2</v>
      </c>
      <c r="U681" s="19">
        <v>0</v>
      </c>
      <c r="V681" s="19">
        <v>1.9E-2</v>
      </c>
      <c r="W681" s="19">
        <v>1.9E-2</v>
      </c>
      <c r="X681" s="19">
        <v>24</v>
      </c>
      <c r="Y681" s="19">
        <v>0</v>
      </c>
      <c r="Z681" s="20" t="s">
        <v>176</v>
      </c>
      <c r="AA681" s="19"/>
      <c r="AB681" s="19">
        <v>0.8</v>
      </c>
      <c r="AC681" s="19">
        <v>2</v>
      </c>
      <c r="AD681" s="19">
        <v>8</v>
      </c>
      <c r="AE681" s="19">
        <v>4</v>
      </c>
      <c r="AF681" s="19">
        <v>1</v>
      </c>
      <c r="AG681" s="19">
        <v>0.5</v>
      </c>
      <c r="AH681" s="19">
        <v>0</v>
      </c>
      <c r="BA681" s="19">
        <v>8</v>
      </c>
      <c r="BB681" s="19">
        <v>3</v>
      </c>
      <c r="BC681" s="19">
        <v>1</v>
      </c>
      <c r="BD681" s="19">
        <v>16</v>
      </c>
      <c r="BE681" s="19">
        <v>0</v>
      </c>
      <c r="BF681" s="19">
        <v>0</v>
      </c>
      <c r="BG681" s="19">
        <v>90</v>
      </c>
      <c r="BH681" s="19">
        <v>23</v>
      </c>
      <c r="BI681" s="19">
        <v>90</v>
      </c>
      <c r="BJ681" s="19">
        <v>1</v>
      </c>
      <c r="BK681" s="19">
        <v>2</v>
      </c>
      <c r="BL681" s="19">
        <v>63</v>
      </c>
      <c r="BM681" s="19">
        <v>0</v>
      </c>
      <c r="BN681" s="19">
        <v>7</v>
      </c>
      <c r="BO681" s="19">
        <v>10</v>
      </c>
      <c r="BP681" s="19">
        <v>2</v>
      </c>
      <c r="BQ681" s="20" t="s">
        <v>175</v>
      </c>
      <c r="BR681" s="19">
        <v>22</v>
      </c>
      <c r="BS681" s="19">
        <v>0</v>
      </c>
      <c r="BT681" s="19">
        <v>2</v>
      </c>
      <c r="BU681" s="19">
        <v>0</v>
      </c>
      <c r="BV681" s="19">
        <v>1.9E-2</v>
      </c>
      <c r="BW681" s="19">
        <v>1.9E-2</v>
      </c>
      <c r="BX681" s="19">
        <v>24</v>
      </c>
      <c r="BY681" s="19">
        <v>0</v>
      </c>
      <c r="BZ681" s="20" t="s">
        <v>176</v>
      </c>
      <c r="CA681" s="19"/>
      <c r="CB681" s="19">
        <v>0.8</v>
      </c>
      <c r="CC681" s="19">
        <v>2</v>
      </c>
      <c r="CD681" s="19">
        <v>8</v>
      </c>
      <c r="CE681" s="19">
        <v>4</v>
      </c>
      <c r="CF681" s="19">
        <v>1</v>
      </c>
      <c r="CG681" s="19">
        <v>0.5</v>
      </c>
    </row>
    <row r="682" spans="1:85">
      <c r="A682" s="19">
        <v>9</v>
      </c>
      <c r="B682" s="19">
        <v>2</v>
      </c>
      <c r="C682" s="19">
        <v>1</v>
      </c>
      <c r="D682" s="19">
        <v>16</v>
      </c>
      <c r="E682" s="19">
        <v>0</v>
      </c>
      <c r="F682" s="24">
        <f t="shared" si="54"/>
        <v>0</v>
      </c>
      <c r="G682" s="19">
        <v>90</v>
      </c>
      <c r="H682" s="24">
        <f t="shared" si="56"/>
        <v>8</v>
      </c>
      <c r="I682" s="24">
        <f t="shared" si="57"/>
        <v>11</v>
      </c>
      <c r="J682" s="24">
        <f t="shared" si="58"/>
        <v>25</v>
      </c>
      <c r="K682" s="47" t="str">
        <f t="shared" si="55"/>
        <v>00</v>
      </c>
      <c r="L682" s="19">
        <v>63</v>
      </c>
      <c r="M682" s="19">
        <v>0</v>
      </c>
      <c r="N682" s="19">
        <v>4</v>
      </c>
      <c r="O682" s="19">
        <v>10</v>
      </c>
      <c r="P682" s="19">
        <v>1</v>
      </c>
      <c r="Q682" s="20" t="s">
        <v>175</v>
      </c>
      <c r="R682" s="19">
        <v>22</v>
      </c>
      <c r="S682" s="19">
        <v>0</v>
      </c>
      <c r="T682" s="19">
        <v>2</v>
      </c>
      <c r="U682" s="19">
        <v>0</v>
      </c>
      <c r="V682" s="19">
        <v>8.9999999999999993E-3</v>
      </c>
      <c r="W682" s="19">
        <v>8.9999999999999993E-3</v>
      </c>
      <c r="X682" s="19">
        <v>24</v>
      </c>
      <c r="Y682" s="19">
        <v>0</v>
      </c>
      <c r="Z682" s="20" t="s">
        <v>176</v>
      </c>
      <c r="AA682" s="19"/>
      <c r="AB682" s="19">
        <v>0.63</v>
      </c>
      <c r="AC682" s="19">
        <v>2</v>
      </c>
      <c r="AD682" s="19">
        <v>8</v>
      </c>
      <c r="AE682" s="19">
        <v>4</v>
      </c>
      <c r="AF682" s="19">
        <v>1</v>
      </c>
      <c r="AG682" s="19">
        <v>0.5</v>
      </c>
      <c r="AH682" s="19">
        <v>0</v>
      </c>
      <c r="BA682" s="19">
        <v>9</v>
      </c>
      <c r="BB682" s="19">
        <v>2</v>
      </c>
      <c r="BC682" s="19">
        <v>1</v>
      </c>
      <c r="BD682" s="19">
        <v>16</v>
      </c>
      <c r="BE682" s="19">
        <v>0</v>
      </c>
      <c r="BF682" s="19">
        <v>0</v>
      </c>
      <c r="BG682" s="19">
        <v>90</v>
      </c>
      <c r="BH682" s="19">
        <v>23</v>
      </c>
      <c r="BI682" s="19">
        <v>90</v>
      </c>
      <c r="BJ682" s="19">
        <v>1</v>
      </c>
      <c r="BK682" s="19">
        <v>2</v>
      </c>
      <c r="BL682" s="19">
        <v>63</v>
      </c>
      <c r="BM682" s="19">
        <v>0</v>
      </c>
      <c r="BN682" s="19">
        <v>4</v>
      </c>
      <c r="BO682" s="19">
        <v>10</v>
      </c>
      <c r="BP682" s="19">
        <v>1</v>
      </c>
      <c r="BQ682" s="20" t="s">
        <v>175</v>
      </c>
      <c r="BR682" s="19">
        <v>22</v>
      </c>
      <c r="BS682" s="19">
        <v>0</v>
      </c>
      <c r="BT682" s="19">
        <v>2</v>
      </c>
      <c r="BU682" s="19">
        <v>0</v>
      </c>
      <c r="BV682" s="19">
        <v>8.9999999999999993E-3</v>
      </c>
      <c r="BW682" s="19">
        <v>8.9999999999999993E-3</v>
      </c>
      <c r="BX682" s="19">
        <v>24</v>
      </c>
      <c r="BY682" s="19">
        <v>0</v>
      </c>
      <c r="BZ682" s="20" t="s">
        <v>176</v>
      </c>
      <c r="CA682" s="19"/>
      <c r="CB682" s="19">
        <v>0.63</v>
      </c>
      <c r="CC682" s="19">
        <v>2</v>
      </c>
      <c r="CD682" s="19">
        <v>8</v>
      </c>
      <c r="CE682" s="19">
        <v>4</v>
      </c>
      <c r="CF682" s="19">
        <v>1</v>
      </c>
      <c r="CG682" s="19">
        <v>0.5</v>
      </c>
    </row>
    <row r="683" spans="1:85">
      <c r="A683" s="19">
        <v>10</v>
      </c>
      <c r="B683" s="19">
        <v>1</v>
      </c>
      <c r="C683" s="19">
        <v>1</v>
      </c>
      <c r="D683" s="19">
        <v>16</v>
      </c>
      <c r="E683" s="19">
        <v>0</v>
      </c>
      <c r="F683" s="24">
        <f t="shared" si="54"/>
        <v>0</v>
      </c>
      <c r="G683" s="19">
        <v>90</v>
      </c>
      <c r="H683" s="24">
        <f t="shared" si="56"/>
        <v>8</v>
      </c>
      <c r="I683" s="24">
        <f t="shared" si="57"/>
        <v>11</v>
      </c>
      <c r="J683" s="24">
        <f t="shared" si="58"/>
        <v>25</v>
      </c>
      <c r="K683" s="47" t="str">
        <f t="shared" si="55"/>
        <v>00</v>
      </c>
      <c r="L683" s="19">
        <v>63</v>
      </c>
      <c r="M683" s="19">
        <v>0</v>
      </c>
      <c r="N683" s="19">
        <v>1</v>
      </c>
      <c r="O683" s="19">
        <v>10</v>
      </c>
      <c r="P683" s="19">
        <v>0</v>
      </c>
      <c r="Q683" s="20" t="s">
        <v>175</v>
      </c>
      <c r="R683" s="19">
        <v>22</v>
      </c>
      <c r="S683" s="19">
        <v>0</v>
      </c>
      <c r="T683" s="19">
        <v>2</v>
      </c>
      <c r="U683" s="19">
        <v>0</v>
      </c>
      <c r="V683" s="19">
        <v>3.0000000000000001E-3</v>
      </c>
      <c r="W683" s="19">
        <v>3.0000000000000001E-3</v>
      </c>
      <c r="X683" s="19">
        <v>24</v>
      </c>
      <c r="Y683" s="19">
        <v>0</v>
      </c>
      <c r="Z683" s="20" t="s">
        <v>176</v>
      </c>
      <c r="AA683" s="19"/>
      <c r="AB683" s="19">
        <v>0.5</v>
      </c>
      <c r="AC683" s="19">
        <v>2</v>
      </c>
      <c r="AD683" s="19">
        <v>8</v>
      </c>
      <c r="AE683" s="19">
        <v>4</v>
      </c>
      <c r="AF683" s="19">
        <v>1</v>
      </c>
      <c r="AG683" s="19">
        <v>0.5</v>
      </c>
      <c r="AH683" s="19">
        <v>0</v>
      </c>
      <c r="BA683" s="19">
        <v>10</v>
      </c>
      <c r="BB683" s="19">
        <v>1</v>
      </c>
      <c r="BC683" s="19">
        <v>1</v>
      </c>
      <c r="BD683" s="19">
        <v>16</v>
      </c>
      <c r="BE683" s="19">
        <v>0</v>
      </c>
      <c r="BF683" s="19">
        <v>0</v>
      </c>
      <c r="BG683" s="19">
        <v>90</v>
      </c>
      <c r="BH683" s="19">
        <v>23</v>
      </c>
      <c r="BI683" s="19">
        <v>90</v>
      </c>
      <c r="BJ683" s="19">
        <v>1</v>
      </c>
      <c r="BK683" s="19">
        <v>2</v>
      </c>
      <c r="BL683" s="19">
        <v>63</v>
      </c>
      <c r="BM683" s="19">
        <v>0</v>
      </c>
      <c r="BN683" s="19">
        <v>1</v>
      </c>
      <c r="BO683" s="19">
        <v>10</v>
      </c>
      <c r="BP683" s="19">
        <v>0</v>
      </c>
      <c r="BQ683" s="20" t="s">
        <v>175</v>
      </c>
      <c r="BR683" s="19">
        <v>22</v>
      </c>
      <c r="BS683" s="19">
        <v>0</v>
      </c>
      <c r="BT683" s="19">
        <v>2</v>
      </c>
      <c r="BU683" s="19">
        <v>0</v>
      </c>
      <c r="BV683" s="19">
        <v>3.0000000000000001E-3</v>
      </c>
      <c r="BW683" s="19">
        <v>3.0000000000000001E-3</v>
      </c>
      <c r="BX683" s="19">
        <v>24</v>
      </c>
      <c r="BY683" s="19">
        <v>0</v>
      </c>
      <c r="BZ683" s="20" t="s">
        <v>176</v>
      </c>
      <c r="CA683" s="19"/>
      <c r="CB683" s="19">
        <v>0.5</v>
      </c>
      <c r="CC683" s="19">
        <v>2</v>
      </c>
      <c r="CD683" s="19">
        <v>8</v>
      </c>
      <c r="CE683" s="19">
        <v>4</v>
      </c>
      <c r="CF683" s="19">
        <v>1</v>
      </c>
      <c r="CG683" s="19">
        <v>0.5</v>
      </c>
    </row>
    <row r="684" spans="1:85">
      <c r="A684" s="19"/>
      <c r="B684" s="19"/>
      <c r="C684" s="19"/>
      <c r="D684" s="19"/>
      <c r="E684" s="19"/>
      <c r="F684" s="24" t="str">
        <f t="shared" si="54"/>
        <v/>
      </c>
      <c r="G684" s="19"/>
      <c r="H684" s="24" t="str">
        <f t="shared" si="56"/>
        <v/>
      </c>
      <c r="I684" s="24" t="str">
        <f t="shared" si="57"/>
        <v/>
      </c>
      <c r="J684" s="24" t="str">
        <f t="shared" si="58"/>
        <v/>
      </c>
      <c r="K684" s="47" t="str">
        <f t="shared" si="55"/>
        <v/>
      </c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>
        <v>0</v>
      </c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  <c r="BN684" s="19"/>
      <c r="BO684" s="19"/>
      <c r="BP684" s="19"/>
      <c r="BQ684" s="19"/>
      <c r="BR684" s="19"/>
      <c r="BS684" s="19"/>
      <c r="BT684" s="19"/>
      <c r="BU684" s="19"/>
      <c r="BV684" s="19"/>
      <c r="BW684" s="19"/>
      <c r="BX684" s="19"/>
      <c r="BY684" s="19"/>
      <c r="BZ684" s="19"/>
      <c r="CA684" s="19"/>
      <c r="CB684" s="19"/>
      <c r="CC684" s="19"/>
      <c r="CD684" s="19"/>
      <c r="CE684" s="19"/>
      <c r="CF684" s="19"/>
      <c r="CG684" s="19"/>
    </row>
    <row r="685" spans="1:85">
      <c r="A685" s="19">
        <v>1</v>
      </c>
      <c r="B685" s="19">
        <v>9</v>
      </c>
      <c r="C685" s="19">
        <v>110</v>
      </c>
      <c r="D685" s="19">
        <v>55</v>
      </c>
      <c r="E685" s="19">
        <v>1000</v>
      </c>
      <c r="F685" s="24">
        <f t="shared" si="54"/>
        <v>190</v>
      </c>
      <c r="G685" s="19">
        <v>71</v>
      </c>
      <c r="H685" s="24">
        <f t="shared" si="56"/>
        <v>15</v>
      </c>
      <c r="I685" s="24">
        <f t="shared" si="57"/>
        <v>6</v>
      </c>
      <c r="J685" s="24">
        <f t="shared" si="58"/>
        <v>80</v>
      </c>
      <c r="K685" s="47" t="str">
        <f t="shared" si="55"/>
        <v>03</v>
      </c>
      <c r="L685" s="19">
        <v>42</v>
      </c>
      <c r="M685" s="19">
        <v>0</v>
      </c>
      <c r="N685" s="19">
        <v>141</v>
      </c>
      <c r="O685" s="19">
        <v>0</v>
      </c>
      <c r="P685" s="19">
        <v>0</v>
      </c>
      <c r="Q685" s="20" t="s">
        <v>170</v>
      </c>
      <c r="R685" s="19">
        <v>22</v>
      </c>
      <c r="S685" s="19">
        <v>15</v>
      </c>
      <c r="T685" s="19">
        <v>2</v>
      </c>
      <c r="U685" s="19">
        <v>0</v>
      </c>
      <c r="V685" s="19">
        <v>0.32300000000000001</v>
      </c>
      <c r="W685" s="19">
        <v>0.5</v>
      </c>
      <c r="X685" s="19">
        <v>24</v>
      </c>
      <c r="Y685" s="19">
        <v>0</v>
      </c>
      <c r="Z685" s="20" t="s">
        <v>176</v>
      </c>
      <c r="AA685" s="19"/>
      <c r="AB685" s="19">
        <v>0</v>
      </c>
      <c r="AC685" s="19">
        <v>2</v>
      </c>
      <c r="AD685" s="19">
        <v>8</v>
      </c>
      <c r="AE685" s="19">
        <v>4</v>
      </c>
      <c r="AF685" s="19">
        <v>1</v>
      </c>
      <c r="AG685" s="19">
        <v>0.63</v>
      </c>
      <c r="AH685" s="19">
        <v>0</v>
      </c>
      <c r="BA685" s="19">
        <v>1</v>
      </c>
      <c r="BB685" s="19">
        <v>9</v>
      </c>
      <c r="BC685" s="19">
        <v>110</v>
      </c>
      <c r="BD685" s="19">
        <v>55</v>
      </c>
      <c r="BE685" s="19">
        <v>1000</v>
      </c>
      <c r="BF685" s="19">
        <v>19</v>
      </c>
      <c r="BG685" s="19">
        <v>71</v>
      </c>
      <c r="BH685" s="19">
        <v>11</v>
      </c>
      <c r="BI685" s="19">
        <v>50</v>
      </c>
      <c r="BJ685" s="19">
        <v>5</v>
      </c>
      <c r="BK685" s="19">
        <v>2</v>
      </c>
      <c r="BL685" s="19">
        <v>42</v>
      </c>
      <c r="BM685" s="19">
        <v>0</v>
      </c>
      <c r="BN685" s="19">
        <v>141</v>
      </c>
      <c r="BO685" s="19">
        <v>0</v>
      </c>
      <c r="BP685" s="19">
        <v>0</v>
      </c>
      <c r="BQ685" s="20" t="s">
        <v>170</v>
      </c>
      <c r="BR685" s="19">
        <v>22</v>
      </c>
      <c r="BS685" s="19">
        <v>15</v>
      </c>
      <c r="BT685" s="19">
        <v>2</v>
      </c>
      <c r="BU685" s="19">
        <v>0</v>
      </c>
      <c r="BV685" s="19">
        <v>0.32300000000000001</v>
      </c>
      <c r="BW685" s="19">
        <v>0.5</v>
      </c>
      <c r="BX685" s="19">
        <v>24</v>
      </c>
      <c r="BY685" s="19">
        <v>0</v>
      </c>
      <c r="BZ685" s="20" t="s">
        <v>176</v>
      </c>
      <c r="CA685" s="19"/>
      <c r="CB685" s="19">
        <v>0</v>
      </c>
      <c r="CC685" s="19">
        <v>2</v>
      </c>
      <c r="CD685" s="19">
        <v>8</v>
      </c>
      <c r="CE685" s="19">
        <v>4</v>
      </c>
      <c r="CF685" s="19">
        <v>1</v>
      </c>
      <c r="CG685" s="19">
        <v>0.63</v>
      </c>
    </row>
    <row r="686" spans="1:85">
      <c r="A686" s="19">
        <v>2</v>
      </c>
      <c r="B686" s="19">
        <v>8</v>
      </c>
      <c r="C686" s="19">
        <v>80</v>
      </c>
      <c r="D686" s="19">
        <v>20</v>
      </c>
      <c r="E686" s="19">
        <v>0</v>
      </c>
      <c r="F686" s="24">
        <f t="shared" si="54"/>
        <v>160</v>
      </c>
      <c r="G686" s="19">
        <v>60</v>
      </c>
      <c r="H686" s="24">
        <f t="shared" si="56"/>
        <v>15</v>
      </c>
      <c r="I686" s="24">
        <f t="shared" si="57"/>
        <v>6</v>
      </c>
      <c r="J686" s="24">
        <f t="shared" si="58"/>
        <v>80</v>
      </c>
      <c r="K686" s="47" t="str">
        <f t="shared" si="55"/>
        <v>03</v>
      </c>
      <c r="L686" s="19">
        <v>42</v>
      </c>
      <c r="M686" s="19">
        <v>0</v>
      </c>
      <c r="N686" s="19">
        <v>0</v>
      </c>
      <c r="O686" s="19">
        <v>0</v>
      </c>
      <c r="P686" s="19">
        <v>0</v>
      </c>
      <c r="Q686" s="20" t="s">
        <v>170</v>
      </c>
      <c r="R686" s="19">
        <v>22</v>
      </c>
      <c r="S686" s="19">
        <v>12</v>
      </c>
      <c r="T686" s="19">
        <v>2</v>
      </c>
      <c r="U686" s="19">
        <v>0</v>
      </c>
      <c r="V686" s="19">
        <v>0.27700000000000002</v>
      </c>
      <c r="W686" s="19">
        <v>0.18559999999999999</v>
      </c>
      <c r="X686" s="19">
        <v>24</v>
      </c>
      <c r="Y686" s="19">
        <v>0</v>
      </c>
      <c r="Z686" s="20" t="s">
        <v>176</v>
      </c>
      <c r="AA686" s="19"/>
      <c r="AB686" s="19">
        <v>0</v>
      </c>
      <c r="AC686" s="19">
        <v>2</v>
      </c>
      <c r="AD686" s="19">
        <v>8</v>
      </c>
      <c r="AE686" s="19">
        <v>4</v>
      </c>
      <c r="AF686" s="19">
        <v>1</v>
      </c>
      <c r="AG686" s="19">
        <v>0.63</v>
      </c>
      <c r="AH686" s="19">
        <v>0</v>
      </c>
      <c r="BA686" s="19">
        <v>2</v>
      </c>
      <c r="BB686" s="19">
        <v>8</v>
      </c>
      <c r="BC686" s="19">
        <v>80</v>
      </c>
      <c r="BD686" s="19">
        <v>20</v>
      </c>
      <c r="BE686" s="19">
        <v>0</v>
      </c>
      <c r="BF686" s="19">
        <v>16</v>
      </c>
      <c r="BG686" s="19">
        <v>60</v>
      </c>
      <c r="BH686" s="19">
        <v>12</v>
      </c>
      <c r="BI686" s="19">
        <v>50</v>
      </c>
      <c r="BJ686" s="19">
        <v>4</v>
      </c>
      <c r="BK686" s="19">
        <v>2</v>
      </c>
      <c r="BL686" s="19">
        <v>42</v>
      </c>
      <c r="BM686" s="19">
        <v>0</v>
      </c>
      <c r="BN686" s="19">
        <v>0</v>
      </c>
      <c r="BO686" s="19">
        <v>0</v>
      </c>
      <c r="BP686" s="19">
        <v>0</v>
      </c>
      <c r="BQ686" s="20" t="s">
        <v>170</v>
      </c>
      <c r="BR686" s="19">
        <v>22</v>
      </c>
      <c r="BS686" s="19">
        <v>12</v>
      </c>
      <c r="BT686" s="19">
        <v>2</v>
      </c>
      <c r="BU686" s="19">
        <v>0</v>
      </c>
      <c r="BV686" s="19">
        <v>0.27700000000000002</v>
      </c>
      <c r="BW686" s="19">
        <v>0.18559999999999999</v>
      </c>
      <c r="BX686" s="19">
        <v>24</v>
      </c>
      <c r="BY686" s="19">
        <v>0</v>
      </c>
      <c r="BZ686" s="20" t="s">
        <v>176</v>
      </c>
      <c r="CA686" s="19"/>
      <c r="CB686" s="19">
        <v>0</v>
      </c>
      <c r="CC686" s="19">
        <v>2</v>
      </c>
      <c r="CD686" s="19">
        <v>8</v>
      </c>
      <c r="CE686" s="19">
        <v>4</v>
      </c>
      <c r="CF686" s="19">
        <v>1</v>
      </c>
      <c r="CG686" s="19">
        <v>0.63</v>
      </c>
    </row>
    <row r="687" spans="1:85">
      <c r="A687" s="19">
        <v>3</v>
      </c>
      <c r="B687" s="19">
        <v>7</v>
      </c>
      <c r="C687" s="19">
        <v>60</v>
      </c>
      <c r="D687" s="19">
        <v>15</v>
      </c>
      <c r="E687" s="19">
        <v>0</v>
      </c>
      <c r="F687" s="24">
        <f t="shared" si="54"/>
        <v>90</v>
      </c>
      <c r="G687" s="19">
        <v>60</v>
      </c>
      <c r="H687" s="24">
        <f t="shared" si="56"/>
        <v>15</v>
      </c>
      <c r="I687" s="24">
        <f t="shared" si="57"/>
        <v>6</v>
      </c>
      <c r="J687" s="24">
        <f t="shared" si="58"/>
        <v>80</v>
      </c>
      <c r="K687" s="47" t="str">
        <f t="shared" si="55"/>
        <v>03</v>
      </c>
      <c r="L687" s="19">
        <v>42</v>
      </c>
      <c r="M687" s="19">
        <v>0</v>
      </c>
      <c r="N687" s="19">
        <v>0</v>
      </c>
      <c r="O687" s="19">
        <v>0</v>
      </c>
      <c r="P687" s="19">
        <v>0</v>
      </c>
      <c r="Q687" s="20" t="s">
        <v>170</v>
      </c>
      <c r="R687" s="19">
        <v>22</v>
      </c>
      <c r="S687" s="19">
        <v>12</v>
      </c>
      <c r="T687" s="19">
        <v>2</v>
      </c>
      <c r="U687" s="19">
        <v>0</v>
      </c>
      <c r="V687" s="19">
        <v>0.2</v>
      </c>
      <c r="W687" s="19">
        <v>0.13800000000000001</v>
      </c>
      <c r="X687" s="19">
        <v>24</v>
      </c>
      <c r="Y687" s="19">
        <v>0</v>
      </c>
      <c r="Z687" s="20" t="s">
        <v>176</v>
      </c>
      <c r="AA687" s="19"/>
      <c r="AB687" s="19">
        <v>0</v>
      </c>
      <c r="AC687" s="19">
        <v>2</v>
      </c>
      <c r="AD687" s="19">
        <v>8</v>
      </c>
      <c r="AE687" s="19">
        <v>4</v>
      </c>
      <c r="AF687" s="19">
        <v>1</v>
      </c>
      <c r="AG687" s="19">
        <v>0.63</v>
      </c>
      <c r="AH687" s="19">
        <v>0</v>
      </c>
      <c r="BA687" s="19">
        <v>3</v>
      </c>
      <c r="BB687" s="19">
        <v>7</v>
      </c>
      <c r="BC687" s="19">
        <v>60</v>
      </c>
      <c r="BD687" s="19">
        <v>15</v>
      </c>
      <c r="BE687" s="19">
        <v>0</v>
      </c>
      <c r="BF687" s="19">
        <v>9</v>
      </c>
      <c r="BG687" s="19">
        <v>60</v>
      </c>
      <c r="BH687" s="19">
        <v>12</v>
      </c>
      <c r="BI687" s="19">
        <v>50</v>
      </c>
      <c r="BJ687" s="19">
        <v>4</v>
      </c>
      <c r="BK687" s="19">
        <v>2</v>
      </c>
      <c r="BL687" s="19">
        <v>42</v>
      </c>
      <c r="BM687" s="19">
        <v>0</v>
      </c>
      <c r="BN687" s="19">
        <v>0</v>
      </c>
      <c r="BO687" s="19">
        <v>0</v>
      </c>
      <c r="BP687" s="19">
        <v>0</v>
      </c>
      <c r="BQ687" s="20" t="s">
        <v>170</v>
      </c>
      <c r="BR687" s="19">
        <v>22</v>
      </c>
      <c r="BS687" s="19">
        <v>12</v>
      </c>
      <c r="BT687" s="19">
        <v>2</v>
      </c>
      <c r="BU687" s="19">
        <v>0</v>
      </c>
      <c r="BV687" s="19">
        <v>0.2</v>
      </c>
      <c r="BW687" s="19">
        <v>0.13800000000000001</v>
      </c>
      <c r="BX687" s="19">
        <v>24</v>
      </c>
      <c r="BY687" s="19">
        <v>0</v>
      </c>
      <c r="BZ687" s="20" t="s">
        <v>176</v>
      </c>
      <c r="CA687" s="19"/>
      <c r="CB687" s="19">
        <v>0</v>
      </c>
      <c r="CC687" s="19">
        <v>2</v>
      </c>
      <c r="CD687" s="19">
        <v>8</v>
      </c>
      <c r="CE687" s="19">
        <v>4</v>
      </c>
      <c r="CF687" s="19">
        <v>1</v>
      </c>
      <c r="CG687" s="19">
        <v>0.63</v>
      </c>
    </row>
    <row r="688" spans="1:85">
      <c r="A688" s="19">
        <v>4</v>
      </c>
      <c r="B688" s="19">
        <v>6</v>
      </c>
      <c r="C688" s="19">
        <v>40</v>
      </c>
      <c r="D688" s="19">
        <v>10</v>
      </c>
      <c r="E688" s="19">
        <v>0</v>
      </c>
      <c r="F688" s="24">
        <f t="shared" si="54"/>
        <v>60</v>
      </c>
      <c r="G688" s="19">
        <v>55</v>
      </c>
      <c r="H688" s="24">
        <f t="shared" si="56"/>
        <v>15</v>
      </c>
      <c r="I688" s="24">
        <f t="shared" si="57"/>
        <v>6</v>
      </c>
      <c r="J688" s="24">
        <f t="shared" si="58"/>
        <v>80</v>
      </c>
      <c r="K688" s="47" t="str">
        <f t="shared" si="55"/>
        <v>03</v>
      </c>
      <c r="L688" s="19">
        <v>42</v>
      </c>
      <c r="M688" s="19">
        <v>0</v>
      </c>
      <c r="N688" s="19">
        <v>0</v>
      </c>
      <c r="O688" s="19">
        <v>0</v>
      </c>
      <c r="P688" s="19">
        <v>0</v>
      </c>
      <c r="Q688" s="20" t="s">
        <v>170</v>
      </c>
      <c r="R688" s="19">
        <v>22</v>
      </c>
      <c r="S688" s="19">
        <v>12</v>
      </c>
      <c r="T688" s="19">
        <v>2</v>
      </c>
      <c r="U688" s="19">
        <v>0</v>
      </c>
      <c r="V688" s="19">
        <v>0.14399999999999999</v>
      </c>
      <c r="W688" s="19">
        <v>9.4399999999999998E-2</v>
      </c>
      <c r="X688" s="19">
        <v>24</v>
      </c>
      <c r="Y688" s="19">
        <v>0</v>
      </c>
      <c r="Z688" s="20" t="s">
        <v>176</v>
      </c>
      <c r="AA688" s="19"/>
      <c r="AB688" s="19">
        <v>0</v>
      </c>
      <c r="AC688" s="19">
        <v>2</v>
      </c>
      <c r="AD688" s="19">
        <v>8</v>
      </c>
      <c r="AE688" s="19">
        <v>4</v>
      </c>
      <c r="AF688" s="19">
        <v>1</v>
      </c>
      <c r="AG688" s="19">
        <v>0.63</v>
      </c>
      <c r="AH688" s="19">
        <v>0</v>
      </c>
      <c r="BA688" s="19">
        <v>4</v>
      </c>
      <c r="BB688" s="19">
        <v>6</v>
      </c>
      <c r="BC688" s="19">
        <v>40</v>
      </c>
      <c r="BD688" s="19">
        <v>10</v>
      </c>
      <c r="BE688" s="19">
        <v>0</v>
      </c>
      <c r="BF688" s="19">
        <v>6</v>
      </c>
      <c r="BG688" s="19">
        <v>55</v>
      </c>
      <c r="BH688" s="19">
        <v>12</v>
      </c>
      <c r="BI688" s="19">
        <v>50</v>
      </c>
      <c r="BJ688" s="19">
        <v>4</v>
      </c>
      <c r="BK688" s="19">
        <v>2</v>
      </c>
      <c r="BL688" s="19">
        <v>42</v>
      </c>
      <c r="BM688" s="19">
        <v>0</v>
      </c>
      <c r="BN688" s="19">
        <v>0</v>
      </c>
      <c r="BO688" s="19">
        <v>0</v>
      </c>
      <c r="BP688" s="19">
        <v>0</v>
      </c>
      <c r="BQ688" s="20" t="s">
        <v>170</v>
      </c>
      <c r="BR688" s="19">
        <v>22</v>
      </c>
      <c r="BS688" s="19">
        <v>12</v>
      </c>
      <c r="BT688" s="19">
        <v>2</v>
      </c>
      <c r="BU688" s="19">
        <v>0</v>
      </c>
      <c r="BV688" s="19">
        <v>0.14399999999999999</v>
      </c>
      <c r="BW688" s="19">
        <v>9.4399999999999998E-2</v>
      </c>
      <c r="BX688" s="19">
        <v>24</v>
      </c>
      <c r="BY688" s="19">
        <v>0</v>
      </c>
      <c r="BZ688" s="20" t="s">
        <v>176</v>
      </c>
      <c r="CA688" s="19"/>
      <c r="CB688" s="19">
        <v>0</v>
      </c>
      <c r="CC688" s="19">
        <v>2</v>
      </c>
      <c r="CD688" s="19">
        <v>8</v>
      </c>
      <c r="CE688" s="19">
        <v>4</v>
      </c>
      <c r="CF688" s="19">
        <v>1</v>
      </c>
      <c r="CG688" s="19">
        <v>0.63</v>
      </c>
    </row>
    <row r="689" spans="1:85">
      <c r="A689" s="19">
        <v>5</v>
      </c>
      <c r="B689" s="19">
        <v>5</v>
      </c>
      <c r="C689" s="19">
        <v>20</v>
      </c>
      <c r="D689" s="19">
        <v>30</v>
      </c>
      <c r="E689" s="19">
        <v>0</v>
      </c>
      <c r="F689" s="24">
        <f t="shared" si="54"/>
        <v>30</v>
      </c>
      <c r="G689" s="19">
        <v>60</v>
      </c>
      <c r="H689" s="24">
        <f t="shared" si="56"/>
        <v>15</v>
      </c>
      <c r="I689" s="24">
        <f t="shared" si="57"/>
        <v>6</v>
      </c>
      <c r="J689" s="24">
        <f t="shared" si="58"/>
        <v>80</v>
      </c>
      <c r="K689" s="47" t="str">
        <f t="shared" si="55"/>
        <v>03</v>
      </c>
      <c r="L689" s="19">
        <v>42</v>
      </c>
      <c r="M689" s="19">
        <v>0</v>
      </c>
      <c r="N689" s="19">
        <v>0</v>
      </c>
      <c r="O689" s="19">
        <v>0</v>
      </c>
      <c r="P689" s="19">
        <v>0</v>
      </c>
      <c r="Q689" s="20" t="s">
        <v>170</v>
      </c>
      <c r="R689" s="19">
        <v>22</v>
      </c>
      <c r="S689" s="19">
        <v>12</v>
      </c>
      <c r="T689" s="19">
        <v>2</v>
      </c>
      <c r="U689" s="19">
        <v>0</v>
      </c>
      <c r="V689" s="19">
        <v>8.7999999999999995E-2</v>
      </c>
      <c r="W689" s="19">
        <v>6.4199999999999993E-2</v>
      </c>
      <c r="X689" s="19">
        <v>24</v>
      </c>
      <c r="Y689" s="19">
        <v>0</v>
      </c>
      <c r="Z689" s="20" t="s">
        <v>176</v>
      </c>
      <c r="AA689" s="19"/>
      <c r="AB689" s="19">
        <v>4.5</v>
      </c>
      <c r="AC689" s="19">
        <v>2</v>
      </c>
      <c r="AD689" s="19">
        <v>8</v>
      </c>
      <c r="AE689" s="19">
        <v>4</v>
      </c>
      <c r="AF689" s="19">
        <v>1</v>
      </c>
      <c r="AG689" s="19">
        <v>0.63</v>
      </c>
      <c r="AH689" s="19">
        <v>0</v>
      </c>
      <c r="BA689" s="19">
        <v>5</v>
      </c>
      <c r="BB689" s="19">
        <v>5</v>
      </c>
      <c r="BC689" s="19">
        <v>20</v>
      </c>
      <c r="BD689" s="19">
        <v>30</v>
      </c>
      <c r="BE689" s="19">
        <v>0</v>
      </c>
      <c r="BF689" s="19">
        <v>3</v>
      </c>
      <c r="BG689" s="19">
        <v>60</v>
      </c>
      <c r="BH689" s="19">
        <v>12</v>
      </c>
      <c r="BI689" s="19">
        <v>50</v>
      </c>
      <c r="BJ689" s="19">
        <v>4</v>
      </c>
      <c r="BK689" s="19">
        <v>2</v>
      </c>
      <c r="BL689" s="19">
        <v>42</v>
      </c>
      <c r="BM689" s="19">
        <v>0</v>
      </c>
      <c r="BN689" s="19">
        <v>0</v>
      </c>
      <c r="BO689" s="19">
        <v>0</v>
      </c>
      <c r="BP689" s="19">
        <v>0</v>
      </c>
      <c r="BQ689" s="20" t="s">
        <v>170</v>
      </c>
      <c r="BR689" s="19">
        <v>22</v>
      </c>
      <c r="BS689" s="19">
        <v>12</v>
      </c>
      <c r="BT689" s="19">
        <v>2</v>
      </c>
      <c r="BU689" s="19">
        <v>0</v>
      </c>
      <c r="BV689" s="19">
        <v>8.7999999999999995E-2</v>
      </c>
      <c r="BW689" s="19">
        <v>6.4199999999999993E-2</v>
      </c>
      <c r="BX689" s="19">
        <v>24</v>
      </c>
      <c r="BY689" s="19">
        <v>0</v>
      </c>
      <c r="BZ689" s="20" t="s">
        <v>176</v>
      </c>
      <c r="CA689" s="19"/>
      <c r="CB689" s="19">
        <v>4.5</v>
      </c>
      <c r="CC689" s="19">
        <v>2</v>
      </c>
      <c r="CD689" s="19">
        <v>8</v>
      </c>
      <c r="CE689" s="19">
        <v>4</v>
      </c>
      <c r="CF689" s="19">
        <v>1</v>
      </c>
      <c r="CG689" s="19">
        <v>0.63</v>
      </c>
    </row>
    <row r="690" spans="1:85">
      <c r="A690" s="19">
        <v>6</v>
      </c>
      <c r="B690" s="19">
        <v>4</v>
      </c>
      <c r="C690" s="19">
        <v>14</v>
      </c>
      <c r="D690" s="19">
        <v>30</v>
      </c>
      <c r="E690" s="19">
        <v>0</v>
      </c>
      <c r="F690" s="24">
        <f t="shared" si="54"/>
        <v>20</v>
      </c>
      <c r="G690" s="19">
        <v>60</v>
      </c>
      <c r="H690" s="24">
        <f t="shared" si="56"/>
        <v>15</v>
      </c>
      <c r="I690" s="24">
        <f t="shared" si="57"/>
        <v>6</v>
      </c>
      <c r="J690" s="24">
        <f t="shared" si="58"/>
        <v>75</v>
      </c>
      <c r="K690" s="47" t="str">
        <f t="shared" si="55"/>
        <v>00</v>
      </c>
      <c r="L690" s="19">
        <v>42</v>
      </c>
      <c r="M690" s="19">
        <v>0</v>
      </c>
      <c r="N690" s="19">
        <v>0</v>
      </c>
      <c r="O690" s="19">
        <v>10</v>
      </c>
      <c r="P690" s="19">
        <v>0</v>
      </c>
      <c r="Q690" s="20" t="s">
        <v>170</v>
      </c>
      <c r="R690" s="19">
        <v>22</v>
      </c>
      <c r="S690" s="19">
        <v>12</v>
      </c>
      <c r="T690" s="19">
        <v>2</v>
      </c>
      <c r="U690" s="19">
        <v>0</v>
      </c>
      <c r="V690" s="19">
        <v>4.2999999999999997E-2</v>
      </c>
      <c r="W690" s="19">
        <v>3.9100000000000003E-2</v>
      </c>
      <c r="X690" s="19">
        <v>24</v>
      </c>
      <c r="Y690" s="19">
        <v>0</v>
      </c>
      <c r="Z690" s="20" t="s">
        <v>176</v>
      </c>
      <c r="AA690" s="19"/>
      <c r="AB690" s="19">
        <v>2.8</v>
      </c>
      <c r="AC690" s="19">
        <v>2</v>
      </c>
      <c r="AD690" s="19">
        <v>8</v>
      </c>
      <c r="AE690" s="19">
        <v>4</v>
      </c>
      <c r="AF690" s="19">
        <v>1</v>
      </c>
      <c r="AG690" s="19">
        <v>0.63</v>
      </c>
      <c r="AH690" s="19">
        <v>0</v>
      </c>
      <c r="BA690" s="19">
        <v>6</v>
      </c>
      <c r="BB690" s="19">
        <v>4</v>
      </c>
      <c r="BC690" s="19">
        <v>14</v>
      </c>
      <c r="BD690" s="19">
        <v>30</v>
      </c>
      <c r="BE690" s="19">
        <v>0</v>
      </c>
      <c r="BF690" s="19">
        <v>2</v>
      </c>
      <c r="BG690" s="19">
        <v>60</v>
      </c>
      <c r="BH690" s="19">
        <v>16</v>
      </c>
      <c r="BI690" s="19">
        <v>50</v>
      </c>
      <c r="BJ690" s="19">
        <v>3</v>
      </c>
      <c r="BK690" s="19">
        <v>2</v>
      </c>
      <c r="BL690" s="19">
        <v>42</v>
      </c>
      <c r="BM690" s="19">
        <v>0</v>
      </c>
      <c r="BN690" s="19">
        <v>0</v>
      </c>
      <c r="BO690" s="19">
        <v>10</v>
      </c>
      <c r="BP690" s="19">
        <v>0</v>
      </c>
      <c r="BQ690" s="20" t="s">
        <v>170</v>
      </c>
      <c r="BR690" s="19">
        <v>22</v>
      </c>
      <c r="BS690" s="19">
        <v>12</v>
      </c>
      <c r="BT690" s="19">
        <v>2</v>
      </c>
      <c r="BU690" s="19">
        <v>0</v>
      </c>
      <c r="BV690" s="19">
        <v>4.2999999999999997E-2</v>
      </c>
      <c r="BW690" s="19">
        <v>3.9100000000000003E-2</v>
      </c>
      <c r="BX690" s="19">
        <v>24</v>
      </c>
      <c r="BY690" s="19">
        <v>0</v>
      </c>
      <c r="BZ690" s="20" t="s">
        <v>176</v>
      </c>
      <c r="CA690" s="19"/>
      <c r="CB690" s="19">
        <v>2.8</v>
      </c>
      <c r="CC690" s="19">
        <v>2</v>
      </c>
      <c r="CD690" s="19">
        <v>8</v>
      </c>
      <c r="CE690" s="19">
        <v>4</v>
      </c>
      <c r="CF690" s="19">
        <v>1</v>
      </c>
      <c r="CG690" s="19">
        <v>0.63</v>
      </c>
    </row>
    <row r="691" spans="1:85">
      <c r="A691" s="19">
        <v>7</v>
      </c>
      <c r="B691" s="19">
        <v>3</v>
      </c>
      <c r="C691" s="19">
        <v>8</v>
      </c>
      <c r="D691" s="19">
        <v>20</v>
      </c>
      <c r="E691" s="19">
        <v>0</v>
      </c>
      <c r="F691" s="24">
        <f t="shared" si="54"/>
        <v>10</v>
      </c>
      <c r="G691" s="19">
        <v>75</v>
      </c>
      <c r="H691" s="24">
        <f t="shared" si="56"/>
        <v>12</v>
      </c>
      <c r="I691" s="24">
        <f t="shared" si="57"/>
        <v>6</v>
      </c>
      <c r="J691" s="24">
        <f t="shared" si="58"/>
        <v>50</v>
      </c>
      <c r="K691" s="47" t="str">
        <f t="shared" si="55"/>
        <v>00</v>
      </c>
      <c r="L691" s="19">
        <v>42</v>
      </c>
      <c r="M691" s="19">
        <v>0</v>
      </c>
      <c r="N691" s="19">
        <v>0</v>
      </c>
      <c r="O691" s="19">
        <v>20</v>
      </c>
      <c r="P691" s="19">
        <v>0</v>
      </c>
      <c r="Q691" s="20" t="s">
        <v>170</v>
      </c>
      <c r="R691" s="19">
        <v>22</v>
      </c>
      <c r="S691" s="19">
        <v>0</v>
      </c>
      <c r="T691" s="19">
        <v>2</v>
      </c>
      <c r="U691" s="19">
        <v>0</v>
      </c>
      <c r="V691" s="19">
        <v>2.9000000000000001E-2</v>
      </c>
      <c r="W691" s="19">
        <v>2.7300000000000001E-2</v>
      </c>
      <c r="X691" s="19">
        <v>24</v>
      </c>
      <c r="Y691" s="19">
        <v>0</v>
      </c>
      <c r="Z691" s="20" t="s">
        <v>176</v>
      </c>
      <c r="AA691" s="19"/>
      <c r="AB691" s="19">
        <v>1.6</v>
      </c>
      <c r="AC691" s="19">
        <v>2</v>
      </c>
      <c r="AD691" s="19">
        <v>8</v>
      </c>
      <c r="AE691" s="19">
        <v>4</v>
      </c>
      <c r="AF691" s="19">
        <v>1</v>
      </c>
      <c r="AG691" s="19">
        <v>0.63</v>
      </c>
      <c r="AH691" s="19">
        <v>0</v>
      </c>
      <c r="BA691" s="19">
        <v>7</v>
      </c>
      <c r="BB691" s="19">
        <v>3</v>
      </c>
      <c r="BC691" s="19">
        <v>8</v>
      </c>
      <c r="BD691" s="19">
        <v>20</v>
      </c>
      <c r="BE691" s="19">
        <v>0</v>
      </c>
      <c r="BF691" s="19">
        <v>1</v>
      </c>
      <c r="BG691" s="19">
        <v>75</v>
      </c>
      <c r="BH691" s="19">
        <v>18</v>
      </c>
      <c r="BI691" s="19">
        <v>50</v>
      </c>
      <c r="BJ691" s="19">
        <v>2</v>
      </c>
      <c r="BK691" s="19">
        <v>2</v>
      </c>
      <c r="BL691" s="19">
        <v>42</v>
      </c>
      <c r="BM691" s="19">
        <v>0</v>
      </c>
      <c r="BN691" s="19">
        <v>0</v>
      </c>
      <c r="BO691" s="19">
        <v>20</v>
      </c>
      <c r="BP691" s="19">
        <v>0</v>
      </c>
      <c r="BQ691" s="20" t="s">
        <v>170</v>
      </c>
      <c r="BR691" s="19">
        <v>22</v>
      </c>
      <c r="BS691" s="19">
        <v>0</v>
      </c>
      <c r="BT691" s="19">
        <v>2</v>
      </c>
      <c r="BU691" s="19">
        <v>0</v>
      </c>
      <c r="BV691" s="19">
        <v>2.9000000000000001E-2</v>
      </c>
      <c r="BW691" s="19">
        <v>2.7300000000000001E-2</v>
      </c>
      <c r="BX691" s="19">
        <v>24</v>
      </c>
      <c r="BY691" s="19">
        <v>0</v>
      </c>
      <c r="BZ691" s="20" t="s">
        <v>176</v>
      </c>
      <c r="CA691" s="19"/>
      <c r="CB691" s="19">
        <v>1.6</v>
      </c>
      <c r="CC691" s="19">
        <v>2</v>
      </c>
      <c r="CD691" s="19">
        <v>8</v>
      </c>
      <c r="CE691" s="19">
        <v>4</v>
      </c>
      <c r="CF691" s="19">
        <v>1</v>
      </c>
      <c r="CG691" s="19">
        <v>0.63</v>
      </c>
    </row>
    <row r="692" spans="1:85">
      <c r="A692" s="19">
        <v>8</v>
      </c>
      <c r="B692" s="19">
        <v>2</v>
      </c>
      <c r="C692" s="19">
        <v>1</v>
      </c>
      <c r="D692" s="19">
        <v>16</v>
      </c>
      <c r="E692" s="19">
        <v>0</v>
      </c>
      <c r="F692" s="24">
        <f t="shared" si="54"/>
        <v>0</v>
      </c>
      <c r="G692" s="19">
        <v>90</v>
      </c>
      <c r="H692" s="24">
        <f t="shared" si="56"/>
        <v>8</v>
      </c>
      <c r="I692" s="24">
        <f t="shared" si="57"/>
        <v>11</v>
      </c>
      <c r="J692" s="24">
        <f t="shared" si="58"/>
        <v>25</v>
      </c>
      <c r="K692" s="47" t="str">
        <f t="shared" si="55"/>
        <v>00</v>
      </c>
      <c r="L692" s="19">
        <v>63</v>
      </c>
      <c r="M692" s="19">
        <v>0</v>
      </c>
      <c r="N692" s="19">
        <v>7</v>
      </c>
      <c r="O692" s="19">
        <v>10</v>
      </c>
      <c r="P692" s="19">
        <v>2</v>
      </c>
      <c r="Q692" s="20" t="s">
        <v>175</v>
      </c>
      <c r="R692" s="19">
        <v>22</v>
      </c>
      <c r="S692" s="19">
        <v>0</v>
      </c>
      <c r="T692" s="19">
        <v>2</v>
      </c>
      <c r="U692" s="19">
        <v>0</v>
      </c>
      <c r="V692" s="19">
        <v>1.7000000000000001E-2</v>
      </c>
      <c r="W692" s="19">
        <v>1.7000000000000001E-2</v>
      </c>
      <c r="X692" s="19">
        <v>24</v>
      </c>
      <c r="Y692" s="19">
        <v>0</v>
      </c>
      <c r="Z692" s="20" t="s">
        <v>176</v>
      </c>
      <c r="AA692" s="19"/>
      <c r="AB692" s="19">
        <v>0.8</v>
      </c>
      <c r="AC692" s="19">
        <v>2</v>
      </c>
      <c r="AD692" s="19">
        <v>8</v>
      </c>
      <c r="AE692" s="19">
        <v>4</v>
      </c>
      <c r="AF692" s="19">
        <v>1</v>
      </c>
      <c r="AG692" s="19">
        <v>0.63</v>
      </c>
      <c r="AH692" s="19">
        <v>0</v>
      </c>
      <c r="BA692" s="19">
        <v>8</v>
      </c>
      <c r="BB692" s="19">
        <v>2</v>
      </c>
      <c r="BC692" s="19">
        <v>1</v>
      </c>
      <c r="BD692" s="19">
        <v>16</v>
      </c>
      <c r="BE692" s="19">
        <v>0</v>
      </c>
      <c r="BF692" s="19">
        <v>0</v>
      </c>
      <c r="BG692" s="19">
        <v>90</v>
      </c>
      <c r="BH692" s="19">
        <v>23</v>
      </c>
      <c r="BI692" s="19">
        <v>90</v>
      </c>
      <c r="BJ692" s="19">
        <v>1</v>
      </c>
      <c r="BK692" s="19">
        <v>2</v>
      </c>
      <c r="BL692" s="19">
        <v>63</v>
      </c>
      <c r="BM692" s="19">
        <v>0</v>
      </c>
      <c r="BN692" s="19">
        <v>7</v>
      </c>
      <c r="BO692" s="19">
        <v>10</v>
      </c>
      <c r="BP692" s="19">
        <v>2</v>
      </c>
      <c r="BQ692" s="20" t="s">
        <v>175</v>
      </c>
      <c r="BR692" s="19">
        <v>22</v>
      </c>
      <c r="BS692" s="19">
        <v>0</v>
      </c>
      <c r="BT692" s="19">
        <v>2</v>
      </c>
      <c r="BU692" s="19">
        <v>0</v>
      </c>
      <c r="BV692" s="19">
        <v>1.7000000000000001E-2</v>
      </c>
      <c r="BW692" s="19">
        <v>1.7000000000000001E-2</v>
      </c>
      <c r="BX692" s="19">
        <v>24</v>
      </c>
      <c r="BY692" s="19">
        <v>0</v>
      </c>
      <c r="BZ692" s="20" t="s">
        <v>176</v>
      </c>
      <c r="CA692" s="19"/>
      <c r="CB692" s="19">
        <v>0.8</v>
      </c>
      <c r="CC692" s="19">
        <v>2</v>
      </c>
      <c r="CD692" s="19">
        <v>8</v>
      </c>
      <c r="CE692" s="19">
        <v>4</v>
      </c>
      <c r="CF692" s="19">
        <v>1</v>
      </c>
      <c r="CG692" s="19">
        <v>0.63</v>
      </c>
    </row>
    <row r="693" spans="1:85">
      <c r="A693" s="19">
        <v>9</v>
      </c>
      <c r="B693" s="19">
        <v>1</v>
      </c>
      <c r="C693" s="19">
        <v>1</v>
      </c>
      <c r="D693" s="19">
        <v>16</v>
      </c>
      <c r="E693" s="19">
        <v>0</v>
      </c>
      <c r="F693" s="24">
        <f t="shared" si="54"/>
        <v>0</v>
      </c>
      <c r="G693" s="19">
        <v>90</v>
      </c>
      <c r="H693" s="24">
        <f t="shared" si="56"/>
        <v>8</v>
      </c>
      <c r="I693" s="24">
        <f t="shared" si="57"/>
        <v>11</v>
      </c>
      <c r="J693" s="24">
        <f t="shared" si="58"/>
        <v>25</v>
      </c>
      <c r="K693" s="47" t="str">
        <f t="shared" si="55"/>
        <v>00</v>
      </c>
      <c r="L693" s="19">
        <v>63</v>
      </c>
      <c r="M693" s="19">
        <v>0</v>
      </c>
      <c r="N693" s="19">
        <v>4</v>
      </c>
      <c r="O693" s="19">
        <v>10</v>
      </c>
      <c r="P693" s="19">
        <v>1</v>
      </c>
      <c r="Q693" s="20" t="s">
        <v>175</v>
      </c>
      <c r="R693" s="19">
        <v>22</v>
      </c>
      <c r="S693" s="19">
        <v>0</v>
      </c>
      <c r="T693" s="19">
        <v>2</v>
      </c>
      <c r="U693" s="19">
        <v>0</v>
      </c>
      <c r="V693" s="19">
        <v>8.9999999999999993E-3</v>
      </c>
      <c r="W693" s="19">
        <v>8.9999999999999993E-3</v>
      </c>
      <c r="X693" s="19">
        <v>24</v>
      </c>
      <c r="Y693" s="19">
        <v>0</v>
      </c>
      <c r="Z693" s="20" t="s">
        <v>176</v>
      </c>
      <c r="AA693" s="19"/>
      <c r="AB693" s="19">
        <v>0.63</v>
      </c>
      <c r="AC693" s="19">
        <v>2</v>
      </c>
      <c r="AD693" s="19">
        <v>8</v>
      </c>
      <c r="AE693" s="19">
        <v>4</v>
      </c>
      <c r="AF693" s="19">
        <v>1</v>
      </c>
      <c r="AG693" s="19">
        <v>0.63</v>
      </c>
      <c r="AH693" s="19">
        <v>0</v>
      </c>
      <c r="BA693" s="19">
        <v>9</v>
      </c>
      <c r="BB693" s="19">
        <v>1</v>
      </c>
      <c r="BC693" s="19">
        <v>1</v>
      </c>
      <c r="BD693" s="19">
        <v>16</v>
      </c>
      <c r="BE693" s="19">
        <v>0</v>
      </c>
      <c r="BF693" s="19">
        <v>0</v>
      </c>
      <c r="BG693" s="19">
        <v>90</v>
      </c>
      <c r="BH693" s="19">
        <v>23</v>
      </c>
      <c r="BI693" s="19">
        <v>90</v>
      </c>
      <c r="BJ693" s="19">
        <v>1</v>
      </c>
      <c r="BK693" s="19">
        <v>2</v>
      </c>
      <c r="BL693" s="19">
        <v>63</v>
      </c>
      <c r="BM693" s="19">
        <v>0</v>
      </c>
      <c r="BN693" s="19">
        <v>4</v>
      </c>
      <c r="BO693" s="19">
        <v>10</v>
      </c>
      <c r="BP693" s="19">
        <v>1</v>
      </c>
      <c r="BQ693" s="20" t="s">
        <v>175</v>
      </c>
      <c r="BR693" s="19">
        <v>22</v>
      </c>
      <c r="BS693" s="19">
        <v>0</v>
      </c>
      <c r="BT693" s="19">
        <v>2</v>
      </c>
      <c r="BU693" s="19">
        <v>0</v>
      </c>
      <c r="BV693" s="19">
        <v>8.9999999999999993E-3</v>
      </c>
      <c r="BW693" s="19">
        <v>8.9999999999999993E-3</v>
      </c>
      <c r="BX693" s="19">
        <v>24</v>
      </c>
      <c r="BY693" s="19">
        <v>0</v>
      </c>
      <c r="BZ693" s="20" t="s">
        <v>176</v>
      </c>
      <c r="CA693" s="19"/>
      <c r="CB693" s="19">
        <v>0.63</v>
      </c>
      <c r="CC693" s="19">
        <v>2</v>
      </c>
      <c r="CD693" s="19">
        <v>8</v>
      </c>
      <c r="CE693" s="19">
        <v>4</v>
      </c>
      <c r="CF693" s="19">
        <v>1</v>
      </c>
      <c r="CG693" s="19">
        <v>0.63</v>
      </c>
    </row>
    <row r="694" spans="1:85">
      <c r="A694" s="19"/>
      <c r="B694" s="19"/>
      <c r="C694" s="19"/>
      <c r="D694" s="19"/>
      <c r="E694" s="19"/>
      <c r="F694" s="24" t="str">
        <f t="shared" si="54"/>
        <v/>
      </c>
      <c r="G694" s="19"/>
      <c r="H694" s="24" t="str">
        <f t="shared" si="56"/>
        <v/>
      </c>
      <c r="I694" s="24" t="str">
        <f t="shared" si="57"/>
        <v/>
      </c>
      <c r="J694" s="24" t="str">
        <f t="shared" si="58"/>
        <v/>
      </c>
      <c r="K694" s="47" t="str">
        <f t="shared" si="55"/>
        <v/>
      </c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>
        <v>0</v>
      </c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19"/>
      <c r="BN694" s="19"/>
      <c r="BO694" s="19"/>
      <c r="BP694" s="19"/>
      <c r="BQ694" s="19"/>
      <c r="BR694" s="19"/>
      <c r="BS694" s="19"/>
      <c r="BT694" s="19"/>
      <c r="BU694" s="19"/>
      <c r="BV694" s="19"/>
      <c r="BW694" s="19"/>
      <c r="BX694" s="19"/>
      <c r="BY694" s="19"/>
      <c r="BZ694" s="19"/>
      <c r="CA694" s="19"/>
      <c r="CB694" s="19"/>
      <c r="CC694" s="19"/>
      <c r="CD694" s="19"/>
      <c r="CE694" s="19"/>
      <c r="CF694" s="19"/>
      <c r="CG694" s="19"/>
    </row>
    <row r="695" spans="1:85">
      <c r="A695" s="19">
        <v>1</v>
      </c>
      <c r="B695" s="19">
        <v>8</v>
      </c>
      <c r="C695" s="19">
        <v>110</v>
      </c>
      <c r="D695" s="19">
        <v>55</v>
      </c>
      <c r="E695" s="19">
        <v>1000</v>
      </c>
      <c r="F695" s="24">
        <f t="shared" si="54"/>
        <v>190</v>
      </c>
      <c r="G695" s="19">
        <v>71</v>
      </c>
      <c r="H695" s="24">
        <f t="shared" si="56"/>
        <v>15</v>
      </c>
      <c r="I695" s="24">
        <f t="shared" si="57"/>
        <v>6</v>
      </c>
      <c r="J695" s="24">
        <f t="shared" si="58"/>
        <v>80</v>
      </c>
      <c r="K695" s="47" t="str">
        <f t="shared" si="55"/>
        <v>03</v>
      </c>
      <c r="L695" s="19">
        <v>42</v>
      </c>
      <c r="M695" s="19">
        <v>0</v>
      </c>
      <c r="N695" s="19">
        <v>141</v>
      </c>
      <c r="O695" s="19">
        <v>0</v>
      </c>
      <c r="P695" s="19">
        <v>0</v>
      </c>
      <c r="Q695" s="20" t="s">
        <v>170</v>
      </c>
      <c r="R695" s="19">
        <v>22</v>
      </c>
      <c r="S695" s="19">
        <v>15</v>
      </c>
      <c r="T695" s="19">
        <v>2</v>
      </c>
      <c r="U695" s="19">
        <v>0</v>
      </c>
      <c r="V695" s="19">
        <v>0.32100000000000001</v>
      </c>
      <c r="W695" s="19">
        <v>0.5</v>
      </c>
      <c r="X695" s="19">
        <v>24</v>
      </c>
      <c r="Y695" s="19">
        <v>0</v>
      </c>
      <c r="Z695" s="20" t="s">
        <v>176</v>
      </c>
      <c r="AA695" s="19"/>
      <c r="AB695" s="19">
        <v>0</v>
      </c>
      <c r="AC695" s="19">
        <v>2</v>
      </c>
      <c r="AD695" s="19">
        <v>8</v>
      </c>
      <c r="AE695" s="19">
        <v>4</v>
      </c>
      <c r="AF695" s="19">
        <v>1</v>
      </c>
      <c r="AG695" s="19">
        <v>0.8</v>
      </c>
      <c r="AH695" s="19">
        <v>0</v>
      </c>
      <c r="BA695" s="19">
        <v>1</v>
      </c>
      <c r="BB695" s="19">
        <v>8</v>
      </c>
      <c r="BC695" s="19">
        <v>110</v>
      </c>
      <c r="BD695" s="19">
        <v>55</v>
      </c>
      <c r="BE695" s="19">
        <v>1000</v>
      </c>
      <c r="BF695" s="19">
        <v>19</v>
      </c>
      <c r="BG695" s="19">
        <v>71</v>
      </c>
      <c r="BH695" s="19">
        <v>11</v>
      </c>
      <c r="BI695" s="19">
        <v>50</v>
      </c>
      <c r="BJ695" s="19">
        <v>5</v>
      </c>
      <c r="BK695" s="19">
        <v>2</v>
      </c>
      <c r="BL695" s="19">
        <v>42</v>
      </c>
      <c r="BM695" s="19">
        <v>0</v>
      </c>
      <c r="BN695" s="19">
        <v>141</v>
      </c>
      <c r="BO695" s="19">
        <v>0</v>
      </c>
      <c r="BP695" s="19">
        <v>0</v>
      </c>
      <c r="BQ695" s="20" t="s">
        <v>170</v>
      </c>
      <c r="BR695" s="19">
        <v>22</v>
      </c>
      <c r="BS695" s="19">
        <v>15</v>
      </c>
      <c r="BT695" s="19">
        <v>2</v>
      </c>
      <c r="BU695" s="19">
        <v>0</v>
      </c>
      <c r="BV695" s="19">
        <v>0.32100000000000001</v>
      </c>
      <c r="BW695" s="19">
        <v>0.5</v>
      </c>
      <c r="BX695" s="19">
        <v>24</v>
      </c>
      <c r="BY695" s="19">
        <v>0</v>
      </c>
      <c r="BZ695" s="20" t="s">
        <v>176</v>
      </c>
      <c r="CA695" s="19"/>
      <c r="CB695" s="19">
        <v>0</v>
      </c>
      <c r="CC695" s="19">
        <v>2</v>
      </c>
      <c r="CD695" s="19">
        <v>8</v>
      </c>
      <c r="CE695" s="19">
        <v>4</v>
      </c>
      <c r="CF695" s="19">
        <v>1</v>
      </c>
      <c r="CG695" s="19">
        <v>0.8</v>
      </c>
    </row>
    <row r="696" spans="1:85">
      <c r="A696" s="19">
        <v>2</v>
      </c>
      <c r="B696" s="19">
        <v>7</v>
      </c>
      <c r="C696" s="19">
        <v>80</v>
      </c>
      <c r="D696" s="19">
        <v>20</v>
      </c>
      <c r="E696" s="19">
        <v>0</v>
      </c>
      <c r="F696" s="24">
        <f t="shared" si="54"/>
        <v>160</v>
      </c>
      <c r="G696" s="19">
        <v>60</v>
      </c>
      <c r="H696" s="24">
        <f t="shared" si="56"/>
        <v>15</v>
      </c>
      <c r="I696" s="24">
        <f t="shared" si="57"/>
        <v>6</v>
      </c>
      <c r="J696" s="24">
        <f t="shared" si="58"/>
        <v>80</v>
      </c>
      <c r="K696" s="47" t="str">
        <f t="shared" si="55"/>
        <v>03</v>
      </c>
      <c r="L696" s="19">
        <v>42</v>
      </c>
      <c r="M696" s="19">
        <v>0</v>
      </c>
      <c r="N696" s="19">
        <v>0</v>
      </c>
      <c r="O696" s="19">
        <v>0</v>
      </c>
      <c r="P696" s="19">
        <v>0</v>
      </c>
      <c r="Q696" s="20" t="s">
        <v>170</v>
      </c>
      <c r="R696" s="19">
        <v>22</v>
      </c>
      <c r="S696" s="19">
        <v>12</v>
      </c>
      <c r="T696" s="19">
        <v>2</v>
      </c>
      <c r="U696" s="19">
        <v>0</v>
      </c>
      <c r="V696" s="19">
        <v>0.27500000000000002</v>
      </c>
      <c r="W696" s="19">
        <v>0.18429999999999999</v>
      </c>
      <c r="X696" s="19">
        <v>24</v>
      </c>
      <c r="Y696" s="19">
        <v>0</v>
      </c>
      <c r="Z696" s="20" t="s">
        <v>176</v>
      </c>
      <c r="AA696" s="19"/>
      <c r="AB696" s="19">
        <v>0</v>
      </c>
      <c r="AC696" s="19">
        <v>2</v>
      </c>
      <c r="AD696" s="19">
        <v>8</v>
      </c>
      <c r="AE696" s="19">
        <v>4</v>
      </c>
      <c r="AF696" s="19">
        <v>1</v>
      </c>
      <c r="AG696" s="19">
        <v>0.8</v>
      </c>
      <c r="AH696" s="19">
        <v>0</v>
      </c>
      <c r="BA696" s="19">
        <v>2</v>
      </c>
      <c r="BB696" s="19">
        <v>7</v>
      </c>
      <c r="BC696" s="19">
        <v>80</v>
      </c>
      <c r="BD696" s="19">
        <v>20</v>
      </c>
      <c r="BE696" s="19">
        <v>0</v>
      </c>
      <c r="BF696" s="19">
        <v>16</v>
      </c>
      <c r="BG696" s="19">
        <v>60</v>
      </c>
      <c r="BH696" s="19">
        <v>12</v>
      </c>
      <c r="BI696" s="19">
        <v>50</v>
      </c>
      <c r="BJ696" s="19">
        <v>4</v>
      </c>
      <c r="BK696" s="19">
        <v>2</v>
      </c>
      <c r="BL696" s="19">
        <v>42</v>
      </c>
      <c r="BM696" s="19">
        <v>0</v>
      </c>
      <c r="BN696" s="19">
        <v>0</v>
      </c>
      <c r="BO696" s="19">
        <v>0</v>
      </c>
      <c r="BP696" s="19">
        <v>0</v>
      </c>
      <c r="BQ696" s="20" t="s">
        <v>170</v>
      </c>
      <c r="BR696" s="19">
        <v>22</v>
      </c>
      <c r="BS696" s="19">
        <v>12</v>
      </c>
      <c r="BT696" s="19">
        <v>2</v>
      </c>
      <c r="BU696" s="19">
        <v>0</v>
      </c>
      <c r="BV696" s="19">
        <v>0.27500000000000002</v>
      </c>
      <c r="BW696" s="19">
        <v>0.18429999999999999</v>
      </c>
      <c r="BX696" s="19">
        <v>24</v>
      </c>
      <c r="BY696" s="19">
        <v>0</v>
      </c>
      <c r="BZ696" s="20" t="s">
        <v>176</v>
      </c>
      <c r="CA696" s="19"/>
      <c r="CB696" s="19">
        <v>0</v>
      </c>
      <c r="CC696" s="19">
        <v>2</v>
      </c>
      <c r="CD696" s="19">
        <v>8</v>
      </c>
      <c r="CE696" s="19">
        <v>4</v>
      </c>
      <c r="CF696" s="19">
        <v>1</v>
      </c>
      <c r="CG696" s="19">
        <v>0.8</v>
      </c>
    </row>
    <row r="697" spans="1:85">
      <c r="A697" s="19">
        <v>3</v>
      </c>
      <c r="B697" s="19">
        <v>6</v>
      </c>
      <c r="C697" s="19">
        <v>60</v>
      </c>
      <c r="D697" s="19">
        <v>15</v>
      </c>
      <c r="E697" s="19">
        <v>0</v>
      </c>
      <c r="F697" s="24">
        <f t="shared" si="54"/>
        <v>90</v>
      </c>
      <c r="G697" s="19">
        <v>60</v>
      </c>
      <c r="H697" s="24">
        <f t="shared" si="56"/>
        <v>15</v>
      </c>
      <c r="I697" s="24">
        <f t="shared" si="57"/>
        <v>6</v>
      </c>
      <c r="J697" s="24">
        <f t="shared" si="58"/>
        <v>80</v>
      </c>
      <c r="K697" s="47" t="str">
        <f t="shared" si="55"/>
        <v>03</v>
      </c>
      <c r="L697" s="19">
        <v>42</v>
      </c>
      <c r="M697" s="19">
        <v>0</v>
      </c>
      <c r="N697" s="19">
        <v>0</v>
      </c>
      <c r="O697" s="19">
        <v>0</v>
      </c>
      <c r="P697" s="19">
        <v>0</v>
      </c>
      <c r="Q697" s="20" t="s">
        <v>170</v>
      </c>
      <c r="R697" s="19">
        <v>22</v>
      </c>
      <c r="S697" s="19">
        <v>12</v>
      </c>
      <c r="T697" s="19">
        <v>2</v>
      </c>
      <c r="U697" s="19">
        <v>0</v>
      </c>
      <c r="V697" s="19">
        <v>0.19800000000000001</v>
      </c>
      <c r="W697" s="19">
        <v>0.1366</v>
      </c>
      <c r="X697" s="19">
        <v>24</v>
      </c>
      <c r="Y697" s="19">
        <v>0</v>
      </c>
      <c r="Z697" s="20" t="s">
        <v>176</v>
      </c>
      <c r="AA697" s="19"/>
      <c r="AB697" s="19">
        <v>0</v>
      </c>
      <c r="AC697" s="19">
        <v>2</v>
      </c>
      <c r="AD697" s="19">
        <v>8</v>
      </c>
      <c r="AE697" s="19">
        <v>4</v>
      </c>
      <c r="AF697" s="19">
        <v>1</v>
      </c>
      <c r="AG697" s="19">
        <v>0.8</v>
      </c>
      <c r="AH697" s="19">
        <v>0</v>
      </c>
      <c r="BA697" s="19">
        <v>3</v>
      </c>
      <c r="BB697" s="19">
        <v>6</v>
      </c>
      <c r="BC697" s="19">
        <v>60</v>
      </c>
      <c r="BD697" s="19">
        <v>15</v>
      </c>
      <c r="BE697" s="19">
        <v>0</v>
      </c>
      <c r="BF697" s="19">
        <v>9</v>
      </c>
      <c r="BG697" s="19">
        <v>60</v>
      </c>
      <c r="BH697" s="19">
        <v>12</v>
      </c>
      <c r="BI697" s="19">
        <v>50</v>
      </c>
      <c r="BJ697" s="19">
        <v>4</v>
      </c>
      <c r="BK697" s="19">
        <v>2</v>
      </c>
      <c r="BL697" s="19">
        <v>42</v>
      </c>
      <c r="BM697" s="19">
        <v>0</v>
      </c>
      <c r="BN697" s="19">
        <v>0</v>
      </c>
      <c r="BO697" s="19">
        <v>0</v>
      </c>
      <c r="BP697" s="19">
        <v>0</v>
      </c>
      <c r="BQ697" s="20" t="s">
        <v>170</v>
      </c>
      <c r="BR697" s="19">
        <v>22</v>
      </c>
      <c r="BS697" s="19">
        <v>12</v>
      </c>
      <c r="BT697" s="19">
        <v>2</v>
      </c>
      <c r="BU697" s="19">
        <v>0</v>
      </c>
      <c r="BV697" s="19">
        <v>0.19800000000000001</v>
      </c>
      <c r="BW697" s="19">
        <v>0.1366</v>
      </c>
      <c r="BX697" s="19">
        <v>24</v>
      </c>
      <c r="BY697" s="19">
        <v>0</v>
      </c>
      <c r="BZ697" s="20" t="s">
        <v>176</v>
      </c>
      <c r="CA697" s="19"/>
      <c r="CB697" s="19">
        <v>0</v>
      </c>
      <c r="CC697" s="19">
        <v>2</v>
      </c>
      <c r="CD697" s="19">
        <v>8</v>
      </c>
      <c r="CE697" s="19">
        <v>4</v>
      </c>
      <c r="CF697" s="19">
        <v>1</v>
      </c>
      <c r="CG697" s="19">
        <v>0.8</v>
      </c>
    </row>
    <row r="698" spans="1:85">
      <c r="A698" s="19">
        <v>4</v>
      </c>
      <c r="B698" s="19">
        <v>5</v>
      </c>
      <c r="C698" s="19">
        <v>40</v>
      </c>
      <c r="D698" s="19">
        <v>10</v>
      </c>
      <c r="E698" s="19">
        <v>0</v>
      </c>
      <c r="F698" s="24">
        <f t="shared" si="54"/>
        <v>60</v>
      </c>
      <c r="G698" s="19">
        <v>55</v>
      </c>
      <c r="H698" s="24">
        <f t="shared" si="56"/>
        <v>15</v>
      </c>
      <c r="I698" s="24">
        <f t="shared" si="57"/>
        <v>6</v>
      </c>
      <c r="J698" s="24">
        <f t="shared" si="58"/>
        <v>80</v>
      </c>
      <c r="K698" s="47" t="str">
        <f t="shared" si="55"/>
        <v>03</v>
      </c>
      <c r="L698" s="19">
        <v>42</v>
      </c>
      <c r="M698" s="19">
        <v>0</v>
      </c>
      <c r="N698" s="19">
        <v>0</v>
      </c>
      <c r="O698" s="19">
        <v>0</v>
      </c>
      <c r="P698" s="19">
        <v>0</v>
      </c>
      <c r="Q698" s="20" t="s">
        <v>170</v>
      </c>
      <c r="R698" s="19">
        <v>22</v>
      </c>
      <c r="S698" s="19">
        <v>12</v>
      </c>
      <c r="T698" s="19">
        <v>2</v>
      </c>
      <c r="U698" s="19">
        <v>0</v>
      </c>
      <c r="V698" s="19">
        <v>0.14199999999999999</v>
      </c>
      <c r="W698" s="19">
        <v>9.8000000000000004E-2</v>
      </c>
      <c r="X698" s="19">
        <v>24</v>
      </c>
      <c r="Y698" s="19">
        <v>0</v>
      </c>
      <c r="Z698" s="20" t="s">
        <v>176</v>
      </c>
      <c r="AA698" s="19"/>
      <c r="AB698" s="19">
        <v>0</v>
      </c>
      <c r="AC698" s="19">
        <v>2</v>
      </c>
      <c r="AD698" s="19">
        <v>8</v>
      </c>
      <c r="AE698" s="19">
        <v>4</v>
      </c>
      <c r="AF698" s="19">
        <v>1</v>
      </c>
      <c r="AG698" s="19">
        <v>0.8</v>
      </c>
      <c r="AH698" s="19">
        <v>0</v>
      </c>
      <c r="BA698" s="19">
        <v>4</v>
      </c>
      <c r="BB698" s="19">
        <v>5</v>
      </c>
      <c r="BC698" s="19">
        <v>40</v>
      </c>
      <c r="BD698" s="19">
        <v>10</v>
      </c>
      <c r="BE698" s="19">
        <v>0</v>
      </c>
      <c r="BF698" s="19">
        <v>6</v>
      </c>
      <c r="BG698" s="19">
        <v>55</v>
      </c>
      <c r="BH698" s="19">
        <v>12</v>
      </c>
      <c r="BI698" s="19">
        <v>50</v>
      </c>
      <c r="BJ698" s="19">
        <v>4</v>
      </c>
      <c r="BK698" s="19">
        <v>2</v>
      </c>
      <c r="BL698" s="19">
        <v>42</v>
      </c>
      <c r="BM698" s="19">
        <v>0</v>
      </c>
      <c r="BN698" s="19">
        <v>0</v>
      </c>
      <c r="BO698" s="19">
        <v>0</v>
      </c>
      <c r="BP698" s="19">
        <v>0</v>
      </c>
      <c r="BQ698" s="20" t="s">
        <v>170</v>
      </c>
      <c r="BR698" s="19">
        <v>22</v>
      </c>
      <c r="BS698" s="19">
        <v>12</v>
      </c>
      <c r="BT698" s="19">
        <v>2</v>
      </c>
      <c r="BU698" s="19">
        <v>0</v>
      </c>
      <c r="BV698" s="19">
        <v>0.14199999999999999</v>
      </c>
      <c r="BW698" s="19">
        <v>9.8000000000000004E-2</v>
      </c>
      <c r="BX698" s="19">
        <v>24</v>
      </c>
      <c r="BY698" s="19">
        <v>0</v>
      </c>
      <c r="BZ698" s="20" t="s">
        <v>176</v>
      </c>
      <c r="CA698" s="19"/>
      <c r="CB698" s="19">
        <v>0</v>
      </c>
      <c r="CC698" s="19">
        <v>2</v>
      </c>
      <c r="CD698" s="19">
        <v>8</v>
      </c>
      <c r="CE698" s="19">
        <v>4</v>
      </c>
      <c r="CF698" s="19">
        <v>1</v>
      </c>
      <c r="CG698" s="19">
        <v>0.8</v>
      </c>
    </row>
    <row r="699" spans="1:85">
      <c r="A699" s="19">
        <v>5</v>
      </c>
      <c r="B699" s="19">
        <v>4</v>
      </c>
      <c r="C699" s="19">
        <v>20</v>
      </c>
      <c r="D699" s="19">
        <v>30</v>
      </c>
      <c r="E699" s="19">
        <v>0</v>
      </c>
      <c r="F699" s="24">
        <f t="shared" si="54"/>
        <v>30</v>
      </c>
      <c r="G699" s="19">
        <v>60</v>
      </c>
      <c r="H699" s="24">
        <f t="shared" si="56"/>
        <v>15</v>
      </c>
      <c r="I699" s="24">
        <f t="shared" si="57"/>
        <v>6</v>
      </c>
      <c r="J699" s="24">
        <f t="shared" si="58"/>
        <v>80</v>
      </c>
      <c r="K699" s="47" t="str">
        <f t="shared" si="55"/>
        <v>03</v>
      </c>
      <c r="L699" s="19">
        <v>42</v>
      </c>
      <c r="M699" s="19">
        <v>0</v>
      </c>
      <c r="N699" s="19">
        <v>0</v>
      </c>
      <c r="O699" s="19">
        <v>0</v>
      </c>
      <c r="P699" s="19">
        <v>0</v>
      </c>
      <c r="Q699" s="20" t="s">
        <v>170</v>
      </c>
      <c r="R699" s="19">
        <v>22</v>
      </c>
      <c r="S699" s="19">
        <v>12</v>
      </c>
      <c r="T699" s="19">
        <v>2</v>
      </c>
      <c r="U699" s="19">
        <v>0</v>
      </c>
      <c r="V699" s="19">
        <v>8.5999999999999993E-2</v>
      </c>
      <c r="W699" s="19">
        <v>6.2799999999999995E-2</v>
      </c>
      <c r="X699" s="19">
        <v>24</v>
      </c>
      <c r="Y699" s="19">
        <v>0</v>
      </c>
      <c r="Z699" s="20" t="s">
        <v>176</v>
      </c>
      <c r="AA699" s="19"/>
      <c r="AB699" s="19">
        <v>4.5</v>
      </c>
      <c r="AC699" s="19">
        <v>2</v>
      </c>
      <c r="AD699" s="19">
        <v>8</v>
      </c>
      <c r="AE699" s="19">
        <v>4</v>
      </c>
      <c r="AF699" s="19">
        <v>1</v>
      </c>
      <c r="AG699" s="19">
        <v>0.8</v>
      </c>
      <c r="AH699" s="19">
        <v>0</v>
      </c>
      <c r="BA699" s="19">
        <v>5</v>
      </c>
      <c r="BB699" s="19">
        <v>4</v>
      </c>
      <c r="BC699" s="19">
        <v>20</v>
      </c>
      <c r="BD699" s="19">
        <v>30</v>
      </c>
      <c r="BE699" s="19">
        <v>0</v>
      </c>
      <c r="BF699" s="19">
        <v>3</v>
      </c>
      <c r="BG699" s="19">
        <v>60</v>
      </c>
      <c r="BH699" s="19">
        <v>12</v>
      </c>
      <c r="BI699" s="19">
        <v>50</v>
      </c>
      <c r="BJ699" s="19">
        <v>4</v>
      </c>
      <c r="BK699" s="19">
        <v>2</v>
      </c>
      <c r="BL699" s="19">
        <v>42</v>
      </c>
      <c r="BM699" s="19">
        <v>0</v>
      </c>
      <c r="BN699" s="19">
        <v>0</v>
      </c>
      <c r="BO699" s="19">
        <v>0</v>
      </c>
      <c r="BP699" s="19">
        <v>0</v>
      </c>
      <c r="BQ699" s="20" t="s">
        <v>170</v>
      </c>
      <c r="BR699" s="19">
        <v>22</v>
      </c>
      <c r="BS699" s="19">
        <v>12</v>
      </c>
      <c r="BT699" s="19">
        <v>2</v>
      </c>
      <c r="BU699" s="19">
        <v>0</v>
      </c>
      <c r="BV699" s="19">
        <v>8.5999999999999993E-2</v>
      </c>
      <c r="BW699" s="19">
        <v>6.2799999999999995E-2</v>
      </c>
      <c r="BX699" s="19">
        <v>24</v>
      </c>
      <c r="BY699" s="19">
        <v>0</v>
      </c>
      <c r="BZ699" s="20" t="s">
        <v>176</v>
      </c>
      <c r="CA699" s="19"/>
      <c r="CB699" s="19">
        <v>4.5</v>
      </c>
      <c r="CC699" s="19">
        <v>2</v>
      </c>
      <c r="CD699" s="19">
        <v>8</v>
      </c>
      <c r="CE699" s="19">
        <v>4</v>
      </c>
      <c r="CF699" s="19">
        <v>1</v>
      </c>
      <c r="CG699" s="19">
        <v>0.8</v>
      </c>
    </row>
    <row r="700" spans="1:85">
      <c r="A700" s="19">
        <v>6</v>
      </c>
      <c r="B700" s="19">
        <v>3</v>
      </c>
      <c r="C700" s="19">
        <v>14</v>
      </c>
      <c r="D700" s="19">
        <v>30</v>
      </c>
      <c r="E700" s="19">
        <v>0</v>
      </c>
      <c r="F700" s="24">
        <f t="shared" si="54"/>
        <v>20</v>
      </c>
      <c r="G700" s="19">
        <v>60</v>
      </c>
      <c r="H700" s="24">
        <f t="shared" si="56"/>
        <v>15</v>
      </c>
      <c r="I700" s="24">
        <f t="shared" si="57"/>
        <v>6</v>
      </c>
      <c r="J700" s="24">
        <f t="shared" si="58"/>
        <v>75</v>
      </c>
      <c r="K700" s="47" t="str">
        <f t="shared" si="55"/>
        <v>00</v>
      </c>
      <c r="L700" s="19">
        <v>42</v>
      </c>
      <c r="M700" s="19">
        <v>0</v>
      </c>
      <c r="N700" s="19">
        <v>0</v>
      </c>
      <c r="O700" s="19">
        <v>10</v>
      </c>
      <c r="P700" s="19">
        <v>0</v>
      </c>
      <c r="Q700" s="20" t="s">
        <v>170</v>
      </c>
      <c r="R700" s="19">
        <v>22</v>
      </c>
      <c r="S700" s="19">
        <v>12</v>
      </c>
      <c r="T700" s="19">
        <v>2</v>
      </c>
      <c r="U700" s="19">
        <v>0</v>
      </c>
      <c r="V700" s="19">
        <v>4.1000000000000002E-2</v>
      </c>
      <c r="W700" s="19">
        <v>3.73E-2</v>
      </c>
      <c r="X700" s="19">
        <v>24</v>
      </c>
      <c r="Y700" s="19">
        <v>0</v>
      </c>
      <c r="Z700" s="20" t="s">
        <v>176</v>
      </c>
      <c r="AA700" s="19"/>
      <c r="AB700" s="19">
        <v>2.8</v>
      </c>
      <c r="AC700" s="19">
        <v>2</v>
      </c>
      <c r="AD700" s="19">
        <v>8</v>
      </c>
      <c r="AE700" s="19">
        <v>4</v>
      </c>
      <c r="AF700" s="19">
        <v>1</v>
      </c>
      <c r="AG700" s="19">
        <v>0.8</v>
      </c>
      <c r="AH700" s="19">
        <v>0</v>
      </c>
      <c r="BA700" s="19">
        <v>6</v>
      </c>
      <c r="BB700" s="19">
        <v>3</v>
      </c>
      <c r="BC700" s="19">
        <v>14</v>
      </c>
      <c r="BD700" s="19">
        <v>30</v>
      </c>
      <c r="BE700" s="19">
        <v>0</v>
      </c>
      <c r="BF700" s="19">
        <v>2</v>
      </c>
      <c r="BG700" s="19">
        <v>60</v>
      </c>
      <c r="BH700" s="19">
        <v>16</v>
      </c>
      <c r="BI700" s="19">
        <v>50</v>
      </c>
      <c r="BJ700" s="19">
        <v>3</v>
      </c>
      <c r="BK700" s="19">
        <v>2</v>
      </c>
      <c r="BL700" s="19">
        <v>42</v>
      </c>
      <c r="BM700" s="19">
        <v>0</v>
      </c>
      <c r="BN700" s="19">
        <v>0</v>
      </c>
      <c r="BO700" s="19">
        <v>10</v>
      </c>
      <c r="BP700" s="19">
        <v>0</v>
      </c>
      <c r="BQ700" s="20" t="s">
        <v>170</v>
      </c>
      <c r="BR700" s="19">
        <v>22</v>
      </c>
      <c r="BS700" s="19">
        <v>12</v>
      </c>
      <c r="BT700" s="19">
        <v>2</v>
      </c>
      <c r="BU700" s="19">
        <v>0</v>
      </c>
      <c r="BV700" s="19">
        <v>4.1000000000000002E-2</v>
      </c>
      <c r="BW700" s="19">
        <v>3.73E-2</v>
      </c>
      <c r="BX700" s="19">
        <v>24</v>
      </c>
      <c r="BY700" s="19">
        <v>0</v>
      </c>
      <c r="BZ700" s="20" t="s">
        <v>176</v>
      </c>
      <c r="CA700" s="19"/>
      <c r="CB700" s="19">
        <v>2.8</v>
      </c>
      <c r="CC700" s="19">
        <v>2</v>
      </c>
      <c r="CD700" s="19">
        <v>8</v>
      </c>
      <c r="CE700" s="19">
        <v>4</v>
      </c>
      <c r="CF700" s="19">
        <v>1</v>
      </c>
      <c r="CG700" s="19">
        <v>0.8</v>
      </c>
    </row>
    <row r="701" spans="1:85">
      <c r="A701" s="19">
        <v>7</v>
      </c>
      <c r="B701" s="19">
        <v>2</v>
      </c>
      <c r="C701" s="19">
        <v>8</v>
      </c>
      <c r="D701" s="19">
        <v>20</v>
      </c>
      <c r="E701" s="19">
        <v>0</v>
      </c>
      <c r="F701" s="24">
        <f t="shared" si="54"/>
        <v>10</v>
      </c>
      <c r="G701" s="19">
        <v>75</v>
      </c>
      <c r="H701" s="24">
        <f t="shared" si="56"/>
        <v>12</v>
      </c>
      <c r="I701" s="24">
        <f t="shared" si="57"/>
        <v>6</v>
      </c>
      <c r="J701" s="24">
        <f t="shared" si="58"/>
        <v>50</v>
      </c>
      <c r="K701" s="47" t="str">
        <f t="shared" si="55"/>
        <v>00</v>
      </c>
      <c r="L701" s="19">
        <v>42</v>
      </c>
      <c r="M701" s="19">
        <v>0</v>
      </c>
      <c r="N701" s="19">
        <v>0</v>
      </c>
      <c r="O701" s="19">
        <v>20</v>
      </c>
      <c r="P701" s="19">
        <v>0</v>
      </c>
      <c r="Q701" s="20" t="s">
        <v>170</v>
      </c>
      <c r="R701" s="19">
        <v>22</v>
      </c>
      <c r="S701" s="19">
        <v>0</v>
      </c>
      <c r="T701" s="19">
        <v>2</v>
      </c>
      <c r="U701" s="19">
        <v>0</v>
      </c>
      <c r="V701" s="19">
        <v>2.7E-2</v>
      </c>
      <c r="W701" s="19">
        <v>2.5399999999999999E-2</v>
      </c>
      <c r="X701" s="19">
        <v>24</v>
      </c>
      <c r="Y701" s="19">
        <v>0</v>
      </c>
      <c r="Z701" s="20" t="s">
        <v>176</v>
      </c>
      <c r="AA701" s="19"/>
      <c r="AB701" s="19">
        <v>1.6</v>
      </c>
      <c r="AC701" s="19">
        <v>2</v>
      </c>
      <c r="AD701" s="19">
        <v>8</v>
      </c>
      <c r="AE701" s="19">
        <v>4</v>
      </c>
      <c r="AF701" s="19">
        <v>1</v>
      </c>
      <c r="AG701" s="19">
        <v>0.8</v>
      </c>
      <c r="AH701" s="19">
        <v>0</v>
      </c>
      <c r="BA701" s="19">
        <v>7</v>
      </c>
      <c r="BB701" s="19">
        <v>2</v>
      </c>
      <c r="BC701" s="19">
        <v>8</v>
      </c>
      <c r="BD701" s="19">
        <v>20</v>
      </c>
      <c r="BE701" s="19">
        <v>0</v>
      </c>
      <c r="BF701" s="19">
        <v>1</v>
      </c>
      <c r="BG701" s="19">
        <v>75</v>
      </c>
      <c r="BH701" s="19">
        <v>18</v>
      </c>
      <c r="BI701" s="19">
        <v>50</v>
      </c>
      <c r="BJ701" s="19">
        <v>2</v>
      </c>
      <c r="BK701" s="19">
        <v>2</v>
      </c>
      <c r="BL701" s="19">
        <v>42</v>
      </c>
      <c r="BM701" s="19">
        <v>0</v>
      </c>
      <c r="BN701" s="19">
        <v>0</v>
      </c>
      <c r="BO701" s="19">
        <v>20</v>
      </c>
      <c r="BP701" s="19">
        <v>0</v>
      </c>
      <c r="BQ701" s="20" t="s">
        <v>170</v>
      </c>
      <c r="BR701" s="19">
        <v>22</v>
      </c>
      <c r="BS701" s="19">
        <v>0</v>
      </c>
      <c r="BT701" s="19">
        <v>2</v>
      </c>
      <c r="BU701" s="19">
        <v>0</v>
      </c>
      <c r="BV701" s="19">
        <v>2.7E-2</v>
      </c>
      <c r="BW701" s="19">
        <v>2.5399999999999999E-2</v>
      </c>
      <c r="BX701" s="19">
        <v>24</v>
      </c>
      <c r="BY701" s="19">
        <v>0</v>
      </c>
      <c r="BZ701" s="20" t="s">
        <v>176</v>
      </c>
      <c r="CA701" s="19"/>
      <c r="CB701" s="19">
        <v>1.6</v>
      </c>
      <c r="CC701" s="19">
        <v>2</v>
      </c>
      <c r="CD701" s="19">
        <v>8</v>
      </c>
      <c r="CE701" s="19">
        <v>4</v>
      </c>
      <c r="CF701" s="19">
        <v>1</v>
      </c>
      <c r="CG701" s="19">
        <v>0.8</v>
      </c>
    </row>
    <row r="702" spans="1:85">
      <c r="A702" s="19">
        <v>8</v>
      </c>
      <c r="B702" s="19">
        <v>1</v>
      </c>
      <c r="C702" s="19">
        <v>1</v>
      </c>
      <c r="D702" s="19">
        <v>16</v>
      </c>
      <c r="E702" s="19">
        <v>0</v>
      </c>
      <c r="F702" s="24">
        <f t="shared" si="54"/>
        <v>0</v>
      </c>
      <c r="G702" s="19">
        <v>90</v>
      </c>
      <c r="H702" s="24">
        <f t="shared" si="56"/>
        <v>8</v>
      </c>
      <c r="I702" s="24">
        <f t="shared" si="57"/>
        <v>11</v>
      </c>
      <c r="J702" s="24">
        <f t="shared" si="58"/>
        <v>25</v>
      </c>
      <c r="K702" s="47" t="str">
        <f t="shared" si="55"/>
        <v>00</v>
      </c>
      <c r="L702" s="19">
        <v>63</v>
      </c>
      <c r="M702" s="19">
        <v>0</v>
      </c>
      <c r="N702" s="19">
        <v>7</v>
      </c>
      <c r="O702" s="19">
        <v>10</v>
      </c>
      <c r="P702" s="19">
        <v>2</v>
      </c>
      <c r="Q702" s="20" t="s">
        <v>175</v>
      </c>
      <c r="R702" s="19">
        <v>22</v>
      </c>
      <c r="S702" s="19">
        <v>0</v>
      </c>
      <c r="T702" s="19">
        <v>2</v>
      </c>
      <c r="U702" s="19">
        <v>0</v>
      </c>
      <c r="V702" s="19">
        <v>1.9E-2</v>
      </c>
      <c r="W702" s="19">
        <v>1.9E-2</v>
      </c>
      <c r="X702" s="19">
        <v>24</v>
      </c>
      <c r="Y702" s="19">
        <v>0</v>
      </c>
      <c r="Z702" s="20" t="s">
        <v>176</v>
      </c>
      <c r="AA702" s="19"/>
      <c r="AB702" s="19">
        <v>0.8</v>
      </c>
      <c r="AC702" s="19">
        <v>2</v>
      </c>
      <c r="AD702" s="19">
        <v>8</v>
      </c>
      <c r="AE702" s="19">
        <v>4</v>
      </c>
      <c r="AF702" s="19">
        <v>1</v>
      </c>
      <c r="AG702" s="19">
        <v>0.8</v>
      </c>
      <c r="AH702" s="19">
        <v>0</v>
      </c>
      <c r="BA702" s="19">
        <v>8</v>
      </c>
      <c r="BB702" s="19">
        <v>1</v>
      </c>
      <c r="BC702" s="19">
        <v>1</v>
      </c>
      <c r="BD702" s="19">
        <v>16</v>
      </c>
      <c r="BE702" s="19">
        <v>0</v>
      </c>
      <c r="BF702" s="19">
        <v>0</v>
      </c>
      <c r="BG702" s="19">
        <v>90</v>
      </c>
      <c r="BH702" s="19">
        <v>23</v>
      </c>
      <c r="BI702" s="19">
        <v>90</v>
      </c>
      <c r="BJ702" s="19">
        <v>1</v>
      </c>
      <c r="BK702" s="19">
        <v>2</v>
      </c>
      <c r="BL702" s="19">
        <v>63</v>
      </c>
      <c r="BM702" s="19">
        <v>0</v>
      </c>
      <c r="BN702" s="19">
        <v>7</v>
      </c>
      <c r="BO702" s="19">
        <v>10</v>
      </c>
      <c r="BP702" s="19">
        <v>2</v>
      </c>
      <c r="BQ702" s="20" t="s">
        <v>175</v>
      </c>
      <c r="BR702" s="19">
        <v>22</v>
      </c>
      <c r="BS702" s="19">
        <v>0</v>
      </c>
      <c r="BT702" s="19">
        <v>2</v>
      </c>
      <c r="BU702" s="19">
        <v>0</v>
      </c>
      <c r="BV702" s="19">
        <v>1.9E-2</v>
      </c>
      <c r="BW702" s="19">
        <v>1.9E-2</v>
      </c>
      <c r="BX702" s="19">
        <v>24</v>
      </c>
      <c r="BY702" s="19">
        <v>0</v>
      </c>
      <c r="BZ702" s="20" t="s">
        <v>176</v>
      </c>
      <c r="CA702" s="19"/>
      <c r="CB702" s="19">
        <v>0.8</v>
      </c>
      <c r="CC702" s="19">
        <v>2</v>
      </c>
      <c r="CD702" s="19">
        <v>8</v>
      </c>
      <c r="CE702" s="19">
        <v>4</v>
      </c>
      <c r="CF702" s="19">
        <v>1</v>
      </c>
      <c r="CG702" s="19">
        <v>0.8</v>
      </c>
    </row>
    <row r="703" spans="1:85">
      <c r="A703" s="19"/>
      <c r="B703" s="19"/>
      <c r="C703" s="19"/>
      <c r="D703" s="19"/>
      <c r="E703" s="19"/>
      <c r="F703" s="24" t="str">
        <f t="shared" si="54"/>
        <v/>
      </c>
      <c r="G703" s="19"/>
      <c r="H703" s="24" t="str">
        <f t="shared" si="56"/>
        <v/>
      </c>
      <c r="I703" s="24" t="str">
        <f t="shared" si="57"/>
        <v/>
      </c>
      <c r="J703" s="24" t="str">
        <f t="shared" si="58"/>
        <v/>
      </c>
      <c r="K703" s="47" t="str">
        <f t="shared" si="55"/>
        <v/>
      </c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>
        <v>0</v>
      </c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19"/>
      <c r="BN703" s="19"/>
      <c r="BO703" s="19"/>
      <c r="BP703" s="19"/>
      <c r="BQ703" s="19"/>
      <c r="BR703" s="19"/>
      <c r="BS703" s="19"/>
      <c r="BT703" s="19"/>
      <c r="BU703" s="19"/>
      <c r="BV703" s="19"/>
      <c r="BW703" s="19"/>
      <c r="BX703" s="19"/>
      <c r="BY703" s="19"/>
      <c r="BZ703" s="19"/>
      <c r="CA703" s="19"/>
      <c r="CB703" s="19"/>
      <c r="CC703" s="19"/>
      <c r="CD703" s="19"/>
      <c r="CE703" s="19"/>
      <c r="CF703" s="19"/>
      <c r="CG703" s="19"/>
    </row>
    <row r="704" spans="1:85">
      <c r="A704" s="19">
        <v>1</v>
      </c>
      <c r="B704" s="19">
        <v>7</v>
      </c>
      <c r="C704" s="19">
        <v>110</v>
      </c>
      <c r="D704" s="19">
        <v>55</v>
      </c>
      <c r="E704" s="19">
        <v>1000</v>
      </c>
      <c r="F704" s="24">
        <f t="shared" si="54"/>
        <v>190</v>
      </c>
      <c r="G704" s="19">
        <v>71</v>
      </c>
      <c r="H704" s="24">
        <f t="shared" si="56"/>
        <v>15</v>
      </c>
      <c r="I704" s="24">
        <f t="shared" si="57"/>
        <v>6</v>
      </c>
      <c r="J704" s="24">
        <f t="shared" si="58"/>
        <v>80</v>
      </c>
      <c r="K704" s="47" t="str">
        <f t="shared" si="55"/>
        <v>03</v>
      </c>
      <c r="L704" s="19">
        <v>42</v>
      </c>
      <c r="M704" s="19">
        <v>0</v>
      </c>
      <c r="N704" s="19">
        <v>141</v>
      </c>
      <c r="O704" s="19">
        <v>0</v>
      </c>
      <c r="P704" s="19">
        <v>0</v>
      </c>
      <c r="Q704" s="20" t="s">
        <v>170</v>
      </c>
      <c r="R704" s="19">
        <v>22</v>
      </c>
      <c r="S704" s="19">
        <v>15</v>
      </c>
      <c r="T704" s="19">
        <v>2</v>
      </c>
      <c r="U704" s="19">
        <v>0</v>
      </c>
      <c r="V704" s="19">
        <v>0.316</v>
      </c>
      <c r="W704" s="19">
        <v>0.5</v>
      </c>
      <c r="X704" s="19">
        <v>24</v>
      </c>
      <c r="Y704" s="19">
        <v>0</v>
      </c>
      <c r="Z704" s="20" t="s">
        <v>176</v>
      </c>
      <c r="AA704" s="19"/>
      <c r="AB704" s="19">
        <v>0</v>
      </c>
      <c r="AC704" s="19">
        <v>2</v>
      </c>
      <c r="AD704" s="19">
        <v>8</v>
      </c>
      <c r="AE704" s="19">
        <v>4</v>
      </c>
      <c r="AF704" s="19">
        <v>1</v>
      </c>
      <c r="AG704" s="19">
        <v>1.6</v>
      </c>
      <c r="AH704" s="19">
        <v>0</v>
      </c>
      <c r="BA704" s="19">
        <v>1</v>
      </c>
      <c r="BB704" s="19">
        <v>7</v>
      </c>
      <c r="BC704" s="19">
        <v>110</v>
      </c>
      <c r="BD704" s="19">
        <v>55</v>
      </c>
      <c r="BE704" s="19">
        <v>1000</v>
      </c>
      <c r="BF704" s="19">
        <v>19</v>
      </c>
      <c r="BG704" s="19">
        <v>71</v>
      </c>
      <c r="BH704" s="19">
        <v>11</v>
      </c>
      <c r="BI704" s="19">
        <v>50</v>
      </c>
      <c r="BJ704" s="19">
        <v>5</v>
      </c>
      <c r="BK704" s="19">
        <v>2</v>
      </c>
      <c r="BL704" s="19">
        <v>42</v>
      </c>
      <c r="BM704" s="19">
        <v>0</v>
      </c>
      <c r="BN704" s="19">
        <v>141</v>
      </c>
      <c r="BO704" s="19">
        <v>0</v>
      </c>
      <c r="BP704" s="19">
        <v>0</v>
      </c>
      <c r="BQ704" s="20" t="s">
        <v>170</v>
      </c>
      <c r="BR704" s="19">
        <v>22</v>
      </c>
      <c r="BS704" s="19">
        <v>15</v>
      </c>
      <c r="BT704" s="19">
        <v>2</v>
      </c>
      <c r="BU704" s="19">
        <v>0</v>
      </c>
      <c r="BV704" s="19">
        <v>0.316</v>
      </c>
      <c r="BW704" s="19">
        <v>0.5</v>
      </c>
      <c r="BX704" s="19">
        <v>24</v>
      </c>
      <c r="BY704" s="19">
        <v>0</v>
      </c>
      <c r="BZ704" s="20" t="s">
        <v>176</v>
      </c>
      <c r="CA704" s="19"/>
      <c r="CB704" s="19">
        <v>0</v>
      </c>
      <c r="CC704" s="19">
        <v>2</v>
      </c>
      <c r="CD704" s="19">
        <v>8</v>
      </c>
      <c r="CE704" s="19">
        <v>4</v>
      </c>
      <c r="CF704" s="19">
        <v>1</v>
      </c>
      <c r="CG704" s="19">
        <v>1.6</v>
      </c>
    </row>
    <row r="705" spans="1:85">
      <c r="A705" s="19">
        <v>2</v>
      </c>
      <c r="B705" s="19">
        <v>6</v>
      </c>
      <c r="C705" s="19">
        <v>80</v>
      </c>
      <c r="D705" s="19">
        <v>20</v>
      </c>
      <c r="E705" s="19">
        <v>0</v>
      </c>
      <c r="F705" s="24">
        <f t="shared" si="54"/>
        <v>160</v>
      </c>
      <c r="G705" s="19">
        <v>60</v>
      </c>
      <c r="H705" s="24">
        <f t="shared" si="56"/>
        <v>15</v>
      </c>
      <c r="I705" s="24">
        <f t="shared" si="57"/>
        <v>6</v>
      </c>
      <c r="J705" s="24">
        <f t="shared" si="58"/>
        <v>80</v>
      </c>
      <c r="K705" s="47" t="str">
        <f t="shared" si="55"/>
        <v>03</v>
      </c>
      <c r="L705" s="19">
        <v>42</v>
      </c>
      <c r="M705" s="19">
        <v>0</v>
      </c>
      <c r="N705" s="19">
        <v>0</v>
      </c>
      <c r="O705" s="19">
        <v>0</v>
      </c>
      <c r="P705" s="19">
        <v>0</v>
      </c>
      <c r="Q705" s="20" t="s">
        <v>170</v>
      </c>
      <c r="R705" s="19">
        <v>22</v>
      </c>
      <c r="S705" s="19">
        <v>12</v>
      </c>
      <c r="T705" s="19">
        <v>2</v>
      </c>
      <c r="U705" s="19">
        <v>0</v>
      </c>
      <c r="V705" s="19">
        <v>0.27</v>
      </c>
      <c r="W705" s="20">
        <v>0.18090000000000001</v>
      </c>
      <c r="X705" s="19">
        <v>24</v>
      </c>
      <c r="Y705" s="19">
        <v>0</v>
      </c>
      <c r="Z705" s="20" t="s">
        <v>176</v>
      </c>
      <c r="AA705" s="19"/>
      <c r="AB705" s="19">
        <v>0</v>
      </c>
      <c r="AC705" s="19">
        <v>2</v>
      </c>
      <c r="AD705" s="19">
        <v>8</v>
      </c>
      <c r="AE705" s="19">
        <v>4</v>
      </c>
      <c r="AF705" s="19">
        <v>1</v>
      </c>
      <c r="AG705" s="19">
        <v>1.6</v>
      </c>
      <c r="AH705" s="19">
        <v>0</v>
      </c>
      <c r="BA705" s="19">
        <v>2</v>
      </c>
      <c r="BB705" s="19">
        <v>6</v>
      </c>
      <c r="BC705" s="19">
        <v>80</v>
      </c>
      <c r="BD705" s="19">
        <v>20</v>
      </c>
      <c r="BE705" s="19">
        <v>0</v>
      </c>
      <c r="BF705" s="19">
        <v>16</v>
      </c>
      <c r="BG705" s="19">
        <v>60</v>
      </c>
      <c r="BH705" s="19">
        <v>12</v>
      </c>
      <c r="BI705" s="19">
        <v>50</v>
      </c>
      <c r="BJ705" s="19">
        <v>4</v>
      </c>
      <c r="BK705" s="19">
        <v>2</v>
      </c>
      <c r="BL705" s="19">
        <v>42</v>
      </c>
      <c r="BM705" s="19">
        <v>0</v>
      </c>
      <c r="BN705" s="19">
        <v>0</v>
      </c>
      <c r="BO705" s="19">
        <v>0</v>
      </c>
      <c r="BP705" s="19">
        <v>0</v>
      </c>
      <c r="BQ705" s="20" t="s">
        <v>170</v>
      </c>
      <c r="BR705" s="19">
        <v>22</v>
      </c>
      <c r="BS705" s="19">
        <v>12</v>
      </c>
      <c r="BT705" s="19">
        <v>2</v>
      </c>
      <c r="BU705" s="19">
        <v>0</v>
      </c>
      <c r="BV705" s="19">
        <v>0.27</v>
      </c>
      <c r="BW705" s="20">
        <v>0.18090000000000001</v>
      </c>
      <c r="BX705" s="19">
        <v>24</v>
      </c>
      <c r="BY705" s="19">
        <v>0</v>
      </c>
      <c r="BZ705" s="20" t="s">
        <v>176</v>
      </c>
      <c r="CA705" s="19"/>
      <c r="CB705" s="19">
        <v>0</v>
      </c>
      <c r="CC705" s="19">
        <v>2</v>
      </c>
      <c r="CD705" s="19">
        <v>8</v>
      </c>
      <c r="CE705" s="19">
        <v>4</v>
      </c>
      <c r="CF705" s="19">
        <v>1</v>
      </c>
      <c r="CG705" s="19">
        <v>1.6</v>
      </c>
    </row>
    <row r="706" spans="1:85">
      <c r="A706" s="19">
        <v>3</v>
      </c>
      <c r="B706" s="19">
        <v>5</v>
      </c>
      <c r="C706" s="19">
        <v>60</v>
      </c>
      <c r="D706" s="19">
        <v>15</v>
      </c>
      <c r="E706" s="19">
        <v>0</v>
      </c>
      <c r="F706" s="24">
        <f t="shared" ref="F706:F769" si="59">IF(BF706="","",IF(OR(ROUND(MOD(BF706,1),1)=0.2,ROUND(MOD(BF706,1),1)=0.4,ROUND(MOD(BF706,1),1)=0.7),BF706+0.1,IF(OR(ROUND(MOD(BF706,1),1)=0.1,ROUND(MOD(BF706,1),1)=0.6,ROUND(MOD(BF706,1),1)=0.9),BF706-0.1,BF706))*10)</f>
        <v>90</v>
      </c>
      <c r="G706" s="19">
        <v>60</v>
      </c>
      <c r="H706" s="24">
        <f t="shared" si="56"/>
        <v>15</v>
      </c>
      <c r="I706" s="24">
        <f t="shared" si="57"/>
        <v>6</v>
      </c>
      <c r="J706" s="24">
        <f t="shared" si="58"/>
        <v>80</v>
      </c>
      <c r="K706" s="47" t="str">
        <f t="shared" si="55"/>
        <v>03</v>
      </c>
      <c r="L706" s="19">
        <v>42</v>
      </c>
      <c r="M706" s="19">
        <v>0</v>
      </c>
      <c r="N706" s="19">
        <v>0</v>
      </c>
      <c r="O706" s="19">
        <v>0</v>
      </c>
      <c r="P706" s="19">
        <v>0</v>
      </c>
      <c r="Q706" s="20" t="s">
        <v>170</v>
      </c>
      <c r="R706" s="19">
        <v>22</v>
      </c>
      <c r="S706" s="19">
        <v>12</v>
      </c>
      <c r="T706" s="19">
        <v>2</v>
      </c>
      <c r="U706" s="19">
        <v>0</v>
      </c>
      <c r="V706" s="19">
        <v>0.193</v>
      </c>
      <c r="W706" s="19">
        <v>0.13320000000000001</v>
      </c>
      <c r="X706" s="19">
        <v>24</v>
      </c>
      <c r="Y706" s="19">
        <v>0</v>
      </c>
      <c r="Z706" s="20" t="s">
        <v>176</v>
      </c>
      <c r="AA706" s="19"/>
      <c r="AB706" s="19">
        <v>0</v>
      </c>
      <c r="AC706" s="19">
        <v>2</v>
      </c>
      <c r="AD706" s="19">
        <v>8</v>
      </c>
      <c r="AE706" s="19">
        <v>4</v>
      </c>
      <c r="AF706" s="19">
        <v>1</v>
      </c>
      <c r="AG706" s="19">
        <v>1.6</v>
      </c>
      <c r="AH706" s="19">
        <v>0</v>
      </c>
      <c r="BA706" s="19">
        <v>3</v>
      </c>
      <c r="BB706" s="19">
        <v>5</v>
      </c>
      <c r="BC706" s="19">
        <v>60</v>
      </c>
      <c r="BD706" s="19">
        <v>15</v>
      </c>
      <c r="BE706" s="19">
        <v>0</v>
      </c>
      <c r="BF706" s="19">
        <v>9</v>
      </c>
      <c r="BG706" s="19">
        <v>60</v>
      </c>
      <c r="BH706" s="19">
        <v>12</v>
      </c>
      <c r="BI706" s="19">
        <v>50</v>
      </c>
      <c r="BJ706" s="19">
        <v>4</v>
      </c>
      <c r="BK706" s="19">
        <v>2</v>
      </c>
      <c r="BL706" s="19">
        <v>42</v>
      </c>
      <c r="BM706" s="19">
        <v>0</v>
      </c>
      <c r="BN706" s="19">
        <v>0</v>
      </c>
      <c r="BO706" s="19">
        <v>0</v>
      </c>
      <c r="BP706" s="19">
        <v>0</v>
      </c>
      <c r="BQ706" s="20" t="s">
        <v>170</v>
      </c>
      <c r="BR706" s="19">
        <v>22</v>
      </c>
      <c r="BS706" s="19">
        <v>12</v>
      </c>
      <c r="BT706" s="19">
        <v>2</v>
      </c>
      <c r="BU706" s="19">
        <v>0</v>
      </c>
      <c r="BV706" s="19">
        <v>0.193</v>
      </c>
      <c r="BW706" s="19">
        <v>0.13320000000000001</v>
      </c>
      <c r="BX706" s="19">
        <v>24</v>
      </c>
      <c r="BY706" s="19">
        <v>0</v>
      </c>
      <c r="BZ706" s="20" t="s">
        <v>176</v>
      </c>
      <c r="CA706" s="19"/>
      <c r="CB706" s="19">
        <v>0</v>
      </c>
      <c r="CC706" s="19">
        <v>2</v>
      </c>
      <c r="CD706" s="19">
        <v>8</v>
      </c>
      <c r="CE706" s="19">
        <v>4</v>
      </c>
      <c r="CF706" s="19">
        <v>1</v>
      </c>
      <c r="CG706" s="19">
        <v>1.6</v>
      </c>
    </row>
    <row r="707" spans="1:85">
      <c r="A707" s="19">
        <v>4</v>
      </c>
      <c r="B707" s="19">
        <v>4</v>
      </c>
      <c r="C707" s="19">
        <v>40</v>
      </c>
      <c r="D707" s="19">
        <v>10</v>
      </c>
      <c r="E707" s="19">
        <v>0</v>
      </c>
      <c r="F707" s="24">
        <f t="shared" si="59"/>
        <v>60</v>
      </c>
      <c r="G707" s="19">
        <v>55</v>
      </c>
      <c r="H707" s="24">
        <f t="shared" si="56"/>
        <v>15</v>
      </c>
      <c r="I707" s="24">
        <f t="shared" si="57"/>
        <v>6</v>
      </c>
      <c r="J707" s="24">
        <f t="shared" si="58"/>
        <v>80</v>
      </c>
      <c r="K707" s="47" t="str">
        <f t="shared" si="55"/>
        <v>03</v>
      </c>
      <c r="L707" s="19">
        <v>42</v>
      </c>
      <c r="M707" s="19">
        <v>0</v>
      </c>
      <c r="N707" s="19">
        <v>0</v>
      </c>
      <c r="O707" s="19">
        <v>0</v>
      </c>
      <c r="P707" s="19">
        <v>0</v>
      </c>
      <c r="Q707" s="20" t="s">
        <v>170</v>
      </c>
      <c r="R707" s="19">
        <v>22</v>
      </c>
      <c r="S707" s="19">
        <v>12</v>
      </c>
      <c r="T707" s="19">
        <v>2</v>
      </c>
      <c r="U707" s="19">
        <v>0</v>
      </c>
      <c r="V707" s="19">
        <v>0.13700000000000001</v>
      </c>
      <c r="W707" s="19">
        <v>9.4500000000000001E-2</v>
      </c>
      <c r="X707" s="19">
        <v>24</v>
      </c>
      <c r="Y707" s="19">
        <v>0</v>
      </c>
      <c r="Z707" s="20" t="s">
        <v>176</v>
      </c>
      <c r="AA707" s="19"/>
      <c r="AB707" s="19">
        <v>0</v>
      </c>
      <c r="AC707" s="19">
        <v>2</v>
      </c>
      <c r="AD707" s="19">
        <v>8</v>
      </c>
      <c r="AE707" s="19">
        <v>4</v>
      </c>
      <c r="AF707" s="19">
        <v>1</v>
      </c>
      <c r="AG707" s="19">
        <v>1.6</v>
      </c>
      <c r="AH707" s="19">
        <v>0</v>
      </c>
      <c r="BA707" s="19">
        <v>4</v>
      </c>
      <c r="BB707" s="19">
        <v>4</v>
      </c>
      <c r="BC707" s="19">
        <v>40</v>
      </c>
      <c r="BD707" s="19">
        <v>10</v>
      </c>
      <c r="BE707" s="19">
        <v>0</v>
      </c>
      <c r="BF707" s="19">
        <v>6</v>
      </c>
      <c r="BG707" s="19">
        <v>55</v>
      </c>
      <c r="BH707" s="19">
        <v>12</v>
      </c>
      <c r="BI707" s="19">
        <v>50</v>
      </c>
      <c r="BJ707" s="19">
        <v>4</v>
      </c>
      <c r="BK707" s="19">
        <v>2</v>
      </c>
      <c r="BL707" s="19">
        <v>42</v>
      </c>
      <c r="BM707" s="19">
        <v>0</v>
      </c>
      <c r="BN707" s="19">
        <v>0</v>
      </c>
      <c r="BO707" s="19">
        <v>0</v>
      </c>
      <c r="BP707" s="19">
        <v>0</v>
      </c>
      <c r="BQ707" s="20" t="s">
        <v>170</v>
      </c>
      <c r="BR707" s="19">
        <v>22</v>
      </c>
      <c r="BS707" s="19">
        <v>12</v>
      </c>
      <c r="BT707" s="19">
        <v>2</v>
      </c>
      <c r="BU707" s="19">
        <v>0</v>
      </c>
      <c r="BV707" s="19">
        <v>0.13700000000000001</v>
      </c>
      <c r="BW707" s="19">
        <v>9.4500000000000001E-2</v>
      </c>
      <c r="BX707" s="19">
        <v>24</v>
      </c>
      <c r="BY707" s="19">
        <v>0</v>
      </c>
      <c r="BZ707" s="20" t="s">
        <v>176</v>
      </c>
      <c r="CA707" s="19"/>
      <c r="CB707" s="19">
        <v>0</v>
      </c>
      <c r="CC707" s="19">
        <v>2</v>
      </c>
      <c r="CD707" s="19">
        <v>8</v>
      </c>
      <c r="CE707" s="19">
        <v>4</v>
      </c>
      <c r="CF707" s="19">
        <v>1</v>
      </c>
      <c r="CG707" s="19">
        <v>1.6</v>
      </c>
    </row>
    <row r="708" spans="1:85">
      <c r="A708" s="19">
        <v>5</v>
      </c>
      <c r="B708" s="19">
        <v>3</v>
      </c>
      <c r="C708" s="19">
        <v>20</v>
      </c>
      <c r="D708" s="19">
        <v>30</v>
      </c>
      <c r="E708" s="19">
        <v>0</v>
      </c>
      <c r="F708" s="24">
        <f t="shared" si="59"/>
        <v>30</v>
      </c>
      <c r="G708" s="19">
        <v>60</v>
      </c>
      <c r="H708" s="24">
        <f t="shared" si="56"/>
        <v>15</v>
      </c>
      <c r="I708" s="24">
        <f t="shared" si="57"/>
        <v>6</v>
      </c>
      <c r="J708" s="24">
        <f t="shared" si="58"/>
        <v>80</v>
      </c>
      <c r="K708" s="47" t="str">
        <f t="shared" ref="K708:K771" si="60">TEXT(IF(W708=0,"",IF(BK708&gt;=10,LEFT(BK708,1),0)&amp;IF(V708&gt;=0.06,3,0)),"00")</f>
        <v>03</v>
      </c>
      <c r="L708" s="19">
        <v>42</v>
      </c>
      <c r="M708" s="19">
        <v>0</v>
      </c>
      <c r="N708" s="19">
        <v>0</v>
      </c>
      <c r="O708" s="19">
        <v>0</v>
      </c>
      <c r="P708" s="19">
        <v>0</v>
      </c>
      <c r="Q708" s="20" t="s">
        <v>170</v>
      </c>
      <c r="R708" s="19">
        <v>22</v>
      </c>
      <c r="S708" s="19">
        <v>12</v>
      </c>
      <c r="T708" s="19">
        <v>2</v>
      </c>
      <c r="U708" s="19">
        <v>0</v>
      </c>
      <c r="V708" s="19">
        <v>8.1000000000000003E-2</v>
      </c>
      <c r="W708" s="19">
        <v>5.91E-2</v>
      </c>
      <c r="X708" s="19">
        <v>24</v>
      </c>
      <c r="Y708" s="19">
        <v>0</v>
      </c>
      <c r="Z708" s="20" t="s">
        <v>176</v>
      </c>
      <c r="AA708" s="19"/>
      <c r="AB708" s="19">
        <v>4.5</v>
      </c>
      <c r="AC708" s="19">
        <v>2</v>
      </c>
      <c r="AD708" s="19">
        <v>8</v>
      </c>
      <c r="AE708" s="19">
        <v>4</v>
      </c>
      <c r="AF708" s="19">
        <v>1</v>
      </c>
      <c r="AG708" s="19">
        <v>1.6</v>
      </c>
      <c r="AH708" s="19">
        <v>0</v>
      </c>
      <c r="BA708" s="19">
        <v>5</v>
      </c>
      <c r="BB708" s="19">
        <v>3</v>
      </c>
      <c r="BC708" s="19">
        <v>20</v>
      </c>
      <c r="BD708" s="19">
        <v>30</v>
      </c>
      <c r="BE708" s="19">
        <v>0</v>
      </c>
      <c r="BF708" s="19">
        <v>3</v>
      </c>
      <c r="BG708" s="19">
        <v>60</v>
      </c>
      <c r="BH708" s="19">
        <v>12</v>
      </c>
      <c r="BI708" s="19">
        <v>50</v>
      </c>
      <c r="BJ708" s="19">
        <v>4</v>
      </c>
      <c r="BK708" s="19">
        <v>2</v>
      </c>
      <c r="BL708" s="19">
        <v>42</v>
      </c>
      <c r="BM708" s="19">
        <v>0</v>
      </c>
      <c r="BN708" s="19">
        <v>0</v>
      </c>
      <c r="BO708" s="19">
        <v>0</v>
      </c>
      <c r="BP708" s="19">
        <v>0</v>
      </c>
      <c r="BQ708" s="20" t="s">
        <v>170</v>
      </c>
      <c r="BR708" s="19">
        <v>22</v>
      </c>
      <c r="BS708" s="19">
        <v>12</v>
      </c>
      <c r="BT708" s="19">
        <v>2</v>
      </c>
      <c r="BU708" s="19">
        <v>0</v>
      </c>
      <c r="BV708" s="19">
        <v>8.1000000000000003E-2</v>
      </c>
      <c r="BW708" s="19">
        <v>5.91E-2</v>
      </c>
      <c r="BX708" s="19">
        <v>24</v>
      </c>
      <c r="BY708" s="19">
        <v>0</v>
      </c>
      <c r="BZ708" s="20" t="s">
        <v>176</v>
      </c>
      <c r="CA708" s="19"/>
      <c r="CB708" s="19">
        <v>4.5</v>
      </c>
      <c r="CC708" s="19">
        <v>2</v>
      </c>
      <c r="CD708" s="19">
        <v>8</v>
      </c>
      <c r="CE708" s="19">
        <v>4</v>
      </c>
      <c r="CF708" s="19">
        <v>1</v>
      </c>
      <c r="CG708" s="19">
        <v>1.6</v>
      </c>
    </row>
    <row r="709" spans="1:85">
      <c r="A709" s="19">
        <v>6</v>
      </c>
      <c r="B709" s="19">
        <v>2</v>
      </c>
      <c r="C709" s="19">
        <v>14</v>
      </c>
      <c r="D709" s="19">
        <v>30</v>
      </c>
      <c r="E709" s="19">
        <v>0</v>
      </c>
      <c r="F709" s="24">
        <f t="shared" si="59"/>
        <v>20</v>
      </c>
      <c r="G709" s="19">
        <v>60</v>
      </c>
      <c r="H709" s="24">
        <f t="shared" si="56"/>
        <v>15</v>
      </c>
      <c r="I709" s="24">
        <f t="shared" si="57"/>
        <v>6</v>
      </c>
      <c r="J709" s="24">
        <f t="shared" si="58"/>
        <v>75</v>
      </c>
      <c r="K709" s="47" t="str">
        <f t="shared" si="60"/>
        <v>00</v>
      </c>
      <c r="L709" s="19">
        <v>42</v>
      </c>
      <c r="M709" s="19">
        <v>0</v>
      </c>
      <c r="N709" s="19">
        <v>0</v>
      </c>
      <c r="O709" s="19">
        <v>10</v>
      </c>
      <c r="P709" s="19">
        <v>0</v>
      </c>
      <c r="Q709" s="20" t="s">
        <v>170</v>
      </c>
      <c r="R709" s="19">
        <v>22</v>
      </c>
      <c r="S709" s="19">
        <v>12</v>
      </c>
      <c r="T709" s="19">
        <v>2</v>
      </c>
      <c r="U709" s="19">
        <v>0</v>
      </c>
      <c r="V709" s="19">
        <v>3.5999999999999997E-2</v>
      </c>
      <c r="W709" s="19">
        <v>2.8000000000000001E-2</v>
      </c>
      <c r="X709" s="19">
        <v>24</v>
      </c>
      <c r="Y709" s="19">
        <v>0</v>
      </c>
      <c r="Z709" s="20" t="s">
        <v>176</v>
      </c>
      <c r="AA709" s="19"/>
      <c r="AB709" s="19">
        <v>2.8</v>
      </c>
      <c r="AC709" s="19">
        <v>2</v>
      </c>
      <c r="AD709" s="19">
        <v>8</v>
      </c>
      <c r="AE709" s="19">
        <v>4</v>
      </c>
      <c r="AF709" s="19">
        <v>1</v>
      </c>
      <c r="AG709" s="19">
        <v>1.6</v>
      </c>
      <c r="AH709" s="19">
        <v>0</v>
      </c>
      <c r="BA709" s="19">
        <v>6</v>
      </c>
      <c r="BB709" s="19">
        <v>2</v>
      </c>
      <c r="BC709" s="19">
        <v>14</v>
      </c>
      <c r="BD709" s="19">
        <v>30</v>
      </c>
      <c r="BE709" s="19">
        <v>0</v>
      </c>
      <c r="BF709" s="19">
        <v>2</v>
      </c>
      <c r="BG709" s="19">
        <v>60</v>
      </c>
      <c r="BH709" s="19">
        <v>16</v>
      </c>
      <c r="BI709" s="19">
        <v>50</v>
      </c>
      <c r="BJ709" s="19">
        <v>3</v>
      </c>
      <c r="BK709" s="19">
        <v>2</v>
      </c>
      <c r="BL709" s="19">
        <v>42</v>
      </c>
      <c r="BM709" s="19">
        <v>0</v>
      </c>
      <c r="BN709" s="19">
        <v>0</v>
      </c>
      <c r="BO709" s="19">
        <v>10</v>
      </c>
      <c r="BP709" s="19">
        <v>0</v>
      </c>
      <c r="BQ709" s="20" t="s">
        <v>170</v>
      </c>
      <c r="BR709" s="19">
        <v>22</v>
      </c>
      <c r="BS709" s="19">
        <v>12</v>
      </c>
      <c r="BT709" s="19">
        <v>2</v>
      </c>
      <c r="BU709" s="19">
        <v>0</v>
      </c>
      <c r="BV709" s="19">
        <v>3.5999999999999997E-2</v>
      </c>
      <c r="BW709" s="19">
        <v>2.8000000000000001E-2</v>
      </c>
      <c r="BX709" s="19">
        <v>24</v>
      </c>
      <c r="BY709" s="19">
        <v>0</v>
      </c>
      <c r="BZ709" s="20" t="s">
        <v>176</v>
      </c>
      <c r="CA709" s="19"/>
      <c r="CB709" s="19">
        <v>2.8</v>
      </c>
      <c r="CC709" s="19">
        <v>2</v>
      </c>
      <c r="CD709" s="19">
        <v>8</v>
      </c>
      <c r="CE709" s="19">
        <v>4</v>
      </c>
      <c r="CF709" s="19">
        <v>1</v>
      </c>
      <c r="CG709" s="19">
        <v>1.6</v>
      </c>
    </row>
    <row r="710" spans="1:85">
      <c r="A710" s="19">
        <v>7</v>
      </c>
      <c r="B710" s="19">
        <v>1</v>
      </c>
      <c r="C710" s="19">
        <v>8</v>
      </c>
      <c r="D710" s="19">
        <v>20</v>
      </c>
      <c r="E710" s="19">
        <v>0</v>
      </c>
      <c r="F710" s="24">
        <f t="shared" si="59"/>
        <v>10</v>
      </c>
      <c r="G710" s="19">
        <v>60</v>
      </c>
      <c r="H710" s="24">
        <f t="shared" si="56"/>
        <v>12</v>
      </c>
      <c r="I710" s="24">
        <f t="shared" si="57"/>
        <v>6</v>
      </c>
      <c r="J710" s="24">
        <f t="shared" si="58"/>
        <v>50</v>
      </c>
      <c r="K710" s="47" t="str">
        <f t="shared" si="60"/>
        <v>00</v>
      </c>
      <c r="L710" s="19">
        <v>43</v>
      </c>
      <c r="M710" s="19">
        <v>0</v>
      </c>
      <c r="N710" s="19">
        <v>0</v>
      </c>
      <c r="O710" s="19">
        <v>10</v>
      </c>
      <c r="P710" s="19">
        <v>0</v>
      </c>
      <c r="Q710" s="20" t="s">
        <v>170</v>
      </c>
      <c r="R710" s="19">
        <v>22</v>
      </c>
      <c r="S710" s="19">
        <v>8</v>
      </c>
      <c r="T710" s="19">
        <v>2</v>
      </c>
      <c r="U710" s="19">
        <v>0</v>
      </c>
      <c r="V710" s="19">
        <v>2.7E-2</v>
      </c>
      <c r="W710" s="19">
        <v>2.5000000000000001E-2</v>
      </c>
      <c r="X710" s="19">
        <v>24</v>
      </c>
      <c r="Y710" s="19">
        <v>0</v>
      </c>
      <c r="Z710" s="20" t="s">
        <v>176</v>
      </c>
      <c r="AA710" s="19"/>
      <c r="AB710" s="19">
        <v>1.6</v>
      </c>
      <c r="AC710" s="19">
        <v>2</v>
      </c>
      <c r="AD710" s="19">
        <v>8</v>
      </c>
      <c r="AE710" s="19">
        <v>4</v>
      </c>
      <c r="AF710" s="19">
        <v>1</v>
      </c>
      <c r="AG710" s="19">
        <v>1.6</v>
      </c>
      <c r="AH710" s="19">
        <v>0</v>
      </c>
      <c r="BA710" s="19">
        <v>7</v>
      </c>
      <c r="BB710" s="19">
        <v>1</v>
      </c>
      <c r="BC710" s="19">
        <v>8</v>
      </c>
      <c r="BD710" s="19">
        <v>20</v>
      </c>
      <c r="BE710" s="19">
        <v>0</v>
      </c>
      <c r="BF710" s="19">
        <v>1</v>
      </c>
      <c r="BG710" s="19">
        <v>60</v>
      </c>
      <c r="BH710" s="19">
        <v>18</v>
      </c>
      <c r="BI710" s="19">
        <v>50</v>
      </c>
      <c r="BJ710" s="19">
        <v>2</v>
      </c>
      <c r="BK710" s="19">
        <v>2</v>
      </c>
      <c r="BL710" s="19">
        <v>43</v>
      </c>
      <c r="BM710" s="19">
        <v>0</v>
      </c>
      <c r="BN710" s="19">
        <v>0</v>
      </c>
      <c r="BO710" s="19">
        <v>10</v>
      </c>
      <c r="BP710" s="19">
        <v>0</v>
      </c>
      <c r="BQ710" s="20" t="s">
        <v>170</v>
      </c>
      <c r="BR710" s="19">
        <v>22</v>
      </c>
      <c r="BS710" s="19">
        <v>8</v>
      </c>
      <c r="BT710" s="19">
        <v>2</v>
      </c>
      <c r="BU710" s="19">
        <v>0</v>
      </c>
      <c r="BV710" s="19">
        <v>2.7E-2</v>
      </c>
      <c r="BW710" s="19">
        <v>2.5000000000000001E-2</v>
      </c>
      <c r="BX710" s="19">
        <v>24</v>
      </c>
      <c r="BY710" s="19">
        <v>0</v>
      </c>
      <c r="BZ710" s="20" t="s">
        <v>176</v>
      </c>
      <c r="CA710" s="19"/>
      <c r="CB710" s="19">
        <v>1.6</v>
      </c>
      <c r="CC710" s="19">
        <v>2</v>
      </c>
      <c r="CD710" s="19">
        <v>8</v>
      </c>
      <c r="CE710" s="19">
        <v>4</v>
      </c>
      <c r="CF710" s="19">
        <v>1</v>
      </c>
      <c r="CG710" s="19">
        <v>1.6</v>
      </c>
    </row>
    <row r="711" spans="1:85">
      <c r="A711" s="19"/>
      <c r="B711" s="19"/>
      <c r="C711" s="19"/>
      <c r="D711" s="19"/>
      <c r="E711" s="19"/>
      <c r="F711" s="24" t="str">
        <f t="shared" si="59"/>
        <v/>
      </c>
      <c r="G711" s="19"/>
      <c r="H711" s="24" t="str">
        <f t="shared" si="56"/>
        <v/>
      </c>
      <c r="I711" s="24" t="str">
        <f t="shared" si="57"/>
        <v/>
      </c>
      <c r="J711" s="24" t="str">
        <f t="shared" si="58"/>
        <v/>
      </c>
      <c r="K711" s="47" t="str">
        <f t="shared" si="60"/>
        <v/>
      </c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>
        <v>0</v>
      </c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19"/>
      <c r="BN711" s="19"/>
      <c r="BO711" s="19"/>
      <c r="BP711" s="19"/>
      <c r="BQ711" s="19"/>
      <c r="BR711" s="19"/>
      <c r="BS711" s="19"/>
      <c r="BT711" s="19"/>
      <c r="BU711" s="19"/>
      <c r="BV711" s="19"/>
      <c r="BW711" s="19"/>
      <c r="BX711" s="19"/>
      <c r="BY711" s="19"/>
      <c r="BZ711" s="19"/>
      <c r="CA711" s="19"/>
      <c r="CB711" s="19"/>
      <c r="CC711" s="19"/>
      <c r="CD711" s="19"/>
      <c r="CE711" s="19"/>
      <c r="CF711" s="19"/>
      <c r="CG711" s="19"/>
    </row>
    <row r="712" spans="1:85">
      <c r="A712" s="19">
        <v>1</v>
      </c>
      <c r="B712" s="19">
        <v>6</v>
      </c>
      <c r="C712" s="19">
        <v>110</v>
      </c>
      <c r="D712" s="19">
        <v>55</v>
      </c>
      <c r="E712" s="19">
        <v>1000</v>
      </c>
      <c r="F712" s="24">
        <f t="shared" si="59"/>
        <v>190</v>
      </c>
      <c r="G712" s="19">
        <v>71</v>
      </c>
      <c r="H712" s="24">
        <f t="shared" si="56"/>
        <v>15</v>
      </c>
      <c r="I712" s="24">
        <f t="shared" si="57"/>
        <v>6</v>
      </c>
      <c r="J712" s="24">
        <f t="shared" si="58"/>
        <v>80</v>
      </c>
      <c r="K712" s="47" t="str">
        <f t="shared" si="60"/>
        <v>03</v>
      </c>
      <c r="L712" s="19">
        <v>42</v>
      </c>
      <c r="M712" s="19">
        <v>0</v>
      </c>
      <c r="N712" s="19">
        <v>141</v>
      </c>
      <c r="O712" s="19">
        <v>0</v>
      </c>
      <c r="P712" s="19">
        <v>0</v>
      </c>
      <c r="Q712" s="20" t="s">
        <v>170</v>
      </c>
      <c r="R712" s="19">
        <v>22</v>
      </c>
      <c r="S712" s="19">
        <v>15</v>
      </c>
      <c r="T712" s="19">
        <v>2</v>
      </c>
      <c r="U712" s="19">
        <v>0</v>
      </c>
      <c r="V712" s="19">
        <v>0.31</v>
      </c>
      <c r="W712" s="19">
        <v>0.5</v>
      </c>
      <c r="X712" s="19">
        <v>24</v>
      </c>
      <c r="Y712" s="19">
        <v>0</v>
      </c>
      <c r="Z712" s="20" t="s">
        <v>176</v>
      </c>
      <c r="AA712" s="19"/>
      <c r="AB712" s="19">
        <v>0</v>
      </c>
      <c r="AC712" s="19">
        <v>2</v>
      </c>
      <c r="AD712" s="19">
        <v>8</v>
      </c>
      <c r="AE712" s="19">
        <v>4</v>
      </c>
      <c r="AF712" s="19">
        <v>1</v>
      </c>
      <c r="AG712" s="19">
        <v>2</v>
      </c>
      <c r="AH712" s="19">
        <v>0</v>
      </c>
      <c r="BA712" s="19">
        <v>1</v>
      </c>
      <c r="BB712" s="19">
        <v>6</v>
      </c>
      <c r="BC712" s="19">
        <v>110</v>
      </c>
      <c r="BD712" s="19">
        <v>55</v>
      </c>
      <c r="BE712" s="19">
        <v>1000</v>
      </c>
      <c r="BF712" s="19">
        <v>19</v>
      </c>
      <c r="BG712" s="19">
        <v>71</v>
      </c>
      <c r="BH712" s="19">
        <v>11</v>
      </c>
      <c r="BI712" s="19">
        <v>50</v>
      </c>
      <c r="BJ712" s="19">
        <v>5</v>
      </c>
      <c r="BK712" s="19">
        <v>2</v>
      </c>
      <c r="BL712" s="19">
        <v>42</v>
      </c>
      <c r="BM712" s="19">
        <v>0</v>
      </c>
      <c r="BN712" s="19">
        <v>141</v>
      </c>
      <c r="BO712" s="19">
        <v>0</v>
      </c>
      <c r="BP712" s="19">
        <v>0</v>
      </c>
      <c r="BQ712" s="20" t="s">
        <v>170</v>
      </c>
      <c r="BR712" s="19">
        <v>22</v>
      </c>
      <c r="BS712" s="19">
        <v>15</v>
      </c>
      <c r="BT712" s="19">
        <v>2</v>
      </c>
      <c r="BU712" s="19">
        <v>0</v>
      </c>
      <c r="BV712" s="19">
        <v>0.31</v>
      </c>
      <c r="BW712" s="19">
        <v>0.5</v>
      </c>
      <c r="BX712" s="19">
        <v>24</v>
      </c>
      <c r="BY712" s="19">
        <v>0</v>
      </c>
      <c r="BZ712" s="20" t="s">
        <v>176</v>
      </c>
      <c r="CA712" s="19"/>
      <c r="CB712" s="19">
        <v>0</v>
      </c>
      <c r="CC712" s="19">
        <v>2</v>
      </c>
      <c r="CD712" s="19">
        <v>8</v>
      </c>
      <c r="CE712" s="19">
        <v>4</v>
      </c>
      <c r="CF712" s="19">
        <v>1</v>
      </c>
      <c r="CG712" s="19">
        <v>2</v>
      </c>
    </row>
    <row r="713" spans="1:85">
      <c r="A713" s="19">
        <v>2</v>
      </c>
      <c r="B713" s="19">
        <v>5</v>
      </c>
      <c r="C713" s="19">
        <v>80</v>
      </c>
      <c r="D713" s="19">
        <v>20</v>
      </c>
      <c r="E713" s="19">
        <v>0</v>
      </c>
      <c r="F713" s="24">
        <f t="shared" si="59"/>
        <v>160</v>
      </c>
      <c r="G713" s="19">
        <v>60</v>
      </c>
      <c r="H713" s="24">
        <f t="shared" si="56"/>
        <v>15</v>
      </c>
      <c r="I713" s="24">
        <f t="shared" si="57"/>
        <v>6</v>
      </c>
      <c r="J713" s="24">
        <f t="shared" si="58"/>
        <v>80</v>
      </c>
      <c r="K713" s="47" t="str">
        <f t="shared" si="60"/>
        <v>03</v>
      </c>
      <c r="L713" s="19">
        <v>42</v>
      </c>
      <c r="M713" s="19">
        <v>0</v>
      </c>
      <c r="N713" s="19">
        <v>0</v>
      </c>
      <c r="O713" s="19">
        <v>0</v>
      </c>
      <c r="P713" s="19">
        <v>0</v>
      </c>
      <c r="Q713" s="20" t="s">
        <v>170</v>
      </c>
      <c r="R713" s="19">
        <v>22</v>
      </c>
      <c r="S713" s="19">
        <v>12</v>
      </c>
      <c r="T713" s="19">
        <v>2</v>
      </c>
      <c r="U713" s="19">
        <v>0</v>
      </c>
      <c r="V713" s="19">
        <v>0.26400000000000001</v>
      </c>
      <c r="W713" s="19">
        <v>0.1769</v>
      </c>
      <c r="X713" s="19">
        <v>24</v>
      </c>
      <c r="Y713" s="19">
        <v>0</v>
      </c>
      <c r="Z713" s="20" t="s">
        <v>176</v>
      </c>
      <c r="AA713" s="19"/>
      <c r="AB713" s="19">
        <v>0</v>
      </c>
      <c r="AC713" s="19">
        <v>2</v>
      </c>
      <c r="AD713" s="19">
        <v>8</v>
      </c>
      <c r="AE713" s="19">
        <v>4</v>
      </c>
      <c r="AF713" s="19">
        <v>1</v>
      </c>
      <c r="AG713" s="19">
        <v>2</v>
      </c>
      <c r="AH713" s="19">
        <v>0</v>
      </c>
      <c r="BA713" s="19">
        <v>2</v>
      </c>
      <c r="BB713" s="19">
        <v>5</v>
      </c>
      <c r="BC713" s="19">
        <v>80</v>
      </c>
      <c r="BD713" s="19">
        <v>20</v>
      </c>
      <c r="BE713" s="19">
        <v>0</v>
      </c>
      <c r="BF713" s="19">
        <v>16</v>
      </c>
      <c r="BG713" s="19">
        <v>60</v>
      </c>
      <c r="BH713" s="19">
        <v>12</v>
      </c>
      <c r="BI713" s="19">
        <v>50</v>
      </c>
      <c r="BJ713" s="19">
        <v>4</v>
      </c>
      <c r="BK713" s="19">
        <v>2</v>
      </c>
      <c r="BL713" s="19">
        <v>42</v>
      </c>
      <c r="BM713" s="19">
        <v>0</v>
      </c>
      <c r="BN713" s="19">
        <v>0</v>
      </c>
      <c r="BO713" s="19">
        <v>0</v>
      </c>
      <c r="BP713" s="19">
        <v>0</v>
      </c>
      <c r="BQ713" s="20" t="s">
        <v>170</v>
      </c>
      <c r="BR713" s="19">
        <v>22</v>
      </c>
      <c r="BS713" s="19">
        <v>12</v>
      </c>
      <c r="BT713" s="19">
        <v>2</v>
      </c>
      <c r="BU713" s="19">
        <v>0</v>
      </c>
      <c r="BV713" s="19">
        <v>0.26400000000000001</v>
      </c>
      <c r="BW713" s="19">
        <v>0.1769</v>
      </c>
      <c r="BX713" s="19">
        <v>24</v>
      </c>
      <c r="BY713" s="19">
        <v>0</v>
      </c>
      <c r="BZ713" s="20" t="s">
        <v>176</v>
      </c>
      <c r="CA713" s="19"/>
      <c r="CB713" s="19">
        <v>0</v>
      </c>
      <c r="CC713" s="19">
        <v>2</v>
      </c>
      <c r="CD713" s="19">
        <v>8</v>
      </c>
      <c r="CE713" s="19">
        <v>4</v>
      </c>
      <c r="CF713" s="19">
        <v>1</v>
      </c>
      <c r="CG713" s="19">
        <v>2</v>
      </c>
    </row>
    <row r="714" spans="1:85">
      <c r="A714" s="19">
        <v>3</v>
      </c>
      <c r="B714" s="19">
        <v>4</v>
      </c>
      <c r="C714" s="19">
        <v>60</v>
      </c>
      <c r="D714" s="19">
        <v>15</v>
      </c>
      <c r="E714" s="19">
        <v>0</v>
      </c>
      <c r="F714" s="24">
        <f t="shared" si="59"/>
        <v>90</v>
      </c>
      <c r="G714" s="19">
        <v>60</v>
      </c>
      <c r="H714" s="24">
        <f t="shared" si="56"/>
        <v>15</v>
      </c>
      <c r="I714" s="24">
        <f t="shared" si="57"/>
        <v>6</v>
      </c>
      <c r="J714" s="24">
        <f t="shared" si="58"/>
        <v>80</v>
      </c>
      <c r="K714" s="47" t="str">
        <f t="shared" si="60"/>
        <v>03</v>
      </c>
      <c r="L714" s="19">
        <v>42</v>
      </c>
      <c r="M714" s="19">
        <v>0</v>
      </c>
      <c r="N714" s="19">
        <v>0</v>
      </c>
      <c r="O714" s="19">
        <v>0</v>
      </c>
      <c r="P714" s="19">
        <v>0</v>
      </c>
      <c r="Q714" s="20" t="s">
        <v>170</v>
      </c>
      <c r="R714" s="19">
        <v>22</v>
      </c>
      <c r="S714" s="19">
        <v>12</v>
      </c>
      <c r="T714" s="19">
        <v>2</v>
      </c>
      <c r="U714" s="19">
        <v>0</v>
      </c>
      <c r="V714" s="19">
        <v>0.187</v>
      </c>
      <c r="W714" s="19">
        <v>0.129</v>
      </c>
      <c r="X714" s="19">
        <v>24</v>
      </c>
      <c r="Y714" s="19">
        <v>0</v>
      </c>
      <c r="Z714" s="20" t="s">
        <v>176</v>
      </c>
      <c r="AA714" s="19"/>
      <c r="AB714" s="19">
        <v>0</v>
      </c>
      <c r="AC714" s="19">
        <v>2</v>
      </c>
      <c r="AD714" s="19">
        <v>8</v>
      </c>
      <c r="AE714" s="19">
        <v>4</v>
      </c>
      <c r="AF714" s="19">
        <v>1</v>
      </c>
      <c r="AG714" s="19">
        <v>2</v>
      </c>
      <c r="AH714" s="19">
        <v>0</v>
      </c>
      <c r="BA714" s="19">
        <v>3</v>
      </c>
      <c r="BB714" s="19">
        <v>4</v>
      </c>
      <c r="BC714" s="19">
        <v>60</v>
      </c>
      <c r="BD714" s="19">
        <v>15</v>
      </c>
      <c r="BE714" s="19">
        <v>0</v>
      </c>
      <c r="BF714" s="19">
        <v>9</v>
      </c>
      <c r="BG714" s="19">
        <v>60</v>
      </c>
      <c r="BH714" s="19">
        <v>12</v>
      </c>
      <c r="BI714" s="19">
        <v>50</v>
      </c>
      <c r="BJ714" s="19">
        <v>4</v>
      </c>
      <c r="BK714" s="19">
        <v>2</v>
      </c>
      <c r="BL714" s="19">
        <v>42</v>
      </c>
      <c r="BM714" s="19">
        <v>0</v>
      </c>
      <c r="BN714" s="19">
        <v>0</v>
      </c>
      <c r="BO714" s="19">
        <v>0</v>
      </c>
      <c r="BP714" s="19">
        <v>0</v>
      </c>
      <c r="BQ714" s="20" t="s">
        <v>170</v>
      </c>
      <c r="BR714" s="19">
        <v>22</v>
      </c>
      <c r="BS714" s="19">
        <v>12</v>
      </c>
      <c r="BT714" s="19">
        <v>2</v>
      </c>
      <c r="BU714" s="19">
        <v>0</v>
      </c>
      <c r="BV714" s="19">
        <v>0.187</v>
      </c>
      <c r="BW714" s="19">
        <v>0.129</v>
      </c>
      <c r="BX714" s="19">
        <v>24</v>
      </c>
      <c r="BY714" s="19">
        <v>0</v>
      </c>
      <c r="BZ714" s="20" t="s">
        <v>176</v>
      </c>
      <c r="CA714" s="19"/>
      <c r="CB714" s="19">
        <v>0</v>
      </c>
      <c r="CC714" s="19">
        <v>2</v>
      </c>
      <c r="CD714" s="19">
        <v>8</v>
      </c>
      <c r="CE714" s="19">
        <v>4</v>
      </c>
      <c r="CF714" s="19">
        <v>1</v>
      </c>
      <c r="CG714" s="19">
        <v>2</v>
      </c>
    </row>
    <row r="715" spans="1:85">
      <c r="A715" s="19">
        <v>4</v>
      </c>
      <c r="B715" s="19">
        <v>3</v>
      </c>
      <c r="C715" s="19">
        <v>40</v>
      </c>
      <c r="D715" s="19">
        <v>10</v>
      </c>
      <c r="E715" s="19">
        <v>0</v>
      </c>
      <c r="F715" s="24">
        <f t="shared" si="59"/>
        <v>60</v>
      </c>
      <c r="G715" s="19">
        <v>55</v>
      </c>
      <c r="H715" s="24">
        <f t="shared" si="56"/>
        <v>15</v>
      </c>
      <c r="I715" s="24">
        <f t="shared" si="57"/>
        <v>6</v>
      </c>
      <c r="J715" s="24">
        <f t="shared" si="58"/>
        <v>80</v>
      </c>
      <c r="K715" s="47" t="str">
        <f t="shared" si="60"/>
        <v>03</v>
      </c>
      <c r="L715" s="19">
        <v>42</v>
      </c>
      <c r="M715" s="19">
        <v>0</v>
      </c>
      <c r="N715" s="19">
        <v>0</v>
      </c>
      <c r="O715" s="19">
        <v>0</v>
      </c>
      <c r="P715" s="19">
        <v>0</v>
      </c>
      <c r="Q715" s="20" t="s">
        <v>170</v>
      </c>
      <c r="R715" s="19">
        <v>22</v>
      </c>
      <c r="S715" s="19">
        <v>12</v>
      </c>
      <c r="T715" s="19">
        <v>2</v>
      </c>
      <c r="U715" s="19">
        <v>0</v>
      </c>
      <c r="V715" s="19">
        <v>0.13100000000000001</v>
      </c>
      <c r="W715" s="19">
        <v>9.0399999999999994E-2</v>
      </c>
      <c r="X715" s="19">
        <v>24</v>
      </c>
      <c r="Y715" s="19">
        <v>0</v>
      </c>
      <c r="Z715" s="20" t="s">
        <v>176</v>
      </c>
      <c r="AA715" s="19"/>
      <c r="AB715" s="19">
        <v>0</v>
      </c>
      <c r="AC715" s="19">
        <v>2</v>
      </c>
      <c r="AD715" s="19">
        <v>8</v>
      </c>
      <c r="AE715" s="19">
        <v>4</v>
      </c>
      <c r="AF715" s="19">
        <v>1</v>
      </c>
      <c r="AG715" s="19">
        <v>2</v>
      </c>
      <c r="AH715" s="19">
        <v>0</v>
      </c>
      <c r="BA715" s="19">
        <v>4</v>
      </c>
      <c r="BB715" s="19">
        <v>3</v>
      </c>
      <c r="BC715" s="19">
        <v>40</v>
      </c>
      <c r="BD715" s="19">
        <v>10</v>
      </c>
      <c r="BE715" s="19">
        <v>0</v>
      </c>
      <c r="BF715" s="19">
        <v>6</v>
      </c>
      <c r="BG715" s="19">
        <v>55</v>
      </c>
      <c r="BH715" s="19">
        <v>12</v>
      </c>
      <c r="BI715" s="19">
        <v>50</v>
      </c>
      <c r="BJ715" s="19">
        <v>4</v>
      </c>
      <c r="BK715" s="19">
        <v>2</v>
      </c>
      <c r="BL715" s="19">
        <v>42</v>
      </c>
      <c r="BM715" s="19">
        <v>0</v>
      </c>
      <c r="BN715" s="19">
        <v>0</v>
      </c>
      <c r="BO715" s="19">
        <v>0</v>
      </c>
      <c r="BP715" s="19">
        <v>0</v>
      </c>
      <c r="BQ715" s="20" t="s">
        <v>170</v>
      </c>
      <c r="BR715" s="19">
        <v>22</v>
      </c>
      <c r="BS715" s="19">
        <v>12</v>
      </c>
      <c r="BT715" s="19">
        <v>2</v>
      </c>
      <c r="BU715" s="19">
        <v>0</v>
      </c>
      <c r="BV715" s="19">
        <v>0.13100000000000001</v>
      </c>
      <c r="BW715" s="19">
        <v>9.0399999999999994E-2</v>
      </c>
      <c r="BX715" s="19">
        <v>24</v>
      </c>
      <c r="BY715" s="19">
        <v>0</v>
      </c>
      <c r="BZ715" s="20" t="s">
        <v>176</v>
      </c>
      <c r="CA715" s="19"/>
      <c r="CB715" s="19">
        <v>0</v>
      </c>
      <c r="CC715" s="19">
        <v>2</v>
      </c>
      <c r="CD715" s="19">
        <v>8</v>
      </c>
      <c r="CE715" s="19">
        <v>4</v>
      </c>
      <c r="CF715" s="19">
        <v>1</v>
      </c>
      <c r="CG715" s="19">
        <v>2</v>
      </c>
    </row>
    <row r="716" spans="1:85">
      <c r="A716" s="19">
        <v>5</v>
      </c>
      <c r="B716" s="19">
        <v>2</v>
      </c>
      <c r="C716" s="19">
        <v>20</v>
      </c>
      <c r="D716" s="19">
        <v>30</v>
      </c>
      <c r="E716" s="19">
        <v>0</v>
      </c>
      <c r="F716" s="24">
        <f t="shared" si="59"/>
        <v>30</v>
      </c>
      <c r="G716" s="19">
        <v>60</v>
      </c>
      <c r="H716" s="24">
        <f t="shared" si="56"/>
        <v>15</v>
      </c>
      <c r="I716" s="24">
        <f t="shared" si="57"/>
        <v>6</v>
      </c>
      <c r="J716" s="24">
        <f t="shared" si="58"/>
        <v>80</v>
      </c>
      <c r="K716" s="47" t="str">
        <f t="shared" si="60"/>
        <v>03</v>
      </c>
      <c r="L716" s="19">
        <v>42</v>
      </c>
      <c r="M716" s="19">
        <v>0</v>
      </c>
      <c r="N716" s="19">
        <v>0</v>
      </c>
      <c r="O716" s="19">
        <v>0</v>
      </c>
      <c r="P716" s="19">
        <v>0</v>
      </c>
      <c r="Q716" s="20" t="s">
        <v>170</v>
      </c>
      <c r="R716" s="19">
        <v>22</v>
      </c>
      <c r="S716" s="19">
        <v>12</v>
      </c>
      <c r="T716" s="19">
        <v>2</v>
      </c>
      <c r="U716" s="19">
        <v>0</v>
      </c>
      <c r="V716" s="19">
        <v>7.4999999999999997E-2</v>
      </c>
      <c r="W716" s="19">
        <v>5.4800000000000001E-2</v>
      </c>
      <c r="X716" s="19">
        <v>24</v>
      </c>
      <c r="Y716" s="19">
        <v>0</v>
      </c>
      <c r="Z716" s="20" t="s">
        <v>176</v>
      </c>
      <c r="AA716" s="19"/>
      <c r="AB716" s="19">
        <v>4.5</v>
      </c>
      <c r="AC716" s="19">
        <v>2</v>
      </c>
      <c r="AD716" s="19">
        <v>8</v>
      </c>
      <c r="AE716" s="19">
        <v>4</v>
      </c>
      <c r="AF716" s="19">
        <v>1</v>
      </c>
      <c r="AG716" s="19">
        <v>2</v>
      </c>
      <c r="AH716" s="19">
        <v>0</v>
      </c>
      <c r="BA716" s="19">
        <v>5</v>
      </c>
      <c r="BB716" s="19">
        <v>2</v>
      </c>
      <c r="BC716" s="19">
        <v>20</v>
      </c>
      <c r="BD716" s="19">
        <v>30</v>
      </c>
      <c r="BE716" s="19">
        <v>0</v>
      </c>
      <c r="BF716" s="19">
        <v>3</v>
      </c>
      <c r="BG716" s="19">
        <v>60</v>
      </c>
      <c r="BH716" s="19">
        <v>12</v>
      </c>
      <c r="BI716" s="19">
        <v>50</v>
      </c>
      <c r="BJ716" s="19">
        <v>4</v>
      </c>
      <c r="BK716" s="19">
        <v>2</v>
      </c>
      <c r="BL716" s="19">
        <v>42</v>
      </c>
      <c r="BM716" s="19">
        <v>0</v>
      </c>
      <c r="BN716" s="19">
        <v>0</v>
      </c>
      <c r="BO716" s="19">
        <v>0</v>
      </c>
      <c r="BP716" s="19">
        <v>0</v>
      </c>
      <c r="BQ716" s="20" t="s">
        <v>170</v>
      </c>
      <c r="BR716" s="19">
        <v>22</v>
      </c>
      <c r="BS716" s="19">
        <v>12</v>
      </c>
      <c r="BT716" s="19">
        <v>2</v>
      </c>
      <c r="BU716" s="19">
        <v>0</v>
      </c>
      <c r="BV716" s="19">
        <v>7.4999999999999997E-2</v>
      </c>
      <c r="BW716" s="19">
        <v>5.4800000000000001E-2</v>
      </c>
      <c r="BX716" s="19">
        <v>24</v>
      </c>
      <c r="BY716" s="19">
        <v>0</v>
      </c>
      <c r="BZ716" s="20" t="s">
        <v>176</v>
      </c>
      <c r="CA716" s="19"/>
      <c r="CB716" s="19">
        <v>4.5</v>
      </c>
      <c r="CC716" s="19">
        <v>2</v>
      </c>
      <c r="CD716" s="19">
        <v>8</v>
      </c>
      <c r="CE716" s="19">
        <v>4</v>
      </c>
      <c r="CF716" s="19">
        <v>1</v>
      </c>
      <c r="CG716" s="19">
        <v>2</v>
      </c>
    </row>
    <row r="717" spans="1:85">
      <c r="A717" s="19">
        <v>6</v>
      </c>
      <c r="B717" s="19">
        <v>1</v>
      </c>
      <c r="C717" s="19">
        <v>14</v>
      </c>
      <c r="D717" s="19">
        <v>20</v>
      </c>
      <c r="E717" s="19">
        <v>0</v>
      </c>
      <c r="F717" s="24">
        <f t="shared" si="59"/>
        <v>20</v>
      </c>
      <c r="G717" s="19">
        <v>60</v>
      </c>
      <c r="H717" s="24">
        <f t="shared" si="56"/>
        <v>15</v>
      </c>
      <c r="I717" s="24">
        <f t="shared" si="57"/>
        <v>6</v>
      </c>
      <c r="J717" s="24">
        <f t="shared" si="58"/>
        <v>75</v>
      </c>
      <c r="K717" s="47" t="str">
        <f t="shared" si="60"/>
        <v>00</v>
      </c>
      <c r="L717" s="19">
        <v>42</v>
      </c>
      <c r="M717" s="19">
        <v>0</v>
      </c>
      <c r="N717" s="19">
        <v>0</v>
      </c>
      <c r="O717" s="19">
        <v>10</v>
      </c>
      <c r="P717" s="19">
        <v>0</v>
      </c>
      <c r="Q717" s="20" t="s">
        <v>170</v>
      </c>
      <c r="R717" s="19">
        <v>22</v>
      </c>
      <c r="S717" s="19">
        <v>12</v>
      </c>
      <c r="T717" s="19">
        <v>2</v>
      </c>
      <c r="U717" s="19">
        <v>0</v>
      </c>
      <c r="V717" s="19">
        <v>3.9E-2</v>
      </c>
      <c r="W717" s="19">
        <v>3.5000000000000003E-2</v>
      </c>
      <c r="X717" s="19">
        <v>24</v>
      </c>
      <c r="Y717" s="19">
        <v>0</v>
      </c>
      <c r="Z717" s="20" t="s">
        <v>176</v>
      </c>
      <c r="AA717" s="19"/>
      <c r="AB717" s="19">
        <v>2</v>
      </c>
      <c r="AC717" s="19">
        <v>2</v>
      </c>
      <c r="AD717" s="19">
        <v>8</v>
      </c>
      <c r="AE717" s="19">
        <v>4</v>
      </c>
      <c r="AF717" s="19">
        <v>1</v>
      </c>
      <c r="AG717" s="19">
        <v>2</v>
      </c>
      <c r="AH717" s="19">
        <v>0</v>
      </c>
      <c r="BA717" s="19">
        <v>6</v>
      </c>
      <c r="BB717" s="19">
        <v>1</v>
      </c>
      <c r="BC717" s="19">
        <v>14</v>
      </c>
      <c r="BD717" s="19">
        <v>20</v>
      </c>
      <c r="BE717" s="19">
        <v>0</v>
      </c>
      <c r="BF717" s="19">
        <v>2</v>
      </c>
      <c r="BG717" s="19">
        <v>60</v>
      </c>
      <c r="BH717" s="19">
        <v>16</v>
      </c>
      <c r="BI717" s="19">
        <v>50</v>
      </c>
      <c r="BJ717" s="19">
        <v>3</v>
      </c>
      <c r="BK717" s="19">
        <v>2</v>
      </c>
      <c r="BL717" s="19">
        <v>42</v>
      </c>
      <c r="BM717" s="19">
        <v>0</v>
      </c>
      <c r="BN717" s="19">
        <v>0</v>
      </c>
      <c r="BO717" s="19">
        <v>10</v>
      </c>
      <c r="BP717" s="19">
        <v>0</v>
      </c>
      <c r="BQ717" s="20" t="s">
        <v>170</v>
      </c>
      <c r="BR717" s="19">
        <v>22</v>
      </c>
      <c r="BS717" s="19">
        <v>12</v>
      </c>
      <c r="BT717" s="19">
        <v>2</v>
      </c>
      <c r="BU717" s="19">
        <v>0</v>
      </c>
      <c r="BV717" s="19">
        <v>3.9E-2</v>
      </c>
      <c r="BW717" s="19">
        <v>3.5000000000000003E-2</v>
      </c>
      <c r="BX717" s="19">
        <v>24</v>
      </c>
      <c r="BY717" s="19">
        <v>0</v>
      </c>
      <c r="BZ717" s="20" t="s">
        <v>176</v>
      </c>
      <c r="CA717" s="19"/>
      <c r="CB717" s="19">
        <v>2</v>
      </c>
      <c r="CC717" s="19">
        <v>2</v>
      </c>
      <c r="CD717" s="19">
        <v>8</v>
      </c>
      <c r="CE717" s="19">
        <v>4</v>
      </c>
      <c r="CF717" s="19">
        <v>1</v>
      </c>
      <c r="CG717" s="19">
        <v>2</v>
      </c>
    </row>
    <row r="718" spans="1:85">
      <c r="A718" s="19"/>
      <c r="B718" s="19"/>
      <c r="C718" s="19"/>
      <c r="D718" s="19"/>
      <c r="E718" s="19"/>
      <c r="F718" s="24" t="str">
        <f t="shared" si="59"/>
        <v/>
      </c>
      <c r="G718" s="19"/>
      <c r="H718" s="24" t="str">
        <f t="shared" ref="H718:H781" si="61">IF(BH718="","",IF(ROUNDUP((BH718/100)*IF(BJ718&gt;100,RIGHT(BJ718,2),BJ718)*250*4/60*2/IF(BK718&gt;=10,10,1),0)&gt;15,15,ROUNDUP((BH718/100)*IF(BJ718&gt;100,RIGHT(BJ718,2),BJ718)*250*4/60*2/IF(BK718&gt;=10,10,1),0)))</f>
        <v/>
      </c>
      <c r="I718" s="24" t="str">
        <f t="shared" ref="I718:I781" si="62">IF(BI718="","",ROUND(BI718*10/80,0))</f>
        <v/>
      </c>
      <c r="J718" s="24" t="str">
        <f t="shared" ref="J718:J781" si="63">IF(BJ718="","",IF(BJ718&gt;100,100+IF(RIGHT(BJ718,1)*25&gt;=100,80,RIGHT(BJ718,1)*25),IF(RIGHT(BJ718,1)*25&gt;=100,80,RIGHT(BJ718,1)*25)))</f>
        <v/>
      </c>
      <c r="K718" s="47" t="str">
        <f t="shared" si="60"/>
        <v/>
      </c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>
        <v>0</v>
      </c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9"/>
      <c r="BM718" s="19"/>
      <c r="BN718" s="19"/>
      <c r="BO718" s="19"/>
      <c r="BP718" s="19"/>
      <c r="BQ718" s="19"/>
      <c r="BR718" s="19"/>
      <c r="BS718" s="19"/>
      <c r="BT718" s="19"/>
      <c r="BU718" s="19"/>
      <c r="BV718" s="19"/>
      <c r="BW718" s="19"/>
      <c r="BX718" s="19"/>
      <c r="BY718" s="19"/>
      <c r="BZ718" s="19"/>
      <c r="CA718" s="19"/>
      <c r="CB718" s="19"/>
      <c r="CC718" s="19"/>
      <c r="CD718" s="19"/>
      <c r="CE718" s="19"/>
      <c r="CF718" s="19"/>
      <c r="CG718" s="19"/>
    </row>
    <row r="719" spans="1:85">
      <c r="A719" s="19">
        <v>1</v>
      </c>
      <c r="B719" s="19">
        <v>6</v>
      </c>
      <c r="C719" s="19">
        <v>110</v>
      </c>
      <c r="D719" s="19">
        <v>55</v>
      </c>
      <c r="E719" s="19">
        <v>1000</v>
      </c>
      <c r="F719" s="24">
        <f t="shared" si="59"/>
        <v>190</v>
      </c>
      <c r="G719" s="19">
        <v>71</v>
      </c>
      <c r="H719" s="24">
        <f t="shared" si="61"/>
        <v>15</v>
      </c>
      <c r="I719" s="24">
        <f t="shared" si="62"/>
        <v>6</v>
      </c>
      <c r="J719" s="24">
        <f t="shared" si="63"/>
        <v>80</v>
      </c>
      <c r="K719" s="47" t="str">
        <f t="shared" si="60"/>
        <v>03</v>
      </c>
      <c r="L719" s="19">
        <v>42</v>
      </c>
      <c r="M719" s="19">
        <v>0</v>
      </c>
      <c r="N719" s="19">
        <v>141</v>
      </c>
      <c r="O719" s="19">
        <v>0</v>
      </c>
      <c r="P719" s="19">
        <v>0</v>
      </c>
      <c r="Q719" s="20" t="s">
        <v>170</v>
      </c>
      <c r="R719" s="19">
        <v>22</v>
      </c>
      <c r="S719" s="19">
        <v>15</v>
      </c>
      <c r="T719" s="19">
        <v>2</v>
      </c>
      <c r="U719" s="19">
        <v>0</v>
      </c>
      <c r="V719" s="19">
        <v>0.31</v>
      </c>
      <c r="W719" s="19">
        <v>0.5</v>
      </c>
      <c r="X719" s="19">
        <v>24</v>
      </c>
      <c r="Y719" s="19">
        <v>0</v>
      </c>
      <c r="Z719" s="20" t="s">
        <v>176</v>
      </c>
      <c r="AA719" s="19"/>
      <c r="AB719" s="19">
        <v>0</v>
      </c>
      <c r="AC719" s="19">
        <v>2</v>
      </c>
      <c r="AD719" s="19">
        <v>8</v>
      </c>
      <c r="AE719" s="19">
        <v>4</v>
      </c>
      <c r="AF719" s="19">
        <v>1</v>
      </c>
      <c r="AG719" s="19">
        <v>2.8</v>
      </c>
      <c r="AH719" s="19">
        <v>0</v>
      </c>
      <c r="BA719" s="19">
        <v>1</v>
      </c>
      <c r="BB719" s="19">
        <v>6</v>
      </c>
      <c r="BC719" s="19">
        <v>110</v>
      </c>
      <c r="BD719" s="19">
        <v>55</v>
      </c>
      <c r="BE719" s="19">
        <v>1000</v>
      </c>
      <c r="BF719" s="19">
        <v>19</v>
      </c>
      <c r="BG719" s="19">
        <v>71</v>
      </c>
      <c r="BH719" s="19">
        <v>11</v>
      </c>
      <c r="BI719" s="19">
        <v>50</v>
      </c>
      <c r="BJ719" s="19">
        <v>5</v>
      </c>
      <c r="BK719" s="19">
        <v>2</v>
      </c>
      <c r="BL719" s="19">
        <v>42</v>
      </c>
      <c r="BM719" s="19">
        <v>0</v>
      </c>
      <c r="BN719" s="19">
        <v>141</v>
      </c>
      <c r="BO719" s="19">
        <v>0</v>
      </c>
      <c r="BP719" s="19">
        <v>0</v>
      </c>
      <c r="BQ719" s="20" t="s">
        <v>170</v>
      </c>
      <c r="BR719" s="19">
        <v>22</v>
      </c>
      <c r="BS719" s="19">
        <v>15</v>
      </c>
      <c r="BT719" s="19">
        <v>2</v>
      </c>
      <c r="BU719" s="19">
        <v>0</v>
      </c>
      <c r="BV719" s="19">
        <v>0.31</v>
      </c>
      <c r="BW719" s="19">
        <v>0.5</v>
      </c>
      <c r="BX719" s="19">
        <v>24</v>
      </c>
      <c r="BY719" s="19">
        <v>0</v>
      </c>
      <c r="BZ719" s="20" t="s">
        <v>176</v>
      </c>
      <c r="CA719" s="19"/>
      <c r="CB719" s="19">
        <v>0</v>
      </c>
      <c r="CC719" s="19">
        <v>2</v>
      </c>
      <c r="CD719" s="19">
        <v>8</v>
      </c>
      <c r="CE719" s="19">
        <v>4</v>
      </c>
      <c r="CF719" s="19">
        <v>1</v>
      </c>
      <c r="CG719" s="19">
        <v>2.8</v>
      </c>
    </row>
    <row r="720" spans="1:85">
      <c r="A720" s="19">
        <v>2</v>
      </c>
      <c r="B720" s="19">
        <v>5</v>
      </c>
      <c r="C720" s="19">
        <v>80</v>
      </c>
      <c r="D720" s="19">
        <v>20</v>
      </c>
      <c r="E720" s="19">
        <v>0</v>
      </c>
      <c r="F720" s="24">
        <f t="shared" si="59"/>
        <v>160</v>
      </c>
      <c r="G720" s="19">
        <v>60</v>
      </c>
      <c r="H720" s="24">
        <f t="shared" si="61"/>
        <v>15</v>
      </c>
      <c r="I720" s="24">
        <f t="shared" si="62"/>
        <v>6</v>
      </c>
      <c r="J720" s="24">
        <f t="shared" si="63"/>
        <v>80</v>
      </c>
      <c r="K720" s="47" t="str">
        <f t="shared" si="60"/>
        <v>03</v>
      </c>
      <c r="L720" s="19">
        <v>42</v>
      </c>
      <c r="M720" s="19">
        <v>0</v>
      </c>
      <c r="N720" s="19">
        <v>0</v>
      </c>
      <c r="O720" s="19">
        <v>0</v>
      </c>
      <c r="P720" s="19">
        <v>0</v>
      </c>
      <c r="Q720" s="20" t="s">
        <v>170</v>
      </c>
      <c r="R720" s="19">
        <v>22</v>
      </c>
      <c r="S720" s="19">
        <v>12</v>
      </c>
      <c r="T720" s="19">
        <v>2</v>
      </c>
      <c r="U720" s="19">
        <v>0</v>
      </c>
      <c r="V720" s="19">
        <v>0.26400000000000001</v>
      </c>
      <c r="W720" s="19">
        <v>0.1769</v>
      </c>
      <c r="X720" s="19">
        <v>24</v>
      </c>
      <c r="Y720" s="19">
        <v>0</v>
      </c>
      <c r="Z720" s="20" t="s">
        <v>176</v>
      </c>
      <c r="AA720" s="19"/>
      <c r="AB720" s="19">
        <v>0</v>
      </c>
      <c r="AC720" s="19">
        <v>2</v>
      </c>
      <c r="AD720" s="19">
        <v>8</v>
      </c>
      <c r="AE720" s="19">
        <v>4</v>
      </c>
      <c r="AF720" s="19">
        <v>1</v>
      </c>
      <c r="AG720" s="19">
        <v>2.8</v>
      </c>
      <c r="AH720" s="19">
        <v>0</v>
      </c>
      <c r="BA720" s="19">
        <v>2</v>
      </c>
      <c r="BB720" s="19">
        <v>5</v>
      </c>
      <c r="BC720" s="19">
        <v>80</v>
      </c>
      <c r="BD720" s="19">
        <v>20</v>
      </c>
      <c r="BE720" s="19">
        <v>0</v>
      </c>
      <c r="BF720" s="19">
        <v>16</v>
      </c>
      <c r="BG720" s="19">
        <v>60</v>
      </c>
      <c r="BH720" s="19">
        <v>12</v>
      </c>
      <c r="BI720" s="19">
        <v>50</v>
      </c>
      <c r="BJ720" s="19">
        <v>4</v>
      </c>
      <c r="BK720" s="19">
        <v>2</v>
      </c>
      <c r="BL720" s="19">
        <v>42</v>
      </c>
      <c r="BM720" s="19">
        <v>0</v>
      </c>
      <c r="BN720" s="19">
        <v>0</v>
      </c>
      <c r="BO720" s="19">
        <v>0</v>
      </c>
      <c r="BP720" s="19">
        <v>0</v>
      </c>
      <c r="BQ720" s="20" t="s">
        <v>170</v>
      </c>
      <c r="BR720" s="19">
        <v>22</v>
      </c>
      <c r="BS720" s="19">
        <v>12</v>
      </c>
      <c r="BT720" s="19">
        <v>2</v>
      </c>
      <c r="BU720" s="19">
        <v>0</v>
      </c>
      <c r="BV720" s="19">
        <v>0.26400000000000001</v>
      </c>
      <c r="BW720" s="19">
        <v>0.1769</v>
      </c>
      <c r="BX720" s="19">
        <v>24</v>
      </c>
      <c r="BY720" s="19">
        <v>0</v>
      </c>
      <c r="BZ720" s="20" t="s">
        <v>176</v>
      </c>
      <c r="CA720" s="19"/>
      <c r="CB720" s="19">
        <v>0</v>
      </c>
      <c r="CC720" s="19">
        <v>2</v>
      </c>
      <c r="CD720" s="19">
        <v>8</v>
      </c>
      <c r="CE720" s="19">
        <v>4</v>
      </c>
      <c r="CF720" s="19">
        <v>1</v>
      </c>
      <c r="CG720" s="19">
        <v>2.8</v>
      </c>
    </row>
    <row r="721" spans="1:85">
      <c r="A721" s="19">
        <v>3</v>
      </c>
      <c r="B721" s="19">
        <v>4</v>
      </c>
      <c r="C721" s="19">
        <v>60</v>
      </c>
      <c r="D721" s="19">
        <v>15</v>
      </c>
      <c r="E721" s="19">
        <v>0</v>
      </c>
      <c r="F721" s="24">
        <f t="shared" si="59"/>
        <v>90</v>
      </c>
      <c r="G721" s="19">
        <v>60</v>
      </c>
      <c r="H721" s="24">
        <f t="shared" si="61"/>
        <v>15</v>
      </c>
      <c r="I721" s="24">
        <f t="shared" si="62"/>
        <v>6</v>
      </c>
      <c r="J721" s="24">
        <f t="shared" si="63"/>
        <v>80</v>
      </c>
      <c r="K721" s="47" t="str">
        <f t="shared" si="60"/>
        <v>03</v>
      </c>
      <c r="L721" s="19">
        <v>42</v>
      </c>
      <c r="M721" s="19">
        <v>0</v>
      </c>
      <c r="N721" s="19">
        <v>0</v>
      </c>
      <c r="O721" s="19">
        <v>0</v>
      </c>
      <c r="P721" s="19">
        <v>0</v>
      </c>
      <c r="Q721" s="20" t="s">
        <v>170</v>
      </c>
      <c r="R721" s="19">
        <v>22</v>
      </c>
      <c r="S721" s="19">
        <v>12</v>
      </c>
      <c r="T721" s="19">
        <v>2</v>
      </c>
      <c r="U721" s="19">
        <v>0</v>
      </c>
      <c r="V721" s="19">
        <v>0.187</v>
      </c>
      <c r="W721" s="19">
        <v>0.129</v>
      </c>
      <c r="X721" s="19">
        <v>24</v>
      </c>
      <c r="Y721" s="19">
        <v>0</v>
      </c>
      <c r="Z721" s="20" t="s">
        <v>176</v>
      </c>
      <c r="AA721" s="19"/>
      <c r="AB721" s="19">
        <v>0</v>
      </c>
      <c r="AC721" s="19">
        <v>2</v>
      </c>
      <c r="AD721" s="19">
        <v>8</v>
      </c>
      <c r="AE721" s="19">
        <v>4</v>
      </c>
      <c r="AF721" s="19">
        <v>1</v>
      </c>
      <c r="AG721" s="19">
        <v>2.8</v>
      </c>
      <c r="AH721" s="19">
        <v>0</v>
      </c>
      <c r="BA721" s="19">
        <v>3</v>
      </c>
      <c r="BB721" s="19">
        <v>4</v>
      </c>
      <c r="BC721" s="19">
        <v>60</v>
      </c>
      <c r="BD721" s="19">
        <v>15</v>
      </c>
      <c r="BE721" s="19">
        <v>0</v>
      </c>
      <c r="BF721" s="19">
        <v>9</v>
      </c>
      <c r="BG721" s="19">
        <v>60</v>
      </c>
      <c r="BH721" s="19">
        <v>12</v>
      </c>
      <c r="BI721" s="19">
        <v>50</v>
      </c>
      <c r="BJ721" s="19">
        <v>4</v>
      </c>
      <c r="BK721" s="19">
        <v>2</v>
      </c>
      <c r="BL721" s="19">
        <v>42</v>
      </c>
      <c r="BM721" s="19">
        <v>0</v>
      </c>
      <c r="BN721" s="19">
        <v>0</v>
      </c>
      <c r="BO721" s="19">
        <v>0</v>
      </c>
      <c r="BP721" s="19">
        <v>0</v>
      </c>
      <c r="BQ721" s="20" t="s">
        <v>170</v>
      </c>
      <c r="BR721" s="19">
        <v>22</v>
      </c>
      <c r="BS721" s="19">
        <v>12</v>
      </c>
      <c r="BT721" s="19">
        <v>2</v>
      </c>
      <c r="BU721" s="19">
        <v>0</v>
      </c>
      <c r="BV721" s="19">
        <v>0.187</v>
      </c>
      <c r="BW721" s="19">
        <v>0.129</v>
      </c>
      <c r="BX721" s="19">
        <v>24</v>
      </c>
      <c r="BY721" s="19">
        <v>0</v>
      </c>
      <c r="BZ721" s="20" t="s">
        <v>176</v>
      </c>
      <c r="CA721" s="19"/>
      <c r="CB721" s="19">
        <v>0</v>
      </c>
      <c r="CC721" s="19">
        <v>2</v>
      </c>
      <c r="CD721" s="19">
        <v>8</v>
      </c>
      <c r="CE721" s="19">
        <v>4</v>
      </c>
      <c r="CF721" s="19">
        <v>1</v>
      </c>
      <c r="CG721" s="19">
        <v>2.8</v>
      </c>
    </row>
    <row r="722" spans="1:85">
      <c r="A722" s="19">
        <v>4</v>
      </c>
      <c r="B722" s="19">
        <v>3</v>
      </c>
      <c r="C722" s="19">
        <v>40</v>
      </c>
      <c r="D722" s="19">
        <v>10</v>
      </c>
      <c r="E722" s="19">
        <v>0</v>
      </c>
      <c r="F722" s="24">
        <f t="shared" si="59"/>
        <v>60</v>
      </c>
      <c r="G722" s="19">
        <v>55</v>
      </c>
      <c r="H722" s="24">
        <f t="shared" si="61"/>
        <v>15</v>
      </c>
      <c r="I722" s="24">
        <f t="shared" si="62"/>
        <v>6</v>
      </c>
      <c r="J722" s="24">
        <f t="shared" si="63"/>
        <v>80</v>
      </c>
      <c r="K722" s="47" t="str">
        <f t="shared" si="60"/>
        <v>03</v>
      </c>
      <c r="L722" s="19">
        <v>42</v>
      </c>
      <c r="M722" s="19">
        <v>0</v>
      </c>
      <c r="N722" s="19">
        <v>0</v>
      </c>
      <c r="O722" s="19">
        <v>0</v>
      </c>
      <c r="P722" s="19">
        <v>0</v>
      </c>
      <c r="Q722" s="20" t="s">
        <v>170</v>
      </c>
      <c r="R722" s="19">
        <v>22</v>
      </c>
      <c r="S722" s="19">
        <v>12</v>
      </c>
      <c r="T722" s="19">
        <v>2</v>
      </c>
      <c r="U722" s="19">
        <v>0</v>
      </c>
      <c r="V722" s="19">
        <v>0.13100000000000001</v>
      </c>
      <c r="W722" s="19">
        <v>9.0399999999999994E-2</v>
      </c>
      <c r="X722" s="19">
        <v>24</v>
      </c>
      <c r="Y722" s="19">
        <v>0</v>
      </c>
      <c r="Z722" s="20" t="s">
        <v>176</v>
      </c>
      <c r="AA722" s="19"/>
      <c r="AB722" s="19">
        <v>0</v>
      </c>
      <c r="AC722" s="19">
        <v>2</v>
      </c>
      <c r="AD722" s="19">
        <v>8</v>
      </c>
      <c r="AE722" s="19">
        <v>4</v>
      </c>
      <c r="AF722" s="19">
        <v>1</v>
      </c>
      <c r="AG722" s="19">
        <v>2.8</v>
      </c>
      <c r="AH722" s="19">
        <v>0</v>
      </c>
      <c r="BA722" s="19">
        <v>4</v>
      </c>
      <c r="BB722" s="19">
        <v>3</v>
      </c>
      <c r="BC722" s="19">
        <v>40</v>
      </c>
      <c r="BD722" s="19">
        <v>10</v>
      </c>
      <c r="BE722" s="19">
        <v>0</v>
      </c>
      <c r="BF722" s="19">
        <v>6</v>
      </c>
      <c r="BG722" s="19">
        <v>55</v>
      </c>
      <c r="BH722" s="19">
        <v>12</v>
      </c>
      <c r="BI722" s="19">
        <v>50</v>
      </c>
      <c r="BJ722" s="19">
        <v>4</v>
      </c>
      <c r="BK722" s="19">
        <v>2</v>
      </c>
      <c r="BL722" s="19">
        <v>42</v>
      </c>
      <c r="BM722" s="19">
        <v>0</v>
      </c>
      <c r="BN722" s="19">
        <v>0</v>
      </c>
      <c r="BO722" s="19">
        <v>0</v>
      </c>
      <c r="BP722" s="19">
        <v>0</v>
      </c>
      <c r="BQ722" s="20" t="s">
        <v>170</v>
      </c>
      <c r="BR722" s="19">
        <v>22</v>
      </c>
      <c r="BS722" s="19">
        <v>12</v>
      </c>
      <c r="BT722" s="19">
        <v>2</v>
      </c>
      <c r="BU722" s="19">
        <v>0</v>
      </c>
      <c r="BV722" s="19">
        <v>0.13100000000000001</v>
      </c>
      <c r="BW722" s="19">
        <v>9.0399999999999994E-2</v>
      </c>
      <c r="BX722" s="19">
        <v>24</v>
      </c>
      <c r="BY722" s="19">
        <v>0</v>
      </c>
      <c r="BZ722" s="20" t="s">
        <v>176</v>
      </c>
      <c r="CA722" s="19"/>
      <c r="CB722" s="19">
        <v>0</v>
      </c>
      <c r="CC722" s="19">
        <v>2</v>
      </c>
      <c r="CD722" s="19">
        <v>8</v>
      </c>
      <c r="CE722" s="19">
        <v>4</v>
      </c>
      <c r="CF722" s="19">
        <v>1</v>
      </c>
      <c r="CG722" s="19">
        <v>2.8</v>
      </c>
    </row>
    <row r="723" spans="1:85">
      <c r="A723" s="19">
        <v>5</v>
      </c>
      <c r="B723" s="19">
        <v>2</v>
      </c>
      <c r="C723" s="19">
        <v>20</v>
      </c>
      <c r="D723" s="19">
        <v>30</v>
      </c>
      <c r="E723" s="19">
        <v>0</v>
      </c>
      <c r="F723" s="24">
        <f t="shared" si="59"/>
        <v>30</v>
      </c>
      <c r="G723" s="19">
        <v>60</v>
      </c>
      <c r="H723" s="24">
        <f t="shared" si="61"/>
        <v>15</v>
      </c>
      <c r="I723" s="24">
        <f t="shared" si="62"/>
        <v>6</v>
      </c>
      <c r="J723" s="24">
        <f t="shared" si="63"/>
        <v>80</v>
      </c>
      <c r="K723" s="47" t="str">
        <f t="shared" si="60"/>
        <v>03</v>
      </c>
      <c r="L723" s="19">
        <v>42</v>
      </c>
      <c r="M723" s="19">
        <v>0</v>
      </c>
      <c r="N723" s="19">
        <v>0</v>
      </c>
      <c r="O723" s="19">
        <v>0</v>
      </c>
      <c r="P723" s="19">
        <v>0</v>
      </c>
      <c r="Q723" s="20" t="s">
        <v>170</v>
      </c>
      <c r="R723" s="19">
        <v>22</v>
      </c>
      <c r="S723" s="19">
        <v>12</v>
      </c>
      <c r="T723" s="19">
        <v>2</v>
      </c>
      <c r="U723" s="19">
        <v>0</v>
      </c>
      <c r="V723" s="19">
        <v>7.4999999999999997E-2</v>
      </c>
      <c r="W723" s="19">
        <v>5.4800000000000001E-2</v>
      </c>
      <c r="X723" s="19">
        <v>24</v>
      </c>
      <c r="Y723" s="19">
        <v>0</v>
      </c>
      <c r="Z723" s="20" t="s">
        <v>176</v>
      </c>
      <c r="AA723" s="19"/>
      <c r="AB723" s="19">
        <v>4.5</v>
      </c>
      <c r="AC723" s="19">
        <v>2</v>
      </c>
      <c r="AD723" s="19">
        <v>8</v>
      </c>
      <c r="AE723" s="19">
        <v>4</v>
      </c>
      <c r="AF723" s="19">
        <v>1</v>
      </c>
      <c r="AG723" s="19">
        <v>2.8</v>
      </c>
      <c r="AH723" s="19">
        <v>0</v>
      </c>
      <c r="BA723" s="19">
        <v>5</v>
      </c>
      <c r="BB723" s="19">
        <v>2</v>
      </c>
      <c r="BC723" s="19">
        <v>20</v>
      </c>
      <c r="BD723" s="19">
        <v>30</v>
      </c>
      <c r="BE723" s="19">
        <v>0</v>
      </c>
      <c r="BF723" s="19">
        <v>3</v>
      </c>
      <c r="BG723" s="19">
        <v>60</v>
      </c>
      <c r="BH723" s="19">
        <v>12</v>
      </c>
      <c r="BI723" s="19">
        <v>50</v>
      </c>
      <c r="BJ723" s="19">
        <v>4</v>
      </c>
      <c r="BK723" s="19">
        <v>2</v>
      </c>
      <c r="BL723" s="19">
        <v>42</v>
      </c>
      <c r="BM723" s="19">
        <v>0</v>
      </c>
      <c r="BN723" s="19">
        <v>0</v>
      </c>
      <c r="BO723" s="19">
        <v>0</v>
      </c>
      <c r="BP723" s="19">
        <v>0</v>
      </c>
      <c r="BQ723" s="20" t="s">
        <v>170</v>
      </c>
      <c r="BR723" s="19">
        <v>22</v>
      </c>
      <c r="BS723" s="19">
        <v>12</v>
      </c>
      <c r="BT723" s="19">
        <v>2</v>
      </c>
      <c r="BU723" s="19">
        <v>0</v>
      </c>
      <c r="BV723" s="19">
        <v>7.4999999999999997E-2</v>
      </c>
      <c r="BW723" s="19">
        <v>5.4800000000000001E-2</v>
      </c>
      <c r="BX723" s="19">
        <v>24</v>
      </c>
      <c r="BY723" s="19">
        <v>0</v>
      </c>
      <c r="BZ723" s="20" t="s">
        <v>176</v>
      </c>
      <c r="CA723" s="19"/>
      <c r="CB723" s="19">
        <v>4.5</v>
      </c>
      <c r="CC723" s="19">
        <v>2</v>
      </c>
      <c r="CD723" s="19">
        <v>8</v>
      </c>
      <c r="CE723" s="19">
        <v>4</v>
      </c>
      <c r="CF723" s="19">
        <v>1</v>
      </c>
      <c r="CG723" s="19">
        <v>2.8</v>
      </c>
    </row>
    <row r="724" spans="1:85">
      <c r="A724" s="19">
        <v>6</v>
      </c>
      <c r="B724" s="19">
        <v>1</v>
      </c>
      <c r="C724" s="19">
        <v>16</v>
      </c>
      <c r="D724" s="19">
        <v>25</v>
      </c>
      <c r="E724" s="19">
        <v>0</v>
      </c>
      <c r="F724" s="24">
        <f t="shared" si="59"/>
        <v>25</v>
      </c>
      <c r="G724" s="19">
        <v>60</v>
      </c>
      <c r="H724" s="24">
        <f t="shared" si="61"/>
        <v>15</v>
      </c>
      <c r="I724" s="24">
        <f t="shared" si="62"/>
        <v>6</v>
      </c>
      <c r="J724" s="24">
        <f t="shared" si="63"/>
        <v>75</v>
      </c>
      <c r="K724" s="47" t="str">
        <f t="shared" si="60"/>
        <v>00</v>
      </c>
      <c r="L724" s="19">
        <v>42</v>
      </c>
      <c r="M724" s="19">
        <v>0</v>
      </c>
      <c r="N724" s="19">
        <v>0</v>
      </c>
      <c r="O724" s="19">
        <v>10</v>
      </c>
      <c r="P724" s="19">
        <v>0</v>
      </c>
      <c r="Q724" s="20" t="s">
        <v>170</v>
      </c>
      <c r="R724" s="19">
        <v>22</v>
      </c>
      <c r="S724" s="19">
        <v>12</v>
      </c>
      <c r="T724" s="19">
        <v>2</v>
      </c>
      <c r="U724" s="19">
        <v>0</v>
      </c>
      <c r="V724" s="19">
        <v>4.2999999999999997E-2</v>
      </c>
      <c r="W724" s="19">
        <v>0.04</v>
      </c>
      <c r="X724" s="19">
        <v>24</v>
      </c>
      <c r="Y724" s="19">
        <v>0</v>
      </c>
      <c r="Z724" s="20" t="s">
        <v>176</v>
      </c>
      <c r="AA724" s="19"/>
      <c r="AB724" s="19">
        <v>2.8</v>
      </c>
      <c r="AC724" s="19">
        <v>2</v>
      </c>
      <c r="AD724" s="19">
        <v>8</v>
      </c>
      <c r="AE724" s="19">
        <v>4</v>
      </c>
      <c r="AF724" s="19">
        <v>1</v>
      </c>
      <c r="AG724" s="19">
        <v>2.8</v>
      </c>
      <c r="AH724" s="19">
        <v>0</v>
      </c>
      <c r="BA724" s="19">
        <v>6</v>
      </c>
      <c r="BB724" s="19">
        <v>1</v>
      </c>
      <c r="BC724" s="19">
        <v>16</v>
      </c>
      <c r="BD724" s="19">
        <v>25</v>
      </c>
      <c r="BE724" s="19">
        <v>0</v>
      </c>
      <c r="BF724" s="19">
        <v>2.4</v>
      </c>
      <c r="BG724" s="19">
        <v>60</v>
      </c>
      <c r="BH724" s="19">
        <v>16</v>
      </c>
      <c r="BI724" s="19">
        <v>50</v>
      </c>
      <c r="BJ724" s="19">
        <v>3</v>
      </c>
      <c r="BK724" s="19">
        <v>2</v>
      </c>
      <c r="BL724" s="19">
        <v>42</v>
      </c>
      <c r="BM724" s="19">
        <v>0</v>
      </c>
      <c r="BN724" s="19">
        <v>0</v>
      </c>
      <c r="BO724" s="19">
        <v>10</v>
      </c>
      <c r="BP724" s="19">
        <v>0</v>
      </c>
      <c r="BQ724" s="20" t="s">
        <v>170</v>
      </c>
      <c r="BR724" s="19">
        <v>22</v>
      </c>
      <c r="BS724" s="19">
        <v>12</v>
      </c>
      <c r="BT724" s="19">
        <v>2</v>
      </c>
      <c r="BU724" s="19">
        <v>0</v>
      </c>
      <c r="BV724" s="19">
        <v>4.2999999999999997E-2</v>
      </c>
      <c r="BW724" s="19">
        <v>0.04</v>
      </c>
      <c r="BX724" s="19">
        <v>24</v>
      </c>
      <c r="BY724" s="19">
        <v>0</v>
      </c>
      <c r="BZ724" s="20" t="s">
        <v>176</v>
      </c>
      <c r="CA724" s="19"/>
      <c r="CB724" s="19">
        <v>2.8</v>
      </c>
      <c r="CC724" s="19">
        <v>2</v>
      </c>
      <c r="CD724" s="19">
        <v>8</v>
      </c>
      <c r="CE724" s="19">
        <v>4</v>
      </c>
      <c r="CF724" s="19">
        <v>1</v>
      </c>
      <c r="CG724" s="19">
        <v>2.8</v>
      </c>
    </row>
    <row r="725" spans="1:85">
      <c r="A725" s="19"/>
      <c r="B725" s="19"/>
      <c r="C725" s="19"/>
      <c r="D725" s="19"/>
      <c r="E725" s="19"/>
      <c r="F725" s="24" t="str">
        <f t="shared" si="59"/>
        <v/>
      </c>
      <c r="G725" s="19"/>
      <c r="H725" s="24" t="str">
        <f t="shared" si="61"/>
        <v/>
      </c>
      <c r="I725" s="24" t="str">
        <f t="shared" si="62"/>
        <v/>
      </c>
      <c r="J725" s="24" t="str">
        <f t="shared" si="63"/>
        <v/>
      </c>
      <c r="K725" s="47" t="str">
        <f t="shared" si="60"/>
        <v/>
      </c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>
        <v>0</v>
      </c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9"/>
      <c r="BX725" s="19"/>
      <c r="BY725" s="19"/>
      <c r="BZ725" s="19"/>
      <c r="CA725" s="19"/>
      <c r="CB725" s="19"/>
      <c r="CC725" s="19"/>
      <c r="CD725" s="19"/>
      <c r="CE725" s="19"/>
      <c r="CF725" s="19"/>
      <c r="CG725" s="19"/>
    </row>
    <row r="726" spans="1:85">
      <c r="A726" s="19">
        <v>1</v>
      </c>
      <c r="B726" s="19">
        <v>5</v>
      </c>
      <c r="C726" s="19">
        <v>110</v>
      </c>
      <c r="D726" s="19">
        <v>55</v>
      </c>
      <c r="E726" s="19">
        <v>1000</v>
      </c>
      <c r="F726" s="24">
        <f t="shared" si="59"/>
        <v>190</v>
      </c>
      <c r="G726" s="19">
        <v>71</v>
      </c>
      <c r="H726" s="24">
        <f t="shared" si="61"/>
        <v>15</v>
      </c>
      <c r="I726" s="24">
        <f t="shared" si="62"/>
        <v>6</v>
      </c>
      <c r="J726" s="24">
        <f t="shared" si="63"/>
        <v>80</v>
      </c>
      <c r="K726" s="47" t="str">
        <f t="shared" si="60"/>
        <v>03</v>
      </c>
      <c r="L726" s="19">
        <v>42</v>
      </c>
      <c r="M726" s="19">
        <v>0</v>
      </c>
      <c r="N726" s="19">
        <v>141</v>
      </c>
      <c r="O726" s="19">
        <v>0</v>
      </c>
      <c r="P726" s="19">
        <v>0</v>
      </c>
      <c r="Q726" s="20" t="s">
        <v>170</v>
      </c>
      <c r="R726" s="19">
        <v>22</v>
      </c>
      <c r="S726" s="19">
        <v>15</v>
      </c>
      <c r="T726" s="19">
        <v>2</v>
      </c>
      <c r="U726" s="19">
        <v>0</v>
      </c>
      <c r="V726" s="19">
        <v>0.30399999999999999</v>
      </c>
      <c r="W726" s="19">
        <v>0.5</v>
      </c>
      <c r="X726" s="19">
        <v>24</v>
      </c>
      <c r="Y726" s="19">
        <v>0</v>
      </c>
      <c r="Z726" s="20" t="s">
        <v>176</v>
      </c>
      <c r="AA726" s="19"/>
      <c r="AB726" s="19">
        <v>0</v>
      </c>
      <c r="AC726" s="19">
        <v>2</v>
      </c>
      <c r="AD726" s="19">
        <v>8</v>
      </c>
      <c r="AE726" s="19">
        <v>4</v>
      </c>
      <c r="AF726" s="19">
        <v>1</v>
      </c>
      <c r="AG726" s="19">
        <v>3.5</v>
      </c>
      <c r="AH726" s="19">
        <v>0</v>
      </c>
      <c r="BA726" s="19">
        <v>1</v>
      </c>
      <c r="BB726" s="19">
        <v>5</v>
      </c>
      <c r="BC726" s="19">
        <v>110</v>
      </c>
      <c r="BD726" s="19">
        <v>55</v>
      </c>
      <c r="BE726" s="19">
        <v>1000</v>
      </c>
      <c r="BF726" s="19">
        <v>19</v>
      </c>
      <c r="BG726" s="19">
        <v>71</v>
      </c>
      <c r="BH726" s="19">
        <v>11</v>
      </c>
      <c r="BI726" s="19">
        <v>50</v>
      </c>
      <c r="BJ726" s="19">
        <v>5</v>
      </c>
      <c r="BK726" s="19">
        <v>2</v>
      </c>
      <c r="BL726" s="19">
        <v>42</v>
      </c>
      <c r="BM726" s="19">
        <v>0</v>
      </c>
      <c r="BN726" s="19">
        <v>141</v>
      </c>
      <c r="BO726" s="19">
        <v>0</v>
      </c>
      <c r="BP726" s="19">
        <v>0</v>
      </c>
      <c r="BQ726" s="20" t="s">
        <v>170</v>
      </c>
      <c r="BR726" s="19">
        <v>22</v>
      </c>
      <c r="BS726" s="19">
        <v>15</v>
      </c>
      <c r="BT726" s="19">
        <v>2</v>
      </c>
      <c r="BU726" s="19">
        <v>0</v>
      </c>
      <c r="BV726" s="19">
        <v>0.30399999999999999</v>
      </c>
      <c r="BW726" s="19">
        <v>0.5</v>
      </c>
      <c r="BX726" s="19">
        <v>24</v>
      </c>
      <c r="BY726" s="19">
        <v>0</v>
      </c>
      <c r="BZ726" s="20" t="s">
        <v>176</v>
      </c>
      <c r="CA726" s="19"/>
      <c r="CB726" s="19">
        <v>0</v>
      </c>
      <c r="CC726" s="19">
        <v>2</v>
      </c>
      <c r="CD726" s="19">
        <v>8</v>
      </c>
      <c r="CE726" s="19">
        <v>4</v>
      </c>
      <c r="CF726" s="19">
        <v>1</v>
      </c>
      <c r="CG726" s="19">
        <v>3.5</v>
      </c>
    </row>
    <row r="727" spans="1:85">
      <c r="A727" s="19">
        <v>2</v>
      </c>
      <c r="B727" s="19">
        <v>4</v>
      </c>
      <c r="C727" s="19">
        <v>80</v>
      </c>
      <c r="D727" s="19">
        <v>20</v>
      </c>
      <c r="E727" s="19">
        <v>0</v>
      </c>
      <c r="F727" s="24">
        <f t="shared" si="59"/>
        <v>160</v>
      </c>
      <c r="G727" s="19">
        <v>60</v>
      </c>
      <c r="H727" s="24">
        <f t="shared" si="61"/>
        <v>15</v>
      </c>
      <c r="I727" s="24">
        <f t="shared" si="62"/>
        <v>6</v>
      </c>
      <c r="J727" s="24">
        <f t="shared" si="63"/>
        <v>80</v>
      </c>
      <c r="K727" s="47" t="str">
        <f t="shared" si="60"/>
        <v>03</v>
      </c>
      <c r="L727" s="19">
        <v>42</v>
      </c>
      <c r="M727" s="19">
        <v>0</v>
      </c>
      <c r="N727" s="19">
        <v>0</v>
      </c>
      <c r="O727" s="19">
        <v>0</v>
      </c>
      <c r="P727" s="19">
        <v>0</v>
      </c>
      <c r="Q727" s="20" t="s">
        <v>170</v>
      </c>
      <c r="R727" s="19">
        <v>22</v>
      </c>
      <c r="S727" s="19">
        <v>12</v>
      </c>
      <c r="T727" s="19">
        <v>2</v>
      </c>
      <c r="U727" s="19">
        <v>0</v>
      </c>
      <c r="V727" s="19">
        <v>0.25800000000000001</v>
      </c>
      <c r="W727" s="19">
        <v>0.1729</v>
      </c>
      <c r="X727" s="19">
        <v>24</v>
      </c>
      <c r="Y727" s="19">
        <v>0</v>
      </c>
      <c r="Z727" s="20" t="s">
        <v>176</v>
      </c>
      <c r="AA727" s="19"/>
      <c r="AB727" s="19">
        <v>0</v>
      </c>
      <c r="AC727" s="19">
        <v>2</v>
      </c>
      <c r="AD727" s="19">
        <v>8</v>
      </c>
      <c r="AE727" s="19">
        <v>4</v>
      </c>
      <c r="AF727" s="19">
        <v>1</v>
      </c>
      <c r="AG727" s="19">
        <v>3.5</v>
      </c>
      <c r="AH727" s="19">
        <v>0</v>
      </c>
      <c r="BA727" s="19">
        <v>2</v>
      </c>
      <c r="BB727" s="19">
        <v>4</v>
      </c>
      <c r="BC727" s="19">
        <v>80</v>
      </c>
      <c r="BD727" s="19">
        <v>20</v>
      </c>
      <c r="BE727" s="19">
        <v>0</v>
      </c>
      <c r="BF727" s="19">
        <v>16</v>
      </c>
      <c r="BG727" s="19">
        <v>60</v>
      </c>
      <c r="BH727" s="19">
        <v>12</v>
      </c>
      <c r="BI727" s="19">
        <v>50</v>
      </c>
      <c r="BJ727" s="19">
        <v>4</v>
      </c>
      <c r="BK727" s="19">
        <v>2</v>
      </c>
      <c r="BL727" s="19">
        <v>42</v>
      </c>
      <c r="BM727" s="19">
        <v>0</v>
      </c>
      <c r="BN727" s="19">
        <v>0</v>
      </c>
      <c r="BO727" s="19">
        <v>0</v>
      </c>
      <c r="BP727" s="19">
        <v>0</v>
      </c>
      <c r="BQ727" s="20" t="s">
        <v>170</v>
      </c>
      <c r="BR727" s="19">
        <v>22</v>
      </c>
      <c r="BS727" s="19">
        <v>12</v>
      </c>
      <c r="BT727" s="19">
        <v>2</v>
      </c>
      <c r="BU727" s="19">
        <v>0</v>
      </c>
      <c r="BV727" s="19">
        <v>0.25800000000000001</v>
      </c>
      <c r="BW727" s="19">
        <v>0.1729</v>
      </c>
      <c r="BX727" s="19">
        <v>24</v>
      </c>
      <c r="BY727" s="19">
        <v>0</v>
      </c>
      <c r="BZ727" s="20" t="s">
        <v>176</v>
      </c>
      <c r="CA727" s="19"/>
      <c r="CB727" s="19">
        <v>0</v>
      </c>
      <c r="CC727" s="19">
        <v>2</v>
      </c>
      <c r="CD727" s="19">
        <v>8</v>
      </c>
      <c r="CE727" s="19">
        <v>4</v>
      </c>
      <c r="CF727" s="19">
        <v>1</v>
      </c>
      <c r="CG727" s="19">
        <v>3.5</v>
      </c>
    </row>
    <row r="728" spans="1:85">
      <c r="A728" s="19">
        <v>3</v>
      </c>
      <c r="B728" s="19">
        <v>3</v>
      </c>
      <c r="C728" s="19">
        <v>60</v>
      </c>
      <c r="D728" s="19">
        <v>15</v>
      </c>
      <c r="E728" s="19">
        <v>0</v>
      </c>
      <c r="F728" s="24">
        <f t="shared" si="59"/>
        <v>90</v>
      </c>
      <c r="G728" s="19">
        <v>60</v>
      </c>
      <c r="H728" s="24">
        <f t="shared" si="61"/>
        <v>15</v>
      </c>
      <c r="I728" s="24">
        <f t="shared" si="62"/>
        <v>6</v>
      </c>
      <c r="J728" s="24">
        <f t="shared" si="63"/>
        <v>80</v>
      </c>
      <c r="K728" s="47" t="str">
        <f t="shared" si="60"/>
        <v>03</v>
      </c>
      <c r="L728" s="19">
        <v>42</v>
      </c>
      <c r="M728" s="19">
        <v>0</v>
      </c>
      <c r="N728" s="19">
        <v>0</v>
      </c>
      <c r="O728" s="19">
        <v>0</v>
      </c>
      <c r="P728" s="19">
        <v>0</v>
      </c>
      <c r="Q728" s="20" t="s">
        <v>170</v>
      </c>
      <c r="R728" s="19">
        <v>22</v>
      </c>
      <c r="S728" s="19">
        <v>12</v>
      </c>
      <c r="T728" s="19">
        <v>2</v>
      </c>
      <c r="U728" s="19">
        <v>0</v>
      </c>
      <c r="V728" s="19">
        <v>0.18099999999999999</v>
      </c>
      <c r="W728" s="19">
        <v>0.1249</v>
      </c>
      <c r="X728" s="19">
        <v>24</v>
      </c>
      <c r="Y728" s="19">
        <v>0</v>
      </c>
      <c r="Z728" s="20" t="s">
        <v>176</v>
      </c>
      <c r="AA728" s="19"/>
      <c r="AB728" s="19">
        <v>0</v>
      </c>
      <c r="AC728" s="19">
        <v>2</v>
      </c>
      <c r="AD728" s="19">
        <v>8</v>
      </c>
      <c r="AE728" s="19">
        <v>4</v>
      </c>
      <c r="AF728" s="19">
        <v>1</v>
      </c>
      <c r="AG728" s="20">
        <v>3.5</v>
      </c>
      <c r="AH728" s="19">
        <v>0</v>
      </c>
      <c r="BA728" s="19">
        <v>3</v>
      </c>
      <c r="BB728" s="19">
        <v>3</v>
      </c>
      <c r="BC728" s="19">
        <v>60</v>
      </c>
      <c r="BD728" s="19">
        <v>15</v>
      </c>
      <c r="BE728" s="19">
        <v>0</v>
      </c>
      <c r="BF728" s="19">
        <v>9</v>
      </c>
      <c r="BG728" s="19">
        <v>60</v>
      </c>
      <c r="BH728" s="19">
        <v>12</v>
      </c>
      <c r="BI728" s="19">
        <v>50</v>
      </c>
      <c r="BJ728" s="19">
        <v>4</v>
      </c>
      <c r="BK728" s="19">
        <v>2</v>
      </c>
      <c r="BL728" s="19">
        <v>42</v>
      </c>
      <c r="BM728" s="19">
        <v>0</v>
      </c>
      <c r="BN728" s="19">
        <v>0</v>
      </c>
      <c r="BO728" s="19">
        <v>0</v>
      </c>
      <c r="BP728" s="19">
        <v>0</v>
      </c>
      <c r="BQ728" s="20" t="s">
        <v>170</v>
      </c>
      <c r="BR728" s="19">
        <v>22</v>
      </c>
      <c r="BS728" s="19">
        <v>12</v>
      </c>
      <c r="BT728" s="19">
        <v>2</v>
      </c>
      <c r="BU728" s="19">
        <v>0</v>
      </c>
      <c r="BV728" s="19">
        <v>0.18099999999999999</v>
      </c>
      <c r="BW728" s="19">
        <v>0.1249</v>
      </c>
      <c r="BX728" s="19">
        <v>24</v>
      </c>
      <c r="BY728" s="19">
        <v>0</v>
      </c>
      <c r="BZ728" s="20" t="s">
        <v>176</v>
      </c>
      <c r="CA728" s="19"/>
      <c r="CB728" s="19">
        <v>0</v>
      </c>
      <c r="CC728" s="19">
        <v>2</v>
      </c>
      <c r="CD728" s="19">
        <v>8</v>
      </c>
      <c r="CE728" s="19">
        <v>4</v>
      </c>
      <c r="CF728" s="19">
        <v>1</v>
      </c>
      <c r="CG728" s="20">
        <v>3.5</v>
      </c>
    </row>
    <row r="729" spans="1:85">
      <c r="A729" s="19">
        <v>4</v>
      </c>
      <c r="B729" s="19">
        <v>2</v>
      </c>
      <c r="C729" s="19">
        <v>40</v>
      </c>
      <c r="D729" s="19">
        <v>10</v>
      </c>
      <c r="E729" s="19">
        <v>0</v>
      </c>
      <c r="F729" s="24">
        <f t="shared" si="59"/>
        <v>60</v>
      </c>
      <c r="G729" s="19">
        <v>55</v>
      </c>
      <c r="H729" s="24">
        <f t="shared" si="61"/>
        <v>15</v>
      </c>
      <c r="I729" s="24">
        <f t="shared" si="62"/>
        <v>6</v>
      </c>
      <c r="J729" s="24">
        <f t="shared" si="63"/>
        <v>80</v>
      </c>
      <c r="K729" s="47" t="str">
        <f t="shared" si="60"/>
        <v>03</v>
      </c>
      <c r="L729" s="19">
        <v>42</v>
      </c>
      <c r="M729" s="19">
        <v>0</v>
      </c>
      <c r="N729" s="19">
        <v>0</v>
      </c>
      <c r="O729" s="19">
        <v>0</v>
      </c>
      <c r="P729" s="19">
        <v>0</v>
      </c>
      <c r="Q729" s="20" t="s">
        <v>170</v>
      </c>
      <c r="R729" s="19">
        <v>22</v>
      </c>
      <c r="S729" s="19">
        <v>12</v>
      </c>
      <c r="T729" s="19">
        <v>2</v>
      </c>
      <c r="U729" s="19">
        <v>0</v>
      </c>
      <c r="V729" s="19">
        <v>0.125</v>
      </c>
      <c r="W729" s="19">
        <v>8.6199999999999999E-2</v>
      </c>
      <c r="X729" s="19">
        <v>24</v>
      </c>
      <c r="Y729" s="19">
        <v>0</v>
      </c>
      <c r="Z729" s="20" t="s">
        <v>176</v>
      </c>
      <c r="AA729" s="19"/>
      <c r="AB729" s="19">
        <v>0</v>
      </c>
      <c r="AC729" s="19">
        <v>2</v>
      </c>
      <c r="AD729" s="19">
        <v>8</v>
      </c>
      <c r="AE729" s="19">
        <v>4</v>
      </c>
      <c r="AF729" s="19">
        <v>1</v>
      </c>
      <c r="AG729" s="19">
        <v>3.5</v>
      </c>
      <c r="AH729" s="19">
        <v>0</v>
      </c>
      <c r="BA729" s="19">
        <v>4</v>
      </c>
      <c r="BB729" s="19">
        <v>2</v>
      </c>
      <c r="BC729" s="19">
        <v>40</v>
      </c>
      <c r="BD729" s="19">
        <v>10</v>
      </c>
      <c r="BE729" s="19">
        <v>0</v>
      </c>
      <c r="BF729" s="19">
        <v>6</v>
      </c>
      <c r="BG729" s="19">
        <v>55</v>
      </c>
      <c r="BH729" s="19">
        <v>12</v>
      </c>
      <c r="BI729" s="19">
        <v>50</v>
      </c>
      <c r="BJ729" s="19">
        <v>4</v>
      </c>
      <c r="BK729" s="19">
        <v>2</v>
      </c>
      <c r="BL729" s="19">
        <v>42</v>
      </c>
      <c r="BM729" s="19">
        <v>0</v>
      </c>
      <c r="BN729" s="19">
        <v>0</v>
      </c>
      <c r="BO729" s="19">
        <v>0</v>
      </c>
      <c r="BP729" s="19">
        <v>0</v>
      </c>
      <c r="BQ729" s="20" t="s">
        <v>170</v>
      </c>
      <c r="BR729" s="19">
        <v>22</v>
      </c>
      <c r="BS729" s="19">
        <v>12</v>
      </c>
      <c r="BT729" s="19">
        <v>2</v>
      </c>
      <c r="BU729" s="19">
        <v>0</v>
      </c>
      <c r="BV729" s="19">
        <v>0.125</v>
      </c>
      <c r="BW729" s="19">
        <v>8.6199999999999999E-2</v>
      </c>
      <c r="BX729" s="19">
        <v>24</v>
      </c>
      <c r="BY729" s="19">
        <v>0</v>
      </c>
      <c r="BZ729" s="20" t="s">
        <v>176</v>
      </c>
      <c r="CA729" s="19"/>
      <c r="CB729" s="19">
        <v>0</v>
      </c>
      <c r="CC729" s="19">
        <v>2</v>
      </c>
      <c r="CD729" s="19">
        <v>8</v>
      </c>
      <c r="CE729" s="19">
        <v>4</v>
      </c>
      <c r="CF729" s="19">
        <v>1</v>
      </c>
      <c r="CG729" s="19">
        <v>3.5</v>
      </c>
    </row>
    <row r="730" spans="1:85">
      <c r="A730" s="19">
        <v>5</v>
      </c>
      <c r="B730" s="19">
        <v>1</v>
      </c>
      <c r="C730" s="19">
        <v>25</v>
      </c>
      <c r="D730" s="19">
        <v>30</v>
      </c>
      <c r="E730" s="19">
        <v>0</v>
      </c>
      <c r="F730" s="24">
        <f t="shared" si="59"/>
        <v>40</v>
      </c>
      <c r="G730" s="19">
        <v>60</v>
      </c>
      <c r="H730" s="24">
        <f t="shared" si="61"/>
        <v>15</v>
      </c>
      <c r="I730" s="24">
        <f t="shared" si="62"/>
        <v>6</v>
      </c>
      <c r="J730" s="24">
        <f t="shared" si="63"/>
        <v>75</v>
      </c>
      <c r="K730" s="47" t="str">
        <f t="shared" si="60"/>
        <v>00</v>
      </c>
      <c r="L730" s="19">
        <v>42</v>
      </c>
      <c r="M730" s="19">
        <v>0</v>
      </c>
      <c r="N730" s="19">
        <v>0</v>
      </c>
      <c r="O730" s="19">
        <v>10</v>
      </c>
      <c r="P730" s="19">
        <v>0</v>
      </c>
      <c r="Q730" s="20" t="s">
        <v>170</v>
      </c>
      <c r="R730" s="19">
        <v>22</v>
      </c>
      <c r="S730" s="19">
        <v>18</v>
      </c>
      <c r="T730" s="19">
        <v>2</v>
      </c>
      <c r="U730" s="19">
        <v>0</v>
      </c>
      <c r="V730" s="19">
        <v>5.7000000000000002E-2</v>
      </c>
      <c r="W730" s="19">
        <v>0.05</v>
      </c>
      <c r="X730" s="19">
        <v>24</v>
      </c>
      <c r="Y730" s="19">
        <v>0</v>
      </c>
      <c r="Z730" s="20" t="s">
        <v>176</v>
      </c>
      <c r="AA730" s="19"/>
      <c r="AB730" s="19">
        <v>3.5</v>
      </c>
      <c r="AC730" s="19">
        <v>2</v>
      </c>
      <c r="AD730" s="19">
        <v>8</v>
      </c>
      <c r="AE730" s="19">
        <v>4</v>
      </c>
      <c r="AF730" s="19">
        <v>1</v>
      </c>
      <c r="AG730" s="19">
        <v>3.5</v>
      </c>
      <c r="AH730" s="19">
        <v>0</v>
      </c>
      <c r="BA730" s="19">
        <v>5</v>
      </c>
      <c r="BB730" s="19">
        <v>1</v>
      </c>
      <c r="BC730" s="19">
        <v>25</v>
      </c>
      <c r="BD730" s="19">
        <v>30</v>
      </c>
      <c r="BE730" s="19">
        <v>0</v>
      </c>
      <c r="BF730" s="19">
        <v>4</v>
      </c>
      <c r="BG730" s="19">
        <v>60</v>
      </c>
      <c r="BH730" s="19">
        <v>15</v>
      </c>
      <c r="BI730" s="19">
        <v>50</v>
      </c>
      <c r="BJ730" s="19">
        <v>3</v>
      </c>
      <c r="BK730" s="19">
        <v>2</v>
      </c>
      <c r="BL730" s="19">
        <v>42</v>
      </c>
      <c r="BM730" s="19">
        <v>0</v>
      </c>
      <c r="BN730" s="19">
        <v>0</v>
      </c>
      <c r="BO730" s="19">
        <v>10</v>
      </c>
      <c r="BP730" s="19">
        <v>0</v>
      </c>
      <c r="BQ730" s="20" t="s">
        <v>170</v>
      </c>
      <c r="BR730" s="19">
        <v>22</v>
      </c>
      <c r="BS730" s="19">
        <v>18</v>
      </c>
      <c r="BT730" s="19">
        <v>2</v>
      </c>
      <c r="BU730" s="19">
        <v>0</v>
      </c>
      <c r="BV730" s="19">
        <v>5.7000000000000002E-2</v>
      </c>
      <c r="BW730" s="19">
        <v>0.05</v>
      </c>
      <c r="BX730" s="19">
        <v>24</v>
      </c>
      <c r="BY730" s="19">
        <v>0</v>
      </c>
      <c r="BZ730" s="20" t="s">
        <v>176</v>
      </c>
      <c r="CA730" s="19"/>
      <c r="CB730" s="19">
        <v>3.5</v>
      </c>
      <c r="CC730" s="19">
        <v>2</v>
      </c>
      <c r="CD730" s="19">
        <v>8</v>
      </c>
      <c r="CE730" s="19">
        <v>4</v>
      </c>
      <c r="CF730" s="19">
        <v>1</v>
      </c>
      <c r="CG730" s="19">
        <v>3.5</v>
      </c>
    </row>
    <row r="731" spans="1:85">
      <c r="A731" s="19"/>
      <c r="B731" s="19"/>
      <c r="C731" s="19"/>
      <c r="D731" s="19"/>
      <c r="E731" s="19"/>
      <c r="F731" s="24" t="str">
        <f t="shared" si="59"/>
        <v/>
      </c>
      <c r="G731" s="19"/>
      <c r="H731" s="24" t="str">
        <f t="shared" si="61"/>
        <v/>
      </c>
      <c r="I731" s="24" t="str">
        <f t="shared" si="62"/>
        <v/>
      </c>
      <c r="J731" s="24" t="str">
        <f t="shared" si="63"/>
        <v/>
      </c>
      <c r="K731" s="47" t="str">
        <f t="shared" si="60"/>
        <v/>
      </c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>
        <v>0</v>
      </c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9"/>
      <c r="BX731" s="19"/>
      <c r="BY731" s="19"/>
      <c r="BZ731" s="19"/>
      <c r="CA731" s="19"/>
      <c r="CB731" s="19"/>
      <c r="CC731" s="19"/>
      <c r="CD731" s="19"/>
      <c r="CE731" s="19"/>
      <c r="CF731" s="19"/>
      <c r="CG731" s="19"/>
    </row>
    <row r="732" spans="1:85">
      <c r="A732" s="19">
        <v>1</v>
      </c>
      <c r="B732" s="19">
        <v>5</v>
      </c>
      <c r="C732" s="19">
        <v>110</v>
      </c>
      <c r="D732" s="19">
        <v>55</v>
      </c>
      <c r="E732" s="19">
        <v>1000</v>
      </c>
      <c r="F732" s="24">
        <f t="shared" si="59"/>
        <v>190</v>
      </c>
      <c r="G732" s="19">
        <v>71</v>
      </c>
      <c r="H732" s="24">
        <f t="shared" si="61"/>
        <v>15</v>
      </c>
      <c r="I732" s="24">
        <f t="shared" si="62"/>
        <v>6</v>
      </c>
      <c r="J732" s="24">
        <f t="shared" si="63"/>
        <v>80</v>
      </c>
      <c r="K732" s="47" t="str">
        <f t="shared" si="60"/>
        <v>03</v>
      </c>
      <c r="L732" s="19">
        <v>42</v>
      </c>
      <c r="M732" s="19">
        <v>0</v>
      </c>
      <c r="N732" s="19">
        <v>141</v>
      </c>
      <c r="O732" s="19">
        <v>0</v>
      </c>
      <c r="P732" s="19">
        <v>0</v>
      </c>
      <c r="Q732" s="20" t="s">
        <v>170</v>
      </c>
      <c r="R732" s="19">
        <v>22</v>
      </c>
      <c r="S732" s="19">
        <v>15</v>
      </c>
      <c r="T732" s="19">
        <v>2</v>
      </c>
      <c r="U732" s="19">
        <v>0</v>
      </c>
      <c r="V732" s="19">
        <v>0.30399999999999999</v>
      </c>
      <c r="W732" s="19">
        <v>0.5</v>
      </c>
      <c r="X732" s="19">
        <v>24</v>
      </c>
      <c r="Y732" s="19">
        <v>0</v>
      </c>
      <c r="Z732" s="20" t="s">
        <v>176</v>
      </c>
      <c r="AA732" s="20"/>
      <c r="AB732" s="19">
        <v>0</v>
      </c>
      <c r="AC732" s="19">
        <v>2</v>
      </c>
      <c r="AD732" s="19">
        <v>8</v>
      </c>
      <c r="AE732" s="19">
        <v>4</v>
      </c>
      <c r="AF732" s="19">
        <v>1</v>
      </c>
      <c r="AG732" s="19">
        <v>4.5</v>
      </c>
      <c r="AH732" s="19">
        <v>0</v>
      </c>
      <c r="BA732" s="19">
        <v>1</v>
      </c>
      <c r="BB732" s="19">
        <v>5</v>
      </c>
      <c r="BC732" s="19">
        <v>110</v>
      </c>
      <c r="BD732" s="19">
        <v>55</v>
      </c>
      <c r="BE732" s="19">
        <v>1000</v>
      </c>
      <c r="BF732" s="19">
        <v>19</v>
      </c>
      <c r="BG732" s="19">
        <v>71</v>
      </c>
      <c r="BH732" s="19">
        <v>11</v>
      </c>
      <c r="BI732" s="19">
        <v>50</v>
      </c>
      <c r="BJ732" s="19">
        <v>5</v>
      </c>
      <c r="BK732" s="19">
        <v>2</v>
      </c>
      <c r="BL732" s="19">
        <v>42</v>
      </c>
      <c r="BM732" s="19">
        <v>0</v>
      </c>
      <c r="BN732" s="19">
        <v>141</v>
      </c>
      <c r="BO732" s="19">
        <v>0</v>
      </c>
      <c r="BP732" s="19">
        <v>0</v>
      </c>
      <c r="BQ732" s="20" t="s">
        <v>170</v>
      </c>
      <c r="BR732" s="19">
        <v>22</v>
      </c>
      <c r="BS732" s="19">
        <v>15</v>
      </c>
      <c r="BT732" s="19">
        <v>2</v>
      </c>
      <c r="BU732" s="19">
        <v>0</v>
      </c>
      <c r="BV732" s="19">
        <v>0.30399999999999999</v>
      </c>
      <c r="BW732" s="19">
        <v>0.5</v>
      </c>
      <c r="BX732" s="19">
        <v>24</v>
      </c>
      <c r="BY732" s="19">
        <v>0</v>
      </c>
      <c r="BZ732" s="20" t="s">
        <v>176</v>
      </c>
      <c r="CA732" s="20"/>
      <c r="CB732" s="19">
        <v>0</v>
      </c>
      <c r="CC732" s="19">
        <v>2</v>
      </c>
      <c r="CD732" s="19">
        <v>8</v>
      </c>
      <c r="CE732" s="19">
        <v>4</v>
      </c>
      <c r="CF732" s="19">
        <v>1</v>
      </c>
      <c r="CG732" s="19">
        <v>4.5</v>
      </c>
    </row>
    <row r="733" spans="1:85">
      <c r="A733" s="19">
        <v>2</v>
      </c>
      <c r="B733" s="19">
        <v>4</v>
      </c>
      <c r="C733" s="19">
        <v>80</v>
      </c>
      <c r="D733" s="19">
        <v>20</v>
      </c>
      <c r="E733" s="19">
        <v>0</v>
      </c>
      <c r="F733" s="24">
        <f t="shared" si="59"/>
        <v>160</v>
      </c>
      <c r="G733" s="19">
        <v>60</v>
      </c>
      <c r="H733" s="24">
        <f t="shared" si="61"/>
        <v>15</v>
      </c>
      <c r="I733" s="24">
        <f t="shared" si="62"/>
        <v>6</v>
      </c>
      <c r="J733" s="24">
        <f t="shared" si="63"/>
        <v>80</v>
      </c>
      <c r="K733" s="47" t="str">
        <f t="shared" si="60"/>
        <v>03</v>
      </c>
      <c r="L733" s="19">
        <v>42</v>
      </c>
      <c r="M733" s="19">
        <v>0</v>
      </c>
      <c r="N733" s="19">
        <v>0</v>
      </c>
      <c r="O733" s="19">
        <v>0</v>
      </c>
      <c r="P733" s="19">
        <v>0</v>
      </c>
      <c r="Q733" s="20" t="s">
        <v>170</v>
      </c>
      <c r="R733" s="19">
        <v>22</v>
      </c>
      <c r="S733" s="19">
        <v>12</v>
      </c>
      <c r="T733" s="19">
        <v>2</v>
      </c>
      <c r="U733" s="19">
        <v>0</v>
      </c>
      <c r="V733" s="19">
        <v>0.25800000000000001</v>
      </c>
      <c r="W733" s="19">
        <v>0.1729</v>
      </c>
      <c r="X733" s="19">
        <v>24</v>
      </c>
      <c r="Y733" s="19">
        <v>0</v>
      </c>
      <c r="Z733" s="20" t="s">
        <v>176</v>
      </c>
      <c r="AA733" s="20"/>
      <c r="AB733" s="19">
        <v>0</v>
      </c>
      <c r="AC733" s="19">
        <v>2</v>
      </c>
      <c r="AD733" s="19">
        <v>8</v>
      </c>
      <c r="AE733" s="19">
        <v>4</v>
      </c>
      <c r="AF733" s="19">
        <v>1</v>
      </c>
      <c r="AG733" s="19">
        <v>4.5</v>
      </c>
      <c r="AH733" s="19">
        <v>0</v>
      </c>
      <c r="BA733" s="19">
        <v>2</v>
      </c>
      <c r="BB733" s="19">
        <v>4</v>
      </c>
      <c r="BC733" s="19">
        <v>80</v>
      </c>
      <c r="BD733" s="19">
        <v>20</v>
      </c>
      <c r="BE733" s="19">
        <v>0</v>
      </c>
      <c r="BF733" s="19">
        <v>16</v>
      </c>
      <c r="BG733" s="19">
        <v>60</v>
      </c>
      <c r="BH733" s="19">
        <v>12</v>
      </c>
      <c r="BI733" s="19">
        <v>50</v>
      </c>
      <c r="BJ733" s="19">
        <v>4</v>
      </c>
      <c r="BK733" s="19">
        <v>2</v>
      </c>
      <c r="BL733" s="19">
        <v>42</v>
      </c>
      <c r="BM733" s="19">
        <v>0</v>
      </c>
      <c r="BN733" s="19">
        <v>0</v>
      </c>
      <c r="BO733" s="19">
        <v>0</v>
      </c>
      <c r="BP733" s="19">
        <v>0</v>
      </c>
      <c r="BQ733" s="20" t="s">
        <v>170</v>
      </c>
      <c r="BR733" s="19">
        <v>22</v>
      </c>
      <c r="BS733" s="19">
        <v>12</v>
      </c>
      <c r="BT733" s="19">
        <v>2</v>
      </c>
      <c r="BU733" s="19">
        <v>0</v>
      </c>
      <c r="BV733" s="19">
        <v>0.25800000000000001</v>
      </c>
      <c r="BW733" s="19">
        <v>0.1729</v>
      </c>
      <c r="BX733" s="19">
        <v>24</v>
      </c>
      <c r="BY733" s="19">
        <v>0</v>
      </c>
      <c r="BZ733" s="20" t="s">
        <v>176</v>
      </c>
      <c r="CA733" s="20"/>
      <c r="CB733" s="19">
        <v>0</v>
      </c>
      <c r="CC733" s="19">
        <v>2</v>
      </c>
      <c r="CD733" s="19">
        <v>8</v>
      </c>
      <c r="CE733" s="19">
        <v>4</v>
      </c>
      <c r="CF733" s="19">
        <v>1</v>
      </c>
      <c r="CG733" s="19">
        <v>4.5</v>
      </c>
    </row>
    <row r="734" spans="1:85">
      <c r="A734" s="19">
        <v>3</v>
      </c>
      <c r="B734" s="19">
        <v>3</v>
      </c>
      <c r="C734" s="19">
        <v>60</v>
      </c>
      <c r="D734" s="19">
        <v>15</v>
      </c>
      <c r="E734" s="19">
        <v>0</v>
      </c>
      <c r="F734" s="24">
        <f t="shared" si="59"/>
        <v>90</v>
      </c>
      <c r="G734" s="19">
        <v>60</v>
      </c>
      <c r="H734" s="24">
        <f t="shared" si="61"/>
        <v>15</v>
      </c>
      <c r="I734" s="24">
        <f t="shared" si="62"/>
        <v>6</v>
      </c>
      <c r="J734" s="24">
        <f t="shared" si="63"/>
        <v>80</v>
      </c>
      <c r="K734" s="47" t="str">
        <f t="shared" si="60"/>
        <v>03</v>
      </c>
      <c r="L734" s="19">
        <v>42</v>
      </c>
      <c r="M734" s="19">
        <v>0</v>
      </c>
      <c r="N734" s="19">
        <v>0</v>
      </c>
      <c r="O734" s="19">
        <v>0</v>
      </c>
      <c r="P734" s="19">
        <v>0</v>
      </c>
      <c r="Q734" s="20" t="s">
        <v>170</v>
      </c>
      <c r="R734" s="19">
        <v>22</v>
      </c>
      <c r="S734" s="19">
        <v>12</v>
      </c>
      <c r="T734" s="19">
        <v>2</v>
      </c>
      <c r="U734" s="19">
        <v>0</v>
      </c>
      <c r="V734" s="19">
        <v>0.18099999999999999</v>
      </c>
      <c r="W734" s="19">
        <v>0.1249</v>
      </c>
      <c r="X734" s="19">
        <v>24</v>
      </c>
      <c r="Y734" s="19">
        <v>0</v>
      </c>
      <c r="Z734" s="20" t="s">
        <v>176</v>
      </c>
      <c r="AA734" s="19"/>
      <c r="AB734" s="19">
        <v>0</v>
      </c>
      <c r="AC734" s="19">
        <v>2</v>
      </c>
      <c r="AD734" s="19">
        <v>8</v>
      </c>
      <c r="AE734" s="19">
        <v>4</v>
      </c>
      <c r="AF734" s="19">
        <v>1</v>
      </c>
      <c r="AG734" s="19">
        <v>4.5</v>
      </c>
      <c r="AH734" s="19">
        <v>0</v>
      </c>
      <c r="BA734" s="19">
        <v>3</v>
      </c>
      <c r="BB734" s="19">
        <v>3</v>
      </c>
      <c r="BC734" s="19">
        <v>60</v>
      </c>
      <c r="BD734" s="19">
        <v>15</v>
      </c>
      <c r="BE734" s="19">
        <v>0</v>
      </c>
      <c r="BF734" s="19">
        <v>9</v>
      </c>
      <c r="BG734" s="19">
        <v>60</v>
      </c>
      <c r="BH734" s="19">
        <v>12</v>
      </c>
      <c r="BI734" s="19">
        <v>50</v>
      </c>
      <c r="BJ734" s="19">
        <v>4</v>
      </c>
      <c r="BK734" s="19">
        <v>2</v>
      </c>
      <c r="BL734" s="19">
        <v>42</v>
      </c>
      <c r="BM734" s="19">
        <v>0</v>
      </c>
      <c r="BN734" s="19">
        <v>0</v>
      </c>
      <c r="BO734" s="19">
        <v>0</v>
      </c>
      <c r="BP734" s="19">
        <v>0</v>
      </c>
      <c r="BQ734" s="20" t="s">
        <v>170</v>
      </c>
      <c r="BR734" s="19">
        <v>22</v>
      </c>
      <c r="BS734" s="19">
        <v>12</v>
      </c>
      <c r="BT734" s="19">
        <v>2</v>
      </c>
      <c r="BU734" s="19">
        <v>0</v>
      </c>
      <c r="BV734" s="19">
        <v>0.18099999999999999</v>
      </c>
      <c r="BW734" s="19">
        <v>0.1249</v>
      </c>
      <c r="BX734" s="19">
        <v>24</v>
      </c>
      <c r="BY734" s="19">
        <v>0</v>
      </c>
      <c r="BZ734" s="20" t="s">
        <v>176</v>
      </c>
      <c r="CA734" s="19"/>
      <c r="CB734" s="19">
        <v>0</v>
      </c>
      <c r="CC734" s="19">
        <v>2</v>
      </c>
      <c r="CD734" s="19">
        <v>8</v>
      </c>
      <c r="CE734" s="19">
        <v>4</v>
      </c>
      <c r="CF734" s="19">
        <v>1</v>
      </c>
      <c r="CG734" s="19">
        <v>4.5</v>
      </c>
    </row>
    <row r="735" spans="1:85">
      <c r="A735" s="19">
        <v>4</v>
      </c>
      <c r="B735" s="19">
        <v>2</v>
      </c>
      <c r="C735" s="19">
        <v>40</v>
      </c>
      <c r="D735" s="19">
        <v>10</v>
      </c>
      <c r="E735" s="19">
        <v>0</v>
      </c>
      <c r="F735" s="24">
        <f t="shared" si="59"/>
        <v>60</v>
      </c>
      <c r="G735" s="19">
        <v>55</v>
      </c>
      <c r="H735" s="24">
        <f t="shared" si="61"/>
        <v>15</v>
      </c>
      <c r="I735" s="24">
        <f t="shared" si="62"/>
        <v>6</v>
      </c>
      <c r="J735" s="24">
        <f t="shared" si="63"/>
        <v>80</v>
      </c>
      <c r="K735" s="47" t="str">
        <f t="shared" si="60"/>
        <v>03</v>
      </c>
      <c r="L735" s="19">
        <v>42</v>
      </c>
      <c r="M735" s="19">
        <v>0</v>
      </c>
      <c r="N735" s="19">
        <v>0</v>
      </c>
      <c r="O735" s="19">
        <v>0</v>
      </c>
      <c r="P735" s="19">
        <v>0</v>
      </c>
      <c r="Q735" s="20" t="s">
        <v>170</v>
      </c>
      <c r="R735" s="19">
        <v>22</v>
      </c>
      <c r="S735" s="19">
        <v>12</v>
      </c>
      <c r="T735" s="19">
        <v>2</v>
      </c>
      <c r="U735" s="19">
        <v>0</v>
      </c>
      <c r="V735" s="19">
        <v>0.125</v>
      </c>
      <c r="W735" s="19">
        <v>8.6199999999999999E-2</v>
      </c>
      <c r="X735" s="19">
        <v>24</v>
      </c>
      <c r="Y735" s="19">
        <v>0</v>
      </c>
      <c r="Z735" s="20" t="s">
        <v>176</v>
      </c>
      <c r="AA735" s="19"/>
      <c r="AB735" s="19">
        <v>0</v>
      </c>
      <c r="AC735" s="19">
        <v>2</v>
      </c>
      <c r="AD735" s="19">
        <v>8</v>
      </c>
      <c r="AE735" s="19">
        <v>4</v>
      </c>
      <c r="AF735" s="19">
        <v>1</v>
      </c>
      <c r="AG735" s="19">
        <v>4.5</v>
      </c>
      <c r="AH735" s="19">
        <v>0</v>
      </c>
      <c r="BA735" s="19">
        <v>4</v>
      </c>
      <c r="BB735" s="19">
        <v>2</v>
      </c>
      <c r="BC735" s="19">
        <v>40</v>
      </c>
      <c r="BD735" s="19">
        <v>10</v>
      </c>
      <c r="BE735" s="19">
        <v>0</v>
      </c>
      <c r="BF735" s="19">
        <v>6</v>
      </c>
      <c r="BG735" s="19">
        <v>55</v>
      </c>
      <c r="BH735" s="19">
        <v>12</v>
      </c>
      <c r="BI735" s="19">
        <v>50</v>
      </c>
      <c r="BJ735" s="19">
        <v>4</v>
      </c>
      <c r="BK735" s="19">
        <v>2</v>
      </c>
      <c r="BL735" s="19">
        <v>42</v>
      </c>
      <c r="BM735" s="19">
        <v>0</v>
      </c>
      <c r="BN735" s="19">
        <v>0</v>
      </c>
      <c r="BO735" s="19">
        <v>0</v>
      </c>
      <c r="BP735" s="19">
        <v>0</v>
      </c>
      <c r="BQ735" s="20" t="s">
        <v>170</v>
      </c>
      <c r="BR735" s="19">
        <v>22</v>
      </c>
      <c r="BS735" s="19">
        <v>12</v>
      </c>
      <c r="BT735" s="19">
        <v>2</v>
      </c>
      <c r="BU735" s="19">
        <v>0</v>
      </c>
      <c r="BV735" s="19">
        <v>0.125</v>
      </c>
      <c r="BW735" s="19">
        <v>8.6199999999999999E-2</v>
      </c>
      <c r="BX735" s="19">
        <v>24</v>
      </c>
      <c r="BY735" s="19">
        <v>0</v>
      </c>
      <c r="BZ735" s="20" t="s">
        <v>176</v>
      </c>
      <c r="CA735" s="19"/>
      <c r="CB735" s="19">
        <v>0</v>
      </c>
      <c r="CC735" s="19">
        <v>2</v>
      </c>
      <c r="CD735" s="19">
        <v>8</v>
      </c>
      <c r="CE735" s="19">
        <v>4</v>
      </c>
      <c r="CF735" s="19">
        <v>1</v>
      </c>
      <c r="CG735" s="19">
        <v>4.5</v>
      </c>
    </row>
    <row r="736" spans="1:85">
      <c r="A736" s="19">
        <v>5</v>
      </c>
      <c r="B736" s="19">
        <v>1</v>
      </c>
      <c r="C736" s="19">
        <v>30</v>
      </c>
      <c r="D736" s="19">
        <v>30</v>
      </c>
      <c r="E736" s="19">
        <v>0</v>
      </c>
      <c r="F736" s="24">
        <f t="shared" si="59"/>
        <v>50</v>
      </c>
      <c r="G736" s="19">
        <v>60</v>
      </c>
      <c r="H736" s="24">
        <f t="shared" si="61"/>
        <v>15</v>
      </c>
      <c r="I736" s="24">
        <f t="shared" si="62"/>
        <v>6</v>
      </c>
      <c r="J736" s="24">
        <f t="shared" si="63"/>
        <v>75</v>
      </c>
      <c r="K736" s="47" t="str">
        <f t="shared" si="60"/>
        <v>03</v>
      </c>
      <c r="L736" s="19">
        <v>42</v>
      </c>
      <c r="M736" s="19">
        <v>0</v>
      </c>
      <c r="N736" s="19">
        <v>0</v>
      </c>
      <c r="O736" s="19">
        <v>10</v>
      </c>
      <c r="P736" s="19">
        <v>0</v>
      </c>
      <c r="Q736" s="20" t="s">
        <v>170</v>
      </c>
      <c r="R736" s="19">
        <v>22</v>
      </c>
      <c r="S736" s="19">
        <v>18</v>
      </c>
      <c r="T736" s="19">
        <v>2</v>
      </c>
      <c r="U736" s="19">
        <v>0</v>
      </c>
      <c r="V736" s="19">
        <v>0.10199999999999999</v>
      </c>
      <c r="W736" s="19">
        <v>6.8000000000000005E-2</v>
      </c>
      <c r="X736" s="19">
        <v>24</v>
      </c>
      <c r="Y736" s="19">
        <v>0</v>
      </c>
      <c r="Z736" s="20" t="s">
        <v>176</v>
      </c>
      <c r="AA736" s="19"/>
      <c r="AB736" s="19">
        <v>4.5</v>
      </c>
      <c r="AC736" s="19">
        <v>2</v>
      </c>
      <c r="AD736" s="19">
        <v>8</v>
      </c>
      <c r="AE736" s="19">
        <v>4</v>
      </c>
      <c r="AF736" s="19">
        <v>1</v>
      </c>
      <c r="AG736" s="19">
        <v>4.5</v>
      </c>
      <c r="AH736" s="19">
        <v>0</v>
      </c>
      <c r="BA736" s="19">
        <v>5</v>
      </c>
      <c r="BB736" s="19">
        <v>1</v>
      </c>
      <c r="BC736" s="19">
        <v>30</v>
      </c>
      <c r="BD736" s="19">
        <v>30</v>
      </c>
      <c r="BE736" s="19">
        <v>0</v>
      </c>
      <c r="BF736" s="19">
        <v>5</v>
      </c>
      <c r="BG736" s="19">
        <v>60</v>
      </c>
      <c r="BH736" s="19">
        <v>15</v>
      </c>
      <c r="BI736" s="19">
        <v>50</v>
      </c>
      <c r="BJ736" s="19">
        <v>3</v>
      </c>
      <c r="BK736" s="19">
        <v>2</v>
      </c>
      <c r="BL736" s="19">
        <v>42</v>
      </c>
      <c r="BM736" s="19">
        <v>0</v>
      </c>
      <c r="BN736" s="19">
        <v>0</v>
      </c>
      <c r="BO736" s="19">
        <v>10</v>
      </c>
      <c r="BP736" s="19">
        <v>0</v>
      </c>
      <c r="BQ736" s="20" t="s">
        <v>170</v>
      </c>
      <c r="BR736" s="19">
        <v>22</v>
      </c>
      <c r="BS736" s="19">
        <v>18</v>
      </c>
      <c r="BT736" s="19">
        <v>2</v>
      </c>
      <c r="BU736" s="19">
        <v>0</v>
      </c>
      <c r="BV736" s="19">
        <v>0.10199999999999999</v>
      </c>
      <c r="BW736" s="19">
        <v>6.8000000000000005E-2</v>
      </c>
      <c r="BX736" s="19">
        <v>24</v>
      </c>
      <c r="BY736" s="19">
        <v>0</v>
      </c>
      <c r="BZ736" s="20" t="s">
        <v>176</v>
      </c>
      <c r="CA736" s="19"/>
      <c r="CB736" s="19">
        <v>4.5</v>
      </c>
      <c r="CC736" s="19">
        <v>2</v>
      </c>
      <c r="CD736" s="19">
        <v>8</v>
      </c>
      <c r="CE736" s="19">
        <v>4</v>
      </c>
      <c r="CF736" s="19">
        <v>1</v>
      </c>
      <c r="CG736" s="19">
        <v>4.5</v>
      </c>
    </row>
    <row r="737" spans="1:85">
      <c r="A737" s="19"/>
      <c r="B737" s="19"/>
      <c r="C737" s="19"/>
      <c r="D737" s="19"/>
      <c r="E737" s="19"/>
      <c r="F737" s="24" t="str">
        <f t="shared" si="59"/>
        <v/>
      </c>
      <c r="G737" s="19"/>
      <c r="H737" s="24" t="str">
        <f t="shared" si="61"/>
        <v/>
      </c>
      <c r="I737" s="24" t="str">
        <f t="shared" si="62"/>
        <v/>
      </c>
      <c r="J737" s="24" t="str">
        <f t="shared" si="63"/>
        <v/>
      </c>
      <c r="K737" s="47" t="str">
        <f t="shared" si="60"/>
        <v/>
      </c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>
        <v>0</v>
      </c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9"/>
      <c r="BX737" s="19"/>
      <c r="BY737" s="19"/>
      <c r="BZ737" s="19"/>
      <c r="CA737" s="19"/>
      <c r="CB737" s="19"/>
      <c r="CC737" s="19"/>
      <c r="CD737" s="19"/>
      <c r="CE737" s="19"/>
      <c r="CF737" s="19"/>
      <c r="CG737" s="19"/>
    </row>
    <row r="738" spans="1:85">
      <c r="A738" s="19">
        <v>1</v>
      </c>
      <c r="B738" s="19">
        <v>10</v>
      </c>
      <c r="C738" s="19">
        <v>110</v>
      </c>
      <c r="D738" s="19">
        <v>55</v>
      </c>
      <c r="E738" s="19">
        <v>1000</v>
      </c>
      <c r="F738" s="24">
        <f t="shared" si="59"/>
        <v>190</v>
      </c>
      <c r="G738" s="19">
        <v>71</v>
      </c>
      <c r="H738" s="24">
        <f t="shared" si="61"/>
        <v>15</v>
      </c>
      <c r="I738" s="24">
        <f t="shared" si="62"/>
        <v>6</v>
      </c>
      <c r="J738" s="24">
        <f t="shared" si="63"/>
        <v>80</v>
      </c>
      <c r="K738" s="47" t="str">
        <f t="shared" si="60"/>
        <v>03</v>
      </c>
      <c r="L738" s="19">
        <v>42</v>
      </c>
      <c r="M738" s="19">
        <v>0</v>
      </c>
      <c r="N738" s="19">
        <v>141</v>
      </c>
      <c r="O738" s="19">
        <v>0</v>
      </c>
      <c r="P738" s="19">
        <v>0</v>
      </c>
      <c r="Q738" s="20" t="s">
        <v>170</v>
      </c>
      <c r="R738" s="19">
        <v>22</v>
      </c>
      <c r="S738" s="19">
        <v>15</v>
      </c>
      <c r="T738" s="19">
        <v>2</v>
      </c>
      <c r="U738" s="19">
        <v>0</v>
      </c>
      <c r="V738" s="19">
        <v>0.32500000000000001</v>
      </c>
      <c r="W738" s="19">
        <v>0.5</v>
      </c>
      <c r="X738" s="19">
        <v>24</v>
      </c>
      <c r="Y738" s="19">
        <v>0</v>
      </c>
      <c r="Z738" s="20" t="s">
        <v>176</v>
      </c>
      <c r="AA738" s="19"/>
      <c r="AB738" s="19">
        <v>0</v>
      </c>
      <c r="AC738" s="19">
        <v>2</v>
      </c>
      <c r="AD738" s="19">
        <v>11</v>
      </c>
      <c r="AE738" s="19">
        <v>4</v>
      </c>
      <c r="AF738" s="19">
        <v>1</v>
      </c>
      <c r="AG738" s="19">
        <v>0.5</v>
      </c>
      <c r="AH738" s="19">
        <v>0</v>
      </c>
      <c r="BA738" s="19">
        <v>1</v>
      </c>
      <c r="BB738" s="19">
        <v>10</v>
      </c>
      <c r="BC738" s="19">
        <v>110</v>
      </c>
      <c r="BD738" s="19">
        <v>55</v>
      </c>
      <c r="BE738" s="19">
        <v>1000</v>
      </c>
      <c r="BF738" s="19">
        <v>19</v>
      </c>
      <c r="BG738" s="19">
        <v>71</v>
      </c>
      <c r="BH738" s="19">
        <v>11</v>
      </c>
      <c r="BI738" s="19">
        <v>50</v>
      </c>
      <c r="BJ738" s="19">
        <v>5</v>
      </c>
      <c r="BK738" s="19">
        <v>2</v>
      </c>
      <c r="BL738" s="19">
        <v>42</v>
      </c>
      <c r="BM738" s="19">
        <v>0</v>
      </c>
      <c r="BN738" s="19">
        <v>141</v>
      </c>
      <c r="BO738" s="19">
        <v>0</v>
      </c>
      <c r="BP738" s="19">
        <v>0</v>
      </c>
      <c r="BQ738" s="20" t="s">
        <v>170</v>
      </c>
      <c r="BR738" s="19">
        <v>22</v>
      </c>
      <c r="BS738" s="19">
        <v>15</v>
      </c>
      <c r="BT738" s="19">
        <v>2</v>
      </c>
      <c r="BU738" s="19">
        <v>0</v>
      </c>
      <c r="BV738" s="19">
        <v>0.32500000000000001</v>
      </c>
      <c r="BW738" s="19">
        <v>0.5</v>
      </c>
      <c r="BX738" s="19">
        <v>24</v>
      </c>
      <c r="BY738" s="19">
        <v>0</v>
      </c>
      <c r="BZ738" s="20" t="s">
        <v>176</v>
      </c>
      <c r="CA738" s="19"/>
      <c r="CB738" s="19">
        <v>0</v>
      </c>
      <c r="CC738" s="19">
        <v>2</v>
      </c>
      <c r="CD738" s="19">
        <v>11</v>
      </c>
      <c r="CE738" s="19">
        <v>4</v>
      </c>
      <c r="CF738" s="19">
        <v>1</v>
      </c>
      <c r="CG738" s="19">
        <v>0.5</v>
      </c>
    </row>
    <row r="739" spans="1:85">
      <c r="A739" s="19">
        <v>2</v>
      </c>
      <c r="B739" s="19">
        <v>9</v>
      </c>
      <c r="C739" s="19">
        <v>80</v>
      </c>
      <c r="D739" s="19">
        <v>20</v>
      </c>
      <c r="E739" s="19">
        <v>0</v>
      </c>
      <c r="F739" s="24">
        <f t="shared" si="59"/>
        <v>160</v>
      </c>
      <c r="G739" s="19">
        <v>60</v>
      </c>
      <c r="H739" s="24">
        <f t="shared" si="61"/>
        <v>15</v>
      </c>
      <c r="I739" s="24">
        <f t="shared" si="62"/>
        <v>6</v>
      </c>
      <c r="J739" s="24">
        <f t="shared" si="63"/>
        <v>80</v>
      </c>
      <c r="K739" s="47" t="str">
        <f t="shared" si="60"/>
        <v>03</v>
      </c>
      <c r="L739" s="19">
        <v>42</v>
      </c>
      <c r="M739" s="19">
        <v>0</v>
      </c>
      <c r="N739" s="19">
        <v>0</v>
      </c>
      <c r="O739" s="19">
        <v>0</v>
      </c>
      <c r="P739" s="19">
        <v>0</v>
      </c>
      <c r="Q739" s="20" t="s">
        <v>170</v>
      </c>
      <c r="R739" s="19">
        <v>22</v>
      </c>
      <c r="S739" s="19">
        <v>12</v>
      </c>
      <c r="T739" s="19">
        <v>2</v>
      </c>
      <c r="U739" s="19">
        <v>0</v>
      </c>
      <c r="V739" s="19">
        <v>0.27900000000000003</v>
      </c>
      <c r="W739" s="19">
        <v>0.18690000000000001</v>
      </c>
      <c r="X739" s="19">
        <v>24</v>
      </c>
      <c r="Y739" s="19">
        <v>0</v>
      </c>
      <c r="Z739" s="20" t="s">
        <v>176</v>
      </c>
      <c r="AA739" s="19"/>
      <c r="AB739" s="19">
        <v>0</v>
      </c>
      <c r="AC739" s="19">
        <v>2</v>
      </c>
      <c r="AD739" s="19">
        <v>11</v>
      </c>
      <c r="AE739" s="19">
        <v>4</v>
      </c>
      <c r="AF739" s="19">
        <v>1</v>
      </c>
      <c r="AG739" s="19">
        <v>0.5</v>
      </c>
      <c r="AH739" s="19">
        <v>0</v>
      </c>
      <c r="BA739" s="19">
        <v>2</v>
      </c>
      <c r="BB739" s="19">
        <v>9</v>
      </c>
      <c r="BC739" s="19">
        <v>80</v>
      </c>
      <c r="BD739" s="19">
        <v>20</v>
      </c>
      <c r="BE739" s="19">
        <v>0</v>
      </c>
      <c r="BF739" s="19">
        <v>16</v>
      </c>
      <c r="BG739" s="19">
        <v>60</v>
      </c>
      <c r="BH739" s="19">
        <v>12</v>
      </c>
      <c r="BI739" s="19">
        <v>50</v>
      </c>
      <c r="BJ739" s="19">
        <v>4</v>
      </c>
      <c r="BK739" s="19">
        <v>2</v>
      </c>
      <c r="BL739" s="19">
        <v>42</v>
      </c>
      <c r="BM739" s="19">
        <v>0</v>
      </c>
      <c r="BN739" s="19">
        <v>0</v>
      </c>
      <c r="BO739" s="19">
        <v>0</v>
      </c>
      <c r="BP739" s="19">
        <v>0</v>
      </c>
      <c r="BQ739" s="20" t="s">
        <v>170</v>
      </c>
      <c r="BR739" s="19">
        <v>22</v>
      </c>
      <c r="BS739" s="19">
        <v>12</v>
      </c>
      <c r="BT739" s="19">
        <v>2</v>
      </c>
      <c r="BU739" s="19">
        <v>0</v>
      </c>
      <c r="BV739" s="19">
        <v>0.27900000000000003</v>
      </c>
      <c r="BW739" s="19">
        <v>0.18690000000000001</v>
      </c>
      <c r="BX739" s="19">
        <v>24</v>
      </c>
      <c r="BY739" s="19">
        <v>0</v>
      </c>
      <c r="BZ739" s="20" t="s">
        <v>176</v>
      </c>
      <c r="CA739" s="19"/>
      <c r="CB739" s="19">
        <v>0</v>
      </c>
      <c r="CC739" s="19">
        <v>2</v>
      </c>
      <c r="CD739" s="19">
        <v>11</v>
      </c>
      <c r="CE739" s="19">
        <v>4</v>
      </c>
      <c r="CF739" s="19">
        <v>1</v>
      </c>
      <c r="CG739" s="19">
        <v>0.5</v>
      </c>
    </row>
    <row r="740" spans="1:85">
      <c r="A740" s="19">
        <v>3</v>
      </c>
      <c r="B740" s="19">
        <v>8</v>
      </c>
      <c r="C740" s="19">
        <v>60</v>
      </c>
      <c r="D740" s="19">
        <v>15</v>
      </c>
      <c r="E740" s="19">
        <v>0</v>
      </c>
      <c r="F740" s="24">
        <f t="shared" si="59"/>
        <v>90</v>
      </c>
      <c r="G740" s="19">
        <v>60</v>
      </c>
      <c r="H740" s="24">
        <f t="shared" si="61"/>
        <v>15</v>
      </c>
      <c r="I740" s="24">
        <f t="shared" si="62"/>
        <v>6</v>
      </c>
      <c r="J740" s="24">
        <f t="shared" si="63"/>
        <v>80</v>
      </c>
      <c r="K740" s="47" t="str">
        <f t="shared" si="60"/>
        <v>03</v>
      </c>
      <c r="L740" s="19">
        <v>42</v>
      </c>
      <c r="M740" s="19">
        <v>0</v>
      </c>
      <c r="N740" s="19">
        <v>0</v>
      </c>
      <c r="O740" s="19">
        <v>0</v>
      </c>
      <c r="P740" s="19">
        <v>0</v>
      </c>
      <c r="Q740" s="20" t="s">
        <v>170</v>
      </c>
      <c r="R740" s="19">
        <v>22</v>
      </c>
      <c r="S740" s="19">
        <v>12</v>
      </c>
      <c r="T740" s="19">
        <v>2</v>
      </c>
      <c r="U740" s="19">
        <v>0</v>
      </c>
      <c r="V740" s="19">
        <v>0.20200000000000001</v>
      </c>
      <c r="W740" s="19">
        <v>0.1394</v>
      </c>
      <c r="X740" s="19">
        <v>24</v>
      </c>
      <c r="Y740" s="19">
        <v>0</v>
      </c>
      <c r="Z740" s="20" t="s">
        <v>176</v>
      </c>
      <c r="AA740" s="19"/>
      <c r="AB740" s="19">
        <v>0</v>
      </c>
      <c r="AC740" s="19">
        <v>2</v>
      </c>
      <c r="AD740" s="19">
        <v>11</v>
      </c>
      <c r="AE740" s="19">
        <v>4</v>
      </c>
      <c r="AF740" s="19">
        <v>1</v>
      </c>
      <c r="AG740" s="19">
        <v>0.5</v>
      </c>
      <c r="AH740" s="19">
        <v>0</v>
      </c>
      <c r="BA740" s="19">
        <v>3</v>
      </c>
      <c r="BB740" s="19">
        <v>8</v>
      </c>
      <c r="BC740" s="19">
        <v>60</v>
      </c>
      <c r="BD740" s="19">
        <v>15</v>
      </c>
      <c r="BE740" s="19">
        <v>0</v>
      </c>
      <c r="BF740" s="19">
        <v>9</v>
      </c>
      <c r="BG740" s="19">
        <v>60</v>
      </c>
      <c r="BH740" s="19">
        <v>12</v>
      </c>
      <c r="BI740" s="19">
        <v>50</v>
      </c>
      <c r="BJ740" s="19">
        <v>4</v>
      </c>
      <c r="BK740" s="19">
        <v>2</v>
      </c>
      <c r="BL740" s="19">
        <v>42</v>
      </c>
      <c r="BM740" s="19">
        <v>0</v>
      </c>
      <c r="BN740" s="19">
        <v>0</v>
      </c>
      <c r="BO740" s="19">
        <v>0</v>
      </c>
      <c r="BP740" s="19">
        <v>0</v>
      </c>
      <c r="BQ740" s="20" t="s">
        <v>170</v>
      </c>
      <c r="BR740" s="19">
        <v>22</v>
      </c>
      <c r="BS740" s="19">
        <v>12</v>
      </c>
      <c r="BT740" s="19">
        <v>2</v>
      </c>
      <c r="BU740" s="19">
        <v>0</v>
      </c>
      <c r="BV740" s="19">
        <v>0.20200000000000001</v>
      </c>
      <c r="BW740" s="19">
        <v>0.1394</v>
      </c>
      <c r="BX740" s="19">
        <v>24</v>
      </c>
      <c r="BY740" s="19">
        <v>0</v>
      </c>
      <c r="BZ740" s="20" t="s">
        <v>176</v>
      </c>
      <c r="CA740" s="19"/>
      <c r="CB740" s="19">
        <v>0</v>
      </c>
      <c r="CC740" s="19">
        <v>2</v>
      </c>
      <c r="CD740" s="19">
        <v>11</v>
      </c>
      <c r="CE740" s="19">
        <v>4</v>
      </c>
      <c r="CF740" s="19">
        <v>1</v>
      </c>
      <c r="CG740" s="19">
        <v>0.5</v>
      </c>
    </row>
    <row r="741" spans="1:85">
      <c r="A741" s="19">
        <v>4</v>
      </c>
      <c r="B741" s="19">
        <v>7</v>
      </c>
      <c r="C741" s="19">
        <v>40</v>
      </c>
      <c r="D741" s="19">
        <v>10</v>
      </c>
      <c r="E741" s="19">
        <v>0</v>
      </c>
      <c r="F741" s="24">
        <f t="shared" si="59"/>
        <v>60</v>
      </c>
      <c r="G741" s="19">
        <v>55</v>
      </c>
      <c r="H741" s="24">
        <f t="shared" si="61"/>
        <v>15</v>
      </c>
      <c r="I741" s="24">
        <f t="shared" si="62"/>
        <v>6</v>
      </c>
      <c r="J741" s="24">
        <f t="shared" si="63"/>
        <v>80</v>
      </c>
      <c r="K741" s="47" t="str">
        <f t="shared" si="60"/>
        <v>03</v>
      </c>
      <c r="L741" s="19">
        <v>42</v>
      </c>
      <c r="M741" s="19">
        <v>0</v>
      </c>
      <c r="N741" s="19">
        <v>0</v>
      </c>
      <c r="O741" s="19">
        <v>0</v>
      </c>
      <c r="P741" s="19">
        <v>0</v>
      </c>
      <c r="Q741" s="20" t="s">
        <v>170</v>
      </c>
      <c r="R741" s="19">
        <v>22</v>
      </c>
      <c r="S741" s="19">
        <v>12</v>
      </c>
      <c r="T741" s="19">
        <v>2</v>
      </c>
      <c r="U741" s="19">
        <v>0</v>
      </c>
      <c r="V741" s="19">
        <v>0.14599999999999999</v>
      </c>
      <c r="W741" s="19">
        <v>0.1007</v>
      </c>
      <c r="X741" s="19">
        <v>24</v>
      </c>
      <c r="Y741" s="19">
        <v>0</v>
      </c>
      <c r="Z741" s="20" t="s">
        <v>176</v>
      </c>
      <c r="AA741" s="19"/>
      <c r="AB741" s="19">
        <v>0</v>
      </c>
      <c r="AC741" s="19">
        <v>2</v>
      </c>
      <c r="AD741" s="19">
        <v>11</v>
      </c>
      <c r="AE741" s="19">
        <v>4</v>
      </c>
      <c r="AF741" s="19">
        <v>1</v>
      </c>
      <c r="AG741" s="19">
        <v>0.5</v>
      </c>
      <c r="AH741" s="19">
        <v>0</v>
      </c>
      <c r="BA741" s="19">
        <v>4</v>
      </c>
      <c r="BB741" s="19">
        <v>7</v>
      </c>
      <c r="BC741" s="19">
        <v>40</v>
      </c>
      <c r="BD741" s="19">
        <v>10</v>
      </c>
      <c r="BE741" s="19">
        <v>0</v>
      </c>
      <c r="BF741" s="19">
        <v>6</v>
      </c>
      <c r="BG741" s="19">
        <v>55</v>
      </c>
      <c r="BH741" s="19">
        <v>12</v>
      </c>
      <c r="BI741" s="19">
        <v>50</v>
      </c>
      <c r="BJ741" s="19">
        <v>4</v>
      </c>
      <c r="BK741" s="19">
        <v>2</v>
      </c>
      <c r="BL741" s="19">
        <v>42</v>
      </c>
      <c r="BM741" s="19">
        <v>0</v>
      </c>
      <c r="BN741" s="19">
        <v>0</v>
      </c>
      <c r="BO741" s="19">
        <v>0</v>
      </c>
      <c r="BP741" s="19">
        <v>0</v>
      </c>
      <c r="BQ741" s="20" t="s">
        <v>170</v>
      </c>
      <c r="BR741" s="19">
        <v>22</v>
      </c>
      <c r="BS741" s="19">
        <v>12</v>
      </c>
      <c r="BT741" s="19">
        <v>2</v>
      </c>
      <c r="BU741" s="19">
        <v>0</v>
      </c>
      <c r="BV741" s="19">
        <v>0.14599999999999999</v>
      </c>
      <c r="BW741" s="19">
        <v>0.1007</v>
      </c>
      <c r="BX741" s="19">
        <v>24</v>
      </c>
      <c r="BY741" s="19">
        <v>0</v>
      </c>
      <c r="BZ741" s="20" t="s">
        <v>176</v>
      </c>
      <c r="CA741" s="19"/>
      <c r="CB741" s="19">
        <v>0</v>
      </c>
      <c r="CC741" s="19">
        <v>2</v>
      </c>
      <c r="CD741" s="19">
        <v>11</v>
      </c>
      <c r="CE741" s="19">
        <v>4</v>
      </c>
      <c r="CF741" s="19">
        <v>1</v>
      </c>
      <c r="CG741" s="19">
        <v>0.5</v>
      </c>
    </row>
    <row r="742" spans="1:85">
      <c r="A742" s="19">
        <v>5</v>
      </c>
      <c r="B742" s="19">
        <v>6</v>
      </c>
      <c r="C742" s="19">
        <v>20</v>
      </c>
      <c r="D742" s="19">
        <v>30</v>
      </c>
      <c r="E742" s="19">
        <v>0</v>
      </c>
      <c r="F742" s="24">
        <f t="shared" si="59"/>
        <v>30</v>
      </c>
      <c r="G742" s="19">
        <v>60</v>
      </c>
      <c r="H742" s="24">
        <f t="shared" si="61"/>
        <v>15</v>
      </c>
      <c r="I742" s="24">
        <f t="shared" si="62"/>
        <v>6</v>
      </c>
      <c r="J742" s="24">
        <f t="shared" si="63"/>
        <v>80</v>
      </c>
      <c r="K742" s="47" t="str">
        <f t="shared" si="60"/>
        <v>03</v>
      </c>
      <c r="L742" s="19">
        <v>42</v>
      </c>
      <c r="M742" s="19">
        <v>0</v>
      </c>
      <c r="N742" s="19">
        <v>0</v>
      </c>
      <c r="O742" s="19">
        <v>0</v>
      </c>
      <c r="P742" s="19">
        <v>0</v>
      </c>
      <c r="Q742" s="20" t="s">
        <v>170</v>
      </c>
      <c r="R742" s="19">
        <v>22</v>
      </c>
      <c r="S742" s="19">
        <v>12</v>
      </c>
      <c r="T742" s="19">
        <v>2</v>
      </c>
      <c r="U742" s="19">
        <v>0</v>
      </c>
      <c r="V742" s="19">
        <v>0.09</v>
      </c>
      <c r="W742" s="19">
        <v>6.5699999999999995E-2</v>
      </c>
      <c r="X742" s="19">
        <v>24</v>
      </c>
      <c r="Y742" s="19">
        <v>0</v>
      </c>
      <c r="Z742" s="20" t="s">
        <v>176</v>
      </c>
      <c r="AA742" s="19"/>
      <c r="AB742" s="19">
        <v>4.5</v>
      </c>
      <c r="AC742" s="19">
        <v>2</v>
      </c>
      <c r="AD742" s="19">
        <v>11</v>
      </c>
      <c r="AE742" s="19">
        <v>4</v>
      </c>
      <c r="AF742" s="19">
        <v>1</v>
      </c>
      <c r="AG742" s="19">
        <v>0.5</v>
      </c>
      <c r="AH742" s="19">
        <v>0</v>
      </c>
      <c r="BA742" s="19">
        <v>5</v>
      </c>
      <c r="BB742" s="19">
        <v>6</v>
      </c>
      <c r="BC742" s="19">
        <v>20</v>
      </c>
      <c r="BD742" s="19">
        <v>30</v>
      </c>
      <c r="BE742" s="19">
        <v>0</v>
      </c>
      <c r="BF742" s="19">
        <v>3</v>
      </c>
      <c r="BG742" s="19">
        <v>60</v>
      </c>
      <c r="BH742" s="19">
        <v>12</v>
      </c>
      <c r="BI742" s="19">
        <v>50</v>
      </c>
      <c r="BJ742" s="19">
        <v>4</v>
      </c>
      <c r="BK742" s="19">
        <v>2</v>
      </c>
      <c r="BL742" s="19">
        <v>42</v>
      </c>
      <c r="BM742" s="19">
        <v>0</v>
      </c>
      <c r="BN742" s="19">
        <v>0</v>
      </c>
      <c r="BO742" s="19">
        <v>0</v>
      </c>
      <c r="BP742" s="19">
        <v>0</v>
      </c>
      <c r="BQ742" s="20" t="s">
        <v>170</v>
      </c>
      <c r="BR742" s="19">
        <v>22</v>
      </c>
      <c r="BS742" s="19">
        <v>12</v>
      </c>
      <c r="BT742" s="19">
        <v>2</v>
      </c>
      <c r="BU742" s="19">
        <v>0</v>
      </c>
      <c r="BV742" s="19">
        <v>0.09</v>
      </c>
      <c r="BW742" s="19">
        <v>6.5699999999999995E-2</v>
      </c>
      <c r="BX742" s="19">
        <v>24</v>
      </c>
      <c r="BY742" s="19">
        <v>0</v>
      </c>
      <c r="BZ742" s="20" t="s">
        <v>176</v>
      </c>
      <c r="CA742" s="19"/>
      <c r="CB742" s="19">
        <v>4.5</v>
      </c>
      <c r="CC742" s="19">
        <v>2</v>
      </c>
      <c r="CD742" s="19">
        <v>11</v>
      </c>
      <c r="CE742" s="19">
        <v>4</v>
      </c>
      <c r="CF742" s="19">
        <v>1</v>
      </c>
      <c r="CG742" s="19">
        <v>0.5</v>
      </c>
    </row>
    <row r="743" spans="1:85">
      <c r="A743" s="19">
        <v>6</v>
      </c>
      <c r="B743" s="19">
        <v>5</v>
      </c>
      <c r="C743" s="19">
        <v>14</v>
      </c>
      <c r="D743" s="19">
        <v>30</v>
      </c>
      <c r="E743" s="19">
        <v>0</v>
      </c>
      <c r="F743" s="24">
        <f t="shared" si="59"/>
        <v>20</v>
      </c>
      <c r="G743" s="19">
        <v>60</v>
      </c>
      <c r="H743" s="24">
        <f t="shared" si="61"/>
        <v>15</v>
      </c>
      <c r="I743" s="24">
        <f t="shared" si="62"/>
        <v>6</v>
      </c>
      <c r="J743" s="24">
        <f t="shared" si="63"/>
        <v>75</v>
      </c>
      <c r="K743" s="47" t="str">
        <f t="shared" si="60"/>
        <v>00</v>
      </c>
      <c r="L743" s="19">
        <v>42</v>
      </c>
      <c r="M743" s="19">
        <v>0</v>
      </c>
      <c r="N743" s="19">
        <v>0</v>
      </c>
      <c r="O743" s="19">
        <v>10</v>
      </c>
      <c r="P743" s="19">
        <v>0</v>
      </c>
      <c r="Q743" s="20" t="s">
        <v>170</v>
      </c>
      <c r="R743" s="19">
        <v>22</v>
      </c>
      <c r="S743" s="19">
        <v>12</v>
      </c>
      <c r="T743" s="19">
        <v>2</v>
      </c>
      <c r="U743" s="19">
        <v>0</v>
      </c>
      <c r="V743" s="19">
        <v>4.4999999999999998E-2</v>
      </c>
      <c r="W743" s="19">
        <v>4.1000000000000002E-2</v>
      </c>
      <c r="X743" s="19">
        <v>24</v>
      </c>
      <c r="Y743" s="19">
        <v>0</v>
      </c>
      <c r="Z743" s="20" t="s">
        <v>176</v>
      </c>
      <c r="AA743" s="19"/>
      <c r="AB743" s="19">
        <v>2.8</v>
      </c>
      <c r="AC743" s="19">
        <v>2</v>
      </c>
      <c r="AD743" s="19">
        <v>11</v>
      </c>
      <c r="AE743" s="19">
        <v>4</v>
      </c>
      <c r="AF743" s="19">
        <v>1</v>
      </c>
      <c r="AG743" s="19">
        <v>0.5</v>
      </c>
      <c r="AH743" s="19">
        <v>0</v>
      </c>
      <c r="BA743" s="19">
        <v>6</v>
      </c>
      <c r="BB743" s="19">
        <v>5</v>
      </c>
      <c r="BC743" s="19">
        <v>14</v>
      </c>
      <c r="BD743" s="19">
        <v>30</v>
      </c>
      <c r="BE743" s="19">
        <v>0</v>
      </c>
      <c r="BF743" s="19">
        <v>2</v>
      </c>
      <c r="BG743" s="19">
        <v>60</v>
      </c>
      <c r="BH743" s="19">
        <v>16</v>
      </c>
      <c r="BI743" s="19">
        <v>50</v>
      </c>
      <c r="BJ743" s="19">
        <v>3</v>
      </c>
      <c r="BK743" s="19">
        <v>2</v>
      </c>
      <c r="BL743" s="19">
        <v>42</v>
      </c>
      <c r="BM743" s="19">
        <v>0</v>
      </c>
      <c r="BN743" s="19">
        <v>0</v>
      </c>
      <c r="BO743" s="19">
        <v>10</v>
      </c>
      <c r="BP743" s="19">
        <v>0</v>
      </c>
      <c r="BQ743" s="20" t="s">
        <v>170</v>
      </c>
      <c r="BR743" s="19">
        <v>22</v>
      </c>
      <c r="BS743" s="19">
        <v>12</v>
      </c>
      <c r="BT743" s="19">
        <v>2</v>
      </c>
      <c r="BU743" s="19">
        <v>0</v>
      </c>
      <c r="BV743" s="19">
        <v>4.4999999999999998E-2</v>
      </c>
      <c r="BW743" s="19">
        <v>4.1000000000000002E-2</v>
      </c>
      <c r="BX743" s="19">
        <v>24</v>
      </c>
      <c r="BY743" s="19">
        <v>0</v>
      </c>
      <c r="BZ743" s="20" t="s">
        <v>176</v>
      </c>
      <c r="CA743" s="19"/>
      <c r="CB743" s="19">
        <v>2.8</v>
      </c>
      <c r="CC743" s="19">
        <v>2</v>
      </c>
      <c r="CD743" s="19">
        <v>11</v>
      </c>
      <c r="CE743" s="19">
        <v>4</v>
      </c>
      <c r="CF743" s="19">
        <v>1</v>
      </c>
      <c r="CG743" s="19">
        <v>0.5</v>
      </c>
    </row>
    <row r="744" spans="1:85">
      <c r="A744" s="19">
        <v>7</v>
      </c>
      <c r="B744" s="19">
        <v>4</v>
      </c>
      <c r="C744" s="19">
        <v>8</v>
      </c>
      <c r="D744" s="19">
        <v>20</v>
      </c>
      <c r="E744" s="19">
        <v>0</v>
      </c>
      <c r="F744" s="24">
        <f t="shared" si="59"/>
        <v>10</v>
      </c>
      <c r="G744" s="19">
        <v>75</v>
      </c>
      <c r="H744" s="24">
        <f t="shared" si="61"/>
        <v>12</v>
      </c>
      <c r="I744" s="24">
        <f t="shared" si="62"/>
        <v>6</v>
      </c>
      <c r="J744" s="24">
        <f t="shared" si="63"/>
        <v>50</v>
      </c>
      <c r="K744" s="47" t="str">
        <f t="shared" si="60"/>
        <v>00</v>
      </c>
      <c r="L744" s="19">
        <v>42</v>
      </c>
      <c r="M744" s="19">
        <v>0</v>
      </c>
      <c r="N744" s="19">
        <v>0</v>
      </c>
      <c r="O744" s="19">
        <v>20</v>
      </c>
      <c r="P744" s="19">
        <v>0</v>
      </c>
      <c r="Q744" s="20" t="s">
        <v>170</v>
      </c>
      <c r="R744" s="19">
        <v>22</v>
      </c>
      <c r="S744" s="19">
        <v>0</v>
      </c>
      <c r="T744" s="19">
        <v>2</v>
      </c>
      <c r="U744" s="19">
        <v>0</v>
      </c>
      <c r="V744" s="19">
        <v>3.1E-2</v>
      </c>
      <c r="W744" s="19">
        <v>2.9100000000000001E-2</v>
      </c>
      <c r="X744" s="19">
        <v>24</v>
      </c>
      <c r="Y744" s="19">
        <v>0</v>
      </c>
      <c r="Z744" s="20" t="s">
        <v>176</v>
      </c>
      <c r="AA744" s="19"/>
      <c r="AB744" s="19">
        <v>1.6</v>
      </c>
      <c r="AC744" s="19">
        <v>2</v>
      </c>
      <c r="AD744" s="19">
        <v>11</v>
      </c>
      <c r="AE744" s="19">
        <v>4</v>
      </c>
      <c r="AF744" s="19">
        <v>1</v>
      </c>
      <c r="AG744" s="19">
        <v>0.5</v>
      </c>
      <c r="AH744" s="19">
        <v>0</v>
      </c>
      <c r="BA744" s="19">
        <v>7</v>
      </c>
      <c r="BB744" s="19">
        <v>4</v>
      </c>
      <c r="BC744" s="19">
        <v>8</v>
      </c>
      <c r="BD744" s="19">
        <v>20</v>
      </c>
      <c r="BE744" s="19">
        <v>0</v>
      </c>
      <c r="BF744" s="19">
        <v>1</v>
      </c>
      <c r="BG744" s="19">
        <v>75</v>
      </c>
      <c r="BH744" s="19">
        <v>18</v>
      </c>
      <c r="BI744" s="19">
        <v>50</v>
      </c>
      <c r="BJ744" s="19">
        <v>2</v>
      </c>
      <c r="BK744" s="19">
        <v>2</v>
      </c>
      <c r="BL744" s="19">
        <v>42</v>
      </c>
      <c r="BM744" s="19">
        <v>0</v>
      </c>
      <c r="BN744" s="19">
        <v>0</v>
      </c>
      <c r="BO744" s="19">
        <v>20</v>
      </c>
      <c r="BP744" s="19">
        <v>0</v>
      </c>
      <c r="BQ744" s="20" t="s">
        <v>170</v>
      </c>
      <c r="BR744" s="19">
        <v>22</v>
      </c>
      <c r="BS744" s="19">
        <v>0</v>
      </c>
      <c r="BT744" s="19">
        <v>2</v>
      </c>
      <c r="BU744" s="19">
        <v>0</v>
      </c>
      <c r="BV744" s="19">
        <v>3.1E-2</v>
      </c>
      <c r="BW744" s="19">
        <v>2.9100000000000001E-2</v>
      </c>
      <c r="BX744" s="19">
        <v>24</v>
      </c>
      <c r="BY744" s="19">
        <v>0</v>
      </c>
      <c r="BZ744" s="20" t="s">
        <v>176</v>
      </c>
      <c r="CA744" s="19"/>
      <c r="CB744" s="19">
        <v>1.6</v>
      </c>
      <c r="CC744" s="19">
        <v>2</v>
      </c>
      <c r="CD744" s="19">
        <v>11</v>
      </c>
      <c r="CE744" s="19">
        <v>4</v>
      </c>
      <c r="CF744" s="19">
        <v>1</v>
      </c>
      <c r="CG744" s="19">
        <v>0.5</v>
      </c>
    </row>
    <row r="745" spans="1:85">
      <c r="A745" s="19">
        <v>8</v>
      </c>
      <c r="B745" s="19">
        <v>3</v>
      </c>
      <c r="C745" s="19">
        <v>1</v>
      </c>
      <c r="D745" s="19">
        <v>16</v>
      </c>
      <c r="E745" s="19">
        <v>0</v>
      </c>
      <c r="F745" s="24">
        <f t="shared" si="59"/>
        <v>0</v>
      </c>
      <c r="G745" s="19">
        <v>90</v>
      </c>
      <c r="H745" s="24">
        <f t="shared" si="61"/>
        <v>8</v>
      </c>
      <c r="I745" s="24">
        <f t="shared" si="62"/>
        <v>11</v>
      </c>
      <c r="J745" s="24">
        <f t="shared" si="63"/>
        <v>25</v>
      </c>
      <c r="K745" s="47" t="str">
        <f t="shared" si="60"/>
        <v>00</v>
      </c>
      <c r="L745" s="19">
        <v>63</v>
      </c>
      <c r="M745" s="19">
        <v>0</v>
      </c>
      <c r="N745" s="19">
        <v>7</v>
      </c>
      <c r="O745" s="19">
        <v>10</v>
      </c>
      <c r="P745" s="19">
        <v>2</v>
      </c>
      <c r="Q745" s="20" t="s">
        <v>175</v>
      </c>
      <c r="R745" s="19">
        <v>22</v>
      </c>
      <c r="S745" s="19">
        <v>0</v>
      </c>
      <c r="T745" s="19">
        <v>2</v>
      </c>
      <c r="U745" s="19">
        <v>0</v>
      </c>
      <c r="V745" s="19">
        <v>1.9E-2</v>
      </c>
      <c r="W745" s="19">
        <v>1.9E-2</v>
      </c>
      <c r="X745" s="19">
        <v>24</v>
      </c>
      <c r="Y745" s="19">
        <v>0</v>
      </c>
      <c r="Z745" s="20" t="s">
        <v>176</v>
      </c>
      <c r="AA745" s="19"/>
      <c r="AB745" s="19">
        <v>0.8</v>
      </c>
      <c r="AC745" s="19">
        <v>2</v>
      </c>
      <c r="AD745" s="19">
        <v>11</v>
      </c>
      <c r="AE745" s="19">
        <v>4</v>
      </c>
      <c r="AF745" s="19">
        <v>1</v>
      </c>
      <c r="AG745" s="19">
        <v>0.5</v>
      </c>
      <c r="AH745" s="19">
        <v>0</v>
      </c>
      <c r="BA745" s="19">
        <v>8</v>
      </c>
      <c r="BB745" s="19">
        <v>3</v>
      </c>
      <c r="BC745" s="19">
        <v>1</v>
      </c>
      <c r="BD745" s="19">
        <v>16</v>
      </c>
      <c r="BE745" s="19">
        <v>0</v>
      </c>
      <c r="BF745" s="19">
        <v>0</v>
      </c>
      <c r="BG745" s="19">
        <v>90</v>
      </c>
      <c r="BH745" s="19">
        <v>23</v>
      </c>
      <c r="BI745" s="19">
        <v>90</v>
      </c>
      <c r="BJ745" s="19">
        <v>1</v>
      </c>
      <c r="BK745" s="19">
        <v>2</v>
      </c>
      <c r="BL745" s="19">
        <v>63</v>
      </c>
      <c r="BM745" s="19">
        <v>0</v>
      </c>
      <c r="BN745" s="19">
        <v>7</v>
      </c>
      <c r="BO745" s="19">
        <v>10</v>
      </c>
      <c r="BP745" s="19">
        <v>2</v>
      </c>
      <c r="BQ745" s="20" t="s">
        <v>175</v>
      </c>
      <c r="BR745" s="19">
        <v>22</v>
      </c>
      <c r="BS745" s="19">
        <v>0</v>
      </c>
      <c r="BT745" s="19">
        <v>2</v>
      </c>
      <c r="BU745" s="19">
        <v>0</v>
      </c>
      <c r="BV745" s="19">
        <v>1.9E-2</v>
      </c>
      <c r="BW745" s="19">
        <v>1.9E-2</v>
      </c>
      <c r="BX745" s="19">
        <v>24</v>
      </c>
      <c r="BY745" s="19">
        <v>0</v>
      </c>
      <c r="BZ745" s="20" t="s">
        <v>176</v>
      </c>
      <c r="CA745" s="19"/>
      <c r="CB745" s="19">
        <v>0.8</v>
      </c>
      <c r="CC745" s="19">
        <v>2</v>
      </c>
      <c r="CD745" s="19">
        <v>11</v>
      </c>
      <c r="CE745" s="19">
        <v>4</v>
      </c>
      <c r="CF745" s="19">
        <v>1</v>
      </c>
      <c r="CG745" s="19">
        <v>0.5</v>
      </c>
    </row>
    <row r="746" spans="1:85">
      <c r="A746" s="19">
        <v>9</v>
      </c>
      <c r="B746" s="19">
        <v>2</v>
      </c>
      <c r="C746" s="19">
        <v>1</v>
      </c>
      <c r="D746" s="19">
        <v>16</v>
      </c>
      <c r="E746" s="19">
        <v>0</v>
      </c>
      <c r="F746" s="24">
        <f t="shared" si="59"/>
        <v>0</v>
      </c>
      <c r="G746" s="19">
        <v>90</v>
      </c>
      <c r="H746" s="24">
        <f t="shared" si="61"/>
        <v>8</v>
      </c>
      <c r="I746" s="24">
        <f t="shared" si="62"/>
        <v>11</v>
      </c>
      <c r="J746" s="24">
        <f t="shared" si="63"/>
        <v>25</v>
      </c>
      <c r="K746" s="47" t="str">
        <f t="shared" si="60"/>
        <v>03</v>
      </c>
      <c r="L746" s="19">
        <v>63</v>
      </c>
      <c r="M746" s="19">
        <v>0</v>
      </c>
      <c r="N746" s="19">
        <v>4</v>
      </c>
      <c r="O746" s="19">
        <v>10</v>
      </c>
      <c r="P746" s="19">
        <v>1</v>
      </c>
      <c r="Q746" s="20" t="s">
        <v>175</v>
      </c>
      <c r="R746" s="19">
        <v>22</v>
      </c>
      <c r="S746" s="19">
        <v>0</v>
      </c>
      <c r="T746" s="19">
        <v>2</v>
      </c>
      <c r="U746" s="19">
        <v>0</v>
      </c>
      <c r="V746" s="19">
        <v>0.09</v>
      </c>
      <c r="W746" s="19">
        <v>8.9999999999999993E-3</v>
      </c>
      <c r="X746" s="19">
        <v>24</v>
      </c>
      <c r="Y746" s="19">
        <v>0</v>
      </c>
      <c r="Z746" s="20" t="s">
        <v>176</v>
      </c>
      <c r="AA746" s="19"/>
      <c r="AB746" s="19">
        <v>0.63</v>
      </c>
      <c r="AC746" s="19">
        <v>2</v>
      </c>
      <c r="AD746" s="19">
        <v>11</v>
      </c>
      <c r="AE746" s="19">
        <v>4</v>
      </c>
      <c r="AF746" s="19">
        <v>1</v>
      </c>
      <c r="AG746" s="19">
        <v>0.5</v>
      </c>
      <c r="AH746" s="19">
        <v>0</v>
      </c>
      <c r="BA746" s="19">
        <v>9</v>
      </c>
      <c r="BB746" s="19">
        <v>2</v>
      </c>
      <c r="BC746" s="19">
        <v>1</v>
      </c>
      <c r="BD746" s="19">
        <v>16</v>
      </c>
      <c r="BE746" s="19">
        <v>0</v>
      </c>
      <c r="BF746" s="19">
        <v>0</v>
      </c>
      <c r="BG746" s="19">
        <v>90</v>
      </c>
      <c r="BH746" s="19">
        <v>23</v>
      </c>
      <c r="BI746" s="19">
        <v>90</v>
      </c>
      <c r="BJ746" s="19">
        <v>1</v>
      </c>
      <c r="BK746" s="19">
        <v>2</v>
      </c>
      <c r="BL746" s="19">
        <v>63</v>
      </c>
      <c r="BM746" s="19">
        <v>0</v>
      </c>
      <c r="BN746" s="19">
        <v>4</v>
      </c>
      <c r="BO746" s="19">
        <v>10</v>
      </c>
      <c r="BP746" s="19">
        <v>1</v>
      </c>
      <c r="BQ746" s="20" t="s">
        <v>175</v>
      </c>
      <c r="BR746" s="19">
        <v>22</v>
      </c>
      <c r="BS746" s="19">
        <v>0</v>
      </c>
      <c r="BT746" s="19">
        <v>2</v>
      </c>
      <c r="BU746" s="19">
        <v>0</v>
      </c>
      <c r="BV746" s="19">
        <v>0.09</v>
      </c>
      <c r="BW746" s="19">
        <v>8.9999999999999993E-3</v>
      </c>
      <c r="BX746" s="19">
        <v>24</v>
      </c>
      <c r="BY746" s="19">
        <v>0</v>
      </c>
      <c r="BZ746" s="20" t="s">
        <v>176</v>
      </c>
      <c r="CA746" s="19"/>
      <c r="CB746" s="19">
        <v>0.63</v>
      </c>
      <c r="CC746" s="19">
        <v>2</v>
      </c>
      <c r="CD746" s="19">
        <v>11</v>
      </c>
      <c r="CE746" s="19">
        <v>4</v>
      </c>
      <c r="CF746" s="19">
        <v>1</v>
      </c>
      <c r="CG746" s="19">
        <v>0.5</v>
      </c>
    </row>
    <row r="747" spans="1:85">
      <c r="A747" s="19">
        <v>10</v>
      </c>
      <c r="B747" s="19">
        <v>1</v>
      </c>
      <c r="C747" s="19">
        <v>1</v>
      </c>
      <c r="D747" s="19">
        <v>16</v>
      </c>
      <c r="E747" s="19">
        <v>0</v>
      </c>
      <c r="F747" s="24">
        <f t="shared" si="59"/>
        <v>0</v>
      </c>
      <c r="G747" s="19">
        <v>90</v>
      </c>
      <c r="H747" s="24">
        <f t="shared" si="61"/>
        <v>8</v>
      </c>
      <c r="I747" s="24">
        <f t="shared" si="62"/>
        <v>11</v>
      </c>
      <c r="J747" s="24">
        <f t="shared" si="63"/>
        <v>25</v>
      </c>
      <c r="K747" s="47" t="str">
        <f t="shared" si="60"/>
        <v>00</v>
      </c>
      <c r="L747" s="19">
        <v>63</v>
      </c>
      <c r="M747" s="19">
        <v>0</v>
      </c>
      <c r="N747" s="19">
        <v>1</v>
      </c>
      <c r="O747" s="19">
        <v>10</v>
      </c>
      <c r="P747" s="19">
        <v>0</v>
      </c>
      <c r="Q747" s="20" t="s">
        <v>175</v>
      </c>
      <c r="R747" s="19">
        <v>22</v>
      </c>
      <c r="S747" s="19">
        <v>0</v>
      </c>
      <c r="T747" s="19">
        <v>2</v>
      </c>
      <c r="U747" s="19">
        <v>0</v>
      </c>
      <c r="V747" s="19">
        <v>0.03</v>
      </c>
      <c r="W747" s="19">
        <v>3.0000000000000001E-3</v>
      </c>
      <c r="X747" s="19">
        <v>24</v>
      </c>
      <c r="Y747" s="19">
        <v>0</v>
      </c>
      <c r="Z747" s="20" t="s">
        <v>176</v>
      </c>
      <c r="AA747" s="19"/>
      <c r="AB747" s="19">
        <v>0.5</v>
      </c>
      <c r="AC747" s="19">
        <v>2</v>
      </c>
      <c r="AD747" s="19">
        <v>11</v>
      </c>
      <c r="AE747" s="19">
        <v>4</v>
      </c>
      <c r="AF747" s="19">
        <v>1</v>
      </c>
      <c r="AG747" s="19">
        <v>0.5</v>
      </c>
      <c r="AH747" s="19">
        <v>0</v>
      </c>
      <c r="BA747" s="19">
        <v>10</v>
      </c>
      <c r="BB747" s="19">
        <v>1</v>
      </c>
      <c r="BC747" s="19">
        <v>1</v>
      </c>
      <c r="BD747" s="19">
        <v>16</v>
      </c>
      <c r="BE747" s="19">
        <v>0</v>
      </c>
      <c r="BF747" s="19">
        <v>0</v>
      </c>
      <c r="BG747" s="19">
        <v>90</v>
      </c>
      <c r="BH747" s="19">
        <v>23</v>
      </c>
      <c r="BI747" s="19">
        <v>90</v>
      </c>
      <c r="BJ747" s="19">
        <v>1</v>
      </c>
      <c r="BK747" s="19">
        <v>2</v>
      </c>
      <c r="BL747" s="19">
        <v>63</v>
      </c>
      <c r="BM747" s="19">
        <v>0</v>
      </c>
      <c r="BN747" s="19">
        <v>1</v>
      </c>
      <c r="BO747" s="19">
        <v>10</v>
      </c>
      <c r="BP747" s="19">
        <v>0</v>
      </c>
      <c r="BQ747" s="20" t="s">
        <v>175</v>
      </c>
      <c r="BR747" s="19">
        <v>22</v>
      </c>
      <c r="BS747" s="19">
        <v>0</v>
      </c>
      <c r="BT747" s="19">
        <v>2</v>
      </c>
      <c r="BU747" s="19">
        <v>0</v>
      </c>
      <c r="BV747" s="19">
        <v>0.03</v>
      </c>
      <c r="BW747" s="19">
        <v>3.0000000000000001E-3</v>
      </c>
      <c r="BX747" s="19">
        <v>24</v>
      </c>
      <c r="BY747" s="19">
        <v>0</v>
      </c>
      <c r="BZ747" s="20" t="s">
        <v>176</v>
      </c>
      <c r="CA747" s="19"/>
      <c r="CB747" s="19">
        <v>0.5</v>
      </c>
      <c r="CC747" s="19">
        <v>2</v>
      </c>
      <c r="CD747" s="19">
        <v>11</v>
      </c>
      <c r="CE747" s="19">
        <v>4</v>
      </c>
      <c r="CF747" s="19">
        <v>1</v>
      </c>
      <c r="CG747" s="19">
        <v>0.5</v>
      </c>
    </row>
    <row r="748" spans="1:85">
      <c r="A748" s="19"/>
      <c r="B748" s="19"/>
      <c r="C748" s="19"/>
      <c r="D748" s="19"/>
      <c r="E748" s="19"/>
      <c r="F748" s="24" t="str">
        <f t="shared" si="59"/>
        <v/>
      </c>
      <c r="G748" s="19"/>
      <c r="H748" s="24" t="str">
        <f t="shared" si="61"/>
        <v/>
      </c>
      <c r="I748" s="24" t="str">
        <f t="shared" si="62"/>
        <v/>
      </c>
      <c r="J748" s="24" t="str">
        <f t="shared" si="63"/>
        <v/>
      </c>
      <c r="K748" s="47" t="str">
        <f t="shared" si="60"/>
        <v/>
      </c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>
        <v>0</v>
      </c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9"/>
      <c r="BX748" s="19"/>
      <c r="BY748" s="19"/>
      <c r="BZ748" s="19"/>
      <c r="CA748" s="19"/>
      <c r="CB748" s="19"/>
      <c r="CC748" s="19"/>
      <c r="CD748" s="19"/>
      <c r="CE748" s="19"/>
      <c r="CF748" s="19"/>
      <c r="CG748" s="19"/>
    </row>
    <row r="749" spans="1:85">
      <c r="A749" s="19">
        <v>1</v>
      </c>
      <c r="B749" s="19">
        <v>9</v>
      </c>
      <c r="C749" s="19">
        <v>110</v>
      </c>
      <c r="D749" s="19">
        <v>55</v>
      </c>
      <c r="E749" s="19">
        <v>1000</v>
      </c>
      <c r="F749" s="24">
        <f t="shared" si="59"/>
        <v>190</v>
      </c>
      <c r="G749" s="19">
        <v>71</v>
      </c>
      <c r="H749" s="24">
        <f t="shared" si="61"/>
        <v>15</v>
      </c>
      <c r="I749" s="24">
        <f t="shared" si="62"/>
        <v>6</v>
      </c>
      <c r="J749" s="24">
        <f t="shared" si="63"/>
        <v>80</v>
      </c>
      <c r="K749" s="47" t="str">
        <f t="shared" si="60"/>
        <v>03</v>
      </c>
      <c r="L749" s="19">
        <v>42</v>
      </c>
      <c r="M749" s="19">
        <v>0</v>
      </c>
      <c r="N749" s="19">
        <v>141</v>
      </c>
      <c r="O749" s="19">
        <v>0</v>
      </c>
      <c r="P749" s="19">
        <v>0</v>
      </c>
      <c r="Q749" s="20" t="s">
        <v>170</v>
      </c>
      <c r="R749" s="19">
        <v>22</v>
      </c>
      <c r="S749" s="19">
        <v>15</v>
      </c>
      <c r="T749" s="19">
        <v>2</v>
      </c>
      <c r="U749" s="19">
        <v>0</v>
      </c>
      <c r="V749" s="19">
        <v>0.32300000000000001</v>
      </c>
      <c r="W749" s="19">
        <v>0.5</v>
      </c>
      <c r="X749" s="19">
        <v>24</v>
      </c>
      <c r="Y749" s="19">
        <v>0</v>
      </c>
      <c r="Z749" s="20" t="s">
        <v>176</v>
      </c>
      <c r="AA749" s="19"/>
      <c r="AB749" s="19">
        <v>0</v>
      </c>
      <c r="AC749" s="19">
        <v>2</v>
      </c>
      <c r="AD749" s="19">
        <v>11</v>
      </c>
      <c r="AE749" s="19">
        <v>4</v>
      </c>
      <c r="AF749" s="19">
        <v>1</v>
      </c>
      <c r="AG749" s="19">
        <v>0.63</v>
      </c>
      <c r="AH749" s="19">
        <v>0</v>
      </c>
      <c r="BA749" s="19">
        <v>1</v>
      </c>
      <c r="BB749" s="19">
        <v>9</v>
      </c>
      <c r="BC749" s="19">
        <v>110</v>
      </c>
      <c r="BD749" s="19">
        <v>55</v>
      </c>
      <c r="BE749" s="19">
        <v>1000</v>
      </c>
      <c r="BF749" s="19">
        <v>19</v>
      </c>
      <c r="BG749" s="19">
        <v>71</v>
      </c>
      <c r="BH749" s="19">
        <v>11</v>
      </c>
      <c r="BI749" s="19">
        <v>50</v>
      </c>
      <c r="BJ749" s="19">
        <v>5</v>
      </c>
      <c r="BK749" s="19">
        <v>2</v>
      </c>
      <c r="BL749" s="19">
        <v>42</v>
      </c>
      <c r="BM749" s="19">
        <v>0</v>
      </c>
      <c r="BN749" s="19">
        <v>141</v>
      </c>
      <c r="BO749" s="19">
        <v>0</v>
      </c>
      <c r="BP749" s="19">
        <v>0</v>
      </c>
      <c r="BQ749" s="20" t="s">
        <v>170</v>
      </c>
      <c r="BR749" s="19">
        <v>22</v>
      </c>
      <c r="BS749" s="19">
        <v>15</v>
      </c>
      <c r="BT749" s="19">
        <v>2</v>
      </c>
      <c r="BU749" s="19">
        <v>0</v>
      </c>
      <c r="BV749" s="19">
        <v>0.32300000000000001</v>
      </c>
      <c r="BW749" s="19">
        <v>0.5</v>
      </c>
      <c r="BX749" s="19">
        <v>24</v>
      </c>
      <c r="BY749" s="19">
        <v>0</v>
      </c>
      <c r="BZ749" s="20" t="s">
        <v>176</v>
      </c>
      <c r="CA749" s="19"/>
      <c r="CB749" s="19">
        <v>0</v>
      </c>
      <c r="CC749" s="19">
        <v>2</v>
      </c>
      <c r="CD749" s="19">
        <v>11</v>
      </c>
      <c r="CE749" s="19">
        <v>4</v>
      </c>
      <c r="CF749" s="19">
        <v>1</v>
      </c>
      <c r="CG749" s="19">
        <v>0.63</v>
      </c>
    </row>
    <row r="750" spans="1:85">
      <c r="A750" s="19">
        <v>2</v>
      </c>
      <c r="B750" s="19">
        <v>8</v>
      </c>
      <c r="C750" s="19">
        <v>80</v>
      </c>
      <c r="D750" s="19">
        <v>20</v>
      </c>
      <c r="E750" s="19">
        <v>0</v>
      </c>
      <c r="F750" s="24">
        <f t="shared" si="59"/>
        <v>160</v>
      </c>
      <c r="G750" s="19">
        <v>60</v>
      </c>
      <c r="H750" s="24">
        <f t="shared" si="61"/>
        <v>15</v>
      </c>
      <c r="I750" s="24">
        <f t="shared" si="62"/>
        <v>6</v>
      </c>
      <c r="J750" s="24">
        <f t="shared" si="63"/>
        <v>80</v>
      </c>
      <c r="K750" s="47" t="str">
        <f t="shared" si="60"/>
        <v>03</v>
      </c>
      <c r="L750" s="19">
        <v>42</v>
      </c>
      <c r="M750" s="19">
        <v>0</v>
      </c>
      <c r="N750" s="19">
        <v>0</v>
      </c>
      <c r="O750" s="19">
        <v>0</v>
      </c>
      <c r="P750" s="19">
        <v>0</v>
      </c>
      <c r="Q750" s="20" t="s">
        <v>170</v>
      </c>
      <c r="R750" s="19">
        <v>22</v>
      </c>
      <c r="S750" s="19">
        <v>12</v>
      </c>
      <c r="T750" s="19">
        <v>2</v>
      </c>
      <c r="U750" s="19">
        <v>0</v>
      </c>
      <c r="V750" s="19">
        <v>0.27700000000000002</v>
      </c>
      <c r="W750" s="19">
        <v>0.18559999999999999</v>
      </c>
      <c r="X750" s="19">
        <v>24</v>
      </c>
      <c r="Y750" s="19">
        <v>0</v>
      </c>
      <c r="Z750" s="20" t="s">
        <v>176</v>
      </c>
      <c r="AA750" s="19"/>
      <c r="AB750" s="19">
        <v>0</v>
      </c>
      <c r="AC750" s="19">
        <v>2</v>
      </c>
      <c r="AD750" s="19">
        <v>11</v>
      </c>
      <c r="AE750" s="19">
        <v>4</v>
      </c>
      <c r="AF750" s="19">
        <v>1</v>
      </c>
      <c r="AG750" s="19">
        <v>0.63</v>
      </c>
      <c r="AH750" s="19">
        <v>0</v>
      </c>
      <c r="BA750" s="19">
        <v>2</v>
      </c>
      <c r="BB750" s="19">
        <v>8</v>
      </c>
      <c r="BC750" s="19">
        <v>80</v>
      </c>
      <c r="BD750" s="19">
        <v>20</v>
      </c>
      <c r="BE750" s="19">
        <v>0</v>
      </c>
      <c r="BF750" s="19">
        <v>16</v>
      </c>
      <c r="BG750" s="19">
        <v>60</v>
      </c>
      <c r="BH750" s="19">
        <v>12</v>
      </c>
      <c r="BI750" s="19">
        <v>50</v>
      </c>
      <c r="BJ750" s="19">
        <v>4</v>
      </c>
      <c r="BK750" s="19">
        <v>2</v>
      </c>
      <c r="BL750" s="19">
        <v>42</v>
      </c>
      <c r="BM750" s="19">
        <v>0</v>
      </c>
      <c r="BN750" s="19">
        <v>0</v>
      </c>
      <c r="BO750" s="19">
        <v>0</v>
      </c>
      <c r="BP750" s="19">
        <v>0</v>
      </c>
      <c r="BQ750" s="20" t="s">
        <v>170</v>
      </c>
      <c r="BR750" s="19">
        <v>22</v>
      </c>
      <c r="BS750" s="19">
        <v>12</v>
      </c>
      <c r="BT750" s="19">
        <v>2</v>
      </c>
      <c r="BU750" s="19">
        <v>0</v>
      </c>
      <c r="BV750" s="19">
        <v>0.27700000000000002</v>
      </c>
      <c r="BW750" s="19">
        <v>0.18559999999999999</v>
      </c>
      <c r="BX750" s="19">
        <v>24</v>
      </c>
      <c r="BY750" s="19">
        <v>0</v>
      </c>
      <c r="BZ750" s="20" t="s">
        <v>176</v>
      </c>
      <c r="CA750" s="19"/>
      <c r="CB750" s="19">
        <v>0</v>
      </c>
      <c r="CC750" s="19">
        <v>2</v>
      </c>
      <c r="CD750" s="19">
        <v>11</v>
      </c>
      <c r="CE750" s="19">
        <v>4</v>
      </c>
      <c r="CF750" s="19">
        <v>1</v>
      </c>
      <c r="CG750" s="19">
        <v>0.63</v>
      </c>
    </row>
    <row r="751" spans="1:85">
      <c r="A751" s="19">
        <v>3</v>
      </c>
      <c r="B751" s="19">
        <v>7</v>
      </c>
      <c r="C751" s="19">
        <v>60</v>
      </c>
      <c r="D751" s="19">
        <v>15</v>
      </c>
      <c r="E751" s="19">
        <v>0</v>
      </c>
      <c r="F751" s="24">
        <f t="shared" si="59"/>
        <v>90</v>
      </c>
      <c r="G751" s="19">
        <v>60</v>
      </c>
      <c r="H751" s="24">
        <f t="shared" si="61"/>
        <v>15</v>
      </c>
      <c r="I751" s="24">
        <f t="shared" si="62"/>
        <v>6</v>
      </c>
      <c r="J751" s="24">
        <f t="shared" si="63"/>
        <v>80</v>
      </c>
      <c r="K751" s="47" t="str">
        <f t="shared" si="60"/>
        <v>03</v>
      </c>
      <c r="L751" s="19">
        <v>42</v>
      </c>
      <c r="M751" s="19">
        <v>0</v>
      </c>
      <c r="N751" s="19">
        <v>0</v>
      </c>
      <c r="O751" s="19">
        <v>0</v>
      </c>
      <c r="P751" s="19">
        <v>0</v>
      </c>
      <c r="Q751" s="20" t="s">
        <v>170</v>
      </c>
      <c r="R751" s="19">
        <v>22</v>
      </c>
      <c r="S751" s="19">
        <v>12</v>
      </c>
      <c r="T751" s="19">
        <v>2</v>
      </c>
      <c r="U751" s="19">
        <v>0</v>
      </c>
      <c r="V751" s="19">
        <v>0.2</v>
      </c>
      <c r="W751" s="19">
        <v>0.13800000000000001</v>
      </c>
      <c r="X751" s="19">
        <v>24</v>
      </c>
      <c r="Y751" s="19">
        <v>0</v>
      </c>
      <c r="Z751" s="20" t="s">
        <v>176</v>
      </c>
      <c r="AA751" s="19"/>
      <c r="AB751" s="19">
        <v>0</v>
      </c>
      <c r="AC751" s="19">
        <v>2</v>
      </c>
      <c r="AD751" s="19">
        <v>11</v>
      </c>
      <c r="AE751" s="19">
        <v>4</v>
      </c>
      <c r="AF751" s="19">
        <v>1</v>
      </c>
      <c r="AG751" s="19">
        <v>0.63</v>
      </c>
      <c r="AH751" s="19">
        <v>0</v>
      </c>
      <c r="BA751" s="19">
        <v>3</v>
      </c>
      <c r="BB751" s="19">
        <v>7</v>
      </c>
      <c r="BC751" s="19">
        <v>60</v>
      </c>
      <c r="BD751" s="19">
        <v>15</v>
      </c>
      <c r="BE751" s="19">
        <v>0</v>
      </c>
      <c r="BF751" s="19">
        <v>9</v>
      </c>
      <c r="BG751" s="19">
        <v>60</v>
      </c>
      <c r="BH751" s="19">
        <v>12</v>
      </c>
      <c r="BI751" s="19">
        <v>50</v>
      </c>
      <c r="BJ751" s="19">
        <v>4</v>
      </c>
      <c r="BK751" s="19">
        <v>2</v>
      </c>
      <c r="BL751" s="19">
        <v>42</v>
      </c>
      <c r="BM751" s="19">
        <v>0</v>
      </c>
      <c r="BN751" s="19">
        <v>0</v>
      </c>
      <c r="BO751" s="19">
        <v>0</v>
      </c>
      <c r="BP751" s="19">
        <v>0</v>
      </c>
      <c r="BQ751" s="20" t="s">
        <v>170</v>
      </c>
      <c r="BR751" s="19">
        <v>22</v>
      </c>
      <c r="BS751" s="19">
        <v>12</v>
      </c>
      <c r="BT751" s="19">
        <v>2</v>
      </c>
      <c r="BU751" s="19">
        <v>0</v>
      </c>
      <c r="BV751" s="19">
        <v>0.2</v>
      </c>
      <c r="BW751" s="19">
        <v>0.13800000000000001</v>
      </c>
      <c r="BX751" s="19">
        <v>24</v>
      </c>
      <c r="BY751" s="19">
        <v>0</v>
      </c>
      <c r="BZ751" s="20" t="s">
        <v>176</v>
      </c>
      <c r="CA751" s="19"/>
      <c r="CB751" s="19">
        <v>0</v>
      </c>
      <c r="CC751" s="19">
        <v>2</v>
      </c>
      <c r="CD751" s="19">
        <v>11</v>
      </c>
      <c r="CE751" s="19">
        <v>4</v>
      </c>
      <c r="CF751" s="19">
        <v>1</v>
      </c>
      <c r="CG751" s="19">
        <v>0.63</v>
      </c>
    </row>
    <row r="752" spans="1:85">
      <c r="A752" s="19">
        <v>4</v>
      </c>
      <c r="B752" s="19">
        <v>6</v>
      </c>
      <c r="C752" s="19">
        <v>40</v>
      </c>
      <c r="D752" s="19">
        <v>10</v>
      </c>
      <c r="E752" s="19">
        <v>0</v>
      </c>
      <c r="F752" s="24">
        <f t="shared" si="59"/>
        <v>60</v>
      </c>
      <c r="G752" s="19">
        <v>55</v>
      </c>
      <c r="H752" s="24">
        <f t="shared" si="61"/>
        <v>15</v>
      </c>
      <c r="I752" s="24">
        <f t="shared" si="62"/>
        <v>6</v>
      </c>
      <c r="J752" s="24">
        <f t="shared" si="63"/>
        <v>80</v>
      </c>
      <c r="K752" s="47" t="str">
        <f t="shared" si="60"/>
        <v>03</v>
      </c>
      <c r="L752" s="19">
        <v>42</v>
      </c>
      <c r="M752" s="19">
        <v>0</v>
      </c>
      <c r="N752" s="19">
        <v>0</v>
      </c>
      <c r="O752" s="19">
        <v>0</v>
      </c>
      <c r="P752" s="19">
        <v>0</v>
      </c>
      <c r="Q752" s="20" t="s">
        <v>170</v>
      </c>
      <c r="R752" s="19">
        <v>22</v>
      </c>
      <c r="S752" s="19">
        <v>12</v>
      </c>
      <c r="T752" s="19">
        <v>2</v>
      </c>
      <c r="U752" s="19">
        <v>0</v>
      </c>
      <c r="V752" s="19">
        <v>0.14399999999999999</v>
      </c>
      <c r="W752" s="19">
        <v>9.9400000000000002E-2</v>
      </c>
      <c r="X752" s="19">
        <v>24</v>
      </c>
      <c r="Y752" s="19">
        <v>0</v>
      </c>
      <c r="Z752" s="20" t="s">
        <v>176</v>
      </c>
      <c r="AA752" s="19"/>
      <c r="AB752" s="19">
        <v>0</v>
      </c>
      <c r="AC752" s="19">
        <v>2</v>
      </c>
      <c r="AD752" s="19">
        <v>11</v>
      </c>
      <c r="AE752" s="19">
        <v>4</v>
      </c>
      <c r="AF752" s="19">
        <v>1</v>
      </c>
      <c r="AG752" s="19">
        <v>0.63</v>
      </c>
      <c r="AH752" s="19">
        <v>0</v>
      </c>
      <c r="BA752" s="19">
        <v>4</v>
      </c>
      <c r="BB752" s="19">
        <v>6</v>
      </c>
      <c r="BC752" s="19">
        <v>40</v>
      </c>
      <c r="BD752" s="19">
        <v>10</v>
      </c>
      <c r="BE752" s="19">
        <v>0</v>
      </c>
      <c r="BF752" s="19">
        <v>6</v>
      </c>
      <c r="BG752" s="19">
        <v>55</v>
      </c>
      <c r="BH752" s="19">
        <v>12</v>
      </c>
      <c r="BI752" s="19">
        <v>50</v>
      </c>
      <c r="BJ752" s="19">
        <v>4</v>
      </c>
      <c r="BK752" s="19">
        <v>2</v>
      </c>
      <c r="BL752" s="19">
        <v>42</v>
      </c>
      <c r="BM752" s="19">
        <v>0</v>
      </c>
      <c r="BN752" s="19">
        <v>0</v>
      </c>
      <c r="BO752" s="19">
        <v>0</v>
      </c>
      <c r="BP752" s="19">
        <v>0</v>
      </c>
      <c r="BQ752" s="20" t="s">
        <v>170</v>
      </c>
      <c r="BR752" s="19">
        <v>22</v>
      </c>
      <c r="BS752" s="19">
        <v>12</v>
      </c>
      <c r="BT752" s="19">
        <v>2</v>
      </c>
      <c r="BU752" s="19">
        <v>0</v>
      </c>
      <c r="BV752" s="19">
        <v>0.14399999999999999</v>
      </c>
      <c r="BW752" s="19">
        <v>9.9400000000000002E-2</v>
      </c>
      <c r="BX752" s="19">
        <v>24</v>
      </c>
      <c r="BY752" s="19">
        <v>0</v>
      </c>
      <c r="BZ752" s="20" t="s">
        <v>176</v>
      </c>
      <c r="CA752" s="19"/>
      <c r="CB752" s="19">
        <v>0</v>
      </c>
      <c r="CC752" s="19">
        <v>2</v>
      </c>
      <c r="CD752" s="19">
        <v>11</v>
      </c>
      <c r="CE752" s="19">
        <v>4</v>
      </c>
      <c r="CF752" s="19">
        <v>1</v>
      </c>
      <c r="CG752" s="19">
        <v>0.63</v>
      </c>
    </row>
    <row r="753" spans="1:85">
      <c r="A753" s="19">
        <v>5</v>
      </c>
      <c r="B753" s="19">
        <v>5</v>
      </c>
      <c r="C753" s="19">
        <v>20</v>
      </c>
      <c r="D753" s="19">
        <v>30</v>
      </c>
      <c r="E753" s="19">
        <v>0</v>
      </c>
      <c r="F753" s="24">
        <f t="shared" si="59"/>
        <v>30</v>
      </c>
      <c r="G753" s="19">
        <v>60</v>
      </c>
      <c r="H753" s="24">
        <f t="shared" si="61"/>
        <v>15</v>
      </c>
      <c r="I753" s="24">
        <f t="shared" si="62"/>
        <v>6</v>
      </c>
      <c r="J753" s="24">
        <f t="shared" si="63"/>
        <v>80</v>
      </c>
      <c r="K753" s="47" t="str">
        <f t="shared" si="60"/>
        <v>03</v>
      </c>
      <c r="L753" s="19">
        <v>42</v>
      </c>
      <c r="M753" s="19">
        <v>0</v>
      </c>
      <c r="N753" s="19">
        <v>0</v>
      </c>
      <c r="O753" s="19">
        <v>0</v>
      </c>
      <c r="P753" s="19">
        <v>0</v>
      </c>
      <c r="Q753" s="22" t="s">
        <v>170</v>
      </c>
      <c r="R753" s="19">
        <v>22</v>
      </c>
      <c r="S753" s="19">
        <v>12</v>
      </c>
      <c r="T753" s="19">
        <v>2</v>
      </c>
      <c r="U753" s="19">
        <v>0</v>
      </c>
      <c r="V753" s="19">
        <v>8.7999999999999995E-2</v>
      </c>
      <c r="W753" s="19">
        <v>6.4199999999999993E-2</v>
      </c>
      <c r="X753" s="19">
        <v>24</v>
      </c>
      <c r="Y753" s="19">
        <v>0</v>
      </c>
      <c r="Z753" s="20" t="s">
        <v>176</v>
      </c>
      <c r="AA753" s="19"/>
      <c r="AB753" s="19">
        <v>4.5</v>
      </c>
      <c r="AC753" s="19">
        <v>2</v>
      </c>
      <c r="AD753" s="19">
        <v>11</v>
      </c>
      <c r="AE753" s="19">
        <v>4</v>
      </c>
      <c r="AF753" s="19">
        <v>1</v>
      </c>
      <c r="AG753" s="19">
        <v>0.63</v>
      </c>
      <c r="AH753" s="19">
        <v>0</v>
      </c>
      <c r="BA753" s="19">
        <v>5</v>
      </c>
      <c r="BB753" s="19">
        <v>5</v>
      </c>
      <c r="BC753" s="19">
        <v>20</v>
      </c>
      <c r="BD753" s="19">
        <v>30</v>
      </c>
      <c r="BE753" s="19">
        <v>0</v>
      </c>
      <c r="BF753" s="19">
        <v>3</v>
      </c>
      <c r="BG753" s="19">
        <v>60</v>
      </c>
      <c r="BH753" s="19">
        <v>12</v>
      </c>
      <c r="BI753" s="19">
        <v>50</v>
      </c>
      <c r="BJ753" s="19">
        <v>4</v>
      </c>
      <c r="BK753" s="19">
        <v>2</v>
      </c>
      <c r="BL753" s="19">
        <v>42</v>
      </c>
      <c r="BM753" s="19">
        <v>0</v>
      </c>
      <c r="BN753" s="19">
        <v>0</v>
      </c>
      <c r="BO753" s="19">
        <v>0</v>
      </c>
      <c r="BP753" s="19">
        <v>0</v>
      </c>
      <c r="BQ753" s="22" t="s">
        <v>170</v>
      </c>
      <c r="BR753" s="19">
        <v>22</v>
      </c>
      <c r="BS753" s="19">
        <v>12</v>
      </c>
      <c r="BT753" s="19">
        <v>2</v>
      </c>
      <c r="BU753" s="19">
        <v>0</v>
      </c>
      <c r="BV753" s="19">
        <v>8.7999999999999995E-2</v>
      </c>
      <c r="BW753" s="19">
        <v>6.4199999999999993E-2</v>
      </c>
      <c r="BX753" s="19">
        <v>24</v>
      </c>
      <c r="BY753" s="19">
        <v>0</v>
      </c>
      <c r="BZ753" s="20" t="s">
        <v>176</v>
      </c>
      <c r="CA753" s="19"/>
      <c r="CB753" s="19">
        <v>4.5</v>
      </c>
      <c r="CC753" s="19">
        <v>2</v>
      </c>
      <c r="CD753" s="19">
        <v>11</v>
      </c>
      <c r="CE753" s="19">
        <v>4</v>
      </c>
      <c r="CF753" s="19">
        <v>1</v>
      </c>
      <c r="CG753" s="19">
        <v>0.63</v>
      </c>
    </row>
    <row r="754" spans="1:85">
      <c r="A754" s="19">
        <v>6</v>
      </c>
      <c r="B754" s="19">
        <v>4</v>
      </c>
      <c r="C754" s="19">
        <v>14</v>
      </c>
      <c r="D754" s="19">
        <v>30</v>
      </c>
      <c r="E754" s="19">
        <v>0</v>
      </c>
      <c r="F754" s="24">
        <f t="shared" si="59"/>
        <v>20</v>
      </c>
      <c r="G754" s="19">
        <v>60</v>
      </c>
      <c r="H754" s="24">
        <f t="shared" si="61"/>
        <v>15</v>
      </c>
      <c r="I754" s="24">
        <f t="shared" si="62"/>
        <v>6</v>
      </c>
      <c r="J754" s="24">
        <f t="shared" si="63"/>
        <v>75</v>
      </c>
      <c r="K754" s="47" t="str">
        <f t="shared" si="60"/>
        <v>00</v>
      </c>
      <c r="L754" s="19">
        <v>42</v>
      </c>
      <c r="M754" s="19">
        <v>0</v>
      </c>
      <c r="N754" s="19">
        <v>0</v>
      </c>
      <c r="O754" s="19">
        <v>10</v>
      </c>
      <c r="P754" s="19">
        <v>0</v>
      </c>
      <c r="Q754" s="20" t="s">
        <v>170</v>
      </c>
      <c r="R754" s="19">
        <v>22</v>
      </c>
      <c r="S754" s="19">
        <v>12</v>
      </c>
      <c r="T754" s="19">
        <v>2</v>
      </c>
      <c r="U754" s="19">
        <v>0</v>
      </c>
      <c r="V754" s="19">
        <v>4.2999999999999997E-2</v>
      </c>
      <c r="W754" s="19">
        <v>3.9100000000000003E-2</v>
      </c>
      <c r="X754" s="19">
        <v>24</v>
      </c>
      <c r="Y754" s="19">
        <v>0</v>
      </c>
      <c r="Z754" s="20" t="s">
        <v>176</v>
      </c>
      <c r="AA754" s="19"/>
      <c r="AB754" s="19">
        <v>2.8</v>
      </c>
      <c r="AC754" s="19">
        <v>2</v>
      </c>
      <c r="AD754" s="19">
        <v>11</v>
      </c>
      <c r="AE754" s="19">
        <v>4</v>
      </c>
      <c r="AF754" s="19">
        <v>1</v>
      </c>
      <c r="AG754" s="19">
        <v>0.63</v>
      </c>
      <c r="AH754" s="19">
        <v>0</v>
      </c>
      <c r="BA754" s="19">
        <v>6</v>
      </c>
      <c r="BB754" s="19">
        <v>4</v>
      </c>
      <c r="BC754" s="19">
        <v>14</v>
      </c>
      <c r="BD754" s="19">
        <v>30</v>
      </c>
      <c r="BE754" s="19">
        <v>0</v>
      </c>
      <c r="BF754" s="19">
        <v>2</v>
      </c>
      <c r="BG754" s="19">
        <v>60</v>
      </c>
      <c r="BH754" s="19">
        <v>16</v>
      </c>
      <c r="BI754" s="19">
        <v>50</v>
      </c>
      <c r="BJ754" s="19">
        <v>3</v>
      </c>
      <c r="BK754" s="19">
        <v>2</v>
      </c>
      <c r="BL754" s="19">
        <v>42</v>
      </c>
      <c r="BM754" s="19">
        <v>0</v>
      </c>
      <c r="BN754" s="19">
        <v>0</v>
      </c>
      <c r="BO754" s="19">
        <v>10</v>
      </c>
      <c r="BP754" s="19">
        <v>0</v>
      </c>
      <c r="BQ754" s="20" t="s">
        <v>170</v>
      </c>
      <c r="BR754" s="19">
        <v>22</v>
      </c>
      <c r="BS754" s="19">
        <v>12</v>
      </c>
      <c r="BT754" s="19">
        <v>2</v>
      </c>
      <c r="BU754" s="19">
        <v>0</v>
      </c>
      <c r="BV754" s="19">
        <v>4.2999999999999997E-2</v>
      </c>
      <c r="BW754" s="19">
        <v>3.9100000000000003E-2</v>
      </c>
      <c r="BX754" s="19">
        <v>24</v>
      </c>
      <c r="BY754" s="19">
        <v>0</v>
      </c>
      <c r="BZ754" s="20" t="s">
        <v>176</v>
      </c>
      <c r="CA754" s="19"/>
      <c r="CB754" s="19">
        <v>2.8</v>
      </c>
      <c r="CC754" s="19">
        <v>2</v>
      </c>
      <c r="CD754" s="19">
        <v>11</v>
      </c>
      <c r="CE754" s="19">
        <v>4</v>
      </c>
      <c r="CF754" s="19">
        <v>1</v>
      </c>
      <c r="CG754" s="19">
        <v>0.63</v>
      </c>
    </row>
    <row r="755" spans="1:85">
      <c r="A755" s="19">
        <v>7</v>
      </c>
      <c r="B755" s="19">
        <v>3</v>
      </c>
      <c r="C755" s="19">
        <v>8</v>
      </c>
      <c r="D755" s="19">
        <v>20</v>
      </c>
      <c r="E755" s="19">
        <v>0</v>
      </c>
      <c r="F755" s="24">
        <f t="shared" si="59"/>
        <v>10</v>
      </c>
      <c r="G755" s="19">
        <v>75</v>
      </c>
      <c r="H755" s="24">
        <f t="shared" si="61"/>
        <v>12</v>
      </c>
      <c r="I755" s="24">
        <f t="shared" si="62"/>
        <v>6</v>
      </c>
      <c r="J755" s="24">
        <f t="shared" si="63"/>
        <v>50</v>
      </c>
      <c r="K755" s="47" t="str">
        <f t="shared" si="60"/>
        <v>00</v>
      </c>
      <c r="L755" s="19">
        <v>42</v>
      </c>
      <c r="M755" s="19">
        <v>0</v>
      </c>
      <c r="N755" s="19">
        <v>0</v>
      </c>
      <c r="O755" s="19">
        <v>20</v>
      </c>
      <c r="P755" s="19">
        <v>0</v>
      </c>
      <c r="Q755" s="20" t="s">
        <v>170</v>
      </c>
      <c r="R755" s="19">
        <v>22</v>
      </c>
      <c r="S755" s="19">
        <v>0</v>
      </c>
      <c r="T755" s="19">
        <v>2</v>
      </c>
      <c r="U755" s="19">
        <v>0</v>
      </c>
      <c r="V755" s="19">
        <v>2.9000000000000001E-2</v>
      </c>
      <c r="W755" s="19">
        <v>2.7300000000000001E-2</v>
      </c>
      <c r="X755" s="19">
        <v>24</v>
      </c>
      <c r="Y755" s="19">
        <v>0</v>
      </c>
      <c r="Z755" s="20" t="s">
        <v>176</v>
      </c>
      <c r="AA755" s="19"/>
      <c r="AB755" s="19">
        <v>1.6</v>
      </c>
      <c r="AC755" s="19">
        <v>2</v>
      </c>
      <c r="AD755" s="19">
        <v>11</v>
      </c>
      <c r="AE755" s="19">
        <v>4</v>
      </c>
      <c r="AF755" s="19">
        <v>1</v>
      </c>
      <c r="AG755" s="19">
        <v>0.63</v>
      </c>
      <c r="AH755" s="19">
        <v>0</v>
      </c>
      <c r="BA755" s="19">
        <v>7</v>
      </c>
      <c r="BB755" s="19">
        <v>3</v>
      </c>
      <c r="BC755" s="19">
        <v>8</v>
      </c>
      <c r="BD755" s="19">
        <v>20</v>
      </c>
      <c r="BE755" s="19">
        <v>0</v>
      </c>
      <c r="BF755" s="19">
        <v>1</v>
      </c>
      <c r="BG755" s="19">
        <v>75</v>
      </c>
      <c r="BH755" s="19">
        <v>18</v>
      </c>
      <c r="BI755" s="19">
        <v>50</v>
      </c>
      <c r="BJ755" s="19">
        <v>2</v>
      </c>
      <c r="BK755" s="19">
        <v>2</v>
      </c>
      <c r="BL755" s="19">
        <v>42</v>
      </c>
      <c r="BM755" s="19">
        <v>0</v>
      </c>
      <c r="BN755" s="19">
        <v>0</v>
      </c>
      <c r="BO755" s="19">
        <v>20</v>
      </c>
      <c r="BP755" s="19">
        <v>0</v>
      </c>
      <c r="BQ755" s="20" t="s">
        <v>170</v>
      </c>
      <c r="BR755" s="19">
        <v>22</v>
      </c>
      <c r="BS755" s="19">
        <v>0</v>
      </c>
      <c r="BT755" s="19">
        <v>2</v>
      </c>
      <c r="BU755" s="19">
        <v>0</v>
      </c>
      <c r="BV755" s="19">
        <v>2.9000000000000001E-2</v>
      </c>
      <c r="BW755" s="19">
        <v>2.7300000000000001E-2</v>
      </c>
      <c r="BX755" s="19">
        <v>24</v>
      </c>
      <c r="BY755" s="19">
        <v>0</v>
      </c>
      <c r="BZ755" s="20" t="s">
        <v>176</v>
      </c>
      <c r="CA755" s="19"/>
      <c r="CB755" s="19">
        <v>1.6</v>
      </c>
      <c r="CC755" s="19">
        <v>2</v>
      </c>
      <c r="CD755" s="19">
        <v>11</v>
      </c>
      <c r="CE755" s="19">
        <v>4</v>
      </c>
      <c r="CF755" s="19">
        <v>1</v>
      </c>
      <c r="CG755" s="19">
        <v>0.63</v>
      </c>
    </row>
    <row r="756" spans="1:85">
      <c r="A756" s="19">
        <v>8</v>
      </c>
      <c r="B756" s="19">
        <v>2</v>
      </c>
      <c r="C756" s="19">
        <v>1</v>
      </c>
      <c r="D756" s="19">
        <v>16</v>
      </c>
      <c r="E756" s="19">
        <v>0</v>
      </c>
      <c r="F756" s="24">
        <f t="shared" si="59"/>
        <v>0</v>
      </c>
      <c r="G756" s="19">
        <v>90</v>
      </c>
      <c r="H756" s="24">
        <f t="shared" si="61"/>
        <v>8</v>
      </c>
      <c r="I756" s="24">
        <f t="shared" si="62"/>
        <v>11</v>
      </c>
      <c r="J756" s="24">
        <f t="shared" si="63"/>
        <v>25</v>
      </c>
      <c r="K756" s="47" t="str">
        <f t="shared" si="60"/>
        <v>00</v>
      </c>
      <c r="L756" s="19">
        <v>63</v>
      </c>
      <c r="M756" s="19">
        <v>0</v>
      </c>
      <c r="N756" s="19">
        <v>7</v>
      </c>
      <c r="O756" s="19">
        <v>10</v>
      </c>
      <c r="P756" s="19">
        <v>2</v>
      </c>
      <c r="Q756" s="20" t="s">
        <v>175</v>
      </c>
      <c r="R756" s="19">
        <v>22</v>
      </c>
      <c r="S756" s="19">
        <v>0</v>
      </c>
      <c r="T756" s="19">
        <v>2</v>
      </c>
      <c r="U756" s="19">
        <v>0</v>
      </c>
      <c r="V756" s="19">
        <v>1.7000000000000001E-2</v>
      </c>
      <c r="W756" s="19">
        <v>1.7000000000000001E-2</v>
      </c>
      <c r="X756" s="19">
        <v>24</v>
      </c>
      <c r="Y756" s="19">
        <v>0</v>
      </c>
      <c r="Z756" s="20" t="s">
        <v>176</v>
      </c>
      <c r="AA756" s="19"/>
      <c r="AB756" s="19">
        <v>0.8</v>
      </c>
      <c r="AC756" s="19">
        <v>2</v>
      </c>
      <c r="AD756" s="19">
        <v>11</v>
      </c>
      <c r="AE756" s="19">
        <v>4</v>
      </c>
      <c r="AF756" s="19">
        <v>1</v>
      </c>
      <c r="AG756" s="19">
        <v>0.63</v>
      </c>
      <c r="AH756" s="19">
        <v>0</v>
      </c>
      <c r="BA756" s="19">
        <v>8</v>
      </c>
      <c r="BB756" s="19">
        <v>2</v>
      </c>
      <c r="BC756" s="19">
        <v>1</v>
      </c>
      <c r="BD756" s="19">
        <v>16</v>
      </c>
      <c r="BE756" s="19">
        <v>0</v>
      </c>
      <c r="BF756" s="19">
        <v>0</v>
      </c>
      <c r="BG756" s="19">
        <v>90</v>
      </c>
      <c r="BH756" s="19">
        <v>23</v>
      </c>
      <c r="BI756" s="19">
        <v>90</v>
      </c>
      <c r="BJ756" s="19">
        <v>1</v>
      </c>
      <c r="BK756" s="19">
        <v>2</v>
      </c>
      <c r="BL756" s="19">
        <v>63</v>
      </c>
      <c r="BM756" s="19">
        <v>0</v>
      </c>
      <c r="BN756" s="19">
        <v>7</v>
      </c>
      <c r="BO756" s="19">
        <v>10</v>
      </c>
      <c r="BP756" s="19">
        <v>2</v>
      </c>
      <c r="BQ756" s="20" t="s">
        <v>175</v>
      </c>
      <c r="BR756" s="19">
        <v>22</v>
      </c>
      <c r="BS756" s="19">
        <v>0</v>
      </c>
      <c r="BT756" s="19">
        <v>2</v>
      </c>
      <c r="BU756" s="19">
        <v>0</v>
      </c>
      <c r="BV756" s="19">
        <v>1.7000000000000001E-2</v>
      </c>
      <c r="BW756" s="19">
        <v>1.7000000000000001E-2</v>
      </c>
      <c r="BX756" s="19">
        <v>24</v>
      </c>
      <c r="BY756" s="19">
        <v>0</v>
      </c>
      <c r="BZ756" s="20" t="s">
        <v>176</v>
      </c>
      <c r="CA756" s="19"/>
      <c r="CB756" s="19">
        <v>0.8</v>
      </c>
      <c r="CC756" s="19">
        <v>2</v>
      </c>
      <c r="CD756" s="19">
        <v>11</v>
      </c>
      <c r="CE756" s="19">
        <v>4</v>
      </c>
      <c r="CF756" s="19">
        <v>1</v>
      </c>
      <c r="CG756" s="19">
        <v>0.63</v>
      </c>
    </row>
    <row r="757" spans="1:85">
      <c r="A757" s="19">
        <v>9</v>
      </c>
      <c r="B757" s="19">
        <v>1</v>
      </c>
      <c r="C757" s="19">
        <v>1</v>
      </c>
      <c r="D757" s="19">
        <v>16</v>
      </c>
      <c r="E757" s="19">
        <v>0</v>
      </c>
      <c r="F757" s="24">
        <f t="shared" si="59"/>
        <v>0</v>
      </c>
      <c r="G757" s="19">
        <v>90</v>
      </c>
      <c r="H757" s="24">
        <f t="shared" si="61"/>
        <v>8</v>
      </c>
      <c r="I757" s="24">
        <f t="shared" si="62"/>
        <v>11</v>
      </c>
      <c r="J757" s="24">
        <f t="shared" si="63"/>
        <v>25</v>
      </c>
      <c r="K757" s="47" t="str">
        <f t="shared" si="60"/>
        <v>00</v>
      </c>
      <c r="L757" s="19">
        <v>63</v>
      </c>
      <c r="M757" s="19">
        <v>0</v>
      </c>
      <c r="N757" s="19">
        <v>4</v>
      </c>
      <c r="O757" s="19">
        <v>10</v>
      </c>
      <c r="P757" s="19">
        <v>1</v>
      </c>
      <c r="Q757" s="20" t="s">
        <v>175</v>
      </c>
      <c r="R757" s="19">
        <v>22</v>
      </c>
      <c r="S757" s="19">
        <v>0</v>
      </c>
      <c r="T757" s="19">
        <v>2</v>
      </c>
      <c r="U757" s="19">
        <v>0</v>
      </c>
      <c r="V757" s="19">
        <v>8.9999999999999993E-3</v>
      </c>
      <c r="W757" s="19">
        <v>8.9999999999999993E-3</v>
      </c>
      <c r="X757" s="19">
        <v>24</v>
      </c>
      <c r="Y757" s="19">
        <v>0</v>
      </c>
      <c r="Z757" s="20" t="s">
        <v>176</v>
      </c>
      <c r="AA757" s="19"/>
      <c r="AB757" s="19">
        <v>0.63</v>
      </c>
      <c r="AC757" s="19">
        <v>2</v>
      </c>
      <c r="AD757" s="19">
        <v>11</v>
      </c>
      <c r="AE757" s="19">
        <v>4</v>
      </c>
      <c r="AF757" s="19">
        <v>1</v>
      </c>
      <c r="AG757" s="19">
        <v>0.63</v>
      </c>
      <c r="AH757" s="19">
        <v>0</v>
      </c>
      <c r="BA757" s="19">
        <v>9</v>
      </c>
      <c r="BB757" s="19">
        <v>1</v>
      </c>
      <c r="BC757" s="19">
        <v>1</v>
      </c>
      <c r="BD757" s="19">
        <v>16</v>
      </c>
      <c r="BE757" s="19">
        <v>0</v>
      </c>
      <c r="BF757" s="19">
        <v>0</v>
      </c>
      <c r="BG757" s="19">
        <v>90</v>
      </c>
      <c r="BH757" s="19">
        <v>23</v>
      </c>
      <c r="BI757" s="19">
        <v>90</v>
      </c>
      <c r="BJ757" s="19">
        <v>1</v>
      </c>
      <c r="BK757" s="19">
        <v>2</v>
      </c>
      <c r="BL757" s="19">
        <v>63</v>
      </c>
      <c r="BM757" s="19">
        <v>0</v>
      </c>
      <c r="BN757" s="19">
        <v>4</v>
      </c>
      <c r="BO757" s="19">
        <v>10</v>
      </c>
      <c r="BP757" s="19">
        <v>1</v>
      </c>
      <c r="BQ757" s="20" t="s">
        <v>175</v>
      </c>
      <c r="BR757" s="19">
        <v>22</v>
      </c>
      <c r="BS757" s="19">
        <v>0</v>
      </c>
      <c r="BT757" s="19">
        <v>2</v>
      </c>
      <c r="BU757" s="19">
        <v>0</v>
      </c>
      <c r="BV757" s="19">
        <v>8.9999999999999993E-3</v>
      </c>
      <c r="BW757" s="19">
        <v>8.9999999999999993E-3</v>
      </c>
      <c r="BX757" s="19">
        <v>24</v>
      </c>
      <c r="BY757" s="19">
        <v>0</v>
      </c>
      <c r="BZ757" s="20" t="s">
        <v>176</v>
      </c>
      <c r="CA757" s="19"/>
      <c r="CB757" s="19">
        <v>0.63</v>
      </c>
      <c r="CC757" s="19">
        <v>2</v>
      </c>
      <c r="CD757" s="19">
        <v>11</v>
      </c>
      <c r="CE757" s="19">
        <v>4</v>
      </c>
      <c r="CF757" s="19">
        <v>1</v>
      </c>
      <c r="CG757" s="19">
        <v>0.63</v>
      </c>
    </row>
    <row r="758" spans="1:85">
      <c r="A758" s="19"/>
      <c r="B758" s="19"/>
      <c r="C758" s="19"/>
      <c r="D758" s="19"/>
      <c r="E758" s="19"/>
      <c r="F758" s="24" t="str">
        <f t="shared" si="59"/>
        <v/>
      </c>
      <c r="G758" s="19"/>
      <c r="H758" s="24" t="str">
        <f t="shared" si="61"/>
        <v/>
      </c>
      <c r="I758" s="24" t="str">
        <f t="shared" si="62"/>
        <v/>
      </c>
      <c r="J758" s="24" t="str">
        <f t="shared" si="63"/>
        <v/>
      </c>
      <c r="K758" s="47" t="str">
        <f t="shared" si="60"/>
        <v/>
      </c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>
        <v>0</v>
      </c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19"/>
      <c r="BN758" s="19"/>
      <c r="BO758" s="19"/>
      <c r="BP758" s="19"/>
      <c r="BQ758" s="19"/>
      <c r="BR758" s="19"/>
      <c r="BS758" s="19"/>
      <c r="BT758" s="19"/>
      <c r="BU758" s="19"/>
      <c r="BV758" s="19"/>
      <c r="BW758" s="19"/>
      <c r="BX758" s="19"/>
      <c r="BY758" s="19"/>
      <c r="BZ758" s="19"/>
      <c r="CA758" s="19"/>
      <c r="CB758" s="19"/>
      <c r="CC758" s="19"/>
      <c r="CD758" s="19"/>
      <c r="CE758" s="19"/>
      <c r="CF758" s="19"/>
      <c r="CG758" s="19"/>
    </row>
    <row r="759" spans="1:85">
      <c r="A759" s="19">
        <v>1</v>
      </c>
      <c r="B759" s="19">
        <v>8</v>
      </c>
      <c r="C759" s="19">
        <v>110</v>
      </c>
      <c r="D759" s="19">
        <v>55</v>
      </c>
      <c r="E759" s="19">
        <v>1000</v>
      </c>
      <c r="F759" s="24">
        <f t="shared" si="59"/>
        <v>190</v>
      </c>
      <c r="G759" s="19">
        <v>71</v>
      </c>
      <c r="H759" s="24">
        <f t="shared" si="61"/>
        <v>15</v>
      </c>
      <c r="I759" s="24">
        <f t="shared" si="62"/>
        <v>6</v>
      </c>
      <c r="J759" s="24">
        <f t="shared" si="63"/>
        <v>80</v>
      </c>
      <c r="K759" s="47" t="str">
        <f t="shared" si="60"/>
        <v>03</v>
      </c>
      <c r="L759" s="19">
        <v>42</v>
      </c>
      <c r="M759" s="19">
        <v>0</v>
      </c>
      <c r="N759" s="19">
        <v>141</v>
      </c>
      <c r="O759" s="19">
        <v>0</v>
      </c>
      <c r="P759" s="19">
        <v>0</v>
      </c>
      <c r="Q759" s="20" t="s">
        <v>170</v>
      </c>
      <c r="R759" s="19">
        <v>22</v>
      </c>
      <c r="S759" s="19">
        <v>15</v>
      </c>
      <c r="T759" s="19">
        <v>2</v>
      </c>
      <c r="U759" s="19">
        <v>0</v>
      </c>
      <c r="V759" s="19">
        <v>0.32100000000000001</v>
      </c>
      <c r="W759" s="19">
        <v>0.5</v>
      </c>
      <c r="X759" s="19">
        <v>24</v>
      </c>
      <c r="Y759" s="19">
        <v>0</v>
      </c>
      <c r="Z759" s="20" t="s">
        <v>176</v>
      </c>
      <c r="AA759" s="19"/>
      <c r="AB759" s="19">
        <v>0</v>
      </c>
      <c r="AC759" s="19">
        <v>2</v>
      </c>
      <c r="AD759" s="19">
        <v>11</v>
      </c>
      <c r="AE759" s="19">
        <v>4</v>
      </c>
      <c r="AF759" s="19">
        <v>1</v>
      </c>
      <c r="AG759" s="19">
        <v>0.8</v>
      </c>
      <c r="AH759" s="19">
        <v>0</v>
      </c>
      <c r="BA759" s="19">
        <v>1</v>
      </c>
      <c r="BB759" s="19">
        <v>8</v>
      </c>
      <c r="BC759" s="19">
        <v>110</v>
      </c>
      <c r="BD759" s="19">
        <v>55</v>
      </c>
      <c r="BE759" s="19">
        <v>1000</v>
      </c>
      <c r="BF759" s="19">
        <v>19</v>
      </c>
      <c r="BG759" s="19">
        <v>71</v>
      </c>
      <c r="BH759" s="19">
        <v>11</v>
      </c>
      <c r="BI759" s="19">
        <v>50</v>
      </c>
      <c r="BJ759" s="19">
        <v>5</v>
      </c>
      <c r="BK759" s="19">
        <v>2</v>
      </c>
      <c r="BL759" s="19">
        <v>42</v>
      </c>
      <c r="BM759" s="19">
        <v>0</v>
      </c>
      <c r="BN759" s="19">
        <v>141</v>
      </c>
      <c r="BO759" s="19">
        <v>0</v>
      </c>
      <c r="BP759" s="19">
        <v>0</v>
      </c>
      <c r="BQ759" s="20" t="s">
        <v>170</v>
      </c>
      <c r="BR759" s="19">
        <v>22</v>
      </c>
      <c r="BS759" s="19">
        <v>15</v>
      </c>
      <c r="BT759" s="19">
        <v>2</v>
      </c>
      <c r="BU759" s="19">
        <v>0</v>
      </c>
      <c r="BV759" s="19">
        <v>0.32100000000000001</v>
      </c>
      <c r="BW759" s="19">
        <v>0.5</v>
      </c>
      <c r="BX759" s="19">
        <v>24</v>
      </c>
      <c r="BY759" s="19">
        <v>0</v>
      </c>
      <c r="BZ759" s="20" t="s">
        <v>176</v>
      </c>
      <c r="CA759" s="19"/>
      <c r="CB759" s="19">
        <v>0</v>
      </c>
      <c r="CC759" s="19">
        <v>2</v>
      </c>
      <c r="CD759" s="19">
        <v>11</v>
      </c>
      <c r="CE759" s="19">
        <v>4</v>
      </c>
      <c r="CF759" s="19">
        <v>1</v>
      </c>
      <c r="CG759" s="19">
        <v>0.8</v>
      </c>
    </row>
    <row r="760" spans="1:85">
      <c r="A760" s="19">
        <v>2</v>
      </c>
      <c r="B760" s="19">
        <v>7</v>
      </c>
      <c r="C760" s="19">
        <v>80</v>
      </c>
      <c r="D760" s="19">
        <v>20</v>
      </c>
      <c r="E760" s="19">
        <v>0</v>
      </c>
      <c r="F760" s="24">
        <f t="shared" si="59"/>
        <v>160</v>
      </c>
      <c r="G760" s="19">
        <v>60</v>
      </c>
      <c r="H760" s="24">
        <f t="shared" si="61"/>
        <v>15</v>
      </c>
      <c r="I760" s="24">
        <f t="shared" si="62"/>
        <v>6</v>
      </c>
      <c r="J760" s="24">
        <f t="shared" si="63"/>
        <v>80</v>
      </c>
      <c r="K760" s="47" t="str">
        <f t="shared" si="60"/>
        <v>03</v>
      </c>
      <c r="L760" s="19">
        <v>42</v>
      </c>
      <c r="M760" s="19">
        <v>0</v>
      </c>
      <c r="N760" s="19">
        <v>0</v>
      </c>
      <c r="O760" s="19">
        <v>0</v>
      </c>
      <c r="P760" s="19">
        <v>0</v>
      </c>
      <c r="Q760" s="20" t="s">
        <v>170</v>
      </c>
      <c r="R760" s="19">
        <v>22</v>
      </c>
      <c r="S760" s="19">
        <v>12</v>
      </c>
      <c r="T760" s="19">
        <v>2</v>
      </c>
      <c r="U760" s="19">
        <v>0</v>
      </c>
      <c r="V760" s="19">
        <v>0.27500000000000002</v>
      </c>
      <c r="W760" s="19">
        <v>0.18429999999999999</v>
      </c>
      <c r="X760" s="19">
        <v>24</v>
      </c>
      <c r="Y760" s="19">
        <v>0</v>
      </c>
      <c r="Z760" s="20" t="s">
        <v>176</v>
      </c>
      <c r="AA760" s="19"/>
      <c r="AB760" s="19">
        <v>0</v>
      </c>
      <c r="AC760" s="19">
        <v>2</v>
      </c>
      <c r="AD760" s="19">
        <v>11</v>
      </c>
      <c r="AE760" s="19">
        <v>4</v>
      </c>
      <c r="AF760" s="19">
        <v>1</v>
      </c>
      <c r="AG760" s="19">
        <v>0.8</v>
      </c>
      <c r="AH760" s="19">
        <v>0</v>
      </c>
      <c r="BA760" s="19">
        <v>2</v>
      </c>
      <c r="BB760" s="19">
        <v>7</v>
      </c>
      <c r="BC760" s="19">
        <v>80</v>
      </c>
      <c r="BD760" s="19">
        <v>20</v>
      </c>
      <c r="BE760" s="19">
        <v>0</v>
      </c>
      <c r="BF760" s="19">
        <v>16</v>
      </c>
      <c r="BG760" s="19">
        <v>60</v>
      </c>
      <c r="BH760" s="19">
        <v>12</v>
      </c>
      <c r="BI760" s="19">
        <v>50</v>
      </c>
      <c r="BJ760" s="19">
        <v>4</v>
      </c>
      <c r="BK760" s="19">
        <v>2</v>
      </c>
      <c r="BL760" s="19">
        <v>42</v>
      </c>
      <c r="BM760" s="19">
        <v>0</v>
      </c>
      <c r="BN760" s="19">
        <v>0</v>
      </c>
      <c r="BO760" s="19">
        <v>0</v>
      </c>
      <c r="BP760" s="19">
        <v>0</v>
      </c>
      <c r="BQ760" s="20" t="s">
        <v>170</v>
      </c>
      <c r="BR760" s="19">
        <v>22</v>
      </c>
      <c r="BS760" s="19">
        <v>12</v>
      </c>
      <c r="BT760" s="19">
        <v>2</v>
      </c>
      <c r="BU760" s="19">
        <v>0</v>
      </c>
      <c r="BV760" s="19">
        <v>0.27500000000000002</v>
      </c>
      <c r="BW760" s="19">
        <v>0.18429999999999999</v>
      </c>
      <c r="BX760" s="19">
        <v>24</v>
      </c>
      <c r="BY760" s="19">
        <v>0</v>
      </c>
      <c r="BZ760" s="20" t="s">
        <v>176</v>
      </c>
      <c r="CA760" s="19"/>
      <c r="CB760" s="19">
        <v>0</v>
      </c>
      <c r="CC760" s="19">
        <v>2</v>
      </c>
      <c r="CD760" s="19">
        <v>11</v>
      </c>
      <c r="CE760" s="19">
        <v>4</v>
      </c>
      <c r="CF760" s="19">
        <v>1</v>
      </c>
      <c r="CG760" s="19">
        <v>0.8</v>
      </c>
    </row>
    <row r="761" spans="1:85">
      <c r="A761" s="19">
        <v>3</v>
      </c>
      <c r="B761" s="19">
        <v>6</v>
      </c>
      <c r="C761" s="19">
        <v>60</v>
      </c>
      <c r="D761" s="19">
        <v>15</v>
      </c>
      <c r="E761" s="19">
        <v>0</v>
      </c>
      <c r="F761" s="24">
        <f t="shared" si="59"/>
        <v>90</v>
      </c>
      <c r="G761" s="19">
        <v>60</v>
      </c>
      <c r="H761" s="24">
        <f t="shared" si="61"/>
        <v>15</v>
      </c>
      <c r="I761" s="24">
        <f t="shared" si="62"/>
        <v>6</v>
      </c>
      <c r="J761" s="24">
        <f t="shared" si="63"/>
        <v>80</v>
      </c>
      <c r="K761" s="47" t="str">
        <f t="shared" si="60"/>
        <v>03</v>
      </c>
      <c r="L761" s="19">
        <v>42</v>
      </c>
      <c r="M761" s="19">
        <v>0</v>
      </c>
      <c r="N761" s="19">
        <v>0</v>
      </c>
      <c r="O761" s="19">
        <v>0</v>
      </c>
      <c r="P761" s="19">
        <v>0</v>
      </c>
      <c r="Q761" s="20" t="s">
        <v>170</v>
      </c>
      <c r="R761" s="19">
        <v>22</v>
      </c>
      <c r="S761" s="19">
        <v>12</v>
      </c>
      <c r="T761" s="19">
        <v>2</v>
      </c>
      <c r="U761" s="19">
        <v>0</v>
      </c>
      <c r="V761" s="19">
        <v>0.19800000000000001</v>
      </c>
      <c r="W761" s="19">
        <v>0.1366</v>
      </c>
      <c r="X761" s="19">
        <v>24</v>
      </c>
      <c r="Y761" s="19">
        <v>0</v>
      </c>
      <c r="Z761" s="20" t="s">
        <v>176</v>
      </c>
      <c r="AA761" s="19"/>
      <c r="AB761" s="19">
        <v>0</v>
      </c>
      <c r="AC761" s="19">
        <v>2</v>
      </c>
      <c r="AD761" s="19">
        <v>11</v>
      </c>
      <c r="AE761" s="19">
        <v>4</v>
      </c>
      <c r="AF761" s="19">
        <v>1</v>
      </c>
      <c r="AG761" s="19">
        <v>0.8</v>
      </c>
      <c r="AH761" s="19">
        <v>0</v>
      </c>
      <c r="BA761" s="19">
        <v>3</v>
      </c>
      <c r="BB761" s="19">
        <v>6</v>
      </c>
      <c r="BC761" s="19">
        <v>60</v>
      </c>
      <c r="BD761" s="19">
        <v>15</v>
      </c>
      <c r="BE761" s="19">
        <v>0</v>
      </c>
      <c r="BF761" s="19">
        <v>9</v>
      </c>
      <c r="BG761" s="19">
        <v>60</v>
      </c>
      <c r="BH761" s="19">
        <v>12</v>
      </c>
      <c r="BI761" s="19">
        <v>50</v>
      </c>
      <c r="BJ761" s="19">
        <v>4</v>
      </c>
      <c r="BK761" s="19">
        <v>2</v>
      </c>
      <c r="BL761" s="19">
        <v>42</v>
      </c>
      <c r="BM761" s="19">
        <v>0</v>
      </c>
      <c r="BN761" s="19">
        <v>0</v>
      </c>
      <c r="BO761" s="19">
        <v>0</v>
      </c>
      <c r="BP761" s="19">
        <v>0</v>
      </c>
      <c r="BQ761" s="20" t="s">
        <v>170</v>
      </c>
      <c r="BR761" s="19">
        <v>22</v>
      </c>
      <c r="BS761" s="19">
        <v>12</v>
      </c>
      <c r="BT761" s="19">
        <v>2</v>
      </c>
      <c r="BU761" s="19">
        <v>0</v>
      </c>
      <c r="BV761" s="19">
        <v>0.19800000000000001</v>
      </c>
      <c r="BW761" s="19">
        <v>0.1366</v>
      </c>
      <c r="BX761" s="19">
        <v>24</v>
      </c>
      <c r="BY761" s="19">
        <v>0</v>
      </c>
      <c r="BZ761" s="20" t="s">
        <v>176</v>
      </c>
      <c r="CA761" s="19"/>
      <c r="CB761" s="19">
        <v>0</v>
      </c>
      <c r="CC761" s="19">
        <v>2</v>
      </c>
      <c r="CD761" s="19">
        <v>11</v>
      </c>
      <c r="CE761" s="19">
        <v>4</v>
      </c>
      <c r="CF761" s="19">
        <v>1</v>
      </c>
      <c r="CG761" s="19">
        <v>0.8</v>
      </c>
    </row>
    <row r="762" spans="1:85">
      <c r="A762" s="19">
        <v>4</v>
      </c>
      <c r="B762" s="19">
        <v>5</v>
      </c>
      <c r="C762" s="19">
        <v>40</v>
      </c>
      <c r="D762" s="19">
        <v>10</v>
      </c>
      <c r="E762" s="19">
        <v>0</v>
      </c>
      <c r="F762" s="24">
        <f t="shared" si="59"/>
        <v>60</v>
      </c>
      <c r="G762" s="19">
        <v>55</v>
      </c>
      <c r="H762" s="24">
        <f t="shared" si="61"/>
        <v>15</v>
      </c>
      <c r="I762" s="24">
        <f t="shared" si="62"/>
        <v>6</v>
      </c>
      <c r="J762" s="24">
        <f t="shared" si="63"/>
        <v>80</v>
      </c>
      <c r="K762" s="47" t="str">
        <f t="shared" si="60"/>
        <v>03</v>
      </c>
      <c r="L762" s="19">
        <v>42</v>
      </c>
      <c r="M762" s="19">
        <v>0</v>
      </c>
      <c r="N762" s="19">
        <v>0</v>
      </c>
      <c r="O762" s="19">
        <v>0</v>
      </c>
      <c r="P762" s="19">
        <v>0</v>
      </c>
      <c r="Q762" s="20" t="s">
        <v>170</v>
      </c>
      <c r="R762" s="19">
        <v>22</v>
      </c>
      <c r="S762" s="19">
        <v>12</v>
      </c>
      <c r="T762" s="19">
        <v>2</v>
      </c>
      <c r="U762" s="19">
        <v>0</v>
      </c>
      <c r="V762" s="19">
        <v>0.14199999999999999</v>
      </c>
      <c r="W762" s="19">
        <v>9.8000000000000004E-2</v>
      </c>
      <c r="X762" s="19">
        <v>24</v>
      </c>
      <c r="Y762" s="19">
        <v>0</v>
      </c>
      <c r="Z762" s="20" t="s">
        <v>176</v>
      </c>
      <c r="AA762" s="19"/>
      <c r="AB762" s="19">
        <v>0</v>
      </c>
      <c r="AC762" s="19">
        <v>2</v>
      </c>
      <c r="AD762" s="19">
        <v>11</v>
      </c>
      <c r="AE762" s="19">
        <v>4</v>
      </c>
      <c r="AF762" s="19">
        <v>1</v>
      </c>
      <c r="AG762" s="19">
        <v>0.8</v>
      </c>
      <c r="AH762" s="19">
        <v>0</v>
      </c>
      <c r="BA762" s="19">
        <v>4</v>
      </c>
      <c r="BB762" s="19">
        <v>5</v>
      </c>
      <c r="BC762" s="19">
        <v>40</v>
      </c>
      <c r="BD762" s="19">
        <v>10</v>
      </c>
      <c r="BE762" s="19">
        <v>0</v>
      </c>
      <c r="BF762" s="19">
        <v>6</v>
      </c>
      <c r="BG762" s="19">
        <v>55</v>
      </c>
      <c r="BH762" s="19">
        <v>12</v>
      </c>
      <c r="BI762" s="19">
        <v>50</v>
      </c>
      <c r="BJ762" s="19">
        <v>4</v>
      </c>
      <c r="BK762" s="19">
        <v>2</v>
      </c>
      <c r="BL762" s="19">
        <v>42</v>
      </c>
      <c r="BM762" s="19">
        <v>0</v>
      </c>
      <c r="BN762" s="19">
        <v>0</v>
      </c>
      <c r="BO762" s="19">
        <v>0</v>
      </c>
      <c r="BP762" s="19">
        <v>0</v>
      </c>
      <c r="BQ762" s="20" t="s">
        <v>170</v>
      </c>
      <c r="BR762" s="19">
        <v>22</v>
      </c>
      <c r="BS762" s="19">
        <v>12</v>
      </c>
      <c r="BT762" s="19">
        <v>2</v>
      </c>
      <c r="BU762" s="19">
        <v>0</v>
      </c>
      <c r="BV762" s="19">
        <v>0.14199999999999999</v>
      </c>
      <c r="BW762" s="19">
        <v>9.8000000000000004E-2</v>
      </c>
      <c r="BX762" s="19">
        <v>24</v>
      </c>
      <c r="BY762" s="19">
        <v>0</v>
      </c>
      <c r="BZ762" s="20" t="s">
        <v>176</v>
      </c>
      <c r="CA762" s="19"/>
      <c r="CB762" s="19">
        <v>0</v>
      </c>
      <c r="CC762" s="19">
        <v>2</v>
      </c>
      <c r="CD762" s="19">
        <v>11</v>
      </c>
      <c r="CE762" s="19">
        <v>4</v>
      </c>
      <c r="CF762" s="19">
        <v>1</v>
      </c>
      <c r="CG762" s="19">
        <v>0.8</v>
      </c>
    </row>
    <row r="763" spans="1:85">
      <c r="A763" s="19">
        <v>5</v>
      </c>
      <c r="B763" s="19">
        <v>4</v>
      </c>
      <c r="C763" s="19">
        <v>20</v>
      </c>
      <c r="D763" s="19">
        <v>30</v>
      </c>
      <c r="E763" s="19">
        <v>0</v>
      </c>
      <c r="F763" s="24">
        <f t="shared" si="59"/>
        <v>30</v>
      </c>
      <c r="G763" s="19">
        <v>60</v>
      </c>
      <c r="H763" s="24">
        <f t="shared" si="61"/>
        <v>15</v>
      </c>
      <c r="I763" s="24">
        <f t="shared" si="62"/>
        <v>6</v>
      </c>
      <c r="J763" s="24">
        <f t="shared" si="63"/>
        <v>80</v>
      </c>
      <c r="K763" s="47" t="str">
        <f t="shared" si="60"/>
        <v>03</v>
      </c>
      <c r="L763" s="19">
        <v>42</v>
      </c>
      <c r="M763" s="19">
        <v>0</v>
      </c>
      <c r="N763" s="19">
        <v>0</v>
      </c>
      <c r="O763" s="19">
        <v>0</v>
      </c>
      <c r="P763" s="19">
        <v>0</v>
      </c>
      <c r="Q763" s="20" t="s">
        <v>170</v>
      </c>
      <c r="R763" s="19">
        <v>22</v>
      </c>
      <c r="S763" s="19">
        <v>12</v>
      </c>
      <c r="T763" s="19">
        <v>2</v>
      </c>
      <c r="U763" s="19">
        <v>0</v>
      </c>
      <c r="V763" s="19">
        <v>8.5999999999999993E-2</v>
      </c>
      <c r="W763" s="19">
        <v>6.2799999999999995E-2</v>
      </c>
      <c r="X763" s="19">
        <v>24</v>
      </c>
      <c r="Y763" s="19">
        <v>0</v>
      </c>
      <c r="Z763" s="20" t="s">
        <v>176</v>
      </c>
      <c r="AA763" s="19"/>
      <c r="AB763" s="19">
        <v>4.5</v>
      </c>
      <c r="AC763" s="19">
        <v>2</v>
      </c>
      <c r="AD763" s="19">
        <v>11</v>
      </c>
      <c r="AE763" s="19">
        <v>4</v>
      </c>
      <c r="AF763" s="19">
        <v>1</v>
      </c>
      <c r="AG763" s="19">
        <v>0.8</v>
      </c>
      <c r="AH763" s="19">
        <v>0</v>
      </c>
      <c r="BA763" s="19">
        <v>5</v>
      </c>
      <c r="BB763" s="19">
        <v>4</v>
      </c>
      <c r="BC763" s="19">
        <v>20</v>
      </c>
      <c r="BD763" s="19">
        <v>30</v>
      </c>
      <c r="BE763" s="19">
        <v>0</v>
      </c>
      <c r="BF763" s="19">
        <v>3</v>
      </c>
      <c r="BG763" s="19">
        <v>60</v>
      </c>
      <c r="BH763" s="19">
        <v>12</v>
      </c>
      <c r="BI763" s="19">
        <v>50</v>
      </c>
      <c r="BJ763" s="19">
        <v>4</v>
      </c>
      <c r="BK763" s="19">
        <v>2</v>
      </c>
      <c r="BL763" s="19">
        <v>42</v>
      </c>
      <c r="BM763" s="19">
        <v>0</v>
      </c>
      <c r="BN763" s="19">
        <v>0</v>
      </c>
      <c r="BO763" s="19">
        <v>0</v>
      </c>
      <c r="BP763" s="19">
        <v>0</v>
      </c>
      <c r="BQ763" s="20" t="s">
        <v>170</v>
      </c>
      <c r="BR763" s="19">
        <v>22</v>
      </c>
      <c r="BS763" s="19">
        <v>12</v>
      </c>
      <c r="BT763" s="19">
        <v>2</v>
      </c>
      <c r="BU763" s="19">
        <v>0</v>
      </c>
      <c r="BV763" s="19">
        <v>8.5999999999999993E-2</v>
      </c>
      <c r="BW763" s="19">
        <v>6.2799999999999995E-2</v>
      </c>
      <c r="BX763" s="19">
        <v>24</v>
      </c>
      <c r="BY763" s="19">
        <v>0</v>
      </c>
      <c r="BZ763" s="20" t="s">
        <v>176</v>
      </c>
      <c r="CA763" s="19"/>
      <c r="CB763" s="19">
        <v>4.5</v>
      </c>
      <c r="CC763" s="19">
        <v>2</v>
      </c>
      <c r="CD763" s="19">
        <v>11</v>
      </c>
      <c r="CE763" s="19">
        <v>4</v>
      </c>
      <c r="CF763" s="19">
        <v>1</v>
      </c>
      <c r="CG763" s="19">
        <v>0.8</v>
      </c>
    </row>
    <row r="764" spans="1:85">
      <c r="A764" s="19">
        <v>6</v>
      </c>
      <c r="B764" s="19">
        <v>3</v>
      </c>
      <c r="C764" s="19">
        <v>14</v>
      </c>
      <c r="D764" s="19">
        <v>30</v>
      </c>
      <c r="E764" s="19">
        <v>0</v>
      </c>
      <c r="F764" s="24">
        <f t="shared" si="59"/>
        <v>20</v>
      </c>
      <c r="G764" s="19">
        <v>60</v>
      </c>
      <c r="H764" s="24">
        <f t="shared" si="61"/>
        <v>15</v>
      </c>
      <c r="I764" s="24">
        <f t="shared" si="62"/>
        <v>6</v>
      </c>
      <c r="J764" s="24">
        <f t="shared" si="63"/>
        <v>75</v>
      </c>
      <c r="K764" s="47" t="str">
        <f t="shared" si="60"/>
        <v>00</v>
      </c>
      <c r="L764" s="19">
        <v>42</v>
      </c>
      <c r="M764" s="19">
        <v>0</v>
      </c>
      <c r="N764" s="19">
        <v>0</v>
      </c>
      <c r="O764" s="19">
        <v>10</v>
      </c>
      <c r="P764" s="19">
        <v>0</v>
      </c>
      <c r="Q764" s="20" t="s">
        <v>170</v>
      </c>
      <c r="R764" s="19">
        <v>22</v>
      </c>
      <c r="S764" s="19">
        <v>12</v>
      </c>
      <c r="T764" s="19">
        <v>2</v>
      </c>
      <c r="U764" s="19">
        <v>0</v>
      </c>
      <c r="V764" s="19">
        <v>4.1000000000000002E-2</v>
      </c>
      <c r="W764" s="19">
        <v>3.73E-2</v>
      </c>
      <c r="X764" s="19">
        <v>24</v>
      </c>
      <c r="Y764" s="19">
        <v>0</v>
      </c>
      <c r="Z764" s="20" t="s">
        <v>176</v>
      </c>
      <c r="AA764" s="19"/>
      <c r="AB764" s="19">
        <v>2.8</v>
      </c>
      <c r="AC764" s="19">
        <v>2</v>
      </c>
      <c r="AD764" s="19">
        <v>11</v>
      </c>
      <c r="AE764" s="19">
        <v>4</v>
      </c>
      <c r="AF764" s="19">
        <v>1</v>
      </c>
      <c r="AG764" s="19">
        <v>0.8</v>
      </c>
      <c r="AH764" s="19">
        <v>0</v>
      </c>
      <c r="BA764" s="19">
        <v>6</v>
      </c>
      <c r="BB764" s="19">
        <v>3</v>
      </c>
      <c r="BC764" s="19">
        <v>14</v>
      </c>
      <c r="BD764" s="19">
        <v>30</v>
      </c>
      <c r="BE764" s="19">
        <v>0</v>
      </c>
      <c r="BF764" s="19">
        <v>2</v>
      </c>
      <c r="BG764" s="19">
        <v>60</v>
      </c>
      <c r="BH764" s="19">
        <v>16</v>
      </c>
      <c r="BI764" s="19">
        <v>50</v>
      </c>
      <c r="BJ764" s="19">
        <v>3</v>
      </c>
      <c r="BK764" s="19">
        <v>2</v>
      </c>
      <c r="BL764" s="19">
        <v>42</v>
      </c>
      <c r="BM764" s="19">
        <v>0</v>
      </c>
      <c r="BN764" s="19">
        <v>0</v>
      </c>
      <c r="BO764" s="19">
        <v>10</v>
      </c>
      <c r="BP764" s="19">
        <v>0</v>
      </c>
      <c r="BQ764" s="20" t="s">
        <v>170</v>
      </c>
      <c r="BR764" s="19">
        <v>22</v>
      </c>
      <c r="BS764" s="19">
        <v>12</v>
      </c>
      <c r="BT764" s="19">
        <v>2</v>
      </c>
      <c r="BU764" s="19">
        <v>0</v>
      </c>
      <c r="BV764" s="19">
        <v>4.1000000000000002E-2</v>
      </c>
      <c r="BW764" s="19">
        <v>3.73E-2</v>
      </c>
      <c r="BX764" s="19">
        <v>24</v>
      </c>
      <c r="BY764" s="19">
        <v>0</v>
      </c>
      <c r="BZ764" s="20" t="s">
        <v>176</v>
      </c>
      <c r="CA764" s="19"/>
      <c r="CB764" s="19">
        <v>2.8</v>
      </c>
      <c r="CC764" s="19">
        <v>2</v>
      </c>
      <c r="CD764" s="19">
        <v>11</v>
      </c>
      <c r="CE764" s="19">
        <v>4</v>
      </c>
      <c r="CF764" s="19">
        <v>1</v>
      </c>
      <c r="CG764" s="19">
        <v>0.8</v>
      </c>
    </row>
    <row r="765" spans="1:85">
      <c r="A765" s="19">
        <v>7</v>
      </c>
      <c r="B765" s="19">
        <v>2</v>
      </c>
      <c r="C765" s="19">
        <v>8</v>
      </c>
      <c r="D765" s="19">
        <v>20</v>
      </c>
      <c r="E765" s="19">
        <v>0</v>
      </c>
      <c r="F765" s="24">
        <f t="shared" si="59"/>
        <v>10</v>
      </c>
      <c r="G765" s="19">
        <v>75</v>
      </c>
      <c r="H765" s="24">
        <f t="shared" si="61"/>
        <v>12</v>
      </c>
      <c r="I765" s="24">
        <f t="shared" si="62"/>
        <v>6</v>
      </c>
      <c r="J765" s="24">
        <f t="shared" si="63"/>
        <v>50</v>
      </c>
      <c r="K765" s="47" t="str">
        <f t="shared" si="60"/>
        <v>00</v>
      </c>
      <c r="L765" s="19">
        <v>42</v>
      </c>
      <c r="M765" s="19">
        <v>0</v>
      </c>
      <c r="N765" s="19">
        <v>0</v>
      </c>
      <c r="O765" s="19">
        <v>20</v>
      </c>
      <c r="P765" s="19">
        <v>0</v>
      </c>
      <c r="Q765" s="20" t="s">
        <v>170</v>
      </c>
      <c r="R765" s="19">
        <v>22</v>
      </c>
      <c r="S765" s="19">
        <v>0</v>
      </c>
      <c r="T765" s="19">
        <v>2</v>
      </c>
      <c r="U765" s="19">
        <v>0</v>
      </c>
      <c r="V765" s="19">
        <v>2.7E-2</v>
      </c>
      <c r="W765" s="19">
        <v>2.5399999999999999E-2</v>
      </c>
      <c r="X765" s="19">
        <v>24</v>
      </c>
      <c r="Y765" s="19">
        <v>0</v>
      </c>
      <c r="Z765" s="20" t="s">
        <v>176</v>
      </c>
      <c r="AA765" s="19"/>
      <c r="AB765" s="19">
        <v>1.6</v>
      </c>
      <c r="AC765" s="19">
        <v>2</v>
      </c>
      <c r="AD765" s="19">
        <v>11</v>
      </c>
      <c r="AE765" s="19">
        <v>4</v>
      </c>
      <c r="AF765" s="19">
        <v>1</v>
      </c>
      <c r="AG765" s="19">
        <v>0.8</v>
      </c>
      <c r="AH765" s="19">
        <v>0</v>
      </c>
      <c r="BA765" s="19">
        <v>7</v>
      </c>
      <c r="BB765" s="19">
        <v>2</v>
      </c>
      <c r="BC765" s="19">
        <v>8</v>
      </c>
      <c r="BD765" s="19">
        <v>20</v>
      </c>
      <c r="BE765" s="19">
        <v>0</v>
      </c>
      <c r="BF765" s="19">
        <v>1</v>
      </c>
      <c r="BG765" s="19">
        <v>75</v>
      </c>
      <c r="BH765" s="19">
        <v>18</v>
      </c>
      <c r="BI765" s="19">
        <v>50</v>
      </c>
      <c r="BJ765" s="19">
        <v>2</v>
      </c>
      <c r="BK765" s="19">
        <v>2</v>
      </c>
      <c r="BL765" s="19">
        <v>42</v>
      </c>
      <c r="BM765" s="19">
        <v>0</v>
      </c>
      <c r="BN765" s="19">
        <v>0</v>
      </c>
      <c r="BO765" s="19">
        <v>20</v>
      </c>
      <c r="BP765" s="19">
        <v>0</v>
      </c>
      <c r="BQ765" s="20" t="s">
        <v>170</v>
      </c>
      <c r="BR765" s="19">
        <v>22</v>
      </c>
      <c r="BS765" s="19">
        <v>0</v>
      </c>
      <c r="BT765" s="19">
        <v>2</v>
      </c>
      <c r="BU765" s="19">
        <v>0</v>
      </c>
      <c r="BV765" s="19">
        <v>2.7E-2</v>
      </c>
      <c r="BW765" s="19">
        <v>2.5399999999999999E-2</v>
      </c>
      <c r="BX765" s="19">
        <v>24</v>
      </c>
      <c r="BY765" s="19">
        <v>0</v>
      </c>
      <c r="BZ765" s="20" t="s">
        <v>176</v>
      </c>
      <c r="CA765" s="19"/>
      <c r="CB765" s="19">
        <v>1.6</v>
      </c>
      <c r="CC765" s="19">
        <v>2</v>
      </c>
      <c r="CD765" s="19">
        <v>11</v>
      </c>
      <c r="CE765" s="19">
        <v>4</v>
      </c>
      <c r="CF765" s="19">
        <v>1</v>
      </c>
      <c r="CG765" s="19">
        <v>0.8</v>
      </c>
    </row>
    <row r="766" spans="1:85">
      <c r="A766" s="19">
        <v>8</v>
      </c>
      <c r="B766" s="19">
        <v>1</v>
      </c>
      <c r="C766" s="19">
        <v>1</v>
      </c>
      <c r="D766" s="19">
        <v>16</v>
      </c>
      <c r="E766" s="19">
        <v>0</v>
      </c>
      <c r="F766" s="24">
        <f t="shared" si="59"/>
        <v>0</v>
      </c>
      <c r="G766" s="19">
        <v>90</v>
      </c>
      <c r="H766" s="24">
        <f t="shared" si="61"/>
        <v>8</v>
      </c>
      <c r="I766" s="24">
        <f t="shared" si="62"/>
        <v>11</v>
      </c>
      <c r="J766" s="24">
        <f t="shared" si="63"/>
        <v>25</v>
      </c>
      <c r="K766" s="47" t="str">
        <f t="shared" si="60"/>
        <v>00</v>
      </c>
      <c r="L766" s="19">
        <v>63</v>
      </c>
      <c r="M766" s="19">
        <v>0</v>
      </c>
      <c r="N766" s="19">
        <v>7</v>
      </c>
      <c r="O766" s="19">
        <v>10</v>
      </c>
      <c r="P766" s="19">
        <v>2</v>
      </c>
      <c r="Q766" s="20" t="s">
        <v>175</v>
      </c>
      <c r="R766" s="19">
        <v>22</v>
      </c>
      <c r="S766" s="19">
        <v>0</v>
      </c>
      <c r="T766" s="19">
        <v>2</v>
      </c>
      <c r="U766" s="19">
        <v>0</v>
      </c>
      <c r="V766" s="19">
        <v>1.9E-2</v>
      </c>
      <c r="W766" s="19">
        <v>1.9E-2</v>
      </c>
      <c r="X766" s="19">
        <v>24</v>
      </c>
      <c r="Y766" s="19">
        <v>0</v>
      </c>
      <c r="Z766" s="20" t="s">
        <v>176</v>
      </c>
      <c r="AA766" s="19"/>
      <c r="AB766" s="19">
        <v>0.8</v>
      </c>
      <c r="AC766" s="19">
        <v>2</v>
      </c>
      <c r="AD766" s="19">
        <v>11</v>
      </c>
      <c r="AE766" s="19">
        <v>4</v>
      </c>
      <c r="AF766" s="19">
        <v>1</v>
      </c>
      <c r="AG766" s="19">
        <v>0.8</v>
      </c>
      <c r="AH766" s="19">
        <v>0</v>
      </c>
      <c r="BA766" s="19">
        <v>8</v>
      </c>
      <c r="BB766" s="19">
        <v>1</v>
      </c>
      <c r="BC766" s="19">
        <v>1</v>
      </c>
      <c r="BD766" s="19">
        <v>16</v>
      </c>
      <c r="BE766" s="19">
        <v>0</v>
      </c>
      <c r="BF766" s="19">
        <v>0</v>
      </c>
      <c r="BG766" s="19">
        <v>90</v>
      </c>
      <c r="BH766" s="19">
        <v>23</v>
      </c>
      <c r="BI766" s="19">
        <v>90</v>
      </c>
      <c r="BJ766" s="19">
        <v>1</v>
      </c>
      <c r="BK766" s="19">
        <v>2</v>
      </c>
      <c r="BL766" s="19">
        <v>63</v>
      </c>
      <c r="BM766" s="19">
        <v>0</v>
      </c>
      <c r="BN766" s="19">
        <v>7</v>
      </c>
      <c r="BO766" s="19">
        <v>10</v>
      </c>
      <c r="BP766" s="19">
        <v>2</v>
      </c>
      <c r="BQ766" s="20" t="s">
        <v>175</v>
      </c>
      <c r="BR766" s="19">
        <v>22</v>
      </c>
      <c r="BS766" s="19">
        <v>0</v>
      </c>
      <c r="BT766" s="19">
        <v>2</v>
      </c>
      <c r="BU766" s="19">
        <v>0</v>
      </c>
      <c r="BV766" s="19">
        <v>1.9E-2</v>
      </c>
      <c r="BW766" s="19">
        <v>1.9E-2</v>
      </c>
      <c r="BX766" s="19">
        <v>24</v>
      </c>
      <c r="BY766" s="19">
        <v>0</v>
      </c>
      <c r="BZ766" s="20" t="s">
        <v>176</v>
      </c>
      <c r="CA766" s="19"/>
      <c r="CB766" s="19">
        <v>0.8</v>
      </c>
      <c r="CC766" s="19">
        <v>2</v>
      </c>
      <c r="CD766" s="19">
        <v>11</v>
      </c>
      <c r="CE766" s="19">
        <v>4</v>
      </c>
      <c r="CF766" s="19">
        <v>1</v>
      </c>
      <c r="CG766" s="19">
        <v>0.8</v>
      </c>
    </row>
    <row r="767" spans="1:85">
      <c r="A767" s="19"/>
      <c r="B767" s="19"/>
      <c r="C767" s="19"/>
      <c r="D767" s="19"/>
      <c r="E767" s="19"/>
      <c r="F767" s="24" t="str">
        <f t="shared" si="59"/>
        <v/>
      </c>
      <c r="G767" s="19"/>
      <c r="H767" s="24" t="str">
        <f t="shared" si="61"/>
        <v/>
      </c>
      <c r="I767" s="24" t="str">
        <f t="shared" si="62"/>
        <v/>
      </c>
      <c r="J767" s="24" t="str">
        <f t="shared" si="63"/>
        <v/>
      </c>
      <c r="K767" s="47" t="str">
        <f t="shared" si="60"/>
        <v/>
      </c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>
        <v>0</v>
      </c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19"/>
      <c r="BN767" s="19"/>
      <c r="BO767" s="19"/>
      <c r="BP767" s="19"/>
      <c r="BQ767" s="19"/>
      <c r="BR767" s="19"/>
      <c r="BS767" s="19"/>
      <c r="BT767" s="19"/>
      <c r="BU767" s="19"/>
      <c r="BV767" s="19"/>
      <c r="BW767" s="19"/>
      <c r="BX767" s="19"/>
      <c r="BY767" s="19"/>
      <c r="BZ767" s="19"/>
      <c r="CA767" s="19"/>
      <c r="CB767" s="19"/>
      <c r="CC767" s="19"/>
      <c r="CD767" s="19"/>
      <c r="CE767" s="19"/>
      <c r="CF767" s="19"/>
      <c r="CG767" s="19"/>
    </row>
    <row r="768" spans="1:85">
      <c r="A768" s="19">
        <v>1</v>
      </c>
      <c r="B768" s="19">
        <v>7</v>
      </c>
      <c r="C768" s="19">
        <v>110</v>
      </c>
      <c r="D768" s="19">
        <v>55</v>
      </c>
      <c r="E768" s="19">
        <v>1000</v>
      </c>
      <c r="F768" s="24">
        <f t="shared" si="59"/>
        <v>190</v>
      </c>
      <c r="G768" s="19">
        <v>71</v>
      </c>
      <c r="H768" s="24">
        <f t="shared" si="61"/>
        <v>15</v>
      </c>
      <c r="I768" s="24">
        <f t="shared" si="62"/>
        <v>6</v>
      </c>
      <c r="J768" s="24">
        <f t="shared" si="63"/>
        <v>80</v>
      </c>
      <c r="K768" s="47" t="str">
        <f t="shared" si="60"/>
        <v>03</v>
      </c>
      <c r="L768" s="19">
        <v>42</v>
      </c>
      <c r="M768" s="19">
        <v>0</v>
      </c>
      <c r="N768" s="19">
        <v>141</v>
      </c>
      <c r="O768" s="19">
        <v>0</v>
      </c>
      <c r="P768" s="19">
        <v>0</v>
      </c>
      <c r="Q768" s="20" t="s">
        <v>170</v>
      </c>
      <c r="R768" s="19">
        <v>22</v>
      </c>
      <c r="S768" s="19">
        <v>15</v>
      </c>
      <c r="T768" s="19">
        <v>2</v>
      </c>
      <c r="U768" s="19">
        <v>0</v>
      </c>
      <c r="V768" s="19">
        <v>0.316</v>
      </c>
      <c r="W768" s="19">
        <v>0.5</v>
      </c>
      <c r="X768" s="19">
        <v>24</v>
      </c>
      <c r="Y768" s="19">
        <v>0</v>
      </c>
      <c r="Z768" s="19"/>
      <c r="AA768" s="19"/>
      <c r="AB768" s="19">
        <v>0</v>
      </c>
      <c r="AC768" s="19">
        <v>2</v>
      </c>
      <c r="AD768" s="19">
        <v>11</v>
      </c>
      <c r="AE768" s="19">
        <v>4</v>
      </c>
      <c r="AF768" s="19">
        <v>1</v>
      </c>
      <c r="AG768" s="19">
        <v>1.6</v>
      </c>
      <c r="AH768" s="19">
        <v>0</v>
      </c>
      <c r="BA768" s="19">
        <v>1</v>
      </c>
      <c r="BB768" s="19">
        <v>7</v>
      </c>
      <c r="BC768" s="19">
        <v>110</v>
      </c>
      <c r="BD768" s="19">
        <v>55</v>
      </c>
      <c r="BE768" s="19">
        <v>1000</v>
      </c>
      <c r="BF768" s="19">
        <v>19</v>
      </c>
      <c r="BG768" s="19">
        <v>71</v>
      </c>
      <c r="BH768" s="19">
        <v>11</v>
      </c>
      <c r="BI768" s="19">
        <v>50</v>
      </c>
      <c r="BJ768" s="19">
        <v>5</v>
      </c>
      <c r="BK768" s="19">
        <v>2</v>
      </c>
      <c r="BL768" s="19">
        <v>42</v>
      </c>
      <c r="BM768" s="19">
        <v>0</v>
      </c>
      <c r="BN768" s="19">
        <v>141</v>
      </c>
      <c r="BO768" s="19">
        <v>0</v>
      </c>
      <c r="BP768" s="19">
        <v>0</v>
      </c>
      <c r="BQ768" s="20" t="s">
        <v>170</v>
      </c>
      <c r="BR768" s="19">
        <v>22</v>
      </c>
      <c r="BS768" s="19">
        <v>15</v>
      </c>
      <c r="BT768" s="19">
        <v>2</v>
      </c>
      <c r="BU768" s="19">
        <v>0</v>
      </c>
      <c r="BV768" s="19">
        <v>0.316</v>
      </c>
      <c r="BW768" s="19">
        <v>0.5</v>
      </c>
      <c r="BX768" s="19">
        <v>24</v>
      </c>
      <c r="BY768" s="19">
        <v>0</v>
      </c>
      <c r="BZ768" s="19"/>
      <c r="CA768" s="19"/>
      <c r="CB768" s="19">
        <v>0</v>
      </c>
      <c r="CC768" s="19">
        <v>2</v>
      </c>
      <c r="CD768" s="19">
        <v>11</v>
      </c>
      <c r="CE768" s="19">
        <v>4</v>
      </c>
      <c r="CF768" s="19">
        <v>1</v>
      </c>
      <c r="CG768" s="19">
        <v>1.6</v>
      </c>
    </row>
    <row r="769" spans="1:85">
      <c r="A769" s="19">
        <v>2</v>
      </c>
      <c r="B769" s="19">
        <v>6</v>
      </c>
      <c r="C769" s="19">
        <v>80</v>
      </c>
      <c r="D769" s="19">
        <v>20</v>
      </c>
      <c r="E769" s="19">
        <v>0</v>
      </c>
      <c r="F769" s="24">
        <f t="shared" si="59"/>
        <v>160</v>
      </c>
      <c r="G769" s="19">
        <v>60</v>
      </c>
      <c r="H769" s="24">
        <f t="shared" si="61"/>
        <v>15</v>
      </c>
      <c r="I769" s="24">
        <f t="shared" si="62"/>
        <v>6</v>
      </c>
      <c r="J769" s="24">
        <f t="shared" si="63"/>
        <v>80</v>
      </c>
      <c r="K769" s="47" t="str">
        <f t="shared" si="60"/>
        <v>03</v>
      </c>
      <c r="L769" s="19">
        <v>42</v>
      </c>
      <c r="M769" s="19">
        <v>0</v>
      </c>
      <c r="N769" s="19">
        <v>0</v>
      </c>
      <c r="O769" s="19">
        <v>0</v>
      </c>
      <c r="P769" s="19">
        <v>0</v>
      </c>
      <c r="Q769" s="20" t="s">
        <v>170</v>
      </c>
      <c r="R769" s="19">
        <v>22</v>
      </c>
      <c r="S769" s="19">
        <v>12</v>
      </c>
      <c r="T769" s="19">
        <v>2</v>
      </c>
      <c r="U769" s="19">
        <v>0</v>
      </c>
      <c r="V769" s="19">
        <v>0.27</v>
      </c>
      <c r="W769" s="19">
        <v>0.18090000000000001</v>
      </c>
      <c r="X769" s="19">
        <v>24</v>
      </c>
      <c r="Y769" s="19">
        <v>0</v>
      </c>
      <c r="Z769" s="20" t="s">
        <v>176</v>
      </c>
      <c r="AA769" s="19"/>
      <c r="AB769" s="19">
        <v>0</v>
      </c>
      <c r="AC769" s="19">
        <v>2</v>
      </c>
      <c r="AD769" s="19">
        <v>11</v>
      </c>
      <c r="AE769" s="19">
        <v>4</v>
      </c>
      <c r="AF769" s="19">
        <v>1</v>
      </c>
      <c r="AG769" s="19">
        <v>1.6</v>
      </c>
      <c r="AH769" s="19">
        <v>0</v>
      </c>
      <c r="BA769" s="19">
        <v>2</v>
      </c>
      <c r="BB769" s="19">
        <v>6</v>
      </c>
      <c r="BC769" s="19">
        <v>80</v>
      </c>
      <c r="BD769" s="19">
        <v>20</v>
      </c>
      <c r="BE769" s="19">
        <v>0</v>
      </c>
      <c r="BF769" s="19">
        <v>16</v>
      </c>
      <c r="BG769" s="19">
        <v>60</v>
      </c>
      <c r="BH769" s="19">
        <v>12</v>
      </c>
      <c r="BI769" s="19">
        <v>50</v>
      </c>
      <c r="BJ769" s="19">
        <v>4</v>
      </c>
      <c r="BK769" s="19">
        <v>2</v>
      </c>
      <c r="BL769" s="19">
        <v>42</v>
      </c>
      <c r="BM769" s="19">
        <v>0</v>
      </c>
      <c r="BN769" s="19">
        <v>0</v>
      </c>
      <c r="BO769" s="19">
        <v>0</v>
      </c>
      <c r="BP769" s="19">
        <v>0</v>
      </c>
      <c r="BQ769" s="20" t="s">
        <v>170</v>
      </c>
      <c r="BR769" s="19">
        <v>22</v>
      </c>
      <c r="BS769" s="19">
        <v>12</v>
      </c>
      <c r="BT769" s="19">
        <v>2</v>
      </c>
      <c r="BU769" s="19">
        <v>0</v>
      </c>
      <c r="BV769" s="19">
        <v>0.27</v>
      </c>
      <c r="BW769" s="19">
        <v>0.18090000000000001</v>
      </c>
      <c r="BX769" s="19">
        <v>24</v>
      </c>
      <c r="BY769" s="19">
        <v>0</v>
      </c>
      <c r="BZ769" s="20" t="s">
        <v>176</v>
      </c>
      <c r="CA769" s="19"/>
      <c r="CB769" s="19">
        <v>0</v>
      </c>
      <c r="CC769" s="19">
        <v>2</v>
      </c>
      <c r="CD769" s="19">
        <v>11</v>
      </c>
      <c r="CE769" s="19">
        <v>4</v>
      </c>
      <c r="CF769" s="19">
        <v>1</v>
      </c>
      <c r="CG769" s="19">
        <v>1.6</v>
      </c>
    </row>
    <row r="770" spans="1:85">
      <c r="A770" s="19">
        <v>3</v>
      </c>
      <c r="B770" s="19">
        <v>5</v>
      </c>
      <c r="C770" s="19">
        <v>60</v>
      </c>
      <c r="D770" s="19">
        <v>15</v>
      </c>
      <c r="E770" s="19">
        <v>0</v>
      </c>
      <c r="F770" s="24">
        <f t="shared" ref="F770:F833" si="64">IF(BF770="","",IF(OR(ROUND(MOD(BF770,1),1)=0.2,ROUND(MOD(BF770,1),1)=0.4,ROUND(MOD(BF770,1),1)=0.7),BF770+0.1,IF(OR(ROUND(MOD(BF770,1),1)=0.1,ROUND(MOD(BF770,1),1)=0.6,ROUND(MOD(BF770,1),1)=0.9),BF770-0.1,BF770))*10)</f>
        <v>90</v>
      </c>
      <c r="G770" s="19">
        <v>60</v>
      </c>
      <c r="H770" s="24">
        <f t="shared" si="61"/>
        <v>15</v>
      </c>
      <c r="I770" s="24">
        <f t="shared" si="62"/>
        <v>6</v>
      </c>
      <c r="J770" s="24">
        <f t="shared" si="63"/>
        <v>80</v>
      </c>
      <c r="K770" s="47" t="str">
        <f t="shared" si="60"/>
        <v>03</v>
      </c>
      <c r="L770" s="19">
        <v>42</v>
      </c>
      <c r="M770" s="19">
        <v>0</v>
      </c>
      <c r="N770" s="19">
        <v>0</v>
      </c>
      <c r="O770" s="19">
        <v>0</v>
      </c>
      <c r="P770" s="19">
        <v>0</v>
      </c>
      <c r="Q770" s="20" t="s">
        <v>170</v>
      </c>
      <c r="R770" s="19">
        <v>22</v>
      </c>
      <c r="S770" s="19">
        <v>12</v>
      </c>
      <c r="T770" s="19">
        <v>2</v>
      </c>
      <c r="U770" s="19">
        <v>0</v>
      </c>
      <c r="V770" s="19">
        <v>0.193</v>
      </c>
      <c r="W770" s="19">
        <v>0.13320000000000001</v>
      </c>
      <c r="X770" s="19">
        <v>24</v>
      </c>
      <c r="Y770" s="19">
        <v>0</v>
      </c>
      <c r="Z770" s="20" t="s">
        <v>176</v>
      </c>
      <c r="AA770" s="19"/>
      <c r="AB770" s="19">
        <v>0</v>
      </c>
      <c r="AC770" s="19">
        <v>2</v>
      </c>
      <c r="AD770" s="19">
        <v>11</v>
      </c>
      <c r="AE770" s="19">
        <v>4</v>
      </c>
      <c r="AF770" s="19">
        <v>1</v>
      </c>
      <c r="AG770" s="19">
        <v>1.6</v>
      </c>
      <c r="AH770" s="19">
        <v>0</v>
      </c>
      <c r="BA770" s="19">
        <v>3</v>
      </c>
      <c r="BB770" s="19">
        <v>5</v>
      </c>
      <c r="BC770" s="19">
        <v>60</v>
      </c>
      <c r="BD770" s="19">
        <v>15</v>
      </c>
      <c r="BE770" s="19">
        <v>0</v>
      </c>
      <c r="BF770" s="19">
        <v>9</v>
      </c>
      <c r="BG770" s="19">
        <v>60</v>
      </c>
      <c r="BH770" s="19">
        <v>12</v>
      </c>
      <c r="BI770" s="19">
        <v>50</v>
      </c>
      <c r="BJ770" s="19">
        <v>4</v>
      </c>
      <c r="BK770" s="19">
        <v>2</v>
      </c>
      <c r="BL770" s="19">
        <v>42</v>
      </c>
      <c r="BM770" s="19">
        <v>0</v>
      </c>
      <c r="BN770" s="19">
        <v>0</v>
      </c>
      <c r="BO770" s="19">
        <v>0</v>
      </c>
      <c r="BP770" s="19">
        <v>0</v>
      </c>
      <c r="BQ770" s="20" t="s">
        <v>170</v>
      </c>
      <c r="BR770" s="19">
        <v>22</v>
      </c>
      <c r="BS770" s="19">
        <v>12</v>
      </c>
      <c r="BT770" s="19">
        <v>2</v>
      </c>
      <c r="BU770" s="19">
        <v>0</v>
      </c>
      <c r="BV770" s="19">
        <v>0.193</v>
      </c>
      <c r="BW770" s="19">
        <v>0.13320000000000001</v>
      </c>
      <c r="BX770" s="19">
        <v>24</v>
      </c>
      <c r="BY770" s="19">
        <v>0</v>
      </c>
      <c r="BZ770" s="20" t="s">
        <v>176</v>
      </c>
      <c r="CA770" s="19"/>
      <c r="CB770" s="19">
        <v>0</v>
      </c>
      <c r="CC770" s="19">
        <v>2</v>
      </c>
      <c r="CD770" s="19">
        <v>11</v>
      </c>
      <c r="CE770" s="19">
        <v>4</v>
      </c>
      <c r="CF770" s="19">
        <v>1</v>
      </c>
      <c r="CG770" s="19">
        <v>1.6</v>
      </c>
    </row>
    <row r="771" spans="1:85">
      <c r="A771" s="19">
        <v>4</v>
      </c>
      <c r="B771" s="19">
        <v>4</v>
      </c>
      <c r="C771" s="19">
        <v>40</v>
      </c>
      <c r="D771" s="19">
        <v>10</v>
      </c>
      <c r="E771" s="19">
        <v>0</v>
      </c>
      <c r="F771" s="24">
        <f t="shared" si="64"/>
        <v>60</v>
      </c>
      <c r="G771" s="19">
        <v>55</v>
      </c>
      <c r="H771" s="24">
        <f t="shared" si="61"/>
        <v>15</v>
      </c>
      <c r="I771" s="24">
        <f t="shared" si="62"/>
        <v>6</v>
      </c>
      <c r="J771" s="24">
        <f t="shared" si="63"/>
        <v>80</v>
      </c>
      <c r="K771" s="47" t="str">
        <f t="shared" si="60"/>
        <v>03</v>
      </c>
      <c r="L771" s="19">
        <v>42</v>
      </c>
      <c r="M771" s="19">
        <v>0</v>
      </c>
      <c r="N771" s="19">
        <v>0</v>
      </c>
      <c r="O771" s="19">
        <v>0</v>
      </c>
      <c r="P771" s="19">
        <v>0</v>
      </c>
      <c r="Q771" s="20" t="s">
        <v>170</v>
      </c>
      <c r="R771" s="19">
        <v>22</v>
      </c>
      <c r="S771" s="19">
        <v>12</v>
      </c>
      <c r="T771" s="19">
        <v>2</v>
      </c>
      <c r="U771" s="19">
        <v>0</v>
      </c>
      <c r="V771" s="19">
        <v>0.13700000000000001</v>
      </c>
      <c r="W771" s="19">
        <v>9.4500000000000001E-2</v>
      </c>
      <c r="X771" s="19">
        <v>24</v>
      </c>
      <c r="Y771" s="19">
        <v>0</v>
      </c>
      <c r="Z771" s="20" t="s">
        <v>176</v>
      </c>
      <c r="AA771" s="19"/>
      <c r="AB771" s="19">
        <v>0</v>
      </c>
      <c r="AC771" s="19">
        <v>2</v>
      </c>
      <c r="AD771" s="19">
        <v>11</v>
      </c>
      <c r="AE771" s="19">
        <v>4</v>
      </c>
      <c r="AF771" s="19">
        <v>1</v>
      </c>
      <c r="AG771" s="19">
        <v>1.6</v>
      </c>
      <c r="AH771" s="19">
        <v>0</v>
      </c>
      <c r="BA771" s="19">
        <v>4</v>
      </c>
      <c r="BB771" s="19">
        <v>4</v>
      </c>
      <c r="BC771" s="19">
        <v>40</v>
      </c>
      <c r="BD771" s="19">
        <v>10</v>
      </c>
      <c r="BE771" s="19">
        <v>0</v>
      </c>
      <c r="BF771" s="19">
        <v>6</v>
      </c>
      <c r="BG771" s="19">
        <v>55</v>
      </c>
      <c r="BH771" s="19">
        <v>12</v>
      </c>
      <c r="BI771" s="19">
        <v>50</v>
      </c>
      <c r="BJ771" s="19">
        <v>4</v>
      </c>
      <c r="BK771" s="19">
        <v>2</v>
      </c>
      <c r="BL771" s="19">
        <v>42</v>
      </c>
      <c r="BM771" s="19">
        <v>0</v>
      </c>
      <c r="BN771" s="19">
        <v>0</v>
      </c>
      <c r="BO771" s="19">
        <v>0</v>
      </c>
      <c r="BP771" s="19">
        <v>0</v>
      </c>
      <c r="BQ771" s="20" t="s">
        <v>170</v>
      </c>
      <c r="BR771" s="19">
        <v>22</v>
      </c>
      <c r="BS771" s="19">
        <v>12</v>
      </c>
      <c r="BT771" s="19">
        <v>2</v>
      </c>
      <c r="BU771" s="19">
        <v>0</v>
      </c>
      <c r="BV771" s="19">
        <v>0.13700000000000001</v>
      </c>
      <c r="BW771" s="19">
        <v>9.4500000000000001E-2</v>
      </c>
      <c r="BX771" s="19">
        <v>24</v>
      </c>
      <c r="BY771" s="19">
        <v>0</v>
      </c>
      <c r="BZ771" s="20" t="s">
        <v>176</v>
      </c>
      <c r="CA771" s="19"/>
      <c r="CB771" s="19">
        <v>0</v>
      </c>
      <c r="CC771" s="19">
        <v>2</v>
      </c>
      <c r="CD771" s="19">
        <v>11</v>
      </c>
      <c r="CE771" s="19">
        <v>4</v>
      </c>
      <c r="CF771" s="19">
        <v>1</v>
      </c>
      <c r="CG771" s="19">
        <v>1.6</v>
      </c>
    </row>
    <row r="772" spans="1:85">
      <c r="A772" s="19">
        <v>5</v>
      </c>
      <c r="B772" s="19">
        <v>3</v>
      </c>
      <c r="C772" s="19">
        <v>20</v>
      </c>
      <c r="D772" s="19">
        <v>30</v>
      </c>
      <c r="E772" s="19">
        <v>0</v>
      </c>
      <c r="F772" s="24">
        <f t="shared" si="64"/>
        <v>30</v>
      </c>
      <c r="G772" s="19">
        <v>60</v>
      </c>
      <c r="H772" s="24">
        <f t="shared" si="61"/>
        <v>15</v>
      </c>
      <c r="I772" s="24">
        <f t="shared" si="62"/>
        <v>6</v>
      </c>
      <c r="J772" s="24">
        <f t="shared" si="63"/>
        <v>80</v>
      </c>
      <c r="K772" s="47" t="str">
        <f t="shared" ref="K772:K835" si="65">TEXT(IF(W772=0,"",IF(BK772&gt;=10,LEFT(BK772,1),0)&amp;IF(V772&gt;=0.06,3,0)),"00")</f>
        <v>03</v>
      </c>
      <c r="L772" s="19">
        <v>42</v>
      </c>
      <c r="M772" s="19">
        <v>0</v>
      </c>
      <c r="N772" s="19">
        <v>0</v>
      </c>
      <c r="O772" s="19">
        <v>0</v>
      </c>
      <c r="P772" s="19">
        <v>0</v>
      </c>
      <c r="Q772" s="20" t="s">
        <v>170</v>
      </c>
      <c r="R772" s="19">
        <v>22</v>
      </c>
      <c r="S772" s="19">
        <v>12</v>
      </c>
      <c r="T772" s="19">
        <v>2</v>
      </c>
      <c r="U772" s="19">
        <v>0</v>
      </c>
      <c r="V772" s="19">
        <v>8.1000000000000003E-2</v>
      </c>
      <c r="W772" s="19">
        <v>5.91E-2</v>
      </c>
      <c r="X772" s="19">
        <v>24</v>
      </c>
      <c r="Y772" s="19">
        <v>0</v>
      </c>
      <c r="Z772" s="20" t="s">
        <v>176</v>
      </c>
      <c r="AA772" s="19"/>
      <c r="AB772" s="19">
        <v>4.5</v>
      </c>
      <c r="AC772" s="19">
        <v>2</v>
      </c>
      <c r="AD772" s="19">
        <v>11</v>
      </c>
      <c r="AE772" s="19">
        <v>4</v>
      </c>
      <c r="AF772" s="19">
        <v>1</v>
      </c>
      <c r="AG772" s="19">
        <v>1.6</v>
      </c>
      <c r="AH772" s="19">
        <v>0</v>
      </c>
      <c r="BA772" s="19">
        <v>5</v>
      </c>
      <c r="BB772" s="19">
        <v>3</v>
      </c>
      <c r="BC772" s="19">
        <v>20</v>
      </c>
      <c r="BD772" s="19">
        <v>30</v>
      </c>
      <c r="BE772" s="19">
        <v>0</v>
      </c>
      <c r="BF772" s="19">
        <v>3</v>
      </c>
      <c r="BG772" s="19">
        <v>60</v>
      </c>
      <c r="BH772" s="19">
        <v>12</v>
      </c>
      <c r="BI772" s="19">
        <v>50</v>
      </c>
      <c r="BJ772" s="19">
        <v>4</v>
      </c>
      <c r="BK772" s="19">
        <v>2</v>
      </c>
      <c r="BL772" s="19">
        <v>42</v>
      </c>
      <c r="BM772" s="19">
        <v>0</v>
      </c>
      <c r="BN772" s="19">
        <v>0</v>
      </c>
      <c r="BO772" s="19">
        <v>0</v>
      </c>
      <c r="BP772" s="19">
        <v>0</v>
      </c>
      <c r="BQ772" s="20" t="s">
        <v>170</v>
      </c>
      <c r="BR772" s="19">
        <v>22</v>
      </c>
      <c r="BS772" s="19">
        <v>12</v>
      </c>
      <c r="BT772" s="19">
        <v>2</v>
      </c>
      <c r="BU772" s="19">
        <v>0</v>
      </c>
      <c r="BV772" s="19">
        <v>8.1000000000000003E-2</v>
      </c>
      <c r="BW772" s="19">
        <v>5.91E-2</v>
      </c>
      <c r="BX772" s="19">
        <v>24</v>
      </c>
      <c r="BY772" s="19">
        <v>0</v>
      </c>
      <c r="BZ772" s="20" t="s">
        <v>176</v>
      </c>
      <c r="CA772" s="19"/>
      <c r="CB772" s="19">
        <v>4.5</v>
      </c>
      <c r="CC772" s="19">
        <v>2</v>
      </c>
      <c r="CD772" s="19">
        <v>11</v>
      </c>
      <c r="CE772" s="19">
        <v>4</v>
      </c>
      <c r="CF772" s="19">
        <v>1</v>
      </c>
      <c r="CG772" s="19">
        <v>1.6</v>
      </c>
    </row>
    <row r="773" spans="1:85">
      <c r="A773" s="19">
        <v>6</v>
      </c>
      <c r="B773" s="19">
        <v>2</v>
      </c>
      <c r="C773" s="19">
        <v>14</v>
      </c>
      <c r="D773" s="19">
        <v>30</v>
      </c>
      <c r="E773" s="19">
        <v>0</v>
      </c>
      <c r="F773" s="24">
        <f t="shared" si="64"/>
        <v>20</v>
      </c>
      <c r="G773" s="19">
        <v>60</v>
      </c>
      <c r="H773" s="24">
        <f t="shared" si="61"/>
        <v>15</v>
      </c>
      <c r="I773" s="24">
        <f t="shared" si="62"/>
        <v>6</v>
      </c>
      <c r="J773" s="24">
        <f t="shared" si="63"/>
        <v>75</v>
      </c>
      <c r="K773" s="47" t="str">
        <f t="shared" si="65"/>
        <v>00</v>
      </c>
      <c r="L773" s="19">
        <v>42</v>
      </c>
      <c r="M773" s="19">
        <v>0</v>
      </c>
      <c r="N773" s="19">
        <v>0</v>
      </c>
      <c r="O773" s="19">
        <v>10</v>
      </c>
      <c r="P773" s="19">
        <v>0</v>
      </c>
      <c r="Q773" s="20" t="s">
        <v>170</v>
      </c>
      <c r="R773" s="19">
        <v>22</v>
      </c>
      <c r="S773" s="19">
        <v>12</v>
      </c>
      <c r="T773" s="19">
        <v>2</v>
      </c>
      <c r="U773" s="19">
        <v>0</v>
      </c>
      <c r="V773" s="19">
        <v>3.5999999999999997E-2</v>
      </c>
      <c r="W773" s="19">
        <v>3.2800000000000003E-2</v>
      </c>
      <c r="X773" s="19">
        <v>24</v>
      </c>
      <c r="Y773" s="19">
        <v>0</v>
      </c>
      <c r="Z773" s="20" t="s">
        <v>176</v>
      </c>
      <c r="AA773" s="19"/>
      <c r="AB773" s="19">
        <v>2.8</v>
      </c>
      <c r="AC773" s="19">
        <v>2</v>
      </c>
      <c r="AD773" s="19">
        <v>11</v>
      </c>
      <c r="AE773" s="19">
        <v>4</v>
      </c>
      <c r="AF773" s="19">
        <v>1</v>
      </c>
      <c r="AG773" s="19">
        <v>1.6</v>
      </c>
      <c r="AH773" s="19">
        <v>0</v>
      </c>
      <c r="BA773" s="19">
        <v>6</v>
      </c>
      <c r="BB773" s="19">
        <v>2</v>
      </c>
      <c r="BC773" s="19">
        <v>14</v>
      </c>
      <c r="BD773" s="19">
        <v>30</v>
      </c>
      <c r="BE773" s="19">
        <v>0</v>
      </c>
      <c r="BF773" s="19">
        <v>2</v>
      </c>
      <c r="BG773" s="19">
        <v>60</v>
      </c>
      <c r="BH773" s="19">
        <v>16</v>
      </c>
      <c r="BI773" s="19">
        <v>50</v>
      </c>
      <c r="BJ773" s="19">
        <v>3</v>
      </c>
      <c r="BK773" s="19">
        <v>2</v>
      </c>
      <c r="BL773" s="19">
        <v>42</v>
      </c>
      <c r="BM773" s="19">
        <v>0</v>
      </c>
      <c r="BN773" s="19">
        <v>0</v>
      </c>
      <c r="BO773" s="19">
        <v>10</v>
      </c>
      <c r="BP773" s="19">
        <v>0</v>
      </c>
      <c r="BQ773" s="20" t="s">
        <v>170</v>
      </c>
      <c r="BR773" s="19">
        <v>22</v>
      </c>
      <c r="BS773" s="19">
        <v>12</v>
      </c>
      <c r="BT773" s="19">
        <v>2</v>
      </c>
      <c r="BU773" s="19">
        <v>0</v>
      </c>
      <c r="BV773" s="19">
        <v>3.5999999999999997E-2</v>
      </c>
      <c r="BW773" s="19">
        <v>3.2800000000000003E-2</v>
      </c>
      <c r="BX773" s="19">
        <v>24</v>
      </c>
      <c r="BY773" s="19">
        <v>0</v>
      </c>
      <c r="BZ773" s="20" t="s">
        <v>176</v>
      </c>
      <c r="CA773" s="19"/>
      <c r="CB773" s="19">
        <v>2.8</v>
      </c>
      <c r="CC773" s="19">
        <v>2</v>
      </c>
      <c r="CD773" s="19">
        <v>11</v>
      </c>
      <c r="CE773" s="19">
        <v>4</v>
      </c>
      <c r="CF773" s="19">
        <v>1</v>
      </c>
      <c r="CG773" s="19">
        <v>1.6</v>
      </c>
    </row>
    <row r="774" spans="1:85">
      <c r="A774" s="19">
        <v>7</v>
      </c>
      <c r="B774" s="19">
        <v>1</v>
      </c>
      <c r="C774" s="19">
        <v>8</v>
      </c>
      <c r="D774" s="19">
        <v>20</v>
      </c>
      <c r="E774" s="19">
        <v>0</v>
      </c>
      <c r="F774" s="24">
        <f t="shared" si="64"/>
        <v>10</v>
      </c>
      <c r="G774" s="19">
        <v>60</v>
      </c>
      <c r="H774" s="24">
        <f t="shared" si="61"/>
        <v>12</v>
      </c>
      <c r="I774" s="24">
        <f t="shared" si="62"/>
        <v>6</v>
      </c>
      <c r="J774" s="24">
        <f t="shared" si="63"/>
        <v>50</v>
      </c>
      <c r="K774" s="47" t="str">
        <f t="shared" si="65"/>
        <v>00</v>
      </c>
      <c r="L774" s="19">
        <v>43</v>
      </c>
      <c r="M774" s="19">
        <v>0</v>
      </c>
      <c r="N774" s="19">
        <v>0</v>
      </c>
      <c r="O774" s="19">
        <v>10</v>
      </c>
      <c r="P774" s="19">
        <v>0</v>
      </c>
      <c r="Q774" s="20" t="s">
        <v>170</v>
      </c>
      <c r="R774" s="19">
        <v>22</v>
      </c>
      <c r="S774" s="19">
        <v>8</v>
      </c>
      <c r="T774" s="19">
        <v>2</v>
      </c>
      <c r="U774" s="19">
        <v>0</v>
      </c>
      <c r="V774" s="19">
        <v>2.7E-2</v>
      </c>
      <c r="W774" s="19">
        <v>2.5000000000000001E-2</v>
      </c>
      <c r="X774" s="19">
        <v>24</v>
      </c>
      <c r="Y774" s="19">
        <v>0</v>
      </c>
      <c r="Z774" s="20" t="s">
        <v>176</v>
      </c>
      <c r="AA774" s="19"/>
      <c r="AB774" s="19">
        <v>1.6</v>
      </c>
      <c r="AC774" s="19">
        <v>2</v>
      </c>
      <c r="AD774" s="19">
        <v>11</v>
      </c>
      <c r="AE774" s="19">
        <v>4</v>
      </c>
      <c r="AF774" s="19">
        <v>1</v>
      </c>
      <c r="AG774" s="19">
        <v>1.6</v>
      </c>
      <c r="AH774" s="19">
        <v>0</v>
      </c>
      <c r="BA774" s="19">
        <v>7</v>
      </c>
      <c r="BB774" s="19">
        <v>1</v>
      </c>
      <c r="BC774" s="19">
        <v>8</v>
      </c>
      <c r="BD774" s="19">
        <v>20</v>
      </c>
      <c r="BE774" s="19">
        <v>0</v>
      </c>
      <c r="BF774" s="19">
        <v>1</v>
      </c>
      <c r="BG774" s="19">
        <v>60</v>
      </c>
      <c r="BH774" s="19">
        <v>18</v>
      </c>
      <c r="BI774" s="19">
        <v>50</v>
      </c>
      <c r="BJ774" s="19">
        <v>2</v>
      </c>
      <c r="BK774" s="19">
        <v>2</v>
      </c>
      <c r="BL774" s="19">
        <v>43</v>
      </c>
      <c r="BM774" s="19">
        <v>0</v>
      </c>
      <c r="BN774" s="19">
        <v>0</v>
      </c>
      <c r="BO774" s="19">
        <v>10</v>
      </c>
      <c r="BP774" s="19">
        <v>0</v>
      </c>
      <c r="BQ774" s="20" t="s">
        <v>170</v>
      </c>
      <c r="BR774" s="19">
        <v>22</v>
      </c>
      <c r="BS774" s="19">
        <v>8</v>
      </c>
      <c r="BT774" s="19">
        <v>2</v>
      </c>
      <c r="BU774" s="19">
        <v>0</v>
      </c>
      <c r="BV774" s="19">
        <v>2.7E-2</v>
      </c>
      <c r="BW774" s="19">
        <v>2.5000000000000001E-2</v>
      </c>
      <c r="BX774" s="19">
        <v>24</v>
      </c>
      <c r="BY774" s="19">
        <v>0</v>
      </c>
      <c r="BZ774" s="20" t="s">
        <v>176</v>
      </c>
      <c r="CA774" s="19"/>
      <c r="CB774" s="19">
        <v>1.6</v>
      </c>
      <c r="CC774" s="19">
        <v>2</v>
      </c>
      <c r="CD774" s="19">
        <v>11</v>
      </c>
      <c r="CE774" s="19">
        <v>4</v>
      </c>
      <c r="CF774" s="19">
        <v>1</v>
      </c>
      <c r="CG774" s="19">
        <v>1.6</v>
      </c>
    </row>
    <row r="775" spans="1:85">
      <c r="A775" s="19"/>
      <c r="B775" s="19"/>
      <c r="C775" s="19"/>
      <c r="D775" s="19"/>
      <c r="E775" s="19"/>
      <c r="F775" s="24" t="str">
        <f t="shared" si="64"/>
        <v/>
      </c>
      <c r="G775" s="19"/>
      <c r="H775" s="24" t="str">
        <f t="shared" si="61"/>
        <v/>
      </c>
      <c r="I775" s="24" t="str">
        <f t="shared" si="62"/>
        <v/>
      </c>
      <c r="J775" s="24" t="str">
        <f t="shared" si="63"/>
        <v/>
      </c>
      <c r="K775" s="47" t="str">
        <f t="shared" si="65"/>
        <v/>
      </c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>
        <v>0</v>
      </c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19"/>
      <c r="BN775" s="19"/>
      <c r="BO775" s="19"/>
      <c r="BP775" s="19"/>
      <c r="BQ775" s="19"/>
      <c r="BR775" s="19"/>
      <c r="BS775" s="19"/>
      <c r="BT775" s="19"/>
      <c r="BU775" s="19"/>
      <c r="BV775" s="19"/>
      <c r="BW775" s="19"/>
      <c r="BX775" s="19"/>
      <c r="BY775" s="19"/>
      <c r="BZ775" s="19"/>
      <c r="CA775" s="19"/>
      <c r="CB775" s="19"/>
      <c r="CC775" s="19"/>
      <c r="CD775" s="19"/>
      <c r="CE775" s="19"/>
      <c r="CF775" s="19"/>
      <c r="CG775" s="19"/>
    </row>
    <row r="776" spans="1:85">
      <c r="A776" s="19">
        <v>1</v>
      </c>
      <c r="B776" s="19">
        <v>6</v>
      </c>
      <c r="C776" s="19">
        <v>110</v>
      </c>
      <c r="D776" s="19">
        <v>55</v>
      </c>
      <c r="E776" s="19">
        <v>1000</v>
      </c>
      <c r="F776" s="24">
        <f t="shared" si="64"/>
        <v>190</v>
      </c>
      <c r="G776" s="19">
        <v>71</v>
      </c>
      <c r="H776" s="24">
        <f t="shared" si="61"/>
        <v>15</v>
      </c>
      <c r="I776" s="24">
        <f t="shared" si="62"/>
        <v>6</v>
      </c>
      <c r="J776" s="24">
        <f t="shared" si="63"/>
        <v>80</v>
      </c>
      <c r="K776" s="47" t="str">
        <f t="shared" si="65"/>
        <v>03</v>
      </c>
      <c r="L776" s="19">
        <v>42</v>
      </c>
      <c r="M776" s="19">
        <v>0</v>
      </c>
      <c r="N776" s="19">
        <v>141</v>
      </c>
      <c r="O776" s="19">
        <v>0</v>
      </c>
      <c r="P776" s="19">
        <v>0</v>
      </c>
      <c r="Q776" s="20" t="s">
        <v>170</v>
      </c>
      <c r="R776" s="19">
        <v>22</v>
      </c>
      <c r="S776" s="19">
        <v>15</v>
      </c>
      <c r="T776" s="19">
        <v>2</v>
      </c>
      <c r="U776" s="19">
        <v>0</v>
      </c>
      <c r="V776" s="19">
        <v>0.31</v>
      </c>
      <c r="W776" s="19">
        <v>0.5</v>
      </c>
      <c r="X776" s="19">
        <v>24</v>
      </c>
      <c r="Y776" s="19">
        <v>0</v>
      </c>
      <c r="Z776" s="20" t="s">
        <v>176</v>
      </c>
      <c r="AA776" s="19"/>
      <c r="AB776" s="19">
        <v>0</v>
      </c>
      <c r="AC776" s="19">
        <v>2</v>
      </c>
      <c r="AD776" s="19">
        <v>11</v>
      </c>
      <c r="AE776" s="19">
        <v>4</v>
      </c>
      <c r="AF776" s="19">
        <v>1</v>
      </c>
      <c r="AG776" s="19">
        <v>2</v>
      </c>
      <c r="AH776" s="19">
        <v>0</v>
      </c>
      <c r="BA776" s="19">
        <v>1</v>
      </c>
      <c r="BB776" s="19">
        <v>6</v>
      </c>
      <c r="BC776" s="19">
        <v>110</v>
      </c>
      <c r="BD776" s="19">
        <v>55</v>
      </c>
      <c r="BE776" s="19">
        <v>1000</v>
      </c>
      <c r="BF776" s="19">
        <v>19</v>
      </c>
      <c r="BG776" s="19">
        <v>71</v>
      </c>
      <c r="BH776" s="19">
        <v>11</v>
      </c>
      <c r="BI776" s="19">
        <v>50</v>
      </c>
      <c r="BJ776" s="19">
        <v>5</v>
      </c>
      <c r="BK776" s="19">
        <v>2</v>
      </c>
      <c r="BL776" s="19">
        <v>42</v>
      </c>
      <c r="BM776" s="19">
        <v>0</v>
      </c>
      <c r="BN776" s="19">
        <v>141</v>
      </c>
      <c r="BO776" s="19">
        <v>0</v>
      </c>
      <c r="BP776" s="19">
        <v>0</v>
      </c>
      <c r="BQ776" s="20" t="s">
        <v>170</v>
      </c>
      <c r="BR776" s="19">
        <v>22</v>
      </c>
      <c r="BS776" s="19">
        <v>15</v>
      </c>
      <c r="BT776" s="19">
        <v>2</v>
      </c>
      <c r="BU776" s="19">
        <v>0</v>
      </c>
      <c r="BV776" s="19">
        <v>0.31</v>
      </c>
      <c r="BW776" s="19">
        <v>0.5</v>
      </c>
      <c r="BX776" s="19">
        <v>24</v>
      </c>
      <c r="BY776" s="19">
        <v>0</v>
      </c>
      <c r="BZ776" s="20" t="s">
        <v>176</v>
      </c>
      <c r="CA776" s="19"/>
      <c r="CB776" s="19">
        <v>0</v>
      </c>
      <c r="CC776" s="19">
        <v>2</v>
      </c>
      <c r="CD776" s="19">
        <v>11</v>
      </c>
      <c r="CE776" s="19">
        <v>4</v>
      </c>
      <c r="CF776" s="19">
        <v>1</v>
      </c>
      <c r="CG776" s="19">
        <v>2</v>
      </c>
    </row>
    <row r="777" spans="1:85">
      <c r="A777" s="19">
        <v>2</v>
      </c>
      <c r="B777" s="19">
        <v>5</v>
      </c>
      <c r="C777" s="19">
        <v>80</v>
      </c>
      <c r="D777" s="19">
        <v>20</v>
      </c>
      <c r="E777" s="19">
        <v>0</v>
      </c>
      <c r="F777" s="24">
        <f t="shared" si="64"/>
        <v>160</v>
      </c>
      <c r="G777" s="19">
        <v>60</v>
      </c>
      <c r="H777" s="24">
        <f t="shared" si="61"/>
        <v>15</v>
      </c>
      <c r="I777" s="24">
        <f t="shared" si="62"/>
        <v>6</v>
      </c>
      <c r="J777" s="24">
        <f t="shared" si="63"/>
        <v>80</v>
      </c>
      <c r="K777" s="47" t="str">
        <f t="shared" si="65"/>
        <v>03</v>
      </c>
      <c r="L777" s="19">
        <v>42</v>
      </c>
      <c r="M777" s="19">
        <v>0</v>
      </c>
      <c r="N777" s="19">
        <v>0</v>
      </c>
      <c r="O777" s="19">
        <v>0</v>
      </c>
      <c r="P777" s="19">
        <v>0</v>
      </c>
      <c r="Q777" s="20" t="s">
        <v>170</v>
      </c>
      <c r="R777" s="19">
        <v>22</v>
      </c>
      <c r="S777" s="19">
        <v>12</v>
      </c>
      <c r="T777" s="19">
        <v>2</v>
      </c>
      <c r="U777" s="19">
        <v>0</v>
      </c>
      <c r="V777" s="19">
        <v>0.26400000000000001</v>
      </c>
      <c r="W777" s="19">
        <v>0.1769</v>
      </c>
      <c r="X777" s="19">
        <v>24</v>
      </c>
      <c r="Y777" s="19">
        <v>0</v>
      </c>
      <c r="Z777" s="20" t="s">
        <v>176</v>
      </c>
      <c r="AA777" s="19"/>
      <c r="AB777" s="19">
        <v>0</v>
      </c>
      <c r="AC777" s="19">
        <v>2</v>
      </c>
      <c r="AD777" s="19">
        <v>11</v>
      </c>
      <c r="AE777" s="19">
        <v>4</v>
      </c>
      <c r="AF777" s="19">
        <v>1</v>
      </c>
      <c r="AG777" s="19">
        <v>2</v>
      </c>
      <c r="AH777" s="19">
        <v>0</v>
      </c>
      <c r="BA777" s="19">
        <v>2</v>
      </c>
      <c r="BB777" s="19">
        <v>5</v>
      </c>
      <c r="BC777" s="19">
        <v>80</v>
      </c>
      <c r="BD777" s="19">
        <v>20</v>
      </c>
      <c r="BE777" s="19">
        <v>0</v>
      </c>
      <c r="BF777" s="19">
        <v>16</v>
      </c>
      <c r="BG777" s="19">
        <v>60</v>
      </c>
      <c r="BH777" s="19">
        <v>12</v>
      </c>
      <c r="BI777" s="19">
        <v>50</v>
      </c>
      <c r="BJ777" s="19">
        <v>4</v>
      </c>
      <c r="BK777" s="19">
        <v>2</v>
      </c>
      <c r="BL777" s="19">
        <v>42</v>
      </c>
      <c r="BM777" s="19">
        <v>0</v>
      </c>
      <c r="BN777" s="19">
        <v>0</v>
      </c>
      <c r="BO777" s="19">
        <v>0</v>
      </c>
      <c r="BP777" s="19">
        <v>0</v>
      </c>
      <c r="BQ777" s="20" t="s">
        <v>170</v>
      </c>
      <c r="BR777" s="19">
        <v>22</v>
      </c>
      <c r="BS777" s="19">
        <v>12</v>
      </c>
      <c r="BT777" s="19">
        <v>2</v>
      </c>
      <c r="BU777" s="19">
        <v>0</v>
      </c>
      <c r="BV777" s="19">
        <v>0.26400000000000001</v>
      </c>
      <c r="BW777" s="19">
        <v>0.1769</v>
      </c>
      <c r="BX777" s="19">
        <v>24</v>
      </c>
      <c r="BY777" s="19">
        <v>0</v>
      </c>
      <c r="BZ777" s="20" t="s">
        <v>176</v>
      </c>
      <c r="CA777" s="19"/>
      <c r="CB777" s="19">
        <v>0</v>
      </c>
      <c r="CC777" s="19">
        <v>2</v>
      </c>
      <c r="CD777" s="19">
        <v>11</v>
      </c>
      <c r="CE777" s="19">
        <v>4</v>
      </c>
      <c r="CF777" s="19">
        <v>1</v>
      </c>
      <c r="CG777" s="19">
        <v>2</v>
      </c>
    </row>
    <row r="778" spans="1:85">
      <c r="A778" s="19">
        <v>3</v>
      </c>
      <c r="B778" s="19">
        <v>4</v>
      </c>
      <c r="C778" s="19">
        <v>60</v>
      </c>
      <c r="D778" s="19">
        <v>15</v>
      </c>
      <c r="E778" s="19">
        <v>0</v>
      </c>
      <c r="F778" s="24">
        <f t="shared" si="64"/>
        <v>90</v>
      </c>
      <c r="G778" s="19">
        <v>60</v>
      </c>
      <c r="H778" s="24">
        <f t="shared" si="61"/>
        <v>15</v>
      </c>
      <c r="I778" s="24">
        <f t="shared" si="62"/>
        <v>6</v>
      </c>
      <c r="J778" s="24">
        <f t="shared" si="63"/>
        <v>80</v>
      </c>
      <c r="K778" s="47" t="str">
        <f t="shared" si="65"/>
        <v>03</v>
      </c>
      <c r="L778" s="19">
        <v>42</v>
      </c>
      <c r="M778" s="19">
        <v>0</v>
      </c>
      <c r="N778" s="19">
        <v>0</v>
      </c>
      <c r="O778" s="19">
        <v>0</v>
      </c>
      <c r="P778" s="19">
        <v>0</v>
      </c>
      <c r="Q778" s="20" t="s">
        <v>170</v>
      </c>
      <c r="R778" s="19">
        <v>22</v>
      </c>
      <c r="S778" s="19">
        <v>12</v>
      </c>
      <c r="T778" s="19">
        <v>2</v>
      </c>
      <c r="U778" s="19">
        <v>0</v>
      </c>
      <c r="V778" s="19">
        <v>0.187</v>
      </c>
      <c r="W778" s="19">
        <v>0.129</v>
      </c>
      <c r="X778" s="19">
        <v>24</v>
      </c>
      <c r="Y778" s="19">
        <v>0</v>
      </c>
      <c r="Z778" s="20" t="s">
        <v>176</v>
      </c>
      <c r="AA778" s="19"/>
      <c r="AB778" s="19">
        <v>0</v>
      </c>
      <c r="AC778" s="19">
        <v>2</v>
      </c>
      <c r="AD778" s="19">
        <v>11</v>
      </c>
      <c r="AE778" s="19">
        <v>4</v>
      </c>
      <c r="AF778" s="19">
        <v>1</v>
      </c>
      <c r="AG778" s="19">
        <v>2</v>
      </c>
      <c r="AH778" s="19">
        <v>0</v>
      </c>
      <c r="BA778" s="19">
        <v>3</v>
      </c>
      <c r="BB778" s="19">
        <v>4</v>
      </c>
      <c r="BC778" s="19">
        <v>60</v>
      </c>
      <c r="BD778" s="19">
        <v>15</v>
      </c>
      <c r="BE778" s="19">
        <v>0</v>
      </c>
      <c r="BF778" s="19">
        <v>9</v>
      </c>
      <c r="BG778" s="19">
        <v>60</v>
      </c>
      <c r="BH778" s="19">
        <v>12</v>
      </c>
      <c r="BI778" s="19">
        <v>50</v>
      </c>
      <c r="BJ778" s="19">
        <v>4</v>
      </c>
      <c r="BK778" s="19">
        <v>2</v>
      </c>
      <c r="BL778" s="19">
        <v>42</v>
      </c>
      <c r="BM778" s="19">
        <v>0</v>
      </c>
      <c r="BN778" s="19">
        <v>0</v>
      </c>
      <c r="BO778" s="19">
        <v>0</v>
      </c>
      <c r="BP778" s="19">
        <v>0</v>
      </c>
      <c r="BQ778" s="20" t="s">
        <v>170</v>
      </c>
      <c r="BR778" s="19">
        <v>22</v>
      </c>
      <c r="BS778" s="19">
        <v>12</v>
      </c>
      <c r="BT778" s="19">
        <v>2</v>
      </c>
      <c r="BU778" s="19">
        <v>0</v>
      </c>
      <c r="BV778" s="19">
        <v>0.187</v>
      </c>
      <c r="BW778" s="19">
        <v>0.129</v>
      </c>
      <c r="BX778" s="19">
        <v>24</v>
      </c>
      <c r="BY778" s="19">
        <v>0</v>
      </c>
      <c r="BZ778" s="20" t="s">
        <v>176</v>
      </c>
      <c r="CA778" s="19"/>
      <c r="CB778" s="19">
        <v>0</v>
      </c>
      <c r="CC778" s="19">
        <v>2</v>
      </c>
      <c r="CD778" s="19">
        <v>11</v>
      </c>
      <c r="CE778" s="19">
        <v>4</v>
      </c>
      <c r="CF778" s="19">
        <v>1</v>
      </c>
      <c r="CG778" s="19">
        <v>2</v>
      </c>
    </row>
    <row r="779" spans="1:85">
      <c r="A779" s="19">
        <v>4</v>
      </c>
      <c r="B779" s="19">
        <v>3</v>
      </c>
      <c r="C779" s="19">
        <v>40</v>
      </c>
      <c r="D779" s="19">
        <v>10</v>
      </c>
      <c r="E779" s="19">
        <v>0</v>
      </c>
      <c r="F779" s="24">
        <f t="shared" si="64"/>
        <v>60</v>
      </c>
      <c r="G779" s="19">
        <v>55</v>
      </c>
      <c r="H779" s="24">
        <f t="shared" si="61"/>
        <v>15</v>
      </c>
      <c r="I779" s="24">
        <f t="shared" si="62"/>
        <v>6</v>
      </c>
      <c r="J779" s="24">
        <f t="shared" si="63"/>
        <v>80</v>
      </c>
      <c r="K779" s="47" t="str">
        <f t="shared" si="65"/>
        <v>03</v>
      </c>
      <c r="L779" s="19">
        <v>42</v>
      </c>
      <c r="M779" s="19">
        <v>0</v>
      </c>
      <c r="N779" s="19">
        <v>0</v>
      </c>
      <c r="O779" s="19">
        <v>0</v>
      </c>
      <c r="P779" s="19">
        <v>0</v>
      </c>
      <c r="Q779" s="20" t="s">
        <v>170</v>
      </c>
      <c r="R779" s="19">
        <v>22</v>
      </c>
      <c r="S779" s="19">
        <v>12</v>
      </c>
      <c r="T779" s="19">
        <v>2</v>
      </c>
      <c r="U779" s="19">
        <v>0</v>
      </c>
      <c r="V779" s="19">
        <v>0.13100000000000001</v>
      </c>
      <c r="W779" s="19">
        <v>9.0399999999999994E-2</v>
      </c>
      <c r="X779" s="19">
        <v>24</v>
      </c>
      <c r="Y779" s="19">
        <v>0</v>
      </c>
      <c r="Z779" s="20" t="s">
        <v>176</v>
      </c>
      <c r="AA779" s="19"/>
      <c r="AB779" s="19">
        <v>0</v>
      </c>
      <c r="AC779" s="19">
        <v>2</v>
      </c>
      <c r="AD779" s="19">
        <v>11</v>
      </c>
      <c r="AE779" s="19">
        <v>4</v>
      </c>
      <c r="AF779" s="19">
        <v>1</v>
      </c>
      <c r="AG779" s="19">
        <v>2</v>
      </c>
      <c r="AH779" s="19">
        <v>0</v>
      </c>
      <c r="BA779" s="19">
        <v>4</v>
      </c>
      <c r="BB779" s="19">
        <v>3</v>
      </c>
      <c r="BC779" s="19">
        <v>40</v>
      </c>
      <c r="BD779" s="19">
        <v>10</v>
      </c>
      <c r="BE779" s="19">
        <v>0</v>
      </c>
      <c r="BF779" s="19">
        <v>6</v>
      </c>
      <c r="BG779" s="19">
        <v>55</v>
      </c>
      <c r="BH779" s="19">
        <v>12</v>
      </c>
      <c r="BI779" s="19">
        <v>50</v>
      </c>
      <c r="BJ779" s="19">
        <v>4</v>
      </c>
      <c r="BK779" s="19">
        <v>2</v>
      </c>
      <c r="BL779" s="19">
        <v>42</v>
      </c>
      <c r="BM779" s="19">
        <v>0</v>
      </c>
      <c r="BN779" s="19">
        <v>0</v>
      </c>
      <c r="BO779" s="19">
        <v>0</v>
      </c>
      <c r="BP779" s="19">
        <v>0</v>
      </c>
      <c r="BQ779" s="20" t="s">
        <v>170</v>
      </c>
      <c r="BR779" s="19">
        <v>22</v>
      </c>
      <c r="BS779" s="19">
        <v>12</v>
      </c>
      <c r="BT779" s="19">
        <v>2</v>
      </c>
      <c r="BU779" s="19">
        <v>0</v>
      </c>
      <c r="BV779" s="19">
        <v>0.13100000000000001</v>
      </c>
      <c r="BW779" s="19">
        <v>9.0399999999999994E-2</v>
      </c>
      <c r="BX779" s="19">
        <v>24</v>
      </c>
      <c r="BY779" s="19">
        <v>0</v>
      </c>
      <c r="BZ779" s="20" t="s">
        <v>176</v>
      </c>
      <c r="CA779" s="19"/>
      <c r="CB779" s="19">
        <v>0</v>
      </c>
      <c r="CC779" s="19">
        <v>2</v>
      </c>
      <c r="CD779" s="19">
        <v>11</v>
      </c>
      <c r="CE779" s="19">
        <v>4</v>
      </c>
      <c r="CF779" s="19">
        <v>1</v>
      </c>
      <c r="CG779" s="19">
        <v>2</v>
      </c>
    </row>
    <row r="780" spans="1:85">
      <c r="A780" s="19">
        <v>5</v>
      </c>
      <c r="B780" s="19">
        <v>2</v>
      </c>
      <c r="C780" s="19">
        <v>20</v>
      </c>
      <c r="D780" s="19">
        <v>30</v>
      </c>
      <c r="E780" s="19">
        <v>0</v>
      </c>
      <c r="F780" s="24">
        <f t="shared" si="64"/>
        <v>30</v>
      </c>
      <c r="G780" s="19">
        <v>60</v>
      </c>
      <c r="H780" s="24">
        <f t="shared" si="61"/>
        <v>15</v>
      </c>
      <c r="I780" s="24">
        <f t="shared" si="62"/>
        <v>6</v>
      </c>
      <c r="J780" s="24">
        <f t="shared" si="63"/>
        <v>80</v>
      </c>
      <c r="K780" s="47" t="str">
        <f t="shared" si="65"/>
        <v>03</v>
      </c>
      <c r="L780" s="19">
        <v>42</v>
      </c>
      <c r="M780" s="19">
        <v>0</v>
      </c>
      <c r="N780" s="19">
        <v>0</v>
      </c>
      <c r="O780" s="19">
        <v>0</v>
      </c>
      <c r="P780" s="19">
        <v>0</v>
      </c>
      <c r="Q780" s="20" t="s">
        <v>170</v>
      </c>
      <c r="R780" s="19">
        <v>22</v>
      </c>
      <c r="S780" s="19">
        <v>12</v>
      </c>
      <c r="T780" s="19">
        <v>2</v>
      </c>
      <c r="U780" s="19">
        <v>0</v>
      </c>
      <c r="V780" s="19">
        <v>7.4999999999999997E-2</v>
      </c>
      <c r="W780" s="19">
        <v>5.4800000000000001E-2</v>
      </c>
      <c r="X780" s="19">
        <v>24</v>
      </c>
      <c r="Y780" s="19">
        <v>0</v>
      </c>
      <c r="Z780" s="20" t="s">
        <v>176</v>
      </c>
      <c r="AA780" s="19"/>
      <c r="AB780" s="19">
        <v>4.5</v>
      </c>
      <c r="AC780" s="19">
        <v>2</v>
      </c>
      <c r="AD780" s="19">
        <v>11</v>
      </c>
      <c r="AE780" s="19">
        <v>4</v>
      </c>
      <c r="AF780" s="19">
        <v>1</v>
      </c>
      <c r="AG780" s="19">
        <v>2</v>
      </c>
      <c r="AH780" s="19">
        <v>0</v>
      </c>
      <c r="BA780" s="19">
        <v>5</v>
      </c>
      <c r="BB780" s="19">
        <v>2</v>
      </c>
      <c r="BC780" s="19">
        <v>20</v>
      </c>
      <c r="BD780" s="19">
        <v>30</v>
      </c>
      <c r="BE780" s="19">
        <v>0</v>
      </c>
      <c r="BF780" s="19">
        <v>3</v>
      </c>
      <c r="BG780" s="19">
        <v>60</v>
      </c>
      <c r="BH780" s="19">
        <v>12</v>
      </c>
      <c r="BI780" s="19">
        <v>50</v>
      </c>
      <c r="BJ780" s="19">
        <v>4</v>
      </c>
      <c r="BK780" s="19">
        <v>2</v>
      </c>
      <c r="BL780" s="19">
        <v>42</v>
      </c>
      <c r="BM780" s="19">
        <v>0</v>
      </c>
      <c r="BN780" s="19">
        <v>0</v>
      </c>
      <c r="BO780" s="19">
        <v>0</v>
      </c>
      <c r="BP780" s="19">
        <v>0</v>
      </c>
      <c r="BQ780" s="20" t="s">
        <v>170</v>
      </c>
      <c r="BR780" s="19">
        <v>22</v>
      </c>
      <c r="BS780" s="19">
        <v>12</v>
      </c>
      <c r="BT780" s="19">
        <v>2</v>
      </c>
      <c r="BU780" s="19">
        <v>0</v>
      </c>
      <c r="BV780" s="19">
        <v>7.4999999999999997E-2</v>
      </c>
      <c r="BW780" s="19">
        <v>5.4800000000000001E-2</v>
      </c>
      <c r="BX780" s="19">
        <v>24</v>
      </c>
      <c r="BY780" s="19">
        <v>0</v>
      </c>
      <c r="BZ780" s="20" t="s">
        <v>176</v>
      </c>
      <c r="CA780" s="19"/>
      <c r="CB780" s="19">
        <v>4.5</v>
      </c>
      <c r="CC780" s="19">
        <v>2</v>
      </c>
      <c r="CD780" s="19">
        <v>11</v>
      </c>
      <c r="CE780" s="19">
        <v>4</v>
      </c>
      <c r="CF780" s="19">
        <v>1</v>
      </c>
      <c r="CG780" s="19">
        <v>2</v>
      </c>
    </row>
    <row r="781" spans="1:85">
      <c r="A781" s="19">
        <v>6</v>
      </c>
      <c r="B781" s="19">
        <v>1</v>
      </c>
      <c r="C781" s="19">
        <v>14</v>
      </c>
      <c r="D781" s="19">
        <v>20</v>
      </c>
      <c r="E781" s="19">
        <v>0</v>
      </c>
      <c r="F781" s="24">
        <f t="shared" si="64"/>
        <v>20</v>
      </c>
      <c r="G781" s="19">
        <v>60</v>
      </c>
      <c r="H781" s="24">
        <f t="shared" si="61"/>
        <v>15</v>
      </c>
      <c r="I781" s="24">
        <f t="shared" si="62"/>
        <v>6</v>
      </c>
      <c r="J781" s="24">
        <f t="shared" si="63"/>
        <v>75</v>
      </c>
      <c r="K781" s="47" t="str">
        <f t="shared" si="65"/>
        <v>00</v>
      </c>
      <c r="L781" s="19">
        <v>42</v>
      </c>
      <c r="M781" s="19">
        <v>0</v>
      </c>
      <c r="N781" s="19">
        <v>0</v>
      </c>
      <c r="O781" s="19">
        <v>10</v>
      </c>
      <c r="P781" s="19">
        <v>0</v>
      </c>
      <c r="Q781" s="20" t="s">
        <v>170</v>
      </c>
      <c r="R781" s="19">
        <v>22</v>
      </c>
      <c r="S781" s="19">
        <v>12</v>
      </c>
      <c r="T781" s="19">
        <v>2</v>
      </c>
      <c r="U781" s="19">
        <v>0</v>
      </c>
      <c r="V781" s="19">
        <v>3.9E-2</v>
      </c>
      <c r="W781" s="19">
        <v>3.5000000000000003E-2</v>
      </c>
      <c r="X781" s="19">
        <v>24</v>
      </c>
      <c r="Y781" s="19">
        <v>0</v>
      </c>
      <c r="Z781" s="20" t="s">
        <v>176</v>
      </c>
      <c r="AA781" s="19"/>
      <c r="AB781" s="19">
        <v>2</v>
      </c>
      <c r="AC781" s="19">
        <v>2</v>
      </c>
      <c r="AD781" s="19">
        <v>11</v>
      </c>
      <c r="AE781" s="19">
        <v>4</v>
      </c>
      <c r="AF781" s="19">
        <v>1</v>
      </c>
      <c r="AG781" s="19">
        <v>2</v>
      </c>
      <c r="AH781" s="19">
        <v>0</v>
      </c>
      <c r="BA781" s="19">
        <v>6</v>
      </c>
      <c r="BB781" s="19">
        <v>1</v>
      </c>
      <c r="BC781" s="19">
        <v>14</v>
      </c>
      <c r="BD781" s="19">
        <v>20</v>
      </c>
      <c r="BE781" s="19">
        <v>0</v>
      </c>
      <c r="BF781" s="19">
        <v>2</v>
      </c>
      <c r="BG781" s="19">
        <v>60</v>
      </c>
      <c r="BH781" s="19">
        <v>16</v>
      </c>
      <c r="BI781" s="19">
        <v>50</v>
      </c>
      <c r="BJ781" s="19">
        <v>3</v>
      </c>
      <c r="BK781" s="19">
        <v>2</v>
      </c>
      <c r="BL781" s="19">
        <v>42</v>
      </c>
      <c r="BM781" s="19">
        <v>0</v>
      </c>
      <c r="BN781" s="19">
        <v>0</v>
      </c>
      <c r="BO781" s="19">
        <v>10</v>
      </c>
      <c r="BP781" s="19">
        <v>0</v>
      </c>
      <c r="BQ781" s="20" t="s">
        <v>170</v>
      </c>
      <c r="BR781" s="19">
        <v>22</v>
      </c>
      <c r="BS781" s="19">
        <v>12</v>
      </c>
      <c r="BT781" s="19">
        <v>2</v>
      </c>
      <c r="BU781" s="19">
        <v>0</v>
      </c>
      <c r="BV781" s="19">
        <v>3.9E-2</v>
      </c>
      <c r="BW781" s="19">
        <v>3.5000000000000003E-2</v>
      </c>
      <c r="BX781" s="19">
        <v>24</v>
      </c>
      <c r="BY781" s="19">
        <v>0</v>
      </c>
      <c r="BZ781" s="20" t="s">
        <v>176</v>
      </c>
      <c r="CA781" s="19"/>
      <c r="CB781" s="19">
        <v>2</v>
      </c>
      <c r="CC781" s="19">
        <v>2</v>
      </c>
      <c r="CD781" s="19">
        <v>11</v>
      </c>
      <c r="CE781" s="19">
        <v>4</v>
      </c>
      <c r="CF781" s="19">
        <v>1</v>
      </c>
      <c r="CG781" s="19">
        <v>2</v>
      </c>
    </row>
    <row r="782" spans="1:85">
      <c r="A782" s="19"/>
      <c r="B782" s="19"/>
      <c r="C782" s="19"/>
      <c r="D782" s="19"/>
      <c r="E782" s="19"/>
      <c r="F782" s="24" t="str">
        <f t="shared" si="64"/>
        <v/>
      </c>
      <c r="G782" s="19"/>
      <c r="H782" s="24" t="str">
        <f t="shared" ref="H782:H845" si="66">IF(BH782="","",IF(ROUNDUP((BH782/100)*IF(BJ782&gt;100,RIGHT(BJ782,2),BJ782)*250*4/60*2/IF(BK782&gt;=10,10,1),0)&gt;15,15,ROUNDUP((BH782/100)*IF(BJ782&gt;100,RIGHT(BJ782,2),BJ782)*250*4/60*2/IF(BK782&gt;=10,10,1),0)))</f>
        <v/>
      </c>
      <c r="I782" s="24" t="str">
        <f t="shared" ref="I782:I845" si="67">IF(BI782="","",ROUND(BI782*10/80,0))</f>
        <v/>
      </c>
      <c r="J782" s="24" t="str">
        <f t="shared" ref="J782:J845" si="68">IF(BJ782="","",IF(BJ782&gt;100,100+IF(RIGHT(BJ782,1)*25&gt;=100,80,RIGHT(BJ782,1)*25),IF(RIGHT(BJ782,1)*25&gt;=100,80,RIGHT(BJ782,1)*25)))</f>
        <v/>
      </c>
      <c r="K782" s="47" t="str">
        <f t="shared" si="65"/>
        <v/>
      </c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>
        <v>0</v>
      </c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19"/>
      <c r="BN782" s="19"/>
      <c r="BO782" s="19"/>
      <c r="BP782" s="19"/>
      <c r="BQ782" s="19"/>
      <c r="BR782" s="19"/>
      <c r="BS782" s="19"/>
      <c r="BT782" s="19"/>
      <c r="BU782" s="19"/>
      <c r="BV782" s="19"/>
      <c r="BW782" s="19"/>
      <c r="BX782" s="19"/>
      <c r="BY782" s="19"/>
      <c r="BZ782" s="19"/>
      <c r="CA782" s="19"/>
      <c r="CB782" s="19"/>
      <c r="CC782" s="19"/>
      <c r="CD782" s="19"/>
      <c r="CE782" s="19"/>
      <c r="CF782" s="19"/>
      <c r="CG782" s="19"/>
    </row>
    <row r="783" spans="1:85">
      <c r="A783" s="19">
        <v>1</v>
      </c>
      <c r="B783" s="19">
        <v>6</v>
      </c>
      <c r="C783" s="19">
        <v>110</v>
      </c>
      <c r="D783" s="19">
        <v>55</v>
      </c>
      <c r="E783" s="19">
        <v>1000</v>
      </c>
      <c r="F783" s="24">
        <f t="shared" si="64"/>
        <v>190</v>
      </c>
      <c r="G783" s="19">
        <v>71</v>
      </c>
      <c r="H783" s="24">
        <f t="shared" si="66"/>
        <v>15</v>
      </c>
      <c r="I783" s="24">
        <f t="shared" si="67"/>
        <v>6</v>
      </c>
      <c r="J783" s="24">
        <f t="shared" si="68"/>
        <v>80</v>
      </c>
      <c r="K783" s="47" t="str">
        <f t="shared" si="65"/>
        <v>03</v>
      </c>
      <c r="L783" s="19">
        <v>42</v>
      </c>
      <c r="M783" s="19">
        <v>0</v>
      </c>
      <c r="N783" s="19">
        <v>141</v>
      </c>
      <c r="O783" s="19">
        <v>0</v>
      </c>
      <c r="P783" s="19">
        <v>0</v>
      </c>
      <c r="Q783" s="20" t="s">
        <v>170</v>
      </c>
      <c r="R783" s="19">
        <v>22</v>
      </c>
      <c r="S783" s="19">
        <v>15</v>
      </c>
      <c r="T783" s="19">
        <v>2</v>
      </c>
      <c r="U783" s="19">
        <v>0</v>
      </c>
      <c r="V783" s="19">
        <v>0.31</v>
      </c>
      <c r="W783" s="19">
        <v>0.5</v>
      </c>
      <c r="X783" s="19">
        <v>24</v>
      </c>
      <c r="Y783" s="19">
        <v>0</v>
      </c>
      <c r="Z783" s="20" t="s">
        <v>176</v>
      </c>
      <c r="AA783" s="19"/>
      <c r="AB783" s="19">
        <v>0</v>
      </c>
      <c r="AC783" s="19">
        <v>2</v>
      </c>
      <c r="AD783" s="19">
        <v>11</v>
      </c>
      <c r="AE783" s="19">
        <v>4</v>
      </c>
      <c r="AF783" s="19">
        <v>1</v>
      </c>
      <c r="AG783" s="19">
        <v>2.8</v>
      </c>
      <c r="AH783" s="19">
        <v>0</v>
      </c>
      <c r="BA783" s="19">
        <v>1</v>
      </c>
      <c r="BB783" s="19">
        <v>6</v>
      </c>
      <c r="BC783" s="19">
        <v>110</v>
      </c>
      <c r="BD783" s="19">
        <v>55</v>
      </c>
      <c r="BE783" s="19">
        <v>1000</v>
      </c>
      <c r="BF783" s="19">
        <v>19</v>
      </c>
      <c r="BG783" s="19">
        <v>71</v>
      </c>
      <c r="BH783" s="19">
        <v>11</v>
      </c>
      <c r="BI783" s="19">
        <v>50</v>
      </c>
      <c r="BJ783" s="19">
        <v>5</v>
      </c>
      <c r="BK783" s="19">
        <v>2</v>
      </c>
      <c r="BL783" s="19">
        <v>42</v>
      </c>
      <c r="BM783" s="19">
        <v>0</v>
      </c>
      <c r="BN783" s="19">
        <v>141</v>
      </c>
      <c r="BO783" s="19">
        <v>0</v>
      </c>
      <c r="BP783" s="19">
        <v>0</v>
      </c>
      <c r="BQ783" s="20" t="s">
        <v>170</v>
      </c>
      <c r="BR783" s="19">
        <v>22</v>
      </c>
      <c r="BS783" s="19">
        <v>15</v>
      </c>
      <c r="BT783" s="19">
        <v>2</v>
      </c>
      <c r="BU783" s="19">
        <v>0</v>
      </c>
      <c r="BV783" s="19">
        <v>0.31</v>
      </c>
      <c r="BW783" s="19">
        <v>0.5</v>
      </c>
      <c r="BX783" s="19">
        <v>24</v>
      </c>
      <c r="BY783" s="19">
        <v>0</v>
      </c>
      <c r="BZ783" s="20" t="s">
        <v>176</v>
      </c>
      <c r="CA783" s="19"/>
      <c r="CB783" s="19">
        <v>0</v>
      </c>
      <c r="CC783" s="19">
        <v>2</v>
      </c>
      <c r="CD783" s="19">
        <v>11</v>
      </c>
      <c r="CE783" s="19">
        <v>4</v>
      </c>
      <c r="CF783" s="19">
        <v>1</v>
      </c>
      <c r="CG783" s="19">
        <v>2.8</v>
      </c>
    </row>
    <row r="784" spans="1:85">
      <c r="A784" s="19">
        <v>2</v>
      </c>
      <c r="B784" s="19">
        <v>5</v>
      </c>
      <c r="C784" s="19">
        <v>80</v>
      </c>
      <c r="D784" s="19">
        <v>20</v>
      </c>
      <c r="E784" s="19">
        <v>0</v>
      </c>
      <c r="F784" s="24">
        <f t="shared" si="64"/>
        <v>160</v>
      </c>
      <c r="G784" s="19">
        <v>60</v>
      </c>
      <c r="H784" s="24">
        <f t="shared" si="66"/>
        <v>15</v>
      </c>
      <c r="I784" s="24">
        <f t="shared" si="67"/>
        <v>6</v>
      </c>
      <c r="J784" s="24">
        <f t="shared" si="68"/>
        <v>80</v>
      </c>
      <c r="K784" s="47" t="str">
        <f t="shared" si="65"/>
        <v>03</v>
      </c>
      <c r="L784" s="19">
        <v>42</v>
      </c>
      <c r="M784" s="19">
        <v>0</v>
      </c>
      <c r="N784" s="19">
        <v>0</v>
      </c>
      <c r="O784" s="19">
        <v>0</v>
      </c>
      <c r="P784" s="19">
        <v>0</v>
      </c>
      <c r="Q784" s="20" t="s">
        <v>170</v>
      </c>
      <c r="R784" s="19">
        <v>22</v>
      </c>
      <c r="S784" s="19">
        <v>12</v>
      </c>
      <c r="T784" s="19">
        <v>2</v>
      </c>
      <c r="U784" s="19">
        <v>0</v>
      </c>
      <c r="V784" s="19">
        <v>0.26400000000000001</v>
      </c>
      <c r="W784" s="19">
        <v>0.1769</v>
      </c>
      <c r="X784" s="19">
        <v>24</v>
      </c>
      <c r="Y784" s="19">
        <v>0</v>
      </c>
      <c r="Z784" s="20" t="s">
        <v>176</v>
      </c>
      <c r="AA784" s="19"/>
      <c r="AB784" s="19">
        <v>0</v>
      </c>
      <c r="AC784" s="19">
        <v>2</v>
      </c>
      <c r="AD784" s="19">
        <v>11</v>
      </c>
      <c r="AE784" s="19">
        <v>4</v>
      </c>
      <c r="AF784" s="19">
        <v>1</v>
      </c>
      <c r="AG784" s="19">
        <v>2.8</v>
      </c>
      <c r="AH784" s="19">
        <v>0</v>
      </c>
      <c r="BA784" s="19">
        <v>2</v>
      </c>
      <c r="BB784" s="19">
        <v>5</v>
      </c>
      <c r="BC784" s="19">
        <v>80</v>
      </c>
      <c r="BD784" s="19">
        <v>20</v>
      </c>
      <c r="BE784" s="19">
        <v>0</v>
      </c>
      <c r="BF784" s="19">
        <v>16</v>
      </c>
      <c r="BG784" s="19">
        <v>60</v>
      </c>
      <c r="BH784" s="19">
        <v>12</v>
      </c>
      <c r="BI784" s="19">
        <v>50</v>
      </c>
      <c r="BJ784" s="19">
        <v>4</v>
      </c>
      <c r="BK784" s="19">
        <v>2</v>
      </c>
      <c r="BL784" s="19">
        <v>42</v>
      </c>
      <c r="BM784" s="19">
        <v>0</v>
      </c>
      <c r="BN784" s="19">
        <v>0</v>
      </c>
      <c r="BO784" s="19">
        <v>0</v>
      </c>
      <c r="BP784" s="19">
        <v>0</v>
      </c>
      <c r="BQ784" s="20" t="s">
        <v>170</v>
      </c>
      <c r="BR784" s="19">
        <v>22</v>
      </c>
      <c r="BS784" s="19">
        <v>12</v>
      </c>
      <c r="BT784" s="19">
        <v>2</v>
      </c>
      <c r="BU784" s="19">
        <v>0</v>
      </c>
      <c r="BV784" s="19">
        <v>0.26400000000000001</v>
      </c>
      <c r="BW784" s="19">
        <v>0.1769</v>
      </c>
      <c r="BX784" s="19">
        <v>24</v>
      </c>
      <c r="BY784" s="19">
        <v>0</v>
      </c>
      <c r="BZ784" s="20" t="s">
        <v>176</v>
      </c>
      <c r="CA784" s="19"/>
      <c r="CB784" s="19">
        <v>0</v>
      </c>
      <c r="CC784" s="19">
        <v>2</v>
      </c>
      <c r="CD784" s="19">
        <v>11</v>
      </c>
      <c r="CE784" s="19">
        <v>4</v>
      </c>
      <c r="CF784" s="19">
        <v>1</v>
      </c>
      <c r="CG784" s="19">
        <v>2.8</v>
      </c>
    </row>
    <row r="785" spans="1:85">
      <c r="A785" s="19">
        <v>3</v>
      </c>
      <c r="B785" s="19">
        <v>4</v>
      </c>
      <c r="C785" s="19">
        <v>60</v>
      </c>
      <c r="D785" s="19">
        <v>15</v>
      </c>
      <c r="E785" s="19">
        <v>0</v>
      </c>
      <c r="F785" s="24">
        <f t="shared" si="64"/>
        <v>90</v>
      </c>
      <c r="G785" s="19">
        <v>60</v>
      </c>
      <c r="H785" s="24">
        <f t="shared" si="66"/>
        <v>15</v>
      </c>
      <c r="I785" s="24">
        <f t="shared" si="67"/>
        <v>6</v>
      </c>
      <c r="J785" s="24">
        <f t="shared" si="68"/>
        <v>80</v>
      </c>
      <c r="K785" s="47" t="str">
        <f t="shared" si="65"/>
        <v>03</v>
      </c>
      <c r="L785" s="19">
        <v>42</v>
      </c>
      <c r="M785" s="19">
        <v>0</v>
      </c>
      <c r="N785" s="19">
        <v>0</v>
      </c>
      <c r="O785" s="19">
        <v>0</v>
      </c>
      <c r="P785" s="19">
        <v>0</v>
      </c>
      <c r="Q785" s="20" t="s">
        <v>170</v>
      </c>
      <c r="R785" s="19">
        <v>22</v>
      </c>
      <c r="S785" s="19">
        <v>12</v>
      </c>
      <c r="T785" s="19">
        <v>2</v>
      </c>
      <c r="U785" s="19">
        <v>0</v>
      </c>
      <c r="V785" s="19">
        <v>0.187</v>
      </c>
      <c r="W785" s="19">
        <v>0.129</v>
      </c>
      <c r="X785" s="19">
        <v>24</v>
      </c>
      <c r="Y785" s="19">
        <v>0</v>
      </c>
      <c r="Z785" s="20" t="s">
        <v>176</v>
      </c>
      <c r="AA785" s="19"/>
      <c r="AB785" s="19">
        <v>0</v>
      </c>
      <c r="AC785" s="19">
        <v>2</v>
      </c>
      <c r="AD785" s="19">
        <v>11</v>
      </c>
      <c r="AE785" s="19">
        <v>4</v>
      </c>
      <c r="AF785" s="19">
        <v>1</v>
      </c>
      <c r="AG785" s="19">
        <v>2.8</v>
      </c>
      <c r="AH785" s="19">
        <v>0</v>
      </c>
      <c r="BA785" s="19">
        <v>3</v>
      </c>
      <c r="BB785" s="19">
        <v>4</v>
      </c>
      <c r="BC785" s="19">
        <v>60</v>
      </c>
      <c r="BD785" s="19">
        <v>15</v>
      </c>
      <c r="BE785" s="19">
        <v>0</v>
      </c>
      <c r="BF785" s="19">
        <v>9</v>
      </c>
      <c r="BG785" s="19">
        <v>60</v>
      </c>
      <c r="BH785" s="19">
        <v>12</v>
      </c>
      <c r="BI785" s="19">
        <v>50</v>
      </c>
      <c r="BJ785" s="19">
        <v>4</v>
      </c>
      <c r="BK785" s="19">
        <v>2</v>
      </c>
      <c r="BL785" s="19">
        <v>42</v>
      </c>
      <c r="BM785" s="19">
        <v>0</v>
      </c>
      <c r="BN785" s="19">
        <v>0</v>
      </c>
      <c r="BO785" s="19">
        <v>0</v>
      </c>
      <c r="BP785" s="19">
        <v>0</v>
      </c>
      <c r="BQ785" s="20" t="s">
        <v>170</v>
      </c>
      <c r="BR785" s="19">
        <v>22</v>
      </c>
      <c r="BS785" s="19">
        <v>12</v>
      </c>
      <c r="BT785" s="19">
        <v>2</v>
      </c>
      <c r="BU785" s="19">
        <v>0</v>
      </c>
      <c r="BV785" s="19">
        <v>0.187</v>
      </c>
      <c r="BW785" s="19">
        <v>0.129</v>
      </c>
      <c r="BX785" s="19">
        <v>24</v>
      </c>
      <c r="BY785" s="19">
        <v>0</v>
      </c>
      <c r="BZ785" s="20" t="s">
        <v>176</v>
      </c>
      <c r="CA785" s="19"/>
      <c r="CB785" s="19">
        <v>0</v>
      </c>
      <c r="CC785" s="19">
        <v>2</v>
      </c>
      <c r="CD785" s="19">
        <v>11</v>
      </c>
      <c r="CE785" s="19">
        <v>4</v>
      </c>
      <c r="CF785" s="19">
        <v>1</v>
      </c>
      <c r="CG785" s="19">
        <v>2.8</v>
      </c>
    </row>
    <row r="786" spans="1:85">
      <c r="A786" s="19">
        <v>4</v>
      </c>
      <c r="B786" s="19">
        <v>2</v>
      </c>
      <c r="C786" s="19">
        <v>40</v>
      </c>
      <c r="D786" s="19">
        <v>10</v>
      </c>
      <c r="E786" s="19">
        <v>0</v>
      </c>
      <c r="F786" s="24">
        <f t="shared" si="64"/>
        <v>60</v>
      </c>
      <c r="G786" s="19">
        <v>55</v>
      </c>
      <c r="H786" s="24">
        <f t="shared" si="66"/>
        <v>15</v>
      </c>
      <c r="I786" s="24">
        <f t="shared" si="67"/>
        <v>6</v>
      </c>
      <c r="J786" s="24">
        <f t="shared" si="68"/>
        <v>80</v>
      </c>
      <c r="K786" s="47" t="str">
        <f t="shared" si="65"/>
        <v>03</v>
      </c>
      <c r="L786" s="19">
        <v>42</v>
      </c>
      <c r="M786" s="19">
        <v>0</v>
      </c>
      <c r="N786" s="19">
        <v>0</v>
      </c>
      <c r="O786" s="19">
        <v>0</v>
      </c>
      <c r="P786" s="19">
        <v>0</v>
      </c>
      <c r="Q786" s="20" t="s">
        <v>170</v>
      </c>
      <c r="R786" s="19">
        <v>22</v>
      </c>
      <c r="S786" s="19">
        <v>12</v>
      </c>
      <c r="T786" s="19">
        <v>2</v>
      </c>
      <c r="U786" s="19">
        <v>0</v>
      </c>
      <c r="V786" s="19">
        <v>0.13100000000000001</v>
      </c>
      <c r="W786" s="19">
        <v>9.0399999999999994E-2</v>
      </c>
      <c r="X786" s="19">
        <v>24</v>
      </c>
      <c r="Y786" s="19">
        <v>0</v>
      </c>
      <c r="Z786" s="20" t="s">
        <v>176</v>
      </c>
      <c r="AA786" s="19"/>
      <c r="AB786" s="19">
        <v>0</v>
      </c>
      <c r="AC786" s="19">
        <v>2</v>
      </c>
      <c r="AD786" s="19">
        <v>11</v>
      </c>
      <c r="AE786" s="19">
        <v>4</v>
      </c>
      <c r="AF786" s="19">
        <v>1</v>
      </c>
      <c r="AG786" s="19">
        <v>2.8</v>
      </c>
      <c r="AH786" s="19">
        <v>0</v>
      </c>
      <c r="BA786" s="19">
        <v>4</v>
      </c>
      <c r="BB786" s="19">
        <v>2</v>
      </c>
      <c r="BC786" s="19">
        <v>40</v>
      </c>
      <c r="BD786" s="19">
        <v>10</v>
      </c>
      <c r="BE786" s="19">
        <v>0</v>
      </c>
      <c r="BF786" s="19">
        <v>6</v>
      </c>
      <c r="BG786" s="19">
        <v>55</v>
      </c>
      <c r="BH786" s="19">
        <v>12</v>
      </c>
      <c r="BI786" s="19">
        <v>50</v>
      </c>
      <c r="BJ786" s="19">
        <v>4</v>
      </c>
      <c r="BK786" s="19">
        <v>2</v>
      </c>
      <c r="BL786" s="19">
        <v>42</v>
      </c>
      <c r="BM786" s="19">
        <v>0</v>
      </c>
      <c r="BN786" s="19">
        <v>0</v>
      </c>
      <c r="BO786" s="19">
        <v>0</v>
      </c>
      <c r="BP786" s="19">
        <v>0</v>
      </c>
      <c r="BQ786" s="20" t="s">
        <v>170</v>
      </c>
      <c r="BR786" s="19">
        <v>22</v>
      </c>
      <c r="BS786" s="19">
        <v>12</v>
      </c>
      <c r="BT786" s="19">
        <v>2</v>
      </c>
      <c r="BU786" s="19">
        <v>0</v>
      </c>
      <c r="BV786" s="19">
        <v>0.13100000000000001</v>
      </c>
      <c r="BW786" s="19">
        <v>9.0399999999999994E-2</v>
      </c>
      <c r="BX786" s="19">
        <v>24</v>
      </c>
      <c r="BY786" s="19">
        <v>0</v>
      </c>
      <c r="BZ786" s="20" t="s">
        <v>176</v>
      </c>
      <c r="CA786" s="19"/>
      <c r="CB786" s="19">
        <v>0</v>
      </c>
      <c r="CC786" s="19">
        <v>2</v>
      </c>
      <c r="CD786" s="19">
        <v>11</v>
      </c>
      <c r="CE786" s="19">
        <v>4</v>
      </c>
      <c r="CF786" s="19">
        <v>1</v>
      </c>
      <c r="CG786" s="19">
        <v>2.8</v>
      </c>
    </row>
    <row r="787" spans="1:85">
      <c r="A787" s="19">
        <v>5</v>
      </c>
      <c r="B787" s="19">
        <v>2</v>
      </c>
      <c r="C787" s="19">
        <v>20</v>
      </c>
      <c r="D787" s="19">
        <v>30</v>
      </c>
      <c r="E787" s="19">
        <v>0</v>
      </c>
      <c r="F787" s="24">
        <f t="shared" si="64"/>
        <v>30</v>
      </c>
      <c r="G787" s="19">
        <v>60</v>
      </c>
      <c r="H787" s="24">
        <f t="shared" si="66"/>
        <v>15</v>
      </c>
      <c r="I787" s="24">
        <f t="shared" si="67"/>
        <v>6</v>
      </c>
      <c r="J787" s="24">
        <f t="shared" si="68"/>
        <v>80</v>
      </c>
      <c r="K787" s="47" t="str">
        <f t="shared" si="65"/>
        <v>03</v>
      </c>
      <c r="L787" s="19">
        <v>42</v>
      </c>
      <c r="M787" s="19">
        <v>0</v>
      </c>
      <c r="N787" s="19">
        <v>0</v>
      </c>
      <c r="O787" s="19">
        <v>0</v>
      </c>
      <c r="P787" s="19">
        <v>0</v>
      </c>
      <c r="Q787" s="20" t="s">
        <v>170</v>
      </c>
      <c r="R787" s="19">
        <v>22</v>
      </c>
      <c r="S787" s="19">
        <v>12</v>
      </c>
      <c r="T787" s="19">
        <v>2</v>
      </c>
      <c r="U787" s="19">
        <v>0</v>
      </c>
      <c r="V787" s="19">
        <v>7.4999999999999997E-2</v>
      </c>
      <c r="W787" s="19">
        <v>5.4800000000000001E-2</v>
      </c>
      <c r="X787" s="19">
        <v>24</v>
      </c>
      <c r="Y787" s="19">
        <v>0</v>
      </c>
      <c r="Z787" s="20" t="s">
        <v>176</v>
      </c>
      <c r="AA787" s="19"/>
      <c r="AB787" s="19">
        <v>4.5</v>
      </c>
      <c r="AC787" s="19">
        <v>2</v>
      </c>
      <c r="AD787" s="19">
        <v>11</v>
      </c>
      <c r="AE787" s="19">
        <v>4</v>
      </c>
      <c r="AF787" s="19">
        <v>1</v>
      </c>
      <c r="AG787" s="19">
        <v>2.8</v>
      </c>
      <c r="AH787" s="19">
        <v>0</v>
      </c>
      <c r="BA787" s="19">
        <v>5</v>
      </c>
      <c r="BB787" s="19">
        <v>2</v>
      </c>
      <c r="BC787" s="19">
        <v>20</v>
      </c>
      <c r="BD787" s="19">
        <v>30</v>
      </c>
      <c r="BE787" s="19">
        <v>0</v>
      </c>
      <c r="BF787" s="19">
        <v>3</v>
      </c>
      <c r="BG787" s="19">
        <v>60</v>
      </c>
      <c r="BH787" s="19">
        <v>12</v>
      </c>
      <c r="BI787" s="19">
        <v>50</v>
      </c>
      <c r="BJ787" s="19">
        <v>4</v>
      </c>
      <c r="BK787" s="19">
        <v>2</v>
      </c>
      <c r="BL787" s="19">
        <v>42</v>
      </c>
      <c r="BM787" s="19">
        <v>0</v>
      </c>
      <c r="BN787" s="19">
        <v>0</v>
      </c>
      <c r="BO787" s="19">
        <v>0</v>
      </c>
      <c r="BP787" s="19">
        <v>0</v>
      </c>
      <c r="BQ787" s="20" t="s">
        <v>170</v>
      </c>
      <c r="BR787" s="19">
        <v>22</v>
      </c>
      <c r="BS787" s="19">
        <v>12</v>
      </c>
      <c r="BT787" s="19">
        <v>2</v>
      </c>
      <c r="BU787" s="19">
        <v>0</v>
      </c>
      <c r="BV787" s="19">
        <v>7.4999999999999997E-2</v>
      </c>
      <c r="BW787" s="19">
        <v>5.4800000000000001E-2</v>
      </c>
      <c r="BX787" s="19">
        <v>24</v>
      </c>
      <c r="BY787" s="19">
        <v>0</v>
      </c>
      <c r="BZ787" s="20" t="s">
        <v>176</v>
      </c>
      <c r="CA787" s="19"/>
      <c r="CB787" s="19">
        <v>4.5</v>
      </c>
      <c r="CC787" s="19">
        <v>2</v>
      </c>
      <c r="CD787" s="19">
        <v>11</v>
      </c>
      <c r="CE787" s="19">
        <v>4</v>
      </c>
      <c r="CF787" s="19">
        <v>1</v>
      </c>
      <c r="CG787" s="19">
        <v>2.8</v>
      </c>
    </row>
    <row r="788" spans="1:85">
      <c r="A788" s="19">
        <v>6</v>
      </c>
      <c r="B788" s="19">
        <v>1</v>
      </c>
      <c r="C788" s="19">
        <v>16</v>
      </c>
      <c r="D788" s="19">
        <v>25</v>
      </c>
      <c r="E788" s="19">
        <v>0</v>
      </c>
      <c r="F788" s="24">
        <f t="shared" si="64"/>
        <v>25</v>
      </c>
      <c r="G788" s="19">
        <v>60</v>
      </c>
      <c r="H788" s="24">
        <f t="shared" si="66"/>
        <v>15</v>
      </c>
      <c r="I788" s="24">
        <f t="shared" si="67"/>
        <v>6</v>
      </c>
      <c r="J788" s="24">
        <f t="shared" si="68"/>
        <v>75</v>
      </c>
      <c r="K788" s="47" t="str">
        <f t="shared" si="65"/>
        <v>00</v>
      </c>
      <c r="L788" s="19">
        <v>42</v>
      </c>
      <c r="M788" s="19">
        <v>0</v>
      </c>
      <c r="N788" s="19">
        <v>0</v>
      </c>
      <c r="O788" s="19">
        <v>10</v>
      </c>
      <c r="P788" s="19">
        <v>0</v>
      </c>
      <c r="Q788" s="20" t="s">
        <v>170</v>
      </c>
      <c r="R788" s="19">
        <v>22</v>
      </c>
      <c r="S788" s="19">
        <v>12</v>
      </c>
      <c r="T788" s="19">
        <v>2</v>
      </c>
      <c r="U788" s="19">
        <v>0</v>
      </c>
      <c r="V788" s="19">
        <v>4.2999999999999997E-2</v>
      </c>
      <c r="W788" s="19">
        <v>0.04</v>
      </c>
      <c r="X788" s="19">
        <v>24</v>
      </c>
      <c r="Y788" s="19">
        <v>0</v>
      </c>
      <c r="Z788" s="20" t="s">
        <v>176</v>
      </c>
      <c r="AA788" s="19"/>
      <c r="AB788" s="19">
        <v>2.8</v>
      </c>
      <c r="AC788" s="19">
        <v>2</v>
      </c>
      <c r="AD788" s="19">
        <v>11</v>
      </c>
      <c r="AE788" s="19">
        <v>4</v>
      </c>
      <c r="AF788" s="19">
        <v>1</v>
      </c>
      <c r="AG788" s="19">
        <v>2.8</v>
      </c>
      <c r="AH788" s="19">
        <v>0</v>
      </c>
      <c r="BA788" s="19">
        <v>6</v>
      </c>
      <c r="BB788" s="19">
        <v>1</v>
      </c>
      <c r="BC788" s="19">
        <v>16</v>
      </c>
      <c r="BD788" s="19">
        <v>25</v>
      </c>
      <c r="BE788" s="19">
        <v>0</v>
      </c>
      <c r="BF788" s="19">
        <v>2.4</v>
      </c>
      <c r="BG788" s="19">
        <v>60</v>
      </c>
      <c r="BH788" s="19">
        <v>16</v>
      </c>
      <c r="BI788" s="19">
        <v>50</v>
      </c>
      <c r="BJ788" s="19">
        <v>3</v>
      </c>
      <c r="BK788" s="19">
        <v>2</v>
      </c>
      <c r="BL788" s="19">
        <v>42</v>
      </c>
      <c r="BM788" s="19">
        <v>0</v>
      </c>
      <c r="BN788" s="19">
        <v>0</v>
      </c>
      <c r="BO788" s="19">
        <v>10</v>
      </c>
      <c r="BP788" s="19">
        <v>0</v>
      </c>
      <c r="BQ788" s="20" t="s">
        <v>170</v>
      </c>
      <c r="BR788" s="19">
        <v>22</v>
      </c>
      <c r="BS788" s="19">
        <v>12</v>
      </c>
      <c r="BT788" s="19">
        <v>2</v>
      </c>
      <c r="BU788" s="19">
        <v>0</v>
      </c>
      <c r="BV788" s="19">
        <v>4.2999999999999997E-2</v>
      </c>
      <c r="BW788" s="19">
        <v>0.04</v>
      </c>
      <c r="BX788" s="19">
        <v>24</v>
      </c>
      <c r="BY788" s="19">
        <v>0</v>
      </c>
      <c r="BZ788" s="20" t="s">
        <v>176</v>
      </c>
      <c r="CA788" s="19"/>
      <c r="CB788" s="19">
        <v>2.8</v>
      </c>
      <c r="CC788" s="19">
        <v>2</v>
      </c>
      <c r="CD788" s="19">
        <v>11</v>
      </c>
      <c r="CE788" s="19">
        <v>4</v>
      </c>
      <c r="CF788" s="19">
        <v>1</v>
      </c>
      <c r="CG788" s="19">
        <v>2.8</v>
      </c>
    </row>
    <row r="789" spans="1:85">
      <c r="A789" s="19"/>
      <c r="B789" s="19"/>
      <c r="C789" s="19"/>
      <c r="D789" s="19"/>
      <c r="E789" s="19"/>
      <c r="F789" s="24" t="str">
        <f t="shared" si="64"/>
        <v/>
      </c>
      <c r="G789" s="19"/>
      <c r="H789" s="24" t="str">
        <f t="shared" si="66"/>
        <v/>
      </c>
      <c r="I789" s="24" t="str">
        <f t="shared" si="67"/>
        <v/>
      </c>
      <c r="J789" s="24" t="str">
        <f t="shared" si="68"/>
        <v/>
      </c>
      <c r="K789" s="47" t="str">
        <f t="shared" si="65"/>
        <v/>
      </c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>
        <v>0</v>
      </c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9"/>
      <c r="BX789" s="19"/>
      <c r="BY789" s="19"/>
      <c r="BZ789" s="19"/>
      <c r="CA789" s="19"/>
      <c r="CB789" s="19"/>
      <c r="CC789" s="19"/>
      <c r="CD789" s="19"/>
      <c r="CE789" s="19"/>
      <c r="CF789" s="19"/>
      <c r="CG789" s="19"/>
    </row>
    <row r="790" spans="1:85">
      <c r="A790" s="19">
        <v>1</v>
      </c>
      <c r="B790" s="19">
        <v>5</v>
      </c>
      <c r="C790" s="19">
        <v>110</v>
      </c>
      <c r="D790" s="19">
        <v>55</v>
      </c>
      <c r="E790" s="19">
        <v>1000</v>
      </c>
      <c r="F790" s="24">
        <f t="shared" si="64"/>
        <v>190</v>
      </c>
      <c r="G790" s="19">
        <v>71</v>
      </c>
      <c r="H790" s="24">
        <f t="shared" si="66"/>
        <v>15</v>
      </c>
      <c r="I790" s="24">
        <f t="shared" si="67"/>
        <v>6</v>
      </c>
      <c r="J790" s="24">
        <f t="shared" si="68"/>
        <v>80</v>
      </c>
      <c r="K790" s="47" t="str">
        <f t="shared" si="65"/>
        <v>03</v>
      </c>
      <c r="L790" s="19">
        <v>42</v>
      </c>
      <c r="M790" s="19">
        <v>0</v>
      </c>
      <c r="N790" s="19">
        <v>141</v>
      </c>
      <c r="O790" s="19">
        <v>0</v>
      </c>
      <c r="P790" s="19">
        <v>0</v>
      </c>
      <c r="Q790" s="20" t="s">
        <v>170</v>
      </c>
      <c r="R790" s="19">
        <v>22</v>
      </c>
      <c r="S790" s="19">
        <v>15</v>
      </c>
      <c r="T790" s="19">
        <v>2</v>
      </c>
      <c r="U790" s="19">
        <v>0</v>
      </c>
      <c r="V790" s="19">
        <v>0.30399999999999999</v>
      </c>
      <c r="W790" s="19">
        <v>0.5</v>
      </c>
      <c r="X790" s="19">
        <v>24</v>
      </c>
      <c r="Y790" s="19">
        <v>0</v>
      </c>
      <c r="Z790" s="20" t="s">
        <v>176</v>
      </c>
      <c r="AA790" s="19"/>
      <c r="AB790" s="19">
        <v>0</v>
      </c>
      <c r="AC790" s="19">
        <v>2</v>
      </c>
      <c r="AD790" s="19">
        <v>11</v>
      </c>
      <c r="AE790" s="19">
        <v>4</v>
      </c>
      <c r="AF790" s="19">
        <v>1</v>
      </c>
      <c r="AG790" s="19">
        <v>3.5</v>
      </c>
      <c r="AH790" s="19">
        <v>0</v>
      </c>
      <c r="BA790" s="19">
        <v>1</v>
      </c>
      <c r="BB790" s="19">
        <v>5</v>
      </c>
      <c r="BC790" s="19">
        <v>110</v>
      </c>
      <c r="BD790" s="19">
        <v>55</v>
      </c>
      <c r="BE790" s="19">
        <v>1000</v>
      </c>
      <c r="BF790" s="19">
        <v>19</v>
      </c>
      <c r="BG790" s="19">
        <v>71</v>
      </c>
      <c r="BH790" s="19">
        <v>11</v>
      </c>
      <c r="BI790" s="19">
        <v>50</v>
      </c>
      <c r="BJ790" s="19">
        <v>5</v>
      </c>
      <c r="BK790" s="19">
        <v>2</v>
      </c>
      <c r="BL790" s="19">
        <v>42</v>
      </c>
      <c r="BM790" s="19">
        <v>0</v>
      </c>
      <c r="BN790" s="19">
        <v>141</v>
      </c>
      <c r="BO790" s="19">
        <v>0</v>
      </c>
      <c r="BP790" s="19">
        <v>0</v>
      </c>
      <c r="BQ790" s="20" t="s">
        <v>170</v>
      </c>
      <c r="BR790" s="19">
        <v>22</v>
      </c>
      <c r="BS790" s="19">
        <v>15</v>
      </c>
      <c r="BT790" s="19">
        <v>2</v>
      </c>
      <c r="BU790" s="19">
        <v>0</v>
      </c>
      <c r="BV790" s="19">
        <v>0.30399999999999999</v>
      </c>
      <c r="BW790" s="19">
        <v>0.5</v>
      </c>
      <c r="BX790" s="19">
        <v>24</v>
      </c>
      <c r="BY790" s="19">
        <v>0</v>
      </c>
      <c r="BZ790" s="20" t="s">
        <v>176</v>
      </c>
      <c r="CA790" s="19"/>
      <c r="CB790" s="19">
        <v>0</v>
      </c>
      <c r="CC790" s="19">
        <v>2</v>
      </c>
      <c r="CD790" s="19">
        <v>11</v>
      </c>
      <c r="CE790" s="19">
        <v>4</v>
      </c>
      <c r="CF790" s="19">
        <v>1</v>
      </c>
      <c r="CG790" s="19">
        <v>3.5</v>
      </c>
    </row>
    <row r="791" spans="1:85">
      <c r="A791" s="19">
        <v>2</v>
      </c>
      <c r="B791" s="19">
        <v>4</v>
      </c>
      <c r="C791" s="19">
        <v>80</v>
      </c>
      <c r="D791" s="19">
        <v>20</v>
      </c>
      <c r="E791" s="19">
        <v>0</v>
      </c>
      <c r="F791" s="24">
        <f t="shared" si="64"/>
        <v>160</v>
      </c>
      <c r="G791" s="19">
        <v>60</v>
      </c>
      <c r="H791" s="24">
        <f t="shared" si="66"/>
        <v>15</v>
      </c>
      <c r="I791" s="24">
        <f t="shared" si="67"/>
        <v>6</v>
      </c>
      <c r="J791" s="24">
        <f t="shared" si="68"/>
        <v>80</v>
      </c>
      <c r="K791" s="47" t="str">
        <f t="shared" si="65"/>
        <v>03</v>
      </c>
      <c r="L791" s="19">
        <v>42</v>
      </c>
      <c r="M791" s="19">
        <v>0</v>
      </c>
      <c r="N791" s="19">
        <v>0</v>
      </c>
      <c r="O791" s="19">
        <v>0</v>
      </c>
      <c r="P791" s="19">
        <v>0</v>
      </c>
      <c r="Q791" s="20" t="s">
        <v>170</v>
      </c>
      <c r="R791" s="19">
        <v>22</v>
      </c>
      <c r="S791" s="19">
        <v>12</v>
      </c>
      <c r="T791" s="19">
        <v>2</v>
      </c>
      <c r="U791" s="19">
        <v>0</v>
      </c>
      <c r="V791" s="19">
        <v>0.25800000000000001</v>
      </c>
      <c r="W791" s="19">
        <v>0.1729</v>
      </c>
      <c r="X791" s="19">
        <v>24</v>
      </c>
      <c r="Y791" s="19">
        <v>0</v>
      </c>
      <c r="Z791" s="20" t="s">
        <v>176</v>
      </c>
      <c r="AA791" s="19"/>
      <c r="AB791" s="19">
        <v>0</v>
      </c>
      <c r="AC791" s="19">
        <v>2</v>
      </c>
      <c r="AD791" s="19">
        <v>11</v>
      </c>
      <c r="AE791" s="19">
        <v>4</v>
      </c>
      <c r="AF791" s="19">
        <v>1</v>
      </c>
      <c r="AG791" s="19">
        <v>3.5</v>
      </c>
      <c r="AH791" s="19">
        <v>0</v>
      </c>
      <c r="BA791" s="19">
        <v>2</v>
      </c>
      <c r="BB791" s="19">
        <v>4</v>
      </c>
      <c r="BC791" s="19">
        <v>80</v>
      </c>
      <c r="BD791" s="19">
        <v>20</v>
      </c>
      <c r="BE791" s="19">
        <v>0</v>
      </c>
      <c r="BF791" s="19">
        <v>16</v>
      </c>
      <c r="BG791" s="19">
        <v>60</v>
      </c>
      <c r="BH791" s="19">
        <v>12</v>
      </c>
      <c r="BI791" s="19">
        <v>50</v>
      </c>
      <c r="BJ791" s="19">
        <v>4</v>
      </c>
      <c r="BK791" s="19">
        <v>2</v>
      </c>
      <c r="BL791" s="19">
        <v>42</v>
      </c>
      <c r="BM791" s="19">
        <v>0</v>
      </c>
      <c r="BN791" s="19">
        <v>0</v>
      </c>
      <c r="BO791" s="19">
        <v>0</v>
      </c>
      <c r="BP791" s="19">
        <v>0</v>
      </c>
      <c r="BQ791" s="20" t="s">
        <v>170</v>
      </c>
      <c r="BR791" s="19">
        <v>22</v>
      </c>
      <c r="BS791" s="19">
        <v>12</v>
      </c>
      <c r="BT791" s="19">
        <v>2</v>
      </c>
      <c r="BU791" s="19">
        <v>0</v>
      </c>
      <c r="BV791" s="19">
        <v>0.25800000000000001</v>
      </c>
      <c r="BW791" s="19">
        <v>0.1729</v>
      </c>
      <c r="BX791" s="19">
        <v>24</v>
      </c>
      <c r="BY791" s="19">
        <v>0</v>
      </c>
      <c r="BZ791" s="20" t="s">
        <v>176</v>
      </c>
      <c r="CA791" s="19"/>
      <c r="CB791" s="19">
        <v>0</v>
      </c>
      <c r="CC791" s="19">
        <v>2</v>
      </c>
      <c r="CD791" s="19">
        <v>11</v>
      </c>
      <c r="CE791" s="19">
        <v>4</v>
      </c>
      <c r="CF791" s="19">
        <v>1</v>
      </c>
      <c r="CG791" s="19">
        <v>3.5</v>
      </c>
    </row>
    <row r="792" spans="1:85">
      <c r="A792" s="19">
        <v>3</v>
      </c>
      <c r="B792" s="19">
        <v>3</v>
      </c>
      <c r="C792" s="19">
        <v>60</v>
      </c>
      <c r="D792" s="19">
        <v>15</v>
      </c>
      <c r="E792" s="19">
        <v>0</v>
      </c>
      <c r="F792" s="24">
        <f t="shared" si="64"/>
        <v>90</v>
      </c>
      <c r="G792" s="19">
        <v>60</v>
      </c>
      <c r="H792" s="24">
        <f t="shared" si="66"/>
        <v>15</v>
      </c>
      <c r="I792" s="24">
        <f t="shared" si="67"/>
        <v>6</v>
      </c>
      <c r="J792" s="24">
        <f t="shared" si="68"/>
        <v>80</v>
      </c>
      <c r="K792" s="47" t="str">
        <f t="shared" si="65"/>
        <v>03</v>
      </c>
      <c r="L792" s="19">
        <v>42</v>
      </c>
      <c r="M792" s="19">
        <v>0</v>
      </c>
      <c r="N792" s="19">
        <v>0</v>
      </c>
      <c r="O792" s="19">
        <v>0</v>
      </c>
      <c r="P792" s="19">
        <v>0</v>
      </c>
      <c r="Q792" s="20" t="s">
        <v>170</v>
      </c>
      <c r="R792" s="19">
        <v>22</v>
      </c>
      <c r="S792" s="19">
        <v>12</v>
      </c>
      <c r="T792" s="19">
        <v>2</v>
      </c>
      <c r="U792" s="19">
        <v>0</v>
      </c>
      <c r="V792" s="19">
        <v>0.18099999999999999</v>
      </c>
      <c r="W792" s="19">
        <v>0.1249</v>
      </c>
      <c r="X792" s="19">
        <v>24</v>
      </c>
      <c r="Y792" s="19">
        <v>0</v>
      </c>
      <c r="Z792" s="20" t="s">
        <v>176</v>
      </c>
      <c r="AA792" s="19"/>
      <c r="AB792" s="19">
        <v>0</v>
      </c>
      <c r="AC792" s="19">
        <v>2</v>
      </c>
      <c r="AD792" s="19">
        <v>11</v>
      </c>
      <c r="AE792" s="19">
        <v>4</v>
      </c>
      <c r="AF792" s="19">
        <v>1</v>
      </c>
      <c r="AG792" s="19">
        <v>3.5</v>
      </c>
      <c r="AH792" s="19">
        <v>0</v>
      </c>
      <c r="BA792" s="19">
        <v>3</v>
      </c>
      <c r="BB792" s="19">
        <v>3</v>
      </c>
      <c r="BC792" s="19">
        <v>60</v>
      </c>
      <c r="BD792" s="19">
        <v>15</v>
      </c>
      <c r="BE792" s="19">
        <v>0</v>
      </c>
      <c r="BF792" s="19">
        <v>9</v>
      </c>
      <c r="BG792" s="19">
        <v>60</v>
      </c>
      <c r="BH792" s="19">
        <v>12</v>
      </c>
      <c r="BI792" s="19">
        <v>50</v>
      </c>
      <c r="BJ792" s="19">
        <v>4</v>
      </c>
      <c r="BK792" s="19">
        <v>2</v>
      </c>
      <c r="BL792" s="19">
        <v>42</v>
      </c>
      <c r="BM792" s="19">
        <v>0</v>
      </c>
      <c r="BN792" s="19">
        <v>0</v>
      </c>
      <c r="BO792" s="19">
        <v>0</v>
      </c>
      <c r="BP792" s="19">
        <v>0</v>
      </c>
      <c r="BQ792" s="20" t="s">
        <v>170</v>
      </c>
      <c r="BR792" s="19">
        <v>22</v>
      </c>
      <c r="BS792" s="19">
        <v>12</v>
      </c>
      <c r="BT792" s="19">
        <v>2</v>
      </c>
      <c r="BU792" s="19">
        <v>0</v>
      </c>
      <c r="BV792" s="19">
        <v>0.18099999999999999</v>
      </c>
      <c r="BW792" s="19">
        <v>0.1249</v>
      </c>
      <c r="BX792" s="19">
        <v>24</v>
      </c>
      <c r="BY792" s="19">
        <v>0</v>
      </c>
      <c r="BZ792" s="20" t="s">
        <v>176</v>
      </c>
      <c r="CA792" s="19"/>
      <c r="CB792" s="19">
        <v>0</v>
      </c>
      <c r="CC792" s="19">
        <v>2</v>
      </c>
      <c r="CD792" s="19">
        <v>11</v>
      </c>
      <c r="CE792" s="19">
        <v>4</v>
      </c>
      <c r="CF792" s="19">
        <v>1</v>
      </c>
      <c r="CG792" s="19">
        <v>3.5</v>
      </c>
    </row>
    <row r="793" spans="1:85">
      <c r="A793" s="19">
        <v>4</v>
      </c>
      <c r="B793" s="19">
        <v>2</v>
      </c>
      <c r="C793" s="19">
        <v>40</v>
      </c>
      <c r="D793" s="19">
        <v>10</v>
      </c>
      <c r="E793" s="19">
        <v>0</v>
      </c>
      <c r="F793" s="24">
        <f t="shared" si="64"/>
        <v>60</v>
      </c>
      <c r="G793" s="19">
        <v>55</v>
      </c>
      <c r="H793" s="24">
        <f t="shared" si="66"/>
        <v>15</v>
      </c>
      <c r="I793" s="24">
        <f t="shared" si="67"/>
        <v>6</v>
      </c>
      <c r="J793" s="24">
        <f t="shared" si="68"/>
        <v>80</v>
      </c>
      <c r="K793" s="47" t="str">
        <f t="shared" si="65"/>
        <v>03</v>
      </c>
      <c r="L793" s="19">
        <v>42</v>
      </c>
      <c r="M793" s="19">
        <v>0</v>
      </c>
      <c r="N793" s="19">
        <v>0</v>
      </c>
      <c r="O793" s="19">
        <v>0</v>
      </c>
      <c r="P793" s="19">
        <v>0</v>
      </c>
      <c r="Q793" s="22" t="s">
        <v>170</v>
      </c>
      <c r="R793" s="19">
        <v>22</v>
      </c>
      <c r="S793" s="19">
        <v>12</v>
      </c>
      <c r="T793" s="19">
        <v>2</v>
      </c>
      <c r="U793" s="19">
        <v>0</v>
      </c>
      <c r="V793" s="19">
        <v>0.125</v>
      </c>
      <c r="W793" s="19">
        <v>8.6199999999999999E-2</v>
      </c>
      <c r="X793" s="19">
        <v>24</v>
      </c>
      <c r="Y793" s="19">
        <v>0</v>
      </c>
      <c r="Z793" s="20" t="s">
        <v>176</v>
      </c>
      <c r="AA793" s="19"/>
      <c r="AB793" s="19">
        <v>0</v>
      </c>
      <c r="AC793" s="19">
        <v>2</v>
      </c>
      <c r="AD793" s="19">
        <v>11</v>
      </c>
      <c r="AE793" s="19">
        <v>4</v>
      </c>
      <c r="AF793" s="19">
        <v>1</v>
      </c>
      <c r="AG793" s="19">
        <v>3.5</v>
      </c>
      <c r="AH793" s="19">
        <v>0</v>
      </c>
      <c r="BA793" s="19">
        <v>4</v>
      </c>
      <c r="BB793" s="19">
        <v>2</v>
      </c>
      <c r="BC793" s="19">
        <v>40</v>
      </c>
      <c r="BD793" s="19">
        <v>10</v>
      </c>
      <c r="BE793" s="19">
        <v>0</v>
      </c>
      <c r="BF793" s="19">
        <v>6</v>
      </c>
      <c r="BG793" s="19">
        <v>55</v>
      </c>
      <c r="BH793" s="19">
        <v>12</v>
      </c>
      <c r="BI793" s="19">
        <v>50</v>
      </c>
      <c r="BJ793" s="19">
        <v>4</v>
      </c>
      <c r="BK793" s="19">
        <v>2</v>
      </c>
      <c r="BL793" s="19">
        <v>42</v>
      </c>
      <c r="BM793" s="19">
        <v>0</v>
      </c>
      <c r="BN793" s="19">
        <v>0</v>
      </c>
      <c r="BO793" s="19">
        <v>0</v>
      </c>
      <c r="BP793" s="19">
        <v>0</v>
      </c>
      <c r="BQ793" s="22" t="s">
        <v>170</v>
      </c>
      <c r="BR793" s="19">
        <v>22</v>
      </c>
      <c r="BS793" s="19">
        <v>12</v>
      </c>
      <c r="BT793" s="19">
        <v>2</v>
      </c>
      <c r="BU793" s="19">
        <v>0</v>
      </c>
      <c r="BV793" s="19">
        <v>0.125</v>
      </c>
      <c r="BW793" s="19">
        <v>8.6199999999999999E-2</v>
      </c>
      <c r="BX793" s="19">
        <v>24</v>
      </c>
      <c r="BY793" s="19">
        <v>0</v>
      </c>
      <c r="BZ793" s="20" t="s">
        <v>176</v>
      </c>
      <c r="CA793" s="19"/>
      <c r="CB793" s="19">
        <v>0</v>
      </c>
      <c r="CC793" s="19">
        <v>2</v>
      </c>
      <c r="CD793" s="19">
        <v>11</v>
      </c>
      <c r="CE793" s="19">
        <v>4</v>
      </c>
      <c r="CF793" s="19">
        <v>1</v>
      </c>
      <c r="CG793" s="19">
        <v>3.5</v>
      </c>
    </row>
    <row r="794" spans="1:85">
      <c r="A794" s="19">
        <v>5</v>
      </c>
      <c r="B794" s="19">
        <v>1</v>
      </c>
      <c r="C794" s="19">
        <v>25</v>
      </c>
      <c r="D794" s="19">
        <v>30</v>
      </c>
      <c r="E794" s="19">
        <v>0</v>
      </c>
      <c r="F794" s="24">
        <f t="shared" si="64"/>
        <v>40</v>
      </c>
      <c r="G794" s="19">
        <v>60</v>
      </c>
      <c r="H794" s="24">
        <f t="shared" si="66"/>
        <v>15</v>
      </c>
      <c r="I794" s="24">
        <f t="shared" si="67"/>
        <v>6</v>
      </c>
      <c r="J794" s="24">
        <f t="shared" si="68"/>
        <v>75</v>
      </c>
      <c r="K794" s="47" t="str">
        <f t="shared" si="65"/>
        <v>00</v>
      </c>
      <c r="L794" s="19">
        <v>42</v>
      </c>
      <c r="M794" s="19">
        <v>0</v>
      </c>
      <c r="N794" s="19">
        <v>0</v>
      </c>
      <c r="O794" s="19">
        <v>10</v>
      </c>
      <c r="P794" s="19">
        <v>0</v>
      </c>
      <c r="Q794" s="20" t="s">
        <v>170</v>
      </c>
      <c r="R794" s="19">
        <v>22</v>
      </c>
      <c r="S794" s="19">
        <v>18</v>
      </c>
      <c r="T794" s="19">
        <v>2</v>
      </c>
      <c r="U794" s="19">
        <v>0</v>
      </c>
      <c r="V794" s="19">
        <v>5.7000000000000002E-2</v>
      </c>
      <c r="W794" s="19">
        <v>0.05</v>
      </c>
      <c r="X794" s="19">
        <v>24</v>
      </c>
      <c r="Y794" s="19">
        <v>0</v>
      </c>
      <c r="Z794" s="20" t="s">
        <v>176</v>
      </c>
      <c r="AA794" s="19"/>
      <c r="AB794" s="19">
        <v>3.5</v>
      </c>
      <c r="AC794" s="19">
        <v>2</v>
      </c>
      <c r="AD794" s="19">
        <v>11</v>
      </c>
      <c r="AE794" s="19">
        <v>4</v>
      </c>
      <c r="AF794" s="19">
        <v>1</v>
      </c>
      <c r="AG794" s="19">
        <v>3.5</v>
      </c>
      <c r="AH794" s="19">
        <v>0</v>
      </c>
      <c r="BA794" s="19">
        <v>5</v>
      </c>
      <c r="BB794" s="19">
        <v>1</v>
      </c>
      <c r="BC794" s="19">
        <v>25</v>
      </c>
      <c r="BD794" s="19">
        <v>30</v>
      </c>
      <c r="BE794" s="19">
        <v>0</v>
      </c>
      <c r="BF794" s="19">
        <v>4</v>
      </c>
      <c r="BG794" s="19">
        <v>60</v>
      </c>
      <c r="BH794" s="19">
        <v>15</v>
      </c>
      <c r="BI794" s="19">
        <v>50</v>
      </c>
      <c r="BJ794" s="19">
        <v>3</v>
      </c>
      <c r="BK794" s="19">
        <v>2</v>
      </c>
      <c r="BL794" s="19">
        <v>42</v>
      </c>
      <c r="BM794" s="19">
        <v>0</v>
      </c>
      <c r="BN794" s="19">
        <v>0</v>
      </c>
      <c r="BO794" s="19">
        <v>10</v>
      </c>
      <c r="BP794" s="19">
        <v>0</v>
      </c>
      <c r="BQ794" s="20" t="s">
        <v>170</v>
      </c>
      <c r="BR794" s="19">
        <v>22</v>
      </c>
      <c r="BS794" s="19">
        <v>18</v>
      </c>
      <c r="BT794" s="19">
        <v>2</v>
      </c>
      <c r="BU794" s="19">
        <v>0</v>
      </c>
      <c r="BV794" s="19">
        <v>5.7000000000000002E-2</v>
      </c>
      <c r="BW794" s="19">
        <v>0.05</v>
      </c>
      <c r="BX794" s="19">
        <v>24</v>
      </c>
      <c r="BY794" s="19">
        <v>0</v>
      </c>
      <c r="BZ794" s="20" t="s">
        <v>176</v>
      </c>
      <c r="CA794" s="19"/>
      <c r="CB794" s="19">
        <v>3.5</v>
      </c>
      <c r="CC794" s="19">
        <v>2</v>
      </c>
      <c r="CD794" s="19">
        <v>11</v>
      </c>
      <c r="CE794" s="19">
        <v>4</v>
      </c>
      <c r="CF794" s="19">
        <v>1</v>
      </c>
      <c r="CG794" s="19">
        <v>3.5</v>
      </c>
    </row>
    <row r="795" spans="1:85">
      <c r="A795" s="19"/>
      <c r="B795" s="19"/>
      <c r="C795" s="19"/>
      <c r="D795" s="19"/>
      <c r="E795" s="19"/>
      <c r="F795" s="24" t="str">
        <f t="shared" si="64"/>
        <v/>
      </c>
      <c r="G795" s="19"/>
      <c r="H795" s="24" t="str">
        <f t="shared" si="66"/>
        <v/>
      </c>
      <c r="I795" s="24" t="str">
        <f t="shared" si="67"/>
        <v/>
      </c>
      <c r="J795" s="24" t="str">
        <f t="shared" si="68"/>
        <v/>
      </c>
      <c r="K795" s="47" t="str">
        <f t="shared" si="65"/>
        <v/>
      </c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>
        <v>0</v>
      </c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9"/>
      <c r="BX795" s="19"/>
      <c r="BY795" s="19"/>
      <c r="BZ795" s="19"/>
      <c r="CA795" s="19"/>
      <c r="CB795" s="19"/>
      <c r="CC795" s="19"/>
      <c r="CD795" s="19"/>
      <c r="CE795" s="19"/>
      <c r="CF795" s="19"/>
      <c r="CG795" s="19"/>
    </row>
    <row r="796" spans="1:85">
      <c r="A796" s="19">
        <v>1</v>
      </c>
      <c r="B796" s="19">
        <v>5</v>
      </c>
      <c r="C796" s="19">
        <v>110</v>
      </c>
      <c r="D796" s="19">
        <v>55</v>
      </c>
      <c r="E796" s="19">
        <v>1000</v>
      </c>
      <c r="F796" s="24">
        <f t="shared" si="64"/>
        <v>190</v>
      </c>
      <c r="G796" s="19">
        <v>71</v>
      </c>
      <c r="H796" s="24">
        <f t="shared" si="66"/>
        <v>15</v>
      </c>
      <c r="I796" s="24">
        <f t="shared" si="67"/>
        <v>6</v>
      </c>
      <c r="J796" s="24">
        <f t="shared" si="68"/>
        <v>80</v>
      </c>
      <c r="K796" s="47" t="str">
        <f t="shared" si="65"/>
        <v>03</v>
      </c>
      <c r="L796" s="19">
        <v>42</v>
      </c>
      <c r="M796" s="19">
        <v>0</v>
      </c>
      <c r="N796" s="19">
        <v>141</v>
      </c>
      <c r="O796" s="19">
        <v>0</v>
      </c>
      <c r="P796" s="19">
        <v>0</v>
      </c>
      <c r="Q796" s="20" t="s">
        <v>170</v>
      </c>
      <c r="R796" s="19">
        <v>22</v>
      </c>
      <c r="S796" s="19">
        <v>15</v>
      </c>
      <c r="T796" s="19">
        <v>2</v>
      </c>
      <c r="U796" s="19">
        <v>0</v>
      </c>
      <c r="V796" s="19">
        <v>0.30399999999999999</v>
      </c>
      <c r="W796" s="19">
        <v>0.5</v>
      </c>
      <c r="X796" s="19">
        <v>24</v>
      </c>
      <c r="Y796" s="19">
        <v>0</v>
      </c>
      <c r="Z796" s="20" t="s">
        <v>176</v>
      </c>
      <c r="AA796" s="19"/>
      <c r="AB796" s="19">
        <v>0</v>
      </c>
      <c r="AC796" s="19">
        <v>2</v>
      </c>
      <c r="AD796" s="19">
        <v>11</v>
      </c>
      <c r="AE796" s="19">
        <v>4</v>
      </c>
      <c r="AF796" s="19">
        <v>1</v>
      </c>
      <c r="AG796" s="19">
        <v>4.5</v>
      </c>
      <c r="AH796" s="19">
        <v>0</v>
      </c>
      <c r="BA796" s="19">
        <v>1</v>
      </c>
      <c r="BB796" s="19">
        <v>5</v>
      </c>
      <c r="BC796" s="19">
        <v>110</v>
      </c>
      <c r="BD796" s="19">
        <v>55</v>
      </c>
      <c r="BE796" s="19">
        <v>1000</v>
      </c>
      <c r="BF796" s="19">
        <v>19</v>
      </c>
      <c r="BG796" s="19">
        <v>71</v>
      </c>
      <c r="BH796" s="19">
        <v>11</v>
      </c>
      <c r="BI796" s="19">
        <v>50</v>
      </c>
      <c r="BJ796" s="19">
        <v>5</v>
      </c>
      <c r="BK796" s="19">
        <v>2</v>
      </c>
      <c r="BL796" s="19">
        <v>42</v>
      </c>
      <c r="BM796" s="19">
        <v>0</v>
      </c>
      <c r="BN796" s="19">
        <v>141</v>
      </c>
      <c r="BO796" s="19">
        <v>0</v>
      </c>
      <c r="BP796" s="19">
        <v>0</v>
      </c>
      <c r="BQ796" s="20" t="s">
        <v>170</v>
      </c>
      <c r="BR796" s="19">
        <v>22</v>
      </c>
      <c r="BS796" s="19">
        <v>15</v>
      </c>
      <c r="BT796" s="19">
        <v>2</v>
      </c>
      <c r="BU796" s="19">
        <v>0</v>
      </c>
      <c r="BV796" s="19">
        <v>0.30399999999999999</v>
      </c>
      <c r="BW796" s="19">
        <v>0.5</v>
      </c>
      <c r="BX796" s="19">
        <v>24</v>
      </c>
      <c r="BY796" s="19">
        <v>0</v>
      </c>
      <c r="BZ796" s="20" t="s">
        <v>176</v>
      </c>
      <c r="CA796" s="19"/>
      <c r="CB796" s="19">
        <v>0</v>
      </c>
      <c r="CC796" s="19">
        <v>2</v>
      </c>
      <c r="CD796" s="19">
        <v>11</v>
      </c>
      <c r="CE796" s="19">
        <v>4</v>
      </c>
      <c r="CF796" s="19">
        <v>1</v>
      </c>
      <c r="CG796" s="19">
        <v>4.5</v>
      </c>
    </row>
    <row r="797" spans="1:85">
      <c r="A797" s="19">
        <v>2</v>
      </c>
      <c r="B797" s="19">
        <v>4</v>
      </c>
      <c r="C797" s="19">
        <v>80</v>
      </c>
      <c r="D797" s="19">
        <v>20</v>
      </c>
      <c r="E797" s="19">
        <v>0</v>
      </c>
      <c r="F797" s="24">
        <f t="shared" si="64"/>
        <v>160</v>
      </c>
      <c r="G797" s="19">
        <v>60</v>
      </c>
      <c r="H797" s="24">
        <f t="shared" si="66"/>
        <v>15</v>
      </c>
      <c r="I797" s="24">
        <f t="shared" si="67"/>
        <v>6</v>
      </c>
      <c r="J797" s="24">
        <f t="shared" si="68"/>
        <v>80</v>
      </c>
      <c r="K797" s="47" t="str">
        <f t="shared" si="65"/>
        <v>03</v>
      </c>
      <c r="L797" s="19">
        <v>42</v>
      </c>
      <c r="M797" s="19">
        <v>0</v>
      </c>
      <c r="N797" s="19">
        <v>0</v>
      </c>
      <c r="O797" s="19">
        <v>0</v>
      </c>
      <c r="P797" s="19">
        <v>0</v>
      </c>
      <c r="Q797" s="20" t="s">
        <v>170</v>
      </c>
      <c r="R797" s="19">
        <v>22</v>
      </c>
      <c r="S797" s="19">
        <v>12</v>
      </c>
      <c r="T797" s="19">
        <v>2</v>
      </c>
      <c r="U797" s="19">
        <v>0</v>
      </c>
      <c r="V797" s="19">
        <v>0.25800000000000001</v>
      </c>
      <c r="W797" s="19">
        <v>0.1729</v>
      </c>
      <c r="X797" s="19">
        <v>24</v>
      </c>
      <c r="Y797" s="19">
        <v>0</v>
      </c>
      <c r="Z797" s="20" t="s">
        <v>176</v>
      </c>
      <c r="AA797" s="19"/>
      <c r="AB797" s="19">
        <v>0</v>
      </c>
      <c r="AC797" s="19">
        <v>2</v>
      </c>
      <c r="AD797" s="19">
        <v>11</v>
      </c>
      <c r="AE797" s="19">
        <v>4</v>
      </c>
      <c r="AF797" s="19">
        <v>1</v>
      </c>
      <c r="AG797" s="19">
        <v>4.5</v>
      </c>
      <c r="AH797" s="19">
        <v>0</v>
      </c>
      <c r="BA797" s="19">
        <v>2</v>
      </c>
      <c r="BB797" s="19">
        <v>4</v>
      </c>
      <c r="BC797" s="19">
        <v>80</v>
      </c>
      <c r="BD797" s="19">
        <v>20</v>
      </c>
      <c r="BE797" s="19">
        <v>0</v>
      </c>
      <c r="BF797" s="19">
        <v>16</v>
      </c>
      <c r="BG797" s="19">
        <v>60</v>
      </c>
      <c r="BH797" s="19">
        <v>12</v>
      </c>
      <c r="BI797" s="19">
        <v>50</v>
      </c>
      <c r="BJ797" s="19">
        <v>4</v>
      </c>
      <c r="BK797" s="19">
        <v>2</v>
      </c>
      <c r="BL797" s="19">
        <v>42</v>
      </c>
      <c r="BM797" s="19">
        <v>0</v>
      </c>
      <c r="BN797" s="19">
        <v>0</v>
      </c>
      <c r="BO797" s="19">
        <v>0</v>
      </c>
      <c r="BP797" s="19">
        <v>0</v>
      </c>
      <c r="BQ797" s="20" t="s">
        <v>170</v>
      </c>
      <c r="BR797" s="19">
        <v>22</v>
      </c>
      <c r="BS797" s="19">
        <v>12</v>
      </c>
      <c r="BT797" s="19">
        <v>2</v>
      </c>
      <c r="BU797" s="19">
        <v>0</v>
      </c>
      <c r="BV797" s="19">
        <v>0.25800000000000001</v>
      </c>
      <c r="BW797" s="19">
        <v>0.1729</v>
      </c>
      <c r="BX797" s="19">
        <v>24</v>
      </c>
      <c r="BY797" s="19">
        <v>0</v>
      </c>
      <c r="BZ797" s="20" t="s">
        <v>176</v>
      </c>
      <c r="CA797" s="19"/>
      <c r="CB797" s="19">
        <v>0</v>
      </c>
      <c r="CC797" s="19">
        <v>2</v>
      </c>
      <c r="CD797" s="19">
        <v>11</v>
      </c>
      <c r="CE797" s="19">
        <v>4</v>
      </c>
      <c r="CF797" s="19">
        <v>1</v>
      </c>
      <c r="CG797" s="19">
        <v>4.5</v>
      </c>
    </row>
    <row r="798" spans="1:85">
      <c r="A798" s="19">
        <v>3</v>
      </c>
      <c r="B798" s="19">
        <v>3</v>
      </c>
      <c r="C798" s="19">
        <v>60</v>
      </c>
      <c r="D798" s="19">
        <v>15</v>
      </c>
      <c r="E798" s="19">
        <v>0</v>
      </c>
      <c r="F798" s="24">
        <f t="shared" si="64"/>
        <v>90</v>
      </c>
      <c r="G798" s="19">
        <v>60</v>
      </c>
      <c r="H798" s="24">
        <f t="shared" si="66"/>
        <v>15</v>
      </c>
      <c r="I798" s="24">
        <f t="shared" si="67"/>
        <v>6</v>
      </c>
      <c r="J798" s="24">
        <f t="shared" si="68"/>
        <v>80</v>
      </c>
      <c r="K798" s="47" t="str">
        <f t="shared" si="65"/>
        <v>03</v>
      </c>
      <c r="L798" s="19">
        <v>42</v>
      </c>
      <c r="M798" s="19">
        <v>0</v>
      </c>
      <c r="N798" s="19">
        <v>0</v>
      </c>
      <c r="O798" s="19">
        <v>0</v>
      </c>
      <c r="P798" s="19">
        <v>0</v>
      </c>
      <c r="Q798" s="20" t="s">
        <v>170</v>
      </c>
      <c r="R798" s="19">
        <v>22</v>
      </c>
      <c r="S798" s="19">
        <v>12</v>
      </c>
      <c r="T798" s="19">
        <v>2</v>
      </c>
      <c r="U798" s="19">
        <v>0</v>
      </c>
      <c r="V798" s="19">
        <v>0.18099999999999999</v>
      </c>
      <c r="W798" s="19">
        <v>0.1249</v>
      </c>
      <c r="X798" s="19">
        <v>24</v>
      </c>
      <c r="Y798" s="19">
        <v>0</v>
      </c>
      <c r="Z798" s="20" t="s">
        <v>176</v>
      </c>
      <c r="AA798" s="19"/>
      <c r="AB798" s="19">
        <v>0</v>
      </c>
      <c r="AC798" s="19">
        <v>2</v>
      </c>
      <c r="AD798" s="19">
        <v>11</v>
      </c>
      <c r="AE798" s="19">
        <v>4</v>
      </c>
      <c r="AF798" s="19">
        <v>1</v>
      </c>
      <c r="AG798" s="19">
        <v>4.5</v>
      </c>
      <c r="AH798" s="19">
        <v>0</v>
      </c>
      <c r="BA798" s="19">
        <v>3</v>
      </c>
      <c r="BB798" s="19">
        <v>3</v>
      </c>
      <c r="BC798" s="19">
        <v>60</v>
      </c>
      <c r="BD798" s="19">
        <v>15</v>
      </c>
      <c r="BE798" s="19">
        <v>0</v>
      </c>
      <c r="BF798" s="19">
        <v>9</v>
      </c>
      <c r="BG798" s="19">
        <v>60</v>
      </c>
      <c r="BH798" s="19">
        <v>12</v>
      </c>
      <c r="BI798" s="19">
        <v>50</v>
      </c>
      <c r="BJ798" s="19">
        <v>4</v>
      </c>
      <c r="BK798" s="19">
        <v>2</v>
      </c>
      <c r="BL798" s="19">
        <v>42</v>
      </c>
      <c r="BM798" s="19">
        <v>0</v>
      </c>
      <c r="BN798" s="19">
        <v>0</v>
      </c>
      <c r="BO798" s="19">
        <v>0</v>
      </c>
      <c r="BP798" s="19">
        <v>0</v>
      </c>
      <c r="BQ798" s="20" t="s">
        <v>170</v>
      </c>
      <c r="BR798" s="19">
        <v>22</v>
      </c>
      <c r="BS798" s="19">
        <v>12</v>
      </c>
      <c r="BT798" s="19">
        <v>2</v>
      </c>
      <c r="BU798" s="19">
        <v>0</v>
      </c>
      <c r="BV798" s="19">
        <v>0.18099999999999999</v>
      </c>
      <c r="BW798" s="19">
        <v>0.1249</v>
      </c>
      <c r="BX798" s="19">
        <v>24</v>
      </c>
      <c r="BY798" s="19">
        <v>0</v>
      </c>
      <c r="BZ798" s="20" t="s">
        <v>176</v>
      </c>
      <c r="CA798" s="19"/>
      <c r="CB798" s="19">
        <v>0</v>
      </c>
      <c r="CC798" s="19">
        <v>2</v>
      </c>
      <c r="CD798" s="19">
        <v>11</v>
      </c>
      <c r="CE798" s="19">
        <v>4</v>
      </c>
      <c r="CF798" s="19">
        <v>1</v>
      </c>
      <c r="CG798" s="19">
        <v>4.5</v>
      </c>
    </row>
    <row r="799" spans="1:85">
      <c r="A799" s="19">
        <v>4</v>
      </c>
      <c r="B799" s="19">
        <v>2</v>
      </c>
      <c r="C799" s="19">
        <v>40</v>
      </c>
      <c r="D799" s="19">
        <v>10</v>
      </c>
      <c r="E799" s="19">
        <v>0</v>
      </c>
      <c r="F799" s="24">
        <f t="shared" si="64"/>
        <v>60</v>
      </c>
      <c r="G799" s="19">
        <v>55</v>
      </c>
      <c r="H799" s="24">
        <f t="shared" si="66"/>
        <v>15</v>
      </c>
      <c r="I799" s="24">
        <f t="shared" si="67"/>
        <v>6</v>
      </c>
      <c r="J799" s="24">
        <f t="shared" si="68"/>
        <v>80</v>
      </c>
      <c r="K799" s="47" t="str">
        <f t="shared" si="65"/>
        <v>03</v>
      </c>
      <c r="L799" s="19">
        <v>42</v>
      </c>
      <c r="M799" s="19">
        <v>0</v>
      </c>
      <c r="N799" s="19">
        <v>0</v>
      </c>
      <c r="O799" s="19">
        <v>0</v>
      </c>
      <c r="P799" s="19">
        <v>0</v>
      </c>
      <c r="Q799" s="22" t="s">
        <v>170</v>
      </c>
      <c r="R799" s="19">
        <v>22</v>
      </c>
      <c r="S799" s="19">
        <v>12</v>
      </c>
      <c r="T799" s="19">
        <v>2</v>
      </c>
      <c r="U799" s="19">
        <v>0</v>
      </c>
      <c r="V799" s="19">
        <v>0.125</v>
      </c>
      <c r="W799" s="19">
        <v>8.6199999999999999E-2</v>
      </c>
      <c r="X799" s="19">
        <v>24</v>
      </c>
      <c r="Y799" s="19">
        <v>0</v>
      </c>
      <c r="Z799" s="20" t="s">
        <v>176</v>
      </c>
      <c r="AA799" s="19"/>
      <c r="AB799" s="19">
        <v>0</v>
      </c>
      <c r="AC799" s="19">
        <v>2</v>
      </c>
      <c r="AD799" s="19">
        <v>11</v>
      </c>
      <c r="AE799" s="19">
        <v>4</v>
      </c>
      <c r="AF799" s="19">
        <v>1</v>
      </c>
      <c r="AG799" s="19">
        <v>4.5</v>
      </c>
      <c r="AH799" s="19">
        <v>0</v>
      </c>
      <c r="BA799" s="19">
        <v>4</v>
      </c>
      <c r="BB799" s="19">
        <v>2</v>
      </c>
      <c r="BC799" s="19">
        <v>40</v>
      </c>
      <c r="BD799" s="19">
        <v>10</v>
      </c>
      <c r="BE799" s="19">
        <v>0</v>
      </c>
      <c r="BF799" s="19">
        <v>6</v>
      </c>
      <c r="BG799" s="19">
        <v>55</v>
      </c>
      <c r="BH799" s="19">
        <v>12</v>
      </c>
      <c r="BI799" s="19">
        <v>50</v>
      </c>
      <c r="BJ799" s="19">
        <v>4</v>
      </c>
      <c r="BK799" s="19">
        <v>2</v>
      </c>
      <c r="BL799" s="19">
        <v>42</v>
      </c>
      <c r="BM799" s="19">
        <v>0</v>
      </c>
      <c r="BN799" s="19">
        <v>0</v>
      </c>
      <c r="BO799" s="19">
        <v>0</v>
      </c>
      <c r="BP799" s="19">
        <v>0</v>
      </c>
      <c r="BQ799" s="22" t="s">
        <v>170</v>
      </c>
      <c r="BR799" s="19">
        <v>22</v>
      </c>
      <c r="BS799" s="19">
        <v>12</v>
      </c>
      <c r="BT799" s="19">
        <v>2</v>
      </c>
      <c r="BU799" s="19">
        <v>0</v>
      </c>
      <c r="BV799" s="19">
        <v>0.125</v>
      </c>
      <c r="BW799" s="19">
        <v>8.6199999999999999E-2</v>
      </c>
      <c r="BX799" s="19">
        <v>24</v>
      </c>
      <c r="BY799" s="19">
        <v>0</v>
      </c>
      <c r="BZ799" s="20" t="s">
        <v>176</v>
      </c>
      <c r="CA799" s="19"/>
      <c r="CB799" s="19">
        <v>0</v>
      </c>
      <c r="CC799" s="19">
        <v>2</v>
      </c>
      <c r="CD799" s="19">
        <v>11</v>
      </c>
      <c r="CE799" s="19">
        <v>4</v>
      </c>
      <c r="CF799" s="19">
        <v>1</v>
      </c>
      <c r="CG799" s="19">
        <v>4.5</v>
      </c>
    </row>
    <row r="800" spans="1:85">
      <c r="A800" s="19">
        <v>5</v>
      </c>
      <c r="B800" s="19">
        <v>1</v>
      </c>
      <c r="C800" s="19">
        <v>30</v>
      </c>
      <c r="D800" s="19">
        <v>30</v>
      </c>
      <c r="E800" s="19">
        <v>0</v>
      </c>
      <c r="F800" s="24">
        <f t="shared" si="64"/>
        <v>50</v>
      </c>
      <c r="G800" s="19">
        <v>60</v>
      </c>
      <c r="H800" s="24">
        <f t="shared" si="66"/>
        <v>15</v>
      </c>
      <c r="I800" s="24">
        <f t="shared" si="67"/>
        <v>6</v>
      </c>
      <c r="J800" s="24">
        <f t="shared" si="68"/>
        <v>75</v>
      </c>
      <c r="K800" s="47" t="str">
        <f t="shared" si="65"/>
        <v>03</v>
      </c>
      <c r="L800" s="19">
        <v>42</v>
      </c>
      <c r="M800" s="19">
        <v>0</v>
      </c>
      <c r="N800" s="19">
        <v>0</v>
      </c>
      <c r="O800" s="19">
        <v>10</v>
      </c>
      <c r="P800" s="19">
        <v>0</v>
      </c>
      <c r="Q800" s="20" t="s">
        <v>170</v>
      </c>
      <c r="R800" s="19">
        <v>22</v>
      </c>
      <c r="S800" s="19">
        <v>18</v>
      </c>
      <c r="T800" s="19">
        <v>2</v>
      </c>
      <c r="U800" s="19">
        <v>0</v>
      </c>
      <c r="V800" s="19">
        <v>0.10199999999999999</v>
      </c>
      <c r="W800" s="19">
        <v>6.8000000000000005E-2</v>
      </c>
      <c r="X800" s="19">
        <v>24</v>
      </c>
      <c r="Y800" s="19">
        <v>0</v>
      </c>
      <c r="Z800" s="20" t="s">
        <v>176</v>
      </c>
      <c r="AA800" s="19"/>
      <c r="AB800" s="19">
        <v>4.5</v>
      </c>
      <c r="AC800" s="19">
        <v>2</v>
      </c>
      <c r="AD800" s="19">
        <v>11</v>
      </c>
      <c r="AE800" s="19">
        <v>4</v>
      </c>
      <c r="AF800" s="19">
        <v>1</v>
      </c>
      <c r="AG800" s="19">
        <v>4.5</v>
      </c>
      <c r="AH800" s="19">
        <v>0</v>
      </c>
      <c r="BA800" s="19">
        <v>5</v>
      </c>
      <c r="BB800" s="19">
        <v>1</v>
      </c>
      <c r="BC800" s="19">
        <v>30</v>
      </c>
      <c r="BD800" s="19">
        <v>30</v>
      </c>
      <c r="BE800" s="19">
        <v>0</v>
      </c>
      <c r="BF800" s="19">
        <v>5</v>
      </c>
      <c r="BG800" s="19">
        <v>60</v>
      </c>
      <c r="BH800" s="19">
        <v>15</v>
      </c>
      <c r="BI800" s="19">
        <v>50</v>
      </c>
      <c r="BJ800" s="19">
        <v>3</v>
      </c>
      <c r="BK800" s="19">
        <v>2</v>
      </c>
      <c r="BL800" s="19">
        <v>42</v>
      </c>
      <c r="BM800" s="19">
        <v>0</v>
      </c>
      <c r="BN800" s="19">
        <v>0</v>
      </c>
      <c r="BO800" s="19">
        <v>10</v>
      </c>
      <c r="BP800" s="19">
        <v>0</v>
      </c>
      <c r="BQ800" s="20" t="s">
        <v>170</v>
      </c>
      <c r="BR800" s="19">
        <v>22</v>
      </c>
      <c r="BS800" s="19">
        <v>18</v>
      </c>
      <c r="BT800" s="19">
        <v>2</v>
      </c>
      <c r="BU800" s="19">
        <v>0</v>
      </c>
      <c r="BV800" s="19">
        <v>0.10199999999999999</v>
      </c>
      <c r="BW800" s="19">
        <v>6.8000000000000005E-2</v>
      </c>
      <c r="BX800" s="19">
        <v>24</v>
      </c>
      <c r="BY800" s="19">
        <v>0</v>
      </c>
      <c r="BZ800" s="20" t="s">
        <v>176</v>
      </c>
      <c r="CA800" s="19"/>
      <c r="CB800" s="19">
        <v>4.5</v>
      </c>
      <c r="CC800" s="19">
        <v>2</v>
      </c>
      <c r="CD800" s="19">
        <v>11</v>
      </c>
      <c r="CE800" s="19">
        <v>4</v>
      </c>
      <c r="CF800" s="19">
        <v>1</v>
      </c>
      <c r="CG800" s="19">
        <v>4.5</v>
      </c>
    </row>
    <row r="801" spans="1:85">
      <c r="A801" s="19"/>
      <c r="B801" s="19"/>
      <c r="C801" s="19"/>
      <c r="D801" s="19"/>
      <c r="E801" s="19"/>
      <c r="F801" s="24" t="str">
        <f t="shared" si="64"/>
        <v/>
      </c>
      <c r="G801" s="19"/>
      <c r="H801" s="24" t="str">
        <f t="shared" si="66"/>
        <v/>
      </c>
      <c r="I801" s="24" t="str">
        <f t="shared" si="67"/>
        <v/>
      </c>
      <c r="J801" s="24" t="str">
        <f t="shared" si="68"/>
        <v/>
      </c>
      <c r="K801" s="47" t="str">
        <f t="shared" si="65"/>
        <v/>
      </c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>
        <v>0</v>
      </c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9"/>
      <c r="BX801" s="19"/>
      <c r="BY801" s="19"/>
      <c r="BZ801" s="19"/>
      <c r="CA801" s="19"/>
      <c r="CB801" s="19"/>
      <c r="CC801" s="19"/>
      <c r="CD801" s="19"/>
      <c r="CE801" s="19"/>
      <c r="CF801" s="19"/>
      <c r="CG801" s="19"/>
    </row>
    <row r="802" spans="1:85">
      <c r="A802" s="19">
        <v>1</v>
      </c>
      <c r="B802" s="19">
        <v>11</v>
      </c>
      <c r="C802" s="19">
        <v>140</v>
      </c>
      <c r="D802" s="19">
        <v>55</v>
      </c>
      <c r="E802" s="19">
        <v>1000</v>
      </c>
      <c r="F802" s="24">
        <f t="shared" si="64"/>
        <v>310</v>
      </c>
      <c r="G802" s="19">
        <v>71</v>
      </c>
      <c r="H802" s="24">
        <f t="shared" si="66"/>
        <v>15</v>
      </c>
      <c r="I802" s="24">
        <f t="shared" si="67"/>
        <v>8</v>
      </c>
      <c r="J802" s="24">
        <f t="shared" si="68"/>
        <v>80</v>
      </c>
      <c r="K802" s="47" t="str">
        <f t="shared" si="65"/>
        <v>03</v>
      </c>
      <c r="L802" s="19">
        <v>42</v>
      </c>
      <c r="M802" s="19">
        <v>0</v>
      </c>
      <c r="N802" s="19">
        <v>141</v>
      </c>
      <c r="O802" s="19">
        <v>0</v>
      </c>
      <c r="P802" s="19">
        <v>0</v>
      </c>
      <c r="Q802" s="20" t="s">
        <v>170</v>
      </c>
      <c r="R802" s="19">
        <v>22</v>
      </c>
      <c r="S802" s="19">
        <v>15</v>
      </c>
      <c r="T802" s="19">
        <v>2</v>
      </c>
      <c r="U802" s="19">
        <v>0</v>
      </c>
      <c r="V802" s="19">
        <v>0.40500000000000003</v>
      </c>
      <c r="W802" s="19">
        <v>0.5</v>
      </c>
      <c r="X802" s="19">
        <v>24</v>
      </c>
      <c r="Y802" s="19">
        <v>0</v>
      </c>
      <c r="Z802" s="20" t="s">
        <v>176</v>
      </c>
      <c r="AA802" s="19"/>
      <c r="AB802" s="19">
        <v>0</v>
      </c>
      <c r="AC802" s="19">
        <v>2</v>
      </c>
      <c r="AD802" s="19">
        <v>17</v>
      </c>
      <c r="AE802" s="19">
        <v>4</v>
      </c>
      <c r="AF802" s="19">
        <v>1</v>
      </c>
      <c r="AG802" s="19">
        <v>0.5</v>
      </c>
      <c r="AH802" s="19">
        <v>0</v>
      </c>
      <c r="BA802" s="19">
        <v>1</v>
      </c>
      <c r="BB802" s="19">
        <v>11</v>
      </c>
      <c r="BC802" s="19">
        <v>140</v>
      </c>
      <c r="BD802" s="19">
        <v>55</v>
      </c>
      <c r="BE802" s="19">
        <v>1000</v>
      </c>
      <c r="BF802" s="19">
        <v>31</v>
      </c>
      <c r="BG802" s="19">
        <v>71</v>
      </c>
      <c r="BH802" s="19">
        <v>11</v>
      </c>
      <c r="BI802" s="19">
        <v>60</v>
      </c>
      <c r="BJ802" s="19">
        <v>5</v>
      </c>
      <c r="BK802" s="19">
        <v>2</v>
      </c>
      <c r="BL802" s="19">
        <v>42</v>
      </c>
      <c r="BM802" s="19">
        <v>0</v>
      </c>
      <c r="BN802" s="19">
        <v>141</v>
      </c>
      <c r="BO802" s="19">
        <v>0</v>
      </c>
      <c r="BP802" s="19">
        <v>0</v>
      </c>
      <c r="BQ802" s="20" t="s">
        <v>170</v>
      </c>
      <c r="BR802" s="19">
        <v>22</v>
      </c>
      <c r="BS802" s="19">
        <v>15</v>
      </c>
      <c r="BT802" s="19">
        <v>2</v>
      </c>
      <c r="BU802" s="19">
        <v>0</v>
      </c>
      <c r="BV802" s="19">
        <v>0.40500000000000003</v>
      </c>
      <c r="BW802" s="19">
        <v>0.5</v>
      </c>
      <c r="BX802" s="19">
        <v>24</v>
      </c>
      <c r="BY802" s="19">
        <v>0</v>
      </c>
      <c r="BZ802" s="20" t="s">
        <v>176</v>
      </c>
      <c r="CA802" s="19"/>
      <c r="CB802" s="19">
        <v>0</v>
      </c>
      <c r="CC802" s="19">
        <v>2</v>
      </c>
      <c r="CD802" s="19">
        <v>17</v>
      </c>
      <c r="CE802" s="19">
        <v>4</v>
      </c>
      <c r="CF802" s="19">
        <v>1</v>
      </c>
      <c r="CG802" s="19">
        <v>0.5</v>
      </c>
    </row>
    <row r="803" spans="1:85">
      <c r="A803" s="19">
        <v>2</v>
      </c>
      <c r="B803" s="19">
        <v>10</v>
      </c>
      <c r="C803" s="19">
        <v>110</v>
      </c>
      <c r="D803" s="19">
        <v>55</v>
      </c>
      <c r="E803" s="19">
        <v>0</v>
      </c>
      <c r="F803" s="24">
        <f t="shared" si="64"/>
        <v>220</v>
      </c>
      <c r="G803" s="19">
        <v>50</v>
      </c>
      <c r="H803" s="24">
        <f t="shared" si="66"/>
        <v>15</v>
      </c>
      <c r="I803" s="24">
        <f t="shared" si="67"/>
        <v>8</v>
      </c>
      <c r="J803" s="24">
        <f t="shared" si="68"/>
        <v>80</v>
      </c>
      <c r="K803" s="47" t="str">
        <f t="shared" si="65"/>
        <v>03</v>
      </c>
      <c r="L803" s="19">
        <v>42</v>
      </c>
      <c r="M803" s="19">
        <v>0</v>
      </c>
      <c r="N803" s="19">
        <v>0</v>
      </c>
      <c r="O803" s="19">
        <v>0</v>
      </c>
      <c r="P803" s="19">
        <v>0</v>
      </c>
      <c r="Q803" s="20" t="s">
        <v>170</v>
      </c>
      <c r="R803" s="19">
        <v>22</v>
      </c>
      <c r="S803" s="19">
        <v>12</v>
      </c>
      <c r="T803" s="19">
        <v>2</v>
      </c>
      <c r="U803" s="19">
        <v>0</v>
      </c>
      <c r="V803" s="19">
        <v>0.36699999999999999</v>
      </c>
      <c r="W803" s="19">
        <v>0.25319999999999998</v>
      </c>
      <c r="X803" s="19">
        <v>24</v>
      </c>
      <c r="Y803" s="19">
        <v>0</v>
      </c>
      <c r="Z803" s="20" t="s">
        <v>176</v>
      </c>
      <c r="AA803" s="19"/>
      <c r="AB803" s="19">
        <v>0</v>
      </c>
      <c r="AC803" s="19">
        <v>2</v>
      </c>
      <c r="AD803" s="19">
        <v>17</v>
      </c>
      <c r="AE803" s="19">
        <v>4</v>
      </c>
      <c r="AF803" s="19">
        <v>1</v>
      </c>
      <c r="AG803" s="19">
        <v>0.5</v>
      </c>
      <c r="AH803" s="19">
        <v>0</v>
      </c>
      <c r="BA803" s="19">
        <v>2</v>
      </c>
      <c r="BB803" s="19">
        <v>10</v>
      </c>
      <c r="BC803" s="19">
        <v>110</v>
      </c>
      <c r="BD803" s="19">
        <v>55</v>
      </c>
      <c r="BE803" s="19">
        <v>0</v>
      </c>
      <c r="BF803" s="19">
        <v>22</v>
      </c>
      <c r="BG803" s="19">
        <v>50</v>
      </c>
      <c r="BH803" s="19">
        <v>12</v>
      </c>
      <c r="BI803" s="19">
        <v>60</v>
      </c>
      <c r="BJ803" s="19">
        <v>4</v>
      </c>
      <c r="BK803" s="19">
        <v>2</v>
      </c>
      <c r="BL803" s="19">
        <v>42</v>
      </c>
      <c r="BM803" s="19">
        <v>0</v>
      </c>
      <c r="BN803" s="19">
        <v>0</v>
      </c>
      <c r="BO803" s="19">
        <v>0</v>
      </c>
      <c r="BP803" s="19">
        <v>0</v>
      </c>
      <c r="BQ803" s="20" t="s">
        <v>170</v>
      </c>
      <c r="BR803" s="19">
        <v>22</v>
      </c>
      <c r="BS803" s="19">
        <v>12</v>
      </c>
      <c r="BT803" s="19">
        <v>2</v>
      </c>
      <c r="BU803" s="19">
        <v>0</v>
      </c>
      <c r="BV803" s="19">
        <v>0.36699999999999999</v>
      </c>
      <c r="BW803" s="19">
        <v>0.25319999999999998</v>
      </c>
      <c r="BX803" s="19">
        <v>24</v>
      </c>
      <c r="BY803" s="19">
        <v>0</v>
      </c>
      <c r="BZ803" s="20" t="s">
        <v>176</v>
      </c>
      <c r="CA803" s="19"/>
      <c r="CB803" s="19">
        <v>0</v>
      </c>
      <c r="CC803" s="19">
        <v>2</v>
      </c>
      <c r="CD803" s="19">
        <v>17</v>
      </c>
      <c r="CE803" s="19">
        <v>4</v>
      </c>
      <c r="CF803" s="19">
        <v>1</v>
      </c>
      <c r="CG803" s="19">
        <v>0.5</v>
      </c>
    </row>
    <row r="804" spans="1:85">
      <c r="A804" s="19">
        <v>3</v>
      </c>
      <c r="B804" s="19">
        <v>9</v>
      </c>
      <c r="C804" s="19">
        <v>80</v>
      </c>
      <c r="D804" s="19">
        <v>20</v>
      </c>
      <c r="E804" s="19">
        <v>0</v>
      </c>
      <c r="F804" s="24">
        <f t="shared" si="64"/>
        <v>160</v>
      </c>
      <c r="G804" s="19">
        <v>55</v>
      </c>
      <c r="H804" s="24">
        <f t="shared" si="66"/>
        <v>15</v>
      </c>
      <c r="I804" s="24">
        <f t="shared" si="67"/>
        <v>8</v>
      </c>
      <c r="J804" s="24">
        <f t="shared" si="68"/>
        <v>80</v>
      </c>
      <c r="K804" s="47" t="str">
        <f t="shared" si="65"/>
        <v>03</v>
      </c>
      <c r="L804" s="19">
        <v>42</v>
      </c>
      <c r="M804" s="19">
        <v>0</v>
      </c>
      <c r="N804" s="19">
        <v>0</v>
      </c>
      <c r="O804" s="19">
        <v>0</v>
      </c>
      <c r="P804" s="19">
        <v>0</v>
      </c>
      <c r="Q804" s="20" t="s">
        <v>170</v>
      </c>
      <c r="R804" s="19">
        <v>22</v>
      </c>
      <c r="S804" s="19">
        <v>12</v>
      </c>
      <c r="T804" s="19">
        <v>2</v>
      </c>
      <c r="U804" s="19">
        <v>0</v>
      </c>
      <c r="V804" s="19">
        <v>0.27900000000000003</v>
      </c>
      <c r="W804" s="19">
        <v>0.18690000000000001</v>
      </c>
      <c r="X804" s="19">
        <v>24</v>
      </c>
      <c r="Y804" s="19">
        <v>0</v>
      </c>
      <c r="Z804" s="20" t="s">
        <v>176</v>
      </c>
      <c r="AA804" s="19"/>
      <c r="AB804" s="19">
        <v>0</v>
      </c>
      <c r="AC804" s="19">
        <v>2</v>
      </c>
      <c r="AD804" s="19">
        <v>17</v>
      </c>
      <c r="AE804" s="19">
        <v>4</v>
      </c>
      <c r="AF804" s="19">
        <v>1</v>
      </c>
      <c r="AG804" s="19">
        <v>0.5</v>
      </c>
      <c r="AH804" s="19">
        <v>0</v>
      </c>
      <c r="BA804" s="19">
        <v>3</v>
      </c>
      <c r="BB804" s="19">
        <v>9</v>
      </c>
      <c r="BC804" s="19">
        <v>80</v>
      </c>
      <c r="BD804" s="19">
        <v>20</v>
      </c>
      <c r="BE804" s="19">
        <v>0</v>
      </c>
      <c r="BF804" s="19">
        <v>16</v>
      </c>
      <c r="BG804" s="19">
        <v>55</v>
      </c>
      <c r="BH804" s="19">
        <v>12</v>
      </c>
      <c r="BI804" s="19">
        <v>60</v>
      </c>
      <c r="BJ804" s="19">
        <v>4</v>
      </c>
      <c r="BK804" s="19">
        <v>2</v>
      </c>
      <c r="BL804" s="19">
        <v>42</v>
      </c>
      <c r="BM804" s="19">
        <v>0</v>
      </c>
      <c r="BN804" s="19">
        <v>0</v>
      </c>
      <c r="BO804" s="19">
        <v>0</v>
      </c>
      <c r="BP804" s="19">
        <v>0</v>
      </c>
      <c r="BQ804" s="20" t="s">
        <v>170</v>
      </c>
      <c r="BR804" s="19">
        <v>22</v>
      </c>
      <c r="BS804" s="19">
        <v>12</v>
      </c>
      <c r="BT804" s="19">
        <v>2</v>
      </c>
      <c r="BU804" s="19">
        <v>0</v>
      </c>
      <c r="BV804" s="19">
        <v>0.27900000000000003</v>
      </c>
      <c r="BW804" s="19">
        <v>0.18690000000000001</v>
      </c>
      <c r="BX804" s="19">
        <v>24</v>
      </c>
      <c r="BY804" s="19">
        <v>0</v>
      </c>
      <c r="BZ804" s="20" t="s">
        <v>176</v>
      </c>
      <c r="CA804" s="19"/>
      <c r="CB804" s="19">
        <v>0</v>
      </c>
      <c r="CC804" s="19">
        <v>2</v>
      </c>
      <c r="CD804" s="19">
        <v>17</v>
      </c>
      <c r="CE804" s="19">
        <v>4</v>
      </c>
      <c r="CF804" s="19">
        <v>1</v>
      </c>
      <c r="CG804" s="19">
        <v>0.5</v>
      </c>
    </row>
    <row r="805" spans="1:85">
      <c r="A805" s="19">
        <v>4</v>
      </c>
      <c r="B805" s="19">
        <v>8</v>
      </c>
      <c r="C805" s="19">
        <v>60</v>
      </c>
      <c r="D805" s="19">
        <v>15</v>
      </c>
      <c r="E805" s="19">
        <v>0</v>
      </c>
      <c r="F805" s="24">
        <f t="shared" si="64"/>
        <v>90</v>
      </c>
      <c r="G805" s="19">
        <v>60</v>
      </c>
      <c r="H805" s="24">
        <f t="shared" si="66"/>
        <v>15</v>
      </c>
      <c r="I805" s="24">
        <f t="shared" si="67"/>
        <v>8</v>
      </c>
      <c r="J805" s="24">
        <f t="shared" si="68"/>
        <v>80</v>
      </c>
      <c r="K805" s="47" t="str">
        <f t="shared" si="65"/>
        <v>03</v>
      </c>
      <c r="L805" s="19">
        <v>42</v>
      </c>
      <c r="M805" s="19">
        <v>0</v>
      </c>
      <c r="N805" s="19">
        <v>0</v>
      </c>
      <c r="O805" s="19">
        <v>0</v>
      </c>
      <c r="P805" s="19">
        <v>0</v>
      </c>
      <c r="Q805" s="20" t="s">
        <v>170</v>
      </c>
      <c r="R805" s="19">
        <v>22</v>
      </c>
      <c r="S805" s="19">
        <v>12</v>
      </c>
      <c r="T805" s="19">
        <v>2</v>
      </c>
      <c r="U805" s="19">
        <v>0</v>
      </c>
      <c r="V805" s="19">
        <v>0.20200000000000001</v>
      </c>
      <c r="W805" s="19">
        <v>0.1394</v>
      </c>
      <c r="X805" s="19">
        <v>24</v>
      </c>
      <c r="Y805" s="19">
        <v>0</v>
      </c>
      <c r="Z805" s="20" t="s">
        <v>176</v>
      </c>
      <c r="AA805" s="19"/>
      <c r="AB805" s="19">
        <v>0</v>
      </c>
      <c r="AC805" s="19">
        <v>2</v>
      </c>
      <c r="AD805" s="19">
        <v>17</v>
      </c>
      <c r="AE805" s="19">
        <v>4</v>
      </c>
      <c r="AF805" s="19">
        <v>1</v>
      </c>
      <c r="AG805" s="19">
        <v>0.5</v>
      </c>
      <c r="AH805" s="19">
        <v>0</v>
      </c>
      <c r="BA805" s="19">
        <v>4</v>
      </c>
      <c r="BB805" s="19">
        <v>8</v>
      </c>
      <c r="BC805" s="19">
        <v>60</v>
      </c>
      <c r="BD805" s="19">
        <v>15</v>
      </c>
      <c r="BE805" s="19">
        <v>0</v>
      </c>
      <c r="BF805" s="20">
        <v>9</v>
      </c>
      <c r="BG805" s="19">
        <v>60</v>
      </c>
      <c r="BH805" s="19">
        <v>12</v>
      </c>
      <c r="BI805" s="19">
        <v>60</v>
      </c>
      <c r="BJ805" s="19">
        <v>4</v>
      </c>
      <c r="BK805" s="19">
        <v>2</v>
      </c>
      <c r="BL805" s="19">
        <v>42</v>
      </c>
      <c r="BM805" s="19">
        <v>0</v>
      </c>
      <c r="BN805" s="19">
        <v>0</v>
      </c>
      <c r="BO805" s="19">
        <v>0</v>
      </c>
      <c r="BP805" s="19">
        <v>0</v>
      </c>
      <c r="BQ805" s="20" t="s">
        <v>170</v>
      </c>
      <c r="BR805" s="19">
        <v>22</v>
      </c>
      <c r="BS805" s="19">
        <v>12</v>
      </c>
      <c r="BT805" s="19">
        <v>2</v>
      </c>
      <c r="BU805" s="19">
        <v>0</v>
      </c>
      <c r="BV805" s="19">
        <v>0.20200000000000001</v>
      </c>
      <c r="BW805" s="19">
        <v>0.1394</v>
      </c>
      <c r="BX805" s="19">
        <v>24</v>
      </c>
      <c r="BY805" s="19">
        <v>0</v>
      </c>
      <c r="BZ805" s="20" t="s">
        <v>176</v>
      </c>
      <c r="CA805" s="19"/>
      <c r="CB805" s="19">
        <v>0</v>
      </c>
      <c r="CC805" s="19">
        <v>2</v>
      </c>
      <c r="CD805" s="19">
        <v>17</v>
      </c>
      <c r="CE805" s="19">
        <v>4</v>
      </c>
      <c r="CF805" s="19">
        <v>1</v>
      </c>
      <c r="CG805" s="19">
        <v>0.5</v>
      </c>
    </row>
    <row r="806" spans="1:85">
      <c r="A806" s="19">
        <v>5</v>
      </c>
      <c r="B806" s="19">
        <v>7</v>
      </c>
      <c r="C806" s="19">
        <v>40</v>
      </c>
      <c r="D806" s="19">
        <v>10</v>
      </c>
      <c r="E806" s="19">
        <v>0</v>
      </c>
      <c r="F806" s="24">
        <f t="shared" si="64"/>
        <v>60</v>
      </c>
      <c r="G806" s="19">
        <v>55</v>
      </c>
      <c r="H806" s="24">
        <f t="shared" si="66"/>
        <v>15</v>
      </c>
      <c r="I806" s="24">
        <f t="shared" si="67"/>
        <v>8</v>
      </c>
      <c r="J806" s="24">
        <f t="shared" si="68"/>
        <v>80</v>
      </c>
      <c r="K806" s="47" t="str">
        <f t="shared" si="65"/>
        <v>03</v>
      </c>
      <c r="L806" s="19">
        <v>42</v>
      </c>
      <c r="M806" s="19">
        <v>0</v>
      </c>
      <c r="N806" s="19">
        <v>0</v>
      </c>
      <c r="O806" s="19">
        <v>0</v>
      </c>
      <c r="P806" s="19">
        <v>0</v>
      </c>
      <c r="Q806" s="20" t="s">
        <v>170</v>
      </c>
      <c r="R806" s="19">
        <v>22</v>
      </c>
      <c r="S806" s="19">
        <v>12</v>
      </c>
      <c r="T806" s="19">
        <v>2</v>
      </c>
      <c r="U806" s="19">
        <v>0</v>
      </c>
      <c r="V806" s="19">
        <v>0.14599999999999999</v>
      </c>
      <c r="W806" s="19">
        <v>0.1007</v>
      </c>
      <c r="X806" s="19">
        <v>24</v>
      </c>
      <c r="Y806" s="19">
        <v>0</v>
      </c>
      <c r="Z806" s="20" t="s">
        <v>176</v>
      </c>
      <c r="AA806" s="19"/>
      <c r="AB806" s="19">
        <v>0</v>
      </c>
      <c r="AC806" s="19">
        <v>2</v>
      </c>
      <c r="AD806" s="19">
        <v>17</v>
      </c>
      <c r="AE806" s="19">
        <v>4</v>
      </c>
      <c r="AF806" s="19">
        <v>1</v>
      </c>
      <c r="AG806" s="19">
        <v>0.5</v>
      </c>
      <c r="AH806" s="19">
        <v>0</v>
      </c>
      <c r="BA806" s="19">
        <v>5</v>
      </c>
      <c r="BB806" s="19">
        <v>7</v>
      </c>
      <c r="BC806" s="19">
        <v>40</v>
      </c>
      <c r="BD806" s="19">
        <v>10</v>
      </c>
      <c r="BE806" s="19">
        <v>0</v>
      </c>
      <c r="BF806" s="19">
        <v>6</v>
      </c>
      <c r="BG806" s="19">
        <v>55</v>
      </c>
      <c r="BH806" s="19">
        <v>12</v>
      </c>
      <c r="BI806" s="19">
        <v>60</v>
      </c>
      <c r="BJ806" s="19">
        <v>4</v>
      </c>
      <c r="BK806" s="19">
        <v>2</v>
      </c>
      <c r="BL806" s="19">
        <v>42</v>
      </c>
      <c r="BM806" s="19">
        <v>0</v>
      </c>
      <c r="BN806" s="19">
        <v>0</v>
      </c>
      <c r="BO806" s="19">
        <v>0</v>
      </c>
      <c r="BP806" s="19">
        <v>0</v>
      </c>
      <c r="BQ806" s="20" t="s">
        <v>170</v>
      </c>
      <c r="BR806" s="19">
        <v>22</v>
      </c>
      <c r="BS806" s="19">
        <v>12</v>
      </c>
      <c r="BT806" s="19">
        <v>2</v>
      </c>
      <c r="BU806" s="19">
        <v>0</v>
      </c>
      <c r="BV806" s="19">
        <v>0.14599999999999999</v>
      </c>
      <c r="BW806" s="19">
        <v>0.1007</v>
      </c>
      <c r="BX806" s="19">
        <v>24</v>
      </c>
      <c r="BY806" s="19">
        <v>0</v>
      </c>
      <c r="BZ806" s="20" t="s">
        <v>176</v>
      </c>
      <c r="CA806" s="19"/>
      <c r="CB806" s="19">
        <v>0</v>
      </c>
      <c r="CC806" s="19">
        <v>2</v>
      </c>
      <c r="CD806" s="19">
        <v>17</v>
      </c>
      <c r="CE806" s="19">
        <v>4</v>
      </c>
      <c r="CF806" s="19">
        <v>1</v>
      </c>
      <c r="CG806" s="19">
        <v>0.5</v>
      </c>
    </row>
    <row r="807" spans="1:85">
      <c r="A807" s="19">
        <v>6</v>
      </c>
      <c r="B807" s="19">
        <v>6</v>
      </c>
      <c r="C807" s="19">
        <v>20</v>
      </c>
      <c r="D807" s="19">
        <v>25</v>
      </c>
      <c r="E807" s="19">
        <v>0</v>
      </c>
      <c r="F807" s="24">
        <f t="shared" si="64"/>
        <v>30</v>
      </c>
      <c r="G807" s="19">
        <v>60</v>
      </c>
      <c r="H807" s="24">
        <f t="shared" si="66"/>
        <v>15</v>
      </c>
      <c r="I807" s="24">
        <f t="shared" si="67"/>
        <v>8</v>
      </c>
      <c r="J807" s="24">
        <f t="shared" si="68"/>
        <v>80</v>
      </c>
      <c r="K807" s="47" t="str">
        <f t="shared" si="65"/>
        <v>03</v>
      </c>
      <c r="L807" s="19">
        <v>42</v>
      </c>
      <c r="M807" s="19">
        <v>0</v>
      </c>
      <c r="N807" s="19">
        <v>0</v>
      </c>
      <c r="O807" s="19">
        <v>0</v>
      </c>
      <c r="P807" s="19">
        <v>0</v>
      </c>
      <c r="Q807" s="20" t="s">
        <v>170</v>
      </c>
      <c r="R807" s="19">
        <v>22</v>
      </c>
      <c r="S807" s="19">
        <v>12</v>
      </c>
      <c r="T807" s="19">
        <v>2</v>
      </c>
      <c r="U807" s="19">
        <v>0</v>
      </c>
      <c r="V807" s="19">
        <v>0.09</v>
      </c>
      <c r="W807" s="19">
        <v>6.5699999999999995E-2</v>
      </c>
      <c r="X807" s="19">
        <v>24</v>
      </c>
      <c r="Y807" s="19">
        <v>0</v>
      </c>
      <c r="Z807" s="20" t="s">
        <v>176</v>
      </c>
      <c r="AA807" s="19"/>
      <c r="AB807" s="19">
        <v>4.5</v>
      </c>
      <c r="AC807" s="19">
        <v>2</v>
      </c>
      <c r="AD807" s="19">
        <v>17</v>
      </c>
      <c r="AE807" s="19">
        <v>4</v>
      </c>
      <c r="AF807" s="19">
        <v>1</v>
      </c>
      <c r="AG807" s="19">
        <v>0.5</v>
      </c>
      <c r="AH807" s="19">
        <v>0</v>
      </c>
      <c r="BA807" s="19">
        <v>6</v>
      </c>
      <c r="BB807" s="19">
        <v>6</v>
      </c>
      <c r="BC807" s="19">
        <v>20</v>
      </c>
      <c r="BD807" s="19">
        <v>25</v>
      </c>
      <c r="BE807" s="19">
        <v>0</v>
      </c>
      <c r="BF807" s="19">
        <v>3</v>
      </c>
      <c r="BG807" s="19">
        <v>60</v>
      </c>
      <c r="BH807" s="19">
        <v>12</v>
      </c>
      <c r="BI807" s="19">
        <v>60</v>
      </c>
      <c r="BJ807" s="19">
        <v>4</v>
      </c>
      <c r="BK807" s="19">
        <v>2</v>
      </c>
      <c r="BL807" s="19">
        <v>42</v>
      </c>
      <c r="BM807" s="19">
        <v>0</v>
      </c>
      <c r="BN807" s="19">
        <v>0</v>
      </c>
      <c r="BO807" s="19">
        <v>0</v>
      </c>
      <c r="BP807" s="19">
        <v>0</v>
      </c>
      <c r="BQ807" s="20" t="s">
        <v>170</v>
      </c>
      <c r="BR807" s="19">
        <v>22</v>
      </c>
      <c r="BS807" s="19">
        <v>12</v>
      </c>
      <c r="BT807" s="19">
        <v>2</v>
      </c>
      <c r="BU807" s="19">
        <v>0</v>
      </c>
      <c r="BV807" s="19">
        <v>0.09</v>
      </c>
      <c r="BW807" s="19">
        <v>6.5699999999999995E-2</v>
      </c>
      <c r="BX807" s="19">
        <v>24</v>
      </c>
      <c r="BY807" s="19">
        <v>0</v>
      </c>
      <c r="BZ807" s="20" t="s">
        <v>176</v>
      </c>
      <c r="CA807" s="19"/>
      <c r="CB807" s="19">
        <v>4.5</v>
      </c>
      <c r="CC807" s="19">
        <v>2</v>
      </c>
      <c r="CD807" s="19">
        <v>17</v>
      </c>
      <c r="CE807" s="19">
        <v>4</v>
      </c>
      <c r="CF807" s="19">
        <v>1</v>
      </c>
      <c r="CG807" s="19">
        <v>0.5</v>
      </c>
    </row>
    <row r="808" spans="1:85">
      <c r="A808" s="19">
        <v>7</v>
      </c>
      <c r="B808" s="19">
        <v>5</v>
      </c>
      <c r="C808" s="19">
        <v>14</v>
      </c>
      <c r="D808" s="19">
        <v>20</v>
      </c>
      <c r="E808" s="19">
        <v>0</v>
      </c>
      <c r="F808" s="24">
        <f t="shared" si="64"/>
        <v>20</v>
      </c>
      <c r="G808" s="19">
        <v>60</v>
      </c>
      <c r="H808" s="24">
        <f t="shared" si="66"/>
        <v>15</v>
      </c>
      <c r="I808" s="24">
        <f t="shared" si="67"/>
        <v>8</v>
      </c>
      <c r="J808" s="24">
        <f t="shared" si="68"/>
        <v>75</v>
      </c>
      <c r="K808" s="47" t="str">
        <f t="shared" si="65"/>
        <v>00</v>
      </c>
      <c r="L808" s="19">
        <v>42</v>
      </c>
      <c r="M808" s="19">
        <v>0</v>
      </c>
      <c r="N808" s="19">
        <v>0</v>
      </c>
      <c r="O808" s="19">
        <v>10</v>
      </c>
      <c r="P808" s="19">
        <v>0</v>
      </c>
      <c r="Q808" s="20" t="s">
        <v>170</v>
      </c>
      <c r="R808" s="19">
        <v>22</v>
      </c>
      <c r="S808" s="19">
        <v>12</v>
      </c>
      <c r="T808" s="19">
        <v>2</v>
      </c>
      <c r="U808" s="19">
        <v>0</v>
      </c>
      <c r="V808" s="19">
        <v>4.4999999999999998E-2</v>
      </c>
      <c r="W808" s="19">
        <v>4.1000000000000002E-2</v>
      </c>
      <c r="X808" s="19">
        <v>24</v>
      </c>
      <c r="Y808" s="19">
        <v>0</v>
      </c>
      <c r="Z808" s="20" t="s">
        <v>176</v>
      </c>
      <c r="AA808" s="19"/>
      <c r="AB808" s="19">
        <v>2.8</v>
      </c>
      <c r="AC808" s="19">
        <v>2</v>
      </c>
      <c r="AD808" s="19">
        <v>17</v>
      </c>
      <c r="AE808" s="19">
        <v>4</v>
      </c>
      <c r="AF808" s="19">
        <v>1</v>
      </c>
      <c r="AG808" s="19">
        <v>0.5</v>
      </c>
      <c r="AH808" s="19">
        <v>0</v>
      </c>
      <c r="BA808" s="19">
        <v>7</v>
      </c>
      <c r="BB808" s="19">
        <v>5</v>
      </c>
      <c r="BC808" s="19">
        <v>14</v>
      </c>
      <c r="BD808" s="19">
        <v>20</v>
      </c>
      <c r="BE808" s="19">
        <v>0</v>
      </c>
      <c r="BF808" s="19">
        <v>2</v>
      </c>
      <c r="BG808" s="19">
        <v>60</v>
      </c>
      <c r="BH808" s="19">
        <v>18</v>
      </c>
      <c r="BI808" s="19">
        <v>60</v>
      </c>
      <c r="BJ808" s="19">
        <v>3</v>
      </c>
      <c r="BK808" s="19">
        <v>2</v>
      </c>
      <c r="BL808" s="19">
        <v>42</v>
      </c>
      <c r="BM808" s="19">
        <v>0</v>
      </c>
      <c r="BN808" s="19">
        <v>0</v>
      </c>
      <c r="BO808" s="19">
        <v>10</v>
      </c>
      <c r="BP808" s="19">
        <v>0</v>
      </c>
      <c r="BQ808" s="20" t="s">
        <v>170</v>
      </c>
      <c r="BR808" s="19">
        <v>22</v>
      </c>
      <c r="BS808" s="19">
        <v>12</v>
      </c>
      <c r="BT808" s="19">
        <v>2</v>
      </c>
      <c r="BU808" s="19">
        <v>0</v>
      </c>
      <c r="BV808" s="19">
        <v>4.4999999999999998E-2</v>
      </c>
      <c r="BW808" s="19">
        <v>4.1000000000000002E-2</v>
      </c>
      <c r="BX808" s="19">
        <v>24</v>
      </c>
      <c r="BY808" s="19">
        <v>0</v>
      </c>
      <c r="BZ808" s="20" t="s">
        <v>176</v>
      </c>
      <c r="CA808" s="19"/>
      <c r="CB808" s="19">
        <v>2.8</v>
      </c>
      <c r="CC808" s="19">
        <v>2</v>
      </c>
      <c r="CD808" s="19">
        <v>17</v>
      </c>
      <c r="CE808" s="19">
        <v>4</v>
      </c>
      <c r="CF808" s="19">
        <v>1</v>
      </c>
      <c r="CG808" s="19">
        <v>0.5</v>
      </c>
    </row>
    <row r="809" spans="1:85">
      <c r="A809" s="19">
        <v>8</v>
      </c>
      <c r="B809" s="19">
        <v>4</v>
      </c>
      <c r="C809" s="19">
        <v>8</v>
      </c>
      <c r="D809" s="19">
        <v>20</v>
      </c>
      <c r="E809" s="19">
        <v>0</v>
      </c>
      <c r="F809" s="24">
        <f t="shared" si="64"/>
        <v>10</v>
      </c>
      <c r="G809" s="19">
        <v>75</v>
      </c>
      <c r="H809" s="24">
        <f t="shared" si="66"/>
        <v>12</v>
      </c>
      <c r="I809" s="24">
        <f t="shared" si="67"/>
        <v>8</v>
      </c>
      <c r="J809" s="24">
        <f t="shared" si="68"/>
        <v>50</v>
      </c>
      <c r="K809" s="47" t="str">
        <f t="shared" si="65"/>
        <v>00</v>
      </c>
      <c r="L809" s="19">
        <v>42</v>
      </c>
      <c r="M809" s="19">
        <v>0</v>
      </c>
      <c r="N809" s="19">
        <v>0</v>
      </c>
      <c r="O809" s="19">
        <v>20</v>
      </c>
      <c r="P809" s="19">
        <v>0</v>
      </c>
      <c r="Q809" s="20" t="s">
        <v>170</v>
      </c>
      <c r="R809" s="19">
        <v>22</v>
      </c>
      <c r="S809" s="19">
        <v>0</v>
      </c>
      <c r="T809" s="19">
        <v>2</v>
      </c>
      <c r="U809" s="19">
        <v>0</v>
      </c>
      <c r="V809" s="19">
        <v>3.1E-2</v>
      </c>
      <c r="W809" s="19">
        <v>2.9100000000000001E-2</v>
      </c>
      <c r="X809" s="19">
        <v>24</v>
      </c>
      <c r="Y809" s="19">
        <v>0</v>
      </c>
      <c r="Z809" s="20" t="s">
        <v>176</v>
      </c>
      <c r="AA809" s="19"/>
      <c r="AB809" s="19">
        <v>1.6</v>
      </c>
      <c r="AC809" s="19">
        <v>2</v>
      </c>
      <c r="AD809" s="19">
        <v>17</v>
      </c>
      <c r="AE809" s="19">
        <v>4</v>
      </c>
      <c r="AF809" s="19">
        <v>1</v>
      </c>
      <c r="AG809" s="19">
        <v>0.5</v>
      </c>
      <c r="AH809" s="19">
        <v>0</v>
      </c>
      <c r="BA809" s="19">
        <v>8</v>
      </c>
      <c r="BB809" s="19">
        <v>4</v>
      </c>
      <c r="BC809" s="19">
        <v>8</v>
      </c>
      <c r="BD809" s="19">
        <v>20</v>
      </c>
      <c r="BE809" s="19">
        <v>0</v>
      </c>
      <c r="BF809" s="19">
        <v>1</v>
      </c>
      <c r="BG809" s="19">
        <v>75</v>
      </c>
      <c r="BH809" s="19">
        <v>18</v>
      </c>
      <c r="BI809" s="19">
        <v>60</v>
      </c>
      <c r="BJ809" s="19">
        <v>2</v>
      </c>
      <c r="BK809" s="19">
        <v>2</v>
      </c>
      <c r="BL809" s="19">
        <v>42</v>
      </c>
      <c r="BM809" s="19">
        <v>0</v>
      </c>
      <c r="BN809" s="19">
        <v>0</v>
      </c>
      <c r="BO809" s="19">
        <v>20</v>
      </c>
      <c r="BP809" s="19">
        <v>0</v>
      </c>
      <c r="BQ809" s="20" t="s">
        <v>170</v>
      </c>
      <c r="BR809" s="19">
        <v>22</v>
      </c>
      <c r="BS809" s="19">
        <v>0</v>
      </c>
      <c r="BT809" s="19">
        <v>2</v>
      </c>
      <c r="BU809" s="19">
        <v>0</v>
      </c>
      <c r="BV809" s="19">
        <v>3.1E-2</v>
      </c>
      <c r="BW809" s="19">
        <v>2.9100000000000001E-2</v>
      </c>
      <c r="BX809" s="19">
        <v>24</v>
      </c>
      <c r="BY809" s="19">
        <v>0</v>
      </c>
      <c r="BZ809" s="20" t="s">
        <v>176</v>
      </c>
      <c r="CA809" s="19"/>
      <c r="CB809" s="19">
        <v>1.6</v>
      </c>
      <c r="CC809" s="19">
        <v>2</v>
      </c>
      <c r="CD809" s="19">
        <v>17</v>
      </c>
      <c r="CE809" s="19">
        <v>4</v>
      </c>
      <c r="CF809" s="19">
        <v>1</v>
      </c>
      <c r="CG809" s="19">
        <v>0.5</v>
      </c>
    </row>
    <row r="810" spans="1:85">
      <c r="A810" s="19">
        <v>9</v>
      </c>
      <c r="B810" s="19">
        <v>3</v>
      </c>
      <c r="C810" s="19">
        <v>1</v>
      </c>
      <c r="D810" s="19">
        <v>16</v>
      </c>
      <c r="E810" s="19">
        <v>0</v>
      </c>
      <c r="F810" s="24">
        <f t="shared" si="64"/>
        <v>0</v>
      </c>
      <c r="G810" s="19">
        <v>90</v>
      </c>
      <c r="H810" s="24">
        <f t="shared" si="66"/>
        <v>8</v>
      </c>
      <c r="I810" s="24">
        <f t="shared" si="67"/>
        <v>11</v>
      </c>
      <c r="J810" s="24">
        <f t="shared" si="68"/>
        <v>25</v>
      </c>
      <c r="K810" s="47" t="str">
        <f t="shared" si="65"/>
        <v>00</v>
      </c>
      <c r="L810" s="19">
        <v>63</v>
      </c>
      <c r="M810" s="19">
        <v>0</v>
      </c>
      <c r="N810" s="19">
        <v>7</v>
      </c>
      <c r="O810" s="19">
        <v>10</v>
      </c>
      <c r="P810" s="19">
        <v>2</v>
      </c>
      <c r="Q810" s="20" t="s">
        <v>175</v>
      </c>
      <c r="R810" s="19">
        <v>22</v>
      </c>
      <c r="S810" s="19">
        <v>0</v>
      </c>
      <c r="T810" s="19">
        <v>2</v>
      </c>
      <c r="U810" s="19">
        <v>0</v>
      </c>
      <c r="V810" s="19">
        <v>1.9E-2</v>
      </c>
      <c r="W810" s="19">
        <v>1.9E-2</v>
      </c>
      <c r="X810" s="19">
        <v>24</v>
      </c>
      <c r="Y810" s="19">
        <v>0</v>
      </c>
      <c r="Z810" s="20" t="s">
        <v>176</v>
      </c>
      <c r="AA810" s="19"/>
      <c r="AB810" s="19">
        <v>0.8</v>
      </c>
      <c r="AC810" s="19">
        <v>2</v>
      </c>
      <c r="AD810" s="19">
        <v>17</v>
      </c>
      <c r="AE810" s="19">
        <v>4</v>
      </c>
      <c r="AF810" s="19">
        <v>1</v>
      </c>
      <c r="AG810" s="19">
        <v>0.5</v>
      </c>
      <c r="AH810" s="19">
        <v>0</v>
      </c>
      <c r="BA810" s="19">
        <v>9</v>
      </c>
      <c r="BB810" s="19">
        <v>3</v>
      </c>
      <c r="BC810" s="19">
        <v>1</v>
      </c>
      <c r="BD810" s="19">
        <v>16</v>
      </c>
      <c r="BE810" s="19">
        <v>0</v>
      </c>
      <c r="BF810" s="19">
        <v>0</v>
      </c>
      <c r="BG810" s="19">
        <v>90</v>
      </c>
      <c r="BH810" s="19">
        <v>23</v>
      </c>
      <c r="BI810" s="19">
        <v>90</v>
      </c>
      <c r="BJ810" s="19">
        <v>1</v>
      </c>
      <c r="BK810" s="19">
        <v>2</v>
      </c>
      <c r="BL810" s="19">
        <v>63</v>
      </c>
      <c r="BM810" s="19">
        <v>0</v>
      </c>
      <c r="BN810" s="19">
        <v>7</v>
      </c>
      <c r="BO810" s="19">
        <v>10</v>
      </c>
      <c r="BP810" s="19">
        <v>2</v>
      </c>
      <c r="BQ810" s="20" t="s">
        <v>175</v>
      </c>
      <c r="BR810" s="19">
        <v>22</v>
      </c>
      <c r="BS810" s="19">
        <v>0</v>
      </c>
      <c r="BT810" s="19">
        <v>2</v>
      </c>
      <c r="BU810" s="19">
        <v>0</v>
      </c>
      <c r="BV810" s="19">
        <v>1.9E-2</v>
      </c>
      <c r="BW810" s="19">
        <v>1.9E-2</v>
      </c>
      <c r="BX810" s="19">
        <v>24</v>
      </c>
      <c r="BY810" s="19">
        <v>0</v>
      </c>
      <c r="BZ810" s="20" t="s">
        <v>176</v>
      </c>
      <c r="CA810" s="19"/>
      <c r="CB810" s="19">
        <v>0.8</v>
      </c>
      <c r="CC810" s="19">
        <v>2</v>
      </c>
      <c r="CD810" s="19">
        <v>17</v>
      </c>
      <c r="CE810" s="19">
        <v>4</v>
      </c>
      <c r="CF810" s="19">
        <v>1</v>
      </c>
      <c r="CG810" s="19">
        <v>0.5</v>
      </c>
    </row>
    <row r="811" spans="1:85">
      <c r="A811" s="19">
        <v>10</v>
      </c>
      <c r="B811" s="19">
        <v>2</v>
      </c>
      <c r="C811" s="19">
        <v>1</v>
      </c>
      <c r="D811" s="19">
        <v>16</v>
      </c>
      <c r="E811" s="19">
        <v>0</v>
      </c>
      <c r="F811" s="24">
        <f t="shared" si="64"/>
        <v>0</v>
      </c>
      <c r="G811" s="19">
        <v>90</v>
      </c>
      <c r="H811" s="24">
        <f t="shared" si="66"/>
        <v>8</v>
      </c>
      <c r="I811" s="24">
        <f t="shared" si="67"/>
        <v>11</v>
      </c>
      <c r="J811" s="24">
        <f t="shared" si="68"/>
        <v>25</v>
      </c>
      <c r="K811" s="47" t="str">
        <f t="shared" si="65"/>
        <v>00</v>
      </c>
      <c r="L811" s="19">
        <v>63</v>
      </c>
      <c r="M811" s="19">
        <v>0</v>
      </c>
      <c r="N811" s="19">
        <v>4</v>
      </c>
      <c r="O811" s="19">
        <v>10</v>
      </c>
      <c r="P811" s="19">
        <v>1</v>
      </c>
      <c r="Q811" s="20" t="s">
        <v>175</v>
      </c>
      <c r="R811" s="19">
        <v>22</v>
      </c>
      <c r="S811" s="19">
        <v>0</v>
      </c>
      <c r="T811" s="19">
        <v>2</v>
      </c>
      <c r="U811" s="19">
        <v>0</v>
      </c>
      <c r="V811" s="19">
        <v>8.9999999999999993E-3</v>
      </c>
      <c r="W811" s="19">
        <v>8.9999999999999993E-3</v>
      </c>
      <c r="X811" s="19">
        <v>24</v>
      </c>
      <c r="Y811" s="19">
        <v>0</v>
      </c>
      <c r="Z811" s="20" t="s">
        <v>176</v>
      </c>
      <c r="AA811" s="19"/>
      <c r="AB811" s="19">
        <v>0.63</v>
      </c>
      <c r="AC811" s="19">
        <v>2</v>
      </c>
      <c r="AD811" s="19">
        <v>17</v>
      </c>
      <c r="AE811" s="19">
        <v>4</v>
      </c>
      <c r="AF811" s="19">
        <v>1</v>
      </c>
      <c r="AG811" s="19">
        <v>0.5</v>
      </c>
      <c r="AH811" s="19">
        <v>0</v>
      </c>
      <c r="BA811" s="19">
        <v>10</v>
      </c>
      <c r="BB811" s="19">
        <v>2</v>
      </c>
      <c r="BC811" s="19">
        <v>1</v>
      </c>
      <c r="BD811" s="19">
        <v>16</v>
      </c>
      <c r="BE811" s="19">
        <v>0</v>
      </c>
      <c r="BF811" s="19">
        <v>0</v>
      </c>
      <c r="BG811" s="19">
        <v>90</v>
      </c>
      <c r="BH811" s="19">
        <v>23</v>
      </c>
      <c r="BI811" s="19">
        <v>90</v>
      </c>
      <c r="BJ811" s="19">
        <v>1</v>
      </c>
      <c r="BK811" s="19">
        <v>2</v>
      </c>
      <c r="BL811" s="19">
        <v>63</v>
      </c>
      <c r="BM811" s="19">
        <v>0</v>
      </c>
      <c r="BN811" s="19">
        <v>4</v>
      </c>
      <c r="BO811" s="19">
        <v>10</v>
      </c>
      <c r="BP811" s="19">
        <v>1</v>
      </c>
      <c r="BQ811" s="20" t="s">
        <v>175</v>
      </c>
      <c r="BR811" s="19">
        <v>22</v>
      </c>
      <c r="BS811" s="19">
        <v>0</v>
      </c>
      <c r="BT811" s="19">
        <v>2</v>
      </c>
      <c r="BU811" s="19">
        <v>0</v>
      </c>
      <c r="BV811" s="19">
        <v>8.9999999999999993E-3</v>
      </c>
      <c r="BW811" s="19">
        <v>8.9999999999999993E-3</v>
      </c>
      <c r="BX811" s="19">
        <v>24</v>
      </c>
      <c r="BY811" s="19">
        <v>0</v>
      </c>
      <c r="BZ811" s="20" t="s">
        <v>176</v>
      </c>
      <c r="CA811" s="19"/>
      <c r="CB811" s="19">
        <v>0.63</v>
      </c>
      <c r="CC811" s="19">
        <v>2</v>
      </c>
      <c r="CD811" s="19">
        <v>17</v>
      </c>
      <c r="CE811" s="19">
        <v>4</v>
      </c>
      <c r="CF811" s="19">
        <v>1</v>
      </c>
      <c r="CG811" s="19">
        <v>0.5</v>
      </c>
    </row>
    <row r="812" spans="1:85">
      <c r="A812" s="19">
        <v>11</v>
      </c>
      <c r="B812" s="19">
        <v>1</v>
      </c>
      <c r="C812" s="19">
        <v>1</v>
      </c>
      <c r="D812" s="19">
        <v>16</v>
      </c>
      <c r="E812" s="19">
        <v>0</v>
      </c>
      <c r="F812" s="24">
        <f t="shared" si="64"/>
        <v>0</v>
      </c>
      <c r="G812" s="19">
        <v>90</v>
      </c>
      <c r="H812" s="24">
        <f t="shared" si="66"/>
        <v>8</v>
      </c>
      <c r="I812" s="24">
        <f t="shared" si="67"/>
        <v>11</v>
      </c>
      <c r="J812" s="24">
        <f t="shared" si="68"/>
        <v>25</v>
      </c>
      <c r="K812" s="47" t="str">
        <f t="shared" si="65"/>
        <v>00</v>
      </c>
      <c r="L812" s="19">
        <v>63</v>
      </c>
      <c r="M812" s="19">
        <v>0</v>
      </c>
      <c r="N812" s="19">
        <v>1</v>
      </c>
      <c r="O812" s="19">
        <v>10</v>
      </c>
      <c r="P812" s="19">
        <v>0</v>
      </c>
      <c r="Q812" s="20" t="s">
        <v>175</v>
      </c>
      <c r="R812" s="19">
        <v>22</v>
      </c>
      <c r="S812" s="19">
        <v>0</v>
      </c>
      <c r="T812" s="19">
        <v>2</v>
      </c>
      <c r="U812" s="19">
        <v>0</v>
      </c>
      <c r="V812" s="19">
        <v>3.0000000000000001E-3</v>
      </c>
      <c r="W812" s="19">
        <v>3.0000000000000001E-3</v>
      </c>
      <c r="X812" s="19">
        <v>24</v>
      </c>
      <c r="Y812" s="19">
        <v>0</v>
      </c>
      <c r="Z812" s="20" t="s">
        <v>176</v>
      </c>
      <c r="AA812" s="19"/>
      <c r="AB812" s="19">
        <v>0.5</v>
      </c>
      <c r="AC812" s="19">
        <v>2</v>
      </c>
      <c r="AD812" s="19">
        <v>17</v>
      </c>
      <c r="AE812" s="19">
        <v>4</v>
      </c>
      <c r="AF812" s="19">
        <v>1</v>
      </c>
      <c r="AG812" s="19">
        <v>0.5</v>
      </c>
      <c r="AH812" s="19">
        <v>0</v>
      </c>
      <c r="BA812" s="19">
        <v>11</v>
      </c>
      <c r="BB812" s="19">
        <v>1</v>
      </c>
      <c r="BC812" s="19">
        <v>1</v>
      </c>
      <c r="BD812" s="19">
        <v>16</v>
      </c>
      <c r="BE812" s="19">
        <v>0</v>
      </c>
      <c r="BF812" s="19">
        <v>0</v>
      </c>
      <c r="BG812" s="19">
        <v>90</v>
      </c>
      <c r="BH812" s="19">
        <v>23</v>
      </c>
      <c r="BI812" s="19">
        <v>90</v>
      </c>
      <c r="BJ812" s="19">
        <v>1</v>
      </c>
      <c r="BK812" s="19">
        <v>2</v>
      </c>
      <c r="BL812" s="19">
        <v>63</v>
      </c>
      <c r="BM812" s="19">
        <v>0</v>
      </c>
      <c r="BN812" s="19">
        <v>1</v>
      </c>
      <c r="BO812" s="19">
        <v>10</v>
      </c>
      <c r="BP812" s="19">
        <v>0</v>
      </c>
      <c r="BQ812" s="20" t="s">
        <v>175</v>
      </c>
      <c r="BR812" s="19">
        <v>22</v>
      </c>
      <c r="BS812" s="19">
        <v>0</v>
      </c>
      <c r="BT812" s="19">
        <v>2</v>
      </c>
      <c r="BU812" s="19">
        <v>0</v>
      </c>
      <c r="BV812" s="19">
        <v>3.0000000000000001E-3</v>
      </c>
      <c r="BW812" s="19">
        <v>3.0000000000000001E-3</v>
      </c>
      <c r="BX812" s="19">
        <v>24</v>
      </c>
      <c r="BY812" s="19">
        <v>0</v>
      </c>
      <c r="BZ812" s="20" t="s">
        <v>176</v>
      </c>
      <c r="CA812" s="19"/>
      <c r="CB812" s="19">
        <v>0.5</v>
      </c>
      <c r="CC812" s="19">
        <v>2</v>
      </c>
      <c r="CD812" s="19">
        <v>17</v>
      </c>
      <c r="CE812" s="19">
        <v>4</v>
      </c>
      <c r="CF812" s="19">
        <v>1</v>
      </c>
      <c r="CG812" s="19">
        <v>0.5</v>
      </c>
    </row>
    <row r="813" spans="1:85">
      <c r="A813" s="19"/>
      <c r="B813" s="19"/>
      <c r="C813" s="19"/>
      <c r="D813" s="19"/>
      <c r="E813" s="19"/>
      <c r="F813" s="24" t="str">
        <f t="shared" si="64"/>
        <v/>
      </c>
      <c r="G813" s="19"/>
      <c r="H813" s="24" t="str">
        <f t="shared" si="66"/>
        <v/>
      </c>
      <c r="I813" s="24" t="str">
        <f t="shared" si="67"/>
        <v/>
      </c>
      <c r="J813" s="24" t="str">
        <f t="shared" si="68"/>
        <v/>
      </c>
      <c r="K813" s="47" t="str">
        <f t="shared" si="65"/>
        <v/>
      </c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>
        <v>0</v>
      </c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9"/>
      <c r="BX813" s="19"/>
      <c r="BY813" s="19"/>
      <c r="BZ813" s="19"/>
      <c r="CA813" s="19"/>
      <c r="CB813" s="19"/>
      <c r="CC813" s="19"/>
      <c r="CD813" s="19"/>
      <c r="CE813" s="19"/>
      <c r="CF813" s="19"/>
      <c r="CG813" s="19"/>
    </row>
    <row r="814" spans="1:85">
      <c r="A814" s="19">
        <v>1</v>
      </c>
      <c r="B814" s="19">
        <v>10</v>
      </c>
      <c r="C814" s="19">
        <v>140</v>
      </c>
      <c r="D814" s="19">
        <v>55</v>
      </c>
      <c r="E814" s="19">
        <v>1000</v>
      </c>
      <c r="F814" s="24">
        <f t="shared" si="64"/>
        <v>310</v>
      </c>
      <c r="G814" s="19">
        <v>71</v>
      </c>
      <c r="H814" s="24">
        <f t="shared" si="66"/>
        <v>15</v>
      </c>
      <c r="I814" s="24">
        <f t="shared" si="67"/>
        <v>8</v>
      </c>
      <c r="J814" s="24">
        <f t="shared" si="68"/>
        <v>80</v>
      </c>
      <c r="K814" s="47" t="str">
        <f t="shared" si="65"/>
        <v>03</v>
      </c>
      <c r="L814" s="19">
        <v>42</v>
      </c>
      <c r="M814" s="19">
        <v>0</v>
      </c>
      <c r="N814" s="19">
        <v>141</v>
      </c>
      <c r="O814" s="19">
        <v>0</v>
      </c>
      <c r="P814" s="19">
        <v>0</v>
      </c>
      <c r="Q814" s="20" t="s">
        <v>170</v>
      </c>
      <c r="R814" s="19">
        <v>22</v>
      </c>
      <c r="S814" s="19">
        <v>15</v>
      </c>
      <c r="T814" s="19">
        <v>2</v>
      </c>
      <c r="U814" s="19">
        <v>0</v>
      </c>
      <c r="V814" s="19">
        <v>0.40300000000000002</v>
      </c>
      <c r="W814" s="19">
        <v>0.5</v>
      </c>
      <c r="X814" s="19">
        <v>24</v>
      </c>
      <c r="Y814" s="19">
        <v>0</v>
      </c>
      <c r="Z814" s="20" t="s">
        <v>176</v>
      </c>
      <c r="AA814" s="19"/>
      <c r="AB814" s="19">
        <v>0</v>
      </c>
      <c r="AC814" s="19">
        <v>2</v>
      </c>
      <c r="AD814" s="19">
        <v>17</v>
      </c>
      <c r="AE814" s="19">
        <v>4</v>
      </c>
      <c r="AF814" s="19">
        <v>1</v>
      </c>
      <c r="AG814" s="19">
        <v>0.63</v>
      </c>
      <c r="AH814" s="19">
        <v>0</v>
      </c>
      <c r="BA814" s="19">
        <v>1</v>
      </c>
      <c r="BB814" s="19">
        <v>10</v>
      </c>
      <c r="BC814" s="19">
        <v>140</v>
      </c>
      <c r="BD814" s="19">
        <v>55</v>
      </c>
      <c r="BE814" s="19">
        <v>1000</v>
      </c>
      <c r="BF814" s="19">
        <v>31</v>
      </c>
      <c r="BG814" s="19">
        <v>71</v>
      </c>
      <c r="BH814" s="19">
        <v>11</v>
      </c>
      <c r="BI814" s="19">
        <v>60</v>
      </c>
      <c r="BJ814" s="19">
        <v>5</v>
      </c>
      <c r="BK814" s="19">
        <v>2</v>
      </c>
      <c r="BL814" s="19">
        <v>42</v>
      </c>
      <c r="BM814" s="19">
        <v>0</v>
      </c>
      <c r="BN814" s="19">
        <v>141</v>
      </c>
      <c r="BO814" s="19">
        <v>0</v>
      </c>
      <c r="BP814" s="19">
        <v>0</v>
      </c>
      <c r="BQ814" s="20" t="s">
        <v>170</v>
      </c>
      <c r="BR814" s="19">
        <v>22</v>
      </c>
      <c r="BS814" s="19">
        <v>15</v>
      </c>
      <c r="BT814" s="19">
        <v>2</v>
      </c>
      <c r="BU814" s="19">
        <v>0</v>
      </c>
      <c r="BV814" s="19">
        <v>0.40300000000000002</v>
      </c>
      <c r="BW814" s="19">
        <v>0.5</v>
      </c>
      <c r="BX814" s="19">
        <v>24</v>
      </c>
      <c r="BY814" s="19">
        <v>0</v>
      </c>
      <c r="BZ814" s="20" t="s">
        <v>176</v>
      </c>
      <c r="CA814" s="19"/>
      <c r="CB814" s="19">
        <v>0</v>
      </c>
      <c r="CC814" s="19">
        <v>2</v>
      </c>
      <c r="CD814" s="19">
        <v>17</v>
      </c>
      <c r="CE814" s="19">
        <v>4</v>
      </c>
      <c r="CF814" s="19">
        <v>1</v>
      </c>
      <c r="CG814" s="19">
        <v>0.63</v>
      </c>
    </row>
    <row r="815" spans="1:85">
      <c r="A815" s="19">
        <v>2</v>
      </c>
      <c r="B815" s="19">
        <v>9</v>
      </c>
      <c r="C815" s="19">
        <v>110</v>
      </c>
      <c r="D815" s="19">
        <v>55</v>
      </c>
      <c r="E815" s="19">
        <v>0</v>
      </c>
      <c r="F815" s="24">
        <f t="shared" si="64"/>
        <v>220</v>
      </c>
      <c r="G815" s="19">
        <v>50</v>
      </c>
      <c r="H815" s="24">
        <f t="shared" si="66"/>
        <v>15</v>
      </c>
      <c r="I815" s="24">
        <f t="shared" si="67"/>
        <v>8</v>
      </c>
      <c r="J815" s="24">
        <f t="shared" si="68"/>
        <v>80</v>
      </c>
      <c r="K815" s="47" t="str">
        <f t="shared" si="65"/>
        <v>03</v>
      </c>
      <c r="L815" s="19">
        <v>42</v>
      </c>
      <c r="M815" s="19">
        <v>0</v>
      </c>
      <c r="N815" s="19">
        <v>0</v>
      </c>
      <c r="O815" s="19">
        <v>0</v>
      </c>
      <c r="P815" s="19">
        <v>0</v>
      </c>
      <c r="Q815" s="20" t="s">
        <v>170</v>
      </c>
      <c r="R815" s="19">
        <v>22</v>
      </c>
      <c r="S815" s="19">
        <v>12</v>
      </c>
      <c r="T815" s="19">
        <v>2</v>
      </c>
      <c r="U815" s="19">
        <v>0</v>
      </c>
      <c r="V815" s="19">
        <v>0.36499999999999999</v>
      </c>
      <c r="W815" s="19">
        <v>0.25190000000000001</v>
      </c>
      <c r="X815" s="19">
        <v>24</v>
      </c>
      <c r="Y815" s="19">
        <v>0</v>
      </c>
      <c r="Z815" s="20" t="s">
        <v>176</v>
      </c>
      <c r="AA815" s="19"/>
      <c r="AB815" s="19">
        <v>0</v>
      </c>
      <c r="AC815" s="19">
        <v>2</v>
      </c>
      <c r="AD815" s="19">
        <v>17</v>
      </c>
      <c r="AE815" s="19">
        <v>4</v>
      </c>
      <c r="AF815" s="19">
        <v>1</v>
      </c>
      <c r="AG815" s="19">
        <v>0.63</v>
      </c>
      <c r="AH815" s="19">
        <v>0</v>
      </c>
      <c r="BA815" s="19">
        <v>2</v>
      </c>
      <c r="BB815" s="19">
        <v>9</v>
      </c>
      <c r="BC815" s="19">
        <v>110</v>
      </c>
      <c r="BD815" s="19">
        <v>55</v>
      </c>
      <c r="BE815" s="19">
        <v>0</v>
      </c>
      <c r="BF815" s="19">
        <v>22</v>
      </c>
      <c r="BG815" s="19">
        <v>50</v>
      </c>
      <c r="BH815" s="19">
        <v>12</v>
      </c>
      <c r="BI815" s="19">
        <v>60</v>
      </c>
      <c r="BJ815" s="19">
        <v>4</v>
      </c>
      <c r="BK815" s="19">
        <v>2</v>
      </c>
      <c r="BL815" s="19">
        <v>42</v>
      </c>
      <c r="BM815" s="19">
        <v>0</v>
      </c>
      <c r="BN815" s="19">
        <v>0</v>
      </c>
      <c r="BO815" s="19">
        <v>0</v>
      </c>
      <c r="BP815" s="19">
        <v>0</v>
      </c>
      <c r="BQ815" s="20" t="s">
        <v>170</v>
      </c>
      <c r="BR815" s="19">
        <v>22</v>
      </c>
      <c r="BS815" s="19">
        <v>12</v>
      </c>
      <c r="BT815" s="19">
        <v>2</v>
      </c>
      <c r="BU815" s="19">
        <v>0</v>
      </c>
      <c r="BV815" s="19">
        <v>0.36499999999999999</v>
      </c>
      <c r="BW815" s="19">
        <v>0.25190000000000001</v>
      </c>
      <c r="BX815" s="19">
        <v>24</v>
      </c>
      <c r="BY815" s="19">
        <v>0</v>
      </c>
      <c r="BZ815" s="20" t="s">
        <v>176</v>
      </c>
      <c r="CA815" s="19"/>
      <c r="CB815" s="19">
        <v>0</v>
      </c>
      <c r="CC815" s="19">
        <v>2</v>
      </c>
      <c r="CD815" s="19">
        <v>17</v>
      </c>
      <c r="CE815" s="19">
        <v>4</v>
      </c>
      <c r="CF815" s="19">
        <v>1</v>
      </c>
      <c r="CG815" s="19">
        <v>0.63</v>
      </c>
    </row>
    <row r="816" spans="1:85">
      <c r="A816" s="19">
        <v>3</v>
      </c>
      <c r="B816" s="19">
        <v>8</v>
      </c>
      <c r="C816" s="19">
        <v>80</v>
      </c>
      <c r="D816" s="19">
        <v>20</v>
      </c>
      <c r="E816" s="19">
        <v>0</v>
      </c>
      <c r="F816" s="24">
        <f t="shared" si="64"/>
        <v>160</v>
      </c>
      <c r="G816" s="19">
        <v>55</v>
      </c>
      <c r="H816" s="24">
        <f t="shared" si="66"/>
        <v>15</v>
      </c>
      <c r="I816" s="24">
        <f t="shared" si="67"/>
        <v>8</v>
      </c>
      <c r="J816" s="24">
        <f t="shared" si="68"/>
        <v>80</v>
      </c>
      <c r="K816" s="47" t="str">
        <f t="shared" si="65"/>
        <v>03</v>
      </c>
      <c r="L816" s="19">
        <v>42</v>
      </c>
      <c r="M816" s="19">
        <v>0</v>
      </c>
      <c r="N816" s="19">
        <v>0</v>
      </c>
      <c r="O816" s="19">
        <v>0</v>
      </c>
      <c r="P816" s="19">
        <v>0</v>
      </c>
      <c r="Q816" s="20" t="s">
        <v>170</v>
      </c>
      <c r="R816" s="19">
        <v>22</v>
      </c>
      <c r="S816" s="19">
        <v>12</v>
      </c>
      <c r="T816" s="19">
        <v>2</v>
      </c>
      <c r="U816" s="19">
        <v>0</v>
      </c>
      <c r="V816" s="19">
        <v>0.27700000000000002</v>
      </c>
      <c r="W816" s="19">
        <v>0.18559999999999999</v>
      </c>
      <c r="X816" s="19">
        <v>24</v>
      </c>
      <c r="Y816" s="19">
        <v>0</v>
      </c>
      <c r="Z816" s="20" t="s">
        <v>176</v>
      </c>
      <c r="AA816" s="19"/>
      <c r="AB816" s="19">
        <v>0</v>
      </c>
      <c r="AC816" s="19">
        <v>2</v>
      </c>
      <c r="AD816" s="19">
        <v>17</v>
      </c>
      <c r="AE816" s="19">
        <v>4</v>
      </c>
      <c r="AF816" s="19">
        <v>1</v>
      </c>
      <c r="AG816" s="19">
        <v>0.63</v>
      </c>
      <c r="AH816" s="19">
        <v>0</v>
      </c>
      <c r="BA816" s="19">
        <v>3</v>
      </c>
      <c r="BB816" s="19">
        <v>8</v>
      </c>
      <c r="BC816" s="19">
        <v>80</v>
      </c>
      <c r="BD816" s="19">
        <v>20</v>
      </c>
      <c r="BE816" s="19">
        <v>0</v>
      </c>
      <c r="BF816" s="19">
        <v>16</v>
      </c>
      <c r="BG816" s="19">
        <v>55</v>
      </c>
      <c r="BH816" s="19">
        <v>12</v>
      </c>
      <c r="BI816" s="19">
        <v>60</v>
      </c>
      <c r="BJ816" s="19">
        <v>4</v>
      </c>
      <c r="BK816" s="19">
        <v>2</v>
      </c>
      <c r="BL816" s="19">
        <v>42</v>
      </c>
      <c r="BM816" s="19">
        <v>0</v>
      </c>
      <c r="BN816" s="19">
        <v>0</v>
      </c>
      <c r="BO816" s="19">
        <v>0</v>
      </c>
      <c r="BP816" s="19">
        <v>0</v>
      </c>
      <c r="BQ816" s="20" t="s">
        <v>170</v>
      </c>
      <c r="BR816" s="19">
        <v>22</v>
      </c>
      <c r="BS816" s="19">
        <v>12</v>
      </c>
      <c r="BT816" s="19">
        <v>2</v>
      </c>
      <c r="BU816" s="19">
        <v>0</v>
      </c>
      <c r="BV816" s="19">
        <v>0.27700000000000002</v>
      </c>
      <c r="BW816" s="19">
        <v>0.18559999999999999</v>
      </c>
      <c r="BX816" s="19">
        <v>24</v>
      </c>
      <c r="BY816" s="19">
        <v>0</v>
      </c>
      <c r="BZ816" s="20" t="s">
        <v>176</v>
      </c>
      <c r="CA816" s="19"/>
      <c r="CB816" s="19">
        <v>0</v>
      </c>
      <c r="CC816" s="19">
        <v>2</v>
      </c>
      <c r="CD816" s="19">
        <v>17</v>
      </c>
      <c r="CE816" s="19">
        <v>4</v>
      </c>
      <c r="CF816" s="19">
        <v>1</v>
      </c>
      <c r="CG816" s="19">
        <v>0.63</v>
      </c>
    </row>
    <row r="817" spans="1:85">
      <c r="A817" s="19">
        <v>4</v>
      </c>
      <c r="B817" s="19">
        <v>7</v>
      </c>
      <c r="C817" s="19">
        <v>60</v>
      </c>
      <c r="D817" s="19">
        <v>15</v>
      </c>
      <c r="E817" s="19">
        <v>0</v>
      </c>
      <c r="F817" s="24">
        <f t="shared" si="64"/>
        <v>90</v>
      </c>
      <c r="G817" s="19">
        <v>60</v>
      </c>
      <c r="H817" s="24">
        <f t="shared" si="66"/>
        <v>15</v>
      </c>
      <c r="I817" s="24">
        <f t="shared" si="67"/>
        <v>8</v>
      </c>
      <c r="J817" s="24">
        <f t="shared" si="68"/>
        <v>80</v>
      </c>
      <c r="K817" s="47" t="str">
        <f t="shared" si="65"/>
        <v>03</v>
      </c>
      <c r="L817" s="19">
        <v>42</v>
      </c>
      <c r="M817" s="19">
        <v>0</v>
      </c>
      <c r="N817" s="19">
        <v>0</v>
      </c>
      <c r="O817" s="19">
        <v>0</v>
      </c>
      <c r="P817" s="19">
        <v>0</v>
      </c>
      <c r="Q817" s="20" t="s">
        <v>170</v>
      </c>
      <c r="R817" s="19">
        <v>22</v>
      </c>
      <c r="S817" s="19">
        <v>12</v>
      </c>
      <c r="T817" s="19">
        <v>2</v>
      </c>
      <c r="U817" s="19">
        <v>0</v>
      </c>
      <c r="V817" s="19">
        <v>0.2</v>
      </c>
      <c r="W817" s="19">
        <v>0.13800000000000001</v>
      </c>
      <c r="X817" s="19">
        <v>24</v>
      </c>
      <c r="Y817" s="19">
        <v>0</v>
      </c>
      <c r="Z817" s="20" t="s">
        <v>176</v>
      </c>
      <c r="AA817" s="19"/>
      <c r="AB817" s="19">
        <v>0</v>
      </c>
      <c r="AC817" s="19">
        <v>2</v>
      </c>
      <c r="AD817" s="19">
        <v>17</v>
      </c>
      <c r="AE817" s="19">
        <v>4</v>
      </c>
      <c r="AF817" s="19">
        <v>1</v>
      </c>
      <c r="AG817" s="19">
        <v>0.63</v>
      </c>
      <c r="AH817" s="19">
        <v>0</v>
      </c>
      <c r="BA817" s="19">
        <v>4</v>
      </c>
      <c r="BB817" s="19">
        <v>7</v>
      </c>
      <c r="BC817" s="19">
        <v>60</v>
      </c>
      <c r="BD817" s="19">
        <v>15</v>
      </c>
      <c r="BE817" s="19">
        <v>0</v>
      </c>
      <c r="BF817" s="19">
        <v>9</v>
      </c>
      <c r="BG817" s="19">
        <v>60</v>
      </c>
      <c r="BH817" s="19">
        <v>12</v>
      </c>
      <c r="BI817" s="19">
        <v>60</v>
      </c>
      <c r="BJ817" s="19">
        <v>4</v>
      </c>
      <c r="BK817" s="19">
        <v>2</v>
      </c>
      <c r="BL817" s="19">
        <v>42</v>
      </c>
      <c r="BM817" s="19">
        <v>0</v>
      </c>
      <c r="BN817" s="19">
        <v>0</v>
      </c>
      <c r="BO817" s="19">
        <v>0</v>
      </c>
      <c r="BP817" s="19">
        <v>0</v>
      </c>
      <c r="BQ817" s="20" t="s">
        <v>170</v>
      </c>
      <c r="BR817" s="19">
        <v>22</v>
      </c>
      <c r="BS817" s="19">
        <v>12</v>
      </c>
      <c r="BT817" s="19">
        <v>2</v>
      </c>
      <c r="BU817" s="19">
        <v>0</v>
      </c>
      <c r="BV817" s="19">
        <v>0.2</v>
      </c>
      <c r="BW817" s="19">
        <v>0.13800000000000001</v>
      </c>
      <c r="BX817" s="19">
        <v>24</v>
      </c>
      <c r="BY817" s="19">
        <v>0</v>
      </c>
      <c r="BZ817" s="20" t="s">
        <v>176</v>
      </c>
      <c r="CA817" s="19"/>
      <c r="CB817" s="19">
        <v>0</v>
      </c>
      <c r="CC817" s="19">
        <v>2</v>
      </c>
      <c r="CD817" s="19">
        <v>17</v>
      </c>
      <c r="CE817" s="19">
        <v>4</v>
      </c>
      <c r="CF817" s="19">
        <v>1</v>
      </c>
      <c r="CG817" s="19">
        <v>0.63</v>
      </c>
    </row>
    <row r="818" spans="1:85">
      <c r="A818" s="19">
        <v>5</v>
      </c>
      <c r="B818" s="19">
        <v>6</v>
      </c>
      <c r="C818" s="19">
        <v>40</v>
      </c>
      <c r="D818" s="19">
        <v>10</v>
      </c>
      <c r="E818" s="19">
        <v>0</v>
      </c>
      <c r="F818" s="24">
        <f t="shared" si="64"/>
        <v>60</v>
      </c>
      <c r="G818" s="19">
        <v>55</v>
      </c>
      <c r="H818" s="24">
        <f t="shared" si="66"/>
        <v>15</v>
      </c>
      <c r="I818" s="24">
        <f t="shared" si="67"/>
        <v>8</v>
      </c>
      <c r="J818" s="24">
        <f t="shared" si="68"/>
        <v>80</v>
      </c>
      <c r="K818" s="47" t="str">
        <f t="shared" si="65"/>
        <v>03</v>
      </c>
      <c r="L818" s="19">
        <v>42</v>
      </c>
      <c r="M818" s="19">
        <v>0</v>
      </c>
      <c r="N818" s="19">
        <v>0</v>
      </c>
      <c r="O818" s="19">
        <v>0</v>
      </c>
      <c r="P818" s="19">
        <v>0</v>
      </c>
      <c r="Q818" s="20" t="s">
        <v>170</v>
      </c>
      <c r="R818" s="19">
        <v>22</v>
      </c>
      <c r="S818" s="19">
        <v>12</v>
      </c>
      <c r="T818" s="19">
        <v>2</v>
      </c>
      <c r="U818" s="19">
        <v>0</v>
      </c>
      <c r="V818" s="19">
        <v>0.14399999999999999</v>
      </c>
      <c r="W818" s="19">
        <v>9.9400000000000002E-2</v>
      </c>
      <c r="X818" s="19">
        <v>24</v>
      </c>
      <c r="Y818" s="19">
        <v>0</v>
      </c>
      <c r="Z818" s="20" t="s">
        <v>176</v>
      </c>
      <c r="AA818" s="19"/>
      <c r="AB818" s="19">
        <v>0</v>
      </c>
      <c r="AC818" s="19">
        <v>2</v>
      </c>
      <c r="AD818" s="19">
        <v>17</v>
      </c>
      <c r="AE818" s="19">
        <v>4</v>
      </c>
      <c r="AF818" s="19">
        <v>1</v>
      </c>
      <c r="AG818" s="19">
        <v>0.63</v>
      </c>
      <c r="AH818" s="19">
        <v>0</v>
      </c>
      <c r="BA818" s="19">
        <v>5</v>
      </c>
      <c r="BB818" s="19">
        <v>6</v>
      </c>
      <c r="BC818" s="19">
        <v>40</v>
      </c>
      <c r="BD818" s="19">
        <v>10</v>
      </c>
      <c r="BE818" s="19">
        <v>0</v>
      </c>
      <c r="BF818" s="19">
        <v>6</v>
      </c>
      <c r="BG818" s="19">
        <v>55</v>
      </c>
      <c r="BH818" s="19">
        <v>12</v>
      </c>
      <c r="BI818" s="19">
        <v>60</v>
      </c>
      <c r="BJ818" s="19">
        <v>4</v>
      </c>
      <c r="BK818" s="19">
        <v>2</v>
      </c>
      <c r="BL818" s="19">
        <v>42</v>
      </c>
      <c r="BM818" s="19">
        <v>0</v>
      </c>
      <c r="BN818" s="19">
        <v>0</v>
      </c>
      <c r="BO818" s="19">
        <v>0</v>
      </c>
      <c r="BP818" s="19">
        <v>0</v>
      </c>
      <c r="BQ818" s="20" t="s">
        <v>170</v>
      </c>
      <c r="BR818" s="19">
        <v>22</v>
      </c>
      <c r="BS818" s="19">
        <v>12</v>
      </c>
      <c r="BT818" s="19">
        <v>2</v>
      </c>
      <c r="BU818" s="19">
        <v>0</v>
      </c>
      <c r="BV818" s="19">
        <v>0.14399999999999999</v>
      </c>
      <c r="BW818" s="19">
        <v>9.9400000000000002E-2</v>
      </c>
      <c r="BX818" s="19">
        <v>24</v>
      </c>
      <c r="BY818" s="19">
        <v>0</v>
      </c>
      <c r="BZ818" s="20" t="s">
        <v>176</v>
      </c>
      <c r="CA818" s="19"/>
      <c r="CB818" s="19">
        <v>0</v>
      </c>
      <c r="CC818" s="19">
        <v>2</v>
      </c>
      <c r="CD818" s="19">
        <v>17</v>
      </c>
      <c r="CE818" s="19">
        <v>4</v>
      </c>
      <c r="CF818" s="19">
        <v>1</v>
      </c>
      <c r="CG818" s="19">
        <v>0.63</v>
      </c>
    </row>
    <row r="819" spans="1:85">
      <c r="A819" s="19">
        <v>6</v>
      </c>
      <c r="B819" s="19">
        <v>5</v>
      </c>
      <c r="C819" s="19">
        <v>20</v>
      </c>
      <c r="D819" s="19">
        <v>25</v>
      </c>
      <c r="E819" s="19">
        <v>0</v>
      </c>
      <c r="F819" s="24">
        <f t="shared" si="64"/>
        <v>30</v>
      </c>
      <c r="G819" s="19">
        <v>60</v>
      </c>
      <c r="H819" s="24">
        <f t="shared" si="66"/>
        <v>15</v>
      </c>
      <c r="I819" s="24">
        <f t="shared" si="67"/>
        <v>8</v>
      </c>
      <c r="J819" s="24">
        <f t="shared" si="68"/>
        <v>80</v>
      </c>
      <c r="K819" s="47" t="str">
        <f t="shared" si="65"/>
        <v>03</v>
      </c>
      <c r="L819" s="19">
        <v>42</v>
      </c>
      <c r="M819" s="19">
        <v>0</v>
      </c>
      <c r="N819" s="19">
        <v>0</v>
      </c>
      <c r="O819" s="19">
        <v>0</v>
      </c>
      <c r="P819" s="19">
        <v>0</v>
      </c>
      <c r="Q819" s="20" t="s">
        <v>170</v>
      </c>
      <c r="R819" s="19">
        <v>22</v>
      </c>
      <c r="S819" s="19">
        <v>12</v>
      </c>
      <c r="T819" s="19">
        <v>2</v>
      </c>
      <c r="U819" s="19">
        <v>0</v>
      </c>
      <c r="V819" s="19">
        <v>8.7999999999999995E-2</v>
      </c>
      <c r="W819" s="19">
        <v>6.4199999999999993E-2</v>
      </c>
      <c r="X819" s="19">
        <v>24</v>
      </c>
      <c r="Y819" s="19">
        <v>0</v>
      </c>
      <c r="Z819" s="20" t="s">
        <v>176</v>
      </c>
      <c r="AA819" s="19"/>
      <c r="AB819" s="19">
        <v>4.5</v>
      </c>
      <c r="AC819" s="19">
        <v>2</v>
      </c>
      <c r="AD819" s="19">
        <v>17</v>
      </c>
      <c r="AE819" s="19">
        <v>4</v>
      </c>
      <c r="AF819" s="19">
        <v>1</v>
      </c>
      <c r="AG819" s="19">
        <v>0.63</v>
      </c>
      <c r="AH819" s="19">
        <v>0</v>
      </c>
      <c r="BA819" s="19">
        <v>6</v>
      </c>
      <c r="BB819" s="19">
        <v>5</v>
      </c>
      <c r="BC819" s="19">
        <v>20</v>
      </c>
      <c r="BD819" s="19">
        <v>25</v>
      </c>
      <c r="BE819" s="19">
        <v>0</v>
      </c>
      <c r="BF819" s="19">
        <v>3</v>
      </c>
      <c r="BG819" s="19">
        <v>60</v>
      </c>
      <c r="BH819" s="19">
        <v>12</v>
      </c>
      <c r="BI819" s="19">
        <v>60</v>
      </c>
      <c r="BJ819" s="19">
        <v>4</v>
      </c>
      <c r="BK819" s="19">
        <v>2</v>
      </c>
      <c r="BL819" s="19">
        <v>42</v>
      </c>
      <c r="BM819" s="19">
        <v>0</v>
      </c>
      <c r="BN819" s="19">
        <v>0</v>
      </c>
      <c r="BO819" s="19">
        <v>0</v>
      </c>
      <c r="BP819" s="19">
        <v>0</v>
      </c>
      <c r="BQ819" s="20" t="s">
        <v>170</v>
      </c>
      <c r="BR819" s="19">
        <v>22</v>
      </c>
      <c r="BS819" s="19">
        <v>12</v>
      </c>
      <c r="BT819" s="19">
        <v>2</v>
      </c>
      <c r="BU819" s="19">
        <v>0</v>
      </c>
      <c r="BV819" s="19">
        <v>8.7999999999999995E-2</v>
      </c>
      <c r="BW819" s="19">
        <v>6.4199999999999993E-2</v>
      </c>
      <c r="BX819" s="19">
        <v>24</v>
      </c>
      <c r="BY819" s="19">
        <v>0</v>
      </c>
      <c r="BZ819" s="20" t="s">
        <v>176</v>
      </c>
      <c r="CA819" s="19"/>
      <c r="CB819" s="19">
        <v>4.5</v>
      </c>
      <c r="CC819" s="19">
        <v>2</v>
      </c>
      <c r="CD819" s="19">
        <v>17</v>
      </c>
      <c r="CE819" s="19">
        <v>4</v>
      </c>
      <c r="CF819" s="19">
        <v>1</v>
      </c>
      <c r="CG819" s="19">
        <v>0.63</v>
      </c>
    </row>
    <row r="820" spans="1:85">
      <c r="A820" s="19">
        <v>7</v>
      </c>
      <c r="B820" s="19">
        <v>4</v>
      </c>
      <c r="C820" s="19">
        <v>14</v>
      </c>
      <c r="D820" s="19">
        <v>20</v>
      </c>
      <c r="E820" s="19">
        <v>0</v>
      </c>
      <c r="F820" s="24">
        <f t="shared" si="64"/>
        <v>20</v>
      </c>
      <c r="G820" s="19">
        <v>60</v>
      </c>
      <c r="H820" s="24">
        <f t="shared" si="66"/>
        <v>15</v>
      </c>
      <c r="I820" s="24">
        <f t="shared" si="67"/>
        <v>8</v>
      </c>
      <c r="J820" s="24">
        <f t="shared" si="68"/>
        <v>75</v>
      </c>
      <c r="K820" s="47" t="str">
        <f t="shared" si="65"/>
        <v>00</v>
      </c>
      <c r="L820" s="19">
        <v>42</v>
      </c>
      <c r="M820" s="19">
        <v>0</v>
      </c>
      <c r="N820" s="19">
        <v>0</v>
      </c>
      <c r="O820" s="19">
        <v>10</v>
      </c>
      <c r="P820" s="19">
        <v>0</v>
      </c>
      <c r="Q820" s="20" t="s">
        <v>170</v>
      </c>
      <c r="R820" s="19">
        <v>22</v>
      </c>
      <c r="S820" s="19">
        <v>21</v>
      </c>
      <c r="T820" s="19">
        <v>2</v>
      </c>
      <c r="U820" s="19">
        <v>0</v>
      </c>
      <c r="V820" s="19">
        <v>4.2999999999999997E-2</v>
      </c>
      <c r="W820" s="19">
        <v>3.9100000000000003E-2</v>
      </c>
      <c r="X820" s="19">
        <v>24</v>
      </c>
      <c r="Y820" s="19">
        <v>0</v>
      </c>
      <c r="Z820" s="20" t="s">
        <v>176</v>
      </c>
      <c r="AA820" s="19"/>
      <c r="AB820" s="19">
        <v>2.8</v>
      </c>
      <c r="AC820" s="19">
        <v>2</v>
      </c>
      <c r="AD820" s="19">
        <v>17</v>
      </c>
      <c r="AE820" s="19">
        <v>4</v>
      </c>
      <c r="AF820" s="19">
        <v>1</v>
      </c>
      <c r="AG820" s="19">
        <v>0.63</v>
      </c>
      <c r="AH820" s="19">
        <v>0</v>
      </c>
      <c r="BA820" s="19">
        <v>7</v>
      </c>
      <c r="BB820" s="19">
        <v>4</v>
      </c>
      <c r="BC820" s="19">
        <v>14</v>
      </c>
      <c r="BD820" s="19">
        <v>20</v>
      </c>
      <c r="BE820" s="19">
        <v>0</v>
      </c>
      <c r="BF820" s="19">
        <v>2</v>
      </c>
      <c r="BG820" s="19">
        <v>60</v>
      </c>
      <c r="BH820" s="19">
        <v>18</v>
      </c>
      <c r="BI820" s="19">
        <v>60</v>
      </c>
      <c r="BJ820" s="19">
        <v>3</v>
      </c>
      <c r="BK820" s="19">
        <v>2</v>
      </c>
      <c r="BL820" s="19">
        <v>42</v>
      </c>
      <c r="BM820" s="19">
        <v>0</v>
      </c>
      <c r="BN820" s="19">
        <v>0</v>
      </c>
      <c r="BO820" s="19">
        <v>10</v>
      </c>
      <c r="BP820" s="19">
        <v>0</v>
      </c>
      <c r="BQ820" s="20" t="s">
        <v>170</v>
      </c>
      <c r="BR820" s="19">
        <v>22</v>
      </c>
      <c r="BS820" s="19">
        <v>21</v>
      </c>
      <c r="BT820" s="19">
        <v>2</v>
      </c>
      <c r="BU820" s="19">
        <v>0</v>
      </c>
      <c r="BV820" s="19">
        <v>4.2999999999999997E-2</v>
      </c>
      <c r="BW820" s="19">
        <v>3.9100000000000003E-2</v>
      </c>
      <c r="BX820" s="19">
        <v>24</v>
      </c>
      <c r="BY820" s="19">
        <v>0</v>
      </c>
      <c r="BZ820" s="20" t="s">
        <v>176</v>
      </c>
      <c r="CA820" s="19"/>
      <c r="CB820" s="19">
        <v>2.8</v>
      </c>
      <c r="CC820" s="19">
        <v>2</v>
      </c>
      <c r="CD820" s="19">
        <v>17</v>
      </c>
      <c r="CE820" s="19">
        <v>4</v>
      </c>
      <c r="CF820" s="19">
        <v>1</v>
      </c>
      <c r="CG820" s="19">
        <v>0.63</v>
      </c>
    </row>
    <row r="821" spans="1:85">
      <c r="A821" s="19">
        <v>8</v>
      </c>
      <c r="B821" s="19">
        <v>3</v>
      </c>
      <c r="C821" s="19">
        <v>8</v>
      </c>
      <c r="D821" s="19">
        <v>20</v>
      </c>
      <c r="E821" s="19">
        <v>0</v>
      </c>
      <c r="F821" s="24">
        <f t="shared" si="64"/>
        <v>10</v>
      </c>
      <c r="G821" s="19">
        <v>75</v>
      </c>
      <c r="H821" s="24">
        <f t="shared" si="66"/>
        <v>12</v>
      </c>
      <c r="I821" s="24">
        <f t="shared" si="67"/>
        <v>8</v>
      </c>
      <c r="J821" s="24">
        <f t="shared" si="68"/>
        <v>50</v>
      </c>
      <c r="K821" s="47" t="str">
        <f t="shared" si="65"/>
        <v>00</v>
      </c>
      <c r="L821" s="19">
        <v>42</v>
      </c>
      <c r="M821" s="19">
        <v>0</v>
      </c>
      <c r="N821" s="19">
        <v>0</v>
      </c>
      <c r="O821" s="19">
        <v>20</v>
      </c>
      <c r="P821" s="19">
        <v>0</v>
      </c>
      <c r="Q821" s="20" t="s">
        <v>170</v>
      </c>
      <c r="R821" s="19">
        <v>22</v>
      </c>
      <c r="S821" s="19">
        <v>0</v>
      </c>
      <c r="T821" s="19">
        <v>2</v>
      </c>
      <c r="U821" s="19">
        <v>0</v>
      </c>
      <c r="V821" s="19">
        <v>2.9000000000000001E-2</v>
      </c>
      <c r="W821" s="19">
        <v>2.7300000000000001E-2</v>
      </c>
      <c r="X821" s="19">
        <v>24</v>
      </c>
      <c r="Y821" s="19">
        <v>0</v>
      </c>
      <c r="Z821" s="20" t="s">
        <v>176</v>
      </c>
      <c r="AA821" s="19"/>
      <c r="AB821" s="19">
        <v>1.6</v>
      </c>
      <c r="AC821" s="19">
        <v>2</v>
      </c>
      <c r="AD821" s="19">
        <v>17</v>
      </c>
      <c r="AE821" s="19">
        <v>4</v>
      </c>
      <c r="AF821" s="19">
        <v>1</v>
      </c>
      <c r="AG821" s="19">
        <v>0.63</v>
      </c>
      <c r="AH821" s="19">
        <v>0</v>
      </c>
      <c r="BA821" s="19">
        <v>8</v>
      </c>
      <c r="BB821" s="19">
        <v>3</v>
      </c>
      <c r="BC821" s="19">
        <v>8</v>
      </c>
      <c r="BD821" s="19">
        <v>20</v>
      </c>
      <c r="BE821" s="19">
        <v>0</v>
      </c>
      <c r="BF821" s="19">
        <v>1</v>
      </c>
      <c r="BG821" s="19">
        <v>75</v>
      </c>
      <c r="BH821" s="19">
        <v>18</v>
      </c>
      <c r="BI821" s="19">
        <v>60</v>
      </c>
      <c r="BJ821" s="19">
        <v>2</v>
      </c>
      <c r="BK821" s="19">
        <v>2</v>
      </c>
      <c r="BL821" s="19">
        <v>42</v>
      </c>
      <c r="BM821" s="19">
        <v>0</v>
      </c>
      <c r="BN821" s="19">
        <v>0</v>
      </c>
      <c r="BO821" s="19">
        <v>20</v>
      </c>
      <c r="BP821" s="19">
        <v>0</v>
      </c>
      <c r="BQ821" s="20" t="s">
        <v>170</v>
      </c>
      <c r="BR821" s="19">
        <v>22</v>
      </c>
      <c r="BS821" s="19">
        <v>0</v>
      </c>
      <c r="BT821" s="19">
        <v>2</v>
      </c>
      <c r="BU821" s="19">
        <v>0</v>
      </c>
      <c r="BV821" s="19">
        <v>2.9000000000000001E-2</v>
      </c>
      <c r="BW821" s="19">
        <v>2.7300000000000001E-2</v>
      </c>
      <c r="BX821" s="19">
        <v>24</v>
      </c>
      <c r="BY821" s="19">
        <v>0</v>
      </c>
      <c r="BZ821" s="20" t="s">
        <v>176</v>
      </c>
      <c r="CA821" s="19"/>
      <c r="CB821" s="19">
        <v>1.6</v>
      </c>
      <c r="CC821" s="19">
        <v>2</v>
      </c>
      <c r="CD821" s="19">
        <v>17</v>
      </c>
      <c r="CE821" s="19">
        <v>4</v>
      </c>
      <c r="CF821" s="19">
        <v>1</v>
      </c>
      <c r="CG821" s="19">
        <v>0.63</v>
      </c>
    </row>
    <row r="822" spans="1:85">
      <c r="A822" s="19">
        <v>9</v>
      </c>
      <c r="B822" s="19">
        <v>2</v>
      </c>
      <c r="C822" s="19">
        <v>1</v>
      </c>
      <c r="D822" s="19">
        <v>16</v>
      </c>
      <c r="E822" s="19">
        <v>0</v>
      </c>
      <c r="F822" s="24">
        <f t="shared" si="64"/>
        <v>0</v>
      </c>
      <c r="G822" s="19">
        <v>90</v>
      </c>
      <c r="H822" s="24">
        <f t="shared" si="66"/>
        <v>8</v>
      </c>
      <c r="I822" s="24">
        <f t="shared" si="67"/>
        <v>11</v>
      </c>
      <c r="J822" s="24">
        <f t="shared" si="68"/>
        <v>25</v>
      </c>
      <c r="K822" s="47" t="str">
        <f t="shared" si="65"/>
        <v>00</v>
      </c>
      <c r="L822" s="19">
        <v>63</v>
      </c>
      <c r="M822" s="19">
        <v>0</v>
      </c>
      <c r="N822" s="19">
        <v>7</v>
      </c>
      <c r="O822" s="19">
        <v>10</v>
      </c>
      <c r="P822" s="19">
        <v>2</v>
      </c>
      <c r="Q822" s="20" t="s">
        <v>175</v>
      </c>
      <c r="R822" s="19">
        <v>22</v>
      </c>
      <c r="S822" s="19">
        <v>0</v>
      </c>
      <c r="T822" s="19">
        <v>2</v>
      </c>
      <c r="U822" s="19">
        <v>0</v>
      </c>
      <c r="V822" s="19">
        <v>1.7000000000000001E-2</v>
      </c>
      <c r="W822" s="19">
        <v>1.7000000000000001E-2</v>
      </c>
      <c r="X822" s="19">
        <v>24</v>
      </c>
      <c r="Y822" s="19">
        <v>0</v>
      </c>
      <c r="Z822" s="20" t="s">
        <v>176</v>
      </c>
      <c r="AA822" s="19"/>
      <c r="AB822" s="19">
        <v>0.8</v>
      </c>
      <c r="AC822" s="19">
        <v>2</v>
      </c>
      <c r="AD822" s="19">
        <v>17</v>
      </c>
      <c r="AE822" s="19">
        <v>4</v>
      </c>
      <c r="AF822" s="19">
        <v>1</v>
      </c>
      <c r="AG822" s="19">
        <v>0.63</v>
      </c>
      <c r="AH822" s="19">
        <v>0</v>
      </c>
      <c r="BA822" s="19">
        <v>9</v>
      </c>
      <c r="BB822" s="19">
        <v>2</v>
      </c>
      <c r="BC822" s="19">
        <v>1</v>
      </c>
      <c r="BD822" s="19">
        <v>16</v>
      </c>
      <c r="BE822" s="19">
        <v>0</v>
      </c>
      <c r="BF822" s="19">
        <v>0</v>
      </c>
      <c r="BG822" s="19">
        <v>90</v>
      </c>
      <c r="BH822" s="19">
        <v>23</v>
      </c>
      <c r="BI822" s="19">
        <v>90</v>
      </c>
      <c r="BJ822" s="19">
        <v>1</v>
      </c>
      <c r="BK822" s="19">
        <v>2</v>
      </c>
      <c r="BL822" s="19">
        <v>63</v>
      </c>
      <c r="BM822" s="19">
        <v>0</v>
      </c>
      <c r="BN822" s="19">
        <v>7</v>
      </c>
      <c r="BO822" s="19">
        <v>10</v>
      </c>
      <c r="BP822" s="19">
        <v>2</v>
      </c>
      <c r="BQ822" s="20" t="s">
        <v>175</v>
      </c>
      <c r="BR822" s="19">
        <v>22</v>
      </c>
      <c r="BS822" s="19">
        <v>0</v>
      </c>
      <c r="BT822" s="19">
        <v>2</v>
      </c>
      <c r="BU822" s="19">
        <v>0</v>
      </c>
      <c r="BV822" s="19">
        <v>1.7000000000000001E-2</v>
      </c>
      <c r="BW822" s="19">
        <v>1.7000000000000001E-2</v>
      </c>
      <c r="BX822" s="19">
        <v>24</v>
      </c>
      <c r="BY822" s="19">
        <v>0</v>
      </c>
      <c r="BZ822" s="20" t="s">
        <v>176</v>
      </c>
      <c r="CA822" s="19"/>
      <c r="CB822" s="19">
        <v>0.8</v>
      </c>
      <c r="CC822" s="19">
        <v>2</v>
      </c>
      <c r="CD822" s="19">
        <v>17</v>
      </c>
      <c r="CE822" s="19">
        <v>4</v>
      </c>
      <c r="CF822" s="19">
        <v>1</v>
      </c>
      <c r="CG822" s="19">
        <v>0.63</v>
      </c>
    </row>
    <row r="823" spans="1:85">
      <c r="A823" s="19">
        <v>10</v>
      </c>
      <c r="B823" s="19">
        <v>1</v>
      </c>
      <c r="C823" s="19">
        <v>1</v>
      </c>
      <c r="D823" s="19">
        <v>16</v>
      </c>
      <c r="E823" s="19">
        <v>0</v>
      </c>
      <c r="F823" s="24">
        <f t="shared" si="64"/>
        <v>0</v>
      </c>
      <c r="G823" s="19">
        <v>90</v>
      </c>
      <c r="H823" s="24">
        <f t="shared" si="66"/>
        <v>8</v>
      </c>
      <c r="I823" s="24">
        <f t="shared" si="67"/>
        <v>11</v>
      </c>
      <c r="J823" s="24">
        <f t="shared" si="68"/>
        <v>25</v>
      </c>
      <c r="K823" s="47" t="str">
        <f t="shared" si="65"/>
        <v>00</v>
      </c>
      <c r="L823" s="19">
        <v>63</v>
      </c>
      <c r="M823" s="19">
        <v>0</v>
      </c>
      <c r="N823" s="19">
        <v>4</v>
      </c>
      <c r="O823" s="19">
        <v>10</v>
      </c>
      <c r="P823" s="19">
        <v>1</v>
      </c>
      <c r="Q823" s="20" t="s">
        <v>175</v>
      </c>
      <c r="R823" s="19">
        <v>22</v>
      </c>
      <c r="S823" s="19">
        <v>0</v>
      </c>
      <c r="T823" s="19">
        <v>2</v>
      </c>
      <c r="U823" s="19">
        <v>0</v>
      </c>
      <c r="V823" s="19">
        <v>8.9999999999999993E-3</v>
      </c>
      <c r="W823" s="19">
        <v>8.9999999999999993E-3</v>
      </c>
      <c r="X823" s="19">
        <v>24</v>
      </c>
      <c r="Y823" s="19">
        <v>0</v>
      </c>
      <c r="Z823" s="20" t="s">
        <v>176</v>
      </c>
      <c r="AA823" s="19"/>
      <c r="AB823" s="19">
        <v>0.63</v>
      </c>
      <c r="AC823" s="19">
        <v>2</v>
      </c>
      <c r="AD823" s="19">
        <v>17</v>
      </c>
      <c r="AE823" s="19">
        <v>4</v>
      </c>
      <c r="AF823" s="19">
        <v>1</v>
      </c>
      <c r="AG823" s="19">
        <v>0.63</v>
      </c>
      <c r="AH823" s="19">
        <v>0</v>
      </c>
      <c r="BA823" s="19">
        <v>10</v>
      </c>
      <c r="BB823" s="19">
        <v>1</v>
      </c>
      <c r="BC823" s="19">
        <v>1</v>
      </c>
      <c r="BD823" s="19">
        <v>16</v>
      </c>
      <c r="BE823" s="19">
        <v>0</v>
      </c>
      <c r="BF823" s="19">
        <v>0</v>
      </c>
      <c r="BG823" s="19">
        <v>90</v>
      </c>
      <c r="BH823" s="19">
        <v>23</v>
      </c>
      <c r="BI823" s="19">
        <v>90</v>
      </c>
      <c r="BJ823" s="19">
        <v>1</v>
      </c>
      <c r="BK823" s="19">
        <v>2</v>
      </c>
      <c r="BL823" s="19">
        <v>63</v>
      </c>
      <c r="BM823" s="19">
        <v>0</v>
      </c>
      <c r="BN823" s="19">
        <v>4</v>
      </c>
      <c r="BO823" s="19">
        <v>10</v>
      </c>
      <c r="BP823" s="19">
        <v>1</v>
      </c>
      <c r="BQ823" s="20" t="s">
        <v>175</v>
      </c>
      <c r="BR823" s="19">
        <v>22</v>
      </c>
      <c r="BS823" s="19">
        <v>0</v>
      </c>
      <c r="BT823" s="19">
        <v>2</v>
      </c>
      <c r="BU823" s="19">
        <v>0</v>
      </c>
      <c r="BV823" s="19">
        <v>8.9999999999999993E-3</v>
      </c>
      <c r="BW823" s="19">
        <v>8.9999999999999993E-3</v>
      </c>
      <c r="BX823" s="19">
        <v>24</v>
      </c>
      <c r="BY823" s="19">
        <v>0</v>
      </c>
      <c r="BZ823" s="20" t="s">
        <v>176</v>
      </c>
      <c r="CA823" s="19"/>
      <c r="CB823" s="19">
        <v>0.63</v>
      </c>
      <c r="CC823" s="19">
        <v>2</v>
      </c>
      <c r="CD823" s="19">
        <v>17</v>
      </c>
      <c r="CE823" s="19">
        <v>4</v>
      </c>
      <c r="CF823" s="19">
        <v>1</v>
      </c>
      <c r="CG823" s="19">
        <v>0.63</v>
      </c>
    </row>
    <row r="824" spans="1:85">
      <c r="A824" s="19"/>
      <c r="B824" s="19"/>
      <c r="C824" s="19"/>
      <c r="D824" s="19"/>
      <c r="E824" s="19"/>
      <c r="F824" s="24" t="str">
        <f t="shared" si="64"/>
        <v/>
      </c>
      <c r="G824" s="19"/>
      <c r="H824" s="24" t="str">
        <f t="shared" si="66"/>
        <v/>
      </c>
      <c r="I824" s="24" t="str">
        <f t="shared" si="67"/>
        <v/>
      </c>
      <c r="J824" s="24" t="str">
        <f t="shared" si="68"/>
        <v/>
      </c>
      <c r="K824" s="47" t="str">
        <f t="shared" si="65"/>
        <v/>
      </c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>
        <v>0</v>
      </c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9"/>
      <c r="BX824" s="19"/>
      <c r="BY824" s="19"/>
      <c r="BZ824" s="19"/>
      <c r="CA824" s="19"/>
      <c r="CB824" s="19"/>
      <c r="CC824" s="19"/>
      <c r="CD824" s="19"/>
      <c r="CE824" s="19"/>
      <c r="CF824" s="19"/>
      <c r="CG824" s="19"/>
    </row>
    <row r="825" spans="1:85">
      <c r="A825" s="19">
        <v>1</v>
      </c>
      <c r="B825" s="19">
        <v>9</v>
      </c>
      <c r="C825" s="19">
        <v>140</v>
      </c>
      <c r="D825" s="19">
        <v>55</v>
      </c>
      <c r="E825" s="19">
        <v>1000</v>
      </c>
      <c r="F825" s="24">
        <f t="shared" si="64"/>
        <v>310</v>
      </c>
      <c r="G825" s="19">
        <v>71</v>
      </c>
      <c r="H825" s="24">
        <f t="shared" si="66"/>
        <v>15</v>
      </c>
      <c r="I825" s="24">
        <f t="shared" si="67"/>
        <v>8</v>
      </c>
      <c r="J825" s="24">
        <f t="shared" si="68"/>
        <v>80</v>
      </c>
      <c r="K825" s="47" t="str">
        <f t="shared" si="65"/>
        <v>03</v>
      </c>
      <c r="L825" s="19">
        <v>42</v>
      </c>
      <c r="M825" s="19">
        <v>0</v>
      </c>
      <c r="N825" s="19">
        <v>141</v>
      </c>
      <c r="O825" s="19">
        <v>0</v>
      </c>
      <c r="P825" s="19">
        <v>0</v>
      </c>
      <c r="Q825" s="22" t="s">
        <v>170</v>
      </c>
      <c r="R825" s="19">
        <v>22</v>
      </c>
      <c r="S825" s="19">
        <v>15</v>
      </c>
      <c r="T825" s="19">
        <v>2</v>
      </c>
      <c r="U825" s="19">
        <v>0</v>
      </c>
      <c r="V825" s="19">
        <v>0.40100000000000002</v>
      </c>
      <c r="W825" s="19">
        <v>0.5</v>
      </c>
      <c r="X825" s="19">
        <v>24</v>
      </c>
      <c r="Y825" s="19">
        <v>0</v>
      </c>
      <c r="Z825" s="20" t="s">
        <v>176</v>
      </c>
      <c r="AA825" s="19"/>
      <c r="AB825" s="19">
        <v>0</v>
      </c>
      <c r="AC825" s="19">
        <v>2</v>
      </c>
      <c r="AD825" s="19">
        <v>17</v>
      </c>
      <c r="AE825" s="19">
        <v>4</v>
      </c>
      <c r="AF825" s="19">
        <v>1</v>
      </c>
      <c r="AG825" s="19">
        <v>0.8</v>
      </c>
      <c r="AH825" s="19">
        <v>0</v>
      </c>
      <c r="BA825" s="19">
        <v>1</v>
      </c>
      <c r="BB825" s="19">
        <v>9</v>
      </c>
      <c r="BC825" s="19">
        <v>140</v>
      </c>
      <c r="BD825" s="19">
        <v>55</v>
      </c>
      <c r="BE825" s="19">
        <v>1000</v>
      </c>
      <c r="BF825" s="19">
        <v>31</v>
      </c>
      <c r="BG825" s="19">
        <v>71</v>
      </c>
      <c r="BH825" s="19">
        <v>11</v>
      </c>
      <c r="BI825" s="19">
        <v>60</v>
      </c>
      <c r="BJ825" s="19">
        <v>5</v>
      </c>
      <c r="BK825" s="19">
        <v>2</v>
      </c>
      <c r="BL825" s="19">
        <v>42</v>
      </c>
      <c r="BM825" s="19">
        <v>0</v>
      </c>
      <c r="BN825" s="19">
        <v>141</v>
      </c>
      <c r="BO825" s="19">
        <v>0</v>
      </c>
      <c r="BP825" s="19">
        <v>0</v>
      </c>
      <c r="BQ825" s="22" t="s">
        <v>170</v>
      </c>
      <c r="BR825" s="19">
        <v>22</v>
      </c>
      <c r="BS825" s="19">
        <v>15</v>
      </c>
      <c r="BT825" s="19">
        <v>2</v>
      </c>
      <c r="BU825" s="19">
        <v>0</v>
      </c>
      <c r="BV825" s="19">
        <v>0.40100000000000002</v>
      </c>
      <c r="BW825" s="19">
        <v>0.5</v>
      </c>
      <c r="BX825" s="19">
        <v>24</v>
      </c>
      <c r="BY825" s="19">
        <v>0</v>
      </c>
      <c r="BZ825" s="20" t="s">
        <v>176</v>
      </c>
      <c r="CA825" s="19"/>
      <c r="CB825" s="19">
        <v>0</v>
      </c>
      <c r="CC825" s="19">
        <v>2</v>
      </c>
      <c r="CD825" s="19">
        <v>17</v>
      </c>
      <c r="CE825" s="19">
        <v>4</v>
      </c>
      <c r="CF825" s="19">
        <v>1</v>
      </c>
      <c r="CG825" s="19">
        <v>0.8</v>
      </c>
    </row>
    <row r="826" spans="1:85">
      <c r="A826" s="19">
        <v>2</v>
      </c>
      <c r="B826" s="19">
        <v>8</v>
      </c>
      <c r="C826" s="19">
        <v>110</v>
      </c>
      <c r="D826" s="19">
        <v>55</v>
      </c>
      <c r="E826" s="19">
        <v>0</v>
      </c>
      <c r="F826" s="24">
        <f t="shared" si="64"/>
        <v>220</v>
      </c>
      <c r="G826" s="19">
        <v>50</v>
      </c>
      <c r="H826" s="24">
        <f t="shared" si="66"/>
        <v>15</v>
      </c>
      <c r="I826" s="24">
        <f t="shared" si="67"/>
        <v>8</v>
      </c>
      <c r="J826" s="24">
        <f t="shared" si="68"/>
        <v>80</v>
      </c>
      <c r="K826" s="47" t="str">
        <f t="shared" si="65"/>
        <v>03</v>
      </c>
      <c r="L826" s="19">
        <v>42</v>
      </c>
      <c r="M826" s="19">
        <v>0</v>
      </c>
      <c r="N826" s="19">
        <v>0</v>
      </c>
      <c r="O826" s="19">
        <v>0</v>
      </c>
      <c r="P826" s="19">
        <v>0</v>
      </c>
      <c r="Q826" s="20" t="s">
        <v>170</v>
      </c>
      <c r="R826" s="19">
        <v>22</v>
      </c>
      <c r="S826" s="19">
        <v>12</v>
      </c>
      <c r="T826" s="19">
        <v>2</v>
      </c>
      <c r="U826" s="19">
        <v>0</v>
      </c>
      <c r="V826" s="19">
        <v>0.36299999999999999</v>
      </c>
      <c r="W826" s="19">
        <v>0.2505</v>
      </c>
      <c r="X826" s="19">
        <v>24</v>
      </c>
      <c r="Y826" s="19">
        <v>0</v>
      </c>
      <c r="Z826" s="20" t="s">
        <v>176</v>
      </c>
      <c r="AA826" s="19"/>
      <c r="AB826" s="19">
        <v>0</v>
      </c>
      <c r="AC826" s="19">
        <v>2</v>
      </c>
      <c r="AD826" s="19">
        <v>17</v>
      </c>
      <c r="AE826" s="19">
        <v>4</v>
      </c>
      <c r="AF826" s="19">
        <v>1</v>
      </c>
      <c r="AG826" s="19">
        <v>0.8</v>
      </c>
      <c r="AH826" s="19">
        <v>0</v>
      </c>
      <c r="BA826" s="19">
        <v>2</v>
      </c>
      <c r="BB826" s="19">
        <v>8</v>
      </c>
      <c r="BC826" s="19">
        <v>110</v>
      </c>
      <c r="BD826" s="19">
        <v>55</v>
      </c>
      <c r="BE826" s="19">
        <v>0</v>
      </c>
      <c r="BF826" s="19">
        <v>22</v>
      </c>
      <c r="BG826" s="19">
        <v>50</v>
      </c>
      <c r="BH826" s="19">
        <v>12</v>
      </c>
      <c r="BI826" s="19">
        <v>60</v>
      </c>
      <c r="BJ826" s="19">
        <v>4</v>
      </c>
      <c r="BK826" s="19">
        <v>2</v>
      </c>
      <c r="BL826" s="19">
        <v>42</v>
      </c>
      <c r="BM826" s="19">
        <v>0</v>
      </c>
      <c r="BN826" s="19">
        <v>0</v>
      </c>
      <c r="BO826" s="19">
        <v>0</v>
      </c>
      <c r="BP826" s="19">
        <v>0</v>
      </c>
      <c r="BQ826" s="20" t="s">
        <v>170</v>
      </c>
      <c r="BR826" s="19">
        <v>22</v>
      </c>
      <c r="BS826" s="19">
        <v>12</v>
      </c>
      <c r="BT826" s="19">
        <v>2</v>
      </c>
      <c r="BU826" s="19">
        <v>0</v>
      </c>
      <c r="BV826" s="19">
        <v>0.36299999999999999</v>
      </c>
      <c r="BW826" s="19">
        <v>0.2505</v>
      </c>
      <c r="BX826" s="19">
        <v>24</v>
      </c>
      <c r="BY826" s="19">
        <v>0</v>
      </c>
      <c r="BZ826" s="20" t="s">
        <v>176</v>
      </c>
      <c r="CA826" s="19"/>
      <c r="CB826" s="19">
        <v>0</v>
      </c>
      <c r="CC826" s="19">
        <v>2</v>
      </c>
      <c r="CD826" s="19">
        <v>17</v>
      </c>
      <c r="CE826" s="19">
        <v>4</v>
      </c>
      <c r="CF826" s="19">
        <v>1</v>
      </c>
      <c r="CG826" s="19">
        <v>0.8</v>
      </c>
    </row>
    <row r="827" spans="1:85">
      <c r="A827" s="19">
        <v>3</v>
      </c>
      <c r="B827" s="19">
        <v>7</v>
      </c>
      <c r="C827" s="19">
        <v>80</v>
      </c>
      <c r="D827" s="19">
        <v>20</v>
      </c>
      <c r="E827" s="19">
        <v>0</v>
      </c>
      <c r="F827" s="24">
        <f t="shared" si="64"/>
        <v>160</v>
      </c>
      <c r="G827" s="19">
        <v>55</v>
      </c>
      <c r="H827" s="24">
        <f t="shared" si="66"/>
        <v>15</v>
      </c>
      <c r="I827" s="24">
        <f t="shared" si="67"/>
        <v>8</v>
      </c>
      <c r="J827" s="24">
        <f t="shared" si="68"/>
        <v>80</v>
      </c>
      <c r="K827" s="47" t="str">
        <f t="shared" si="65"/>
        <v>03</v>
      </c>
      <c r="L827" s="19">
        <v>42</v>
      </c>
      <c r="M827" s="19">
        <v>0</v>
      </c>
      <c r="N827" s="19">
        <v>0</v>
      </c>
      <c r="O827" s="19">
        <v>0</v>
      </c>
      <c r="P827" s="19">
        <v>0</v>
      </c>
      <c r="Q827" s="20" t="s">
        <v>170</v>
      </c>
      <c r="R827" s="19">
        <v>22</v>
      </c>
      <c r="S827" s="19">
        <v>12</v>
      </c>
      <c r="T827" s="19">
        <v>2</v>
      </c>
      <c r="U827" s="19">
        <v>0</v>
      </c>
      <c r="V827" s="19">
        <v>0.27500000000000002</v>
      </c>
      <c r="W827" s="19">
        <v>0.18429999999999999</v>
      </c>
      <c r="X827" s="19">
        <v>24</v>
      </c>
      <c r="Y827" s="19">
        <v>0</v>
      </c>
      <c r="Z827" s="20" t="s">
        <v>176</v>
      </c>
      <c r="AA827" s="19"/>
      <c r="AB827" s="19">
        <v>0</v>
      </c>
      <c r="AC827" s="19">
        <v>2</v>
      </c>
      <c r="AD827" s="19">
        <v>17</v>
      </c>
      <c r="AE827" s="19">
        <v>4</v>
      </c>
      <c r="AF827" s="19">
        <v>1</v>
      </c>
      <c r="AG827" s="19">
        <v>0.8</v>
      </c>
      <c r="AH827" s="19">
        <v>0</v>
      </c>
      <c r="BA827" s="19">
        <v>3</v>
      </c>
      <c r="BB827" s="19">
        <v>7</v>
      </c>
      <c r="BC827" s="19">
        <v>80</v>
      </c>
      <c r="BD827" s="19">
        <v>20</v>
      </c>
      <c r="BE827" s="19">
        <v>0</v>
      </c>
      <c r="BF827" s="19">
        <v>16</v>
      </c>
      <c r="BG827" s="19">
        <v>55</v>
      </c>
      <c r="BH827" s="19">
        <v>12</v>
      </c>
      <c r="BI827" s="19">
        <v>60</v>
      </c>
      <c r="BJ827" s="19">
        <v>4</v>
      </c>
      <c r="BK827" s="19">
        <v>2</v>
      </c>
      <c r="BL827" s="19">
        <v>42</v>
      </c>
      <c r="BM827" s="19">
        <v>0</v>
      </c>
      <c r="BN827" s="19">
        <v>0</v>
      </c>
      <c r="BO827" s="19">
        <v>0</v>
      </c>
      <c r="BP827" s="19">
        <v>0</v>
      </c>
      <c r="BQ827" s="20" t="s">
        <v>170</v>
      </c>
      <c r="BR827" s="19">
        <v>22</v>
      </c>
      <c r="BS827" s="19">
        <v>12</v>
      </c>
      <c r="BT827" s="19">
        <v>2</v>
      </c>
      <c r="BU827" s="19">
        <v>0</v>
      </c>
      <c r="BV827" s="19">
        <v>0.27500000000000002</v>
      </c>
      <c r="BW827" s="19">
        <v>0.18429999999999999</v>
      </c>
      <c r="BX827" s="19">
        <v>24</v>
      </c>
      <c r="BY827" s="19">
        <v>0</v>
      </c>
      <c r="BZ827" s="20" t="s">
        <v>176</v>
      </c>
      <c r="CA827" s="19"/>
      <c r="CB827" s="19">
        <v>0</v>
      </c>
      <c r="CC827" s="19">
        <v>2</v>
      </c>
      <c r="CD827" s="19">
        <v>17</v>
      </c>
      <c r="CE827" s="19">
        <v>4</v>
      </c>
      <c r="CF827" s="19">
        <v>1</v>
      </c>
      <c r="CG827" s="19">
        <v>0.8</v>
      </c>
    </row>
    <row r="828" spans="1:85">
      <c r="A828" s="19">
        <v>4</v>
      </c>
      <c r="B828" s="19">
        <v>6</v>
      </c>
      <c r="C828" s="19">
        <v>60</v>
      </c>
      <c r="D828" s="19">
        <v>15</v>
      </c>
      <c r="E828" s="19">
        <v>0</v>
      </c>
      <c r="F828" s="24">
        <f t="shared" si="64"/>
        <v>90</v>
      </c>
      <c r="G828" s="19">
        <v>60</v>
      </c>
      <c r="H828" s="24">
        <f t="shared" si="66"/>
        <v>15</v>
      </c>
      <c r="I828" s="24">
        <f t="shared" si="67"/>
        <v>8</v>
      </c>
      <c r="J828" s="24">
        <f t="shared" si="68"/>
        <v>80</v>
      </c>
      <c r="K828" s="47" t="str">
        <f t="shared" si="65"/>
        <v>03</v>
      </c>
      <c r="L828" s="19">
        <v>42</v>
      </c>
      <c r="M828" s="19">
        <v>0</v>
      </c>
      <c r="N828" s="19">
        <v>0</v>
      </c>
      <c r="O828" s="19">
        <v>0</v>
      </c>
      <c r="P828" s="19">
        <v>0</v>
      </c>
      <c r="Q828" s="20" t="s">
        <v>170</v>
      </c>
      <c r="R828" s="19">
        <v>22</v>
      </c>
      <c r="S828" s="19">
        <v>12</v>
      </c>
      <c r="T828" s="19">
        <v>2</v>
      </c>
      <c r="U828" s="19">
        <v>0</v>
      </c>
      <c r="V828" s="19">
        <v>0.19800000000000001</v>
      </c>
      <c r="W828" s="19">
        <v>0.1366</v>
      </c>
      <c r="X828" s="19">
        <v>24</v>
      </c>
      <c r="Y828" s="19">
        <v>0</v>
      </c>
      <c r="Z828" s="20" t="s">
        <v>176</v>
      </c>
      <c r="AA828" s="19"/>
      <c r="AB828" s="19">
        <v>0</v>
      </c>
      <c r="AC828" s="19">
        <v>2</v>
      </c>
      <c r="AD828" s="19">
        <v>17</v>
      </c>
      <c r="AE828" s="19">
        <v>4</v>
      </c>
      <c r="AF828" s="19">
        <v>1</v>
      </c>
      <c r="AG828" s="19">
        <v>0.8</v>
      </c>
      <c r="AH828" s="19">
        <v>0</v>
      </c>
      <c r="BA828" s="19">
        <v>4</v>
      </c>
      <c r="BB828" s="19">
        <v>6</v>
      </c>
      <c r="BC828" s="19">
        <v>60</v>
      </c>
      <c r="BD828" s="19">
        <v>15</v>
      </c>
      <c r="BE828" s="19">
        <v>0</v>
      </c>
      <c r="BF828" s="19">
        <v>9</v>
      </c>
      <c r="BG828" s="19">
        <v>60</v>
      </c>
      <c r="BH828" s="19">
        <v>12</v>
      </c>
      <c r="BI828" s="19">
        <v>60</v>
      </c>
      <c r="BJ828" s="19">
        <v>4</v>
      </c>
      <c r="BK828" s="19">
        <v>2</v>
      </c>
      <c r="BL828" s="19">
        <v>42</v>
      </c>
      <c r="BM828" s="19">
        <v>0</v>
      </c>
      <c r="BN828" s="19">
        <v>0</v>
      </c>
      <c r="BO828" s="19">
        <v>0</v>
      </c>
      <c r="BP828" s="19">
        <v>0</v>
      </c>
      <c r="BQ828" s="20" t="s">
        <v>170</v>
      </c>
      <c r="BR828" s="19">
        <v>22</v>
      </c>
      <c r="BS828" s="19">
        <v>12</v>
      </c>
      <c r="BT828" s="19">
        <v>2</v>
      </c>
      <c r="BU828" s="19">
        <v>0</v>
      </c>
      <c r="BV828" s="19">
        <v>0.19800000000000001</v>
      </c>
      <c r="BW828" s="19">
        <v>0.1366</v>
      </c>
      <c r="BX828" s="19">
        <v>24</v>
      </c>
      <c r="BY828" s="19">
        <v>0</v>
      </c>
      <c r="BZ828" s="20" t="s">
        <v>176</v>
      </c>
      <c r="CA828" s="19"/>
      <c r="CB828" s="19">
        <v>0</v>
      </c>
      <c r="CC828" s="19">
        <v>2</v>
      </c>
      <c r="CD828" s="19">
        <v>17</v>
      </c>
      <c r="CE828" s="19">
        <v>4</v>
      </c>
      <c r="CF828" s="19">
        <v>1</v>
      </c>
      <c r="CG828" s="19">
        <v>0.8</v>
      </c>
    </row>
    <row r="829" spans="1:85">
      <c r="A829" s="19">
        <v>5</v>
      </c>
      <c r="B829" s="19">
        <v>5</v>
      </c>
      <c r="C829" s="19">
        <v>40</v>
      </c>
      <c r="D829" s="19">
        <v>10</v>
      </c>
      <c r="E829" s="19">
        <v>0</v>
      </c>
      <c r="F829" s="24">
        <f t="shared" si="64"/>
        <v>60</v>
      </c>
      <c r="G829" s="19">
        <v>55</v>
      </c>
      <c r="H829" s="24">
        <f t="shared" si="66"/>
        <v>15</v>
      </c>
      <c r="I829" s="24">
        <f t="shared" si="67"/>
        <v>8</v>
      </c>
      <c r="J829" s="24">
        <f t="shared" si="68"/>
        <v>80</v>
      </c>
      <c r="K829" s="47" t="str">
        <f t="shared" si="65"/>
        <v>03</v>
      </c>
      <c r="L829" s="19">
        <v>42</v>
      </c>
      <c r="M829" s="19">
        <v>0</v>
      </c>
      <c r="N829" s="19">
        <v>0</v>
      </c>
      <c r="O829" s="19">
        <v>0</v>
      </c>
      <c r="P829" s="19">
        <v>0</v>
      </c>
      <c r="Q829" s="20" t="s">
        <v>170</v>
      </c>
      <c r="R829" s="19">
        <v>22</v>
      </c>
      <c r="S829" s="19">
        <v>12</v>
      </c>
      <c r="T829" s="19">
        <v>2</v>
      </c>
      <c r="U829" s="19">
        <v>0</v>
      </c>
      <c r="V829" s="19">
        <v>0.14199999999999999</v>
      </c>
      <c r="W829" s="19">
        <v>9.8000000000000004E-2</v>
      </c>
      <c r="X829" s="19">
        <v>24</v>
      </c>
      <c r="Y829" s="19">
        <v>0</v>
      </c>
      <c r="Z829" s="20" t="s">
        <v>176</v>
      </c>
      <c r="AA829" s="19"/>
      <c r="AB829" s="19">
        <v>0</v>
      </c>
      <c r="AC829" s="19">
        <v>2</v>
      </c>
      <c r="AD829" s="19">
        <v>17</v>
      </c>
      <c r="AE829" s="19">
        <v>4</v>
      </c>
      <c r="AF829" s="19">
        <v>1</v>
      </c>
      <c r="AG829" s="19">
        <v>0.8</v>
      </c>
      <c r="AH829" s="19">
        <v>0</v>
      </c>
      <c r="BA829" s="19">
        <v>5</v>
      </c>
      <c r="BB829" s="19">
        <v>5</v>
      </c>
      <c r="BC829" s="19">
        <v>40</v>
      </c>
      <c r="BD829" s="19">
        <v>10</v>
      </c>
      <c r="BE829" s="19">
        <v>0</v>
      </c>
      <c r="BF829" s="19">
        <v>6</v>
      </c>
      <c r="BG829" s="19">
        <v>55</v>
      </c>
      <c r="BH829" s="19">
        <v>12</v>
      </c>
      <c r="BI829" s="19">
        <v>60</v>
      </c>
      <c r="BJ829" s="19">
        <v>4</v>
      </c>
      <c r="BK829" s="19">
        <v>2</v>
      </c>
      <c r="BL829" s="19">
        <v>42</v>
      </c>
      <c r="BM829" s="19">
        <v>0</v>
      </c>
      <c r="BN829" s="19">
        <v>0</v>
      </c>
      <c r="BO829" s="19">
        <v>0</v>
      </c>
      <c r="BP829" s="19">
        <v>0</v>
      </c>
      <c r="BQ829" s="20" t="s">
        <v>170</v>
      </c>
      <c r="BR829" s="19">
        <v>22</v>
      </c>
      <c r="BS829" s="19">
        <v>12</v>
      </c>
      <c r="BT829" s="19">
        <v>2</v>
      </c>
      <c r="BU829" s="19">
        <v>0</v>
      </c>
      <c r="BV829" s="19">
        <v>0.14199999999999999</v>
      </c>
      <c r="BW829" s="19">
        <v>9.8000000000000004E-2</v>
      </c>
      <c r="BX829" s="19">
        <v>24</v>
      </c>
      <c r="BY829" s="19">
        <v>0</v>
      </c>
      <c r="BZ829" s="20" t="s">
        <v>176</v>
      </c>
      <c r="CA829" s="19"/>
      <c r="CB829" s="19">
        <v>0</v>
      </c>
      <c r="CC829" s="19">
        <v>2</v>
      </c>
      <c r="CD829" s="19">
        <v>17</v>
      </c>
      <c r="CE829" s="19">
        <v>4</v>
      </c>
      <c r="CF829" s="19">
        <v>1</v>
      </c>
      <c r="CG829" s="19">
        <v>0.8</v>
      </c>
    </row>
    <row r="830" spans="1:85">
      <c r="A830" s="19">
        <v>6</v>
      </c>
      <c r="B830" s="19">
        <v>4</v>
      </c>
      <c r="C830" s="19">
        <v>20</v>
      </c>
      <c r="D830" s="19">
        <v>25</v>
      </c>
      <c r="E830" s="19">
        <v>0</v>
      </c>
      <c r="F830" s="24">
        <f t="shared" si="64"/>
        <v>30</v>
      </c>
      <c r="G830" s="19">
        <v>60</v>
      </c>
      <c r="H830" s="24">
        <f t="shared" si="66"/>
        <v>15</v>
      </c>
      <c r="I830" s="24">
        <f t="shared" si="67"/>
        <v>8</v>
      </c>
      <c r="J830" s="24">
        <f t="shared" si="68"/>
        <v>80</v>
      </c>
      <c r="K830" s="47" t="str">
        <f t="shared" si="65"/>
        <v>03</v>
      </c>
      <c r="L830" s="19">
        <v>42</v>
      </c>
      <c r="M830" s="19">
        <v>0</v>
      </c>
      <c r="N830" s="19">
        <v>0</v>
      </c>
      <c r="O830" s="19">
        <v>0</v>
      </c>
      <c r="P830" s="19">
        <v>0</v>
      </c>
      <c r="Q830" s="20" t="s">
        <v>170</v>
      </c>
      <c r="R830" s="19">
        <v>22</v>
      </c>
      <c r="S830" s="19">
        <v>12</v>
      </c>
      <c r="T830" s="19">
        <v>2</v>
      </c>
      <c r="U830" s="19">
        <v>0</v>
      </c>
      <c r="V830" s="19">
        <v>8.5999999999999993E-2</v>
      </c>
      <c r="W830" s="19">
        <v>6.2799999999999995E-2</v>
      </c>
      <c r="X830" s="19">
        <v>24</v>
      </c>
      <c r="Y830" s="19">
        <v>0</v>
      </c>
      <c r="Z830" s="20" t="s">
        <v>176</v>
      </c>
      <c r="AA830" s="19"/>
      <c r="AB830" s="19">
        <v>4.5</v>
      </c>
      <c r="AC830" s="19">
        <v>2</v>
      </c>
      <c r="AD830" s="19">
        <v>17</v>
      </c>
      <c r="AE830" s="19">
        <v>4</v>
      </c>
      <c r="AF830" s="19">
        <v>1</v>
      </c>
      <c r="AG830" s="19">
        <v>0.8</v>
      </c>
      <c r="AH830" s="19">
        <v>0</v>
      </c>
      <c r="BA830" s="19">
        <v>6</v>
      </c>
      <c r="BB830" s="19">
        <v>4</v>
      </c>
      <c r="BC830" s="19">
        <v>20</v>
      </c>
      <c r="BD830" s="19">
        <v>25</v>
      </c>
      <c r="BE830" s="19">
        <v>0</v>
      </c>
      <c r="BF830" s="19">
        <v>3</v>
      </c>
      <c r="BG830" s="19">
        <v>60</v>
      </c>
      <c r="BH830" s="19">
        <v>12</v>
      </c>
      <c r="BI830" s="19">
        <v>60</v>
      </c>
      <c r="BJ830" s="19">
        <v>4</v>
      </c>
      <c r="BK830" s="19">
        <v>2</v>
      </c>
      <c r="BL830" s="19">
        <v>42</v>
      </c>
      <c r="BM830" s="19">
        <v>0</v>
      </c>
      <c r="BN830" s="19">
        <v>0</v>
      </c>
      <c r="BO830" s="19">
        <v>0</v>
      </c>
      <c r="BP830" s="19">
        <v>0</v>
      </c>
      <c r="BQ830" s="20" t="s">
        <v>170</v>
      </c>
      <c r="BR830" s="19">
        <v>22</v>
      </c>
      <c r="BS830" s="19">
        <v>12</v>
      </c>
      <c r="BT830" s="19">
        <v>2</v>
      </c>
      <c r="BU830" s="19">
        <v>0</v>
      </c>
      <c r="BV830" s="19">
        <v>8.5999999999999993E-2</v>
      </c>
      <c r="BW830" s="19">
        <v>6.2799999999999995E-2</v>
      </c>
      <c r="BX830" s="19">
        <v>24</v>
      </c>
      <c r="BY830" s="19">
        <v>0</v>
      </c>
      <c r="BZ830" s="20" t="s">
        <v>176</v>
      </c>
      <c r="CA830" s="19"/>
      <c r="CB830" s="19">
        <v>4.5</v>
      </c>
      <c r="CC830" s="19">
        <v>2</v>
      </c>
      <c r="CD830" s="19">
        <v>17</v>
      </c>
      <c r="CE830" s="19">
        <v>4</v>
      </c>
      <c r="CF830" s="19">
        <v>1</v>
      </c>
      <c r="CG830" s="19">
        <v>0.8</v>
      </c>
    </row>
    <row r="831" spans="1:85">
      <c r="A831" s="19">
        <v>7</v>
      </c>
      <c r="B831" s="19">
        <v>3</v>
      </c>
      <c r="C831" s="19">
        <v>14</v>
      </c>
      <c r="D831" s="19">
        <v>20</v>
      </c>
      <c r="E831" s="19">
        <v>0</v>
      </c>
      <c r="F831" s="24">
        <f t="shared" si="64"/>
        <v>20</v>
      </c>
      <c r="G831" s="19">
        <v>60</v>
      </c>
      <c r="H831" s="24">
        <f t="shared" si="66"/>
        <v>15</v>
      </c>
      <c r="I831" s="24">
        <f t="shared" si="67"/>
        <v>8</v>
      </c>
      <c r="J831" s="24">
        <f t="shared" si="68"/>
        <v>75</v>
      </c>
      <c r="K831" s="47" t="str">
        <f t="shared" si="65"/>
        <v>00</v>
      </c>
      <c r="L831" s="19">
        <v>42</v>
      </c>
      <c r="M831" s="19">
        <v>0</v>
      </c>
      <c r="N831" s="19">
        <v>0</v>
      </c>
      <c r="O831" s="19">
        <v>10</v>
      </c>
      <c r="P831" s="19">
        <v>0</v>
      </c>
      <c r="Q831" s="20" t="s">
        <v>170</v>
      </c>
      <c r="R831" s="19">
        <v>22</v>
      </c>
      <c r="S831" s="19">
        <v>12</v>
      </c>
      <c r="T831" s="19">
        <v>2</v>
      </c>
      <c r="U831" s="19">
        <v>0</v>
      </c>
      <c r="V831" s="19">
        <v>4.1000000000000002E-2</v>
      </c>
      <c r="W831" s="19">
        <v>3.73E-2</v>
      </c>
      <c r="X831" s="19">
        <v>24</v>
      </c>
      <c r="Y831" s="19">
        <v>0</v>
      </c>
      <c r="Z831" s="20" t="s">
        <v>176</v>
      </c>
      <c r="AA831" s="19"/>
      <c r="AB831" s="19">
        <v>2.8</v>
      </c>
      <c r="AC831" s="19">
        <v>2</v>
      </c>
      <c r="AD831" s="19">
        <v>17</v>
      </c>
      <c r="AE831" s="19">
        <v>4</v>
      </c>
      <c r="AF831" s="19">
        <v>1</v>
      </c>
      <c r="AG831" s="19">
        <v>0.8</v>
      </c>
      <c r="AH831" s="19">
        <v>0</v>
      </c>
      <c r="BA831" s="19">
        <v>7</v>
      </c>
      <c r="BB831" s="19">
        <v>3</v>
      </c>
      <c r="BC831" s="19">
        <v>14</v>
      </c>
      <c r="BD831" s="19">
        <v>20</v>
      </c>
      <c r="BE831" s="19">
        <v>0</v>
      </c>
      <c r="BF831" s="19">
        <v>2</v>
      </c>
      <c r="BG831" s="19">
        <v>60</v>
      </c>
      <c r="BH831" s="19">
        <v>18</v>
      </c>
      <c r="BI831" s="19">
        <v>60</v>
      </c>
      <c r="BJ831" s="19">
        <v>3</v>
      </c>
      <c r="BK831" s="19">
        <v>2</v>
      </c>
      <c r="BL831" s="19">
        <v>42</v>
      </c>
      <c r="BM831" s="19">
        <v>0</v>
      </c>
      <c r="BN831" s="19">
        <v>0</v>
      </c>
      <c r="BO831" s="19">
        <v>10</v>
      </c>
      <c r="BP831" s="19">
        <v>0</v>
      </c>
      <c r="BQ831" s="20" t="s">
        <v>170</v>
      </c>
      <c r="BR831" s="19">
        <v>22</v>
      </c>
      <c r="BS831" s="19">
        <v>12</v>
      </c>
      <c r="BT831" s="19">
        <v>2</v>
      </c>
      <c r="BU831" s="19">
        <v>0</v>
      </c>
      <c r="BV831" s="19">
        <v>4.1000000000000002E-2</v>
      </c>
      <c r="BW831" s="19">
        <v>3.73E-2</v>
      </c>
      <c r="BX831" s="19">
        <v>24</v>
      </c>
      <c r="BY831" s="19">
        <v>0</v>
      </c>
      <c r="BZ831" s="20" t="s">
        <v>176</v>
      </c>
      <c r="CA831" s="19"/>
      <c r="CB831" s="19">
        <v>2.8</v>
      </c>
      <c r="CC831" s="19">
        <v>2</v>
      </c>
      <c r="CD831" s="19">
        <v>17</v>
      </c>
      <c r="CE831" s="19">
        <v>4</v>
      </c>
      <c r="CF831" s="19">
        <v>1</v>
      </c>
      <c r="CG831" s="19">
        <v>0.8</v>
      </c>
    </row>
    <row r="832" spans="1:85">
      <c r="A832" s="19">
        <v>8</v>
      </c>
      <c r="B832" s="19">
        <v>2</v>
      </c>
      <c r="C832" s="19">
        <v>8</v>
      </c>
      <c r="D832" s="19">
        <v>20</v>
      </c>
      <c r="E832" s="19">
        <v>0</v>
      </c>
      <c r="F832" s="24">
        <f t="shared" si="64"/>
        <v>10</v>
      </c>
      <c r="G832" s="19">
        <v>75</v>
      </c>
      <c r="H832" s="24">
        <f t="shared" si="66"/>
        <v>12</v>
      </c>
      <c r="I832" s="24">
        <f t="shared" si="67"/>
        <v>8</v>
      </c>
      <c r="J832" s="24">
        <f t="shared" si="68"/>
        <v>50</v>
      </c>
      <c r="K832" s="47" t="str">
        <f t="shared" si="65"/>
        <v>00</v>
      </c>
      <c r="L832" s="19">
        <v>42</v>
      </c>
      <c r="M832" s="19">
        <v>0</v>
      </c>
      <c r="N832" s="19">
        <v>0</v>
      </c>
      <c r="O832" s="19">
        <v>20</v>
      </c>
      <c r="P832" s="19">
        <v>0</v>
      </c>
      <c r="Q832" s="20" t="s">
        <v>170</v>
      </c>
      <c r="R832" s="19">
        <v>22</v>
      </c>
      <c r="S832" s="19">
        <v>0</v>
      </c>
      <c r="T832" s="19">
        <v>2</v>
      </c>
      <c r="U832" s="19">
        <v>0</v>
      </c>
      <c r="V832" s="19">
        <v>2.7E-2</v>
      </c>
      <c r="W832" s="19">
        <v>2.5399999999999999E-2</v>
      </c>
      <c r="X832" s="19">
        <v>24</v>
      </c>
      <c r="Y832" s="19">
        <v>0</v>
      </c>
      <c r="Z832" s="20" t="s">
        <v>176</v>
      </c>
      <c r="AA832" s="19"/>
      <c r="AB832" s="19">
        <v>1.6</v>
      </c>
      <c r="AC832" s="19">
        <v>2</v>
      </c>
      <c r="AD832" s="19">
        <v>17</v>
      </c>
      <c r="AE832" s="19">
        <v>4</v>
      </c>
      <c r="AF832" s="19">
        <v>1</v>
      </c>
      <c r="AG832" s="19">
        <v>0.8</v>
      </c>
      <c r="AH832" s="19">
        <v>0</v>
      </c>
      <c r="BA832" s="19">
        <v>8</v>
      </c>
      <c r="BB832" s="19">
        <v>2</v>
      </c>
      <c r="BC832" s="19">
        <v>8</v>
      </c>
      <c r="BD832" s="19">
        <v>20</v>
      </c>
      <c r="BE832" s="19">
        <v>0</v>
      </c>
      <c r="BF832" s="19">
        <v>1</v>
      </c>
      <c r="BG832" s="19">
        <v>75</v>
      </c>
      <c r="BH832" s="19">
        <v>18</v>
      </c>
      <c r="BI832" s="19">
        <v>60</v>
      </c>
      <c r="BJ832" s="19">
        <v>2</v>
      </c>
      <c r="BK832" s="19">
        <v>2</v>
      </c>
      <c r="BL832" s="19">
        <v>42</v>
      </c>
      <c r="BM832" s="19">
        <v>0</v>
      </c>
      <c r="BN832" s="19">
        <v>0</v>
      </c>
      <c r="BO832" s="19">
        <v>20</v>
      </c>
      <c r="BP832" s="19">
        <v>0</v>
      </c>
      <c r="BQ832" s="20" t="s">
        <v>170</v>
      </c>
      <c r="BR832" s="19">
        <v>22</v>
      </c>
      <c r="BS832" s="19">
        <v>0</v>
      </c>
      <c r="BT832" s="19">
        <v>2</v>
      </c>
      <c r="BU832" s="19">
        <v>0</v>
      </c>
      <c r="BV832" s="19">
        <v>2.7E-2</v>
      </c>
      <c r="BW832" s="19">
        <v>2.5399999999999999E-2</v>
      </c>
      <c r="BX832" s="19">
        <v>24</v>
      </c>
      <c r="BY832" s="19">
        <v>0</v>
      </c>
      <c r="BZ832" s="20" t="s">
        <v>176</v>
      </c>
      <c r="CA832" s="19"/>
      <c r="CB832" s="19">
        <v>1.6</v>
      </c>
      <c r="CC832" s="19">
        <v>2</v>
      </c>
      <c r="CD832" s="19">
        <v>17</v>
      </c>
      <c r="CE832" s="19">
        <v>4</v>
      </c>
      <c r="CF832" s="19">
        <v>1</v>
      </c>
      <c r="CG832" s="19">
        <v>0.8</v>
      </c>
    </row>
    <row r="833" spans="1:85">
      <c r="A833" s="19">
        <v>9</v>
      </c>
      <c r="B833" s="19">
        <v>1</v>
      </c>
      <c r="C833" s="19">
        <v>1</v>
      </c>
      <c r="D833" s="19">
        <v>16</v>
      </c>
      <c r="E833" s="19">
        <v>0</v>
      </c>
      <c r="F833" s="24">
        <f t="shared" si="64"/>
        <v>0</v>
      </c>
      <c r="G833" s="19">
        <v>90</v>
      </c>
      <c r="H833" s="24">
        <f t="shared" si="66"/>
        <v>8</v>
      </c>
      <c r="I833" s="24">
        <f t="shared" si="67"/>
        <v>11</v>
      </c>
      <c r="J833" s="24">
        <f t="shared" si="68"/>
        <v>25</v>
      </c>
      <c r="K833" s="47" t="str">
        <f t="shared" si="65"/>
        <v>00</v>
      </c>
      <c r="L833" s="19">
        <v>63</v>
      </c>
      <c r="M833" s="19">
        <v>0</v>
      </c>
      <c r="N833" s="19">
        <v>7</v>
      </c>
      <c r="O833" s="19">
        <v>10</v>
      </c>
      <c r="P833" s="19">
        <v>2</v>
      </c>
      <c r="Q833" s="20" t="s">
        <v>175</v>
      </c>
      <c r="R833" s="19">
        <v>22</v>
      </c>
      <c r="S833" s="19">
        <v>0</v>
      </c>
      <c r="T833" s="19">
        <v>2</v>
      </c>
      <c r="U833" s="19">
        <v>0</v>
      </c>
      <c r="V833" s="19">
        <v>1.9E-2</v>
      </c>
      <c r="W833" s="19">
        <v>1.9E-2</v>
      </c>
      <c r="X833" s="19">
        <v>24</v>
      </c>
      <c r="Y833" s="19">
        <v>0</v>
      </c>
      <c r="Z833" s="20" t="s">
        <v>176</v>
      </c>
      <c r="AA833" s="19"/>
      <c r="AB833" s="19">
        <v>0.8</v>
      </c>
      <c r="AC833" s="19">
        <v>2</v>
      </c>
      <c r="AD833" s="19">
        <v>17</v>
      </c>
      <c r="AE833" s="19">
        <v>4</v>
      </c>
      <c r="AF833" s="19">
        <v>1</v>
      </c>
      <c r="AG833" s="19">
        <v>0.8</v>
      </c>
      <c r="AH833" s="19">
        <v>0</v>
      </c>
      <c r="BA833" s="19">
        <v>9</v>
      </c>
      <c r="BB833" s="19">
        <v>1</v>
      </c>
      <c r="BC833" s="19">
        <v>1</v>
      </c>
      <c r="BD833" s="19">
        <v>16</v>
      </c>
      <c r="BE833" s="19">
        <v>0</v>
      </c>
      <c r="BF833" s="19">
        <v>0</v>
      </c>
      <c r="BG833" s="19">
        <v>90</v>
      </c>
      <c r="BH833" s="19">
        <v>23</v>
      </c>
      <c r="BI833" s="19">
        <v>90</v>
      </c>
      <c r="BJ833" s="19">
        <v>1</v>
      </c>
      <c r="BK833" s="19">
        <v>2</v>
      </c>
      <c r="BL833" s="19">
        <v>63</v>
      </c>
      <c r="BM833" s="19">
        <v>0</v>
      </c>
      <c r="BN833" s="19">
        <v>7</v>
      </c>
      <c r="BO833" s="19">
        <v>10</v>
      </c>
      <c r="BP833" s="19">
        <v>2</v>
      </c>
      <c r="BQ833" s="20" t="s">
        <v>175</v>
      </c>
      <c r="BR833" s="19">
        <v>22</v>
      </c>
      <c r="BS833" s="19">
        <v>0</v>
      </c>
      <c r="BT833" s="19">
        <v>2</v>
      </c>
      <c r="BU833" s="19">
        <v>0</v>
      </c>
      <c r="BV833" s="19">
        <v>1.9E-2</v>
      </c>
      <c r="BW833" s="19">
        <v>1.9E-2</v>
      </c>
      <c r="BX833" s="19">
        <v>24</v>
      </c>
      <c r="BY833" s="19">
        <v>0</v>
      </c>
      <c r="BZ833" s="20" t="s">
        <v>176</v>
      </c>
      <c r="CA833" s="19"/>
      <c r="CB833" s="19">
        <v>0.8</v>
      </c>
      <c r="CC833" s="19">
        <v>2</v>
      </c>
      <c r="CD833" s="19">
        <v>17</v>
      </c>
      <c r="CE833" s="19">
        <v>4</v>
      </c>
      <c r="CF833" s="19">
        <v>1</v>
      </c>
      <c r="CG833" s="19">
        <v>0.8</v>
      </c>
    </row>
    <row r="834" spans="1:85">
      <c r="A834" s="19"/>
      <c r="B834" s="19"/>
      <c r="C834" s="19"/>
      <c r="D834" s="19"/>
      <c r="E834" s="19"/>
      <c r="F834" s="24" t="str">
        <f t="shared" ref="F834:F897" si="69">IF(BF834="","",IF(OR(ROUND(MOD(BF834,1),1)=0.2,ROUND(MOD(BF834,1),1)=0.4,ROUND(MOD(BF834,1),1)=0.7),BF834+0.1,IF(OR(ROUND(MOD(BF834,1),1)=0.1,ROUND(MOD(BF834,1),1)=0.6,ROUND(MOD(BF834,1),1)=0.9),BF834-0.1,BF834))*10)</f>
        <v/>
      </c>
      <c r="G834" s="19"/>
      <c r="H834" s="24" t="str">
        <f t="shared" si="66"/>
        <v/>
      </c>
      <c r="I834" s="24" t="str">
        <f t="shared" si="67"/>
        <v/>
      </c>
      <c r="J834" s="24" t="str">
        <f t="shared" si="68"/>
        <v/>
      </c>
      <c r="K834" s="47" t="str">
        <f t="shared" si="65"/>
        <v/>
      </c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>
        <v>0</v>
      </c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9"/>
      <c r="BX834" s="19"/>
      <c r="BY834" s="19"/>
      <c r="BZ834" s="19"/>
      <c r="CA834" s="19"/>
      <c r="CB834" s="19"/>
      <c r="CC834" s="19"/>
      <c r="CD834" s="19"/>
      <c r="CE834" s="19"/>
      <c r="CF834" s="19"/>
      <c r="CG834" s="19"/>
    </row>
    <row r="835" spans="1:85">
      <c r="A835" s="19">
        <v>1</v>
      </c>
      <c r="B835" s="19">
        <v>8</v>
      </c>
      <c r="C835" s="19">
        <v>140</v>
      </c>
      <c r="D835" s="19">
        <v>55</v>
      </c>
      <c r="E835" s="19">
        <v>1000</v>
      </c>
      <c r="F835" s="24">
        <f t="shared" si="69"/>
        <v>310</v>
      </c>
      <c r="G835" s="19">
        <v>71</v>
      </c>
      <c r="H835" s="24">
        <f t="shared" si="66"/>
        <v>15</v>
      </c>
      <c r="I835" s="24">
        <f t="shared" si="67"/>
        <v>8</v>
      </c>
      <c r="J835" s="24">
        <f t="shared" si="68"/>
        <v>80</v>
      </c>
      <c r="K835" s="47" t="str">
        <f t="shared" si="65"/>
        <v>03</v>
      </c>
      <c r="L835" s="19">
        <v>42</v>
      </c>
      <c r="M835" s="19">
        <v>0</v>
      </c>
      <c r="N835" s="19">
        <v>141</v>
      </c>
      <c r="O835" s="19">
        <v>0</v>
      </c>
      <c r="P835" s="19">
        <v>0</v>
      </c>
      <c r="Q835" s="20" t="s">
        <v>170</v>
      </c>
      <c r="R835" s="19">
        <v>22</v>
      </c>
      <c r="S835" s="19">
        <v>15</v>
      </c>
      <c r="T835" s="19">
        <v>2</v>
      </c>
      <c r="U835" s="19">
        <v>0</v>
      </c>
      <c r="V835" s="19">
        <v>0.39960000000000001</v>
      </c>
      <c r="W835" s="19">
        <v>0.5</v>
      </c>
      <c r="X835" s="19">
        <v>24</v>
      </c>
      <c r="Y835" s="19">
        <v>0</v>
      </c>
      <c r="Z835" s="20" t="s">
        <v>176</v>
      </c>
      <c r="AA835" s="19"/>
      <c r="AB835" s="19">
        <v>0</v>
      </c>
      <c r="AC835" s="19">
        <v>2</v>
      </c>
      <c r="AD835" s="19">
        <v>17</v>
      </c>
      <c r="AE835" s="19">
        <v>4</v>
      </c>
      <c r="AF835" s="19">
        <v>1</v>
      </c>
      <c r="AG835" s="19">
        <v>1.6</v>
      </c>
      <c r="AH835" s="19">
        <v>0</v>
      </c>
      <c r="BA835" s="19">
        <v>1</v>
      </c>
      <c r="BB835" s="19">
        <v>8</v>
      </c>
      <c r="BC835" s="19">
        <v>140</v>
      </c>
      <c r="BD835" s="19">
        <v>55</v>
      </c>
      <c r="BE835" s="19">
        <v>1000</v>
      </c>
      <c r="BF835" s="19">
        <v>31</v>
      </c>
      <c r="BG835" s="19">
        <v>71</v>
      </c>
      <c r="BH835" s="19">
        <v>11</v>
      </c>
      <c r="BI835" s="19">
        <v>60</v>
      </c>
      <c r="BJ835" s="19">
        <v>5</v>
      </c>
      <c r="BK835" s="19">
        <v>2</v>
      </c>
      <c r="BL835" s="19">
        <v>42</v>
      </c>
      <c r="BM835" s="19">
        <v>0</v>
      </c>
      <c r="BN835" s="19">
        <v>141</v>
      </c>
      <c r="BO835" s="19">
        <v>0</v>
      </c>
      <c r="BP835" s="19">
        <v>0</v>
      </c>
      <c r="BQ835" s="20" t="s">
        <v>170</v>
      </c>
      <c r="BR835" s="19">
        <v>22</v>
      </c>
      <c r="BS835" s="19">
        <v>15</v>
      </c>
      <c r="BT835" s="19">
        <v>2</v>
      </c>
      <c r="BU835" s="19">
        <v>0</v>
      </c>
      <c r="BV835" s="19">
        <v>0.39960000000000001</v>
      </c>
      <c r="BW835" s="19">
        <v>0.5</v>
      </c>
      <c r="BX835" s="19">
        <v>24</v>
      </c>
      <c r="BY835" s="19">
        <v>0</v>
      </c>
      <c r="BZ835" s="20" t="s">
        <v>176</v>
      </c>
      <c r="CA835" s="19"/>
      <c r="CB835" s="19">
        <v>0</v>
      </c>
      <c r="CC835" s="19">
        <v>2</v>
      </c>
      <c r="CD835" s="19">
        <v>17</v>
      </c>
      <c r="CE835" s="19">
        <v>4</v>
      </c>
      <c r="CF835" s="19">
        <v>1</v>
      </c>
      <c r="CG835" s="19">
        <v>1.6</v>
      </c>
    </row>
    <row r="836" spans="1:85">
      <c r="A836" s="19">
        <v>2</v>
      </c>
      <c r="B836" s="19">
        <v>7</v>
      </c>
      <c r="C836" s="19">
        <v>110</v>
      </c>
      <c r="D836" s="19">
        <v>55</v>
      </c>
      <c r="E836" s="19">
        <v>0</v>
      </c>
      <c r="F836" s="24">
        <f t="shared" si="69"/>
        <v>220</v>
      </c>
      <c r="G836" s="19">
        <v>50</v>
      </c>
      <c r="H836" s="24">
        <f t="shared" si="66"/>
        <v>15</v>
      </c>
      <c r="I836" s="24">
        <f t="shared" si="67"/>
        <v>8</v>
      </c>
      <c r="J836" s="24">
        <f t="shared" si="68"/>
        <v>80</v>
      </c>
      <c r="K836" s="47" t="str">
        <f t="shared" ref="K836:K899" si="70">TEXT(IF(W836=0,"",IF(BK836&gt;=10,LEFT(BK836,1),0)&amp;IF(V836&gt;=0.06,3,0)),"00")</f>
        <v>03</v>
      </c>
      <c r="L836" s="19">
        <v>42</v>
      </c>
      <c r="M836" s="19">
        <v>0</v>
      </c>
      <c r="N836" s="19">
        <v>0</v>
      </c>
      <c r="O836" s="19">
        <v>0</v>
      </c>
      <c r="P836" s="19">
        <v>0</v>
      </c>
      <c r="Q836" s="20" t="s">
        <v>170</v>
      </c>
      <c r="R836" s="19">
        <v>22</v>
      </c>
      <c r="S836" s="19">
        <v>12</v>
      </c>
      <c r="T836" s="19">
        <v>2</v>
      </c>
      <c r="U836" s="19">
        <v>0</v>
      </c>
      <c r="V836" s="19">
        <v>0.25800000000000001</v>
      </c>
      <c r="W836" s="19">
        <v>0.247</v>
      </c>
      <c r="X836" s="19">
        <v>24</v>
      </c>
      <c r="Y836" s="19">
        <v>0</v>
      </c>
      <c r="Z836" s="20" t="s">
        <v>176</v>
      </c>
      <c r="AA836" s="19"/>
      <c r="AB836" s="19">
        <v>0</v>
      </c>
      <c r="AC836" s="19">
        <v>2</v>
      </c>
      <c r="AD836" s="19">
        <v>17</v>
      </c>
      <c r="AE836" s="19">
        <v>4</v>
      </c>
      <c r="AF836" s="19">
        <v>1</v>
      </c>
      <c r="AG836" s="19">
        <v>1.6</v>
      </c>
      <c r="AH836" s="19">
        <v>0</v>
      </c>
      <c r="BA836" s="19">
        <v>2</v>
      </c>
      <c r="BB836" s="19">
        <v>7</v>
      </c>
      <c r="BC836" s="19">
        <v>110</v>
      </c>
      <c r="BD836" s="19">
        <v>55</v>
      </c>
      <c r="BE836" s="19">
        <v>0</v>
      </c>
      <c r="BF836" s="19">
        <v>22</v>
      </c>
      <c r="BG836" s="19">
        <v>50</v>
      </c>
      <c r="BH836" s="19">
        <v>12</v>
      </c>
      <c r="BI836" s="19">
        <v>60</v>
      </c>
      <c r="BJ836" s="19">
        <v>4</v>
      </c>
      <c r="BK836" s="19">
        <v>2</v>
      </c>
      <c r="BL836" s="19">
        <v>42</v>
      </c>
      <c r="BM836" s="19">
        <v>0</v>
      </c>
      <c r="BN836" s="19">
        <v>0</v>
      </c>
      <c r="BO836" s="19">
        <v>0</v>
      </c>
      <c r="BP836" s="19">
        <v>0</v>
      </c>
      <c r="BQ836" s="20" t="s">
        <v>170</v>
      </c>
      <c r="BR836" s="19">
        <v>22</v>
      </c>
      <c r="BS836" s="19">
        <v>12</v>
      </c>
      <c r="BT836" s="19">
        <v>2</v>
      </c>
      <c r="BU836" s="19">
        <v>0</v>
      </c>
      <c r="BV836" s="19">
        <v>0.25800000000000001</v>
      </c>
      <c r="BW836" s="19">
        <v>0.247</v>
      </c>
      <c r="BX836" s="19">
        <v>24</v>
      </c>
      <c r="BY836" s="19">
        <v>0</v>
      </c>
      <c r="BZ836" s="20" t="s">
        <v>176</v>
      </c>
      <c r="CA836" s="19"/>
      <c r="CB836" s="19">
        <v>0</v>
      </c>
      <c r="CC836" s="19">
        <v>2</v>
      </c>
      <c r="CD836" s="19">
        <v>17</v>
      </c>
      <c r="CE836" s="19">
        <v>4</v>
      </c>
      <c r="CF836" s="19">
        <v>1</v>
      </c>
      <c r="CG836" s="19">
        <v>1.6</v>
      </c>
    </row>
    <row r="837" spans="1:85">
      <c r="A837" s="19">
        <v>3</v>
      </c>
      <c r="B837" s="19">
        <v>6</v>
      </c>
      <c r="C837" s="19">
        <v>80</v>
      </c>
      <c r="D837" s="19">
        <v>20</v>
      </c>
      <c r="E837" s="19">
        <v>0</v>
      </c>
      <c r="F837" s="24">
        <f t="shared" si="69"/>
        <v>160</v>
      </c>
      <c r="G837" s="19">
        <v>55</v>
      </c>
      <c r="H837" s="24">
        <f t="shared" si="66"/>
        <v>15</v>
      </c>
      <c r="I837" s="24">
        <f t="shared" si="67"/>
        <v>8</v>
      </c>
      <c r="J837" s="24">
        <f t="shared" si="68"/>
        <v>80</v>
      </c>
      <c r="K837" s="47" t="str">
        <f t="shared" si="70"/>
        <v>03</v>
      </c>
      <c r="L837" s="19">
        <v>42</v>
      </c>
      <c r="M837" s="19">
        <v>0</v>
      </c>
      <c r="N837" s="19">
        <v>0</v>
      </c>
      <c r="O837" s="19">
        <v>0</v>
      </c>
      <c r="P837" s="19">
        <v>0</v>
      </c>
      <c r="Q837" s="20" t="s">
        <v>170</v>
      </c>
      <c r="R837" s="19">
        <v>22</v>
      </c>
      <c r="S837" s="19">
        <v>12</v>
      </c>
      <c r="T837" s="19">
        <v>2</v>
      </c>
      <c r="U837" s="19">
        <v>0</v>
      </c>
      <c r="V837" s="19">
        <v>0.27</v>
      </c>
      <c r="W837" s="19">
        <v>0.18090000000000001</v>
      </c>
      <c r="X837" s="19">
        <v>24</v>
      </c>
      <c r="Y837" s="19">
        <v>0</v>
      </c>
      <c r="Z837" s="20" t="s">
        <v>176</v>
      </c>
      <c r="AA837" s="19"/>
      <c r="AB837" s="19">
        <v>0</v>
      </c>
      <c r="AC837" s="19">
        <v>2</v>
      </c>
      <c r="AD837" s="19">
        <v>17</v>
      </c>
      <c r="AE837" s="19">
        <v>4</v>
      </c>
      <c r="AF837" s="19">
        <v>1</v>
      </c>
      <c r="AG837" s="19">
        <v>1.6</v>
      </c>
      <c r="AH837" s="19">
        <v>0</v>
      </c>
      <c r="BA837" s="19">
        <v>3</v>
      </c>
      <c r="BB837" s="19">
        <v>6</v>
      </c>
      <c r="BC837" s="19">
        <v>80</v>
      </c>
      <c r="BD837" s="19">
        <v>20</v>
      </c>
      <c r="BE837" s="19">
        <v>0</v>
      </c>
      <c r="BF837" s="19">
        <v>16</v>
      </c>
      <c r="BG837" s="19">
        <v>55</v>
      </c>
      <c r="BH837" s="19">
        <v>12</v>
      </c>
      <c r="BI837" s="19">
        <v>60</v>
      </c>
      <c r="BJ837" s="19">
        <v>4</v>
      </c>
      <c r="BK837" s="19">
        <v>2</v>
      </c>
      <c r="BL837" s="19">
        <v>42</v>
      </c>
      <c r="BM837" s="19">
        <v>0</v>
      </c>
      <c r="BN837" s="19">
        <v>0</v>
      </c>
      <c r="BO837" s="19">
        <v>0</v>
      </c>
      <c r="BP837" s="19">
        <v>0</v>
      </c>
      <c r="BQ837" s="20" t="s">
        <v>170</v>
      </c>
      <c r="BR837" s="19">
        <v>22</v>
      </c>
      <c r="BS837" s="19">
        <v>12</v>
      </c>
      <c r="BT837" s="19">
        <v>2</v>
      </c>
      <c r="BU837" s="19">
        <v>0</v>
      </c>
      <c r="BV837" s="19">
        <v>0.27</v>
      </c>
      <c r="BW837" s="19">
        <v>0.18090000000000001</v>
      </c>
      <c r="BX837" s="19">
        <v>24</v>
      </c>
      <c r="BY837" s="19">
        <v>0</v>
      </c>
      <c r="BZ837" s="20" t="s">
        <v>176</v>
      </c>
      <c r="CA837" s="19"/>
      <c r="CB837" s="19">
        <v>0</v>
      </c>
      <c r="CC837" s="19">
        <v>2</v>
      </c>
      <c r="CD837" s="19">
        <v>17</v>
      </c>
      <c r="CE837" s="19">
        <v>4</v>
      </c>
      <c r="CF837" s="19">
        <v>1</v>
      </c>
      <c r="CG837" s="19">
        <v>1.6</v>
      </c>
    </row>
    <row r="838" spans="1:85">
      <c r="A838" s="19">
        <v>4</v>
      </c>
      <c r="B838" s="19">
        <v>5</v>
      </c>
      <c r="C838" s="19">
        <v>60</v>
      </c>
      <c r="D838" s="19">
        <v>15</v>
      </c>
      <c r="E838" s="19">
        <v>0</v>
      </c>
      <c r="F838" s="24">
        <f t="shared" si="69"/>
        <v>90</v>
      </c>
      <c r="G838" s="19">
        <v>60</v>
      </c>
      <c r="H838" s="24">
        <f t="shared" si="66"/>
        <v>15</v>
      </c>
      <c r="I838" s="24">
        <f t="shared" si="67"/>
        <v>8</v>
      </c>
      <c r="J838" s="24">
        <f t="shared" si="68"/>
        <v>80</v>
      </c>
      <c r="K838" s="47" t="str">
        <f t="shared" si="70"/>
        <v>03</v>
      </c>
      <c r="L838" s="19">
        <v>42</v>
      </c>
      <c r="M838" s="19">
        <v>0</v>
      </c>
      <c r="N838" s="19">
        <v>0</v>
      </c>
      <c r="O838" s="19">
        <v>0</v>
      </c>
      <c r="P838" s="19">
        <v>0</v>
      </c>
      <c r="Q838" s="20" t="s">
        <v>170</v>
      </c>
      <c r="R838" s="19">
        <v>22</v>
      </c>
      <c r="S838" s="19">
        <v>12</v>
      </c>
      <c r="T838" s="19">
        <v>2</v>
      </c>
      <c r="U838" s="19">
        <v>0</v>
      </c>
      <c r="V838" s="19">
        <v>0.193</v>
      </c>
      <c r="W838" s="19">
        <v>0.13320000000000001</v>
      </c>
      <c r="X838" s="19">
        <v>24</v>
      </c>
      <c r="Y838" s="19">
        <v>0</v>
      </c>
      <c r="Z838" s="20" t="s">
        <v>176</v>
      </c>
      <c r="AA838" s="19"/>
      <c r="AB838" s="19">
        <v>0</v>
      </c>
      <c r="AC838" s="19">
        <v>2</v>
      </c>
      <c r="AD838" s="19">
        <v>17</v>
      </c>
      <c r="AE838" s="19">
        <v>4</v>
      </c>
      <c r="AF838" s="19">
        <v>1</v>
      </c>
      <c r="AG838" s="19">
        <v>1.6</v>
      </c>
      <c r="AH838" s="19">
        <v>0</v>
      </c>
      <c r="BA838" s="19">
        <v>4</v>
      </c>
      <c r="BB838" s="19">
        <v>5</v>
      </c>
      <c r="BC838" s="19">
        <v>60</v>
      </c>
      <c r="BD838" s="19">
        <v>15</v>
      </c>
      <c r="BE838" s="19">
        <v>0</v>
      </c>
      <c r="BF838" s="19">
        <v>9</v>
      </c>
      <c r="BG838" s="19">
        <v>60</v>
      </c>
      <c r="BH838" s="19">
        <v>12</v>
      </c>
      <c r="BI838" s="19">
        <v>60</v>
      </c>
      <c r="BJ838" s="19">
        <v>4</v>
      </c>
      <c r="BK838" s="19">
        <v>2</v>
      </c>
      <c r="BL838" s="19">
        <v>42</v>
      </c>
      <c r="BM838" s="19">
        <v>0</v>
      </c>
      <c r="BN838" s="19">
        <v>0</v>
      </c>
      <c r="BO838" s="19">
        <v>0</v>
      </c>
      <c r="BP838" s="19">
        <v>0</v>
      </c>
      <c r="BQ838" s="20" t="s">
        <v>170</v>
      </c>
      <c r="BR838" s="19">
        <v>22</v>
      </c>
      <c r="BS838" s="19">
        <v>12</v>
      </c>
      <c r="BT838" s="19">
        <v>2</v>
      </c>
      <c r="BU838" s="19">
        <v>0</v>
      </c>
      <c r="BV838" s="19">
        <v>0.193</v>
      </c>
      <c r="BW838" s="19">
        <v>0.13320000000000001</v>
      </c>
      <c r="BX838" s="19">
        <v>24</v>
      </c>
      <c r="BY838" s="19">
        <v>0</v>
      </c>
      <c r="BZ838" s="20" t="s">
        <v>176</v>
      </c>
      <c r="CA838" s="19"/>
      <c r="CB838" s="19">
        <v>0</v>
      </c>
      <c r="CC838" s="19">
        <v>2</v>
      </c>
      <c r="CD838" s="19">
        <v>17</v>
      </c>
      <c r="CE838" s="19">
        <v>4</v>
      </c>
      <c r="CF838" s="19">
        <v>1</v>
      </c>
      <c r="CG838" s="19">
        <v>1.6</v>
      </c>
    </row>
    <row r="839" spans="1:85">
      <c r="A839" s="19">
        <v>5</v>
      </c>
      <c r="B839" s="19">
        <v>4</v>
      </c>
      <c r="C839" s="19">
        <v>40</v>
      </c>
      <c r="D839" s="19">
        <v>10</v>
      </c>
      <c r="E839" s="19">
        <v>0</v>
      </c>
      <c r="F839" s="24">
        <f t="shared" si="69"/>
        <v>60</v>
      </c>
      <c r="G839" s="19">
        <v>55</v>
      </c>
      <c r="H839" s="24">
        <f t="shared" si="66"/>
        <v>15</v>
      </c>
      <c r="I839" s="24">
        <f t="shared" si="67"/>
        <v>8</v>
      </c>
      <c r="J839" s="24">
        <f t="shared" si="68"/>
        <v>80</v>
      </c>
      <c r="K839" s="47" t="str">
        <f t="shared" si="70"/>
        <v>03</v>
      </c>
      <c r="L839" s="19">
        <v>42</v>
      </c>
      <c r="M839" s="19">
        <v>0</v>
      </c>
      <c r="N839" s="19">
        <v>0</v>
      </c>
      <c r="O839" s="19">
        <v>0</v>
      </c>
      <c r="P839" s="19">
        <v>0</v>
      </c>
      <c r="Q839" s="20" t="s">
        <v>170</v>
      </c>
      <c r="R839" s="19">
        <v>22</v>
      </c>
      <c r="S839" s="19">
        <v>12</v>
      </c>
      <c r="T839" s="19">
        <v>2</v>
      </c>
      <c r="U839" s="19">
        <v>0</v>
      </c>
      <c r="V839" s="19">
        <v>0.13700000000000001</v>
      </c>
      <c r="W839" s="19">
        <v>9.4500000000000001E-2</v>
      </c>
      <c r="X839" s="19">
        <v>24</v>
      </c>
      <c r="Y839" s="19">
        <v>0</v>
      </c>
      <c r="Z839" s="20" t="s">
        <v>176</v>
      </c>
      <c r="AA839" s="19"/>
      <c r="AB839" s="19">
        <v>0</v>
      </c>
      <c r="AC839" s="19">
        <v>2</v>
      </c>
      <c r="AD839" s="19">
        <v>17</v>
      </c>
      <c r="AE839" s="19">
        <v>4</v>
      </c>
      <c r="AF839" s="19">
        <v>1</v>
      </c>
      <c r="AG839" s="19">
        <v>1.6</v>
      </c>
      <c r="AH839" s="19">
        <v>0</v>
      </c>
      <c r="BA839" s="19">
        <v>5</v>
      </c>
      <c r="BB839" s="19">
        <v>4</v>
      </c>
      <c r="BC839" s="19">
        <v>40</v>
      </c>
      <c r="BD839" s="19">
        <v>10</v>
      </c>
      <c r="BE839" s="19">
        <v>0</v>
      </c>
      <c r="BF839" s="19">
        <v>6</v>
      </c>
      <c r="BG839" s="19">
        <v>55</v>
      </c>
      <c r="BH839" s="19">
        <v>12</v>
      </c>
      <c r="BI839" s="19">
        <v>60</v>
      </c>
      <c r="BJ839" s="19">
        <v>4</v>
      </c>
      <c r="BK839" s="19">
        <v>2</v>
      </c>
      <c r="BL839" s="19">
        <v>42</v>
      </c>
      <c r="BM839" s="19">
        <v>0</v>
      </c>
      <c r="BN839" s="19">
        <v>0</v>
      </c>
      <c r="BO839" s="19">
        <v>0</v>
      </c>
      <c r="BP839" s="19">
        <v>0</v>
      </c>
      <c r="BQ839" s="20" t="s">
        <v>170</v>
      </c>
      <c r="BR839" s="19">
        <v>22</v>
      </c>
      <c r="BS839" s="19">
        <v>12</v>
      </c>
      <c r="BT839" s="19">
        <v>2</v>
      </c>
      <c r="BU839" s="19">
        <v>0</v>
      </c>
      <c r="BV839" s="19">
        <v>0.13700000000000001</v>
      </c>
      <c r="BW839" s="19">
        <v>9.4500000000000001E-2</v>
      </c>
      <c r="BX839" s="19">
        <v>24</v>
      </c>
      <c r="BY839" s="19">
        <v>0</v>
      </c>
      <c r="BZ839" s="20" t="s">
        <v>176</v>
      </c>
      <c r="CA839" s="19"/>
      <c r="CB839" s="19">
        <v>0</v>
      </c>
      <c r="CC839" s="19">
        <v>2</v>
      </c>
      <c r="CD839" s="19">
        <v>17</v>
      </c>
      <c r="CE839" s="19">
        <v>4</v>
      </c>
      <c r="CF839" s="19">
        <v>1</v>
      </c>
      <c r="CG839" s="19">
        <v>1.6</v>
      </c>
    </row>
    <row r="840" spans="1:85">
      <c r="A840" s="19">
        <v>6</v>
      </c>
      <c r="B840" s="19">
        <v>3</v>
      </c>
      <c r="C840" s="19">
        <v>20</v>
      </c>
      <c r="D840" s="19">
        <v>25</v>
      </c>
      <c r="E840" s="19">
        <v>0</v>
      </c>
      <c r="F840" s="24">
        <f t="shared" si="69"/>
        <v>30</v>
      </c>
      <c r="G840" s="19">
        <v>60</v>
      </c>
      <c r="H840" s="24">
        <f t="shared" si="66"/>
        <v>15</v>
      </c>
      <c r="I840" s="24">
        <f t="shared" si="67"/>
        <v>8</v>
      </c>
      <c r="J840" s="24">
        <f t="shared" si="68"/>
        <v>80</v>
      </c>
      <c r="K840" s="47" t="str">
        <f t="shared" si="70"/>
        <v>03</v>
      </c>
      <c r="L840" s="19">
        <v>42</v>
      </c>
      <c r="M840" s="19">
        <v>0</v>
      </c>
      <c r="N840" s="19">
        <v>0</v>
      </c>
      <c r="O840" s="19">
        <v>0</v>
      </c>
      <c r="P840" s="19">
        <v>0</v>
      </c>
      <c r="Q840" s="20" t="s">
        <v>170</v>
      </c>
      <c r="R840" s="19">
        <v>22</v>
      </c>
      <c r="S840" s="19">
        <v>12</v>
      </c>
      <c r="T840" s="19">
        <v>2</v>
      </c>
      <c r="U840" s="19">
        <v>0</v>
      </c>
      <c r="V840" s="19">
        <v>8.1000000000000003E-2</v>
      </c>
      <c r="W840" s="19">
        <v>5.91E-2</v>
      </c>
      <c r="X840" s="19">
        <v>24</v>
      </c>
      <c r="Y840" s="19">
        <v>0</v>
      </c>
      <c r="Z840" s="20" t="s">
        <v>176</v>
      </c>
      <c r="AA840" s="19"/>
      <c r="AB840" s="19">
        <v>4.5</v>
      </c>
      <c r="AC840" s="19">
        <v>2</v>
      </c>
      <c r="AD840" s="19">
        <v>17</v>
      </c>
      <c r="AE840" s="19">
        <v>4</v>
      </c>
      <c r="AF840" s="19">
        <v>1</v>
      </c>
      <c r="AG840" s="19">
        <v>1.6</v>
      </c>
      <c r="AH840" s="19">
        <v>0</v>
      </c>
      <c r="BA840" s="19">
        <v>6</v>
      </c>
      <c r="BB840" s="19">
        <v>3</v>
      </c>
      <c r="BC840" s="19">
        <v>20</v>
      </c>
      <c r="BD840" s="19">
        <v>25</v>
      </c>
      <c r="BE840" s="19">
        <v>0</v>
      </c>
      <c r="BF840" s="19">
        <v>3</v>
      </c>
      <c r="BG840" s="19">
        <v>60</v>
      </c>
      <c r="BH840" s="19">
        <v>12</v>
      </c>
      <c r="BI840" s="19">
        <v>60</v>
      </c>
      <c r="BJ840" s="19">
        <v>4</v>
      </c>
      <c r="BK840" s="19">
        <v>2</v>
      </c>
      <c r="BL840" s="19">
        <v>42</v>
      </c>
      <c r="BM840" s="19">
        <v>0</v>
      </c>
      <c r="BN840" s="19">
        <v>0</v>
      </c>
      <c r="BO840" s="19">
        <v>0</v>
      </c>
      <c r="BP840" s="19">
        <v>0</v>
      </c>
      <c r="BQ840" s="20" t="s">
        <v>170</v>
      </c>
      <c r="BR840" s="19">
        <v>22</v>
      </c>
      <c r="BS840" s="19">
        <v>12</v>
      </c>
      <c r="BT840" s="19">
        <v>2</v>
      </c>
      <c r="BU840" s="19">
        <v>0</v>
      </c>
      <c r="BV840" s="19">
        <v>8.1000000000000003E-2</v>
      </c>
      <c r="BW840" s="19">
        <v>5.91E-2</v>
      </c>
      <c r="BX840" s="19">
        <v>24</v>
      </c>
      <c r="BY840" s="19">
        <v>0</v>
      </c>
      <c r="BZ840" s="20" t="s">
        <v>176</v>
      </c>
      <c r="CA840" s="19"/>
      <c r="CB840" s="19">
        <v>4.5</v>
      </c>
      <c r="CC840" s="19">
        <v>2</v>
      </c>
      <c r="CD840" s="19">
        <v>17</v>
      </c>
      <c r="CE840" s="19">
        <v>4</v>
      </c>
      <c r="CF840" s="19">
        <v>1</v>
      </c>
      <c r="CG840" s="19">
        <v>1.6</v>
      </c>
    </row>
    <row r="841" spans="1:85">
      <c r="A841" s="19">
        <v>7</v>
      </c>
      <c r="B841" s="19">
        <v>2</v>
      </c>
      <c r="C841" s="19">
        <v>14</v>
      </c>
      <c r="D841" s="19">
        <v>20</v>
      </c>
      <c r="E841" s="19">
        <v>0</v>
      </c>
      <c r="F841" s="24">
        <f t="shared" si="69"/>
        <v>20</v>
      </c>
      <c r="G841" s="19">
        <v>60</v>
      </c>
      <c r="H841" s="24">
        <f t="shared" si="66"/>
        <v>15</v>
      </c>
      <c r="I841" s="24">
        <f t="shared" si="67"/>
        <v>8</v>
      </c>
      <c r="J841" s="24">
        <f t="shared" si="68"/>
        <v>75</v>
      </c>
      <c r="K841" s="47" t="str">
        <f t="shared" si="70"/>
        <v>00</v>
      </c>
      <c r="L841" s="19">
        <v>43</v>
      </c>
      <c r="M841" s="19">
        <v>0</v>
      </c>
      <c r="N841" s="19">
        <v>0</v>
      </c>
      <c r="O841" s="19">
        <v>10</v>
      </c>
      <c r="P841" s="19">
        <v>0</v>
      </c>
      <c r="Q841" s="20" t="s">
        <v>170</v>
      </c>
      <c r="R841" s="19">
        <v>22</v>
      </c>
      <c r="S841" s="19">
        <v>12</v>
      </c>
      <c r="T841" s="19">
        <v>2</v>
      </c>
      <c r="U841" s="19">
        <v>0</v>
      </c>
      <c r="V841" s="19">
        <v>3.5999999999999997E-2</v>
      </c>
      <c r="W841" s="19">
        <v>3.2800000000000003E-2</v>
      </c>
      <c r="X841" s="19">
        <v>24</v>
      </c>
      <c r="Y841" s="19">
        <v>0</v>
      </c>
      <c r="Z841" s="20" t="s">
        <v>176</v>
      </c>
      <c r="AA841" s="19"/>
      <c r="AB841" s="19">
        <v>2.8</v>
      </c>
      <c r="AC841" s="19">
        <v>2</v>
      </c>
      <c r="AD841" s="19">
        <v>17</v>
      </c>
      <c r="AE841" s="19">
        <v>4</v>
      </c>
      <c r="AF841" s="19">
        <v>1</v>
      </c>
      <c r="AG841" s="19">
        <v>1.6</v>
      </c>
      <c r="AH841" s="19">
        <v>0</v>
      </c>
      <c r="BA841" s="19">
        <v>7</v>
      </c>
      <c r="BB841" s="19">
        <v>2</v>
      </c>
      <c r="BC841" s="19">
        <v>14</v>
      </c>
      <c r="BD841" s="19">
        <v>20</v>
      </c>
      <c r="BE841" s="19">
        <v>0</v>
      </c>
      <c r="BF841" s="19">
        <v>2</v>
      </c>
      <c r="BG841" s="19">
        <v>60</v>
      </c>
      <c r="BH841" s="19">
        <v>18</v>
      </c>
      <c r="BI841" s="19">
        <v>60</v>
      </c>
      <c r="BJ841" s="19">
        <v>3</v>
      </c>
      <c r="BK841" s="19">
        <v>2</v>
      </c>
      <c r="BL841" s="19">
        <v>43</v>
      </c>
      <c r="BM841" s="19">
        <v>0</v>
      </c>
      <c r="BN841" s="19">
        <v>0</v>
      </c>
      <c r="BO841" s="19">
        <v>10</v>
      </c>
      <c r="BP841" s="19">
        <v>0</v>
      </c>
      <c r="BQ841" s="20" t="s">
        <v>170</v>
      </c>
      <c r="BR841" s="19">
        <v>22</v>
      </c>
      <c r="BS841" s="19">
        <v>12</v>
      </c>
      <c r="BT841" s="19">
        <v>2</v>
      </c>
      <c r="BU841" s="19">
        <v>0</v>
      </c>
      <c r="BV841" s="19">
        <v>3.5999999999999997E-2</v>
      </c>
      <c r="BW841" s="19">
        <v>3.2800000000000003E-2</v>
      </c>
      <c r="BX841" s="19">
        <v>24</v>
      </c>
      <c r="BY841" s="19">
        <v>0</v>
      </c>
      <c r="BZ841" s="20" t="s">
        <v>176</v>
      </c>
      <c r="CA841" s="19"/>
      <c r="CB841" s="19">
        <v>2.8</v>
      </c>
      <c r="CC841" s="19">
        <v>2</v>
      </c>
      <c r="CD841" s="19">
        <v>17</v>
      </c>
      <c r="CE841" s="19">
        <v>4</v>
      </c>
      <c r="CF841" s="19">
        <v>1</v>
      </c>
      <c r="CG841" s="19">
        <v>1.6</v>
      </c>
    </row>
    <row r="842" spans="1:85">
      <c r="A842" s="19">
        <v>8</v>
      </c>
      <c r="B842" s="19">
        <v>1</v>
      </c>
      <c r="C842" s="19">
        <v>8</v>
      </c>
      <c r="D842" s="19">
        <v>20</v>
      </c>
      <c r="E842" s="19">
        <v>0</v>
      </c>
      <c r="F842" s="24">
        <f t="shared" si="69"/>
        <v>10</v>
      </c>
      <c r="G842" s="19">
        <v>60</v>
      </c>
      <c r="H842" s="24">
        <f t="shared" si="66"/>
        <v>12</v>
      </c>
      <c r="I842" s="24">
        <f t="shared" si="67"/>
        <v>8</v>
      </c>
      <c r="J842" s="24">
        <f t="shared" si="68"/>
        <v>50</v>
      </c>
      <c r="K842" s="47" t="str">
        <f t="shared" si="70"/>
        <v>00</v>
      </c>
      <c r="L842" s="19">
        <v>43</v>
      </c>
      <c r="M842" s="19">
        <v>0</v>
      </c>
      <c r="N842" s="19">
        <v>0</v>
      </c>
      <c r="O842" s="19">
        <v>10</v>
      </c>
      <c r="P842" s="19">
        <v>0</v>
      </c>
      <c r="Q842" s="20" t="s">
        <v>170</v>
      </c>
      <c r="R842" s="19">
        <v>22</v>
      </c>
      <c r="S842" s="19">
        <v>8</v>
      </c>
      <c r="T842" s="19">
        <v>2</v>
      </c>
      <c r="U842" s="19">
        <v>0</v>
      </c>
      <c r="V842" s="19">
        <v>2.7E-2</v>
      </c>
      <c r="W842" s="19">
        <v>2.5000000000000001E-2</v>
      </c>
      <c r="X842" s="19">
        <v>24</v>
      </c>
      <c r="Y842" s="19">
        <v>0</v>
      </c>
      <c r="Z842" s="20" t="s">
        <v>176</v>
      </c>
      <c r="AA842" s="19"/>
      <c r="AB842" s="19">
        <v>1.6</v>
      </c>
      <c r="AC842" s="19">
        <v>2</v>
      </c>
      <c r="AD842" s="19">
        <v>17</v>
      </c>
      <c r="AE842" s="19">
        <v>4</v>
      </c>
      <c r="AF842" s="19">
        <v>1</v>
      </c>
      <c r="AG842" s="19">
        <v>1.6</v>
      </c>
      <c r="AH842" s="19">
        <v>0</v>
      </c>
      <c r="BA842" s="19">
        <v>8</v>
      </c>
      <c r="BB842" s="19">
        <v>1</v>
      </c>
      <c r="BC842" s="19">
        <v>8</v>
      </c>
      <c r="BD842" s="19">
        <v>20</v>
      </c>
      <c r="BE842" s="19">
        <v>0</v>
      </c>
      <c r="BF842" s="19">
        <v>1</v>
      </c>
      <c r="BG842" s="19">
        <v>60</v>
      </c>
      <c r="BH842" s="19">
        <v>18</v>
      </c>
      <c r="BI842" s="19">
        <v>60</v>
      </c>
      <c r="BJ842" s="19">
        <v>2</v>
      </c>
      <c r="BK842" s="19">
        <v>2</v>
      </c>
      <c r="BL842" s="19">
        <v>43</v>
      </c>
      <c r="BM842" s="19">
        <v>0</v>
      </c>
      <c r="BN842" s="19">
        <v>0</v>
      </c>
      <c r="BO842" s="19">
        <v>10</v>
      </c>
      <c r="BP842" s="19">
        <v>0</v>
      </c>
      <c r="BQ842" s="20" t="s">
        <v>170</v>
      </c>
      <c r="BR842" s="19">
        <v>22</v>
      </c>
      <c r="BS842" s="19">
        <v>8</v>
      </c>
      <c r="BT842" s="19">
        <v>2</v>
      </c>
      <c r="BU842" s="19">
        <v>0</v>
      </c>
      <c r="BV842" s="19">
        <v>2.7E-2</v>
      </c>
      <c r="BW842" s="19">
        <v>2.5000000000000001E-2</v>
      </c>
      <c r="BX842" s="19">
        <v>24</v>
      </c>
      <c r="BY842" s="19">
        <v>0</v>
      </c>
      <c r="BZ842" s="20" t="s">
        <v>176</v>
      </c>
      <c r="CA842" s="19"/>
      <c r="CB842" s="19">
        <v>1.6</v>
      </c>
      <c r="CC842" s="19">
        <v>2</v>
      </c>
      <c r="CD842" s="19">
        <v>17</v>
      </c>
      <c r="CE842" s="19">
        <v>4</v>
      </c>
      <c r="CF842" s="19">
        <v>1</v>
      </c>
      <c r="CG842" s="19">
        <v>1.6</v>
      </c>
    </row>
    <row r="843" spans="1:85">
      <c r="A843" s="19"/>
      <c r="B843" s="19"/>
      <c r="C843" s="19"/>
      <c r="D843" s="19"/>
      <c r="E843" s="19"/>
      <c r="F843" s="24" t="str">
        <f t="shared" si="69"/>
        <v/>
      </c>
      <c r="G843" s="19"/>
      <c r="H843" s="24" t="str">
        <f t="shared" si="66"/>
        <v/>
      </c>
      <c r="I843" s="24" t="str">
        <f t="shared" si="67"/>
        <v/>
      </c>
      <c r="J843" s="24" t="str">
        <f t="shared" si="68"/>
        <v/>
      </c>
      <c r="K843" s="47" t="str">
        <f t="shared" si="70"/>
        <v/>
      </c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>
        <v>0</v>
      </c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9"/>
      <c r="BX843" s="19"/>
      <c r="BY843" s="19"/>
      <c r="BZ843" s="19"/>
      <c r="CA843" s="19"/>
      <c r="CB843" s="19"/>
      <c r="CC843" s="19"/>
      <c r="CD843" s="19"/>
      <c r="CE843" s="19"/>
      <c r="CF843" s="19"/>
      <c r="CG843" s="19"/>
    </row>
    <row r="844" spans="1:85">
      <c r="A844" s="19">
        <v>1</v>
      </c>
      <c r="B844" s="19">
        <v>7</v>
      </c>
      <c r="C844" s="19">
        <v>140</v>
      </c>
      <c r="D844" s="19">
        <v>55</v>
      </c>
      <c r="E844" s="19">
        <v>1000</v>
      </c>
      <c r="F844" s="24">
        <f t="shared" si="69"/>
        <v>310</v>
      </c>
      <c r="G844" s="19">
        <v>71</v>
      </c>
      <c r="H844" s="24">
        <f t="shared" si="66"/>
        <v>15</v>
      </c>
      <c r="I844" s="24">
        <f t="shared" si="67"/>
        <v>8</v>
      </c>
      <c r="J844" s="24">
        <f t="shared" si="68"/>
        <v>80</v>
      </c>
      <c r="K844" s="47" t="str">
        <f t="shared" si="70"/>
        <v>03</v>
      </c>
      <c r="L844" s="19">
        <v>42</v>
      </c>
      <c r="M844" s="19">
        <v>0</v>
      </c>
      <c r="N844" s="19">
        <v>141</v>
      </c>
      <c r="O844" s="19">
        <v>0</v>
      </c>
      <c r="P844" s="19">
        <v>0</v>
      </c>
      <c r="Q844" s="20" t="s">
        <v>170</v>
      </c>
      <c r="R844" s="19">
        <v>22</v>
      </c>
      <c r="S844" s="19">
        <v>15</v>
      </c>
      <c r="T844" s="19">
        <v>2</v>
      </c>
      <c r="U844" s="19">
        <v>0</v>
      </c>
      <c r="V844" s="19">
        <v>0.39</v>
      </c>
      <c r="W844" s="19">
        <v>0.5</v>
      </c>
      <c r="X844" s="19">
        <v>24</v>
      </c>
      <c r="Y844" s="19">
        <v>0</v>
      </c>
      <c r="Z844" s="20" t="s">
        <v>176</v>
      </c>
      <c r="AA844" s="19"/>
      <c r="AB844" s="19">
        <v>0</v>
      </c>
      <c r="AC844" s="19">
        <v>2</v>
      </c>
      <c r="AD844" s="19">
        <v>17</v>
      </c>
      <c r="AE844" s="19">
        <v>4</v>
      </c>
      <c r="AF844" s="19">
        <v>1</v>
      </c>
      <c r="AG844" s="19">
        <v>2</v>
      </c>
      <c r="AH844" s="19">
        <v>0</v>
      </c>
      <c r="BA844" s="19">
        <v>1</v>
      </c>
      <c r="BB844" s="19">
        <v>7</v>
      </c>
      <c r="BC844" s="19">
        <v>140</v>
      </c>
      <c r="BD844" s="19">
        <v>55</v>
      </c>
      <c r="BE844" s="19">
        <v>1000</v>
      </c>
      <c r="BF844" s="19">
        <v>31</v>
      </c>
      <c r="BG844" s="19">
        <v>71</v>
      </c>
      <c r="BH844" s="19">
        <v>11</v>
      </c>
      <c r="BI844" s="19">
        <v>60</v>
      </c>
      <c r="BJ844" s="19">
        <v>5</v>
      </c>
      <c r="BK844" s="19">
        <v>2</v>
      </c>
      <c r="BL844" s="19">
        <v>42</v>
      </c>
      <c r="BM844" s="19">
        <v>0</v>
      </c>
      <c r="BN844" s="19">
        <v>141</v>
      </c>
      <c r="BO844" s="19">
        <v>0</v>
      </c>
      <c r="BP844" s="19">
        <v>0</v>
      </c>
      <c r="BQ844" s="20" t="s">
        <v>170</v>
      </c>
      <c r="BR844" s="19">
        <v>22</v>
      </c>
      <c r="BS844" s="19">
        <v>15</v>
      </c>
      <c r="BT844" s="19">
        <v>2</v>
      </c>
      <c r="BU844" s="19">
        <v>0</v>
      </c>
      <c r="BV844" s="19">
        <v>0.39</v>
      </c>
      <c r="BW844" s="19">
        <v>0.5</v>
      </c>
      <c r="BX844" s="19">
        <v>24</v>
      </c>
      <c r="BY844" s="19">
        <v>0</v>
      </c>
      <c r="BZ844" s="20" t="s">
        <v>176</v>
      </c>
      <c r="CA844" s="19"/>
      <c r="CB844" s="19">
        <v>0</v>
      </c>
      <c r="CC844" s="19">
        <v>2</v>
      </c>
      <c r="CD844" s="19">
        <v>17</v>
      </c>
      <c r="CE844" s="19">
        <v>4</v>
      </c>
      <c r="CF844" s="19">
        <v>1</v>
      </c>
      <c r="CG844" s="19">
        <v>2</v>
      </c>
    </row>
    <row r="845" spans="1:85">
      <c r="A845" s="19">
        <v>2</v>
      </c>
      <c r="B845" s="19">
        <v>6</v>
      </c>
      <c r="C845" s="19">
        <v>110</v>
      </c>
      <c r="D845" s="19">
        <v>55</v>
      </c>
      <c r="E845" s="19">
        <v>0</v>
      </c>
      <c r="F845" s="24">
        <f t="shared" si="69"/>
        <v>220</v>
      </c>
      <c r="G845" s="19">
        <v>50</v>
      </c>
      <c r="H845" s="24">
        <f t="shared" si="66"/>
        <v>15</v>
      </c>
      <c r="I845" s="24">
        <f t="shared" si="67"/>
        <v>8</v>
      </c>
      <c r="J845" s="24">
        <f t="shared" si="68"/>
        <v>80</v>
      </c>
      <c r="K845" s="47" t="str">
        <f t="shared" si="70"/>
        <v>03</v>
      </c>
      <c r="L845" s="19">
        <v>42</v>
      </c>
      <c r="M845" s="19">
        <v>0</v>
      </c>
      <c r="N845" s="19">
        <v>0</v>
      </c>
      <c r="O845" s="19">
        <v>0</v>
      </c>
      <c r="P845" s="19">
        <v>0</v>
      </c>
      <c r="Q845" s="20" t="s">
        <v>170</v>
      </c>
      <c r="R845" s="19">
        <v>22</v>
      </c>
      <c r="S845" s="19">
        <v>12</v>
      </c>
      <c r="T845" s="19">
        <v>2</v>
      </c>
      <c r="U845" s="19">
        <v>0</v>
      </c>
      <c r="V845" s="19">
        <v>0.35199999999999998</v>
      </c>
      <c r="W845" s="19">
        <v>0.2429</v>
      </c>
      <c r="X845" s="19">
        <v>24</v>
      </c>
      <c r="Y845" s="19">
        <v>0</v>
      </c>
      <c r="Z845" s="20" t="s">
        <v>176</v>
      </c>
      <c r="AA845" s="19"/>
      <c r="AB845" s="19">
        <v>0</v>
      </c>
      <c r="AC845" s="19">
        <v>2</v>
      </c>
      <c r="AD845" s="19">
        <v>17</v>
      </c>
      <c r="AE845" s="19">
        <v>4</v>
      </c>
      <c r="AF845" s="19">
        <v>1</v>
      </c>
      <c r="AG845" s="19">
        <v>2</v>
      </c>
      <c r="AH845" s="19">
        <v>0</v>
      </c>
      <c r="BA845" s="19">
        <v>2</v>
      </c>
      <c r="BB845" s="19">
        <v>6</v>
      </c>
      <c r="BC845" s="19">
        <v>110</v>
      </c>
      <c r="BD845" s="19">
        <v>55</v>
      </c>
      <c r="BE845" s="19">
        <v>0</v>
      </c>
      <c r="BF845" s="19">
        <v>22</v>
      </c>
      <c r="BG845" s="19">
        <v>50</v>
      </c>
      <c r="BH845" s="19">
        <v>12</v>
      </c>
      <c r="BI845" s="19">
        <v>60</v>
      </c>
      <c r="BJ845" s="19">
        <v>4</v>
      </c>
      <c r="BK845" s="19">
        <v>2</v>
      </c>
      <c r="BL845" s="19">
        <v>42</v>
      </c>
      <c r="BM845" s="19">
        <v>0</v>
      </c>
      <c r="BN845" s="19">
        <v>0</v>
      </c>
      <c r="BO845" s="19">
        <v>0</v>
      </c>
      <c r="BP845" s="19">
        <v>0</v>
      </c>
      <c r="BQ845" s="20" t="s">
        <v>170</v>
      </c>
      <c r="BR845" s="19">
        <v>22</v>
      </c>
      <c r="BS845" s="19">
        <v>12</v>
      </c>
      <c r="BT845" s="19">
        <v>2</v>
      </c>
      <c r="BU845" s="19">
        <v>0</v>
      </c>
      <c r="BV845" s="19">
        <v>0.35199999999999998</v>
      </c>
      <c r="BW845" s="19">
        <v>0.2429</v>
      </c>
      <c r="BX845" s="19">
        <v>24</v>
      </c>
      <c r="BY845" s="19">
        <v>0</v>
      </c>
      <c r="BZ845" s="20" t="s">
        <v>176</v>
      </c>
      <c r="CA845" s="19"/>
      <c r="CB845" s="19">
        <v>0</v>
      </c>
      <c r="CC845" s="19">
        <v>2</v>
      </c>
      <c r="CD845" s="19">
        <v>17</v>
      </c>
      <c r="CE845" s="19">
        <v>4</v>
      </c>
      <c r="CF845" s="19">
        <v>1</v>
      </c>
      <c r="CG845" s="19">
        <v>2</v>
      </c>
    </row>
    <row r="846" spans="1:85">
      <c r="A846" s="19">
        <v>3</v>
      </c>
      <c r="B846" s="19">
        <v>5</v>
      </c>
      <c r="C846" s="19">
        <v>80</v>
      </c>
      <c r="D846" s="19">
        <v>20</v>
      </c>
      <c r="E846" s="19">
        <v>0</v>
      </c>
      <c r="F846" s="24">
        <f t="shared" si="69"/>
        <v>160</v>
      </c>
      <c r="G846" s="19">
        <v>55</v>
      </c>
      <c r="H846" s="24">
        <f t="shared" ref="H846:H909" si="71">IF(BH846="","",IF(ROUNDUP((BH846/100)*IF(BJ846&gt;100,RIGHT(BJ846,2),BJ846)*250*4/60*2/IF(BK846&gt;=10,10,1),0)&gt;15,15,ROUNDUP((BH846/100)*IF(BJ846&gt;100,RIGHT(BJ846,2),BJ846)*250*4/60*2/IF(BK846&gt;=10,10,1),0)))</f>
        <v>15</v>
      </c>
      <c r="I846" s="24">
        <f t="shared" ref="I846:I909" si="72">IF(BI846="","",ROUND(BI846*10/80,0))</f>
        <v>8</v>
      </c>
      <c r="J846" s="24">
        <f t="shared" ref="J846:J909" si="73">IF(BJ846="","",IF(BJ846&gt;100,100+IF(RIGHT(BJ846,1)*25&gt;=100,80,RIGHT(BJ846,1)*25),IF(RIGHT(BJ846,1)*25&gt;=100,80,RIGHT(BJ846,1)*25)))</f>
        <v>80</v>
      </c>
      <c r="K846" s="47" t="str">
        <f t="shared" si="70"/>
        <v>03</v>
      </c>
      <c r="L846" s="19">
        <v>42</v>
      </c>
      <c r="M846" s="19">
        <v>0</v>
      </c>
      <c r="N846" s="19">
        <v>0</v>
      </c>
      <c r="O846" s="19">
        <v>0</v>
      </c>
      <c r="P846" s="19">
        <v>0</v>
      </c>
      <c r="Q846" s="20" t="s">
        <v>170</v>
      </c>
      <c r="R846" s="19">
        <v>22</v>
      </c>
      <c r="S846" s="19">
        <v>12</v>
      </c>
      <c r="T846" s="19">
        <v>2</v>
      </c>
      <c r="U846" s="19">
        <v>0</v>
      </c>
      <c r="V846" s="19">
        <v>0.26400000000000001</v>
      </c>
      <c r="W846" s="19">
        <v>0.1769</v>
      </c>
      <c r="X846" s="19">
        <v>24</v>
      </c>
      <c r="Y846" s="19">
        <v>0</v>
      </c>
      <c r="Z846" s="20" t="s">
        <v>176</v>
      </c>
      <c r="AA846" s="19"/>
      <c r="AB846" s="19">
        <v>0</v>
      </c>
      <c r="AC846" s="19">
        <v>2</v>
      </c>
      <c r="AD846" s="19">
        <v>17</v>
      </c>
      <c r="AE846" s="19">
        <v>4</v>
      </c>
      <c r="AF846" s="19">
        <v>1</v>
      </c>
      <c r="AG846" s="19">
        <v>2</v>
      </c>
      <c r="AH846" s="19">
        <v>0</v>
      </c>
      <c r="BA846" s="19">
        <v>3</v>
      </c>
      <c r="BB846" s="19">
        <v>5</v>
      </c>
      <c r="BC846" s="19">
        <v>80</v>
      </c>
      <c r="BD846" s="19">
        <v>20</v>
      </c>
      <c r="BE846" s="19">
        <v>0</v>
      </c>
      <c r="BF846" s="19">
        <v>16</v>
      </c>
      <c r="BG846" s="19">
        <v>55</v>
      </c>
      <c r="BH846" s="19">
        <v>12</v>
      </c>
      <c r="BI846" s="19">
        <v>60</v>
      </c>
      <c r="BJ846" s="19">
        <v>4</v>
      </c>
      <c r="BK846" s="19">
        <v>2</v>
      </c>
      <c r="BL846" s="19">
        <v>42</v>
      </c>
      <c r="BM846" s="19">
        <v>0</v>
      </c>
      <c r="BN846" s="19">
        <v>0</v>
      </c>
      <c r="BO846" s="19">
        <v>0</v>
      </c>
      <c r="BP846" s="19">
        <v>0</v>
      </c>
      <c r="BQ846" s="20" t="s">
        <v>170</v>
      </c>
      <c r="BR846" s="19">
        <v>22</v>
      </c>
      <c r="BS846" s="19">
        <v>12</v>
      </c>
      <c r="BT846" s="19">
        <v>2</v>
      </c>
      <c r="BU846" s="19">
        <v>0</v>
      </c>
      <c r="BV846" s="19">
        <v>0.26400000000000001</v>
      </c>
      <c r="BW846" s="19">
        <v>0.1769</v>
      </c>
      <c r="BX846" s="19">
        <v>24</v>
      </c>
      <c r="BY846" s="19">
        <v>0</v>
      </c>
      <c r="BZ846" s="20" t="s">
        <v>176</v>
      </c>
      <c r="CA846" s="19"/>
      <c r="CB846" s="19">
        <v>0</v>
      </c>
      <c r="CC846" s="19">
        <v>2</v>
      </c>
      <c r="CD846" s="19">
        <v>17</v>
      </c>
      <c r="CE846" s="19">
        <v>4</v>
      </c>
      <c r="CF846" s="19">
        <v>1</v>
      </c>
      <c r="CG846" s="19">
        <v>2</v>
      </c>
    </row>
    <row r="847" spans="1:85">
      <c r="A847" s="19">
        <v>4</v>
      </c>
      <c r="B847" s="19">
        <v>4</v>
      </c>
      <c r="C847" s="19">
        <v>60</v>
      </c>
      <c r="D847" s="19">
        <v>15</v>
      </c>
      <c r="E847" s="19">
        <v>0</v>
      </c>
      <c r="F847" s="24">
        <f t="shared" si="69"/>
        <v>90</v>
      </c>
      <c r="G847" s="19">
        <v>60</v>
      </c>
      <c r="H847" s="24">
        <f t="shared" si="71"/>
        <v>15</v>
      </c>
      <c r="I847" s="24">
        <f t="shared" si="72"/>
        <v>8</v>
      </c>
      <c r="J847" s="24">
        <f t="shared" si="73"/>
        <v>80</v>
      </c>
      <c r="K847" s="47" t="str">
        <f t="shared" si="70"/>
        <v>03</v>
      </c>
      <c r="L847" s="19">
        <v>42</v>
      </c>
      <c r="M847" s="19">
        <v>0</v>
      </c>
      <c r="N847" s="19">
        <v>0</v>
      </c>
      <c r="O847" s="19">
        <v>0</v>
      </c>
      <c r="P847" s="19">
        <v>0</v>
      </c>
      <c r="Q847" s="20" t="s">
        <v>170</v>
      </c>
      <c r="R847" s="19">
        <v>22</v>
      </c>
      <c r="S847" s="19">
        <v>12</v>
      </c>
      <c r="T847" s="19">
        <v>2</v>
      </c>
      <c r="U847" s="19">
        <v>0</v>
      </c>
      <c r="V847" s="19">
        <v>0.187</v>
      </c>
      <c r="W847" s="19">
        <v>0.129</v>
      </c>
      <c r="X847" s="19">
        <v>24</v>
      </c>
      <c r="Y847" s="19">
        <v>0</v>
      </c>
      <c r="Z847" s="20" t="s">
        <v>176</v>
      </c>
      <c r="AA847" s="19"/>
      <c r="AB847" s="19">
        <v>0</v>
      </c>
      <c r="AC847" s="19">
        <v>2</v>
      </c>
      <c r="AD847" s="19">
        <v>17</v>
      </c>
      <c r="AE847" s="19">
        <v>4</v>
      </c>
      <c r="AF847" s="19">
        <v>1</v>
      </c>
      <c r="AG847" s="19">
        <v>2</v>
      </c>
      <c r="AH847" s="19">
        <v>0</v>
      </c>
      <c r="BA847" s="19">
        <v>4</v>
      </c>
      <c r="BB847" s="19">
        <v>4</v>
      </c>
      <c r="BC847" s="19">
        <v>60</v>
      </c>
      <c r="BD847" s="19">
        <v>15</v>
      </c>
      <c r="BE847" s="19">
        <v>0</v>
      </c>
      <c r="BF847" s="19">
        <v>9</v>
      </c>
      <c r="BG847" s="19">
        <v>60</v>
      </c>
      <c r="BH847" s="19">
        <v>12</v>
      </c>
      <c r="BI847" s="19">
        <v>60</v>
      </c>
      <c r="BJ847" s="19">
        <v>4</v>
      </c>
      <c r="BK847" s="19">
        <v>2</v>
      </c>
      <c r="BL847" s="19">
        <v>42</v>
      </c>
      <c r="BM847" s="19">
        <v>0</v>
      </c>
      <c r="BN847" s="19">
        <v>0</v>
      </c>
      <c r="BO847" s="19">
        <v>0</v>
      </c>
      <c r="BP847" s="19">
        <v>0</v>
      </c>
      <c r="BQ847" s="20" t="s">
        <v>170</v>
      </c>
      <c r="BR847" s="19">
        <v>22</v>
      </c>
      <c r="BS847" s="19">
        <v>12</v>
      </c>
      <c r="BT847" s="19">
        <v>2</v>
      </c>
      <c r="BU847" s="19">
        <v>0</v>
      </c>
      <c r="BV847" s="19">
        <v>0.187</v>
      </c>
      <c r="BW847" s="19">
        <v>0.129</v>
      </c>
      <c r="BX847" s="19">
        <v>24</v>
      </c>
      <c r="BY847" s="19">
        <v>0</v>
      </c>
      <c r="BZ847" s="20" t="s">
        <v>176</v>
      </c>
      <c r="CA847" s="19"/>
      <c r="CB847" s="19">
        <v>0</v>
      </c>
      <c r="CC847" s="19">
        <v>2</v>
      </c>
      <c r="CD847" s="19">
        <v>17</v>
      </c>
      <c r="CE847" s="19">
        <v>4</v>
      </c>
      <c r="CF847" s="19">
        <v>1</v>
      </c>
      <c r="CG847" s="19">
        <v>2</v>
      </c>
    </row>
    <row r="848" spans="1:85">
      <c r="A848" s="19">
        <v>5</v>
      </c>
      <c r="B848" s="19">
        <v>3</v>
      </c>
      <c r="C848" s="19">
        <v>40</v>
      </c>
      <c r="D848" s="19">
        <v>10</v>
      </c>
      <c r="E848" s="19">
        <v>0</v>
      </c>
      <c r="F848" s="24">
        <f t="shared" si="69"/>
        <v>60</v>
      </c>
      <c r="G848" s="19">
        <v>55</v>
      </c>
      <c r="H848" s="24">
        <f t="shared" si="71"/>
        <v>15</v>
      </c>
      <c r="I848" s="24">
        <f t="shared" si="72"/>
        <v>8</v>
      </c>
      <c r="J848" s="24">
        <f t="shared" si="73"/>
        <v>80</v>
      </c>
      <c r="K848" s="47" t="str">
        <f t="shared" si="70"/>
        <v>03</v>
      </c>
      <c r="L848" s="19">
        <v>42</v>
      </c>
      <c r="M848" s="19">
        <v>0</v>
      </c>
      <c r="N848" s="19">
        <v>0</v>
      </c>
      <c r="O848" s="19">
        <v>0</v>
      </c>
      <c r="P848" s="19">
        <v>0</v>
      </c>
      <c r="Q848" s="20" t="s">
        <v>170</v>
      </c>
      <c r="R848" s="19">
        <v>22</v>
      </c>
      <c r="S848" s="19">
        <v>12</v>
      </c>
      <c r="T848" s="19">
        <v>2</v>
      </c>
      <c r="U848" s="19">
        <v>0</v>
      </c>
      <c r="V848" s="19">
        <v>0.13100000000000001</v>
      </c>
      <c r="W848" s="19">
        <v>9.0399999999999994E-2</v>
      </c>
      <c r="X848" s="19">
        <v>24</v>
      </c>
      <c r="Y848" s="19">
        <v>0</v>
      </c>
      <c r="Z848" s="20" t="s">
        <v>176</v>
      </c>
      <c r="AA848" s="19"/>
      <c r="AB848" s="19">
        <v>0</v>
      </c>
      <c r="AC848" s="19">
        <v>2</v>
      </c>
      <c r="AD848" s="19">
        <v>17</v>
      </c>
      <c r="AE848" s="19">
        <v>4</v>
      </c>
      <c r="AF848" s="19">
        <v>1</v>
      </c>
      <c r="AG848" s="19">
        <v>2</v>
      </c>
      <c r="AH848" s="19">
        <v>0</v>
      </c>
      <c r="BA848" s="19">
        <v>5</v>
      </c>
      <c r="BB848" s="19">
        <v>3</v>
      </c>
      <c r="BC848" s="19">
        <v>40</v>
      </c>
      <c r="BD848" s="19">
        <v>10</v>
      </c>
      <c r="BE848" s="19">
        <v>0</v>
      </c>
      <c r="BF848" s="19">
        <v>6</v>
      </c>
      <c r="BG848" s="19">
        <v>55</v>
      </c>
      <c r="BH848" s="19">
        <v>12</v>
      </c>
      <c r="BI848" s="19">
        <v>60</v>
      </c>
      <c r="BJ848" s="19">
        <v>4</v>
      </c>
      <c r="BK848" s="19">
        <v>2</v>
      </c>
      <c r="BL848" s="19">
        <v>42</v>
      </c>
      <c r="BM848" s="19">
        <v>0</v>
      </c>
      <c r="BN848" s="19">
        <v>0</v>
      </c>
      <c r="BO848" s="19">
        <v>0</v>
      </c>
      <c r="BP848" s="19">
        <v>0</v>
      </c>
      <c r="BQ848" s="20" t="s">
        <v>170</v>
      </c>
      <c r="BR848" s="19">
        <v>22</v>
      </c>
      <c r="BS848" s="19">
        <v>12</v>
      </c>
      <c r="BT848" s="19">
        <v>2</v>
      </c>
      <c r="BU848" s="19">
        <v>0</v>
      </c>
      <c r="BV848" s="19">
        <v>0.13100000000000001</v>
      </c>
      <c r="BW848" s="19">
        <v>9.0399999999999994E-2</v>
      </c>
      <c r="BX848" s="19">
        <v>24</v>
      </c>
      <c r="BY848" s="19">
        <v>0</v>
      </c>
      <c r="BZ848" s="20" t="s">
        <v>176</v>
      </c>
      <c r="CA848" s="19"/>
      <c r="CB848" s="19">
        <v>0</v>
      </c>
      <c r="CC848" s="19">
        <v>2</v>
      </c>
      <c r="CD848" s="19">
        <v>17</v>
      </c>
      <c r="CE848" s="19">
        <v>4</v>
      </c>
      <c r="CF848" s="19">
        <v>1</v>
      </c>
      <c r="CG848" s="19">
        <v>2</v>
      </c>
    </row>
    <row r="849" spans="1:85">
      <c r="A849" s="19">
        <v>6</v>
      </c>
      <c r="B849" s="19">
        <v>2</v>
      </c>
      <c r="C849" s="19">
        <v>20</v>
      </c>
      <c r="D849" s="19">
        <v>25</v>
      </c>
      <c r="E849" s="19">
        <v>0</v>
      </c>
      <c r="F849" s="24">
        <f t="shared" si="69"/>
        <v>30</v>
      </c>
      <c r="G849" s="19">
        <v>60</v>
      </c>
      <c r="H849" s="24">
        <f t="shared" si="71"/>
        <v>15</v>
      </c>
      <c r="I849" s="24">
        <f t="shared" si="72"/>
        <v>8</v>
      </c>
      <c r="J849" s="24">
        <f t="shared" si="73"/>
        <v>80</v>
      </c>
      <c r="K849" s="47" t="str">
        <f t="shared" si="70"/>
        <v>03</v>
      </c>
      <c r="L849" s="19">
        <v>42</v>
      </c>
      <c r="M849" s="19">
        <v>0</v>
      </c>
      <c r="N849" s="19">
        <v>0</v>
      </c>
      <c r="O849" s="19">
        <v>0</v>
      </c>
      <c r="P849" s="19">
        <v>0</v>
      </c>
      <c r="Q849" s="20" t="s">
        <v>170</v>
      </c>
      <c r="R849" s="19">
        <v>22</v>
      </c>
      <c r="S849" s="19">
        <v>12</v>
      </c>
      <c r="T849" s="19">
        <v>2</v>
      </c>
      <c r="U849" s="19">
        <v>0</v>
      </c>
      <c r="V849" s="19">
        <v>7.4999999999999997E-2</v>
      </c>
      <c r="W849" s="19">
        <v>5.4800000000000001E-2</v>
      </c>
      <c r="X849" s="19">
        <v>24</v>
      </c>
      <c r="Y849" s="19">
        <v>0</v>
      </c>
      <c r="Z849" s="20" t="s">
        <v>176</v>
      </c>
      <c r="AA849" s="19"/>
      <c r="AB849" s="19">
        <v>4.5</v>
      </c>
      <c r="AC849" s="19">
        <v>2</v>
      </c>
      <c r="AD849" s="19">
        <v>17</v>
      </c>
      <c r="AE849" s="19">
        <v>4</v>
      </c>
      <c r="AF849" s="19">
        <v>1</v>
      </c>
      <c r="AG849" s="19">
        <v>2</v>
      </c>
      <c r="AH849" s="19">
        <v>0</v>
      </c>
      <c r="BA849" s="19">
        <v>6</v>
      </c>
      <c r="BB849" s="19">
        <v>2</v>
      </c>
      <c r="BC849" s="19">
        <v>20</v>
      </c>
      <c r="BD849" s="19">
        <v>25</v>
      </c>
      <c r="BE849" s="19">
        <v>0</v>
      </c>
      <c r="BF849" s="19">
        <v>3</v>
      </c>
      <c r="BG849" s="19">
        <v>60</v>
      </c>
      <c r="BH849" s="19">
        <v>12</v>
      </c>
      <c r="BI849" s="19">
        <v>60</v>
      </c>
      <c r="BJ849" s="19">
        <v>4</v>
      </c>
      <c r="BK849" s="19">
        <v>2</v>
      </c>
      <c r="BL849" s="19">
        <v>42</v>
      </c>
      <c r="BM849" s="19">
        <v>0</v>
      </c>
      <c r="BN849" s="19">
        <v>0</v>
      </c>
      <c r="BO849" s="19">
        <v>0</v>
      </c>
      <c r="BP849" s="19">
        <v>0</v>
      </c>
      <c r="BQ849" s="20" t="s">
        <v>170</v>
      </c>
      <c r="BR849" s="19">
        <v>22</v>
      </c>
      <c r="BS849" s="19">
        <v>12</v>
      </c>
      <c r="BT849" s="19">
        <v>2</v>
      </c>
      <c r="BU849" s="19">
        <v>0</v>
      </c>
      <c r="BV849" s="19">
        <v>7.4999999999999997E-2</v>
      </c>
      <c r="BW849" s="19">
        <v>5.4800000000000001E-2</v>
      </c>
      <c r="BX849" s="19">
        <v>24</v>
      </c>
      <c r="BY849" s="19">
        <v>0</v>
      </c>
      <c r="BZ849" s="20" t="s">
        <v>176</v>
      </c>
      <c r="CA849" s="19"/>
      <c r="CB849" s="19">
        <v>4.5</v>
      </c>
      <c r="CC849" s="19">
        <v>2</v>
      </c>
      <c r="CD849" s="19">
        <v>17</v>
      </c>
      <c r="CE849" s="19">
        <v>4</v>
      </c>
      <c r="CF849" s="19">
        <v>1</v>
      </c>
      <c r="CG849" s="19">
        <v>2</v>
      </c>
    </row>
    <row r="850" spans="1:85">
      <c r="A850" s="19">
        <v>7</v>
      </c>
      <c r="B850" s="19">
        <v>1</v>
      </c>
      <c r="C850" s="19">
        <v>14</v>
      </c>
      <c r="D850" s="19">
        <v>20</v>
      </c>
      <c r="E850" s="19">
        <v>0</v>
      </c>
      <c r="F850" s="24">
        <f t="shared" si="69"/>
        <v>20</v>
      </c>
      <c r="G850" s="19">
        <v>60</v>
      </c>
      <c r="H850" s="24">
        <f t="shared" si="71"/>
        <v>15</v>
      </c>
      <c r="I850" s="24">
        <f t="shared" si="72"/>
        <v>8</v>
      </c>
      <c r="J850" s="24">
        <f t="shared" si="73"/>
        <v>75</v>
      </c>
      <c r="K850" s="47" t="str">
        <f t="shared" si="70"/>
        <v>00</v>
      </c>
      <c r="L850" s="19">
        <v>42</v>
      </c>
      <c r="M850" s="19">
        <v>0</v>
      </c>
      <c r="N850" s="19">
        <v>0</v>
      </c>
      <c r="O850" s="19">
        <v>10</v>
      </c>
      <c r="P850" s="19">
        <v>0</v>
      </c>
      <c r="Q850" s="20" t="s">
        <v>170</v>
      </c>
      <c r="R850" s="19">
        <v>22</v>
      </c>
      <c r="S850" s="19">
        <v>12</v>
      </c>
      <c r="T850" s="19">
        <v>2</v>
      </c>
      <c r="U850" s="19">
        <v>0</v>
      </c>
      <c r="V850" s="19">
        <v>3.9E-2</v>
      </c>
      <c r="W850" s="19">
        <v>3.5000000000000003E-2</v>
      </c>
      <c r="X850" s="19">
        <v>24</v>
      </c>
      <c r="Y850" s="19">
        <v>0</v>
      </c>
      <c r="Z850" s="20" t="s">
        <v>176</v>
      </c>
      <c r="AA850" s="19"/>
      <c r="AB850" s="19">
        <v>2</v>
      </c>
      <c r="AC850" s="19">
        <v>2</v>
      </c>
      <c r="AD850" s="19">
        <v>17</v>
      </c>
      <c r="AE850" s="19">
        <v>4</v>
      </c>
      <c r="AF850" s="19">
        <v>1</v>
      </c>
      <c r="AG850" s="19">
        <v>2</v>
      </c>
      <c r="AH850" s="19">
        <v>0</v>
      </c>
      <c r="BA850" s="19">
        <v>7</v>
      </c>
      <c r="BB850" s="19">
        <v>1</v>
      </c>
      <c r="BC850" s="19">
        <v>14</v>
      </c>
      <c r="BD850" s="19">
        <v>20</v>
      </c>
      <c r="BE850" s="19">
        <v>0</v>
      </c>
      <c r="BF850" s="19">
        <v>2</v>
      </c>
      <c r="BG850" s="19">
        <v>60</v>
      </c>
      <c r="BH850" s="19">
        <v>18</v>
      </c>
      <c r="BI850" s="19">
        <v>60</v>
      </c>
      <c r="BJ850" s="19">
        <v>3</v>
      </c>
      <c r="BK850" s="19">
        <v>2</v>
      </c>
      <c r="BL850" s="19">
        <v>42</v>
      </c>
      <c r="BM850" s="19">
        <v>0</v>
      </c>
      <c r="BN850" s="19">
        <v>0</v>
      </c>
      <c r="BO850" s="19">
        <v>10</v>
      </c>
      <c r="BP850" s="19">
        <v>0</v>
      </c>
      <c r="BQ850" s="20" t="s">
        <v>170</v>
      </c>
      <c r="BR850" s="19">
        <v>22</v>
      </c>
      <c r="BS850" s="19">
        <v>12</v>
      </c>
      <c r="BT850" s="19">
        <v>2</v>
      </c>
      <c r="BU850" s="19">
        <v>0</v>
      </c>
      <c r="BV850" s="19">
        <v>3.9E-2</v>
      </c>
      <c r="BW850" s="19">
        <v>3.5000000000000003E-2</v>
      </c>
      <c r="BX850" s="19">
        <v>24</v>
      </c>
      <c r="BY850" s="19">
        <v>0</v>
      </c>
      <c r="BZ850" s="20" t="s">
        <v>176</v>
      </c>
      <c r="CA850" s="19"/>
      <c r="CB850" s="19">
        <v>2</v>
      </c>
      <c r="CC850" s="19">
        <v>2</v>
      </c>
      <c r="CD850" s="19">
        <v>17</v>
      </c>
      <c r="CE850" s="19">
        <v>4</v>
      </c>
      <c r="CF850" s="19">
        <v>1</v>
      </c>
      <c r="CG850" s="19">
        <v>2</v>
      </c>
    </row>
    <row r="851" spans="1:85">
      <c r="A851" s="19"/>
      <c r="B851" s="19"/>
      <c r="C851" s="19"/>
      <c r="D851" s="19"/>
      <c r="E851" s="19"/>
      <c r="F851" s="24" t="str">
        <f t="shared" si="69"/>
        <v/>
      </c>
      <c r="G851" s="19"/>
      <c r="H851" s="24" t="str">
        <f t="shared" si="71"/>
        <v/>
      </c>
      <c r="I851" s="24" t="str">
        <f t="shared" si="72"/>
        <v/>
      </c>
      <c r="J851" s="24" t="str">
        <f t="shared" si="73"/>
        <v/>
      </c>
      <c r="K851" s="47" t="str">
        <f t="shared" si="70"/>
        <v/>
      </c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>
        <v>0</v>
      </c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9"/>
      <c r="BX851" s="19"/>
      <c r="BY851" s="19"/>
      <c r="BZ851" s="19"/>
      <c r="CA851" s="19"/>
      <c r="CB851" s="19"/>
      <c r="CC851" s="19"/>
      <c r="CD851" s="19"/>
      <c r="CE851" s="19"/>
      <c r="CF851" s="19"/>
      <c r="CG851" s="19"/>
    </row>
    <row r="852" spans="1:85">
      <c r="A852" s="19">
        <v>1</v>
      </c>
      <c r="B852" s="19">
        <v>7</v>
      </c>
      <c r="C852" s="19">
        <v>140</v>
      </c>
      <c r="D852" s="19">
        <v>55</v>
      </c>
      <c r="E852" s="19">
        <v>1000</v>
      </c>
      <c r="F852" s="24">
        <f t="shared" si="69"/>
        <v>310</v>
      </c>
      <c r="G852" s="19">
        <v>71</v>
      </c>
      <c r="H852" s="24">
        <f t="shared" si="71"/>
        <v>15</v>
      </c>
      <c r="I852" s="24">
        <f t="shared" si="72"/>
        <v>8</v>
      </c>
      <c r="J852" s="24">
        <f t="shared" si="73"/>
        <v>80</v>
      </c>
      <c r="K852" s="47" t="str">
        <f t="shared" si="70"/>
        <v>03</v>
      </c>
      <c r="L852" s="19">
        <v>42</v>
      </c>
      <c r="M852" s="19">
        <v>0</v>
      </c>
      <c r="N852" s="19">
        <v>141</v>
      </c>
      <c r="O852" s="19">
        <v>0</v>
      </c>
      <c r="P852" s="19">
        <v>0</v>
      </c>
      <c r="Q852" s="20" t="s">
        <v>170</v>
      </c>
      <c r="R852" s="19">
        <v>22</v>
      </c>
      <c r="S852" s="19">
        <v>15</v>
      </c>
      <c r="T852" s="19">
        <v>2</v>
      </c>
      <c r="U852" s="19">
        <v>0</v>
      </c>
      <c r="V852" s="19">
        <v>0.39</v>
      </c>
      <c r="W852" s="19">
        <v>0.5</v>
      </c>
      <c r="X852" s="19">
        <v>24</v>
      </c>
      <c r="Y852" s="19">
        <v>0</v>
      </c>
      <c r="Z852" s="20" t="s">
        <v>176</v>
      </c>
      <c r="AA852" s="19"/>
      <c r="AB852" s="19">
        <v>0</v>
      </c>
      <c r="AC852" s="19">
        <v>2</v>
      </c>
      <c r="AD852" s="19">
        <v>17</v>
      </c>
      <c r="AE852" s="19">
        <v>4</v>
      </c>
      <c r="AF852" s="19">
        <v>1</v>
      </c>
      <c r="AG852" s="19">
        <v>2.8</v>
      </c>
      <c r="AH852" s="19">
        <v>0</v>
      </c>
      <c r="BA852" s="19">
        <v>1</v>
      </c>
      <c r="BB852" s="19">
        <v>7</v>
      </c>
      <c r="BC852" s="19">
        <v>140</v>
      </c>
      <c r="BD852" s="19">
        <v>55</v>
      </c>
      <c r="BE852" s="19">
        <v>1000</v>
      </c>
      <c r="BF852" s="19">
        <v>31</v>
      </c>
      <c r="BG852" s="19">
        <v>71</v>
      </c>
      <c r="BH852" s="19">
        <v>11</v>
      </c>
      <c r="BI852" s="19">
        <v>60</v>
      </c>
      <c r="BJ852" s="19">
        <v>5</v>
      </c>
      <c r="BK852" s="19">
        <v>2</v>
      </c>
      <c r="BL852" s="19">
        <v>42</v>
      </c>
      <c r="BM852" s="19">
        <v>0</v>
      </c>
      <c r="BN852" s="19">
        <v>141</v>
      </c>
      <c r="BO852" s="19">
        <v>0</v>
      </c>
      <c r="BP852" s="19">
        <v>0</v>
      </c>
      <c r="BQ852" s="20" t="s">
        <v>170</v>
      </c>
      <c r="BR852" s="19">
        <v>22</v>
      </c>
      <c r="BS852" s="19">
        <v>15</v>
      </c>
      <c r="BT852" s="19">
        <v>2</v>
      </c>
      <c r="BU852" s="19">
        <v>0</v>
      </c>
      <c r="BV852" s="19">
        <v>0.39</v>
      </c>
      <c r="BW852" s="19">
        <v>0.5</v>
      </c>
      <c r="BX852" s="19">
        <v>24</v>
      </c>
      <c r="BY852" s="19">
        <v>0</v>
      </c>
      <c r="BZ852" s="20" t="s">
        <v>176</v>
      </c>
      <c r="CA852" s="19"/>
      <c r="CB852" s="19">
        <v>0</v>
      </c>
      <c r="CC852" s="19">
        <v>2</v>
      </c>
      <c r="CD852" s="19">
        <v>17</v>
      </c>
      <c r="CE852" s="19">
        <v>4</v>
      </c>
      <c r="CF852" s="19">
        <v>1</v>
      </c>
      <c r="CG852" s="19">
        <v>2.8</v>
      </c>
    </row>
    <row r="853" spans="1:85">
      <c r="A853" s="19">
        <v>2</v>
      </c>
      <c r="B853" s="19">
        <v>6</v>
      </c>
      <c r="C853" s="19">
        <v>110</v>
      </c>
      <c r="D853" s="19">
        <v>55</v>
      </c>
      <c r="E853" s="19">
        <v>0</v>
      </c>
      <c r="F853" s="24">
        <f t="shared" si="69"/>
        <v>220</v>
      </c>
      <c r="G853" s="19">
        <v>50</v>
      </c>
      <c r="H853" s="24">
        <f t="shared" si="71"/>
        <v>15</v>
      </c>
      <c r="I853" s="24">
        <f t="shared" si="72"/>
        <v>8</v>
      </c>
      <c r="J853" s="24">
        <f t="shared" si="73"/>
        <v>80</v>
      </c>
      <c r="K853" s="47" t="str">
        <f t="shared" si="70"/>
        <v>03</v>
      </c>
      <c r="L853" s="19">
        <v>42</v>
      </c>
      <c r="M853" s="19">
        <v>0</v>
      </c>
      <c r="N853" s="19">
        <v>0</v>
      </c>
      <c r="O853" s="19">
        <v>0</v>
      </c>
      <c r="P853" s="19">
        <v>0</v>
      </c>
      <c r="Q853" s="20" t="s">
        <v>170</v>
      </c>
      <c r="R853" s="19">
        <v>22</v>
      </c>
      <c r="S853" s="19">
        <v>12</v>
      </c>
      <c r="T853" s="19">
        <v>2</v>
      </c>
      <c r="U853" s="19">
        <v>0</v>
      </c>
      <c r="V853" s="19">
        <v>0.35199999999999998</v>
      </c>
      <c r="W853" s="19">
        <v>0.2429</v>
      </c>
      <c r="X853" s="19">
        <v>24</v>
      </c>
      <c r="Y853" s="19">
        <v>0</v>
      </c>
      <c r="Z853" s="20" t="s">
        <v>176</v>
      </c>
      <c r="AA853" s="19"/>
      <c r="AB853" s="19">
        <v>0</v>
      </c>
      <c r="AC853" s="19">
        <v>2</v>
      </c>
      <c r="AD853" s="19">
        <v>17</v>
      </c>
      <c r="AE853" s="19">
        <v>4</v>
      </c>
      <c r="AF853" s="19">
        <v>1</v>
      </c>
      <c r="AG853" s="19">
        <v>2.8</v>
      </c>
      <c r="AH853" s="19">
        <v>0</v>
      </c>
      <c r="BA853" s="19">
        <v>2</v>
      </c>
      <c r="BB853" s="19">
        <v>6</v>
      </c>
      <c r="BC853" s="19">
        <v>110</v>
      </c>
      <c r="BD853" s="19">
        <v>55</v>
      </c>
      <c r="BE853" s="19">
        <v>0</v>
      </c>
      <c r="BF853" s="19">
        <v>22</v>
      </c>
      <c r="BG853" s="19">
        <v>50</v>
      </c>
      <c r="BH853" s="19">
        <v>12</v>
      </c>
      <c r="BI853" s="19">
        <v>60</v>
      </c>
      <c r="BJ853" s="19">
        <v>4</v>
      </c>
      <c r="BK853" s="19">
        <v>2</v>
      </c>
      <c r="BL853" s="19">
        <v>42</v>
      </c>
      <c r="BM853" s="19">
        <v>0</v>
      </c>
      <c r="BN853" s="19">
        <v>0</v>
      </c>
      <c r="BO853" s="19">
        <v>0</v>
      </c>
      <c r="BP853" s="19">
        <v>0</v>
      </c>
      <c r="BQ853" s="20" t="s">
        <v>170</v>
      </c>
      <c r="BR853" s="19">
        <v>22</v>
      </c>
      <c r="BS853" s="19">
        <v>12</v>
      </c>
      <c r="BT853" s="19">
        <v>2</v>
      </c>
      <c r="BU853" s="19">
        <v>0</v>
      </c>
      <c r="BV853" s="19">
        <v>0.35199999999999998</v>
      </c>
      <c r="BW853" s="19">
        <v>0.2429</v>
      </c>
      <c r="BX853" s="19">
        <v>24</v>
      </c>
      <c r="BY853" s="19">
        <v>0</v>
      </c>
      <c r="BZ853" s="20" t="s">
        <v>176</v>
      </c>
      <c r="CA853" s="19"/>
      <c r="CB853" s="19">
        <v>0</v>
      </c>
      <c r="CC853" s="19">
        <v>2</v>
      </c>
      <c r="CD853" s="19">
        <v>17</v>
      </c>
      <c r="CE853" s="19">
        <v>4</v>
      </c>
      <c r="CF853" s="19">
        <v>1</v>
      </c>
      <c r="CG853" s="19">
        <v>2.8</v>
      </c>
    </row>
    <row r="854" spans="1:85">
      <c r="A854" s="19">
        <v>3</v>
      </c>
      <c r="B854" s="19">
        <v>5</v>
      </c>
      <c r="C854" s="19">
        <v>80</v>
      </c>
      <c r="D854" s="19">
        <v>20</v>
      </c>
      <c r="E854" s="19">
        <v>0</v>
      </c>
      <c r="F854" s="24">
        <f t="shared" si="69"/>
        <v>160</v>
      </c>
      <c r="G854" s="19">
        <v>55</v>
      </c>
      <c r="H854" s="24">
        <f t="shared" si="71"/>
        <v>15</v>
      </c>
      <c r="I854" s="24">
        <f t="shared" si="72"/>
        <v>8</v>
      </c>
      <c r="J854" s="24">
        <f t="shared" si="73"/>
        <v>80</v>
      </c>
      <c r="K854" s="47" t="str">
        <f t="shared" si="70"/>
        <v>03</v>
      </c>
      <c r="L854" s="19">
        <v>42</v>
      </c>
      <c r="M854" s="19">
        <v>0</v>
      </c>
      <c r="N854" s="19">
        <v>0</v>
      </c>
      <c r="O854" s="19">
        <v>0</v>
      </c>
      <c r="P854" s="19">
        <v>0</v>
      </c>
      <c r="Q854" s="20" t="s">
        <v>170</v>
      </c>
      <c r="R854" s="19">
        <v>22</v>
      </c>
      <c r="S854" s="19">
        <v>12</v>
      </c>
      <c r="T854" s="19">
        <v>2</v>
      </c>
      <c r="U854" s="19">
        <v>0</v>
      </c>
      <c r="V854" s="19">
        <v>0.26400000000000001</v>
      </c>
      <c r="W854" s="19">
        <v>0.1769</v>
      </c>
      <c r="X854" s="19">
        <v>24</v>
      </c>
      <c r="Y854" s="19">
        <v>0</v>
      </c>
      <c r="Z854" s="20" t="s">
        <v>176</v>
      </c>
      <c r="AA854" s="19"/>
      <c r="AB854" s="19">
        <v>0</v>
      </c>
      <c r="AC854" s="19">
        <v>2</v>
      </c>
      <c r="AD854" s="19">
        <v>17</v>
      </c>
      <c r="AE854" s="19">
        <v>4</v>
      </c>
      <c r="AF854" s="19">
        <v>1</v>
      </c>
      <c r="AG854" s="19">
        <v>2.8</v>
      </c>
      <c r="AH854" s="19">
        <v>0</v>
      </c>
      <c r="BA854" s="19">
        <v>3</v>
      </c>
      <c r="BB854" s="19">
        <v>5</v>
      </c>
      <c r="BC854" s="19">
        <v>80</v>
      </c>
      <c r="BD854" s="19">
        <v>20</v>
      </c>
      <c r="BE854" s="19">
        <v>0</v>
      </c>
      <c r="BF854" s="19">
        <v>16</v>
      </c>
      <c r="BG854" s="19">
        <v>55</v>
      </c>
      <c r="BH854" s="19">
        <v>12</v>
      </c>
      <c r="BI854" s="19">
        <v>60</v>
      </c>
      <c r="BJ854" s="19">
        <v>4</v>
      </c>
      <c r="BK854" s="19">
        <v>2</v>
      </c>
      <c r="BL854" s="19">
        <v>42</v>
      </c>
      <c r="BM854" s="19">
        <v>0</v>
      </c>
      <c r="BN854" s="19">
        <v>0</v>
      </c>
      <c r="BO854" s="19">
        <v>0</v>
      </c>
      <c r="BP854" s="19">
        <v>0</v>
      </c>
      <c r="BQ854" s="20" t="s">
        <v>170</v>
      </c>
      <c r="BR854" s="19">
        <v>22</v>
      </c>
      <c r="BS854" s="19">
        <v>12</v>
      </c>
      <c r="BT854" s="19">
        <v>2</v>
      </c>
      <c r="BU854" s="19">
        <v>0</v>
      </c>
      <c r="BV854" s="19">
        <v>0.26400000000000001</v>
      </c>
      <c r="BW854" s="19">
        <v>0.1769</v>
      </c>
      <c r="BX854" s="19">
        <v>24</v>
      </c>
      <c r="BY854" s="19">
        <v>0</v>
      </c>
      <c r="BZ854" s="20" t="s">
        <v>176</v>
      </c>
      <c r="CA854" s="19"/>
      <c r="CB854" s="19">
        <v>0</v>
      </c>
      <c r="CC854" s="19">
        <v>2</v>
      </c>
      <c r="CD854" s="19">
        <v>17</v>
      </c>
      <c r="CE854" s="19">
        <v>4</v>
      </c>
      <c r="CF854" s="19">
        <v>1</v>
      </c>
      <c r="CG854" s="19">
        <v>2.8</v>
      </c>
    </row>
    <row r="855" spans="1:85">
      <c r="A855" s="19">
        <v>4</v>
      </c>
      <c r="B855" s="19">
        <v>4</v>
      </c>
      <c r="C855" s="19">
        <v>60</v>
      </c>
      <c r="D855" s="19">
        <v>15</v>
      </c>
      <c r="E855" s="19">
        <v>0</v>
      </c>
      <c r="F855" s="24">
        <f t="shared" si="69"/>
        <v>90</v>
      </c>
      <c r="G855" s="19">
        <v>60</v>
      </c>
      <c r="H855" s="24">
        <f t="shared" si="71"/>
        <v>15</v>
      </c>
      <c r="I855" s="24">
        <f t="shared" si="72"/>
        <v>8</v>
      </c>
      <c r="J855" s="24">
        <f t="shared" si="73"/>
        <v>80</v>
      </c>
      <c r="K855" s="47" t="str">
        <f t="shared" si="70"/>
        <v>03</v>
      </c>
      <c r="L855" s="19">
        <v>42</v>
      </c>
      <c r="M855" s="19">
        <v>0</v>
      </c>
      <c r="N855" s="19">
        <v>0</v>
      </c>
      <c r="O855" s="19">
        <v>0</v>
      </c>
      <c r="P855" s="19">
        <v>0</v>
      </c>
      <c r="Q855" s="20" t="s">
        <v>170</v>
      </c>
      <c r="R855" s="19">
        <v>22</v>
      </c>
      <c r="S855" s="19">
        <v>12</v>
      </c>
      <c r="T855" s="19">
        <v>2</v>
      </c>
      <c r="U855" s="19">
        <v>0</v>
      </c>
      <c r="V855" s="19">
        <v>0.187</v>
      </c>
      <c r="W855" s="19">
        <v>0.129</v>
      </c>
      <c r="X855" s="19">
        <v>24</v>
      </c>
      <c r="Y855" s="19">
        <v>0</v>
      </c>
      <c r="Z855" s="20" t="s">
        <v>176</v>
      </c>
      <c r="AA855" s="19"/>
      <c r="AB855" s="19">
        <v>0</v>
      </c>
      <c r="AC855" s="19">
        <v>2</v>
      </c>
      <c r="AD855" s="19">
        <v>17</v>
      </c>
      <c r="AE855" s="19">
        <v>4</v>
      </c>
      <c r="AF855" s="19">
        <v>1</v>
      </c>
      <c r="AG855" s="19">
        <v>2.8</v>
      </c>
      <c r="AH855" s="19">
        <v>0</v>
      </c>
      <c r="BA855" s="19">
        <v>4</v>
      </c>
      <c r="BB855" s="19">
        <v>4</v>
      </c>
      <c r="BC855" s="19">
        <v>60</v>
      </c>
      <c r="BD855" s="19">
        <v>15</v>
      </c>
      <c r="BE855" s="19">
        <v>0</v>
      </c>
      <c r="BF855" s="19">
        <v>9</v>
      </c>
      <c r="BG855" s="19">
        <v>60</v>
      </c>
      <c r="BH855" s="19">
        <v>12</v>
      </c>
      <c r="BI855" s="19">
        <v>60</v>
      </c>
      <c r="BJ855" s="19">
        <v>4</v>
      </c>
      <c r="BK855" s="19">
        <v>2</v>
      </c>
      <c r="BL855" s="19">
        <v>42</v>
      </c>
      <c r="BM855" s="19">
        <v>0</v>
      </c>
      <c r="BN855" s="19">
        <v>0</v>
      </c>
      <c r="BO855" s="19">
        <v>0</v>
      </c>
      <c r="BP855" s="19">
        <v>0</v>
      </c>
      <c r="BQ855" s="20" t="s">
        <v>170</v>
      </c>
      <c r="BR855" s="19">
        <v>22</v>
      </c>
      <c r="BS855" s="19">
        <v>12</v>
      </c>
      <c r="BT855" s="19">
        <v>2</v>
      </c>
      <c r="BU855" s="19">
        <v>0</v>
      </c>
      <c r="BV855" s="19">
        <v>0.187</v>
      </c>
      <c r="BW855" s="19">
        <v>0.129</v>
      </c>
      <c r="BX855" s="19">
        <v>24</v>
      </c>
      <c r="BY855" s="19">
        <v>0</v>
      </c>
      <c r="BZ855" s="20" t="s">
        <v>176</v>
      </c>
      <c r="CA855" s="19"/>
      <c r="CB855" s="19">
        <v>0</v>
      </c>
      <c r="CC855" s="19">
        <v>2</v>
      </c>
      <c r="CD855" s="19">
        <v>17</v>
      </c>
      <c r="CE855" s="19">
        <v>4</v>
      </c>
      <c r="CF855" s="19">
        <v>1</v>
      </c>
      <c r="CG855" s="19">
        <v>2.8</v>
      </c>
    </row>
    <row r="856" spans="1:85">
      <c r="A856" s="19">
        <v>5</v>
      </c>
      <c r="B856" s="19">
        <v>3</v>
      </c>
      <c r="C856" s="19">
        <v>40</v>
      </c>
      <c r="D856" s="19">
        <v>10</v>
      </c>
      <c r="E856" s="19">
        <v>0</v>
      </c>
      <c r="F856" s="24">
        <f t="shared" si="69"/>
        <v>60</v>
      </c>
      <c r="G856" s="19">
        <v>55</v>
      </c>
      <c r="H856" s="24">
        <f t="shared" si="71"/>
        <v>15</v>
      </c>
      <c r="I856" s="24">
        <f t="shared" si="72"/>
        <v>8</v>
      </c>
      <c r="J856" s="24">
        <f t="shared" si="73"/>
        <v>80</v>
      </c>
      <c r="K856" s="47" t="str">
        <f t="shared" si="70"/>
        <v>03</v>
      </c>
      <c r="L856" s="19">
        <v>42</v>
      </c>
      <c r="M856" s="19">
        <v>0</v>
      </c>
      <c r="N856" s="19">
        <v>0</v>
      </c>
      <c r="O856" s="19">
        <v>0</v>
      </c>
      <c r="P856" s="19">
        <v>0</v>
      </c>
      <c r="Q856" s="20" t="s">
        <v>170</v>
      </c>
      <c r="R856" s="19">
        <v>22</v>
      </c>
      <c r="S856" s="19">
        <v>12</v>
      </c>
      <c r="T856" s="19">
        <v>2</v>
      </c>
      <c r="U856" s="19">
        <v>0</v>
      </c>
      <c r="V856" s="19">
        <v>0.13100000000000001</v>
      </c>
      <c r="W856" s="19">
        <v>9.0399999999999994E-2</v>
      </c>
      <c r="X856" s="19">
        <v>24</v>
      </c>
      <c r="Y856" s="19">
        <v>0</v>
      </c>
      <c r="Z856" s="20" t="s">
        <v>176</v>
      </c>
      <c r="AA856" s="19"/>
      <c r="AB856" s="19">
        <v>0</v>
      </c>
      <c r="AC856" s="19">
        <v>2</v>
      </c>
      <c r="AD856" s="19">
        <v>17</v>
      </c>
      <c r="AE856" s="19">
        <v>4</v>
      </c>
      <c r="AF856" s="19">
        <v>1</v>
      </c>
      <c r="AG856" s="19">
        <v>2.8</v>
      </c>
      <c r="AH856" s="19">
        <v>0</v>
      </c>
      <c r="BA856" s="19">
        <v>5</v>
      </c>
      <c r="BB856" s="19">
        <v>3</v>
      </c>
      <c r="BC856" s="19">
        <v>40</v>
      </c>
      <c r="BD856" s="19">
        <v>10</v>
      </c>
      <c r="BE856" s="19">
        <v>0</v>
      </c>
      <c r="BF856" s="19">
        <v>6</v>
      </c>
      <c r="BG856" s="19">
        <v>55</v>
      </c>
      <c r="BH856" s="19">
        <v>12</v>
      </c>
      <c r="BI856" s="19">
        <v>60</v>
      </c>
      <c r="BJ856" s="19">
        <v>4</v>
      </c>
      <c r="BK856" s="19">
        <v>2</v>
      </c>
      <c r="BL856" s="19">
        <v>42</v>
      </c>
      <c r="BM856" s="19">
        <v>0</v>
      </c>
      <c r="BN856" s="19">
        <v>0</v>
      </c>
      <c r="BO856" s="19">
        <v>0</v>
      </c>
      <c r="BP856" s="19">
        <v>0</v>
      </c>
      <c r="BQ856" s="20" t="s">
        <v>170</v>
      </c>
      <c r="BR856" s="19">
        <v>22</v>
      </c>
      <c r="BS856" s="19">
        <v>12</v>
      </c>
      <c r="BT856" s="19">
        <v>2</v>
      </c>
      <c r="BU856" s="19">
        <v>0</v>
      </c>
      <c r="BV856" s="19">
        <v>0.13100000000000001</v>
      </c>
      <c r="BW856" s="19">
        <v>9.0399999999999994E-2</v>
      </c>
      <c r="BX856" s="19">
        <v>24</v>
      </c>
      <c r="BY856" s="19">
        <v>0</v>
      </c>
      <c r="BZ856" s="20" t="s">
        <v>176</v>
      </c>
      <c r="CA856" s="19"/>
      <c r="CB856" s="19">
        <v>0</v>
      </c>
      <c r="CC856" s="19">
        <v>2</v>
      </c>
      <c r="CD856" s="19">
        <v>17</v>
      </c>
      <c r="CE856" s="19">
        <v>4</v>
      </c>
      <c r="CF856" s="19">
        <v>1</v>
      </c>
      <c r="CG856" s="19">
        <v>2.8</v>
      </c>
    </row>
    <row r="857" spans="1:85">
      <c r="A857" s="19">
        <v>6</v>
      </c>
      <c r="B857" s="19">
        <v>2</v>
      </c>
      <c r="C857" s="19">
        <v>20</v>
      </c>
      <c r="D857" s="19">
        <v>25</v>
      </c>
      <c r="E857" s="19">
        <v>0</v>
      </c>
      <c r="F857" s="24">
        <f t="shared" si="69"/>
        <v>30</v>
      </c>
      <c r="G857" s="19">
        <v>60</v>
      </c>
      <c r="H857" s="24">
        <f t="shared" si="71"/>
        <v>15</v>
      </c>
      <c r="I857" s="24">
        <f t="shared" si="72"/>
        <v>8</v>
      </c>
      <c r="J857" s="24">
        <f t="shared" si="73"/>
        <v>80</v>
      </c>
      <c r="K857" s="47" t="str">
        <f t="shared" si="70"/>
        <v>03</v>
      </c>
      <c r="L857" s="19">
        <v>42</v>
      </c>
      <c r="M857" s="19">
        <v>0</v>
      </c>
      <c r="N857" s="19">
        <v>0</v>
      </c>
      <c r="O857" s="19">
        <v>0</v>
      </c>
      <c r="P857" s="19">
        <v>0</v>
      </c>
      <c r="Q857" s="20" t="s">
        <v>170</v>
      </c>
      <c r="R857" s="19">
        <v>22</v>
      </c>
      <c r="S857" s="19">
        <v>12</v>
      </c>
      <c r="T857" s="19">
        <v>2</v>
      </c>
      <c r="U857" s="19">
        <v>0</v>
      </c>
      <c r="V857" s="19">
        <v>7.4999999999999997E-2</v>
      </c>
      <c r="W857" s="19">
        <v>5.4800000000000001E-2</v>
      </c>
      <c r="X857" s="19">
        <v>24</v>
      </c>
      <c r="Y857" s="19">
        <v>0</v>
      </c>
      <c r="Z857" s="20" t="s">
        <v>176</v>
      </c>
      <c r="AA857" s="19"/>
      <c r="AB857" s="19">
        <v>4.5</v>
      </c>
      <c r="AC857" s="19">
        <v>2</v>
      </c>
      <c r="AD857" s="19">
        <v>17</v>
      </c>
      <c r="AE857" s="19">
        <v>4</v>
      </c>
      <c r="AF857" s="19">
        <v>1</v>
      </c>
      <c r="AG857" s="19">
        <v>2.8</v>
      </c>
      <c r="AH857" s="19">
        <v>0</v>
      </c>
      <c r="BA857" s="19">
        <v>6</v>
      </c>
      <c r="BB857" s="19">
        <v>2</v>
      </c>
      <c r="BC857" s="19">
        <v>20</v>
      </c>
      <c r="BD857" s="19">
        <v>25</v>
      </c>
      <c r="BE857" s="19">
        <v>0</v>
      </c>
      <c r="BF857" s="19">
        <v>3</v>
      </c>
      <c r="BG857" s="19">
        <v>60</v>
      </c>
      <c r="BH857" s="19">
        <v>12</v>
      </c>
      <c r="BI857" s="19">
        <v>60</v>
      </c>
      <c r="BJ857" s="19">
        <v>4</v>
      </c>
      <c r="BK857" s="19">
        <v>2</v>
      </c>
      <c r="BL857" s="19">
        <v>42</v>
      </c>
      <c r="BM857" s="19">
        <v>0</v>
      </c>
      <c r="BN857" s="19">
        <v>0</v>
      </c>
      <c r="BO857" s="19">
        <v>0</v>
      </c>
      <c r="BP857" s="19">
        <v>0</v>
      </c>
      <c r="BQ857" s="20" t="s">
        <v>170</v>
      </c>
      <c r="BR857" s="19">
        <v>22</v>
      </c>
      <c r="BS857" s="19">
        <v>12</v>
      </c>
      <c r="BT857" s="19">
        <v>2</v>
      </c>
      <c r="BU857" s="19">
        <v>0</v>
      </c>
      <c r="BV857" s="19">
        <v>7.4999999999999997E-2</v>
      </c>
      <c r="BW857" s="19">
        <v>5.4800000000000001E-2</v>
      </c>
      <c r="BX857" s="19">
        <v>24</v>
      </c>
      <c r="BY857" s="19">
        <v>0</v>
      </c>
      <c r="BZ857" s="20" t="s">
        <v>176</v>
      </c>
      <c r="CA857" s="19"/>
      <c r="CB857" s="19">
        <v>4.5</v>
      </c>
      <c r="CC857" s="19">
        <v>2</v>
      </c>
      <c r="CD857" s="19">
        <v>17</v>
      </c>
      <c r="CE857" s="19">
        <v>4</v>
      </c>
      <c r="CF857" s="19">
        <v>1</v>
      </c>
      <c r="CG857" s="19">
        <v>2.8</v>
      </c>
    </row>
    <row r="858" spans="1:85">
      <c r="A858" s="19">
        <v>7</v>
      </c>
      <c r="B858" s="19">
        <v>1</v>
      </c>
      <c r="C858" s="19">
        <v>16</v>
      </c>
      <c r="D858" s="19">
        <v>30</v>
      </c>
      <c r="E858" s="19">
        <v>0</v>
      </c>
      <c r="F858" s="24">
        <f t="shared" si="69"/>
        <v>25</v>
      </c>
      <c r="G858" s="19">
        <v>60</v>
      </c>
      <c r="H858" s="24">
        <f t="shared" si="71"/>
        <v>15</v>
      </c>
      <c r="I858" s="24">
        <f t="shared" si="72"/>
        <v>8</v>
      </c>
      <c r="J858" s="24">
        <f t="shared" si="73"/>
        <v>75</v>
      </c>
      <c r="K858" s="47" t="str">
        <f t="shared" si="70"/>
        <v>00</v>
      </c>
      <c r="L858" s="19">
        <v>42</v>
      </c>
      <c r="M858" s="19">
        <v>0</v>
      </c>
      <c r="N858" s="19">
        <v>0</v>
      </c>
      <c r="O858" s="19">
        <v>10</v>
      </c>
      <c r="P858" s="19">
        <v>0</v>
      </c>
      <c r="Q858" s="20" t="s">
        <v>170</v>
      </c>
      <c r="R858" s="19">
        <v>22</v>
      </c>
      <c r="S858" s="19">
        <v>12</v>
      </c>
      <c r="T858" s="19">
        <v>2</v>
      </c>
      <c r="U858" s="19">
        <v>0</v>
      </c>
      <c r="V858" s="19">
        <v>4.2999999999999997E-2</v>
      </c>
      <c r="W858" s="19">
        <v>0.04</v>
      </c>
      <c r="X858" s="19">
        <v>24</v>
      </c>
      <c r="Y858" s="19">
        <v>0</v>
      </c>
      <c r="Z858" s="20" t="s">
        <v>176</v>
      </c>
      <c r="AA858" s="19"/>
      <c r="AB858" s="19">
        <v>2.8</v>
      </c>
      <c r="AC858" s="19">
        <v>2</v>
      </c>
      <c r="AD858" s="19">
        <v>17</v>
      </c>
      <c r="AE858" s="19">
        <v>4</v>
      </c>
      <c r="AF858" s="19">
        <v>1</v>
      </c>
      <c r="AG858" s="19">
        <v>2.8</v>
      </c>
      <c r="AH858" s="19">
        <v>0</v>
      </c>
      <c r="BA858" s="19">
        <v>7</v>
      </c>
      <c r="BB858" s="19">
        <v>1</v>
      </c>
      <c r="BC858" s="19">
        <v>16</v>
      </c>
      <c r="BD858" s="19">
        <v>30</v>
      </c>
      <c r="BE858" s="19">
        <v>0</v>
      </c>
      <c r="BF858" s="19">
        <v>2.4</v>
      </c>
      <c r="BG858" s="19">
        <v>60</v>
      </c>
      <c r="BH858" s="19">
        <v>18</v>
      </c>
      <c r="BI858" s="19">
        <v>60</v>
      </c>
      <c r="BJ858" s="19">
        <v>3</v>
      </c>
      <c r="BK858" s="19">
        <v>2</v>
      </c>
      <c r="BL858" s="19">
        <v>42</v>
      </c>
      <c r="BM858" s="19">
        <v>0</v>
      </c>
      <c r="BN858" s="19">
        <v>0</v>
      </c>
      <c r="BO858" s="19">
        <v>10</v>
      </c>
      <c r="BP858" s="19">
        <v>0</v>
      </c>
      <c r="BQ858" s="20" t="s">
        <v>170</v>
      </c>
      <c r="BR858" s="19">
        <v>22</v>
      </c>
      <c r="BS858" s="19">
        <v>12</v>
      </c>
      <c r="BT858" s="19">
        <v>2</v>
      </c>
      <c r="BU858" s="19">
        <v>0</v>
      </c>
      <c r="BV858" s="19">
        <v>4.2999999999999997E-2</v>
      </c>
      <c r="BW858" s="19">
        <v>0.04</v>
      </c>
      <c r="BX858" s="19">
        <v>24</v>
      </c>
      <c r="BY858" s="19">
        <v>0</v>
      </c>
      <c r="BZ858" s="20" t="s">
        <v>176</v>
      </c>
      <c r="CA858" s="19"/>
      <c r="CB858" s="19">
        <v>2.8</v>
      </c>
      <c r="CC858" s="19">
        <v>2</v>
      </c>
      <c r="CD858" s="19">
        <v>17</v>
      </c>
      <c r="CE858" s="19">
        <v>4</v>
      </c>
      <c r="CF858" s="19">
        <v>1</v>
      </c>
      <c r="CG858" s="19">
        <v>2.8</v>
      </c>
    </row>
    <row r="859" spans="1:85">
      <c r="A859" s="19"/>
      <c r="B859" s="19"/>
      <c r="C859" s="19"/>
      <c r="D859" s="19"/>
      <c r="E859" s="19"/>
      <c r="F859" s="24" t="str">
        <f t="shared" si="69"/>
        <v/>
      </c>
      <c r="G859" s="19"/>
      <c r="H859" s="24" t="str">
        <f t="shared" si="71"/>
        <v/>
      </c>
      <c r="I859" s="24" t="str">
        <f t="shared" si="72"/>
        <v/>
      </c>
      <c r="J859" s="24" t="str">
        <f t="shared" si="73"/>
        <v/>
      </c>
      <c r="K859" s="47" t="str">
        <f t="shared" si="70"/>
        <v/>
      </c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>
        <v>0</v>
      </c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9"/>
      <c r="BX859" s="19"/>
      <c r="BY859" s="19"/>
      <c r="BZ859" s="19"/>
      <c r="CA859" s="19"/>
      <c r="CB859" s="19"/>
      <c r="CC859" s="19"/>
      <c r="CD859" s="19"/>
      <c r="CE859" s="19"/>
      <c r="CF859" s="19"/>
      <c r="CG859" s="19"/>
    </row>
    <row r="860" spans="1:85">
      <c r="A860" s="19">
        <v>1</v>
      </c>
      <c r="B860" s="19">
        <v>6</v>
      </c>
      <c r="C860" s="19">
        <v>140</v>
      </c>
      <c r="D860" s="19">
        <v>55</v>
      </c>
      <c r="E860" s="19">
        <v>1000</v>
      </c>
      <c r="F860" s="24">
        <f t="shared" si="69"/>
        <v>310</v>
      </c>
      <c r="G860" s="19">
        <v>71</v>
      </c>
      <c r="H860" s="24">
        <f t="shared" si="71"/>
        <v>15</v>
      </c>
      <c r="I860" s="24">
        <f t="shared" si="72"/>
        <v>8</v>
      </c>
      <c r="J860" s="24">
        <f t="shared" si="73"/>
        <v>80</v>
      </c>
      <c r="K860" s="47" t="str">
        <f t="shared" si="70"/>
        <v>03</v>
      </c>
      <c r="L860" s="19">
        <v>42</v>
      </c>
      <c r="M860" s="19">
        <v>0</v>
      </c>
      <c r="N860" s="19">
        <v>141</v>
      </c>
      <c r="O860" s="19">
        <v>0</v>
      </c>
      <c r="P860" s="19">
        <v>0</v>
      </c>
      <c r="Q860" s="20" t="s">
        <v>170</v>
      </c>
      <c r="R860" s="19">
        <v>22</v>
      </c>
      <c r="S860" s="19">
        <v>15</v>
      </c>
      <c r="T860" s="19">
        <v>2</v>
      </c>
      <c r="U860" s="19">
        <v>0</v>
      </c>
      <c r="V860" s="19">
        <v>0.28399999999999997</v>
      </c>
      <c r="W860" s="19">
        <v>0.5</v>
      </c>
      <c r="X860" s="19">
        <v>24</v>
      </c>
      <c r="Y860" s="19">
        <v>0</v>
      </c>
      <c r="Z860" s="20" t="s">
        <v>176</v>
      </c>
      <c r="AA860" s="19"/>
      <c r="AB860" s="19">
        <v>0</v>
      </c>
      <c r="AC860" s="19">
        <v>2</v>
      </c>
      <c r="AD860" s="19">
        <v>17</v>
      </c>
      <c r="AE860" s="19">
        <v>4</v>
      </c>
      <c r="AF860" s="19">
        <v>1</v>
      </c>
      <c r="AG860" s="19">
        <v>3.5</v>
      </c>
      <c r="AH860" s="19">
        <v>0</v>
      </c>
      <c r="BA860" s="19">
        <v>1</v>
      </c>
      <c r="BB860" s="19">
        <v>6</v>
      </c>
      <c r="BC860" s="19">
        <v>140</v>
      </c>
      <c r="BD860" s="19">
        <v>55</v>
      </c>
      <c r="BE860" s="19">
        <v>1000</v>
      </c>
      <c r="BF860" s="19">
        <v>31</v>
      </c>
      <c r="BG860" s="19">
        <v>71</v>
      </c>
      <c r="BH860" s="19">
        <v>11</v>
      </c>
      <c r="BI860" s="19">
        <v>60</v>
      </c>
      <c r="BJ860" s="19">
        <v>5</v>
      </c>
      <c r="BK860" s="19">
        <v>2</v>
      </c>
      <c r="BL860" s="19">
        <v>42</v>
      </c>
      <c r="BM860" s="19">
        <v>0</v>
      </c>
      <c r="BN860" s="19">
        <v>141</v>
      </c>
      <c r="BO860" s="19">
        <v>0</v>
      </c>
      <c r="BP860" s="19">
        <v>0</v>
      </c>
      <c r="BQ860" s="20" t="s">
        <v>170</v>
      </c>
      <c r="BR860" s="19">
        <v>22</v>
      </c>
      <c r="BS860" s="19">
        <v>15</v>
      </c>
      <c r="BT860" s="19">
        <v>2</v>
      </c>
      <c r="BU860" s="19">
        <v>0</v>
      </c>
      <c r="BV860" s="19">
        <v>0.28399999999999997</v>
      </c>
      <c r="BW860" s="19">
        <v>0.5</v>
      </c>
      <c r="BX860" s="19">
        <v>24</v>
      </c>
      <c r="BY860" s="19">
        <v>0</v>
      </c>
      <c r="BZ860" s="20" t="s">
        <v>176</v>
      </c>
      <c r="CA860" s="19"/>
      <c r="CB860" s="19">
        <v>0</v>
      </c>
      <c r="CC860" s="19">
        <v>2</v>
      </c>
      <c r="CD860" s="19">
        <v>17</v>
      </c>
      <c r="CE860" s="19">
        <v>4</v>
      </c>
      <c r="CF860" s="19">
        <v>1</v>
      </c>
      <c r="CG860" s="19">
        <v>3.5</v>
      </c>
    </row>
    <row r="861" spans="1:85">
      <c r="A861" s="19">
        <v>2</v>
      </c>
      <c r="B861" s="19">
        <v>5</v>
      </c>
      <c r="C861" s="19">
        <v>110</v>
      </c>
      <c r="D861" s="19">
        <v>55</v>
      </c>
      <c r="E861" s="19">
        <v>0</v>
      </c>
      <c r="F861" s="24">
        <f t="shared" si="69"/>
        <v>220</v>
      </c>
      <c r="G861" s="19">
        <v>50</v>
      </c>
      <c r="H861" s="24">
        <f t="shared" si="71"/>
        <v>15</v>
      </c>
      <c r="I861" s="24">
        <f t="shared" si="72"/>
        <v>8</v>
      </c>
      <c r="J861" s="24">
        <f t="shared" si="73"/>
        <v>80</v>
      </c>
      <c r="K861" s="47" t="str">
        <f t="shared" si="70"/>
        <v>03</v>
      </c>
      <c r="L861" s="19">
        <v>42</v>
      </c>
      <c r="M861" s="19">
        <v>0</v>
      </c>
      <c r="N861" s="19">
        <v>0</v>
      </c>
      <c r="O861" s="19">
        <v>0</v>
      </c>
      <c r="P861" s="19">
        <v>0</v>
      </c>
      <c r="Q861" s="20" t="s">
        <v>170</v>
      </c>
      <c r="R861" s="19">
        <v>22</v>
      </c>
      <c r="S861" s="19">
        <v>12</v>
      </c>
      <c r="T861" s="19">
        <v>2</v>
      </c>
      <c r="U861" s="19">
        <v>0</v>
      </c>
      <c r="V861" s="19">
        <v>0.34599999999999997</v>
      </c>
      <c r="W861" s="19">
        <v>0.2387</v>
      </c>
      <c r="X861" s="19">
        <v>24</v>
      </c>
      <c r="Y861" s="19">
        <v>0</v>
      </c>
      <c r="Z861" s="20" t="s">
        <v>176</v>
      </c>
      <c r="AA861" s="19"/>
      <c r="AB861" s="19">
        <v>0</v>
      </c>
      <c r="AC861" s="19">
        <v>2</v>
      </c>
      <c r="AD861" s="19">
        <v>17</v>
      </c>
      <c r="AE861" s="19">
        <v>4</v>
      </c>
      <c r="AF861" s="19">
        <v>1</v>
      </c>
      <c r="AG861" s="19">
        <v>3.5</v>
      </c>
      <c r="AH861" s="19">
        <v>0</v>
      </c>
      <c r="BA861" s="19">
        <v>2</v>
      </c>
      <c r="BB861" s="19">
        <v>5</v>
      </c>
      <c r="BC861" s="19">
        <v>110</v>
      </c>
      <c r="BD861" s="19">
        <v>55</v>
      </c>
      <c r="BE861" s="19">
        <v>0</v>
      </c>
      <c r="BF861" s="19">
        <v>22</v>
      </c>
      <c r="BG861" s="19">
        <v>50</v>
      </c>
      <c r="BH861" s="19">
        <v>12</v>
      </c>
      <c r="BI861" s="19">
        <v>60</v>
      </c>
      <c r="BJ861" s="19">
        <v>4</v>
      </c>
      <c r="BK861" s="19">
        <v>2</v>
      </c>
      <c r="BL861" s="19">
        <v>42</v>
      </c>
      <c r="BM861" s="19">
        <v>0</v>
      </c>
      <c r="BN861" s="19">
        <v>0</v>
      </c>
      <c r="BO861" s="19">
        <v>0</v>
      </c>
      <c r="BP861" s="19">
        <v>0</v>
      </c>
      <c r="BQ861" s="20" t="s">
        <v>170</v>
      </c>
      <c r="BR861" s="19">
        <v>22</v>
      </c>
      <c r="BS861" s="19">
        <v>12</v>
      </c>
      <c r="BT861" s="19">
        <v>2</v>
      </c>
      <c r="BU861" s="19">
        <v>0</v>
      </c>
      <c r="BV861" s="19">
        <v>0.34599999999999997</v>
      </c>
      <c r="BW861" s="19">
        <v>0.2387</v>
      </c>
      <c r="BX861" s="19">
        <v>24</v>
      </c>
      <c r="BY861" s="19">
        <v>0</v>
      </c>
      <c r="BZ861" s="20" t="s">
        <v>176</v>
      </c>
      <c r="CA861" s="19"/>
      <c r="CB861" s="19">
        <v>0</v>
      </c>
      <c r="CC861" s="19">
        <v>2</v>
      </c>
      <c r="CD861" s="19">
        <v>17</v>
      </c>
      <c r="CE861" s="19">
        <v>4</v>
      </c>
      <c r="CF861" s="19">
        <v>1</v>
      </c>
      <c r="CG861" s="19">
        <v>3.5</v>
      </c>
    </row>
    <row r="862" spans="1:85">
      <c r="A862" s="19">
        <v>3</v>
      </c>
      <c r="B862" s="19">
        <v>4</v>
      </c>
      <c r="C862" s="19">
        <v>80</v>
      </c>
      <c r="D862" s="19">
        <v>20</v>
      </c>
      <c r="E862" s="19">
        <v>0</v>
      </c>
      <c r="F862" s="24">
        <f t="shared" si="69"/>
        <v>160</v>
      </c>
      <c r="G862" s="19">
        <v>55</v>
      </c>
      <c r="H862" s="24">
        <f t="shared" si="71"/>
        <v>15</v>
      </c>
      <c r="I862" s="24">
        <f t="shared" si="72"/>
        <v>8</v>
      </c>
      <c r="J862" s="24">
        <f t="shared" si="73"/>
        <v>80</v>
      </c>
      <c r="K862" s="47" t="str">
        <f t="shared" si="70"/>
        <v>03</v>
      </c>
      <c r="L862" s="19">
        <v>42</v>
      </c>
      <c r="M862" s="19">
        <v>0</v>
      </c>
      <c r="N862" s="19">
        <v>0</v>
      </c>
      <c r="O862" s="19">
        <v>0</v>
      </c>
      <c r="P862" s="19">
        <v>0</v>
      </c>
      <c r="Q862" s="20" t="s">
        <v>170</v>
      </c>
      <c r="R862" s="19">
        <v>22</v>
      </c>
      <c r="S862" s="19">
        <v>12</v>
      </c>
      <c r="T862" s="19">
        <v>2</v>
      </c>
      <c r="U862" s="19">
        <v>0</v>
      </c>
      <c r="V862" s="19">
        <v>0.25800000000000001</v>
      </c>
      <c r="W862" s="19">
        <v>0.1729</v>
      </c>
      <c r="X862" s="19">
        <v>24</v>
      </c>
      <c r="Y862" s="19">
        <v>0</v>
      </c>
      <c r="Z862" s="20" t="s">
        <v>176</v>
      </c>
      <c r="AA862" s="19"/>
      <c r="AB862" s="19">
        <v>0</v>
      </c>
      <c r="AC862" s="19">
        <v>2</v>
      </c>
      <c r="AD862" s="19">
        <v>17</v>
      </c>
      <c r="AE862" s="19">
        <v>4</v>
      </c>
      <c r="AF862" s="19">
        <v>1</v>
      </c>
      <c r="AG862" s="19">
        <v>3.5</v>
      </c>
      <c r="AH862" s="19">
        <v>0</v>
      </c>
      <c r="BA862" s="19">
        <v>3</v>
      </c>
      <c r="BB862" s="19">
        <v>4</v>
      </c>
      <c r="BC862" s="19">
        <v>80</v>
      </c>
      <c r="BD862" s="19">
        <v>20</v>
      </c>
      <c r="BE862" s="19">
        <v>0</v>
      </c>
      <c r="BF862" s="19">
        <v>16</v>
      </c>
      <c r="BG862" s="19">
        <v>55</v>
      </c>
      <c r="BH862" s="19">
        <v>12</v>
      </c>
      <c r="BI862" s="19">
        <v>60</v>
      </c>
      <c r="BJ862" s="19">
        <v>4</v>
      </c>
      <c r="BK862" s="19">
        <v>2</v>
      </c>
      <c r="BL862" s="19">
        <v>42</v>
      </c>
      <c r="BM862" s="19">
        <v>0</v>
      </c>
      <c r="BN862" s="19">
        <v>0</v>
      </c>
      <c r="BO862" s="19">
        <v>0</v>
      </c>
      <c r="BP862" s="19">
        <v>0</v>
      </c>
      <c r="BQ862" s="20" t="s">
        <v>170</v>
      </c>
      <c r="BR862" s="19">
        <v>22</v>
      </c>
      <c r="BS862" s="19">
        <v>12</v>
      </c>
      <c r="BT862" s="19">
        <v>2</v>
      </c>
      <c r="BU862" s="19">
        <v>0</v>
      </c>
      <c r="BV862" s="19">
        <v>0.25800000000000001</v>
      </c>
      <c r="BW862" s="19">
        <v>0.1729</v>
      </c>
      <c r="BX862" s="19">
        <v>24</v>
      </c>
      <c r="BY862" s="19">
        <v>0</v>
      </c>
      <c r="BZ862" s="20" t="s">
        <v>176</v>
      </c>
      <c r="CA862" s="19"/>
      <c r="CB862" s="19">
        <v>0</v>
      </c>
      <c r="CC862" s="19">
        <v>2</v>
      </c>
      <c r="CD862" s="19">
        <v>17</v>
      </c>
      <c r="CE862" s="19">
        <v>4</v>
      </c>
      <c r="CF862" s="19">
        <v>1</v>
      </c>
      <c r="CG862" s="19">
        <v>3.5</v>
      </c>
    </row>
    <row r="863" spans="1:85">
      <c r="A863" s="19">
        <v>4</v>
      </c>
      <c r="B863" s="19">
        <v>3</v>
      </c>
      <c r="C863" s="19">
        <v>60</v>
      </c>
      <c r="D863" s="19">
        <v>15</v>
      </c>
      <c r="E863" s="19">
        <v>0</v>
      </c>
      <c r="F863" s="24">
        <f t="shared" si="69"/>
        <v>90</v>
      </c>
      <c r="G863" s="19">
        <v>60</v>
      </c>
      <c r="H863" s="24">
        <f t="shared" si="71"/>
        <v>15</v>
      </c>
      <c r="I863" s="24">
        <f t="shared" si="72"/>
        <v>8</v>
      </c>
      <c r="J863" s="24">
        <f t="shared" si="73"/>
        <v>80</v>
      </c>
      <c r="K863" s="47" t="str">
        <f t="shared" si="70"/>
        <v>03</v>
      </c>
      <c r="L863" s="19">
        <v>42</v>
      </c>
      <c r="M863" s="19">
        <v>0</v>
      </c>
      <c r="N863" s="19">
        <v>0</v>
      </c>
      <c r="O863" s="19">
        <v>0</v>
      </c>
      <c r="P863" s="19">
        <v>0</v>
      </c>
      <c r="Q863" s="20" t="s">
        <v>170</v>
      </c>
      <c r="R863" s="19">
        <v>22</v>
      </c>
      <c r="S863" s="19">
        <v>12</v>
      </c>
      <c r="T863" s="19">
        <v>2</v>
      </c>
      <c r="U863" s="19">
        <v>0</v>
      </c>
      <c r="V863" s="19">
        <v>0.18099999999999999</v>
      </c>
      <c r="W863" s="19">
        <v>0.1249</v>
      </c>
      <c r="X863" s="19">
        <v>24</v>
      </c>
      <c r="Y863" s="19">
        <v>0</v>
      </c>
      <c r="Z863" s="20" t="s">
        <v>176</v>
      </c>
      <c r="AA863" s="19"/>
      <c r="AB863" s="19">
        <v>0</v>
      </c>
      <c r="AC863" s="19">
        <v>2</v>
      </c>
      <c r="AD863" s="19">
        <v>17</v>
      </c>
      <c r="AE863" s="19">
        <v>4</v>
      </c>
      <c r="AF863" s="19">
        <v>1</v>
      </c>
      <c r="AG863" s="19">
        <v>3.5</v>
      </c>
      <c r="AH863" s="19">
        <v>0</v>
      </c>
      <c r="BA863" s="19">
        <v>4</v>
      </c>
      <c r="BB863" s="19">
        <v>3</v>
      </c>
      <c r="BC863" s="19">
        <v>60</v>
      </c>
      <c r="BD863" s="19">
        <v>15</v>
      </c>
      <c r="BE863" s="19">
        <v>0</v>
      </c>
      <c r="BF863" s="19">
        <v>9</v>
      </c>
      <c r="BG863" s="19">
        <v>60</v>
      </c>
      <c r="BH863" s="19">
        <v>12</v>
      </c>
      <c r="BI863" s="19">
        <v>60</v>
      </c>
      <c r="BJ863" s="19">
        <v>4</v>
      </c>
      <c r="BK863" s="19">
        <v>2</v>
      </c>
      <c r="BL863" s="19">
        <v>42</v>
      </c>
      <c r="BM863" s="19">
        <v>0</v>
      </c>
      <c r="BN863" s="19">
        <v>0</v>
      </c>
      <c r="BO863" s="19">
        <v>0</v>
      </c>
      <c r="BP863" s="19">
        <v>0</v>
      </c>
      <c r="BQ863" s="20" t="s">
        <v>170</v>
      </c>
      <c r="BR863" s="19">
        <v>22</v>
      </c>
      <c r="BS863" s="19">
        <v>12</v>
      </c>
      <c r="BT863" s="19">
        <v>2</v>
      </c>
      <c r="BU863" s="19">
        <v>0</v>
      </c>
      <c r="BV863" s="19">
        <v>0.18099999999999999</v>
      </c>
      <c r="BW863" s="19">
        <v>0.1249</v>
      </c>
      <c r="BX863" s="19">
        <v>24</v>
      </c>
      <c r="BY863" s="19">
        <v>0</v>
      </c>
      <c r="BZ863" s="20" t="s">
        <v>176</v>
      </c>
      <c r="CA863" s="19"/>
      <c r="CB863" s="19">
        <v>0</v>
      </c>
      <c r="CC863" s="19">
        <v>2</v>
      </c>
      <c r="CD863" s="19">
        <v>17</v>
      </c>
      <c r="CE863" s="19">
        <v>4</v>
      </c>
      <c r="CF863" s="19">
        <v>1</v>
      </c>
      <c r="CG863" s="19">
        <v>3.5</v>
      </c>
    </row>
    <row r="864" spans="1:85">
      <c r="A864" s="19">
        <v>5</v>
      </c>
      <c r="B864" s="19">
        <v>2</v>
      </c>
      <c r="C864" s="19">
        <v>40</v>
      </c>
      <c r="D864" s="19">
        <v>10</v>
      </c>
      <c r="E864" s="19">
        <v>0</v>
      </c>
      <c r="F864" s="24">
        <f t="shared" si="69"/>
        <v>60</v>
      </c>
      <c r="G864" s="19">
        <v>55</v>
      </c>
      <c r="H864" s="24">
        <f t="shared" si="71"/>
        <v>15</v>
      </c>
      <c r="I864" s="24">
        <f t="shared" si="72"/>
        <v>8</v>
      </c>
      <c r="J864" s="24">
        <f t="shared" si="73"/>
        <v>80</v>
      </c>
      <c r="K864" s="47" t="str">
        <f t="shared" si="70"/>
        <v>03</v>
      </c>
      <c r="L864" s="19">
        <v>42</v>
      </c>
      <c r="M864" s="19">
        <v>0</v>
      </c>
      <c r="N864" s="19">
        <v>0</v>
      </c>
      <c r="O864" s="19">
        <v>0</v>
      </c>
      <c r="P864" s="19">
        <v>0</v>
      </c>
      <c r="Q864" s="20" t="s">
        <v>170</v>
      </c>
      <c r="R864" s="19">
        <v>22</v>
      </c>
      <c r="S864" s="19">
        <v>12</v>
      </c>
      <c r="T864" s="19">
        <v>2</v>
      </c>
      <c r="U864" s="19">
        <v>0</v>
      </c>
      <c r="V864" s="19">
        <v>0.125</v>
      </c>
      <c r="W864" s="19">
        <v>8.6199999999999999E-2</v>
      </c>
      <c r="X864" s="19">
        <v>24</v>
      </c>
      <c r="Y864" s="19">
        <v>0</v>
      </c>
      <c r="Z864" s="20" t="s">
        <v>176</v>
      </c>
      <c r="AA864" s="19"/>
      <c r="AB864" s="19">
        <v>0</v>
      </c>
      <c r="AC864" s="19">
        <v>2</v>
      </c>
      <c r="AD864" s="19">
        <v>17</v>
      </c>
      <c r="AE864" s="19">
        <v>4</v>
      </c>
      <c r="AF864" s="19">
        <v>1</v>
      </c>
      <c r="AG864" s="19">
        <v>3.5</v>
      </c>
      <c r="AH864" s="19">
        <v>0</v>
      </c>
      <c r="BA864" s="19">
        <v>5</v>
      </c>
      <c r="BB864" s="19">
        <v>2</v>
      </c>
      <c r="BC864" s="19">
        <v>40</v>
      </c>
      <c r="BD864" s="19">
        <v>10</v>
      </c>
      <c r="BE864" s="19">
        <v>0</v>
      </c>
      <c r="BF864" s="19">
        <v>6</v>
      </c>
      <c r="BG864" s="19">
        <v>55</v>
      </c>
      <c r="BH864" s="19">
        <v>12</v>
      </c>
      <c r="BI864" s="19">
        <v>60</v>
      </c>
      <c r="BJ864" s="19">
        <v>4</v>
      </c>
      <c r="BK864" s="19">
        <v>2</v>
      </c>
      <c r="BL864" s="19">
        <v>42</v>
      </c>
      <c r="BM864" s="19">
        <v>0</v>
      </c>
      <c r="BN864" s="19">
        <v>0</v>
      </c>
      <c r="BO864" s="19">
        <v>0</v>
      </c>
      <c r="BP864" s="19">
        <v>0</v>
      </c>
      <c r="BQ864" s="20" t="s">
        <v>170</v>
      </c>
      <c r="BR864" s="19">
        <v>22</v>
      </c>
      <c r="BS864" s="19">
        <v>12</v>
      </c>
      <c r="BT864" s="19">
        <v>2</v>
      </c>
      <c r="BU864" s="19">
        <v>0</v>
      </c>
      <c r="BV864" s="19">
        <v>0.125</v>
      </c>
      <c r="BW864" s="19">
        <v>8.6199999999999999E-2</v>
      </c>
      <c r="BX864" s="19">
        <v>24</v>
      </c>
      <c r="BY864" s="19">
        <v>0</v>
      </c>
      <c r="BZ864" s="20" t="s">
        <v>176</v>
      </c>
      <c r="CA864" s="19"/>
      <c r="CB864" s="19">
        <v>0</v>
      </c>
      <c r="CC864" s="19">
        <v>2</v>
      </c>
      <c r="CD864" s="19">
        <v>17</v>
      </c>
      <c r="CE864" s="19">
        <v>4</v>
      </c>
      <c r="CF864" s="19">
        <v>1</v>
      </c>
      <c r="CG864" s="19">
        <v>3.5</v>
      </c>
    </row>
    <row r="865" spans="1:85">
      <c r="A865" s="19">
        <v>6</v>
      </c>
      <c r="B865" s="19">
        <v>1</v>
      </c>
      <c r="C865" s="19">
        <v>25</v>
      </c>
      <c r="D865" s="19">
        <v>30</v>
      </c>
      <c r="E865" s="19">
        <v>0</v>
      </c>
      <c r="F865" s="24">
        <f t="shared" si="69"/>
        <v>40</v>
      </c>
      <c r="G865" s="19">
        <v>60</v>
      </c>
      <c r="H865" s="24">
        <f t="shared" si="71"/>
        <v>15</v>
      </c>
      <c r="I865" s="24">
        <f t="shared" si="72"/>
        <v>8</v>
      </c>
      <c r="J865" s="24">
        <f t="shared" si="73"/>
        <v>75</v>
      </c>
      <c r="K865" s="47" t="str">
        <f t="shared" si="70"/>
        <v>00</v>
      </c>
      <c r="L865" s="19">
        <v>42</v>
      </c>
      <c r="M865" s="19">
        <v>0</v>
      </c>
      <c r="N865" s="19">
        <v>0</v>
      </c>
      <c r="O865" s="19">
        <v>10</v>
      </c>
      <c r="P865" s="19">
        <v>0</v>
      </c>
      <c r="Q865" s="20" t="s">
        <v>170</v>
      </c>
      <c r="R865" s="19">
        <v>22</v>
      </c>
      <c r="S865" s="19">
        <v>18</v>
      </c>
      <c r="T865" s="19">
        <v>2</v>
      </c>
      <c r="U865" s="19">
        <v>0</v>
      </c>
      <c r="V865" s="19">
        <v>5.7000000000000002E-2</v>
      </c>
      <c r="W865" s="19">
        <v>0.05</v>
      </c>
      <c r="X865" s="19">
        <v>24</v>
      </c>
      <c r="Y865" s="19">
        <v>0</v>
      </c>
      <c r="Z865" s="20" t="s">
        <v>176</v>
      </c>
      <c r="AA865" s="19"/>
      <c r="AB865" s="19">
        <v>3.5</v>
      </c>
      <c r="AC865" s="19">
        <v>2</v>
      </c>
      <c r="AD865" s="19">
        <v>17</v>
      </c>
      <c r="AE865" s="19">
        <v>4</v>
      </c>
      <c r="AF865" s="19">
        <v>1</v>
      </c>
      <c r="AG865" s="19">
        <v>3.5</v>
      </c>
      <c r="AH865" s="19">
        <v>0</v>
      </c>
      <c r="BA865" s="19">
        <v>6</v>
      </c>
      <c r="BB865" s="19">
        <v>1</v>
      </c>
      <c r="BC865" s="19">
        <v>25</v>
      </c>
      <c r="BD865" s="19">
        <v>30</v>
      </c>
      <c r="BE865" s="19">
        <v>0</v>
      </c>
      <c r="BF865" s="19">
        <v>4</v>
      </c>
      <c r="BG865" s="19">
        <v>60</v>
      </c>
      <c r="BH865" s="19">
        <v>15</v>
      </c>
      <c r="BI865" s="19">
        <v>60</v>
      </c>
      <c r="BJ865" s="19">
        <v>3</v>
      </c>
      <c r="BK865" s="19">
        <v>2</v>
      </c>
      <c r="BL865" s="19">
        <v>42</v>
      </c>
      <c r="BM865" s="19">
        <v>0</v>
      </c>
      <c r="BN865" s="19">
        <v>0</v>
      </c>
      <c r="BO865" s="19">
        <v>10</v>
      </c>
      <c r="BP865" s="19">
        <v>0</v>
      </c>
      <c r="BQ865" s="20" t="s">
        <v>170</v>
      </c>
      <c r="BR865" s="19">
        <v>22</v>
      </c>
      <c r="BS865" s="19">
        <v>18</v>
      </c>
      <c r="BT865" s="19">
        <v>2</v>
      </c>
      <c r="BU865" s="19">
        <v>0</v>
      </c>
      <c r="BV865" s="19">
        <v>5.7000000000000002E-2</v>
      </c>
      <c r="BW865" s="19">
        <v>0.05</v>
      </c>
      <c r="BX865" s="19">
        <v>24</v>
      </c>
      <c r="BY865" s="19">
        <v>0</v>
      </c>
      <c r="BZ865" s="20" t="s">
        <v>176</v>
      </c>
      <c r="CA865" s="19"/>
      <c r="CB865" s="19">
        <v>3.5</v>
      </c>
      <c r="CC865" s="19">
        <v>2</v>
      </c>
      <c r="CD865" s="19">
        <v>17</v>
      </c>
      <c r="CE865" s="19">
        <v>4</v>
      </c>
      <c r="CF865" s="19">
        <v>1</v>
      </c>
      <c r="CG865" s="19">
        <v>3.5</v>
      </c>
    </row>
    <row r="866" spans="1:85">
      <c r="A866" s="19"/>
      <c r="B866" s="19"/>
      <c r="C866" s="19"/>
      <c r="D866" s="19"/>
      <c r="E866" s="19"/>
      <c r="F866" s="24" t="str">
        <f t="shared" si="69"/>
        <v/>
      </c>
      <c r="G866" s="19"/>
      <c r="H866" s="24" t="str">
        <f t="shared" si="71"/>
        <v/>
      </c>
      <c r="I866" s="24" t="str">
        <f t="shared" si="72"/>
        <v/>
      </c>
      <c r="J866" s="24" t="str">
        <f t="shared" si="73"/>
        <v/>
      </c>
      <c r="K866" s="47" t="str">
        <f t="shared" si="70"/>
        <v/>
      </c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>
        <v>0</v>
      </c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9"/>
      <c r="BX866" s="19"/>
      <c r="BY866" s="19"/>
      <c r="BZ866" s="19"/>
      <c r="CA866" s="19"/>
      <c r="CB866" s="19"/>
      <c r="CC866" s="19"/>
      <c r="CD866" s="19"/>
      <c r="CE866" s="19"/>
      <c r="CF866" s="19"/>
      <c r="CG866" s="19"/>
    </row>
    <row r="867" spans="1:85">
      <c r="A867" s="19">
        <v>1</v>
      </c>
      <c r="B867" s="19">
        <v>6</v>
      </c>
      <c r="C867" s="19">
        <v>140</v>
      </c>
      <c r="D867" s="19">
        <v>55</v>
      </c>
      <c r="E867" s="19">
        <v>1000</v>
      </c>
      <c r="F867" s="24">
        <f t="shared" si="69"/>
        <v>310</v>
      </c>
      <c r="G867" s="19">
        <v>71</v>
      </c>
      <c r="H867" s="24">
        <f t="shared" si="71"/>
        <v>15</v>
      </c>
      <c r="I867" s="24">
        <f t="shared" si="72"/>
        <v>8</v>
      </c>
      <c r="J867" s="24">
        <f t="shared" si="73"/>
        <v>80</v>
      </c>
      <c r="K867" s="47" t="str">
        <f t="shared" si="70"/>
        <v>03</v>
      </c>
      <c r="L867" s="19">
        <v>42</v>
      </c>
      <c r="M867" s="19">
        <v>0</v>
      </c>
      <c r="N867" s="19">
        <v>141</v>
      </c>
      <c r="O867" s="19">
        <v>0</v>
      </c>
      <c r="P867" s="19">
        <v>0</v>
      </c>
      <c r="Q867" s="20" t="s">
        <v>170</v>
      </c>
      <c r="R867" s="19">
        <v>22</v>
      </c>
      <c r="S867" s="19">
        <v>15</v>
      </c>
      <c r="T867" s="19">
        <v>2</v>
      </c>
      <c r="U867" s="19">
        <v>0</v>
      </c>
      <c r="V867" s="19">
        <v>0.38400000000000001</v>
      </c>
      <c r="W867" s="19">
        <v>0.5</v>
      </c>
      <c r="X867" s="19">
        <v>24</v>
      </c>
      <c r="Y867" s="19">
        <v>0</v>
      </c>
      <c r="Z867" s="20" t="s">
        <v>176</v>
      </c>
      <c r="AA867" s="19"/>
      <c r="AB867" s="19">
        <v>0</v>
      </c>
      <c r="AC867" s="19">
        <v>2</v>
      </c>
      <c r="AD867" s="19">
        <v>17</v>
      </c>
      <c r="AE867" s="19">
        <v>4</v>
      </c>
      <c r="AF867" s="19">
        <v>1</v>
      </c>
      <c r="AG867" s="19">
        <v>4.5</v>
      </c>
      <c r="AH867" s="19">
        <v>0</v>
      </c>
      <c r="BA867" s="19">
        <v>1</v>
      </c>
      <c r="BB867" s="19">
        <v>6</v>
      </c>
      <c r="BC867" s="19">
        <v>140</v>
      </c>
      <c r="BD867" s="19">
        <v>55</v>
      </c>
      <c r="BE867" s="19">
        <v>1000</v>
      </c>
      <c r="BF867" s="19">
        <v>31</v>
      </c>
      <c r="BG867" s="19">
        <v>71</v>
      </c>
      <c r="BH867" s="19">
        <v>11</v>
      </c>
      <c r="BI867" s="19">
        <v>60</v>
      </c>
      <c r="BJ867" s="19">
        <v>5</v>
      </c>
      <c r="BK867" s="19">
        <v>2</v>
      </c>
      <c r="BL867" s="19">
        <v>42</v>
      </c>
      <c r="BM867" s="19">
        <v>0</v>
      </c>
      <c r="BN867" s="19">
        <v>141</v>
      </c>
      <c r="BO867" s="19">
        <v>0</v>
      </c>
      <c r="BP867" s="19">
        <v>0</v>
      </c>
      <c r="BQ867" s="20" t="s">
        <v>170</v>
      </c>
      <c r="BR867" s="19">
        <v>22</v>
      </c>
      <c r="BS867" s="19">
        <v>15</v>
      </c>
      <c r="BT867" s="19">
        <v>2</v>
      </c>
      <c r="BU867" s="19">
        <v>0</v>
      </c>
      <c r="BV867" s="19">
        <v>0.38400000000000001</v>
      </c>
      <c r="BW867" s="19">
        <v>0.5</v>
      </c>
      <c r="BX867" s="19">
        <v>24</v>
      </c>
      <c r="BY867" s="19">
        <v>0</v>
      </c>
      <c r="BZ867" s="20" t="s">
        <v>176</v>
      </c>
      <c r="CA867" s="19"/>
      <c r="CB867" s="19">
        <v>0</v>
      </c>
      <c r="CC867" s="19">
        <v>2</v>
      </c>
      <c r="CD867" s="19">
        <v>17</v>
      </c>
      <c r="CE867" s="19">
        <v>4</v>
      </c>
      <c r="CF867" s="19">
        <v>1</v>
      </c>
      <c r="CG867" s="19">
        <v>4.5</v>
      </c>
    </row>
    <row r="868" spans="1:85">
      <c r="A868" s="19">
        <v>2</v>
      </c>
      <c r="B868" s="19">
        <v>5</v>
      </c>
      <c r="C868" s="19">
        <v>110</v>
      </c>
      <c r="D868" s="19">
        <v>55</v>
      </c>
      <c r="E868" s="19">
        <v>0</v>
      </c>
      <c r="F868" s="24">
        <f t="shared" si="69"/>
        <v>220</v>
      </c>
      <c r="G868" s="19">
        <v>50</v>
      </c>
      <c r="H868" s="24">
        <f t="shared" si="71"/>
        <v>15</v>
      </c>
      <c r="I868" s="24">
        <f t="shared" si="72"/>
        <v>8</v>
      </c>
      <c r="J868" s="24">
        <f t="shared" si="73"/>
        <v>80</v>
      </c>
      <c r="K868" s="47" t="str">
        <f t="shared" si="70"/>
        <v>03</v>
      </c>
      <c r="L868" s="19">
        <v>42</v>
      </c>
      <c r="M868" s="19">
        <v>0</v>
      </c>
      <c r="N868" s="19">
        <v>0</v>
      </c>
      <c r="O868" s="19">
        <v>0</v>
      </c>
      <c r="P868" s="19">
        <v>0</v>
      </c>
      <c r="Q868" s="20" t="s">
        <v>170</v>
      </c>
      <c r="R868" s="19">
        <v>22</v>
      </c>
      <c r="S868" s="19">
        <v>12</v>
      </c>
      <c r="T868" s="19">
        <v>2</v>
      </c>
      <c r="U868" s="19">
        <v>0</v>
      </c>
      <c r="V868" s="19">
        <v>0.34599999999999997</v>
      </c>
      <c r="W868" s="19">
        <v>0.2387</v>
      </c>
      <c r="X868" s="19">
        <v>24</v>
      </c>
      <c r="Y868" s="19">
        <v>0</v>
      </c>
      <c r="Z868" s="20" t="s">
        <v>176</v>
      </c>
      <c r="AA868" s="19"/>
      <c r="AB868" s="19">
        <v>0</v>
      </c>
      <c r="AC868" s="19">
        <v>2</v>
      </c>
      <c r="AD868" s="19">
        <v>17</v>
      </c>
      <c r="AE868" s="19">
        <v>4</v>
      </c>
      <c r="AF868" s="19">
        <v>1</v>
      </c>
      <c r="AG868" s="19">
        <v>4.5</v>
      </c>
      <c r="AH868" s="19">
        <v>0</v>
      </c>
      <c r="BA868" s="19">
        <v>2</v>
      </c>
      <c r="BB868" s="19">
        <v>5</v>
      </c>
      <c r="BC868" s="19">
        <v>110</v>
      </c>
      <c r="BD868" s="19">
        <v>55</v>
      </c>
      <c r="BE868" s="19">
        <v>0</v>
      </c>
      <c r="BF868" s="19">
        <v>22</v>
      </c>
      <c r="BG868" s="19">
        <v>50</v>
      </c>
      <c r="BH868" s="19">
        <v>12</v>
      </c>
      <c r="BI868" s="19">
        <v>60</v>
      </c>
      <c r="BJ868" s="19">
        <v>4</v>
      </c>
      <c r="BK868" s="19">
        <v>2</v>
      </c>
      <c r="BL868" s="19">
        <v>42</v>
      </c>
      <c r="BM868" s="19">
        <v>0</v>
      </c>
      <c r="BN868" s="19">
        <v>0</v>
      </c>
      <c r="BO868" s="19">
        <v>0</v>
      </c>
      <c r="BP868" s="19">
        <v>0</v>
      </c>
      <c r="BQ868" s="20" t="s">
        <v>170</v>
      </c>
      <c r="BR868" s="19">
        <v>22</v>
      </c>
      <c r="BS868" s="19">
        <v>12</v>
      </c>
      <c r="BT868" s="19">
        <v>2</v>
      </c>
      <c r="BU868" s="19">
        <v>0</v>
      </c>
      <c r="BV868" s="19">
        <v>0.34599999999999997</v>
      </c>
      <c r="BW868" s="19">
        <v>0.2387</v>
      </c>
      <c r="BX868" s="19">
        <v>24</v>
      </c>
      <c r="BY868" s="19">
        <v>0</v>
      </c>
      <c r="BZ868" s="20" t="s">
        <v>176</v>
      </c>
      <c r="CA868" s="19"/>
      <c r="CB868" s="19">
        <v>0</v>
      </c>
      <c r="CC868" s="19">
        <v>2</v>
      </c>
      <c r="CD868" s="19">
        <v>17</v>
      </c>
      <c r="CE868" s="19">
        <v>4</v>
      </c>
      <c r="CF868" s="19">
        <v>1</v>
      </c>
      <c r="CG868" s="19">
        <v>4.5</v>
      </c>
    </row>
    <row r="869" spans="1:85">
      <c r="A869" s="19">
        <v>3</v>
      </c>
      <c r="B869" s="19">
        <v>4</v>
      </c>
      <c r="C869" s="19">
        <v>80</v>
      </c>
      <c r="D869" s="19">
        <v>20</v>
      </c>
      <c r="E869" s="19">
        <v>0</v>
      </c>
      <c r="F869" s="24">
        <f t="shared" si="69"/>
        <v>160</v>
      </c>
      <c r="G869" s="19">
        <v>55</v>
      </c>
      <c r="H869" s="24">
        <f t="shared" si="71"/>
        <v>15</v>
      </c>
      <c r="I869" s="24">
        <f t="shared" si="72"/>
        <v>8</v>
      </c>
      <c r="J869" s="24">
        <f t="shared" si="73"/>
        <v>80</v>
      </c>
      <c r="K869" s="47" t="str">
        <f t="shared" si="70"/>
        <v>03</v>
      </c>
      <c r="L869" s="19">
        <v>42</v>
      </c>
      <c r="M869" s="19">
        <v>0</v>
      </c>
      <c r="N869" s="19">
        <v>0</v>
      </c>
      <c r="O869" s="19">
        <v>0</v>
      </c>
      <c r="P869" s="19">
        <v>0</v>
      </c>
      <c r="Q869" s="20" t="s">
        <v>170</v>
      </c>
      <c r="R869" s="19">
        <v>22</v>
      </c>
      <c r="S869" s="19">
        <v>12</v>
      </c>
      <c r="T869" s="19">
        <v>2</v>
      </c>
      <c r="U869" s="19">
        <v>0</v>
      </c>
      <c r="V869" s="19">
        <v>0.25800000000000001</v>
      </c>
      <c r="W869" s="19">
        <v>0.1729</v>
      </c>
      <c r="X869" s="19">
        <v>24</v>
      </c>
      <c r="Y869" s="19">
        <v>0</v>
      </c>
      <c r="Z869" s="20" t="s">
        <v>176</v>
      </c>
      <c r="AA869" s="19"/>
      <c r="AB869" s="19">
        <v>0</v>
      </c>
      <c r="AC869" s="19">
        <v>2</v>
      </c>
      <c r="AD869" s="19">
        <v>17</v>
      </c>
      <c r="AE869" s="19">
        <v>4</v>
      </c>
      <c r="AF869" s="19">
        <v>1</v>
      </c>
      <c r="AG869" s="19">
        <v>4.5</v>
      </c>
      <c r="AH869" s="19">
        <v>0</v>
      </c>
      <c r="BA869" s="19">
        <v>3</v>
      </c>
      <c r="BB869" s="19">
        <v>4</v>
      </c>
      <c r="BC869" s="19">
        <v>80</v>
      </c>
      <c r="BD869" s="19">
        <v>20</v>
      </c>
      <c r="BE869" s="19">
        <v>0</v>
      </c>
      <c r="BF869" s="19">
        <v>16</v>
      </c>
      <c r="BG869" s="19">
        <v>55</v>
      </c>
      <c r="BH869" s="19">
        <v>12</v>
      </c>
      <c r="BI869" s="19">
        <v>60</v>
      </c>
      <c r="BJ869" s="19">
        <v>4</v>
      </c>
      <c r="BK869" s="19">
        <v>2</v>
      </c>
      <c r="BL869" s="19">
        <v>42</v>
      </c>
      <c r="BM869" s="19">
        <v>0</v>
      </c>
      <c r="BN869" s="19">
        <v>0</v>
      </c>
      <c r="BO869" s="19">
        <v>0</v>
      </c>
      <c r="BP869" s="19">
        <v>0</v>
      </c>
      <c r="BQ869" s="20" t="s">
        <v>170</v>
      </c>
      <c r="BR869" s="19">
        <v>22</v>
      </c>
      <c r="BS869" s="19">
        <v>12</v>
      </c>
      <c r="BT869" s="19">
        <v>2</v>
      </c>
      <c r="BU869" s="19">
        <v>0</v>
      </c>
      <c r="BV869" s="19">
        <v>0.25800000000000001</v>
      </c>
      <c r="BW869" s="19">
        <v>0.1729</v>
      </c>
      <c r="BX869" s="19">
        <v>24</v>
      </c>
      <c r="BY869" s="19">
        <v>0</v>
      </c>
      <c r="BZ869" s="20" t="s">
        <v>176</v>
      </c>
      <c r="CA869" s="19"/>
      <c r="CB869" s="19">
        <v>0</v>
      </c>
      <c r="CC869" s="19">
        <v>2</v>
      </c>
      <c r="CD869" s="19">
        <v>17</v>
      </c>
      <c r="CE869" s="19">
        <v>4</v>
      </c>
      <c r="CF869" s="19">
        <v>1</v>
      </c>
      <c r="CG869" s="19">
        <v>4.5</v>
      </c>
    </row>
    <row r="870" spans="1:85">
      <c r="A870" s="19">
        <v>4</v>
      </c>
      <c r="B870" s="19">
        <v>3</v>
      </c>
      <c r="C870" s="19">
        <v>60</v>
      </c>
      <c r="D870" s="19">
        <v>15</v>
      </c>
      <c r="E870" s="19">
        <v>0</v>
      </c>
      <c r="F870" s="24">
        <f t="shared" si="69"/>
        <v>90</v>
      </c>
      <c r="G870" s="19">
        <v>60</v>
      </c>
      <c r="H870" s="24">
        <f t="shared" si="71"/>
        <v>15</v>
      </c>
      <c r="I870" s="24">
        <f t="shared" si="72"/>
        <v>8</v>
      </c>
      <c r="J870" s="24">
        <f t="shared" si="73"/>
        <v>80</v>
      </c>
      <c r="K870" s="47" t="str">
        <f t="shared" si="70"/>
        <v>03</v>
      </c>
      <c r="L870" s="19">
        <v>42</v>
      </c>
      <c r="M870" s="19">
        <v>0</v>
      </c>
      <c r="N870" s="19">
        <v>0</v>
      </c>
      <c r="O870" s="19">
        <v>0</v>
      </c>
      <c r="P870" s="19">
        <v>0</v>
      </c>
      <c r="Q870" s="20" t="s">
        <v>170</v>
      </c>
      <c r="R870" s="19">
        <v>22</v>
      </c>
      <c r="S870" s="19">
        <v>12</v>
      </c>
      <c r="T870" s="19">
        <v>2</v>
      </c>
      <c r="U870" s="19">
        <v>0</v>
      </c>
      <c r="V870" s="19">
        <v>0.18099999999999999</v>
      </c>
      <c r="W870" s="19">
        <v>0.1249</v>
      </c>
      <c r="X870" s="19">
        <v>24</v>
      </c>
      <c r="Y870" s="19">
        <v>0</v>
      </c>
      <c r="Z870" s="20" t="s">
        <v>176</v>
      </c>
      <c r="AA870" s="19"/>
      <c r="AB870" s="19">
        <v>0</v>
      </c>
      <c r="AC870" s="19">
        <v>2</v>
      </c>
      <c r="AD870" s="19">
        <v>17</v>
      </c>
      <c r="AE870" s="19">
        <v>4</v>
      </c>
      <c r="AF870" s="19">
        <v>1</v>
      </c>
      <c r="AG870" s="19">
        <v>4.5</v>
      </c>
      <c r="AH870" s="19">
        <v>0</v>
      </c>
      <c r="BA870" s="19">
        <v>4</v>
      </c>
      <c r="BB870" s="19">
        <v>3</v>
      </c>
      <c r="BC870" s="19">
        <v>60</v>
      </c>
      <c r="BD870" s="19">
        <v>15</v>
      </c>
      <c r="BE870" s="19">
        <v>0</v>
      </c>
      <c r="BF870" s="19">
        <v>9</v>
      </c>
      <c r="BG870" s="19">
        <v>60</v>
      </c>
      <c r="BH870" s="19">
        <v>12</v>
      </c>
      <c r="BI870" s="19">
        <v>60</v>
      </c>
      <c r="BJ870" s="19">
        <v>4</v>
      </c>
      <c r="BK870" s="19">
        <v>2</v>
      </c>
      <c r="BL870" s="19">
        <v>42</v>
      </c>
      <c r="BM870" s="19">
        <v>0</v>
      </c>
      <c r="BN870" s="19">
        <v>0</v>
      </c>
      <c r="BO870" s="19">
        <v>0</v>
      </c>
      <c r="BP870" s="19">
        <v>0</v>
      </c>
      <c r="BQ870" s="20" t="s">
        <v>170</v>
      </c>
      <c r="BR870" s="19">
        <v>22</v>
      </c>
      <c r="BS870" s="19">
        <v>12</v>
      </c>
      <c r="BT870" s="19">
        <v>2</v>
      </c>
      <c r="BU870" s="19">
        <v>0</v>
      </c>
      <c r="BV870" s="19">
        <v>0.18099999999999999</v>
      </c>
      <c r="BW870" s="19">
        <v>0.1249</v>
      </c>
      <c r="BX870" s="19">
        <v>24</v>
      </c>
      <c r="BY870" s="19">
        <v>0</v>
      </c>
      <c r="BZ870" s="20" t="s">
        <v>176</v>
      </c>
      <c r="CA870" s="19"/>
      <c r="CB870" s="19">
        <v>0</v>
      </c>
      <c r="CC870" s="19">
        <v>2</v>
      </c>
      <c r="CD870" s="19">
        <v>17</v>
      </c>
      <c r="CE870" s="19">
        <v>4</v>
      </c>
      <c r="CF870" s="19">
        <v>1</v>
      </c>
      <c r="CG870" s="19">
        <v>4.5</v>
      </c>
    </row>
    <row r="871" spans="1:85">
      <c r="A871" s="19">
        <v>5</v>
      </c>
      <c r="B871" s="19">
        <v>2</v>
      </c>
      <c r="C871" s="19">
        <v>40</v>
      </c>
      <c r="D871" s="19">
        <v>10</v>
      </c>
      <c r="E871" s="19">
        <v>0</v>
      </c>
      <c r="F871" s="24">
        <f t="shared" si="69"/>
        <v>60</v>
      </c>
      <c r="G871" s="19">
        <v>55</v>
      </c>
      <c r="H871" s="24">
        <f t="shared" si="71"/>
        <v>15</v>
      </c>
      <c r="I871" s="24">
        <f t="shared" si="72"/>
        <v>8</v>
      </c>
      <c r="J871" s="24">
        <f t="shared" si="73"/>
        <v>80</v>
      </c>
      <c r="K871" s="47" t="str">
        <f t="shared" si="70"/>
        <v>03</v>
      </c>
      <c r="L871" s="19">
        <v>42</v>
      </c>
      <c r="M871" s="19">
        <v>0</v>
      </c>
      <c r="N871" s="19">
        <v>0</v>
      </c>
      <c r="O871" s="19">
        <v>0</v>
      </c>
      <c r="P871" s="19">
        <v>0</v>
      </c>
      <c r="Q871" s="20" t="s">
        <v>170</v>
      </c>
      <c r="R871" s="19">
        <v>22</v>
      </c>
      <c r="S871" s="19">
        <v>12</v>
      </c>
      <c r="T871" s="19">
        <v>2</v>
      </c>
      <c r="U871" s="19">
        <v>0</v>
      </c>
      <c r="V871" s="19">
        <v>0.125</v>
      </c>
      <c r="W871" s="19">
        <v>8.6199999999999999E-2</v>
      </c>
      <c r="X871" s="19">
        <v>24</v>
      </c>
      <c r="Y871" s="19">
        <v>0</v>
      </c>
      <c r="Z871" s="20" t="s">
        <v>176</v>
      </c>
      <c r="AA871" s="19"/>
      <c r="AB871" s="19">
        <v>0</v>
      </c>
      <c r="AC871" s="19">
        <v>2</v>
      </c>
      <c r="AD871" s="19">
        <v>17</v>
      </c>
      <c r="AE871" s="19">
        <v>4</v>
      </c>
      <c r="AF871" s="19">
        <v>1</v>
      </c>
      <c r="AG871" s="19">
        <v>4.5</v>
      </c>
      <c r="AH871" s="19">
        <v>0</v>
      </c>
      <c r="BA871" s="19">
        <v>5</v>
      </c>
      <c r="BB871" s="19">
        <v>2</v>
      </c>
      <c r="BC871" s="19">
        <v>40</v>
      </c>
      <c r="BD871" s="19">
        <v>10</v>
      </c>
      <c r="BE871" s="19">
        <v>0</v>
      </c>
      <c r="BF871" s="19">
        <v>6</v>
      </c>
      <c r="BG871" s="19">
        <v>55</v>
      </c>
      <c r="BH871" s="19">
        <v>12</v>
      </c>
      <c r="BI871" s="19">
        <v>60</v>
      </c>
      <c r="BJ871" s="19">
        <v>4</v>
      </c>
      <c r="BK871" s="19">
        <v>2</v>
      </c>
      <c r="BL871" s="19">
        <v>42</v>
      </c>
      <c r="BM871" s="19">
        <v>0</v>
      </c>
      <c r="BN871" s="19">
        <v>0</v>
      </c>
      <c r="BO871" s="19">
        <v>0</v>
      </c>
      <c r="BP871" s="19">
        <v>0</v>
      </c>
      <c r="BQ871" s="20" t="s">
        <v>170</v>
      </c>
      <c r="BR871" s="19">
        <v>22</v>
      </c>
      <c r="BS871" s="19">
        <v>12</v>
      </c>
      <c r="BT871" s="19">
        <v>2</v>
      </c>
      <c r="BU871" s="19">
        <v>0</v>
      </c>
      <c r="BV871" s="19">
        <v>0.125</v>
      </c>
      <c r="BW871" s="19">
        <v>8.6199999999999999E-2</v>
      </c>
      <c r="BX871" s="19">
        <v>24</v>
      </c>
      <c r="BY871" s="19">
        <v>0</v>
      </c>
      <c r="BZ871" s="20" t="s">
        <v>176</v>
      </c>
      <c r="CA871" s="19"/>
      <c r="CB871" s="19">
        <v>0</v>
      </c>
      <c r="CC871" s="19">
        <v>2</v>
      </c>
      <c r="CD871" s="19">
        <v>17</v>
      </c>
      <c r="CE871" s="19">
        <v>4</v>
      </c>
      <c r="CF871" s="19">
        <v>1</v>
      </c>
      <c r="CG871" s="19">
        <v>4.5</v>
      </c>
    </row>
    <row r="872" spans="1:85">
      <c r="A872" s="19">
        <v>6</v>
      </c>
      <c r="B872" s="19">
        <v>1</v>
      </c>
      <c r="C872" s="19">
        <v>30</v>
      </c>
      <c r="D872" s="19">
        <v>30</v>
      </c>
      <c r="E872" s="19">
        <v>0</v>
      </c>
      <c r="F872" s="24">
        <f t="shared" si="69"/>
        <v>50</v>
      </c>
      <c r="G872" s="19">
        <v>60</v>
      </c>
      <c r="H872" s="24">
        <f t="shared" si="71"/>
        <v>15</v>
      </c>
      <c r="I872" s="24">
        <f t="shared" si="72"/>
        <v>8</v>
      </c>
      <c r="J872" s="24">
        <f t="shared" si="73"/>
        <v>75</v>
      </c>
      <c r="K872" s="47" t="str">
        <f t="shared" si="70"/>
        <v>03</v>
      </c>
      <c r="L872" s="19">
        <v>42</v>
      </c>
      <c r="M872" s="19">
        <v>0</v>
      </c>
      <c r="N872" s="19">
        <v>0</v>
      </c>
      <c r="O872" s="19">
        <v>10</v>
      </c>
      <c r="P872" s="19">
        <v>0</v>
      </c>
      <c r="Q872" s="20" t="s">
        <v>170</v>
      </c>
      <c r="R872" s="19">
        <v>22</v>
      </c>
      <c r="S872" s="19">
        <v>18</v>
      </c>
      <c r="T872" s="19">
        <v>2</v>
      </c>
      <c r="U872" s="19">
        <v>0</v>
      </c>
      <c r="V872" s="19">
        <v>0.10199999999999999</v>
      </c>
      <c r="W872" s="19">
        <v>6.8000000000000005E-2</v>
      </c>
      <c r="X872" s="19">
        <v>24</v>
      </c>
      <c r="Y872" s="19">
        <v>0</v>
      </c>
      <c r="Z872" s="20" t="s">
        <v>176</v>
      </c>
      <c r="AA872" s="19"/>
      <c r="AB872" s="19">
        <v>4.5</v>
      </c>
      <c r="AC872" s="19">
        <v>2</v>
      </c>
      <c r="AD872" s="19">
        <v>17</v>
      </c>
      <c r="AE872" s="19">
        <v>4</v>
      </c>
      <c r="AF872" s="19">
        <v>1</v>
      </c>
      <c r="AG872" s="19">
        <v>4.5</v>
      </c>
      <c r="AH872" s="19">
        <v>0</v>
      </c>
      <c r="BA872" s="19">
        <v>6</v>
      </c>
      <c r="BB872" s="19">
        <v>1</v>
      </c>
      <c r="BC872" s="19">
        <v>30</v>
      </c>
      <c r="BD872" s="19">
        <v>30</v>
      </c>
      <c r="BE872" s="19">
        <v>0</v>
      </c>
      <c r="BF872" s="19">
        <v>5</v>
      </c>
      <c r="BG872" s="19">
        <v>60</v>
      </c>
      <c r="BH872" s="19">
        <v>15</v>
      </c>
      <c r="BI872" s="19">
        <v>60</v>
      </c>
      <c r="BJ872" s="19">
        <v>3</v>
      </c>
      <c r="BK872" s="19">
        <v>2</v>
      </c>
      <c r="BL872" s="19">
        <v>42</v>
      </c>
      <c r="BM872" s="19">
        <v>0</v>
      </c>
      <c r="BN872" s="19">
        <v>0</v>
      </c>
      <c r="BO872" s="19">
        <v>10</v>
      </c>
      <c r="BP872" s="19">
        <v>0</v>
      </c>
      <c r="BQ872" s="20" t="s">
        <v>170</v>
      </c>
      <c r="BR872" s="19">
        <v>22</v>
      </c>
      <c r="BS872" s="19">
        <v>18</v>
      </c>
      <c r="BT872" s="19">
        <v>2</v>
      </c>
      <c r="BU872" s="19">
        <v>0</v>
      </c>
      <c r="BV872" s="19">
        <v>0.10199999999999999</v>
      </c>
      <c r="BW872" s="19">
        <v>6.8000000000000005E-2</v>
      </c>
      <c r="BX872" s="19">
        <v>24</v>
      </c>
      <c r="BY872" s="19">
        <v>0</v>
      </c>
      <c r="BZ872" s="20" t="s">
        <v>176</v>
      </c>
      <c r="CA872" s="19"/>
      <c r="CB872" s="19">
        <v>4.5</v>
      </c>
      <c r="CC872" s="19">
        <v>2</v>
      </c>
      <c r="CD872" s="19">
        <v>17</v>
      </c>
      <c r="CE872" s="19">
        <v>4</v>
      </c>
      <c r="CF872" s="19">
        <v>1</v>
      </c>
      <c r="CG872" s="19">
        <v>4.5</v>
      </c>
    </row>
    <row r="873" spans="1:85">
      <c r="A873" s="19"/>
      <c r="B873" s="19"/>
      <c r="C873" s="19"/>
      <c r="D873" s="19"/>
      <c r="E873" s="19"/>
      <c r="F873" s="24" t="str">
        <f t="shared" si="69"/>
        <v/>
      </c>
      <c r="G873" s="19"/>
      <c r="H873" s="24" t="str">
        <f t="shared" si="71"/>
        <v/>
      </c>
      <c r="I873" s="24" t="str">
        <f t="shared" si="72"/>
        <v/>
      </c>
      <c r="J873" s="24" t="str">
        <f t="shared" si="73"/>
        <v/>
      </c>
      <c r="K873" s="47" t="str">
        <f t="shared" si="70"/>
        <v/>
      </c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>
        <v>0</v>
      </c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19"/>
      <c r="BN873" s="19"/>
      <c r="BO873" s="19"/>
      <c r="BP873" s="19"/>
      <c r="BQ873" s="19"/>
      <c r="BR873" s="19"/>
      <c r="BS873" s="19"/>
      <c r="BT873" s="19"/>
      <c r="BU873" s="19"/>
      <c r="BV873" s="19"/>
      <c r="BW873" s="19"/>
      <c r="BX873" s="19"/>
      <c r="BY873" s="19"/>
      <c r="BZ873" s="19"/>
      <c r="CA873" s="19"/>
      <c r="CB873" s="19"/>
      <c r="CC873" s="19"/>
      <c r="CD873" s="19"/>
      <c r="CE873" s="19"/>
      <c r="CF873" s="19"/>
      <c r="CG873" s="19"/>
    </row>
    <row r="874" spans="1:85">
      <c r="A874" s="19">
        <v>1</v>
      </c>
      <c r="B874" s="19">
        <v>11</v>
      </c>
      <c r="C874" s="19">
        <v>140</v>
      </c>
      <c r="D874" s="19">
        <v>55</v>
      </c>
      <c r="E874" s="19">
        <v>1000</v>
      </c>
      <c r="F874" s="24">
        <f t="shared" si="69"/>
        <v>310</v>
      </c>
      <c r="G874" s="19">
        <v>71</v>
      </c>
      <c r="H874" s="24">
        <f t="shared" si="71"/>
        <v>15</v>
      </c>
      <c r="I874" s="24">
        <f t="shared" si="72"/>
        <v>9</v>
      </c>
      <c r="J874" s="24">
        <f t="shared" si="73"/>
        <v>80</v>
      </c>
      <c r="K874" s="47" t="str">
        <f t="shared" si="70"/>
        <v>03</v>
      </c>
      <c r="L874" s="19">
        <v>42</v>
      </c>
      <c r="M874" s="19">
        <v>0</v>
      </c>
      <c r="N874" s="19">
        <v>141</v>
      </c>
      <c r="O874" s="19">
        <v>0</v>
      </c>
      <c r="P874" s="19">
        <v>0</v>
      </c>
      <c r="Q874" s="20" t="s">
        <v>170</v>
      </c>
      <c r="R874" s="19">
        <v>22</v>
      </c>
      <c r="S874" s="19">
        <v>15</v>
      </c>
      <c r="T874" s="19">
        <v>2</v>
      </c>
      <c r="U874" s="19">
        <v>0</v>
      </c>
      <c r="V874" s="19">
        <v>0.40500000000000003</v>
      </c>
      <c r="W874" s="19">
        <v>0.5</v>
      </c>
      <c r="X874" s="19">
        <v>24</v>
      </c>
      <c r="Y874" s="19">
        <v>0</v>
      </c>
      <c r="Z874" s="20" t="s">
        <v>176</v>
      </c>
      <c r="AA874" s="19"/>
      <c r="AB874" s="19">
        <v>0</v>
      </c>
      <c r="AC874" s="19">
        <v>2</v>
      </c>
      <c r="AD874" s="19">
        <v>23</v>
      </c>
      <c r="AE874" s="19">
        <v>4</v>
      </c>
      <c r="AF874" s="19">
        <v>1</v>
      </c>
      <c r="AG874" s="19">
        <v>0.5</v>
      </c>
      <c r="AH874" s="19">
        <v>0</v>
      </c>
      <c r="BA874" s="19">
        <v>1</v>
      </c>
      <c r="BB874" s="19">
        <v>11</v>
      </c>
      <c r="BC874" s="19">
        <v>140</v>
      </c>
      <c r="BD874" s="19">
        <v>55</v>
      </c>
      <c r="BE874" s="19">
        <v>1000</v>
      </c>
      <c r="BF874" s="19">
        <v>31</v>
      </c>
      <c r="BG874" s="19">
        <v>71</v>
      </c>
      <c r="BH874" s="19">
        <v>11</v>
      </c>
      <c r="BI874" s="19">
        <v>75</v>
      </c>
      <c r="BJ874" s="19">
        <v>5</v>
      </c>
      <c r="BK874" s="19">
        <v>2</v>
      </c>
      <c r="BL874" s="19">
        <v>42</v>
      </c>
      <c r="BM874" s="19">
        <v>0</v>
      </c>
      <c r="BN874" s="19">
        <v>141</v>
      </c>
      <c r="BO874" s="19">
        <v>0</v>
      </c>
      <c r="BP874" s="19">
        <v>0</v>
      </c>
      <c r="BQ874" s="20" t="s">
        <v>170</v>
      </c>
      <c r="BR874" s="19">
        <v>22</v>
      </c>
      <c r="BS874" s="19">
        <v>15</v>
      </c>
      <c r="BT874" s="19">
        <v>2</v>
      </c>
      <c r="BU874" s="19">
        <v>0</v>
      </c>
      <c r="BV874" s="19">
        <v>0.40500000000000003</v>
      </c>
      <c r="BW874" s="19">
        <v>0.5</v>
      </c>
      <c r="BX874" s="19">
        <v>24</v>
      </c>
      <c r="BY874" s="19">
        <v>0</v>
      </c>
      <c r="BZ874" s="20" t="s">
        <v>176</v>
      </c>
      <c r="CA874" s="19"/>
      <c r="CB874" s="19">
        <v>0</v>
      </c>
      <c r="CC874" s="19">
        <v>2</v>
      </c>
      <c r="CD874" s="19">
        <v>23</v>
      </c>
      <c r="CE874" s="19">
        <v>4</v>
      </c>
      <c r="CF874" s="19">
        <v>1</v>
      </c>
      <c r="CG874" s="19">
        <v>0.5</v>
      </c>
    </row>
    <row r="875" spans="1:85">
      <c r="A875" s="19">
        <v>2</v>
      </c>
      <c r="B875" s="19">
        <v>10</v>
      </c>
      <c r="C875" s="19">
        <v>110</v>
      </c>
      <c r="D875" s="19">
        <v>55</v>
      </c>
      <c r="E875" s="19">
        <v>0</v>
      </c>
      <c r="F875" s="24">
        <f t="shared" si="69"/>
        <v>220</v>
      </c>
      <c r="G875" s="19">
        <v>50</v>
      </c>
      <c r="H875" s="24">
        <f t="shared" si="71"/>
        <v>15</v>
      </c>
      <c r="I875" s="24">
        <f t="shared" si="72"/>
        <v>9</v>
      </c>
      <c r="J875" s="24">
        <f t="shared" si="73"/>
        <v>80</v>
      </c>
      <c r="K875" s="47" t="str">
        <f t="shared" si="70"/>
        <v>03</v>
      </c>
      <c r="L875" s="19">
        <v>42</v>
      </c>
      <c r="M875" s="19">
        <v>0</v>
      </c>
      <c r="N875" s="19">
        <v>0</v>
      </c>
      <c r="O875" s="19">
        <v>0</v>
      </c>
      <c r="P875" s="19">
        <v>0</v>
      </c>
      <c r="Q875" s="20" t="s">
        <v>170</v>
      </c>
      <c r="R875" s="19">
        <v>22</v>
      </c>
      <c r="S875" s="19">
        <v>12</v>
      </c>
      <c r="T875" s="19">
        <v>2</v>
      </c>
      <c r="U875" s="19">
        <v>0</v>
      </c>
      <c r="V875" s="19">
        <v>0.36699999999999999</v>
      </c>
      <c r="W875" s="19">
        <v>0.25319999999999998</v>
      </c>
      <c r="X875" s="19">
        <v>24</v>
      </c>
      <c r="Y875" s="19">
        <v>0</v>
      </c>
      <c r="Z875" s="20" t="s">
        <v>176</v>
      </c>
      <c r="AA875" s="19"/>
      <c r="AB875" s="19">
        <v>0</v>
      </c>
      <c r="AC875" s="19">
        <v>2</v>
      </c>
      <c r="AD875" s="19">
        <v>23</v>
      </c>
      <c r="AE875" s="19">
        <v>4</v>
      </c>
      <c r="AF875" s="19">
        <v>1</v>
      </c>
      <c r="AG875" s="19">
        <v>0.5</v>
      </c>
      <c r="AH875" s="19">
        <v>0</v>
      </c>
      <c r="BA875" s="19">
        <v>2</v>
      </c>
      <c r="BB875" s="19">
        <v>10</v>
      </c>
      <c r="BC875" s="19">
        <v>110</v>
      </c>
      <c r="BD875" s="19">
        <v>55</v>
      </c>
      <c r="BE875" s="19">
        <v>0</v>
      </c>
      <c r="BF875" s="19">
        <v>22</v>
      </c>
      <c r="BG875" s="19">
        <v>50</v>
      </c>
      <c r="BH875" s="19">
        <v>12</v>
      </c>
      <c r="BI875" s="19">
        <v>75</v>
      </c>
      <c r="BJ875" s="19">
        <v>4</v>
      </c>
      <c r="BK875" s="19">
        <v>2</v>
      </c>
      <c r="BL875" s="19">
        <v>42</v>
      </c>
      <c r="BM875" s="19">
        <v>0</v>
      </c>
      <c r="BN875" s="19">
        <v>0</v>
      </c>
      <c r="BO875" s="19">
        <v>0</v>
      </c>
      <c r="BP875" s="19">
        <v>0</v>
      </c>
      <c r="BQ875" s="20" t="s">
        <v>170</v>
      </c>
      <c r="BR875" s="19">
        <v>22</v>
      </c>
      <c r="BS875" s="19">
        <v>12</v>
      </c>
      <c r="BT875" s="19">
        <v>2</v>
      </c>
      <c r="BU875" s="19">
        <v>0</v>
      </c>
      <c r="BV875" s="19">
        <v>0.36699999999999999</v>
      </c>
      <c r="BW875" s="19">
        <v>0.25319999999999998</v>
      </c>
      <c r="BX875" s="19">
        <v>24</v>
      </c>
      <c r="BY875" s="19">
        <v>0</v>
      </c>
      <c r="BZ875" s="20" t="s">
        <v>176</v>
      </c>
      <c r="CA875" s="19"/>
      <c r="CB875" s="19">
        <v>0</v>
      </c>
      <c r="CC875" s="19">
        <v>2</v>
      </c>
      <c r="CD875" s="19">
        <v>23</v>
      </c>
      <c r="CE875" s="19">
        <v>4</v>
      </c>
      <c r="CF875" s="19">
        <v>1</v>
      </c>
      <c r="CG875" s="19">
        <v>0.5</v>
      </c>
    </row>
    <row r="876" spans="1:85">
      <c r="A876" s="19">
        <v>3</v>
      </c>
      <c r="B876" s="19">
        <v>9</v>
      </c>
      <c r="C876" s="19">
        <v>80</v>
      </c>
      <c r="D876" s="19">
        <v>20</v>
      </c>
      <c r="E876" s="19">
        <v>0</v>
      </c>
      <c r="F876" s="24">
        <f t="shared" si="69"/>
        <v>160</v>
      </c>
      <c r="G876" s="19">
        <v>55</v>
      </c>
      <c r="H876" s="24">
        <f t="shared" si="71"/>
        <v>15</v>
      </c>
      <c r="I876" s="24">
        <f t="shared" si="72"/>
        <v>9</v>
      </c>
      <c r="J876" s="24">
        <f t="shared" si="73"/>
        <v>80</v>
      </c>
      <c r="K876" s="47" t="str">
        <f t="shared" si="70"/>
        <v>03</v>
      </c>
      <c r="L876" s="19">
        <v>42</v>
      </c>
      <c r="M876" s="19">
        <v>0</v>
      </c>
      <c r="N876" s="19">
        <v>0</v>
      </c>
      <c r="O876" s="19">
        <v>0</v>
      </c>
      <c r="P876" s="19">
        <v>0</v>
      </c>
      <c r="Q876" s="20" t="s">
        <v>170</v>
      </c>
      <c r="R876" s="19">
        <v>22</v>
      </c>
      <c r="S876" s="19">
        <v>12</v>
      </c>
      <c r="T876" s="19">
        <v>2</v>
      </c>
      <c r="U876" s="19">
        <v>0</v>
      </c>
      <c r="V876" s="19">
        <v>0.27900000000000003</v>
      </c>
      <c r="W876" s="19">
        <v>0.18690000000000001</v>
      </c>
      <c r="X876" s="19">
        <v>24</v>
      </c>
      <c r="Y876" s="19">
        <v>0</v>
      </c>
      <c r="Z876" s="20" t="s">
        <v>176</v>
      </c>
      <c r="AA876" s="19"/>
      <c r="AB876" s="19">
        <v>0</v>
      </c>
      <c r="AC876" s="19">
        <v>2</v>
      </c>
      <c r="AD876" s="19">
        <v>23</v>
      </c>
      <c r="AE876" s="19">
        <v>4</v>
      </c>
      <c r="AF876" s="19">
        <v>1</v>
      </c>
      <c r="AG876" s="19">
        <v>0.5</v>
      </c>
      <c r="AH876" s="19">
        <v>0</v>
      </c>
      <c r="BA876" s="19">
        <v>3</v>
      </c>
      <c r="BB876" s="19">
        <v>9</v>
      </c>
      <c r="BC876" s="19">
        <v>80</v>
      </c>
      <c r="BD876" s="19">
        <v>20</v>
      </c>
      <c r="BE876" s="19">
        <v>0</v>
      </c>
      <c r="BF876" s="19">
        <v>16</v>
      </c>
      <c r="BG876" s="19">
        <v>55</v>
      </c>
      <c r="BH876" s="19">
        <v>12</v>
      </c>
      <c r="BI876" s="19">
        <v>75</v>
      </c>
      <c r="BJ876" s="19">
        <v>4</v>
      </c>
      <c r="BK876" s="19">
        <v>2</v>
      </c>
      <c r="BL876" s="19">
        <v>42</v>
      </c>
      <c r="BM876" s="19">
        <v>0</v>
      </c>
      <c r="BN876" s="19">
        <v>0</v>
      </c>
      <c r="BO876" s="19">
        <v>0</v>
      </c>
      <c r="BP876" s="19">
        <v>0</v>
      </c>
      <c r="BQ876" s="20" t="s">
        <v>170</v>
      </c>
      <c r="BR876" s="19">
        <v>22</v>
      </c>
      <c r="BS876" s="19">
        <v>12</v>
      </c>
      <c r="BT876" s="19">
        <v>2</v>
      </c>
      <c r="BU876" s="19">
        <v>0</v>
      </c>
      <c r="BV876" s="19">
        <v>0.27900000000000003</v>
      </c>
      <c r="BW876" s="19">
        <v>0.18690000000000001</v>
      </c>
      <c r="BX876" s="19">
        <v>24</v>
      </c>
      <c r="BY876" s="19">
        <v>0</v>
      </c>
      <c r="BZ876" s="20" t="s">
        <v>176</v>
      </c>
      <c r="CA876" s="19"/>
      <c r="CB876" s="19">
        <v>0</v>
      </c>
      <c r="CC876" s="19">
        <v>2</v>
      </c>
      <c r="CD876" s="19">
        <v>23</v>
      </c>
      <c r="CE876" s="19">
        <v>4</v>
      </c>
      <c r="CF876" s="19">
        <v>1</v>
      </c>
      <c r="CG876" s="19">
        <v>0.5</v>
      </c>
    </row>
    <row r="877" spans="1:85">
      <c r="A877" s="19">
        <v>4</v>
      </c>
      <c r="B877" s="19">
        <v>8</v>
      </c>
      <c r="C877" s="19">
        <v>60</v>
      </c>
      <c r="D877" s="19">
        <v>15</v>
      </c>
      <c r="E877" s="19">
        <v>0</v>
      </c>
      <c r="F877" s="24">
        <f t="shared" si="69"/>
        <v>90</v>
      </c>
      <c r="G877" s="19">
        <v>60</v>
      </c>
      <c r="H877" s="24">
        <f t="shared" si="71"/>
        <v>15</v>
      </c>
      <c r="I877" s="24">
        <f t="shared" si="72"/>
        <v>9</v>
      </c>
      <c r="J877" s="24">
        <f t="shared" si="73"/>
        <v>80</v>
      </c>
      <c r="K877" s="47" t="str">
        <f t="shared" si="70"/>
        <v>03</v>
      </c>
      <c r="L877" s="19">
        <v>42</v>
      </c>
      <c r="M877" s="19">
        <v>0</v>
      </c>
      <c r="N877" s="19">
        <v>0</v>
      </c>
      <c r="O877" s="19">
        <v>0</v>
      </c>
      <c r="P877" s="19">
        <v>0</v>
      </c>
      <c r="Q877" s="20" t="s">
        <v>170</v>
      </c>
      <c r="R877" s="19">
        <v>22</v>
      </c>
      <c r="S877" s="19">
        <v>12</v>
      </c>
      <c r="T877" s="19">
        <v>2</v>
      </c>
      <c r="U877" s="19">
        <v>0</v>
      </c>
      <c r="V877" s="19">
        <v>0.20200000000000001</v>
      </c>
      <c r="W877" s="19">
        <v>0.1394</v>
      </c>
      <c r="X877" s="19">
        <v>24</v>
      </c>
      <c r="Y877" s="19">
        <v>0</v>
      </c>
      <c r="Z877" s="20" t="s">
        <v>176</v>
      </c>
      <c r="AA877" s="19"/>
      <c r="AB877" s="19">
        <v>0</v>
      </c>
      <c r="AC877" s="19">
        <v>2</v>
      </c>
      <c r="AD877" s="19">
        <v>23</v>
      </c>
      <c r="AE877" s="19">
        <v>4</v>
      </c>
      <c r="AF877" s="19">
        <v>1</v>
      </c>
      <c r="AG877" s="19">
        <v>0.5</v>
      </c>
      <c r="AH877" s="19">
        <v>0</v>
      </c>
      <c r="BA877" s="19">
        <v>4</v>
      </c>
      <c r="BB877" s="19">
        <v>8</v>
      </c>
      <c r="BC877" s="19">
        <v>60</v>
      </c>
      <c r="BD877" s="19">
        <v>15</v>
      </c>
      <c r="BE877" s="19">
        <v>0</v>
      </c>
      <c r="BF877" s="19">
        <v>9</v>
      </c>
      <c r="BG877" s="19">
        <v>60</v>
      </c>
      <c r="BH877" s="19">
        <v>12</v>
      </c>
      <c r="BI877" s="19">
        <v>75</v>
      </c>
      <c r="BJ877" s="19">
        <v>4</v>
      </c>
      <c r="BK877" s="19">
        <v>2</v>
      </c>
      <c r="BL877" s="19">
        <v>42</v>
      </c>
      <c r="BM877" s="19">
        <v>0</v>
      </c>
      <c r="BN877" s="19">
        <v>0</v>
      </c>
      <c r="BO877" s="19">
        <v>0</v>
      </c>
      <c r="BP877" s="19">
        <v>0</v>
      </c>
      <c r="BQ877" s="20" t="s">
        <v>170</v>
      </c>
      <c r="BR877" s="19">
        <v>22</v>
      </c>
      <c r="BS877" s="19">
        <v>12</v>
      </c>
      <c r="BT877" s="19">
        <v>2</v>
      </c>
      <c r="BU877" s="19">
        <v>0</v>
      </c>
      <c r="BV877" s="19">
        <v>0.20200000000000001</v>
      </c>
      <c r="BW877" s="19">
        <v>0.1394</v>
      </c>
      <c r="BX877" s="19">
        <v>24</v>
      </c>
      <c r="BY877" s="19">
        <v>0</v>
      </c>
      <c r="BZ877" s="20" t="s">
        <v>176</v>
      </c>
      <c r="CA877" s="19"/>
      <c r="CB877" s="19">
        <v>0</v>
      </c>
      <c r="CC877" s="19">
        <v>2</v>
      </c>
      <c r="CD877" s="19">
        <v>23</v>
      </c>
      <c r="CE877" s="19">
        <v>4</v>
      </c>
      <c r="CF877" s="19">
        <v>1</v>
      </c>
      <c r="CG877" s="19">
        <v>0.5</v>
      </c>
    </row>
    <row r="878" spans="1:85">
      <c r="A878" s="19">
        <v>5</v>
      </c>
      <c r="B878" s="19">
        <v>7</v>
      </c>
      <c r="C878" s="19">
        <v>40</v>
      </c>
      <c r="D878" s="19">
        <v>10</v>
      </c>
      <c r="E878" s="19">
        <v>0</v>
      </c>
      <c r="F878" s="24">
        <f t="shared" si="69"/>
        <v>60</v>
      </c>
      <c r="G878" s="19">
        <v>55</v>
      </c>
      <c r="H878" s="24">
        <f t="shared" si="71"/>
        <v>15</v>
      </c>
      <c r="I878" s="24">
        <f t="shared" si="72"/>
        <v>9</v>
      </c>
      <c r="J878" s="24">
        <f t="shared" si="73"/>
        <v>80</v>
      </c>
      <c r="K878" s="47" t="str">
        <f t="shared" si="70"/>
        <v>03</v>
      </c>
      <c r="L878" s="19">
        <v>42</v>
      </c>
      <c r="M878" s="19">
        <v>0</v>
      </c>
      <c r="N878" s="19">
        <v>0</v>
      </c>
      <c r="O878" s="19">
        <v>0</v>
      </c>
      <c r="P878" s="19">
        <v>0</v>
      </c>
      <c r="Q878" s="20" t="s">
        <v>170</v>
      </c>
      <c r="R878" s="19">
        <v>22</v>
      </c>
      <c r="S878" s="19">
        <v>12</v>
      </c>
      <c r="T878" s="19">
        <v>2</v>
      </c>
      <c r="U878" s="19">
        <v>0</v>
      </c>
      <c r="V878" s="19">
        <v>0.14599999999999999</v>
      </c>
      <c r="W878" s="19">
        <v>0.1007</v>
      </c>
      <c r="X878" s="19">
        <v>24</v>
      </c>
      <c r="Y878" s="19">
        <v>0</v>
      </c>
      <c r="Z878" s="20" t="s">
        <v>176</v>
      </c>
      <c r="AA878" s="19"/>
      <c r="AB878" s="19">
        <v>0</v>
      </c>
      <c r="AC878" s="19">
        <v>2</v>
      </c>
      <c r="AD878" s="19">
        <v>23</v>
      </c>
      <c r="AE878" s="19">
        <v>4</v>
      </c>
      <c r="AF878" s="19">
        <v>1</v>
      </c>
      <c r="AG878" s="19">
        <v>0.5</v>
      </c>
      <c r="AH878" s="19">
        <v>0</v>
      </c>
      <c r="BA878" s="19">
        <v>5</v>
      </c>
      <c r="BB878" s="19">
        <v>7</v>
      </c>
      <c r="BC878" s="19">
        <v>40</v>
      </c>
      <c r="BD878" s="19">
        <v>10</v>
      </c>
      <c r="BE878" s="19">
        <v>0</v>
      </c>
      <c r="BF878" s="19">
        <v>6</v>
      </c>
      <c r="BG878" s="19">
        <v>55</v>
      </c>
      <c r="BH878" s="19">
        <v>12</v>
      </c>
      <c r="BI878" s="19">
        <v>75</v>
      </c>
      <c r="BJ878" s="19">
        <v>4</v>
      </c>
      <c r="BK878" s="19">
        <v>2</v>
      </c>
      <c r="BL878" s="19">
        <v>42</v>
      </c>
      <c r="BM878" s="19">
        <v>0</v>
      </c>
      <c r="BN878" s="19">
        <v>0</v>
      </c>
      <c r="BO878" s="19">
        <v>0</v>
      </c>
      <c r="BP878" s="19">
        <v>0</v>
      </c>
      <c r="BQ878" s="20" t="s">
        <v>170</v>
      </c>
      <c r="BR878" s="19">
        <v>22</v>
      </c>
      <c r="BS878" s="19">
        <v>12</v>
      </c>
      <c r="BT878" s="19">
        <v>2</v>
      </c>
      <c r="BU878" s="19">
        <v>0</v>
      </c>
      <c r="BV878" s="19">
        <v>0.14599999999999999</v>
      </c>
      <c r="BW878" s="19">
        <v>0.1007</v>
      </c>
      <c r="BX878" s="19">
        <v>24</v>
      </c>
      <c r="BY878" s="19">
        <v>0</v>
      </c>
      <c r="BZ878" s="20" t="s">
        <v>176</v>
      </c>
      <c r="CA878" s="19"/>
      <c r="CB878" s="19">
        <v>0</v>
      </c>
      <c r="CC878" s="19">
        <v>2</v>
      </c>
      <c r="CD878" s="19">
        <v>23</v>
      </c>
      <c r="CE878" s="19">
        <v>4</v>
      </c>
      <c r="CF878" s="19">
        <v>1</v>
      </c>
      <c r="CG878" s="19">
        <v>0.5</v>
      </c>
    </row>
    <row r="879" spans="1:85">
      <c r="A879" s="19">
        <v>6</v>
      </c>
      <c r="B879" s="19">
        <v>6</v>
      </c>
      <c r="C879" s="19">
        <v>20</v>
      </c>
      <c r="D879" s="19">
        <v>25</v>
      </c>
      <c r="E879" s="19">
        <v>0</v>
      </c>
      <c r="F879" s="24">
        <f t="shared" si="69"/>
        <v>30</v>
      </c>
      <c r="G879" s="19">
        <v>60</v>
      </c>
      <c r="H879" s="24">
        <f t="shared" si="71"/>
        <v>15</v>
      </c>
      <c r="I879" s="24">
        <f t="shared" si="72"/>
        <v>9</v>
      </c>
      <c r="J879" s="24">
        <f t="shared" si="73"/>
        <v>80</v>
      </c>
      <c r="K879" s="47" t="str">
        <f t="shared" si="70"/>
        <v>03</v>
      </c>
      <c r="L879" s="19">
        <v>42</v>
      </c>
      <c r="M879" s="19">
        <v>0</v>
      </c>
      <c r="N879" s="19">
        <v>0</v>
      </c>
      <c r="O879" s="19">
        <v>0</v>
      </c>
      <c r="P879" s="19">
        <v>0</v>
      </c>
      <c r="Q879" s="20" t="s">
        <v>170</v>
      </c>
      <c r="R879" s="19">
        <v>22</v>
      </c>
      <c r="S879" s="19">
        <v>12</v>
      </c>
      <c r="T879" s="19">
        <v>2</v>
      </c>
      <c r="U879" s="19">
        <v>0</v>
      </c>
      <c r="V879" s="19">
        <v>0.09</v>
      </c>
      <c r="W879" s="19">
        <v>6.5699999999999995E-2</v>
      </c>
      <c r="X879" s="19">
        <v>24</v>
      </c>
      <c r="Y879" s="19">
        <v>0</v>
      </c>
      <c r="Z879" s="20" t="s">
        <v>176</v>
      </c>
      <c r="AA879" s="19"/>
      <c r="AB879" s="19">
        <v>4.5</v>
      </c>
      <c r="AC879" s="19">
        <v>2</v>
      </c>
      <c r="AD879" s="19">
        <v>23</v>
      </c>
      <c r="AE879" s="19">
        <v>4</v>
      </c>
      <c r="AF879" s="19">
        <v>1</v>
      </c>
      <c r="AG879" s="19">
        <v>0.5</v>
      </c>
      <c r="AH879" s="19">
        <v>0</v>
      </c>
      <c r="BA879" s="19">
        <v>6</v>
      </c>
      <c r="BB879" s="19">
        <v>6</v>
      </c>
      <c r="BC879" s="19">
        <v>20</v>
      </c>
      <c r="BD879" s="19">
        <v>25</v>
      </c>
      <c r="BE879" s="19">
        <v>0</v>
      </c>
      <c r="BF879" s="19">
        <v>3</v>
      </c>
      <c r="BG879" s="19">
        <v>60</v>
      </c>
      <c r="BH879" s="19">
        <v>12</v>
      </c>
      <c r="BI879" s="19">
        <v>75</v>
      </c>
      <c r="BJ879" s="19">
        <v>4</v>
      </c>
      <c r="BK879" s="19">
        <v>2</v>
      </c>
      <c r="BL879" s="19">
        <v>42</v>
      </c>
      <c r="BM879" s="19">
        <v>0</v>
      </c>
      <c r="BN879" s="19">
        <v>0</v>
      </c>
      <c r="BO879" s="19">
        <v>0</v>
      </c>
      <c r="BP879" s="19">
        <v>0</v>
      </c>
      <c r="BQ879" s="20" t="s">
        <v>170</v>
      </c>
      <c r="BR879" s="19">
        <v>22</v>
      </c>
      <c r="BS879" s="19">
        <v>12</v>
      </c>
      <c r="BT879" s="19">
        <v>2</v>
      </c>
      <c r="BU879" s="19">
        <v>0</v>
      </c>
      <c r="BV879" s="19">
        <v>0.09</v>
      </c>
      <c r="BW879" s="19">
        <v>6.5699999999999995E-2</v>
      </c>
      <c r="BX879" s="19">
        <v>24</v>
      </c>
      <c r="BY879" s="19">
        <v>0</v>
      </c>
      <c r="BZ879" s="20" t="s">
        <v>176</v>
      </c>
      <c r="CA879" s="19"/>
      <c r="CB879" s="19">
        <v>4.5</v>
      </c>
      <c r="CC879" s="19">
        <v>2</v>
      </c>
      <c r="CD879" s="19">
        <v>23</v>
      </c>
      <c r="CE879" s="19">
        <v>4</v>
      </c>
      <c r="CF879" s="19">
        <v>1</v>
      </c>
      <c r="CG879" s="19">
        <v>0.5</v>
      </c>
    </row>
    <row r="880" spans="1:85">
      <c r="A880" s="19">
        <v>7</v>
      </c>
      <c r="B880" s="19">
        <v>5</v>
      </c>
      <c r="C880" s="19">
        <v>14</v>
      </c>
      <c r="D880" s="19">
        <v>20</v>
      </c>
      <c r="E880" s="19">
        <v>0</v>
      </c>
      <c r="F880" s="24">
        <f t="shared" si="69"/>
        <v>20</v>
      </c>
      <c r="G880" s="19">
        <v>60</v>
      </c>
      <c r="H880" s="24">
        <f t="shared" si="71"/>
        <v>15</v>
      </c>
      <c r="I880" s="24">
        <f t="shared" si="72"/>
        <v>9</v>
      </c>
      <c r="J880" s="24">
        <f t="shared" si="73"/>
        <v>75</v>
      </c>
      <c r="K880" s="47" t="str">
        <f t="shared" si="70"/>
        <v>00</v>
      </c>
      <c r="L880" s="19">
        <v>42</v>
      </c>
      <c r="M880" s="19">
        <v>0</v>
      </c>
      <c r="N880" s="19">
        <v>0</v>
      </c>
      <c r="O880" s="19">
        <v>10</v>
      </c>
      <c r="P880" s="19">
        <v>0</v>
      </c>
      <c r="Q880" s="20" t="s">
        <v>170</v>
      </c>
      <c r="R880" s="19">
        <v>22</v>
      </c>
      <c r="S880" s="19">
        <v>12</v>
      </c>
      <c r="T880" s="19">
        <v>2</v>
      </c>
      <c r="U880" s="19">
        <v>0</v>
      </c>
      <c r="V880" s="19">
        <v>4.4999999999999998E-2</v>
      </c>
      <c r="W880" s="19">
        <v>4.1000000000000002E-2</v>
      </c>
      <c r="X880" s="19">
        <v>24</v>
      </c>
      <c r="Y880" s="19">
        <v>0</v>
      </c>
      <c r="Z880" s="20" t="s">
        <v>176</v>
      </c>
      <c r="AA880" s="19"/>
      <c r="AB880" s="19">
        <v>2.8</v>
      </c>
      <c r="AC880" s="19">
        <v>2</v>
      </c>
      <c r="AD880" s="19">
        <v>23</v>
      </c>
      <c r="AE880" s="19">
        <v>4</v>
      </c>
      <c r="AF880" s="19">
        <v>1</v>
      </c>
      <c r="AG880" s="19">
        <v>0.5</v>
      </c>
      <c r="AH880" s="19">
        <v>0</v>
      </c>
      <c r="BA880" s="19">
        <v>7</v>
      </c>
      <c r="BB880" s="19">
        <v>5</v>
      </c>
      <c r="BC880" s="19">
        <v>14</v>
      </c>
      <c r="BD880" s="19">
        <v>20</v>
      </c>
      <c r="BE880" s="19">
        <v>0</v>
      </c>
      <c r="BF880" s="19">
        <v>2</v>
      </c>
      <c r="BG880" s="19">
        <v>60</v>
      </c>
      <c r="BH880" s="19">
        <v>18</v>
      </c>
      <c r="BI880" s="19">
        <v>75</v>
      </c>
      <c r="BJ880" s="19">
        <v>3</v>
      </c>
      <c r="BK880" s="19">
        <v>2</v>
      </c>
      <c r="BL880" s="19">
        <v>42</v>
      </c>
      <c r="BM880" s="19">
        <v>0</v>
      </c>
      <c r="BN880" s="19">
        <v>0</v>
      </c>
      <c r="BO880" s="19">
        <v>10</v>
      </c>
      <c r="BP880" s="19">
        <v>0</v>
      </c>
      <c r="BQ880" s="20" t="s">
        <v>170</v>
      </c>
      <c r="BR880" s="19">
        <v>22</v>
      </c>
      <c r="BS880" s="19">
        <v>12</v>
      </c>
      <c r="BT880" s="19">
        <v>2</v>
      </c>
      <c r="BU880" s="19">
        <v>0</v>
      </c>
      <c r="BV880" s="19">
        <v>4.4999999999999998E-2</v>
      </c>
      <c r="BW880" s="19">
        <v>4.1000000000000002E-2</v>
      </c>
      <c r="BX880" s="19">
        <v>24</v>
      </c>
      <c r="BY880" s="19">
        <v>0</v>
      </c>
      <c r="BZ880" s="20" t="s">
        <v>176</v>
      </c>
      <c r="CA880" s="19"/>
      <c r="CB880" s="19">
        <v>2.8</v>
      </c>
      <c r="CC880" s="19">
        <v>2</v>
      </c>
      <c r="CD880" s="19">
        <v>23</v>
      </c>
      <c r="CE880" s="19">
        <v>4</v>
      </c>
      <c r="CF880" s="19">
        <v>1</v>
      </c>
      <c r="CG880" s="19">
        <v>0.5</v>
      </c>
    </row>
    <row r="881" spans="1:85">
      <c r="A881" s="19">
        <v>8</v>
      </c>
      <c r="B881" s="19">
        <v>4</v>
      </c>
      <c r="C881" s="19">
        <v>8</v>
      </c>
      <c r="D881" s="19">
        <v>20</v>
      </c>
      <c r="E881" s="19">
        <v>0</v>
      </c>
      <c r="F881" s="24">
        <f t="shared" si="69"/>
        <v>10</v>
      </c>
      <c r="G881" s="19">
        <v>45</v>
      </c>
      <c r="H881" s="24">
        <f t="shared" si="71"/>
        <v>12</v>
      </c>
      <c r="I881" s="24">
        <f t="shared" si="72"/>
        <v>9</v>
      </c>
      <c r="J881" s="24">
        <f t="shared" si="73"/>
        <v>50</v>
      </c>
      <c r="K881" s="47" t="str">
        <f t="shared" si="70"/>
        <v>00</v>
      </c>
      <c r="L881" s="19">
        <v>42</v>
      </c>
      <c r="M881" s="19">
        <v>0</v>
      </c>
      <c r="N881" s="19">
        <v>0</v>
      </c>
      <c r="O881" s="19">
        <v>20</v>
      </c>
      <c r="P881" s="19">
        <v>0</v>
      </c>
      <c r="Q881" s="20" t="s">
        <v>170</v>
      </c>
      <c r="R881" s="19">
        <v>22</v>
      </c>
      <c r="S881" s="19">
        <v>0</v>
      </c>
      <c r="T881" s="19">
        <v>2</v>
      </c>
      <c r="U881" s="19">
        <v>0</v>
      </c>
      <c r="V881" s="19">
        <v>3.1E-2</v>
      </c>
      <c r="W881" s="19">
        <v>2.9100000000000001E-2</v>
      </c>
      <c r="X881" s="19">
        <v>24</v>
      </c>
      <c r="Y881" s="19">
        <v>0</v>
      </c>
      <c r="Z881" s="20" t="s">
        <v>176</v>
      </c>
      <c r="AA881" s="19"/>
      <c r="AB881" s="19">
        <v>1.6</v>
      </c>
      <c r="AC881" s="19">
        <v>2</v>
      </c>
      <c r="AD881" s="19">
        <v>23</v>
      </c>
      <c r="AE881" s="19">
        <v>4</v>
      </c>
      <c r="AF881" s="19">
        <v>1</v>
      </c>
      <c r="AG881" s="19">
        <v>0.5</v>
      </c>
      <c r="AH881" s="19">
        <v>0</v>
      </c>
      <c r="BA881" s="19">
        <v>8</v>
      </c>
      <c r="BB881" s="19">
        <v>4</v>
      </c>
      <c r="BC881" s="19">
        <v>8</v>
      </c>
      <c r="BD881" s="19">
        <v>20</v>
      </c>
      <c r="BE881" s="19">
        <v>0</v>
      </c>
      <c r="BF881" s="19">
        <v>1</v>
      </c>
      <c r="BG881" s="19">
        <v>45</v>
      </c>
      <c r="BH881" s="19">
        <v>18</v>
      </c>
      <c r="BI881" s="19">
        <v>75</v>
      </c>
      <c r="BJ881" s="19">
        <v>2</v>
      </c>
      <c r="BK881" s="19">
        <v>2</v>
      </c>
      <c r="BL881" s="19">
        <v>42</v>
      </c>
      <c r="BM881" s="19">
        <v>0</v>
      </c>
      <c r="BN881" s="19">
        <v>0</v>
      </c>
      <c r="BO881" s="19">
        <v>20</v>
      </c>
      <c r="BP881" s="19">
        <v>0</v>
      </c>
      <c r="BQ881" s="20" t="s">
        <v>170</v>
      </c>
      <c r="BR881" s="19">
        <v>22</v>
      </c>
      <c r="BS881" s="19">
        <v>0</v>
      </c>
      <c r="BT881" s="19">
        <v>2</v>
      </c>
      <c r="BU881" s="19">
        <v>0</v>
      </c>
      <c r="BV881" s="19">
        <v>3.1E-2</v>
      </c>
      <c r="BW881" s="19">
        <v>2.9100000000000001E-2</v>
      </c>
      <c r="BX881" s="19">
        <v>24</v>
      </c>
      <c r="BY881" s="19">
        <v>0</v>
      </c>
      <c r="BZ881" s="20" t="s">
        <v>176</v>
      </c>
      <c r="CA881" s="19"/>
      <c r="CB881" s="19">
        <v>1.6</v>
      </c>
      <c r="CC881" s="19">
        <v>2</v>
      </c>
      <c r="CD881" s="19">
        <v>23</v>
      </c>
      <c r="CE881" s="19">
        <v>4</v>
      </c>
      <c r="CF881" s="19">
        <v>1</v>
      </c>
      <c r="CG881" s="19">
        <v>0.5</v>
      </c>
    </row>
    <row r="882" spans="1:85">
      <c r="A882" s="19">
        <v>9</v>
      </c>
      <c r="B882" s="19">
        <v>3</v>
      </c>
      <c r="C882" s="19">
        <v>1</v>
      </c>
      <c r="D882" s="19">
        <v>16</v>
      </c>
      <c r="E882" s="19">
        <v>0</v>
      </c>
      <c r="F882" s="24">
        <f t="shared" si="69"/>
        <v>0</v>
      </c>
      <c r="G882" s="19">
        <v>90</v>
      </c>
      <c r="H882" s="24">
        <f t="shared" si="71"/>
        <v>8</v>
      </c>
      <c r="I882" s="24">
        <f t="shared" si="72"/>
        <v>11</v>
      </c>
      <c r="J882" s="24">
        <f t="shared" si="73"/>
        <v>25</v>
      </c>
      <c r="K882" s="47" t="str">
        <f t="shared" si="70"/>
        <v>00</v>
      </c>
      <c r="L882" s="19">
        <v>63</v>
      </c>
      <c r="M882" s="19">
        <v>0</v>
      </c>
      <c r="N882" s="19">
        <v>7</v>
      </c>
      <c r="O882" s="19">
        <v>10</v>
      </c>
      <c r="P882" s="19">
        <v>2</v>
      </c>
      <c r="Q882" s="22" t="s">
        <v>175</v>
      </c>
      <c r="R882" s="19">
        <v>22</v>
      </c>
      <c r="S882" s="19">
        <v>0</v>
      </c>
      <c r="T882" s="19">
        <v>2</v>
      </c>
      <c r="U882" s="19">
        <v>0</v>
      </c>
      <c r="V882" s="19">
        <v>1.9E-2</v>
      </c>
      <c r="W882" s="19">
        <v>1.9E-2</v>
      </c>
      <c r="X882" s="19">
        <v>24</v>
      </c>
      <c r="Y882" s="19">
        <v>0</v>
      </c>
      <c r="Z882" s="20" t="s">
        <v>176</v>
      </c>
      <c r="AA882" s="19"/>
      <c r="AB882" s="19">
        <v>0.8</v>
      </c>
      <c r="AC882" s="19">
        <v>2</v>
      </c>
      <c r="AD882" s="19">
        <v>23</v>
      </c>
      <c r="AE882" s="19">
        <v>4</v>
      </c>
      <c r="AF882" s="19">
        <v>1</v>
      </c>
      <c r="AG882" s="19">
        <v>0.5</v>
      </c>
      <c r="AH882" s="19">
        <v>0</v>
      </c>
      <c r="BA882" s="19">
        <v>9</v>
      </c>
      <c r="BB882" s="19">
        <v>3</v>
      </c>
      <c r="BC882" s="19">
        <v>1</v>
      </c>
      <c r="BD882" s="19">
        <v>16</v>
      </c>
      <c r="BE882" s="19">
        <v>0</v>
      </c>
      <c r="BF882" s="19">
        <v>0</v>
      </c>
      <c r="BG882" s="19">
        <v>90</v>
      </c>
      <c r="BH882" s="19">
        <v>23</v>
      </c>
      <c r="BI882" s="19">
        <v>90</v>
      </c>
      <c r="BJ882" s="19">
        <v>1</v>
      </c>
      <c r="BK882" s="19">
        <v>2</v>
      </c>
      <c r="BL882" s="19">
        <v>63</v>
      </c>
      <c r="BM882" s="19">
        <v>0</v>
      </c>
      <c r="BN882" s="19">
        <v>7</v>
      </c>
      <c r="BO882" s="19">
        <v>10</v>
      </c>
      <c r="BP882" s="19">
        <v>2</v>
      </c>
      <c r="BQ882" s="22" t="s">
        <v>175</v>
      </c>
      <c r="BR882" s="19">
        <v>22</v>
      </c>
      <c r="BS882" s="19">
        <v>0</v>
      </c>
      <c r="BT882" s="19">
        <v>2</v>
      </c>
      <c r="BU882" s="19">
        <v>0</v>
      </c>
      <c r="BV882" s="19">
        <v>1.9E-2</v>
      </c>
      <c r="BW882" s="19">
        <v>1.9E-2</v>
      </c>
      <c r="BX882" s="19">
        <v>24</v>
      </c>
      <c r="BY882" s="19">
        <v>0</v>
      </c>
      <c r="BZ882" s="20" t="s">
        <v>176</v>
      </c>
      <c r="CA882" s="19"/>
      <c r="CB882" s="19">
        <v>0.8</v>
      </c>
      <c r="CC882" s="19">
        <v>2</v>
      </c>
      <c r="CD882" s="19">
        <v>23</v>
      </c>
      <c r="CE882" s="19">
        <v>4</v>
      </c>
      <c r="CF882" s="19">
        <v>1</v>
      </c>
      <c r="CG882" s="19">
        <v>0.5</v>
      </c>
    </row>
    <row r="883" spans="1:85">
      <c r="A883" s="19">
        <v>10</v>
      </c>
      <c r="B883" s="19">
        <v>2</v>
      </c>
      <c r="C883" s="19">
        <v>1</v>
      </c>
      <c r="D883" s="19">
        <v>16</v>
      </c>
      <c r="E883" s="19">
        <v>0</v>
      </c>
      <c r="F883" s="24">
        <f t="shared" si="69"/>
        <v>0</v>
      </c>
      <c r="G883" s="19">
        <v>90</v>
      </c>
      <c r="H883" s="24">
        <f t="shared" si="71"/>
        <v>8</v>
      </c>
      <c r="I883" s="24">
        <f t="shared" si="72"/>
        <v>11</v>
      </c>
      <c r="J883" s="24">
        <f t="shared" si="73"/>
        <v>25</v>
      </c>
      <c r="K883" s="47" t="str">
        <f t="shared" si="70"/>
        <v>00</v>
      </c>
      <c r="L883" s="19">
        <v>63</v>
      </c>
      <c r="M883" s="19">
        <v>0</v>
      </c>
      <c r="N883" s="19">
        <v>4</v>
      </c>
      <c r="O883" s="19">
        <v>10</v>
      </c>
      <c r="P883" s="19">
        <v>1</v>
      </c>
      <c r="Q883" s="20" t="s">
        <v>175</v>
      </c>
      <c r="R883" s="19">
        <v>22</v>
      </c>
      <c r="S883" s="19">
        <v>0</v>
      </c>
      <c r="T883" s="19">
        <v>2</v>
      </c>
      <c r="U883" s="19">
        <v>0</v>
      </c>
      <c r="V883" s="19">
        <v>8.9999999999999993E-3</v>
      </c>
      <c r="W883" s="19">
        <v>8.9999999999999993E-3</v>
      </c>
      <c r="X883" s="19">
        <v>24</v>
      </c>
      <c r="Y883" s="19">
        <v>0</v>
      </c>
      <c r="Z883" s="20" t="s">
        <v>176</v>
      </c>
      <c r="AA883" s="19"/>
      <c r="AB883" s="19">
        <v>0.63</v>
      </c>
      <c r="AC883" s="19">
        <v>2</v>
      </c>
      <c r="AD883" s="19">
        <v>23</v>
      </c>
      <c r="AE883" s="19">
        <v>4</v>
      </c>
      <c r="AF883" s="19">
        <v>1</v>
      </c>
      <c r="AG883" s="19">
        <v>0.5</v>
      </c>
      <c r="AH883" s="19">
        <v>0</v>
      </c>
      <c r="BA883" s="19">
        <v>10</v>
      </c>
      <c r="BB883" s="19">
        <v>2</v>
      </c>
      <c r="BC883" s="19">
        <v>1</v>
      </c>
      <c r="BD883" s="19">
        <v>16</v>
      </c>
      <c r="BE883" s="19">
        <v>0</v>
      </c>
      <c r="BF883" s="19">
        <v>0</v>
      </c>
      <c r="BG883" s="19">
        <v>90</v>
      </c>
      <c r="BH883" s="19">
        <v>23</v>
      </c>
      <c r="BI883" s="19">
        <v>90</v>
      </c>
      <c r="BJ883" s="19">
        <v>1</v>
      </c>
      <c r="BK883" s="19">
        <v>2</v>
      </c>
      <c r="BL883" s="19">
        <v>63</v>
      </c>
      <c r="BM883" s="19">
        <v>0</v>
      </c>
      <c r="BN883" s="19">
        <v>4</v>
      </c>
      <c r="BO883" s="19">
        <v>10</v>
      </c>
      <c r="BP883" s="19">
        <v>1</v>
      </c>
      <c r="BQ883" s="20" t="s">
        <v>175</v>
      </c>
      <c r="BR883" s="19">
        <v>22</v>
      </c>
      <c r="BS883" s="19">
        <v>0</v>
      </c>
      <c r="BT883" s="19">
        <v>2</v>
      </c>
      <c r="BU883" s="19">
        <v>0</v>
      </c>
      <c r="BV883" s="19">
        <v>8.9999999999999993E-3</v>
      </c>
      <c r="BW883" s="19">
        <v>8.9999999999999993E-3</v>
      </c>
      <c r="BX883" s="19">
        <v>24</v>
      </c>
      <c r="BY883" s="19">
        <v>0</v>
      </c>
      <c r="BZ883" s="20" t="s">
        <v>176</v>
      </c>
      <c r="CA883" s="19"/>
      <c r="CB883" s="19">
        <v>0.63</v>
      </c>
      <c r="CC883" s="19">
        <v>2</v>
      </c>
      <c r="CD883" s="19">
        <v>23</v>
      </c>
      <c r="CE883" s="19">
        <v>4</v>
      </c>
      <c r="CF883" s="19">
        <v>1</v>
      </c>
      <c r="CG883" s="19">
        <v>0.5</v>
      </c>
    </row>
    <row r="884" spans="1:85">
      <c r="A884" s="19">
        <v>11</v>
      </c>
      <c r="B884" s="19">
        <v>1</v>
      </c>
      <c r="C884" s="19">
        <v>1</v>
      </c>
      <c r="D884" s="19">
        <v>16</v>
      </c>
      <c r="E884" s="19">
        <v>0</v>
      </c>
      <c r="F884" s="24">
        <f t="shared" si="69"/>
        <v>0</v>
      </c>
      <c r="G884" s="19">
        <v>90</v>
      </c>
      <c r="H884" s="24">
        <f t="shared" si="71"/>
        <v>8</v>
      </c>
      <c r="I884" s="24">
        <f t="shared" si="72"/>
        <v>11</v>
      </c>
      <c r="J884" s="24">
        <f t="shared" si="73"/>
        <v>25</v>
      </c>
      <c r="K884" s="47" t="str">
        <f t="shared" si="70"/>
        <v>00</v>
      </c>
      <c r="L884" s="19">
        <v>63</v>
      </c>
      <c r="M884" s="19">
        <v>0</v>
      </c>
      <c r="N884" s="19">
        <v>1</v>
      </c>
      <c r="O884" s="19">
        <v>10</v>
      </c>
      <c r="P884" s="19">
        <v>0</v>
      </c>
      <c r="Q884" s="20" t="s">
        <v>175</v>
      </c>
      <c r="R884" s="19">
        <v>22</v>
      </c>
      <c r="S884" s="19">
        <v>0</v>
      </c>
      <c r="T884" s="19">
        <v>2</v>
      </c>
      <c r="U884" s="19">
        <v>0</v>
      </c>
      <c r="V884" s="19">
        <v>3.0000000000000001E-3</v>
      </c>
      <c r="W884" s="19">
        <v>3.0000000000000001E-3</v>
      </c>
      <c r="X884" s="19">
        <v>24</v>
      </c>
      <c r="Y884" s="19">
        <v>0</v>
      </c>
      <c r="Z884" s="20" t="s">
        <v>176</v>
      </c>
      <c r="AA884" s="19"/>
      <c r="AB884" s="20">
        <v>0.5</v>
      </c>
      <c r="AC884" s="19">
        <v>2</v>
      </c>
      <c r="AD884" s="19">
        <v>23</v>
      </c>
      <c r="AE884" s="19">
        <v>4</v>
      </c>
      <c r="AF884" s="19">
        <v>1</v>
      </c>
      <c r="AG884" s="19">
        <v>0.5</v>
      </c>
      <c r="AH884" s="19">
        <v>0</v>
      </c>
      <c r="BA884" s="19">
        <v>11</v>
      </c>
      <c r="BB884" s="19">
        <v>1</v>
      </c>
      <c r="BC884" s="19">
        <v>1</v>
      </c>
      <c r="BD884" s="19">
        <v>16</v>
      </c>
      <c r="BE884" s="19">
        <v>0</v>
      </c>
      <c r="BF884" s="19">
        <v>0</v>
      </c>
      <c r="BG884" s="19">
        <v>90</v>
      </c>
      <c r="BH884" s="19">
        <v>23</v>
      </c>
      <c r="BI884" s="19">
        <v>90</v>
      </c>
      <c r="BJ884" s="19">
        <v>1</v>
      </c>
      <c r="BK884" s="19">
        <v>2</v>
      </c>
      <c r="BL884" s="19">
        <v>63</v>
      </c>
      <c r="BM884" s="19">
        <v>0</v>
      </c>
      <c r="BN884" s="19">
        <v>1</v>
      </c>
      <c r="BO884" s="19">
        <v>10</v>
      </c>
      <c r="BP884" s="19">
        <v>0</v>
      </c>
      <c r="BQ884" s="20" t="s">
        <v>175</v>
      </c>
      <c r="BR884" s="19">
        <v>22</v>
      </c>
      <c r="BS884" s="19">
        <v>0</v>
      </c>
      <c r="BT884" s="19">
        <v>2</v>
      </c>
      <c r="BU884" s="19">
        <v>0</v>
      </c>
      <c r="BV884" s="19">
        <v>3.0000000000000001E-3</v>
      </c>
      <c r="BW884" s="19">
        <v>3.0000000000000001E-3</v>
      </c>
      <c r="BX884" s="19">
        <v>24</v>
      </c>
      <c r="BY884" s="19">
        <v>0</v>
      </c>
      <c r="BZ884" s="20" t="s">
        <v>176</v>
      </c>
      <c r="CA884" s="19"/>
      <c r="CB884" s="20">
        <v>0.5</v>
      </c>
      <c r="CC884" s="19">
        <v>2</v>
      </c>
      <c r="CD884" s="19">
        <v>23</v>
      </c>
      <c r="CE884" s="19">
        <v>4</v>
      </c>
      <c r="CF884" s="19">
        <v>1</v>
      </c>
      <c r="CG884" s="19">
        <v>0.5</v>
      </c>
    </row>
    <row r="885" spans="1:85">
      <c r="A885" s="19"/>
      <c r="B885" s="19"/>
      <c r="C885" s="19"/>
      <c r="D885" s="19"/>
      <c r="E885" s="19"/>
      <c r="F885" s="24" t="str">
        <f t="shared" si="69"/>
        <v/>
      </c>
      <c r="G885" s="19"/>
      <c r="H885" s="24" t="str">
        <f t="shared" si="71"/>
        <v/>
      </c>
      <c r="I885" s="24" t="str">
        <f t="shared" si="72"/>
        <v/>
      </c>
      <c r="J885" s="24" t="str">
        <f t="shared" si="73"/>
        <v/>
      </c>
      <c r="K885" s="47" t="str">
        <f t="shared" si="70"/>
        <v/>
      </c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>
        <v>0</v>
      </c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9"/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9"/>
      <c r="BX885" s="19"/>
      <c r="BY885" s="19"/>
      <c r="BZ885" s="19"/>
      <c r="CA885" s="19"/>
      <c r="CB885" s="19"/>
      <c r="CC885" s="19"/>
      <c r="CD885" s="19"/>
      <c r="CE885" s="19"/>
      <c r="CF885" s="19"/>
      <c r="CG885" s="19"/>
    </row>
    <row r="886" spans="1:85">
      <c r="A886" s="19">
        <v>1</v>
      </c>
      <c r="B886" s="19">
        <v>10</v>
      </c>
      <c r="C886" s="19">
        <v>140</v>
      </c>
      <c r="D886" s="19">
        <v>55</v>
      </c>
      <c r="E886" s="19">
        <v>1000</v>
      </c>
      <c r="F886" s="24">
        <f t="shared" si="69"/>
        <v>310</v>
      </c>
      <c r="G886" s="19">
        <v>71</v>
      </c>
      <c r="H886" s="24">
        <f t="shared" si="71"/>
        <v>15</v>
      </c>
      <c r="I886" s="24">
        <f t="shared" si="72"/>
        <v>9</v>
      </c>
      <c r="J886" s="24">
        <f t="shared" si="73"/>
        <v>80</v>
      </c>
      <c r="K886" s="47" t="str">
        <f t="shared" si="70"/>
        <v>03</v>
      </c>
      <c r="L886" s="19">
        <v>42</v>
      </c>
      <c r="M886" s="19">
        <v>0</v>
      </c>
      <c r="N886" s="19">
        <v>141</v>
      </c>
      <c r="O886" s="19">
        <v>0</v>
      </c>
      <c r="P886" s="19">
        <v>0</v>
      </c>
      <c r="Q886" s="20" t="s">
        <v>170</v>
      </c>
      <c r="R886" s="19">
        <v>22</v>
      </c>
      <c r="S886" s="19">
        <v>15</v>
      </c>
      <c r="T886" s="19">
        <v>2</v>
      </c>
      <c r="U886" s="19">
        <v>0</v>
      </c>
      <c r="V886" s="19">
        <v>0.40300000000000002</v>
      </c>
      <c r="W886" s="19">
        <v>0.5</v>
      </c>
      <c r="X886" s="19">
        <v>24</v>
      </c>
      <c r="Y886" s="19">
        <v>0</v>
      </c>
      <c r="Z886" s="20" t="s">
        <v>176</v>
      </c>
      <c r="AA886" s="19"/>
      <c r="AB886" s="19">
        <v>0</v>
      </c>
      <c r="AC886" s="19">
        <v>2</v>
      </c>
      <c r="AD886" s="19">
        <v>23</v>
      </c>
      <c r="AE886" s="19">
        <v>4</v>
      </c>
      <c r="AF886" s="19">
        <v>1</v>
      </c>
      <c r="AG886" s="19">
        <v>0.63</v>
      </c>
      <c r="AH886" s="19">
        <v>0</v>
      </c>
      <c r="BA886" s="19">
        <v>1</v>
      </c>
      <c r="BB886" s="19">
        <v>10</v>
      </c>
      <c r="BC886" s="19">
        <v>140</v>
      </c>
      <c r="BD886" s="19">
        <v>55</v>
      </c>
      <c r="BE886" s="19">
        <v>1000</v>
      </c>
      <c r="BF886" s="19">
        <v>31</v>
      </c>
      <c r="BG886" s="19">
        <v>71</v>
      </c>
      <c r="BH886" s="19">
        <v>11</v>
      </c>
      <c r="BI886" s="19">
        <v>75</v>
      </c>
      <c r="BJ886" s="19">
        <v>5</v>
      </c>
      <c r="BK886" s="19">
        <v>2</v>
      </c>
      <c r="BL886" s="19">
        <v>42</v>
      </c>
      <c r="BM886" s="19">
        <v>0</v>
      </c>
      <c r="BN886" s="19">
        <v>141</v>
      </c>
      <c r="BO886" s="19">
        <v>0</v>
      </c>
      <c r="BP886" s="19">
        <v>0</v>
      </c>
      <c r="BQ886" s="20" t="s">
        <v>170</v>
      </c>
      <c r="BR886" s="19">
        <v>22</v>
      </c>
      <c r="BS886" s="19">
        <v>15</v>
      </c>
      <c r="BT886" s="19">
        <v>2</v>
      </c>
      <c r="BU886" s="19">
        <v>0</v>
      </c>
      <c r="BV886" s="19">
        <v>0.40300000000000002</v>
      </c>
      <c r="BW886" s="19">
        <v>0.5</v>
      </c>
      <c r="BX886" s="19">
        <v>24</v>
      </c>
      <c r="BY886" s="19">
        <v>0</v>
      </c>
      <c r="BZ886" s="20" t="s">
        <v>176</v>
      </c>
      <c r="CA886" s="19"/>
      <c r="CB886" s="19">
        <v>0</v>
      </c>
      <c r="CC886" s="19">
        <v>2</v>
      </c>
      <c r="CD886" s="19">
        <v>23</v>
      </c>
      <c r="CE886" s="19">
        <v>4</v>
      </c>
      <c r="CF886" s="19">
        <v>1</v>
      </c>
      <c r="CG886" s="19">
        <v>0.63</v>
      </c>
    </row>
    <row r="887" spans="1:85">
      <c r="A887" s="19">
        <v>2</v>
      </c>
      <c r="B887" s="19">
        <v>9</v>
      </c>
      <c r="C887" s="19">
        <v>110</v>
      </c>
      <c r="D887" s="19">
        <v>55</v>
      </c>
      <c r="E887" s="19">
        <v>0</v>
      </c>
      <c r="F887" s="24">
        <f t="shared" si="69"/>
        <v>220</v>
      </c>
      <c r="G887" s="19">
        <v>50</v>
      </c>
      <c r="H887" s="24">
        <f t="shared" si="71"/>
        <v>15</v>
      </c>
      <c r="I887" s="24">
        <f t="shared" si="72"/>
        <v>9</v>
      </c>
      <c r="J887" s="24">
        <f t="shared" si="73"/>
        <v>80</v>
      </c>
      <c r="K887" s="47" t="str">
        <f t="shared" si="70"/>
        <v>03</v>
      </c>
      <c r="L887" s="19">
        <v>42</v>
      </c>
      <c r="M887" s="19">
        <v>0</v>
      </c>
      <c r="N887" s="19">
        <v>0</v>
      </c>
      <c r="O887" s="19">
        <v>0</v>
      </c>
      <c r="P887" s="19">
        <v>0</v>
      </c>
      <c r="Q887" s="20" t="s">
        <v>170</v>
      </c>
      <c r="R887" s="19">
        <v>22</v>
      </c>
      <c r="S887" s="19">
        <v>12</v>
      </c>
      <c r="T887" s="19">
        <v>2</v>
      </c>
      <c r="U887" s="19">
        <v>0</v>
      </c>
      <c r="V887" s="19">
        <v>0.36499999999999999</v>
      </c>
      <c r="W887" s="19">
        <v>0.25190000000000001</v>
      </c>
      <c r="X887" s="19">
        <v>24</v>
      </c>
      <c r="Y887" s="19">
        <v>0</v>
      </c>
      <c r="Z887" s="20" t="s">
        <v>176</v>
      </c>
      <c r="AA887" s="19"/>
      <c r="AB887" s="19">
        <v>0</v>
      </c>
      <c r="AC887" s="19">
        <v>2</v>
      </c>
      <c r="AD887" s="19">
        <v>23</v>
      </c>
      <c r="AE887" s="19">
        <v>4</v>
      </c>
      <c r="AF887" s="19">
        <v>1</v>
      </c>
      <c r="AG887" s="19">
        <v>0.63</v>
      </c>
      <c r="AH887" s="19">
        <v>0</v>
      </c>
      <c r="BA887" s="19">
        <v>2</v>
      </c>
      <c r="BB887" s="19">
        <v>9</v>
      </c>
      <c r="BC887" s="19">
        <v>110</v>
      </c>
      <c r="BD887" s="19">
        <v>55</v>
      </c>
      <c r="BE887" s="19">
        <v>0</v>
      </c>
      <c r="BF887" s="19">
        <v>22</v>
      </c>
      <c r="BG887" s="19">
        <v>50</v>
      </c>
      <c r="BH887" s="19">
        <v>12</v>
      </c>
      <c r="BI887" s="19">
        <v>75</v>
      </c>
      <c r="BJ887" s="19">
        <v>4</v>
      </c>
      <c r="BK887" s="19">
        <v>2</v>
      </c>
      <c r="BL887" s="19">
        <v>42</v>
      </c>
      <c r="BM887" s="19">
        <v>0</v>
      </c>
      <c r="BN887" s="19">
        <v>0</v>
      </c>
      <c r="BO887" s="19">
        <v>0</v>
      </c>
      <c r="BP887" s="19">
        <v>0</v>
      </c>
      <c r="BQ887" s="20" t="s">
        <v>170</v>
      </c>
      <c r="BR887" s="19">
        <v>22</v>
      </c>
      <c r="BS887" s="19">
        <v>12</v>
      </c>
      <c r="BT887" s="19">
        <v>2</v>
      </c>
      <c r="BU887" s="19">
        <v>0</v>
      </c>
      <c r="BV887" s="19">
        <v>0.36499999999999999</v>
      </c>
      <c r="BW887" s="19">
        <v>0.25190000000000001</v>
      </c>
      <c r="BX887" s="19">
        <v>24</v>
      </c>
      <c r="BY887" s="19">
        <v>0</v>
      </c>
      <c r="BZ887" s="20" t="s">
        <v>176</v>
      </c>
      <c r="CA887" s="19"/>
      <c r="CB887" s="19">
        <v>0</v>
      </c>
      <c r="CC887" s="19">
        <v>2</v>
      </c>
      <c r="CD887" s="19">
        <v>23</v>
      </c>
      <c r="CE887" s="19">
        <v>4</v>
      </c>
      <c r="CF887" s="19">
        <v>1</v>
      </c>
      <c r="CG887" s="19">
        <v>0.63</v>
      </c>
    </row>
    <row r="888" spans="1:85">
      <c r="A888" s="19">
        <v>3</v>
      </c>
      <c r="B888" s="19">
        <v>8</v>
      </c>
      <c r="C888" s="19">
        <v>80</v>
      </c>
      <c r="D888" s="19">
        <v>20</v>
      </c>
      <c r="E888" s="19">
        <v>0</v>
      </c>
      <c r="F888" s="24">
        <f t="shared" si="69"/>
        <v>160</v>
      </c>
      <c r="G888" s="19">
        <v>55</v>
      </c>
      <c r="H888" s="24">
        <f t="shared" si="71"/>
        <v>15</v>
      </c>
      <c r="I888" s="24">
        <f t="shared" si="72"/>
        <v>9</v>
      </c>
      <c r="J888" s="24">
        <f t="shared" si="73"/>
        <v>80</v>
      </c>
      <c r="K888" s="47" t="str">
        <f t="shared" si="70"/>
        <v>03</v>
      </c>
      <c r="L888" s="19">
        <v>42</v>
      </c>
      <c r="M888" s="19">
        <v>0</v>
      </c>
      <c r="N888" s="19">
        <v>0</v>
      </c>
      <c r="O888" s="19">
        <v>0</v>
      </c>
      <c r="P888" s="19">
        <v>0</v>
      </c>
      <c r="Q888" s="20" t="s">
        <v>170</v>
      </c>
      <c r="R888" s="19">
        <v>22</v>
      </c>
      <c r="S888" s="19">
        <v>12</v>
      </c>
      <c r="T888" s="19">
        <v>2</v>
      </c>
      <c r="U888" s="19">
        <v>0</v>
      </c>
      <c r="V888" s="19">
        <v>0.27700000000000002</v>
      </c>
      <c r="W888" s="19">
        <v>0.18559999999999999</v>
      </c>
      <c r="X888" s="19">
        <v>24</v>
      </c>
      <c r="Y888" s="19">
        <v>0</v>
      </c>
      <c r="Z888" s="20" t="s">
        <v>176</v>
      </c>
      <c r="AA888" s="19"/>
      <c r="AB888" s="19">
        <v>0</v>
      </c>
      <c r="AC888" s="19">
        <v>2</v>
      </c>
      <c r="AD888" s="19">
        <v>23</v>
      </c>
      <c r="AE888" s="19">
        <v>4</v>
      </c>
      <c r="AF888" s="19">
        <v>1</v>
      </c>
      <c r="AG888" s="19">
        <v>0.63</v>
      </c>
      <c r="AH888" s="19">
        <v>0</v>
      </c>
      <c r="BA888" s="19">
        <v>3</v>
      </c>
      <c r="BB888" s="19">
        <v>8</v>
      </c>
      <c r="BC888" s="19">
        <v>80</v>
      </c>
      <c r="BD888" s="19">
        <v>20</v>
      </c>
      <c r="BE888" s="19">
        <v>0</v>
      </c>
      <c r="BF888" s="19">
        <v>16</v>
      </c>
      <c r="BG888" s="19">
        <v>55</v>
      </c>
      <c r="BH888" s="19">
        <v>12</v>
      </c>
      <c r="BI888" s="19">
        <v>75</v>
      </c>
      <c r="BJ888" s="19">
        <v>4</v>
      </c>
      <c r="BK888" s="19">
        <v>2</v>
      </c>
      <c r="BL888" s="19">
        <v>42</v>
      </c>
      <c r="BM888" s="19">
        <v>0</v>
      </c>
      <c r="BN888" s="19">
        <v>0</v>
      </c>
      <c r="BO888" s="19">
        <v>0</v>
      </c>
      <c r="BP888" s="19">
        <v>0</v>
      </c>
      <c r="BQ888" s="20" t="s">
        <v>170</v>
      </c>
      <c r="BR888" s="19">
        <v>22</v>
      </c>
      <c r="BS888" s="19">
        <v>12</v>
      </c>
      <c r="BT888" s="19">
        <v>2</v>
      </c>
      <c r="BU888" s="19">
        <v>0</v>
      </c>
      <c r="BV888" s="19">
        <v>0.27700000000000002</v>
      </c>
      <c r="BW888" s="19">
        <v>0.18559999999999999</v>
      </c>
      <c r="BX888" s="19">
        <v>24</v>
      </c>
      <c r="BY888" s="19">
        <v>0</v>
      </c>
      <c r="BZ888" s="20" t="s">
        <v>176</v>
      </c>
      <c r="CA888" s="19"/>
      <c r="CB888" s="19">
        <v>0</v>
      </c>
      <c r="CC888" s="19">
        <v>2</v>
      </c>
      <c r="CD888" s="19">
        <v>23</v>
      </c>
      <c r="CE888" s="19">
        <v>4</v>
      </c>
      <c r="CF888" s="19">
        <v>1</v>
      </c>
      <c r="CG888" s="19">
        <v>0.63</v>
      </c>
    </row>
    <row r="889" spans="1:85">
      <c r="A889" s="19">
        <v>4</v>
      </c>
      <c r="B889" s="19">
        <v>7</v>
      </c>
      <c r="C889" s="19">
        <v>60</v>
      </c>
      <c r="D889" s="19">
        <v>15</v>
      </c>
      <c r="E889" s="19">
        <v>0</v>
      </c>
      <c r="F889" s="24">
        <f t="shared" si="69"/>
        <v>90</v>
      </c>
      <c r="G889" s="19">
        <v>60</v>
      </c>
      <c r="H889" s="24">
        <f t="shared" si="71"/>
        <v>15</v>
      </c>
      <c r="I889" s="24">
        <f t="shared" si="72"/>
        <v>9</v>
      </c>
      <c r="J889" s="24">
        <f t="shared" si="73"/>
        <v>80</v>
      </c>
      <c r="K889" s="47" t="str">
        <f t="shared" si="70"/>
        <v>03</v>
      </c>
      <c r="L889" s="19">
        <v>42</v>
      </c>
      <c r="M889" s="19">
        <v>0</v>
      </c>
      <c r="N889" s="19">
        <v>0</v>
      </c>
      <c r="O889" s="19">
        <v>0</v>
      </c>
      <c r="P889" s="19">
        <v>0</v>
      </c>
      <c r="Q889" s="20" t="s">
        <v>170</v>
      </c>
      <c r="R889" s="19">
        <v>22</v>
      </c>
      <c r="S889" s="19">
        <v>12</v>
      </c>
      <c r="T889" s="19">
        <v>2</v>
      </c>
      <c r="U889" s="19">
        <v>0</v>
      </c>
      <c r="V889" s="19">
        <v>0.2</v>
      </c>
      <c r="W889" s="19">
        <v>0.13800000000000001</v>
      </c>
      <c r="X889" s="19">
        <v>24</v>
      </c>
      <c r="Y889" s="19">
        <v>0</v>
      </c>
      <c r="Z889" s="20" t="s">
        <v>176</v>
      </c>
      <c r="AA889" s="19"/>
      <c r="AB889" s="19">
        <v>0</v>
      </c>
      <c r="AC889" s="19">
        <v>2</v>
      </c>
      <c r="AD889" s="19">
        <v>23</v>
      </c>
      <c r="AE889" s="19">
        <v>4</v>
      </c>
      <c r="AF889" s="19">
        <v>1</v>
      </c>
      <c r="AG889" s="19">
        <v>0.63</v>
      </c>
      <c r="AH889" s="19">
        <v>0</v>
      </c>
      <c r="BA889" s="19">
        <v>4</v>
      </c>
      <c r="BB889" s="19">
        <v>7</v>
      </c>
      <c r="BC889" s="19">
        <v>60</v>
      </c>
      <c r="BD889" s="19">
        <v>15</v>
      </c>
      <c r="BE889" s="19">
        <v>0</v>
      </c>
      <c r="BF889" s="19">
        <v>9</v>
      </c>
      <c r="BG889" s="19">
        <v>60</v>
      </c>
      <c r="BH889" s="19">
        <v>12</v>
      </c>
      <c r="BI889" s="19">
        <v>75</v>
      </c>
      <c r="BJ889" s="19">
        <v>4</v>
      </c>
      <c r="BK889" s="19">
        <v>2</v>
      </c>
      <c r="BL889" s="19">
        <v>42</v>
      </c>
      <c r="BM889" s="19">
        <v>0</v>
      </c>
      <c r="BN889" s="19">
        <v>0</v>
      </c>
      <c r="BO889" s="19">
        <v>0</v>
      </c>
      <c r="BP889" s="19">
        <v>0</v>
      </c>
      <c r="BQ889" s="20" t="s">
        <v>170</v>
      </c>
      <c r="BR889" s="19">
        <v>22</v>
      </c>
      <c r="BS889" s="19">
        <v>12</v>
      </c>
      <c r="BT889" s="19">
        <v>2</v>
      </c>
      <c r="BU889" s="19">
        <v>0</v>
      </c>
      <c r="BV889" s="19">
        <v>0.2</v>
      </c>
      <c r="BW889" s="19">
        <v>0.13800000000000001</v>
      </c>
      <c r="BX889" s="19">
        <v>24</v>
      </c>
      <c r="BY889" s="19">
        <v>0</v>
      </c>
      <c r="BZ889" s="20" t="s">
        <v>176</v>
      </c>
      <c r="CA889" s="19"/>
      <c r="CB889" s="19">
        <v>0</v>
      </c>
      <c r="CC889" s="19">
        <v>2</v>
      </c>
      <c r="CD889" s="19">
        <v>23</v>
      </c>
      <c r="CE889" s="19">
        <v>4</v>
      </c>
      <c r="CF889" s="19">
        <v>1</v>
      </c>
      <c r="CG889" s="19">
        <v>0.63</v>
      </c>
    </row>
    <row r="890" spans="1:85">
      <c r="A890" s="19">
        <v>5</v>
      </c>
      <c r="B890" s="19">
        <v>6</v>
      </c>
      <c r="C890" s="19">
        <v>40</v>
      </c>
      <c r="D890" s="19">
        <v>10</v>
      </c>
      <c r="E890" s="19">
        <v>0</v>
      </c>
      <c r="F890" s="24">
        <f t="shared" si="69"/>
        <v>60</v>
      </c>
      <c r="G890" s="19">
        <v>55</v>
      </c>
      <c r="H890" s="24">
        <f t="shared" si="71"/>
        <v>15</v>
      </c>
      <c r="I890" s="24">
        <f t="shared" si="72"/>
        <v>9</v>
      </c>
      <c r="J890" s="24">
        <f t="shared" si="73"/>
        <v>80</v>
      </c>
      <c r="K890" s="47" t="str">
        <f t="shared" si="70"/>
        <v>03</v>
      </c>
      <c r="L890" s="19">
        <v>42</v>
      </c>
      <c r="M890" s="19">
        <v>0</v>
      </c>
      <c r="N890" s="19">
        <v>0</v>
      </c>
      <c r="O890" s="19">
        <v>0</v>
      </c>
      <c r="P890" s="19">
        <v>0</v>
      </c>
      <c r="Q890" s="20" t="s">
        <v>170</v>
      </c>
      <c r="R890" s="19">
        <v>22</v>
      </c>
      <c r="S890" s="19">
        <v>12</v>
      </c>
      <c r="T890" s="19">
        <v>2</v>
      </c>
      <c r="U890" s="19">
        <v>0</v>
      </c>
      <c r="V890" s="19">
        <v>0.14399999999999999</v>
      </c>
      <c r="W890" s="19">
        <v>9.9400000000000002E-2</v>
      </c>
      <c r="X890" s="19">
        <v>24</v>
      </c>
      <c r="Y890" s="19">
        <v>0</v>
      </c>
      <c r="Z890" s="20" t="s">
        <v>176</v>
      </c>
      <c r="AA890" s="19"/>
      <c r="AB890" s="19">
        <v>0</v>
      </c>
      <c r="AC890" s="19">
        <v>2</v>
      </c>
      <c r="AD890" s="19">
        <v>23</v>
      </c>
      <c r="AE890" s="19">
        <v>4</v>
      </c>
      <c r="AF890" s="19">
        <v>1</v>
      </c>
      <c r="AG890" s="19">
        <v>0.63</v>
      </c>
      <c r="AH890" s="19">
        <v>0</v>
      </c>
      <c r="BA890" s="19">
        <v>5</v>
      </c>
      <c r="BB890" s="19">
        <v>6</v>
      </c>
      <c r="BC890" s="19">
        <v>40</v>
      </c>
      <c r="BD890" s="19">
        <v>10</v>
      </c>
      <c r="BE890" s="19">
        <v>0</v>
      </c>
      <c r="BF890" s="19">
        <v>6</v>
      </c>
      <c r="BG890" s="19">
        <v>55</v>
      </c>
      <c r="BH890" s="19">
        <v>12</v>
      </c>
      <c r="BI890" s="19">
        <v>75</v>
      </c>
      <c r="BJ890" s="19">
        <v>4</v>
      </c>
      <c r="BK890" s="19">
        <v>2</v>
      </c>
      <c r="BL890" s="19">
        <v>42</v>
      </c>
      <c r="BM890" s="19">
        <v>0</v>
      </c>
      <c r="BN890" s="19">
        <v>0</v>
      </c>
      <c r="BO890" s="19">
        <v>0</v>
      </c>
      <c r="BP890" s="19">
        <v>0</v>
      </c>
      <c r="BQ890" s="20" t="s">
        <v>170</v>
      </c>
      <c r="BR890" s="19">
        <v>22</v>
      </c>
      <c r="BS890" s="19">
        <v>12</v>
      </c>
      <c r="BT890" s="19">
        <v>2</v>
      </c>
      <c r="BU890" s="19">
        <v>0</v>
      </c>
      <c r="BV890" s="19">
        <v>0.14399999999999999</v>
      </c>
      <c r="BW890" s="19">
        <v>9.9400000000000002E-2</v>
      </c>
      <c r="BX890" s="19">
        <v>24</v>
      </c>
      <c r="BY890" s="19">
        <v>0</v>
      </c>
      <c r="BZ890" s="20" t="s">
        <v>176</v>
      </c>
      <c r="CA890" s="19"/>
      <c r="CB890" s="19">
        <v>0</v>
      </c>
      <c r="CC890" s="19">
        <v>2</v>
      </c>
      <c r="CD890" s="19">
        <v>23</v>
      </c>
      <c r="CE890" s="19">
        <v>4</v>
      </c>
      <c r="CF890" s="19">
        <v>1</v>
      </c>
      <c r="CG890" s="19">
        <v>0.63</v>
      </c>
    </row>
    <row r="891" spans="1:85">
      <c r="A891" s="19">
        <v>6</v>
      </c>
      <c r="B891" s="19">
        <v>5</v>
      </c>
      <c r="C891" s="19">
        <v>20</v>
      </c>
      <c r="D891" s="19">
        <v>25</v>
      </c>
      <c r="E891" s="19">
        <v>0</v>
      </c>
      <c r="F891" s="24">
        <f t="shared" si="69"/>
        <v>30</v>
      </c>
      <c r="G891" s="19">
        <v>60</v>
      </c>
      <c r="H891" s="24">
        <f t="shared" si="71"/>
        <v>15</v>
      </c>
      <c r="I891" s="24">
        <f t="shared" si="72"/>
        <v>9</v>
      </c>
      <c r="J891" s="24">
        <f t="shared" si="73"/>
        <v>80</v>
      </c>
      <c r="K891" s="47" t="str">
        <f t="shared" si="70"/>
        <v>03</v>
      </c>
      <c r="L891" s="19">
        <v>42</v>
      </c>
      <c r="M891" s="19">
        <v>0</v>
      </c>
      <c r="N891" s="19">
        <v>0</v>
      </c>
      <c r="O891" s="19">
        <v>0</v>
      </c>
      <c r="P891" s="19">
        <v>0</v>
      </c>
      <c r="Q891" s="20" t="s">
        <v>170</v>
      </c>
      <c r="R891" s="19">
        <v>22</v>
      </c>
      <c r="S891" s="19">
        <v>12</v>
      </c>
      <c r="T891" s="19">
        <v>2</v>
      </c>
      <c r="U891" s="19">
        <v>0</v>
      </c>
      <c r="V891" s="19">
        <v>8.7999999999999995E-2</v>
      </c>
      <c r="W891" s="19">
        <v>6.4199999999999993E-2</v>
      </c>
      <c r="X891" s="19">
        <v>24</v>
      </c>
      <c r="Y891" s="19">
        <v>0</v>
      </c>
      <c r="Z891" s="20" t="s">
        <v>176</v>
      </c>
      <c r="AA891" s="19"/>
      <c r="AB891" s="19">
        <v>4.5</v>
      </c>
      <c r="AC891" s="19">
        <v>2</v>
      </c>
      <c r="AD891" s="19">
        <v>23</v>
      </c>
      <c r="AE891" s="19">
        <v>4</v>
      </c>
      <c r="AF891" s="19">
        <v>1</v>
      </c>
      <c r="AG891" s="19">
        <v>0.63</v>
      </c>
      <c r="AH891" s="19">
        <v>0</v>
      </c>
      <c r="BA891" s="19">
        <v>6</v>
      </c>
      <c r="BB891" s="19">
        <v>5</v>
      </c>
      <c r="BC891" s="19">
        <v>20</v>
      </c>
      <c r="BD891" s="19">
        <v>25</v>
      </c>
      <c r="BE891" s="19">
        <v>0</v>
      </c>
      <c r="BF891" s="19">
        <v>3</v>
      </c>
      <c r="BG891" s="19">
        <v>60</v>
      </c>
      <c r="BH891" s="19">
        <v>18</v>
      </c>
      <c r="BI891" s="19">
        <v>75</v>
      </c>
      <c r="BJ891" s="19">
        <v>4</v>
      </c>
      <c r="BK891" s="19">
        <v>2</v>
      </c>
      <c r="BL891" s="19">
        <v>42</v>
      </c>
      <c r="BM891" s="19">
        <v>0</v>
      </c>
      <c r="BN891" s="19">
        <v>0</v>
      </c>
      <c r="BO891" s="19">
        <v>0</v>
      </c>
      <c r="BP891" s="19">
        <v>0</v>
      </c>
      <c r="BQ891" s="20" t="s">
        <v>170</v>
      </c>
      <c r="BR891" s="19">
        <v>22</v>
      </c>
      <c r="BS891" s="19">
        <v>12</v>
      </c>
      <c r="BT891" s="19">
        <v>2</v>
      </c>
      <c r="BU891" s="19">
        <v>0</v>
      </c>
      <c r="BV891" s="19">
        <v>8.7999999999999995E-2</v>
      </c>
      <c r="BW891" s="19">
        <v>6.4199999999999993E-2</v>
      </c>
      <c r="BX891" s="19">
        <v>24</v>
      </c>
      <c r="BY891" s="19">
        <v>0</v>
      </c>
      <c r="BZ891" s="20" t="s">
        <v>176</v>
      </c>
      <c r="CA891" s="19"/>
      <c r="CB891" s="19">
        <v>4.5</v>
      </c>
      <c r="CC891" s="19">
        <v>2</v>
      </c>
      <c r="CD891" s="19">
        <v>23</v>
      </c>
      <c r="CE891" s="19">
        <v>4</v>
      </c>
      <c r="CF891" s="19">
        <v>1</v>
      </c>
      <c r="CG891" s="19">
        <v>0.63</v>
      </c>
    </row>
    <row r="892" spans="1:85">
      <c r="A892" s="19">
        <v>7</v>
      </c>
      <c r="B892" s="19">
        <v>4</v>
      </c>
      <c r="C892" s="19">
        <v>14</v>
      </c>
      <c r="D892" s="19">
        <v>20</v>
      </c>
      <c r="E892" s="19">
        <v>0</v>
      </c>
      <c r="F892" s="24">
        <f t="shared" si="69"/>
        <v>20</v>
      </c>
      <c r="G892" s="19">
        <v>60</v>
      </c>
      <c r="H892" s="24">
        <f t="shared" si="71"/>
        <v>15</v>
      </c>
      <c r="I892" s="24">
        <f t="shared" si="72"/>
        <v>9</v>
      </c>
      <c r="J892" s="24">
        <f t="shared" si="73"/>
        <v>75</v>
      </c>
      <c r="K892" s="47" t="str">
        <f t="shared" si="70"/>
        <v>00</v>
      </c>
      <c r="L892" s="19">
        <v>42</v>
      </c>
      <c r="M892" s="19">
        <v>0</v>
      </c>
      <c r="N892" s="19">
        <v>0</v>
      </c>
      <c r="O892" s="19">
        <v>10</v>
      </c>
      <c r="P892" s="19">
        <v>0</v>
      </c>
      <c r="Q892" s="20" t="s">
        <v>170</v>
      </c>
      <c r="R892" s="19">
        <v>22</v>
      </c>
      <c r="S892" s="19">
        <v>12</v>
      </c>
      <c r="T892" s="19">
        <v>2</v>
      </c>
      <c r="U892" s="19">
        <v>0</v>
      </c>
      <c r="V892" s="19">
        <v>4.2999999999999997E-2</v>
      </c>
      <c r="W892" s="19">
        <v>3.9100000000000003E-2</v>
      </c>
      <c r="X892" s="19">
        <v>24</v>
      </c>
      <c r="Y892" s="19">
        <v>0</v>
      </c>
      <c r="Z892" s="20" t="s">
        <v>176</v>
      </c>
      <c r="AA892" s="19"/>
      <c r="AB892" s="19">
        <v>2.8</v>
      </c>
      <c r="AC892" s="19">
        <v>2</v>
      </c>
      <c r="AD892" s="19">
        <v>23</v>
      </c>
      <c r="AE892" s="19">
        <v>4</v>
      </c>
      <c r="AF892" s="19">
        <v>1</v>
      </c>
      <c r="AG892" s="19">
        <v>0.63</v>
      </c>
      <c r="AH892" s="19">
        <v>0</v>
      </c>
      <c r="BA892" s="19">
        <v>7</v>
      </c>
      <c r="BB892" s="19">
        <v>4</v>
      </c>
      <c r="BC892" s="19">
        <v>14</v>
      </c>
      <c r="BD892" s="19">
        <v>20</v>
      </c>
      <c r="BE892" s="19">
        <v>0</v>
      </c>
      <c r="BF892" s="19">
        <v>2</v>
      </c>
      <c r="BG892" s="19">
        <v>60</v>
      </c>
      <c r="BH892" s="19">
        <v>18</v>
      </c>
      <c r="BI892" s="19">
        <v>75</v>
      </c>
      <c r="BJ892" s="19">
        <v>3</v>
      </c>
      <c r="BK892" s="19">
        <v>2</v>
      </c>
      <c r="BL892" s="19">
        <v>42</v>
      </c>
      <c r="BM892" s="19">
        <v>0</v>
      </c>
      <c r="BN892" s="19">
        <v>0</v>
      </c>
      <c r="BO892" s="19">
        <v>10</v>
      </c>
      <c r="BP892" s="19">
        <v>0</v>
      </c>
      <c r="BQ892" s="20" t="s">
        <v>170</v>
      </c>
      <c r="BR892" s="19">
        <v>22</v>
      </c>
      <c r="BS892" s="19">
        <v>12</v>
      </c>
      <c r="BT892" s="19">
        <v>2</v>
      </c>
      <c r="BU892" s="19">
        <v>0</v>
      </c>
      <c r="BV892" s="19">
        <v>4.2999999999999997E-2</v>
      </c>
      <c r="BW892" s="19">
        <v>3.9100000000000003E-2</v>
      </c>
      <c r="BX892" s="19">
        <v>24</v>
      </c>
      <c r="BY892" s="19">
        <v>0</v>
      </c>
      <c r="BZ892" s="20" t="s">
        <v>176</v>
      </c>
      <c r="CA892" s="19"/>
      <c r="CB892" s="19">
        <v>2.8</v>
      </c>
      <c r="CC892" s="19">
        <v>2</v>
      </c>
      <c r="CD892" s="19">
        <v>23</v>
      </c>
      <c r="CE892" s="19">
        <v>4</v>
      </c>
      <c r="CF892" s="19">
        <v>1</v>
      </c>
      <c r="CG892" s="19">
        <v>0.63</v>
      </c>
    </row>
    <row r="893" spans="1:85">
      <c r="A893" s="19">
        <v>8</v>
      </c>
      <c r="B893" s="19">
        <v>3</v>
      </c>
      <c r="C893" s="19">
        <v>8</v>
      </c>
      <c r="D893" s="19">
        <v>20</v>
      </c>
      <c r="E893" s="19">
        <v>0</v>
      </c>
      <c r="F893" s="24">
        <f t="shared" si="69"/>
        <v>10</v>
      </c>
      <c r="G893" s="19">
        <v>75</v>
      </c>
      <c r="H893" s="24">
        <f t="shared" si="71"/>
        <v>12</v>
      </c>
      <c r="I893" s="24">
        <f t="shared" si="72"/>
        <v>9</v>
      </c>
      <c r="J893" s="24">
        <f t="shared" si="73"/>
        <v>50</v>
      </c>
      <c r="K893" s="47" t="str">
        <f t="shared" si="70"/>
        <v>00</v>
      </c>
      <c r="L893" s="19">
        <v>42</v>
      </c>
      <c r="M893" s="19">
        <v>0</v>
      </c>
      <c r="N893" s="19">
        <v>0</v>
      </c>
      <c r="O893" s="19">
        <v>20</v>
      </c>
      <c r="P893" s="19">
        <v>0</v>
      </c>
      <c r="Q893" s="20" t="s">
        <v>170</v>
      </c>
      <c r="R893" s="19">
        <v>22</v>
      </c>
      <c r="S893" s="19">
        <v>0</v>
      </c>
      <c r="T893" s="19">
        <v>2</v>
      </c>
      <c r="U893" s="19">
        <v>0</v>
      </c>
      <c r="V893" s="19">
        <v>2.9000000000000001E-2</v>
      </c>
      <c r="W893" s="19">
        <v>2.7300000000000001E-2</v>
      </c>
      <c r="X893" s="19">
        <v>24</v>
      </c>
      <c r="Y893" s="19">
        <v>0</v>
      </c>
      <c r="Z893" s="20" t="s">
        <v>176</v>
      </c>
      <c r="AA893" s="19"/>
      <c r="AB893" s="19">
        <v>1.6</v>
      </c>
      <c r="AC893" s="19">
        <v>2</v>
      </c>
      <c r="AD893" s="19">
        <v>23</v>
      </c>
      <c r="AE893" s="19">
        <v>4</v>
      </c>
      <c r="AF893" s="19">
        <v>1</v>
      </c>
      <c r="AG893" s="19">
        <v>0.63</v>
      </c>
      <c r="AH893" s="19">
        <v>0</v>
      </c>
      <c r="BA893" s="19">
        <v>8</v>
      </c>
      <c r="BB893" s="19">
        <v>3</v>
      </c>
      <c r="BC893" s="19">
        <v>8</v>
      </c>
      <c r="BD893" s="19">
        <v>20</v>
      </c>
      <c r="BE893" s="19">
        <v>0</v>
      </c>
      <c r="BF893" s="19">
        <v>1</v>
      </c>
      <c r="BG893" s="19">
        <v>75</v>
      </c>
      <c r="BH893" s="19">
        <v>18</v>
      </c>
      <c r="BI893" s="19">
        <v>75</v>
      </c>
      <c r="BJ893" s="19">
        <v>2</v>
      </c>
      <c r="BK893" s="19">
        <v>2</v>
      </c>
      <c r="BL893" s="19">
        <v>42</v>
      </c>
      <c r="BM893" s="19">
        <v>0</v>
      </c>
      <c r="BN893" s="19">
        <v>0</v>
      </c>
      <c r="BO893" s="19">
        <v>20</v>
      </c>
      <c r="BP893" s="19">
        <v>0</v>
      </c>
      <c r="BQ893" s="20" t="s">
        <v>170</v>
      </c>
      <c r="BR893" s="19">
        <v>22</v>
      </c>
      <c r="BS893" s="19">
        <v>0</v>
      </c>
      <c r="BT893" s="19">
        <v>2</v>
      </c>
      <c r="BU893" s="19">
        <v>0</v>
      </c>
      <c r="BV893" s="19">
        <v>2.9000000000000001E-2</v>
      </c>
      <c r="BW893" s="19">
        <v>2.7300000000000001E-2</v>
      </c>
      <c r="BX893" s="19">
        <v>24</v>
      </c>
      <c r="BY893" s="19">
        <v>0</v>
      </c>
      <c r="BZ893" s="20" t="s">
        <v>176</v>
      </c>
      <c r="CA893" s="19"/>
      <c r="CB893" s="19">
        <v>1.6</v>
      </c>
      <c r="CC893" s="19">
        <v>2</v>
      </c>
      <c r="CD893" s="19">
        <v>23</v>
      </c>
      <c r="CE893" s="19">
        <v>4</v>
      </c>
      <c r="CF893" s="19">
        <v>1</v>
      </c>
      <c r="CG893" s="19">
        <v>0.63</v>
      </c>
    </row>
    <row r="894" spans="1:85">
      <c r="A894" s="19">
        <v>9</v>
      </c>
      <c r="B894" s="19">
        <v>2</v>
      </c>
      <c r="C894" s="19">
        <v>1</v>
      </c>
      <c r="D894" s="19">
        <v>16</v>
      </c>
      <c r="E894" s="19">
        <v>0</v>
      </c>
      <c r="F894" s="24">
        <f t="shared" si="69"/>
        <v>0</v>
      </c>
      <c r="G894" s="19">
        <v>90</v>
      </c>
      <c r="H894" s="24">
        <f t="shared" si="71"/>
        <v>8</v>
      </c>
      <c r="I894" s="24">
        <f t="shared" si="72"/>
        <v>11</v>
      </c>
      <c r="J894" s="24">
        <f t="shared" si="73"/>
        <v>25</v>
      </c>
      <c r="K894" s="47" t="str">
        <f t="shared" si="70"/>
        <v>00</v>
      </c>
      <c r="L894" s="19">
        <v>63</v>
      </c>
      <c r="M894" s="19">
        <v>0</v>
      </c>
      <c r="N894" s="19">
        <v>7</v>
      </c>
      <c r="O894" s="19">
        <v>10</v>
      </c>
      <c r="P894" s="19">
        <v>2</v>
      </c>
      <c r="Q894" s="20" t="s">
        <v>175</v>
      </c>
      <c r="R894" s="19">
        <v>22</v>
      </c>
      <c r="S894" s="19">
        <v>0</v>
      </c>
      <c r="T894" s="19">
        <v>2</v>
      </c>
      <c r="U894" s="19">
        <v>0</v>
      </c>
      <c r="V894" s="19">
        <v>1.7000000000000001E-2</v>
      </c>
      <c r="W894" s="19">
        <v>1.7000000000000001E-2</v>
      </c>
      <c r="X894" s="19">
        <v>24</v>
      </c>
      <c r="Y894" s="19">
        <v>0</v>
      </c>
      <c r="Z894" s="20" t="s">
        <v>176</v>
      </c>
      <c r="AA894" s="19"/>
      <c r="AB894" s="19">
        <v>0.8</v>
      </c>
      <c r="AC894" s="19">
        <v>2</v>
      </c>
      <c r="AD894" s="19">
        <v>23</v>
      </c>
      <c r="AE894" s="19">
        <v>4</v>
      </c>
      <c r="AF894" s="19">
        <v>1</v>
      </c>
      <c r="AG894" s="19">
        <v>0.63</v>
      </c>
      <c r="AH894" s="19">
        <v>0</v>
      </c>
      <c r="BA894" s="19">
        <v>9</v>
      </c>
      <c r="BB894" s="19">
        <v>2</v>
      </c>
      <c r="BC894" s="19">
        <v>1</v>
      </c>
      <c r="BD894" s="19">
        <v>16</v>
      </c>
      <c r="BE894" s="19">
        <v>0</v>
      </c>
      <c r="BF894" s="19">
        <v>0</v>
      </c>
      <c r="BG894" s="19">
        <v>90</v>
      </c>
      <c r="BH894" s="19">
        <v>23</v>
      </c>
      <c r="BI894" s="19">
        <v>90</v>
      </c>
      <c r="BJ894" s="19">
        <v>1</v>
      </c>
      <c r="BK894" s="19">
        <v>2</v>
      </c>
      <c r="BL894" s="19">
        <v>63</v>
      </c>
      <c r="BM894" s="19">
        <v>0</v>
      </c>
      <c r="BN894" s="19">
        <v>7</v>
      </c>
      <c r="BO894" s="19">
        <v>10</v>
      </c>
      <c r="BP894" s="19">
        <v>2</v>
      </c>
      <c r="BQ894" s="20" t="s">
        <v>175</v>
      </c>
      <c r="BR894" s="19">
        <v>22</v>
      </c>
      <c r="BS894" s="19">
        <v>0</v>
      </c>
      <c r="BT894" s="19">
        <v>2</v>
      </c>
      <c r="BU894" s="19">
        <v>0</v>
      </c>
      <c r="BV894" s="19">
        <v>1.7000000000000001E-2</v>
      </c>
      <c r="BW894" s="19">
        <v>1.7000000000000001E-2</v>
      </c>
      <c r="BX894" s="19">
        <v>24</v>
      </c>
      <c r="BY894" s="19">
        <v>0</v>
      </c>
      <c r="BZ894" s="20" t="s">
        <v>176</v>
      </c>
      <c r="CA894" s="19"/>
      <c r="CB894" s="19">
        <v>0.8</v>
      </c>
      <c r="CC894" s="19">
        <v>2</v>
      </c>
      <c r="CD894" s="19">
        <v>23</v>
      </c>
      <c r="CE894" s="19">
        <v>4</v>
      </c>
      <c r="CF894" s="19">
        <v>1</v>
      </c>
      <c r="CG894" s="19">
        <v>0.63</v>
      </c>
    </row>
    <row r="895" spans="1:85">
      <c r="A895" s="19">
        <v>10</v>
      </c>
      <c r="B895" s="19">
        <v>1</v>
      </c>
      <c r="C895" s="19">
        <v>1</v>
      </c>
      <c r="D895" s="19">
        <v>16</v>
      </c>
      <c r="E895" s="19">
        <v>0</v>
      </c>
      <c r="F895" s="24">
        <f t="shared" si="69"/>
        <v>0</v>
      </c>
      <c r="G895" s="19">
        <v>90</v>
      </c>
      <c r="H895" s="24">
        <f t="shared" si="71"/>
        <v>8</v>
      </c>
      <c r="I895" s="24">
        <f t="shared" si="72"/>
        <v>11</v>
      </c>
      <c r="J895" s="24">
        <f t="shared" si="73"/>
        <v>25</v>
      </c>
      <c r="K895" s="47" t="str">
        <f t="shared" si="70"/>
        <v>00</v>
      </c>
      <c r="L895" s="19">
        <v>63</v>
      </c>
      <c r="M895" s="19">
        <v>0</v>
      </c>
      <c r="N895" s="19">
        <v>4</v>
      </c>
      <c r="O895" s="19">
        <v>10</v>
      </c>
      <c r="P895" s="19">
        <v>1</v>
      </c>
      <c r="Q895" s="20" t="s">
        <v>175</v>
      </c>
      <c r="R895" s="19">
        <v>22</v>
      </c>
      <c r="S895" s="19">
        <v>0</v>
      </c>
      <c r="T895" s="19">
        <v>2</v>
      </c>
      <c r="U895" s="19">
        <v>0</v>
      </c>
      <c r="V895" s="19">
        <v>8.9999999999999993E-3</v>
      </c>
      <c r="W895" s="19">
        <v>8.9999999999999993E-3</v>
      </c>
      <c r="X895" s="19">
        <v>24</v>
      </c>
      <c r="Y895" s="19">
        <v>0</v>
      </c>
      <c r="Z895" s="20" t="s">
        <v>176</v>
      </c>
      <c r="AA895" s="19"/>
      <c r="AB895" s="19">
        <v>0.63</v>
      </c>
      <c r="AC895" s="19">
        <v>2</v>
      </c>
      <c r="AD895" s="19">
        <v>23</v>
      </c>
      <c r="AE895" s="19">
        <v>4</v>
      </c>
      <c r="AF895" s="19">
        <v>1</v>
      </c>
      <c r="AG895" s="19">
        <v>0.63</v>
      </c>
      <c r="AH895" s="19">
        <v>0</v>
      </c>
      <c r="BA895" s="19">
        <v>10</v>
      </c>
      <c r="BB895" s="19">
        <v>1</v>
      </c>
      <c r="BC895" s="19">
        <v>1</v>
      </c>
      <c r="BD895" s="19">
        <v>16</v>
      </c>
      <c r="BE895" s="19">
        <v>0</v>
      </c>
      <c r="BF895" s="19">
        <v>0</v>
      </c>
      <c r="BG895" s="19">
        <v>90</v>
      </c>
      <c r="BH895" s="19">
        <v>23</v>
      </c>
      <c r="BI895" s="19">
        <v>90</v>
      </c>
      <c r="BJ895" s="19">
        <v>1</v>
      </c>
      <c r="BK895" s="19">
        <v>2</v>
      </c>
      <c r="BL895" s="19">
        <v>63</v>
      </c>
      <c r="BM895" s="19">
        <v>0</v>
      </c>
      <c r="BN895" s="19">
        <v>4</v>
      </c>
      <c r="BO895" s="19">
        <v>10</v>
      </c>
      <c r="BP895" s="19">
        <v>1</v>
      </c>
      <c r="BQ895" s="20" t="s">
        <v>175</v>
      </c>
      <c r="BR895" s="19">
        <v>22</v>
      </c>
      <c r="BS895" s="19">
        <v>0</v>
      </c>
      <c r="BT895" s="19">
        <v>2</v>
      </c>
      <c r="BU895" s="19">
        <v>0</v>
      </c>
      <c r="BV895" s="19">
        <v>8.9999999999999993E-3</v>
      </c>
      <c r="BW895" s="19">
        <v>8.9999999999999993E-3</v>
      </c>
      <c r="BX895" s="19">
        <v>24</v>
      </c>
      <c r="BY895" s="19">
        <v>0</v>
      </c>
      <c r="BZ895" s="20" t="s">
        <v>176</v>
      </c>
      <c r="CA895" s="19"/>
      <c r="CB895" s="19">
        <v>0.63</v>
      </c>
      <c r="CC895" s="19">
        <v>2</v>
      </c>
      <c r="CD895" s="19">
        <v>23</v>
      </c>
      <c r="CE895" s="19">
        <v>4</v>
      </c>
      <c r="CF895" s="19">
        <v>1</v>
      </c>
      <c r="CG895" s="19">
        <v>0.63</v>
      </c>
    </row>
    <row r="896" spans="1:85">
      <c r="A896" s="19"/>
      <c r="B896" s="19"/>
      <c r="C896" s="19"/>
      <c r="D896" s="19"/>
      <c r="E896" s="19"/>
      <c r="F896" s="24" t="str">
        <f t="shared" si="69"/>
        <v/>
      </c>
      <c r="G896" s="19"/>
      <c r="H896" s="24" t="str">
        <f t="shared" si="71"/>
        <v/>
      </c>
      <c r="I896" s="24" t="str">
        <f t="shared" si="72"/>
        <v/>
      </c>
      <c r="J896" s="24" t="str">
        <f t="shared" si="73"/>
        <v/>
      </c>
      <c r="K896" s="47" t="str">
        <f t="shared" si="70"/>
        <v/>
      </c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>
        <v>0</v>
      </c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19"/>
      <c r="BN896" s="19"/>
      <c r="BO896" s="19"/>
      <c r="BP896" s="19"/>
      <c r="BQ896" s="19"/>
      <c r="BR896" s="19"/>
      <c r="BS896" s="19"/>
      <c r="BT896" s="19"/>
      <c r="BU896" s="19"/>
      <c r="BV896" s="19"/>
      <c r="BW896" s="19"/>
      <c r="BX896" s="19"/>
      <c r="BY896" s="19"/>
      <c r="BZ896" s="19"/>
      <c r="CA896" s="19"/>
      <c r="CB896" s="19"/>
      <c r="CC896" s="19"/>
      <c r="CD896" s="19"/>
      <c r="CE896" s="19"/>
      <c r="CF896" s="19"/>
      <c r="CG896" s="19"/>
    </row>
    <row r="897" spans="1:85">
      <c r="A897" s="19">
        <v>1</v>
      </c>
      <c r="B897" s="19">
        <v>9</v>
      </c>
      <c r="C897" s="19">
        <v>140</v>
      </c>
      <c r="D897" s="19">
        <v>55</v>
      </c>
      <c r="E897" s="19">
        <v>1000</v>
      </c>
      <c r="F897" s="24">
        <f t="shared" si="69"/>
        <v>310</v>
      </c>
      <c r="G897" s="19">
        <v>71</v>
      </c>
      <c r="H897" s="24">
        <f t="shared" si="71"/>
        <v>15</v>
      </c>
      <c r="I897" s="24">
        <f t="shared" si="72"/>
        <v>9</v>
      </c>
      <c r="J897" s="24">
        <f t="shared" si="73"/>
        <v>80</v>
      </c>
      <c r="K897" s="47" t="str">
        <f t="shared" si="70"/>
        <v>03</v>
      </c>
      <c r="L897" s="19">
        <v>42</v>
      </c>
      <c r="M897" s="19">
        <v>0</v>
      </c>
      <c r="N897" s="19">
        <v>141</v>
      </c>
      <c r="O897" s="19">
        <v>0</v>
      </c>
      <c r="P897" s="19">
        <v>0</v>
      </c>
      <c r="Q897" s="20" t="s">
        <v>170</v>
      </c>
      <c r="R897" s="19">
        <v>22</v>
      </c>
      <c r="S897" s="19">
        <v>15</v>
      </c>
      <c r="T897" s="19">
        <v>2</v>
      </c>
      <c r="U897" s="19">
        <v>0</v>
      </c>
      <c r="V897" s="19">
        <v>0.40100000000000002</v>
      </c>
      <c r="W897" s="19">
        <v>0.5</v>
      </c>
      <c r="X897" s="19">
        <v>24</v>
      </c>
      <c r="Y897" s="19">
        <v>0</v>
      </c>
      <c r="Z897" s="20" t="s">
        <v>176</v>
      </c>
      <c r="AA897" s="19"/>
      <c r="AB897" s="19">
        <v>0</v>
      </c>
      <c r="AC897" s="19">
        <v>2</v>
      </c>
      <c r="AD897" s="19">
        <v>23</v>
      </c>
      <c r="AE897" s="19">
        <v>4</v>
      </c>
      <c r="AF897" s="19">
        <v>1</v>
      </c>
      <c r="AG897" s="19">
        <v>0.8</v>
      </c>
      <c r="AH897" s="19">
        <v>0</v>
      </c>
      <c r="BA897" s="19">
        <v>1</v>
      </c>
      <c r="BB897" s="19">
        <v>9</v>
      </c>
      <c r="BC897" s="19">
        <v>140</v>
      </c>
      <c r="BD897" s="19">
        <v>55</v>
      </c>
      <c r="BE897" s="19">
        <v>1000</v>
      </c>
      <c r="BF897" s="19">
        <v>31</v>
      </c>
      <c r="BG897" s="19">
        <v>71</v>
      </c>
      <c r="BH897" s="19">
        <v>11</v>
      </c>
      <c r="BI897" s="19">
        <v>75</v>
      </c>
      <c r="BJ897" s="19">
        <v>5</v>
      </c>
      <c r="BK897" s="19">
        <v>2</v>
      </c>
      <c r="BL897" s="19">
        <v>42</v>
      </c>
      <c r="BM897" s="19">
        <v>0</v>
      </c>
      <c r="BN897" s="19">
        <v>141</v>
      </c>
      <c r="BO897" s="19">
        <v>0</v>
      </c>
      <c r="BP897" s="19">
        <v>0</v>
      </c>
      <c r="BQ897" s="20" t="s">
        <v>170</v>
      </c>
      <c r="BR897" s="19">
        <v>22</v>
      </c>
      <c r="BS897" s="19">
        <v>15</v>
      </c>
      <c r="BT897" s="19">
        <v>2</v>
      </c>
      <c r="BU897" s="19">
        <v>0</v>
      </c>
      <c r="BV897" s="19">
        <v>0.40100000000000002</v>
      </c>
      <c r="BW897" s="19">
        <v>0.5</v>
      </c>
      <c r="BX897" s="19">
        <v>24</v>
      </c>
      <c r="BY897" s="19">
        <v>0</v>
      </c>
      <c r="BZ897" s="20" t="s">
        <v>176</v>
      </c>
      <c r="CA897" s="19"/>
      <c r="CB897" s="19">
        <v>0</v>
      </c>
      <c r="CC897" s="19">
        <v>2</v>
      </c>
      <c r="CD897" s="19">
        <v>23</v>
      </c>
      <c r="CE897" s="19">
        <v>4</v>
      </c>
      <c r="CF897" s="19">
        <v>1</v>
      </c>
      <c r="CG897" s="19">
        <v>0.8</v>
      </c>
    </row>
    <row r="898" spans="1:85">
      <c r="A898" s="19">
        <v>2</v>
      </c>
      <c r="B898" s="19">
        <v>8</v>
      </c>
      <c r="C898" s="19">
        <v>110</v>
      </c>
      <c r="D898" s="19">
        <v>55</v>
      </c>
      <c r="E898" s="19">
        <v>0</v>
      </c>
      <c r="F898" s="24">
        <f t="shared" ref="F898:F961" si="74">IF(BF898="","",IF(OR(ROUND(MOD(BF898,1),1)=0.2,ROUND(MOD(BF898,1),1)=0.4,ROUND(MOD(BF898,1),1)=0.7),BF898+0.1,IF(OR(ROUND(MOD(BF898,1),1)=0.1,ROUND(MOD(BF898,1),1)=0.6,ROUND(MOD(BF898,1),1)=0.9),BF898-0.1,BF898))*10)</f>
        <v>220</v>
      </c>
      <c r="G898" s="19">
        <v>50</v>
      </c>
      <c r="H898" s="24">
        <f t="shared" si="71"/>
        <v>15</v>
      </c>
      <c r="I898" s="24">
        <f t="shared" si="72"/>
        <v>9</v>
      </c>
      <c r="J898" s="24">
        <f t="shared" si="73"/>
        <v>80</v>
      </c>
      <c r="K898" s="47" t="str">
        <f t="shared" si="70"/>
        <v>03</v>
      </c>
      <c r="L898" s="19">
        <v>42</v>
      </c>
      <c r="M898" s="19">
        <v>0</v>
      </c>
      <c r="N898" s="19">
        <v>0</v>
      </c>
      <c r="O898" s="19">
        <v>0</v>
      </c>
      <c r="P898" s="19">
        <v>0</v>
      </c>
      <c r="Q898" s="20" t="s">
        <v>170</v>
      </c>
      <c r="R898" s="19">
        <v>22</v>
      </c>
      <c r="S898" s="19">
        <v>12</v>
      </c>
      <c r="T898" s="19">
        <v>2</v>
      </c>
      <c r="U898" s="19">
        <v>0</v>
      </c>
      <c r="V898" s="19">
        <v>0.36299999999999999</v>
      </c>
      <c r="W898" s="19">
        <v>0.2505</v>
      </c>
      <c r="X898" s="19">
        <v>24</v>
      </c>
      <c r="Y898" s="19">
        <v>0</v>
      </c>
      <c r="Z898" s="20" t="s">
        <v>176</v>
      </c>
      <c r="AA898" s="19"/>
      <c r="AB898" s="19">
        <v>0</v>
      </c>
      <c r="AC898" s="19">
        <v>2</v>
      </c>
      <c r="AD898" s="19">
        <v>23</v>
      </c>
      <c r="AE898" s="19">
        <v>4</v>
      </c>
      <c r="AF898" s="19">
        <v>1</v>
      </c>
      <c r="AG898" s="19">
        <v>0.8</v>
      </c>
      <c r="AH898" s="19">
        <v>0</v>
      </c>
      <c r="BA898" s="19">
        <v>2</v>
      </c>
      <c r="BB898" s="19">
        <v>8</v>
      </c>
      <c r="BC898" s="19">
        <v>110</v>
      </c>
      <c r="BD898" s="19">
        <v>55</v>
      </c>
      <c r="BE898" s="19">
        <v>0</v>
      </c>
      <c r="BF898" s="19">
        <v>22</v>
      </c>
      <c r="BG898" s="19">
        <v>50</v>
      </c>
      <c r="BH898" s="19">
        <v>12</v>
      </c>
      <c r="BI898" s="19">
        <v>75</v>
      </c>
      <c r="BJ898" s="19">
        <v>4</v>
      </c>
      <c r="BK898" s="19">
        <v>2</v>
      </c>
      <c r="BL898" s="19">
        <v>42</v>
      </c>
      <c r="BM898" s="19">
        <v>0</v>
      </c>
      <c r="BN898" s="19">
        <v>0</v>
      </c>
      <c r="BO898" s="19">
        <v>0</v>
      </c>
      <c r="BP898" s="19">
        <v>0</v>
      </c>
      <c r="BQ898" s="20" t="s">
        <v>170</v>
      </c>
      <c r="BR898" s="19">
        <v>22</v>
      </c>
      <c r="BS898" s="19">
        <v>12</v>
      </c>
      <c r="BT898" s="19">
        <v>2</v>
      </c>
      <c r="BU898" s="19">
        <v>0</v>
      </c>
      <c r="BV898" s="19">
        <v>0.36299999999999999</v>
      </c>
      <c r="BW898" s="19">
        <v>0.2505</v>
      </c>
      <c r="BX898" s="19">
        <v>24</v>
      </c>
      <c r="BY898" s="19">
        <v>0</v>
      </c>
      <c r="BZ898" s="20" t="s">
        <v>176</v>
      </c>
      <c r="CA898" s="19"/>
      <c r="CB898" s="19">
        <v>0</v>
      </c>
      <c r="CC898" s="19">
        <v>2</v>
      </c>
      <c r="CD898" s="19">
        <v>23</v>
      </c>
      <c r="CE898" s="19">
        <v>4</v>
      </c>
      <c r="CF898" s="19">
        <v>1</v>
      </c>
      <c r="CG898" s="19">
        <v>0.8</v>
      </c>
    </row>
    <row r="899" spans="1:85">
      <c r="A899" s="19">
        <v>3</v>
      </c>
      <c r="B899" s="19">
        <v>7</v>
      </c>
      <c r="C899" s="19">
        <v>80</v>
      </c>
      <c r="D899" s="19">
        <v>20</v>
      </c>
      <c r="E899" s="19">
        <v>0</v>
      </c>
      <c r="F899" s="24">
        <f t="shared" si="74"/>
        <v>160</v>
      </c>
      <c r="G899" s="19">
        <v>55</v>
      </c>
      <c r="H899" s="24">
        <f t="shared" si="71"/>
        <v>15</v>
      </c>
      <c r="I899" s="24">
        <f t="shared" si="72"/>
        <v>9</v>
      </c>
      <c r="J899" s="24">
        <f t="shared" si="73"/>
        <v>80</v>
      </c>
      <c r="K899" s="47" t="str">
        <f t="shared" si="70"/>
        <v>03</v>
      </c>
      <c r="L899" s="19">
        <v>42</v>
      </c>
      <c r="M899" s="19">
        <v>0</v>
      </c>
      <c r="N899" s="19">
        <v>0</v>
      </c>
      <c r="O899" s="19">
        <v>0</v>
      </c>
      <c r="P899" s="19">
        <v>0</v>
      </c>
      <c r="Q899" s="20" t="s">
        <v>170</v>
      </c>
      <c r="R899" s="19">
        <v>22</v>
      </c>
      <c r="S899" s="19">
        <v>12</v>
      </c>
      <c r="T899" s="19">
        <v>2</v>
      </c>
      <c r="U899" s="19">
        <v>0</v>
      </c>
      <c r="V899" s="19">
        <v>0.27500000000000002</v>
      </c>
      <c r="W899" s="19">
        <v>0.18429999999999999</v>
      </c>
      <c r="X899" s="19">
        <v>24</v>
      </c>
      <c r="Y899" s="19">
        <v>0</v>
      </c>
      <c r="Z899" s="20" t="s">
        <v>176</v>
      </c>
      <c r="AA899" s="19"/>
      <c r="AB899" s="19">
        <v>0</v>
      </c>
      <c r="AC899" s="19">
        <v>2</v>
      </c>
      <c r="AD899" s="19">
        <v>23</v>
      </c>
      <c r="AE899" s="19">
        <v>4</v>
      </c>
      <c r="AF899" s="19">
        <v>1</v>
      </c>
      <c r="AG899" s="19">
        <v>0.8</v>
      </c>
      <c r="AH899" s="19">
        <v>0</v>
      </c>
      <c r="BA899" s="19">
        <v>3</v>
      </c>
      <c r="BB899" s="19">
        <v>7</v>
      </c>
      <c r="BC899" s="19">
        <v>80</v>
      </c>
      <c r="BD899" s="19">
        <v>20</v>
      </c>
      <c r="BE899" s="19">
        <v>0</v>
      </c>
      <c r="BF899" s="19">
        <v>16</v>
      </c>
      <c r="BG899" s="19">
        <v>55</v>
      </c>
      <c r="BH899" s="19">
        <v>12</v>
      </c>
      <c r="BI899" s="19">
        <v>75</v>
      </c>
      <c r="BJ899" s="19">
        <v>4</v>
      </c>
      <c r="BK899" s="19">
        <v>2</v>
      </c>
      <c r="BL899" s="19">
        <v>42</v>
      </c>
      <c r="BM899" s="19">
        <v>0</v>
      </c>
      <c r="BN899" s="19">
        <v>0</v>
      </c>
      <c r="BO899" s="19">
        <v>0</v>
      </c>
      <c r="BP899" s="19">
        <v>0</v>
      </c>
      <c r="BQ899" s="20" t="s">
        <v>170</v>
      </c>
      <c r="BR899" s="19">
        <v>22</v>
      </c>
      <c r="BS899" s="19">
        <v>12</v>
      </c>
      <c r="BT899" s="19">
        <v>2</v>
      </c>
      <c r="BU899" s="19">
        <v>0</v>
      </c>
      <c r="BV899" s="19">
        <v>0.27500000000000002</v>
      </c>
      <c r="BW899" s="19">
        <v>0.18429999999999999</v>
      </c>
      <c r="BX899" s="19">
        <v>24</v>
      </c>
      <c r="BY899" s="19">
        <v>0</v>
      </c>
      <c r="BZ899" s="20" t="s">
        <v>176</v>
      </c>
      <c r="CA899" s="19"/>
      <c r="CB899" s="19">
        <v>0</v>
      </c>
      <c r="CC899" s="19">
        <v>2</v>
      </c>
      <c r="CD899" s="19">
        <v>23</v>
      </c>
      <c r="CE899" s="19">
        <v>4</v>
      </c>
      <c r="CF899" s="19">
        <v>1</v>
      </c>
      <c r="CG899" s="19">
        <v>0.8</v>
      </c>
    </row>
    <row r="900" spans="1:85">
      <c r="A900" s="19">
        <v>4</v>
      </c>
      <c r="B900" s="19">
        <v>6</v>
      </c>
      <c r="C900" s="19">
        <v>60</v>
      </c>
      <c r="D900" s="19">
        <v>15</v>
      </c>
      <c r="E900" s="19">
        <v>0</v>
      </c>
      <c r="F900" s="24">
        <f t="shared" si="74"/>
        <v>90</v>
      </c>
      <c r="G900" s="19">
        <v>60</v>
      </c>
      <c r="H900" s="24">
        <f t="shared" si="71"/>
        <v>15</v>
      </c>
      <c r="I900" s="24">
        <f t="shared" si="72"/>
        <v>9</v>
      </c>
      <c r="J900" s="24">
        <f t="shared" si="73"/>
        <v>80</v>
      </c>
      <c r="K900" s="47" t="str">
        <f t="shared" ref="K900:K963" si="75">TEXT(IF(W900=0,"",IF(BK900&gt;=10,LEFT(BK900,1),0)&amp;IF(V900&gt;=0.06,3,0)),"00")</f>
        <v>03</v>
      </c>
      <c r="L900" s="19">
        <v>42</v>
      </c>
      <c r="M900" s="19">
        <v>0</v>
      </c>
      <c r="N900" s="19">
        <v>0</v>
      </c>
      <c r="O900" s="19">
        <v>0</v>
      </c>
      <c r="P900" s="19">
        <v>0</v>
      </c>
      <c r="Q900" s="20" t="s">
        <v>170</v>
      </c>
      <c r="R900" s="19">
        <v>22</v>
      </c>
      <c r="S900" s="19">
        <v>12</v>
      </c>
      <c r="T900" s="19">
        <v>2</v>
      </c>
      <c r="U900" s="19">
        <v>0</v>
      </c>
      <c r="V900" s="19">
        <v>0.19800000000000001</v>
      </c>
      <c r="W900" s="19">
        <v>0.1366</v>
      </c>
      <c r="X900" s="19">
        <v>24</v>
      </c>
      <c r="Y900" s="19">
        <v>0</v>
      </c>
      <c r="Z900" s="20" t="s">
        <v>176</v>
      </c>
      <c r="AA900" s="19"/>
      <c r="AB900" s="19">
        <v>0</v>
      </c>
      <c r="AC900" s="19">
        <v>2</v>
      </c>
      <c r="AD900" s="19">
        <v>23</v>
      </c>
      <c r="AE900" s="19">
        <v>4</v>
      </c>
      <c r="AF900" s="19">
        <v>1</v>
      </c>
      <c r="AG900" s="19">
        <v>0.8</v>
      </c>
      <c r="AH900" s="19">
        <v>0</v>
      </c>
      <c r="BA900" s="19">
        <v>4</v>
      </c>
      <c r="BB900" s="19">
        <v>6</v>
      </c>
      <c r="BC900" s="19">
        <v>60</v>
      </c>
      <c r="BD900" s="19">
        <v>15</v>
      </c>
      <c r="BE900" s="19">
        <v>0</v>
      </c>
      <c r="BF900" s="19">
        <v>9</v>
      </c>
      <c r="BG900" s="19">
        <v>60</v>
      </c>
      <c r="BH900" s="19">
        <v>12</v>
      </c>
      <c r="BI900" s="19">
        <v>75</v>
      </c>
      <c r="BJ900" s="19">
        <v>4</v>
      </c>
      <c r="BK900" s="19">
        <v>2</v>
      </c>
      <c r="BL900" s="19">
        <v>42</v>
      </c>
      <c r="BM900" s="19">
        <v>0</v>
      </c>
      <c r="BN900" s="19">
        <v>0</v>
      </c>
      <c r="BO900" s="19">
        <v>0</v>
      </c>
      <c r="BP900" s="19">
        <v>0</v>
      </c>
      <c r="BQ900" s="20" t="s">
        <v>170</v>
      </c>
      <c r="BR900" s="19">
        <v>22</v>
      </c>
      <c r="BS900" s="19">
        <v>12</v>
      </c>
      <c r="BT900" s="19">
        <v>2</v>
      </c>
      <c r="BU900" s="19">
        <v>0</v>
      </c>
      <c r="BV900" s="19">
        <v>0.19800000000000001</v>
      </c>
      <c r="BW900" s="19">
        <v>0.1366</v>
      </c>
      <c r="BX900" s="19">
        <v>24</v>
      </c>
      <c r="BY900" s="19">
        <v>0</v>
      </c>
      <c r="BZ900" s="20" t="s">
        <v>176</v>
      </c>
      <c r="CA900" s="19"/>
      <c r="CB900" s="19">
        <v>0</v>
      </c>
      <c r="CC900" s="19">
        <v>2</v>
      </c>
      <c r="CD900" s="19">
        <v>23</v>
      </c>
      <c r="CE900" s="19">
        <v>4</v>
      </c>
      <c r="CF900" s="19">
        <v>1</v>
      </c>
      <c r="CG900" s="19">
        <v>0.8</v>
      </c>
    </row>
    <row r="901" spans="1:85">
      <c r="A901" s="19">
        <v>5</v>
      </c>
      <c r="B901" s="19">
        <v>5</v>
      </c>
      <c r="C901" s="19">
        <v>40</v>
      </c>
      <c r="D901" s="19">
        <v>10</v>
      </c>
      <c r="E901" s="19">
        <v>0</v>
      </c>
      <c r="F901" s="24">
        <f t="shared" si="74"/>
        <v>60</v>
      </c>
      <c r="G901" s="19">
        <v>55</v>
      </c>
      <c r="H901" s="24">
        <f t="shared" si="71"/>
        <v>15</v>
      </c>
      <c r="I901" s="24">
        <f t="shared" si="72"/>
        <v>9</v>
      </c>
      <c r="J901" s="24">
        <f t="shared" si="73"/>
        <v>80</v>
      </c>
      <c r="K901" s="47" t="str">
        <f t="shared" si="75"/>
        <v>03</v>
      </c>
      <c r="L901" s="19">
        <v>42</v>
      </c>
      <c r="M901" s="19">
        <v>0</v>
      </c>
      <c r="N901" s="19">
        <v>0</v>
      </c>
      <c r="O901" s="19">
        <v>0</v>
      </c>
      <c r="P901" s="19">
        <v>0</v>
      </c>
      <c r="Q901" s="20" t="s">
        <v>170</v>
      </c>
      <c r="R901" s="19">
        <v>22</v>
      </c>
      <c r="S901" s="19">
        <v>12</v>
      </c>
      <c r="T901" s="19">
        <v>2</v>
      </c>
      <c r="U901" s="19">
        <v>0</v>
      </c>
      <c r="V901" s="19">
        <v>0.14199999999999999</v>
      </c>
      <c r="W901" s="19">
        <v>9.8000000000000004E-2</v>
      </c>
      <c r="X901" s="19">
        <v>24</v>
      </c>
      <c r="Y901" s="19">
        <v>0</v>
      </c>
      <c r="Z901" s="20" t="s">
        <v>176</v>
      </c>
      <c r="AA901" s="19"/>
      <c r="AB901" s="19">
        <v>0</v>
      </c>
      <c r="AC901" s="19">
        <v>2</v>
      </c>
      <c r="AD901" s="19">
        <v>23</v>
      </c>
      <c r="AE901" s="19">
        <v>4</v>
      </c>
      <c r="AF901" s="19">
        <v>1</v>
      </c>
      <c r="AG901" s="19">
        <v>0.8</v>
      </c>
      <c r="AH901" s="19">
        <v>0</v>
      </c>
      <c r="BA901" s="19">
        <v>5</v>
      </c>
      <c r="BB901" s="19">
        <v>5</v>
      </c>
      <c r="BC901" s="19">
        <v>40</v>
      </c>
      <c r="BD901" s="19">
        <v>10</v>
      </c>
      <c r="BE901" s="19">
        <v>0</v>
      </c>
      <c r="BF901" s="19">
        <v>6</v>
      </c>
      <c r="BG901" s="19">
        <v>55</v>
      </c>
      <c r="BH901" s="19">
        <v>12</v>
      </c>
      <c r="BI901" s="19">
        <v>75</v>
      </c>
      <c r="BJ901" s="19">
        <v>4</v>
      </c>
      <c r="BK901" s="19">
        <v>2</v>
      </c>
      <c r="BL901" s="19">
        <v>42</v>
      </c>
      <c r="BM901" s="19">
        <v>0</v>
      </c>
      <c r="BN901" s="19">
        <v>0</v>
      </c>
      <c r="BO901" s="19">
        <v>0</v>
      </c>
      <c r="BP901" s="19">
        <v>0</v>
      </c>
      <c r="BQ901" s="20" t="s">
        <v>170</v>
      </c>
      <c r="BR901" s="19">
        <v>22</v>
      </c>
      <c r="BS901" s="19">
        <v>12</v>
      </c>
      <c r="BT901" s="19">
        <v>2</v>
      </c>
      <c r="BU901" s="19">
        <v>0</v>
      </c>
      <c r="BV901" s="19">
        <v>0.14199999999999999</v>
      </c>
      <c r="BW901" s="19">
        <v>9.8000000000000004E-2</v>
      </c>
      <c r="BX901" s="19">
        <v>24</v>
      </c>
      <c r="BY901" s="19">
        <v>0</v>
      </c>
      <c r="BZ901" s="20" t="s">
        <v>176</v>
      </c>
      <c r="CA901" s="19"/>
      <c r="CB901" s="19">
        <v>0</v>
      </c>
      <c r="CC901" s="19">
        <v>2</v>
      </c>
      <c r="CD901" s="19">
        <v>23</v>
      </c>
      <c r="CE901" s="19">
        <v>4</v>
      </c>
      <c r="CF901" s="19">
        <v>1</v>
      </c>
      <c r="CG901" s="19">
        <v>0.8</v>
      </c>
    </row>
    <row r="902" spans="1:85">
      <c r="A902" s="19">
        <v>6</v>
      </c>
      <c r="B902" s="19">
        <v>4</v>
      </c>
      <c r="C902" s="19">
        <v>20</v>
      </c>
      <c r="D902" s="19">
        <v>25</v>
      </c>
      <c r="E902" s="19">
        <v>0</v>
      </c>
      <c r="F902" s="24">
        <f t="shared" si="74"/>
        <v>30</v>
      </c>
      <c r="G902" s="19">
        <v>60</v>
      </c>
      <c r="H902" s="24">
        <f t="shared" si="71"/>
        <v>15</v>
      </c>
      <c r="I902" s="24">
        <f t="shared" si="72"/>
        <v>9</v>
      </c>
      <c r="J902" s="24">
        <f t="shared" si="73"/>
        <v>80</v>
      </c>
      <c r="K902" s="47" t="str">
        <f t="shared" si="75"/>
        <v>03</v>
      </c>
      <c r="L902" s="19">
        <v>42</v>
      </c>
      <c r="M902" s="19">
        <v>0</v>
      </c>
      <c r="N902" s="19">
        <v>0</v>
      </c>
      <c r="O902" s="19">
        <v>0</v>
      </c>
      <c r="P902" s="19">
        <v>0</v>
      </c>
      <c r="Q902" s="20" t="s">
        <v>170</v>
      </c>
      <c r="R902" s="19">
        <v>22</v>
      </c>
      <c r="S902" s="19">
        <v>12</v>
      </c>
      <c r="T902" s="19">
        <v>2</v>
      </c>
      <c r="U902" s="19">
        <v>0</v>
      </c>
      <c r="V902" s="19">
        <v>8.5999999999999993E-2</v>
      </c>
      <c r="W902" s="19">
        <v>6.2799999999999995E-2</v>
      </c>
      <c r="X902" s="19">
        <v>24</v>
      </c>
      <c r="Y902" s="19">
        <v>0</v>
      </c>
      <c r="Z902" s="20" t="s">
        <v>176</v>
      </c>
      <c r="AA902" s="19"/>
      <c r="AB902" s="19">
        <v>4.5</v>
      </c>
      <c r="AC902" s="19">
        <v>2</v>
      </c>
      <c r="AD902" s="19">
        <v>23</v>
      </c>
      <c r="AE902" s="19">
        <v>4</v>
      </c>
      <c r="AF902" s="19">
        <v>1</v>
      </c>
      <c r="AG902" s="19">
        <v>0.8</v>
      </c>
      <c r="AH902" s="19">
        <v>0</v>
      </c>
      <c r="BA902" s="19">
        <v>6</v>
      </c>
      <c r="BB902" s="19">
        <v>4</v>
      </c>
      <c r="BC902" s="19">
        <v>20</v>
      </c>
      <c r="BD902" s="19">
        <v>25</v>
      </c>
      <c r="BE902" s="19">
        <v>0</v>
      </c>
      <c r="BF902" s="19">
        <v>3</v>
      </c>
      <c r="BG902" s="19">
        <v>60</v>
      </c>
      <c r="BH902" s="19">
        <v>12</v>
      </c>
      <c r="BI902" s="19">
        <v>75</v>
      </c>
      <c r="BJ902" s="19">
        <v>4</v>
      </c>
      <c r="BK902" s="19">
        <v>2</v>
      </c>
      <c r="BL902" s="19">
        <v>42</v>
      </c>
      <c r="BM902" s="19">
        <v>0</v>
      </c>
      <c r="BN902" s="19">
        <v>0</v>
      </c>
      <c r="BO902" s="19">
        <v>0</v>
      </c>
      <c r="BP902" s="19">
        <v>0</v>
      </c>
      <c r="BQ902" s="20" t="s">
        <v>170</v>
      </c>
      <c r="BR902" s="19">
        <v>22</v>
      </c>
      <c r="BS902" s="19">
        <v>12</v>
      </c>
      <c r="BT902" s="19">
        <v>2</v>
      </c>
      <c r="BU902" s="19">
        <v>0</v>
      </c>
      <c r="BV902" s="19">
        <v>8.5999999999999993E-2</v>
      </c>
      <c r="BW902" s="19">
        <v>6.2799999999999995E-2</v>
      </c>
      <c r="BX902" s="19">
        <v>24</v>
      </c>
      <c r="BY902" s="19">
        <v>0</v>
      </c>
      <c r="BZ902" s="20" t="s">
        <v>176</v>
      </c>
      <c r="CA902" s="19"/>
      <c r="CB902" s="19">
        <v>4.5</v>
      </c>
      <c r="CC902" s="19">
        <v>2</v>
      </c>
      <c r="CD902" s="19">
        <v>23</v>
      </c>
      <c r="CE902" s="19">
        <v>4</v>
      </c>
      <c r="CF902" s="19">
        <v>1</v>
      </c>
      <c r="CG902" s="19">
        <v>0.8</v>
      </c>
    </row>
    <row r="903" spans="1:85">
      <c r="A903" s="19">
        <v>7</v>
      </c>
      <c r="B903" s="19">
        <v>3</v>
      </c>
      <c r="C903" s="19">
        <v>14</v>
      </c>
      <c r="D903" s="19">
        <v>20</v>
      </c>
      <c r="E903" s="19">
        <v>0</v>
      </c>
      <c r="F903" s="24">
        <f t="shared" si="74"/>
        <v>20</v>
      </c>
      <c r="G903" s="19">
        <v>60</v>
      </c>
      <c r="H903" s="24">
        <f t="shared" si="71"/>
        <v>15</v>
      </c>
      <c r="I903" s="24">
        <f t="shared" si="72"/>
        <v>9</v>
      </c>
      <c r="J903" s="24">
        <f t="shared" si="73"/>
        <v>75</v>
      </c>
      <c r="K903" s="47" t="str">
        <f t="shared" si="75"/>
        <v>00</v>
      </c>
      <c r="L903" s="19">
        <v>42</v>
      </c>
      <c r="M903" s="19">
        <v>0</v>
      </c>
      <c r="N903" s="19">
        <v>0</v>
      </c>
      <c r="O903" s="19">
        <v>10</v>
      </c>
      <c r="P903" s="19">
        <v>0</v>
      </c>
      <c r="Q903" s="20" t="s">
        <v>170</v>
      </c>
      <c r="R903" s="19">
        <v>22</v>
      </c>
      <c r="S903" s="19">
        <v>12</v>
      </c>
      <c r="T903" s="19">
        <v>2</v>
      </c>
      <c r="U903" s="19">
        <v>0</v>
      </c>
      <c r="V903" s="19">
        <v>4.1000000000000002E-2</v>
      </c>
      <c r="W903" s="19">
        <v>3.73E-2</v>
      </c>
      <c r="X903" s="19">
        <v>24</v>
      </c>
      <c r="Y903" s="19">
        <v>0</v>
      </c>
      <c r="Z903" s="20" t="s">
        <v>176</v>
      </c>
      <c r="AA903" s="19"/>
      <c r="AB903" s="19">
        <v>2.8</v>
      </c>
      <c r="AC903" s="19">
        <v>2</v>
      </c>
      <c r="AD903" s="19">
        <v>23</v>
      </c>
      <c r="AE903" s="19">
        <v>4</v>
      </c>
      <c r="AF903" s="19">
        <v>1</v>
      </c>
      <c r="AG903" s="19">
        <v>0.8</v>
      </c>
      <c r="AH903" s="19">
        <v>0</v>
      </c>
      <c r="BA903" s="19">
        <v>7</v>
      </c>
      <c r="BB903" s="19">
        <v>3</v>
      </c>
      <c r="BC903" s="19">
        <v>14</v>
      </c>
      <c r="BD903" s="19">
        <v>20</v>
      </c>
      <c r="BE903" s="19">
        <v>0</v>
      </c>
      <c r="BF903" s="19">
        <v>2</v>
      </c>
      <c r="BG903" s="19">
        <v>60</v>
      </c>
      <c r="BH903" s="19">
        <v>18</v>
      </c>
      <c r="BI903" s="19">
        <v>75</v>
      </c>
      <c r="BJ903" s="19">
        <v>3</v>
      </c>
      <c r="BK903" s="19">
        <v>2</v>
      </c>
      <c r="BL903" s="19">
        <v>42</v>
      </c>
      <c r="BM903" s="19">
        <v>0</v>
      </c>
      <c r="BN903" s="19">
        <v>0</v>
      </c>
      <c r="BO903" s="19">
        <v>10</v>
      </c>
      <c r="BP903" s="19">
        <v>0</v>
      </c>
      <c r="BQ903" s="20" t="s">
        <v>170</v>
      </c>
      <c r="BR903" s="19">
        <v>22</v>
      </c>
      <c r="BS903" s="19">
        <v>12</v>
      </c>
      <c r="BT903" s="19">
        <v>2</v>
      </c>
      <c r="BU903" s="19">
        <v>0</v>
      </c>
      <c r="BV903" s="19">
        <v>4.1000000000000002E-2</v>
      </c>
      <c r="BW903" s="19">
        <v>3.73E-2</v>
      </c>
      <c r="BX903" s="19">
        <v>24</v>
      </c>
      <c r="BY903" s="19">
        <v>0</v>
      </c>
      <c r="BZ903" s="20" t="s">
        <v>176</v>
      </c>
      <c r="CA903" s="19"/>
      <c r="CB903" s="19">
        <v>2.8</v>
      </c>
      <c r="CC903" s="19">
        <v>2</v>
      </c>
      <c r="CD903" s="19">
        <v>23</v>
      </c>
      <c r="CE903" s="19">
        <v>4</v>
      </c>
      <c r="CF903" s="19">
        <v>1</v>
      </c>
      <c r="CG903" s="19">
        <v>0.8</v>
      </c>
    </row>
    <row r="904" spans="1:85">
      <c r="A904" s="19">
        <v>8</v>
      </c>
      <c r="B904" s="19">
        <v>2</v>
      </c>
      <c r="C904" s="19">
        <v>8</v>
      </c>
      <c r="D904" s="19">
        <v>20</v>
      </c>
      <c r="E904" s="19">
        <v>0</v>
      </c>
      <c r="F904" s="24">
        <f t="shared" si="74"/>
        <v>10</v>
      </c>
      <c r="G904" s="19">
        <v>75</v>
      </c>
      <c r="H904" s="24">
        <f t="shared" si="71"/>
        <v>12</v>
      </c>
      <c r="I904" s="24">
        <f t="shared" si="72"/>
        <v>9</v>
      </c>
      <c r="J904" s="24">
        <f t="shared" si="73"/>
        <v>50</v>
      </c>
      <c r="K904" s="47" t="str">
        <f t="shared" si="75"/>
        <v>00</v>
      </c>
      <c r="L904" s="19">
        <v>42</v>
      </c>
      <c r="M904" s="19">
        <v>0</v>
      </c>
      <c r="N904" s="19">
        <v>0</v>
      </c>
      <c r="O904" s="19">
        <v>20</v>
      </c>
      <c r="P904" s="19">
        <v>0</v>
      </c>
      <c r="Q904" s="20" t="s">
        <v>170</v>
      </c>
      <c r="R904" s="19">
        <v>22</v>
      </c>
      <c r="S904" s="19">
        <v>0</v>
      </c>
      <c r="T904" s="19">
        <v>2</v>
      </c>
      <c r="U904" s="19">
        <v>0</v>
      </c>
      <c r="V904" s="19">
        <v>2.7E-2</v>
      </c>
      <c r="W904" s="19">
        <v>2.5399999999999999E-2</v>
      </c>
      <c r="X904" s="19">
        <v>24</v>
      </c>
      <c r="Y904" s="19">
        <v>0</v>
      </c>
      <c r="Z904" s="20" t="s">
        <v>176</v>
      </c>
      <c r="AA904" s="19"/>
      <c r="AB904" s="19">
        <v>1.6</v>
      </c>
      <c r="AC904" s="19">
        <v>2</v>
      </c>
      <c r="AD904" s="19">
        <v>23</v>
      </c>
      <c r="AE904" s="19">
        <v>4</v>
      </c>
      <c r="AF904" s="19">
        <v>1</v>
      </c>
      <c r="AG904" s="19">
        <v>0.8</v>
      </c>
      <c r="AH904" s="19">
        <v>0</v>
      </c>
      <c r="BA904" s="19">
        <v>8</v>
      </c>
      <c r="BB904" s="19">
        <v>2</v>
      </c>
      <c r="BC904" s="19">
        <v>8</v>
      </c>
      <c r="BD904" s="19">
        <v>20</v>
      </c>
      <c r="BE904" s="19">
        <v>0</v>
      </c>
      <c r="BF904" s="19">
        <v>1</v>
      </c>
      <c r="BG904" s="19">
        <v>75</v>
      </c>
      <c r="BH904" s="19">
        <v>18</v>
      </c>
      <c r="BI904" s="19">
        <v>75</v>
      </c>
      <c r="BJ904" s="19">
        <v>2</v>
      </c>
      <c r="BK904" s="19">
        <v>2</v>
      </c>
      <c r="BL904" s="19">
        <v>42</v>
      </c>
      <c r="BM904" s="19">
        <v>0</v>
      </c>
      <c r="BN904" s="19">
        <v>0</v>
      </c>
      <c r="BO904" s="19">
        <v>20</v>
      </c>
      <c r="BP904" s="19">
        <v>0</v>
      </c>
      <c r="BQ904" s="20" t="s">
        <v>170</v>
      </c>
      <c r="BR904" s="19">
        <v>22</v>
      </c>
      <c r="BS904" s="19">
        <v>0</v>
      </c>
      <c r="BT904" s="19">
        <v>2</v>
      </c>
      <c r="BU904" s="19">
        <v>0</v>
      </c>
      <c r="BV904" s="19">
        <v>2.7E-2</v>
      </c>
      <c r="BW904" s="19">
        <v>2.5399999999999999E-2</v>
      </c>
      <c r="BX904" s="19">
        <v>24</v>
      </c>
      <c r="BY904" s="19">
        <v>0</v>
      </c>
      <c r="BZ904" s="20" t="s">
        <v>176</v>
      </c>
      <c r="CA904" s="19"/>
      <c r="CB904" s="19">
        <v>1.6</v>
      </c>
      <c r="CC904" s="19">
        <v>2</v>
      </c>
      <c r="CD904" s="19">
        <v>23</v>
      </c>
      <c r="CE904" s="19">
        <v>4</v>
      </c>
      <c r="CF904" s="19">
        <v>1</v>
      </c>
      <c r="CG904" s="19">
        <v>0.8</v>
      </c>
    </row>
    <row r="905" spans="1:85">
      <c r="A905" s="19">
        <v>9</v>
      </c>
      <c r="B905" s="19">
        <v>1</v>
      </c>
      <c r="C905" s="19">
        <v>1</v>
      </c>
      <c r="D905" s="19">
        <v>16</v>
      </c>
      <c r="E905" s="19">
        <v>0</v>
      </c>
      <c r="F905" s="24">
        <f t="shared" si="74"/>
        <v>0</v>
      </c>
      <c r="G905" s="19">
        <v>90</v>
      </c>
      <c r="H905" s="24">
        <f t="shared" si="71"/>
        <v>8</v>
      </c>
      <c r="I905" s="24">
        <f t="shared" si="72"/>
        <v>11</v>
      </c>
      <c r="J905" s="24">
        <f t="shared" si="73"/>
        <v>25</v>
      </c>
      <c r="K905" s="47" t="str">
        <f t="shared" si="75"/>
        <v>00</v>
      </c>
      <c r="L905" s="19">
        <v>63</v>
      </c>
      <c r="M905" s="19">
        <v>0</v>
      </c>
      <c r="N905" s="19">
        <v>7</v>
      </c>
      <c r="O905" s="19">
        <v>10</v>
      </c>
      <c r="P905" s="19">
        <v>2</v>
      </c>
      <c r="Q905" s="20" t="s">
        <v>175</v>
      </c>
      <c r="R905" s="19">
        <v>22</v>
      </c>
      <c r="S905" s="19">
        <v>0</v>
      </c>
      <c r="T905" s="19">
        <v>2</v>
      </c>
      <c r="U905" s="19">
        <v>0</v>
      </c>
      <c r="V905" s="19">
        <v>1.9E-2</v>
      </c>
      <c r="W905" s="19">
        <v>1.9E-2</v>
      </c>
      <c r="X905" s="19">
        <v>24</v>
      </c>
      <c r="Y905" s="19">
        <v>0</v>
      </c>
      <c r="Z905" s="20" t="s">
        <v>176</v>
      </c>
      <c r="AA905" s="19"/>
      <c r="AB905" s="19">
        <v>0.8</v>
      </c>
      <c r="AC905" s="19">
        <v>2</v>
      </c>
      <c r="AD905" s="19">
        <v>23</v>
      </c>
      <c r="AE905" s="19">
        <v>4</v>
      </c>
      <c r="AF905" s="19">
        <v>1</v>
      </c>
      <c r="AG905" s="19">
        <v>0.8</v>
      </c>
      <c r="AH905" s="19">
        <v>0</v>
      </c>
      <c r="BA905" s="19">
        <v>9</v>
      </c>
      <c r="BB905" s="19">
        <v>1</v>
      </c>
      <c r="BC905" s="19">
        <v>1</v>
      </c>
      <c r="BD905" s="19">
        <v>16</v>
      </c>
      <c r="BE905" s="19">
        <v>0</v>
      </c>
      <c r="BF905" s="19">
        <v>0</v>
      </c>
      <c r="BG905" s="19">
        <v>90</v>
      </c>
      <c r="BH905" s="19">
        <v>23</v>
      </c>
      <c r="BI905" s="19">
        <v>90</v>
      </c>
      <c r="BJ905" s="19">
        <v>1</v>
      </c>
      <c r="BK905" s="19">
        <v>2</v>
      </c>
      <c r="BL905" s="19">
        <v>63</v>
      </c>
      <c r="BM905" s="19">
        <v>0</v>
      </c>
      <c r="BN905" s="19">
        <v>7</v>
      </c>
      <c r="BO905" s="19">
        <v>10</v>
      </c>
      <c r="BP905" s="19">
        <v>2</v>
      </c>
      <c r="BQ905" s="20" t="s">
        <v>175</v>
      </c>
      <c r="BR905" s="19">
        <v>22</v>
      </c>
      <c r="BS905" s="19">
        <v>0</v>
      </c>
      <c r="BT905" s="19">
        <v>2</v>
      </c>
      <c r="BU905" s="19">
        <v>0</v>
      </c>
      <c r="BV905" s="19">
        <v>1.9E-2</v>
      </c>
      <c r="BW905" s="19">
        <v>1.9E-2</v>
      </c>
      <c r="BX905" s="19">
        <v>24</v>
      </c>
      <c r="BY905" s="19">
        <v>0</v>
      </c>
      <c r="BZ905" s="20" t="s">
        <v>176</v>
      </c>
      <c r="CA905" s="19"/>
      <c r="CB905" s="19">
        <v>0.8</v>
      </c>
      <c r="CC905" s="19">
        <v>2</v>
      </c>
      <c r="CD905" s="19">
        <v>23</v>
      </c>
      <c r="CE905" s="19">
        <v>4</v>
      </c>
      <c r="CF905" s="19">
        <v>1</v>
      </c>
      <c r="CG905" s="19">
        <v>0.8</v>
      </c>
    </row>
    <row r="906" spans="1:85">
      <c r="A906" s="19"/>
      <c r="B906" s="19"/>
      <c r="C906" s="19"/>
      <c r="D906" s="19"/>
      <c r="E906" s="19"/>
      <c r="F906" s="24" t="str">
        <f t="shared" si="74"/>
        <v/>
      </c>
      <c r="G906" s="19"/>
      <c r="H906" s="24" t="str">
        <f t="shared" si="71"/>
        <v/>
      </c>
      <c r="I906" s="24" t="str">
        <f t="shared" si="72"/>
        <v/>
      </c>
      <c r="J906" s="24" t="str">
        <f t="shared" si="73"/>
        <v/>
      </c>
      <c r="K906" s="47" t="str">
        <f t="shared" si="75"/>
        <v/>
      </c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>
        <v>0</v>
      </c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19"/>
      <c r="BN906" s="19"/>
      <c r="BO906" s="19"/>
      <c r="BP906" s="19"/>
      <c r="BQ906" s="19"/>
      <c r="BR906" s="19"/>
      <c r="BS906" s="19"/>
      <c r="BT906" s="19"/>
      <c r="BU906" s="19"/>
      <c r="BV906" s="19"/>
      <c r="BW906" s="19"/>
      <c r="BX906" s="19"/>
      <c r="BY906" s="19"/>
      <c r="BZ906" s="19"/>
      <c r="CA906" s="19"/>
      <c r="CB906" s="19"/>
      <c r="CC906" s="19"/>
      <c r="CD906" s="19"/>
      <c r="CE906" s="19"/>
      <c r="CF906" s="19"/>
      <c r="CG906" s="19"/>
    </row>
    <row r="907" spans="1:85">
      <c r="A907" s="19">
        <v>1</v>
      </c>
      <c r="B907" s="19">
        <v>8</v>
      </c>
      <c r="C907" s="19">
        <v>140</v>
      </c>
      <c r="D907" s="19">
        <v>55</v>
      </c>
      <c r="E907" s="19">
        <v>1000</v>
      </c>
      <c r="F907" s="24">
        <f t="shared" si="74"/>
        <v>310</v>
      </c>
      <c r="G907" s="19">
        <v>71</v>
      </c>
      <c r="H907" s="24">
        <f t="shared" si="71"/>
        <v>15</v>
      </c>
      <c r="I907" s="24">
        <f t="shared" si="72"/>
        <v>9</v>
      </c>
      <c r="J907" s="24">
        <f t="shared" si="73"/>
        <v>80</v>
      </c>
      <c r="K907" s="47" t="str">
        <f t="shared" si="75"/>
        <v>03</v>
      </c>
      <c r="L907" s="19">
        <v>42</v>
      </c>
      <c r="M907" s="19">
        <v>0</v>
      </c>
      <c r="N907" s="19">
        <v>141</v>
      </c>
      <c r="O907" s="19">
        <v>0</v>
      </c>
      <c r="P907" s="19">
        <v>0</v>
      </c>
      <c r="Q907" s="20" t="s">
        <v>170</v>
      </c>
      <c r="R907" s="19">
        <v>22</v>
      </c>
      <c r="S907" s="19">
        <v>15</v>
      </c>
      <c r="T907" s="19">
        <v>2</v>
      </c>
      <c r="U907" s="19">
        <v>0</v>
      </c>
      <c r="V907" s="19">
        <v>0.39600000000000002</v>
      </c>
      <c r="W907" s="19">
        <v>0.5</v>
      </c>
      <c r="X907" s="19">
        <v>24</v>
      </c>
      <c r="Y907" s="19">
        <v>0</v>
      </c>
      <c r="Z907" s="20" t="s">
        <v>176</v>
      </c>
      <c r="AA907" s="19"/>
      <c r="AB907" s="19">
        <v>0</v>
      </c>
      <c r="AC907" s="19">
        <v>2</v>
      </c>
      <c r="AD907" s="19">
        <v>23</v>
      </c>
      <c r="AE907" s="19">
        <v>4</v>
      </c>
      <c r="AF907" s="19">
        <v>1</v>
      </c>
      <c r="AG907" s="19">
        <v>1.6</v>
      </c>
      <c r="AH907" s="19">
        <v>0</v>
      </c>
      <c r="BA907" s="19">
        <v>1</v>
      </c>
      <c r="BB907" s="19">
        <v>8</v>
      </c>
      <c r="BC907" s="19">
        <v>140</v>
      </c>
      <c r="BD907" s="19">
        <v>55</v>
      </c>
      <c r="BE907" s="19">
        <v>1000</v>
      </c>
      <c r="BF907" s="19">
        <v>31</v>
      </c>
      <c r="BG907" s="19">
        <v>71</v>
      </c>
      <c r="BH907" s="19">
        <v>11</v>
      </c>
      <c r="BI907" s="19">
        <v>75</v>
      </c>
      <c r="BJ907" s="19">
        <v>5</v>
      </c>
      <c r="BK907" s="19">
        <v>2</v>
      </c>
      <c r="BL907" s="19">
        <v>42</v>
      </c>
      <c r="BM907" s="19">
        <v>0</v>
      </c>
      <c r="BN907" s="19">
        <v>141</v>
      </c>
      <c r="BO907" s="19">
        <v>0</v>
      </c>
      <c r="BP907" s="19">
        <v>0</v>
      </c>
      <c r="BQ907" s="20" t="s">
        <v>170</v>
      </c>
      <c r="BR907" s="19">
        <v>22</v>
      </c>
      <c r="BS907" s="19">
        <v>15</v>
      </c>
      <c r="BT907" s="19">
        <v>2</v>
      </c>
      <c r="BU907" s="19">
        <v>0</v>
      </c>
      <c r="BV907" s="19">
        <v>0.39600000000000002</v>
      </c>
      <c r="BW907" s="19">
        <v>0.5</v>
      </c>
      <c r="BX907" s="19">
        <v>24</v>
      </c>
      <c r="BY907" s="19">
        <v>0</v>
      </c>
      <c r="BZ907" s="20" t="s">
        <v>176</v>
      </c>
      <c r="CA907" s="19"/>
      <c r="CB907" s="19">
        <v>0</v>
      </c>
      <c r="CC907" s="19">
        <v>2</v>
      </c>
      <c r="CD907" s="19">
        <v>23</v>
      </c>
      <c r="CE907" s="19">
        <v>4</v>
      </c>
      <c r="CF907" s="19">
        <v>1</v>
      </c>
      <c r="CG907" s="19">
        <v>1.6</v>
      </c>
    </row>
    <row r="908" spans="1:85">
      <c r="A908" s="19">
        <v>2</v>
      </c>
      <c r="B908" s="19">
        <v>7</v>
      </c>
      <c r="C908" s="19">
        <v>110</v>
      </c>
      <c r="D908" s="19">
        <v>55</v>
      </c>
      <c r="E908" s="19">
        <v>0</v>
      </c>
      <c r="F908" s="24">
        <f t="shared" si="74"/>
        <v>220</v>
      </c>
      <c r="G908" s="19">
        <v>50</v>
      </c>
      <c r="H908" s="24">
        <f t="shared" si="71"/>
        <v>15</v>
      </c>
      <c r="I908" s="24">
        <f t="shared" si="72"/>
        <v>9</v>
      </c>
      <c r="J908" s="24">
        <f t="shared" si="73"/>
        <v>80</v>
      </c>
      <c r="K908" s="47" t="str">
        <f t="shared" si="75"/>
        <v>03</v>
      </c>
      <c r="L908" s="19">
        <v>42</v>
      </c>
      <c r="M908" s="19">
        <v>0</v>
      </c>
      <c r="N908" s="19">
        <v>0</v>
      </c>
      <c r="O908" s="19">
        <v>0</v>
      </c>
      <c r="P908" s="19">
        <v>0</v>
      </c>
      <c r="Q908" s="20" t="s">
        <v>170</v>
      </c>
      <c r="R908" s="19">
        <v>22</v>
      </c>
      <c r="S908" s="19">
        <v>12</v>
      </c>
      <c r="T908" s="19">
        <v>2</v>
      </c>
      <c r="U908" s="19">
        <v>0</v>
      </c>
      <c r="V908" s="19">
        <v>0.35799999999999998</v>
      </c>
      <c r="W908" s="19">
        <v>0.247</v>
      </c>
      <c r="X908" s="19">
        <v>24</v>
      </c>
      <c r="Y908" s="19">
        <v>0</v>
      </c>
      <c r="Z908" s="20" t="s">
        <v>176</v>
      </c>
      <c r="AA908" s="19"/>
      <c r="AB908" s="19">
        <v>0</v>
      </c>
      <c r="AC908" s="19">
        <v>2</v>
      </c>
      <c r="AD908" s="19">
        <v>23</v>
      </c>
      <c r="AE908" s="19">
        <v>4</v>
      </c>
      <c r="AF908" s="19">
        <v>1</v>
      </c>
      <c r="AG908" s="19">
        <v>1.6</v>
      </c>
      <c r="AH908" s="19">
        <v>0</v>
      </c>
      <c r="BA908" s="19">
        <v>2</v>
      </c>
      <c r="BB908" s="19">
        <v>7</v>
      </c>
      <c r="BC908" s="19">
        <v>110</v>
      </c>
      <c r="BD908" s="19">
        <v>55</v>
      </c>
      <c r="BE908" s="19">
        <v>0</v>
      </c>
      <c r="BF908" s="19">
        <v>22</v>
      </c>
      <c r="BG908" s="19">
        <v>50</v>
      </c>
      <c r="BH908" s="19">
        <v>12</v>
      </c>
      <c r="BI908" s="19">
        <v>75</v>
      </c>
      <c r="BJ908" s="19">
        <v>4</v>
      </c>
      <c r="BK908" s="19">
        <v>2</v>
      </c>
      <c r="BL908" s="19">
        <v>42</v>
      </c>
      <c r="BM908" s="19">
        <v>0</v>
      </c>
      <c r="BN908" s="19">
        <v>0</v>
      </c>
      <c r="BO908" s="19">
        <v>0</v>
      </c>
      <c r="BP908" s="19">
        <v>0</v>
      </c>
      <c r="BQ908" s="20" t="s">
        <v>170</v>
      </c>
      <c r="BR908" s="19">
        <v>22</v>
      </c>
      <c r="BS908" s="19">
        <v>12</v>
      </c>
      <c r="BT908" s="19">
        <v>2</v>
      </c>
      <c r="BU908" s="19">
        <v>0</v>
      </c>
      <c r="BV908" s="19">
        <v>0.35799999999999998</v>
      </c>
      <c r="BW908" s="19">
        <v>0.247</v>
      </c>
      <c r="BX908" s="19">
        <v>24</v>
      </c>
      <c r="BY908" s="19">
        <v>0</v>
      </c>
      <c r="BZ908" s="20" t="s">
        <v>176</v>
      </c>
      <c r="CA908" s="19"/>
      <c r="CB908" s="19">
        <v>0</v>
      </c>
      <c r="CC908" s="19">
        <v>2</v>
      </c>
      <c r="CD908" s="19">
        <v>23</v>
      </c>
      <c r="CE908" s="19">
        <v>4</v>
      </c>
      <c r="CF908" s="19">
        <v>1</v>
      </c>
      <c r="CG908" s="19">
        <v>1.6</v>
      </c>
    </row>
    <row r="909" spans="1:85">
      <c r="A909" s="19">
        <v>3</v>
      </c>
      <c r="B909" s="19">
        <v>6</v>
      </c>
      <c r="C909" s="19">
        <v>80</v>
      </c>
      <c r="D909" s="19">
        <v>20</v>
      </c>
      <c r="E909" s="19">
        <v>0</v>
      </c>
      <c r="F909" s="24">
        <f t="shared" si="74"/>
        <v>160</v>
      </c>
      <c r="G909" s="19">
        <v>55</v>
      </c>
      <c r="H909" s="24">
        <f t="shared" si="71"/>
        <v>15</v>
      </c>
      <c r="I909" s="24">
        <f t="shared" si="72"/>
        <v>9</v>
      </c>
      <c r="J909" s="24">
        <f t="shared" si="73"/>
        <v>80</v>
      </c>
      <c r="K909" s="47" t="str">
        <f t="shared" si="75"/>
        <v>03</v>
      </c>
      <c r="L909" s="19">
        <v>42</v>
      </c>
      <c r="M909" s="19">
        <v>0</v>
      </c>
      <c r="N909" s="19">
        <v>0</v>
      </c>
      <c r="O909" s="19">
        <v>0</v>
      </c>
      <c r="P909" s="19">
        <v>0</v>
      </c>
      <c r="Q909" s="20" t="s">
        <v>170</v>
      </c>
      <c r="R909" s="19">
        <v>22</v>
      </c>
      <c r="S909" s="19">
        <v>12</v>
      </c>
      <c r="T909" s="19">
        <v>2</v>
      </c>
      <c r="U909" s="19">
        <v>0</v>
      </c>
      <c r="V909" s="19">
        <v>0.27</v>
      </c>
      <c r="W909" s="19">
        <v>0.18029999999999999</v>
      </c>
      <c r="X909" s="19">
        <v>24</v>
      </c>
      <c r="Y909" s="19">
        <v>0</v>
      </c>
      <c r="Z909" s="20" t="s">
        <v>176</v>
      </c>
      <c r="AA909" s="19"/>
      <c r="AB909" s="19">
        <v>0</v>
      </c>
      <c r="AC909" s="19">
        <v>2</v>
      </c>
      <c r="AD909" s="19">
        <v>23</v>
      </c>
      <c r="AE909" s="19">
        <v>4</v>
      </c>
      <c r="AF909" s="19">
        <v>1</v>
      </c>
      <c r="AG909" s="19">
        <v>1.6</v>
      </c>
      <c r="AH909" s="19">
        <v>0</v>
      </c>
      <c r="BA909" s="19">
        <v>3</v>
      </c>
      <c r="BB909" s="19">
        <v>6</v>
      </c>
      <c r="BC909" s="19">
        <v>80</v>
      </c>
      <c r="BD909" s="19">
        <v>20</v>
      </c>
      <c r="BE909" s="19">
        <v>0</v>
      </c>
      <c r="BF909" s="19">
        <v>16</v>
      </c>
      <c r="BG909" s="19">
        <v>55</v>
      </c>
      <c r="BH909" s="19">
        <v>12</v>
      </c>
      <c r="BI909" s="19">
        <v>75</v>
      </c>
      <c r="BJ909" s="19">
        <v>4</v>
      </c>
      <c r="BK909" s="19">
        <v>2</v>
      </c>
      <c r="BL909" s="19">
        <v>42</v>
      </c>
      <c r="BM909" s="19">
        <v>0</v>
      </c>
      <c r="BN909" s="19">
        <v>0</v>
      </c>
      <c r="BO909" s="19">
        <v>0</v>
      </c>
      <c r="BP909" s="19">
        <v>0</v>
      </c>
      <c r="BQ909" s="20" t="s">
        <v>170</v>
      </c>
      <c r="BR909" s="19">
        <v>22</v>
      </c>
      <c r="BS909" s="19">
        <v>12</v>
      </c>
      <c r="BT909" s="19">
        <v>2</v>
      </c>
      <c r="BU909" s="19">
        <v>0</v>
      </c>
      <c r="BV909" s="19">
        <v>0.27</v>
      </c>
      <c r="BW909" s="19">
        <v>0.18029999999999999</v>
      </c>
      <c r="BX909" s="19">
        <v>24</v>
      </c>
      <c r="BY909" s="19">
        <v>0</v>
      </c>
      <c r="BZ909" s="20" t="s">
        <v>176</v>
      </c>
      <c r="CA909" s="19"/>
      <c r="CB909" s="19">
        <v>0</v>
      </c>
      <c r="CC909" s="19">
        <v>2</v>
      </c>
      <c r="CD909" s="19">
        <v>23</v>
      </c>
      <c r="CE909" s="19">
        <v>4</v>
      </c>
      <c r="CF909" s="19">
        <v>1</v>
      </c>
      <c r="CG909" s="19">
        <v>1.6</v>
      </c>
    </row>
    <row r="910" spans="1:85">
      <c r="A910" s="19">
        <v>4</v>
      </c>
      <c r="B910" s="19">
        <v>5</v>
      </c>
      <c r="C910" s="19">
        <v>60</v>
      </c>
      <c r="D910" s="19">
        <v>15</v>
      </c>
      <c r="E910" s="19">
        <v>0</v>
      </c>
      <c r="F910" s="24">
        <f t="shared" si="74"/>
        <v>90</v>
      </c>
      <c r="G910" s="19">
        <v>60</v>
      </c>
      <c r="H910" s="24">
        <f t="shared" ref="H910:H973" si="76">IF(BH910="","",IF(ROUNDUP((BH910/100)*IF(BJ910&gt;100,RIGHT(BJ910,2),BJ910)*250*4/60*2/IF(BK910&gt;=10,10,1),0)&gt;15,15,ROUNDUP((BH910/100)*IF(BJ910&gt;100,RIGHT(BJ910,2),BJ910)*250*4/60*2/IF(BK910&gt;=10,10,1),0)))</f>
        <v>15</v>
      </c>
      <c r="I910" s="24">
        <f t="shared" ref="I910:I973" si="77">IF(BI910="","",ROUND(BI910*10/80,0))</f>
        <v>9</v>
      </c>
      <c r="J910" s="24">
        <f t="shared" ref="J910:J973" si="78">IF(BJ910="","",IF(BJ910&gt;100,100+IF(RIGHT(BJ910,1)*25&gt;=100,80,RIGHT(BJ910,1)*25),IF(RIGHT(BJ910,1)*25&gt;=100,80,RIGHT(BJ910,1)*25)))</f>
        <v>80</v>
      </c>
      <c r="K910" s="47" t="str">
        <f t="shared" si="75"/>
        <v>03</v>
      </c>
      <c r="L910" s="19">
        <v>42</v>
      </c>
      <c r="M910" s="19">
        <v>0</v>
      </c>
      <c r="N910" s="19">
        <v>0</v>
      </c>
      <c r="O910" s="19">
        <v>0</v>
      </c>
      <c r="P910" s="19">
        <v>0</v>
      </c>
      <c r="Q910" s="20" t="s">
        <v>170</v>
      </c>
      <c r="R910" s="19">
        <v>22</v>
      </c>
      <c r="S910" s="19">
        <v>12</v>
      </c>
      <c r="T910" s="19">
        <v>2</v>
      </c>
      <c r="U910" s="19">
        <v>0</v>
      </c>
      <c r="V910" s="19">
        <v>0.193</v>
      </c>
      <c r="W910" s="19">
        <v>0.13320000000000001</v>
      </c>
      <c r="X910" s="19">
        <v>24</v>
      </c>
      <c r="Y910" s="19">
        <v>0</v>
      </c>
      <c r="Z910" s="20" t="s">
        <v>176</v>
      </c>
      <c r="AA910" s="19"/>
      <c r="AB910" s="19">
        <v>0</v>
      </c>
      <c r="AC910" s="19">
        <v>2</v>
      </c>
      <c r="AD910" s="19">
        <v>23</v>
      </c>
      <c r="AE910" s="19">
        <v>4</v>
      </c>
      <c r="AF910" s="19">
        <v>1</v>
      </c>
      <c r="AG910" s="19">
        <v>1.6</v>
      </c>
      <c r="AH910" s="19">
        <v>0</v>
      </c>
      <c r="BA910" s="19">
        <v>4</v>
      </c>
      <c r="BB910" s="19">
        <v>5</v>
      </c>
      <c r="BC910" s="19">
        <v>60</v>
      </c>
      <c r="BD910" s="19">
        <v>15</v>
      </c>
      <c r="BE910" s="19">
        <v>0</v>
      </c>
      <c r="BF910" s="19">
        <v>9</v>
      </c>
      <c r="BG910" s="19">
        <v>60</v>
      </c>
      <c r="BH910" s="19">
        <v>12</v>
      </c>
      <c r="BI910" s="19">
        <v>75</v>
      </c>
      <c r="BJ910" s="19">
        <v>4</v>
      </c>
      <c r="BK910" s="19">
        <v>2</v>
      </c>
      <c r="BL910" s="19">
        <v>42</v>
      </c>
      <c r="BM910" s="19">
        <v>0</v>
      </c>
      <c r="BN910" s="19">
        <v>0</v>
      </c>
      <c r="BO910" s="19">
        <v>0</v>
      </c>
      <c r="BP910" s="19">
        <v>0</v>
      </c>
      <c r="BQ910" s="20" t="s">
        <v>170</v>
      </c>
      <c r="BR910" s="19">
        <v>22</v>
      </c>
      <c r="BS910" s="19">
        <v>12</v>
      </c>
      <c r="BT910" s="19">
        <v>2</v>
      </c>
      <c r="BU910" s="19">
        <v>0</v>
      </c>
      <c r="BV910" s="19">
        <v>0.193</v>
      </c>
      <c r="BW910" s="19">
        <v>0.13320000000000001</v>
      </c>
      <c r="BX910" s="19">
        <v>24</v>
      </c>
      <c r="BY910" s="19">
        <v>0</v>
      </c>
      <c r="BZ910" s="20" t="s">
        <v>176</v>
      </c>
      <c r="CA910" s="19"/>
      <c r="CB910" s="19">
        <v>0</v>
      </c>
      <c r="CC910" s="19">
        <v>2</v>
      </c>
      <c r="CD910" s="19">
        <v>23</v>
      </c>
      <c r="CE910" s="19">
        <v>4</v>
      </c>
      <c r="CF910" s="19">
        <v>1</v>
      </c>
      <c r="CG910" s="19">
        <v>1.6</v>
      </c>
    </row>
    <row r="911" spans="1:85">
      <c r="A911" s="19">
        <v>5</v>
      </c>
      <c r="B911" s="19">
        <v>4</v>
      </c>
      <c r="C911" s="19">
        <v>40</v>
      </c>
      <c r="D911" s="19">
        <v>10</v>
      </c>
      <c r="E911" s="19">
        <v>0</v>
      </c>
      <c r="F911" s="24">
        <f t="shared" si="74"/>
        <v>60</v>
      </c>
      <c r="G911" s="19">
        <v>55</v>
      </c>
      <c r="H911" s="24">
        <f t="shared" si="76"/>
        <v>15</v>
      </c>
      <c r="I911" s="24">
        <f t="shared" si="77"/>
        <v>9</v>
      </c>
      <c r="J911" s="24">
        <f t="shared" si="78"/>
        <v>80</v>
      </c>
      <c r="K911" s="47" t="str">
        <f t="shared" si="75"/>
        <v>03</v>
      </c>
      <c r="L911" s="19">
        <v>42</v>
      </c>
      <c r="M911" s="19">
        <v>0</v>
      </c>
      <c r="N911" s="19">
        <v>0</v>
      </c>
      <c r="O911" s="19">
        <v>0</v>
      </c>
      <c r="P911" s="19">
        <v>0</v>
      </c>
      <c r="Q911" s="20" t="s">
        <v>170</v>
      </c>
      <c r="R911" s="19">
        <v>22</v>
      </c>
      <c r="S911" s="19">
        <v>12</v>
      </c>
      <c r="T911" s="19">
        <v>2</v>
      </c>
      <c r="U911" s="19">
        <v>0</v>
      </c>
      <c r="V911" s="19">
        <v>0.13700000000000001</v>
      </c>
      <c r="W911" s="19">
        <v>9.4500000000000001E-2</v>
      </c>
      <c r="X911" s="19">
        <v>24</v>
      </c>
      <c r="Y911" s="19">
        <v>0</v>
      </c>
      <c r="Z911" s="20" t="s">
        <v>176</v>
      </c>
      <c r="AA911" s="19"/>
      <c r="AB911" s="19">
        <v>0</v>
      </c>
      <c r="AC911" s="19">
        <v>2</v>
      </c>
      <c r="AD911" s="19">
        <v>23</v>
      </c>
      <c r="AE911" s="19">
        <v>4</v>
      </c>
      <c r="AF911" s="19">
        <v>1</v>
      </c>
      <c r="AG911" s="19">
        <v>1.6</v>
      </c>
      <c r="AH911" s="19">
        <v>0</v>
      </c>
      <c r="BA911" s="19">
        <v>5</v>
      </c>
      <c r="BB911" s="19">
        <v>4</v>
      </c>
      <c r="BC911" s="19">
        <v>40</v>
      </c>
      <c r="BD911" s="19">
        <v>10</v>
      </c>
      <c r="BE911" s="19">
        <v>0</v>
      </c>
      <c r="BF911" s="19">
        <v>6</v>
      </c>
      <c r="BG911" s="19">
        <v>55</v>
      </c>
      <c r="BH911" s="19">
        <v>12</v>
      </c>
      <c r="BI911" s="19">
        <v>75</v>
      </c>
      <c r="BJ911" s="19">
        <v>4</v>
      </c>
      <c r="BK911" s="19">
        <v>2</v>
      </c>
      <c r="BL911" s="19">
        <v>42</v>
      </c>
      <c r="BM911" s="19">
        <v>0</v>
      </c>
      <c r="BN911" s="19">
        <v>0</v>
      </c>
      <c r="BO911" s="19">
        <v>0</v>
      </c>
      <c r="BP911" s="19">
        <v>0</v>
      </c>
      <c r="BQ911" s="20" t="s">
        <v>170</v>
      </c>
      <c r="BR911" s="19">
        <v>22</v>
      </c>
      <c r="BS911" s="19">
        <v>12</v>
      </c>
      <c r="BT911" s="19">
        <v>2</v>
      </c>
      <c r="BU911" s="19">
        <v>0</v>
      </c>
      <c r="BV911" s="19">
        <v>0.13700000000000001</v>
      </c>
      <c r="BW911" s="19">
        <v>9.4500000000000001E-2</v>
      </c>
      <c r="BX911" s="19">
        <v>24</v>
      </c>
      <c r="BY911" s="19">
        <v>0</v>
      </c>
      <c r="BZ911" s="20" t="s">
        <v>176</v>
      </c>
      <c r="CA911" s="19"/>
      <c r="CB911" s="19">
        <v>0</v>
      </c>
      <c r="CC911" s="19">
        <v>2</v>
      </c>
      <c r="CD911" s="19">
        <v>23</v>
      </c>
      <c r="CE911" s="19">
        <v>4</v>
      </c>
      <c r="CF911" s="19">
        <v>1</v>
      </c>
      <c r="CG911" s="19">
        <v>1.6</v>
      </c>
    </row>
    <row r="912" spans="1:85">
      <c r="A912" s="19">
        <v>6</v>
      </c>
      <c r="B912" s="19">
        <v>3</v>
      </c>
      <c r="C912" s="19">
        <v>20</v>
      </c>
      <c r="D912" s="19">
        <v>25</v>
      </c>
      <c r="E912" s="19">
        <v>0</v>
      </c>
      <c r="F912" s="24">
        <f t="shared" si="74"/>
        <v>30</v>
      </c>
      <c r="G912" s="19">
        <v>60</v>
      </c>
      <c r="H912" s="24">
        <f t="shared" si="76"/>
        <v>15</v>
      </c>
      <c r="I912" s="24">
        <f t="shared" si="77"/>
        <v>9</v>
      </c>
      <c r="J912" s="24">
        <f t="shared" si="78"/>
        <v>80</v>
      </c>
      <c r="K912" s="47" t="str">
        <f t="shared" si="75"/>
        <v>03</v>
      </c>
      <c r="L912" s="19">
        <v>42</v>
      </c>
      <c r="M912" s="19">
        <v>0</v>
      </c>
      <c r="N912" s="19">
        <v>0</v>
      </c>
      <c r="O912" s="19">
        <v>0</v>
      </c>
      <c r="P912" s="19">
        <v>0</v>
      </c>
      <c r="Q912" s="20" t="s">
        <v>170</v>
      </c>
      <c r="R912" s="19">
        <v>22</v>
      </c>
      <c r="S912" s="19">
        <v>12</v>
      </c>
      <c r="T912" s="19">
        <v>2</v>
      </c>
      <c r="U912" s="19">
        <v>0</v>
      </c>
      <c r="V912" s="19">
        <v>8.1000000000000003E-2</v>
      </c>
      <c r="W912" s="19">
        <v>5.91E-2</v>
      </c>
      <c r="X912" s="19">
        <v>24</v>
      </c>
      <c r="Y912" s="19">
        <v>0</v>
      </c>
      <c r="Z912" s="20" t="s">
        <v>176</v>
      </c>
      <c r="AA912" s="19"/>
      <c r="AB912" s="19">
        <v>4.5</v>
      </c>
      <c r="AC912" s="19">
        <v>2</v>
      </c>
      <c r="AD912" s="19">
        <v>23</v>
      </c>
      <c r="AE912" s="19">
        <v>4</v>
      </c>
      <c r="AF912" s="19">
        <v>1</v>
      </c>
      <c r="AG912" s="19">
        <v>1.6</v>
      </c>
      <c r="AH912" s="19">
        <v>0</v>
      </c>
      <c r="BA912" s="19">
        <v>6</v>
      </c>
      <c r="BB912" s="19">
        <v>3</v>
      </c>
      <c r="BC912" s="19">
        <v>20</v>
      </c>
      <c r="BD912" s="19">
        <v>25</v>
      </c>
      <c r="BE912" s="19">
        <v>0</v>
      </c>
      <c r="BF912" s="19">
        <v>3</v>
      </c>
      <c r="BG912" s="19">
        <v>60</v>
      </c>
      <c r="BH912" s="19">
        <v>12</v>
      </c>
      <c r="BI912" s="19">
        <v>75</v>
      </c>
      <c r="BJ912" s="19">
        <v>4</v>
      </c>
      <c r="BK912" s="19">
        <v>2</v>
      </c>
      <c r="BL912" s="19">
        <v>42</v>
      </c>
      <c r="BM912" s="19">
        <v>0</v>
      </c>
      <c r="BN912" s="19">
        <v>0</v>
      </c>
      <c r="BO912" s="19">
        <v>0</v>
      </c>
      <c r="BP912" s="19">
        <v>0</v>
      </c>
      <c r="BQ912" s="20" t="s">
        <v>170</v>
      </c>
      <c r="BR912" s="19">
        <v>22</v>
      </c>
      <c r="BS912" s="19">
        <v>12</v>
      </c>
      <c r="BT912" s="19">
        <v>2</v>
      </c>
      <c r="BU912" s="19">
        <v>0</v>
      </c>
      <c r="BV912" s="19">
        <v>8.1000000000000003E-2</v>
      </c>
      <c r="BW912" s="19">
        <v>5.91E-2</v>
      </c>
      <c r="BX912" s="19">
        <v>24</v>
      </c>
      <c r="BY912" s="19">
        <v>0</v>
      </c>
      <c r="BZ912" s="20" t="s">
        <v>176</v>
      </c>
      <c r="CA912" s="19"/>
      <c r="CB912" s="19">
        <v>4.5</v>
      </c>
      <c r="CC912" s="19">
        <v>2</v>
      </c>
      <c r="CD912" s="19">
        <v>23</v>
      </c>
      <c r="CE912" s="19">
        <v>4</v>
      </c>
      <c r="CF912" s="19">
        <v>1</v>
      </c>
      <c r="CG912" s="19">
        <v>1.6</v>
      </c>
    </row>
    <row r="913" spans="1:85">
      <c r="A913" s="19">
        <v>7</v>
      </c>
      <c r="B913" s="19">
        <v>2</v>
      </c>
      <c r="C913" s="19">
        <v>14</v>
      </c>
      <c r="D913" s="19">
        <v>20</v>
      </c>
      <c r="E913" s="19">
        <v>0</v>
      </c>
      <c r="F913" s="24">
        <f t="shared" si="74"/>
        <v>20</v>
      </c>
      <c r="G913" s="19">
        <v>60</v>
      </c>
      <c r="H913" s="24">
        <f t="shared" si="76"/>
        <v>15</v>
      </c>
      <c r="I913" s="24">
        <f t="shared" si="77"/>
        <v>9</v>
      </c>
      <c r="J913" s="24">
        <f t="shared" si="78"/>
        <v>75</v>
      </c>
      <c r="K913" s="47" t="str">
        <f t="shared" si="75"/>
        <v>00</v>
      </c>
      <c r="L913" s="19">
        <v>42</v>
      </c>
      <c r="M913" s="19">
        <v>0</v>
      </c>
      <c r="N913" s="19">
        <v>0</v>
      </c>
      <c r="O913" s="19">
        <v>10</v>
      </c>
      <c r="P913" s="19">
        <v>0</v>
      </c>
      <c r="Q913" s="20" t="s">
        <v>170</v>
      </c>
      <c r="R913" s="19">
        <v>22</v>
      </c>
      <c r="S913" s="19">
        <v>12</v>
      </c>
      <c r="T913" s="19">
        <v>2</v>
      </c>
      <c r="U913" s="19">
        <v>0</v>
      </c>
      <c r="V913" s="19">
        <v>3.5999999999999997E-2</v>
      </c>
      <c r="W913" s="19">
        <v>3.2800000000000003E-2</v>
      </c>
      <c r="X913" s="19">
        <v>24</v>
      </c>
      <c r="Y913" s="19">
        <v>0</v>
      </c>
      <c r="Z913" s="20" t="s">
        <v>176</v>
      </c>
      <c r="AA913" s="19"/>
      <c r="AB913" s="19">
        <v>2.8</v>
      </c>
      <c r="AC913" s="19">
        <v>2</v>
      </c>
      <c r="AD913" s="19">
        <v>23</v>
      </c>
      <c r="AE913" s="19">
        <v>4</v>
      </c>
      <c r="AF913" s="19">
        <v>1</v>
      </c>
      <c r="AG913" s="19">
        <v>1.6</v>
      </c>
      <c r="AH913" s="19">
        <v>0</v>
      </c>
      <c r="BA913" s="19">
        <v>7</v>
      </c>
      <c r="BB913" s="19">
        <v>2</v>
      </c>
      <c r="BC913" s="19">
        <v>14</v>
      </c>
      <c r="BD913" s="19">
        <v>20</v>
      </c>
      <c r="BE913" s="19">
        <v>0</v>
      </c>
      <c r="BF913" s="19">
        <v>2</v>
      </c>
      <c r="BG913" s="19">
        <v>60</v>
      </c>
      <c r="BH913" s="19">
        <v>18</v>
      </c>
      <c r="BI913" s="19">
        <v>75</v>
      </c>
      <c r="BJ913" s="19">
        <v>3</v>
      </c>
      <c r="BK913" s="19">
        <v>2</v>
      </c>
      <c r="BL913" s="19">
        <v>42</v>
      </c>
      <c r="BM913" s="19">
        <v>0</v>
      </c>
      <c r="BN913" s="19">
        <v>0</v>
      </c>
      <c r="BO913" s="19">
        <v>10</v>
      </c>
      <c r="BP913" s="19">
        <v>0</v>
      </c>
      <c r="BQ913" s="20" t="s">
        <v>170</v>
      </c>
      <c r="BR913" s="19">
        <v>22</v>
      </c>
      <c r="BS913" s="19">
        <v>12</v>
      </c>
      <c r="BT913" s="19">
        <v>2</v>
      </c>
      <c r="BU913" s="19">
        <v>0</v>
      </c>
      <c r="BV913" s="19">
        <v>3.5999999999999997E-2</v>
      </c>
      <c r="BW913" s="19">
        <v>3.2800000000000003E-2</v>
      </c>
      <c r="BX913" s="19">
        <v>24</v>
      </c>
      <c r="BY913" s="19">
        <v>0</v>
      </c>
      <c r="BZ913" s="20" t="s">
        <v>176</v>
      </c>
      <c r="CA913" s="19"/>
      <c r="CB913" s="19">
        <v>2.8</v>
      </c>
      <c r="CC913" s="19">
        <v>2</v>
      </c>
      <c r="CD913" s="19">
        <v>23</v>
      </c>
      <c r="CE913" s="19">
        <v>4</v>
      </c>
      <c r="CF913" s="19">
        <v>1</v>
      </c>
      <c r="CG913" s="19">
        <v>1.6</v>
      </c>
    </row>
    <row r="914" spans="1:85">
      <c r="A914" s="19">
        <v>8</v>
      </c>
      <c r="B914" s="19">
        <v>1</v>
      </c>
      <c r="C914" s="19">
        <v>8</v>
      </c>
      <c r="D914" s="19">
        <v>20</v>
      </c>
      <c r="E914" s="19">
        <v>0</v>
      </c>
      <c r="F914" s="24">
        <f t="shared" si="74"/>
        <v>10</v>
      </c>
      <c r="G914" s="19">
        <v>60</v>
      </c>
      <c r="H914" s="24">
        <f t="shared" si="76"/>
        <v>12</v>
      </c>
      <c r="I914" s="24">
        <f t="shared" si="77"/>
        <v>9</v>
      </c>
      <c r="J914" s="24">
        <f t="shared" si="78"/>
        <v>50</v>
      </c>
      <c r="K914" s="47" t="str">
        <f t="shared" si="75"/>
        <v>00</v>
      </c>
      <c r="L914" s="19">
        <v>43</v>
      </c>
      <c r="M914" s="19">
        <v>0</v>
      </c>
      <c r="N914" s="19">
        <v>0</v>
      </c>
      <c r="O914" s="19">
        <v>10</v>
      </c>
      <c r="P914" s="19">
        <v>0</v>
      </c>
      <c r="Q914" s="20" t="s">
        <v>170</v>
      </c>
      <c r="R914" s="19">
        <v>22</v>
      </c>
      <c r="S914" s="19">
        <v>8</v>
      </c>
      <c r="T914" s="19">
        <v>2</v>
      </c>
      <c r="U914" s="19">
        <v>0</v>
      </c>
      <c r="V914" s="19">
        <v>2.7E-2</v>
      </c>
      <c r="W914" s="19">
        <v>2.5000000000000001E-2</v>
      </c>
      <c r="X914" s="19">
        <v>24</v>
      </c>
      <c r="Y914" s="19">
        <v>0</v>
      </c>
      <c r="Z914" s="20" t="s">
        <v>176</v>
      </c>
      <c r="AA914" s="19"/>
      <c r="AB914" s="19">
        <v>1.6</v>
      </c>
      <c r="AC914" s="19">
        <v>2</v>
      </c>
      <c r="AD914" s="19">
        <v>23</v>
      </c>
      <c r="AE914" s="19">
        <v>4</v>
      </c>
      <c r="AF914" s="19">
        <v>1</v>
      </c>
      <c r="AG914" s="19">
        <v>1.6</v>
      </c>
      <c r="AH914" s="19">
        <v>0</v>
      </c>
      <c r="BA914" s="19">
        <v>8</v>
      </c>
      <c r="BB914" s="19">
        <v>1</v>
      </c>
      <c r="BC914" s="19">
        <v>8</v>
      </c>
      <c r="BD914" s="19">
        <v>20</v>
      </c>
      <c r="BE914" s="19">
        <v>0</v>
      </c>
      <c r="BF914" s="19">
        <v>1</v>
      </c>
      <c r="BG914" s="19">
        <v>60</v>
      </c>
      <c r="BH914" s="19">
        <v>18</v>
      </c>
      <c r="BI914" s="19">
        <v>75</v>
      </c>
      <c r="BJ914" s="19">
        <v>2</v>
      </c>
      <c r="BK914" s="19">
        <v>2</v>
      </c>
      <c r="BL914" s="19">
        <v>43</v>
      </c>
      <c r="BM914" s="19">
        <v>0</v>
      </c>
      <c r="BN914" s="19">
        <v>0</v>
      </c>
      <c r="BO914" s="19">
        <v>10</v>
      </c>
      <c r="BP914" s="19">
        <v>0</v>
      </c>
      <c r="BQ914" s="20" t="s">
        <v>170</v>
      </c>
      <c r="BR914" s="19">
        <v>22</v>
      </c>
      <c r="BS914" s="19">
        <v>8</v>
      </c>
      <c r="BT914" s="19">
        <v>2</v>
      </c>
      <c r="BU914" s="19">
        <v>0</v>
      </c>
      <c r="BV914" s="19">
        <v>2.7E-2</v>
      </c>
      <c r="BW914" s="19">
        <v>2.5000000000000001E-2</v>
      </c>
      <c r="BX914" s="19">
        <v>24</v>
      </c>
      <c r="BY914" s="19">
        <v>0</v>
      </c>
      <c r="BZ914" s="20" t="s">
        <v>176</v>
      </c>
      <c r="CA914" s="19"/>
      <c r="CB914" s="19">
        <v>1.6</v>
      </c>
      <c r="CC914" s="19">
        <v>2</v>
      </c>
      <c r="CD914" s="19">
        <v>23</v>
      </c>
      <c r="CE914" s="19">
        <v>4</v>
      </c>
      <c r="CF914" s="19">
        <v>1</v>
      </c>
      <c r="CG914" s="19">
        <v>1.6</v>
      </c>
    </row>
    <row r="915" spans="1:85">
      <c r="A915" s="19"/>
      <c r="B915" s="19"/>
      <c r="C915" s="19"/>
      <c r="D915" s="19"/>
      <c r="E915" s="19"/>
      <c r="F915" s="24" t="str">
        <f t="shared" si="74"/>
        <v/>
      </c>
      <c r="G915" s="19"/>
      <c r="H915" s="24" t="str">
        <f t="shared" si="76"/>
        <v/>
      </c>
      <c r="I915" s="24" t="str">
        <f t="shared" si="77"/>
        <v/>
      </c>
      <c r="J915" s="24" t="str">
        <f t="shared" si="78"/>
        <v/>
      </c>
      <c r="K915" s="47" t="str">
        <f t="shared" si="75"/>
        <v/>
      </c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>
        <v>0</v>
      </c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9"/>
      <c r="BM915" s="19"/>
      <c r="BN915" s="19"/>
      <c r="BO915" s="19"/>
      <c r="BP915" s="19"/>
      <c r="BQ915" s="19"/>
      <c r="BR915" s="19"/>
      <c r="BS915" s="19"/>
      <c r="BT915" s="19"/>
      <c r="BU915" s="19"/>
      <c r="BV915" s="19"/>
      <c r="BW915" s="19"/>
      <c r="BX915" s="19"/>
      <c r="BY915" s="19"/>
      <c r="BZ915" s="19"/>
      <c r="CA915" s="19"/>
      <c r="CB915" s="19"/>
      <c r="CC915" s="19"/>
      <c r="CD915" s="19"/>
      <c r="CE915" s="19"/>
      <c r="CF915" s="19"/>
      <c r="CG915" s="19"/>
    </row>
    <row r="916" spans="1:85">
      <c r="A916" s="19">
        <v>1</v>
      </c>
      <c r="B916" s="19">
        <v>7</v>
      </c>
      <c r="C916" s="19">
        <v>140</v>
      </c>
      <c r="D916" s="19">
        <v>55</v>
      </c>
      <c r="E916" s="19">
        <v>1000</v>
      </c>
      <c r="F916" s="24">
        <f t="shared" si="74"/>
        <v>310</v>
      </c>
      <c r="G916" s="19">
        <v>71</v>
      </c>
      <c r="H916" s="24">
        <f t="shared" si="76"/>
        <v>15</v>
      </c>
      <c r="I916" s="24">
        <f t="shared" si="77"/>
        <v>9</v>
      </c>
      <c r="J916" s="24">
        <f t="shared" si="78"/>
        <v>80</v>
      </c>
      <c r="K916" s="47" t="str">
        <f t="shared" si="75"/>
        <v>03</v>
      </c>
      <c r="L916" s="19">
        <v>42</v>
      </c>
      <c r="M916" s="19">
        <v>0</v>
      </c>
      <c r="N916" s="19">
        <v>141</v>
      </c>
      <c r="O916" s="19">
        <v>0</v>
      </c>
      <c r="P916" s="19">
        <v>0</v>
      </c>
      <c r="Q916" s="20" t="s">
        <v>170</v>
      </c>
      <c r="R916" s="19">
        <v>22</v>
      </c>
      <c r="S916" s="19">
        <v>15</v>
      </c>
      <c r="T916" s="19">
        <v>2</v>
      </c>
      <c r="U916" s="19">
        <v>0</v>
      </c>
      <c r="V916" s="19">
        <v>0.39</v>
      </c>
      <c r="W916" s="19">
        <v>0.5</v>
      </c>
      <c r="X916" s="19">
        <v>24</v>
      </c>
      <c r="Y916" s="19">
        <v>0</v>
      </c>
      <c r="Z916" s="20" t="s">
        <v>176</v>
      </c>
      <c r="AA916" s="19"/>
      <c r="AB916" s="19">
        <v>0</v>
      </c>
      <c r="AC916" s="19">
        <v>2</v>
      </c>
      <c r="AD916" s="19">
        <v>23</v>
      </c>
      <c r="AE916" s="19">
        <v>4</v>
      </c>
      <c r="AF916" s="19">
        <v>1</v>
      </c>
      <c r="AG916" s="19">
        <v>2</v>
      </c>
      <c r="AH916" s="19">
        <v>0</v>
      </c>
      <c r="BA916" s="19">
        <v>1</v>
      </c>
      <c r="BB916" s="19">
        <v>7</v>
      </c>
      <c r="BC916" s="19">
        <v>140</v>
      </c>
      <c r="BD916" s="19">
        <v>55</v>
      </c>
      <c r="BE916" s="19">
        <v>1000</v>
      </c>
      <c r="BF916" s="19">
        <v>31</v>
      </c>
      <c r="BG916" s="19">
        <v>71</v>
      </c>
      <c r="BH916" s="19">
        <v>11</v>
      </c>
      <c r="BI916" s="19">
        <v>75</v>
      </c>
      <c r="BJ916" s="19">
        <v>5</v>
      </c>
      <c r="BK916" s="19">
        <v>2</v>
      </c>
      <c r="BL916" s="19">
        <v>42</v>
      </c>
      <c r="BM916" s="19">
        <v>0</v>
      </c>
      <c r="BN916" s="19">
        <v>141</v>
      </c>
      <c r="BO916" s="19">
        <v>0</v>
      </c>
      <c r="BP916" s="19">
        <v>0</v>
      </c>
      <c r="BQ916" s="20" t="s">
        <v>170</v>
      </c>
      <c r="BR916" s="19">
        <v>22</v>
      </c>
      <c r="BS916" s="19">
        <v>15</v>
      </c>
      <c r="BT916" s="19">
        <v>2</v>
      </c>
      <c r="BU916" s="19">
        <v>0</v>
      </c>
      <c r="BV916" s="19">
        <v>0.39</v>
      </c>
      <c r="BW916" s="19">
        <v>0.5</v>
      </c>
      <c r="BX916" s="19">
        <v>24</v>
      </c>
      <c r="BY916" s="19">
        <v>0</v>
      </c>
      <c r="BZ916" s="20" t="s">
        <v>176</v>
      </c>
      <c r="CA916" s="19"/>
      <c r="CB916" s="19">
        <v>0</v>
      </c>
      <c r="CC916" s="19">
        <v>2</v>
      </c>
      <c r="CD916" s="19">
        <v>23</v>
      </c>
      <c r="CE916" s="19">
        <v>4</v>
      </c>
      <c r="CF916" s="19">
        <v>1</v>
      </c>
      <c r="CG916" s="19">
        <v>2</v>
      </c>
    </row>
    <row r="917" spans="1:85">
      <c r="A917" s="19">
        <v>2</v>
      </c>
      <c r="B917" s="19">
        <v>6</v>
      </c>
      <c r="C917" s="19">
        <v>110</v>
      </c>
      <c r="D917" s="19">
        <v>55</v>
      </c>
      <c r="E917" s="19">
        <v>0</v>
      </c>
      <c r="F917" s="24">
        <f t="shared" si="74"/>
        <v>220</v>
      </c>
      <c r="G917" s="19">
        <v>50</v>
      </c>
      <c r="H917" s="24">
        <f t="shared" si="76"/>
        <v>15</v>
      </c>
      <c r="I917" s="24">
        <f t="shared" si="77"/>
        <v>9</v>
      </c>
      <c r="J917" s="24">
        <f t="shared" si="78"/>
        <v>80</v>
      </c>
      <c r="K917" s="47" t="str">
        <f t="shared" si="75"/>
        <v>03</v>
      </c>
      <c r="L917" s="19">
        <v>42</v>
      </c>
      <c r="M917" s="19">
        <v>0</v>
      </c>
      <c r="N917" s="19">
        <v>0</v>
      </c>
      <c r="O917" s="19">
        <v>0</v>
      </c>
      <c r="P917" s="19">
        <v>0</v>
      </c>
      <c r="Q917" s="20" t="s">
        <v>170</v>
      </c>
      <c r="R917" s="19">
        <v>22</v>
      </c>
      <c r="S917" s="19">
        <v>12</v>
      </c>
      <c r="T917" s="19">
        <v>2</v>
      </c>
      <c r="U917" s="19">
        <v>0</v>
      </c>
      <c r="V917" s="19">
        <v>0.35199999999999998</v>
      </c>
      <c r="W917" s="19">
        <v>0.2429</v>
      </c>
      <c r="X917" s="19">
        <v>24</v>
      </c>
      <c r="Y917" s="19">
        <v>0</v>
      </c>
      <c r="Z917" s="20" t="s">
        <v>176</v>
      </c>
      <c r="AA917" s="19"/>
      <c r="AB917" s="19">
        <v>0</v>
      </c>
      <c r="AC917" s="19">
        <v>2</v>
      </c>
      <c r="AD917" s="19">
        <v>23</v>
      </c>
      <c r="AE917" s="19">
        <v>4</v>
      </c>
      <c r="AF917" s="19">
        <v>1</v>
      </c>
      <c r="AG917" s="19">
        <v>2</v>
      </c>
      <c r="AH917" s="19">
        <v>0</v>
      </c>
      <c r="BA917" s="19">
        <v>2</v>
      </c>
      <c r="BB917" s="19">
        <v>6</v>
      </c>
      <c r="BC917" s="19">
        <v>110</v>
      </c>
      <c r="BD917" s="19">
        <v>55</v>
      </c>
      <c r="BE917" s="19">
        <v>0</v>
      </c>
      <c r="BF917" s="19">
        <v>22</v>
      </c>
      <c r="BG917" s="19">
        <v>50</v>
      </c>
      <c r="BH917" s="19">
        <v>12</v>
      </c>
      <c r="BI917" s="19">
        <v>75</v>
      </c>
      <c r="BJ917" s="19">
        <v>4</v>
      </c>
      <c r="BK917" s="19">
        <v>2</v>
      </c>
      <c r="BL917" s="19">
        <v>42</v>
      </c>
      <c r="BM917" s="19">
        <v>0</v>
      </c>
      <c r="BN917" s="19">
        <v>0</v>
      </c>
      <c r="BO917" s="19">
        <v>0</v>
      </c>
      <c r="BP917" s="19">
        <v>0</v>
      </c>
      <c r="BQ917" s="20" t="s">
        <v>170</v>
      </c>
      <c r="BR917" s="19">
        <v>22</v>
      </c>
      <c r="BS917" s="19">
        <v>12</v>
      </c>
      <c r="BT917" s="19">
        <v>2</v>
      </c>
      <c r="BU917" s="19">
        <v>0</v>
      </c>
      <c r="BV917" s="19">
        <v>0.35199999999999998</v>
      </c>
      <c r="BW917" s="19">
        <v>0.2429</v>
      </c>
      <c r="BX917" s="19">
        <v>24</v>
      </c>
      <c r="BY917" s="19">
        <v>0</v>
      </c>
      <c r="BZ917" s="20" t="s">
        <v>176</v>
      </c>
      <c r="CA917" s="19"/>
      <c r="CB917" s="19">
        <v>0</v>
      </c>
      <c r="CC917" s="19">
        <v>2</v>
      </c>
      <c r="CD917" s="19">
        <v>23</v>
      </c>
      <c r="CE917" s="19">
        <v>4</v>
      </c>
      <c r="CF917" s="19">
        <v>1</v>
      </c>
      <c r="CG917" s="19">
        <v>2</v>
      </c>
    </row>
    <row r="918" spans="1:85">
      <c r="A918" s="19">
        <v>3</v>
      </c>
      <c r="B918" s="19">
        <v>5</v>
      </c>
      <c r="C918" s="19">
        <v>80</v>
      </c>
      <c r="D918" s="19">
        <v>20</v>
      </c>
      <c r="E918" s="19">
        <v>0</v>
      </c>
      <c r="F918" s="24">
        <f t="shared" si="74"/>
        <v>160</v>
      </c>
      <c r="G918" s="19">
        <v>55</v>
      </c>
      <c r="H918" s="24">
        <f t="shared" si="76"/>
        <v>15</v>
      </c>
      <c r="I918" s="24">
        <f t="shared" si="77"/>
        <v>9</v>
      </c>
      <c r="J918" s="24">
        <f t="shared" si="78"/>
        <v>80</v>
      </c>
      <c r="K918" s="47" t="str">
        <f t="shared" si="75"/>
        <v>03</v>
      </c>
      <c r="L918" s="19">
        <v>42</v>
      </c>
      <c r="M918" s="19">
        <v>0</v>
      </c>
      <c r="N918" s="19">
        <v>0</v>
      </c>
      <c r="O918" s="19">
        <v>0</v>
      </c>
      <c r="P918" s="19">
        <v>0</v>
      </c>
      <c r="Q918" s="20" t="s">
        <v>170</v>
      </c>
      <c r="R918" s="19">
        <v>22</v>
      </c>
      <c r="S918" s="19">
        <v>12</v>
      </c>
      <c r="T918" s="19">
        <v>2</v>
      </c>
      <c r="U918" s="19">
        <v>0</v>
      </c>
      <c r="V918" s="19">
        <v>0.26400000000000001</v>
      </c>
      <c r="W918" s="19">
        <v>0.1769</v>
      </c>
      <c r="X918" s="19">
        <v>24</v>
      </c>
      <c r="Y918" s="19">
        <v>0</v>
      </c>
      <c r="Z918" s="20" t="s">
        <v>176</v>
      </c>
      <c r="AA918" s="19"/>
      <c r="AB918" s="19">
        <v>0</v>
      </c>
      <c r="AC918" s="19">
        <v>2</v>
      </c>
      <c r="AD918" s="19">
        <v>23</v>
      </c>
      <c r="AE918" s="19">
        <v>4</v>
      </c>
      <c r="AF918" s="19">
        <v>1</v>
      </c>
      <c r="AG918" s="19">
        <v>2</v>
      </c>
      <c r="AH918" s="19">
        <v>0</v>
      </c>
      <c r="BA918" s="19">
        <v>3</v>
      </c>
      <c r="BB918" s="19">
        <v>5</v>
      </c>
      <c r="BC918" s="19">
        <v>80</v>
      </c>
      <c r="BD918" s="19">
        <v>20</v>
      </c>
      <c r="BE918" s="19">
        <v>0</v>
      </c>
      <c r="BF918" s="19">
        <v>16</v>
      </c>
      <c r="BG918" s="19">
        <v>55</v>
      </c>
      <c r="BH918" s="19">
        <v>12</v>
      </c>
      <c r="BI918" s="19">
        <v>75</v>
      </c>
      <c r="BJ918" s="19">
        <v>4</v>
      </c>
      <c r="BK918" s="19">
        <v>2</v>
      </c>
      <c r="BL918" s="19">
        <v>42</v>
      </c>
      <c r="BM918" s="19">
        <v>0</v>
      </c>
      <c r="BN918" s="19">
        <v>0</v>
      </c>
      <c r="BO918" s="19">
        <v>0</v>
      </c>
      <c r="BP918" s="19">
        <v>0</v>
      </c>
      <c r="BQ918" s="20" t="s">
        <v>170</v>
      </c>
      <c r="BR918" s="19">
        <v>22</v>
      </c>
      <c r="BS918" s="19">
        <v>12</v>
      </c>
      <c r="BT918" s="19">
        <v>2</v>
      </c>
      <c r="BU918" s="19">
        <v>0</v>
      </c>
      <c r="BV918" s="19">
        <v>0.26400000000000001</v>
      </c>
      <c r="BW918" s="19">
        <v>0.1769</v>
      </c>
      <c r="BX918" s="19">
        <v>24</v>
      </c>
      <c r="BY918" s="19">
        <v>0</v>
      </c>
      <c r="BZ918" s="20" t="s">
        <v>176</v>
      </c>
      <c r="CA918" s="19"/>
      <c r="CB918" s="19">
        <v>0</v>
      </c>
      <c r="CC918" s="19">
        <v>2</v>
      </c>
      <c r="CD918" s="19">
        <v>23</v>
      </c>
      <c r="CE918" s="19">
        <v>4</v>
      </c>
      <c r="CF918" s="19">
        <v>1</v>
      </c>
      <c r="CG918" s="19">
        <v>2</v>
      </c>
    </row>
    <row r="919" spans="1:85">
      <c r="A919" s="19">
        <v>4</v>
      </c>
      <c r="B919" s="19">
        <v>4</v>
      </c>
      <c r="C919" s="19">
        <v>60</v>
      </c>
      <c r="D919" s="19">
        <v>15</v>
      </c>
      <c r="E919" s="19">
        <v>0</v>
      </c>
      <c r="F919" s="24">
        <f t="shared" si="74"/>
        <v>90</v>
      </c>
      <c r="G919" s="19">
        <v>60</v>
      </c>
      <c r="H919" s="24">
        <f t="shared" si="76"/>
        <v>15</v>
      </c>
      <c r="I919" s="24">
        <f t="shared" si="77"/>
        <v>9</v>
      </c>
      <c r="J919" s="24">
        <f t="shared" si="78"/>
        <v>80</v>
      </c>
      <c r="K919" s="47" t="str">
        <f t="shared" si="75"/>
        <v>03</v>
      </c>
      <c r="L919" s="19">
        <v>42</v>
      </c>
      <c r="M919" s="19">
        <v>0</v>
      </c>
      <c r="N919" s="19">
        <v>0</v>
      </c>
      <c r="O919" s="19">
        <v>0</v>
      </c>
      <c r="P919" s="19">
        <v>0</v>
      </c>
      <c r="Q919" s="20" t="s">
        <v>170</v>
      </c>
      <c r="R919" s="19">
        <v>22</v>
      </c>
      <c r="S919" s="19">
        <v>12</v>
      </c>
      <c r="T919" s="19">
        <v>2</v>
      </c>
      <c r="U919" s="19">
        <v>0</v>
      </c>
      <c r="V919" s="19">
        <v>0.187</v>
      </c>
      <c r="W919" s="19">
        <v>0.129</v>
      </c>
      <c r="X919" s="19">
        <v>24</v>
      </c>
      <c r="Y919" s="19">
        <v>0</v>
      </c>
      <c r="Z919" s="20" t="s">
        <v>176</v>
      </c>
      <c r="AA919" s="19"/>
      <c r="AB919" s="19">
        <v>0</v>
      </c>
      <c r="AC919" s="19">
        <v>2</v>
      </c>
      <c r="AD919" s="19">
        <v>23</v>
      </c>
      <c r="AE919" s="19">
        <v>4</v>
      </c>
      <c r="AF919" s="19">
        <v>1</v>
      </c>
      <c r="AG919" s="19">
        <v>2</v>
      </c>
      <c r="AH919" s="19">
        <v>0</v>
      </c>
      <c r="BA919" s="19">
        <v>4</v>
      </c>
      <c r="BB919" s="19">
        <v>4</v>
      </c>
      <c r="BC919" s="19">
        <v>60</v>
      </c>
      <c r="BD919" s="19">
        <v>15</v>
      </c>
      <c r="BE919" s="19">
        <v>0</v>
      </c>
      <c r="BF919" s="19">
        <v>9</v>
      </c>
      <c r="BG919" s="19">
        <v>60</v>
      </c>
      <c r="BH919" s="19">
        <v>12</v>
      </c>
      <c r="BI919" s="19">
        <v>75</v>
      </c>
      <c r="BJ919" s="19">
        <v>4</v>
      </c>
      <c r="BK919" s="19">
        <v>2</v>
      </c>
      <c r="BL919" s="19">
        <v>42</v>
      </c>
      <c r="BM919" s="19">
        <v>0</v>
      </c>
      <c r="BN919" s="19">
        <v>0</v>
      </c>
      <c r="BO919" s="19">
        <v>0</v>
      </c>
      <c r="BP919" s="19">
        <v>0</v>
      </c>
      <c r="BQ919" s="20" t="s">
        <v>170</v>
      </c>
      <c r="BR919" s="19">
        <v>22</v>
      </c>
      <c r="BS919" s="19">
        <v>12</v>
      </c>
      <c r="BT919" s="19">
        <v>2</v>
      </c>
      <c r="BU919" s="19">
        <v>0</v>
      </c>
      <c r="BV919" s="19">
        <v>0.187</v>
      </c>
      <c r="BW919" s="19">
        <v>0.129</v>
      </c>
      <c r="BX919" s="19">
        <v>24</v>
      </c>
      <c r="BY919" s="19">
        <v>0</v>
      </c>
      <c r="BZ919" s="20" t="s">
        <v>176</v>
      </c>
      <c r="CA919" s="19"/>
      <c r="CB919" s="19">
        <v>0</v>
      </c>
      <c r="CC919" s="19">
        <v>2</v>
      </c>
      <c r="CD919" s="19">
        <v>23</v>
      </c>
      <c r="CE919" s="19">
        <v>4</v>
      </c>
      <c r="CF919" s="19">
        <v>1</v>
      </c>
      <c r="CG919" s="19">
        <v>2</v>
      </c>
    </row>
    <row r="920" spans="1:85">
      <c r="A920" s="19">
        <v>5</v>
      </c>
      <c r="B920" s="19">
        <v>3</v>
      </c>
      <c r="C920" s="19">
        <v>40</v>
      </c>
      <c r="D920" s="19">
        <v>10</v>
      </c>
      <c r="E920" s="19">
        <v>0</v>
      </c>
      <c r="F920" s="24">
        <f t="shared" si="74"/>
        <v>60</v>
      </c>
      <c r="G920" s="19">
        <v>55</v>
      </c>
      <c r="H920" s="24">
        <f t="shared" si="76"/>
        <v>15</v>
      </c>
      <c r="I920" s="24">
        <f t="shared" si="77"/>
        <v>9</v>
      </c>
      <c r="J920" s="24">
        <f t="shared" si="78"/>
        <v>80</v>
      </c>
      <c r="K920" s="47" t="str">
        <f t="shared" si="75"/>
        <v>03</v>
      </c>
      <c r="L920" s="19">
        <v>42</v>
      </c>
      <c r="M920" s="19">
        <v>0</v>
      </c>
      <c r="N920" s="19">
        <v>0</v>
      </c>
      <c r="O920" s="19">
        <v>0</v>
      </c>
      <c r="P920" s="19">
        <v>0</v>
      </c>
      <c r="Q920" s="20" t="s">
        <v>170</v>
      </c>
      <c r="R920" s="19">
        <v>22</v>
      </c>
      <c r="S920" s="19">
        <v>12</v>
      </c>
      <c r="T920" s="19">
        <v>2</v>
      </c>
      <c r="U920" s="19">
        <v>0</v>
      </c>
      <c r="V920" s="19">
        <v>0.13100000000000001</v>
      </c>
      <c r="W920" s="19">
        <v>9.0399999999999994E-2</v>
      </c>
      <c r="X920" s="19">
        <v>24</v>
      </c>
      <c r="Y920" s="19">
        <v>0</v>
      </c>
      <c r="Z920" s="20" t="s">
        <v>176</v>
      </c>
      <c r="AA920" s="19"/>
      <c r="AB920" s="19">
        <v>0</v>
      </c>
      <c r="AC920" s="19">
        <v>2</v>
      </c>
      <c r="AD920" s="19">
        <v>23</v>
      </c>
      <c r="AE920" s="19">
        <v>4</v>
      </c>
      <c r="AF920" s="19">
        <v>1</v>
      </c>
      <c r="AG920" s="19">
        <v>2</v>
      </c>
      <c r="AH920" s="19">
        <v>0</v>
      </c>
      <c r="BA920" s="19">
        <v>5</v>
      </c>
      <c r="BB920" s="19">
        <v>3</v>
      </c>
      <c r="BC920" s="19">
        <v>40</v>
      </c>
      <c r="BD920" s="19">
        <v>10</v>
      </c>
      <c r="BE920" s="19">
        <v>0</v>
      </c>
      <c r="BF920" s="19">
        <v>6</v>
      </c>
      <c r="BG920" s="19">
        <v>55</v>
      </c>
      <c r="BH920" s="19">
        <v>12</v>
      </c>
      <c r="BI920" s="19">
        <v>75</v>
      </c>
      <c r="BJ920" s="19">
        <v>4</v>
      </c>
      <c r="BK920" s="19">
        <v>2</v>
      </c>
      <c r="BL920" s="19">
        <v>42</v>
      </c>
      <c r="BM920" s="19">
        <v>0</v>
      </c>
      <c r="BN920" s="19">
        <v>0</v>
      </c>
      <c r="BO920" s="19">
        <v>0</v>
      </c>
      <c r="BP920" s="19">
        <v>0</v>
      </c>
      <c r="BQ920" s="20" t="s">
        <v>170</v>
      </c>
      <c r="BR920" s="19">
        <v>22</v>
      </c>
      <c r="BS920" s="19">
        <v>12</v>
      </c>
      <c r="BT920" s="19">
        <v>2</v>
      </c>
      <c r="BU920" s="19">
        <v>0</v>
      </c>
      <c r="BV920" s="19">
        <v>0.13100000000000001</v>
      </c>
      <c r="BW920" s="19">
        <v>9.0399999999999994E-2</v>
      </c>
      <c r="BX920" s="19">
        <v>24</v>
      </c>
      <c r="BY920" s="19">
        <v>0</v>
      </c>
      <c r="BZ920" s="20" t="s">
        <v>176</v>
      </c>
      <c r="CA920" s="19"/>
      <c r="CB920" s="19">
        <v>0</v>
      </c>
      <c r="CC920" s="19">
        <v>2</v>
      </c>
      <c r="CD920" s="19">
        <v>23</v>
      </c>
      <c r="CE920" s="19">
        <v>4</v>
      </c>
      <c r="CF920" s="19">
        <v>1</v>
      </c>
      <c r="CG920" s="19">
        <v>2</v>
      </c>
    </row>
    <row r="921" spans="1:85">
      <c r="A921" s="19">
        <v>6</v>
      </c>
      <c r="B921" s="19">
        <v>2</v>
      </c>
      <c r="C921" s="19">
        <v>20</v>
      </c>
      <c r="D921" s="19">
        <v>25</v>
      </c>
      <c r="E921" s="19">
        <v>0</v>
      </c>
      <c r="F921" s="24">
        <f t="shared" si="74"/>
        <v>30</v>
      </c>
      <c r="G921" s="19">
        <v>60</v>
      </c>
      <c r="H921" s="24">
        <f t="shared" si="76"/>
        <v>15</v>
      </c>
      <c r="I921" s="24">
        <f t="shared" si="77"/>
        <v>9</v>
      </c>
      <c r="J921" s="24">
        <f t="shared" si="78"/>
        <v>80</v>
      </c>
      <c r="K921" s="47" t="str">
        <f t="shared" si="75"/>
        <v>03</v>
      </c>
      <c r="L921" s="19">
        <v>42</v>
      </c>
      <c r="M921" s="19">
        <v>0</v>
      </c>
      <c r="N921" s="19">
        <v>0</v>
      </c>
      <c r="O921" s="19">
        <v>0</v>
      </c>
      <c r="P921" s="19">
        <v>0</v>
      </c>
      <c r="Q921" s="20" t="s">
        <v>170</v>
      </c>
      <c r="R921" s="19">
        <v>22</v>
      </c>
      <c r="S921" s="19">
        <v>12</v>
      </c>
      <c r="T921" s="19">
        <v>2</v>
      </c>
      <c r="U921" s="19">
        <v>0</v>
      </c>
      <c r="V921" s="19">
        <v>7.4999999999999997E-2</v>
      </c>
      <c r="W921" s="19">
        <v>5.4800000000000001E-2</v>
      </c>
      <c r="X921" s="19">
        <v>24</v>
      </c>
      <c r="Y921" s="19">
        <v>0</v>
      </c>
      <c r="Z921" s="20" t="s">
        <v>176</v>
      </c>
      <c r="AA921" s="19"/>
      <c r="AB921" s="19">
        <v>4.5</v>
      </c>
      <c r="AC921" s="19">
        <v>2</v>
      </c>
      <c r="AD921" s="19">
        <v>23</v>
      </c>
      <c r="AE921" s="19">
        <v>4</v>
      </c>
      <c r="AF921" s="19">
        <v>1</v>
      </c>
      <c r="AG921" s="19">
        <v>2</v>
      </c>
      <c r="AH921" s="19">
        <v>0</v>
      </c>
      <c r="BA921" s="19">
        <v>6</v>
      </c>
      <c r="BB921" s="19">
        <v>2</v>
      </c>
      <c r="BC921" s="19">
        <v>20</v>
      </c>
      <c r="BD921" s="19">
        <v>25</v>
      </c>
      <c r="BE921" s="19">
        <v>0</v>
      </c>
      <c r="BF921" s="19">
        <v>3</v>
      </c>
      <c r="BG921" s="19">
        <v>60</v>
      </c>
      <c r="BH921" s="19">
        <v>12</v>
      </c>
      <c r="BI921" s="19">
        <v>75</v>
      </c>
      <c r="BJ921" s="19">
        <v>4</v>
      </c>
      <c r="BK921" s="19">
        <v>2</v>
      </c>
      <c r="BL921" s="19">
        <v>42</v>
      </c>
      <c r="BM921" s="19">
        <v>0</v>
      </c>
      <c r="BN921" s="19">
        <v>0</v>
      </c>
      <c r="BO921" s="19">
        <v>0</v>
      </c>
      <c r="BP921" s="19">
        <v>0</v>
      </c>
      <c r="BQ921" s="20" t="s">
        <v>170</v>
      </c>
      <c r="BR921" s="19">
        <v>22</v>
      </c>
      <c r="BS921" s="19">
        <v>12</v>
      </c>
      <c r="BT921" s="19">
        <v>2</v>
      </c>
      <c r="BU921" s="19">
        <v>0</v>
      </c>
      <c r="BV921" s="19">
        <v>7.4999999999999997E-2</v>
      </c>
      <c r="BW921" s="19">
        <v>5.4800000000000001E-2</v>
      </c>
      <c r="BX921" s="19">
        <v>24</v>
      </c>
      <c r="BY921" s="19">
        <v>0</v>
      </c>
      <c r="BZ921" s="20" t="s">
        <v>176</v>
      </c>
      <c r="CA921" s="19"/>
      <c r="CB921" s="19">
        <v>4.5</v>
      </c>
      <c r="CC921" s="19">
        <v>2</v>
      </c>
      <c r="CD921" s="19">
        <v>23</v>
      </c>
      <c r="CE921" s="19">
        <v>4</v>
      </c>
      <c r="CF921" s="19">
        <v>1</v>
      </c>
      <c r="CG921" s="19">
        <v>2</v>
      </c>
    </row>
    <row r="922" spans="1:85">
      <c r="A922" s="19">
        <v>7</v>
      </c>
      <c r="B922" s="19">
        <v>1</v>
      </c>
      <c r="C922" s="19">
        <v>14</v>
      </c>
      <c r="D922" s="19">
        <v>20</v>
      </c>
      <c r="E922" s="19">
        <v>0</v>
      </c>
      <c r="F922" s="24">
        <f t="shared" si="74"/>
        <v>20</v>
      </c>
      <c r="G922" s="19">
        <v>60</v>
      </c>
      <c r="H922" s="24">
        <f t="shared" si="76"/>
        <v>15</v>
      </c>
      <c r="I922" s="24">
        <f t="shared" si="77"/>
        <v>9</v>
      </c>
      <c r="J922" s="24">
        <f t="shared" si="78"/>
        <v>75</v>
      </c>
      <c r="K922" s="47" t="str">
        <f t="shared" si="75"/>
        <v>00</v>
      </c>
      <c r="L922" s="19">
        <v>42</v>
      </c>
      <c r="M922" s="19">
        <v>0</v>
      </c>
      <c r="N922" s="19">
        <v>0</v>
      </c>
      <c r="O922" s="19">
        <v>10</v>
      </c>
      <c r="P922" s="19">
        <v>0</v>
      </c>
      <c r="Q922" s="20" t="s">
        <v>170</v>
      </c>
      <c r="R922" s="19">
        <v>22</v>
      </c>
      <c r="S922" s="19">
        <v>12</v>
      </c>
      <c r="T922" s="19">
        <v>2</v>
      </c>
      <c r="U922" s="19">
        <v>0</v>
      </c>
      <c r="V922" s="19">
        <v>3.9E-2</v>
      </c>
      <c r="W922" s="19">
        <v>3.5000000000000003E-2</v>
      </c>
      <c r="X922" s="19">
        <v>24</v>
      </c>
      <c r="Y922" s="19">
        <v>0</v>
      </c>
      <c r="Z922" s="20" t="s">
        <v>176</v>
      </c>
      <c r="AA922" s="19"/>
      <c r="AB922" s="19">
        <v>2</v>
      </c>
      <c r="AC922" s="19">
        <v>2</v>
      </c>
      <c r="AD922" s="19">
        <v>23</v>
      </c>
      <c r="AE922" s="19">
        <v>4</v>
      </c>
      <c r="AF922" s="19">
        <v>1</v>
      </c>
      <c r="AG922" s="19">
        <v>2</v>
      </c>
      <c r="AH922" s="19">
        <v>0</v>
      </c>
      <c r="BA922" s="19">
        <v>7</v>
      </c>
      <c r="BB922" s="19">
        <v>1</v>
      </c>
      <c r="BC922" s="19">
        <v>14</v>
      </c>
      <c r="BD922" s="19">
        <v>20</v>
      </c>
      <c r="BE922" s="19">
        <v>0</v>
      </c>
      <c r="BF922" s="19">
        <v>2</v>
      </c>
      <c r="BG922" s="19">
        <v>60</v>
      </c>
      <c r="BH922" s="19">
        <v>18</v>
      </c>
      <c r="BI922" s="19">
        <v>75</v>
      </c>
      <c r="BJ922" s="19">
        <v>3</v>
      </c>
      <c r="BK922" s="19">
        <v>2</v>
      </c>
      <c r="BL922" s="19">
        <v>42</v>
      </c>
      <c r="BM922" s="19">
        <v>0</v>
      </c>
      <c r="BN922" s="19">
        <v>0</v>
      </c>
      <c r="BO922" s="19">
        <v>10</v>
      </c>
      <c r="BP922" s="19">
        <v>0</v>
      </c>
      <c r="BQ922" s="20" t="s">
        <v>170</v>
      </c>
      <c r="BR922" s="19">
        <v>22</v>
      </c>
      <c r="BS922" s="19">
        <v>12</v>
      </c>
      <c r="BT922" s="19">
        <v>2</v>
      </c>
      <c r="BU922" s="19">
        <v>0</v>
      </c>
      <c r="BV922" s="19">
        <v>3.9E-2</v>
      </c>
      <c r="BW922" s="19">
        <v>3.5000000000000003E-2</v>
      </c>
      <c r="BX922" s="19">
        <v>24</v>
      </c>
      <c r="BY922" s="19">
        <v>0</v>
      </c>
      <c r="BZ922" s="20" t="s">
        <v>176</v>
      </c>
      <c r="CA922" s="19"/>
      <c r="CB922" s="19">
        <v>2</v>
      </c>
      <c r="CC922" s="19">
        <v>2</v>
      </c>
      <c r="CD922" s="19">
        <v>23</v>
      </c>
      <c r="CE922" s="19">
        <v>4</v>
      </c>
      <c r="CF922" s="19">
        <v>1</v>
      </c>
      <c r="CG922" s="19">
        <v>2</v>
      </c>
    </row>
    <row r="923" spans="1:85">
      <c r="A923" s="19"/>
      <c r="B923" s="19"/>
      <c r="C923" s="19"/>
      <c r="D923" s="19"/>
      <c r="E923" s="19"/>
      <c r="F923" s="24" t="str">
        <f t="shared" si="74"/>
        <v/>
      </c>
      <c r="G923" s="19"/>
      <c r="H923" s="24" t="str">
        <f t="shared" si="76"/>
        <v/>
      </c>
      <c r="I923" s="24" t="str">
        <f t="shared" si="77"/>
        <v/>
      </c>
      <c r="J923" s="24" t="str">
        <f t="shared" si="78"/>
        <v/>
      </c>
      <c r="K923" s="47" t="str">
        <f t="shared" si="75"/>
        <v/>
      </c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>
        <v>0</v>
      </c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19"/>
      <c r="BM923" s="19"/>
      <c r="BN923" s="19"/>
      <c r="BO923" s="19"/>
      <c r="BP923" s="19"/>
      <c r="BQ923" s="19"/>
      <c r="BR923" s="19"/>
      <c r="BS923" s="19"/>
      <c r="BT923" s="19"/>
      <c r="BU923" s="19"/>
      <c r="BV923" s="19"/>
      <c r="BW923" s="19"/>
      <c r="BX923" s="19"/>
      <c r="BY923" s="19"/>
      <c r="BZ923" s="19"/>
      <c r="CA923" s="19"/>
      <c r="CB923" s="19"/>
      <c r="CC923" s="19"/>
      <c r="CD923" s="19"/>
      <c r="CE923" s="19"/>
      <c r="CF923" s="19"/>
      <c r="CG923" s="19"/>
    </row>
    <row r="924" spans="1:85">
      <c r="A924" s="19">
        <v>1</v>
      </c>
      <c r="B924" s="19">
        <v>7</v>
      </c>
      <c r="C924" s="19">
        <v>140</v>
      </c>
      <c r="D924" s="19">
        <v>55</v>
      </c>
      <c r="E924" s="19">
        <v>1000</v>
      </c>
      <c r="F924" s="24">
        <f t="shared" si="74"/>
        <v>310</v>
      </c>
      <c r="G924" s="19">
        <v>71</v>
      </c>
      <c r="H924" s="24">
        <f t="shared" si="76"/>
        <v>15</v>
      </c>
      <c r="I924" s="24">
        <f t="shared" si="77"/>
        <v>9</v>
      </c>
      <c r="J924" s="24">
        <f t="shared" si="78"/>
        <v>80</v>
      </c>
      <c r="K924" s="47" t="str">
        <f t="shared" si="75"/>
        <v>03</v>
      </c>
      <c r="L924" s="19">
        <v>42</v>
      </c>
      <c r="M924" s="19">
        <v>0</v>
      </c>
      <c r="N924" s="19">
        <v>141</v>
      </c>
      <c r="O924" s="19">
        <v>0</v>
      </c>
      <c r="P924" s="19">
        <v>0</v>
      </c>
      <c r="Q924" s="20" t="s">
        <v>170</v>
      </c>
      <c r="R924" s="19">
        <v>22</v>
      </c>
      <c r="S924" s="19">
        <v>15</v>
      </c>
      <c r="T924" s="19">
        <v>2</v>
      </c>
      <c r="U924" s="19">
        <v>0</v>
      </c>
      <c r="V924" s="19">
        <v>0.39</v>
      </c>
      <c r="W924" s="19">
        <v>0.5</v>
      </c>
      <c r="X924" s="19">
        <v>24</v>
      </c>
      <c r="Y924" s="19">
        <v>0</v>
      </c>
      <c r="Z924" s="20" t="s">
        <v>176</v>
      </c>
      <c r="AA924" s="19"/>
      <c r="AB924" s="19">
        <v>0</v>
      </c>
      <c r="AC924" s="19">
        <v>2</v>
      </c>
      <c r="AD924" s="19">
        <v>23</v>
      </c>
      <c r="AE924" s="19">
        <v>4</v>
      </c>
      <c r="AF924" s="19">
        <v>1</v>
      </c>
      <c r="AG924" s="19">
        <v>2</v>
      </c>
      <c r="AH924" s="19">
        <v>0</v>
      </c>
      <c r="BA924" s="19">
        <v>1</v>
      </c>
      <c r="BB924" s="19">
        <v>7</v>
      </c>
      <c r="BC924" s="19">
        <v>140</v>
      </c>
      <c r="BD924" s="19">
        <v>55</v>
      </c>
      <c r="BE924" s="19">
        <v>1000</v>
      </c>
      <c r="BF924" s="19">
        <v>31</v>
      </c>
      <c r="BG924" s="19">
        <v>71</v>
      </c>
      <c r="BH924" s="19">
        <v>11</v>
      </c>
      <c r="BI924" s="19">
        <v>75</v>
      </c>
      <c r="BJ924" s="19">
        <v>5</v>
      </c>
      <c r="BK924" s="19">
        <v>2</v>
      </c>
      <c r="BL924" s="19">
        <v>42</v>
      </c>
      <c r="BM924" s="19">
        <v>0</v>
      </c>
      <c r="BN924" s="19">
        <v>141</v>
      </c>
      <c r="BO924" s="19">
        <v>0</v>
      </c>
      <c r="BP924" s="19">
        <v>0</v>
      </c>
      <c r="BQ924" s="20" t="s">
        <v>170</v>
      </c>
      <c r="BR924" s="19">
        <v>22</v>
      </c>
      <c r="BS924" s="19">
        <v>15</v>
      </c>
      <c r="BT924" s="19">
        <v>2</v>
      </c>
      <c r="BU924" s="19">
        <v>0</v>
      </c>
      <c r="BV924" s="19">
        <v>0.39</v>
      </c>
      <c r="BW924" s="19">
        <v>0.5</v>
      </c>
      <c r="BX924" s="19">
        <v>24</v>
      </c>
      <c r="BY924" s="19">
        <v>0</v>
      </c>
      <c r="BZ924" s="20" t="s">
        <v>176</v>
      </c>
      <c r="CA924" s="19"/>
      <c r="CB924" s="19">
        <v>0</v>
      </c>
      <c r="CC924" s="19">
        <v>2</v>
      </c>
      <c r="CD924" s="19">
        <v>23</v>
      </c>
      <c r="CE924" s="19">
        <v>4</v>
      </c>
      <c r="CF924" s="19">
        <v>1</v>
      </c>
      <c r="CG924" s="19">
        <v>2</v>
      </c>
    </row>
    <row r="925" spans="1:85">
      <c r="A925" s="19">
        <v>2</v>
      </c>
      <c r="B925" s="19">
        <v>6</v>
      </c>
      <c r="C925" s="19">
        <v>110</v>
      </c>
      <c r="D925" s="19">
        <v>55</v>
      </c>
      <c r="E925" s="19">
        <v>0</v>
      </c>
      <c r="F925" s="24">
        <f t="shared" si="74"/>
        <v>220</v>
      </c>
      <c r="G925" s="19">
        <v>50</v>
      </c>
      <c r="H925" s="24">
        <f t="shared" si="76"/>
        <v>15</v>
      </c>
      <c r="I925" s="24">
        <f t="shared" si="77"/>
        <v>9</v>
      </c>
      <c r="J925" s="24">
        <f t="shared" si="78"/>
        <v>80</v>
      </c>
      <c r="K925" s="47" t="str">
        <f t="shared" si="75"/>
        <v>03</v>
      </c>
      <c r="L925" s="19">
        <v>42</v>
      </c>
      <c r="M925" s="19">
        <v>0</v>
      </c>
      <c r="N925" s="19">
        <v>0</v>
      </c>
      <c r="O925" s="19">
        <v>0</v>
      </c>
      <c r="P925" s="19">
        <v>0</v>
      </c>
      <c r="Q925" s="20" t="s">
        <v>170</v>
      </c>
      <c r="R925" s="19">
        <v>22</v>
      </c>
      <c r="S925" s="19">
        <v>12</v>
      </c>
      <c r="T925" s="19">
        <v>2</v>
      </c>
      <c r="U925" s="19">
        <v>0</v>
      </c>
      <c r="V925" s="19">
        <v>0.35199999999999998</v>
      </c>
      <c r="W925" s="19">
        <v>0.2429</v>
      </c>
      <c r="X925" s="19">
        <v>24</v>
      </c>
      <c r="Y925" s="19">
        <v>0</v>
      </c>
      <c r="Z925" s="20" t="s">
        <v>176</v>
      </c>
      <c r="AA925" s="19"/>
      <c r="AB925" s="19">
        <v>0</v>
      </c>
      <c r="AC925" s="19">
        <v>2</v>
      </c>
      <c r="AD925" s="19">
        <v>23</v>
      </c>
      <c r="AE925" s="19">
        <v>4</v>
      </c>
      <c r="AF925" s="19">
        <v>1</v>
      </c>
      <c r="AG925" s="19">
        <v>2</v>
      </c>
      <c r="AH925" s="19">
        <v>0</v>
      </c>
      <c r="BA925" s="19">
        <v>2</v>
      </c>
      <c r="BB925" s="19">
        <v>6</v>
      </c>
      <c r="BC925" s="19">
        <v>110</v>
      </c>
      <c r="BD925" s="19">
        <v>55</v>
      </c>
      <c r="BE925" s="19">
        <v>0</v>
      </c>
      <c r="BF925" s="19">
        <v>22</v>
      </c>
      <c r="BG925" s="19">
        <v>50</v>
      </c>
      <c r="BH925" s="19">
        <v>12</v>
      </c>
      <c r="BI925" s="19">
        <v>75</v>
      </c>
      <c r="BJ925" s="19">
        <v>4</v>
      </c>
      <c r="BK925" s="19">
        <v>2</v>
      </c>
      <c r="BL925" s="19">
        <v>42</v>
      </c>
      <c r="BM925" s="19">
        <v>0</v>
      </c>
      <c r="BN925" s="19">
        <v>0</v>
      </c>
      <c r="BO925" s="19">
        <v>0</v>
      </c>
      <c r="BP925" s="19">
        <v>0</v>
      </c>
      <c r="BQ925" s="20" t="s">
        <v>170</v>
      </c>
      <c r="BR925" s="19">
        <v>22</v>
      </c>
      <c r="BS925" s="19">
        <v>12</v>
      </c>
      <c r="BT925" s="19">
        <v>2</v>
      </c>
      <c r="BU925" s="19">
        <v>0</v>
      </c>
      <c r="BV925" s="19">
        <v>0.35199999999999998</v>
      </c>
      <c r="BW925" s="19">
        <v>0.2429</v>
      </c>
      <c r="BX925" s="19">
        <v>24</v>
      </c>
      <c r="BY925" s="19">
        <v>0</v>
      </c>
      <c r="BZ925" s="20" t="s">
        <v>176</v>
      </c>
      <c r="CA925" s="19"/>
      <c r="CB925" s="19">
        <v>0</v>
      </c>
      <c r="CC925" s="19">
        <v>2</v>
      </c>
      <c r="CD925" s="19">
        <v>23</v>
      </c>
      <c r="CE925" s="19">
        <v>4</v>
      </c>
      <c r="CF925" s="19">
        <v>1</v>
      </c>
      <c r="CG925" s="19">
        <v>2</v>
      </c>
    </row>
    <row r="926" spans="1:85">
      <c r="A926" s="19">
        <v>3</v>
      </c>
      <c r="B926" s="19">
        <v>5</v>
      </c>
      <c r="C926" s="19">
        <v>80</v>
      </c>
      <c r="D926" s="19">
        <v>20</v>
      </c>
      <c r="E926" s="19">
        <v>0</v>
      </c>
      <c r="F926" s="24">
        <f t="shared" si="74"/>
        <v>160</v>
      </c>
      <c r="G926" s="19">
        <v>55</v>
      </c>
      <c r="H926" s="24">
        <f t="shared" si="76"/>
        <v>15</v>
      </c>
      <c r="I926" s="24">
        <f t="shared" si="77"/>
        <v>9</v>
      </c>
      <c r="J926" s="24">
        <f t="shared" si="78"/>
        <v>80</v>
      </c>
      <c r="K926" s="47" t="str">
        <f t="shared" si="75"/>
        <v>03</v>
      </c>
      <c r="L926" s="19">
        <v>42</v>
      </c>
      <c r="M926" s="19">
        <v>0</v>
      </c>
      <c r="N926" s="19">
        <v>0</v>
      </c>
      <c r="O926" s="19">
        <v>0</v>
      </c>
      <c r="P926" s="19">
        <v>0</v>
      </c>
      <c r="Q926" s="20" t="s">
        <v>170</v>
      </c>
      <c r="R926" s="19">
        <v>22</v>
      </c>
      <c r="S926" s="19">
        <v>12</v>
      </c>
      <c r="T926" s="19">
        <v>2</v>
      </c>
      <c r="U926" s="19">
        <v>0</v>
      </c>
      <c r="V926" s="19">
        <v>0.26400000000000001</v>
      </c>
      <c r="W926" s="19">
        <v>0.1769</v>
      </c>
      <c r="X926" s="19">
        <v>24</v>
      </c>
      <c r="Y926" s="19">
        <v>0</v>
      </c>
      <c r="Z926" s="20" t="s">
        <v>176</v>
      </c>
      <c r="AA926" s="19"/>
      <c r="AB926" s="19">
        <v>0</v>
      </c>
      <c r="AC926" s="19">
        <v>2</v>
      </c>
      <c r="AD926" s="19">
        <v>23</v>
      </c>
      <c r="AE926" s="19">
        <v>4</v>
      </c>
      <c r="AF926" s="19">
        <v>1</v>
      </c>
      <c r="AG926" s="19">
        <v>2</v>
      </c>
      <c r="AH926" s="19">
        <v>0</v>
      </c>
      <c r="BA926" s="19">
        <v>3</v>
      </c>
      <c r="BB926" s="19">
        <v>5</v>
      </c>
      <c r="BC926" s="19">
        <v>80</v>
      </c>
      <c r="BD926" s="19">
        <v>20</v>
      </c>
      <c r="BE926" s="19">
        <v>0</v>
      </c>
      <c r="BF926" s="19">
        <v>16</v>
      </c>
      <c r="BG926" s="19">
        <v>55</v>
      </c>
      <c r="BH926" s="19">
        <v>12</v>
      </c>
      <c r="BI926" s="19">
        <v>75</v>
      </c>
      <c r="BJ926" s="19">
        <v>4</v>
      </c>
      <c r="BK926" s="19">
        <v>2</v>
      </c>
      <c r="BL926" s="19">
        <v>42</v>
      </c>
      <c r="BM926" s="19">
        <v>0</v>
      </c>
      <c r="BN926" s="19">
        <v>0</v>
      </c>
      <c r="BO926" s="19">
        <v>0</v>
      </c>
      <c r="BP926" s="19">
        <v>0</v>
      </c>
      <c r="BQ926" s="20" t="s">
        <v>170</v>
      </c>
      <c r="BR926" s="19">
        <v>22</v>
      </c>
      <c r="BS926" s="19">
        <v>12</v>
      </c>
      <c r="BT926" s="19">
        <v>2</v>
      </c>
      <c r="BU926" s="19">
        <v>0</v>
      </c>
      <c r="BV926" s="19">
        <v>0.26400000000000001</v>
      </c>
      <c r="BW926" s="19">
        <v>0.1769</v>
      </c>
      <c r="BX926" s="19">
        <v>24</v>
      </c>
      <c r="BY926" s="19">
        <v>0</v>
      </c>
      <c r="BZ926" s="20" t="s">
        <v>176</v>
      </c>
      <c r="CA926" s="19"/>
      <c r="CB926" s="19">
        <v>0</v>
      </c>
      <c r="CC926" s="19">
        <v>2</v>
      </c>
      <c r="CD926" s="19">
        <v>23</v>
      </c>
      <c r="CE926" s="19">
        <v>4</v>
      </c>
      <c r="CF926" s="19">
        <v>1</v>
      </c>
      <c r="CG926" s="19">
        <v>2</v>
      </c>
    </row>
    <row r="927" spans="1:85">
      <c r="A927" s="19">
        <v>4</v>
      </c>
      <c r="B927" s="19">
        <v>4</v>
      </c>
      <c r="C927" s="19">
        <v>60</v>
      </c>
      <c r="D927" s="19">
        <v>15</v>
      </c>
      <c r="E927" s="19">
        <v>0</v>
      </c>
      <c r="F927" s="24">
        <f t="shared" si="74"/>
        <v>90</v>
      </c>
      <c r="G927" s="19">
        <v>60</v>
      </c>
      <c r="H927" s="24">
        <f t="shared" si="76"/>
        <v>15</v>
      </c>
      <c r="I927" s="24">
        <f t="shared" si="77"/>
        <v>9</v>
      </c>
      <c r="J927" s="24">
        <f t="shared" si="78"/>
        <v>80</v>
      </c>
      <c r="K927" s="47" t="str">
        <f t="shared" si="75"/>
        <v>03</v>
      </c>
      <c r="L927" s="19">
        <v>42</v>
      </c>
      <c r="M927" s="19">
        <v>0</v>
      </c>
      <c r="N927" s="19">
        <v>0</v>
      </c>
      <c r="O927" s="19">
        <v>0</v>
      </c>
      <c r="P927" s="19">
        <v>0</v>
      </c>
      <c r="Q927" s="20" t="s">
        <v>170</v>
      </c>
      <c r="R927" s="19">
        <v>22</v>
      </c>
      <c r="S927" s="19">
        <v>12</v>
      </c>
      <c r="T927" s="19">
        <v>2</v>
      </c>
      <c r="U927" s="19">
        <v>0</v>
      </c>
      <c r="V927" s="19">
        <v>0.187</v>
      </c>
      <c r="W927" s="19">
        <v>0.129</v>
      </c>
      <c r="X927" s="19">
        <v>24</v>
      </c>
      <c r="Y927" s="19">
        <v>0</v>
      </c>
      <c r="Z927" s="20" t="s">
        <v>176</v>
      </c>
      <c r="AA927" s="19"/>
      <c r="AB927" s="19">
        <v>0</v>
      </c>
      <c r="AC927" s="19">
        <v>2</v>
      </c>
      <c r="AD927" s="19">
        <v>23</v>
      </c>
      <c r="AE927" s="19">
        <v>4</v>
      </c>
      <c r="AF927" s="19">
        <v>1</v>
      </c>
      <c r="AG927" s="19">
        <v>2</v>
      </c>
      <c r="AH927" s="19">
        <v>0</v>
      </c>
      <c r="BA927" s="19">
        <v>4</v>
      </c>
      <c r="BB927" s="19">
        <v>4</v>
      </c>
      <c r="BC927" s="19">
        <v>60</v>
      </c>
      <c r="BD927" s="19">
        <v>15</v>
      </c>
      <c r="BE927" s="19">
        <v>0</v>
      </c>
      <c r="BF927" s="19">
        <v>9</v>
      </c>
      <c r="BG927" s="19">
        <v>60</v>
      </c>
      <c r="BH927" s="19">
        <v>12</v>
      </c>
      <c r="BI927" s="19">
        <v>75</v>
      </c>
      <c r="BJ927" s="19">
        <v>4</v>
      </c>
      <c r="BK927" s="19">
        <v>2</v>
      </c>
      <c r="BL927" s="19">
        <v>42</v>
      </c>
      <c r="BM927" s="19">
        <v>0</v>
      </c>
      <c r="BN927" s="19">
        <v>0</v>
      </c>
      <c r="BO927" s="19">
        <v>0</v>
      </c>
      <c r="BP927" s="19">
        <v>0</v>
      </c>
      <c r="BQ927" s="20" t="s">
        <v>170</v>
      </c>
      <c r="BR927" s="19">
        <v>22</v>
      </c>
      <c r="BS927" s="19">
        <v>12</v>
      </c>
      <c r="BT927" s="19">
        <v>2</v>
      </c>
      <c r="BU927" s="19">
        <v>0</v>
      </c>
      <c r="BV927" s="19">
        <v>0.187</v>
      </c>
      <c r="BW927" s="19">
        <v>0.129</v>
      </c>
      <c r="BX927" s="19">
        <v>24</v>
      </c>
      <c r="BY927" s="19">
        <v>0</v>
      </c>
      <c r="BZ927" s="20" t="s">
        <v>176</v>
      </c>
      <c r="CA927" s="19"/>
      <c r="CB927" s="19">
        <v>0</v>
      </c>
      <c r="CC927" s="19">
        <v>2</v>
      </c>
      <c r="CD927" s="19">
        <v>23</v>
      </c>
      <c r="CE927" s="19">
        <v>4</v>
      </c>
      <c r="CF927" s="19">
        <v>1</v>
      </c>
      <c r="CG927" s="19">
        <v>2</v>
      </c>
    </row>
    <row r="928" spans="1:85">
      <c r="A928" s="19">
        <v>5</v>
      </c>
      <c r="B928" s="19">
        <v>3</v>
      </c>
      <c r="C928" s="19">
        <v>40</v>
      </c>
      <c r="D928" s="19">
        <v>10</v>
      </c>
      <c r="E928" s="19">
        <v>0</v>
      </c>
      <c r="F928" s="24">
        <f t="shared" si="74"/>
        <v>60</v>
      </c>
      <c r="G928" s="19">
        <v>55</v>
      </c>
      <c r="H928" s="24">
        <f t="shared" si="76"/>
        <v>15</v>
      </c>
      <c r="I928" s="24">
        <f t="shared" si="77"/>
        <v>9</v>
      </c>
      <c r="J928" s="24">
        <f t="shared" si="78"/>
        <v>80</v>
      </c>
      <c r="K928" s="47" t="str">
        <f t="shared" si="75"/>
        <v>03</v>
      </c>
      <c r="L928" s="19">
        <v>42</v>
      </c>
      <c r="M928" s="19">
        <v>0</v>
      </c>
      <c r="N928" s="19">
        <v>0</v>
      </c>
      <c r="O928" s="19">
        <v>0</v>
      </c>
      <c r="P928" s="19">
        <v>0</v>
      </c>
      <c r="Q928" s="20" t="s">
        <v>170</v>
      </c>
      <c r="R928" s="19">
        <v>22</v>
      </c>
      <c r="S928" s="19">
        <v>12</v>
      </c>
      <c r="T928" s="19">
        <v>2</v>
      </c>
      <c r="U928" s="19">
        <v>0</v>
      </c>
      <c r="V928" s="19">
        <v>0.13100000000000001</v>
      </c>
      <c r="W928" s="19">
        <v>9.0399999999999994E-2</v>
      </c>
      <c r="X928" s="19">
        <v>24</v>
      </c>
      <c r="Y928" s="19">
        <v>0</v>
      </c>
      <c r="Z928" s="20" t="s">
        <v>176</v>
      </c>
      <c r="AA928" s="19"/>
      <c r="AB928" s="19">
        <v>0</v>
      </c>
      <c r="AC928" s="19">
        <v>2</v>
      </c>
      <c r="AD928" s="19">
        <v>23</v>
      </c>
      <c r="AE928" s="19">
        <v>4</v>
      </c>
      <c r="AF928" s="19">
        <v>1</v>
      </c>
      <c r="AG928" s="19">
        <v>2</v>
      </c>
      <c r="AH928" s="19">
        <v>0</v>
      </c>
      <c r="BA928" s="19">
        <v>5</v>
      </c>
      <c r="BB928" s="19">
        <v>3</v>
      </c>
      <c r="BC928" s="19">
        <v>40</v>
      </c>
      <c r="BD928" s="19">
        <v>10</v>
      </c>
      <c r="BE928" s="19">
        <v>0</v>
      </c>
      <c r="BF928" s="19">
        <v>6</v>
      </c>
      <c r="BG928" s="19">
        <v>55</v>
      </c>
      <c r="BH928" s="19">
        <v>12</v>
      </c>
      <c r="BI928" s="19">
        <v>75</v>
      </c>
      <c r="BJ928" s="19">
        <v>4</v>
      </c>
      <c r="BK928" s="19">
        <v>2</v>
      </c>
      <c r="BL928" s="19">
        <v>42</v>
      </c>
      <c r="BM928" s="19">
        <v>0</v>
      </c>
      <c r="BN928" s="19">
        <v>0</v>
      </c>
      <c r="BO928" s="19">
        <v>0</v>
      </c>
      <c r="BP928" s="19">
        <v>0</v>
      </c>
      <c r="BQ928" s="20" t="s">
        <v>170</v>
      </c>
      <c r="BR928" s="19">
        <v>22</v>
      </c>
      <c r="BS928" s="19">
        <v>12</v>
      </c>
      <c r="BT928" s="19">
        <v>2</v>
      </c>
      <c r="BU928" s="19">
        <v>0</v>
      </c>
      <c r="BV928" s="19">
        <v>0.13100000000000001</v>
      </c>
      <c r="BW928" s="19">
        <v>9.0399999999999994E-2</v>
      </c>
      <c r="BX928" s="19">
        <v>24</v>
      </c>
      <c r="BY928" s="19">
        <v>0</v>
      </c>
      <c r="BZ928" s="20" t="s">
        <v>176</v>
      </c>
      <c r="CA928" s="19"/>
      <c r="CB928" s="19">
        <v>0</v>
      </c>
      <c r="CC928" s="19">
        <v>2</v>
      </c>
      <c r="CD928" s="19">
        <v>23</v>
      </c>
      <c r="CE928" s="19">
        <v>4</v>
      </c>
      <c r="CF928" s="19">
        <v>1</v>
      </c>
      <c r="CG928" s="19">
        <v>2</v>
      </c>
    </row>
    <row r="929" spans="1:85">
      <c r="A929" s="19">
        <v>6</v>
      </c>
      <c r="B929" s="19">
        <v>2</v>
      </c>
      <c r="C929" s="19">
        <v>20</v>
      </c>
      <c r="D929" s="19">
        <v>25</v>
      </c>
      <c r="E929" s="19">
        <v>0</v>
      </c>
      <c r="F929" s="24">
        <f t="shared" si="74"/>
        <v>30</v>
      </c>
      <c r="G929" s="19">
        <v>60</v>
      </c>
      <c r="H929" s="24">
        <f t="shared" si="76"/>
        <v>15</v>
      </c>
      <c r="I929" s="24">
        <f t="shared" si="77"/>
        <v>9</v>
      </c>
      <c r="J929" s="24">
        <f t="shared" si="78"/>
        <v>80</v>
      </c>
      <c r="K929" s="47" t="str">
        <f t="shared" si="75"/>
        <v>03</v>
      </c>
      <c r="L929" s="19">
        <v>42</v>
      </c>
      <c r="M929" s="19">
        <v>0</v>
      </c>
      <c r="N929" s="19">
        <v>0</v>
      </c>
      <c r="O929" s="19">
        <v>0</v>
      </c>
      <c r="P929" s="19">
        <v>0</v>
      </c>
      <c r="Q929" s="20" t="s">
        <v>170</v>
      </c>
      <c r="R929" s="19">
        <v>22</v>
      </c>
      <c r="S929" s="19">
        <v>12</v>
      </c>
      <c r="T929" s="19">
        <v>2</v>
      </c>
      <c r="U929" s="19">
        <v>0</v>
      </c>
      <c r="V929" s="19">
        <v>7.4999999999999997E-2</v>
      </c>
      <c r="W929" s="19">
        <v>5.4800000000000001E-2</v>
      </c>
      <c r="X929" s="19">
        <v>24</v>
      </c>
      <c r="Y929" s="19">
        <v>0</v>
      </c>
      <c r="Z929" s="20" t="s">
        <v>176</v>
      </c>
      <c r="AA929" s="19"/>
      <c r="AB929" s="19">
        <v>4.5</v>
      </c>
      <c r="AC929" s="19">
        <v>2</v>
      </c>
      <c r="AD929" s="19">
        <v>23</v>
      </c>
      <c r="AE929" s="19">
        <v>4</v>
      </c>
      <c r="AF929" s="19">
        <v>1</v>
      </c>
      <c r="AG929" s="19">
        <v>2</v>
      </c>
      <c r="AH929" s="19">
        <v>0</v>
      </c>
      <c r="BA929" s="19">
        <v>6</v>
      </c>
      <c r="BB929" s="19">
        <v>2</v>
      </c>
      <c r="BC929" s="19">
        <v>20</v>
      </c>
      <c r="BD929" s="19">
        <v>25</v>
      </c>
      <c r="BE929" s="19">
        <v>0</v>
      </c>
      <c r="BF929" s="19">
        <v>3</v>
      </c>
      <c r="BG929" s="19">
        <v>60</v>
      </c>
      <c r="BH929" s="19">
        <v>12</v>
      </c>
      <c r="BI929" s="19">
        <v>75</v>
      </c>
      <c r="BJ929" s="19">
        <v>4</v>
      </c>
      <c r="BK929" s="19">
        <v>2</v>
      </c>
      <c r="BL929" s="19">
        <v>42</v>
      </c>
      <c r="BM929" s="19">
        <v>0</v>
      </c>
      <c r="BN929" s="19">
        <v>0</v>
      </c>
      <c r="BO929" s="19">
        <v>0</v>
      </c>
      <c r="BP929" s="19">
        <v>0</v>
      </c>
      <c r="BQ929" s="20" t="s">
        <v>170</v>
      </c>
      <c r="BR929" s="19">
        <v>22</v>
      </c>
      <c r="BS929" s="19">
        <v>12</v>
      </c>
      <c r="BT929" s="19">
        <v>2</v>
      </c>
      <c r="BU929" s="19">
        <v>0</v>
      </c>
      <c r="BV929" s="19">
        <v>7.4999999999999997E-2</v>
      </c>
      <c r="BW929" s="19">
        <v>5.4800000000000001E-2</v>
      </c>
      <c r="BX929" s="19">
        <v>24</v>
      </c>
      <c r="BY929" s="19">
        <v>0</v>
      </c>
      <c r="BZ929" s="20" t="s">
        <v>176</v>
      </c>
      <c r="CA929" s="19"/>
      <c r="CB929" s="19">
        <v>4.5</v>
      </c>
      <c r="CC929" s="19">
        <v>2</v>
      </c>
      <c r="CD929" s="19">
        <v>23</v>
      </c>
      <c r="CE929" s="19">
        <v>4</v>
      </c>
      <c r="CF929" s="19">
        <v>1</v>
      </c>
      <c r="CG929" s="19">
        <v>2</v>
      </c>
    </row>
    <row r="930" spans="1:85">
      <c r="A930" s="19">
        <v>7</v>
      </c>
      <c r="B930" s="19">
        <v>1</v>
      </c>
      <c r="C930" s="19">
        <v>16</v>
      </c>
      <c r="D930" s="19">
        <v>30</v>
      </c>
      <c r="E930" s="19">
        <v>0</v>
      </c>
      <c r="F930" s="24">
        <f t="shared" si="74"/>
        <v>25</v>
      </c>
      <c r="G930" s="19">
        <v>60</v>
      </c>
      <c r="H930" s="24">
        <f t="shared" si="76"/>
        <v>15</v>
      </c>
      <c r="I930" s="24">
        <f t="shared" si="77"/>
        <v>9</v>
      </c>
      <c r="J930" s="24">
        <f t="shared" si="78"/>
        <v>75</v>
      </c>
      <c r="K930" s="47" t="str">
        <f t="shared" si="75"/>
        <v>00</v>
      </c>
      <c r="L930" s="19">
        <v>42</v>
      </c>
      <c r="M930" s="19">
        <v>0</v>
      </c>
      <c r="N930" s="19">
        <v>0</v>
      </c>
      <c r="O930" s="19">
        <v>10</v>
      </c>
      <c r="P930" s="19">
        <v>0</v>
      </c>
      <c r="Q930" s="20" t="s">
        <v>170</v>
      </c>
      <c r="R930" s="19">
        <v>22</v>
      </c>
      <c r="S930" s="19">
        <v>12</v>
      </c>
      <c r="T930" s="19">
        <v>2</v>
      </c>
      <c r="U930" s="19">
        <v>0</v>
      </c>
      <c r="V930" s="19">
        <v>4.2999999999999997E-2</v>
      </c>
      <c r="W930" s="19">
        <v>0.04</v>
      </c>
      <c r="X930" s="19">
        <v>24</v>
      </c>
      <c r="Y930" s="19">
        <v>0</v>
      </c>
      <c r="Z930" s="20" t="s">
        <v>176</v>
      </c>
      <c r="AA930" s="19"/>
      <c r="AB930" s="19">
        <v>2.8</v>
      </c>
      <c r="AC930" s="19">
        <v>2</v>
      </c>
      <c r="AD930" s="19">
        <v>23</v>
      </c>
      <c r="AE930" s="19">
        <v>4</v>
      </c>
      <c r="AF930" s="19">
        <v>1</v>
      </c>
      <c r="AG930" s="19">
        <v>2</v>
      </c>
      <c r="AH930" s="19">
        <v>0</v>
      </c>
      <c r="BA930" s="19">
        <v>7</v>
      </c>
      <c r="BB930" s="19">
        <v>1</v>
      </c>
      <c r="BC930" s="19">
        <v>16</v>
      </c>
      <c r="BD930" s="19">
        <v>30</v>
      </c>
      <c r="BE930" s="19">
        <v>0</v>
      </c>
      <c r="BF930" s="19">
        <v>2.4</v>
      </c>
      <c r="BG930" s="19">
        <v>60</v>
      </c>
      <c r="BH930" s="19">
        <v>18</v>
      </c>
      <c r="BI930" s="19">
        <v>75</v>
      </c>
      <c r="BJ930" s="19">
        <v>3</v>
      </c>
      <c r="BK930" s="19">
        <v>2</v>
      </c>
      <c r="BL930" s="19">
        <v>42</v>
      </c>
      <c r="BM930" s="19">
        <v>0</v>
      </c>
      <c r="BN930" s="19">
        <v>0</v>
      </c>
      <c r="BO930" s="19">
        <v>10</v>
      </c>
      <c r="BP930" s="19">
        <v>0</v>
      </c>
      <c r="BQ930" s="20" t="s">
        <v>170</v>
      </c>
      <c r="BR930" s="19">
        <v>22</v>
      </c>
      <c r="BS930" s="19">
        <v>12</v>
      </c>
      <c r="BT930" s="19">
        <v>2</v>
      </c>
      <c r="BU930" s="19">
        <v>0</v>
      </c>
      <c r="BV930" s="19">
        <v>4.2999999999999997E-2</v>
      </c>
      <c r="BW930" s="19">
        <v>0.04</v>
      </c>
      <c r="BX930" s="19">
        <v>24</v>
      </c>
      <c r="BY930" s="19">
        <v>0</v>
      </c>
      <c r="BZ930" s="20" t="s">
        <v>176</v>
      </c>
      <c r="CA930" s="19"/>
      <c r="CB930" s="19">
        <v>2.8</v>
      </c>
      <c r="CC930" s="19">
        <v>2</v>
      </c>
      <c r="CD930" s="19">
        <v>23</v>
      </c>
      <c r="CE930" s="19">
        <v>4</v>
      </c>
      <c r="CF930" s="19">
        <v>1</v>
      </c>
      <c r="CG930" s="19">
        <v>2</v>
      </c>
    </row>
    <row r="931" spans="1:85">
      <c r="A931" s="19"/>
      <c r="B931" s="19"/>
      <c r="C931" s="19"/>
      <c r="D931" s="19"/>
      <c r="E931" s="19"/>
      <c r="F931" s="24" t="str">
        <f t="shared" si="74"/>
        <v/>
      </c>
      <c r="G931" s="19"/>
      <c r="H931" s="24" t="str">
        <f t="shared" si="76"/>
        <v/>
      </c>
      <c r="I931" s="24" t="str">
        <f t="shared" si="77"/>
        <v/>
      </c>
      <c r="J931" s="24" t="str">
        <f t="shared" si="78"/>
        <v/>
      </c>
      <c r="K931" s="47" t="str">
        <f t="shared" si="75"/>
        <v/>
      </c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>
        <v>0</v>
      </c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19"/>
      <c r="BN931" s="19"/>
      <c r="BO931" s="19"/>
      <c r="BP931" s="19"/>
      <c r="BQ931" s="19"/>
      <c r="BR931" s="19"/>
      <c r="BS931" s="19"/>
      <c r="BT931" s="19"/>
      <c r="BU931" s="19"/>
      <c r="BV931" s="19"/>
      <c r="BW931" s="19"/>
      <c r="BX931" s="19"/>
      <c r="BY931" s="19"/>
      <c r="BZ931" s="19"/>
      <c r="CA931" s="19"/>
      <c r="CB931" s="19"/>
      <c r="CC931" s="19"/>
      <c r="CD931" s="19"/>
      <c r="CE931" s="19"/>
      <c r="CF931" s="19"/>
      <c r="CG931" s="19"/>
    </row>
    <row r="932" spans="1:85">
      <c r="A932" s="19">
        <v>1</v>
      </c>
      <c r="B932" s="19">
        <v>6</v>
      </c>
      <c r="C932" s="19">
        <v>140</v>
      </c>
      <c r="D932" s="19">
        <v>55</v>
      </c>
      <c r="E932" s="19">
        <v>1000</v>
      </c>
      <c r="F932" s="24">
        <f t="shared" si="74"/>
        <v>310</v>
      </c>
      <c r="G932" s="19">
        <v>71</v>
      </c>
      <c r="H932" s="24">
        <f t="shared" si="76"/>
        <v>15</v>
      </c>
      <c r="I932" s="24">
        <f t="shared" si="77"/>
        <v>9</v>
      </c>
      <c r="J932" s="24">
        <f t="shared" si="78"/>
        <v>80</v>
      </c>
      <c r="K932" s="47" t="str">
        <f t="shared" si="75"/>
        <v>03</v>
      </c>
      <c r="L932" s="19">
        <v>42</v>
      </c>
      <c r="M932" s="19">
        <v>0</v>
      </c>
      <c r="N932" s="19">
        <v>141</v>
      </c>
      <c r="O932" s="19">
        <v>0</v>
      </c>
      <c r="P932" s="19">
        <v>0</v>
      </c>
      <c r="Q932" s="20" t="s">
        <v>170</v>
      </c>
      <c r="R932" s="19">
        <v>22</v>
      </c>
      <c r="S932" s="19">
        <v>15</v>
      </c>
      <c r="T932" s="19">
        <v>2</v>
      </c>
      <c r="U932" s="19">
        <v>0</v>
      </c>
      <c r="V932" s="19">
        <v>0.38400000000000001</v>
      </c>
      <c r="W932" s="19">
        <v>0.5</v>
      </c>
      <c r="X932" s="19">
        <v>24</v>
      </c>
      <c r="Y932" s="19">
        <v>0</v>
      </c>
      <c r="Z932" s="20" t="s">
        <v>176</v>
      </c>
      <c r="AA932" s="19"/>
      <c r="AB932" s="19">
        <v>0</v>
      </c>
      <c r="AC932" s="19">
        <v>2</v>
      </c>
      <c r="AD932" s="19">
        <v>23</v>
      </c>
      <c r="AE932" s="19">
        <v>4</v>
      </c>
      <c r="AF932" s="19">
        <v>1</v>
      </c>
      <c r="AG932" s="19">
        <v>3.5</v>
      </c>
      <c r="AH932" s="19">
        <v>0</v>
      </c>
      <c r="BA932" s="19">
        <v>1</v>
      </c>
      <c r="BB932" s="19">
        <v>6</v>
      </c>
      <c r="BC932" s="19">
        <v>140</v>
      </c>
      <c r="BD932" s="19">
        <v>55</v>
      </c>
      <c r="BE932" s="19">
        <v>1000</v>
      </c>
      <c r="BF932" s="19">
        <v>31</v>
      </c>
      <c r="BG932" s="19">
        <v>71</v>
      </c>
      <c r="BH932" s="19">
        <v>11</v>
      </c>
      <c r="BI932" s="19">
        <v>75</v>
      </c>
      <c r="BJ932" s="19">
        <v>5</v>
      </c>
      <c r="BK932" s="19">
        <v>2</v>
      </c>
      <c r="BL932" s="19">
        <v>42</v>
      </c>
      <c r="BM932" s="19">
        <v>0</v>
      </c>
      <c r="BN932" s="19">
        <v>141</v>
      </c>
      <c r="BO932" s="19">
        <v>0</v>
      </c>
      <c r="BP932" s="19">
        <v>0</v>
      </c>
      <c r="BQ932" s="20" t="s">
        <v>170</v>
      </c>
      <c r="BR932" s="19">
        <v>22</v>
      </c>
      <c r="BS932" s="19">
        <v>15</v>
      </c>
      <c r="BT932" s="19">
        <v>2</v>
      </c>
      <c r="BU932" s="19">
        <v>0</v>
      </c>
      <c r="BV932" s="19">
        <v>0.38400000000000001</v>
      </c>
      <c r="BW932" s="19">
        <v>0.5</v>
      </c>
      <c r="BX932" s="19">
        <v>24</v>
      </c>
      <c r="BY932" s="19">
        <v>0</v>
      </c>
      <c r="BZ932" s="20" t="s">
        <v>176</v>
      </c>
      <c r="CA932" s="19"/>
      <c r="CB932" s="19">
        <v>0</v>
      </c>
      <c r="CC932" s="19">
        <v>2</v>
      </c>
      <c r="CD932" s="19">
        <v>23</v>
      </c>
      <c r="CE932" s="19">
        <v>4</v>
      </c>
      <c r="CF932" s="19">
        <v>1</v>
      </c>
      <c r="CG932" s="19">
        <v>3.5</v>
      </c>
    </row>
    <row r="933" spans="1:85">
      <c r="A933" s="19">
        <v>2</v>
      </c>
      <c r="B933" s="19">
        <v>5</v>
      </c>
      <c r="C933" s="19">
        <v>110</v>
      </c>
      <c r="D933" s="19">
        <v>55</v>
      </c>
      <c r="E933" s="19">
        <v>0</v>
      </c>
      <c r="F933" s="24">
        <f t="shared" si="74"/>
        <v>220</v>
      </c>
      <c r="G933" s="19">
        <v>50</v>
      </c>
      <c r="H933" s="24">
        <f t="shared" si="76"/>
        <v>15</v>
      </c>
      <c r="I933" s="24">
        <f t="shared" si="77"/>
        <v>9</v>
      </c>
      <c r="J933" s="24">
        <f t="shared" si="78"/>
        <v>80</v>
      </c>
      <c r="K933" s="47" t="str">
        <f t="shared" si="75"/>
        <v>03</v>
      </c>
      <c r="L933" s="19">
        <v>42</v>
      </c>
      <c r="M933" s="19">
        <v>0</v>
      </c>
      <c r="N933" s="19">
        <v>0</v>
      </c>
      <c r="O933" s="19">
        <v>0</v>
      </c>
      <c r="P933" s="19">
        <v>0</v>
      </c>
      <c r="Q933" s="20" t="s">
        <v>170</v>
      </c>
      <c r="R933" s="19">
        <v>22</v>
      </c>
      <c r="S933" s="19">
        <v>12</v>
      </c>
      <c r="T933" s="19">
        <v>2</v>
      </c>
      <c r="U933" s="19">
        <v>0</v>
      </c>
      <c r="V933" s="19">
        <v>0.34599999999999997</v>
      </c>
      <c r="W933" s="19">
        <v>0.2387</v>
      </c>
      <c r="X933" s="19">
        <v>24</v>
      </c>
      <c r="Y933" s="19">
        <v>0</v>
      </c>
      <c r="Z933" s="20" t="s">
        <v>176</v>
      </c>
      <c r="AA933" s="19"/>
      <c r="AB933" s="19">
        <v>0</v>
      </c>
      <c r="AC933" s="19">
        <v>2</v>
      </c>
      <c r="AD933" s="19">
        <v>23</v>
      </c>
      <c r="AE933" s="19">
        <v>4</v>
      </c>
      <c r="AF933" s="19">
        <v>1</v>
      </c>
      <c r="AG933" s="19">
        <v>3.5</v>
      </c>
      <c r="AH933" s="19">
        <v>0</v>
      </c>
      <c r="BA933" s="19">
        <v>2</v>
      </c>
      <c r="BB933" s="19">
        <v>5</v>
      </c>
      <c r="BC933" s="19">
        <v>110</v>
      </c>
      <c r="BD933" s="19">
        <v>55</v>
      </c>
      <c r="BE933" s="19">
        <v>0</v>
      </c>
      <c r="BF933" s="19">
        <v>22</v>
      </c>
      <c r="BG933" s="19">
        <v>50</v>
      </c>
      <c r="BH933" s="19">
        <v>12</v>
      </c>
      <c r="BI933" s="19">
        <v>75</v>
      </c>
      <c r="BJ933" s="19">
        <v>4</v>
      </c>
      <c r="BK933" s="19">
        <v>2</v>
      </c>
      <c r="BL933" s="19">
        <v>42</v>
      </c>
      <c r="BM933" s="19">
        <v>0</v>
      </c>
      <c r="BN933" s="19">
        <v>0</v>
      </c>
      <c r="BO933" s="19">
        <v>0</v>
      </c>
      <c r="BP933" s="19">
        <v>0</v>
      </c>
      <c r="BQ933" s="20" t="s">
        <v>170</v>
      </c>
      <c r="BR933" s="19">
        <v>22</v>
      </c>
      <c r="BS933" s="19">
        <v>12</v>
      </c>
      <c r="BT933" s="19">
        <v>2</v>
      </c>
      <c r="BU933" s="19">
        <v>0</v>
      </c>
      <c r="BV933" s="19">
        <v>0.34599999999999997</v>
      </c>
      <c r="BW933" s="19">
        <v>0.2387</v>
      </c>
      <c r="BX933" s="19">
        <v>24</v>
      </c>
      <c r="BY933" s="19">
        <v>0</v>
      </c>
      <c r="BZ933" s="20" t="s">
        <v>176</v>
      </c>
      <c r="CA933" s="19"/>
      <c r="CB933" s="19">
        <v>0</v>
      </c>
      <c r="CC933" s="19">
        <v>2</v>
      </c>
      <c r="CD933" s="19">
        <v>23</v>
      </c>
      <c r="CE933" s="19">
        <v>4</v>
      </c>
      <c r="CF933" s="19">
        <v>1</v>
      </c>
      <c r="CG933" s="19">
        <v>3.5</v>
      </c>
    </row>
    <row r="934" spans="1:85">
      <c r="A934" s="19">
        <v>3</v>
      </c>
      <c r="B934" s="19">
        <v>4</v>
      </c>
      <c r="C934" s="19">
        <v>80</v>
      </c>
      <c r="D934" s="19">
        <v>20</v>
      </c>
      <c r="E934" s="19">
        <v>0</v>
      </c>
      <c r="F934" s="24">
        <f t="shared" si="74"/>
        <v>160</v>
      </c>
      <c r="G934" s="19">
        <v>55</v>
      </c>
      <c r="H934" s="24">
        <f t="shared" si="76"/>
        <v>15</v>
      </c>
      <c r="I934" s="24">
        <f t="shared" si="77"/>
        <v>9</v>
      </c>
      <c r="J934" s="24">
        <f t="shared" si="78"/>
        <v>80</v>
      </c>
      <c r="K934" s="47" t="str">
        <f t="shared" si="75"/>
        <v>03</v>
      </c>
      <c r="L934" s="19">
        <v>42</v>
      </c>
      <c r="M934" s="19">
        <v>0</v>
      </c>
      <c r="N934" s="19">
        <v>0</v>
      </c>
      <c r="O934" s="19">
        <v>0</v>
      </c>
      <c r="P934" s="19">
        <v>0</v>
      </c>
      <c r="Q934" s="20" t="s">
        <v>170</v>
      </c>
      <c r="R934" s="19">
        <v>22</v>
      </c>
      <c r="S934" s="19">
        <v>12</v>
      </c>
      <c r="T934" s="19">
        <v>2</v>
      </c>
      <c r="U934" s="19">
        <v>0</v>
      </c>
      <c r="V934" s="19">
        <v>0.25800000000000001</v>
      </c>
      <c r="W934" s="19">
        <v>0.1729</v>
      </c>
      <c r="X934" s="19">
        <v>24</v>
      </c>
      <c r="Y934" s="19">
        <v>0</v>
      </c>
      <c r="Z934" s="20" t="s">
        <v>176</v>
      </c>
      <c r="AA934" s="19"/>
      <c r="AB934" s="19">
        <v>0</v>
      </c>
      <c r="AC934" s="19">
        <v>2</v>
      </c>
      <c r="AD934" s="19">
        <v>23</v>
      </c>
      <c r="AE934" s="19">
        <v>4</v>
      </c>
      <c r="AF934" s="19">
        <v>1</v>
      </c>
      <c r="AG934" s="19">
        <v>3.5</v>
      </c>
      <c r="AH934" s="19">
        <v>0</v>
      </c>
      <c r="BA934" s="19">
        <v>3</v>
      </c>
      <c r="BB934" s="19">
        <v>4</v>
      </c>
      <c r="BC934" s="19">
        <v>80</v>
      </c>
      <c r="BD934" s="19">
        <v>20</v>
      </c>
      <c r="BE934" s="19">
        <v>0</v>
      </c>
      <c r="BF934" s="19">
        <v>16</v>
      </c>
      <c r="BG934" s="19">
        <v>55</v>
      </c>
      <c r="BH934" s="19">
        <v>12</v>
      </c>
      <c r="BI934" s="19">
        <v>75</v>
      </c>
      <c r="BJ934" s="19">
        <v>4</v>
      </c>
      <c r="BK934" s="19">
        <v>2</v>
      </c>
      <c r="BL934" s="19">
        <v>42</v>
      </c>
      <c r="BM934" s="19">
        <v>0</v>
      </c>
      <c r="BN934" s="19">
        <v>0</v>
      </c>
      <c r="BO934" s="19">
        <v>0</v>
      </c>
      <c r="BP934" s="19">
        <v>0</v>
      </c>
      <c r="BQ934" s="20" t="s">
        <v>170</v>
      </c>
      <c r="BR934" s="19">
        <v>22</v>
      </c>
      <c r="BS934" s="19">
        <v>12</v>
      </c>
      <c r="BT934" s="19">
        <v>2</v>
      </c>
      <c r="BU934" s="19">
        <v>0</v>
      </c>
      <c r="BV934" s="19">
        <v>0.25800000000000001</v>
      </c>
      <c r="BW934" s="19">
        <v>0.1729</v>
      </c>
      <c r="BX934" s="19">
        <v>24</v>
      </c>
      <c r="BY934" s="19">
        <v>0</v>
      </c>
      <c r="BZ934" s="20" t="s">
        <v>176</v>
      </c>
      <c r="CA934" s="19"/>
      <c r="CB934" s="19">
        <v>0</v>
      </c>
      <c r="CC934" s="19">
        <v>2</v>
      </c>
      <c r="CD934" s="19">
        <v>23</v>
      </c>
      <c r="CE934" s="19">
        <v>4</v>
      </c>
      <c r="CF934" s="19">
        <v>1</v>
      </c>
      <c r="CG934" s="19">
        <v>3.5</v>
      </c>
    </row>
    <row r="935" spans="1:85">
      <c r="A935" s="19">
        <v>4</v>
      </c>
      <c r="B935" s="19">
        <v>3</v>
      </c>
      <c r="C935" s="19">
        <v>60</v>
      </c>
      <c r="D935" s="19">
        <v>15</v>
      </c>
      <c r="E935" s="19">
        <v>0</v>
      </c>
      <c r="F935" s="24">
        <f t="shared" si="74"/>
        <v>90</v>
      </c>
      <c r="G935" s="19">
        <v>60</v>
      </c>
      <c r="H935" s="24">
        <f t="shared" si="76"/>
        <v>15</v>
      </c>
      <c r="I935" s="24">
        <f t="shared" si="77"/>
        <v>9</v>
      </c>
      <c r="J935" s="24">
        <f t="shared" si="78"/>
        <v>80</v>
      </c>
      <c r="K935" s="47" t="str">
        <f t="shared" si="75"/>
        <v>03</v>
      </c>
      <c r="L935" s="19">
        <v>42</v>
      </c>
      <c r="M935" s="19">
        <v>0</v>
      </c>
      <c r="N935" s="19">
        <v>0</v>
      </c>
      <c r="O935" s="19">
        <v>0</v>
      </c>
      <c r="P935" s="19">
        <v>0</v>
      </c>
      <c r="Q935" s="20" t="s">
        <v>170</v>
      </c>
      <c r="R935" s="19">
        <v>22</v>
      </c>
      <c r="S935" s="19">
        <v>12</v>
      </c>
      <c r="T935" s="19">
        <v>2</v>
      </c>
      <c r="U935" s="19">
        <v>0</v>
      </c>
      <c r="V935" s="19">
        <v>0.18099999999999999</v>
      </c>
      <c r="W935" s="19">
        <v>0.1249</v>
      </c>
      <c r="X935" s="19">
        <v>24</v>
      </c>
      <c r="Y935" s="19">
        <v>0</v>
      </c>
      <c r="Z935" s="20" t="s">
        <v>176</v>
      </c>
      <c r="AA935" s="19"/>
      <c r="AB935" s="19">
        <v>0</v>
      </c>
      <c r="AC935" s="19">
        <v>2</v>
      </c>
      <c r="AD935" s="19">
        <v>23</v>
      </c>
      <c r="AE935" s="19">
        <v>4</v>
      </c>
      <c r="AF935" s="19">
        <v>1</v>
      </c>
      <c r="AG935" s="19">
        <v>3.5</v>
      </c>
      <c r="AH935" s="19">
        <v>0</v>
      </c>
      <c r="BA935" s="19">
        <v>4</v>
      </c>
      <c r="BB935" s="19">
        <v>3</v>
      </c>
      <c r="BC935" s="19">
        <v>60</v>
      </c>
      <c r="BD935" s="19">
        <v>15</v>
      </c>
      <c r="BE935" s="19">
        <v>0</v>
      </c>
      <c r="BF935" s="19">
        <v>9</v>
      </c>
      <c r="BG935" s="19">
        <v>60</v>
      </c>
      <c r="BH935" s="19">
        <v>12</v>
      </c>
      <c r="BI935" s="19">
        <v>75</v>
      </c>
      <c r="BJ935" s="19">
        <v>4</v>
      </c>
      <c r="BK935" s="19">
        <v>2</v>
      </c>
      <c r="BL935" s="19">
        <v>42</v>
      </c>
      <c r="BM935" s="19">
        <v>0</v>
      </c>
      <c r="BN935" s="19">
        <v>0</v>
      </c>
      <c r="BO935" s="19">
        <v>0</v>
      </c>
      <c r="BP935" s="19">
        <v>0</v>
      </c>
      <c r="BQ935" s="20" t="s">
        <v>170</v>
      </c>
      <c r="BR935" s="19">
        <v>22</v>
      </c>
      <c r="BS935" s="19">
        <v>12</v>
      </c>
      <c r="BT935" s="19">
        <v>2</v>
      </c>
      <c r="BU935" s="19">
        <v>0</v>
      </c>
      <c r="BV935" s="19">
        <v>0.18099999999999999</v>
      </c>
      <c r="BW935" s="19">
        <v>0.1249</v>
      </c>
      <c r="BX935" s="19">
        <v>24</v>
      </c>
      <c r="BY935" s="19">
        <v>0</v>
      </c>
      <c r="BZ935" s="20" t="s">
        <v>176</v>
      </c>
      <c r="CA935" s="19"/>
      <c r="CB935" s="19">
        <v>0</v>
      </c>
      <c r="CC935" s="19">
        <v>2</v>
      </c>
      <c r="CD935" s="19">
        <v>23</v>
      </c>
      <c r="CE935" s="19">
        <v>4</v>
      </c>
      <c r="CF935" s="19">
        <v>1</v>
      </c>
      <c r="CG935" s="19">
        <v>3.5</v>
      </c>
    </row>
    <row r="936" spans="1:85">
      <c r="A936" s="19">
        <v>5</v>
      </c>
      <c r="B936" s="19">
        <v>2</v>
      </c>
      <c r="C936" s="19">
        <v>40</v>
      </c>
      <c r="D936" s="19">
        <v>10</v>
      </c>
      <c r="E936" s="19">
        <v>0</v>
      </c>
      <c r="F936" s="24">
        <f t="shared" si="74"/>
        <v>60</v>
      </c>
      <c r="G936" s="19">
        <v>55</v>
      </c>
      <c r="H936" s="24">
        <f t="shared" si="76"/>
        <v>15</v>
      </c>
      <c r="I936" s="24">
        <f t="shared" si="77"/>
        <v>9</v>
      </c>
      <c r="J936" s="24">
        <f t="shared" si="78"/>
        <v>80</v>
      </c>
      <c r="K936" s="47" t="str">
        <f t="shared" si="75"/>
        <v>03</v>
      </c>
      <c r="L936" s="19">
        <v>42</v>
      </c>
      <c r="M936" s="19">
        <v>0</v>
      </c>
      <c r="N936" s="19">
        <v>0</v>
      </c>
      <c r="O936" s="19">
        <v>0</v>
      </c>
      <c r="P936" s="19">
        <v>0</v>
      </c>
      <c r="Q936" s="20" t="s">
        <v>170</v>
      </c>
      <c r="R936" s="19">
        <v>22</v>
      </c>
      <c r="S936" s="19">
        <v>12</v>
      </c>
      <c r="T936" s="19">
        <v>2</v>
      </c>
      <c r="U936" s="19">
        <v>0</v>
      </c>
      <c r="V936" s="19">
        <v>0.125</v>
      </c>
      <c r="W936" s="19">
        <v>8.6199999999999999E-2</v>
      </c>
      <c r="X936" s="19">
        <v>24</v>
      </c>
      <c r="Y936" s="19">
        <v>0</v>
      </c>
      <c r="Z936" s="20" t="s">
        <v>176</v>
      </c>
      <c r="AA936" s="19"/>
      <c r="AB936" s="19">
        <v>0</v>
      </c>
      <c r="AC936" s="19">
        <v>2</v>
      </c>
      <c r="AD936" s="19">
        <v>23</v>
      </c>
      <c r="AE936" s="19">
        <v>4</v>
      </c>
      <c r="AF936" s="19">
        <v>1</v>
      </c>
      <c r="AG936" s="19">
        <v>3.5</v>
      </c>
      <c r="AH936" s="19">
        <v>0</v>
      </c>
      <c r="BA936" s="19">
        <v>5</v>
      </c>
      <c r="BB936" s="19">
        <v>2</v>
      </c>
      <c r="BC936" s="19">
        <v>40</v>
      </c>
      <c r="BD936" s="19">
        <v>10</v>
      </c>
      <c r="BE936" s="19">
        <v>0</v>
      </c>
      <c r="BF936" s="19">
        <v>6</v>
      </c>
      <c r="BG936" s="19">
        <v>55</v>
      </c>
      <c r="BH936" s="19">
        <v>12</v>
      </c>
      <c r="BI936" s="19">
        <v>75</v>
      </c>
      <c r="BJ936" s="19">
        <v>4</v>
      </c>
      <c r="BK936" s="19">
        <v>2</v>
      </c>
      <c r="BL936" s="19">
        <v>42</v>
      </c>
      <c r="BM936" s="19">
        <v>0</v>
      </c>
      <c r="BN936" s="19">
        <v>0</v>
      </c>
      <c r="BO936" s="19">
        <v>0</v>
      </c>
      <c r="BP936" s="19">
        <v>0</v>
      </c>
      <c r="BQ936" s="20" t="s">
        <v>170</v>
      </c>
      <c r="BR936" s="19">
        <v>22</v>
      </c>
      <c r="BS936" s="19">
        <v>12</v>
      </c>
      <c r="BT936" s="19">
        <v>2</v>
      </c>
      <c r="BU936" s="19">
        <v>0</v>
      </c>
      <c r="BV936" s="19">
        <v>0.125</v>
      </c>
      <c r="BW936" s="19">
        <v>8.6199999999999999E-2</v>
      </c>
      <c r="BX936" s="19">
        <v>24</v>
      </c>
      <c r="BY936" s="19">
        <v>0</v>
      </c>
      <c r="BZ936" s="20" t="s">
        <v>176</v>
      </c>
      <c r="CA936" s="19"/>
      <c r="CB936" s="19">
        <v>0</v>
      </c>
      <c r="CC936" s="19">
        <v>2</v>
      </c>
      <c r="CD936" s="19">
        <v>23</v>
      </c>
      <c r="CE936" s="19">
        <v>4</v>
      </c>
      <c r="CF936" s="19">
        <v>1</v>
      </c>
      <c r="CG936" s="19">
        <v>3.5</v>
      </c>
    </row>
    <row r="937" spans="1:85">
      <c r="A937" s="19">
        <v>6</v>
      </c>
      <c r="B937" s="19">
        <v>1</v>
      </c>
      <c r="C937" s="19">
        <v>25</v>
      </c>
      <c r="D937" s="19">
        <v>30</v>
      </c>
      <c r="E937" s="19">
        <v>0</v>
      </c>
      <c r="F937" s="24">
        <f t="shared" si="74"/>
        <v>40</v>
      </c>
      <c r="G937" s="19">
        <v>60</v>
      </c>
      <c r="H937" s="24">
        <f t="shared" si="76"/>
        <v>15</v>
      </c>
      <c r="I937" s="24">
        <f t="shared" si="77"/>
        <v>9</v>
      </c>
      <c r="J937" s="24">
        <f t="shared" si="78"/>
        <v>75</v>
      </c>
      <c r="K937" s="47" t="str">
        <f t="shared" si="75"/>
        <v>00</v>
      </c>
      <c r="L937" s="19">
        <v>42</v>
      </c>
      <c r="M937" s="19">
        <v>0</v>
      </c>
      <c r="N937" s="19">
        <v>0</v>
      </c>
      <c r="O937" s="19">
        <v>10</v>
      </c>
      <c r="P937" s="19">
        <v>0</v>
      </c>
      <c r="Q937" s="20" t="s">
        <v>170</v>
      </c>
      <c r="R937" s="19">
        <v>22</v>
      </c>
      <c r="S937" s="19">
        <v>18</v>
      </c>
      <c r="T937" s="19">
        <v>2</v>
      </c>
      <c r="U937" s="19">
        <v>0</v>
      </c>
      <c r="V937" s="19">
        <v>5.7000000000000002E-2</v>
      </c>
      <c r="W937" s="19">
        <v>0.05</v>
      </c>
      <c r="X937" s="19">
        <v>24</v>
      </c>
      <c r="Y937" s="19">
        <v>0</v>
      </c>
      <c r="Z937" s="20" t="s">
        <v>176</v>
      </c>
      <c r="AA937" s="19"/>
      <c r="AB937" s="19">
        <v>3.5</v>
      </c>
      <c r="AC937" s="19">
        <v>2</v>
      </c>
      <c r="AD937" s="19">
        <v>23</v>
      </c>
      <c r="AE937" s="19">
        <v>4</v>
      </c>
      <c r="AF937" s="19">
        <v>1</v>
      </c>
      <c r="AG937" s="19">
        <v>3.5</v>
      </c>
      <c r="AH937" s="19">
        <v>0</v>
      </c>
      <c r="BA937" s="19">
        <v>6</v>
      </c>
      <c r="BB937" s="19">
        <v>1</v>
      </c>
      <c r="BC937" s="19">
        <v>25</v>
      </c>
      <c r="BD937" s="19">
        <v>30</v>
      </c>
      <c r="BE937" s="19">
        <v>0</v>
      </c>
      <c r="BF937" s="19">
        <v>4</v>
      </c>
      <c r="BG937" s="19">
        <v>60</v>
      </c>
      <c r="BH937" s="19">
        <v>15</v>
      </c>
      <c r="BI937" s="19">
        <v>75</v>
      </c>
      <c r="BJ937" s="19">
        <v>3</v>
      </c>
      <c r="BK937" s="19">
        <v>2</v>
      </c>
      <c r="BL937" s="19">
        <v>42</v>
      </c>
      <c r="BM937" s="19">
        <v>0</v>
      </c>
      <c r="BN937" s="19">
        <v>0</v>
      </c>
      <c r="BO937" s="19">
        <v>10</v>
      </c>
      <c r="BP937" s="19">
        <v>0</v>
      </c>
      <c r="BQ937" s="20" t="s">
        <v>170</v>
      </c>
      <c r="BR937" s="19">
        <v>22</v>
      </c>
      <c r="BS937" s="19">
        <v>18</v>
      </c>
      <c r="BT937" s="19">
        <v>2</v>
      </c>
      <c r="BU937" s="19">
        <v>0</v>
      </c>
      <c r="BV937" s="19">
        <v>5.7000000000000002E-2</v>
      </c>
      <c r="BW937" s="19">
        <v>0.05</v>
      </c>
      <c r="BX937" s="19">
        <v>24</v>
      </c>
      <c r="BY937" s="19">
        <v>0</v>
      </c>
      <c r="BZ937" s="20" t="s">
        <v>176</v>
      </c>
      <c r="CA937" s="19"/>
      <c r="CB937" s="19">
        <v>3.5</v>
      </c>
      <c r="CC937" s="19">
        <v>2</v>
      </c>
      <c r="CD937" s="19">
        <v>23</v>
      </c>
      <c r="CE937" s="19">
        <v>4</v>
      </c>
      <c r="CF937" s="19">
        <v>1</v>
      </c>
      <c r="CG937" s="19">
        <v>3.5</v>
      </c>
    </row>
    <row r="938" spans="1:85">
      <c r="A938" s="19"/>
      <c r="B938" s="19"/>
      <c r="C938" s="19"/>
      <c r="D938" s="19"/>
      <c r="E938" s="19"/>
      <c r="F938" s="24" t="str">
        <f t="shared" si="74"/>
        <v/>
      </c>
      <c r="G938" s="19"/>
      <c r="H938" s="24" t="str">
        <f t="shared" si="76"/>
        <v/>
      </c>
      <c r="I938" s="24" t="str">
        <f t="shared" si="77"/>
        <v/>
      </c>
      <c r="J938" s="24" t="str">
        <f t="shared" si="78"/>
        <v/>
      </c>
      <c r="K938" s="47" t="str">
        <f t="shared" si="75"/>
        <v/>
      </c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>
        <v>0</v>
      </c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9"/>
      <c r="BM938" s="19"/>
      <c r="BN938" s="19"/>
      <c r="BO938" s="19"/>
      <c r="BP938" s="19"/>
      <c r="BQ938" s="19"/>
      <c r="BR938" s="19"/>
      <c r="BS938" s="19"/>
      <c r="BT938" s="19"/>
      <c r="BU938" s="19"/>
      <c r="BV938" s="19"/>
      <c r="BW938" s="19"/>
      <c r="BX938" s="19"/>
      <c r="BY938" s="19"/>
      <c r="BZ938" s="19"/>
      <c r="CA938" s="19"/>
      <c r="CB938" s="19"/>
      <c r="CC938" s="19"/>
      <c r="CD938" s="19"/>
      <c r="CE938" s="19"/>
      <c r="CF938" s="19"/>
      <c r="CG938" s="19"/>
    </row>
    <row r="939" spans="1:85">
      <c r="A939" s="19">
        <v>1</v>
      </c>
      <c r="B939" s="19">
        <v>6</v>
      </c>
      <c r="C939" s="19">
        <v>140</v>
      </c>
      <c r="D939" s="19">
        <v>55</v>
      </c>
      <c r="E939" s="19">
        <v>1000</v>
      </c>
      <c r="F939" s="24">
        <f t="shared" si="74"/>
        <v>310</v>
      </c>
      <c r="G939" s="19">
        <v>71</v>
      </c>
      <c r="H939" s="24">
        <f t="shared" si="76"/>
        <v>15</v>
      </c>
      <c r="I939" s="24">
        <f t="shared" si="77"/>
        <v>9</v>
      </c>
      <c r="J939" s="24">
        <f t="shared" si="78"/>
        <v>80</v>
      </c>
      <c r="K939" s="47" t="str">
        <f t="shared" si="75"/>
        <v>03</v>
      </c>
      <c r="L939" s="19">
        <v>42</v>
      </c>
      <c r="M939" s="19">
        <v>0</v>
      </c>
      <c r="N939" s="19">
        <v>141</v>
      </c>
      <c r="O939" s="19">
        <v>0</v>
      </c>
      <c r="P939" s="19">
        <v>0</v>
      </c>
      <c r="Q939" s="20" t="s">
        <v>170</v>
      </c>
      <c r="R939" s="19">
        <v>22</v>
      </c>
      <c r="S939" s="19">
        <v>15</v>
      </c>
      <c r="T939" s="19">
        <v>2</v>
      </c>
      <c r="U939" s="19">
        <v>0</v>
      </c>
      <c r="V939" s="19">
        <v>0.38400000000000001</v>
      </c>
      <c r="W939" s="19">
        <v>0.5</v>
      </c>
      <c r="X939" s="19">
        <v>24</v>
      </c>
      <c r="Y939" s="19">
        <v>0</v>
      </c>
      <c r="Z939" s="20" t="s">
        <v>176</v>
      </c>
      <c r="AA939" s="19"/>
      <c r="AB939" s="19">
        <v>0</v>
      </c>
      <c r="AC939" s="19">
        <v>2</v>
      </c>
      <c r="AD939" s="19">
        <v>23</v>
      </c>
      <c r="AE939" s="19">
        <v>4</v>
      </c>
      <c r="AF939" s="19">
        <v>1</v>
      </c>
      <c r="AG939" s="19">
        <v>4.5</v>
      </c>
      <c r="AH939" s="19">
        <v>0</v>
      </c>
      <c r="BA939" s="19">
        <v>1</v>
      </c>
      <c r="BB939" s="19">
        <v>6</v>
      </c>
      <c r="BC939" s="19">
        <v>140</v>
      </c>
      <c r="BD939" s="19">
        <v>55</v>
      </c>
      <c r="BE939" s="19">
        <v>1000</v>
      </c>
      <c r="BF939" s="19">
        <v>31</v>
      </c>
      <c r="BG939" s="19">
        <v>71</v>
      </c>
      <c r="BH939" s="19">
        <v>11</v>
      </c>
      <c r="BI939" s="19">
        <v>75</v>
      </c>
      <c r="BJ939" s="19">
        <v>5</v>
      </c>
      <c r="BK939" s="19">
        <v>2</v>
      </c>
      <c r="BL939" s="19">
        <v>42</v>
      </c>
      <c r="BM939" s="19">
        <v>0</v>
      </c>
      <c r="BN939" s="19">
        <v>141</v>
      </c>
      <c r="BO939" s="19">
        <v>0</v>
      </c>
      <c r="BP939" s="19">
        <v>0</v>
      </c>
      <c r="BQ939" s="20" t="s">
        <v>170</v>
      </c>
      <c r="BR939" s="19">
        <v>22</v>
      </c>
      <c r="BS939" s="19">
        <v>15</v>
      </c>
      <c r="BT939" s="19">
        <v>2</v>
      </c>
      <c r="BU939" s="19">
        <v>0</v>
      </c>
      <c r="BV939" s="19">
        <v>0.38400000000000001</v>
      </c>
      <c r="BW939" s="19">
        <v>0.5</v>
      </c>
      <c r="BX939" s="19">
        <v>24</v>
      </c>
      <c r="BY939" s="19">
        <v>0</v>
      </c>
      <c r="BZ939" s="20" t="s">
        <v>176</v>
      </c>
      <c r="CA939" s="19"/>
      <c r="CB939" s="19">
        <v>0</v>
      </c>
      <c r="CC939" s="19">
        <v>2</v>
      </c>
      <c r="CD939" s="19">
        <v>23</v>
      </c>
      <c r="CE939" s="19">
        <v>4</v>
      </c>
      <c r="CF939" s="19">
        <v>1</v>
      </c>
      <c r="CG939" s="19">
        <v>4.5</v>
      </c>
    </row>
    <row r="940" spans="1:85">
      <c r="A940" s="19">
        <v>2</v>
      </c>
      <c r="B940" s="19">
        <v>5</v>
      </c>
      <c r="C940" s="19">
        <v>110</v>
      </c>
      <c r="D940" s="19">
        <v>55</v>
      </c>
      <c r="E940" s="19">
        <v>0</v>
      </c>
      <c r="F940" s="24">
        <f t="shared" si="74"/>
        <v>220</v>
      </c>
      <c r="G940" s="19">
        <v>50</v>
      </c>
      <c r="H940" s="24">
        <f t="shared" si="76"/>
        <v>15</v>
      </c>
      <c r="I940" s="24">
        <f t="shared" si="77"/>
        <v>9</v>
      </c>
      <c r="J940" s="24">
        <f t="shared" si="78"/>
        <v>80</v>
      </c>
      <c r="K940" s="47" t="str">
        <f t="shared" si="75"/>
        <v>03</v>
      </c>
      <c r="L940" s="19">
        <v>42</v>
      </c>
      <c r="M940" s="19">
        <v>0</v>
      </c>
      <c r="N940" s="19">
        <v>0</v>
      </c>
      <c r="O940" s="19">
        <v>0</v>
      </c>
      <c r="P940" s="19">
        <v>0</v>
      </c>
      <c r="Q940" s="20" t="s">
        <v>170</v>
      </c>
      <c r="R940" s="19">
        <v>22</v>
      </c>
      <c r="S940" s="19">
        <v>12</v>
      </c>
      <c r="T940" s="19">
        <v>2</v>
      </c>
      <c r="U940" s="19">
        <v>0</v>
      </c>
      <c r="V940" s="19">
        <v>0.34599999999999997</v>
      </c>
      <c r="W940" s="19">
        <v>0.2387</v>
      </c>
      <c r="X940" s="19">
        <v>24</v>
      </c>
      <c r="Y940" s="19">
        <v>0</v>
      </c>
      <c r="Z940" s="20" t="s">
        <v>176</v>
      </c>
      <c r="AA940" s="19"/>
      <c r="AB940" s="19">
        <v>0</v>
      </c>
      <c r="AC940" s="19">
        <v>2</v>
      </c>
      <c r="AD940" s="19">
        <v>23</v>
      </c>
      <c r="AE940" s="19">
        <v>4</v>
      </c>
      <c r="AF940" s="19">
        <v>1</v>
      </c>
      <c r="AG940" s="19">
        <v>4.5</v>
      </c>
      <c r="AH940" s="19">
        <v>0</v>
      </c>
      <c r="BA940" s="19">
        <v>2</v>
      </c>
      <c r="BB940" s="19">
        <v>5</v>
      </c>
      <c r="BC940" s="19">
        <v>110</v>
      </c>
      <c r="BD940" s="19">
        <v>55</v>
      </c>
      <c r="BE940" s="19">
        <v>0</v>
      </c>
      <c r="BF940" s="19">
        <v>22</v>
      </c>
      <c r="BG940" s="19">
        <v>50</v>
      </c>
      <c r="BH940" s="19">
        <v>12</v>
      </c>
      <c r="BI940" s="19">
        <v>75</v>
      </c>
      <c r="BJ940" s="19">
        <v>4</v>
      </c>
      <c r="BK940" s="19">
        <v>2</v>
      </c>
      <c r="BL940" s="19">
        <v>42</v>
      </c>
      <c r="BM940" s="19">
        <v>0</v>
      </c>
      <c r="BN940" s="19">
        <v>0</v>
      </c>
      <c r="BO940" s="19">
        <v>0</v>
      </c>
      <c r="BP940" s="19">
        <v>0</v>
      </c>
      <c r="BQ940" s="20" t="s">
        <v>170</v>
      </c>
      <c r="BR940" s="19">
        <v>22</v>
      </c>
      <c r="BS940" s="19">
        <v>12</v>
      </c>
      <c r="BT940" s="19">
        <v>2</v>
      </c>
      <c r="BU940" s="19">
        <v>0</v>
      </c>
      <c r="BV940" s="19">
        <v>0.34599999999999997</v>
      </c>
      <c r="BW940" s="19">
        <v>0.2387</v>
      </c>
      <c r="BX940" s="19">
        <v>24</v>
      </c>
      <c r="BY940" s="19">
        <v>0</v>
      </c>
      <c r="BZ940" s="20" t="s">
        <v>176</v>
      </c>
      <c r="CA940" s="19"/>
      <c r="CB940" s="19">
        <v>0</v>
      </c>
      <c r="CC940" s="19">
        <v>2</v>
      </c>
      <c r="CD940" s="19">
        <v>23</v>
      </c>
      <c r="CE940" s="19">
        <v>4</v>
      </c>
      <c r="CF940" s="19">
        <v>1</v>
      </c>
      <c r="CG940" s="19">
        <v>4.5</v>
      </c>
    </row>
    <row r="941" spans="1:85">
      <c r="A941" s="19">
        <v>3</v>
      </c>
      <c r="B941" s="19">
        <v>4</v>
      </c>
      <c r="C941" s="19">
        <v>80</v>
      </c>
      <c r="D941" s="19">
        <v>20</v>
      </c>
      <c r="E941" s="19">
        <v>0</v>
      </c>
      <c r="F941" s="24">
        <f t="shared" si="74"/>
        <v>160</v>
      </c>
      <c r="G941" s="19">
        <v>55</v>
      </c>
      <c r="H941" s="24">
        <f t="shared" si="76"/>
        <v>15</v>
      </c>
      <c r="I941" s="24">
        <f t="shared" si="77"/>
        <v>9</v>
      </c>
      <c r="J941" s="24">
        <f t="shared" si="78"/>
        <v>80</v>
      </c>
      <c r="K941" s="47" t="str">
        <f t="shared" si="75"/>
        <v>03</v>
      </c>
      <c r="L941" s="19">
        <v>42</v>
      </c>
      <c r="M941" s="19">
        <v>0</v>
      </c>
      <c r="N941" s="19">
        <v>0</v>
      </c>
      <c r="O941" s="19">
        <v>0</v>
      </c>
      <c r="P941" s="19">
        <v>0</v>
      </c>
      <c r="Q941" s="20" t="s">
        <v>170</v>
      </c>
      <c r="R941" s="19">
        <v>22</v>
      </c>
      <c r="S941" s="19">
        <v>12</v>
      </c>
      <c r="T941" s="19">
        <v>2</v>
      </c>
      <c r="U941" s="19">
        <v>0</v>
      </c>
      <c r="V941" s="19">
        <v>0.25800000000000001</v>
      </c>
      <c r="W941" s="19">
        <v>0.1729</v>
      </c>
      <c r="X941" s="19">
        <v>24</v>
      </c>
      <c r="Y941" s="19">
        <v>0</v>
      </c>
      <c r="Z941" s="20" t="s">
        <v>176</v>
      </c>
      <c r="AA941" s="19"/>
      <c r="AB941" s="19">
        <v>0</v>
      </c>
      <c r="AC941" s="19">
        <v>2</v>
      </c>
      <c r="AD941" s="19">
        <v>23</v>
      </c>
      <c r="AE941" s="19">
        <v>4</v>
      </c>
      <c r="AF941" s="19">
        <v>1</v>
      </c>
      <c r="AG941" s="19">
        <v>4.5</v>
      </c>
      <c r="AH941" s="19">
        <v>0</v>
      </c>
      <c r="BA941" s="19">
        <v>3</v>
      </c>
      <c r="BB941" s="19">
        <v>4</v>
      </c>
      <c r="BC941" s="19">
        <v>80</v>
      </c>
      <c r="BD941" s="19">
        <v>20</v>
      </c>
      <c r="BE941" s="19">
        <v>0</v>
      </c>
      <c r="BF941" s="19">
        <v>16</v>
      </c>
      <c r="BG941" s="19">
        <v>55</v>
      </c>
      <c r="BH941" s="19">
        <v>12</v>
      </c>
      <c r="BI941" s="19">
        <v>75</v>
      </c>
      <c r="BJ941" s="19">
        <v>4</v>
      </c>
      <c r="BK941" s="19">
        <v>2</v>
      </c>
      <c r="BL941" s="19">
        <v>42</v>
      </c>
      <c r="BM941" s="19">
        <v>0</v>
      </c>
      <c r="BN941" s="19">
        <v>0</v>
      </c>
      <c r="BO941" s="19">
        <v>0</v>
      </c>
      <c r="BP941" s="19">
        <v>0</v>
      </c>
      <c r="BQ941" s="20" t="s">
        <v>170</v>
      </c>
      <c r="BR941" s="19">
        <v>22</v>
      </c>
      <c r="BS941" s="19">
        <v>12</v>
      </c>
      <c r="BT941" s="19">
        <v>2</v>
      </c>
      <c r="BU941" s="19">
        <v>0</v>
      </c>
      <c r="BV941" s="19">
        <v>0.25800000000000001</v>
      </c>
      <c r="BW941" s="19">
        <v>0.1729</v>
      </c>
      <c r="BX941" s="19">
        <v>24</v>
      </c>
      <c r="BY941" s="19">
        <v>0</v>
      </c>
      <c r="BZ941" s="20" t="s">
        <v>176</v>
      </c>
      <c r="CA941" s="19"/>
      <c r="CB941" s="19">
        <v>0</v>
      </c>
      <c r="CC941" s="19">
        <v>2</v>
      </c>
      <c r="CD941" s="19">
        <v>23</v>
      </c>
      <c r="CE941" s="19">
        <v>4</v>
      </c>
      <c r="CF941" s="19">
        <v>1</v>
      </c>
      <c r="CG941" s="19">
        <v>4.5</v>
      </c>
    </row>
    <row r="942" spans="1:85">
      <c r="A942" s="19">
        <v>4</v>
      </c>
      <c r="B942" s="19">
        <v>3</v>
      </c>
      <c r="C942" s="19">
        <v>60</v>
      </c>
      <c r="D942" s="19">
        <v>15</v>
      </c>
      <c r="E942" s="19">
        <v>0</v>
      </c>
      <c r="F942" s="24">
        <f t="shared" si="74"/>
        <v>90</v>
      </c>
      <c r="G942" s="19">
        <v>60</v>
      </c>
      <c r="H942" s="24">
        <f t="shared" si="76"/>
        <v>15</v>
      </c>
      <c r="I942" s="24">
        <f t="shared" si="77"/>
        <v>9</v>
      </c>
      <c r="J942" s="24">
        <f t="shared" si="78"/>
        <v>80</v>
      </c>
      <c r="K942" s="47" t="str">
        <f t="shared" si="75"/>
        <v>03</v>
      </c>
      <c r="L942" s="19">
        <v>42</v>
      </c>
      <c r="M942" s="19">
        <v>0</v>
      </c>
      <c r="N942" s="19">
        <v>0</v>
      </c>
      <c r="O942" s="19">
        <v>0</v>
      </c>
      <c r="P942" s="19">
        <v>0</v>
      </c>
      <c r="Q942" s="20" t="s">
        <v>170</v>
      </c>
      <c r="R942" s="19">
        <v>22</v>
      </c>
      <c r="S942" s="19">
        <v>12</v>
      </c>
      <c r="T942" s="19">
        <v>2</v>
      </c>
      <c r="U942" s="19">
        <v>0</v>
      </c>
      <c r="V942" s="19">
        <v>0.18099999999999999</v>
      </c>
      <c r="W942" s="19">
        <v>0.1249</v>
      </c>
      <c r="X942" s="19">
        <v>24</v>
      </c>
      <c r="Y942" s="19">
        <v>0</v>
      </c>
      <c r="Z942" s="20" t="s">
        <v>176</v>
      </c>
      <c r="AA942" s="19"/>
      <c r="AB942" s="19">
        <v>0</v>
      </c>
      <c r="AC942" s="19">
        <v>2</v>
      </c>
      <c r="AD942" s="19">
        <v>23</v>
      </c>
      <c r="AE942" s="19">
        <v>4</v>
      </c>
      <c r="AF942" s="19">
        <v>1</v>
      </c>
      <c r="AG942" s="19">
        <v>4.5</v>
      </c>
      <c r="AH942" s="19">
        <v>0</v>
      </c>
      <c r="BA942" s="19">
        <v>4</v>
      </c>
      <c r="BB942" s="19">
        <v>3</v>
      </c>
      <c r="BC942" s="19">
        <v>60</v>
      </c>
      <c r="BD942" s="19">
        <v>15</v>
      </c>
      <c r="BE942" s="19">
        <v>0</v>
      </c>
      <c r="BF942" s="19">
        <v>9</v>
      </c>
      <c r="BG942" s="19">
        <v>60</v>
      </c>
      <c r="BH942" s="19">
        <v>12</v>
      </c>
      <c r="BI942" s="19">
        <v>75</v>
      </c>
      <c r="BJ942" s="19">
        <v>4</v>
      </c>
      <c r="BK942" s="19">
        <v>2</v>
      </c>
      <c r="BL942" s="19">
        <v>42</v>
      </c>
      <c r="BM942" s="19">
        <v>0</v>
      </c>
      <c r="BN942" s="19">
        <v>0</v>
      </c>
      <c r="BO942" s="19">
        <v>0</v>
      </c>
      <c r="BP942" s="19">
        <v>0</v>
      </c>
      <c r="BQ942" s="20" t="s">
        <v>170</v>
      </c>
      <c r="BR942" s="19">
        <v>22</v>
      </c>
      <c r="BS942" s="19">
        <v>12</v>
      </c>
      <c r="BT942" s="19">
        <v>2</v>
      </c>
      <c r="BU942" s="19">
        <v>0</v>
      </c>
      <c r="BV942" s="19">
        <v>0.18099999999999999</v>
      </c>
      <c r="BW942" s="19">
        <v>0.1249</v>
      </c>
      <c r="BX942" s="19">
        <v>24</v>
      </c>
      <c r="BY942" s="19">
        <v>0</v>
      </c>
      <c r="BZ942" s="20" t="s">
        <v>176</v>
      </c>
      <c r="CA942" s="19"/>
      <c r="CB942" s="19">
        <v>0</v>
      </c>
      <c r="CC942" s="19">
        <v>2</v>
      </c>
      <c r="CD942" s="19">
        <v>23</v>
      </c>
      <c r="CE942" s="19">
        <v>4</v>
      </c>
      <c r="CF942" s="19">
        <v>1</v>
      </c>
      <c r="CG942" s="19">
        <v>4.5</v>
      </c>
    </row>
    <row r="943" spans="1:85">
      <c r="A943" s="19">
        <v>5</v>
      </c>
      <c r="B943" s="19">
        <v>2</v>
      </c>
      <c r="C943" s="19">
        <v>40</v>
      </c>
      <c r="D943" s="19">
        <v>10</v>
      </c>
      <c r="E943" s="19">
        <v>0</v>
      </c>
      <c r="F943" s="24">
        <f t="shared" si="74"/>
        <v>60</v>
      </c>
      <c r="G943" s="19">
        <v>55</v>
      </c>
      <c r="H943" s="24">
        <f t="shared" si="76"/>
        <v>15</v>
      </c>
      <c r="I943" s="24">
        <f t="shared" si="77"/>
        <v>9</v>
      </c>
      <c r="J943" s="24">
        <f t="shared" si="78"/>
        <v>80</v>
      </c>
      <c r="K943" s="47" t="str">
        <f t="shared" si="75"/>
        <v>03</v>
      </c>
      <c r="L943" s="19">
        <v>42</v>
      </c>
      <c r="M943" s="19">
        <v>0</v>
      </c>
      <c r="N943" s="19">
        <v>0</v>
      </c>
      <c r="O943" s="19">
        <v>0</v>
      </c>
      <c r="P943" s="19">
        <v>0</v>
      </c>
      <c r="Q943" s="20" t="s">
        <v>170</v>
      </c>
      <c r="R943" s="19">
        <v>22</v>
      </c>
      <c r="S943" s="19">
        <v>12</v>
      </c>
      <c r="T943" s="19">
        <v>2</v>
      </c>
      <c r="U943" s="19">
        <v>0</v>
      </c>
      <c r="V943" s="19">
        <v>0.125</v>
      </c>
      <c r="W943" s="19">
        <v>8.6199999999999999E-2</v>
      </c>
      <c r="X943" s="19">
        <v>24</v>
      </c>
      <c r="Y943" s="19">
        <v>0</v>
      </c>
      <c r="Z943" s="20" t="s">
        <v>176</v>
      </c>
      <c r="AA943" s="19"/>
      <c r="AB943" s="19">
        <v>0</v>
      </c>
      <c r="AC943" s="19">
        <v>2</v>
      </c>
      <c r="AD943" s="19">
        <v>23</v>
      </c>
      <c r="AE943" s="19">
        <v>4</v>
      </c>
      <c r="AF943" s="19">
        <v>1</v>
      </c>
      <c r="AG943" s="19">
        <v>4.5</v>
      </c>
      <c r="AH943" s="19">
        <v>0</v>
      </c>
      <c r="BA943" s="19">
        <v>5</v>
      </c>
      <c r="BB943" s="19">
        <v>2</v>
      </c>
      <c r="BC943" s="19">
        <v>40</v>
      </c>
      <c r="BD943" s="19">
        <v>10</v>
      </c>
      <c r="BE943" s="19">
        <v>0</v>
      </c>
      <c r="BF943" s="19">
        <v>6</v>
      </c>
      <c r="BG943" s="19">
        <v>55</v>
      </c>
      <c r="BH943" s="19">
        <v>12</v>
      </c>
      <c r="BI943" s="19">
        <v>75</v>
      </c>
      <c r="BJ943" s="19">
        <v>4</v>
      </c>
      <c r="BK943" s="19">
        <v>2</v>
      </c>
      <c r="BL943" s="19">
        <v>42</v>
      </c>
      <c r="BM943" s="19">
        <v>0</v>
      </c>
      <c r="BN943" s="19">
        <v>0</v>
      </c>
      <c r="BO943" s="19">
        <v>0</v>
      </c>
      <c r="BP943" s="19">
        <v>0</v>
      </c>
      <c r="BQ943" s="20" t="s">
        <v>170</v>
      </c>
      <c r="BR943" s="19">
        <v>22</v>
      </c>
      <c r="BS943" s="19">
        <v>12</v>
      </c>
      <c r="BT943" s="19">
        <v>2</v>
      </c>
      <c r="BU943" s="19">
        <v>0</v>
      </c>
      <c r="BV943" s="19">
        <v>0.125</v>
      </c>
      <c r="BW943" s="19">
        <v>8.6199999999999999E-2</v>
      </c>
      <c r="BX943" s="19">
        <v>24</v>
      </c>
      <c r="BY943" s="19">
        <v>0</v>
      </c>
      <c r="BZ943" s="20" t="s">
        <v>176</v>
      </c>
      <c r="CA943" s="19"/>
      <c r="CB943" s="19">
        <v>0</v>
      </c>
      <c r="CC943" s="19">
        <v>2</v>
      </c>
      <c r="CD943" s="19">
        <v>23</v>
      </c>
      <c r="CE943" s="19">
        <v>4</v>
      </c>
      <c r="CF943" s="19">
        <v>1</v>
      </c>
      <c r="CG943" s="19">
        <v>4.5</v>
      </c>
    </row>
    <row r="944" spans="1:85">
      <c r="A944" s="19">
        <v>6</v>
      </c>
      <c r="B944" s="19">
        <v>1</v>
      </c>
      <c r="C944" s="19">
        <v>30</v>
      </c>
      <c r="D944" s="19">
        <v>30</v>
      </c>
      <c r="E944" s="19">
        <v>0</v>
      </c>
      <c r="F944" s="24">
        <f t="shared" si="74"/>
        <v>50</v>
      </c>
      <c r="G944" s="19">
        <v>60</v>
      </c>
      <c r="H944" s="24">
        <f t="shared" si="76"/>
        <v>15</v>
      </c>
      <c r="I944" s="24">
        <f t="shared" si="77"/>
        <v>9</v>
      </c>
      <c r="J944" s="24">
        <f t="shared" si="78"/>
        <v>75</v>
      </c>
      <c r="K944" s="47" t="str">
        <f t="shared" si="75"/>
        <v>03</v>
      </c>
      <c r="L944" s="19">
        <v>42</v>
      </c>
      <c r="M944" s="19">
        <v>0</v>
      </c>
      <c r="N944" s="19">
        <v>0</v>
      </c>
      <c r="O944" s="19">
        <v>10</v>
      </c>
      <c r="P944" s="19">
        <v>0</v>
      </c>
      <c r="Q944" s="20" t="s">
        <v>170</v>
      </c>
      <c r="R944" s="19">
        <v>22</v>
      </c>
      <c r="S944" s="19">
        <v>18</v>
      </c>
      <c r="T944" s="19">
        <v>2</v>
      </c>
      <c r="U944" s="19">
        <v>0</v>
      </c>
      <c r="V944" s="19">
        <v>0.10199999999999999</v>
      </c>
      <c r="W944" s="19">
        <v>6.8000000000000005E-2</v>
      </c>
      <c r="X944" s="19">
        <v>24</v>
      </c>
      <c r="Y944" s="19">
        <v>0</v>
      </c>
      <c r="Z944" s="20" t="s">
        <v>176</v>
      </c>
      <c r="AA944" s="19"/>
      <c r="AB944" s="19">
        <v>4.5</v>
      </c>
      <c r="AC944" s="19">
        <v>2</v>
      </c>
      <c r="AD944" s="19">
        <v>23</v>
      </c>
      <c r="AE944" s="19">
        <v>4</v>
      </c>
      <c r="AF944" s="19">
        <v>1</v>
      </c>
      <c r="AG944" s="19">
        <v>4.5</v>
      </c>
      <c r="AH944" s="19">
        <v>0</v>
      </c>
      <c r="BA944" s="19">
        <v>6</v>
      </c>
      <c r="BB944" s="19">
        <v>1</v>
      </c>
      <c r="BC944" s="19">
        <v>30</v>
      </c>
      <c r="BD944" s="19">
        <v>30</v>
      </c>
      <c r="BE944" s="19">
        <v>0</v>
      </c>
      <c r="BF944" s="19">
        <v>5</v>
      </c>
      <c r="BG944" s="19">
        <v>60</v>
      </c>
      <c r="BH944" s="19">
        <v>15</v>
      </c>
      <c r="BI944" s="19">
        <v>75</v>
      </c>
      <c r="BJ944" s="19">
        <v>3</v>
      </c>
      <c r="BK944" s="19">
        <v>2</v>
      </c>
      <c r="BL944" s="19">
        <v>42</v>
      </c>
      <c r="BM944" s="19">
        <v>0</v>
      </c>
      <c r="BN944" s="19">
        <v>0</v>
      </c>
      <c r="BO944" s="19">
        <v>10</v>
      </c>
      <c r="BP944" s="19">
        <v>0</v>
      </c>
      <c r="BQ944" s="20" t="s">
        <v>170</v>
      </c>
      <c r="BR944" s="19">
        <v>22</v>
      </c>
      <c r="BS944" s="19">
        <v>18</v>
      </c>
      <c r="BT944" s="19">
        <v>2</v>
      </c>
      <c r="BU944" s="19">
        <v>0</v>
      </c>
      <c r="BV944" s="19">
        <v>0.10199999999999999</v>
      </c>
      <c r="BW944" s="19">
        <v>6.8000000000000005E-2</v>
      </c>
      <c r="BX944" s="19">
        <v>24</v>
      </c>
      <c r="BY944" s="19">
        <v>0</v>
      </c>
      <c r="BZ944" s="20" t="s">
        <v>176</v>
      </c>
      <c r="CA944" s="19"/>
      <c r="CB944" s="19">
        <v>4.5</v>
      </c>
      <c r="CC944" s="19">
        <v>2</v>
      </c>
      <c r="CD944" s="19">
        <v>23</v>
      </c>
      <c r="CE944" s="19">
        <v>4</v>
      </c>
      <c r="CF944" s="19">
        <v>1</v>
      </c>
      <c r="CG944" s="19">
        <v>4.5</v>
      </c>
    </row>
    <row r="945" spans="1:85">
      <c r="A945" s="19"/>
      <c r="B945" s="19"/>
      <c r="C945" s="19"/>
      <c r="D945" s="19"/>
      <c r="E945" s="19"/>
      <c r="F945" s="24" t="str">
        <f t="shared" si="74"/>
        <v/>
      </c>
      <c r="G945" s="19"/>
      <c r="H945" s="24" t="str">
        <f t="shared" si="76"/>
        <v/>
      </c>
      <c r="I945" s="24" t="str">
        <f t="shared" si="77"/>
        <v/>
      </c>
      <c r="J945" s="24" t="str">
        <f t="shared" si="78"/>
        <v/>
      </c>
      <c r="K945" s="47" t="str">
        <f t="shared" si="75"/>
        <v/>
      </c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>
        <v>0</v>
      </c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  <c r="BN945" s="19"/>
      <c r="BO945" s="19"/>
      <c r="BP945" s="19"/>
      <c r="BQ945" s="19"/>
      <c r="BR945" s="19"/>
      <c r="BS945" s="19"/>
      <c r="BT945" s="19"/>
      <c r="BU945" s="19"/>
      <c r="BV945" s="19"/>
      <c r="BW945" s="19"/>
      <c r="BX945" s="19"/>
      <c r="BY945" s="19"/>
      <c r="BZ945" s="19"/>
      <c r="CA945" s="19"/>
      <c r="CB945" s="19"/>
      <c r="CC945" s="19"/>
      <c r="CD945" s="19"/>
      <c r="CE945" s="19"/>
      <c r="CF945" s="19"/>
      <c r="CG945" s="19"/>
    </row>
    <row r="946" spans="1:85">
      <c r="A946" s="19">
        <v>1</v>
      </c>
      <c r="B946" s="19">
        <v>11</v>
      </c>
      <c r="C946" s="19">
        <v>140</v>
      </c>
      <c r="D946" s="19">
        <v>55</v>
      </c>
      <c r="E946" s="19">
        <v>1000</v>
      </c>
      <c r="F946" s="24">
        <f t="shared" si="74"/>
        <v>310</v>
      </c>
      <c r="G946" s="19">
        <v>71</v>
      </c>
      <c r="H946" s="24">
        <f t="shared" si="76"/>
        <v>15</v>
      </c>
      <c r="I946" s="24">
        <f t="shared" si="77"/>
        <v>11</v>
      </c>
      <c r="J946" s="24">
        <f t="shared" si="78"/>
        <v>80</v>
      </c>
      <c r="K946" s="47" t="str">
        <f t="shared" si="75"/>
        <v>03</v>
      </c>
      <c r="L946" s="19">
        <v>42</v>
      </c>
      <c r="M946" s="19">
        <v>0</v>
      </c>
      <c r="N946" s="19">
        <v>141</v>
      </c>
      <c r="O946" s="19">
        <v>0</v>
      </c>
      <c r="P946" s="19">
        <v>0</v>
      </c>
      <c r="Q946" s="20" t="s">
        <v>170</v>
      </c>
      <c r="R946" s="19">
        <v>22</v>
      </c>
      <c r="S946" s="19">
        <v>15</v>
      </c>
      <c r="T946" s="19">
        <v>2</v>
      </c>
      <c r="U946" s="19">
        <v>0</v>
      </c>
      <c r="V946" s="19">
        <v>0.40500000000000003</v>
      </c>
      <c r="W946" s="19">
        <v>0.5</v>
      </c>
      <c r="X946" s="19">
        <v>24</v>
      </c>
      <c r="Y946" s="19">
        <v>0</v>
      </c>
      <c r="Z946" s="20" t="s">
        <v>176</v>
      </c>
      <c r="AA946" s="19"/>
      <c r="AB946" s="19">
        <v>0</v>
      </c>
      <c r="AC946" s="19">
        <v>2</v>
      </c>
      <c r="AD946" s="19">
        <v>34</v>
      </c>
      <c r="AE946" s="19">
        <v>4</v>
      </c>
      <c r="AF946" s="19">
        <v>1</v>
      </c>
      <c r="AG946" s="19">
        <v>0.5</v>
      </c>
      <c r="AH946" s="19">
        <v>0</v>
      </c>
      <c r="BA946" s="19">
        <v>1</v>
      </c>
      <c r="BB946" s="19">
        <v>11</v>
      </c>
      <c r="BC946" s="19">
        <v>140</v>
      </c>
      <c r="BD946" s="19">
        <v>55</v>
      </c>
      <c r="BE946" s="19">
        <v>1000</v>
      </c>
      <c r="BF946" s="19">
        <v>31</v>
      </c>
      <c r="BG946" s="19">
        <v>71</v>
      </c>
      <c r="BH946" s="19">
        <v>11</v>
      </c>
      <c r="BI946" s="19">
        <v>85</v>
      </c>
      <c r="BJ946" s="19">
        <v>5</v>
      </c>
      <c r="BK946" s="19">
        <v>2</v>
      </c>
      <c r="BL946" s="19">
        <v>42</v>
      </c>
      <c r="BM946" s="19">
        <v>0</v>
      </c>
      <c r="BN946" s="19">
        <v>141</v>
      </c>
      <c r="BO946" s="19">
        <v>0</v>
      </c>
      <c r="BP946" s="19">
        <v>0</v>
      </c>
      <c r="BQ946" s="20" t="s">
        <v>170</v>
      </c>
      <c r="BR946" s="19">
        <v>22</v>
      </c>
      <c r="BS946" s="19">
        <v>15</v>
      </c>
      <c r="BT946" s="19">
        <v>2</v>
      </c>
      <c r="BU946" s="19">
        <v>0</v>
      </c>
      <c r="BV946" s="19">
        <v>0.40500000000000003</v>
      </c>
      <c r="BW946" s="19">
        <v>0.5</v>
      </c>
      <c r="BX946" s="19">
        <v>24</v>
      </c>
      <c r="BY946" s="19">
        <v>0</v>
      </c>
      <c r="BZ946" s="20" t="s">
        <v>176</v>
      </c>
      <c r="CA946" s="19"/>
      <c r="CB946" s="19">
        <v>0</v>
      </c>
      <c r="CC946" s="19">
        <v>2</v>
      </c>
      <c r="CD946" s="19">
        <v>34</v>
      </c>
      <c r="CE946" s="19">
        <v>4</v>
      </c>
      <c r="CF946" s="19">
        <v>1</v>
      </c>
      <c r="CG946" s="19">
        <v>0.5</v>
      </c>
    </row>
    <row r="947" spans="1:85">
      <c r="A947" s="19">
        <v>2</v>
      </c>
      <c r="B947" s="19">
        <v>10</v>
      </c>
      <c r="C947" s="19">
        <v>110</v>
      </c>
      <c r="D947" s="19">
        <v>55</v>
      </c>
      <c r="E947" s="19">
        <v>0</v>
      </c>
      <c r="F947" s="24">
        <f t="shared" si="74"/>
        <v>220</v>
      </c>
      <c r="G947" s="19">
        <v>50</v>
      </c>
      <c r="H947" s="24">
        <f t="shared" si="76"/>
        <v>15</v>
      </c>
      <c r="I947" s="24">
        <f t="shared" si="77"/>
        <v>11</v>
      </c>
      <c r="J947" s="24">
        <f t="shared" si="78"/>
        <v>80</v>
      </c>
      <c r="K947" s="47" t="str">
        <f t="shared" si="75"/>
        <v>03</v>
      </c>
      <c r="L947" s="19">
        <v>42</v>
      </c>
      <c r="M947" s="19">
        <v>0</v>
      </c>
      <c r="N947" s="19">
        <v>0</v>
      </c>
      <c r="O947" s="19">
        <v>0</v>
      </c>
      <c r="P947" s="19">
        <v>0</v>
      </c>
      <c r="Q947" s="20" t="s">
        <v>170</v>
      </c>
      <c r="R947" s="19">
        <v>22</v>
      </c>
      <c r="S947" s="19">
        <v>12</v>
      </c>
      <c r="T947" s="19">
        <v>2</v>
      </c>
      <c r="U947" s="19">
        <v>0</v>
      </c>
      <c r="V947" s="19">
        <v>0.36699999999999999</v>
      </c>
      <c r="W947" s="19">
        <v>0.25319999999999998</v>
      </c>
      <c r="X947" s="19">
        <v>24</v>
      </c>
      <c r="Y947" s="19">
        <v>0</v>
      </c>
      <c r="Z947" s="20" t="s">
        <v>176</v>
      </c>
      <c r="AA947" s="19"/>
      <c r="AB947" s="19">
        <v>0</v>
      </c>
      <c r="AC947" s="19">
        <v>2</v>
      </c>
      <c r="AD947" s="19">
        <v>34</v>
      </c>
      <c r="AE947" s="19">
        <v>4</v>
      </c>
      <c r="AF947" s="19">
        <v>1</v>
      </c>
      <c r="AG947" s="19">
        <v>0.5</v>
      </c>
      <c r="AH947" s="19">
        <v>0</v>
      </c>
      <c r="BA947" s="19">
        <v>2</v>
      </c>
      <c r="BB947" s="19">
        <v>10</v>
      </c>
      <c r="BC947" s="19">
        <v>110</v>
      </c>
      <c r="BD947" s="19">
        <v>55</v>
      </c>
      <c r="BE947" s="19">
        <v>0</v>
      </c>
      <c r="BF947" s="19">
        <v>22</v>
      </c>
      <c r="BG947" s="19">
        <v>50</v>
      </c>
      <c r="BH947" s="19">
        <v>12</v>
      </c>
      <c r="BI947" s="19">
        <v>85</v>
      </c>
      <c r="BJ947" s="19">
        <v>4</v>
      </c>
      <c r="BK947" s="19">
        <v>2</v>
      </c>
      <c r="BL947" s="19">
        <v>42</v>
      </c>
      <c r="BM947" s="19">
        <v>0</v>
      </c>
      <c r="BN947" s="19">
        <v>0</v>
      </c>
      <c r="BO947" s="19">
        <v>0</v>
      </c>
      <c r="BP947" s="19">
        <v>0</v>
      </c>
      <c r="BQ947" s="20" t="s">
        <v>170</v>
      </c>
      <c r="BR947" s="19">
        <v>22</v>
      </c>
      <c r="BS947" s="19">
        <v>12</v>
      </c>
      <c r="BT947" s="19">
        <v>2</v>
      </c>
      <c r="BU947" s="19">
        <v>0</v>
      </c>
      <c r="BV947" s="19">
        <v>0.36699999999999999</v>
      </c>
      <c r="BW947" s="19">
        <v>0.25319999999999998</v>
      </c>
      <c r="BX947" s="19">
        <v>24</v>
      </c>
      <c r="BY947" s="19">
        <v>0</v>
      </c>
      <c r="BZ947" s="20" t="s">
        <v>176</v>
      </c>
      <c r="CA947" s="19"/>
      <c r="CB947" s="19">
        <v>0</v>
      </c>
      <c r="CC947" s="19">
        <v>2</v>
      </c>
      <c r="CD947" s="19">
        <v>34</v>
      </c>
      <c r="CE947" s="19">
        <v>4</v>
      </c>
      <c r="CF947" s="19">
        <v>1</v>
      </c>
      <c r="CG947" s="19">
        <v>0.5</v>
      </c>
    </row>
    <row r="948" spans="1:85">
      <c r="A948" s="19">
        <v>3</v>
      </c>
      <c r="B948" s="19">
        <v>9</v>
      </c>
      <c r="C948" s="19">
        <v>80</v>
      </c>
      <c r="D948" s="19">
        <v>20</v>
      </c>
      <c r="E948" s="19">
        <v>0</v>
      </c>
      <c r="F948" s="24">
        <f t="shared" si="74"/>
        <v>160</v>
      </c>
      <c r="G948" s="19">
        <v>55</v>
      </c>
      <c r="H948" s="24">
        <f t="shared" si="76"/>
        <v>15</v>
      </c>
      <c r="I948" s="24">
        <f t="shared" si="77"/>
        <v>11</v>
      </c>
      <c r="J948" s="24">
        <f t="shared" si="78"/>
        <v>80</v>
      </c>
      <c r="K948" s="47" t="str">
        <f t="shared" si="75"/>
        <v>03</v>
      </c>
      <c r="L948" s="19">
        <v>42</v>
      </c>
      <c r="M948" s="19">
        <v>0</v>
      </c>
      <c r="N948" s="19">
        <v>0</v>
      </c>
      <c r="O948" s="19">
        <v>0</v>
      </c>
      <c r="P948" s="19">
        <v>0</v>
      </c>
      <c r="Q948" s="20" t="s">
        <v>170</v>
      </c>
      <c r="R948" s="19">
        <v>22</v>
      </c>
      <c r="S948" s="19">
        <v>12</v>
      </c>
      <c r="T948" s="19">
        <v>2</v>
      </c>
      <c r="U948" s="19">
        <v>0</v>
      </c>
      <c r="V948" s="19">
        <v>0.27900000000000003</v>
      </c>
      <c r="W948" s="19">
        <v>0.18690000000000001</v>
      </c>
      <c r="X948" s="19">
        <v>24</v>
      </c>
      <c r="Y948" s="19">
        <v>0</v>
      </c>
      <c r="Z948" s="20" t="s">
        <v>176</v>
      </c>
      <c r="AA948" s="19"/>
      <c r="AB948" s="19">
        <v>0</v>
      </c>
      <c r="AC948" s="19">
        <v>2</v>
      </c>
      <c r="AD948" s="19">
        <v>34</v>
      </c>
      <c r="AE948" s="19">
        <v>4</v>
      </c>
      <c r="AF948" s="19">
        <v>1</v>
      </c>
      <c r="AG948" s="19">
        <v>0.5</v>
      </c>
      <c r="AH948" s="19">
        <v>0</v>
      </c>
      <c r="BA948" s="19">
        <v>3</v>
      </c>
      <c r="BB948" s="19">
        <v>9</v>
      </c>
      <c r="BC948" s="19">
        <v>80</v>
      </c>
      <c r="BD948" s="19">
        <v>20</v>
      </c>
      <c r="BE948" s="19">
        <v>0</v>
      </c>
      <c r="BF948" s="19">
        <v>16</v>
      </c>
      <c r="BG948" s="19">
        <v>55</v>
      </c>
      <c r="BH948" s="19">
        <v>12</v>
      </c>
      <c r="BI948" s="19">
        <v>85</v>
      </c>
      <c r="BJ948" s="19">
        <v>4</v>
      </c>
      <c r="BK948" s="19">
        <v>2</v>
      </c>
      <c r="BL948" s="19">
        <v>42</v>
      </c>
      <c r="BM948" s="19">
        <v>0</v>
      </c>
      <c r="BN948" s="19">
        <v>0</v>
      </c>
      <c r="BO948" s="19">
        <v>0</v>
      </c>
      <c r="BP948" s="19">
        <v>0</v>
      </c>
      <c r="BQ948" s="20" t="s">
        <v>170</v>
      </c>
      <c r="BR948" s="19">
        <v>22</v>
      </c>
      <c r="BS948" s="19">
        <v>12</v>
      </c>
      <c r="BT948" s="19">
        <v>2</v>
      </c>
      <c r="BU948" s="19">
        <v>0</v>
      </c>
      <c r="BV948" s="19">
        <v>0.27900000000000003</v>
      </c>
      <c r="BW948" s="19">
        <v>0.18690000000000001</v>
      </c>
      <c r="BX948" s="19">
        <v>24</v>
      </c>
      <c r="BY948" s="19">
        <v>0</v>
      </c>
      <c r="BZ948" s="20" t="s">
        <v>176</v>
      </c>
      <c r="CA948" s="19"/>
      <c r="CB948" s="19">
        <v>0</v>
      </c>
      <c r="CC948" s="19">
        <v>2</v>
      </c>
      <c r="CD948" s="19">
        <v>34</v>
      </c>
      <c r="CE948" s="19">
        <v>4</v>
      </c>
      <c r="CF948" s="19">
        <v>1</v>
      </c>
      <c r="CG948" s="19">
        <v>0.5</v>
      </c>
    </row>
    <row r="949" spans="1:85">
      <c r="A949" s="19">
        <v>4</v>
      </c>
      <c r="B949" s="19">
        <v>8</v>
      </c>
      <c r="C949" s="19">
        <v>60</v>
      </c>
      <c r="D949" s="19">
        <v>15</v>
      </c>
      <c r="E949" s="19">
        <v>0</v>
      </c>
      <c r="F949" s="24">
        <f t="shared" si="74"/>
        <v>90</v>
      </c>
      <c r="G949" s="19">
        <v>60</v>
      </c>
      <c r="H949" s="24">
        <f t="shared" si="76"/>
        <v>15</v>
      </c>
      <c r="I949" s="24">
        <f t="shared" si="77"/>
        <v>11</v>
      </c>
      <c r="J949" s="24">
        <f t="shared" si="78"/>
        <v>80</v>
      </c>
      <c r="K949" s="47" t="str">
        <f t="shared" si="75"/>
        <v>03</v>
      </c>
      <c r="L949" s="19">
        <v>42</v>
      </c>
      <c r="M949" s="19">
        <v>0</v>
      </c>
      <c r="N949" s="19">
        <v>0</v>
      </c>
      <c r="O949" s="19">
        <v>0</v>
      </c>
      <c r="P949" s="19">
        <v>0</v>
      </c>
      <c r="Q949" s="20" t="s">
        <v>170</v>
      </c>
      <c r="R949" s="19">
        <v>22</v>
      </c>
      <c r="S949" s="19">
        <v>12</v>
      </c>
      <c r="T949" s="19">
        <v>2</v>
      </c>
      <c r="U949" s="19">
        <v>0</v>
      </c>
      <c r="V949" s="19">
        <v>0.20200000000000001</v>
      </c>
      <c r="W949" s="19">
        <v>0.1394</v>
      </c>
      <c r="X949" s="19">
        <v>24</v>
      </c>
      <c r="Y949" s="19">
        <v>0</v>
      </c>
      <c r="Z949" s="20" t="s">
        <v>176</v>
      </c>
      <c r="AA949" s="19"/>
      <c r="AB949" s="19">
        <v>0</v>
      </c>
      <c r="AC949" s="19">
        <v>2</v>
      </c>
      <c r="AD949" s="19">
        <v>34</v>
      </c>
      <c r="AE949" s="19">
        <v>4</v>
      </c>
      <c r="AF949" s="19">
        <v>1</v>
      </c>
      <c r="AG949" s="19">
        <v>0.5</v>
      </c>
      <c r="AH949" s="19">
        <v>0</v>
      </c>
      <c r="BA949" s="19">
        <v>4</v>
      </c>
      <c r="BB949" s="19">
        <v>8</v>
      </c>
      <c r="BC949" s="19">
        <v>60</v>
      </c>
      <c r="BD949" s="19">
        <v>15</v>
      </c>
      <c r="BE949" s="19">
        <v>0</v>
      </c>
      <c r="BF949" s="19">
        <v>9</v>
      </c>
      <c r="BG949" s="19">
        <v>60</v>
      </c>
      <c r="BH949" s="19">
        <v>12</v>
      </c>
      <c r="BI949" s="19">
        <v>85</v>
      </c>
      <c r="BJ949" s="19">
        <v>4</v>
      </c>
      <c r="BK949" s="19">
        <v>2</v>
      </c>
      <c r="BL949" s="19">
        <v>42</v>
      </c>
      <c r="BM949" s="19">
        <v>0</v>
      </c>
      <c r="BN949" s="19">
        <v>0</v>
      </c>
      <c r="BO949" s="19">
        <v>0</v>
      </c>
      <c r="BP949" s="19">
        <v>0</v>
      </c>
      <c r="BQ949" s="20" t="s">
        <v>170</v>
      </c>
      <c r="BR949" s="19">
        <v>22</v>
      </c>
      <c r="BS949" s="19">
        <v>12</v>
      </c>
      <c r="BT949" s="19">
        <v>2</v>
      </c>
      <c r="BU949" s="19">
        <v>0</v>
      </c>
      <c r="BV949" s="19">
        <v>0.20200000000000001</v>
      </c>
      <c r="BW949" s="19">
        <v>0.1394</v>
      </c>
      <c r="BX949" s="19">
        <v>24</v>
      </c>
      <c r="BY949" s="19">
        <v>0</v>
      </c>
      <c r="BZ949" s="20" t="s">
        <v>176</v>
      </c>
      <c r="CA949" s="19"/>
      <c r="CB949" s="19">
        <v>0</v>
      </c>
      <c r="CC949" s="19">
        <v>2</v>
      </c>
      <c r="CD949" s="19">
        <v>34</v>
      </c>
      <c r="CE949" s="19">
        <v>4</v>
      </c>
      <c r="CF949" s="19">
        <v>1</v>
      </c>
      <c r="CG949" s="19">
        <v>0.5</v>
      </c>
    </row>
    <row r="950" spans="1:85">
      <c r="A950" s="19">
        <v>5</v>
      </c>
      <c r="B950" s="19">
        <v>7</v>
      </c>
      <c r="C950" s="19">
        <v>40</v>
      </c>
      <c r="D950" s="19">
        <v>10</v>
      </c>
      <c r="E950" s="19">
        <v>0</v>
      </c>
      <c r="F950" s="24">
        <f t="shared" si="74"/>
        <v>60</v>
      </c>
      <c r="G950" s="19">
        <v>55</v>
      </c>
      <c r="H950" s="24">
        <f t="shared" si="76"/>
        <v>15</v>
      </c>
      <c r="I950" s="24">
        <f t="shared" si="77"/>
        <v>11</v>
      </c>
      <c r="J950" s="24">
        <f t="shared" si="78"/>
        <v>80</v>
      </c>
      <c r="K950" s="47" t="str">
        <f t="shared" si="75"/>
        <v>03</v>
      </c>
      <c r="L950" s="19">
        <v>42</v>
      </c>
      <c r="M950" s="19">
        <v>0</v>
      </c>
      <c r="N950" s="19">
        <v>0</v>
      </c>
      <c r="O950" s="19">
        <v>0</v>
      </c>
      <c r="P950" s="19">
        <v>0</v>
      </c>
      <c r="Q950" s="20" t="s">
        <v>170</v>
      </c>
      <c r="R950" s="19">
        <v>22</v>
      </c>
      <c r="S950" s="19">
        <v>12</v>
      </c>
      <c r="T950" s="19">
        <v>2</v>
      </c>
      <c r="U950" s="19">
        <v>0</v>
      </c>
      <c r="V950" s="19">
        <v>0.14599999999999999</v>
      </c>
      <c r="W950" s="19">
        <v>0.1007</v>
      </c>
      <c r="X950" s="19">
        <v>24</v>
      </c>
      <c r="Y950" s="19">
        <v>0</v>
      </c>
      <c r="Z950" s="20" t="s">
        <v>176</v>
      </c>
      <c r="AA950" s="19"/>
      <c r="AB950" s="19">
        <v>0</v>
      </c>
      <c r="AC950" s="19">
        <v>2</v>
      </c>
      <c r="AD950" s="19">
        <v>34</v>
      </c>
      <c r="AE950" s="19">
        <v>4</v>
      </c>
      <c r="AF950" s="19">
        <v>1</v>
      </c>
      <c r="AG950" s="19">
        <v>0.5</v>
      </c>
      <c r="AH950" s="19">
        <v>0</v>
      </c>
      <c r="BA950" s="19">
        <v>5</v>
      </c>
      <c r="BB950" s="19">
        <v>7</v>
      </c>
      <c r="BC950" s="19">
        <v>40</v>
      </c>
      <c r="BD950" s="19">
        <v>10</v>
      </c>
      <c r="BE950" s="19">
        <v>0</v>
      </c>
      <c r="BF950" s="19">
        <v>6</v>
      </c>
      <c r="BG950" s="19">
        <v>55</v>
      </c>
      <c r="BH950" s="19">
        <v>12</v>
      </c>
      <c r="BI950" s="19">
        <v>85</v>
      </c>
      <c r="BJ950" s="19">
        <v>4</v>
      </c>
      <c r="BK950" s="19">
        <v>2</v>
      </c>
      <c r="BL950" s="19">
        <v>42</v>
      </c>
      <c r="BM950" s="19">
        <v>0</v>
      </c>
      <c r="BN950" s="19">
        <v>0</v>
      </c>
      <c r="BO950" s="19">
        <v>0</v>
      </c>
      <c r="BP950" s="19">
        <v>0</v>
      </c>
      <c r="BQ950" s="20" t="s">
        <v>170</v>
      </c>
      <c r="BR950" s="19">
        <v>22</v>
      </c>
      <c r="BS950" s="19">
        <v>12</v>
      </c>
      <c r="BT950" s="19">
        <v>2</v>
      </c>
      <c r="BU950" s="19">
        <v>0</v>
      </c>
      <c r="BV950" s="19">
        <v>0.14599999999999999</v>
      </c>
      <c r="BW950" s="19">
        <v>0.1007</v>
      </c>
      <c r="BX950" s="19">
        <v>24</v>
      </c>
      <c r="BY950" s="19">
        <v>0</v>
      </c>
      <c r="BZ950" s="20" t="s">
        <v>176</v>
      </c>
      <c r="CA950" s="19"/>
      <c r="CB950" s="19">
        <v>0</v>
      </c>
      <c r="CC950" s="19">
        <v>2</v>
      </c>
      <c r="CD950" s="19">
        <v>34</v>
      </c>
      <c r="CE950" s="19">
        <v>4</v>
      </c>
      <c r="CF950" s="19">
        <v>1</v>
      </c>
      <c r="CG950" s="19">
        <v>0.5</v>
      </c>
    </row>
    <row r="951" spans="1:85">
      <c r="A951" s="19">
        <v>6</v>
      </c>
      <c r="B951" s="19">
        <v>6</v>
      </c>
      <c r="C951" s="19">
        <v>20</v>
      </c>
      <c r="D951" s="19">
        <v>25</v>
      </c>
      <c r="E951" s="19">
        <v>0</v>
      </c>
      <c r="F951" s="24">
        <f t="shared" si="74"/>
        <v>30</v>
      </c>
      <c r="G951" s="19">
        <v>60</v>
      </c>
      <c r="H951" s="24">
        <f t="shared" si="76"/>
        <v>15</v>
      </c>
      <c r="I951" s="24">
        <f t="shared" si="77"/>
        <v>11</v>
      </c>
      <c r="J951" s="24">
        <f t="shared" si="78"/>
        <v>80</v>
      </c>
      <c r="K951" s="47" t="str">
        <f t="shared" si="75"/>
        <v>03</v>
      </c>
      <c r="L951" s="19">
        <v>42</v>
      </c>
      <c r="M951" s="19">
        <v>0</v>
      </c>
      <c r="N951" s="19">
        <v>0</v>
      </c>
      <c r="O951" s="19">
        <v>0</v>
      </c>
      <c r="P951" s="19">
        <v>0</v>
      </c>
      <c r="Q951" s="20" t="s">
        <v>170</v>
      </c>
      <c r="R951" s="19">
        <v>22</v>
      </c>
      <c r="S951" s="19">
        <v>12</v>
      </c>
      <c r="T951" s="19">
        <v>2</v>
      </c>
      <c r="U951" s="19">
        <v>0</v>
      </c>
      <c r="V951" s="19">
        <v>0.09</v>
      </c>
      <c r="W951" s="19">
        <v>6.5699999999999995E-2</v>
      </c>
      <c r="X951" s="19">
        <v>24</v>
      </c>
      <c r="Y951" s="19">
        <v>0</v>
      </c>
      <c r="Z951" s="20" t="s">
        <v>176</v>
      </c>
      <c r="AA951" s="19"/>
      <c r="AB951" s="20">
        <v>4.5</v>
      </c>
      <c r="AC951" s="19">
        <v>2</v>
      </c>
      <c r="AD951" s="19">
        <v>34</v>
      </c>
      <c r="AE951" s="19">
        <v>4</v>
      </c>
      <c r="AF951" s="19">
        <v>1</v>
      </c>
      <c r="AG951" s="19">
        <v>0.5</v>
      </c>
      <c r="AH951" s="19">
        <v>0</v>
      </c>
      <c r="BA951" s="19">
        <v>6</v>
      </c>
      <c r="BB951" s="19">
        <v>6</v>
      </c>
      <c r="BC951" s="19">
        <v>20</v>
      </c>
      <c r="BD951" s="19">
        <v>25</v>
      </c>
      <c r="BE951" s="19">
        <v>0</v>
      </c>
      <c r="BF951" s="19">
        <v>3</v>
      </c>
      <c r="BG951" s="19">
        <v>60</v>
      </c>
      <c r="BH951" s="19">
        <v>12</v>
      </c>
      <c r="BI951" s="19">
        <v>85</v>
      </c>
      <c r="BJ951" s="19">
        <v>4</v>
      </c>
      <c r="BK951" s="19">
        <v>2</v>
      </c>
      <c r="BL951" s="19">
        <v>42</v>
      </c>
      <c r="BM951" s="19">
        <v>0</v>
      </c>
      <c r="BN951" s="19">
        <v>0</v>
      </c>
      <c r="BO951" s="19">
        <v>0</v>
      </c>
      <c r="BP951" s="19">
        <v>0</v>
      </c>
      <c r="BQ951" s="20" t="s">
        <v>170</v>
      </c>
      <c r="BR951" s="19">
        <v>22</v>
      </c>
      <c r="BS951" s="19">
        <v>12</v>
      </c>
      <c r="BT951" s="19">
        <v>2</v>
      </c>
      <c r="BU951" s="19">
        <v>0</v>
      </c>
      <c r="BV951" s="19">
        <v>0.09</v>
      </c>
      <c r="BW951" s="19">
        <v>6.5699999999999995E-2</v>
      </c>
      <c r="BX951" s="19">
        <v>24</v>
      </c>
      <c r="BY951" s="19">
        <v>0</v>
      </c>
      <c r="BZ951" s="20" t="s">
        <v>176</v>
      </c>
      <c r="CA951" s="19"/>
      <c r="CB951" s="20">
        <v>4.5</v>
      </c>
      <c r="CC951" s="19">
        <v>2</v>
      </c>
      <c r="CD951" s="19">
        <v>34</v>
      </c>
      <c r="CE951" s="19">
        <v>4</v>
      </c>
      <c r="CF951" s="19">
        <v>1</v>
      </c>
      <c r="CG951" s="19">
        <v>0.5</v>
      </c>
    </row>
    <row r="952" spans="1:85">
      <c r="A952" s="19">
        <v>7</v>
      </c>
      <c r="B952" s="19">
        <v>5</v>
      </c>
      <c r="C952" s="19">
        <v>14</v>
      </c>
      <c r="D952" s="19">
        <v>20</v>
      </c>
      <c r="E952" s="19">
        <v>0</v>
      </c>
      <c r="F952" s="24">
        <f t="shared" si="74"/>
        <v>20</v>
      </c>
      <c r="G952" s="19">
        <v>60</v>
      </c>
      <c r="H952" s="24">
        <f t="shared" si="76"/>
        <v>15</v>
      </c>
      <c r="I952" s="24">
        <f t="shared" si="77"/>
        <v>11</v>
      </c>
      <c r="J952" s="24">
        <f t="shared" si="78"/>
        <v>75</v>
      </c>
      <c r="K952" s="47" t="str">
        <f t="shared" si="75"/>
        <v>00</v>
      </c>
      <c r="L952" s="19">
        <v>42</v>
      </c>
      <c r="M952" s="19">
        <v>0</v>
      </c>
      <c r="N952" s="19">
        <v>0</v>
      </c>
      <c r="O952" s="19">
        <v>10</v>
      </c>
      <c r="P952" s="19">
        <v>0</v>
      </c>
      <c r="Q952" s="20" t="s">
        <v>170</v>
      </c>
      <c r="R952" s="19">
        <v>22</v>
      </c>
      <c r="S952" s="19">
        <v>12</v>
      </c>
      <c r="T952" s="19">
        <v>2</v>
      </c>
      <c r="U952" s="19">
        <v>0</v>
      </c>
      <c r="V952" s="19">
        <v>4.4999999999999998E-2</v>
      </c>
      <c r="W952" s="19">
        <v>4.1000000000000002E-2</v>
      </c>
      <c r="X952" s="19">
        <v>24</v>
      </c>
      <c r="Y952" s="19">
        <v>0</v>
      </c>
      <c r="Z952" s="20" t="s">
        <v>176</v>
      </c>
      <c r="AA952" s="19"/>
      <c r="AB952" s="19">
        <v>2.8</v>
      </c>
      <c r="AC952" s="19">
        <v>2</v>
      </c>
      <c r="AD952" s="19">
        <v>34</v>
      </c>
      <c r="AE952" s="19">
        <v>4</v>
      </c>
      <c r="AF952" s="19">
        <v>1</v>
      </c>
      <c r="AG952" s="19">
        <v>0.5</v>
      </c>
      <c r="AH952" s="19">
        <v>0</v>
      </c>
      <c r="BA952" s="19">
        <v>7</v>
      </c>
      <c r="BB952" s="19">
        <v>5</v>
      </c>
      <c r="BC952" s="19">
        <v>14</v>
      </c>
      <c r="BD952" s="19">
        <v>20</v>
      </c>
      <c r="BE952" s="19">
        <v>0</v>
      </c>
      <c r="BF952" s="19">
        <v>2</v>
      </c>
      <c r="BG952" s="19">
        <v>60</v>
      </c>
      <c r="BH952" s="19">
        <v>18</v>
      </c>
      <c r="BI952" s="19">
        <v>85</v>
      </c>
      <c r="BJ952" s="19">
        <v>3</v>
      </c>
      <c r="BK952" s="19">
        <v>2</v>
      </c>
      <c r="BL952" s="19">
        <v>42</v>
      </c>
      <c r="BM952" s="19">
        <v>0</v>
      </c>
      <c r="BN952" s="19">
        <v>0</v>
      </c>
      <c r="BO952" s="19">
        <v>10</v>
      </c>
      <c r="BP952" s="19">
        <v>0</v>
      </c>
      <c r="BQ952" s="20" t="s">
        <v>170</v>
      </c>
      <c r="BR952" s="19">
        <v>22</v>
      </c>
      <c r="BS952" s="19">
        <v>12</v>
      </c>
      <c r="BT952" s="19">
        <v>2</v>
      </c>
      <c r="BU952" s="19">
        <v>0</v>
      </c>
      <c r="BV952" s="19">
        <v>4.4999999999999998E-2</v>
      </c>
      <c r="BW952" s="19">
        <v>4.1000000000000002E-2</v>
      </c>
      <c r="BX952" s="19">
        <v>24</v>
      </c>
      <c r="BY952" s="19">
        <v>0</v>
      </c>
      <c r="BZ952" s="20" t="s">
        <v>176</v>
      </c>
      <c r="CA952" s="19"/>
      <c r="CB952" s="19">
        <v>2.8</v>
      </c>
      <c r="CC952" s="19">
        <v>2</v>
      </c>
      <c r="CD952" s="19">
        <v>34</v>
      </c>
      <c r="CE952" s="19">
        <v>4</v>
      </c>
      <c r="CF952" s="19">
        <v>1</v>
      </c>
      <c r="CG952" s="19">
        <v>0.5</v>
      </c>
    </row>
    <row r="953" spans="1:85">
      <c r="A953" s="19">
        <v>8</v>
      </c>
      <c r="B953" s="19">
        <v>4</v>
      </c>
      <c r="C953" s="19">
        <v>8</v>
      </c>
      <c r="D953" s="19">
        <v>20</v>
      </c>
      <c r="E953" s="19">
        <v>0</v>
      </c>
      <c r="F953" s="24">
        <f t="shared" si="74"/>
        <v>10</v>
      </c>
      <c r="G953" s="19">
        <v>75</v>
      </c>
      <c r="H953" s="24">
        <f t="shared" si="76"/>
        <v>12</v>
      </c>
      <c r="I953" s="24">
        <f t="shared" si="77"/>
        <v>11</v>
      </c>
      <c r="J953" s="24">
        <f t="shared" si="78"/>
        <v>50</v>
      </c>
      <c r="K953" s="47" t="str">
        <f t="shared" si="75"/>
        <v>00</v>
      </c>
      <c r="L953" s="19">
        <v>42</v>
      </c>
      <c r="M953" s="19">
        <v>0</v>
      </c>
      <c r="N953" s="19">
        <v>0</v>
      </c>
      <c r="O953" s="19">
        <v>20</v>
      </c>
      <c r="P953" s="19">
        <v>0</v>
      </c>
      <c r="Q953" s="20" t="s">
        <v>170</v>
      </c>
      <c r="R953" s="19">
        <v>22</v>
      </c>
      <c r="S953" s="19">
        <v>0</v>
      </c>
      <c r="T953" s="19">
        <v>2</v>
      </c>
      <c r="U953" s="19">
        <v>0</v>
      </c>
      <c r="V953" s="19">
        <v>3.1E-2</v>
      </c>
      <c r="W953" s="19">
        <v>2.9100000000000001E-2</v>
      </c>
      <c r="X953" s="19">
        <v>24</v>
      </c>
      <c r="Y953" s="19">
        <v>0</v>
      </c>
      <c r="Z953" s="20" t="s">
        <v>176</v>
      </c>
      <c r="AA953" s="19"/>
      <c r="AB953" s="19">
        <v>1.6</v>
      </c>
      <c r="AC953" s="19">
        <v>2</v>
      </c>
      <c r="AD953" s="19">
        <v>34</v>
      </c>
      <c r="AE953" s="19">
        <v>4</v>
      </c>
      <c r="AF953" s="19">
        <v>1</v>
      </c>
      <c r="AG953" s="19">
        <v>0.5</v>
      </c>
      <c r="AH953" s="19">
        <v>0</v>
      </c>
      <c r="BA953" s="19">
        <v>8</v>
      </c>
      <c r="BB953" s="19">
        <v>4</v>
      </c>
      <c r="BC953" s="19">
        <v>8</v>
      </c>
      <c r="BD953" s="19">
        <v>20</v>
      </c>
      <c r="BE953" s="19">
        <v>0</v>
      </c>
      <c r="BF953" s="19">
        <v>1</v>
      </c>
      <c r="BG953" s="19">
        <v>75</v>
      </c>
      <c r="BH953" s="19">
        <v>18</v>
      </c>
      <c r="BI953" s="19">
        <v>85</v>
      </c>
      <c r="BJ953" s="19">
        <v>2</v>
      </c>
      <c r="BK953" s="19">
        <v>2</v>
      </c>
      <c r="BL953" s="19">
        <v>42</v>
      </c>
      <c r="BM953" s="19">
        <v>0</v>
      </c>
      <c r="BN953" s="19">
        <v>0</v>
      </c>
      <c r="BO953" s="19">
        <v>20</v>
      </c>
      <c r="BP953" s="19">
        <v>0</v>
      </c>
      <c r="BQ953" s="20" t="s">
        <v>170</v>
      </c>
      <c r="BR953" s="19">
        <v>22</v>
      </c>
      <c r="BS953" s="19">
        <v>0</v>
      </c>
      <c r="BT953" s="19">
        <v>2</v>
      </c>
      <c r="BU953" s="19">
        <v>0</v>
      </c>
      <c r="BV953" s="19">
        <v>3.1E-2</v>
      </c>
      <c r="BW953" s="19">
        <v>2.9100000000000001E-2</v>
      </c>
      <c r="BX953" s="19">
        <v>24</v>
      </c>
      <c r="BY953" s="19">
        <v>0</v>
      </c>
      <c r="BZ953" s="20" t="s">
        <v>176</v>
      </c>
      <c r="CA953" s="19"/>
      <c r="CB953" s="19">
        <v>1.6</v>
      </c>
      <c r="CC953" s="19">
        <v>2</v>
      </c>
      <c r="CD953" s="19">
        <v>34</v>
      </c>
      <c r="CE953" s="19">
        <v>4</v>
      </c>
      <c r="CF953" s="19">
        <v>1</v>
      </c>
      <c r="CG953" s="19">
        <v>0.5</v>
      </c>
    </row>
    <row r="954" spans="1:85">
      <c r="A954" s="19">
        <v>9</v>
      </c>
      <c r="B954" s="19">
        <v>3</v>
      </c>
      <c r="C954" s="19">
        <v>1</v>
      </c>
      <c r="D954" s="19">
        <v>16</v>
      </c>
      <c r="E954" s="19">
        <v>0</v>
      </c>
      <c r="F954" s="24">
        <f t="shared" si="74"/>
        <v>0</v>
      </c>
      <c r="G954" s="19">
        <v>90</v>
      </c>
      <c r="H954" s="24">
        <f t="shared" si="76"/>
        <v>8</v>
      </c>
      <c r="I954" s="24">
        <f t="shared" si="77"/>
        <v>11</v>
      </c>
      <c r="J954" s="24">
        <f t="shared" si="78"/>
        <v>25</v>
      </c>
      <c r="K954" s="47" t="str">
        <f t="shared" si="75"/>
        <v>00</v>
      </c>
      <c r="L954" s="19">
        <v>63</v>
      </c>
      <c r="M954" s="19">
        <v>0</v>
      </c>
      <c r="N954" s="19">
        <v>7</v>
      </c>
      <c r="O954" s="19">
        <v>10</v>
      </c>
      <c r="P954" s="19">
        <v>2</v>
      </c>
      <c r="Q954" s="20" t="s">
        <v>175</v>
      </c>
      <c r="R954" s="19">
        <v>22</v>
      </c>
      <c r="S954" s="19">
        <v>0</v>
      </c>
      <c r="T954" s="19">
        <v>2</v>
      </c>
      <c r="U954" s="19">
        <v>0</v>
      </c>
      <c r="V954" s="19">
        <v>1.9E-2</v>
      </c>
      <c r="W954" s="19">
        <v>1.9E-2</v>
      </c>
      <c r="X954" s="19">
        <v>24</v>
      </c>
      <c r="Y954" s="19">
        <v>0</v>
      </c>
      <c r="Z954" s="20" t="s">
        <v>176</v>
      </c>
      <c r="AA954" s="19"/>
      <c r="AB954" s="19">
        <v>0.8</v>
      </c>
      <c r="AC954" s="19">
        <v>2</v>
      </c>
      <c r="AD954" s="19">
        <v>34</v>
      </c>
      <c r="AE954" s="19">
        <v>4</v>
      </c>
      <c r="AF954" s="19">
        <v>1</v>
      </c>
      <c r="AG954" s="19">
        <v>0.5</v>
      </c>
      <c r="AH954" s="19">
        <v>0</v>
      </c>
      <c r="BA954" s="19">
        <v>9</v>
      </c>
      <c r="BB954" s="19">
        <v>3</v>
      </c>
      <c r="BC954" s="19">
        <v>1</v>
      </c>
      <c r="BD954" s="19">
        <v>16</v>
      </c>
      <c r="BE954" s="19">
        <v>0</v>
      </c>
      <c r="BF954" s="19">
        <v>0</v>
      </c>
      <c r="BG954" s="19">
        <v>90</v>
      </c>
      <c r="BH954" s="19">
        <v>23</v>
      </c>
      <c r="BI954" s="19">
        <v>90</v>
      </c>
      <c r="BJ954" s="19">
        <v>1</v>
      </c>
      <c r="BK954" s="19">
        <v>2</v>
      </c>
      <c r="BL954" s="19">
        <v>63</v>
      </c>
      <c r="BM954" s="19">
        <v>0</v>
      </c>
      <c r="BN954" s="19">
        <v>7</v>
      </c>
      <c r="BO954" s="19">
        <v>10</v>
      </c>
      <c r="BP954" s="19">
        <v>2</v>
      </c>
      <c r="BQ954" s="20" t="s">
        <v>175</v>
      </c>
      <c r="BR954" s="19">
        <v>22</v>
      </c>
      <c r="BS954" s="19">
        <v>0</v>
      </c>
      <c r="BT954" s="19">
        <v>2</v>
      </c>
      <c r="BU954" s="19">
        <v>0</v>
      </c>
      <c r="BV954" s="19">
        <v>1.9E-2</v>
      </c>
      <c r="BW954" s="19">
        <v>1.9E-2</v>
      </c>
      <c r="BX954" s="19">
        <v>24</v>
      </c>
      <c r="BY954" s="19">
        <v>0</v>
      </c>
      <c r="BZ954" s="20" t="s">
        <v>176</v>
      </c>
      <c r="CA954" s="19"/>
      <c r="CB954" s="19">
        <v>0.8</v>
      </c>
      <c r="CC954" s="19">
        <v>2</v>
      </c>
      <c r="CD954" s="19">
        <v>34</v>
      </c>
      <c r="CE954" s="19">
        <v>4</v>
      </c>
      <c r="CF954" s="19">
        <v>1</v>
      </c>
      <c r="CG954" s="19">
        <v>0.5</v>
      </c>
    </row>
    <row r="955" spans="1:85">
      <c r="A955" s="19">
        <v>10</v>
      </c>
      <c r="B955" s="19">
        <v>2</v>
      </c>
      <c r="C955" s="19">
        <v>1</v>
      </c>
      <c r="D955" s="19">
        <v>16</v>
      </c>
      <c r="E955" s="19">
        <v>0</v>
      </c>
      <c r="F955" s="24">
        <f t="shared" si="74"/>
        <v>0</v>
      </c>
      <c r="G955" s="19">
        <v>90</v>
      </c>
      <c r="H955" s="24">
        <f t="shared" si="76"/>
        <v>8</v>
      </c>
      <c r="I955" s="24">
        <f t="shared" si="77"/>
        <v>11</v>
      </c>
      <c r="J955" s="24">
        <f t="shared" si="78"/>
        <v>25</v>
      </c>
      <c r="K955" s="47" t="str">
        <f t="shared" si="75"/>
        <v>00</v>
      </c>
      <c r="L955" s="19">
        <v>63</v>
      </c>
      <c r="M955" s="19">
        <v>0</v>
      </c>
      <c r="N955" s="19">
        <v>4</v>
      </c>
      <c r="O955" s="19">
        <v>10</v>
      </c>
      <c r="P955" s="19">
        <v>1</v>
      </c>
      <c r="Q955" s="20" t="s">
        <v>175</v>
      </c>
      <c r="R955" s="19">
        <v>22</v>
      </c>
      <c r="S955" s="19">
        <v>0</v>
      </c>
      <c r="T955" s="19">
        <v>2</v>
      </c>
      <c r="U955" s="19">
        <v>0</v>
      </c>
      <c r="V955" s="19">
        <v>8.9999999999999993E-3</v>
      </c>
      <c r="W955" s="19">
        <v>8.9999999999999993E-3</v>
      </c>
      <c r="X955" s="19">
        <v>24</v>
      </c>
      <c r="Y955" s="19">
        <v>0</v>
      </c>
      <c r="Z955" s="20" t="s">
        <v>176</v>
      </c>
      <c r="AA955" s="19"/>
      <c r="AB955" s="19">
        <v>0.63</v>
      </c>
      <c r="AC955" s="19">
        <v>2</v>
      </c>
      <c r="AD955" s="19">
        <v>34</v>
      </c>
      <c r="AE955" s="19">
        <v>4</v>
      </c>
      <c r="AF955" s="19">
        <v>1</v>
      </c>
      <c r="AG955" s="19">
        <v>0.5</v>
      </c>
      <c r="AH955" s="19">
        <v>0</v>
      </c>
      <c r="BA955" s="19">
        <v>10</v>
      </c>
      <c r="BB955" s="19">
        <v>2</v>
      </c>
      <c r="BC955" s="19">
        <v>1</v>
      </c>
      <c r="BD955" s="19">
        <v>16</v>
      </c>
      <c r="BE955" s="19">
        <v>0</v>
      </c>
      <c r="BF955" s="19">
        <v>0</v>
      </c>
      <c r="BG955" s="19">
        <v>90</v>
      </c>
      <c r="BH955" s="19">
        <v>23</v>
      </c>
      <c r="BI955" s="19">
        <v>90</v>
      </c>
      <c r="BJ955" s="19">
        <v>1</v>
      </c>
      <c r="BK955" s="19">
        <v>2</v>
      </c>
      <c r="BL955" s="19">
        <v>63</v>
      </c>
      <c r="BM955" s="19">
        <v>0</v>
      </c>
      <c r="BN955" s="19">
        <v>4</v>
      </c>
      <c r="BO955" s="19">
        <v>10</v>
      </c>
      <c r="BP955" s="19">
        <v>1</v>
      </c>
      <c r="BQ955" s="20" t="s">
        <v>175</v>
      </c>
      <c r="BR955" s="19">
        <v>22</v>
      </c>
      <c r="BS955" s="19">
        <v>0</v>
      </c>
      <c r="BT955" s="19">
        <v>2</v>
      </c>
      <c r="BU955" s="19">
        <v>0</v>
      </c>
      <c r="BV955" s="19">
        <v>8.9999999999999993E-3</v>
      </c>
      <c r="BW955" s="19">
        <v>8.9999999999999993E-3</v>
      </c>
      <c r="BX955" s="19">
        <v>24</v>
      </c>
      <c r="BY955" s="19">
        <v>0</v>
      </c>
      <c r="BZ955" s="20" t="s">
        <v>176</v>
      </c>
      <c r="CA955" s="19"/>
      <c r="CB955" s="19">
        <v>0.63</v>
      </c>
      <c r="CC955" s="19">
        <v>2</v>
      </c>
      <c r="CD955" s="19">
        <v>34</v>
      </c>
      <c r="CE955" s="19">
        <v>4</v>
      </c>
      <c r="CF955" s="19">
        <v>1</v>
      </c>
      <c r="CG955" s="19">
        <v>0.5</v>
      </c>
    </row>
    <row r="956" spans="1:85">
      <c r="A956" s="19">
        <v>11</v>
      </c>
      <c r="B956" s="19">
        <v>1</v>
      </c>
      <c r="C956" s="19">
        <v>1</v>
      </c>
      <c r="D956" s="19">
        <v>16</v>
      </c>
      <c r="E956" s="19">
        <v>0</v>
      </c>
      <c r="F956" s="24">
        <f t="shared" si="74"/>
        <v>0</v>
      </c>
      <c r="G956" s="19">
        <v>90</v>
      </c>
      <c r="H956" s="24">
        <f t="shared" si="76"/>
        <v>8</v>
      </c>
      <c r="I956" s="24">
        <f t="shared" si="77"/>
        <v>11</v>
      </c>
      <c r="J956" s="24">
        <f t="shared" si="78"/>
        <v>25</v>
      </c>
      <c r="K956" s="47" t="str">
        <f t="shared" si="75"/>
        <v>00</v>
      </c>
      <c r="L956" s="19">
        <v>63</v>
      </c>
      <c r="M956" s="19">
        <v>0</v>
      </c>
      <c r="N956" s="19">
        <v>1</v>
      </c>
      <c r="O956" s="19">
        <v>10</v>
      </c>
      <c r="P956" s="19">
        <v>0</v>
      </c>
      <c r="Q956" s="20" t="s">
        <v>175</v>
      </c>
      <c r="R956" s="19">
        <v>22</v>
      </c>
      <c r="S956" s="19">
        <v>0</v>
      </c>
      <c r="T956" s="19">
        <v>2</v>
      </c>
      <c r="U956" s="19">
        <v>0</v>
      </c>
      <c r="V956" s="19">
        <v>3.0000000000000001E-3</v>
      </c>
      <c r="W956" s="19">
        <v>3.0000000000000001E-3</v>
      </c>
      <c r="X956" s="19">
        <v>24</v>
      </c>
      <c r="Y956" s="19">
        <v>0</v>
      </c>
      <c r="Z956" s="20" t="s">
        <v>176</v>
      </c>
      <c r="AA956" s="19"/>
      <c r="AB956" s="19">
        <v>0.5</v>
      </c>
      <c r="AC956" s="19">
        <v>2</v>
      </c>
      <c r="AD956" s="19">
        <v>34</v>
      </c>
      <c r="AE956" s="19">
        <v>4</v>
      </c>
      <c r="AF956" s="19">
        <v>1</v>
      </c>
      <c r="AG956" s="19">
        <v>0.5</v>
      </c>
      <c r="AH956" s="19">
        <v>0</v>
      </c>
      <c r="BA956" s="19">
        <v>11</v>
      </c>
      <c r="BB956" s="19">
        <v>1</v>
      </c>
      <c r="BC956" s="19">
        <v>1</v>
      </c>
      <c r="BD956" s="19">
        <v>16</v>
      </c>
      <c r="BE956" s="19">
        <v>0</v>
      </c>
      <c r="BF956" s="19">
        <v>0</v>
      </c>
      <c r="BG956" s="19">
        <v>90</v>
      </c>
      <c r="BH956" s="19">
        <v>23</v>
      </c>
      <c r="BI956" s="19">
        <v>90</v>
      </c>
      <c r="BJ956" s="19">
        <v>1</v>
      </c>
      <c r="BK956" s="19">
        <v>2</v>
      </c>
      <c r="BL956" s="19">
        <v>63</v>
      </c>
      <c r="BM956" s="19">
        <v>0</v>
      </c>
      <c r="BN956" s="19">
        <v>1</v>
      </c>
      <c r="BO956" s="19">
        <v>10</v>
      </c>
      <c r="BP956" s="19">
        <v>0</v>
      </c>
      <c r="BQ956" s="20" t="s">
        <v>175</v>
      </c>
      <c r="BR956" s="19">
        <v>22</v>
      </c>
      <c r="BS956" s="19">
        <v>0</v>
      </c>
      <c r="BT956" s="19">
        <v>2</v>
      </c>
      <c r="BU956" s="19">
        <v>0</v>
      </c>
      <c r="BV956" s="19">
        <v>3.0000000000000001E-3</v>
      </c>
      <c r="BW956" s="19">
        <v>3.0000000000000001E-3</v>
      </c>
      <c r="BX956" s="19">
        <v>24</v>
      </c>
      <c r="BY956" s="19">
        <v>0</v>
      </c>
      <c r="BZ956" s="20" t="s">
        <v>176</v>
      </c>
      <c r="CA956" s="19"/>
      <c r="CB956" s="19">
        <v>0.5</v>
      </c>
      <c r="CC956" s="19">
        <v>2</v>
      </c>
      <c r="CD956" s="19">
        <v>34</v>
      </c>
      <c r="CE956" s="19">
        <v>4</v>
      </c>
      <c r="CF956" s="19">
        <v>1</v>
      </c>
      <c r="CG956" s="19">
        <v>0.5</v>
      </c>
    </row>
    <row r="957" spans="1:85">
      <c r="A957" s="19"/>
      <c r="B957" s="19"/>
      <c r="C957" s="19"/>
      <c r="D957" s="19"/>
      <c r="E957" s="19"/>
      <c r="F957" s="24" t="str">
        <f t="shared" si="74"/>
        <v/>
      </c>
      <c r="G957" s="19"/>
      <c r="H957" s="24" t="str">
        <f t="shared" si="76"/>
        <v/>
      </c>
      <c r="I957" s="24" t="str">
        <f t="shared" si="77"/>
        <v/>
      </c>
      <c r="J957" s="24" t="str">
        <f t="shared" si="78"/>
        <v/>
      </c>
      <c r="K957" s="47" t="str">
        <f t="shared" si="75"/>
        <v/>
      </c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>
        <v>0</v>
      </c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19"/>
      <c r="BO957" s="19"/>
      <c r="BP957" s="19"/>
      <c r="BQ957" s="19"/>
      <c r="BR957" s="19"/>
      <c r="BS957" s="19"/>
      <c r="BT957" s="19"/>
      <c r="BU957" s="19"/>
      <c r="BV957" s="19"/>
      <c r="BW957" s="19"/>
      <c r="BX957" s="19"/>
      <c r="BY957" s="19"/>
      <c r="BZ957" s="19"/>
      <c r="CA957" s="19"/>
      <c r="CB957" s="19"/>
      <c r="CC957" s="19"/>
      <c r="CD957" s="19"/>
      <c r="CE957" s="19"/>
      <c r="CF957" s="19"/>
      <c r="CG957" s="19"/>
    </row>
    <row r="958" spans="1:85">
      <c r="A958" s="19">
        <v>1</v>
      </c>
      <c r="B958" s="19">
        <v>10</v>
      </c>
      <c r="C958" s="19">
        <v>140</v>
      </c>
      <c r="D958" s="19">
        <v>55</v>
      </c>
      <c r="E958" s="19">
        <v>1000</v>
      </c>
      <c r="F958" s="24">
        <f t="shared" si="74"/>
        <v>310</v>
      </c>
      <c r="G958" s="19">
        <v>71</v>
      </c>
      <c r="H958" s="24">
        <f t="shared" si="76"/>
        <v>15</v>
      </c>
      <c r="I958" s="24">
        <f t="shared" si="77"/>
        <v>11</v>
      </c>
      <c r="J958" s="24">
        <f t="shared" si="78"/>
        <v>80</v>
      </c>
      <c r="K958" s="47" t="str">
        <f t="shared" si="75"/>
        <v>03</v>
      </c>
      <c r="L958" s="19">
        <v>42</v>
      </c>
      <c r="M958" s="19">
        <v>0</v>
      </c>
      <c r="N958" s="19">
        <v>141</v>
      </c>
      <c r="O958" s="19">
        <v>0</v>
      </c>
      <c r="P958" s="19">
        <v>0</v>
      </c>
      <c r="Q958" s="20" t="s">
        <v>170</v>
      </c>
      <c r="R958" s="19">
        <v>22</v>
      </c>
      <c r="S958" s="19">
        <v>15</v>
      </c>
      <c r="T958" s="19">
        <v>2</v>
      </c>
      <c r="U958" s="19">
        <v>0</v>
      </c>
      <c r="V958" s="19">
        <v>0.40300000000000002</v>
      </c>
      <c r="W958" s="19">
        <v>0.5</v>
      </c>
      <c r="X958" s="19">
        <v>24</v>
      </c>
      <c r="Y958" s="19">
        <v>0</v>
      </c>
      <c r="Z958" s="20" t="s">
        <v>176</v>
      </c>
      <c r="AA958" s="19"/>
      <c r="AB958" s="19">
        <v>0</v>
      </c>
      <c r="AC958" s="19">
        <v>2</v>
      </c>
      <c r="AD958" s="19">
        <v>34</v>
      </c>
      <c r="AE958" s="19">
        <v>4</v>
      </c>
      <c r="AF958" s="19">
        <v>1</v>
      </c>
      <c r="AG958" s="19">
        <v>0.63</v>
      </c>
      <c r="AH958" s="19">
        <v>0</v>
      </c>
      <c r="BA958" s="19">
        <v>1</v>
      </c>
      <c r="BB958" s="19">
        <v>10</v>
      </c>
      <c r="BC958" s="19">
        <v>140</v>
      </c>
      <c r="BD958" s="19">
        <v>55</v>
      </c>
      <c r="BE958" s="19">
        <v>1000</v>
      </c>
      <c r="BF958" s="19">
        <v>31</v>
      </c>
      <c r="BG958" s="19">
        <v>71</v>
      </c>
      <c r="BH958" s="19">
        <v>11</v>
      </c>
      <c r="BI958" s="19">
        <v>85</v>
      </c>
      <c r="BJ958" s="19">
        <v>5</v>
      </c>
      <c r="BK958" s="19">
        <v>2</v>
      </c>
      <c r="BL958" s="19">
        <v>42</v>
      </c>
      <c r="BM958" s="19">
        <v>0</v>
      </c>
      <c r="BN958" s="19">
        <v>141</v>
      </c>
      <c r="BO958" s="19">
        <v>0</v>
      </c>
      <c r="BP958" s="19">
        <v>0</v>
      </c>
      <c r="BQ958" s="20" t="s">
        <v>170</v>
      </c>
      <c r="BR958" s="19">
        <v>22</v>
      </c>
      <c r="BS958" s="19">
        <v>15</v>
      </c>
      <c r="BT958" s="19">
        <v>2</v>
      </c>
      <c r="BU958" s="19">
        <v>0</v>
      </c>
      <c r="BV958" s="19">
        <v>0.40300000000000002</v>
      </c>
      <c r="BW958" s="19">
        <v>0.5</v>
      </c>
      <c r="BX958" s="19">
        <v>24</v>
      </c>
      <c r="BY958" s="19">
        <v>0</v>
      </c>
      <c r="BZ958" s="20" t="s">
        <v>176</v>
      </c>
      <c r="CA958" s="19"/>
      <c r="CB958" s="19">
        <v>0</v>
      </c>
      <c r="CC958" s="19">
        <v>2</v>
      </c>
      <c r="CD958" s="19">
        <v>34</v>
      </c>
      <c r="CE958" s="19">
        <v>4</v>
      </c>
      <c r="CF958" s="19">
        <v>1</v>
      </c>
      <c r="CG958" s="19">
        <v>0.63</v>
      </c>
    </row>
    <row r="959" spans="1:85">
      <c r="A959" s="19">
        <v>2</v>
      </c>
      <c r="B959" s="19">
        <v>9</v>
      </c>
      <c r="C959" s="19">
        <v>110</v>
      </c>
      <c r="D959" s="19">
        <v>55</v>
      </c>
      <c r="E959" s="19">
        <v>0</v>
      </c>
      <c r="F959" s="24">
        <f t="shared" si="74"/>
        <v>220</v>
      </c>
      <c r="G959" s="19">
        <v>50</v>
      </c>
      <c r="H959" s="24">
        <f t="shared" si="76"/>
        <v>15</v>
      </c>
      <c r="I959" s="24">
        <f t="shared" si="77"/>
        <v>11</v>
      </c>
      <c r="J959" s="24">
        <f t="shared" si="78"/>
        <v>80</v>
      </c>
      <c r="K959" s="47" t="str">
        <f t="shared" si="75"/>
        <v>03</v>
      </c>
      <c r="L959" s="19">
        <v>42</v>
      </c>
      <c r="M959" s="19">
        <v>0</v>
      </c>
      <c r="N959" s="19">
        <v>0</v>
      </c>
      <c r="O959" s="19">
        <v>0</v>
      </c>
      <c r="P959" s="19">
        <v>0</v>
      </c>
      <c r="Q959" s="20" t="s">
        <v>170</v>
      </c>
      <c r="R959" s="19">
        <v>22</v>
      </c>
      <c r="S959" s="19">
        <v>12</v>
      </c>
      <c r="T959" s="19">
        <v>2</v>
      </c>
      <c r="U959" s="19">
        <v>0</v>
      </c>
      <c r="V959" s="19">
        <v>0.36499999999999999</v>
      </c>
      <c r="W959" s="19">
        <v>0.25190000000000001</v>
      </c>
      <c r="X959" s="19">
        <v>24</v>
      </c>
      <c r="Y959" s="19">
        <v>0</v>
      </c>
      <c r="Z959" s="20" t="s">
        <v>176</v>
      </c>
      <c r="AA959" s="19"/>
      <c r="AB959" s="19">
        <v>0</v>
      </c>
      <c r="AC959" s="19">
        <v>2</v>
      </c>
      <c r="AD959" s="19">
        <v>34</v>
      </c>
      <c r="AE959" s="19">
        <v>4</v>
      </c>
      <c r="AF959" s="19">
        <v>1</v>
      </c>
      <c r="AG959" s="19">
        <v>0.63</v>
      </c>
      <c r="AH959" s="19">
        <v>0</v>
      </c>
      <c r="BA959" s="19">
        <v>2</v>
      </c>
      <c r="BB959" s="19">
        <v>9</v>
      </c>
      <c r="BC959" s="19">
        <v>110</v>
      </c>
      <c r="BD959" s="19">
        <v>55</v>
      </c>
      <c r="BE959" s="19">
        <v>0</v>
      </c>
      <c r="BF959" s="19">
        <v>22</v>
      </c>
      <c r="BG959" s="19">
        <v>50</v>
      </c>
      <c r="BH959" s="19">
        <v>12</v>
      </c>
      <c r="BI959" s="19">
        <v>85</v>
      </c>
      <c r="BJ959" s="19">
        <v>4</v>
      </c>
      <c r="BK959" s="19">
        <v>2</v>
      </c>
      <c r="BL959" s="19">
        <v>42</v>
      </c>
      <c r="BM959" s="19">
        <v>0</v>
      </c>
      <c r="BN959" s="19">
        <v>0</v>
      </c>
      <c r="BO959" s="19">
        <v>0</v>
      </c>
      <c r="BP959" s="19">
        <v>0</v>
      </c>
      <c r="BQ959" s="20" t="s">
        <v>170</v>
      </c>
      <c r="BR959" s="19">
        <v>22</v>
      </c>
      <c r="BS959" s="19">
        <v>12</v>
      </c>
      <c r="BT959" s="19">
        <v>2</v>
      </c>
      <c r="BU959" s="19">
        <v>0</v>
      </c>
      <c r="BV959" s="19">
        <v>0.36499999999999999</v>
      </c>
      <c r="BW959" s="19">
        <v>0.25190000000000001</v>
      </c>
      <c r="BX959" s="19">
        <v>24</v>
      </c>
      <c r="BY959" s="19">
        <v>0</v>
      </c>
      <c r="BZ959" s="20" t="s">
        <v>176</v>
      </c>
      <c r="CA959" s="19"/>
      <c r="CB959" s="19">
        <v>0</v>
      </c>
      <c r="CC959" s="19">
        <v>2</v>
      </c>
      <c r="CD959" s="19">
        <v>34</v>
      </c>
      <c r="CE959" s="19">
        <v>4</v>
      </c>
      <c r="CF959" s="19">
        <v>1</v>
      </c>
      <c r="CG959" s="19">
        <v>0.63</v>
      </c>
    </row>
    <row r="960" spans="1:85">
      <c r="A960" s="19">
        <v>3</v>
      </c>
      <c r="B960" s="19">
        <v>8</v>
      </c>
      <c r="C960" s="19">
        <v>80</v>
      </c>
      <c r="D960" s="19">
        <v>20</v>
      </c>
      <c r="E960" s="19">
        <v>0</v>
      </c>
      <c r="F960" s="24">
        <f t="shared" si="74"/>
        <v>160</v>
      </c>
      <c r="G960" s="19">
        <v>55</v>
      </c>
      <c r="H960" s="24">
        <f t="shared" si="76"/>
        <v>15</v>
      </c>
      <c r="I960" s="24">
        <f t="shared" si="77"/>
        <v>11</v>
      </c>
      <c r="J960" s="24">
        <f t="shared" si="78"/>
        <v>80</v>
      </c>
      <c r="K960" s="47" t="str">
        <f t="shared" si="75"/>
        <v>03</v>
      </c>
      <c r="L960" s="19">
        <v>42</v>
      </c>
      <c r="M960" s="19">
        <v>0</v>
      </c>
      <c r="N960" s="19">
        <v>0</v>
      </c>
      <c r="O960" s="19">
        <v>0</v>
      </c>
      <c r="P960" s="19">
        <v>0</v>
      </c>
      <c r="Q960" s="20" t="s">
        <v>170</v>
      </c>
      <c r="R960" s="19">
        <v>22</v>
      </c>
      <c r="S960" s="19">
        <v>12</v>
      </c>
      <c r="T960" s="19">
        <v>2</v>
      </c>
      <c r="U960" s="19">
        <v>0</v>
      </c>
      <c r="V960" s="19">
        <v>0.27700000000000002</v>
      </c>
      <c r="W960" s="19">
        <v>0.18559999999999999</v>
      </c>
      <c r="X960" s="19">
        <v>24</v>
      </c>
      <c r="Y960" s="19">
        <v>0</v>
      </c>
      <c r="Z960" s="20" t="s">
        <v>176</v>
      </c>
      <c r="AA960" s="19"/>
      <c r="AB960" s="19">
        <v>0</v>
      </c>
      <c r="AC960" s="19">
        <v>2</v>
      </c>
      <c r="AD960" s="19">
        <v>34</v>
      </c>
      <c r="AE960" s="19">
        <v>4</v>
      </c>
      <c r="AF960" s="19">
        <v>1</v>
      </c>
      <c r="AG960" s="19">
        <v>0.63</v>
      </c>
      <c r="AH960" s="19">
        <v>0</v>
      </c>
      <c r="BA960" s="19">
        <v>3</v>
      </c>
      <c r="BB960" s="19">
        <v>8</v>
      </c>
      <c r="BC960" s="19">
        <v>80</v>
      </c>
      <c r="BD960" s="19">
        <v>20</v>
      </c>
      <c r="BE960" s="19">
        <v>0</v>
      </c>
      <c r="BF960" s="19">
        <v>16</v>
      </c>
      <c r="BG960" s="19">
        <v>55</v>
      </c>
      <c r="BH960" s="19">
        <v>12</v>
      </c>
      <c r="BI960" s="19">
        <v>85</v>
      </c>
      <c r="BJ960" s="19">
        <v>4</v>
      </c>
      <c r="BK960" s="19">
        <v>2</v>
      </c>
      <c r="BL960" s="19">
        <v>42</v>
      </c>
      <c r="BM960" s="19">
        <v>0</v>
      </c>
      <c r="BN960" s="19">
        <v>0</v>
      </c>
      <c r="BO960" s="19">
        <v>0</v>
      </c>
      <c r="BP960" s="19">
        <v>0</v>
      </c>
      <c r="BQ960" s="20" t="s">
        <v>170</v>
      </c>
      <c r="BR960" s="19">
        <v>22</v>
      </c>
      <c r="BS960" s="19">
        <v>12</v>
      </c>
      <c r="BT960" s="19">
        <v>2</v>
      </c>
      <c r="BU960" s="19">
        <v>0</v>
      </c>
      <c r="BV960" s="19">
        <v>0.27700000000000002</v>
      </c>
      <c r="BW960" s="19">
        <v>0.18559999999999999</v>
      </c>
      <c r="BX960" s="19">
        <v>24</v>
      </c>
      <c r="BY960" s="19">
        <v>0</v>
      </c>
      <c r="BZ960" s="20" t="s">
        <v>176</v>
      </c>
      <c r="CA960" s="19"/>
      <c r="CB960" s="19">
        <v>0</v>
      </c>
      <c r="CC960" s="19">
        <v>2</v>
      </c>
      <c r="CD960" s="19">
        <v>34</v>
      </c>
      <c r="CE960" s="19">
        <v>4</v>
      </c>
      <c r="CF960" s="19">
        <v>1</v>
      </c>
      <c r="CG960" s="19">
        <v>0.63</v>
      </c>
    </row>
    <row r="961" spans="1:85">
      <c r="A961" s="19">
        <v>4</v>
      </c>
      <c r="B961" s="19">
        <v>7</v>
      </c>
      <c r="C961" s="19">
        <v>60</v>
      </c>
      <c r="D961" s="19">
        <v>15</v>
      </c>
      <c r="E961" s="19">
        <v>0</v>
      </c>
      <c r="F961" s="24">
        <f t="shared" si="74"/>
        <v>90</v>
      </c>
      <c r="G961" s="19">
        <v>60</v>
      </c>
      <c r="H961" s="24">
        <f t="shared" si="76"/>
        <v>15</v>
      </c>
      <c r="I961" s="24">
        <f t="shared" si="77"/>
        <v>11</v>
      </c>
      <c r="J961" s="24">
        <f t="shared" si="78"/>
        <v>80</v>
      </c>
      <c r="K961" s="47" t="str">
        <f t="shared" si="75"/>
        <v>03</v>
      </c>
      <c r="L961" s="19">
        <v>42</v>
      </c>
      <c r="M961" s="19">
        <v>0</v>
      </c>
      <c r="N961" s="19">
        <v>0</v>
      </c>
      <c r="O961" s="19">
        <v>0</v>
      </c>
      <c r="P961" s="19">
        <v>0</v>
      </c>
      <c r="Q961" s="20" t="s">
        <v>170</v>
      </c>
      <c r="R961" s="19">
        <v>22</v>
      </c>
      <c r="S961" s="19">
        <v>12</v>
      </c>
      <c r="T961" s="19">
        <v>2</v>
      </c>
      <c r="U961" s="19">
        <v>0</v>
      </c>
      <c r="V961" s="19">
        <v>0.2</v>
      </c>
      <c r="W961" s="19">
        <v>0.13800000000000001</v>
      </c>
      <c r="X961" s="19">
        <v>24</v>
      </c>
      <c r="Y961" s="19">
        <v>0</v>
      </c>
      <c r="Z961" s="20" t="s">
        <v>176</v>
      </c>
      <c r="AA961" s="19"/>
      <c r="AB961" s="19">
        <v>0</v>
      </c>
      <c r="AC961" s="19">
        <v>2</v>
      </c>
      <c r="AD961" s="19">
        <v>34</v>
      </c>
      <c r="AE961" s="19">
        <v>4</v>
      </c>
      <c r="AF961" s="19">
        <v>1</v>
      </c>
      <c r="AG961" s="19">
        <v>0.63</v>
      </c>
      <c r="AH961" s="19">
        <v>0</v>
      </c>
      <c r="BA961" s="19">
        <v>4</v>
      </c>
      <c r="BB961" s="19">
        <v>7</v>
      </c>
      <c r="BC961" s="19">
        <v>60</v>
      </c>
      <c r="BD961" s="19">
        <v>15</v>
      </c>
      <c r="BE961" s="19">
        <v>0</v>
      </c>
      <c r="BF961" s="19">
        <v>9</v>
      </c>
      <c r="BG961" s="19">
        <v>60</v>
      </c>
      <c r="BH961" s="19">
        <v>12</v>
      </c>
      <c r="BI961" s="19">
        <v>85</v>
      </c>
      <c r="BJ961" s="19">
        <v>4</v>
      </c>
      <c r="BK961" s="19">
        <v>2</v>
      </c>
      <c r="BL961" s="19">
        <v>42</v>
      </c>
      <c r="BM961" s="19">
        <v>0</v>
      </c>
      <c r="BN961" s="19">
        <v>0</v>
      </c>
      <c r="BO961" s="19">
        <v>0</v>
      </c>
      <c r="BP961" s="19">
        <v>0</v>
      </c>
      <c r="BQ961" s="20" t="s">
        <v>170</v>
      </c>
      <c r="BR961" s="19">
        <v>22</v>
      </c>
      <c r="BS961" s="19">
        <v>12</v>
      </c>
      <c r="BT961" s="19">
        <v>2</v>
      </c>
      <c r="BU961" s="19">
        <v>0</v>
      </c>
      <c r="BV961" s="19">
        <v>0.2</v>
      </c>
      <c r="BW961" s="19">
        <v>0.13800000000000001</v>
      </c>
      <c r="BX961" s="19">
        <v>24</v>
      </c>
      <c r="BY961" s="19">
        <v>0</v>
      </c>
      <c r="BZ961" s="20" t="s">
        <v>176</v>
      </c>
      <c r="CA961" s="19"/>
      <c r="CB961" s="19">
        <v>0</v>
      </c>
      <c r="CC961" s="19">
        <v>2</v>
      </c>
      <c r="CD961" s="19">
        <v>34</v>
      </c>
      <c r="CE961" s="19">
        <v>4</v>
      </c>
      <c r="CF961" s="19">
        <v>1</v>
      </c>
      <c r="CG961" s="19">
        <v>0.63</v>
      </c>
    </row>
    <row r="962" spans="1:85">
      <c r="A962" s="19">
        <v>5</v>
      </c>
      <c r="B962" s="19">
        <v>6</v>
      </c>
      <c r="C962" s="19">
        <v>40</v>
      </c>
      <c r="D962" s="19">
        <v>10</v>
      </c>
      <c r="E962" s="19">
        <v>0</v>
      </c>
      <c r="F962" s="24">
        <f t="shared" ref="F962:F1018" si="79">IF(BF962="","",IF(OR(ROUND(MOD(BF962,1),1)=0.2,ROUND(MOD(BF962,1),1)=0.4,ROUND(MOD(BF962,1),1)=0.7),BF962+0.1,IF(OR(ROUND(MOD(BF962,1),1)=0.1,ROUND(MOD(BF962,1),1)=0.6,ROUND(MOD(BF962,1),1)=0.9),BF962-0.1,BF962))*10)</f>
        <v>60</v>
      </c>
      <c r="G962" s="19">
        <v>55</v>
      </c>
      <c r="H962" s="24">
        <f t="shared" si="76"/>
        <v>15</v>
      </c>
      <c r="I962" s="24">
        <f t="shared" si="77"/>
        <v>11</v>
      </c>
      <c r="J962" s="24">
        <f t="shared" si="78"/>
        <v>80</v>
      </c>
      <c r="K962" s="47" t="str">
        <f t="shared" si="75"/>
        <v>03</v>
      </c>
      <c r="L962" s="19">
        <v>42</v>
      </c>
      <c r="M962" s="19">
        <v>0</v>
      </c>
      <c r="N962" s="19">
        <v>0</v>
      </c>
      <c r="O962" s="19">
        <v>0</v>
      </c>
      <c r="P962" s="19">
        <v>0</v>
      </c>
      <c r="Q962" s="20" t="s">
        <v>170</v>
      </c>
      <c r="R962" s="19">
        <v>22</v>
      </c>
      <c r="S962" s="19">
        <v>12</v>
      </c>
      <c r="T962" s="19">
        <v>2</v>
      </c>
      <c r="U962" s="19">
        <v>0</v>
      </c>
      <c r="V962" s="19">
        <v>0.14399999999999999</v>
      </c>
      <c r="W962" s="19">
        <v>9.4E-2</v>
      </c>
      <c r="X962" s="19">
        <v>24</v>
      </c>
      <c r="Y962" s="19">
        <v>0</v>
      </c>
      <c r="Z962" s="20" t="s">
        <v>176</v>
      </c>
      <c r="AA962" s="19"/>
      <c r="AB962" s="19">
        <v>0</v>
      </c>
      <c r="AC962" s="19">
        <v>2</v>
      </c>
      <c r="AD962" s="19">
        <v>34</v>
      </c>
      <c r="AE962" s="19">
        <v>4</v>
      </c>
      <c r="AF962" s="19">
        <v>1</v>
      </c>
      <c r="AG962" s="19">
        <v>0.63</v>
      </c>
      <c r="AH962" s="19">
        <v>0</v>
      </c>
      <c r="BA962" s="19">
        <v>5</v>
      </c>
      <c r="BB962" s="19">
        <v>6</v>
      </c>
      <c r="BC962" s="19">
        <v>40</v>
      </c>
      <c r="BD962" s="19">
        <v>10</v>
      </c>
      <c r="BE962" s="19">
        <v>0</v>
      </c>
      <c r="BF962" s="19">
        <v>6</v>
      </c>
      <c r="BG962" s="19">
        <v>55</v>
      </c>
      <c r="BH962" s="19">
        <v>12</v>
      </c>
      <c r="BI962" s="19">
        <v>85</v>
      </c>
      <c r="BJ962" s="19">
        <v>4</v>
      </c>
      <c r="BK962" s="19">
        <v>2</v>
      </c>
      <c r="BL962" s="19">
        <v>42</v>
      </c>
      <c r="BM962" s="19">
        <v>0</v>
      </c>
      <c r="BN962" s="19">
        <v>0</v>
      </c>
      <c r="BO962" s="19">
        <v>0</v>
      </c>
      <c r="BP962" s="19">
        <v>0</v>
      </c>
      <c r="BQ962" s="20" t="s">
        <v>170</v>
      </c>
      <c r="BR962" s="19">
        <v>22</v>
      </c>
      <c r="BS962" s="19">
        <v>12</v>
      </c>
      <c r="BT962" s="19">
        <v>2</v>
      </c>
      <c r="BU962" s="19">
        <v>0</v>
      </c>
      <c r="BV962" s="19">
        <v>0.14399999999999999</v>
      </c>
      <c r="BW962" s="19">
        <v>9.4E-2</v>
      </c>
      <c r="BX962" s="19">
        <v>24</v>
      </c>
      <c r="BY962" s="19">
        <v>0</v>
      </c>
      <c r="BZ962" s="20" t="s">
        <v>176</v>
      </c>
      <c r="CA962" s="19"/>
      <c r="CB962" s="19">
        <v>0</v>
      </c>
      <c r="CC962" s="19">
        <v>2</v>
      </c>
      <c r="CD962" s="19">
        <v>34</v>
      </c>
      <c r="CE962" s="19">
        <v>4</v>
      </c>
      <c r="CF962" s="19">
        <v>1</v>
      </c>
      <c r="CG962" s="19">
        <v>0.63</v>
      </c>
    </row>
    <row r="963" spans="1:85">
      <c r="A963" s="19">
        <v>6</v>
      </c>
      <c r="B963" s="19">
        <v>5</v>
      </c>
      <c r="C963" s="19">
        <v>20</v>
      </c>
      <c r="D963" s="19">
        <v>25</v>
      </c>
      <c r="E963" s="19">
        <v>0</v>
      </c>
      <c r="F963" s="24">
        <f t="shared" si="79"/>
        <v>30</v>
      </c>
      <c r="G963" s="19">
        <v>60</v>
      </c>
      <c r="H963" s="24">
        <f t="shared" si="76"/>
        <v>15</v>
      </c>
      <c r="I963" s="24">
        <f t="shared" si="77"/>
        <v>11</v>
      </c>
      <c r="J963" s="24">
        <f t="shared" si="78"/>
        <v>80</v>
      </c>
      <c r="K963" s="47" t="str">
        <f t="shared" si="75"/>
        <v>03</v>
      </c>
      <c r="L963" s="19">
        <v>42</v>
      </c>
      <c r="M963" s="19">
        <v>0</v>
      </c>
      <c r="N963" s="19">
        <v>0</v>
      </c>
      <c r="O963" s="19">
        <v>0</v>
      </c>
      <c r="P963" s="19">
        <v>0</v>
      </c>
      <c r="Q963" s="20" t="s">
        <v>170</v>
      </c>
      <c r="R963" s="19">
        <v>22</v>
      </c>
      <c r="S963" s="19">
        <v>12</v>
      </c>
      <c r="T963" s="19">
        <v>2</v>
      </c>
      <c r="U963" s="19">
        <v>0</v>
      </c>
      <c r="V963" s="19">
        <v>8.7999999999999995E-2</v>
      </c>
      <c r="W963" s="19">
        <v>6.4199999999999993E-2</v>
      </c>
      <c r="X963" s="19">
        <v>24</v>
      </c>
      <c r="Y963" s="19">
        <v>0</v>
      </c>
      <c r="Z963" s="20" t="s">
        <v>176</v>
      </c>
      <c r="AA963" s="19"/>
      <c r="AB963" s="19">
        <v>4.5</v>
      </c>
      <c r="AC963" s="19">
        <v>2</v>
      </c>
      <c r="AD963" s="19">
        <v>34</v>
      </c>
      <c r="AE963" s="19">
        <v>4</v>
      </c>
      <c r="AF963" s="19">
        <v>1</v>
      </c>
      <c r="AG963" s="19">
        <v>0.63</v>
      </c>
      <c r="AH963" s="19">
        <v>0</v>
      </c>
      <c r="BA963" s="19">
        <v>6</v>
      </c>
      <c r="BB963" s="19">
        <v>5</v>
      </c>
      <c r="BC963" s="19">
        <v>20</v>
      </c>
      <c r="BD963" s="19">
        <v>25</v>
      </c>
      <c r="BE963" s="19">
        <v>0</v>
      </c>
      <c r="BF963" s="19">
        <v>3</v>
      </c>
      <c r="BG963" s="19">
        <v>60</v>
      </c>
      <c r="BH963" s="19">
        <v>12</v>
      </c>
      <c r="BI963" s="19">
        <v>85</v>
      </c>
      <c r="BJ963" s="19">
        <v>4</v>
      </c>
      <c r="BK963" s="19">
        <v>2</v>
      </c>
      <c r="BL963" s="19">
        <v>42</v>
      </c>
      <c r="BM963" s="19">
        <v>0</v>
      </c>
      <c r="BN963" s="19">
        <v>0</v>
      </c>
      <c r="BO963" s="19">
        <v>0</v>
      </c>
      <c r="BP963" s="19">
        <v>0</v>
      </c>
      <c r="BQ963" s="20" t="s">
        <v>170</v>
      </c>
      <c r="BR963" s="19">
        <v>22</v>
      </c>
      <c r="BS963" s="19">
        <v>12</v>
      </c>
      <c r="BT963" s="19">
        <v>2</v>
      </c>
      <c r="BU963" s="19">
        <v>0</v>
      </c>
      <c r="BV963" s="19">
        <v>8.7999999999999995E-2</v>
      </c>
      <c r="BW963" s="19">
        <v>6.4199999999999993E-2</v>
      </c>
      <c r="BX963" s="19">
        <v>24</v>
      </c>
      <c r="BY963" s="19">
        <v>0</v>
      </c>
      <c r="BZ963" s="20" t="s">
        <v>176</v>
      </c>
      <c r="CA963" s="19"/>
      <c r="CB963" s="19">
        <v>4.5</v>
      </c>
      <c r="CC963" s="19">
        <v>2</v>
      </c>
      <c r="CD963" s="19">
        <v>34</v>
      </c>
      <c r="CE963" s="19">
        <v>4</v>
      </c>
      <c r="CF963" s="19">
        <v>1</v>
      </c>
      <c r="CG963" s="19">
        <v>0.63</v>
      </c>
    </row>
    <row r="964" spans="1:85">
      <c r="A964" s="19">
        <v>7</v>
      </c>
      <c r="B964" s="19">
        <v>4</v>
      </c>
      <c r="C964" s="19">
        <v>14</v>
      </c>
      <c r="D964" s="19">
        <v>20</v>
      </c>
      <c r="E964" s="19">
        <v>0</v>
      </c>
      <c r="F964" s="24">
        <f t="shared" si="79"/>
        <v>20</v>
      </c>
      <c r="G964" s="19">
        <v>60</v>
      </c>
      <c r="H964" s="24">
        <f t="shared" si="76"/>
        <v>15</v>
      </c>
      <c r="I964" s="24">
        <f t="shared" si="77"/>
        <v>11</v>
      </c>
      <c r="J964" s="24">
        <f t="shared" si="78"/>
        <v>75</v>
      </c>
      <c r="K964" s="47" t="str">
        <f t="shared" ref="K964:K1019" si="80">TEXT(IF(W964=0,"",IF(BK964&gt;=10,LEFT(BK964,1),0)&amp;IF(V964&gt;=0.06,3,0)),"00")</f>
        <v>00</v>
      </c>
      <c r="L964" s="19">
        <v>42</v>
      </c>
      <c r="M964" s="19">
        <v>0</v>
      </c>
      <c r="N964" s="19">
        <v>0</v>
      </c>
      <c r="O964" s="19">
        <v>10</v>
      </c>
      <c r="P964" s="19">
        <v>0</v>
      </c>
      <c r="Q964" s="20" t="s">
        <v>170</v>
      </c>
      <c r="R964" s="19">
        <v>22</v>
      </c>
      <c r="S964" s="19">
        <v>12</v>
      </c>
      <c r="T964" s="19">
        <v>2</v>
      </c>
      <c r="U964" s="19">
        <v>0</v>
      </c>
      <c r="V964" s="19">
        <v>4.2999999999999997E-2</v>
      </c>
      <c r="W964" s="19">
        <v>3.9100000000000003E-2</v>
      </c>
      <c r="X964" s="19">
        <v>24</v>
      </c>
      <c r="Y964" s="19">
        <v>0</v>
      </c>
      <c r="Z964" s="20" t="s">
        <v>176</v>
      </c>
      <c r="AA964" s="19"/>
      <c r="AB964" s="19">
        <v>2.8</v>
      </c>
      <c r="AC964" s="19">
        <v>2</v>
      </c>
      <c r="AD964" s="19">
        <v>34</v>
      </c>
      <c r="AE964" s="19">
        <v>4</v>
      </c>
      <c r="AF964" s="19">
        <v>1</v>
      </c>
      <c r="AG964" s="19">
        <v>0.63</v>
      </c>
      <c r="AH964" s="19">
        <v>0</v>
      </c>
      <c r="BA964" s="19">
        <v>7</v>
      </c>
      <c r="BB964" s="19">
        <v>4</v>
      </c>
      <c r="BC964" s="19">
        <v>14</v>
      </c>
      <c r="BD964" s="19">
        <v>20</v>
      </c>
      <c r="BE964" s="19">
        <v>0</v>
      </c>
      <c r="BF964" s="19">
        <v>2</v>
      </c>
      <c r="BG964" s="19">
        <v>60</v>
      </c>
      <c r="BH964" s="19">
        <v>18</v>
      </c>
      <c r="BI964" s="19">
        <v>85</v>
      </c>
      <c r="BJ964" s="19">
        <v>3</v>
      </c>
      <c r="BK964" s="19">
        <v>2</v>
      </c>
      <c r="BL964" s="19">
        <v>42</v>
      </c>
      <c r="BM964" s="19">
        <v>0</v>
      </c>
      <c r="BN964" s="19">
        <v>0</v>
      </c>
      <c r="BO964" s="19">
        <v>10</v>
      </c>
      <c r="BP964" s="19">
        <v>0</v>
      </c>
      <c r="BQ964" s="20" t="s">
        <v>170</v>
      </c>
      <c r="BR964" s="19">
        <v>22</v>
      </c>
      <c r="BS964" s="19">
        <v>12</v>
      </c>
      <c r="BT964" s="19">
        <v>2</v>
      </c>
      <c r="BU964" s="19">
        <v>0</v>
      </c>
      <c r="BV964" s="19">
        <v>4.2999999999999997E-2</v>
      </c>
      <c r="BW964" s="19">
        <v>3.9100000000000003E-2</v>
      </c>
      <c r="BX964" s="19">
        <v>24</v>
      </c>
      <c r="BY964" s="19">
        <v>0</v>
      </c>
      <c r="BZ964" s="20" t="s">
        <v>176</v>
      </c>
      <c r="CA964" s="19"/>
      <c r="CB964" s="19">
        <v>2.8</v>
      </c>
      <c r="CC964" s="19">
        <v>2</v>
      </c>
      <c r="CD964" s="19">
        <v>34</v>
      </c>
      <c r="CE964" s="19">
        <v>4</v>
      </c>
      <c r="CF964" s="19">
        <v>1</v>
      </c>
      <c r="CG964" s="19">
        <v>0.63</v>
      </c>
    </row>
    <row r="965" spans="1:85">
      <c r="A965" s="19">
        <v>8</v>
      </c>
      <c r="B965" s="19">
        <v>3</v>
      </c>
      <c r="C965" s="19">
        <v>8</v>
      </c>
      <c r="D965" s="19">
        <v>20</v>
      </c>
      <c r="E965" s="19">
        <v>0</v>
      </c>
      <c r="F965" s="24">
        <f t="shared" si="79"/>
        <v>10</v>
      </c>
      <c r="G965" s="19">
        <v>75</v>
      </c>
      <c r="H965" s="24">
        <f t="shared" si="76"/>
        <v>12</v>
      </c>
      <c r="I965" s="24">
        <f t="shared" si="77"/>
        <v>11</v>
      </c>
      <c r="J965" s="24">
        <f t="shared" si="78"/>
        <v>50</v>
      </c>
      <c r="K965" s="47" t="str">
        <f t="shared" si="80"/>
        <v>00</v>
      </c>
      <c r="L965" s="19">
        <v>42</v>
      </c>
      <c r="M965" s="19">
        <v>0</v>
      </c>
      <c r="N965" s="19">
        <v>0</v>
      </c>
      <c r="O965" s="19">
        <v>20</v>
      </c>
      <c r="P965" s="19">
        <v>0</v>
      </c>
      <c r="Q965" s="20" t="s">
        <v>170</v>
      </c>
      <c r="R965" s="19">
        <v>22</v>
      </c>
      <c r="S965" s="19">
        <v>0</v>
      </c>
      <c r="T965" s="19">
        <v>2</v>
      </c>
      <c r="U965" s="19">
        <v>0</v>
      </c>
      <c r="V965" s="19">
        <v>2.9000000000000001E-2</v>
      </c>
      <c r="W965" s="19">
        <v>2.7300000000000001E-2</v>
      </c>
      <c r="X965" s="19">
        <v>24</v>
      </c>
      <c r="Y965" s="19">
        <v>0</v>
      </c>
      <c r="Z965" s="20" t="s">
        <v>176</v>
      </c>
      <c r="AA965" s="19"/>
      <c r="AB965" s="19">
        <v>1.6</v>
      </c>
      <c r="AC965" s="19">
        <v>2</v>
      </c>
      <c r="AD965" s="19">
        <v>34</v>
      </c>
      <c r="AE965" s="19">
        <v>4</v>
      </c>
      <c r="AF965" s="19">
        <v>1</v>
      </c>
      <c r="AG965" s="19">
        <v>0.63</v>
      </c>
      <c r="AH965" s="19">
        <v>0</v>
      </c>
      <c r="BA965" s="19">
        <v>8</v>
      </c>
      <c r="BB965" s="19">
        <v>3</v>
      </c>
      <c r="BC965" s="19">
        <v>8</v>
      </c>
      <c r="BD965" s="19">
        <v>20</v>
      </c>
      <c r="BE965" s="19">
        <v>0</v>
      </c>
      <c r="BF965" s="19">
        <v>1</v>
      </c>
      <c r="BG965" s="19">
        <v>75</v>
      </c>
      <c r="BH965" s="19">
        <v>18</v>
      </c>
      <c r="BI965" s="19">
        <v>85</v>
      </c>
      <c r="BJ965" s="19">
        <v>2</v>
      </c>
      <c r="BK965" s="19">
        <v>2</v>
      </c>
      <c r="BL965" s="19">
        <v>42</v>
      </c>
      <c r="BM965" s="19">
        <v>0</v>
      </c>
      <c r="BN965" s="19">
        <v>0</v>
      </c>
      <c r="BO965" s="19">
        <v>20</v>
      </c>
      <c r="BP965" s="19">
        <v>0</v>
      </c>
      <c r="BQ965" s="20" t="s">
        <v>170</v>
      </c>
      <c r="BR965" s="19">
        <v>22</v>
      </c>
      <c r="BS965" s="19">
        <v>0</v>
      </c>
      <c r="BT965" s="19">
        <v>2</v>
      </c>
      <c r="BU965" s="19">
        <v>0</v>
      </c>
      <c r="BV965" s="19">
        <v>2.9000000000000001E-2</v>
      </c>
      <c r="BW965" s="19">
        <v>2.7300000000000001E-2</v>
      </c>
      <c r="BX965" s="19">
        <v>24</v>
      </c>
      <c r="BY965" s="19">
        <v>0</v>
      </c>
      <c r="BZ965" s="20" t="s">
        <v>176</v>
      </c>
      <c r="CA965" s="19"/>
      <c r="CB965" s="19">
        <v>1.6</v>
      </c>
      <c r="CC965" s="19">
        <v>2</v>
      </c>
      <c r="CD965" s="19">
        <v>34</v>
      </c>
      <c r="CE965" s="19">
        <v>4</v>
      </c>
      <c r="CF965" s="19">
        <v>1</v>
      </c>
      <c r="CG965" s="19">
        <v>0.63</v>
      </c>
    </row>
    <row r="966" spans="1:85">
      <c r="A966" s="19">
        <v>9</v>
      </c>
      <c r="B966" s="19">
        <v>2</v>
      </c>
      <c r="C966" s="19">
        <v>1</v>
      </c>
      <c r="D966" s="19">
        <v>16</v>
      </c>
      <c r="E966" s="19">
        <v>0</v>
      </c>
      <c r="F966" s="24">
        <f t="shared" si="79"/>
        <v>0</v>
      </c>
      <c r="G966" s="19">
        <v>90</v>
      </c>
      <c r="H966" s="24">
        <f t="shared" si="76"/>
        <v>8</v>
      </c>
      <c r="I966" s="24">
        <f t="shared" si="77"/>
        <v>11</v>
      </c>
      <c r="J966" s="24">
        <f t="shared" si="78"/>
        <v>25</v>
      </c>
      <c r="K966" s="47" t="str">
        <f t="shared" si="80"/>
        <v>00</v>
      </c>
      <c r="L966" s="19">
        <v>63</v>
      </c>
      <c r="M966" s="19">
        <v>0</v>
      </c>
      <c r="N966" s="19">
        <v>7</v>
      </c>
      <c r="O966" s="19">
        <v>10</v>
      </c>
      <c r="P966" s="19">
        <v>2</v>
      </c>
      <c r="Q966" s="20" t="s">
        <v>175</v>
      </c>
      <c r="R966" s="19">
        <v>22</v>
      </c>
      <c r="S966" s="19">
        <v>0</v>
      </c>
      <c r="T966" s="19">
        <v>2</v>
      </c>
      <c r="U966" s="19">
        <v>0</v>
      </c>
      <c r="V966" s="19">
        <v>1.7000000000000001E-2</v>
      </c>
      <c r="W966" s="19">
        <v>1.7000000000000001E-2</v>
      </c>
      <c r="X966" s="19">
        <v>24</v>
      </c>
      <c r="Y966" s="19">
        <v>0</v>
      </c>
      <c r="Z966" s="20" t="s">
        <v>176</v>
      </c>
      <c r="AA966" s="19"/>
      <c r="AB966" s="19">
        <v>0.8</v>
      </c>
      <c r="AC966" s="19">
        <v>2</v>
      </c>
      <c r="AD966" s="19">
        <v>34</v>
      </c>
      <c r="AE966" s="19">
        <v>4</v>
      </c>
      <c r="AF966" s="19">
        <v>1</v>
      </c>
      <c r="AG966" s="19">
        <v>0.63</v>
      </c>
      <c r="AH966" s="19">
        <v>0</v>
      </c>
      <c r="BA966" s="19">
        <v>9</v>
      </c>
      <c r="BB966" s="19">
        <v>2</v>
      </c>
      <c r="BC966" s="19">
        <v>1</v>
      </c>
      <c r="BD966" s="19">
        <v>16</v>
      </c>
      <c r="BE966" s="19">
        <v>0</v>
      </c>
      <c r="BF966" s="19">
        <v>0</v>
      </c>
      <c r="BG966" s="19">
        <v>90</v>
      </c>
      <c r="BH966" s="19">
        <v>23</v>
      </c>
      <c r="BI966" s="19">
        <v>90</v>
      </c>
      <c r="BJ966" s="19">
        <v>1</v>
      </c>
      <c r="BK966" s="19">
        <v>2</v>
      </c>
      <c r="BL966" s="19">
        <v>63</v>
      </c>
      <c r="BM966" s="19">
        <v>0</v>
      </c>
      <c r="BN966" s="19">
        <v>7</v>
      </c>
      <c r="BO966" s="19">
        <v>10</v>
      </c>
      <c r="BP966" s="19">
        <v>2</v>
      </c>
      <c r="BQ966" s="20" t="s">
        <v>175</v>
      </c>
      <c r="BR966" s="19">
        <v>22</v>
      </c>
      <c r="BS966" s="19">
        <v>0</v>
      </c>
      <c r="BT966" s="19">
        <v>2</v>
      </c>
      <c r="BU966" s="19">
        <v>0</v>
      </c>
      <c r="BV966" s="19">
        <v>1.7000000000000001E-2</v>
      </c>
      <c r="BW966" s="19">
        <v>1.7000000000000001E-2</v>
      </c>
      <c r="BX966" s="19">
        <v>24</v>
      </c>
      <c r="BY966" s="19">
        <v>0</v>
      </c>
      <c r="BZ966" s="20" t="s">
        <v>176</v>
      </c>
      <c r="CA966" s="19"/>
      <c r="CB966" s="19">
        <v>0.8</v>
      </c>
      <c r="CC966" s="19">
        <v>2</v>
      </c>
      <c r="CD966" s="19">
        <v>34</v>
      </c>
      <c r="CE966" s="19">
        <v>4</v>
      </c>
      <c r="CF966" s="19">
        <v>1</v>
      </c>
      <c r="CG966" s="19">
        <v>0.63</v>
      </c>
    </row>
    <row r="967" spans="1:85">
      <c r="A967" s="19">
        <v>10</v>
      </c>
      <c r="B967" s="19">
        <v>1</v>
      </c>
      <c r="C967" s="19">
        <v>1</v>
      </c>
      <c r="D967" s="19">
        <v>16</v>
      </c>
      <c r="E967" s="19">
        <v>0</v>
      </c>
      <c r="F967" s="24">
        <f t="shared" si="79"/>
        <v>0</v>
      </c>
      <c r="G967" s="19">
        <v>90</v>
      </c>
      <c r="H967" s="24">
        <f t="shared" si="76"/>
        <v>8</v>
      </c>
      <c r="I967" s="24">
        <f t="shared" si="77"/>
        <v>11</v>
      </c>
      <c r="J967" s="24">
        <f t="shared" si="78"/>
        <v>25</v>
      </c>
      <c r="K967" s="47" t="str">
        <f t="shared" si="80"/>
        <v>00</v>
      </c>
      <c r="L967" s="19">
        <v>63</v>
      </c>
      <c r="M967" s="19">
        <v>0</v>
      </c>
      <c r="N967" s="19">
        <v>4</v>
      </c>
      <c r="O967" s="19">
        <v>10</v>
      </c>
      <c r="P967" s="19">
        <v>1</v>
      </c>
      <c r="Q967" s="20" t="s">
        <v>175</v>
      </c>
      <c r="R967" s="19">
        <v>22</v>
      </c>
      <c r="S967" s="19">
        <v>0</v>
      </c>
      <c r="T967" s="19">
        <v>2</v>
      </c>
      <c r="U967" s="19">
        <v>0</v>
      </c>
      <c r="V967" s="19">
        <v>8.9999999999999993E-3</v>
      </c>
      <c r="W967" s="19">
        <v>8.9999999999999993E-3</v>
      </c>
      <c r="X967" s="19">
        <v>24</v>
      </c>
      <c r="Y967" s="19">
        <v>0</v>
      </c>
      <c r="Z967" s="20" t="s">
        <v>176</v>
      </c>
      <c r="AA967" s="19"/>
      <c r="AB967" s="19">
        <v>0.63</v>
      </c>
      <c r="AC967" s="19">
        <v>2</v>
      </c>
      <c r="AD967" s="19">
        <v>34</v>
      </c>
      <c r="AE967" s="19">
        <v>4</v>
      </c>
      <c r="AF967" s="19">
        <v>1</v>
      </c>
      <c r="AG967" s="19">
        <v>0.63</v>
      </c>
      <c r="AH967" s="19">
        <v>0</v>
      </c>
      <c r="BA967" s="19">
        <v>10</v>
      </c>
      <c r="BB967" s="19">
        <v>1</v>
      </c>
      <c r="BC967" s="19">
        <v>1</v>
      </c>
      <c r="BD967" s="19">
        <v>16</v>
      </c>
      <c r="BE967" s="19">
        <v>0</v>
      </c>
      <c r="BF967" s="19">
        <v>0</v>
      </c>
      <c r="BG967" s="19">
        <v>90</v>
      </c>
      <c r="BH967" s="19">
        <v>23</v>
      </c>
      <c r="BI967" s="19">
        <v>90</v>
      </c>
      <c r="BJ967" s="19">
        <v>1</v>
      </c>
      <c r="BK967" s="19">
        <v>2</v>
      </c>
      <c r="BL967" s="19">
        <v>63</v>
      </c>
      <c r="BM967" s="19">
        <v>0</v>
      </c>
      <c r="BN967" s="19">
        <v>4</v>
      </c>
      <c r="BO967" s="19">
        <v>10</v>
      </c>
      <c r="BP967" s="19">
        <v>1</v>
      </c>
      <c r="BQ967" s="20" t="s">
        <v>175</v>
      </c>
      <c r="BR967" s="19">
        <v>22</v>
      </c>
      <c r="BS967" s="19">
        <v>0</v>
      </c>
      <c r="BT967" s="19">
        <v>2</v>
      </c>
      <c r="BU967" s="19">
        <v>0</v>
      </c>
      <c r="BV967" s="19">
        <v>8.9999999999999993E-3</v>
      </c>
      <c r="BW967" s="19">
        <v>8.9999999999999993E-3</v>
      </c>
      <c r="BX967" s="19">
        <v>24</v>
      </c>
      <c r="BY967" s="19">
        <v>0</v>
      </c>
      <c r="BZ967" s="20" t="s">
        <v>176</v>
      </c>
      <c r="CA967" s="19"/>
      <c r="CB967" s="19">
        <v>0.63</v>
      </c>
      <c r="CC967" s="19">
        <v>2</v>
      </c>
      <c r="CD967" s="19">
        <v>34</v>
      </c>
      <c r="CE967" s="19">
        <v>4</v>
      </c>
      <c r="CF967" s="19">
        <v>1</v>
      </c>
      <c r="CG967" s="19">
        <v>0.63</v>
      </c>
    </row>
    <row r="968" spans="1:85">
      <c r="A968" s="19"/>
      <c r="B968" s="19"/>
      <c r="C968" s="19"/>
      <c r="D968" s="19"/>
      <c r="E968" s="19"/>
      <c r="F968" s="24" t="str">
        <f t="shared" si="79"/>
        <v/>
      </c>
      <c r="G968" s="19"/>
      <c r="H968" s="24" t="str">
        <f t="shared" si="76"/>
        <v/>
      </c>
      <c r="I968" s="24" t="str">
        <f t="shared" si="77"/>
        <v/>
      </c>
      <c r="J968" s="24" t="str">
        <f t="shared" si="78"/>
        <v/>
      </c>
      <c r="K968" s="47" t="str">
        <f t="shared" si="80"/>
        <v/>
      </c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>
        <v>0</v>
      </c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9"/>
      <c r="BM968" s="19"/>
      <c r="BN968" s="19"/>
      <c r="BO968" s="19"/>
      <c r="BP968" s="19"/>
      <c r="BQ968" s="19"/>
      <c r="BR968" s="19"/>
      <c r="BS968" s="19"/>
      <c r="BT968" s="19"/>
      <c r="BU968" s="19"/>
      <c r="BV968" s="19"/>
      <c r="BW968" s="19"/>
      <c r="BX968" s="19"/>
      <c r="BY968" s="19"/>
      <c r="BZ968" s="19"/>
      <c r="CA968" s="19"/>
      <c r="CB968" s="19"/>
      <c r="CC968" s="19"/>
      <c r="CD968" s="19"/>
      <c r="CE968" s="19"/>
      <c r="CF968" s="19"/>
      <c r="CG968" s="19"/>
    </row>
    <row r="969" spans="1:85">
      <c r="A969" s="19">
        <v>1</v>
      </c>
      <c r="B969" s="19">
        <v>9</v>
      </c>
      <c r="C969" s="19">
        <v>140</v>
      </c>
      <c r="D969" s="19">
        <v>55</v>
      </c>
      <c r="E969" s="19">
        <v>1000</v>
      </c>
      <c r="F969" s="24">
        <f t="shared" si="79"/>
        <v>310</v>
      </c>
      <c r="G969" s="19">
        <v>71</v>
      </c>
      <c r="H969" s="24">
        <f t="shared" si="76"/>
        <v>15</v>
      </c>
      <c r="I969" s="24">
        <f t="shared" si="77"/>
        <v>11</v>
      </c>
      <c r="J969" s="24">
        <f t="shared" si="78"/>
        <v>80</v>
      </c>
      <c r="K969" s="47" t="str">
        <f t="shared" si="80"/>
        <v>03</v>
      </c>
      <c r="L969" s="19">
        <v>42</v>
      </c>
      <c r="M969" s="19">
        <v>0</v>
      </c>
      <c r="N969" s="19">
        <v>141</v>
      </c>
      <c r="O969" s="19">
        <v>0</v>
      </c>
      <c r="P969" s="19">
        <v>0</v>
      </c>
      <c r="Q969" s="20" t="s">
        <v>170</v>
      </c>
      <c r="R969" s="19">
        <v>22</v>
      </c>
      <c r="S969" s="19">
        <v>15</v>
      </c>
      <c r="T969" s="19">
        <v>2</v>
      </c>
      <c r="U969" s="19">
        <v>0</v>
      </c>
      <c r="V969" s="19">
        <v>0.40100000000000002</v>
      </c>
      <c r="W969" s="19">
        <v>0.5</v>
      </c>
      <c r="X969" s="19">
        <v>24</v>
      </c>
      <c r="Y969" s="19">
        <v>0</v>
      </c>
      <c r="Z969" s="20" t="s">
        <v>176</v>
      </c>
      <c r="AA969" s="19"/>
      <c r="AB969" s="19">
        <v>0</v>
      </c>
      <c r="AC969" s="19">
        <v>2</v>
      </c>
      <c r="AD969" s="19">
        <v>34</v>
      </c>
      <c r="AE969" s="19">
        <v>4</v>
      </c>
      <c r="AF969" s="19">
        <v>1</v>
      </c>
      <c r="AG969" s="19">
        <v>0.8</v>
      </c>
      <c r="AH969" s="19">
        <v>0</v>
      </c>
      <c r="BA969" s="19">
        <v>1</v>
      </c>
      <c r="BB969" s="19">
        <v>9</v>
      </c>
      <c r="BC969" s="19">
        <v>140</v>
      </c>
      <c r="BD969" s="19">
        <v>55</v>
      </c>
      <c r="BE969" s="19">
        <v>1000</v>
      </c>
      <c r="BF969" s="19">
        <v>31</v>
      </c>
      <c r="BG969" s="19">
        <v>71</v>
      </c>
      <c r="BH969" s="19">
        <v>11</v>
      </c>
      <c r="BI969" s="19">
        <v>85</v>
      </c>
      <c r="BJ969" s="19">
        <v>5</v>
      </c>
      <c r="BK969" s="19">
        <v>2</v>
      </c>
      <c r="BL969" s="19">
        <v>42</v>
      </c>
      <c r="BM969" s="19">
        <v>0</v>
      </c>
      <c r="BN969" s="19">
        <v>141</v>
      </c>
      <c r="BO969" s="19">
        <v>0</v>
      </c>
      <c r="BP969" s="19">
        <v>0</v>
      </c>
      <c r="BQ969" s="20" t="s">
        <v>170</v>
      </c>
      <c r="BR969" s="19">
        <v>22</v>
      </c>
      <c r="BS969" s="19">
        <v>15</v>
      </c>
      <c r="BT969" s="19">
        <v>2</v>
      </c>
      <c r="BU969" s="19">
        <v>0</v>
      </c>
      <c r="BV969" s="19">
        <v>0.40100000000000002</v>
      </c>
      <c r="BW969" s="19">
        <v>0.5</v>
      </c>
      <c r="BX969" s="19">
        <v>24</v>
      </c>
      <c r="BY969" s="19">
        <v>0</v>
      </c>
      <c r="BZ969" s="20" t="s">
        <v>176</v>
      </c>
      <c r="CA969" s="19"/>
      <c r="CB969" s="19">
        <v>0</v>
      </c>
      <c r="CC969" s="19">
        <v>2</v>
      </c>
      <c r="CD969" s="19">
        <v>34</v>
      </c>
      <c r="CE969" s="19">
        <v>4</v>
      </c>
      <c r="CF969" s="19">
        <v>1</v>
      </c>
      <c r="CG969" s="19">
        <v>0.8</v>
      </c>
    </row>
    <row r="970" spans="1:85">
      <c r="A970" s="19">
        <v>2</v>
      </c>
      <c r="B970" s="19">
        <v>8</v>
      </c>
      <c r="C970" s="19">
        <v>110</v>
      </c>
      <c r="D970" s="19">
        <v>55</v>
      </c>
      <c r="E970" s="19">
        <v>0</v>
      </c>
      <c r="F970" s="24">
        <f t="shared" si="79"/>
        <v>220</v>
      </c>
      <c r="G970" s="19">
        <v>50</v>
      </c>
      <c r="H970" s="24">
        <f t="shared" si="76"/>
        <v>15</v>
      </c>
      <c r="I970" s="24">
        <f t="shared" si="77"/>
        <v>11</v>
      </c>
      <c r="J970" s="24">
        <f t="shared" si="78"/>
        <v>80</v>
      </c>
      <c r="K970" s="47" t="str">
        <f t="shared" si="80"/>
        <v>03</v>
      </c>
      <c r="L970" s="19">
        <v>42</v>
      </c>
      <c r="M970" s="19">
        <v>0</v>
      </c>
      <c r="N970" s="19">
        <v>0</v>
      </c>
      <c r="O970" s="19">
        <v>0</v>
      </c>
      <c r="P970" s="19">
        <v>0</v>
      </c>
      <c r="Q970" s="20" t="s">
        <v>170</v>
      </c>
      <c r="R970" s="19">
        <v>22</v>
      </c>
      <c r="S970" s="19">
        <v>12</v>
      </c>
      <c r="T970" s="19">
        <v>2</v>
      </c>
      <c r="U970" s="19">
        <v>0</v>
      </c>
      <c r="V970" s="19">
        <v>0.36299999999999999</v>
      </c>
      <c r="W970" s="19">
        <v>0.2505</v>
      </c>
      <c r="X970" s="19">
        <v>24</v>
      </c>
      <c r="Y970" s="19">
        <v>0</v>
      </c>
      <c r="Z970" s="20" t="s">
        <v>176</v>
      </c>
      <c r="AA970" s="19"/>
      <c r="AB970" s="19">
        <v>0</v>
      </c>
      <c r="AC970" s="19">
        <v>2</v>
      </c>
      <c r="AD970" s="19">
        <v>34</v>
      </c>
      <c r="AE970" s="19">
        <v>4</v>
      </c>
      <c r="AF970" s="19">
        <v>1</v>
      </c>
      <c r="AG970" s="19">
        <v>0.8</v>
      </c>
      <c r="AH970" s="19">
        <v>0</v>
      </c>
      <c r="BA970" s="19">
        <v>2</v>
      </c>
      <c r="BB970" s="19">
        <v>8</v>
      </c>
      <c r="BC970" s="19">
        <v>110</v>
      </c>
      <c r="BD970" s="19">
        <v>55</v>
      </c>
      <c r="BE970" s="19">
        <v>0</v>
      </c>
      <c r="BF970" s="19">
        <v>22</v>
      </c>
      <c r="BG970" s="19">
        <v>50</v>
      </c>
      <c r="BH970" s="19">
        <v>12</v>
      </c>
      <c r="BI970" s="19">
        <v>85</v>
      </c>
      <c r="BJ970" s="19">
        <v>4</v>
      </c>
      <c r="BK970" s="19">
        <v>2</v>
      </c>
      <c r="BL970" s="19">
        <v>42</v>
      </c>
      <c r="BM970" s="19">
        <v>0</v>
      </c>
      <c r="BN970" s="19">
        <v>0</v>
      </c>
      <c r="BO970" s="19">
        <v>0</v>
      </c>
      <c r="BP970" s="19">
        <v>0</v>
      </c>
      <c r="BQ970" s="20" t="s">
        <v>170</v>
      </c>
      <c r="BR970" s="19">
        <v>22</v>
      </c>
      <c r="BS970" s="19">
        <v>12</v>
      </c>
      <c r="BT970" s="19">
        <v>2</v>
      </c>
      <c r="BU970" s="19">
        <v>0</v>
      </c>
      <c r="BV970" s="19">
        <v>0.36299999999999999</v>
      </c>
      <c r="BW970" s="19">
        <v>0.2505</v>
      </c>
      <c r="BX970" s="19">
        <v>24</v>
      </c>
      <c r="BY970" s="19">
        <v>0</v>
      </c>
      <c r="BZ970" s="20" t="s">
        <v>176</v>
      </c>
      <c r="CA970" s="19"/>
      <c r="CB970" s="19">
        <v>0</v>
      </c>
      <c r="CC970" s="19">
        <v>2</v>
      </c>
      <c r="CD970" s="19">
        <v>34</v>
      </c>
      <c r="CE970" s="19">
        <v>4</v>
      </c>
      <c r="CF970" s="19">
        <v>1</v>
      </c>
      <c r="CG970" s="19">
        <v>0.8</v>
      </c>
    </row>
    <row r="971" spans="1:85">
      <c r="A971" s="19">
        <v>3</v>
      </c>
      <c r="B971" s="19">
        <v>7</v>
      </c>
      <c r="C971" s="19">
        <v>80</v>
      </c>
      <c r="D971" s="19">
        <v>20</v>
      </c>
      <c r="E971" s="19">
        <v>0</v>
      </c>
      <c r="F971" s="24">
        <f t="shared" si="79"/>
        <v>160</v>
      </c>
      <c r="G971" s="19">
        <v>55</v>
      </c>
      <c r="H971" s="24">
        <f t="shared" si="76"/>
        <v>15</v>
      </c>
      <c r="I971" s="24">
        <f t="shared" si="77"/>
        <v>11</v>
      </c>
      <c r="J971" s="24">
        <f t="shared" si="78"/>
        <v>80</v>
      </c>
      <c r="K971" s="47" t="str">
        <f t="shared" si="80"/>
        <v>03</v>
      </c>
      <c r="L971" s="19">
        <v>42</v>
      </c>
      <c r="M971" s="19">
        <v>0</v>
      </c>
      <c r="N971" s="19">
        <v>0</v>
      </c>
      <c r="O971" s="19">
        <v>0</v>
      </c>
      <c r="P971" s="19">
        <v>0</v>
      </c>
      <c r="Q971" s="20" t="s">
        <v>170</v>
      </c>
      <c r="R971" s="19">
        <v>22</v>
      </c>
      <c r="S971" s="19">
        <v>12</v>
      </c>
      <c r="T971" s="19">
        <v>2</v>
      </c>
      <c r="U971" s="19">
        <v>0</v>
      </c>
      <c r="V971" s="19">
        <v>0.27500000000000002</v>
      </c>
      <c r="W971" s="19">
        <v>0.18429999999999999</v>
      </c>
      <c r="X971" s="19">
        <v>24</v>
      </c>
      <c r="Y971" s="19">
        <v>0</v>
      </c>
      <c r="Z971" s="20" t="s">
        <v>176</v>
      </c>
      <c r="AA971" s="19"/>
      <c r="AB971" s="19">
        <v>0</v>
      </c>
      <c r="AC971" s="19">
        <v>2</v>
      </c>
      <c r="AD971" s="19">
        <v>34</v>
      </c>
      <c r="AE971" s="19">
        <v>4</v>
      </c>
      <c r="AF971" s="19">
        <v>1</v>
      </c>
      <c r="AG971" s="19">
        <v>0.8</v>
      </c>
      <c r="AH971" s="19">
        <v>0</v>
      </c>
      <c r="BA971" s="19">
        <v>3</v>
      </c>
      <c r="BB971" s="19">
        <v>7</v>
      </c>
      <c r="BC971" s="19">
        <v>80</v>
      </c>
      <c r="BD971" s="19">
        <v>20</v>
      </c>
      <c r="BE971" s="19">
        <v>0</v>
      </c>
      <c r="BF971" s="19">
        <v>16</v>
      </c>
      <c r="BG971" s="19">
        <v>55</v>
      </c>
      <c r="BH971" s="19">
        <v>12</v>
      </c>
      <c r="BI971" s="19">
        <v>85</v>
      </c>
      <c r="BJ971" s="19">
        <v>4</v>
      </c>
      <c r="BK971" s="19">
        <v>2</v>
      </c>
      <c r="BL971" s="19">
        <v>42</v>
      </c>
      <c r="BM971" s="19">
        <v>0</v>
      </c>
      <c r="BN971" s="19">
        <v>0</v>
      </c>
      <c r="BO971" s="19">
        <v>0</v>
      </c>
      <c r="BP971" s="19">
        <v>0</v>
      </c>
      <c r="BQ971" s="20" t="s">
        <v>170</v>
      </c>
      <c r="BR971" s="19">
        <v>22</v>
      </c>
      <c r="BS971" s="19">
        <v>12</v>
      </c>
      <c r="BT971" s="19">
        <v>2</v>
      </c>
      <c r="BU971" s="19">
        <v>0</v>
      </c>
      <c r="BV971" s="19">
        <v>0.27500000000000002</v>
      </c>
      <c r="BW971" s="19">
        <v>0.18429999999999999</v>
      </c>
      <c r="BX971" s="19">
        <v>24</v>
      </c>
      <c r="BY971" s="19">
        <v>0</v>
      </c>
      <c r="BZ971" s="20" t="s">
        <v>176</v>
      </c>
      <c r="CA971" s="19"/>
      <c r="CB971" s="19">
        <v>0</v>
      </c>
      <c r="CC971" s="19">
        <v>2</v>
      </c>
      <c r="CD971" s="19">
        <v>34</v>
      </c>
      <c r="CE971" s="19">
        <v>4</v>
      </c>
      <c r="CF971" s="19">
        <v>1</v>
      </c>
      <c r="CG971" s="19">
        <v>0.8</v>
      </c>
    </row>
    <row r="972" spans="1:85">
      <c r="A972" s="19">
        <v>4</v>
      </c>
      <c r="B972" s="19">
        <v>6</v>
      </c>
      <c r="C972" s="19">
        <v>60</v>
      </c>
      <c r="D972" s="19">
        <v>15</v>
      </c>
      <c r="E972" s="19">
        <v>0</v>
      </c>
      <c r="F972" s="24">
        <f t="shared" si="79"/>
        <v>90</v>
      </c>
      <c r="G972" s="19">
        <v>60</v>
      </c>
      <c r="H972" s="24">
        <f t="shared" si="76"/>
        <v>15</v>
      </c>
      <c r="I972" s="24">
        <f t="shared" si="77"/>
        <v>11</v>
      </c>
      <c r="J972" s="24">
        <f t="shared" si="78"/>
        <v>80</v>
      </c>
      <c r="K972" s="47" t="str">
        <f t="shared" si="80"/>
        <v>03</v>
      </c>
      <c r="L972" s="19">
        <v>42</v>
      </c>
      <c r="M972" s="19">
        <v>0</v>
      </c>
      <c r="N972" s="19">
        <v>0</v>
      </c>
      <c r="O972" s="19">
        <v>0</v>
      </c>
      <c r="P972" s="19">
        <v>0</v>
      </c>
      <c r="Q972" s="20" t="s">
        <v>170</v>
      </c>
      <c r="R972" s="19">
        <v>22</v>
      </c>
      <c r="S972" s="19">
        <v>12</v>
      </c>
      <c r="T972" s="19">
        <v>2</v>
      </c>
      <c r="U972" s="19">
        <v>0</v>
      </c>
      <c r="V972" s="19">
        <v>0.19800000000000001</v>
      </c>
      <c r="W972" s="19">
        <v>0.1366</v>
      </c>
      <c r="X972" s="19">
        <v>24</v>
      </c>
      <c r="Y972" s="19">
        <v>0</v>
      </c>
      <c r="Z972" s="20" t="s">
        <v>176</v>
      </c>
      <c r="AA972" s="19"/>
      <c r="AB972" s="19">
        <v>0</v>
      </c>
      <c r="AC972" s="19">
        <v>2</v>
      </c>
      <c r="AD972" s="19">
        <v>34</v>
      </c>
      <c r="AE972" s="19">
        <v>4</v>
      </c>
      <c r="AF972" s="19">
        <v>1</v>
      </c>
      <c r="AG972" s="19">
        <v>0.8</v>
      </c>
      <c r="AH972" s="19">
        <v>0</v>
      </c>
      <c r="BA972" s="19">
        <v>4</v>
      </c>
      <c r="BB972" s="19">
        <v>6</v>
      </c>
      <c r="BC972" s="19">
        <v>60</v>
      </c>
      <c r="BD972" s="19">
        <v>15</v>
      </c>
      <c r="BE972" s="19">
        <v>0</v>
      </c>
      <c r="BF972" s="19">
        <v>9</v>
      </c>
      <c r="BG972" s="19">
        <v>60</v>
      </c>
      <c r="BH972" s="19">
        <v>12</v>
      </c>
      <c r="BI972" s="19">
        <v>85</v>
      </c>
      <c r="BJ972" s="19">
        <v>4</v>
      </c>
      <c r="BK972" s="19">
        <v>2</v>
      </c>
      <c r="BL972" s="19">
        <v>42</v>
      </c>
      <c r="BM972" s="19">
        <v>0</v>
      </c>
      <c r="BN972" s="19">
        <v>0</v>
      </c>
      <c r="BO972" s="19">
        <v>0</v>
      </c>
      <c r="BP972" s="19">
        <v>0</v>
      </c>
      <c r="BQ972" s="20" t="s">
        <v>170</v>
      </c>
      <c r="BR972" s="19">
        <v>22</v>
      </c>
      <c r="BS972" s="19">
        <v>12</v>
      </c>
      <c r="BT972" s="19">
        <v>2</v>
      </c>
      <c r="BU972" s="19">
        <v>0</v>
      </c>
      <c r="BV972" s="19">
        <v>0.19800000000000001</v>
      </c>
      <c r="BW972" s="19">
        <v>0.1366</v>
      </c>
      <c r="BX972" s="19">
        <v>24</v>
      </c>
      <c r="BY972" s="19">
        <v>0</v>
      </c>
      <c r="BZ972" s="20" t="s">
        <v>176</v>
      </c>
      <c r="CA972" s="19"/>
      <c r="CB972" s="19">
        <v>0</v>
      </c>
      <c r="CC972" s="19">
        <v>2</v>
      </c>
      <c r="CD972" s="19">
        <v>34</v>
      </c>
      <c r="CE972" s="19">
        <v>4</v>
      </c>
      <c r="CF972" s="19">
        <v>1</v>
      </c>
      <c r="CG972" s="19">
        <v>0.8</v>
      </c>
    </row>
    <row r="973" spans="1:85">
      <c r="A973" s="19">
        <v>5</v>
      </c>
      <c r="B973" s="19">
        <v>5</v>
      </c>
      <c r="C973" s="19">
        <v>40</v>
      </c>
      <c r="D973" s="19">
        <v>10</v>
      </c>
      <c r="E973" s="19">
        <v>0</v>
      </c>
      <c r="F973" s="24">
        <f t="shared" si="79"/>
        <v>60</v>
      </c>
      <c r="G973" s="19">
        <v>55</v>
      </c>
      <c r="H973" s="24">
        <f t="shared" si="76"/>
        <v>15</v>
      </c>
      <c r="I973" s="24">
        <f t="shared" si="77"/>
        <v>11</v>
      </c>
      <c r="J973" s="24">
        <f t="shared" si="78"/>
        <v>80</v>
      </c>
      <c r="K973" s="47" t="str">
        <f t="shared" si="80"/>
        <v>03</v>
      </c>
      <c r="L973" s="19">
        <v>42</v>
      </c>
      <c r="M973" s="19">
        <v>0</v>
      </c>
      <c r="N973" s="19">
        <v>0</v>
      </c>
      <c r="O973" s="19">
        <v>0</v>
      </c>
      <c r="P973" s="19">
        <v>0</v>
      </c>
      <c r="Q973" s="20" t="s">
        <v>170</v>
      </c>
      <c r="R973" s="19">
        <v>22</v>
      </c>
      <c r="S973" s="19">
        <v>12</v>
      </c>
      <c r="T973" s="19">
        <v>2</v>
      </c>
      <c r="U973" s="19">
        <v>0</v>
      </c>
      <c r="V973" s="19">
        <v>0.14199999999999999</v>
      </c>
      <c r="W973" s="19">
        <v>9.8000000000000004E-2</v>
      </c>
      <c r="X973" s="19">
        <v>24</v>
      </c>
      <c r="Y973" s="19">
        <v>0</v>
      </c>
      <c r="Z973" s="20" t="s">
        <v>176</v>
      </c>
      <c r="AA973" s="19"/>
      <c r="AB973" s="19">
        <v>0</v>
      </c>
      <c r="AC973" s="19">
        <v>2</v>
      </c>
      <c r="AD973" s="19">
        <v>34</v>
      </c>
      <c r="AE973" s="19">
        <v>4</v>
      </c>
      <c r="AF973" s="19">
        <v>1</v>
      </c>
      <c r="AG973" s="19">
        <v>0.8</v>
      </c>
      <c r="AH973" s="19">
        <v>0</v>
      </c>
      <c r="BA973" s="19">
        <v>5</v>
      </c>
      <c r="BB973" s="19">
        <v>5</v>
      </c>
      <c r="BC973" s="19">
        <v>40</v>
      </c>
      <c r="BD973" s="19">
        <v>10</v>
      </c>
      <c r="BE973" s="19">
        <v>0</v>
      </c>
      <c r="BF973" s="19">
        <v>6</v>
      </c>
      <c r="BG973" s="19">
        <v>55</v>
      </c>
      <c r="BH973" s="19">
        <v>12</v>
      </c>
      <c r="BI973" s="19">
        <v>85</v>
      </c>
      <c r="BJ973" s="19">
        <v>4</v>
      </c>
      <c r="BK973" s="19">
        <v>2</v>
      </c>
      <c r="BL973" s="19">
        <v>42</v>
      </c>
      <c r="BM973" s="19">
        <v>0</v>
      </c>
      <c r="BN973" s="19">
        <v>0</v>
      </c>
      <c r="BO973" s="19">
        <v>0</v>
      </c>
      <c r="BP973" s="19">
        <v>0</v>
      </c>
      <c r="BQ973" s="20" t="s">
        <v>170</v>
      </c>
      <c r="BR973" s="19">
        <v>22</v>
      </c>
      <c r="BS973" s="19">
        <v>12</v>
      </c>
      <c r="BT973" s="19">
        <v>2</v>
      </c>
      <c r="BU973" s="19">
        <v>0</v>
      </c>
      <c r="BV973" s="19">
        <v>0.14199999999999999</v>
      </c>
      <c r="BW973" s="19">
        <v>9.8000000000000004E-2</v>
      </c>
      <c r="BX973" s="19">
        <v>24</v>
      </c>
      <c r="BY973" s="19">
        <v>0</v>
      </c>
      <c r="BZ973" s="20" t="s">
        <v>176</v>
      </c>
      <c r="CA973" s="19"/>
      <c r="CB973" s="19">
        <v>0</v>
      </c>
      <c r="CC973" s="19">
        <v>2</v>
      </c>
      <c r="CD973" s="19">
        <v>34</v>
      </c>
      <c r="CE973" s="19">
        <v>4</v>
      </c>
      <c r="CF973" s="19">
        <v>1</v>
      </c>
      <c r="CG973" s="19">
        <v>0.8</v>
      </c>
    </row>
    <row r="974" spans="1:85">
      <c r="A974" s="19">
        <v>6</v>
      </c>
      <c r="B974" s="19">
        <v>4</v>
      </c>
      <c r="C974" s="19">
        <v>20</v>
      </c>
      <c r="D974" s="19">
        <v>25</v>
      </c>
      <c r="E974" s="19">
        <v>0</v>
      </c>
      <c r="F974" s="24">
        <f t="shared" si="79"/>
        <v>30</v>
      </c>
      <c r="G974" s="19">
        <v>60</v>
      </c>
      <c r="H974" s="24">
        <f t="shared" ref="H974:H1029" si="81">IF(BH974="","",IF(ROUNDUP((BH974/100)*IF(BJ974&gt;100,RIGHT(BJ974,2),BJ974)*250*4/60*2/IF(BK974&gt;=10,10,1),0)&gt;15,15,ROUNDUP((BH974/100)*IF(BJ974&gt;100,RIGHT(BJ974,2),BJ974)*250*4/60*2/IF(BK974&gt;=10,10,1),0)))</f>
        <v>15</v>
      </c>
      <c r="I974" s="24">
        <f t="shared" ref="I974:I1029" si="82">IF(BI974="","",ROUND(BI974*10/80,0))</f>
        <v>11</v>
      </c>
      <c r="J974" s="24">
        <f t="shared" ref="J974:J1029" si="83">IF(BJ974="","",IF(BJ974&gt;100,100+IF(RIGHT(BJ974,1)*25&gt;=100,80,RIGHT(BJ974,1)*25),IF(RIGHT(BJ974,1)*25&gt;=100,80,RIGHT(BJ974,1)*25)))</f>
        <v>80</v>
      </c>
      <c r="K974" s="47" t="str">
        <f t="shared" si="80"/>
        <v>03</v>
      </c>
      <c r="L974" s="19">
        <v>42</v>
      </c>
      <c r="M974" s="19">
        <v>0</v>
      </c>
      <c r="N974" s="19">
        <v>0</v>
      </c>
      <c r="O974" s="19">
        <v>0</v>
      </c>
      <c r="P974" s="19">
        <v>0</v>
      </c>
      <c r="Q974" s="20" t="s">
        <v>170</v>
      </c>
      <c r="R974" s="19">
        <v>22</v>
      </c>
      <c r="S974" s="19">
        <v>12</v>
      </c>
      <c r="T974" s="19">
        <v>2</v>
      </c>
      <c r="U974" s="19">
        <v>0</v>
      </c>
      <c r="V974" s="19">
        <v>8.5999999999999993E-2</v>
      </c>
      <c r="W974" s="19">
        <v>6.2799999999999995E-2</v>
      </c>
      <c r="X974" s="19">
        <v>24</v>
      </c>
      <c r="Y974" s="19">
        <v>0</v>
      </c>
      <c r="Z974" s="20" t="s">
        <v>176</v>
      </c>
      <c r="AA974" s="19"/>
      <c r="AB974" s="19">
        <v>4.5</v>
      </c>
      <c r="AC974" s="19">
        <v>2</v>
      </c>
      <c r="AD974" s="19">
        <v>34</v>
      </c>
      <c r="AE974" s="19">
        <v>4</v>
      </c>
      <c r="AF974" s="19">
        <v>1</v>
      </c>
      <c r="AG974" s="19">
        <v>0.8</v>
      </c>
      <c r="AH974" s="19">
        <v>0</v>
      </c>
      <c r="BA974" s="19">
        <v>6</v>
      </c>
      <c r="BB974" s="19">
        <v>4</v>
      </c>
      <c r="BC974" s="19">
        <v>20</v>
      </c>
      <c r="BD974" s="19">
        <v>25</v>
      </c>
      <c r="BE974" s="19">
        <v>0</v>
      </c>
      <c r="BF974" s="19">
        <v>3</v>
      </c>
      <c r="BG974" s="19">
        <v>60</v>
      </c>
      <c r="BH974" s="19">
        <v>12</v>
      </c>
      <c r="BI974" s="19">
        <v>85</v>
      </c>
      <c r="BJ974" s="19">
        <v>4</v>
      </c>
      <c r="BK974" s="19">
        <v>2</v>
      </c>
      <c r="BL974" s="19">
        <v>42</v>
      </c>
      <c r="BM974" s="19">
        <v>0</v>
      </c>
      <c r="BN974" s="19">
        <v>0</v>
      </c>
      <c r="BO974" s="19">
        <v>0</v>
      </c>
      <c r="BP974" s="19">
        <v>0</v>
      </c>
      <c r="BQ974" s="20" t="s">
        <v>170</v>
      </c>
      <c r="BR974" s="19">
        <v>22</v>
      </c>
      <c r="BS974" s="19">
        <v>12</v>
      </c>
      <c r="BT974" s="19">
        <v>2</v>
      </c>
      <c r="BU974" s="19">
        <v>0</v>
      </c>
      <c r="BV974" s="19">
        <v>8.5999999999999993E-2</v>
      </c>
      <c r="BW974" s="19">
        <v>6.2799999999999995E-2</v>
      </c>
      <c r="BX974" s="19">
        <v>24</v>
      </c>
      <c r="BY974" s="19">
        <v>0</v>
      </c>
      <c r="BZ974" s="20" t="s">
        <v>176</v>
      </c>
      <c r="CA974" s="19"/>
      <c r="CB974" s="19">
        <v>4.5</v>
      </c>
      <c r="CC974" s="19">
        <v>2</v>
      </c>
      <c r="CD974" s="19">
        <v>34</v>
      </c>
      <c r="CE974" s="19">
        <v>4</v>
      </c>
      <c r="CF974" s="19">
        <v>1</v>
      </c>
      <c r="CG974" s="19">
        <v>0.8</v>
      </c>
    </row>
    <row r="975" spans="1:85">
      <c r="A975" s="19">
        <v>7</v>
      </c>
      <c r="B975" s="19">
        <v>3</v>
      </c>
      <c r="C975" s="19">
        <v>14</v>
      </c>
      <c r="D975" s="19">
        <v>20</v>
      </c>
      <c r="E975" s="19">
        <v>0</v>
      </c>
      <c r="F975" s="24">
        <f t="shared" si="79"/>
        <v>20</v>
      </c>
      <c r="G975" s="19">
        <v>60</v>
      </c>
      <c r="H975" s="24">
        <f t="shared" si="81"/>
        <v>15</v>
      </c>
      <c r="I975" s="24">
        <f t="shared" si="82"/>
        <v>11</v>
      </c>
      <c r="J975" s="24">
        <f t="shared" si="83"/>
        <v>75</v>
      </c>
      <c r="K975" s="47" t="str">
        <f t="shared" si="80"/>
        <v>00</v>
      </c>
      <c r="L975" s="19">
        <v>42</v>
      </c>
      <c r="M975" s="19">
        <v>0</v>
      </c>
      <c r="N975" s="19">
        <v>0</v>
      </c>
      <c r="O975" s="19">
        <v>10</v>
      </c>
      <c r="P975" s="19">
        <v>0</v>
      </c>
      <c r="Q975" s="20" t="s">
        <v>170</v>
      </c>
      <c r="R975" s="19">
        <v>22</v>
      </c>
      <c r="S975" s="19">
        <v>12</v>
      </c>
      <c r="T975" s="19">
        <v>2</v>
      </c>
      <c r="U975" s="19">
        <v>0</v>
      </c>
      <c r="V975" s="19">
        <v>4.1000000000000002E-2</v>
      </c>
      <c r="W975" s="19">
        <v>3.73E-2</v>
      </c>
      <c r="X975" s="19">
        <v>24</v>
      </c>
      <c r="Y975" s="19">
        <v>0</v>
      </c>
      <c r="Z975" s="20" t="s">
        <v>176</v>
      </c>
      <c r="AA975" s="19"/>
      <c r="AB975" s="19">
        <v>2.8</v>
      </c>
      <c r="AC975" s="19">
        <v>2</v>
      </c>
      <c r="AD975" s="19">
        <v>34</v>
      </c>
      <c r="AE975" s="19">
        <v>4</v>
      </c>
      <c r="AF975" s="19">
        <v>1</v>
      </c>
      <c r="AG975" s="19">
        <v>0.8</v>
      </c>
      <c r="AH975" s="19">
        <v>0</v>
      </c>
      <c r="BA975" s="19">
        <v>7</v>
      </c>
      <c r="BB975" s="19">
        <v>3</v>
      </c>
      <c r="BC975" s="19">
        <v>14</v>
      </c>
      <c r="BD975" s="19">
        <v>20</v>
      </c>
      <c r="BE975" s="19">
        <v>0</v>
      </c>
      <c r="BF975" s="19">
        <v>2</v>
      </c>
      <c r="BG975" s="19">
        <v>60</v>
      </c>
      <c r="BH975" s="19">
        <v>18</v>
      </c>
      <c r="BI975" s="19">
        <v>85</v>
      </c>
      <c r="BJ975" s="19">
        <v>3</v>
      </c>
      <c r="BK975" s="19">
        <v>2</v>
      </c>
      <c r="BL975" s="19">
        <v>42</v>
      </c>
      <c r="BM975" s="19">
        <v>0</v>
      </c>
      <c r="BN975" s="19">
        <v>0</v>
      </c>
      <c r="BO975" s="19">
        <v>10</v>
      </c>
      <c r="BP975" s="19">
        <v>0</v>
      </c>
      <c r="BQ975" s="20" t="s">
        <v>170</v>
      </c>
      <c r="BR975" s="19">
        <v>22</v>
      </c>
      <c r="BS975" s="19">
        <v>12</v>
      </c>
      <c r="BT975" s="19">
        <v>2</v>
      </c>
      <c r="BU975" s="19">
        <v>0</v>
      </c>
      <c r="BV975" s="19">
        <v>4.1000000000000002E-2</v>
      </c>
      <c r="BW975" s="19">
        <v>3.73E-2</v>
      </c>
      <c r="BX975" s="19">
        <v>24</v>
      </c>
      <c r="BY975" s="19">
        <v>0</v>
      </c>
      <c r="BZ975" s="20" t="s">
        <v>176</v>
      </c>
      <c r="CA975" s="19"/>
      <c r="CB975" s="19">
        <v>2.8</v>
      </c>
      <c r="CC975" s="19">
        <v>2</v>
      </c>
      <c r="CD975" s="19">
        <v>34</v>
      </c>
      <c r="CE975" s="19">
        <v>4</v>
      </c>
      <c r="CF975" s="19">
        <v>1</v>
      </c>
      <c r="CG975" s="19">
        <v>0.8</v>
      </c>
    </row>
    <row r="976" spans="1:85">
      <c r="A976" s="19">
        <v>8</v>
      </c>
      <c r="B976" s="19">
        <v>2</v>
      </c>
      <c r="C976" s="19">
        <v>8</v>
      </c>
      <c r="D976" s="19">
        <v>20</v>
      </c>
      <c r="E976" s="19">
        <v>0</v>
      </c>
      <c r="F976" s="24">
        <f t="shared" si="79"/>
        <v>10</v>
      </c>
      <c r="G976" s="19">
        <v>75</v>
      </c>
      <c r="H976" s="24">
        <f t="shared" si="81"/>
        <v>12</v>
      </c>
      <c r="I976" s="24">
        <f t="shared" si="82"/>
        <v>11</v>
      </c>
      <c r="J976" s="24">
        <f t="shared" si="83"/>
        <v>50</v>
      </c>
      <c r="K976" s="47" t="str">
        <f t="shared" si="80"/>
        <v>00</v>
      </c>
      <c r="L976" s="19">
        <v>42</v>
      </c>
      <c r="M976" s="19">
        <v>0</v>
      </c>
      <c r="N976" s="19">
        <v>0</v>
      </c>
      <c r="O976" s="19">
        <v>20</v>
      </c>
      <c r="P976" s="19">
        <v>0</v>
      </c>
      <c r="Q976" s="20" t="s">
        <v>170</v>
      </c>
      <c r="R976" s="19">
        <v>22</v>
      </c>
      <c r="S976" s="19">
        <v>0</v>
      </c>
      <c r="T976" s="19">
        <v>2</v>
      </c>
      <c r="U976" s="19">
        <v>0</v>
      </c>
      <c r="V976" s="19">
        <v>2.7E-2</v>
      </c>
      <c r="W976" s="19">
        <v>2.5399999999999999E-2</v>
      </c>
      <c r="X976" s="19">
        <v>24</v>
      </c>
      <c r="Y976" s="19">
        <v>0</v>
      </c>
      <c r="Z976" s="20" t="s">
        <v>176</v>
      </c>
      <c r="AA976" s="19"/>
      <c r="AB976" s="19">
        <v>1.6</v>
      </c>
      <c r="AC976" s="19">
        <v>2</v>
      </c>
      <c r="AD976" s="19">
        <v>34</v>
      </c>
      <c r="AE976" s="19">
        <v>4</v>
      </c>
      <c r="AF976" s="19">
        <v>1</v>
      </c>
      <c r="AG976" s="19">
        <v>0.8</v>
      </c>
      <c r="AH976" s="19">
        <v>0</v>
      </c>
      <c r="BA976" s="19">
        <v>8</v>
      </c>
      <c r="BB976" s="19">
        <v>2</v>
      </c>
      <c r="BC976" s="19">
        <v>8</v>
      </c>
      <c r="BD976" s="19">
        <v>20</v>
      </c>
      <c r="BE976" s="19">
        <v>0</v>
      </c>
      <c r="BF976" s="19">
        <v>1</v>
      </c>
      <c r="BG976" s="19">
        <v>75</v>
      </c>
      <c r="BH976" s="19">
        <v>18</v>
      </c>
      <c r="BI976" s="19">
        <v>85</v>
      </c>
      <c r="BJ976" s="19">
        <v>2</v>
      </c>
      <c r="BK976" s="19">
        <v>2</v>
      </c>
      <c r="BL976" s="19">
        <v>42</v>
      </c>
      <c r="BM976" s="19">
        <v>0</v>
      </c>
      <c r="BN976" s="19">
        <v>0</v>
      </c>
      <c r="BO976" s="19">
        <v>20</v>
      </c>
      <c r="BP976" s="19">
        <v>0</v>
      </c>
      <c r="BQ976" s="20" t="s">
        <v>170</v>
      </c>
      <c r="BR976" s="19">
        <v>22</v>
      </c>
      <c r="BS976" s="19">
        <v>0</v>
      </c>
      <c r="BT976" s="19">
        <v>2</v>
      </c>
      <c r="BU976" s="19">
        <v>0</v>
      </c>
      <c r="BV976" s="19">
        <v>2.7E-2</v>
      </c>
      <c r="BW976" s="19">
        <v>2.5399999999999999E-2</v>
      </c>
      <c r="BX976" s="19">
        <v>24</v>
      </c>
      <c r="BY976" s="19">
        <v>0</v>
      </c>
      <c r="BZ976" s="20" t="s">
        <v>176</v>
      </c>
      <c r="CA976" s="19"/>
      <c r="CB976" s="19">
        <v>1.6</v>
      </c>
      <c r="CC976" s="19">
        <v>2</v>
      </c>
      <c r="CD976" s="19">
        <v>34</v>
      </c>
      <c r="CE976" s="19">
        <v>4</v>
      </c>
      <c r="CF976" s="19">
        <v>1</v>
      </c>
      <c r="CG976" s="19">
        <v>0.8</v>
      </c>
    </row>
    <row r="977" spans="1:85">
      <c r="A977" s="19">
        <v>9</v>
      </c>
      <c r="B977" s="19">
        <v>1</v>
      </c>
      <c r="C977" s="19">
        <v>1</v>
      </c>
      <c r="D977" s="19">
        <v>16</v>
      </c>
      <c r="E977" s="19">
        <v>0</v>
      </c>
      <c r="F977" s="24">
        <f t="shared" si="79"/>
        <v>0</v>
      </c>
      <c r="G977" s="19">
        <v>90</v>
      </c>
      <c r="H977" s="24">
        <f t="shared" si="81"/>
        <v>8</v>
      </c>
      <c r="I977" s="24">
        <f t="shared" si="82"/>
        <v>11</v>
      </c>
      <c r="J977" s="24">
        <f t="shared" si="83"/>
        <v>25</v>
      </c>
      <c r="K977" s="47" t="str">
        <f t="shared" si="80"/>
        <v>00</v>
      </c>
      <c r="L977" s="19">
        <v>63</v>
      </c>
      <c r="M977" s="19">
        <v>0</v>
      </c>
      <c r="N977" s="19">
        <v>7</v>
      </c>
      <c r="O977" s="19">
        <v>10</v>
      </c>
      <c r="P977" s="19">
        <v>2</v>
      </c>
      <c r="Q977" s="20" t="s">
        <v>175</v>
      </c>
      <c r="R977" s="19">
        <v>22</v>
      </c>
      <c r="S977" s="19">
        <v>0</v>
      </c>
      <c r="T977" s="19">
        <v>2</v>
      </c>
      <c r="U977" s="19">
        <v>0</v>
      </c>
      <c r="V977" s="19">
        <v>1.9E-2</v>
      </c>
      <c r="W977" s="19">
        <v>1.9E-2</v>
      </c>
      <c r="X977" s="19">
        <v>24</v>
      </c>
      <c r="Y977" s="19">
        <v>0</v>
      </c>
      <c r="Z977" s="20" t="s">
        <v>176</v>
      </c>
      <c r="AA977" s="19"/>
      <c r="AB977" s="19">
        <v>0.8</v>
      </c>
      <c r="AC977" s="19">
        <v>2</v>
      </c>
      <c r="AD977" s="19">
        <v>34</v>
      </c>
      <c r="AE977" s="19">
        <v>4</v>
      </c>
      <c r="AF977" s="19">
        <v>1</v>
      </c>
      <c r="AG977" s="19">
        <v>0.8</v>
      </c>
      <c r="AH977" s="19">
        <v>0</v>
      </c>
      <c r="BA977" s="19">
        <v>9</v>
      </c>
      <c r="BB977" s="19">
        <v>1</v>
      </c>
      <c r="BC977" s="19">
        <v>1</v>
      </c>
      <c r="BD977" s="19">
        <v>16</v>
      </c>
      <c r="BE977" s="19">
        <v>0</v>
      </c>
      <c r="BF977" s="19">
        <v>0</v>
      </c>
      <c r="BG977" s="19">
        <v>90</v>
      </c>
      <c r="BH977" s="19">
        <v>23</v>
      </c>
      <c r="BI977" s="19">
        <v>90</v>
      </c>
      <c r="BJ977" s="19">
        <v>1</v>
      </c>
      <c r="BK977" s="19">
        <v>2</v>
      </c>
      <c r="BL977" s="19">
        <v>63</v>
      </c>
      <c r="BM977" s="19">
        <v>0</v>
      </c>
      <c r="BN977" s="19">
        <v>7</v>
      </c>
      <c r="BO977" s="19">
        <v>10</v>
      </c>
      <c r="BP977" s="19">
        <v>2</v>
      </c>
      <c r="BQ977" s="20" t="s">
        <v>175</v>
      </c>
      <c r="BR977" s="19">
        <v>22</v>
      </c>
      <c r="BS977" s="19">
        <v>0</v>
      </c>
      <c r="BT977" s="19">
        <v>2</v>
      </c>
      <c r="BU977" s="19">
        <v>0</v>
      </c>
      <c r="BV977" s="19">
        <v>1.9E-2</v>
      </c>
      <c r="BW977" s="19">
        <v>1.9E-2</v>
      </c>
      <c r="BX977" s="19">
        <v>24</v>
      </c>
      <c r="BY977" s="19">
        <v>0</v>
      </c>
      <c r="BZ977" s="20" t="s">
        <v>176</v>
      </c>
      <c r="CA977" s="19"/>
      <c r="CB977" s="19">
        <v>0.8</v>
      </c>
      <c r="CC977" s="19">
        <v>2</v>
      </c>
      <c r="CD977" s="19">
        <v>34</v>
      </c>
      <c r="CE977" s="19">
        <v>4</v>
      </c>
      <c r="CF977" s="19">
        <v>1</v>
      </c>
      <c r="CG977" s="19">
        <v>0.8</v>
      </c>
    </row>
    <row r="978" spans="1:85">
      <c r="A978" s="19"/>
      <c r="B978" s="19"/>
      <c r="C978" s="19"/>
      <c r="D978" s="19"/>
      <c r="E978" s="19"/>
      <c r="F978" s="24" t="str">
        <f t="shared" si="79"/>
        <v/>
      </c>
      <c r="G978" s="19"/>
      <c r="H978" s="24" t="str">
        <f t="shared" si="81"/>
        <v/>
      </c>
      <c r="I978" s="24" t="str">
        <f t="shared" si="82"/>
        <v/>
      </c>
      <c r="J978" s="24" t="str">
        <f t="shared" si="83"/>
        <v/>
      </c>
      <c r="K978" s="47" t="str">
        <f t="shared" si="80"/>
        <v/>
      </c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>
        <v>0</v>
      </c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9"/>
      <c r="BM978" s="19"/>
      <c r="BN978" s="19"/>
      <c r="BO978" s="19"/>
      <c r="BP978" s="19"/>
      <c r="BQ978" s="19"/>
      <c r="BR978" s="19"/>
      <c r="BS978" s="19"/>
      <c r="BT978" s="19"/>
      <c r="BU978" s="19"/>
      <c r="BV978" s="19"/>
      <c r="BW978" s="19"/>
      <c r="BX978" s="19"/>
      <c r="BY978" s="19"/>
      <c r="BZ978" s="19"/>
      <c r="CA978" s="19"/>
      <c r="CB978" s="19"/>
      <c r="CC978" s="19"/>
      <c r="CD978" s="19"/>
      <c r="CE978" s="19"/>
      <c r="CF978" s="19"/>
      <c r="CG978" s="19"/>
    </row>
    <row r="979" spans="1:85">
      <c r="A979" s="19">
        <v>1</v>
      </c>
      <c r="B979" s="19">
        <v>8</v>
      </c>
      <c r="C979" s="19">
        <v>140</v>
      </c>
      <c r="D979" s="19">
        <v>55</v>
      </c>
      <c r="E979" s="19">
        <v>1000</v>
      </c>
      <c r="F979" s="24">
        <f t="shared" si="79"/>
        <v>310</v>
      </c>
      <c r="G979" s="19">
        <v>71</v>
      </c>
      <c r="H979" s="24">
        <f t="shared" si="81"/>
        <v>15</v>
      </c>
      <c r="I979" s="24">
        <f t="shared" si="82"/>
        <v>11</v>
      </c>
      <c r="J979" s="24">
        <f t="shared" si="83"/>
        <v>80</v>
      </c>
      <c r="K979" s="47" t="str">
        <f t="shared" si="80"/>
        <v>03</v>
      </c>
      <c r="L979" s="19">
        <v>42</v>
      </c>
      <c r="M979" s="19">
        <v>0</v>
      </c>
      <c r="N979" s="19">
        <v>141</v>
      </c>
      <c r="O979" s="19">
        <v>0</v>
      </c>
      <c r="P979" s="19">
        <v>0</v>
      </c>
      <c r="Q979" s="20" t="s">
        <v>170</v>
      </c>
      <c r="R979" s="19">
        <v>22</v>
      </c>
      <c r="S979" s="19">
        <v>15</v>
      </c>
      <c r="T979" s="19">
        <v>2</v>
      </c>
      <c r="U979" s="19">
        <v>0</v>
      </c>
      <c r="V979" s="19">
        <v>0.39600000000000002</v>
      </c>
      <c r="W979" s="19">
        <v>0.5</v>
      </c>
      <c r="X979" s="19">
        <v>24</v>
      </c>
      <c r="Y979" s="19">
        <v>0</v>
      </c>
      <c r="Z979" s="20" t="s">
        <v>176</v>
      </c>
      <c r="AA979" s="19"/>
      <c r="AB979" s="19">
        <v>0</v>
      </c>
      <c r="AC979" s="19">
        <v>2</v>
      </c>
      <c r="AD979" s="19">
        <v>34</v>
      </c>
      <c r="AE979" s="19">
        <v>4</v>
      </c>
      <c r="AF979" s="19">
        <v>1</v>
      </c>
      <c r="AG979" s="19">
        <v>1.6</v>
      </c>
      <c r="AH979" s="19">
        <v>0</v>
      </c>
      <c r="BA979" s="19">
        <v>1</v>
      </c>
      <c r="BB979" s="19">
        <v>8</v>
      </c>
      <c r="BC979" s="19">
        <v>140</v>
      </c>
      <c r="BD979" s="19">
        <v>55</v>
      </c>
      <c r="BE979" s="19">
        <v>1000</v>
      </c>
      <c r="BF979" s="19">
        <v>31</v>
      </c>
      <c r="BG979" s="19">
        <v>71</v>
      </c>
      <c r="BH979" s="19">
        <v>11</v>
      </c>
      <c r="BI979" s="19">
        <v>85</v>
      </c>
      <c r="BJ979" s="19">
        <v>4</v>
      </c>
      <c r="BK979" s="19">
        <v>2</v>
      </c>
      <c r="BL979" s="19">
        <v>42</v>
      </c>
      <c r="BM979" s="19">
        <v>0</v>
      </c>
      <c r="BN979" s="19">
        <v>141</v>
      </c>
      <c r="BO979" s="19">
        <v>0</v>
      </c>
      <c r="BP979" s="19">
        <v>0</v>
      </c>
      <c r="BQ979" s="20" t="s">
        <v>170</v>
      </c>
      <c r="BR979" s="19">
        <v>22</v>
      </c>
      <c r="BS979" s="19">
        <v>15</v>
      </c>
      <c r="BT979" s="19">
        <v>2</v>
      </c>
      <c r="BU979" s="19">
        <v>0</v>
      </c>
      <c r="BV979" s="19">
        <v>0.39600000000000002</v>
      </c>
      <c r="BW979" s="19">
        <v>0.5</v>
      </c>
      <c r="BX979" s="19">
        <v>24</v>
      </c>
      <c r="BY979" s="19">
        <v>0</v>
      </c>
      <c r="BZ979" s="20" t="s">
        <v>176</v>
      </c>
      <c r="CA979" s="19"/>
      <c r="CB979" s="19">
        <v>0</v>
      </c>
      <c r="CC979" s="19">
        <v>2</v>
      </c>
      <c r="CD979" s="19">
        <v>34</v>
      </c>
      <c r="CE979" s="19">
        <v>4</v>
      </c>
      <c r="CF979" s="19">
        <v>1</v>
      </c>
      <c r="CG979" s="19">
        <v>1.6</v>
      </c>
    </row>
    <row r="980" spans="1:85">
      <c r="A980" s="19">
        <v>2</v>
      </c>
      <c r="B980" s="19">
        <v>7</v>
      </c>
      <c r="C980" s="19">
        <v>110</v>
      </c>
      <c r="D980" s="19">
        <v>55</v>
      </c>
      <c r="E980" s="19">
        <v>0</v>
      </c>
      <c r="F980" s="24">
        <f t="shared" si="79"/>
        <v>220</v>
      </c>
      <c r="G980" s="19">
        <v>50</v>
      </c>
      <c r="H980" s="24">
        <f t="shared" si="81"/>
        <v>15</v>
      </c>
      <c r="I980" s="24">
        <f t="shared" si="82"/>
        <v>11</v>
      </c>
      <c r="J980" s="24">
        <f t="shared" si="83"/>
        <v>80</v>
      </c>
      <c r="K980" s="47" t="str">
        <f t="shared" si="80"/>
        <v>03</v>
      </c>
      <c r="L980" s="19">
        <v>42</v>
      </c>
      <c r="M980" s="19">
        <v>0</v>
      </c>
      <c r="N980" s="19">
        <v>0</v>
      </c>
      <c r="O980" s="19">
        <v>0</v>
      </c>
      <c r="P980" s="19">
        <v>0</v>
      </c>
      <c r="Q980" s="20" t="s">
        <v>170</v>
      </c>
      <c r="R980" s="19">
        <v>22</v>
      </c>
      <c r="S980" s="19">
        <v>12</v>
      </c>
      <c r="T980" s="19">
        <v>2</v>
      </c>
      <c r="U980" s="19">
        <v>0</v>
      </c>
      <c r="V980" s="19">
        <v>0.35799999999999998</v>
      </c>
      <c r="W980" s="19">
        <v>0.247</v>
      </c>
      <c r="X980" s="19">
        <v>24</v>
      </c>
      <c r="Y980" s="19">
        <v>0</v>
      </c>
      <c r="Z980" s="20" t="s">
        <v>176</v>
      </c>
      <c r="AA980" s="19"/>
      <c r="AB980" s="19">
        <v>0</v>
      </c>
      <c r="AC980" s="19">
        <v>2</v>
      </c>
      <c r="AD980" s="19">
        <v>34</v>
      </c>
      <c r="AE980" s="19">
        <v>4</v>
      </c>
      <c r="AF980" s="19">
        <v>1</v>
      </c>
      <c r="AG980" s="19">
        <v>1.6</v>
      </c>
      <c r="AH980" s="19">
        <v>0</v>
      </c>
      <c r="BA980" s="19">
        <v>2</v>
      </c>
      <c r="BB980" s="19">
        <v>7</v>
      </c>
      <c r="BC980" s="19">
        <v>110</v>
      </c>
      <c r="BD980" s="19">
        <v>55</v>
      </c>
      <c r="BE980" s="19">
        <v>0</v>
      </c>
      <c r="BF980" s="19">
        <v>22</v>
      </c>
      <c r="BG980" s="19">
        <v>50</v>
      </c>
      <c r="BH980" s="19">
        <v>12</v>
      </c>
      <c r="BI980" s="19">
        <v>85</v>
      </c>
      <c r="BJ980" s="19">
        <v>4</v>
      </c>
      <c r="BK980" s="19">
        <v>2</v>
      </c>
      <c r="BL980" s="19">
        <v>42</v>
      </c>
      <c r="BM980" s="19">
        <v>0</v>
      </c>
      <c r="BN980" s="19">
        <v>0</v>
      </c>
      <c r="BO980" s="19">
        <v>0</v>
      </c>
      <c r="BP980" s="19">
        <v>0</v>
      </c>
      <c r="BQ980" s="20" t="s">
        <v>170</v>
      </c>
      <c r="BR980" s="19">
        <v>22</v>
      </c>
      <c r="BS980" s="19">
        <v>12</v>
      </c>
      <c r="BT980" s="19">
        <v>2</v>
      </c>
      <c r="BU980" s="19">
        <v>0</v>
      </c>
      <c r="BV980" s="19">
        <v>0.35799999999999998</v>
      </c>
      <c r="BW980" s="19">
        <v>0.247</v>
      </c>
      <c r="BX980" s="19">
        <v>24</v>
      </c>
      <c r="BY980" s="19">
        <v>0</v>
      </c>
      <c r="BZ980" s="20" t="s">
        <v>176</v>
      </c>
      <c r="CA980" s="19"/>
      <c r="CB980" s="19">
        <v>0</v>
      </c>
      <c r="CC980" s="19">
        <v>2</v>
      </c>
      <c r="CD980" s="19">
        <v>34</v>
      </c>
      <c r="CE980" s="19">
        <v>4</v>
      </c>
      <c r="CF980" s="19">
        <v>1</v>
      </c>
      <c r="CG980" s="19">
        <v>1.6</v>
      </c>
    </row>
    <row r="981" spans="1:85">
      <c r="A981" s="19">
        <v>3</v>
      </c>
      <c r="B981" s="19">
        <v>6</v>
      </c>
      <c r="C981" s="19">
        <v>80</v>
      </c>
      <c r="D981" s="19">
        <v>20</v>
      </c>
      <c r="E981" s="19">
        <v>0</v>
      </c>
      <c r="F981" s="24">
        <f t="shared" si="79"/>
        <v>160</v>
      </c>
      <c r="G981" s="19">
        <v>55</v>
      </c>
      <c r="H981" s="24">
        <f t="shared" si="81"/>
        <v>15</v>
      </c>
      <c r="I981" s="24">
        <f t="shared" si="82"/>
        <v>11</v>
      </c>
      <c r="J981" s="24">
        <f t="shared" si="83"/>
        <v>80</v>
      </c>
      <c r="K981" s="47" t="str">
        <f t="shared" si="80"/>
        <v>03</v>
      </c>
      <c r="L981" s="19">
        <v>42</v>
      </c>
      <c r="M981" s="19">
        <v>0</v>
      </c>
      <c r="N981" s="19">
        <v>0</v>
      </c>
      <c r="O981" s="19">
        <v>0</v>
      </c>
      <c r="P981" s="19">
        <v>0</v>
      </c>
      <c r="Q981" s="20" t="s">
        <v>170</v>
      </c>
      <c r="R981" s="19">
        <v>22</v>
      </c>
      <c r="S981" s="19">
        <v>12</v>
      </c>
      <c r="T981" s="19">
        <v>2</v>
      </c>
      <c r="U981" s="19">
        <v>0</v>
      </c>
      <c r="V981" s="19">
        <v>0.27</v>
      </c>
      <c r="W981" s="19">
        <v>0.18090000000000001</v>
      </c>
      <c r="X981" s="19">
        <v>24</v>
      </c>
      <c r="Y981" s="19">
        <v>0</v>
      </c>
      <c r="Z981" s="20" t="s">
        <v>176</v>
      </c>
      <c r="AA981" s="19"/>
      <c r="AB981" s="19">
        <v>0</v>
      </c>
      <c r="AC981" s="19">
        <v>2</v>
      </c>
      <c r="AD981" s="19">
        <v>34</v>
      </c>
      <c r="AE981" s="19">
        <v>4</v>
      </c>
      <c r="AF981" s="19">
        <v>1</v>
      </c>
      <c r="AG981" s="19">
        <v>1.6</v>
      </c>
      <c r="AH981" s="19">
        <v>0</v>
      </c>
      <c r="BA981" s="19">
        <v>3</v>
      </c>
      <c r="BB981" s="19">
        <v>6</v>
      </c>
      <c r="BC981" s="19">
        <v>80</v>
      </c>
      <c r="BD981" s="19">
        <v>20</v>
      </c>
      <c r="BE981" s="19">
        <v>0</v>
      </c>
      <c r="BF981" s="19">
        <v>16</v>
      </c>
      <c r="BG981" s="19">
        <v>55</v>
      </c>
      <c r="BH981" s="19">
        <v>12</v>
      </c>
      <c r="BI981" s="19">
        <v>85</v>
      </c>
      <c r="BJ981" s="19">
        <v>4</v>
      </c>
      <c r="BK981" s="19">
        <v>2</v>
      </c>
      <c r="BL981" s="19">
        <v>42</v>
      </c>
      <c r="BM981" s="19">
        <v>0</v>
      </c>
      <c r="BN981" s="19">
        <v>0</v>
      </c>
      <c r="BO981" s="19">
        <v>0</v>
      </c>
      <c r="BP981" s="19">
        <v>0</v>
      </c>
      <c r="BQ981" s="20" t="s">
        <v>170</v>
      </c>
      <c r="BR981" s="19">
        <v>22</v>
      </c>
      <c r="BS981" s="19">
        <v>12</v>
      </c>
      <c r="BT981" s="19">
        <v>2</v>
      </c>
      <c r="BU981" s="19">
        <v>0</v>
      </c>
      <c r="BV981" s="19">
        <v>0.27</v>
      </c>
      <c r="BW981" s="19">
        <v>0.18090000000000001</v>
      </c>
      <c r="BX981" s="19">
        <v>24</v>
      </c>
      <c r="BY981" s="19">
        <v>0</v>
      </c>
      <c r="BZ981" s="20" t="s">
        <v>176</v>
      </c>
      <c r="CA981" s="19"/>
      <c r="CB981" s="19">
        <v>0</v>
      </c>
      <c r="CC981" s="19">
        <v>2</v>
      </c>
      <c r="CD981" s="19">
        <v>34</v>
      </c>
      <c r="CE981" s="19">
        <v>4</v>
      </c>
      <c r="CF981" s="19">
        <v>1</v>
      </c>
      <c r="CG981" s="19">
        <v>1.6</v>
      </c>
    </row>
    <row r="982" spans="1:85">
      <c r="A982" s="19">
        <v>4</v>
      </c>
      <c r="B982" s="19">
        <v>5</v>
      </c>
      <c r="C982" s="19">
        <v>60</v>
      </c>
      <c r="D982" s="19">
        <v>15</v>
      </c>
      <c r="E982" s="19">
        <v>0</v>
      </c>
      <c r="F982" s="24">
        <f t="shared" si="79"/>
        <v>90</v>
      </c>
      <c r="G982" s="19">
        <v>60</v>
      </c>
      <c r="H982" s="24">
        <f t="shared" si="81"/>
        <v>15</v>
      </c>
      <c r="I982" s="24">
        <f t="shared" si="82"/>
        <v>11</v>
      </c>
      <c r="J982" s="24">
        <f t="shared" si="83"/>
        <v>80</v>
      </c>
      <c r="K982" s="47" t="str">
        <f t="shared" si="80"/>
        <v>03</v>
      </c>
      <c r="L982" s="19">
        <v>42</v>
      </c>
      <c r="M982" s="19">
        <v>0</v>
      </c>
      <c r="N982" s="19">
        <v>0</v>
      </c>
      <c r="O982" s="19">
        <v>0</v>
      </c>
      <c r="P982" s="19">
        <v>0</v>
      </c>
      <c r="Q982" s="22" t="s">
        <v>170</v>
      </c>
      <c r="R982" s="19">
        <v>22</v>
      </c>
      <c r="S982" s="19">
        <v>12</v>
      </c>
      <c r="T982" s="19">
        <v>2</v>
      </c>
      <c r="U982" s="19">
        <v>0</v>
      </c>
      <c r="V982" s="19">
        <v>0.1963</v>
      </c>
      <c r="W982" s="19">
        <v>0.13320000000000001</v>
      </c>
      <c r="X982" s="19">
        <v>24</v>
      </c>
      <c r="Y982" s="19">
        <v>0</v>
      </c>
      <c r="Z982" s="20" t="s">
        <v>176</v>
      </c>
      <c r="AA982" s="19"/>
      <c r="AB982" s="19">
        <v>0</v>
      </c>
      <c r="AC982" s="19">
        <v>2</v>
      </c>
      <c r="AD982" s="19">
        <v>34</v>
      </c>
      <c r="AE982" s="19">
        <v>4</v>
      </c>
      <c r="AF982" s="19">
        <v>1</v>
      </c>
      <c r="AG982" s="19">
        <v>1.6</v>
      </c>
      <c r="AH982" s="19">
        <v>0</v>
      </c>
      <c r="BA982" s="19">
        <v>4</v>
      </c>
      <c r="BB982" s="19">
        <v>5</v>
      </c>
      <c r="BC982" s="19">
        <v>60</v>
      </c>
      <c r="BD982" s="19">
        <v>15</v>
      </c>
      <c r="BE982" s="19">
        <v>0</v>
      </c>
      <c r="BF982" s="19">
        <v>9</v>
      </c>
      <c r="BG982" s="19">
        <v>60</v>
      </c>
      <c r="BH982" s="19">
        <v>12</v>
      </c>
      <c r="BI982" s="19">
        <v>85</v>
      </c>
      <c r="BJ982" s="19">
        <v>4</v>
      </c>
      <c r="BK982" s="19">
        <v>2</v>
      </c>
      <c r="BL982" s="19">
        <v>42</v>
      </c>
      <c r="BM982" s="19">
        <v>0</v>
      </c>
      <c r="BN982" s="19">
        <v>0</v>
      </c>
      <c r="BO982" s="19">
        <v>0</v>
      </c>
      <c r="BP982" s="19">
        <v>0</v>
      </c>
      <c r="BQ982" s="22" t="s">
        <v>170</v>
      </c>
      <c r="BR982" s="19">
        <v>22</v>
      </c>
      <c r="BS982" s="19">
        <v>12</v>
      </c>
      <c r="BT982" s="19">
        <v>2</v>
      </c>
      <c r="BU982" s="19">
        <v>0</v>
      </c>
      <c r="BV982" s="19">
        <v>0.1963</v>
      </c>
      <c r="BW982" s="19">
        <v>0.13320000000000001</v>
      </c>
      <c r="BX982" s="19">
        <v>24</v>
      </c>
      <c r="BY982" s="19">
        <v>0</v>
      </c>
      <c r="BZ982" s="20" t="s">
        <v>176</v>
      </c>
      <c r="CA982" s="19"/>
      <c r="CB982" s="19">
        <v>0</v>
      </c>
      <c r="CC982" s="19">
        <v>2</v>
      </c>
      <c r="CD982" s="19">
        <v>34</v>
      </c>
      <c r="CE982" s="19">
        <v>4</v>
      </c>
      <c r="CF982" s="19">
        <v>1</v>
      </c>
      <c r="CG982" s="19">
        <v>1.6</v>
      </c>
    </row>
    <row r="983" spans="1:85">
      <c r="A983" s="19">
        <v>5</v>
      </c>
      <c r="B983" s="19">
        <v>4</v>
      </c>
      <c r="C983" s="19">
        <v>40</v>
      </c>
      <c r="D983" s="19">
        <v>10</v>
      </c>
      <c r="E983" s="19">
        <v>0</v>
      </c>
      <c r="F983" s="24">
        <f t="shared" si="79"/>
        <v>60</v>
      </c>
      <c r="G983" s="19">
        <v>55</v>
      </c>
      <c r="H983" s="24">
        <f t="shared" si="81"/>
        <v>15</v>
      </c>
      <c r="I983" s="24">
        <f t="shared" si="82"/>
        <v>11</v>
      </c>
      <c r="J983" s="24">
        <f t="shared" si="83"/>
        <v>80</v>
      </c>
      <c r="K983" s="47" t="str">
        <f t="shared" si="80"/>
        <v>03</v>
      </c>
      <c r="L983" s="19">
        <v>42</v>
      </c>
      <c r="M983" s="19">
        <v>0</v>
      </c>
      <c r="N983" s="19">
        <v>0</v>
      </c>
      <c r="O983" s="19">
        <v>0</v>
      </c>
      <c r="P983" s="19">
        <v>0</v>
      </c>
      <c r="Q983" s="20" t="s">
        <v>170</v>
      </c>
      <c r="R983" s="19">
        <v>22</v>
      </c>
      <c r="S983" s="19">
        <v>12</v>
      </c>
      <c r="T983" s="19">
        <v>2</v>
      </c>
      <c r="U983" s="19">
        <v>0</v>
      </c>
      <c r="V983" s="19">
        <v>0.13700000000000001</v>
      </c>
      <c r="W983" s="19">
        <v>9.4500000000000001E-2</v>
      </c>
      <c r="X983" s="19">
        <v>24</v>
      </c>
      <c r="Y983" s="19">
        <v>0</v>
      </c>
      <c r="Z983" s="20" t="s">
        <v>176</v>
      </c>
      <c r="AA983" s="19"/>
      <c r="AB983" s="19">
        <v>0</v>
      </c>
      <c r="AC983" s="19">
        <v>2</v>
      </c>
      <c r="AD983" s="19">
        <v>34</v>
      </c>
      <c r="AE983" s="19">
        <v>4</v>
      </c>
      <c r="AF983" s="19">
        <v>1</v>
      </c>
      <c r="AG983" s="19">
        <v>1.6</v>
      </c>
      <c r="AH983" s="19">
        <v>0</v>
      </c>
      <c r="BA983" s="19">
        <v>5</v>
      </c>
      <c r="BB983" s="19">
        <v>4</v>
      </c>
      <c r="BC983" s="19">
        <v>40</v>
      </c>
      <c r="BD983" s="19">
        <v>10</v>
      </c>
      <c r="BE983" s="19">
        <v>0</v>
      </c>
      <c r="BF983" s="19">
        <v>6</v>
      </c>
      <c r="BG983" s="19">
        <v>55</v>
      </c>
      <c r="BH983" s="19">
        <v>12</v>
      </c>
      <c r="BI983" s="19">
        <v>85</v>
      </c>
      <c r="BJ983" s="19">
        <v>4</v>
      </c>
      <c r="BK983" s="19">
        <v>2</v>
      </c>
      <c r="BL983" s="19">
        <v>42</v>
      </c>
      <c r="BM983" s="19">
        <v>0</v>
      </c>
      <c r="BN983" s="19">
        <v>0</v>
      </c>
      <c r="BO983" s="19">
        <v>0</v>
      </c>
      <c r="BP983" s="19">
        <v>0</v>
      </c>
      <c r="BQ983" s="20" t="s">
        <v>170</v>
      </c>
      <c r="BR983" s="19">
        <v>22</v>
      </c>
      <c r="BS983" s="19">
        <v>12</v>
      </c>
      <c r="BT983" s="19">
        <v>2</v>
      </c>
      <c r="BU983" s="19">
        <v>0</v>
      </c>
      <c r="BV983" s="19">
        <v>0.13700000000000001</v>
      </c>
      <c r="BW983" s="19">
        <v>9.4500000000000001E-2</v>
      </c>
      <c r="BX983" s="19">
        <v>24</v>
      </c>
      <c r="BY983" s="19">
        <v>0</v>
      </c>
      <c r="BZ983" s="20" t="s">
        <v>176</v>
      </c>
      <c r="CA983" s="19"/>
      <c r="CB983" s="19">
        <v>0</v>
      </c>
      <c r="CC983" s="19">
        <v>2</v>
      </c>
      <c r="CD983" s="19">
        <v>34</v>
      </c>
      <c r="CE983" s="19">
        <v>4</v>
      </c>
      <c r="CF983" s="19">
        <v>1</v>
      </c>
      <c r="CG983" s="19">
        <v>1.6</v>
      </c>
    </row>
    <row r="984" spans="1:85">
      <c r="A984" s="19">
        <v>6</v>
      </c>
      <c r="B984" s="19">
        <v>3</v>
      </c>
      <c r="C984" s="19">
        <v>20</v>
      </c>
      <c r="D984" s="19">
        <v>25</v>
      </c>
      <c r="E984" s="19">
        <v>0</v>
      </c>
      <c r="F984" s="24">
        <f t="shared" si="79"/>
        <v>30</v>
      </c>
      <c r="G984" s="19">
        <v>60</v>
      </c>
      <c r="H984" s="24">
        <f t="shared" si="81"/>
        <v>15</v>
      </c>
      <c r="I984" s="24">
        <f t="shared" si="82"/>
        <v>11</v>
      </c>
      <c r="J984" s="24">
        <f t="shared" si="83"/>
        <v>80</v>
      </c>
      <c r="K984" s="47" t="str">
        <f t="shared" si="80"/>
        <v>03</v>
      </c>
      <c r="L984" s="19">
        <v>42</v>
      </c>
      <c r="M984" s="19">
        <v>0</v>
      </c>
      <c r="N984" s="19">
        <v>0</v>
      </c>
      <c r="O984" s="19">
        <v>0</v>
      </c>
      <c r="P984" s="19">
        <v>0</v>
      </c>
      <c r="Q984" s="20" t="s">
        <v>170</v>
      </c>
      <c r="R984" s="19">
        <v>22</v>
      </c>
      <c r="S984" s="19">
        <v>12</v>
      </c>
      <c r="T984" s="19">
        <v>2</v>
      </c>
      <c r="U984" s="19">
        <v>0</v>
      </c>
      <c r="V984" s="19">
        <v>8.1000000000000003E-2</v>
      </c>
      <c r="W984" s="19">
        <v>5.91E-2</v>
      </c>
      <c r="X984" s="19">
        <v>24</v>
      </c>
      <c r="Y984" s="19">
        <v>0</v>
      </c>
      <c r="Z984" s="20" t="s">
        <v>176</v>
      </c>
      <c r="AA984" s="19"/>
      <c r="AB984" s="19">
        <v>4.5</v>
      </c>
      <c r="AC984" s="19">
        <v>2</v>
      </c>
      <c r="AD984" s="19">
        <v>34</v>
      </c>
      <c r="AE984" s="19">
        <v>4</v>
      </c>
      <c r="AF984" s="19">
        <v>1</v>
      </c>
      <c r="AG984" s="19">
        <v>1.6</v>
      </c>
      <c r="AH984" s="19">
        <v>0</v>
      </c>
      <c r="BA984" s="19">
        <v>6</v>
      </c>
      <c r="BB984" s="19">
        <v>3</v>
      </c>
      <c r="BC984" s="19">
        <v>20</v>
      </c>
      <c r="BD984" s="19">
        <v>25</v>
      </c>
      <c r="BE984" s="19">
        <v>0</v>
      </c>
      <c r="BF984" s="19">
        <v>3</v>
      </c>
      <c r="BG984" s="19">
        <v>60</v>
      </c>
      <c r="BH984" s="19">
        <v>12</v>
      </c>
      <c r="BI984" s="19">
        <v>85</v>
      </c>
      <c r="BJ984" s="19">
        <v>4</v>
      </c>
      <c r="BK984" s="19">
        <v>2</v>
      </c>
      <c r="BL984" s="19">
        <v>42</v>
      </c>
      <c r="BM984" s="19">
        <v>0</v>
      </c>
      <c r="BN984" s="19">
        <v>0</v>
      </c>
      <c r="BO984" s="19">
        <v>0</v>
      </c>
      <c r="BP984" s="19">
        <v>0</v>
      </c>
      <c r="BQ984" s="20" t="s">
        <v>170</v>
      </c>
      <c r="BR984" s="19">
        <v>22</v>
      </c>
      <c r="BS984" s="19">
        <v>12</v>
      </c>
      <c r="BT984" s="19">
        <v>2</v>
      </c>
      <c r="BU984" s="19">
        <v>0</v>
      </c>
      <c r="BV984" s="19">
        <v>8.1000000000000003E-2</v>
      </c>
      <c r="BW984" s="19">
        <v>5.91E-2</v>
      </c>
      <c r="BX984" s="19">
        <v>24</v>
      </c>
      <c r="BY984" s="19">
        <v>0</v>
      </c>
      <c r="BZ984" s="20" t="s">
        <v>176</v>
      </c>
      <c r="CA984" s="19"/>
      <c r="CB984" s="19">
        <v>4.5</v>
      </c>
      <c r="CC984" s="19">
        <v>2</v>
      </c>
      <c r="CD984" s="19">
        <v>34</v>
      </c>
      <c r="CE984" s="19">
        <v>4</v>
      </c>
      <c r="CF984" s="19">
        <v>1</v>
      </c>
      <c r="CG984" s="19">
        <v>1.6</v>
      </c>
    </row>
    <row r="985" spans="1:85">
      <c r="A985" s="19">
        <v>7</v>
      </c>
      <c r="B985" s="19">
        <v>2</v>
      </c>
      <c r="C985" s="19">
        <v>14</v>
      </c>
      <c r="D985" s="19">
        <v>20</v>
      </c>
      <c r="E985" s="19">
        <v>0</v>
      </c>
      <c r="F985" s="24">
        <f t="shared" si="79"/>
        <v>20</v>
      </c>
      <c r="G985" s="19">
        <v>60</v>
      </c>
      <c r="H985" s="24">
        <f t="shared" si="81"/>
        <v>15</v>
      </c>
      <c r="I985" s="24">
        <f t="shared" si="82"/>
        <v>11</v>
      </c>
      <c r="J985" s="24">
        <f t="shared" si="83"/>
        <v>75</v>
      </c>
      <c r="K985" s="47" t="str">
        <f t="shared" si="80"/>
        <v>00</v>
      </c>
      <c r="L985" s="19">
        <v>42</v>
      </c>
      <c r="M985" s="19">
        <v>0</v>
      </c>
      <c r="N985" s="19">
        <v>0</v>
      </c>
      <c r="O985" s="19">
        <v>10</v>
      </c>
      <c r="P985" s="19">
        <v>0</v>
      </c>
      <c r="Q985" s="20" t="s">
        <v>170</v>
      </c>
      <c r="R985" s="19">
        <v>22</v>
      </c>
      <c r="S985" s="19">
        <v>12</v>
      </c>
      <c r="T985" s="19">
        <v>2</v>
      </c>
      <c r="U985" s="19">
        <v>0</v>
      </c>
      <c r="V985" s="19">
        <v>3.5999999999999997E-2</v>
      </c>
      <c r="W985" s="19">
        <v>3.2800000000000003E-2</v>
      </c>
      <c r="X985" s="19">
        <v>24</v>
      </c>
      <c r="Y985" s="19">
        <v>0</v>
      </c>
      <c r="Z985" s="20" t="s">
        <v>176</v>
      </c>
      <c r="AA985" s="19"/>
      <c r="AB985" s="19">
        <v>2.8</v>
      </c>
      <c r="AC985" s="19">
        <v>2</v>
      </c>
      <c r="AD985" s="19">
        <v>34</v>
      </c>
      <c r="AE985" s="19">
        <v>4</v>
      </c>
      <c r="AF985" s="19">
        <v>1</v>
      </c>
      <c r="AG985" s="19">
        <v>1.6</v>
      </c>
      <c r="AH985" s="19">
        <v>0</v>
      </c>
      <c r="BA985" s="19">
        <v>7</v>
      </c>
      <c r="BB985" s="19">
        <v>2</v>
      </c>
      <c r="BC985" s="19">
        <v>14</v>
      </c>
      <c r="BD985" s="19">
        <v>20</v>
      </c>
      <c r="BE985" s="19">
        <v>0</v>
      </c>
      <c r="BF985" s="19">
        <v>2</v>
      </c>
      <c r="BG985" s="19">
        <v>60</v>
      </c>
      <c r="BH985" s="19">
        <v>18</v>
      </c>
      <c r="BI985" s="19">
        <v>85</v>
      </c>
      <c r="BJ985" s="19">
        <v>3</v>
      </c>
      <c r="BK985" s="19">
        <v>2</v>
      </c>
      <c r="BL985" s="19">
        <v>42</v>
      </c>
      <c r="BM985" s="19">
        <v>0</v>
      </c>
      <c r="BN985" s="19">
        <v>0</v>
      </c>
      <c r="BO985" s="19">
        <v>10</v>
      </c>
      <c r="BP985" s="19">
        <v>0</v>
      </c>
      <c r="BQ985" s="20" t="s">
        <v>170</v>
      </c>
      <c r="BR985" s="19">
        <v>22</v>
      </c>
      <c r="BS985" s="19">
        <v>12</v>
      </c>
      <c r="BT985" s="19">
        <v>2</v>
      </c>
      <c r="BU985" s="19">
        <v>0</v>
      </c>
      <c r="BV985" s="19">
        <v>3.5999999999999997E-2</v>
      </c>
      <c r="BW985" s="19">
        <v>3.2800000000000003E-2</v>
      </c>
      <c r="BX985" s="19">
        <v>24</v>
      </c>
      <c r="BY985" s="19">
        <v>0</v>
      </c>
      <c r="BZ985" s="20" t="s">
        <v>176</v>
      </c>
      <c r="CA985" s="19"/>
      <c r="CB985" s="19">
        <v>2.8</v>
      </c>
      <c r="CC985" s="19">
        <v>2</v>
      </c>
      <c r="CD985" s="19">
        <v>34</v>
      </c>
      <c r="CE985" s="19">
        <v>4</v>
      </c>
      <c r="CF985" s="19">
        <v>1</v>
      </c>
      <c r="CG985" s="19">
        <v>1.6</v>
      </c>
    </row>
    <row r="986" spans="1:85">
      <c r="A986" s="19">
        <v>8</v>
      </c>
      <c r="B986" s="19">
        <v>1</v>
      </c>
      <c r="C986" s="19">
        <v>8</v>
      </c>
      <c r="D986" s="19">
        <v>20</v>
      </c>
      <c r="E986" s="19">
        <v>0</v>
      </c>
      <c r="F986" s="24">
        <f t="shared" si="79"/>
        <v>10</v>
      </c>
      <c r="G986" s="19">
        <v>60</v>
      </c>
      <c r="H986" s="24">
        <f t="shared" si="81"/>
        <v>12</v>
      </c>
      <c r="I986" s="24">
        <f t="shared" si="82"/>
        <v>11</v>
      </c>
      <c r="J986" s="24">
        <f t="shared" si="83"/>
        <v>50</v>
      </c>
      <c r="K986" s="47" t="str">
        <f t="shared" si="80"/>
        <v>00</v>
      </c>
      <c r="L986" s="19">
        <v>43</v>
      </c>
      <c r="M986" s="19">
        <v>0</v>
      </c>
      <c r="N986" s="19">
        <v>0</v>
      </c>
      <c r="O986" s="19">
        <v>10</v>
      </c>
      <c r="P986" s="19">
        <v>0</v>
      </c>
      <c r="Q986" s="20" t="s">
        <v>170</v>
      </c>
      <c r="R986" s="19">
        <v>22</v>
      </c>
      <c r="S986" s="19">
        <v>8</v>
      </c>
      <c r="T986" s="19">
        <v>2</v>
      </c>
      <c r="U986" s="19">
        <v>0</v>
      </c>
      <c r="V986" s="19">
        <v>2.7E-2</v>
      </c>
      <c r="W986" s="19">
        <v>2.5000000000000001E-2</v>
      </c>
      <c r="X986" s="19">
        <v>24</v>
      </c>
      <c r="Y986" s="19">
        <v>0</v>
      </c>
      <c r="Z986" s="20" t="s">
        <v>176</v>
      </c>
      <c r="AA986" s="19"/>
      <c r="AB986" s="19">
        <v>1.6</v>
      </c>
      <c r="AC986" s="19">
        <v>2</v>
      </c>
      <c r="AD986" s="19">
        <v>34</v>
      </c>
      <c r="AE986" s="19">
        <v>4</v>
      </c>
      <c r="AF986" s="19">
        <v>1</v>
      </c>
      <c r="AG986" s="19">
        <v>1.6</v>
      </c>
      <c r="AH986" s="19">
        <v>0</v>
      </c>
      <c r="BA986" s="19">
        <v>8</v>
      </c>
      <c r="BB986" s="19">
        <v>1</v>
      </c>
      <c r="BC986" s="19">
        <v>8</v>
      </c>
      <c r="BD986" s="19">
        <v>20</v>
      </c>
      <c r="BE986" s="19">
        <v>0</v>
      </c>
      <c r="BF986" s="19">
        <v>1</v>
      </c>
      <c r="BG986" s="19">
        <v>60</v>
      </c>
      <c r="BH986" s="19">
        <v>18</v>
      </c>
      <c r="BI986" s="19">
        <v>85</v>
      </c>
      <c r="BJ986" s="19">
        <v>2</v>
      </c>
      <c r="BK986" s="19">
        <v>2</v>
      </c>
      <c r="BL986" s="19">
        <v>43</v>
      </c>
      <c r="BM986" s="19">
        <v>0</v>
      </c>
      <c r="BN986" s="19">
        <v>0</v>
      </c>
      <c r="BO986" s="19">
        <v>10</v>
      </c>
      <c r="BP986" s="19">
        <v>0</v>
      </c>
      <c r="BQ986" s="20" t="s">
        <v>170</v>
      </c>
      <c r="BR986" s="19">
        <v>22</v>
      </c>
      <c r="BS986" s="19">
        <v>8</v>
      </c>
      <c r="BT986" s="19">
        <v>2</v>
      </c>
      <c r="BU986" s="19">
        <v>0</v>
      </c>
      <c r="BV986" s="19">
        <v>2.7E-2</v>
      </c>
      <c r="BW986" s="19">
        <v>2.5000000000000001E-2</v>
      </c>
      <c r="BX986" s="19">
        <v>24</v>
      </c>
      <c r="BY986" s="19">
        <v>0</v>
      </c>
      <c r="BZ986" s="20" t="s">
        <v>176</v>
      </c>
      <c r="CA986" s="19"/>
      <c r="CB986" s="19">
        <v>1.6</v>
      </c>
      <c r="CC986" s="19">
        <v>2</v>
      </c>
      <c r="CD986" s="19">
        <v>34</v>
      </c>
      <c r="CE986" s="19">
        <v>4</v>
      </c>
      <c r="CF986" s="19">
        <v>1</v>
      </c>
      <c r="CG986" s="19">
        <v>1.6</v>
      </c>
    </row>
    <row r="987" spans="1:85">
      <c r="A987" s="19"/>
      <c r="B987" s="19"/>
      <c r="C987" s="19"/>
      <c r="D987" s="19"/>
      <c r="E987" s="19"/>
      <c r="F987" s="24" t="str">
        <f t="shared" si="79"/>
        <v/>
      </c>
      <c r="G987" s="19"/>
      <c r="H987" s="24" t="str">
        <f t="shared" si="81"/>
        <v/>
      </c>
      <c r="I987" s="24" t="str">
        <f t="shared" si="82"/>
        <v/>
      </c>
      <c r="J987" s="24" t="str">
        <f t="shared" si="83"/>
        <v/>
      </c>
      <c r="K987" s="47" t="str">
        <f t="shared" si="80"/>
        <v/>
      </c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>
        <v>0</v>
      </c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  <c r="BN987" s="19"/>
      <c r="BO987" s="19"/>
      <c r="BP987" s="19"/>
      <c r="BQ987" s="19"/>
      <c r="BR987" s="19"/>
      <c r="BS987" s="19"/>
      <c r="BT987" s="19"/>
      <c r="BU987" s="19"/>
      <c r="BV987" s="19"/>
      <c r="BW987" s="19"/>
      <c r="BX987" s="19"/>
      <c r="BY987" s="19"/>
      <c r="BZ987" s="19"/>
      <c r="CA987" s="19"/>
      <c r="CB987" s="19"/>
      <c r="CC987" s="19"/>
      <c r="CD987" s="19"/>
      <c r="CE987" s="19"/>
      <c r="CF987" s="19"/>
      <c r="CG987" s="19"/>
    </row>
    <row r="988" spans="1:85">
      <c r="A988" s="19">
        <v>1</v>
      </c>
      <c r="B988" s="19">
        <v>7</v>
      </c>
      <c r="C988" s="19">
        <v>140</v>
      </c>
      <c r="D988" s="19">
        <v>55</v>
      </c>
      <c r="E988" s="19">
        <v>1000</v>
      </c>
      <c r="F988" s="24">
        <f t="shared" si="79"/>
        <v>310</v>
      </c>
      <c r="G988" s="19">
        <v>71</v>
      </c>
      <c r="H988" s="24">
        <f t="shared" si="81"/>
        <v>15</v>
      </c>
      <c r="I988" s="24">
        <f t="shared" si="82"/>
        <v>11</v>
      </c>
      <c r="J988" s="24">
        <f t="shared" si="83"/>
        <v>80</v>
      </c>
      <c r="K988" s="47" t="str">
        <f t="shared" si="80"/>
        <v>03</v>
      </c>
      <c r="L988" s="19">
        <v>42</v>
      </c>
      <c r="M988" s="19">
        <v>0</v>
      </c>
      <c r="N988" s="19">
        <v>141</v>
      </c>
      <c r="O988" s="19">
        <v>0</v>
      </c>
      <c r="P988" s="19">
        <v>0</v>
      </c>
      <c r="Q988" s="20" t="s">
        <v>170</v>
      </c>
      <c r="R988" s="19">
        <v>22</v>
      </c>
      <c r="S988" s="19">
        <v>15</v>
      </c>
      <c r="T988" s="19">
        <v>2</v>
      </c>
      <c r="U988" s="19">
        <v>0</v>
      </c>
      <c r="V988" s="19">
        <v>0.39</v>
      </c>
      <c r="W988" s="19">
        <v>0.5</v>
      </c>
      <c r="X988" s="19">
        <v>24</v>
      </c>
      <c r="Y988" s="19">
        <v>0</v>
      </c>
      <c r="Z988" s="20" t="s">
        <v>176</v>
      </c>
      <c r="AA988" s="19"/>
      <c r="AB988" s="19">
        <v>0</v>
      </c>
      <c r="AC988" s="19">
        <v>2</v>
      </c>
      <c r="AD988" s="19">
        <v>34</v>
      </c>
      <c r="AE988" s="19">
        <v>4</v>
      </c>
      <c r="AF988" s="19">
        <v>1</v>
      </c>
      <c r="AG988" s="19">
        <v>2</v>
      </c>
      <c r="AH988" s="19">
        <v>0</v>
      </c>
      <c r="BA988" s="19">
        <v>1</v>
      </c>
      <c r="BB988" s="19">
        <v>7</v>
      </c>
      <c r="BC988" s="19">
        <v>140</v>
      </c>
      <c r="BD988" s="19">
        <v>55</v>
      </c>
      <c r="BE988" s="19">
        <v>1000</v>
      </c>
      <c r="BF988" s="19">
        <v>31</v>
      </c>
      <c r="BG988" s="19">
        <v>71</v>
      </c>
      <c r="BH988" s="19">
        <v>11</v>
      </c>
      <c r="BI988" s="19">
        <v>85</v>
      </c>
      <c r="BJ988" s="19">
        <v>4</v>
      </c>
      <c r="BK988" s="19">
        <v>2</v>
      </c>
      <c r="BL988" s="19">
        <v>42</v>
      </c>
      <c r="BM988" s="19">
        <v>0</v>
      </c>
      <c r="BN988" s="19">
        <v>141</v>
      </c>
      <c r="BO988" s="19">
        <v>0</v>
      </c>
      <c r="BP988" s="19">
        <v>0</v>
      </c>
      <c r="BQ988" s="20" t="s">
        <v>170</v>
      </c>
      <c r="BR988" s="19">
        <v>22</v>
      </c>
      <c r="BS988" s="19">
        <v>15</v>
      </c>
      <c r="BT988" s="19">
        <v>2</v>
      </c>
      <c r="BU988" s="19">
        <v>0</v>
      </c>
      <c r="BV988" s="19">
        <v>0.39</v>
      </c>
      <c r="BW988" s="19">
        <v>0.5</v>
      </c>
      <c r="BX988" s="19">
        <v>24</v>
      </c>
      <c r="BY988" s="19">
        <v>0</v>
      </c>
      <c r="BZ988" s="20" t="s">
        <v>176</v>
      </c>
      <c r="CA988" s="19"/>
      <c r="CB988" s="19">
        <v>0</v>
      </c>
      <c r="CC988" s="19">
        <v>2</v>
      </c>
      <c r="CD988" s="19">
        <v>34</v>
      </c>
      <c r="CE988" s="19">
        <v>4</v>
      </c>
      <c r="CF988" s="19">
        <v>1</v>
      </c>
      <c r="CG988" s="19">
        <v>2</v>
      </c>
    </row>
    <row r="989" spans="1:85">
      <c r="A989" s="19">
        <v>2</v>
      </c>
      <c r="B989" s="19">
        <v>6</v>
      </c>
      <c r="C989" s="19">
        <v>110</v>
      </c>
      <c r="D989" s="19">
        <v>55</v>
      </c>
      <c r="E989" s="19">
        <v>0</v>
      </c>
      <c r="F989" s="24">
        <f t="shared" si="79"/>
        <v>220</v>
      </c>
      <c r="G989" s="19">
        <v>50</v>
      </c>
      <c r="H989" s="24">
        <f t="shared" si="81"/>
        <v>15</v>
      </c>
      <c r="I989" s="24">
        <f t="shared" si="82"/>
        <v>11</v>
      </c>
      <c r="J989" s="24">
        <f t="shared" si="83"/>
        <v>80</v>
      </c>
      <c r="K989" s="47" t="str">
        <f t="shared" si="80"/>
        <v>03</v>
      </c>
      <c r="L989" s="19">
        <v>42</v>
      </c>
      <c r="M989" s="19">
        <v>0</v>
      </c>
      <c r="N989" s="19">
        <v>0</v>
      </c>
      <c r="O989" s="19">
        <v>0</v>
      </c>
      <c r="P989" s="19">
        <v>0</v>
      </c>
      <c r="Q989" s="20" t="s">
        <v>170</v>
      </c>
      <c r="R989" s="19">
        <v>22</v>
      </c>
      <c r="S989" s="19">
        <v>12</v>
      </c>
      <c r="T989" s="19">
        <v>2</v>
      </c>
      <c r="U989" s="19">
        <v>0</v>
      </c>
      <c r="V989" s="19">
        <v>0.35199999999999998</v>
      </c>
      <c r="W989" s="19">
        <v>0.2429</v>
      </c>
      <c r="X989" s="19">
        <v>24</v>
      </c>
      <c r="Y989" s="19">
        <v>0</v>
      </c>
      <c r="Z989" s="20" t="s">
        <v>176</v>
      </c>
      <c r="AA989" s="19"/>
      <c r="AB989" s="19">
        <v>0</v>
      </c>
      <c r="AC989" s="19">
        <v>2</v>
      </c>
      <c r="AD989" s="19">
        <v>34</v>
      </c>
      <c r="AE989" s="19">
        <v>4</v>
      </c>
      <c r="AF989" s="19">
        <v>1</v>
      </c>
      <c r="AG989" s="19">
        <v>2</v>
      </c>
      <c r="AH989" s="19">
        <v>0</v>
      </c>
      <c r="BA989" s="19">
        <v>2</v>
      </c>
      <c r="BB989" s="19">
        <v>6</v>
      </c>
      <c r="BC989" s="19">
        <v>110</v>
      </c>
      <c r="BD989" s="19">
        <v>55</v>
      </c>
      <c r="BE989" s="19">
        <v>0</v>
      </c>
      <c r="BF989" s="19">
        <v>22</v>
      </c>
      <c r="BG989" s="19">
        <v>50</v>
      </c>
      <c r="BH989" s="19">
        <v>12</v>
      </c>
      <c r="BI989" s="19">
        <v>85</v>
      </c>
      <c r="BJ989" s="19">
        <v>4</v>
      </c>
      <c r="BK989" s="19">
        <v>2</v>
      </c>
      <c r="BL989" s="19">
        <v>42</v>
      </c>
      <c r="BM989" s="19">
        <v>0</v>
      </c>
      <c r="BN989" s="19">
        <v>0</v>
      </c>
      <c r="BO989" s="19">
        <v>0</v>
      </c>
      <c r="BP989" s="19">
        <v>0</v>
      </c>
      <c r="BQ989" s="20" t="s">
        <v>170</v>
      </c>
      <c r="BR989" s="19">
        <v>22</v>
      </c>
      <c r="BS989" s="19">
        <v>12</v>
      </c>
      <c r="BT989" s="19">
        <v>2</v>
      </c>
      <c r="BU989" s="19">
        <v>0</v>
      </c>
      <c r="BV989" s="19">
        <v>0.35199999999999998</v>
      </c>
      <c r="BW989" s="19">
        <v>0.2429</v>
      </c>
      <c r="BX989" s="19">
        <v>24</v>
      </c>
      <c r="BY989" s="19">
        <v>0</v>
      </c>
      <c r="BZ989" s="20" t="s">
        <v>176</v>
      </c>
      <c r="CA989" s="19"/>
      <c r="CB989" s="19">
        <v>0</v>
      </c>
      <c r="CC989" s="19">
        <v>2</v>
      </c>
      <c r="CD989" s="19">
        <v>34</v>
      </c>
      <c r="CE989" s="19">
        <v>4</v>
      </c>
      <c r="CF989" s="19">
        <v>1</v>
      </c>
      <c r="CG989" s="19">
        <v>2</v>
      </c>
    </row>
    <row r="990" spans="1:85">
      <c r="A990" s="19">
        <v>3</v>
      </c>
      <c r="B990" s="19">
        <v>5</v>
      </c>
      <c r="C990" s="19">
        <v>80</v>
      </c>
      <c r="D990" s="19">
        <v>20</v>
      </c>
      <c r="E990" s="19">
        <v>0</v>
      </c>
      <c r="F990" s="24">
        <f t="shared" si="79"/>
        <v>160</v>
      </c>
      <c r="G990" s="19">
        <v>55</v>
      </c>
      <c r="H990" s="24">
        <f t="shared" si="81"/>
        <v>15</v>
      </c>
      <c r="I990" s="24">
        <f t="shared" si="82"/>
        <v>11</v>
      </c>
      <c r="J990" s="24">
        <f t="shared" si="83"/>
        <v>80</v>
      </c>
      <c r="K990" s="47" t="str">
        <f t="shared" si="80"/>
        <v>03</v>
      </c>
      <c r="L990" s="19">
        <v>42</v>
      </c>
      <c r="M990" s="19">
        <v>0</v>
      </c>
      <c r="N990" s="19">
        <v>0</v>
      </c>
      <c r="O990" s="19">
        <v>0</v>
      </c>
      <c r="P990" s="19">
        <v>0</v>
      </c>
      <c r="Q990" s="20" t="s">
        <v>170</v>
      </c>
      <c r="R990" s="19">
        <v>22</v>
      </c>
      <c r="S990" s="19">
        <v>12</v>
      </c>
      <c r="T990" s="19">
        <v>2</v>
      </c>
      <c r="U990" s="19">
        <v>0</v>
      </c>
      <c r="V990" s="19">
        <v>0.26400000000000001</v>
      </c>
      <c r="W990" s="19">
        <v>0.1769</v>
      </c>
      <c r="X990" s="19">
        <v>24</v>
      </c>
      <c r="Y990" s="19">
        <v>0</v>
      </c>
      <c r="Z990" s="20" t="s">
        <v>176</v>
      </c>
      <c r="AA990" s="19"/>
      <c r="AB990" s="19">
        <v>0</v>
      </c>
      <c r="AC990" s="19">
        <v>2</v>
      </c>
      <c r="AD990" s="19">
        <v>34</v>
      </c>
      <c r="AE990" s="19">
        <v>4</v>
      </c>
      <c r="AF990" s="19">
        <v>1</v>
      </c>
      <c r="AG990" s="19">
        <v>2</v>
      </c>
      <c r="AH990" s="19">
        <v>0</v>
      </c>
      <c r="BA990" s="19">
        <v>3</v>
      </c>
      <c r="BB990" s="19">
        <v>5</v>
      </c>
      <c r="BC990" s="19">
        <v>80</v>
      </c>
      <c r="BD990" s="19">
        <v>20</v>
      </c>
      <c r="BE990" s="19">
        <v>0</v>
      </c>
      <c r="BF990" s="19">
        <v>16</v>
      </c>
      <c r="BG990" s="19">
        <v>55</v>
      </c>
      <c r="BH990" s="19">
        <v>12</v>
      </c>
      <c r="BI990" s="19">
        <v>85</v>
      </c>
      <c r="BJ990" s="19">
        <v>4</v>
      </c>
      <c r="BK990" s="19">
        <v>2</v>
      </c>
      <c r="BL990" s="19">
        <v>42</v>
      </c>
      <c r="BM990" s="19">
        <v>0</v>
      </c>
      <c r="BN990" s="19">
        <v>0</v>
      </c>
      <c r="BO990" s="19">
        <v>0</v>
      </c>
      <c r="BP990" s="19">
        <v>0</v>
      </c>
      <c r="BQ990" s="20" t="s">
        <v>170</v>
      </c>
      <c r="BR990" s="19">
        <v>22</v>
      </c>
      <c r="BS990" s="19">
        <v>12</v>
      </c>
      <c r="BT990" s="19">
        <v>2</v>
      </c>
      <c r="BU990" s="19">
        <v>0</v>
      </c>
      <c r="BV990" s="19">
        <v>0.26400000000000001</v>
      </c>
      <c r="BW990" s="19">
        <v>0.1769</v>
      </c>
      <c r="BX990" s="19">
        <v>24</v>
      </c>
      <c r="BY990" s="19">
        <v>0</v>
      </c>
      <c r="BZ990" s="20" t="s">
        <v>176</v>
      </c>
      <c r="CA990" s="19"/>
      <c r="CB990" s="19">
        <v>0</v>
      </c>
      <c r="CC990" s="19">
        <v>2</v>
      </c>
      <c r="CD990" s="19">
        <v>34</v>
      </c>
      <c r="CE990" s="19">
        <v>4</v>
      </c>
      <c r="CF990" s="19">
        <v>1</v>
      </c>
      <c r="CG990" s="19">
        <v>2</v>
      </c>
    </row>
    <row r="991" spans="1:85">
      <c r="A991" s="19">
        <v>4</v>
      </c>
      <c r="B991" s="19">
        <v>4</v>
      </c>
      <c r="C991" s="19">
        <v>60</v>
      </c>
      <c r="D991" s="19">
        <v>15</v>
      </c>
      <c r="E991" s="19">
        <v>0</v>
      </c>
      <c r="F991" s="24">
        <f t="shared" si="79"/>
        <v>90</v>
      </c>
      <c r="G991" s="19">
        <v>60</v>
      </c>
      <c r="H991" s="24">
        <f t="shared" si="81"/>
        <v>15</v>
      </c>
      <c r="I991" s="24">
        <f t="shared" si="82"/>
        <v>11</v>
      </c>
      <c r="J991" s="24">
        <f t="shared" si="83"/>
        <v>80</v>
      </c>
      <c r="K991" s="47" t="str">
        <f t="shared" si="80"/>
        <v>03</v>
      </c>
      <c r="L991" s="19">
        <v>42</v>
      </c>
      <c r="M991" s="19">
        <v>0</v>
      </c>
      <c r="N991" s="19">
        <v>0</v>
      </c>
      <c r="O991" s="19">
        <v>0</v>
      </c>
      <c r="P991" s="19">
        <v>0</v>
      </c>
      <c r="Q991" s="20" t="s">
        <v>170</v>
      </c>
      <c r="R991" s="19">
        <v>22</v>
      </c>
      <c r="S991" s="19">
        <v>12</v>
      </c>
      <c r="T991" s="19">
        <v>2</v>
      </c>
      <c r="U991" s="19">
        <v>0</v>
      </c>
      <c r="V991" s="19">
        <v>0.187</v>
      </c>
      <c r="W991" s="19">
        <v>0.129</v>
      </c>
      <c r="X991" s="19">
        <v>24</v>
      </c>
      <c r="Y991" s="19">
        <v>0</v>
      </c>
      <c r="Z991" s="20" t="s">
        <v>176</v>
      </c>
      <c r="AA991" s="19"/>
      <c r="AB991" s="19">
        <v>0</v>
      </c>
      <c r="AC991" s="19">
        <v>2</v>
      </c>
      <c r="AD991" s="19">
        <v>34</v>
      </c>
      <c r="AE991" s="19">
        <v>4</v>
      </c>
      <c r="AF991" s="19">
        <v>1</v>
      </c>
      <c r="AG991" s="19">
        <v>2</v>
      </c>
      <c r="AH991" s="19">
        <v>0</v>
      </c>
      <c r="BA991" s="19">
        <v>4</v>
      </c>
      <c r="BB991" s="19">
        <v>4</v>
      </c>
      <c r="BC991" s="19">
        <v>60</v>
      </c>
      <c r="BD991" s="19">
        <v>15</v>
      </c>
      <c r="BE991" s="19">
        <v>0</v>
      </c>
      <c r="BF991" s="19">
        <v>9</v>
      </c>
      <c r="BG991" s="19">
        <v>60</v>
      </c>
      <c r="BH991" s="19">
        <v>12</v>
      </c>
      <c r="BI991" s="19">
        <v>85</v>
      </c>
      <c r="BJ991" s="19">
        <v>4</v>
      </c>
      <c r="BK991" s="19">
        <v>2</v>
      </c>
      <c r="BL991" s="19">
        <v>42</v>
      </c>
      <c r="BM991" s="19">
        <v>0</v>
      </c>
      <c r="BN991" s="19">
        <v>0</v>
      </c>
      <c r="BO991" s="19">
        <v>0</v>
      </c>
      <c r="BP991" s="19">
        <v>0</v>
      </c>
      <c r="BQ991" s="20" t="s">
        <v>170</v>
      </c>
      <c r="BR991" s="19">
        <v>22</v>
      </c>
      <c r="BS991" s="19">
        <v>12</v>
      </c>
      <c r="BT991" s="19">
        <v>2</v>
      </c>
      <c r="BU991" s="19">
        <v>0</v>
      </c>
      <c r="BV991" s="19">
        <v>0.187</v>
      </c>
      <c r="BW991" s="19">
        <v>0.129</v>
      </c>
      <c r="BX991" s="19">
        <v>24</v>
      </c>
      <c r="BY991" s="19">
        <v>0</v>
      </c>
      <c r="BZ991" s="20" t="s">
        <v>176</v>
      </c>
      <c r="CA991" s="19"/>
      <c r="CB991" s="19">
        <v>0</v>
      </c>
      <c r="CC991" s="19">
        <v>2</v>
      </c>
      <c r="CD991" s="19">
        <v>34</v>
      </c>
      <c r="CE991" s="19">
        <v>4</v>
      </c>
      <c r="CF991" s="19">
        <v>1</v>
      </c>
      <c r="CG991" s="19">
        <v>2</v>
      </c>
    </row>
    <row r="992" spans="1:85">
      <c r="A992" s="19">
        <v>5</v>
      </c>
      <c r="B992" s="19">
        <v>3</v>
      </c>
      <c r="C992" s="19">
        <v>40</v>
      </c>
      <c r="D992" s="19">
        <v>10</v>
      </c>
      <c r="E992" s="19">
        <v>0</v>
      </c>
      <c r="F992" s="24">
        <f t="shared" si="79"/>
        <v>60</v>
      </c>
      <c r="G992" s="19">
        <v>55</v>
      </c>
      <c r="H992" s="24">
        <f t="shared" si="81"/>
        <v>15</v>
      </c>
      <c r="I992" s="24">
        <f t="shared" si="82"/>
        <v>11</v>
      </c>
      <c r="J992" s="24">
        <f t="shared" si="83"/>
        <v>80</v>
      </c>
      <c r="K992" s="47" t="str">
        <f t="shared" si="80"/>
        <v>03</v>
      </c>
      <c r="L992" s="19">
        <v>42</v>
      </c>
      <c r="M992" s="19">
        <v>0</v>
      </c>
      <c r="N992" s="19">
        <v>0</v>
      </c>
      <c r="O992" s="19">
        <v>0</v>
      </c>
      <c r="P992" s="19">
        <v>0</v>
      </c>
      <c r="Q992" s="22" t="s">
        <v>170</v>
      </c>
      <c r="R992" s="19">
        <v>22</v>
      </c>
      <c r="S992" s="19">
        <v>12</v>
      </c>
      <c r="T992" s="19">
        <v>2</v>
      </c>
      <c r="U992" s="19">
        <v>0</v>
      </c>
      <c r="V992" s="19">
        <v>0.13100000000000001</v>
      </c>
      <c r="W992" s="19">
        <v>9.0399999999999994E-2</v>
      </c>
      <c r="X992" s="19">
        <v>24</v>
      </c>
      <c r="Y992" s="19">
        <v>0</v>
      </c>
      <c r="Z992" s="20" t="s">
        <v>176</v>
      </c>
      <c r="AA992" s="19"/>
      <c r="AB992" s="19">
        <v>0</v>
      </c>
      <c r="AC992" s="19">
        <v>2</v>
      </c>
      <c r="AD992" s="19">
        <v>34</v>
      </c>
      <c r="AE992" s="19">
        <v>4</v>
      </c>
      <c r="AF992" s="19">
        <v>1</v>
      </c>
      <c r="AG992" s="19">
        <v>2</v>
      </c>
      <c r="AH992" s="19">
        <v>0</v>
      </c>
      <c r="BA992" s="19">
        <v>5</v>
      </c>
      <c r="BB992" s="19">
        <v>3</v>
      </c>
      <c r="BC992" s="19">
        <v>40</v>
      </c>
      <c r="BD992" s="19">
        <v>10</v>
      </c>
      <c r="BE992" s="19">
        <v>0</v>
      </c>
      <c r="BF992" s="19">
        <v>6</v>
      </c>
      <c r="BG992" s="19">
        <v>55</v>
      </c>
      <c r="BH992" s="19">
        <v>12</v>
      </c>
      <c r="BI992" s="19">
        <v>85</v>
      </c>
      <c r="BJ992" s="19">
        <v>4</v>
      </c>
      <c r="BK992" s="19">
        <v>2</v>
      </c>
      <c r="BL992" s="19">
        <v>42</v>
      </c>
      <c r="BM992" s="19">
        <v>0</v>
      </c>
      <c r="BN992" s="19">
        <v>0</v>
      </c>
      <c r="BO992" s="19">
        <v>0</v>
      </c>
      <c r="BP992" s="19">
        <v>0</v>
      </c>
      <c r="BQ992" s="22" t="s">
        <v>170</v>
      </c>
      <c r="BR992" s="19">
        <v>22</v>
      </c>
      <c r="BS992" s="19">
        <v>12</v>
      </c>
      <c r="BT992" s="19">
        <v>2</v>
      </c>
      <c r="BU992" s="19">
        <v>0</v>
      </c>
      <c r="BV992" s="19">
        <v>0.13100000000000001</v>
      </c>
      <c r="BW992" s="19">
        <v>9.0399999999999994E-2</v>
      </c>
      <c r="BX992" s="19">
        <v>24</v>
      </c>
      <c r="BY992" s="19">
        <v>0</v>
      </c>
      <c r="BZ992" s="20" t="s">
        <v>176</v>
      </c>
      <c r="CA992" s="19"/>
      <c r="CB992" s="19">
        <v>0</v>
      </c>
      <c r="CC992" s="19">
        <v>2</v>
      </c>
      <c r="CD992" s="19">
        <v>34</v>
      </c>
      <c r="CE992" s="19">
        <v>4</v>
      </c>
      <c r="CF992" s="19">
        <v>1</v>
      </c>
      <c r="CG992" s="19">
        <v>2</v>
      </c>
    </row>
    <row r="993" spans="1:85">
      <c r="A993" s="19">
        <v>6</v>
      </c>
      <c r="B993" s="19">
        <v>2</v>
      </c>
      <c r="C993" s="19">
        <v>20</v>
      </c>
      <c r="D993" s="19">
        <v>24</v>
      </c>
      <c r="E993" s="19">
        <v>0</v>
      </c>
      <c r="F993" s="24">
        <f t="shared" si="79"/>
        <v>30</v>
      </c>
      <c r="G993" s="19">
        <v>60</v>
      </c>
      <c r="H993" s="24">
        <f t="shared" si="81"/>
        <v>15</v>
      </c>
      <c r="I993" s="24">
        <f t="shared" si="82"/>
        <v>11</v>
      </c>
      <c r="J993" s="24">
        <f t="shared" si="83"/>
        <v>80</v>
      </c>
      <c r="K993" s="47" t="str">
        <f t="shared" si="80"/>
        <v>03</v>
      </c>
      <c r="L993" s="19">
        <v>42</v>
      </c>
      <c r="M993" s="19">
        <v>0</v>
      </c>
      <c r="N993" s="19">
        <v>0</v>
      </c>
      <c r="O993" s="19">
        <v>0</v>
      </c>
      <c r="P993" s="19">
        <v>0</v>
      </c>
      <c r="Q993" s="20" t="s">
        <v>170</v>
      </c>
      <c r="R993" s="19">
        <v>22</v>
      </c>
      <c r="S993" s="19">
        <v>12</v>
      </c>
      <c r="T993" s="19">
        <v>2</v>
      </c>
      <c r="U993" s="19">
        <v>0</v>
      </c>
      <c r="V993" s="19">
        <v>7.4999999999999997E-2</v>
      </c>
      <c r="W993" s="19">
        <v>5.4800000000000001E-2</v>
      </c>
      <c r="X993" s="19">
        <v>24</v>
      </c>
      <c r="Y993" s="19">
        <v>0</v>
      </c>
      <c r="Z993" s="20" t="s">
        <v>176</v>
      </c>
      <c r="AA993" s="19"/>
      <c r="AB993" s="19">
        <v>4.5</v>
      </c>
      <c r="AC993" s="19">
        <v>2</v>
      </c>
      <c r="AD993" s="19">
        <v>34</v>
      </c>
      <c r="AE993" s="19">
        <v>4</v>
      </c>
      <c r="AF993" s="19">
        <v>1</v>
      </c>
      <c r="AG993" s="19">
        <v>2</v>
      </c>
      <c r="AH993" s="19">
        <v>0</v>
      </c>
      <c r="BA993" s="19">
        <v>6</v>
      </c>
      <c r="BB993" s="19">
        <v>2</v>
      </c>
      <c r="BC993" s="19">
        <v>20</v>
      </c>
      <c r="BD993" s="19">
        <v>24</v>
      </c>
      <c r="BE993" s="19">
        <v>0</v>
      </c>
      <c r="BF993" s="19">
        <v>3</v>
      </c>
      <c r="BG993" s="19">
        <v>60</v>
      </c>
      <c r="BH993" s="19">
        <v>12</v>
      </c>
      <c r="BI993" s="19">
        <v>85</v>
      </c>
      <c r="BJ993" s="19">
        <v>4</v>
      </c>
      <c r="BK993" s="19">
        <v>2</v>
      </c>
      <c r="BL993" s="19">
        <v>42</v>
      </c>
      <c r="BM993" s="19">
        <v>0</v>
      </c>
      <c r="BN993" s="19">
        <v>0</v>
      </c>
      <c r="BO993" s="19">
        <v>0</v>
      </c>
      <c r="BP993" s="19">
        <v>0</v>
      </c>
      <c r="BQ993" s="20" t="s">
        <v>170</v>
      </c>
      <c r="BR993" s="19">
        <v>22</v>
      </c>
      <c r="BS993" s="19">
        <v>12</v>
      </c>
      <c r="BT993" s="19">
        <v>2</v>
      </c>
      <c r="BU993" s="19">
        <v>0</v>
      </c>
      <c r="BV993" s="19">
        <v>7.4999999999999997E-2</v>
      </c>
      <c r="BW993" s="19">
        <v>5.4800000000000001E-2</v>
      </c>
      <c r="BX993" s="19">
        <v>24</v>
      </c>
      <c r="BY993" s="19">
        <v>0</v>
      </c>
      <c r="BZ993" s="20" t="s">
        <v>176</v>
      </c>
      <c r="CA993" s="19"/>
      <c r="CB993" s="19">
        <v>4.5</v>
      </c>
      <c r="CC993" s="19">
        <v>2</v>
      </c>
      <c r="CD993" s="19">
        <v>34</v>
      </c>
      <c r="CE993" s="19">
        <v>4</v>
      </c>
      <c r="CF993" s="19">
        <v>1</v>
      </c>
      <c r="CG993" s="19">
        <v>2</v>
      </c>
    </row>
    <row r="994" spans="1:85">
      <c r="A994" s="19">
        <v>7</v>
      </c>
      <c r="B994" s="19">
        <v>1</v>
      </c>
      <c r="C994" s="19">
        <v>14</v>
      </c>
      <c r="D994" s="19">
        <v>20</v>
      </c>
      <c r="E994" s="19">
        <v>0</v>
      </c>
      <c r="F994" s="24">
        <f t="shared" si="79"/>
        <v>20</v>
      </c>
      <c r="G994" s="19">
        <v>60</v>
      </c>
      <c r="H994" s="24">
        <f t="shared" si="81"/>
        <v>15</v>
      </c>
      <c r="I994" s="24">
        <f t="shared" si="82"/>
        <v>11</v>
      </c>
      <c r="J994" s="24">
        <f t="shared" si="83"/>
        <v>75</v>
      </c>
      <c r="K994" s="47" t="str">
        <f t="shared" si="80"/>
        <v>00</v>
      </c>
      <c r="L994" s="19">
        <v>42</v>
      </c>
      <c r="M994" s="19">
        <v>0</v>
      </c>
      <c r="N994" s="19">
        <v>0</v>
      </c>
      <c r="O994" s="19">
        <v>10</v>
      </c>
      <c r="P994" s="19">
        <v>0</v>
      </c>
      <c r="Q994" s="20" t="s">
        <v>170</v>
      </c>
      <c r="R994" s="19">
        <v>22</v>
      </c>
      <c r="S994" s="19">
        <v>12</v>
      </c>
      <c r="T994" s="19">
        <v>2</v>
      </c>
      <c r="U994" s="19">
        <v>0</v>
      </c>
      <c r="V994" s="19">
        <v>3.9E-2</v>
      </c>
      <c r="W994" s="19">
        <v>3.5000000000000003E-2</v>
      </c>
      <c r="X994" s="19">
        <v>24</v>
      </c>
      <c r="Y994" s="19">
        <v>0</v>
      </c>
      <c r="Z994" s="20" t="s">
        <v>176</v>
      </c>
      <c r="AA994" s="19"/>
      <c r="AB994" s="19">
        <v>2</v>
      </c>
      <c r="AC994" s="19">
        <v>2</v>
      </c>
      <c r="AD994" s="19">
        <v>34</v>
      </c>
      <c r="AE994" s="19">
        <v>4</v>
      </c>
      <c r="AF994" s="19">
        <v>1</v>
      </c>
      <c r="AG994" s="19">
        <v>2</v>
      </c>
      <c r="AH994" s="19">
        <v>0</v>
      </c>
      <c r="BA994" s="19">
        <v>7</v>
      </c>
      <c r="BB994" s="19">
        <v>1</v>
      </c>
      <c r="BC994" s="19">
        <v>14</v>
      </c>
      <c r="BD994" s="19">
        <v>20</v>
      </c>
      <c r="BE994" s="19">
        <v>0</v>
      </c>
      <c r="BF994" s="19">
        <v>2</v>
      </c>
      <c r="BG994" s="19">
        <v>60</v>
      </c>
      <c r="BH994" s="19">
        <v>18</v>
      </c>
      <c r="BI994" s="19">
        <v>85</v>
      </c>
      <c r="BJ994" s="19">
        <v>3</v>
      </c>
      <c r="BK994" s="19">
        <v>2</v>
      </c>
      <c r="BL994" s="19">
        <v>42</v>
      </c>
      <c r="BM994" s="19">
        <v>0</v>
      </c>
      <c r="BN994" s="19">
        <v>0</v>
      </c>
      <c r="BO994" s="19">
        <v>10</v>
      </c>
      <c r="BP994" s="19">
        <v>0</v>
      </c>
      <c r="BQ994" s="20" t="s">
        <v>170</v>
      </c>
      <c r="BR994" s="19">
        <v>22</v>
      </c>
      <c r="BS994" s="19">
        <v>12</v>
      </c>
      <c r="BT994" s="19">
        <v>2</v>
      </c>
      <c r="BU994" s="19">
        <v>0</v>
      </c>
      <c r="BV994" s="19">
        <v>3.9E-2</v>
      </c>
      <c r="BW994" s="19">
        <v>3.5000000000000003E-2</v>
      </c>
      <c r="BX994" s="19">
        <v>24</v>
      </c>
      <c r="BY994" s="19">
        <v>0</v>
      </c>
      <c r="BZ994" s="20" t="s">
        <v>176</v>
      </c>
      <c r="CA994" s="19"/>
      <c r="CB994" s="19">
        <v>2</v>
      </c>
      <c r="CC994" s="19">
        <v>2</v>
      </c>
      <c r="CD994" s="19">
        <v>34</v>
      </c>
      <c r="CE994" s="19">
        <v>4</v>
      </c>
      <c r="CF994" s="19">
        <v>1</v>
      </c>
      <c r="CG994" s="19">
        <v>2</v>
      </c>
    </row>
    <row r="995" spans="1:85">
      <c r="A995" s="19"/>
      <c r="B995" s="19"/>
      <c r="C995" s="19"/>
      <c r="D995" s="19"/>
      <c r="E995" s="19"/>
      <c r="F995" s="24" t="str">
        <f t="shared" si="79"/>
        <v/>
      </c>
      <c r="G995" s="19"/>
      <c r="H995" s="24" t="str">
        <f t="shared" si="81"/>
        <v/>
      </c>
      <c r="I995" s="24" t="str">
        <f t="shared" si="82"/>
        <v/>
      </c>
      <c r="J995" s="24" t="str">
        <f t="shared" si="83"/>
        <v/>
      </c>
      <c r="K995" s="47" t="str">
        <f t="shared" si="80"/>
        <v/>
      </c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>
        <v>0</v>
      </c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  <c r="BL995" s="19"/>
      <c r="BM995" s="19"/>
      <c r="BN995" s="19"/>
      <c r="BO995" s="19"/>
      <c r="BP995" s="19"/>
      <c r="BQ995" s="19"/>
      <c r="BR995" s="19"/>
      <c r="BS995" s="19"/>
      <c r="BT995" s="19"/>
      <c r="BU995" s="19"/>
      <c r="BV995" s="19"/>
      <c r="BW995" s="19"/>
      <c r="BX995" s="19"/>
      <c r="BY995" s="19"/>
      <c r="BZ995" s="19"/>
      <c r="CA995" s="19"/>
      <c r="CB995" s="19"/>
      <c r="CC995" s="19"/>
      <c r="CD995" s="19"/>
      <c r="CE995" s="19"/>
      <c r="CF995" s="19"/>
      <c r="CG995" s="19"/>
    </row>
    <row r="996" spans="1:85">
      <c r="A996" s="19">
        <v>1</v>
      </c>
      <c r="B996" s="19">
        <v>7</v>
      </c>
      <c r="C996" s="19">
        <v>140</v>
      </c>
      <c r="D996" s="19">
        <v>55</v>
      </c>
      <c r="E996" s="19">
        <v>1000</v>
      </c>
      <c r="F996" s="24">
        <f t="shared" si="79"/>
        <v>310</v>
      </c>
      <c r="G996" s="19">
        <v>71</v>
      </c>
      <c r="H996" s="24">
        <f t="shared" si="81"/>
        <v>15</v>
      </c>
      <c r="I996" s="24">
        <f t="shared" si="82"/>
        <v>11</v>
      </c>
      <c r="J996" s="24">
        <f t="shared" si="83"/>
        <v>80</v>
      </c>
      <c r="K996" s="47" t="str">
        <f t="shared" si="80"/>
        <v>03</v>
      </c>
      <c r="L996" s="19">
        <v>42</v>
      </c>
      <c r="M996" s="19">
        <v>0</v>
      </c>
      <c r="N996" s="19">
        <v>141</v>
      </c>
      <c r="O996" s="19">
        <v>0</v>
      </c>
      <c r="P996" s="19">
        <v>0</v>
      </c>
      <c r="Q996" s="20" t="s">
        <v>170</v>
      </c>
      <c r="R996" s="19">
        <v>22</v>
      </c>
      <c r="S996" s="19">
        <v>12</v>
      </c>
      <c r="T996" s="19">
        <v>2</v>
      </c>
      <c r="U996" s="19">
        <v>0</v>
      </c>
      <c r="V996" s="19">
        <v>0.39</v>
      </c>
      <c r="W996" s="19">
        <v>0.5</v>
      </c>
      <c r="X996" s="19">
        <v>24</v>
      </c>
      <c r="Y996" s="19">
        <v>0</v>
      </c>
      <c r="Z996" s="20" t="s">
        <v>176</v>
      </c>
      <c r="AA996" s="19"/>
      <c r="AB996" s="19">
        <v>0</v>
      </c>
      <c r="AC996" s="19">
        <v>2</v>
      </c>
      <c r="AD996" s="19">
        <v>34</v>
      </c>
      <c r="AE996" s="19">
        <v>4</v>
      </c>
      <c r="AF996" s="19">
        <v>1</v>
      </c>
      <c r="AG996" s="19">
        <v>2.8</v>
      </c>
      <c r="AH996" s="19">
        <v>0</v>
      </c>
      <c r="BA996" s="19">
        <v>1</v>
      </c>
      <c r="BB996" s="19">
        <v>7</v>
      </c>
      <c r="BC996" s="19">
        <v>140</v>
      </c>
      <c r="BD996" s="19">
        <v>55</v>
      </c>
      <c r="BE996" s="19">
        <v>1000</v>
      </c>
      <c r="BF996" s="19">
        <v>31</v>
      </c>
      <c r="BG996" s="19">
        <v>71</v>
      </c>
      <c r="BH996" s="19">
        <v>11</v>
      </c>
      <c r="BI996" s="19">
        <v>85</v>
      </c>
      <c r="BJ996" s="19">
        <v>5</v>
      </c>
      <c r="BK996" s="19">
        <v>2</v>
      </c>
      <c r="BL996" s="19">
        <v>42</v>
      </c>
      <c r="BM996" s="19">
        <v>0</v>
      </c>
      <c r="BN996" s="19">
        <v>141</v>
      </c>
      <c r="BO996" s="19">
        <v>0</v>
      </c>
      <c r="BP996" s="19">
        <v>0</v>
      </c>
      <c r="BQ996" s="20" t="s">
        <v>170</v>
      </c>
      <c r="BR996" s="19">
        <v>22</v>
      </c>
      <c r="BS996" s="19">
        <v>12</v>
      </c>
      <c r="BT996" s="19">
        <v>2</v>
      </c>
      <c r="BU996" s="19">
        <v>0</v>
      </c>
      <c r="BV996" s="19">
        <v>0.39</v>
      </c>
      <c r="BW996" s="19">
        <v>0.5</v>
      </c>
      <c r="BX996" s="19">
        <v>24</v>
      </c>
      <c r="BY996" s="19">
        <v>0</v>
      </c>
      <c r="BZ996" s="20" t="s">
        <v>176</v>
      </c>
      <c r="CA996" s="19"/>
      <c r="CB996" s="19">
        <v>0</v>
      </c>
      <c r="CC996" s="19">
        <v>2</v>
      </c>
      <c r="CD996" s="19">
        <v>34</v>
      </c>
      <c r="CE996" s="19">
        <v>4</v>
      </c>
      <c r="CF996" s="19">
        <v>1</v>
      </c>
      <c r="CG996" s="19">
        <v>2.8</v>
      </c>
    </row>
    <row r="997" spans="1:85">
      <c r="A997" s="19">
        <v>2</v>
      </c>
      <c r="B997" s="19">
        <v>6</v>
      </c>
      <c r="C997" s="19">
        <v>110</v>
      </c>
      <c r="D997" s="19">
        <v>55</v>
      </c>
      <c r="E997" s="19">
        <v>0</v>
      </c>
      <c r="F997" s="24">
        <f t="shared" si="79"/>
        <v>220</v>
      </c>
      <c r="G997" s="19">
        <v>50</v>
      </c>
      <c r="H997" s="24">
        <f t="shared" si="81"/>
        <v>15</v>
      </c>
      <c r="I997" s="24">
        <f t="shared" si="82"/>
        <v>11</v>
      </c>
      <c r="J997" s="24">
        <f t="shared" si="83"/>
        <v>80</v>
      </c>
      <c r="K997" s="47" t="str">
        <f t="shared" si="80"/>
        <v>03</v>
      </c>
      <c r="L997" s="19">
        <v>42</v>
      </c>
      <c r="M997" s="19">
        <v>0</v>
      </c>
      <c r="N997" s="19">
        <v>0</v>
      </c>
      <c r="O997" s="19">
        <v>0</v>
      </c>
      <c r="P997" s="19">
        <v>0</v>
      </c>
      <c r="Q997" s="20" t="s">
        <v>170</v>
      </c>
      <c r="R997" s="19">
        <v>22</v>
      </c>
      <c r="S997" s="19">
        <v>12</v>
      </c>
      <c r="T997" s="19">
        <v>2</v>
      </c>
      <c r="U997" s="19">
        <v>0</v>
      </c>
      <c r="V997" s="19">
        <v>0.35199999999999998</v>
      </c>
      <c r="W997" s="19">
        <v>0.2429</v>
      </c>
      <c r="X997" s="19">
        <v>24</v>
      </c>
      <c r="Y997" s="19">
        <v>0</v>
      </c>
      <c r="Z997" s="20" t="s">
        <v>176</v>
      </c>
      <c r="AA997" s="19"/>
      <c r="AB997" s="19">
        <v>0</v>
      </c>
      <c r="AC997" s="19">
        <v>2</v>
      </c>
      <c r="AD997" s="19">
        <v>34</v>
      </c>
      <c r="AE997" s="19">
        <v>4</v>
      </c>
      <c r="AF997" s="19">
        <v>1</v>
      </c>
      <c r="AG997" s="19">
        <v>2.8</v>
      </c>
      <c r="AH997" s="19">
        <v>0</v>
      </c>
      <c r="BA997" s="19">
        <v>2</v>
      </c>
      <c r="BB997" s="19">
        <v>6</v>
      </c>
      <c r="BC997" s="19">
        <v>110</v>
      </c>
      <c r="BD997" s="19">
        <v>55</v>
      </c>
      <c r="BE997" s="19">
        <v>0</v>
      </c>
      <c r="BF997" s="19">
        <v>22</v>
      </c>
      <c r="BG997" s="19">
        <v>50</v>
      </c>
      <c r="BH997" s="19">
        <v>12</v>
      </c>
      <c r="BI997" s="19">
        <v>85</v>
      </c>
      <c r="BJ997" s="19">
        <v>4</v>
      </c>
      <c r="BK997" s="19">
        <v>2</v>
      </c>
      <c r="BL997" s="19">
        <v>42</v>
      </c>
      <c r="BM997" s="19">
        <v>0</v>
      </c>
      <c r="BN997" s="19">
        <v>0</v>
      </c>
      <c r="BO997" s="19">
        <v>0</v>
      </c>
      <c r="BP997" s="19">
        <v>0</v>
      </c>
      <c r="BQ997" s="20" t="s">
        <v>170</v>
      </c>
      <c r="BR997" s="19">
        <v>22</v>
      </c>
      <c r="BS997" s="19">
        <v>12</v>
      </c>
      <c r="BT997" s="19">
        <v>2</v>
      </c>
      <c r="BU997" s="19">
        <v>0</v>
      </c>
      <c r="BV997" s="19">
        <v>0.35199999999999998</v>
      </c>
      <c r="BW997" s="19">
        <v>0.2429</v>
      </c>
      <c r="BX997" s="19">
        <v>24</v>
      </c>
      <c r="BY997" s="19">
        <v>0</v>
      </c>
      <c r="BZ997" s="20" t="s">
        <v>176</v>
      </c>
      <c r="CA997" s="19"/>
      <c r="CB997" s="19">
        <v>0</v>
      </c>
      <c r="CC997" s="19">
        <v>2</v>
      </c>
      <c r="CD997" s="19">
        <v>34</v>
      </c>
      <c r="CE997" s="19">
        <v>4</v>
      </c>
      <c r="CF997" s="19">
        <v>1</v>
      </c>
      <c r="CG997" s="19">
        <v>2.8</v>
      </c>
    </row>
    <row r="998" spans="1:85">
      <c r="A998" s="19">
        <v>3</v>
      </c>
      <c r="B998" s="19">
        <v>5</v>
      </c>
      <c r="C998" s="19">
        <v>80</v>
      </c>
      <c r="D998" s="19">
        <v>20</v>
      </c>
      <c r="E998" s="19">
        <v>0</v>
      </c>
      <c r="F998" s="24">
        <f t="shared" si="79"/>
        <v>160</v>
      </c>
      <c r="G998" s="19">
        <v>55</v>
      </c>
      <c r="H998" s="24">
        <f t="shared" si="81"/>
        <v>15</v>
      </c>
      <c r="I998" s="24">
        <f t="shared" si="82"/>
        <v>11</v>
      </c>
      <c r="J998" s="24">
        <f t="shared" si="83"/>
        <v>80</v>
      </c>
      <c r="K998" s="47" t="str">
        <f t="shared" si="80"/>
        <v>03</v>
      </c>
      <c r="L998" s="19">
        <v>42</v>
      </c>
      <c r="M998" s="19">
        <v>0</v>
      </c>
      <c r="N998" s="19">
        <v>0</v>
      </c>
      <c r="O998" s="19">
        <v>0</v>
      </c>
      <c r="P998" s="19">
        <v>0</v>
      </c>
      <c r="Q998" s="20" t="s">
        <v>170</v>
      </c>
      <c r="R998" s="19">
        <v>22</v>
      </c>
      <c r="S998" s="19">
        <v>12</v>
      </c>
      <c r="T998" s="19">
        <v>2</v>
      </c>
      <c r="U998" s="19">
        <v>0</v>
      </c>
      <c r="V998" s="19">
        <v>0.26400000000000001</v>
      </c>
      <c r="W998" s="19">
        <v>0.1769</v>
      </c>
      <c r="X998" s="19">
        <v>24</v>
      </c>
      <c r="Y998" s="19">
        <v>0</v>
      </c>
      <c r="Z998" s="20" t="s">
        <v>176</v>
      </c>
      <c r="AA998" s="19"/>
      <c r="AB998" s="19">
        <v>0</v>
      </c>
      <c r="AC998" s="19">
        <v>2</v>
      </c>
      <c r="AD998" s="19">
        <v>34</v>
      </c>
      <c r="AE998" s="19">
        <v>4</v>
      </c>
      <c r="AF998" s="19">
        <v>1</v>
      </c>
      <c r="AG998" s="19">
        <v>2.8</v>
      </c>
      <c r="AH998" s="19">
        <v>0</v>
      </c>
      <c r="BA998" s="19">
        <v>3</v>
      </c>
      <c r="BB998" s="19">
        <v>5</v>
      </c>
      <c r="BC998" s="19">
        <v>80</v>
      </c>
      <c r="BD998" s="19">
        <v>20</v>
      </c>
      <c r="BE998" s="19">
        <v>0</v>
      </c>
      <c r="BF998" s="19">
        <v>16</v>
      </c>
      <c r="BG998" s="19">
        <v>55</v>
      </c>
      <c r="BH998" s="19">
        <v>12</v>
      </c>
      <c r="BI998" s="19">
        <v>85</v>
      </c>
      <c r="BJ998" s="19">
        <v>4</v>
      </c>
      <c r="BK998" s="19">
        <v>2</v>
      </c>
      <c r="BL998" s="19">
        <v>42</v>
      </c>
      <c r="BM998" s="19">
        <v>0</v>
      </c>
      <c r="BN998" s="19">
        <v>0</v>
      </c>
      <c r="BO998" s="19">
        <v>0</v>
      </c>
      <c r="BP998" s="19">
        <v>0</v>
      </c>
      <c r="BQ998" s="20" t="s">
        <v>170</v>
      </c>
      <c r="BR998" s="19">
        <v>22</v>
      </c>
      <c r="BS998" s="19">
        <v>12</v>
      </c>
      <c r="BT998" s="19">
        <v>2</v>
      </c>
      <c r="BU998" s="19">
        <v>0</v>
      </c>
      <c r="BV998" s="19">
        <v>0.26400000000000001</v>
      </c>
      <c r="BW998" s="19">
        <v>0.1769</v>
      </c>
      <c r="BX998" s="19">
        <v>24</v>
      </c>
      <c r="BY998" s="19">
        <v>0</v>
      </c>
      <c r="BZ998" s="20" t="s">
        <v>176</v>
      </c>
      <c r="CA998" s="19"/>
      <c r="CB998" s="19">
        <v>0</v>
      </c>
      <c r="CC998" s="19">
        <v>2</v>
      </c>
      <c r="CD998" s="19">
        <v>34</v>
      </c>
      <c r="CE998" s="19">
        <v>4</v>
      </c>
      <c r="CF998" s="19">
        <v>1</v>
      </c>
      <c r="CG998" s="19">
        <v>2.8</v>
      </c>
    </row>
    <row r="999" spans="1:85">
      <c r="A999" s="19">
        <v>4</v>
      </c>
      <c r="B999" s="19">
        <v>4</v>
      </c>
      <c r="C999" s="19">
        <v>60</v>
      </c>
      <c r="D999" s="19">
        <v>15</v>
      </c>
      <c r="E999" s="19">
        <v>0</v>
      </c>
      <c r="F999" s="24">
        <f t="shared" si="79"/>
        <v>90</v>
      </c>
      <c r="G999" s="19">
        <v>60</v>
      </c>
      <c r="H999" s="24">
        <f t="shared" si="81"/>
        <v>15</v>
      </c>
      <c r="I999" s="24">
        <f t="shared" si="82"/>
        <v>11</v>
      </c>
      <c r="J999" s="24">
        <f t="shared" si="83"/>
        <v>80</v>
      </c>
      <c r="K999" s="47" t="str">
        <f t="shared" si="80"/>
        <v>03</v>
      </c>
      <c r="L999" s="19">
        <v>42</v>
      </c>
      <c r="M999" s="19">
        <v>0</v>
      </c>
      <c r="N999" s="19">
        <v>0</v>
      </c>
      <c r="O999" s="19">
        <v>0</v>
      </c>
      <c r="P999" s="19">
        <v>0</v>
      </c>
      <c r="Q999" s="20" t="s">
        <v>170</v>
      </c>
      <c r="R999" s="19">
        <v>22</v>
      </c>
      <c r="S999" s="19">
        <v>12</v>
      </c>
      <c r="T999" s="19">
        <v>2</v>
      </c>
      <c r="U999" s="19">
        <v>0</v>
      </c>
      <c r="V999" s="19">
        <v>0.187</v>
      </c>
      <c r="W999" s="19">
        <v>0.129</v>
      </c>
      <c r="X999" s="19">
        <v>24</v>
      </c>
      <c r="Y999" s="19">
        <v>0</v>
      </c>
      <c r="Z999" s="20" t="s">
        <v>176</v>
      </c>
      <c r="AA999" s="19"/>
      <c r="AB999" s="19">
        <v>0</v>
      </c>
      <c r="AC999" s="19">
        <v>2</v>
      </c>
      <c r="AD999" s="19">
        <v>34</v>
      </c>
      <c r="AE999" s="19">
        <v>4</v>
      </c>
      <c r="AF999" s="19">
        <v>1</v>
      </c>
      <c r="AG999" s="19">
        <v>2.8</v>
      </c>
      <c r="AH999" s="19">
        <v>0</v>
      </c>
      <c r="BA999" s="19">
        <v>4</v>
      </c>
      <c r="BB999" s="19">
        <v>4</v>
      </c>
      <c r="BC999" s="19">
        <v>60</v>
      </c>
      <c r="BD999" s="19">
        <v>15</v>
      </c>
      <c r="BE999" s="19">
        <v>0</v>
      </c>
      <c r="BF999" s="19">
        <v>9</v>
      </c>
      <c r="BG999" s="19">
        <v>60</v>
      </c>
      <c r="BH999" s="19">
        <v>12</v>
      </c>
      <c r="BI999" s="19">
        <v>85</v>
      </c>
      <c r="BJ999" s="19">
        <v>4</v>
      </c>
      <c r="BK999" s="19">
        <v>2</v>
      </c>
      <c r="BL999" s="19">
        <v>42</v>
      </c>
      <c r="BM999" s="19">
        <v>0</v>
      </c>
      <c r="BN999" s="19">
        <v>0</v>
      </c>
      <c r="BO999" s="19">
        <v>0</v>
      </c>
      <c r="BP999" s="19">
        <v>0</v>
      </c>
      <c r="BQ999" s="20" t="s">
        <v>170</v>
      </c>
      <c r="BR999" s="19">
        <v>22</v>
      </c>
      <c r="BS999" s="19">
        <v>12</v>
      </c>
      <c r="BT999" s="19">
        <v>2</v>
      </c>
      <c r="BU999" s="19">
        <v>0</v>
      </c>
      <c r="BV999" s="19">
        <v>0.187</v>
      </c>
      <c r="BW999" s="19">
        <v>0.129</v>
      </c>
      <c r="BX999" s="19">
        <v>24</v>
      </c>
      <c r="BY999" s="19">
        <v>0</v>
      </c>
      <c r="BZ999" s="20" t="s">
        <v>176</v>
      </c>
      <c r="CA999" s="19"/>
      <c r="CB999" s="19">
        <v>0</v>
      </c>
      <c r="CC999" s="19">
        <v>2</v>
      </c>
      <c r="CD999" s="19">
        <v>34</v>
      </c>
      <c r="CE999" s="19">
        <v>4</v>
      </c>
      <c r="CF999" s="19">
        <v>1</v>
      </c>
      <c r="CG999" s="19">
        <v>2.8</v>
      </c>
    </row>
    <row r="1000" spans="1:85">
      <c r="A1000" s="19">
        <v>5</v>
      </c>
      <c r="B1000" s="19">
        <v>3</v>
      </c>
      <c r="C1000" s="19">
        <v>40</v>
      </c>
      <c r="D1000" s="19">
        <v>10</v>
      </c>
      <c r="E1000" s="19">
        <v>0</v>
      </c>
      <c r="F1000" s="24">
        <f t="shared" si="79"/>
        <v>60</v>
      </c>
      <c r="G1000" s="19">
        <v>55</v>
      </c>
      <c r="H1000" s="24">
        <f t="shared" si="81"/>
        <v>15</v>
      </c>
      <c r="I1000" s="24">
        <f t="shared" si="82"/>
        <v>11</v>
      </c>
      <c r="J1000" s="24">
        <f t="shared" si="83"/>
        <v>80</v>
      </c>
      <c r="K1000" s="47" t="str">
        <f t="shared" si="80"/>
        <v>03</v>
      </c>
      <c r="L1000" s="19">
        <v>42</v>
      </c>
      <c r="M1000" s="19">
        <v>0</v>
      </c>
      <c r="N1000" s="19">
        <v>0</v>
      </c>
      <c r="O1000" s="19">
        <v>0</v>
      </c>
      <c r="P1000" s="19">
        <v>0</v>
      </c>
      <c r="Q1000" s="20" t="s">
        <v>170</v>
      </c>
      <c r="R1000" s="19">
        <v>22</v>
      </c>
      <c r="S1000" s="19">
        <v>12</v>
      </c>
      <c r="T1000" s="19">
        <v>2</v>
      </c>
      <c r="U1000" s="19">
        <v>0</v>
      </c>
      <c r="V1000" s="19">
        <v>0.13100000000000001</v>
      </c>
      <c r="W1000" s="19">
        <v>9.0399999999999994E-2</v>
      </c>
      <c r="X1000" s="19">
        <v>24</v>
      </c>
      <c r="Y1000" s="19">
        <v>0</v>
      </c>
      <c r="Z1000" s="20" t="s">
        <v>176</v>
      </c>
      <c r="AA1000" s="19"/>
      <c r="AB1000" s="19">
        <v>0</v>
      </c>
      <c r="AC1000" s="19">
        <v>2</v>
      </c>
      <c r="AD1000" s="19">
        <v>34</v>
      </c>
      <c r="AE1000" s="19">
        <v>4</v>
      </c>
      <c r="AF1000" s="19">
        <v>1</v>
      </c>
      <c r="AG1000" s="19">
        <v>2.8</v>
      </c>
      <c r="AH1000" s="19">
        <v>0</v>
      </c>
      <c r="BA1000" s="19">
        <v>5</v>
      </c>
      <c r="BB1000" s="19">
        <v>3</v>
      </c>
      <c r="BC1000" s="19">
        <v>40</v>
      </c>
      <c r="BD1000" s="19">
        <v>10</v>
      </c>
      <c r="BE1000" s="19">
        <v>0</v>
      </c>
      <c r="BF1000" s="19">
        <v>6</v>
      </c>
      <c r="BG1000" s="19">
        <v>55</v>
      </c>
      <c r="BH1000" s="19">
        <v>12</v>
      </c>
      <c r="BI1000" s="19">
        <v>85</v>
      </c>
      <c r="BJ1000" s="19">
        <v>4</v>
      </c>
      <c r="BK1000" s="19">
        <v>2</v>
      </c>
      <c r="BL1000" s="19">
        <v>42</v>
      </c>
      <c r="BM1000" s="19">
        <v>0</v>
      </c>
      <c r="BN1000" s="19">
        <v>0</v>
      </c>
      <c r="BO1000" s="19">
        <v>0</v>
      </c>
      <c r="BP1000" s="19">
        <v>0</v>
      </c>
      <c r="BQ1000" s="20" t="s">
        <v>170</v>
      </c>
      <c r="BR1000" s="19">
        <v>22</v>
      </c>
      <c r="BS1000" s="19">
        <v>12</v>
      </c>
      <c r="BT1000" s="19">
        <v>2</v>
      </c>
      <c r="BU1000" s="19">
        <v>0</v>
      </c>
      <c r="BV1000" s="19">
        <v>0.13100000000000001</v>
      </c>
      <c r="BW1000" s="19">
        <v>9.0399999999999994E-2</v>
      </c>
      <c r="BX1000" s="19">
        <v>24</v>
      </c>
      <c r="BY1000" s="19">
        <v>0</v>
      </c>
      <c r="BZ1000" s="20" t="s">
        <v>176</v>
      </c>
      <c r="CA1000" s="19"/>
      <c r="CB1000" s="19">
        <v>0</v>
      </c>
      <c r="CC1000" s="19">
        <v>2</v>
      </c>
      <c r="CD1000" s="19">
        <v>34</v>
      </c>
      <c r="CE1000" s="19">
        <v>4</v>
      </c>
      <c r="CF1000" s="19">
        <v>1</v>
      </c>
      <c r="CG1000" s="19">
        <v>2.8</v>
      </c>
    </row>
    <row r="1001" spans="1:85">
      <c r="A1001" s="19">
        <v>6</v>
      </c>
      <c r="B1001" s="19">
        <v>2</v>
      </c>
      <c r="C1001" s="19">
        <v>20</v>
      </c>
      <c r="D1001" s="19">
        <v>25</v>
      </c>
      <c r="E1001" s="19">
        <v>0</v>
      </c>
      <c r="F1001" s="24">
        <f t="shared" si="79"/>
        <v>30</v>
      </c>
      <c r="G1001" s="19">
        <v>60</v>
      </c>
      <c r="H1001" s="24">
        <f t="shared" si="81"/>
        <v>15</v>
      </c>
      <c r="I1001" s="24">
        <f t="shared" si="82"/>
        <v>11</v>
      </c>
      <c r="J1001" s="24">
        <f t="shared" si="83"/>
        <v>80</v>
      </c>
      <c r="K1001" s="47" t="str">
        <f t="shared" si="80"/>
        <v>03</v>
      </c>
      <c r="L1001" s="19">
        <v>42</v>
      </c>
      <c r="M1001" s="19">
        <v>0</v>
      </c>
      <c r="N1001" s="19">
        <v>0</v>
      </c>
      <c r="O1001" s="19">
        <v>0</v>
      </c>
      <c r="P1001" s="19">
        <v>0</v>
      </c>
      <c r="Q1001" s="20" t="s">
        <v>170</v>
      </c>
      <c r="R1001" s="19">
        <v>22</v>
      </c>
      <c r="S1001" s="19">
        <v>12</v>
      </c>
      <c r="T1001" s="19">
        <v>2</v>
      </c>
      <c r="U1001" s="19">
        <v>0</v>
      </c>
      <c r="V1001" s="19">
        <v>7.4999999999999997E-2</v>
      </c>
      <c r="W1001" s="19">
        <v>5.4800000000000001E-2</v>
      </c>
      <c r="X1001" s="19">
        <v>24</v>
      </c>
      <c r="Y1001" s="19">
        <v>0</v>
      </c>
      <c r="Z1001" s="20" t="s">
        <v>176</v>
      </c>
      <c r="AA1001" s="19"/>
      <c r="AB1001" s="19">
        <v>4.5</v>
      </c>
      <c r="AC1001" s="19">
        <v>2</v>
      </c>
      <c r="AD1001" s="19">
        <v>34</v>
      </c>
      <c r="AE1001" s="19">
        <v>4</v>
      </c>
      <c r="AF1001" s="19">
        <v>1</v>
      </c>
      <c r="AG1001" s="19">
        <v>2.8</v>
      </c>
      <c r="AH1001" s="19">
        <v>0</v>
      </c>
      <c r="BA1001" s="19">
        <v>6</v>
      </c>
      <c r="BB1001" s="19">
        <v>2</v>
      </c>
      <c r="BC1001" s="19">
        <v>20</v>
      </c>
      <c r="BD1001" s="19">
        <v>25</v>
      </c>
      <c r="BE1001" s="19">
        <v>0</v>
      </c>
      <c r="BF1001" s="19">
        <v>3</v>
      </c>
      <c r="BG1001" s="19">
        <v>60</v>
      </c>
      <c r="BH1001" s="19">
        <v>12</v>
      </c>
      <c r="BI1001" s="19">
        <v>85</v>
      </c>
      <c r="BJ1001" s="19">
        <v>4</v>
      </c>
      <c r="BK1001" s="19">
        <v>2</v>
      </c>
      <c r="BL1001" s="19">
        <v>42</v>
      </c>
      <c r="BM1001" s="19">
        <v>0</v>
      </c>
      <c r="BN1001" s="19">
        <v>0</v>
      </c>
      <c r="BO1001" s="19">
        <v>0</v>
      </c>
      <c r="BP1001" s="19">
        <v>0</v>
      </c>
      <c r="BQ1001" s="20" t="s">
        <v>170</v>
      </c>
      <c r="BR1001" s="19">
        <v>22</v>
      </c>
      <c r="BS1001" s="19">
        <v>12</v>
      </c>
      <c r="BT1001" s="19">
        <v>2</v>
      </c>
      <c r="BU1001" s="19">
        <v>0</v>
      </c>
      <c r="BV1001" s="19">
        <v>7.4999999999999997E-2</v>
      </c>
      <c r="BW1001" s="19">
        <v>5.4800000000000001E-2</v>
      </c>
      <c r="BX1001" s="19">
        <v>24</v>
      </c>
      <c r="BY1001" s="19">
        <v>0</v>
      </c>
      <c r="BZ1001" s="20" t="s">
        <v>176</v>
      </c>
      <c r="CA1001" s="19"/>
      <c r="CB1001" s="19">
        <v>4.5</v>
      </c>
      <c r="CC1001" s="19">
        <v>2</v>
      </c>
      <c r="CD1001" s="19">
        <v>34</v>
      </c>
      <c r="CE1001" s="19">
        <v>4</v>
      </c>
      <c r="CF1001" s="19">
        <v>1</v>
      </c>
      <c r="CG1001" s="19">
        <v>2.8</v>
      </c>
    </row>
    <row r="1002" spans="1:85">
      <c r="A1002" s="19">
        <v>7</v>
      </c>
      <c r="B1002" s="19">
        <v>1</v>
      </c>
      <c r="C1002" s="19">
        <v>16</v>
      </c>
      <c r="D1002" s="19">
        <v>30</v>
      </c>
      <c r="E1002" s="19">
        <v>0</v>
      </c>
      <c r="F1002" s="24">
        <f t="shared" si="79"/>
        <v>25</v>
      </c>
      <c r="G1002" s="19">
        <v>60</v>
      </c>
      <c r="H1002" s="24">
        <f t="shared" si="81"/>
        <v>15</v>
      </c>
      <c r="I1002" s="24">
        <f t="shared" si="82"/>
        <v>11</v>
      </c>
      <c r="J1002" s="24">
        <f t="shared" si="83"/>
        <v>75</v>
      </c>
      <c r="K1002" s="47" t="str">
        <f t="shared" si="80"/>
        <v>00</v>
      </c>
      <c r="L1002" s="19">
        <v>42</v>
      </c>
      <c r="M1002" s="19">
        <v>0</v>
      </c>
      <c r="N1002" s="19">
        <v>0</v>
      </c>
      <c r="O1002" s="19">
        <v>10</v>
      </c>
      <c r="P1002" s="19">
        <v>0</v>
      </c>
      <c r="Q1002" s="20" t="s">
        <v>170</v>
      </c>
      <c r="R1002" s="19">
        <v>22</v>
      </c>
      <c r="S1002" s="19">
        <v>12</v>
      </c>
      <c r="T1002" s="19">
        <v>2</v>
      </c>
      <c r="U1002" s="19">
        <v>0</v>
      </c>
      <c r="V1002" s="19">
        <v>4.2999999999999997E-2</v>
      </c>
      <c r="W1002" s="19">
        <v>0.04</v>
      </c>
      <c r="X1002" s="19">
        <v>24</v>
      </c>
      <c r="Y1002" s="19">
        <v>0</v>
      </c>
      <c r="Z1002" s="20" t="s">
        <v>176</v>
      </c>
      <c r="AA1002" s="19"/>
      <c r="AB1002" s="19">
        <v>2.8</v>
      </c>
      <c r="AC1002" s="19">
        <v>2</v>
      </c>
      <c r="AD1002" s="19">
        <v>34</v>
      </c>
      <c r="AE1002" s="19">
        <v>4</v>
      </c>
      <c r="AF1002" s="19">
        <v>1</v>
      </c>
      <c r="AG1002" s="19">
        <v>2.8</v>
      </c>
      <c r="AH1002" s="19">
        <v>0</v>
      </c>
      <c r="BA1002" s="19">
        <v>7</v>
      </c>
      <c r="BB1002" s="19">
        <v>1</v>
      </c>
      <c r="BC1002" s="19">
        <v>16</v>
      </c>
      <c r="BD1002" s="19">
        <v>30</v>
      </c>
      <c r="BE1002" s="19">
        <v>0</v>
      </c>
      <c r="BF1002" s="19">
        <v>2.4</v>
      </c>
      <c r="BG1002" s="19">
        <v>60</v>
      </c>
      <c r="BH1002" s="19">
        <v>18</v>
      </c>
      <c r="BI1002" s="19">
        <v>85</v>
      </c>
      <c r="BJ1002" s="19">
        <v>3</v>
      </c>
      <c r="BK1002" s="19">
        <v>2</v>
      </c>
      <c r="BL1002" s="19">
        <v>42</v>
      </c>
      <c r="BM1002" s="19">
        <v>0</v>
      </c>
      <c r="BN1002" s="19">
        <v>0</v>
      </c>
      <c r="BO1002" s="19">
        <v>10</v>
      </c>
      <c r="BP1002" s="19">
        <v>0</v>
      </c>
      <c r="BQ1002" s="20" t="s">
        <v>170</v>
      </c>
      <c r="BR1002" s="19">
        <v>22</v>
      </c>
      <c r="BS1002" s="19">
        <v>12</v>
      </c>
      <c r="BT1002" s="19">
        <v>2</v>
      </c>
      <c r="BU1002" s="19">
        <v>0</v>
      </c>
      <c r="BV1002" s="19">
        <v>4.2999999999999997E-2</v>
      </c>
      <c r="BW1002" s="19">
        <v>0.04</v>
      </c>
      <c r="BX1002" s="19">
        <v>24</v>
      </c>
      <c r="BY1002" s="19">
        <v>0</v>
      </c>
      <c r="BZ1002" s="20" t="s">
        <v>176</v>
      </c>
      <c r="CA1002" s="19"/>
      <c r="CB1002" s="19">
        <v>2.8</v>
      </c>
      <c r="CC1002" s="19">
        <v>2</v>
      </c>
      <c r="CD1002" s="19">
        <v>34</v>
      </c>
      <c r="CE1002" s="19">
        <v>4</v>
      </c>
      <c r="CF1002" s="19">
        <v>1</v>
      </c>
      <c r="CG1002" s="19">
        <v>2.8</v>
      </c>
    </row>
    <row r="1003" spans="1:85">
      <c r="A1003" s="19"/>
      <c r="B1003" s="19"/>
      <c r="C1003" s="19"/>
      <c r="D1003" s="19"/>
      <c r="E1003" s="19"/>
      <c r="F1003" s="24" t="str">
        <f t="shared" si="79"/>
        <v/>
      </c>
      <c r="G1003" s="19"/>
      <c r="H1003" s="24" t="str">
        <f t="shared" si="81"/>
        <v/>
      </c>
      <c r="I1003" s="24" t="str">
        <f t="shared" si="82"/>
        <v/>
      </c>
      <c r="J1003" s="24" t="str">
        <f t="shared" si="83"/>
        <v/>
      </c>
      <c r="K1003" s="47" t="str">
        <f t="shared" si="80"/>
        <v/>
      </c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>
        <v>0</v>
      </c>
      <c r="BA1003" s="19"/>
      <c r="BB1003" s="19"/>
      <c r="BC1003" s="19"/>
      <c r="BD1003" s="19"/>
      <c r="BE1003" s="19"/>
      <c r="BF1003" s="19"/>
      <c r="BG1003" s="19"/>
      <c r="BH1003" s="19"/>
      <c r="BI1003" s="19"/>
      <c r="BJ1003" s="19"/>
      <c r="BK1003" s="19"/>
      <c r="BL1003" s="19"/>
      <c r="BM1003" s="19"/>
      <c r="BN1003" s="19"/>
      <c r="BO1003" s="19"/>
      <c r="BP1003" s="19"/>
      <c r="BQ1003" s="19"/>
      <c r="BR1003" s="19"/>
      <c r="BS1003" s="19"/>
      <c r="BT1003" s="19"/>
      <c r="BU1003" s="19"/>
      <c r="BV1003" s="19"/>
      <c r="BW1003" s="19"/>
      <c r="BX1003" s="19"/>
      <c r="BY1003" s="19"/>
      <c r="BZ1003" s="19"/>
      <c r="CA1003" s="19"/>
      <c r="CB1003" s="19"/>
      <c r="CC1003" s="19"/>
      <c r="CD1003" s="19"/>
      <c r="CE1003" s="19"/>
      <c r="CF1003" s="19"/>
      <c r="CG1003" s="19"/>
    </row>
    <row r="1004" spans="1:85">
      <c r="A1004" s="19">
        <v>1</v>
      </c>
      <c r="B1004" s="19">
        <v>6</v>
      </c>
      <c r="C1004" s="19">
        <v>140</v>
      </c>
      <c r="D1004" s="19">
        <v>55</v>
      </c>
      <c r="E1004" s="19">
        <v>1000</v>
      </c>
      <c r="F1004" s="24">
        <f t="shared" si="79"/>
        <v>310</v>
      </c>
      <c r="G1004" s="19">
        <v>71</v>
      </c>
      <c r="H1004" s="24">
        <f t="shared" si="81"/>
        <v>15</v>
      </c>
      <c r="I1004" s="24">
        <f t="shared" si="82"/>
        <v>11</v>
      </c>
      <c r="J1004" s="24">
        <f t="shared" si="83"/>
        <v>80</v>
      </c>
      <c r="K1004" s="47" t="str">
        <f t="shared" si="80"/>
        <v>03</v>
      </c>
      <c r="L1004" s="19">
        <v>42</v>
      </c>
      <c r="M1004" s="19">
        <v>0</v>
      </c>
      <c r="N1004" s="19">
        <v>141</v>
      </c>
      <c r="O1004" s="19">
        <v>0</v>
      </c>
      <c r="P1004" s="19">
        <v>0</v>
      </c>
      <c r="Q1004" s="20" t="s">
        <v>170</v>
      </c>
      <c r="R1004" s="19">
        <v>22</v>
      </c>
      <c r="S1004" s="19">
        <v>15</v>
      </c>
      <c r="T1004" s="19">
        <v>2</v>
      </c>
      <c r="U1004" s="19">
        <v>0</v>
      </c>
      <c r="V1004" s="19">
        <v>0.38400000000000001</v>
      </c>
      <c r="W1004" s="19">
        <v>0.5</v>
      </c>
      <c r="X1004" s="19">
        <v>24</v>
      </c>
      <c r="Y1004" s="19">
        <v>0</v>
      </c>
      <c r="Z1004" s="20" t="s">
        <v>176</v>
      </c>
      <c r="AA1004" s="19"/>
      <c r="AB1004" s="19">
        <v>0</v>
      </c>
      <c r="AC1004" s="19">
        <v>2</v>
      </c>
      <c r="AD1004" s="19">
        <v>34</v>
      </c>
      <c r="AE1004" s="19">
        <v>4</v>
      </c>
      <c r="AF1004" s="19">
        <v>1</v>
      </c>
      <c r="AG1004" s="19">
        <v>3.5</v>
      </c>
      <c r="AH1004" s="19">
        <v>0</v>
      </c>
      <c r="BA1004" s="19">
        <v>1</v>
      </c>
      <c r="BB1004" s="19">
        <v>6</v>
      </c>
      <c r="BC1004" s="19">
        <v>140</v>
      </c>
      <c r="BD1004" s="19">
        <v>55</v>
      </c>
      <c r="BE1004" s="19">
        <v>1000</v>
      </c>
      <c r="BF1004" s="19">
        <v>31</v>
      </c>
      <c r="BG1004" s="19">
        <v>71</v>
      </c>
      <c r="BH1004" s="19">
        <v>11</v>
      </c>
      <c r="BI1004" s="19">
        <v>85</v>
      </c>
      <c r="BJ1004" s="19">
        <v>5</v>
      </c>
      <c r="BK1004" s="19">
        <v>2</v>
      </c>
      <c r="BL1004" s="19">
        <v>42</v>
      </c>
      <c r="BM1004" s="19">
        <v>0</v>
      </c>
      <c r="BN1004" s="19">
        <v>141</v>
      </c>
      <c r="BO1004" s="19">
        <v>0</v>
      </c>
      <c r="BP1004" s="19">
        <v>0</v>
      </c>
      <c r="BQ1004" s="20" t="s">
        <v>170</v>
      </c>
      <c r="BR1004" s="19">
        <v>22</v>
      </c>
      <c r="BS1004" s="19">
        <v>15</v>
      </c>
      <c r="BT1004" s="19">
        <v>2</v>
      </c>
      <c r="BU1004" s="19">
        <v>0</v>
      </c>
      <c r="BV1004" s="19">
        <v>0.38400000000000001</v>
      </c>
      <c r="BW1004" s="19">
        <v>0.5</v>
      </c>
      <c r="BX1004" s="19">
        <v>24</v>
      </c>
      <c r="BY1004" s="19">
        <v>0</v>
      </c>
      <c r="BZ1004" s="20" t="s">
        <v>176</v>
      </c>
      <c r="CA1004" s="19"/>
      <c r="CB1004" s="19">
        <v>0</v>
      </c>
      <c r="CC1004" s="19">
        <v>2</v>
      </c>
      <c r="CD1004" s="19">
        <v>34</v>
      </c>
      <c r="CE1004" s="19">
        <v>4</v>
      </c>
      <c r="CF1004" s="19">
        <v>1</v>
      </c>
      <c r="CG1004" s="19">
        <v>3.5</v>
      </c>
    </row>
    <row r="1005" spans="1:85">
      <c r="A1005" s="19">
        <v>2</v>
      </c>
      <c r="B1005" s="19">
        <v>5</v>
      </c>
      <c r="C1005" s="19">
        <v>110</v>
      </c>
      <c r="D1005" s="19">
        <v>55</v>
      </c>
      <c r="E1005" s="19">
        <v>0</v>
      </c>
      <c r="F1005" s="24">
        <f t="shared" si="79"/>
        <v>220</v>
      </c>
      <c r="G1005" s="19">
        <v>50</v>
      </c>
      <c r="H1005" s="24">
        <f t="shared" si="81"/>
        <v>15</v>
      </c>
      <c r="I1005" s="24">
        <f t="shared" si="82"/>
        <v>11</v>
      </c>
      <c r="J1005" s="24">
        <f t="shared" si="83"/>
        <v>80</v>
      </c>
      <c r="K1005" s="47" t="str">
        <f t="shared" si="80"/>
        <v>03</v>
      </c>
      <c r="L1005" s="19">
        <v>42</v>
      </c>
      <c r="M1005" s="19">
        <v>0</v>
      </c>
      <c r="N1005" s="19">
        <v>0</v>
      </c>
      <c r="O1005" s="19">
        <v>0</v>
      </c>
      <c r="P1005" s="19">
        <v>0</v>
      </c>
      <c r="Q1005" s="20" t="s">
        <v>170</v>
      </c>
      <c r="R1005" s="19">
        <v>22</v>
      </c>
      <c r="S1005" s="19">
        <v>12</v>
      </c>
      <c r="T1005" s="19">
        <v>2</v>
      </c>
      <c r="U1005" s="19">
        <v>0</v>
      </c>
      <c r="V1005" s="19">
        <v>0.34599999999999997</v>
      </c>
      <c r="W1005" s="19">
        <v>0.2387</v>
      </c>
      <c r="X1005" s="19">
        <v>24</v>
      </c>
      <c r="Y1005" s="19">
        <v>0</v>
      </c>
      <c r="Z1005" s="20" t="s">
        <v>176</v>
      </c>
      <c r="AA1005" s="19"/>
      <c r="AB1005" s="19">
        <v>0</v>
      </c>
      <c r="AC1005" s="19">
        <v>2</v>
      </c>
      <c r="AD1005" s="19">
        <v>34</v>
      </c>
      <c r="AE1005" s="19">
        <v>4</v>
      </c>
      <c r="AF1005" s="19">
        <v>1</v>
      </c>
      <c r="AG1005" s="19">
        <v>3.5</v>
      </c>
      <c r="AH1005" s="19">
        <v>0</v>
      </c>
      <c r="BA1005" s="19">
        <v>2</v>
      </c>
      <c r="BB1005" s="19">
        <v>5</v>
      </c>
      <c r="BC1005" s="19">
        <v>110</v>
      </c>
      <c r="BD1005" s="19">
        <v>55</v>
      </c>
      <c r="BE1005" s="19">
        <v>0</v>
      </c>
      <c r="BF1005" s="19">
        <v>22</v>
      </c>
      <c r="BG1005" s="19">
        <v>50</v>
      </c>
      <c r="BH1005" s="19">
        <v>12</v>
      </c>
      <c r="BI1005" s="19">
        <v>85</v>
      </c>
      <c r="BJ1005" s="19">
        <v>4</v>
      </c>
      <c r="BK1005" s="19">
        <v>2</v>
      </c>
      <c r="BL1005" s="19">
        <v>42</v>
      </c>
      <c r="BM1005" s="19">
        <v>0</v>
      </c>
      <c r="BN1005" s="19">
        <v>0</v>
      </c>
      <c r="BO1005" s="19">
        <v>0</v>
      </c>
      <c r="BP1005" s="19">
        <v>0</v>
      </c>
      <c r="BQ1005" s="20" t="s">
        <v>170</v>
      </c>
      <c r="BR1005" s="19">
        <v>22</v>
      </c>
      <c r="BS1005" s="19">
        <v>12</v>
      </c>
      <c r="BT1005" s="19">
        <v>2</v>
      </c>
      <c r="BU1005" s="19">
        <v>0</v>
      </c>
      <c r="BV1005" s="19">
        <v>0.34599999999999997</v>
      </c>
      <c r="BW1005" s="19">
        <v>0.2387</v>
      </c>
      <c r="BX1005" s="19">
        <v>24</v>
      </c>
      <c r="BY1005" s="19">
        <v>0</v>
      </c>
      <c r="BZ1005" s="20" t="s">
        <v>176</v>
      </c>
      <c r="CA1005" s="19"/>
      <c r="CB1005" s="19">
        <v>0</v>
      </c>
      <c r="CC1005" s="19">
        <v>2</v>
      </c>
      <c r="CD1005" s="19">
        <v>34</v>
      </c>
      <c r="CE1005" s="19">
        <v>4</v>
      </c>
      <c r="CF1005" s="19">
        <v>1</v>
      </c>
      <c r="CG1005" s="19">
        <v>3.5</v>
      </c>
    </row>
    <row r="1006" spans="1:85">
      <c r="A1006" s="19">
        <v>3</v>
      </c>
      <c r="B1006" s="19">
        <v>4</v>
      </c>
      <c r="C1006" s="19">
        <v>80</v>
      </c>
      <c r="D1006" s="19">
        <v>50</v>
      </c>
      <c r="E1006" s="19">
        <v>0</v>
      </c>
      <c r="F1006" s="24">
        <f t="shared" si="79"/>
        <v>160</v>
      </c>
      <c r="G1006" s="19">
        <v>55</v>
      </c>
      <c r="H1006" s="24">
        <f t="shared" si="81"/>
        <v>15</v>
      </c>
      <c r="I1006" s="24">
        <f t="shared" si="82"/>
        <v>11</v>
      </c>
      <c r="J1006" s="24">
        <f t="shared" si="83"/>
        <v>80</v>
      </c>
      <c r="K1006" s="47" t="str">
        <f t="shared" si="80"/>
        <v>03</v>
      </c>
      <c r="L1006" s="19">
        <v>42</v>
      </c>
      <c r="M1006" s="19">
        <v>0</v>
      </c>
      <c r="N1006" s="19">
        <v>0</v>
      </c>
      <c r="O1006" s="19">
        <v>0</v>
      </c>
      <c r="P1006" s="19">
        <v>0</v>
      </c>
      <c r="Q1006" s="20" t="s">
        <v>170</v>
      </c>
      <c r="R1006" s="19">
        <v>22</v>
      </c>
      <c r="S1006" s="19">
        <v>12</v>
      </c>
      <c r="T1006" s="19">
        <v>2</v>
      </c>
      <c r="U1006" s="19">
        <v>0</v>
      </c>
      <c r="V1006" s="19">
        <v>0.25800000000000001</v>
      </c>
      <c r="W1006" s="19">
        <v>0.1729</v>
      </c>
      <c r="X1006" s="19">
        <v>24</v>
      </c>
      <c r="Y1006" s="19">
        <v>0</v>
      </c>
      <c r="Z1006" s="20" t="s">
        <v>176</v>
      </c>
      <c r="AA1006" s="19"/>
      <c r="AB1006" s="19">
        <v>0</v>
      </c>
      <c r="AC1006" s="19">
        <v>2</v>
      </c>
      <c r="AD1006" s="19">
        <v>34</v>
      </c>
      <c r="AE1006" s="19">
        <v>4</v>
      </c>
      <c r="AF1006" s="19">
        <v>1</v>
      </c>
      <c r="AG1006" s="19">
        <v>3.5</v>
      </c>
      <c r="AH1006" s="19">
        <v>0</v>
      </c>
      <c r="BA1006" s="19">
        <v>3</v>
      </c>
      <c r="BB1006" s="19">
        <v>4</v>
      </c>
      <c r="BC1006" s="19">
        <v>80</v>
      </c>
      <c r="BD1006" s="19">
        <v>50</v>
      </c>
      <c r="BE1006" s="19">
        <v>0</v>
      </c>
      <c r="BF1006" s="19">
        <v>16</v>
      </c>
      <c r="BG1006" s="19">
        <v>55</v>
      </c>
      <c r="BH1006" s="19">
        <v>12</v>
      </c>
      <c r="BI1006" s="19">
        <v>85</v>
      </c>
      <c r="BJ1006" s="19">
        <v>4</v>
      </c>
      <c r="BK1006" s="19">
        <v>2</v>
      </c>
      <c r="BL1006" s="19">
        <v>42</v>
      </c>
      <c r="BM1006" s="19">
        <v>0</v>
      </c>
      <c r="BN1006" s="19">
        <v>0</v>
      </c>
      <c r="BO1006" s="19">
        <v>0</v>
      </c>
      <c r="BP1006" s="19">
        <v>0</v>
      </c>
      <c r="BQ1006" s="20" t="s">
        <v>170</v>
      </c>
      <c r="BR1006" s="19">
        <v>22</v>
      </c>
      <c r="BS1006" s="19">
        <v>12</v>
      </c>
      <c r="BT1006" s="19">
        <v>2</v>
      </c>
      <c r="BU1006" s="19">
        <v>0</v>
      </c>
      <c r="BV1006" s="19">
        <v>0.25800000000000001</v>
      </c>
      <c r="BW1006" s="19">
        <v>0.1729</v>
      </c>
      <c r="BX1006" s="19">
        <v>24</v>
      </c>
      <c r="BY1006" s="19">
        <v>0</v>
      </c>
      <c r="BZ1006" s="20" t="s">
        <v>176</v>
      </c>
      <c r="CA1006" s="19"/>
      <c r="CB1006" s="19">
        <v>0</v>
      </c>
      <c r="CC1006" s="19">
        <v>2</v>
      </c>
      <c r="CD1006" s="19">
        <v>34</v>
      </c>
      <c r="CE1006" s="19">
        <v>4</v>
      </c>
      <c r="CF1006" s="19">
        <v>1</v>
      </c>
      <c r="CG1006" s="19">
        <v>3.5</v>
      </c>
    </row>
    <row r="1007" spans="1:85">
      <c r="A1007" s="19">
        <v>4</v>
      </c>
      <c r="B1007" s="19">
        <v>3</v>
      </c>
      <c r="C1007" s="19">
        <v>60</v>
      </c>
      <c r="D1007" s="19">
        <v>15</v>
      </c>
      <c r="E1007" s="19">
        <v>0</v>
      </c>
      <c r="F1007" s="24">
        <f t="shared" si="79"/>
        <v>90</v>
      </c>
      <c r="G1007" s="19">
        <v>60</v>
      </c>
      <c r="H1007" s="24">
        <f t="shared" si="81"/>
        <v>15</v>
      </c>
      <c r="I1007" s="24">
        <f t="shared" si="82"/>
        <v>11</v>
      </c>
      <c r="J1007" s="24">
        <f t="shared" si="83"/>
        <v>80</v>
      </c>
      <c r="K1007" s="47" t="str">
        <f t="shared" si="80"/>
        <v>03</v>
      </c>
      <c r="L1007" s="19">
        <v>42</v>
      </c>
      <c r="M1007" s="19">
        <v>0</v>
      </c>
      <c r="N1007" s="19">
        <v>0</v>
      </c>
      <c r="O1007" s="19">
        <v>0</v>
      </c>
      <c r="P1007" s="19">
        <v>0</v>
      </c>
      <c r="Q1007" s="20" t="s">
        <v>170</v>
      </c>
      <c r="R1007" s="19">
        <v>22</v>
      </c>
      <c r="S1007" s="19">
        <v>12</v>
      </c>
      <c r="T1007" s="19">
        <v>2</v>
      </c>
      <c r="U1007" s="19">
        <v>0</v>
      </c>
      <c r="V1007" s="19">
        <v>0.18099999999999999</v>
      </c>
      <c r="W1007" s="19">
        <v>0.1249</v>
      </c>
      <c r="X1007" s="19">
        <v>24</v>
      </c>
      <c r="Y1007" s="19">
        <v>0</v>
      </c>
      <c r="Z1007" s="20" t="s">
        <v>176</v>
      </c>
      <c r="AA1007" s="19"/>
      <c r="AB1007" s="19">
        <v>0</v>
      </c>
      <c r="AC1007" s="19">
        <v>2</v>
      </c>
      <c r="AD1007" s="19">
        <v>34</v>
      </c>
      <c r="AE1007" s="19">
        <v>4</v>
      </c>
      <c r="AF1007" s="19">
        <v>1</v>
      </c>
      <c r="AG1007" s="19">
        <v>3.5</v>
      </c>
      <c r="AH1007" s="19">
        <v>0</v>
      </c>
      <c r="BA1007" s="19">
        <v>4</v>
      </c>
      <c r="BB1007" s="19">
        <v>3</v>
      </c>
      <c r="BC1007" s="19">
        <v>60</v>
      </c>
      <c r="BD1007" s="19">
        <v>15</v>
      </c>
      <c r="BE1007" s="19">
        <v>0</v>
      </c>
      <c r="BF1007" s="19">
        <v>9</v>
      </c>
      <c r="BG1007" s="19">
        <v>60</v>
      </c>
      <c r="BH1007" s="19">
        <v>12</v>
      </c>
      <c r="BI1007" s="19">
        <v>85</v>
      </c>
      <c r="BJ1007" s="19">
        <v>4</v>
      </c>
      <c r="BK1007" s="19">
        <v>2</v>
      </c>
      <c r="BL1007" s="19">
        <v>42</v>
      </c>
      <c r="BM1007" s="19">
        <v>0</v>
      </c>
      <c r="BN1007" s="19">
        <v>0</v>
      </c>
      <c r="BO1007" s="19">
        <v>0</v>
      </c>
      <c r="BP1007" s="19">
        <v>0</v>
      </c>
      <c r="BQ1007" s="20" t="s">
        <v>170</v>
      </c>
      <c r="BR1007" s="19">
        <v>22</v>
      </c>
      <c r="BS1007" s="19">
        <v>12</v>
      </c>
      <c r="BT1007" s="19">
        <v>2</v>
      </c>
      <c r="BU1007" s="19">
        <v>0</v>
      </c>
      <c r="BV1007" s="19">
        <v>0.18099999999999999</v>
      </c>
      <c r="BW1007" s="19">
        <v>0.1249</v>
      </c>
      <c r="BX1007" s="19">
        <v>24</v>
      </c>
      <c r="BY1007" s="19">
        <v>0</v>
      </c>
      <c r="BZ1007" s="20" t="s">
        <v>176</v>
      </c>
      <c r="CA1007" s="19"/>
      <c r="CB1007" s="19">
        <v>0</v>
      </c>
      <c r="CC1007" s="19">
        <v>2</v>
      </c>
      <c r="CD1007" s="19">
        <v>34</v>
      </c>
      <c r="CE1007" s="19">
        <v>4</v>
      </c>
      <c r="CF1007" s="19">
        <v>1</v>
      </c>
      <c r="CG1007" s="19">
        <v>3.5</v>
      </c>
    </row>
    <row r="1008" spans="1:85">
      <c r="A1008" s="19">
        <v>5</v>
      </c>
      <c r="B1008" s="19">
        <v>2</v>
      </c>
      <c r="C1008" s="19">
        <v>40</v>
      </c>
      <c r="D1008" s="19">
        <v>10</v>
      </c>
      <c r="E1008" s="19">
        <v>0</v>
      </c>
      <c r="F1008" s="24">
        <f t="shared" si="79"/>
        <v>60</v>
      </c>
      <c r="G1008" s="19">
        <v>55</v>
      </c>
      <c r="H1008" s="24">
        <f t="shared" si="81"/>
        <v>15</v>
      </c>
      <c r="I1008" s="24">
        <f t="shared" si="82"/>
        <v>11</v>
      </c>
      <c r="J1008" s="24">
        <f t="shared" si="83"/>
        <v>80</v>
      </c>
      <c r="K1008" s="47" t="str">
        <f t="shared" si="80"/>
        <v>03</v>
      </c>
      <c r="L1008" s="19">
        <v>42</v>
      </c>
      <c r="M1008" s="19">
        <v>0</v>
      </c>
      <c r="N1008" s="19">
        <v>0</v>
      </c>
      <c r="O1008" s="19">
        <v>0</v>
      </c>
      <c r="P1008" s="19">
        <v>0</v>
      </c>
      <c r="Q1008" s="20" t="s">
        <v>170</v>
      </c>
      <c r="R1008" s="19">
        <v>22</v>
      </c>
      <c r="S1008" s="19">
        <v>12</v>
      </c>
      <c r="T1008" s="19">
        <v>2</v>
      </c>
      <c r="U1008" s="19">
        <v>0</v>
      </c>
      <c r="V1008" s="19">
        <v>0.125</v>
      </c>
      <c r="W1008" s="19">
        <v>8.6199999999999999E-2</v>
      </c>
      <c r="X1008" s="19">
        <v>24</v>
      </c>
      <c r="Y1008" s="19">
        <v>0</v>
      </c>
      <c r="Z1008" s="20" t="s">
        <v>176</v>
      </c>
      <c r="AA1008" s="19"/>
      <c r="AB1008" s="19">
        <v>0</v>
      </c>
      <c r="AC1008" s="19">
        <v>2</v>
      </c>
      <c r="AD1008" s="19">
        <v>34</v>
      </c>
      <c r="AE1008" s="19">
        <v>4</v>
      </c>
      <c r="AF1008" s="19">
        <v>1</v>
      </c>
      <c r="AG1008" s="19">
        <v>3.5</v>
      </c>
      <c r="AH1008" s="19">
        <v>0</v>
      </c>
      <c r="BA1008" s="19">
        <v>5</v>
      </c>
      <c r="BB1008" s="19">
        <v>2</v>
      </c>
      <c r="BC1008" s="19">
        <v>40</v>
      </c>
      <c r="BD1008" s="19">
        <v>10</v>
      </c>
      <c r="BE1008" s="19">
        <v>0</v>
      </c>
      <c r="BF1008" s="19">
        <v>6</v>
      </c>
      <c r="BG1008" s="19">
        <v>55</v>
      </c>
      <c r="BH1008" s="19">
        <v>12</v>
      </c>
      <c r="BI1008" s="19">
        <v>85</v>
      </c>
      <c r="BJ1008" s="19">
        <v>4</v>
      </c>
      <c r="BK1008" s="19">
        <v>2</v>
      </c>
      <c r="BL1008" s="19">
        <v>42</v>
      </c>
      <c r="BM1008" s="19">
        <v>0</v>
      </c>
      <c r="BN1008" s="19">
        <v>0</v>
      </c>
      <c r="BO1008" s="19">
        <v>0</v>
      </c>
      <c r="BP1008" s="19">
        <v>0</v>
      </c>
      <c r="BQ1008" s="20" t="s">
        <v>170</v>
      </c>
      <c r="BR1008" s="19">
        <v>22</v>
      </c>
      <c r="BS1008" s="19">
        <v>12</v>
      </c>
      <c r="BT1008" s="19">
        <v>2</v>
      </c>
      <c r="BU1008" s="19">
        <v>0</v>
      </c>
      <c r="BV1008" s="19">
        <v>0.125</v>
      </c>
      <c r="BW1008" s="19">
        <v>8.6199999999999999E-2</v>
      </c>
      <c r="BX1008" s="19">
        <v>24</v>
      </c>
      <c r="BY1008" s="19">
        <v>0</v>
      </c>
      <c r="BZ1008" s="20" t="s">
        <v>176</v>
      </c>
      <c r="CA1008" s="19"/>
      <c r="CB1008" s="19">
        <v>0</v>
      </c>
      <c r="CC1008" s="19">
        <v>2</v>
      </c>
      <c r="CD1008" s="19">
        <v>34</v>
      </c>
      <c r="CE1008" s="19">
        <v>4</v>
      </c>
      <c r="CF1008" s="19">
        <v>1</v>
      </c>
      <c r="CG1008" s="19">
        <v>3.5</v>
      </c>
    </row>
    <row r="1009" spans="1:85">
      <c r="A1009" s="19">
        <v>6</v>
      </c>
      <c r="B1009" s="19">
        <v>1</v>
      </c>
      <c r="C1009" s="19">
        <v>25</v>
      </c>
      <c r="D1009" s="19">
        <v>30</v>
      </c>
      <c r="E1009" s="19">
        <v>0</v>
      </c>
      <c r="F1009" s="24">
        <f t="shared" si="79"/>
        <v>40</v>
      </c>
      <c r="G1009" s="19">
        <v>60</v>
      </c>
      <c r="H1009" s="24">
        <f t="shared" si="81"/>
        <v>15</v>
      </c>
      <c r="I1009" s="24">
        <f t="shared" si="82"/>
        <v>11</v>
      </c>
      <c r="J1009" s="24">
        <f t="shared" si="83"/>
        <v>75</v>
      </c>
      <c r="K1009" s="47" t="str">
        <f t="shared" si="80"/>
        <v>00</v>
      </c>
      <c r="L1009" s="19">
        <v>42</v>
      </c>
      <c r="M1009" s="19">
        <v>0</v>
      </c>
      <c r="N1009" s="19">
        <v>0</v>
      </c>
      <c r="O1009" s="19">
        <v>10</v>
      </c>
      <c r="P1009" s="19">
        <v>0</v>
      </c>
      <c r="Q1009" s="20" t="s">
        <v>170</v>
      </c>
      <c r="R1009" s="19">
        <v>22</v>
      </c>
      <c r="S1009" s="19">
        <v>18</v>
      </c>
      <c r="T1009" s="19">
        <v>2</v>
      </c>
      <c r="U1009" s="19">
        <v>0</v>
      </c>
      <c r="V1009" s="19">
        <v>5.7000000000000002E-2</v>
      </c>
      <c r="W1009" s="19">
        <v>0.05</v>
      </c>
      <c r="X1009" s="19">
        <v>24</v>
      </c>
      <c r="Y1009" s="19">
        <v>0</v>
      </c>
      <c r="Z1009" s="20" t="s">
        <v>176</v>
      </c>
      <c r="AA1009" s="19"/>
      <c r="AB1009" s="19">
        <v>3.5</v>
      </c>
      <c r="AC1009" s="19">
        <v>2</v>
      </c>
      <c r="AD1009" s="19">
        <v>34</v>
      </c>
      <c r="AE1009" s="19">
        <v>4</v>
      </c>
      <c r="AF1009" s="19">
        <v>1</v>
      </c>
      <c r="AG1009" s="19">
        <v>3.5</v>
      </c>
      <c r="AH1009" s="19">
        <v>0</v>
      </c>
      <c r="BA1009" s="19">
        <v>6</v>
      </c>
      <c r="BB1009" s="19">
        <v>1</v>
      </c>
      <c r="BC1009" s="19">
        <v>25</v>
      </c>
      <c r="BD1009" s="19">
        <v>30</v>
      </c>
      <c r="BE1009" s="19">
        <v>0</v>
      </c>
      <c r="BF1009" s="19">
        <v>4</v>
      </c>
      <c r="BG1009" s="19">
        <v>60</v>
      </c>
      <c r="BH1009" s="19">
        <v>15</v>
      </c>
      <c r="BI1009" s="19">
        <v>85</v>
      </c>
      <c r="BJ1009" s="19">
        <v>3</v>
      </c>
      <c r="BK1009" s="19">
        <v>2</v>
      </c>
      <c r="BL1009" s="19">
        <v>42</v>
      </c>
      <c r="BM1009" s="19">
        <v>0</v>
      </c>
      <c r="BN1009" s="19">
        <v>0</v>
      </c>
      <c r="BO1009" s="19">
        <v>10</v>
      </c>
      <c r="BP1009" s="19">
        <v>0</v>
      </c>
      <c r="BQ1009" s="20" t="s">
        <v>170</v>
      </c>
      <c r="BR1009" s="19">
        <v>22</v>
      </c>
      <c r="BS1009" s="19">
        <v>18</v>
      </c>
      <c r="BT1009" s="19">
        <v>2</v>
      </c>
      <c r="BU1009" s="19">
        <v>0</v>
      </c>
      <c r="BV1009" s="19">
        <v>5.7000000000000002E-2</v>
      </c>
      <c r="BW1009" s="19">
        <v>0.05</v>
      </c>
      <c r="BX1009" s="19">
        <v>24</v>
      </c>
      <c r="BY1009" s="19">
        <v>0</v>
      </c>
      <c r="BZ1009" s="20" t="s">
        <v>176</v>
      </c>
      <c r="CA1009" s="19"/>
      <c r="CB1009" s="19">
        <v>3.5</v>
      </c>
      <c r="CC1009" s="19">
        <v>2</v>
      </c>
      <c r="CD1009" s="19">
        <v>34</v>
      </c>
      <c r="CE1009" s="19">
        <v>4</v>
      </c>
      <c r="CF1009" s="19">
        <v>1</v>
      </c>
      <c r="CG1009" s="19">
        <v>3.5</v>
      </c>
    </row>
    <row r="1010" spans="1:85">
      <c r="A1010" s="19"/>
      <c r="B1010" s="19"/>
      <c r="C1010" s="19"/>
      <c r="D1010" s="19"/>
      <c r="E1010" s="19"/>
      <c r="F1010" s="24" t="str">
        <f t="shared" si="79"/>
        <v/>
      </c>
      <c r="G1010" s="19"/>
      <c r="H1010" s="24" t="str">
        <f t="shared" si="81"/>
        <v/>
      </c>
      <c r="I1010" s="24" t="str">
        <f t="shared" si="82"/>
        <v/>
      </c>
      <c r="J1010" s="24" t="str">
        <f t="shared" si="83"/>
        <v/>
      </c>
      <c r="K1010" s="47" t="str">
        <f t="shared" si="80"/>
        <v/>
      </c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>
        <v>0</v>
      </c>
      <c r="BA1010" s="19"/>
      <c r="BB1010" s="19"/>
      <c r="BC1010" s="19"/>
      <c r="BD1010" s="19"/>
      <c r="BE1010" s="19"/>
      <c r="BF1010" s="19"/>
      <c r="BG1010" s="19"/>
      <c r="BH1010" s="19"/>
      <c r="BI1010" s="19"/>
      <c r="BJ1010" s="19"/>
      <c r="BK1010" s="19"/>
      <c r="BL1010" s="19"/>
      <c r="BM1010" s="19"/>
      <c r="BN1010" s="19"/>
      <c r="BO1010" s="19"/>
      <c r="BP1010" s="19"/>
      <c r="BQ1010" s="19"/>
      <c r="BR1010" s="19"/>
      <c r="BS1010" s="19"/>
      <c r="BT1010" s="19"/>
      <c r="BU1010" s="19"/>
      <c r="BV1010" s="19"/>
      <c r="BW1010" s="19"/>
      <c r="BX1010" s="19"/>
      <c r="BY1010" s="19"/>
      <c r="BZ1010" s="19"/>
      <c r="CA1010" s="19"/>
      <c r="CB1010" s="19"/>
      <c r="CC1010" s="19"/>
      <c r="CD1010" s="19"/>
      <c r="CE1010" s="19"/>
      <c r="CF1010" s="19"/>
      <c r="CG1010" s="19"/>
    </row>
    <row r="1011" spans="1:85">
      <c r="A1011" s="19">
        <v>1</v>
      </c>
      <c r="B1011" s="19">
        <v>6</v>
      </c>
      <c r="C1011" s="19">
        <v>140</v>
      </c>
      <c r="D1011" s="19">
        <v>55</v>
      </c>
      <c r="E1011" s="19">
        <v>1000</v>
      </c>
      <c r="F1011" s="24">
        <f t="shared" si="79"/>
        <v>310</v>
      </c>
      <c r="G1011" s="19">
        <v>71</v>
      </c>
      <c r="H1011" s="24">
        <f t="shared" si="81"/>
        <v>15</v>
      </c>
      <c r="I1011" s="24">
        <f t="shared" si="82"/>
        <v>11</v>
      </c>
      <c r="J1011" s="24">
        <f t="shared" si="83"/>
        <v>80</v>
      </c>
      <c r="K1011" s="47" t="str">
        <f t="shared" si="80"/>
        <v>03</v>
      </c>
      <c r="L1011" s="19">
        <v>42</v>
      </c>
      <c r="M1011" s="19">
        <v>0</v>
      </c>
      <c r="N1011" s="19">
        <v>141</v>
      </c>
      <c r="O1011" s="19">
        <v>0</v>
      </c>
      <c r="P1011" s="19">
        <v>0</v>
      </c>
      <c r="Q1011" s="20" t="s">
        <v>170</v>
      </c>
      <c r="R1011" s="19">
        <v>22</v>
      </c>
      <c r="S1011" s="19">
        <v>15</v>
      </c>
      <c r="T1011" s="19">
        <v>2</v>
      </c>
      <c r="U1011" s="19">
        <v>0</v>
      </c>
      <c r="V1011" s="19">
        <v>0.38400000000000001</v>
      </c>
      <c r="W1011" s="19">
        <v>0.5</v>
      </c>
      <c r="X1011" s="19">
        <v>24</v>
      </c>
      <c r="Y1011" s="19">
        <v>0</v>
      </c>
      <c r="Z1011" s="20" t="s">
        <v>176</v>
      </c>
      <c r="AA1011" s="19"/>
      <c r="AB1011" s="19">
        <v>0</v>
      </c>
      <c r="AC1011" s="19">
        <v>2</v>
      </c>
      <c r="AD1011" s="19">
        <v>34</v>
      </c>
      <c r="AE1011" s="19">
        <v>4</v>
      </c>
      <c r="AF1011" s="19">
        <v>1</v>
      </c>
      <c r="AG1011" s="19">
        <v>4.5</v>
      </c>
      <c r="AH1011" s="19">
        <v>0</v>
      </c>
      <c r="BA1011" s="19">
        <v>1</v>
      </c>
      <c r="BB1011" s="19">
        <v>6</v>
      </c>
      <c r="BC1011" s="19">
        <v>140</v>
      </c>
      <c r="BD1011" s="19">
        <v>55</v>
      </c>
      <c r="BE1011" s="19">
        <v>1000</v>
      </c>
      <c r="BF1011" s="19">
        <v>31</v>
      </c>
      <c r="BG1011" s="19">
        <v>71</v>
      </c>
      <c r="BH1011" s="19">
        <v>11</v>
      </c>
      <c r="BI1011" s="19">
        <v>85</v>
      </c>
      <c r="BJ1011" s="19">
        <v>5</v>
      </c>
      <c r="BK1011" s="19">
        <v>2</v>
      </c>
      <c r="BL1011" s="19">
        <v>42</v>
      </c>
      <c r="BM1011" s="19">
        <v>0</v>
      </c>
      <c r="BN1011" s="19">
        <v>141</v>
      </c>
      <c r="BO1011" s="19">
        <v>0</v>
      </c>
      <c r="BP1011" s="19">
        <v>0</v>
      </c>
      <c r="BQ1011" s="20" t="s">
        <v>170</v>
      </c>
      <c r="BR1011" s="19">
        <v>22</v>
      </c>
      <c r="BS1011" s="19">
        <v>15</v>
      </c>
      <c r="BT1011" s="19">
        <v>2</v>
      </c>
      <c r="BU1011" s="19">
        <v>0</v>
      </c>
      <c r="BV1011" s="19">
        <v>0.38400000000000001</v>
      </c>
      <c r="BW1011" s="19">
        <v>0.5</v>
      </c>
      <c r="BX1011" s="19">
        <v>24</v>
      </c>
      <c r="BY1011" s="19">
        <v>0</v>
      </c>
      <c r="BZ1011" s="20" t="s">
        <v>176</v>
      </c>
      <c r="CA1011" s="19"/>
      <c r="CB1011" s="19">
        <v>0</v>
      </c>
      <c r="CC1011" s="19">
        <v>2</v>
      </c>
      <c r="CD1011" s="19">
        <v>34</v>
      </c>
      <c r="CE1011" s="19">
        <v>4</v>
      </c>
      <c r="CF1011" s="19">
        <v>1</v>
      </c>
      <c r="CG1011" s="19">
        <v>4.5</v>
      </c>
    </row>
    <row r="1012" spans="1:85">
      <c r="A1012" s="19">
        <v>2</v>
      </c>
      <c r="B1012" s="19">
        <v>5</v>
      </c>
      <c r="C1012" s="19">
        <v>110</v>
      </c>
      <c r="D1012" s="19">
        <v>55</v>
      </c>
      <c r="E1012" s="19">
        <v>0</v>
      </c>
      <c r="F1012" s="24">
        <f t="shared" si="79"/>
        <v>220</v>
      </c>
      <c r="G1012" s="19">
        <v>50</v>
      </c>
      <c r="H1012" s="24">
        <f t="shared" si="81"/>
        <v>15</v>
      </c>
      <c r="I1012" s="24">
        <f t="shared" si="82"/>
        <v>11</v>
      </c>
      <c r="J1012" s="24">
        <f t="shared" si="83"/>
        <v>80</v>
      </c>
      <c r="K1012" s="47" t="str">
        <f t="shared" si="80"/>
        <v>03</v>
      </c>
      <c r="L1012" s="19">
        <v>42</v>
      </c>
      <c r="M1012" s="19">
        <v>0</v>
      </c>
      <c r="N1012" s="19">
        <v>0</v>
      </c>
      <c r="O1012" s="19">
        <v>0</v>
      </c>
      <c r="P1012" s="19">
        <v>0</v>
      </c>
      <c r="Q1012" s="20" t="s">
        <v>170</v>
      </c>
      <c r="R1012" s="19">
        <v>22</v>
      </c>
      <c r="S1012" s="19">
        <v>12</v>
      </c>
      <c r="T1012" s="19">
        <v>2</v>
      </c>
      <c r="U1012" s="19">
        <v>0</v>
      </c>
      <c r="V1012" s="19">
        <v>0.34599999999999997</v>
      </c>
      <c r="W1012" s="19">
        <v>0.2387</v>
      </c>
      <c r="X1012" s="19">
        <v>24</v>
      </c>
      <c r="Y1012" s="19">
        <v>0</v>
      </c>
      <c r="Z1012" s="20" t="s">
        <v>176</v>
      </c>
      <c r="AA1012" s="19"/>
      <c r="AB1012" s="19">
        <v>0</v>
      </c>
      <c r="AC1012" s="19">
        <v>2</v>
      </c>
      <c r="AD1012" s="19">
        <v>34</v>
      </c>
      <c r="AE1012" s="19">
        <v>4</v>
      </c>
      <c r="AF1012" s="19">
        <v>1</v>
      </c>
      <c r="AG1012" s="19">
        <v>4.5</v>
      </c>
      <c r="AH1012" s="19">
        <v>0</v>
      </c>
      <c r="BA1012" s="19">
        <v>2</v>
      </c>
      <c r="BB1012" s="19">
        <v>5</v>
      </c>
      <c r="BC1012" s="19">
        <v>110</v>
      </c>
      <c r="BD1012" s="19">
        <v>55</v>
      </c>
      <c r="BE1012" s="19">
        <v>0</v>
      </c>
      <c r="BF1012" s="19">
        <v>22</v>
      </c>
      <c r="BG1012" s="19">
        <v>50</v>
      </c>
      <c r="BH1012" s="19">
        <v>12</v>
      </c>
      <c r="BI1012" s="19">
        <v>85</v>
      </c>
      <c r="BJ1012" s="19">
        <v>4</v>
      </c>
      <c r="BK1012" s="19">
        <v>2</v>
      </c>
      <c r="BL1012" s="19">
        <v>42</v>
      </c>
      <c r="BM1012" s="19">
        <v>0</v>
      </c>
      <c r="BN1012" s="19">
        <v>0</v>
      </c>
      <c r="BO1012" s="19">
        <v>0</v>
      </c>
      <c r="BP1012" s="19">
        <v>0</v>
      </c>
      <c r="BQ1012" s="20" t="s">
        <v>170</v>
      </c>
      <c r="BR1012" s="19">
        <v>22</v>
      </c>
      <c r="BS1012" s="19">
        <v>12</v>
      </c>
      <c r="BT1012" s="19">
        <v>2</v>
      </c>
      <c r="BU1012" s="19">
        <v>0</v>
      </c>
      <c r="BV1012" s="19">
        <v>0.34599999999999997</v>
      </c>
      <c r="BW1012" s="19">
        <v>0.2387</v>
      </c>
      <c r="BX1012" s="19">
        <v>24</v>
      </c>
      <c r="BY1012" s="19">
        <v>0</v>
      </c>
      <c r="BZ1012" s="20" t="s">
        <v>176</v>
      </c>
      <c r="CA1012" s="19"/>
      <c r="CB1012" s="19">
        <v>0</v>
      </c>
      <c r="CC1012" s="19">
        <v>2</v>
      </c>
      <c r="CD1012" s="19">
        <v>34</v>
      </c>
      <c r="CE1012" s="19">
        <v>4</v>
      </c>
      <c r="CF1012" s="19">
        <v>1</v>
      </c>
      <c r="CG1012" s="19">
        <v>4.5</v>
      </c>
    </row>
    <row r="1013" spans="1:85">
      <c r="A1013" s="19">
        <v>3</v>
      </c>
      <c r="B1013" s="19">
        <v>4</v>
      </c>
      <c r="C1013" s="19">
        <v>80</v>
      </c>
      <c r="D1013" s="19">
        <v>20</v>
      </c>
      <c r="E1013" s="19">
        <v>0</v>
      </c>
      <c r="F1013" s="24">
        <f t="shared" si="79"/>
        <v>160</v>
      </c>
      <c r="G1013" s="19">
        <v>55</v>
      </c>
      <c r="H1013" s="24">
        <f t="shared" si="81"/>
        <v>15</v>
      </c>
      <c r="I1013" s="24">
        <f t="shared" si="82"/>
        <v>11</v>
      </c>
      <c r="J1013" s="24">
        <f t="shared" si="83"/>
        <v>80</v>
      </c>
      <c r="K1013" s="47" t="str">
        <f t="shared" si="80"/>
        <v>03</v>
      </c>
      <c r="L1013" s="19">
        <v>42</v>
      </c>
      <c r="M1013" s="19">
        <v>0</v>
      </c>
      <c r="N1013" s="19">
        <v>0</v>
      </c>
      <c r="O1013" s="19">
        <v>0</v>
      </c>
      <c r="P1013" s="19">
        <v>0</v>
      </c>
      <c r="Q1013" s="20" t="s">
        <v>170</v>
      </c>
      <c r="R1013" s="19">
        <v>22</v>
      </c>
      <c r="S1013" s="19">
        <v>12</v>
      </c>
      <c r="T1013" s="19">
        <v>2</v>
      </c>
      <c r="U1013" s="19">
        <v>0</v>
      </c>
      <c r="V1013" s="19">
        <v>0.25800000000000001</v>
      </c>
      <c r="W1013" s="19">
        <v>0.1729</v>
      </c>
      <c r="X1013" s="19">
        <v>24</v>
      </c>
      <c r="Y1013" s="19">
        <v>0</v>
      </c>
      <c r="Z1013" s="20" t="s">
        <v>176</v>
      </c>
      <c r="AA1013" s="19"/>
      <c r="AB1013" s="19">
        <v>0</v>
      </c>
      <c r="AC1013" s="19">
        <v>2</v>
      </c>
      <c r="AD1013" s="19">
        <v>34</v>
      </c>
      <c r="AE1013" s="19">
        <v>4</v>
      </c>
      <c r="AF1013" s="19">
        <v>1</v>
      </c>
      <c r="AG1013" s="19">
        <v>4.5</v>
      </c>
      <c r="AH1013" s="19">
        <v>0</v>
      </c>
      <c r="BA1013" s="19">
        <v>3</v>
      </c>
      <c r="BB1013" s="19">
        <v>4</v>
      </c>
      <c r="BC1013" s="19">
        <v>80</v>
      </c>
      <c r="BD1013" s="19">
        <v>20</v>
      </c>
      <c r="BE1013" s="19">
        <v>0</v>
      </c>
      <c r="BF1013" s="19">
        <v>16</v>
      </c>
      <c r="BG1013" s="19">
        <v>55</v>
      </c>
      <c r="BH1013" s="19">
        <v>12</v>
      </c>
      <c r="BI1013" s="19">
        <v>85</v>
      </c>
      <c r="BJ1013" s="19">
        <v>4</v>
      </c>
      <c r="BK1013" s="19">
        <v>2</v>
      </c>
      <c r="BL1013" s="19">
        <v>42</v>
      </c>
      <c r="BM1013" s="19">
        <v>0</v>
      </c>
      <c r="BN1013" s="19">
        <v>0</v>
      </c>
      <c r="BO1013" s="19">
        <v>0</v>
      </c>
      <c r="BP1013" s="19">
        <v>0</v>
      </c>
      <c r="BQ1013" s="20" t="s">
        <v>170</v>
      </c>
      <c r="BR1013" s="19">
        <v>22</v>
      </c>
      <c r="BS1013" s="19">
        <v>12</v>
      </c>
      <c r="BT1013" s="19">
        <v>2</v>
      </c>
      <c r="BU1013" s="19">
        <v>0</v>
      </c>
      <c r="BV1013" s="19">
        <v>0.25800000000000001</v>
      </c>
      <c r="BW1013" s="19">
        <v>0.1729</v>
      </c>
      <c r="BX1013" s="19">
        <v>24</v>
      </c>
      <c r="BY1013" s="19">
        <v>0</v>
      </c>
      <c r="BZ1013" s="20" t="s">
        <v>176</v>
      </c>
      <c r="CA1013" s="19"/>
      <c r="CB1013" s="19">
        <v>0</v>
      </c>
      <c r="CC1013" s="19">
        <v>2</v>
      </c>
      <c r="CD1013" s="19">
        <v>34</v>
      </c>
      <c r="CE1013" s="19">
        <v>4</v>
      </c>
      <c r="CF1013" s="19">
        <v>1</v>
      </c>
      <c r="CG1013" s="19">
        <v>4.5</v>
      </c>
    </row>
    <row r="1014" spans="1:85">
      <c r="A1014" s="19">
        <v>4</v>
      </c>
      <c r="B1014" s="19">
        <v>3</v>
      </c>
      <c r="C1014" s="19">
        <v>60</v>
      </c>
      <c r="D1014" s="19">
        <v>15</v>
      </c>
      <c r="E1014" s="19">
        <v>0</v>
      </c>
      <c r="F1014" s="24">
        <f t="shared" si="79"/>
        <v>90</v>
      </c>
      <c r="G1014" s="19">
        <v>60</v>
      </c>
      <c r="H1014" s="24">
        <f t="shared" si="81"/>
        <v>15</v>
      </c>
      <c r="I1014" s="24">
        <f t="shared" si="82"/>
        <v>11</v>
      </c>
      <c r="J1014" s="24">
        <f t="shared" si="83"/>
        <v>80</v>
      </c>
      <c r="K1014" s="47" t="str">
        <f t="shared" si="80"/>
        <v>03</v>
      </c>
      <c r="L1014" s="19">
        <v>42</v>
      </c>
      <c r="M1014" s="19">
        <v>0</v>
      </c>
      <c r="N1014" s="19">
        <v>0</v>
      </c>
      <c r="O1014" s="19">
        <v>0</v>
      </c>
      <c r="P1014" s="19">
        <v>0</v>
      </c>
      <c r="Q1014" s="20" t="s">
        <v>170</v>
      </c>
      <c r="R1014" s="19">
        <v>22</v>
      </c>
      <c r="S1014" s="19">
        <v>12</v>
      </c>
      <c r="T1014" s="19">
        <v>2</v>
      </c>
      <c r="U1014" s="19">
        <v>0</v>
      </c>
      <c r="V1014" s="19">
        <v>0.18099999999999999</v>
      </c>
      <c r="W1014" s="19">
        <v>0.1249</v>
      </c>
      <c r="X1014" s="19">
        <v>24</v>
      </c>
      <c r="Y1014" s="19">
        <v>0</v>
      </c>
      <c r="Z1014" s="20" t="s">
        <v>176</v>
      </c>
      <c r="AA1014" s="19"/>
      <c r="AB1014" s="19">
        <v>0</v>
      </c>
      <c r="AC1014" s="19">
        <v>2</v>
      </c>
      <c r="AD1014" s="19">
        <v>34</v>
      </c>
      <c r="AE1014" s="19">
        <v>4</v>
      </c>
      <c r="AF1014" s="19">
        <v>1</v>
      </c>
      <c r="AG1014" s="19">
        <v>4.5</v>
      </c>
      <c r="AH1014" s="19">
        <v>0</v>
      </c>
      <c r="BA1014" s="19">
        <v>4</v>
      </c>
      <c r="BB1014" s="19">
        <v>3</v>
      </c>
      <c r="BC1014" s="19">
        <v>60</v>
      </c>
      <c r="BD1014" s="19">
        <v>15</v>
      </c>
      <c r="BE1014" s="19">
        <v>0</v>
      </c>
      <c r="BF1014" s="19">
        <v>9</v>
      </c>
      <c r="BG1014" s="19">
        <v>60</v>
      </c>
      <c r="BH1014" s="19">
        <v>12</v>
      </c>
      <c r="BI1014" s="19">
        <v>85</v>
      </c>
      <c r="BJ1014" s="19">
        <v>4</v>
      </c>
      <c r="BK1014" s="19">
        <v>2</v>
      </c>
      <c r="BL1014" s="19">
        <v>42</v>
      </c>
      <c r="BM1014" s="19">
        <v>0</v>
      </c>
      <c r="BN1014" s="19">
        <v>0</v>
      </c>
      <c r="BO1014" s="19">
        <v>0</v>
      </c>
      <c r="BP1014" s="19">
        <v>0</v>
      </c>
      <c r="BQ1014" s="20" t="s">
        <v>170</v>
      </c>
      <c r="BR1014" s="19">
        <v>22</v>
      </c>
      <c r="BS1014" s="19">
        <v>12</v>
      </c>
      <c r="BT1014" s="19">
        <v>2</v>
      </c>
      <c r="BU1014" s="19">
        <v>0</v>
      </c>
      <c r="BV1014" s="19">
        <v>0.18099999999999999</v>
      </c>
      <c r="BW1014" s="19">
        <v>0.1249</v>
      </c>
      <c r="BX1014" s="19">
        <v>24</v>
      </c>
      <c r="BY1014" s="19">
        <v>0</v>
      </c>
      <c r="BZ1014" s="20" t="s">
        <v>176</v>
      </c>
      <c r="CA1014" s="19"/>
      <c r="CB1014" s="19">
        <v>0</v>
      </c>
      <c r="CC1014" s="19">
        <v>2</v>
      </c>
      <c r="CD1014" s="19">
        <v>34</v>
      </c>
      <c r="CE1014" s="19">
        <v>4</v>
      </c>
      <c r="CF1014" s="19">
        <v>1</v>
      </c>
      <c r="CG1014" s="19">
        <v>4.5</v>
      </c>
    </row>
    <row r="1015" spans="1:85">
      <c r="A1015" s="19">
        <v>5</v>
      </c>
      <c r="B1015" s="19">
        <v>2</v>
      </c>
      <c r="C1015" s="19">
        <v>40</v>
      </c>
      <c r="D1015" s="19">
        <v>10</v>
      </c>
      <c r="E1015" s="19">
        <v>0</v>
      </c>
      <c r="F1015" s="24">
        <f t="shared" si="79"/>
        <v>60</v>
      </c>
      <c r="G1015" s="19">
        <v>55</v>
      </c>
      <c r="H1015" s="24">
        <f t="shared" si="81"/>
        <v>15</v>
      </c>
      <c r="I1015" s="24">
        <f t="shared" si="82"/>
        <v>11</v>
      </c>
      <c r="J1015" s="24">
        <f t="shared" si="83"/>
        <v>80</v>
      </c>
      <c r="K1015" s="47" t="str">
        <f t="shared" si="80"/>
        <v>03</v>
      </c>
      <c r="L1015" s="19">
        <v>42</v>
      </c>
      <c r="M1015" s="19">
        <v>0</v>
      </c>
      <c r="N1015" s="19">
        <v>0</v>
      </c>
      <c r="O1015" s="19">
        <v>0</v>
      </c>
      <c r="P1015" s="19">
        <v>0</v>
      </c>
      <c r="Q1015" s="20" t="s">
        <v>170</v>
      </c>
      <c r="R1015" s="19">
        <v>22</v>
      </c>
      <c r="S1015" s="19">
        <v>12</v>
      </c>
      <c r="T1015" s="19">
        <v>2</v>
      </c>
      <c r="U1015" s="19">
        <v>0</v>
      </c>
      <c r="V1015" s="19">
        <v>0.125</v>
      </c>
      <c r="W1015" s="19">
        <v>8.6199999999999999E-2</v>
      </c>
      <c r="X1015" s="19">
        <v>24</v>
      </c>
      <c r="Y1015" s="19">
        <v>0</v>
      </c>
      <c r="Z1015" s="20" t="s">
        <v>176</v>
      </c>
      <c r="AA1015" s="19"/>
      <c r="AB1015" s="19">
        <v>0</v>
      </c>
      <c r="AC1015" s="19">
        <v>2</v>
      </c>
      <c r="AD1015" s="19">
        <v>34</v>
      </c>
      <c r="AE1015" s="19">
        <v>4</v>
      </c>
      <c r="AF1015" s="19">
        <v>1</v>
      </c>
      <c r="AG1015" s="19">
        <v>4.5</v>
      </c>
      <c r="AH1015" s="19">
        <v>0</v>
      </c>
      <c r="BA1015" s="19">
        <v>5</v>
      </c>
      <c r="BB1015" s="19">
        <v>2</v>
      </c>
      <c r="BC1015" s="19">
        <v>40</v>
      </c>
      <c r="BD1015" s="19">
        <v>10</v>
      </c>
      <c r="BE1015" s="19">
        <v>0</v>
      </c>
      <c r="BF1015" s="19">
        <v>6</v>
      </c>
      <c r="BG1015" s="19">
        <v>55</v>
      </c>
      <c r="BH1015" s="19">
        <v>12</v>
      </c>
      <c r="BI1015" s="19">
        <v>85</v>
      </c>
      <c r="BJ1015" s="19">
        <v>4</v>
      </c>
      <c r="BK1015" s="19">
        <v>2</v>
      </c>
      <c r="BL1015" s="19">
        <v>42</v>
      </c>
      <c r="BM1015" s="19">
        <v>0</v>
      </c>
      <c r="BN1015" s="19">
        <v>0</v>
      </c>
      <c r="BO1015" s="19">
        <v>0</v>
      </c>
      <c r="BP1015" s="19">
        <v>0</v>
      </c>
      <c r="BQ1015" s="20" t="s">
        <v>170</v>
      </c>
      <c r="BR1015" s="19">
        <v>22</v>
      </c>
      <c r="BS1015" s="19">
        <v>12</v>
      </c>
      <c r="BT1015" s="19">
        <v>2</v>
      </c>
      <c r="BU1015" s="19">
        <v>0</v>
      </c>
      <c r="BV1015" s="19">
        <v>0.125</v>
      </c>
      <c r="BW1015" s="19">
        <v>8.6199999999999999E-2</v>
      </c>
      <c r="BX1015" s="19">
        <v>24</v>
      </c>
      <c r="BY1015" s="19">
        <v>0</v>
      </c>
      <c r="BZ1015" s="20" t="s">
        <v>176</v>
      </c>
      <c r="CA1015" s="19"/>
      <c r="CB1015" s="19">
        <v>0</v>
      </c>
      <c r="CC1015" s="19">
        <v>2</v>
      </c>
      <c r="CD1015" s="19">
        <v>34</v>
      </c>
      <c r="CE1015" s="19">
        <v>4</v>
      </c>
      <c r="CF1015" s="19">
        <v>1</v>
      </c>
      <c r="CG1015" s="19">
        <v>4.5</v>
      </c>
    </row>
    <row r="1016" spans="1:85">
      <c r="A1016" s="19">
        <v>6</v>
      </c>
      <c r="B1016" s="19">
        <v>1</v>
      </c>
      <c r="C1016" s="19">
        <v>30</v>
      </c>
      <c r="D1016" s="19">
        <v>30</v>
      </c>
      <c r="E1016" s="19">
        <v>0</v>
      </c>
      <c r="F1016" s="24">
        <f t="shared" si="79"/>
        <v>50</v>
      </c>
      <c r="G1016" s="19">
        <v>60</v>
      </c>
      <c r="H1016" s="24">
        <f t="shared" si="81"/>
        <v>15</v>
      </c>
      <c r="I1016" s="24">
        <f t="shared" si="82"/>
        <v>11</v>
      </c>
      <c r="J1016" s="24">
        <f t="shared" si="83"/>
        <v>75</v>
      </c>
      <c r="K1016" s="47" t="str">
        <f t="shared" si="80"/>
        <v>03</v>
      </c>
      <c r="L1016" s="19">
        <v>42</v>
      </c>
      <c r="M1016" s="19">
        <v>0</v>
      </c>
      <c r="N1016" s="19">
        <v>0</v>
      </c>
      <c r="O1016" s="19">
        <v>10</v>
      </c>
      <c r="P1016" s="19">
        <v>0</v>
      </c>
      <c r="Q1016" s="20" t="s">
        <v>170</v>
      </c>
      <c r="R1016" s="19">
        <v>22</v>
      </c>
      <c r="S1016" s="19">
        <v>18</v>
      </c>
      <c r="T1016" s="19">
        <v>2</v>
      </c>
      <c r="U1016" s="19">
        <v>0</v>
      </c>
      <c r="V1016" s="19">
        <v>0.10199999999999999</v>
      </c>
      <c r="W1016" s="19">
        <v>6.8000000000000005E-2</v>
      </c>
      <c r="X1016" s="19">
        <v>24</v>
      </c>
      <c r="Y1016" s="19">
        <v>0</v>
      </c>
      <c r="Z1016" s="20" t="s">
        <v>176</v>
      </c>
      <c r="AA1016" s="19"/>
      <c r="AB1016" s="19">
        <v>4.5</v>
      </c>
      <c r="AC1016" s="19">
        <v>2</v>
      </c>
      <c r="AD1016" s="19">
        <v>34</v>
      </c>
      <c r="AE1016" s="19">
        <v>4</v>
      </c>
      <c r="AF1016" s="19">
        <v>1</v>
      </c>
      <c r="AG1016" s="19">
        <v>4.5</v>
      </c>
      <c r="AH1016" s="19">
        <v>0</v>
      </c>
      <c r="BA1016" s="19">
        <v>6</v>
      </c>
      <c r="BB1016" s="19">
        <v>1</v>
      </c>
      <c r="BC1016" s="19">
        <v>30</v>
      </c>
      <c r="BD1016" s="19">
        <v>30</v>
      </c>
      <c r="BE1016" s="19">
        <v>0</v>
      </c>
      <c r="BF1016" s="19">
        <v>5</v>
      </c>
      <c r="BG1016" s="19">
        <v>60</v>
      </c>
      <c r="BH1016" s="19">
        <v>15</v>
      </c>
      <c r="BI1016" s="19">
        <v>85</v>
      </c>
      <c r="BJ1016" s="19">
        <v>3</v>
      </c>
      <c r="BK1016" s="19">
        <v>2</v>
      </c>
      <c r="BL1016" s="19">
        <v>42</v>
      </c>
      <c r="BM1016" s="19">
        <v>0</v>
      </c>
      <c r="BN1016" s="19">
        <v>0</v>
      </c>
      <c r="BO1016" s="19">
        <v>10</v>
      </c>
      <c r="BP1016" s="19">
        <v>0</v>
      </c>
      <c r="BQ1016" s="20" t="s">
        <v>170</v>
      </c>
      <c r="BR1016" s="19">
        <v>22</v>
      </c>
      <c r="BS1016" s="19">
        <v>18</v>
      </c>
      <c r="BT1016" s="19">
        <v>2</v>
      </c>
      <c r="BU1016" s="19">
        <v>0</v>
      </c>
      <c r="BV1016" s="19">
        <v>0.10199999999999999</v>
      </c>
      <c r="BW1016" s="19">
        <v>6.8000000000000005E-2</v>
      </c>
      <c r="BX1016" s="19">
        <v>24</v>
      </c>
      <c r="BY1016" s="19">
        <v>0</v>
      </c>
      <c r="BZ1016" s="20" t="s">
        <v>176</v>
      </c>
      <c r="CA1016" s="19"/>
      <c r="CB1016" s="19">
        <v>4.5</v>
      </c>
      <c r="CC1016" s="19">
        <v>2</v>
      </c>
      <c r="CD1016" s="19">
        <v>34</v>
      </c>
      <c r="CE1016" s="19">
        <v>4</v>
      </c>
      <c r="CF1016" s="19">
        <v>1</v>
      </c>
      <c r="CG1016" s="19">
        <v>4.5</v>
      </c>
    </row>
    <row r="1017" spans="1:85">
      <c r="F1017" s="24" t="str">
        <f t="shared" si="79"/>
        <v/>
      </c>
      <c r="H1017" s="24" t="str">
        <f t="shared" si="81"/>
        <v/>
      </c>
      <c r="I1017" s="24" t="str">
        <f t="shared" si="82"/>
        <v/>
      </c>
      <c r="J1017" s="24" t="str">
        <f t="shared" si="83"/>
        <v/>
      </c>
      <c r="K1017" s="47" t="str">
        <f t="shared" si="80"/>
        <v/>
      </c>
    </row>
    <row r="1018" spans="1:85">
      <c r="F1018" s="24" t="str">
        <f t="shared" si="79"/>
        <v/>
      </c>
      <c r="H1018" s="24" t="str">
        <f t="shared" si="81"/>
        <v/>
      </c>
      <c r="I1018" s="24" t="str">
        <f t="shared" si="82"/>
        <v/>
      </c>
      <c r="J1018" s="24" t="str">
        <f t="shared" si="83"/>
        <v/>
      </c>
      <c r="K1018" s="47" t="str">
        <f t="shared" si="80"/>
        <v/>
      </c>
    </row>
    <row r="1019" spans="1:85">
      <c r="F1019" s="24" t="str">
        <f t="shared" ref="F1019:F1081" si="84">IF(BF1019="","",IF(OR(ROUND(MOD(BF1019,1),1)=0.2,ROUND(MOD(BF1019,1),1)=0.4,ROUND(MOD(BF1019,1),1)=0.7),BF1019+0.1,IF(OR(ROUND(MOD(BF1019,1),1)=0.1,ROUND(MOD(BF1019,1),1)=0.6,ROUND(MOD(BF1019,1),1)=0.9),BF1019-0.1,BF1019))*10)</f>
        <v/>
      </c>
      <c r="H1019" s="24" t="str">
        <f t="shared" si="81"/>
        <v/>
      </c>
      <c r="I1019" s="24" t="str">
        <f t="shared" si="82"/>
        <v/>
      </c>
      <c r="J1019" s="24" t="str">
        <f t="shared" si="83"/>
        <v/>
      </c>
      <c r="K1019" s="47" t="str">
        <f t="shared" si="80"/>
        <v/>
      </c>
    </row>
    <row r="1020" spans="1:85">
      <c r="F1020" s="24" t="str">
        <f t="shared" si="84"/>
        <v/>
      </c>
      <c r="H1020" s="24" t="str">
        <f t="shared" si="81"/>
        <v/>
      </c>
      <c r="I1020" s="24" t="str">
        <f t="shared" si="82"/>
        <v/>
      </c>
      <c r="J1020" s="24" t="str">
        <f t="shared" si="83"/>
        <v/>
      </c>
      <c r="K1020" s="47" t="str">
        <f t="shared" ref="K1020:K1083" si="85">TEXT(IF(W1020=0,"",IF(BK1020&gt;=10,LEFT(BK1020,1),0)&amp;IF(V1020&gt;=0.06,3,0)),"00")</f>
        <v/>
      </c>
    </row>
    <row r="1021" spans="1:85">
      <c r="A1021" t="s">
        <v>171</v>
      </c>
      <c r="F1021" s="24" t="str">
        <f t="shared" si="84"/>
        <v/>
      </c>
      <c r="H1021" s="24" t="str">
        <f t="shared" si="81"/>
        <v/>
      </c>
      <c r="I1021" s="24" t="str">
        <f t="shared" si="82"/>
        <v/>
      </c>
      <c r="J1021" s="24" t="str">
        <f t="shared" si="83"/>
        <v/>
      </c>
      <c r="K1021" s="47" t="str">
        <f t="shared" si="85"/>
        <v/>
      </c>
    </row>
    <row r="1022" spans="1:85">
      <c r="A1022" s="19">
        <v>1</v>
      </c>
      <c r="B1022" s="19">
        <v>3</v>
      </c>
      <c r="C1022" s="19">
        <v>40</v>
      </c>
      <c r="D1022" s="19">
        <v>20</v>
      </c>
      <c r="E1022" s="19">
        <v>0</v>
      </c>
      <c r="F1022" s="24">
        <f t="shared" si="84"/>
        <v>10</v>
      </c>
      <c r="G1022" s="19">
        <v>70</v>
      </c>
      <c r="H1022" s="24">
        <f t="shared" si="81"/>
        <v>15</v>
      </c>
      <c r="I1022" s="24">
        <f t="shared" si="82"/>
        <v>6</v>
      </c>
      <c r="J1022" s="24">
        <f t="shared" si="83"/>
        <v>80</v>
      </c>
      <c r="K1022" s="47" t="str">
        <f t="shared" si="85"/>
        <v>00</v>
      </c>
      <c r="L1022" s="19">
        <v>62</v>
      </c>
      <c r="M1022" s="19">
        <v>0</v>
      </c>
      <c r="N1022" s="19">
        <v>0</v>
      </c>
      <c r="O1022" s="19">
        <v>0</v>
      </c>
      <c r="P1022" s="19">
        <v>0</v>
      </c>
      <c r="Q1022" s="20" t="s">
        <v>170</v>
      </c>
      <c r="R1022" s="19">
        <v>22</v>
      </c>
      <c r="S1022" s="19">
        <v>10</v>
      </c>
      <c r="T1022" s="19">
        <v>2</v>
      </c>
      <c r="U1022" s="19">
        <v>4</v>
      </c>
      <c r="V1022" s="19">
        <v>4.3999999999999997E-2</v>
      </c>
      <c r="W1022" s="19">
        <v>0.04</v>
      </c>
      <c r="X1022" s="19">
        <v>24</v>
      </c>
      <c r="Y1022" s="19">
        <v>0</v>
      </c>
      <c r="Z1022" s="20" t="s">
        <v>176</v>
      </c>
      <c r="AA1022" s="19"/>
      <c r="AB1022" s="19">
        <v>0</v>
      </c>
      <c r="AC1022" s="19">
        <v>1</v>
      </c>
      <c r="AD1022" s="19">
        <v>23</v>
      </c>
      <c r="AE1022" s="19">
        <v>4</v>
      </c>
      <c r="AF1022" s="19">
        <v>1</v>
      </c>
      <c r="AH1022" s="19">
        <v>1</v>
      </c>
      <c r="BA1022" s="19">
        <v>1</v>
      </c>
      <c r="BB1022" s="19">
        <v>3</v>
      </c>
      <c r="BC1022" s="19">
        <v>40</v>
      </c>
      <c r="BD1022" s="19">
        <v>20</v>
      </c>
      <c r="BE1022" s="19">
        <v>0</v>
      </c>
      <c r="BF1022" s="19">
        <v>1</v>
      </c>
      <c r="BG1022" s="19">
        <v>70</v>
      </c>
      <c r="BH1022" s="19">
        <v>10</v>
      </c>
      <c r="BI1022" s="19">
        <v>45</v>
      </c>
      <c r="BJ1022" s="19">
        <v>5</v>
      </c>
      <c r="BK1022" s="19">
        <v>2</v>
      </c>
      <c r="BL1022" s="19">
        <v>62</v>
      </c>
      <c r="BM1022" s="19">
        <v>0</v>
      </c>
      <c r="BN1022" s="19">
        <v>0</v>
      </c>
      <c r="BO1022" s="19">
        <v>0</v>
      </c>
      <c r="BP1022" s="19">
        <v>0</v>
      </c>
      <c r="BQ1022" s="20" t="s">
        <v>170</v>
      </c>
      <c r="BR1022" s="19">
        <v>22</v>
      </c>
      <c r="BS1022" s="19">
        <v>10</v>
      </c>
      <c r="BT1022" s="19">
        <v>2</v>
      </c>
      <c r="BU1022" s="19">
        <v>4</v>
      </c>
      <c r="BV1022" s="19">
        <v>4.3999999999999997E-2</v>
      </c>
      <c r="BW1022" s="19">
        <v>0.04</v>
      </c>
      <c r="BX1022" s="19">
        <v>24</v>
      </c>
      <c r="BY1022" s="19">
        <v>0</v>
      </c>
      <c r="BZ1022" s="20" t="s">
        <v>176</v>
      </c>
      <c r="CA1022" s="19"/>
      <c r="CB1022" s="19">
        <v>0</v>
      </c>
      <c r="CC1022" s="19">
        <v>1</v>
      </c>
      <c r="CD1022" s="19">
        <v>23</v>
      </c>
      <c r="CE1022" s="19">
        <v>4</v>
      </c>
      <c r="CF1022" s="19">
        <v>1</v>
      </c>
    </row>
    <row r="1023" spans="1:85">
      <c r="A1023" s="19">
        <v>1</v>
      </c>
      <c r="B1023" s="19">
        <v>4</v>
      </c>
      <c r="C1023" s="19">
        <v>50</v>
      </c>
      <c r="D1023" s="19">
        <v>20</v>
      </c>
      <c r="E1023" s="19">
        <v>0</v>
      </c>
      <c r="F1023" s="24">
        <f t="shared" si="84"/>
        <v>13</v>
      </c>
      <c r="G1023" s="19">
        <v>70</v>
      </c>
      <c r="H1023" s="24">
        <f t="shared" si="81"/>
        <v>15</v>
      </c>
      <c r="I1023" s="24">
        <f t="shared" si="82"/>
        <v>6</v>
      </c>
      <c r="J1023" s="24">
        <f t="shared" si="83"/>
        <v>80</v>
      </c>
      <c r="K1023" s="47" t="str">
        <f t="shared" si="85"/>
        <v>03</v>
      </c>
      <c r="L1023" s="19">
        <v>62</v>
      </c>
      <c r="M1023" s="19">
        <v>0</v>
      </c>
      <c r="N1023" s="19">
        <v>0</v>
      </c>
      <c r="O1023" s="19">
        <v>0</v>
      </c>
      <c r="P1023" s="19">
        <v>0</v>
      </c>
      <c r="Q1023" s="20" t="s">
        <v>170</v>
      </c>
      <c r="R1023" s="19">
        <v>22</v>
      </c>
      <c r="S1023" s="19">
        <v>10</v>
      </c>
      <c r="T1023" s="19">
        <v>2</v>
      </c>
      <c r="U1023" s="19">
        <v>4</v>
      </c>
      <c r="V1023" s="19">
        <v>6.2E-2</v>
      </c>
      <c r="W1023" s="19">
        <v>0.05</v>
      </c>
      <c r="X1023" s="19">
        <v>24</v>
      </c>
      <c r="Y1023" s="19">
        <v>0</v>
      </c>
      <c r="Z1023" s="20" t="s">
        <v>176</v>
      </c>
      <c r="AA1023" s="19"/>
      <c r="AB1023" s="19">
        <v>0</v>
      </c>
      <c r="AC1023" s="19">
        <v>1</v>
      </c>
      <c r="AD1023" s="19">
        <v>23</v>
      </c>
      <c r="AE1023" s="19">
        <v>4</v>
      </c>
      <c r="AF1023" s="19">
        <v>1</v>
      </c>
      <c r="AH1023" s="19">
        <v>1</v>
      </c>
      <c r="BA1023" s="19">
        <v>1</v>
      </c>
      <c r="BB1023" s="19">
        <v>4</v>
      </c>
      <c r="BC1023" s="19">
        <v>50</v>
      </c>
      <c r="BD1023" s="19">
        <v>20</v>
      </c>
      <c r="BE1023" s="19">
        <v>0</v>
      </c>
      <c r="BF1023" s="19">
        <v>1.2</v>
      </c>
      <c r="BG1023" s="19">
        <v>70</v>
      </c>
      <c r="BH1023" s="19">
        <v>10</v>
      </c>
      <c r="BI1023" s="19">
        <v>45</v>
      </c>
      <c r="BJ1023" s="19">
        <v>5</v>
      </c>
      <c r="BK1023" s="19">
        <v>2</v>
      </c>
      <c r="BL1023" s="19">
        <v>62</v>
      </c>
      <c r="BM1023" s="19">
        <v>0</v>
      </c>
      <c r="BN1023" s="19">
        <v>0</v>
      </c>
      <c r="BO1023" s="19">
        <v>0</v>
      </c>
      <c r="BP1023" s="19">
        <v>0</v>
      </c>
      <c r="BQ1023" s="20" t="s">
        <v>170</v>
      </c>
      <c r="BR1023" s="19">
        <v>22</v>
      </c>
      <c r="BS1023" s="19">
        <v>10</v>
      </c>
      <c r="BT1023" s="19">
        <v>2</v>
      </c>
      <c r="BU1023" s="19">
        <v>4</v>
      </c>
      <c r="BV1023" s="19">
        <v>6.2E-2</v>
      </c>
      <c r="BW1023" s="19">
        <v>0.05</v>
      </c>
      <c r="BX1023" s="19">
        <v>24</v>
      </c>
      <c r="BY1023" s="19">
        <v>0</v>
      </c>
      <c r="BZ1023" s="20" t="s">
        <v>176</v>
      </c>
      <c r="CA1023" s="19"/>
      <c r="CB1023" s="19">
        <v>0</v>
      </c>
      <c r="CC1023" s="19">
        <v>1</v>
      </c>
      <c r="CD1023" s="19">
        <v>23</v>
      </c>
      <c r="CE1023" s="19">
        <v>4</v>
      </c>
      <c r="CF1023" s="19">
        <v>1</v>
      </c>
    </row>
    <row r="1024" spans="1:85">
      <c r="A1024" s="20">
        <v>1</v>
      </c>
      <c r="B1024" s="19">
        <v>4</v>
      </c>
      <c r="C1024" s="19">
        <v>60</v>
      </c>
      <c r="D1024" s="19">
        <v>20</v>
      </c>
      <c r="E1024" s="19">
        <v>0</v>
      </c>
      <c r="F1024" s="24">
        <f t="shared" si="84"/>
        <v>15</v>
      </c>
      <c r="G1024" s="19">
        <v>70</v>
      </c>
      <c r="H1024" s="24">
        <f t="shared" si="81"/>
        <v>15</v>
      </c>
      <c r="I1024" s="24">
        <f t="shared" si="82"/>
        <v>6</v>
      </c>
      <c r="J1024" s="24">
        <f t="shared" si="83"/>
        <v>80</v>
      </c>
      <c r="K1024" s="47" t="str">
        <f t="shared" si="85"/>
        <v>03</v>
      </c>
      <c r="L1024" s="19">
        <v>62</v>
      </c>
      <c r="M1024" s="19">
        <v>0</v>
      </c>
      <c r="N1024" s="19">
        <v>0</v>
      </c>
      <c r="O1024" s="19">
        <v>0</v>
      </c>
      <c r="P1024" s="19">
        <v>0</v>
      </c>
      <c r="Q1024" s="20" t="s">
        <v>170</v>
      </c>
      <c r="R1024" s="19">
        <v>22</v>
      </c>
      <c r="S1024" s="19">
        <v>10</v>
      </c>
      <c r="T1024" s="19">
        <v>2</v>
      </c>
      <c r="U1024" s="19">
        <v>4</v>
      </c>
      <c r="V1024" s="19">
        <v>7.1999999999999995E-2</v>
      </c>
      <c r="W1024" s="19">
        <v>0.06</v>
      </c>
      <c r="X1024" s="19">
        <v>24</v>
      </c>
      <c r="Y1024" s="19">
        <v>0</v>
      </c>
      <c r="Z1024" s="20" t="s">
        <v>176</v>
      </c>
      <c r="AA1024" s="19"/>
      <c r="AB1024" s="19">
        <v>0</v>
      </c>
      <c r="AC1024" s="19">
        <v>1</v>
      </c>
      <c r="AD1024" s="19">
        <v>23</v>
      </c>
      <c r="AE1024" s="19">
        <v>4</v>
      </c>
      <c r="AF1024" s="19">
        <v>1</v>
      </c>
      <c r="AH1024" s="19">
        <v>1</v>
      </c>
      <c r="BA1024" s="20">
        <v>1</v>
      </c>
      <c r="BB1024" s="19">
        <v>4</v>
      </c>
      <c r="BC1024" s="19">
        <v>60</v>
      </c>
      <c r="BD1024" s="19">
        <v>20</v>
      </c>
      <c r="BE1024" s="19">
        <v>0</v>
      </c>
      <c r="BF1024" s="19">
        <v>1.4</v>
      </c>
      <c r="BG1024" s="19">
        <v>70</v>
      </c>
      <c r="BH1024" s="19">
        <v>10</v>
      </c>
      <c r="BI1024" s="19">
        <v>45</v>
      </c>
      <c r="BJ1024" s="19">
        <v>5</v>
      </c>
      <c r="BK1024" s="19">
        <v>2</v>
      </c>
      <c r="BL1024" s="19">
        <v>62</v>
      </c>
      <c r="BM1024" s="19">
        <v>0</v>
      </c>
      <c r="BN1024" s="19">
        <v>0</v>
      </c>
      <c r="BO1024" s="19">
        <v>0</v>
      </c>
      <c r="BP1024" s="19">
        <v>0</v>
      </c>
      <c r="BQ1024" s="20" t="s">
        <v>170</v>
      </c>
      <c r="BR1024" s="19">
        <v>22</v>
      </c>
      <c r="BS1024" s="19">
        <v>10</v>
      </c>
      <c r="BT1024" s="19">
        <v>2</v>
      </c>
      <c r="BU1024" s="19">
        <v>4</v>
      </c>
      <c r="BV1024" s="19">
        <v>7.1999999999999995E-2</v>
      </c>
      <c r="BW1024" s="19">
        <v>0.06</v>
      </c>
      <c r="BX1024" s="19">
        <v>24</v>
      </c>
      <c r="BY1024" s="19">
        <v>0</v>
      </c>
      <c r="BZ1024" s="20" t="s">
        <v>176</v>
      </c>
      <c r="CA1024" s="19"/>
      <c r="CB1024" s="19">
        <v>0</v>
      </c>
      <c r="CC1024" s="19">
        <v>1</v>
      </c>
      <c r="CD1024" s="19">
        <v>23</v>
      </c>
      <c r="CE1024" s="19">
        <v>4</v>
      </c>
      <c r="CF1024" s="19">
        <v>1</v>
      </c>
    </row>
    <row r="1025" spans="1:84">
      <c r="A1025" s="19">
        <v>1</v>
      </c>
      <c r="B1025" s="19">
        <v>4</v>
      </c>
      <c r="C1025" s="19">
        <v>80</v>
      </c>
      <c r="D1025" s="19">
        <v>30</v>
      </c>
      <c r="E1025" s="19">
        <v>0</v>
      </c>
      <c r="F1025" s="24">
        <f t="shared" si="84"/>
        <v>20</v>
      </c>
      <c r="G1025" s="19">
        <v>70</v>
      </c>
      <c r="H1025" s="24">
        <f t="shared" si="81"/>
        <v>15</v>
      </c>
      <c r="I1025" s="24">
        <f t="shared" si="82"/>
        <v>6</v>
      </c>
      <c r="J1025" s="24">
        <f t="shared" si="83"/>
        <v>80</v>
      </c>
      <c r="K1025" s="47" t="str">
        <f t="shared" si="85"/>
        <v>03</v>
      </c>
      <c r="L1025" s="19">
        <v>62</v>
      </c>
      <c r="M1025" s="19">
        <v>0</v>
      </c>
      <c r="N1025" s="19">
        <v>0</v>
      </c>
      <c r="O1025" s="19">
        <v>1</v>
      </c>
      <c r="P1025" s="19">
        <v>0</v>
      </c>
      <c r="Q1025" s="20" t="s">
        <v>170</v>
      </c>
      <c r="R1025" s="19">
        <v>22</v>
      </c>
      <c r="S1025" s="19">
        <v>10</v>
      </c>
      <c r="T1025" s="19">
        <v>2</v>
      </c>
      <c r="U1025" s="19">
        <v>4</v>
      </c>
      <c r="V1025" s="19">
        <v>8.2000000000000003E-2</v>
      </c>
      <c r="W1025" s="19">
        <v>7.0000000000000007E-2</v>
      </c>
      <c r="X1025" s="19">
        <v>24</v>
      </c>
      <c r="Y1025" s="19">
        <v>0</v>
      </c>
      <c r="Z1025" s="20" t="s">
        <v>176</v>
      </c>
      <c r="AA1025" s="19"/>
      <c r="AB1025" s="19">
        <v>0</v>
      </c>
      <c r="AC1025" s="19">
        <v>1</v>
      </c>
      <c r="AD1025" s="19">
        <v>23</v>
      </c>
      <c r="AE1025" s="19">
        <v>4</v>
      </c>
      <c r="AF1025" s="19">
        <v>1</v>
      </c>
      <c r="AH1025" s="19">
        <v>1</v>
      </c>
      <c r="BA1025" s="19">
        <v>1</v>
      </c>
      <c r="BB1025" s="19">
        <v>4</v>
      </c>
      <c r="BC1025" s="19">
        <v>80</v>
      </c>
      <c r="BD1025" s="19">
        <v>30</v>
      </c>
      <c r="BE1025" s="19">
        <v>0</v>
      </c>
      <c r="BF1025" s="19">
        <v>2</v>
      </c>
      <c r="BG1025" s="19">
        <v>70</v>
      </c>
      <c r="BH1025" s="19">
        <v>10</v>
      </c>
      <c r="BI1025" s="19">
        <v>45</v>
      </c>
      <c r="BJ1025" s="19">
        <v>5</v>
      </c>
      <c r="BK1025" s="19">
        <v>2</v>
      </c>
      <c r="BL1025" s="19">
        <v>62</v>
      </c>
      <c r="BM1025" s="19">
        <v>0</v>
      </c>
      <c r="BN1025" s="19">
        <v>0</v>
      </c>
      <c r="BO1025" s="19">
        <v>1</v>
      </c>
      <c r="BP1025" s="19">
        <v>0</v>
      </c>
      <c r="BQ1025" s="20" t="s">
        <v>170</v>
      </c>
      <c r="BR1025" s="19">
        <v>22</v>
      </c>
      <c r="BS1025" s="19">
        <v>10</v>
      </c>
      <c r="BT1025" s="19">
        <v>2</v>
      </c>
      <c r="BU1025" s="19">
        <v>4</v>
      </c>
      <c r="BV1025" s="19">
        <v>8.2000000000000003E-2</v>
      </c>
      <c r="BW1025" s="19">
        <v>7.0000000000000007E-2</v>
      </c>
      <c r="BX1025" s="19">
        <v>24</v>
      </c>
      <c r="BY1025" s="19">
        <v>0</v>
      </c>
      <c r="BZ1025" s="20" t="s">
        <v>176</v>
      </c>
      <c r="CA1025" s="19"/>
      <c r="CB1025" s="19">
        <v>0</v>
      </c>
      <c r="CC1025" s="19">
        <v>1</v>
      </c>
      <c r="CD1025" s="19">
        <v>23</v>
      </c>
      <c r="CE1025" s="19">
        <v>4</v>
      </c>
      <c r="CF1025" s="19">
        <v>1</v>
      </c>
    </row>
    <row r="1026" spans="1:84">
      <c r="A1026" s="23">
        <v>1</v>
      </c>
      <c r="B1026" s="19">
        <v>5</v>
      </c>
      <c r="C1026" s="19">
        <v>90</v>
      </c>
      <c r="D1026" s="19">
        <v>30</v>
      </c>
      <c r="E1026" s="19">
        <v>0</v>
      </c>
      <c r="F1026" s="24">
        <f t="shared" si="84"/>
        <v>23</v>
      </c>
      <c r="G1026" s="19">
        <v>60</v>
      </c>
      <c r="H1026" s="24">
        <f t="shared" si="81"/>
        <v>15</v>
      </c>
      <c r="I1026" s="24">
        <f t="shared" si="82"/>
        <v>6</v>
      </c>
      <c r="J1026" s="24">
        <f t="shared" si="83"/>
        <v>80</v>
      </c>
      <c r="K1026" s="47" t="str">
        <f t="shared" si="85"/>
        <v>03</v>
      </c>
      <c r="L1026" s="19">
        <v>22</v>
      </c>
      <c r="M1026" s="19">
        <v>0</v>
      </c>
      <c r="N1026" s="19">
        <v>0</v>
      </c>
      <c r="O1026" s="19">
        <v>1</v>
      </c>
      <c r="P1026" s="19">
        <v>0</v>
      </c>
      <c r="Q1026" s="20" t="s">
        <v>170</v>
      </c>
      <c r="R1026" s="19">
        <v>22</v>
      </c>
      <c r="S1026" s="19">
        <v>10</v>
      </c>
      <c r="T1026" s="19">
        <v>2</v>
      </c>
      <c r="U1026" s="19">
        <v>4</v>
      </c>
      <c r="V1026" s="19">
        <v>0.10299999999999999</v>
      </c>
      <c r="W1026" s="19">
        <v>0.08</v>
      </c>
      <c r="X1026" s="19">
        <v>24</v>
      </c>
      <c r="Y1026" s="19">
        <v>0</v>
      </c>
      <c r="Z1026" s="20" t="s">
        <v>176</v>
      </c>
      <c r="AA1026" s="19"/>
      <c r="AB1026" s="19">
        <v>0</v>
      </c>
      <c r="AC1026" s="19">
        <v>1</v>
      </c>
      <c r="AD1026" s="19">
        <v>23</v>
      </c>
      <c r="AE1026" s="19">
        <v>4</v>
      </c>
      <c r="AF1026" s="19">
        <v>1</v>
      </c>
      <c r="AH1026" s="19">
        <v>1</v>
      </c>
      <c r="BA1026" s="23">
        <v>1</v>
      </c>
      <c r="BB1026" s="19">
        <v>5</v>
      </c>
      <c r="BC1026" s="19">
        <v>90</v>
      </c>
      <c r="BD1026" s="19">
        <v>30</v>
      </c>
      <c r="BE1026" s="19">
        <v>0</v>
      </c>
      <c r="BF1026" s="19">
        <v>2.2999999999999998</v>
      </c>
      <c r="BG1026" s="19">
        <v>60</v>
      </c>
      <c r="BH1026" s="19">
        <v>10</v>
      </c>
      <c r="BI1026" s="19">
        <v>45</v>
      </c>
      <c r="BJ1026" s="19">
        <v>5</v>
      </c>
      <c r="BK1026" s="19">
        <v>2</v>
      </c>
      <c r="BL1026" s="19">
        <v>22</v>
      </c>
      <c r="BM1026" s="19">
        <v>0</v>
      </c>
      <c r="BN1026" s="19">
        <v>0</v>
      </c>
      <c r="BO1026" s="19">
        <v>1</v>
      </c>
      <c r="BP1026" s="19">
        <v>0</v>
      </c>
      <c r="BQ1026" s="20" t="s">
        <v>170</v>
      </c>
      <c r="BR1026" s="19">
        <v>22</v>
      </c>
      <c r="BS1026" s="19">
        <v>10</v>
      </c>
      <c r="BT1026" s="19">
        <v>2</v>
      </c>
      <c r="BU1026" s="19">
        <v>4</v>
      </c>
      <c r="BV1026" s="19">
        <v>0.10299999999999999</v>
      </c>
      <c r="BW1026" s="19">
        <v>0.08</v>
      </c>
      <c r="BX1026" s="19">
        <v>24</v>
      </c>
      <c r="BY1026" s="19">
        <v>0</v>
      </c>
      <c r="BZ1026" s="20" t="s">
        <v>176</v>
      </c>
      <c r="CA1026" s="19"/>
      <c r="CB1026" s="19">
        <v>0</v>
      </c>
      <c r="CC1026" s="19">
        <v>1</v>
      </c>
      <c r="CD1026" s="19">
        <v>23</v>
      </c>
      <c r="CE1026" s="19">
        <v>4</v>
      </c>
      <c r="CF1026" s="19">
        <v>1</v>
      </c>
    </row>
    <row r="1027" spans="1:84">
      <c r="A1027" s="19">
        <v>1</v>
      </c>
      <c r="B1027" s="19">
        <v>5</v>
      </c>
      <c r="C1027" s="19">
        <v>100</v>
      </c>
      <c r="D1027" s="19">
        <v>30</v>
      </c>
      <c r="E1027" s="19">
        <v>0</v>
      </c>
      <c r="F1027" s="24">
        <f t="shared" si="84"/>
        <v>25</v>
      </c>
      <c r="G1027" s="19">
        <v>60</v>
      </c>
      <c r="H1027" s="24">
        <f t="shared" si="81"/>
        <v>15</v>
      </c>
      <c r="I1027" s="24">
        <f t="shared" si="82"/>
        <v>6</v>
      </c>
      <c r="J1027" s="24">
        <f t="shared" si="83"/>
        <v>80</v>
      </c>
      <c r="K1027" s="47" t="str">
        <f t="shared" si="85"/>
        <v>03</v>
      </c>
      <c r="L1027" s="19">
        <v>22</v>
      </c>
      <c r="M1027" s="19">
        <v>0</v>
      </c>
      <c r="N1027" s="19">
        <v>0</v>
      </c>
      <c r="O1027" s="19">
        <v>1</v>
      </c>
      <c r="P1027" s="19">
        <v>0</v>
      </c>
      <c r="Q1027" s="20" t="s">
        <v>170</v>
      </c>
      <c r="R1027" s="19">
        <v>22</v>
      </c>
      <c r="S1027" s="19">
        <v>10</v>
      </c>
      <c r="T1027" s="19">
        <v>2</v>
      </c>
      <c r="U1027" s="19">
        <v>4</v>
      </c>
      <c r="V1027" s="19">
        <v>0.113</v>
      </c>
      <c r="W1027" s="19">
        <v>0.09</v>
      </c>
      <c r="X1027" s="19">
        <v>24</v>
      </c>
      <c r="Y1027" s="19">
        <v>0</v>
      </c>
      <c r="Z1027" s="20" t="s">
        <v>176</v>
      </c>
      <c r="AA1027" s="19"/>
      <c r="AB1027" s="19">
        <v>0</v>
      </c>
      <c r="AC1027" s="19">
        <v>1</v>
      </c>
      <c r="AD1027" s="19">
        <v>23</v>
      </c>
      <c r="AE1027" s="19">
        <v>4</v>
      </c>
      <c r="AF1027" s="19">
        <v>1</v>
      </c>
      <c r="AH1027" s="19">
        <v>1</v>
      </c>
      <c r="BA1027" s="19">
        <v>1</v>
      </c>
      <c r="BB1027" s="19">
        <v>5</v>
      </c>
      <c r="BC1027" s="19">
        <v>100</v>
      </c>
      <c r="BD1027" s="19">
        <v>30</v>
      </c>
      <c r="BE1027" s="19">
        <v>0</v>
      </c>
      <c r="BF1027" s="19">
        <v>2.5</v>
      </c>
      <c r="BG1027" s="19">
        <v>60</v>
      </c>
      <c r="BH1027" s="19">
        <v>10</v>
      </c>
      <c r="BI1027" s="19">
        <v>45</v>
      </c>
      <c r="BJ1027" s="19">
        <v>5</v>
      </c>
      <c r="BK1027" s="19">
        <v>2</v>
      </c>
      <c r="BL1027" s="19">
        <v>22</v>
      </c>
      <c r="BM1027" s="19">
        <v>0</v>
      </c>
      <c r="BN1027" s="19">
        <v>0</v>
      </c>
      <c r="BO1027" s="19">
        <v>1</v>
      </c>
      <c r="BP1027" s="19">
        <v>0</v>
      </c>
      <c r="BQ1027" s="20" t="s">
        <v>170</v>
      </c>
      <c r="BR1027" s="19">
        <v>22</v>
      </c>
      <c r="BS1027" s="19">
        <v>10</v>
      </c>
      <c r="BT1027" s="19">
        <v>2</v>
      </c>
      <c r="BU1027" s="19">
        <v>4</v>
      </c>
      <c r="BV1027" s="19">
        <v>0.113</v>
      </c>
      <c r="BW1027" s="19">
        <v>0.09</v>
      </c>
      <c r="BX1027" s="19">
        <v>24</v>
      </c>
      <c r="BY1027" s="19">
        <v>0</v>
      </c>
      <c r="BZ1027" s="20" t="s">
        <v>176</v>
      </c>
      <c r="CA1027" s="19"/>
      <c r="CB1027" s="19">
        <v>0</v>
      </c>
      <c r="CC1027" s="19">
        <v>1</v>
      </c>
      <c r="CD1027" s="19">
        <v>23</v>
      </c>
      <c r="CE1027" s="19">
        <v>4</v>
      </c>
      <c r="CF1027" s="19">
        <v>1</v>
      </c>
    </row>
    <row r="1028" spans="1:84">
      <c r="A1028" s="23">
        <v>1</v>
      </c>
      <c r="B1028" s="19">
        <v>5</v>
      </c>
      <c r="C1028" s="19">
        <v>120</v>
      </c>
      <c r="D1028" s="19">
        <v>30</v>
      </c>
      <c r="E1028" s="19">
        <v>0</v>
      </c>
      <c r="F1028" s="24">
        <f t="shared" si="84"/>
        <v>30</v>
      </c>
      <c r="G1028" s="19">
        <v>60</v>
      </c>
      <c r="H1028" s="24">
        <f t="shared" si="81"/>
        <v>15</v>
      </c>
      <c r="I1028" s="24">
        <f t="shared" si="82"/>
        <v>6</v>
      </c>
      <c r="J1028" s="24">
        <f t="shared" si="83"/>
        <v>80</v>
      </c>
      <c r="K1028" s="47" t="str">
        <f t="shared" si="85"/>
        <v>03</v>
      </c>
      <c r="L1028" s="19">
        <v>22</v>
      </c>
      <c r="M1028" s="19">
        <v>0</v>
      </c>
      <c r="N1028" s="19">
        <v>0</v>
      </c>
      <c r="O1028" s="19">
        <v>1</v>
      </c>
      <c r="P1028" s="19">
        <v>0</v>
      </c>
      <c r="Q1028" s="20" t="s">
        <v>170</v>
      </c>
      <c r="R1028" s="19">
        <v>22</v>
      </c>
      <c r="S1028" s="19">
        <v>10</v>
      </c>
      <c r="T1028" s="19">
        <v>2</v>
      </c>
      <c r="U1028" s="19">
        <v>4</v>
      </c>
      <c r="V1028" s="19">
        <v>0.123</v>
      </c>
      <c r="W1028" s="19">
        <v>0.1</v>
      </c>
      <c r="X1028" s="19">
        <v>24</v>
      </c>
      <c r="Y1028" s="19">
        <v>0</v>
      </c>
      <c r="Z1028" s="20" t="s">
        <v>176</v>
      </c>
      <c r="AA1028" s="19"/>
      <c r="AB1028" s="19">
        <v>0</v>
      </c>
      <c r="AC1028" s="19">
        <v>1</v>
      </c>
      <c r="AD1028" s="19">
        <v>23</v>
      </c>
      <c r="AE1028" s="19">
        <v>4</v>
      </c>
      <c r="AF1028" s="19">
        <v>1</v>
      </c>
      <c r="AH1028" s="19">
        <v>1</v>
      </c>
      <c r="BA1028" s="23">
        <v>1</v>
      </c>
      <c r="BB1028" s="19">
        <v>5</v>
      </c>
      <c r="BC1028" s="19">
        <v>120</v>
      </c>
      <c r="BD1028" s="19">
        <v>30</v>
      </c>
      <c r="BE1028" s="19">
        <v>0</v>
      </c>
      <c r="BF1028" s="19">
        <v>3</v>
      </c>
      <c r="BG1028" s="19">
        <v>60</v>
      </c>
      <c r="BH1028" s="19">
        <v>10</v>
      </c>
      <c r="BI1028" s="19">
        <v>45</v>
      </c>
      <c r="BJ1028" s="19">
        <v>5</v>
      </c>
      <c r="BK1028" s="19">
        <v>2</v>
      </c>
      <c r="BL1028" s="19">
        <v>22</v>
      </c>
      <c r="BM1028" s="19">
        <v>0</v>
      </c>
      <c r="BN1028" s="19">
        <v>0</v>
      </c>
      <c r="BO1028" s="19">
        <v>1</v>
      </c>
      <c r="BP1028" s="19">
        <v>0</v>
      </c>
      <c r="BQ1028" s="20" t="s">
        <v>170</v>
      </c>
      <c r="BR1028" s="19">
        <v>22</v>
      </c>
      <c r="BS1028" s="19">
        <v>10</v>
      </c>
      <c r="BT1028" s="19">
        <v>2</v>
      </c>
      <c r="BU1028" s="19">
        <v>4</v>
      </c>
      <c r="BV1028" s="19">
        <v>0.123</v>
      </c>
      <c r="BW1028" s="19">
        <v>0.1</v>
      </c>
      <c r="BX1028" s="19">
        <v>24</v>
      </c>
      <c r="BY1028" s="19">
        <v>0</v>
      </c>
      <c r="BZ1028" s="20" t="s">
        <v>176</v>
      </c>
      <c r="CA1028" s="19"/>
      <c r="CB1028" s="19">
        <v>0</v>
      </c>
      <c r="CC1028" s="19">
        <v>1</v>
      </c>
      <c r="CD1028" s="19">
        <v>23</v>
      </c>
      <c r="CE1028" s="19">
        <v>4</v>
      </c>
      <c r="CF1028" s="19">
        <v>1</v>
      </c>
    </row>
    <row r="1029" spans="1:84">
      <c r="A1029" s="20">
        <v>1</v>
      </c>
      <c r="B1029" s="19">
        <v>5</v>
      </c>
      <c r="C1029" s="19">
        <v>140</v>
      </c>
      <c r="D1029" s="19">
        <v>30</v>
      </c>
      <c r="E1029" s="19">
        <v>0</v>
      </c>
      <c r="F1029" s="24">
        <f t="shared" si="84"/>
        <v>35</v>
      </c>
      <c r="G1029" s="19">
        <v>60</v>
      </c>
      <c r="H1029" s="24">
        <f t="shared" si="81"/>
        <v>15</v>
      </c>
      <c r="I1029" s="24">
        <f t="shared" si="82"/>
        <v>6</v>
      </c>
      <c r="J1029" s="24">
        <f t="shared" si="83"/>
        <v>80</v>
      </c>
      <c r="K1029" s="47" t="str">
        <f t="shared" si="85"/>
        <v>03</v>
      </c>
      <c r="L1029" s="19">
        <v>22</v>
      </c>
      <c r="M1029" s="19">
        <v>0</v>
      </c>
      <c r="N1029" s="19">
        <v>0</v>
      </c>
      <c r="O1029" s="19">
        <v>1</v>
      </c>
      <c r="P1029" s="19">
        <v>0</v>
      </c>
      <c r="Q1029" s="20" t="s">
        <v>170</v>
      </c>
      <c r="R1029" s="19">
        <v>22</v>
      </c>
      <c r="S1029" s="19">
        <v>10</v>
      </c>
      <c r="T1029" s="19">
        <v>2</v>
      </c>
      <c r="U1029" s="19">
        <v>4</v>
      </c>
      <c r="V1029" s="19">
        <v>0.13300000000000001</v>
      </c>
      <c r="W1029" s="19">
        <v>0.11</v>
      </c>
      <c r="X1029" s="19">
        <v>24</v>
      </c>
      <c r="Y1029" s="19">
        <v>0</v>
      </c>
      <c r="Z1029" s="20" t="s">
        <v>176</v>
      </c>
      <c r="AA1029" s="19"/>
      <c r="AB1029" s="19">
        <v>0</v>
      </c>
      <c r="AC1029" s="19">
        <v>1</v>
      </c>
      <c r="AD1029" s="19">
        <v>23</v>
      </c>
      <c r="AE1029" s="19">
        <v>4</v>
      </c>
      <c r="AF1029" s="19">
        <v>1</v>
      </c>
      <c r="AH1029" s="19">
        <v>1</v>
      </c>
      <c r="BA1029" s="20">
        <v>1</v>
      </c>
      <c r="BB1029" s="19">
        <v>5</v>
      </c>
      <c r="BC1029" s="19">
        <v>140</v>
      </c>
      <c r="BD1029" s="19">
        <v>30</v>
      </c>
      <c r="BE1029" s="19">
        <v>0</v>
      </c>
      <c r="BF1029" s="19">
        <v>3.4</v>
      </c>
      <c r="BG1029" s="19">
        <v>60</v>
      </c>
      <c r="BH1029" s="19">
        <v>10</v>
      </c>
      <c r="BI1029" s="19">
        <v>45</v>
      </c>
      <c r="BJ1029" s="19">
        <v>5</v>
      </c>
      <c r="BK1029" s="19">
        <v>2</v>
      </c>
      <c r="BL1029" s="19">
        <v>22</v>
      </c>
      <c r="BM1029" s="19">
        <v>0</v>
      </c>
      <c r="BN1029" s="19">
        <v>0</v>
      </c>
      <c r="BO1029" s="19">
        <v>1</v>
      </c>
      <c r="BP1029" s="19">
        <v>0</v>
      </c>
      <c r="BQ1029" s="20" t="s">
        <v>170</v>
      </c>
      <c r="BR1029" s="19">
        <v>22</v>
      </c>
      <c r="BS1029" s="19">
        <v>10</v>
      </c>
      <c r="BT1029" s="19">
        <v>2</v>
      </c>
      <c r="BU1029" s="19">
        <v>4</v>
      </c>
      <c r="BV1029" s="19">
        <v>0.13300000000000001</v>
      </c>
      <c r="BW1029" s="19">
        <v>0.11</v>
      </c>
      <c r="BX1029" s="19">
        <v>24</v>
      </c>
      <c r="BY1029" s="19">
        <v>0</v>
      </c>
      <c r="BZ1029" s="20" t="s">
        <v>176</v>
      </c>
      <c r="CA1029" s="19"/>
      <c r="CB1029" s="19">
        <v>0</v>
      </c>
      <c r="CC1029" s="19">
        <v>1</v>
      </c>
      <c r="CD1029" s="19">
        <v>23</v>
      </c>
      <c r="CE1029" s="19">
        <v>4</v>
      </c>
      <c r="CF1029" s="19">
        <v>1</v>
      </c>
    </row>
    <row r="1030" spans="1:84">
      <c r="A1030" s="20">
        <v>1</v>
      </c>
      <c r="B1030" s="19">
        <v>6</v>
      </c>
      <c r="C1030" s="19">
        <v>150</v>
      </c>
      <c r="D1030" s="19">
        <v>40</v>
      </c>
      <c r="E1030" s="19">
        <v>0</v>
      </c>
      <c r="F1030" s="24">
        <f t="shared" si="84"/>
        <v>35</v>
      </c>
      <c r="G1030" s="19">
        <v>60</v>
      </c>
      <c r="H1030" s="24">
        <f t="shared" ref="H1030:H1082" si="86">IF(BH1030="","",IF(ROUNDUP((BH1030/100)*IF(BJ1030&gt;100,RIGHT(BJ1030,2),BJ1030)*250*4/60*2/IF(BK1030&gt;=10,10,1),0)&gt;15,15,ROUNDUP((BH1030/100)*IF(BJ1030&gt;100,RIGHT(BJ1030,2),BJ1030)*250*4/60*2/IF(BK1030&gt;=10,10,1),0)))</f>
        <v>15</v>
      </c>
      <c r="I1030" s="24">
        <f t="shared" ref="I1030:I1084" si="87">IF(BI1030="","",ROUND(BI1030*10/80,0))</f>
        <v>6</v>
      </c>
      <c r="J1030" s="24">
        <f t="shared" ref="J1030:J1082" si="88">IF(BJ1030="","",IF(BJ1030&gt;100,100+IF(RIGHT(BJ1030,1)*25&gt;=100,80,RIGHT(BJ1030,1)*25),IF(RIGHT(BJ1030,1)*25&gt;=100,80,RIGHT(BJ1030,1)*25)))</f>
        <v>80</v>
      </c>
      <c r="K1030" s="47" t="str">
        <f t="shared" si="85"/>
        <v>03</v>
      </c>
      <c r="L1030" s="19">
        <v>22</v>
      </c>
      <c r="M1030" s="19">
        <v>0</v>
      </c>
      <c r="N1030" s="19">
        <v>0</v>
      </c>
      <c r="O1030" s="19">
        <v>1</v>
      </c>
      <c r="P1030" s="19">
        <v>0</v>
      </c>
      <c r="Q1030" s="20" t="s">
        <v>170</v>
      </c>
      <c r="R1030" s="19">
        <v>22</v>
      </c>
      <c r="S1030" s="19">
        <v>10</v>
      </c>
      <c r="T1030" s="19">
        <v>2</v>
      </c>
      <c r="U1030" s="19">
        <v>4</v>
      </c>
      <c r="V1030" s="19">
        <v>0.153</v>
      </c>
      <c r="W1030" s="19">
        <v>0.12</v>
      </c>
      <c r="X1030" s="19">
        <v>24</v>
      </c>
      <c r="Y1030" s="19">
        <v>0</v>
      </c>
      <c r="Z1030" s="20" t="s">
        <v>176</v>
      </c>
      <c r="AA1030" s="19"/>
      <c r="AB1030" s="19">
        <v>0</v>
      </c>
      <c r="AC1030" s="19">
        <v>1</v>
      </c>
      <c r="AD1030" s="19">
        <v>23</v>
      </c>
      <c r="AE1030" s="19">
        <v>4</v>
      </c>
      <c r="AF1030" s="19">
        <v>1</v>
      </c>
      <c r="AH1030" s="19">
        <v>1</v>
      </c>
      <c r="BA1030" s="20">
        <v>1</v>
      </c>
      <c r="BB1030" s="19">
        <v>6</v>
      </c>
      <c r="BC1030" s="19">
        <v>150</v>
      </c>
      <c r="BD1030" s="19">
        <v>40</v>
      </c>
      <c r="BE1030" s="19">
        <v>0</v>
      </c>
      <c r="BF1030" s="19">
        <v>3.6</v>
      </c>
      <c r="BG1030" s="19">
        <v>60</v>
      </c>
      <c r="BH1030" s="19">
        <v>10</v>
      </c>
      <c r="BI1030" s="19">
        <v>45</v>
      </c>
      <c r="BJ1030" s="19">
        <v>5</v>
      </c>
      <c r="BK1030" s="19">
        <v>2</v>
      </c>
      <c r="BL1030" s="19">
        <v>22</v>
      </c>
      <c r="BM1030" s="19">
        <v>0</v>
      </c>
      <c r="BN1030" s="19">
        <v>0</v>
      </c>
      <c r="BO1030" s="19">
        <v>1</v>
      </c>
      <c r="BP1030" s="19">
        <v>0</v>
      </c>
      <c r="BQ1030" s="20" t="s">
        <v>170</v>
      </c>
      <c r="BR1030" s="19">
        <v>22</v>
      </c>
      <c r="BS1030" s="19">
        <v>10</v>
      </c>
      <c r="BT1030" s="19">
        <v>2</v>
      </c>
      <c r="BU1030" s="19">
        <v>4</v>
      </c>
      <c r="BV1030" s="19">
        <v>0.153</v>
      </c>
      <c r="BW1030" s="19">
        <v>0.12</v>
      </c>
      <c r="BX1030" s="19">
        <v>24</v>
      </c>
      <c r="BY1030" s="19">
        <v>0</v>
      </c>
      <c r="BZ1030" s="20" t="s">
        <v>176</v>
      </c>
      <c r="CA1030" s="19"/>
      <c r="CB1030" s="19">
        <v>0</v>
      </c>
      <c r="CC1030" s="19">
        <v>1</v>
      </c>
      <c r="CD1030" s="19">
        <v>23</v>
      </c>
      <c r="CE1030" s="19">
        <v>4</v>
      </c>
      <c r="CF1030" s="19">
        <v>1</v>
      </c>
    </row>
    <row r="1031" spans="1:84">
      <c r="A1031" s="20">
        <v>1</v>
      </c>
      <c r="B1031" s="19">
        <v>6</v>
      </c>
      <c r="C1031" s="19">
        <v>160</v>
      </c>
      <c r="D1031" s="19">
        <v>40</v>
      </c>
      <c r="E1031" s="19">
        <v>0</v>
      </c>
      <c r="F1031" s="24">
        <f t="shared" si="84"/>
        <v>40</v>
      </c>
      <c r="G1031" s="19">
        <v>60</v>
      </c>
      <c r="H1031" s="24">
        <f t="shared" si="86"/>
        <v>15</v>
      </c>
      <c r="I1031" s="24">
        <f t="shared" si="87"/>
        <v>6</v>
      </c>
      <c r="J1031" s="24">
        <f t="shared" si="88"/>
        <v>80</v>
      </c>
      <c r="K1031" s="47" t="str">
        <f t="shared" si="85"/>
        <v>03</v>
      </c>
      <c r="L1031" s="19">
        <v>22</v>
      </c>
      <c r="M1031" s="19">
        <v>0</v>
      </c>
      <c r="N1031" s="19">
        <v>0</v>
      </c>
      <c r="O1031" s="19">
        <v>1</v>
      </c>
      <c r="P1031" s="19">
        <v>0</v>
      </c>
      <c r="Q1031" s="20" t="s">
        <v>170</v>
      </c>
      <c r="R1031" s="19">
        <v>22</v>
      </c>
      <c r="S1031" s="19">
        <v>10</v>
      </c>
      <c r="T1031" s="19">
        <v>2</v>
      </c>
      <c r="U1031" s="19">
        <v>4</v>
      </c>
      <c r="V1031" s="19">
        <v>0.16300000000000001</v>
      </c>
      <c r="W1031" s="19">
        <v>0.13</v>
      </c>
      <c r="X1031" s="19">
        <v>24</v>
      </c>
      <c r="Y1031" s="19">
        <v>0</v>
      </c>
      <c r="Z1031" s="20" t="s">
        <v>176</v>
      </c>
      <c r="AA1031" s="19"/>
      <c r="AB1031" s="19">
        <v>0</v>
      </c>
      <c r="AC1031" s="19">
        <v>1</v>
      </c>
      <c r="AD1031" s="19">
        <v>23</v>
      </c>
      <c r="AE1031" s="19">
        <v>4</v>
      </c>
      <c r="AF1031" s="19">
        <v>1</v>
      </c>
      <c r="AH1031" s="19">
        <v>1</v>
      </c>
      <c r="BA1031" s="20">
        <v>1</v>
      </c>
      <c r="BB1031" s="19">
        <v>6</v>
      </c>
      <c r="BC1031" s="19">
        <v>160</v>
      </c>
      <c r="BD1031" s="19">
        <v>40</v>
      </c>
      <c r="BE1031" s="19">
        <v>0</v>
      </c>
      <c r="BF1031" s="19">
        <v>4</v>
      </c>
      <c r="BG1031" s="19">
        <v>60</v>
      </c>
      <c r="BH1031" s="19">
        <v>10</v>
      </c>
      <c r="BI1031" s="19">
        <v>45</v>
      </c>
      <c r="BJ1031" s="19">
        <v>5</v>
      </c>
      <c r="BK1031" s="19">
        <v>2</v>
      </c>
      <c r="BL1031" s="19">
        <v>22</v>
      </c>
      <c r="BM1031" s="19">
        <v>0</v>
      </c>
      <c r="BN1031" s="19">
        <v>0</v>
      </c>
      <c r="BO1031" s="19">
        <v>1</v>
      </c>
      <c r="BP1031" s="19">
        <v>0</v>
      </c>
      <c r="BQ1031" s="20" t="s">
        <v>170</v>
      </c>
      <c r="BR1031" s="19">
        <v>22</v>
      </c>
      <c r="BS1031" s="19">
        <v>10</v>
      </c>
      <c r="BT1031" s="19">
        <v>2</v>
      </c>
      <c r="BU1031" s="19">
        <v>4</v>
      </c>
      <c r="BV1031" s="19">
        <v>0.16300000000000001</v>
      </c>
      <c r="BW1031" s="19">
        <v>0.13</v>
      </c>
      <c r="BX1031" s="19">
        <v>24</v>
      </c>
      <c r="BY1031" s="19">
        <v>0</v>
      </c>
      <c r="BZ1031" s="20" t="s">
        <v>176</v>
      </c>
      <c r="CA1031" s="19"/>
      <c r="CB1031" s="19">
        <v>0</v>
      </c>
      <c r="CC1031" s="19">
        <v>1</v>
      </c>
      <c r="CD1031" s="19">
        <v>23</v>
      </c>
      <c r="CE1031" s="19">
        <v>4</v>
      </c>
      <c r="CF1031" s="19">
        <v>1</v>
      </c>
    </row>
    <row r="1032" spans="1:84">
      <c r="A1032" s="19">
        <v>1</v>
      </c>
      <c r="B1032" s="19">
        <v>6</v>
      </c>
      <c r="C1032" s="19">
        <v>165</v>
      </c>
      <c r="D1032" s="19">
        <v>40</v>
      </c>
      <c r="E1032" s="19">
        <v>0</v>
      </c>
      <c r="F1032" s="24">
        <f t="shared" si="84"/>
        <v>43</v>
      </c>
      <c r="G1032" s="19">
        <v>60</v>
      </c>
      <c r="H1032" s="24">
        <f t="shared" si="86"/>
        <v>15</v>
      </c>
      <c r="I1032" s="24">
        <f t="shared" si="87"/>
        <v>6</v>
      </c>
      <c r="J1032" s="24">
        <f t="shared" si="88"/>
        <v>80</v>
      </c>
      <c r="K1032" s="47" t="str">
        <f t="shared" si="85"/>
        <v>03</v>
      </c>
      <c r="L1032" s="19">
        <v>22</v>
      </c>
      <c r="M1032" s="19">
        <v>0</v>
      </c>
      <c r="N1032" s="19">
        <v>0</v>
      </c>
      <c r="O1032" s="19">
        <v>1</v>
      </c>
      <c r="P1032" s="19">
        <v>0</v>
      </c>
      <c r="Q1032" s="20" t="s">
        <v>170</v>
      </c>
      <c r="R1032" s="19">
        <v>22</v>
      </c>
      <c r="S1032" s="19">
        <v>10</v>
      </c>
      <c r="T1032" s="19">
        <v>2</v>
      </c>
      <c r="U1032" s="19">
        <v>4</v>
      </c>
      <c r="V1032" s="19">
        <v>0.17299999999999999</v>
      </c>
      <c r="W1032" s="19">
        <v>0.14000000000000001</v>
      </c>
      <c r="X1032" s="19">
        <v>24</v>
      </c>
      <c r="Y1032" s="19">
        <v>0</v>
      </c>
      <c r="Z1032" s="20" t="s">
        <v>176</v>
      </c>
      <c r="AA1032" s="19"/>
      <c r="AB1032" s="19">
        <v>0</v>
      </c>
      <c r="AC1032" s="19">
        <v>1</v>
      </c>
      <c r="AD1032" s="19">
        <v>23</v>
      </c>
      <c r="AE1032" s="19">
        <v>4</v>
      </c>
      <c r="AF1032" s="19">
        <v>1</v>
      </c>
      <c r="AH1032" s="19">
        <v>1</v>
      </c>
      <c r="BA1032" s="19">
        <v>1</v>
      </c>
      <c r="BB1032" s="19">
        <v>6</v>
      </c>
      <c r="BC1032" s="19">
        <v>165</v>
      </c>
      <c r="BD1032" s="19">
        <v>40</v>
      </c>
      <c r="BE1032" s="19">
        <v>0</v>
      </c>
      <c r="BF1032" s="19">
        <v>4.2</v>
      </c>
      <c r="BG1032" s="19">
        <v>60</v>
      </c>
      <c r="BH1032" s="19">
        <v>10</v>
      </c>
      <c r="BI1032" s="19">
        <v>45</v>
      </c>
      <c r="BJ1032" s="19">
        <v>5</v>
      </c>
      <c r="BK1032" s="19">
        <v>2</v>
      </c>
      <c r="BL1032" s="19">
        <v>22</v>
      </c>
      <c r="BM1032" s="19">
        <v>0</v>
      </c>
      <c r="BN1032" s="19">
        <v>0</v>
      </c>
      <c r="BO1032" s="19">
        <v>1</v>
      </c>
      <c r="BP1032" s="19">
        <v>0</v>
      </c>
      <c r="BQ1032" s="20" t="s">
        <v>170</v>
      </c>
      <c r="BR1032" s="19">
        <v>22</v>
      </c>
      <c r="BS1032" s="19">
        <v>10</v>
      </c>
      <c r="BT1032" s="19">
        <v>2</v>
      </c>
      <c r="BU1032" s="19">
        <v>4</v>
      </c>
      <c r="BV1032" s="19">
        <v>0.17299999999999999</v>
      </c>
      <c r="BW1032" s="19">
        <v>0.14000000000000001</v>
      </c>
      <c r="BX1032" s="19">
        <v>24</v>
      </c>
      <c r="BY1032" s="19">
        <v>0</v>
      </c>
      <c r="BZ1032" s="20" t="s">
        <v>176</v>
      </c>
      <c r="CA1032" s="19"/>
      <c r="CB1032" s="19">
        <v>0</v>
      </c>
      <c r="CC1032" s="19">
        <v>1</v>
      </c>
      <c r="CD1032" s="19">
        <v>23</v>
      </c>
      <c r="CE1032" s="19">
        <v>4</v>
      </c>
      <c r="CF1032" s="19">
        <v>1</v>
      </c>
    </row>
    <row r="1033" spans="1:84">
      <c r="A1033" s="20">
        <v>1</v>
      </c>
      <c r="B1033" s="19">
        <v>7</v>
      </c>
      <c r="C1033" s="19">
        <v>200</v>
      </c>
      <c r="D1033" s="19">
        <v>40</v>
      </c>
      <c r="E1033" s="19">
        <v>0</v>
      </c>
      <c r="F1033" s="24">
        <f t="shared" si="84"/>
        <v>50</v>
      </c>
      <c r="G1033" s="19">
        <v>60</v>
      </c>
      <c r="H1033" s="24">
        <f t="shared" si="86"/>
        <v>15</v>
      </c>
      <c r="I1033" s="24">
        <f t="shared" si="87"/>
        <v>6</v>
      </c>
      <c r="J1033" s="24">
        <f t="shared" si="88"/>
        <v>80</v>
      </c>
      <c r="K1033" s="47" t="str">
        <f t="shared" si="85"/>
        <v>03</v>
      </c>
      <c r="L1033" s="19">
        <v>22</v>
      </c>
      <c r="M1033" s="19">
        <v>0</v>
      </c>
      <c r="N1033" s="19">
        <v>0</v>
      </c>
      <c r="O1033" s="19">
        <v>1</v>
      </c>
      <c r="P1033" s="19">
        <v>0</v>
      </c>
      <c r="Q1033" s="20" t="s">
        <v>170</v>
      </c>
      <c r="R1033" s="19">
        <v>22</v>
      </c>
      <c r="S1033" s="19">
        <v>10</v>
      </c>
      <c r="T1033" s="19">
        <v>2</v>
      </c>
      <c r="U1033" s="19">
        <v>4</v>
      </c>
      <c r="V1033" s="19">
        <v>0.187</v>
      </c>
      <c r="W1033" s="19">
        <v>0.15</v>
      </c>
      <c r="X1033" s="19">
        <v>24</v>
      </c>
      <c r="Y1033" s="19">
        <v>0</v>
      </c>
      <c r="Z1033" s="20" t="s">
        <v>176</v>
      </c>
      <c r="AA1033" s="19"/>
      <c r="AB1033" s="19">
        <v>0</v>
      </c>
      <c r="AC1033" s="19">
        <v>1</v>
      </c>
      <c r="AD1033" s="19">
        <v>23</v>
      </c>
      <c r="AE1033" s="19">
        <v>4</v>
      </c>
      <c r="AF1033" s="19">
        <v>1</v>
      </c>
      <c r="AH1033" s="19">
        <v>1</v>
      </c>
      <c r="BA1033" s="20">
        <v>1</v>
      </c>
      <c r="BB1033" s="19">
        <v>7</v>
      </c>
      <c r="BC1033" s="19">
        <v>200</v>
      </c>
      <c r="BD1033" s="19">
        <v>40</v>
      </c>
      <c r="BE1033" s="19">
        <v>0</v>
      </c>
      <c r="BF1033" s="19">
        <v>5</v>
      </c>
      <c r="BG1033" s="19">
        <v>60</v>
      </c>
      <c r="BH1033" s="19">
        <v>10</v>
      </c>
      <c r="BI1033" s="19">
        <v>45</v>
      </c>
      <c r="BJ1033" s="19">
        <v>5</v>
      </c>
      <c r="BK1033" s="19">
        <v>2</v>
      </c>
      <c r="BL1033" s="19">
        <v>22</v>
      </c>
      <c r="BM1033" s="19">
        <v>0</v>
      </c>
      <c r="BN1033" s="19">
        <v>0</v>
      </c>
      <c r="BO1033" s="19">
        <v>1</v>
      </c>
      <c r="BP1033" s="19">
        <v>0</v>
      </c>
      <c r="BQ1033" s="20" t="s">
        <v>170</v>
      </c>
      <c r="BR1033" s="19">
        <v>22</v>
      </c>
      <c r="BS1033" s="19">
        <v>10</v>
      </c>
      <c r="BT1033" s="19">
        <v>2</v>
      </c>
      <c r="BU1033" s="19">
        <v>4</v>
      </c>
      <c r="BV1033" s="19">
        <v>0.187</v>
      </c>
      <c r="BW1033" s="19">
        <v>0.15</v>
      </c>
      <c r="BX1033" s="19">
        <v>24</v>
      </c>
      <c r="BY1033" s="19">
        <v>0</v>
      </c>
      <c r="BZ1033" s="20" t="s">
        <v>176</v>
      </c>
      <c r="CA1033" s="19"/>
      <c r="CB1033" s="19">
        <v>0</v>
      </c>
      <c r="CC1033" s="19">
        <v>1</v>
      </c>
      <c r="CD1033" s="19">
        <v>23</v>
      </c>
      <c r="CE1033" s="19">
        <v>4</v>
      </c>
      <c r="CF1033" s="19">
        <v>1</v>
      </c>
    </row>
    <row r="1034" spans="1:84">
      <c r="A1034" s="19">
        <v>1</v>
      </c>
      <c r="B1034" s="19">
        <v>7</v>
      </c>
      <c r="C1034" s="19">
        <v>205</v>
      </c>
      <c r="D1034" s="19">
        <v>40</v>
      </c>
      <c r="E1034" s="19">
        <v>0</v>
      </c>
      <c r="F1034" s="24">
        <f t="shared" si="84"/>
        <v>53</v>
      </c>
      <c r="G1034" s="19">
        <v>60</v>
      </c>
      <c r="H1034" s="24">
        <f t="shared" si="86"/>
        <v>15</v>
      </c>
      <c r="I1034" s="24">
        <f t="shared" si="87"/>
        <v>6</v>
      </c>
      <c r="J1034" s="24">
        <f t="shared" si="88"/>
        <v>80</v>
      </c>
      <c r="K1034" s="47" t="str">
        <f t="shared" si="85"/>
        <v>03</v>
      </c>
      <c r="L1034" s="19">
        <v>22</v>
      </c>
      <c r="M1034" s="19">
        <v>0</v>
      </c>
      <c r="N1034" s="19">
        <v>0</v>
      </c>
      <c r="O1034" s="19">
        <v>1</v>
      </c>
      <c r="P1034" s="19">
        <v>0</v>
      </c>
      <c r="Q1034" s="20" t="s">
        <v>170</v>
      </c>
      <c r="R1034" s="19">
        <v>22</v>
      </c>
      <c r="S1034" s="19">
        <v>10</v>
      </c>
      <c r="T1034" s="19">
        <v>2</v>
      </c>
      <c r="U1034" s="19">
        <v>4</v>
      </c>
      <c r="V1034" s="19">
        <v>0.19700000000000001</v>
      </c>
      <c r="W1034" s="19">
        <v>0.16</v>
      </c>
      <c r="X1034" s="19">
        <v>24</v>
      </c>
      <c r="Y1034" s="19">
        <v>0</v>
      </c>
      <c r="Z1034" s="20" t="s">
        <v>176</v>
      </c>
      <c r="AA1034" s="19"/>
      <c r="AB1034" s="19">
        <v>0</v>
      </c>
      <c r="AC1034" s="19">
        <v>1</v>
      </c>
      <c r="AD1034" s="19">
        <v>23</v>
      </c>
      <c r="AE1034" s="19">
        <v>4</v>
      </c>
      <c r="AF1034" s="19">
        <v>1</v>
      </c>
      <c r="AH1034" s="19">
        <v>1</v>
      </c>
      <c r="BA1034" s="19">
        <v>1</v>
      </c>
      <c r="BB1034" s="19">
        <v>7</v>
      </c>
      <c r="BC1034" s="19">
        <v>205</v>
      </c>
      <c r="BD1034" s="19">
        <v>40</v>
      </c>
      <c r="BE1034" s="19">
        <v>0</v>
      </c>
      <c r="BF1034" s="19">
        <v>5.2</v>
      </c>
      <c r="BG1034" s="19">
        <v>60</v>
      </c>
      <c r="BH1034" s="19">
        <v>10</v>
      </c>
      <c r="BI1034" s="19">
        <v>45</v>
      </c>
      <c r="BJ1034" s="19">
        <v>5</v>
      </c>
      <c r="BK1034" s="19">
        <v>2</v>
      </c>
      <c r="BL1034" s="19">
        <v>22</v>
      </c>
      <c r="BM1034" s="19">
        <v>0</v>
      </c>
      <c r="BN1034" s="19">
        <v>0</v>
      </c>
      <c r="BO1034" s="19">
        <v>1</v>
      </c>
      <c r="BP1034" s="19">
        <v>0</v>
      </c>
      <c r="BQ1034" s="20" t="s">
        <v>170</v>
      </c>
      <c r="BR1034" s="19">
        <v>22</v>
      </c>
      <c r="BS1034" s="19">
        <v>10</v>
      </c>
      <c r="BT1034" s="19">
        <v>2</v>
      </c>
      <c r="BU1034" s="19">
        <v>4</v>
      </c>
      <c r="BV1034" s="19">
        <v>0.19700000000000001</v>
      </c>
      <c r="BW1034" s="19">
        <v>0.16</v>
      </c>
      <c r="BX1034" s="19">
        <v>24</v>
      </c>
      <c r="BY1034" s="19">
        <v>0</v>
      </c>
      <c r="BZ1034" s="20" t="s">
        <v>176</v>
      </c>
      <c r="CA1034" s="19"/>
      <c r="CB1034" s="19">
        <v>0</v>
      </c>
      <c r="CC1034" s="19">
        <v>1</v>
      </c>
      <c r="CD1034" s="19">
        <v>23</v>
      </c>
      <c r="CE1034" s="19">
        <v>4</v>
      </c>
      <c r="CF1034" s="19">
        <v>1</v>
      </c>
    </row>
    <row r="1035" spans="1:84">
      <c r="A1035" s="19">
        <v>1</v>
      </c>
      <c r="B1035" s="19">
        <v>8</v>
      </c>
      <c r="C1035" s="19">
        <v>240</v>
      </c>
      <c r="D1035" s="19">
        <v>40</v>
      </c>
      <c r="E1035" s="19">
        <v>0</v>
      </c>
      <c r="F1035" s="24">
        <f t="shared" si="84"/>
        <v>60</v>
      </c>
      <c r="G1035" s="19">
        <v>50</v>
      </c>
      <c r="H1035" s="24">
        <f t="shared" si="86"/>
        <v>15</v>
      </c>
      <c r="I1035" s="24">
        <f t="shared" si="87"/>
        <v>6</v>
      </c>
      <c r="J1035" s="24">
        <f t="shared" si="88"/>
        <v>80</v>
      </c>
      <c r="K1035" s="47" t="str">
        <f t="shared" si="85"/>
        <v>03</v>
      </c>
      <c r="L1035" s="19">
        <v>22</v>
      </c>
      <c r="M1035" s="19">
        <v>0</v>
      </c>
      <c r="N1035" s="19">
        <v>0</v>
      </c>
      <c r="O1035" s="19">
        <v>1</v>
      </c>
      <c r="P1035" s="19">
        <v>0</v>
      </c>
      <c r="Q1035" s="20" t="s">
        <v>170</v>
      </c>
      <c r="R1035" s="19">
        <v>22</v>
      </c>
      <c r="S1035" s="19">
        <v>10</v>
      </c>
      <c r="T1035" s="19">
        <v>2</v>
      </c>
      <c r="U1035" s="19">
        <v>4</v>
      </c>
      <c r="V1035" s="19">
        <v>0.21199999999999999</v>
      </c>
      <c r="W1035" s="19">
        <v>0.17</v>
      </c>
      <c r="X1035" s="19">
        <v>24</v>
      </c>
      <c r="Y1035" s="19">
        <v>0</v>
      </c>
      <c r="Z1035" s="20" t="s">
        <v>176</v>
      </c>
      <c r="AA1035" s="19"/>
      <c r="AB1035" s="19">
        <v>0</v>
      </c>
      <c r="AC1035" s="19">
        <v>1</v>
      </c>
      <c r="AD1035" s="19">
        <v>23</v>
      </c>
      <c r="AE1035" s="19">
        <v>4</v>
      </c>
      <c r="AF1035" s="19">
        <v>1</v>
      </c>
      <c r="AH1035" s="19">
        <v>1</v>
      </c>
      <c r="BA1035" s="19">
        <v>1</v>
      </c>
      <c r="BB1035" s="19">
        <v>8</v>
      </c>
      <c r="BC1035" s="19">
        <v>240</v>
      </c>
      <c r="BD1035" s="19">
        <v>40</v>
      </c>
      <c r="BE1035" s="19">
        <v>0</v>
      </c>
      <c r="BF1035" s="19">
        <v>6</v>
      </c>
      <c r="BG1035" s="19">
        <v>50</v>
      </c>
      <c r="BH1035" s="19">
        <v>10</v>
      </c>
      <c r="BI1035" s="19">
        <v>45</v>
      </c>
      <c r="BJ1035" s="19">
        <v>5</v>
      </c>
      <c r="BK1035" s="19">
        <v>2</v>
      </c>
      <c r="BL1035" s="19">
        <v>22</v>
      </c>
      <c r="BM1035" s="19">
        <v>0</v>
      </c>
      <c r="BN1035" s="19">
        <v>0</v>
      </c>
      <c r="BO1035" s="19">
        <v>1</v>
      </c>
      <c r="BP1035" s="19">
        <v>0</v>
      </c>
      <c r="BQ1035" s="20" t="s">
        <v>170</v>
      </c>
      <c r="BR1035" s="19">
        <v>22</v>
      </c>
      <c r="BS1035" s="19">
        <v>10</v>
      </c>
      <c r="BT1035" s="19">
        <v>2</v>
      </c>
      <c r="BU1035" s="19">
        <v>4</v>
      </c>
      <c r="BV1035" s="19">
        <v>0.21199999999999999</v>
      </c>
      <c r="BW1035" s="19">
        <v>0.17</v>
      </c>
      <c r="BX1035" s="19">
        <v>24</v>
      </c>
      <c r="BY1035" s="19">
        <v>0</v>
      </c>
      <c r="BZ1035" s="20" t="s">
        <v>176</v>
      </c>
      <c r="CA1035" s="19"/>
      <c r="CB1035" s="19">
        <v>0</v>
      </c>
      <c r="CC1035" s="19">
        <v>1</v>
      </c>
      <c r="CD1035" s="19">
        <v>23</v>
      </c>
      <c r="CE1035" s="19">
        <v>4</v>
      </c>
      <c r="CF1035" s="19">
        <v>1</v>
      </c>
    </row>
    <row r="1036" spans="1:84">
      <c r="A1036" s="19">
        <v>1</v>
      </c>
      <c r="B1036" s="19">
        <v>8</v>
      </c>
      <c r="C1036" s="19">
        <v>245</v>
      </c>
      <c r="D1036" s="19">
        <v>40</v>
      </c>
      <c r="E1036" s="19">
        <v>0</v>
      </c>
      <c r="F1036" s="24">
        <f t="shared" si="84"/>
        <v>63</v>
      </c>
      <c r="G1036" s="19">
        <v>50</v>
      </c>
      <c r="H1036" s="24">
        <f t="shared" si="86"/>
        <v>15</v>
      </c>
      <c r="I1036" s="24">
        <f t="shared" si="87"/>
        <v>6</v>
      </c>
      <c r="J1036" s="24">
        <f t="shared" si="88"/>
        <v>80</v>
      </c>
      <c r="K1036" s="47" t="str">
        <f t="shared" si="85"/>
        <v>03</v>
      </c>
      <c r="L1036" s="19">
        <v>22</v>
      </c>
      <c r="M1036" s="19">
        <v>0</v>
      </c>
      <c r="N1036" s="19">
        <v>0</v>
      </c>
      <c r="O1036" s="19">
        <v>1</v>
      </c>
      <c r="P1036" s="19">
        <v>0</v>
      </c>
      <c r="Q1036" s="20" t="s">
        <v>170</v>
      </c>
      <c r="R1036" s="19">
        <v>22</v>
      </c>
      <c r="S1036" s="19">
        <v>10</v>
      </c>
      <c r="T1036" s="19">
        <v>2</v>
      </c>
      <c r="U1036" s="19">
        <v>4</v>
      </c>
      <c r="V1036" s="19">
        <v>0.222</v>
      </c>
      <c r="W1036" s="19">
        <v>0.18</v>
      </c>
      <c r="X1036" s="19">
        <v>24</v>
      </c>
      <c r="Y1036" s="19">
        <v>0</v>
      </c>
      <c r="Z1036" s="20" t="s">
        <v>176</v>
      </c>
      <c r="AA1036" s="19"/>
      <c r="AB1036" s="19">
        <v>0</v>
      </c>
      <c r="AC1036" s="19">
        <v>1</v>
      </c>
      <c r="AD1036" s="19">
        <v>23</v>
      </c>
      <c r="AE1036" s="19">
        <v>4</v>
      </c>
      <c r="AF1036" s="19">
        <v>1</v>
      </c>
      <c r="AH1036" s="19">
        <v>1</v>
      </c>
      <c r="BA1036" s="19">
        <v>1</v>
      </c>
      <c r="BB1036" s="19">
        <v>8</v>
      </c>
      <c r="BC1036" s="19">
        <v>245</v>
      </c>
      <c r="BD1036" s="19">
        <v>40</v>
      </c>
      <c r="BE1036" s="19">
        <v>0</v>
      </c>
      <c r="BF1036" s="19">
        <v>6.2</v>
      </c>
      <c r="BG1036" s="19">
        <v>50</v>
      </c>
      <c r="BH1036" s="19">
        <v>10</v>
      </c>
      <c r="BI1036" s="19">
        <v>45</v>
      </c>
      <c r="BJ1036" s="19">
        <v>5</v>
      </c>
      <c r="BK1036" s="19">
        <v>2</v>
      </c>
      <c r="BL1036" s="19">
        <v>22</v>
      </c>
      <c r="BM1036" s="19">
        <v>0</v>
      </c>
      <c r="BN1036" s="19">
        <v>0</v>
      </c>
      <c r="BO1036" s="19">
        <v>1</v>
      </c>
      <c r="BP1036" s="19">
        <v>0</v>
      </c>
      <c r="BQ1036" s="20" t="s">
        <v>170</v>
      </c>
      <c r="BR1036" s="19">
        <v>22</v>
      </c>
      <c r="BS1036" s="19">
        <v>10</v>
      </c>
      <c r="BT1036" s="19">
        <v>2</v>
      </c>
      <c r="BU1036" s="19">
        <v>4</v>
      </c>
      <c r="BV1036" s="19">
        <v>0.222</v>
      </c>
      <c r="BW1036" s="19">
        <v>0.18</v>
      </c>
      <c r="BX1036" s="19">
        <v>24</v>
      </c>
      <c r="BY1036" s="19">
        <v>0</v>
      </c>
      <c r="BZ1036" s="20" t="s">
        <v>176</v>
      </c>
      <c r="CA1036" s="19"/>
      <c r="CB1036" s="19">
        <v>0</v>
      </c>
      <c r="CC1036" s="19">
        <v>1</v>
      </c>
      <c r="CD1036" s="19">
        <v>23</v>
      </c>
      <c r="CE1036" s="19">
        <v>4</v>
      </c>
      <c r="CF1036" s="19">
        <v>1</v>
      </c>
    </row>
    <row r="1037" spans="1:84">
      <c r="A1037" s="19">
        <v>1</v>
      </c>
      <c r="B1037" s="19">
        <v>8</v>
      </c>
      <c r="C1037" s="19">
        <v>250</v>
      </c>
      <c r="D1037" s="19">
        <v>40</v>
      </c>
      <c r="E1037" s="19">
        <v>0</v>
      </c>
      <c r="F1037" s="24">
        <f t="shared" si="84"/>
        <v>65</v>
      </c>
      <c r="G1037" s="19">
        <v>50</v>
      </c>
      <c r="H1037" s="24">
        <f t="shared" si="86"/>
        <v>15</v>
      </c>
      <c r="I1037" s="24">
        <f t="shared" si="87"/>
        <v>6</v>
      </c>
      <c r="J1037" s="24">
        <f t="shared" si="88"/>
        <v>80</v>
      </c>
      <c r="K1037" s="47" t="str">
        <f t="shared" si="85"/>
        <v>03</v>
      </c>
      <c r="L1037" s="19">
        <v>22</v>
      </c>
      <c r="M1037" s="19">
        <v>0</v>
      </c>
      <c r="N1037" s="19">
        <v>0</v>
      </c>
      <c r="O1037" s="19">
        <v>1</v>
      </c>
      <c r="P1037" s="19">
        <v>0</v>
      </c>
      <c r="Q1037" s="20" t="s">
        <v>170</v>
      </c>
      <c r="R1037" s="19">
        <v>22</v>
      </c>
      <c r="S1037" s="19">
        <v>10</v>
      </c>
      <c r="T1037" s="19">
        <v>2</v>
      </c>
      <c r="U1037" s="19">
        <v>4</v>
      </c>
      <c r="V1037" s="19">
        <v>0.23200000000000001</v>
      </c>
      <c r="W1037" s="19">
        <v>0.19</v>
      </c>
      <c r="X1037" s="19">
        <v>24</v>
      </c>
      <c r="Y1037" s="19">
        <v>0</v>
      </c>
      <c r="Z1037" s="20" t="s">
        <v>176</v>
      </c>
      <c r="AA1037" s="19"/>
      <c r="AB1037" s="19">
        <v>0</v>
      </c>
      <c r="AC1037" s="19">
        <v>1</v>
      </c>
      <c r="AD1037" s="19">
        <v>23</v>
      </c>
      <c r="AE1037" s="19">
        <v>4</v>
      </c>
      <c r="AF1037" s="19">
        <v>1</v>
      </c>
      <c r="AH1037" s="19">
        <v>1</v>
      </c>
      <c r="BA1037" s="19">
        <v>1</v>
      </c>
      <c r="BB1037" s="19">
        <v>8</v>
      </c>
      <c r="BC1037" s="19">
        <v>250</v>
      </c>
      <c r="BD1037" s="19">
        <v>40</v>
      </c>
      <c r="BE1037" s="19">
        <v>0</v>
      </c>
      <c r="BF1037" s="19">
        <v>6.4</v>
      </c>
      <c r="BG1037" s="19">
        <v>50</v>
      </c>
      <c r="BH1037" s="19">
        <v>10</v>
      </c>
      <c r="BI1037" s="19">
        <v>45</v>
      </c>
      <c r="BJ1037" s="19">
        <v>5</v>
      </c>
      <c r="BK1037" s="19">
        <v>2</v>
      </c>
      <c r="BL1037" s="19">
        <v>22</v>
      </c>
      <c r="BM1037" s="19">
        <v>0</v>
      </c>
      <c r="BN1037" s="19">
        <v>0</v>
      </c>
      <c r="BO1037" s="19">
        <v>1</v>
      </c>
      <c r="BP1037" s="19">
        <v>0</v>
      </c>
      <c r="BQ1037" s="20" t="s">
        <v>170</v>
      </c>
      <c r="BR1037" s="19">
        <v>22</v>
      </c>
      <c r="BS1037" s="19">
        <v>10</v>
      </c>
      <c r="BT1037" s="19">
        <v>2</v>
      </c>
      <c r="BU1037" s="19">
        <v>4</v>
      </c>
      <c r="BV1037" s="19">
        <v>0.23200000000000001</v>
      </c>
      <c r="BW1037" s="19">
        <v>0.19</v>
      </c>
      <c r="BX1037" s="19">
        <v>24</v>
      </c>
      <c r="BY1037" s="19">
        <v>0</v>
      </c>
      <c r="BZ1037" s="20" t="s">
        <v>176</v>
      </c>
      <c r="CA1037" s="19"/>
      <c r="CB1037" s="19">
        <v>0</v>
      </c>
      <c r="CC1037" s="19">
        <v>1</v>
      </c>
      <c r="CD1037" s="19">
        <v>23</v>
      </c>
      <c r="CE1037" s="19">
        <v>4</v>
      </c>
      <c r="CF1037" s="19">
        <v>1</v>
      </c>
    </row>
    <row r="1038" spans="1:84">
      <c r="A1038" s="19">
        <v>1</v>
      </c>
      <c r="B1038" s="19">
        <v>8</v>
      </c>
      <c r="C1038" s="19">
        <v>280</v>
      </c>
      <c r="D1038" s="19">
        <v>40</v>
      </c>
      <c r="E1038" s="19">
        <v>0</v>
      </c>
      <c r="F1038" s="24">
        <f t="shared" si="84"/>
        <v>70</v>
      </c>
      <c r="G1038" s="19">
        <v>50</v>
      </c>
      <c r="H1038" s="24">
        <f t="shared" si="86"/>
        <v>15</v>
      </c>
      <c r="I1038" s="24">
        <f t="shared" si="87"/>
        <v>6</v>
      </c>
      <c r="J1038" s="24">
        <f t="shared" si="88"/>
        <v>80</v>
      </c>
      <c r="K1038" s="47" t="str">
        <f t="shared" si="85"/>
        <v>03</v>
      </c>
      <c r="L1038" s="19">
        <v>22</v>
      </c>
      <c r="M1038" s="19">
        <v>0</v>
      </c>
      <c r="N1038" s="19">
        <v>0</v>
      </c>
      <c r="O1038" s="19">
        <v>1</v>
      </c>
      <c r="P1038" s="19">
        <v>0</v>
      </c>
      <c r="Q1038" s="20" t="s">
        <v>170</v>
      </c>
      <c r="R1038" s="19">
        <v>22</v>
      </c>
      <c r="S1038" s="19">
        <v>10</v>
      </c>
      <c r="T1038" s="19">
        <v>2</v>
      </c>
      <c r="U1038" s="19">
        <v>4</v>
      </c>
      <c r="V1038" s="19">
        <v>0.24199999999999999</v>
      </c>
      <c r="W1038" s="19">
        <v>0.2</v>
      </c>
      <c r="X1038" s="19">
        <v>24</v>
      </c>
      <c r="Y1038" s="19">
        <v>0</v>
      </c>
      <c r="Z1038" s="20" t="s">
        <v>176</v>
      </c>
      <c r="AA1038" s="19"/>
      <c r="AB1038" s="19">
        <v>0</v>
      </c>
      <c r="AC1038" s="19">
        <v>1</v>
      </c>
      <c r="AD1038" s="19">
        <v>23</v>
      </c>
      <c r="AE1038" s="19">
        <v>4</v>
      </c>
      <c r="AF1038" s="19">
        <v>1</v>
      </c>
      <c r="AH1038" s="19">
        <v>1</v>
      </c>
      <c r="BA1038" s="19">
        <v>1</v>
      </c>
      <c r="BB1038" s="19">
        <v>8</v>
      </c>
      <c r="BC1038" s="19">
        <v>280</v>
      </c>
      <c r="BD1038" s="19">
        <v>40</v>
      </c>
      <c r="BE1038" s="19">
        <v>0</v>
      </c>
      <c r="BF1038" s="19">
        <v>7</v>
      </c>
      <c r="BG1038" s="19">
        <v>50</v>
      </c>
      <c r="BH1038" s="19">
        <v>10</v>
      </c>
      <c r="BI1038" s="19">
        <v>45</v>
      </c>
      <c r="BJ1038" s="19">
        <v>5</v>
      </c>
      <c r="BK1038" s="19">
        <v>2</v>
      </c>
      <c r="BL1038" s="19">
        <v>22</v>
      </c>
      <c r="BM1038" s="19">
        <v>0</v>
      </c>
      <c r="BN1038" s="19">
        <v>0</v>
      </c>
      <c r="BO1038" s="19">
        <v>1</v>
      </c>
      <c r="BP1038" s="19">
        <v>0</v>
      </c>
      <c r="BQ1038" s="20" t="s">
        <v>170</v>
      </c>
      <c r="BR1038" s="19">
        <v>22</v>
      </c>
      <c r="BS1038" s="19">
        <v>10</v>
      </c>
      <c r="BT1038" s="19">
        <v>2</v>
      </c>
      <c r="BU1038" s="19">
        <v>4</v>
      </c>
      <c r="BV1038" s="19">
        <v>0.24199999999999999</v>
      </c>
      <c r="BW1038" s="19">
        <v>0.2</v>
      </c>
      <c r="BX1038" s="19">
        <v>24</v>
      </c>
      <c r="BY1038" s="19">
        <v>0</v>
      </c>
      <c r="BZ1038" s="20" t="s">
        <v>176</v>
      </c>
      <c r="CA1038" s="19"/>
      <c r="CB1038" s="19">
        <v>0</v>
      </c>
      <c r="CC1038" s="19">
        <v>1</v>
      </c>
      <c r="CD1038" s="19">
        <v>23</v>
      </c>
      <c r="CE1038" s="19">
        <v>4</v>
      </c>
      <c r="CF1038" s="19">
        <v>1</v>
      </c>
    </row>
    <row r="1039" spans="1:84">
      <c r="A1039" s="19">
        <v>1</v>
      </c>
      <c r="B1039" s="19">
        <v>8</v>
      </c>
      <c r="C1039" s="19">
        <v>285</v>
      </c>
      <c r="D1039" s="19">
        <v>40</v>
      </c>
      <c r="E1039" s="19">
        <v>0</v>
      </c>
      <c r="F1039" s="24">
        <f t="shared" si="84"/>
        <v>73</v>
      </c>
      <c r="G1039" s="19">
        <v>50</v>
      </c>
      <c r="H1039" s="24">
        <f t="shared" si="86"/>
        <v>15</v>
      </c>
      <c r="I1039" s="24">
        <f t="shared" si="87"/>
        <v>6</v>
      </c>
      <c r="J1039" s="24">
        <f t="shared" si="88"/>
        <v>80</v>
      </c>
      <c r="K1039" s="47" t="str">
        <f t="shared" si="85"/>
        <v>03</v>
      </c>
      <c r="L1039" s="19">
        <v>22</v>
      </c>
      <c r="M1039" s="19">
        <v>0</v>
      </c>
      <c r="N1039" s="19">
        <v>0</v>
      </c>
      <c r="O1039" s="19">
        <v>1</v>
      </c>
      <c r="P1039" s="19">
        <v>0</v>
      </c>
      <c r="Q1039" s="20" t="s">
        <v>170</v>
      </c>
      <c r="R1039" s="19">
        <v>22</v>
      </c>
      <c r="S1039" s="19">
        <v>10</v>
      </c>
      <c r="T1039" s="19">
        <v>2</v>
      </c>
      <c r="U1039" s="19">
        <v>4</v>
      </c>
      <c r="V1039" s="19">
        <v>0.252</v>
      </c>
      <c r="W1039" s="19">
        <v>0.21</v>
      </c>
      <c r="X1039" s="19">
        <v>24</v>
      </c>
      <c r="Y1039" s="19">
        <v>0</v>
      </c>
      <c r="Z1039" s="20" t="s">
        <v>176</v>
      </c>
      <c r="AA1039" s="19"/>
      <c r="AB1039" s="19">
        <v>0</v>
      </c>
      <c r="AC1039" s="19">
        <v>1</v>
      </c>
      <c r="AD1039" s="19">
        <v>23</v>
      </c>
      <c r="AE1039" s="19">
        <v>4</v>
      </c>
      <c r="AF1039" s="19">
        <v>1</v>
      </c>
      <c r="AH1039" s="19">
        <v>1</v>
      </c>
      <c r="BA1039" s="19">
        <v>1</v>
      </c>
      <c r="BB1039" s="19">
        <v>8</v>
      </c>
      <c r="BC1039" s="19">
        <v>285</v>
      </c>
      <c r="BD1039" s="19">
        <v>40</v>
      </c>
      <c r="BE1039" s="19">
        <v>0</v>
      </c>
      <c r="BF1039" s="19">
        <v>7.2</v>
      </c>
      <c r="BG1039" s="19">
        <v>50</v>
      </c>
      <c r="BH1039" s="19">
        <v>10</v>
      </c>
      <c r="BI1039" s="19">
        <v>45</v>
      </c>
      <c r="BJ1039" s="19">
        <v>5</v>
      </c>
      <c r="BK1039" s="19">
        <v>2</v>
      </c>
      <c r="BL1039" s="19">
        <v>22</v>
      </c>
      <c r="BM1039" s="19">
        <v>0</v>
      </c>
      <c r="BN1039" s="19">
        <v>0</v>
      </c>
      <c r="BO1039" s="19">
        <v>1</v>
      </c>
      <c r="BP1039" s="19">
        <v>0</v>
      </c>
      <c r="BQ1039" s="20" t="s">
        <v>170</v>
      </c>
      <c r="BR1039" s="19">
        <v>22</v>
      </c>
      <c r="BS1039" s="19">
        <v>10</v>
      </c>
      <c r="BT1039" s="19">
        <v>2</v>
      </c>
      <c r="BU1039" s="19">
        <v>4</v>
      </c>
      <c r="BV1039" s="19">
        <v>0.252</v>
      </c>
      <c r="BW1039" s="19">
        <v>0.21</v>
      </c>
      <c r="BX1039" s="19">
        <v>24</v>
      </c>
      <c r="BY1039" s="19">
        <v>0</v>
      </c>
      <c r="BZ1039" s="20" t="s">
        <v>176</v>
      </c>
      <c r="CA1039" s="19"/>
      <c r="CB1039" s="19">
        <v>0</v>
      </c>
      <c r="CC1039" s="19">
        <v>1</v>
      </c>
      <c r="CD1039" s="19">
        <v>23</v>
      </c>
      <c r="CE1039" s="19">
        <v>4</v>
      </c>
      <c r="CF1039" s="19">
        <v>1</v>
      </c>
    </row>
    <row r="1040" spans="1:84">
      <c r="A1040" s="19">
        <v>1</v>
      </c>
      <c r="B1040" s="19">
        <v>8</v>
      </c>
      <c r="C1040" s="19">
        <v>300</v>
      </c>
      <c r="D1040" s="19">
        <v>40</v>
      </c>
      <c r="E1040" s="19">
        <v>0</v>
      </c>
      <c r="F1040" s="24">
        <f t="shared" si="84"/>
        <v>75</v>
      </c>
      <c r="G1040" s="19">
        <v>45</v>
      </c>
      <c r="H1040" s="24">
        <f t="shared" si="86"/>
        <v>15</v>
      </c>
      <c r="I1040" s="24">
        <f t="shared" si="87"/>
        <v>6</v>
      </c>
      <c r="J1040" s="24">
        <f t="shared" si="88"/>
        <v>80</v>
      </c>
      <c r="K1040" s="47" t="str">
        <f t="shared" si="85"/>
        <v>03</v>
      </c>
      <c r="L1040" s="19">
        <v>22</v>
      </c>
      <c r="M1040" s="19">
        <v>0</v>
      </c>
      <c r="N1040" s="19">
        <v>0</v>
      </c>
      <c r="O1040" s="19">
        <v>1</v>
      </c>
      <c r="P1040" s="19">
        <v>0</v>
      </c>
      <c r="Q1040" s="20" t="s">
        <v>170</v>
      </c>
      <c r="R1040" s="19">
        <v>22</v>
      </c>
      <c r="S1040" s="19">
        <v>10</v>
      </c>
      <c r="T1040" s="19">
        <v>2</v>
      </c>
      <c r="U1040" s="19">
        <v>4</v>
      </c>
      <c r="V1040" s="19">
        <v>0.26200000000000001</v>
      </c>
      <c r="W1040" s="19">
        <v>0.22</v>
      </c>
      <c r="X1040" s="19">
        <v>24</v>
      </c>
      <c r="Y1040" s="19">
        <v>0</v>
      </c>
      <c r="Z1040" s="20" t="s">
        <v>176</v>
      </c>
      <c r="AA1040" s="19"/>
      <c r="AB1040" s="19">
        <v>0</v>
      </c>
      <c r="AC1040" s="19">
        <v>1</v>
      </c>
      <c r="AD1040" s="19">
        <v>23</v>
      </c>
      <c r="AE1040" s="19">
        <v>4</v>
      </c>
      <c r="AF1040" s="19">
        <v>1</v>
      </c>
      <c r="AH1040" s="19">
        <v>1</v>
      </c>
      <c r="BA1040" s="19">
        <v>1</v>
      </c>
      <c r="BB1040" s="19">
        <v>8</v>
      </c>
      <c r="BC1040" s="19">
        <v>300</v>
      </c>
      <c r="BD1040" s="19">
        <v>40</v>
      </c>
      <c r="BE1040" s="19">
        <v>0</v>
      </c>
      <c r="BF1040" s="19">
        <v>7.4</v>
      </c>
      <c r="BG1040" s="19">
        <v>45</v>
      </c>
      <c r="BH1040" s="19">
        <v>10</v>
      </c>
      <c r="BI1040" s="19">
        <v>45</v>
      </c>
      <c r="BJ1040" s="19">
        <v>5</v>
      </c>
      <c r="BK1040" s="19">
        <v>2</v>
      </c>
      <c r="BL1040" s="19">
        <v>22</v>
      </c>
      <c r="BM1040" s="19">
        <v>0</v>
      </c>
      <c r="BN1040" s="19">
        <v>0</v>
      </c>
      <c r="BO1040" s="19">
        <v>1</v>
      </c>
      <c r="BP1040" s="19">
        <v>0</v>
      </c>
      <c r="BQ1040" s="20" t="s">
        <v>170</v>
      </c>
      <c r="BR1040" s="19">
        <v>22</v>
      </c>
      <c r="BS1040" s="19">
        <v>10</v>
      </c>
      <c r="BT1040" s="19">
        <v>2</v>
      </c>
      <c r="BU1040" s="19">
        <v>4</v>
      </c>
      <c r="BV1040" s="19">
        <v>0.26200000000000001</v>
      </c>
      <c r="BW1040" s="19">
        <v>0.22</v>
      </c>
      <c r="BX1040" s="19">
        <v>24</v>
      </c>
      <c r="BY1040" s="19">
        <v>0</v>
      </c>
      <c r="BZ1040" s="20" t="s">
        <v>176</v>
      </c>
      <c r="CA1040" s="19"/>
      <c r="CB1040" s="19">
        <v>0</v>
      </c>
      <c r="CC1040" s="19">
        <v>1</v>
      </c>
      <c r="CD1040" s="19">
        <v>23</v>
      </c>
      <c r="CE1040" s="19">
        <v>4</v>
      </c>
      <c r="CF1040" s="19">
        <v>1</v>
      </c>
    </row>
    <row r="1041" spans="1:84">
      <c r="A1041" s="19">
        <v>1</v>
      </c>
      <c r="B1041" s="19">
        <v>9</v>
      </c>
      <c r="C1041" s="19">
        <v>360</v>
      </c>
      <c r="D1041" s="19">
        <v>50</v>
      </c>
      <c r="E1041" s="19">
        <v>0</v>
      </c>
      <c r="F1041" s="24">
        <f t="shared" si="84"/>
        <v>90</v>
      </c>
      <c r="G1041" s="19">
        <v>45</v>
      </c>
      <c r="H1041" s="24">
        <f t="shared" si="86"/>
        <v>15</v>
      </c>
      <c r="I1041" s="24">
        <f t="shared" si="87"/>
        <v>6</v>
      </c>
      <c r="J1041" s="24">
        <f t="shared" si="88"/>
        <v>80</v>
      </c>
      <c r="K1041" s="47" t="str">
        <f t="shared" si="85"/>
        <v>03</v>
      </c>
      <c r="L1041" s="19">
        <v>22</v>
      </c>
      <c r="M1041" s="19">
        <v>0</v>
      </c>
      <c r="N1041" s="19">
        <v>0</v>
      </c>
      <c r="O1041" s="19">
        <v>1</v>
      </c>
      <c r="P1041" s="19">
        <v>0</v>
      </c>
      <c r="Q1041" s="20" t="s">
        <v>170</v>
      </c>
      <c r="R1041" s="19">
        <v>22</v>
      </c>
      <c r="S1041" s="19">
        <v>10</v>
      </c>
      <c r="T1041" s="19">
        <v>2</v>
      </c>
      <c r="U1041" s="19">
        <v>4</v>
      </c>
      <c r="V1041" s="19">
        <v>0.30299999999999999</v>
      </c>
      <c r="W1041" s="19">
        <v>0.25</v>
      </c>
      <c r="X1041" s="19">
        <v>24</v>
      </c>
      <c r="Y1041" s="19">
        <v>0</v>
      </c>
      <c r="Z1041" s="20" t="s">
        <v>176</v>
      </c>
      <c r="AA1041" s="19"/>
      <c r="AB1041" s="19">
        <v>0</v>
      </c>
      <c r="AC1041" s="19">
        <v>1</v>
      </c>
      <c r="AD1041" s="19">
        <v>23</v>
      </c>
      <c r="AE1041" s="19">
        <v>4</v>
      </c>
      <c r="AF1041" s="19">
        <v>1</v>
      </c>
      <c r="AH1041" s="19">
        <v>1</v>
      </c>
      <c r="BA1041" s="19">
        <v>1</v>
      </c>
      <c r="BB1041" s="19">
        <v>9</v>
      </c>
      <c r="BC1041" s="19">
        <v>360</v>
      </c>
      <c r="BD1041" s="19">
        <v>50</v>
      </c>
      <c r="BE1041" s="19">
        <v>0</v>
      </c>
      <c r="BF1041" s="19">
        <v>9</v>
      </c>
      <c r="BG1041" s="19">
        <v>45</v>
      </c>
      <c r="BH1041" s="19">
        <v>10</v>
      </c>
      <c r="BI1041" s="19">
        <v>45</v>
      </c>
      <c r="BJ1041" s="19">
        <v>5</v>
      </c>
      <c r="BK1041" s="19">
        <v>2</v>
      </c>
      <c r="BL1041" s="19">
        <v>22</v>
      </c>
      <c r="BM1041" s="19">
        <v>0</v>
      </c>
      <c r="BN1041" s="19">
        <v>0</v>
      </c>
      <c r="BO1041" s="19">
        <v>1</v>
      </c>
      <c r="BP1041" s="19">
        <v>0</v>
      </c>
      <c r="BQ1041" s="20" t="s">
        <v>170</v>
      </c>
      <c r="BR1041" s="19">
        <v>22</v>
      </c>
      <c r="BS1041" s="19">
        <v>10</v>
      </c>
      <c r="BT1041" s="19">
        <v>2</v>
      </c>
      <c r="BU1041" s="19">
        <v>4</v>
      </c>
      <c r="BV1041" s="19">
        <v>0.30299999999999999</v>
      </c>
      <c r="BW1041" s="19">
        <v>0.25</v>
      </c>
      <c r="BX1041" s="19">
        <v>24</v>
      </c>
      <c r="BY1041" s="19">
        <v>0</v>
      </c>
      <c r="BZ1041" s="20" t="s">
        <v>176</v>
      </c>
      <c r="CA1041" s="19"/>
      <c r="CB1041" s="19">
        <v>0</v>
      </c>
      <c r="CC1041" s="19">
        <v>1</v>
      </c>
      <c r="CD1041" s="19">
        <v>23</v>
      </c>
      <c r="CE1041" s="19">
        <v>4</v>
      </c>
      <c r="CF1041" s="19">
        <v>1</v>
      </c>
    </row>
    <row r="1042" spans="1:84">
      <c r="A1042" s="19">
        <v>1</v>
      </c>
      <c r="B1042" s="19">
        <v>9</v>
      </c>
      <c r="C1042" s="19">
        <v>365</v>
      </c>
      <c r="D1042" s="19">
        <v>50</v>
      </c>
      <c r="E1042" s="19">
        <v>0</v>
      </c>
      <c r="F1042" s="24">
        <f t="shared" si="84"/>
        <v>92.999999999999986</v>
      </c>
      <c r="G1042" s="19">
        <v>45</v>
      </c>
      <c r="H1042" s="24">
        <f t="shared" si="86"/>
        <v>15</v>
      </c>
      <c r="I1042" s="24">
        <f t="shared" si="87"/>
        <v>6</v>
      </c>
      <c r="J1042" s="24">
        <f t="shared" si="88"/>
        <v>80</v>
      </c>
      <c r="K1042" s="47" t="str">
        <f t="shared" si="85"/>
        <v>03</v>
      </c>
      <c r="L1042" s="19">
        <v>22</v>
      </c>
      <c r="M1042" s="19">
        <v>0</v>
      </c>
      <c r="N1042" s="19">
        <v>0</v>
      </c>
      <c r="O1042" s="19">
        <v>1</v>
      </c>
      <c r="P1042" s="19">
        <v>0</v>
      </c>
      <c r="Q1042" s="20" t="s">
        <v>170</v>
      </c>
      <c r="R1042" s="19">
        <v>22</v>
      </c>
      <c r="S1042" s="19">
        <v>10</v>
      </c>
      <c r="T1042" s="19">
        <v>2</v>
      </c>
      <c r="U1042" s="19">
        <v>4</v>
      </c>
      <c r="V1042" s="19">
        <v>0.313</v>
      </c>
      <c r="W1042" s="19">
        <v>0.26</v>
      </c>
      <c r="X1042" s="19">
        <v>24</v>
      </c>
      <c r="Y1042" s="19">
        <v>0</v>
      </c>
      <c r="Z1042" s="20" t="s">
        <v>176</v>
      </c>
      <c r="AA1042" s="19"/>
      <c r="AB1042" s="19">
        <v>0</v>
      </c>
      <c r="AC1042" s="19">
        <v>1</v>
      </c>
      <c r="AD1042" s="19">
        <v>23</v>
      </c>
      <c r="AE1042" s="19">
        <v>4</v>
      </c>
      <c r="AF1042" s="19">
        <v>1</v>
      </c>
      <c r="AH1042" s="19">
        <v>1</v>
      </c>
      <c r="BA1042" s="19">
        <v>1</v>
      </c>
      <c r="BB1042" s="19">
        <v>9</v>
      </c>
      <c r="BC1042" s="19">
        <v>365</v>
      </c>
      <c r="BD1042" s="19">
        <v>50</v>
      </c>
      <c r="BE1042" s="19">
        <v>0</v>
      </c>
      <c r="BF1042" s="19">
        <v>9.1999999999999993</v>
      </c>
      <c r="BG1042" s="19">
        <v>45</v>
      </c>
      <c r="BH1042" s="19">
        <v>10</v>
      </c>
      <c r="BI1042" s="19">
        <v>45</v>
      </c>
      <c r="BJ1042" s="19">
        <v>5</v>
      </c>
      <c r="BK1042" s="19">
        <v>2</v>
      </c>
      <c r="BL1042" s="19">
        <v>22</v>
      </c>
      <c r="BM1042" s="19">
        <v>0</v>
      </c>
      <c r="BN1042" s="19">
        <v>0</v>
      </c>
      <c r="BO1042" s="19">
        <v>1</v>
      </c>
      <c r="BP1042" s="19">
        <v>0</v>
      </c>
      <c r="BQ1042" s="20" t="s">
        <v>170</v>
      </c>
      <c r="BR1042" s="19">
        <v>22</v>
      </c>
      <c r="BS1042" s="19">
        <v>10</v>
      </c>
      <c r="BT1042" s="19">
        <v>2</v>
      </c>
      <c r="BU1042" s="19">
        <v>4</v>
      </c>
      <c r="BV1042" s="19">
        <v>0.313</v>
      </c>
      <c r="BW1042" s="19">
        <v>0.26</v>
      </c>
      <c r="BX1042" s="19">
        <v>24</v>
      </c>
      <c r="BY1042" s="19">
        <v>0</v>
      </c>
      <c r="BZ1042" s="20" t="s">
        <v>176</v>
      </c>
      <c r="CA1042" s="19"/>
      <c r="CB1042" s="19">
        <v>0</v>
      </c>
      <c r="CC1042" s="19">
        <v>1</v>
      </c>
      <c r="CD1042" s="19">
        <v>23</v>
      </c>
      <c r="CE1042" s="19">
        <v>4</v>
      </c>
      <c r="CF1042" s="19">
        <v>1</v>
      </c>
    </row>
    <row r="1043" spans="1:84">
      <c r="A1043" s="19">
        <v>1</v>
      </c>
      <c r="B1043" s="19">
        <v>9</v>
      </c>
      <c r="C1043" s="19">
        <v>370</v>
      </c>
      <c r="D1043" s="19">
        <v>50</v>
      </c>
      <c r="E1043" s="19">
        <v>0</v>
      </c>
      <c r="F1043" s="24">
        <f t="shared" si="84"/>
        <v>95</v>
      </c>
      <c r="G1043" s="19">
        <v>45</v>
      </c>
      <c r="H1043" s="24">
        <f t="shared" si="86"/>
        <v>15</v>
      </c>
      <c r="I1043" s="24">
        <f t="shared" si="87"/>
        <v>6</v>
      </c>
      <c r="J1043" s="24">
        <f t="shared" si="88"/>
        <v>80</v>
      </c>
      <c r="K1043" s="47" t="str">
        <f t="shared" si="85"/>
        <v>03</v>
      </c>
      <c r="L1043" s="19">
        <v>22</v>
      </c>
      <c r="M1043" s="19">
        <v>0</v>
      </c>
      <c r="N1043" s="19">
        <v>0</v>
      </c>
      <c r="O1043" s="19">
        <v>1</v>
      </c>
      <c r="P1043" s="19">
        <v>0</v>
      </c>
      <c r="Q1043" s="20" t="s">
        <v>170</v>
      </c>
      <c r="R1043" s="19">
        <v>22</v>
      </c>
      <c r="S1043" s="19">
        <v>10</v>
      </c>
      <c r="T1043" s="19">
        <v>2</v>
      </c>
      <c r="U1043" s="19">
        <v>4</v>
      </c>
      <c r="V1043" s="19">
        <v>0.32300000000000001</v>
      </c>
      <c r="W1043" s="19">
        <v>0.27</v>
      </c>
      <c r="X1043" s="19">
        <v>24</v>
      </c>
      <c r="Y1043" s="19">
        <v>0</v>
      </c>
      <c r="Z1043" s="20" t="s">
        <v>176</v>
      </c>
      <c r="AA1043" s="19"/>
      <c r="AB1043" s="19">
        <v>0</v>
      </c>
      <c r="AC1043" s="19">
        <v>1</v>
      </c>
      <c r="AD1043" s="19">
        <v>23</v>
      </c>
      <c r="AE1043" s="19">
        <v>4</v>
      </c>
      <c r="AF1043" s="19">
        <v>1</v>
      </c>
      <c r="AH1043" s="19">
        <v>1</v>
      </c>
      <c r="BA1043" s="19">
        <v>1</v>
      </c>
      <c r="BB1043" s="19">
        <v>9</v>
      </c>
      <c r="BC1043" s="19">
        <v>370</v>
      </c>
      <c r="BD1043" s="19">
        <v>50</v>
      </c>
      <c r="BE1043" s="19">
        <v>0</v>
      </c>
      <c r="BF1043" s="19">
        <v>9.4</v>
      </c>
      <c r="BG1043" s="19">
        <v>45</v>
      </c>
      <c r="BH1043" s="19">
        <v>10</v>
      </c>
      <c r="BI1043" s="19">
        <v>45</v>
      </c>
      <c r="BJ1043" s="19">
        <v>5</v>
      </c>
      <c r="BK1043" s="19">
        <v>2</v>
      </c>
      <c r="BL1043" s="19">
        <v>22</v>
      </c>
      <c r="BM1043" s="19">
        <v>0</v>
      </c>
      <c r="BN1043" s="19">
        <v>0</v>
      </c>
      <c r="BO1043" s="19">
        <v>1</v>
      </c>
      <c r="BP1043" s="19">
        <v>0</v>
      </c>
      <c r="BQ1043" s="20" t="s">
        <v>170</v>
      </c>
      <c r="BR1043" s="19">
        <v>22</v>
      </c>
      <c r="BS1043" s="19">
        <v>10</v>
      </c>
      <c r="BT1043" s="19">
        <v>2</v>
      </c>
      <c r="BU1043" s="19">
        <v>4</v>
      </c>
      <c r="BV1043" s="19">
        <v>0.32300000000000001</v>
      </c>
      <c r="BW1043" s="19">
        <v>0.27</v>
      </c>
      <c r="BX1043" s="19">
        <v>24</v>
      </c>
      <c r="BY1043" s="19">
        <v>0</v>
      </c>
      <c r="BZ1043" s="20" t="s">
        <v>176</v>
      </c>
      <c r="CA1043" s="19"/>
      <c r="CB1043" s="19">
        <v>0</v>
      </c>
      <c r="CC1043" s="19">
        <v>1</v>
      </c>
      <c r="CD1043" s="19">
        <v>23</v>
      </c>
      <c r="CE1043" s="19">
        <v>4</v>
      </c>
      <c r="CF1043" s="19">
        <v>1</v>
      </c>
    </row>
    <row r="1044" spans="1:84">
      <c r="A1044" s="19">
        <v>1</v>
      </c>
      <c r="B1044" s="19">
        <v>9</v>
      </c>
      <c r="C1044" s="19">
        <v>430</v>
      </c>
      <c r="D1044" s="19">
        <v>70</v>
      </c>
      <c r="E1044" s="19">
        <v>0</v>
      </c>
      <c r="F1044" s="24">
        <f t="shared" si="84"/>
        <v>105</v>
      </c>
      <c r="G1044" s="19">
        <v>45</v>
      </c>
      <c r="H1044" s="24">
        <f t="shared" si="86"/>
        <v>15</v>
      </c>
      <c r="I1044" s="24">
        <f t="shared" si="87"/>
        <v>6</v>
      </c>
      <c r="J1044" s="24">
        <f t="shared" si="88"/>
        <v>80</v>
      </c>
      <c r="K1044" s="47" t="str">
        <f t="shared" si="85"/>
        <v>03</v>
      </c>
      <c r="L1044" s="19">
        <v>22</v>
      </c>
      <c r="M1044" s="19">
        <v>0</v>
      </c>
      <c r="N1044" s="19">
        <v>0</v>
      </c>
      <c r="O1044" s="19">
        <v>1</v>
      </c>
      <c r="P1044" s="19">
        <v>0</v>
      </c>
      <c r="Q1044" s="20" t="s">
        <v>170</v>
      </c>
      <c r="R1044" s="19">
        <v>22</v>
      </c>
      <c r="S1044" s="19">
        <v>10</v>
      </c>
      <c r="T1044" s="19">
        <v>2</v>
      </c>
      <c r="U1044" s="19">
        <v>4</v>
      </c>
      <c r="V1044" s="19">
        <v>0.33300000000000002</v>
      </c>
      <c r="W1044" s="19">
        <v>0.28000000000000003</v>
      </c>
      <c r="X1044" s="19">
        <v>24</v>
      </c>
      <c r="Y1044" s="19">
        <v>0</v>
      </c>
      <c r="Z1044" s="20" t="s">
        <v>176</v>
      </c>
      <c r="AA1044" s="19"/>
      <c r="AB1044" s="19">
        <v>0</v>
      </c>
      <c r="AC1044" s="19">
        <v>1</v>
      </c>
      <c r="AD1044" s="19">
        <v>23</v>
      </c>
      <c r="AE1044" s="19">
        <v>4</v>
      </c>
      <c r="AF1044" s="19">
        <v>1</v>
      </c>
      <c r="AH1044" s="19">
        <v>1</v>
      </c>
      <c r="BA1044" s="19">
        <v>1</v>
      </c>
      <c r="BB1044" s="19">
        <v>9</v>
      </c>
      <c r="BC1044" s="19">
        <v>430</v>
      </c>
      <c r="BD1044" s="19">
        <v>70</v>
      </c>
      <c r="BE1044" s="19">
        <v>0</v>
      </c>
      <c r="BF1044" s="19">
        <v>10.4</v>
      </c>
      <c r="BG1044" s="19">
        <v>45</v>
      </c>
      <c r="BH1044" s="19">
        <v>10</v>
      </c>
      <c r="BI1044" s="19">
        <v>45</v>
      </c>
      <c r="BJ1044" s="19">
        <v>5</v>
      </c>
      <c r="BK1044" s="19">
        <v>2</v>
      </c>
      <c r="BL1044" s="19">
        <v>22</v>
      </c>
      <c r="BM1044" s="19">
        <v>0</v>
      </c>
      <c r="BN1044" s="19">
        <v>0</v>
      </c>
      <c r="BO1044" s="19">
        <v>1</v>
      </c>
      <c r="BP1044" s="19">
        <v>0</v>
      </c>
      <c r="BQ1044" s="20" t="s">
        <v>170</v>
      </c>
      <c r="BR1044" s="19">
        <v>22</v>
      </c>
      <c r="BS1044" s="19">
        <v>10</v>
      </c>
      <c r="BT1044" s="19">
        <v>2</v>
      </c>
      <c r="BU1044" s="19">
        <v>4</v>
      </c>
      <c r="BV1044" s="19">
        <v>0.33300000000000002</v>
      </c>
      <c r="BW1044" s="19">
        <v>0.28000000000000003</v>
      </c>
      <c r="BX1044" s="19">
        <v>24</v>
      </c>
      <c r="BY1044" s="19">
        <v>0</v>
      </c>
      <c r="BZ1044" s="20" t="s">
        <v>176</v>
      </c>
      <c r="CA1044" s="19"/>
      <c r="CB1044" s="19">
        <v>0</v>
      </c>
      <c r="CC1044" s="19">
        <v>1</v>
      </c>
      <c r="CD1044" s="19">
        <v>23</v>
      </c>
      <c r="CE1044" s="19">
        <v>4</v>
      </c>
      <c r="CF1044" s="19">
        <v>1</v>
      </c>
    </row>
    <row r="1045" spans="1:84">
      <c r="A1045" s="19">
        <v>1</v>
      </c>
      <c r="B1045" s="19">
        <v>9</v>
      </c>
      <c r="C1045" s="19">
        <v>440</v>
      </c>
      <c r="D1045" s="19">
        <v>70</v>
      </c>
      <c r="E1045" s="19">
        <v>0</v>
      </c>
      <c r="F1045" s="24">
        <f t="shared" si="84"/>
        <v>110</v>
      </c>
      <c r="G1045" s="19">
        <v>45</v>
      </c>
      <c r="H1045" s="24">
        <f t="shared" si="86"/>
        <v>15</v>
      </c>
      <c r="I1045" s="24">
        <f t="shared" si="87"/>
        <v>6</v>
      </c>
      <c r="J1045" s="24">
        <f t="shared" si="88"/>
        <v>80</v>
      </c>
      <c r="K1045" s="47" t="str">
        <f t="shared" si="85"/>
        <v>03</v>
      </c>
      <c r="L1045" s="19">
        <v>22</v>
      </c>
      <c r="M1045" s="19">
        <v>0</v>
      </c>
      <c r="N1045" s="19">
        <v>0</v>
      </c>
      <c r="O1045" s="19">
        <v>1</v>
      </c>
      <c r="P1045" s="19">
        <v>0</v>
      </c>
      <c r="Q1045" s="20" t="s">
        <v>170</v>
      </c>
      <c r="R1045" s="19">
        <v>22</v>
      </c>
      <c r="S1045" s="19">
        <v>10</v>
      </c>
      <c r="T1045" s="19">
        <v>2</v>
      </c>
      <c r="U1045" s="19">
        <v>4</v>
      </c>
      <c r="V1045" s="19">
        <v>0.34300000000000003</v>
      </c>
      <c r="W1045" s="19">
        <v>0.28999999999999998</v>
      </c>
      <c r="X1045" s="19">
        <v>24</v>
      </c>
      <c r="Y1045" s="19">
        <v>0</v>
      </c>
      <c r="Z1045" s="20" t="s">
        <v>176</v>
      </c>
      <c r="AA1045" s="19"/>
      <c r="AB1045" s="19">
        <v>0</v>
      </c>
      <c r="AC1045" s="20">
        <v>1</v>
      </c>
      <c r="AD1045" s="19">
        <v>23</v>
      </c>
      <c r="AE1045" s="19">
        <v>4</v>
      </c>
      <c r="AF1045" s="19">
        <v>1</v>
      </c>
      <c r="AH1045" s="19">
        <v>1</v>
      </c>
      <c r="BA1045" s="19">
        <v>1</v>
      </c>
      <c r="BB1045" s="19">
        <v>9</v>
      </c>
      <c r="BC1045" s="19">
        <v>440</v>
      </c>
      <c r="BD1045" s="19">
        <v>70</v>
      </c>
      <c r="BE1045" s="19">
        <v>0</v>
      </c>
      <c r="BF1045" s="19">
        <v>11</v>
      </c>
      <c r="BG1045" s="19">
        <v>45</v>
      </c>
      <c r="BH1045" s="19">
        <v>10</v>
      </c>
      <c r="BI1045" s="19">
        <v>45</v>
      </c>
      <c r="BJ1045" s="19">
        <v>5</v>
      </c>
      <c r="BK1045" s="19">
        <v>2</v>
      </c>
      <c r="BL1045" s="19">
        <v>22</v>
      </c>
      <c r="BM1045" s="19">
        <v>0</v>
      </c>
      <c r="BN1045" s="19">
        <v>0</v>
      </c>
      <c r="BO1045" s="19">
        <v>1</v>
      </c>
      <c r="BP1045" s="19">
        <v>0</v>
      </c>
      <c r="BQ1045" s="20" t="s">
        <v>170</v>
      </c>
      <c r="BR1045" s="19">
        <v>22</v>
      </c>
      <c r="BS1045" s="19">
        <v>10</v>
      </c>
      <c r="BT1045" s="19">
        <v>2</v>
      </c>
      <c r="BU1045" s="19">
        <v>4</v>
      </c>
      <c r="BV1045" s="19">
        <v>0.34300000000000003</v>
      </c>
      <c r="BW1045" s="19">
        <v>0.28999999999999998</v>
      </c>
      <c r="BX1045" s="19">
        <v>24</v>
      </c>
      <c r="BY1045" s="19">
        <v>0</v>
      </c>
      <c r="BZ1045" s="20" t="s">
        <v>176</v>
      </c>
      <c r="CA1045" s="19"/>
      <c r="CB1045" s="19">
        <v>0</v>
      </c>
      <c r="CC1045" s="20">
        <v>1</v>
      </c>
      <c r="CD1045" s="19">
        <v>23</v>
      </c>
      <c r="CE1045" s="19">
        <v>4</v>
      </c>
      <c r="CF1045" s="19">
        <v>1</v>
      </c>
    </row>
    <row r="1046" spans="1:84">
      <c r="A1046" s="19">
        <v>1</v>
      </c>
      <c r="B1046" s="19">
        <v>9</v>
      </c>
      <c r="C1046" s="19">
        <v>445</v>
      </c>
      <c r="D1046" s="19">
        <v>70</v>
      </c>
      <c r="E1046" s="19">
        <v>0</v>
      </c>
      <c r="F1046" s="24">
        <f t="shared" si="84"/>
        <v>112.99999999999999</v>
      </c>
      <c r="G1046" s="19">
        <v>45</v>
      </c>
      <c r="H1046" s="24">
        <f t="shared" si="86"/>
        <v>15</v>
      </c>
      <c r="I1046" s="24">
        <f t="shared" si="87"/>
        <v>6</v>
      </c>
      <c r="J1046" s="24">
        <f t="shared" si="88"/>
        <v>80</v>
      </c>
      <c r="K1046" s="47" t="str">
        <f t="shared" si="85"/>
        <v>03</v>
      </c>
      <c r="L1046" s="19">
        <v>22</v>
      </c>
      <c r="M1046" s="19">
        <v>0</v>
      </c>
      <c r="N1046" s="19">
        <v>0</v>
      </c>
      <c r="O1046" s="19">
        <v>1</v>
      </c>
      <c r="P1046" s="19">
        <v>0</v>
      </c>
      <c r="Q1046" s="20" t="s">
        <v>170</v>
      </c>
      <c r="R1046" s="19">
        <v>22</v>
      </c>
      <c r="S1046" s="19">
        <v>10</v>
      </c>
      <c r="T1046" s="19">
        <v>2</v>
      </c>
      <c r="U1046" s="19">
        <v>4</v>
      </c>
      <c r="V1046" s="19">
        <v>0.35299999999999998</v>
      </c>
      <c r="W1046" s="19">
        <v>0.3</v>
      </c>
      <c r="X1046" s="19">
        <v>24</v>
      </c>
      <c r="Y1046" s="19">
        <v>0</v>
      </c>
      <c r="Z1046" s="20" t="s">
        <v>176</v>
      </c>
      <c r="AA1046" s="19"/>
      <c r="AB1046" s="19">
        <v>0</v>
      </c>
      <c r="AC1046" s="19">
        <v>1</v>
      </c>
      <c r="AD1046" s="19">
        <v>23</v>
      </c>
      <c r="AE1046" s="19">
        <v>4</v>
      </c>
      <c r="AF1046" s="19">
        <v>1</v>
      </c>
      <c r="AH1046" s="19">
        <v>1</v>
      </c>
      <c r="BA1046" s="19">
        <v>1</v>
      </c>
      <c r="BB1046" s="19">
        <v>9</v>
      </c>
      <c r="BC1046" s="19">
        <v>445</v>
      </c>
      <c r="BD1046" s="19">
        <v>70</v>
      </c>
      <c r="BE1046" s="19">
        <v>0</v>
      </c>
      <c r="BF1046" s="19">
        <v>11.2</v>
      </c>
      <c r="BG1046" s="19">
        <v>45</v>
      </c>
      <c r="BH1046" s="19">
        <v>10</v>
      </c>
      <c r="BI1046" s="19">
        <v>45</v>
      </c>
      <c r="BJ1046" s="19">
        <v>5</v>
      </c>
      <c r="BK1046" s="19">
        <v>2</v>
      </c>
      <c r="BL1046" s="19">
        <v>22</v>
      </c>
      <c r="BM1046" s="19">
        <v>0</v>
      </c>
      <c r="BN1046" s="19">
        <v>0</v>
      </c>
      <c r="BO1046" s="19">
        <v>1</v>
      </c>
      <c r="BP1046" s="19">
        <v>0</v>
      </c>
      <c r="BQ1046" s="20" t="s">
        <v>170</v>
      </c>
      <c r="BR1046" s="19">
        <v>22</v>
      </c>
      <c r="BS1046" s="19">
        <v>10</v>
      </c>
      <c r="BT1046" s="19">
        <v>2</v>
      </c>
      <c r="BU1046" s="19">
        <v>4</v>
      </c>
      <c r="BV1046" s="19">
        <v>0.35299999999999998</v>
      </c>
      <c r="BW1046" s="19">
        <v>0.3</v>
      </c>
      <c r="BX1046" s="19">
        <v>24</v>
      </c>
      <c r="BY1046" s="19">
        <v>0</v>
      </c>
      <c r="BZ1046" s="20" t="s">
        <v>176</v>
      </c>
      <c r="CA1046" s="19"/>
      <c r="CB1046" s="19">
        <v>0</v>
      </c>
      <c r="CC1046" s="19">
        <v>1</v>
      </c>
      <c r="CD1046" s="19">
        <v>23</v>
      </c>
      <c r="CE1046" s="19">
        <v>4</v>
      </c>
      <c r="CF1046" s="19">
        <v>1</v>
      </c>
    </row>
    <row r="1047" spans="1:84">
      <c r="A1047" s="19">
        <v>1</v>
      </c>
      <c r="B1047" s="19">
        <v>9</v>
      </c>
      <c r="C1047" s="19">
        <v>450</v>
      </c>
      <c r="D1047" s="19">
        <v>70</v>
      </c>
      <c r="E1047" s="19">
        <v>0</v>
      </c>
      <c r="F1047" s="24">
        <f t="shared" si="84"/>
        <v>115</v>
      </c>
      <c r="G1047" s="19">
        <v>45</v>
      </c>
      <c r="H1047" s="24">
        <f t="shared" si="86"/>
        <v>15</v>
      </c>
      <c r="I1047" s="24">
        <f t="shared" si="87"/>
        <v>6</v>
      </c>
      <c r="J1047" s="24">
        <f t="shared" si="88"/>
        <v>80</v>
      </c>
      <c r="K1047" s="47" t="str">
        <f t="shared" si="85"/>
        <v>03</v>
      </c>
      <c r="L1047" s="19">
        <v>22</v>
      </c>
      <c r="M1047" s="19">
        <v>0</v>
      </c>
      <c r="N1047" s="19">
        <v>0</v>
      </c>
      <c r="O1047" s="19">
        <v>1</v>
      </c>
      <c r="P1047" s="19">
        <v>0</v>
      </c>
      <c r="Q1047" s="20" t="s">
        <v>170</v>
      </c>
      <c r="R1047" s="19">
        <v>22</v>
      </c>
      <c r="S1047" s="19">
        <v>10</v>
      </c>
      <c r="T1047" s="19">
        <v>2</v>
      </c>
      <c r="U1047" s="19">
        <v>4</v>
      </c>
      <c r="V1047" s="19">
        <v>0.36299999999999999</v>
      </c>
      <c r="W1047" s="19">
        <v>0.31</v>
      </c>
      <c r="X1047" s="19">
        <v>24</v>
      </c>
      <c r="Y1047" s="19">
        <v>0</v>
      </c>
      <c r="Z1047" s="20" t="s">
        <v>176</v>
      </c>
      <c r="AA1047" s="19"/>
      <c r="AB1047" s="19">
        <v>0</v>
      </c>
      <c r="AC1047" s="19">
        <v>1</v>
      </c>
      <c r="AD1047" s="19">
        <v>23</v>
      </c>
      <c r="AE1047" s="19">
        <v>4</v>
      </c>
      <c r="AF1047" s="19">
        <v>1</v>
      </c>
      <c r="AH1047" s="19">
        <v>1</v>
      </c>
      <c r="BA1047" s="19">
        <v>1</v>
      </c>
      <c r="BB1047" s="19">
        <v>9</v>
      </c>
      <c r="BC1047" s="19">
        <v>450</v>
      </c>
      <c r="BD1047" s="19">
        <v>70</v>
      </c>
      <c r="BE1047" s="19">
        <v>0</v>
      </c>
      <c r="BF1047" s="19">
        <v>11.4</v>
      </c>
      <c r="BG1047" s="19">
        <v>45</v>
      </c>
      <c r="BH1047" s="19">
        <v>10</v>
      </c>
      <c r="BI1047" s="19">
        <v>45</v>
      </c>
      <c r="BJ1047" s="19">
        <v>5</v>
      </c>
      <c r="BK1047" s="19">
        <v>2</v>
      </c>
      <c r="BL1047" s="19">
        <v>22</v>
      </c>
      <c r="BM1047" s="19">
        <v>0</v>
      </c>
      <c r="BN1047" s="19">
        <v>0</v>
      </c>
      <c r="BO1047" s="19">
        <v>1</v>
      </c>
      <c r="BP1047" s="19">
        <v>0</v>
      </c>
      <c r="BQ1047" s="20" t="s">
        <v>170</v>
      </c>
      <c r="BR1047" s="19">
        <v>22</v>
      </c>
      <c r="BS1047" s="19">
        <v>10</v>
      </c>
      <c r="BT1047" s="19">
        <v>2</v>
      </c>
      <c r="BU1047" s="19">
        <v>4</v>
      </c>
      <c r="BV1047" s="19">
        <v>0.36299999999999999</v>
      </c>
      <c r="BW1047" s="19">
        <v>0.31</v>
      </c>
      <c r="BX1047" s="19">
        <v>24</v>
      </c>
      <c r="BY1047" s="19">
        <v>0</v>
      </c>
      <c r="BZ1047" s="20" t="s">
        <v>176</v>
      </c>
      <c r="CA1047" s="19"/>
      <c r="CB1047" s="19">
        <v>0</v>
      </c>
      <c r="CC1047" s="19">
        <v>1</v>
      </c>
      <c r="CD1047" s="19">
        <v>23</v>
      </c>
      <c r="CE1047" s="19">
        <v>4</v>
      </c>
      <c r="CF1047" s="19">
        <v>1</v>
      </c>
    </row>
    <row r="1048" spans="1:84">
      <c r="A1048" s="19">
        <v>1</v>
      </c>
      <c r="B1048" s="19">
        <v>9</v>
      </c>
      <c r="C1048" s="19">
        <v>500</v>
      </c>
      <c r="D1048" s="19">
        <v>80</v>
      </c>
      <c r="E1048" s="19">
        <v>0</v>
      </c>
      <c r="F1048" s="24">
        <f t="shared" si="84"/>
        <v>120</v>
      </c>
      <c r="G1048" s="19">
        <v>45</v>
      </c>
      <c r="H1048" s="24">
        <f t="shared" si="86"/>
        <v>15</v>
      </c>
      <c r="I1048" s="24">
        <f t="shared" si="87"/>
        <v>6</v>
      </c>
      <c r="J1048" s="24">
        <f t="shared" si="88"/>
        <v>80</v>
      </c>
      <c r="K1048" s="47" t="str">
        <f t="shared" si="85"/>
        <v>03</v>
      </c>
      <c r="L1048" s="19">
        <v>22</v>
      </c>
      <c r="M1048" s="19">
        <v>0</v>
      </c>
      <c r="N1048" s="19">
        <v>0</v>
      </c>
      <c r="O1048" s="19">
        <v>1</v>
      </c>
      <c r="P1048" s="19">
        <v>0</v>
      </c>
      <c r="Q1048" s="20" t="s">
        <v>170</v>
      </c>
      <c r="R1048" s="19">
        <v>22</v>
      </c>
      <c r="S1048" s="19">
        <v>10</v>
      </c>
      <c r="T1048" s="19">
        <v>2</v>
      </c>
      <c r="U1048" s="19">
        <v>4</v>
      </c>
      <c r="V1048" s="19">
        <v>0.373</v>
      </c>
      <c r="W1048" s="19">
        <v>0.32</v>
      </c>
      <c r="X1048" s="19">
        <v>24</v>
      </c>
      <c r="Y1048" s="19">
        <v>0</v>
      </c>
      <c r="Z1048" s="20" t="s">
        <v>176</v>
      </c>
      <c r="AA1048" s="19"/>
      <c r="AB1048" s="19">
        <v>0</v>
      </c>
      <c r="AC1048" s="19">
        <v>1</v>
      </c>
      <c r="AD1048" s="19">
        <v>23</v>
      </c>
      <c r="AE1048" s="19">
        <v>4</v>
      </c>
      <c r="AF1048" s="19">
        <v>1</v>
      </c>
      <c r="AH1048" s="19">
        <v>1</v>
      </c>
      <c r="BA1048" s="19">
        <v>1</v>
      </c>
      <c r="BB1048" s="19">
        <v>9</v>
      </c>
      <c r="BC1048" s="19">
        <v>500</v>
      </c>
      <c r="BD1048" s="19">
        <v>80</v>
      </c>
      <c r="BE1048" s="19">
        <v>0</v>
      </c>
      <c r="BF1048" s="19">
        <v>12</v>
      </c>
      <c r="BG1048" s="19">
        <v>45</v>
      </c>
      <c r="BH1048" s="19">
        <v>10</v>
      </c>
      <c r="BI1048" s="19">
        <v>45</v>
      </c>
      <c r="BJ1048" s="19">
        <v>5</v>
      </c>
      <c r="BK1048" s="19">
        <v>2</v>
      </c>
      <c r="BL1048" s="19">
        <v>22</v>
      </c>
      <c r="BM1048" s="19">
        <v>0</v>
      </c>
      <c r="BN1048" s="19">
        <v>0</v>
      </c>
      <c r="BO1048" s="19">
        <v>1</v>
      </c>
      <c r="BP1048" s="19">
        <v>0</v>
      </c>
      <c r="BQ1048" s="20" t="s">
        <v>170</v>
      </c>
      <c r="BR1048" s="19">
        <v>22</v>
      </c>
      <c r="BS1048" s="19">
        <v>10</v>
      </c>
      <c r="BT1048" s="19">
        <v>2</v>
      </c>
      <c r="BU1048" s="19">
        <v>4</v>
      </c>
      <c r="BV1048" s="19">
        <v>0.373</v>
      </c>
      <c r="BW1048" s="19">
        <v>0.32</v>
      </c>
      <c r="BX1048" s="19">
        <v>24</v>
      </c>
      <c r="BY1048" s="19">
        <v>0</v>
      </c>
      <c r="BZ1048" s="20" t="s">
        <v>176</v>
      </c>
      <c r="CA1048" s="19"/>
      <c r="CB1048" s="19">
        <v>0</v>
      </c>
      <c r="CC1048" s="19">
        <v>1</v>
      </c>
      <c r="CD1048" s="19">
        <v>23</v>
      </c>
      <c r="CE1048" s="19">
        <v>4</v>
      </c>
      <c r="CF1048" s="19">
        <v>1</v>
      </c>
    </row>
    <row r="1049" spans="1:84">
      <c r="A1049" s="19">
        <v>1</v>
      </c>
      <c r="B1049" s="19">
        <v>10</v>
      </c>
      <c r="C1049" s="19">
        <v>510</v>
      </c>
      <c r="D1049" s="19">
        <v>80</v>
      </c>
      <c r="E1049" s="19">
        <v>0</v>
      </c>
      <c r="F1049" s="24">
        <f t="shared" si="84"/>
        <v>125</v>
      </c>
      <c r="G1049" s="19">
        <v>45</v>
      </c>
      <c r="H1049" s="24">
        <f t="shared" si="86"/>
        <v>15</v>
      </c>
      <c r="I1049" s="24">
        <f t="shared" si="87"/>
        <v>6</v>
      </c>
      <c r="J1049" s="24">
        <f t="shared" si="88"/>
        <v>80</v>
      </c>
      <c r="K1049" s="47" t="str">
        <f t="shared" si="85"/>
        <v>03</v>
      </c>
      <c r="L1049" s="19">
        <v>22</v>
      </c>
      <c r="M1049" s="19">
        <v>0</v>
      </c>
      <c r="N1049" s="19">
        <v>0</v>
      </c>
      <c r="O1049" s="20">
        <v>1</v>
      </c>
      <c r="P1049" s="19">
        <v>0</v>
      </c>
      <c r="Q1049" s="20" t="s">
        <v>170</v>
      </c>
      <c r="R1049" s="19">
        <v>22</v>
      </c>
      <c r="S1049" s="19">
        <v>10</v>
      </c>
      <c r="T1049" s="19">
        <v>2</v>
      </c>
      <c r="U1049" s="19">
        <v>4</v>
      </c>
      <c r="V1049" s="19">
        <v>0.39200000000000002</v>
      </c>
      <c r="W1049" s="19">
        <v>0.33</v>
      </c>
      <c r="X1049" s="19">
        <v>24</v>
      </c>
      <c r="Y1049" s="19">
        <v>0</v>
      </c>
      <c r="Z1049" s="20" t="s">
        <v>176</v>
      </c>
      <c r="AA1049" s="19"/>
      <c r="AB1049" s="19">
        <v>0</v>
      </c>
      <c r="AC1049" s="19">
        <v>1</v>
      </c>
      <c r="AD1049" s="19">
        <v>23</v>
      </c>
      <c r="AE1049" s="19">
        <v>4</v>
      </c>
      <c r="AF1049" s="19">
        <v>1</v>
      </c>
      <c r="AH1049" s="19">
        <v>1</v>
      </c>
      <c r="BA1049" s="19">
        <v>1</v>
      </c>
      <c r="BB1049" s="19">
        <v>10</v>
      </c>
      <c r="BC1049" s="19">
        <v>510</v>
      </c>
      <c r="BD1049" s="19">
        <v>80</v>
      </c>
      <c r="BE1049" s="19">
        <v>0</v>
      </c>
      <c r="BF1049" s="19">
        <v>12.4</v>
      </c>
      <c r="BG1049" s="19">
        <v>45</v>
      </c>
      <c r="BH1049" s="19">
        <v>10</v>
      </c>
      <c r="BI1049" s="19">
        <v>45</v>
      </c>
      <c r="BJ1049" s="19">
        <v>5</v>
      </c>
      <c r="BK1049" s="19">
        <v>2</v>
      </c>
      <c r="BL1049" s="19">
        <v>22</v>
      </c>
      <c r="BM1049" s="19">
        <v>0</v>
      </c>
      <c r="BN1049" s="19">
        <v>0</v>
      </c>
      <c r="BO1049" s="20">
        <v>1</v>
      </c>
      <c r="BP1049" s="19">
        <v>0</v>
      </c>
      <c r="BQ1049" s="20" t="s">
        <v>170</v>
      </c>
      <c r="BR1049" s="19">
        <v>22</v>
      </c>
      <c r="BS1049" s="19">
        <v>10</v>
      </c>
      <c r="BT1049" s="19">
        <v>2</v>
      </c>
      <c r="BU1049" s="19">
        <v>4</v>
      </c>
      <c r="BV1049" s="19">
        <v>0.39200000000000002</v>
      </c>
      <c r="BW1049" s="19">
        <v>0.33</v>
      </c>
      <c r="BX1049" s="19">
        <v>24</v>
      </c>
      <c r="BY1049" s="19">
        <v>0</v>
      </c>
      <c r="BZ1049" s="20" t="s">
        <v>176</v>
      </c>
      <c r="CA1049" s="19"/>
      <c r="CB1049" s="19">
        <v>0</v>
      </c>
      <c r="CC1049" s="19">
        <v>1</v>
      </c>
      <c r="CD1049" s="19">
        <v>23</v>
      </c>
      <c r="CE1049" s="19">
        <v>4</v>
      </c>
      <c r="CF1049" s="19">
        <v>1</v>
      </c>
    </row>
    <row r="1050" spans="1:84">
      <c r="A1050" s="19">
        <v>1</v>
      </c>
      <c r="B1050" s="19">
        <v>10</v>
      </c>
      <c r="C1050" s="19">
        <v>520</v>
      </c>
      <c r="D1050" s="19">
        <v>80</v>
      </c>
      <c r="E1050" s="19">
        <v>0</v>
      </c>
      <c r="F1050" s="24">
        <f t="shared" si="84"/>
        <v>130</v>
      </c>
      <c r="G1050" s="19">
        <v>45</v>
      </c>
      <c r="H1050" s="24">
        <f t="shared" si="86"/>
        <v>15</v>
      </c>
      <c r="I1050" s="24">
        <f t="shared" si="87"/>
        <v>6</v>
      </c>
      <c r="J1050" s="24">
        <f t="shared" si="88"/>
        <v>80</v>
      </c>
      <c r="K1050" s="47" t="str">
        <f t="shared" si="85"/>
        <v>03</v>
      </c>
      <c r="L1050" s="19">
        <v>22</v>
      </c>
      <c r="M1050" s="19">
        <v>0</v>
      </c>
      <c r="N1050" s="19">
        <v>0</v>
      </c>
      <c r="O1050" s="19">
        <v>1</v>
      </c>
      <c r="P1050" s="19">
        <v>0</v>
      </c>
      <c r="Q1050" s="20" t="s">
        <v>170</v>
      </c>
      <c r="R1050" s="19">
        <v>22</v>
      </c>
      <c r="S1050" s="19">
        <v>10</v>
      </c>
      <c r="T1050" s="19">
        <v>2</v>
      </c>
      <c r="U1050" s="19">
        <v>4</v>
      </c>
      <c r="V1050" s="19">
        <v>0.40200000000000002</v>
      </c>
      <c r="W1050" s="19">
        <v>0.34</v>
      </c>
      <c r="X1050" s="19">
        <v>24</v>
      </c>
      <c r="Y1050" s="19">
        <v>0</v>
      </c>
      <c r="Z1050" s="20" t="s">
        <v>176</v>
      </c>
      <c r="AA1050" s="19"/>
      <c r="AB1050" s="19">
        <v>0</v>
      </c>
      <c r="AC1050" s="19">
        <v>1</v>
      </c>
      <c r="AD1050" s="19">
        <v>23</v>
      </c>
      <c r="AE1050" s="19">
        <v>4</v>
      </c>
      <c r="AF1050" s="19">
        <v>1</v>
      </c>
      <c r="AH1050" s="19">
        <v>1</v>
      </c>
      <c r="BA1050" s="19">
        <v>1</v>
      </c>
      <c r="BB1050" s="19">
        <v>10</v>
      </c>
      <c r="BC1050" s="19">
        <v>520</v>
      </c>
      <c r="BD1050" s="19">
        <v>80</v>
      </c>
      <c r="BE1050" s="19">
        <v>0</v>
      </c>
      <c r="BF1050" s="19">
        <v>13</v>
      </c>
      <c r="BG1050" s="19">
        <v>45</v>
      </c>
      <c r="BH1050" s="19">
        <v>10</v>
      </c>
      <c r="BI1050" s="19">
        <v>45</v>
      </c>
      <c r="BJ1050" s="19">
        <v>5</v>
      </c>
      <c r="BK1050" s="19">
        <v>2</v>
      </c>
      <c r="BL1050" s="19">
        <v>22</v>
      </c>
      <c r="BM1050" s="19">
        <v>0</v>
      </c>
      <c r="BN1050" s="19">
        <v>0</v>
      </c>
      <c r="BO1050" s="19">
        <v>1</v>
      </c>
      <c r="BP1050" s="19">
        <v>0</v>
      </c>
      <c r="BQ1050" s="20" t="s">
        <v>170</v>
      </c>
      <c r="BR1050" s="19">
        <v>22</v>
      </c>
      <c r="BS1050" s="19">
        <v>10</v>
      </c>
      <c r="BT1050" s="19">
        <v>2</v>
      </c>
      <c r="BU1050" s="19">
        <v>4</v>
      </c>
      <c r="BV1050" s="19">
        <v>0.40200000000000002</v>
      </c>
      <c r="BW1050" s="19">
        <v>0.34</v>
      </c>
      <c r="BX1050" s="19">
        <v>24</v>
      </c>
      <c r="BY1050" s="19">
        <v>0</v>
      </c>
      <c r="BZ1050" s="20" t="s">
        <v>176</v>
      </c>
      <c r="CA1050" s="19"/>
      <c r="CB1050" s="19">
        <v>0</v>
      </c>
      <c r="CC1050" s="19">
        <v>1</v>
      </c>
      <c r="CD1050" s="19">
        <v>23</v>
      </c>
      <c r="CE1050" s="19">
        <v>4</v>
      </c>
      <c r="CF1050" s="19">
        <v>1</v>
      </c>
    </row>
    <row r="1051" spans="1:84">
      <c r="A1051" s="19">
        <v>1</v>
      </c>
      <c r="B1051" s="19">
        <v>10</v>
      </c>
      <c r="C1051" s="19">
        <v>530</v>
      </c>
      <c r="D1051" s="19">
        <v>80</v>
      </c>
      <c r="E1051" s="19">
        <v>0</v>
      </c>
      <c r="F1051" s="24">
        <f t="shared" si="84"/>
        <v>133</v>
      </c>
      <c r="G1051" s="19">
        <v>45</v>
      </c>
      <c r="H1051" s="24">
        <f t="shared" si="86"/>
        <v>15</v>
      </c>
      <c r="I1051" s="24">
        <f t="shared" si="87"/>
        <v>6</v>
      </c>
      <c r="J1051" s="24">
        <f t="shared" si="88"/>
        <v>80</v>
      </c>
      <c r="K1051" s="47" t="str">
        <f t="shared" si="85"/>
        <v>03</v>
      </c>
      <c r="L1051" s="19">
        <v>22</v>
      </c>
      <c r="M1051" s="19">
        <v>0</v>
      </c>
      <c r="N1051" s="19">
        <v>0</v>
      </c>
      <c r="O1051" s="19">
        <v>1</v>
      </c>
      <c r="P1051" s="19">
        <v>0</v>
      </c>
      <c r="Q1051" s="20" t="s">
        <v>170</v>
      </c>
      <c r="R1051" s="19">
        <v>22</v>
      </c>
      <c r="S1051" s="19">
        <v>10</v>
      </c>
      <c r="T1051" s="19">
        <v>2</v>
      </c>
      <c r="U1051" s="19">
        <v>4</v>
      </c>
      <c r="V1051" s="19">
        <v>0.41199999999999998</v>
      </c>
      <c r="W1051" s="19">
        <v>0.35</v>
      </c>
      <c r="X1051" s="19">
        <v>24</v>
      </c>
      <c r="Y1051" s="19">
        <v>0</v>
      </c>
      <c r="Z1051" s="20" t="s">
        <v>176</v>
      </c>
      <c r="AA1051" s="19"/>
      <c r="AB1051" s="19">
        <v>0</v>
      </c>
      <c r="AC1051" s="19">
        <v>1</v>
      </c>
      <c r="AD1051" s="19">
        <v>23</v>
      </c>
      <c r="AE1051" s="19">
        <v>4</v>
      </c>
      <c r="AF1051" s="19">
        <v>1</v>
      </c>
      <c r="AH1051" s="19">
        <v>1</v>
      </c>
      <c r="BA1051" s="19">
        <v>1</v>
      </c>
      <c r="BB1051" s="19">
        <v>10</v>
      </c>
      <c r="BC1051" s="19">
        <v>530</v>
      </c>
      <c r="BD1051" s="19">
        <v>80</v>
      </c>
      <c r="BE1051" s="19">
        <v>0</v>
      </c>
      <c r="BF1051" s="19">
        <v>13.2</v>
      </c>
      <c r="BG1051" s="19">
        <v>45</v>
      </c>
      <c r="BH1051" s="19">
        <v>10</v>
      </c>
      <c r="BI1051" s="19">
        <v>45</v>
      </c>
      <c r="BJ1051" s="19">
        <v>5</v>
      </c>
      <c r="BK1051" s="19">
        <v>2</v>
      </c>
      <c r="BL1051" s="19">
        <v>22</v>
      </c>
      <c r="BM1051" s="19">
        <v>0</v>
      </c>
      <c r="BN1051" s="19">
        <v>0</v>
      </c>
      <c r="BO1051" s="19">
        <v>1</v>
      </c>
      <c r="BP1051" s="19">
        <v>0</v>
      </c>
      <c r="BQ1051" s="20" t="s">
        <v>170</v>
      </c>
      <c r="BR1051" s="19">
        <v>22</v>
      </c>
      <c r="BS1051" s="19">
        <v>10</v>
      </c>
      <c r="BT1051" s="19">
        <v>2</v>
      </c>
      <c r="BU1051" s="19">
        <v>4</v>
      </c>
      <c r="BV1051" s="19">
        <v>0.41199999999999998</v>
      </c>
      <c r="BW1051" s="19">
        <v>0.35</v>
      </c>
      <c r="BX1051" s="19">
        <v>24</v>
      </c>
      <c r="BY1051" s="19">
        <v>0</v>
      </c>
      <c r="BZ1051" s="20" t="s">
        <v>176</v>
      </c>
      <c r="CA1051" s="19"/>
      <c r="CB1051" s="19">
        <v>0</v>
      </c>
      <c r="CC1051" s="19">
        <v>1</v>
      </c>
      <c r="CD1051" s="19">
        <v>23</v>
      </c>
      <c r="CE1051" s="19">
        <v>4</v>
      </c>
      <c r="CF1051" s="19">
        <v>1</v>
      </c>
    </row>
    <row r="1052" spans="1:84">
      <c r="A1052" s="19">
        <v>1</v>
      </c>
      <c r="B1052" s="19">
        <v>10</v>
      </c>
      <c r="C1052" s="19">
        <v>550</v>
      </c>
      <c r="D1052" s="19">
        <v>100</v>
      </c>
      <c r="E1052" s="19">
        <v>0</v>
      </c>
      <c r="F1052" s="24">
        <f t="shared" si="84"/>
        <v>135</v>
      </c>
      <c r="G1052" s="19">
        <v>45</v>
      </c>
      <c r="H1052" s="24">
        <f t="shared" si="86"/>
        <v>15</v>
      </c>
      <c r="I1052" s="24">
        <f t="shared" si="87"/>
        <v>6</v>
      </c>
      <c r="J1052" s="24">
        <f t="shared" si="88"/>
        <v>80</v>
      </c>
      <c r="K1052" s="47" t="str">
        <f t="shared" si="85"/>
        <v>03</v>
      </c>
      <c r="L1052" s="19">
        <v>22</v>
      </c>
      <c r="M1052" s="19">
        <v>0</v>
      </c>
      <c r="N1052" s="19">
        <v>0</v>
      </c>
      <c r="O1052" s="19">
        <v>1</v>
      </c>
      <c r="P1052" s="19">
        <v>0</v>
      </c>
      <c r="Q1052" s="20" t="s">
        <v>170</v>
      </c>
      <c r="R1052" s="19">
        <v>22</v>
      </c>
      <c r="S1052" s="19">
        <v>10</v>
      </c>
      <c r="T1052" s="19">
        <v>2</v>
      </c>
      <c r="U1052" s="19">
        <v>4</v>
      </c>
      <c r="V1052" s="19">
        <v>0.42199999999999999</v>
      </c>
      <c r="W1052" s="19">
        <v>0.36</v>
      </c>
      <c r="X1052" s="19">
        <v>24</v>
      </c>
      <c r="Y1052" s="19">
        <v>0</v>
      </c>
      <c r="Z1052" s="20" t="s">
        <v>176</v>
      </c>
      <c r="AA1052" s="19"/>
      <c r="AB1052" s="19">
        <v>0</v>
      </c>
      <c r="AC1052" s="19">
        <v>1</v>
      </c>
      <c r="AD1052" s="19">
        <v>23</v>
      </c>
      <c r="AE1052" s="19">
        <v>4</v>
      </c>
      <c r="AF1052" s="19">
        <v>1</v>
      </c>
      <c r="AH1052" s="19">
        <v>1</v>
      </c>
      <c r="BA1052" s="19">
        <v>1</v>
      </c>
      <c r="BB1052" s="19">
        <v>10</v>
      </c>
      <c r="BC1052" s="19">
        <v>550</v>
      </c>
      <c r="BD1052" s="19">
        <v>100</v>
      </c>
      <c r="BE1052" s="19">
        <v>0</v>
      </c>
      <c r="BF1052" s="19">
        <v>13.6</v>
      </c>
      <c r="BG1052" s="19">
        <v>45</v>
      </c>
      <c r="BH1052" s="19">
        <v>10</v>
      </c>
      <c r="BI1052" s="19">
        <v>45</v>
      </c>
      <c r="BJ1052" s="19">
        <v>5</v>
      </c>
      <c r="BK1052" s="19">
        <v>2</v>
      </c>
      <c r="BL1052" s="19">
        <v>22</v>
      </c>
      <c r="BM1052" s="19">
        <v>0</v>
      </c>
      <c r="BN1052" s="19">
        <v>0</v>
      </c>
      <c r="BO1052" s="19">
        <v>1</v>
      </c>
      <c r="BP1052" s="19">
        <v>0</v>
      </c>
      <c r="BQ1052" s="20" t="s">
        <v>170</v>
      </c>
      <c r="BR1052" s="19">
        <v>22</v>
      </c>
      <c r="BS1052" s="19">
        <v>10</v>
      </c>
      <c r="BT1052" s="19">
        <v>2</v>
      </c>
      <c r="BU1052" s="19">
        <v>4</v>
      </c>
      <c r="BV1052" s="19">
        <v>0.42199999999999999</v>
      </c>
      <c r="BW1052" s="19">
        <v>0.36</v>
      </c>
      <c r="BX1052" s="19">
        <v>24</v>
      </c>
      <c r="BY1052" s="19">
        <v>0</v>
      </c>
      <c r="BZ1052" s="20" t="s">
        <v>176</v>
      </c>
      <c r="CA1052" s="19"/>
      <c r="CB1052" s="19">
        <v>0</v>
      </c>
      <c r="CC1052" s="19">
        <v>1</v>
      </c>
      <c r="CD1052" s="19">
        <v>23</v>
      </c>
      <c r="CE1052" s="19">
        <v>4</v>
      </c>
      <c r="CF1052" s="19">
        <v>1</v>
      </c>
    </row>
    <row r="1053" spans="1:84">
      <c r="A1053" s="19">
        <v>1</v>
      </c>
      <c r="B1053" s="19">
        <v>10</v>
      </c>
      <c r="C1053" s="19">
        <v>560</v>
      </c>
      <c r="D1053" s="19">
        <v>100</v>
      </c>
      <c r="E1053" s="19">
        <v>0</v>
      </c>
      <c r="F1053" s="24">
        <f t="shared" si="84"/>
        <v>140</v>
      </c>
      <c r="G1053" s="19">
        <v>45</v>
      </c>
      <c r="H1053" s="24">
        <f t="shared" si="86"/>
        <v>15</v>
      </c>
      <c r="I1053" s="24">
        <f t="shared" si="87"/>
        <v>6</v>
      </c>
      <c r="J1053" s="24">
        <f t="shared" si="88"/>
        <v>80</v>
      </c>
      <c r="K1053" s="47" t="str">
        <f t="shared" si="85"/>
        <v>03</v>
      </c>
      <c r="L1053" s="19">
        <v>22</v>
      </c>
      <c r="M1053" s="19">
        <v>0</v>
      </c>
      <c r="N1053" s="19">
        <v>0</v>
      </c>
      <c r="O1053" s="19">
        <v>1</v>
      </c>
      <c r="P1053" s="19">
        <v>0</v>
      </c>
      <c r="Q1053" s="20" t="s">
        <v>170</v>
      </c>
      <c r="R1053" s="19">
        <v>22</v>
      </c>
      <c r="S1053" s="19">
        <v>10</v>
      </c>
      <c r="T1053" s="19">
        <v>2</v>
      </c>
      <c r="U1053" s="19">
        <v>4</v>
      </c>
      <c r="V1053" s="19">
        <v>0.432</v>
      </c>
      <c r="W1053" s="19">
        <v>0.37</v>
      </c>
      <c r="X1053" s="19">
        <v>24</v>
      </c>
      <c r="Y1053" s="19">
        <v>0</v>
      </c>
      <c r="Z1053" s="20" t="s">
        <v>176</v>
      </c>
      <c r="AA1053" s="19"/>
      <c r="AB1053" s="19">
        <v>0</v>
      </c>
      <c r="AC1053" s="19">
        <v>1</v>
      </c>
      <c r="AD1053" s="19">
        <v>23</v>
      </c>
      <c r="AE1053" s="19">
        <v>4</v>
      </c>
      <c r="AF1053" s="19">
        <v>1</v>
      </c>
      <c r="AH1053" s="19">
        <v>1</v>
      </c>
      <c r="BA1053" s="19">
        <v>1</v>
      </c>
      <c r="BB1053" s="19">
        <v>10</v>
      </c>
      <c r="BC1053" s="19">
        <v>560</v>
      </c>
      <c r="BD1053" s="19">
        <v>100</v>
      </c>
      <c r="BE1053" s="19">
        <v>0</v>
      </c>
      <c r="BF1053" s="19">
        <v>14</v>
      </c>
      <c r="BG1053" s="19">
        <v>45</v>
      </c>
      <c r="BH1053" s="19">
        <v>10</v>
      </c>
      <c r="BI1053" s="19">
        <v>45</v>
      </c>
      <c r="BJ1053" s="19">
        <v>5</v>
      </c>
      <c r="BK1053" s="19">
        <v>2</v>
      </c>
      <c r="BL1053" s="19">
        <v>22</v>
      </c>
      <c r="BM1053" s="19">
        <v>0</v>
      </c>
      <c r="BN1053" s="19">
        <v>0</v>
      </c>
      <c r="BO1053" s="19">
        <v>1</v>
      </c>
      <c r="BP1053" s="19">
        <v>0</v>
      </c>
      <c r="BQ1053" s="20" t="s">
        <v>170</v>
      </c>
      <c r="BR1053" s="19">
        <v>22</v>
      </c>
      <c r="BS1053" s="19">
        <v>10</v>
      </c>
      <c r="BT1053" s="19">
        <v>2</v>
      </c>
      <c r="BU1053" s="19">
        <v>4</v>
      </c>
      <c r="BV1053" s="19">
        <v>0.432</v>
      </c>
      <c r="BW1053" s="19">
        <v>0.37</v>
      </c>
      <c r="BX1053" s="19">
        <v>24</v>
      </c>
      <c r="BY1053" s="19">
        <v>0</v>
      </c>
      <c r="BZ1053" s="20" t="s">
        <v>176</v>
      </c>
      <c r="CA1053" s="19"/>
      <c r="CB1053" s="19">
        <v>0</v>
      </c>
      <c r="CC1053" s="19">
        <v>1</v>
      </c>
      <c r="CD1053" s="19">
        <v>23</v>
      </c>
      <c r="CE1053" s="19">
        <v>4</v>
      </c>
      <c r="CF1053" s="19">
        <v>1</v>
      </c>
    </row>
    <row r="1054" spans="1:84">
      <c r="A1054" s="19">
        <v>1</v>
      </c>
      <c r="B1054" s="19">
        <v>10</v>
      </c>
      <c r="C1054" s="19">
        <v>570</v>
      </c>
      <c r="D1054" s="19">
        <v>100</v>
      </c>
      <c r="E1054" s="19">
        <v>0</v>
      </c>
      <c r="F1054" s="24">
        <f t="shared" si="84"/>
        <v>143</v>
      </c>
      <c r="G1054" s="19">
        <v>45</v>
      </c>
      <c r="H1054" s="24">
        <f t="shared" si="86"/>
        <v>15</v>
      </c>
      <c r="I1054" s="24">
        <f t="shared" si="87"/>
        <v>6</v>
      </c>
      <c r="J1054" s="24">
        <f t="shared" si="88"/>
        <v>80</v>
      </c>
      <c r="K1054" s="47" t="str">
        <f t="shared" si="85"/>
        <v>03</v>
      </c>
      <c r="L1054" s="19">
        <v>22</v>
      </c>
      <c r="M1054" s="19">
        <v>0</v>
      </c>
      <c r="N1054" s="19">
        <v>0</v>
      </c>
      <c r="O1054" s="19">
        <v>1</v>
      </c>
      <c r="P1054" s="19">
        <v>0</v>
      </c>
      <c r="Q1054" s="20" t="s">
        <v>170</v>
      </c>
      <c r="R1054" s="19">
        <v>22</v>
      </c>
      <c r="S1054" s="19">
        <v>10</v>
      </c>
      <c r="T1054" s="19">
        <v>2</v>
      </c>
      <c r="U1054" s="19">
        <v>4</v>
      </c>
      <c r="V1054" s="19">
        <v>0.442</v>
      </c>
      <c r="W1054" s="19">
        <v>0.38</v>
      </c>
      <c r="X1054" s="19">
        <v>24</v>
      </c>
      <c r="Y1054" s="19">
        <v>0</v>
      </c>
      <c r="Z1054" s="20" t="s">
        <v>176</v>
      </c>
      <c r="AA1054" s="19"/>
      <c r="AB1054" s="19">
        <v>0</v>
      </c>
      <c r="AC1054" s="19">
        <v>1</v>
      </c>
      <c r="AD1054" s="19">
        <v>23</v>
      </c>
      <c r="AE1054" s="19">
        <v>4</v>
      </c>
      <c r="AF1054" s="19">
        <v>1</v>
      </c>
      <c r="AH1054" s="19">
        <v>1</v>
      </c>
      <c r="BA1054" s="19">
        <v>1</v>
      </c>
      <c r="BB1054" s="19">
        <v>10</v>
      </c>
      <c r="BC1054" s="19">
        <v>570</v>
      </c>
      <c r="BD1054" s="19">
        <v>100</v>
      </c>
      <c r="BE1054" s="19">
        <v>0</v>
      </c>
      <c r="BF1054" s="19">
        <v>14.2</v>
      </c>
      <c r="BG1054" s="19">
        <v>45</v>
      </c>
      <c r="BH1054" s="19">
        <v>10</v>
      </c>
      <c r="BI1054" s="19">
        <v>45</v>
      </c>
      <c r="BJ1054" s="19">
        <v>5</v>
      </c>
      <c r="BK1054" s="19">
        <v>2</v>
      </c>
      <c r="BL1054" s="19">
        <v>22</v>
      </c>
      <c r="BM1054" s="19">
        <v>0</v>
      </c>
      <c r="BN1054" s="19">
        <v>0</v>
      </c>
      <c r="BO1054" s="19">
        <v>1</v>
      </c>
      <c r="BP1054" s="19">
        <v>0</v>
      </c>
      <c r="BQ1054" s="20" t="s">
        <v>170</v>
      </c>
      <c r="BR1054" s="19">
        <v>22</v>
      </c>
      <c r="BS1054" s="19">
        <v>10</v>
      </c>
      <c r="BT1054" s="19">
        <v>2</v>
      </c>
      <c r="BU1054" s="19">
        <v>4</v>
      </c>
      <c r="BV1054" s="19">
        <v>0.442</v>
      </c>
      <c r="BW1054" s="19">
        <v>0.38</v>
      </c>
      <c r="BX1054" s="19">
        <v>24</v>
      </c>
      <c r="BY1054" s="19">
        <v>0</v>
      </c>
      <c r="BZ1054" s="20" t="s">
        <v>176</v>
      </c>
      <c r="CA1054" s="19"/>
      <c r="CB1054" s="19">
        <v>0</v>
      </c>
      <c r="CC1054" s="19">
        <v>1</v>
      </c>
      <c r="CD1054" s="19">
        <v>23</v>
      </c>
      <c r="CE1054" s="19">
        <v>4</v>
      </c>
      <c r="CF1054" s="19">
        <v>1</v>
      </c>
    </row>
    <row r="1055" spans="1:84">
      <c r="A1055" s="19">
        <v>1</v>
      </c>
      <c r="B1055" s="19">
        <v>10</v>
      </c>
      <c r="C1055" s="19">
        <v>580</v>
      </c>
      <c r="D1055" s="19">
        <v>100</v>
      </c>
      <c r="E1055" s="19">
        <v>0</v>
      </c>
      <c r="F1055" s="24">
        <f t="shared" si="84"/>
        <v>145</v>
      </c>
      <c r="G1055" s="19">
        <v>45</v>
      </c>
      <c r="H1055" s="24">
        <f t="shared" si="86"/>
        <v>15</v>
      </c>
      <c r="I1055" s="24">
        <f t="shared" si="87"/>
        <v>6</v>
      </c>
      <c r="J1055" s="24">
        <f t="shared" si="88"/>
        <v>80</v>
      </c>
      <c r="K1055" s="47" t="str">
        <f t="shared" si="85"/>
        <v>03</v>
      </c>
      <c r="L1055" s="19">
        <v>22</v>
      </c>
      <c r="M1055" s="19">
        <v>0</v>
      </c>
      <c r="N1055" s="19">
        <v>0</v>
      </c>
      <c r="O1055" s="19">
        <v>1</v>
      </c>
      <c r="P1055" s="19">
        <v>0</v>
      </c>
      <c r="Q1055" s="20" t="s">
        <v>170</v>
      </c>
      <c r="R1055" s="19">
        <v>22</v>
      </c>
      <c r="S1055" s="19">
        <v>10</v>
      </c>
      <c r="T1055" s="19">
        <v>2</v>
      </c>
      <c r="U1055" s="19">
        <v>4</v>
      </c>
      <c r="V1055" s="19">
        <v>0.45219999999999999</v>
      </c>
      <c r="W1055" s="19">
        <v>0.39</v>
      </c>
      <c r="X1055" s="19">
        <v>24</v>
      </c>
      <c r="Y1055" s="19">
        <v>0</v>
      </c>
      <c r="Z1055" s="20" t="s">
        <v>176</v>
      </c>
      <c r="AA1055" s="19"/>
      <c r="AB1055" s="19">
        <v>0</v>
      </c>
      <c r="AC1055" s="19">
        <v>1</v>
      </c>
      <c r="AD1055" s="19">
        <v>23</v>
      </c>
      <c r="AE1055" s="19">
        <v>4</v>
      </c>
      <c r="AF1055" s="19">
        <v>1</v>
      </c>
      <c r="AH1055" s="19">
        <v>1</v>
      </c>
      <c r="BA1055" s="19">
        <v>1</v>
      </c>
      <c r="BB1055" s="19">
        <v>10</v>
      </c>
      <c r="BC1055" s="19">
        <v>580</v>
      </c>
      <c r="BD1055" s="19">
        <v>100</v>
      </c>
      <c r="BE1055" s="19">
        <v>0</v>
      </c>
      <c r="BF1055" s="19">
        <v>14.4</v>
      </c>
      <c r="BG1055" s="19">
        <v>45</v>
      </c>
      <c r="BH1055" s="19">
        <v>10</v>
      </c>
      <c r="BI1055" s="19">
        <v>45</v>
      </c>
      <c r="BJ1055" s="19">
        <v>5</v>
      </c>
      <c r="BK1055" s="19">
        <v>2</v>
      </c>
      <c r="BL1055" s="19">
        <v>22</v>
      </c>
      <c r="BM1055" s="19">
        <v>0</v>
      </c>
      <c r="BN1055" s="19">
        <v>0</v>
      </c>
      <c r="BO1055" s="19">
        <v>1</v>
      </c>
      <c r="BP1055" s="19">
        <v>0</v>
      </c>
      <c r="BQ1055" s="20" t="s">
        <v>170</v>
      </c>
      <c r="BR1055" s="19">
        <v>22</v>
      </c>
      <c r="BS1055" s="19">
        <v>10</v>
      </c>
      <c r="BT1055" s="19">
        <v>2</v>
      </c>
      <c r="BU1055" s="19">
        <v>4</v>
      </c>
      <c r="BV1055" s="19">
        <v>0.45219999999999999</v>
      </c>
      <c r="BW1055" s="19">
        <v>0.39</v>
      </c>
      <c r="BX1055" s="19">
        <v>24</v>
      </c>
      <c r="BY1055" s="19">
        <v>0</v>
      </c>
      <c r="BZ1055" s="20" t="s">
        <v>176</v>
      </c>
      <c r="CA1055" s="19"/>
      <c r="CB1055" s="19">
        <v>0</v>
      </c>
      <c r="CC1055" s="19">
        <v>1</v>
      </c>
      <c r="CD1055" s="19">
        <v>23</v>
      </c>
      <c r="CE1055" s="19">
        <v>4</v>
      </c>
      <c r="CF1055" s="19">
        <v>1</v>
      </c>
    </row>
    <row r="1056" spans="1:84">
      <c r="A1056" s="19">
        <v>1</v>
      </c>
      <c r="B1056" s="19">
        <v>10</v>
      </c>
      <c r="C1056" s="19">
        <v>600</v>
      </c>
      <c r="D1056" s="19">
        <v>100</v>
      </c>
      <c r="E1056" s="19">
        <v>0</v>
      </c>
      <c r="F1056" s="24">
        <f t="shared" si="84"/>
        <v>150</v>
      </c>
      <c r="G1056" s="19">
        <v>45</v>
      </c>
      <c r="H1056" s="24">
        <f t="shared" si="86"/>
        <v>15</v>
      </c>
      <c r="I1056" s="24">
        <f t="shared" si="87"/>
        <v>6</v>
      </c>
      <c r="J1056" s="24">
        <f t="shared" si="88"/>
        <v>80</v>
      </c>
      <c r="K1056" s="47" t="str">
        <f t="shared" si="85"/>
        <v>03</v>
      </c>
      <c r="L1056" s="19">
        <v>22</v>
      </c>
      <c r="M1056" s="19">
        <v>0</v>
      </c>
      <c r="N1056" s="19">
        <v>0</v>
      </c>
      <c r="O1056" s="19">
        <v>1</v>
      </c>
      <c r="P1056" s="19">
        <v>0</v>
      </c>
      <c r="Q1056" s="20" t="s">
        <v>170</v>
      </c>
      <c r="R1056" s="19">
        <v>22</v>
      </c>
      <c r="S1056" s="19">
        <v>10</v>
      </c>
      <c r="T1056" s="19">
        <v>2</v>
      </c>
      <c r="U1056" s="19">
        <v>4</v>
      </c>
      <c r="V1056" s="19">
        <v>0.46200000000000002</v>
      </c>
      <c r="W1056" s="19">
        <v>0.5</v>
      </c>
      <c r="X1056" s="19">
        <v>24</v>
      </c>
      <c r="Y1056" s="19">
        <v>0</v>
      </c>
      <c r="Z1056" s="20" t="s">
        <v>176</v>
      </c>
      <c r="AA1056" s="19"/>
      <c r="AB1056" s="19">
        <v>0</v>
      </c>
      <c r="AC1056" s="19">
        <v>1</v>
      </c>
      <c r="AD1056" s="19">
        <v>23</v>
      </c>
      <c r="AE1056" s="19">
        <v>4</v>
      </c>
      <c r="AF1056" s="19">
        <v>1</v>
      </c>
      <c r="AH1056" s="19">
        <v>1</v>
      </c>
      <c r="BA1056" s="19">
        <v>1</v>
      </c>
      <c r="BB1056" s="19">
        <v>10</v>
      </c>
      <c r="BC1056" s="19">
        <v>600</v>
      </c>
      <c r="BD1056" s="19">
        <v>100</v>
      </c>
      <c r="BE1056" s="19">
        <v>0</v>
      </c>
      <c r="BF1056" s="19">
        <v>15</v>
      </c>
      <c r="BG1056" s="19">
        <v>45</v>
      </c>
      <c r="BH1056" s="19">
        <v>10</v>
      </c>
      <c r="BI1056" s="19">
        <v>45</v>
      </c>
      <c r="BJ1056" s="19">
        <v>5</v>
      </c>
      <c r="BK1056" s="19">
        <v>2</v>
      </c>
      <c r="BL1056" s="19">
        <v>22</v>
      </c>
      <c r="BM1056" s="19">
        <v>0</v>
      </c>
      <c r="BN1056" s="19">
        <v>0</v>
      </c>
      <c r="BO1056" s="19">
        <v>1</v>
      </c>
      <c r="BP1056" s="19">
        <v>0</v>
      </c>
      <c r="BQ1056" s="20" t="s">
        <v>170</v>
      </c>
      <c r="BR1056" s="19">
        <v>22</v>
      </c>
      <c r="BS1056" s="19">
        <v>10</v>
      </c>
      <c r="BT1056" s="19">
        <v>2</v>
      </c>
      <c r="BU1056" s="19">
        <v>4</v>
      </c>
      <c r="BV1056" s="19">
        <v>0.46200000000000002</v>
      </c>
      <c r="BW1056" s="19">
        <v>0.5</v>
      </c>
      <c r="BX1056" s="19">
        <v>24</v>
      </c>
      <c r="BY1056" s="19">
        <v>0</v>
      </c>
      <c r="BZ1056" s="20" t="s">
        <v>176</v>
      </c>
      <c r="CA1056" s="19"/>
      <c r="CB1056" s="19">
        <v>0</v>
      </c>
      <c r="CC1056" s="19">
        <v>1</v>
      </c>
      <c r="CD1056" s="19">
        <v>23</v>
      </c>
      <c r="CE1056" s="19">
        <v>4</v>
      </c>
      <c r="CF1056" s="19">
        <v>1</v>
      </c>
    </row>
    <row r="1057" spans="1:84">
      <c r="F1057" s="24" t="str">
        <f t="shared" si="84"/>
        <v/>
      </c>
      <c r="H1057" s="24" t="str">
        <f t="shared" si="86"/>
        <v/>
      </c>
      <c r="I1057" s="24" t="str">
        <f t="shared" si="87"/>
        <v/>
      </c>
      <c r="J1057" s="24" t="str">
        <f t="shared" si="88"/>
        <v/>
      </c>
      <c r="K1057" s="47" t="str">
        <f t="shared" si="85"/>
        <v/>
      </c>
      <c r="AH1057" s="19">
        <v>1</v>
      </c>
    </row>
    <row r="1058" spans="1:84">
      <c r="A1058" t="s">
        <v>172</v>
      </c>
      <c r="F1058" s="24" t="str">
        <f t="shared" si="84"/>
        <v/>
      </c>
      <c r="H1058" s="24" t="str">
        <f t="shared" si="86"/>
        <v/>
      </c>
      <c r="I1058" s="24" t="str">
        <f t="shared" si="87"/>
        <v/>
      </c>
      <c r="J1058" s="24" t="str">
        <f t="shared" si="88"/>
        <v/>
      </c>
      <c r="K1058" s="47" t="str">
        <f t="shared" si="85"/>
        <v/>
      </c>
      <c r="AH1058" s="19">
        <v>1</v>
      </c>
    </row>
    <row r="1059" spans="1:84">
      <c r="A1059" s="19">
        <v>1</v>
      </c>
      <c r="B1059" s="19">
        <v>5</v>
      </c>
      <c r="C1059" s="19">
        <v>23</v>
      </c>
      <c r="D1059" s="19">
        <v>10</v>
      </c>
      <c r="E1059" s="19">
        <v>1000</v>
      </c>
      <c r="F1059" s="24">
        <f t="shared" si="84"/>
        <v>15</v>
      </c>
      <c r="G1059" s="19">
        <v>71</v>
      </c>
      <c r="H1059" s="24">
        <f t="shared" si="86"/>
        <v>15</v>
      </c>
      <c r="I1059" s="24">
        <f t="shared" si="87"/>
        <v>9</v>
      </c>
      <c r="J1059" s="24">
        <f t="shared" si="88"/>
        <v>80</v>
      </c>
      <c r="K1059" s="47" t="str">
        <f t="shared" si="85"/>
        <v>03</v>
      </c>
      <c r="L1059" s="19">
        <v>42</v>
      </c>
      <c r="M1059" s="19">
        <v>0</v>
      </c>
      <c r="N1059" s="19">
        <v>141</v>
      </c>
      <c r="O1059" s="19">
        <v>0</v>
      </c>
      <c r="P1059" s="19">
        <v>0</v>
      </c>
      <c r="Q1059" s="20" t="s">
        <v>170</v>
      </c>
      <c r="R1059" s="19">
        <v>22</v>
      </c>
      <c r="S1059" s="19">
        <v>15</v>
      </c>
      <c r="T1059" s="19">
        <v>2</v>
      </c>
      <c r="U1059" s="19">
        <v>0</v>
      </c>
      <c r="V1059" s="19">
        <v>8.5000000000000006E-2</v>
      </c>
      <c r="W1059" s="19">
        <v>7.0000000000000007E-2</v>
      </c>
      <c r="X1059" s="19">
        <v>24</v>
      </c>
      <c r="Y1059" s="20">
        <v>0</v>
      </c>
      <c r="Z1059" s="20" t="s">
        <v>176</v>
      </c>
      <c r="AA1059" s="19"/>
      <c r="AB1059" s="19">
        <v>0</v>
      </c>
      <c r="AC1059" s="19">
        <v>2</v>
      </c>
      <c r="AD1059" s="19">
        <v>23</v>
      </c>
      <c r="AE1059" s="19">
        <v>4</v>
      </c>
      <c r="AF1059" s="19">
        <v>1</v>
      </c>
      <c r="AH1059" s="19">
        <v>1</v>
      </c>
      <c r="BA1059" s="19">
        <v>1</v>
      </c>
      <c r="BB1059" s="19">
        <v>5</v>
      </c>
      <c r="BC1059" s="19">
        <v>23</v>
      </c>
      <c r="BD1059" s="19">
        <v>10</v>
      </c>
      <c r="BE1059" s="19">
        <v>1000</v>
      </c>
      <c r="BF1059" s="19">
        <v>1.4</v>
      </c>
      <c r="BG1059" s="19">
        <v>71</v>
      </c>
      <c r="BH1059" s="19">
        <v>11</v>
      </c>
      <c r="BI1059" s="19">
        <v>75</v>
      </c>
      <c r="BJ1059" s="19">
        <v>5</v>
      </c>
      <c r="BK1059" s="19">
        <v>2</v>
      </c>
      <c r="BL1059" s="19">
        <v>42</v>
      </c>
      <c r="BM1059" s="19">
        <v>0</v>
      </c>
      <c r="BN1059" s="19">
        <v>141</v>
      </c>
      <c r="BO1059" s="19">
        <v>0</v>
      </c>
      <c r="BP1059" s="19">
        <v>0</v>
      </c>
      <c r="BQ1059" s="20" t="s">
        <v>170</v>
      </c>
      <c r="BR1059" s="19">
        <v>22</v>
      </c>
      <c r="BS1059" s="19">
        <v>15</v>
      </c>
      <c r="BT1059" s="19">
        <v>2</v>
      </c>
      <c r="BU1059" s="19">
        <v>0</v>
      </c>
      <c r="BV1059" s="19">
        <v>8.5000000000000006E-2</v>
      </c>
      <c r="BW1059" s="19">
        <v>7.0000000000000007E-2</v>
      </c>
      <c r="BX1059" s="19">
        <v>24</v>
      </c>
      <c r="BY1059" s="20">
        <v>0</v>
      </c>
      <c r="BZ1059" s="20" t="s">
        <v>176</v>
      </c>
      <c r="CA1059" s="19"/>
      <c r="CB1059" s="19">
        <v>0</v>
      </c>
      <c r="CC1059" s="19">
        <v>2</v>
      </c>
      <c r="CD1059" s="19">
        <v>23</v>
      </c>
      <c r="CE1059" s="19">
        <v>4</v>
      </c>
      <c r="CF1059" s="19">
        <v>1</v>
      </c>
    </row>
    <row r="1060" spans="1:84">
      <c r="A1060" s="19">
        <v>1</v>
      </c>
      <c r="B1060" s="19">
        <v>6</v>
      </c>
      <c r="C1060" s="19">
        <v>33</v>
      </c>
      <c r="D1060" s="19">
        <v>13</v>
      </c>
      <c r="E1060" s="19">
        <v>1000</v>
      </c>
      <c r="F1060" s="24">
        <f t="shared" si="84"/>
        <v>20</v>
      </c>
      <c r="G1060" s="19">
        <v>71</v>
      </c>
      <c r="H1060" s="24">
        <f t="shared" si="86"/>
        <v>15</v>
      </c>
      <c r="I1060" s="24">
        <f t="shared" si="87"/>
        <v>9</v>
      </c>
      <c r="J1060" s="24">
        <f t="shared" si="88"/>
        <v>80</v>
      </c>
      <c r="K1060" s="47" t="str">
        <f t="shared" si="85"/>
        <v>03</v>
      </c>
      <c r="L1060" s="19">
        <v>42</v>
      </c>
      <c r="M1060" s="19">
        <v>0</v>
      </c>
      <c r="N1060" s="19">
        <v>141</v>
      </c>
      <c r="O1060" s="19">
        <v>0</v>
      </c>
      <c r="P1060" s="19">
        <v>0</v>
      </c>
      <c r="Q1060" s="20" t="s">
        <v>170</v>
      </c>
      <c r="R1060" s="19">
        <v>22</v>
      </c>
      <c r="S1060" s="19">
        <v>15</v>
      </c>
      <c r="T1060" s="19">
        <v>2</v>
      </c>
      <c r="U1060" s="19">
        <v>0</v>
      </c>
      <c r="V1060" s="19">
        <v>0.10100000000000001</v>
      </c>
      <c r="W1060" s="19">
        <v>0.08</v>
      </c>
      <c r="X1060" s="19">
        <v>24</v>
      </c>
      <c r="Y1060" s="19">
        <v>0</v>
      </c>
      <c r="Z1060" s="20" t="s">
        <v>176</v>
      </c>
      <c r="AA1060" s="19"/>
      <c r="AB1060" s="19">
        <v>0</v>
      </c>
      <c r="AC1060" s="19">
        <v>2</v>
      </c>
      <c r="AD1060" s="19">
        <v>23</v>
      </c>
      <c r="AE1060" s="19">
        <v>4</v>
      </c>
      <c r="AF1060" s="19">
        <v>1</v>
      </c>
      <c r="AH1060" s="19">
        <v>1</v>
      </c>
      <c r="BA1060" s="19">
        <v>1</v>
      </c>
      <c r="BB1060" s="19">
        <v>6</v>
      </c>
      <c r="BC1060" s="19">
        <v>33</v>
      </c>
      <c r="BD1060" s="19">
        <v>13</v>
      </c>
      <c r="BE1060" s="19">
        <v>1000</v>
      </c>
      <c r="BF1060" s="19">
        <v>2</v>
      </c>
      <c r="BG1060" s="19">
        <v>71</v>
      </c>
      <c r="BH1060" s="19">
        <v>11</v>
      </c>
      <c r="BI1060" s="19">
        <v>75</v>
      </c>
      <c r="BJ1060" s="19">
        <v>5</v>
      </c>
      <c r="BK1060" s="19">
        <v>2</v>
      </c>
      <c r="BL1060" s="19">
        <v>42</v>
      </c>
      <c r="BM1060" s="19">
        <v>0</v>
      </c>
      <c r="BN1060" s="19">
        <v>141</v>
      </c>
      <c r="BO1060" s="19">
        <v>0</v>
      </c>
      <c r="BP1060" s="19">
        <v>0</v>
      </c>
      <c r="BQ1060" s="20" t="s">
        <v>170</v>
      </c>
      <c r="BR1060" s="19">
        <v>22</v>
      </c>
      <c r="BS1060" s="19">
        <v>15</v>
      </c>
      <c r="BT1060" s="19">
        <v>2</v>
      </c>
      <c r="BU1060" s="19">
        <v>0</v>
      </c>
      <c r="BV1060" s="19">
        <v>0.10100000000000001</v>
      </c>
      <c r="BW1060" s="19">
        <v>0.08</v>
      </c>
      <c r="BX1060" s="19">
        <v>24</v>
      </c>
      <c r="BY1060" s="19">
        <v>0</v>
      </c>
      <c r="BZ1060" s="20" t="s">
        <v>176</v>
      </c>
      <c r="CA1060" s="19"/>
      <c r="CB1060" s="19">
        <v>0</v>
      </c>
      <c r="CC1060" s="19">
        <v>2</v>
      </c>
      <c r="CD1060" s="19">
        <v>23</v>
      </c>
      <c r="CE1060" s="19">
        <v>4</v>
      </c>
      <c r="CF1060" s="19">
        <v>1</v>
      </c>
    </row>
    <row r="1061" spans="1:84">
      <c r="A1061" s="20">
        <v>1</v>
      </c>
      <c r="B1061" s="19">
        <v>6</v>
      </c>
      <c r="C1061" s="19">
        <v>39</v>
      </c>
      <c r="D1061" s="19">
        <v>13</v>
      </c>
      <c r="E1061" s="19">
        <v>1000</v>
      </c>
      <c r="F1061" s="24">
        <f t="shared" si="84"/>
        <v>25</v>
      </c>
      <c r="G1061" s="19">
        <v>71</v>
      </c>
      <c r="H1061" s="24">
        <f t="shared" si="86"/>
        <v>15</v>
      </c>
      <c r="I1061" s="24">
        <f t="shared" si="87"/>
        <v>9</v>
      </c>
      <c r="J1061" s="24">
        <f t="shared" si="88"/>
        <v>80</v>
      </c>
      <c r="K1061" s="47" t="str">
        <f t="shared" si="85"/>
        <v>03</v>
      </c>
      <c r="L1061" s="19">
        <v>42</v>
      </c>
      <c r="M1061" s="19">
        <v>0</v>
      </c>
      <c r="N1061" s="19">
        <v>141</v>
      </c>
      <c r="O1061" s="19">
        <v>0</v>
      </c>
      <c r="P1061" s="19">
        <v>0</v>
      </c>
      <c r="Q1061" s="20" t="s">
        <v>170</v>
      </c>
      <c r="R1061" s="19">
        <v>22</v>
      </c>
      <c r="S1061" s="19">
        <v>15</v>
      </c>
      <c r="T1061" s="19">
        <v>2</v>
      </c>
      <c r="U1061" s="19">
        <v>0</v>
      </c>
      <c r="V1061" s="19">
        <v>0.111</v>
      </c>
      <c r="W1061" s="19">
        <v>0.09</v>
      </c>
      <c r="X1061" s="19">
        <v>24</v>
      </c>
      <c r="Y1061" s="19">
        <v>0</v>
      </c>
      <c r="Z1061" s="20" t="s">
        <v>176</v>
      </c>
      <c r="AA1061" s="19"/>
      <c r="AB1061" s="19">
        <v>0</v>
      </c>
      <c r="AC1061" s="19">
        <v>2</v>
      </c>
      <c r="AD1061" s="19">
        <v>23</v>
      </c>
      <c r="AE1061" s="19">
        <v>4</v>
      </c>
      <c r="AF1061" s="19">
        <v>1</v>
      </c>
      <c r="AH1061" s="19">
        <v>1</v>
      </c>
      <c r="BA1061" s="20">
        <v>1</v>
      </c>
      <c r="BB1061" s="19">
        <v>6</v>
      </c>
      <c r="BC1061" s="19">
        <v>39</v>
      </c>
      <c r="BD1061" s="19">
        <v>13</v>
      </c>
      <c r="BE1061" s="19">
        <v>1000</v>
      </c>
      <c r="BF1061" s="19">
        <v>2.4</v>
      </c>
      <c r="BG1061" s="19">
        <v>71</v>
      </c>
      <c r="BH1061" s="19">
        <v>11</v>
      </c>
      <c r="BI1061" s="19">
        <v>75</v>
      </c>
      <c r="BJ1061" s="19">
        <v>5</v>
      </c>
      <c r="BK1061" s="19">
        <v>2</v>
      </c>
      <c r="BL1061" s="19">
        <v>42</v>
      </c>
      <c r="BM1061" s="19">
        <v>0</v>
      </c>
      <c r="BN1061" s="19">
        <v>141</v>
      </c>
      <c r="BO1061" s="19">
        <v>0</v>
      </c>
      <c r="BP1061" s="19">
        <v>0</v>
      </c>
      <c r="BQ1061" s="20" t="s">
        <v>170</v>
      </c>
      <c r="BR1061" s="19">
        <v>22</v>
      </c>
      <c r="BS1061" s="19">
        <v>15</v>
      </c>
      <c r="BT1061" s="19">
        <v>2</v>
      </c>
      <c r="BU1061" s="19">
        <v>0</v>
      </c>
      <c r="BV1061" s="19">
        <v>0.111</v>
      </c>
      <c r="BW1061" s="19">
        <v>0.09</v>
      </c>
      <c r="BX1061" s="19">
        <v>24</v>
      </c>
      <c r="BY1061" s="19">
        <v>0</v>
      </c>
      <c r="BZ1061" s="20" t="s">
        <v>176</v>
      </c>
      <c r="CA1061" s="19"/>
      <c r="CB1061" s="19">
        <v>0</v>
      </c>
      <c r="CC1061" s="19">
        <v>2</v>
      </c>
      <c r="CD1061" s="19">
        <v>23</v>
      </c>
      <c r="CE1061" s="19">
        <v>4</v>
      </c>
      <c r="CF1061" s="19">
        <v>1</v>
      </c>
    </row>
    <row r="1062" spans="1:84">
      <c r="A1062" s="19">
        <v>1</v>
      </c>
      <c r="B1062" s="19">
        <v>7</v>
      </c>
      <c r="C1062" s="19">
        <v>48</v>
      </c>
      <c r="D1062" s="19">
        <v>14</v>
      </c>
      <c r="E1062" s="19">
        <v>1000</v>
      </c>
      <c r="F1062" s="24">
        <f t="shared" si="84"/>
        <v>30</v>
      </c>
      <c r="G1062" s="19">
        <v>71</v>
      </c>
      <c r="H1062" s="24">
        <f t="shared" si="86"/>
        <v>15</v>
      </c>
      <c r="I1062" s="24">
        <f t="shared" si="87"/>
        <v>9</v>
      </c>
      <c r="J1062" s="24">
        <f t="shared" si="88"/>
        <v>80</v>
      </c>
      <c r="K1062" s="47" t="str">
        <f t="shared" si="85"/>
        <v>03</v>
      </c>
      <c r="L1062" s="19">
        <v>42</v>
      </c>
      <c r="M1062" s="19">
        <v>0</v>
      </c>
      <c r="N1062" s="19">
        <v>141</v>
      </c>
      <c r="O1062" s="19">
        <v>0</v>
      </c>
      <c r="P1062" s="19">
        <v>0</v>
      </c>
      <c r="Q1062" s="20" t="s">
        <v>170</v>
      </c>
      <c r="R1062" s="19">
        <v>22</v>
      </c>
      <c r="S1062" s="19">
        <v>15</v>
      </c>
      <c r="T1062" s="19">
        <v>2</v>
      </c>
      <c r="U1062" s="19">
        <v>0</v>
      </c>
      <c r="V1062" s="19">
        <v>0.127</v>
      </c>
      <c r="W1062" s="19">
        <v>0.1</v>
      </c>
      <c r="X1062" s="19">
        <v>24</v>
      </c>
      <c r="Y1062" s="19">
        <v>0</v>
      </c>
      <c r="Z1062" s="20" t="s">
        <v>176</v>
      </c>
      <c r="AA1062" s="19"/>
      <c r="AB1062" s="19">
        <v>0</v>
      </c>
      <c r="AC1062" s="19">
        <v>2</v>
      </c>
      <c r="AD1062" s="19">
        <v>23</v>
      </c>
      <c r="AE1062" s="19">
        <v>4</v>
      </c>
      <c r="AF1062" s="19">
        <v>1</v>
      </c>
      <c r="AH1062" s="19">
        <v>1</v>
      </c>
      <c r="BA1062" s="19">
        <v>1</v>
      </c>
      <c r="BB1062" s="19">
        <v>7</v>
      </c>
      <c r="BC1062" s="19">
        <v>48</v>
      </c>
      <c r="BD1062" s="19">
        <v>14</v>
      </c>
      <c r="BE1062" s="19">
        <v>1000</v>
      </c>
      <c r="BF1062" s="19">
        <v>3</v>
      </c>
      <c r="BG1062" s="19">
        <v>71</v>
      </c>
      <c r="BH1062" s="19">
        <v>11</v>
      </c>
      <c r="BI1062" s="19">
        <v>75</v>
      </c>
      <c r="BJ1062" s="19">
        <v>5</v>
      </c>
      <c r="BK1062" s="19">
        <v>2</v>
      </c>
      <c r="BL1062" s="19">
        <v>42</v>
      </c>
      <c r="BM1062" s="19">
        <v>0</v>
      </c>
      <c r="BN1062" s="19">
        <v>141</v>
      </c>
      <c r="BO1062" s="19">
        <v>0</v>
      </c>
      <c r="BP1062" s="19">
        <v>0</v>
      </c>
      <c r="BQ1062" s="20" t="s">
        <v>170</v>
      </c>
      <c r="BR1062" s="19">
        <v>22</v>
      </c>
      <c r="BS1062" s="19">
        <v>15</v>
      </c>
      <c r="BT1062" s="19">
        <v>2</v>
      </c>
      <c r="BU1062" s="19">
        <v>0</v>
      </c>
      <c r="BV1062" s="19">
        <v>0.127</v>
      </c>
      <c r="BW1062" s="19">
        <v>0.1</v>
      </c>
      <c r="BX1062" s="19">
        <v>24</v>
      </c>
      <c r="BY1062" s="19">
        <v>0</v>
      </c>
      <c r="BZ1062" s="20" t="s">
        <v>176</v>
      </c>
      <c r="CA1062" s="19"/>
      <c r="CB1062" s="19">
        <v>0</v>
      </c>
      <c r="CC1062" s="19">
        <v>2</v>
      </c>
      <c r="CD1062" s="19">
        <v>23</v>
      </c>
      <c r="CE1062" s="19">
        <v>4</v>
      </c>
      <c r="CF1062" s="19">
        <v>1</v>
      </c>
    </row>
    <row r="1063" spans="1:84">
      <c r="A1063" s="23">
        <v>1</v>
      </c>
      <c r="B1063" s="19">
        <v>7</v>
      </c>
      <c r="C1063" s="19">
        <v>60</v>
      </c>
      <c r="D1063" s="19">
        <v>15</v>
      </c>
      <c r="E1063" s="19">
        <v>1000</v>
      </c>
      <c r="F1063" s="24">
        <f t="shared" si="84"/>
        <v>40</v>
      </c>
      <c r="G1063" s="19">
        <v>71</v>
      </c>
      <c r="H1063" s="24">
        <f t="shared" si="86"/>
        <v>15</v>
      </c>
      <c r="I1063" s="24">
        <f t="shared" si="87"/>
        <v>9</v>
      </c>
      <c r="J1063" s="24">
        <f t="shared" si="88"/>
        <v>80</v>
      </c>
      <c r="K1063" s="47" t="str">
        <f t="shared" si="85"/>
        <v>03</v>
      </c>
      <c r="L1063" s="19">
        <v>42</v>
      </c>
      <c r="M1063" s="19">
        <v>0</v>
      </c>
      <c r="N1063" s="19">
        <v>141</v>
      </c>
      <c r="O1063" s="19">
        <v>0</v>
      </c>
      <c r="P1063" s="19">
        <v>0</v>
      </c>
      <c r="Q1063" s="20" t="s">
        <v>170</v>
      </c>
      <c r="R1063" s="19">
        <v>22</v>
      </c>
      <c r="S1063" s="19">
        <v>15</v>
      </c>
      <c r="T1063" s="19">
        <v>2</v>
      </c>
      <c r="U1063" s="19">
        <v>0</v>
      </c>
      <c r="V1063" s="19">
        <v>0.13700000000000001</v>
      </c>
      <c r="W1063" s="19">
        <v>0.11</v>
      </c>
      <c r="X1063" s="19">
        <v>24</v>
      </c>
      <c r="Y1063" s="19">
        <v>0</v>
      </c>
      <c r="Z1063" s="20" t="s">
        <v>176</v>
      </c>
      <c r="AA1063" s="19"/>
      <c r="AB1063" s="19">
        <v>0</v>
      </c>
      <c r="AC1063" s="19">
        <v>2</v>
      </c>
      <c r="AD1063" s="19">
        <v>23</v>
      </c>
      <c r="AE1063" s="19">
        <v>4</v>
      </c>
      <c r="AF1063" s="19">
        <v>1</v>
      </c>
      <c r="AH1063" s="19">
        <v>1</v>
      </c>
      <c r="BA1063" s="23">
        <v>1</v>
      </c>
      <c r="BB1063" s="19">
        <v>7</v>
      </c>
      <c r="BC1063" s="19">
        <v>60</v>
      </c>
      <c r="BD1063" s="19">
        <v>15</v>
      </c>
      <c r="BE1063" s="19">
        <v>1000</v>
      </c>
      <c r="BF1063" s="19">
        <v>4</v>
      </c>
      <c r="BG1063" s="19">
        <v>71</v>
      </c>
      <c r="BH1063" s="19">
        <v>11</v>
      </c>
      <c r="BI1063" s="19">
        <v>75</v>
      </c>
      <c r="BJ1063" s="19">
        <v>5</v>
      </c>
      <c r="BK1063" s="19">
        <v>2</v>
      </c>
      <c r="BL1063" s="19">
        <v>42</v>
      </c>
      <c r="BM1063" s="19">
        <v>0</v>
      </c>
      <c r="BN1063" s="19">
        <v>141</v>
      </c>
      <c r="BO1063" s="19">
        <v>0</v>
      </c>
      <c r="BP1063" s="19">
        <v>0</v>
      </c>
      <c r="BQ1063" s="20" t="s">
        <v>170</v>
      </c>
      <c r="BR1063" s="19">
        <v>22</v>
      </c>
      <c r="BS1063" s="19">
        <v>15</v>
      </c>
      <c r="BT1063" s="19">
        <v>2</v>
      </c>
      <c r="BU1063" s="19">
        <v>0</v>
      </c>
      <c r="BV1063" s="19">
        <v>0.13700000000000001</v>
      </c>
      <c r="BW1063" s="19">
        <v>0.11</v>
      </c>
      <c r="BX1063" s="19">
        <v>24</v>
      </c>
      <c r="BY1063" s="19">
        <v>0</v>
      </c>
      <c r="BZ1063" s="20" t="s">
        <v>176</v>
      </c>
      <c r="CA1063" s="19"/>
      <c r="CB1063" s="19">
        <v>0</v>
      </c>
      <c r="CC1063" s="19">
        <v>2</v>
      </c>
      <c r="CD1063" s="19">
        <v>23</v>
      </c>
      <c r="CE1063" s="19">
        <v>4</v>
      </c>
      <c r="CF1063" s="19">
        <v>1</v>
      </c>
    </row>
    <row r="1064" spans="1:84">
      <c r="A1064" s="19">
        <v>1</v>
      </c>
      <c r="B1064" s="19">
        <v>7</v>
      </c>
      <c r="C1064" s="19">
        <v>65</v>
      </c>
      <c r="D1064" s="19">
        <v>16</v>
      </c>
      <c r="E1064" s="19">
        <v>1000</v>
      </c>
      <c r="F1064" s="24">
        <f t="shared" si="84"/>
        <v>45</v>
      </c>
      <c r="G1064" s="19">
        <v>71</v>
      </c>
      <c r="H1064" s="24">
        <f t="shared" si="86"/>
        <v>15</v>
      </c>
      <c r="I1064" s="24">
        <f t="shared" si="87"/>
        <v>9</v>
      </c>
      <c r="J1064" s="24">
        <f t="shared" si="88"/>
        <v>80</v>
      </c>
      <c r="K1064" s="47" t="str">
        <f t="shared" si="85"/>
        <v>03</v>
      </c>
      <c r="L1064" s="19">
        <v>42</v>
      </c>
      <c r="M1064" s="19">
        <v>0</v>
      </c>
      <c r="N1064" s="19">
        <v>141</v>
      </c>
      <c r="O1064" s="19">
        <v>0</v>
      </c>
      <c r="P1064" s="19">
        <v>0</v>
      </c>
      <c r="Q1064" s="20" t="s">
        <v>170</v>
      </c>
      <c r="R1064" s="19">
        <v>22</v>
      </c>
      <c r="S1064" s="19">
        <v>15</v>
      </c>
      <c r="T1064" s="19">
        <v>2</v>
      </c>
      <c r="U1064" s="19">
        <v>0</v>
      </c>
      <c r="V1064" s="19">
        <v>0.14699999999999999</v>
      </c>
      <c r="W1064" s="19">
        <v>0.12</v>
      </c>
      <c r="X1064" s="19">
        <v>24</v>
      </c>
      <c r="Y1064" s="19">
        <v>0</v>
      </c>
      <c r="Z1064" s="20" t="s">
        <v>176</v>
      </c>
      <c r="AA1064" s="19"/>
      <c r="AB1064" s="19">
        <v>0</v>
      </c>
      <c r="AC1064" s="19">
        <v>2</v>
      </c>
      <c r="AD1064" s="19">
        <v>23</v>
      </c>
      <c r="AE1064" s="19">
        <v>4</v>
      </c>
      <c r="AF1064" s="19">
        <v>1</v>
      </c>
      <c r="AH1064" s="19">
        <v>1</v>
      </c>
      <c r="BA1064" s="19">
        <v>1</v>
      </c>
      <c r="BB1064" s="19">
        <v>7</v>
      </c>
      <c r="BC1064" s="19">
        <v>65</v>
      </c>
      <c r="BD1064" s="19">
        <v>16</v>
      </c>
      <c r="BE1064" s="19">
        <v>1000</v>
      </c>
      <c r="BF1064" s="19">
        <v>4.4000000000000004</v>
      </c>
      <c r="BG1064" s="19">
        <v>71</v>
      </c>
      <c r="BH1064" s="19">
        <v>11</v>
      </c>
      <c r="BI1064" s="19">
        <v>75</v>
      </c>
      <c r="BJ1064" s="19">
        <v>5</v>
      </c>
      <c r="BK1064" s="19">
        <v>2</v>
      </c>
      <c r="BL1064" s="19">
        <v>42</v>
      </c>
      <c r="BM1064" s="19">
        <v>0</v>
      </c>
      <c r="BN1064" s="19">
        <v>141</v>
      </c>
      <c r="BO1064" s="19">
        <v>0</v>
      </c>
      <c r="BP1064" s="19">
        <v>0</v>
      </c>
      <c r="BQ1064" s="20" t="s">
        <v>170</v>
      </c>
      <c r="BR1064" s="19">
        <v>22</v>
      </c>
      <c r="BS1064" s="19">
        <v>15</v>
      </c>
      <c r="BT1064" s="19">
        <v>2</v>
      </c>
      <c r="BU1064" s="19">
        <v>0</v>
      </c>
      <c r="BV1064" s="19">
        <v>0.14699999999999999</v>
      </c>
      <c r="BW1064" s="19">
        <v>0.12</v>
      </c>
      <c r="BX1064" s="19">
        <v>24</v>
      </c>
      <c r="BY1064" s="19">
        <v>0</v>
      </c>
      <c r="BZ1064" s="20" t="s">
        <v>176</v>
      </c>
      <c r="CA1064" s="19"/>
      <c r="CB1064" s="19">
        <v>0</v>
      </c>
      <c r="CC1064" s="19">
        <v>2</v>
      </c>
      <c r="CD1064" s="19">
        <v>23</v>
      </c>
      <c r="CE1064" s="19">
        <v>4</v>
      </c>
      <c r="CF1064" s="19">
        <v>1</v>
      </c>
    </row>
    <row r="1065" spans="1:84">
      <c r="A1065" s="23">
        <v>1</v>
      </c>
      <c r="B1065" s="19">
        <v>7</v>
      </c>
      <c r="C1065" s="19">
        <v>70</v>
      </c>
      <c r="D1065" s="19">
        <v>18</v>
      </c>
      <c r="E1065" s="19">
        <v>1000</v>
      </c>
      <c r="F1065" s="24">
        <f t="shared" si="84"/>
        <v>53</v>
      </c>
      <c r="G1065" s="19">
        <v>71</v>
      </c>
      <c r="H1065" s="24">
        <f t="shared" si="86"/>
        <v>15</v>
      </c>
      <c r="I1065" s="24">
        <f t="shared" si="87"/>
        <v>9</v>
      </c>
      <c r="J1065" s="24">
        <f t="shared" si="88"/>
        <v>80</v>
      </c>
      <c r="K1065" s="47" t="str">
        <f t="shared" si="85"/>
        <v>03</v>
      </c>
      <c r="L1065" s="19">
        <v>42</v>
      </c>
      <c r="M1065" s="19">
        <v>0</v>
      </c>
      <c r="N1065" s="19">
        <v>141</v>
      </c>
      <c r="O1065" s="19">
        <v>0</v>
      </c>
      <c r="P1065" s="19">
        <v>0</v>
      </c>
      <c r="Q1065" s="20" t="s">
        <v>170</v>
      </c>
      <c r="R1065" s="19">
        <v>22</v>
      </c>
      <c r="S1065" s="19">
        <v>15</v>
      </c>
      <c r="T1065" s="19">
        <v>2</v>
      </c>
      <c r="U1065" s="19">
        <v>0</v>
      </c>
      <c r="V1065" s="19">
        <v>0.157</v>
      </c>
      <c r="W1065" s="19">
        <v>0.13</v>
      </c>
      <c r="X1065" s="19">
        <v>24</v>
      </c>
      <c r="Y1065" s="19">
        <v>0</v>
      </c>
      <c r="Z1065" s="20" t="s">
        <v>176</v>
      </c>
      <c r="AA1065" s="19"/>
      <c r="AB1065" s="19">
        <v>0</v>
      </c>
      <c r="AC1065" s="19">
        <v>2</v>
      </c>
      <c r="AD1065" s="19">
        <v>23</v>
      </c>
      <c r="AE1065" s="19">
        <v>4</v>
      </c>
      <c r="AF1065" s="19">
        <v>1</v>
      </c>
      <c r="AH1065" s="19">
        <v>1</v>
      </c>
      <c r="BA1065" s="23">
        <v>1</v>
      </c>
      <c r="BB1065" s="19">
        <v>7</v>
      </c>
      <c r="BC1065" s="19">
        <v>70</v>
      </c>
      <c r="BD1065" s="19">
        <v>18</v>
      </c>
      <c r="BE1065" s="19">
        <v>1000</v>
      </c>
      <c r="BF1065" s="19">
        <v>5.2</v>
      </c>
      <c r="BG1065" s="19">
        <v>71</v>
      </c>
      <c r="BH1065" s="19">
        <v>11</v>
      </c>
      <c r="BI1065" s="19">
        <v>75</v>
      </c>
      <c r="BJ1065" s="19">
        <v>5</v>
      </c>
      <c r="BK1065" s="19">
        <v>2</v>
      </c>
      <c r="BL1065" s="19">
        <v>42</v>
      </c>
      <c r="BM1065" s="19">
        <v>0</v>
      </c>
      <c r="BN1065" s="19">
        <v>141</v>
      </c>
      <c r="BO1065" s="19">
        <v>0</v>
      </c>
      <c r="BP1065" s="19">
        <v>0</v>
      </c>
      <c r="BQ1065" s="20" t="s">
        <v>170</v>
      </c>
      <c r="BR1065" s="19">
        <v>22</v>
      </c>
      <c r="BS1065" s="19">
        <v>15</v>
      </c>
      <c r="BT1065" s="19">
        <v>2</v>
      </c>
      <c r="BU1065" s="19">
        <v>0</v>
      </c>
      <c r="BV1065" s="19">
        <v>0.157</v>
      </c>
      <c r="BW1065" s="19">
        <v>0.13</v>
      </c>
      <c r="BX1065" s="19">
        <v>24</v>
      </c>
      <c r="BY1065" s="19">
        <v>0</v>
      </c>
      <c r="BZ1065" s="20" t="s">
        <v>176</v>
      </c>
      <c r="CA1065" s="19"/>
      <c r="CB1065" s="19">
        <v>0</v>
      </c>
      <c r="CC1065" s="19">
        <v>2</v>
      </c>
      <c r="CD1065" s="19">
        <v>23</v>
      </c>
      <c r="CE1065" s="19">
        <v>4</v>
      </c>
      <c r="CF1065" s="19">
        <v>1</v>
      </c>
    </row>
    <row r="1066" spans="1:84">
      <c r="A1066" s="20">
        <v>1</v>
      </c>
      <c r="B1066" s="19">
        <v>8</v>
      </c>
      <c r="C1066" s="19">
        <v>75</v>
      </c>
      <c r="D1066" s="19">
        <v>19</v>
      </c>
      <c r="E1066" s="19">
        <v>1000</v>
      </c>
      <c r="F1066" s="24">
        <f t="shared" si="84"/>
        <v>63</v>
      </c>
      <c r="G1066" s="19">
        <v>71</v>
      </c>
      <c r="H1066" s="24">
        <f t="shared" si="86"/>
        <v>15</v>
      </c>
      <c r="I1066" s="24">
        <f t="shared" si="87"/>
        <v>9</v>
      </c>
      <c r="J1066" s="24">
        <f t="shared" si="88"/>
        <v>80</v>
      </c>
      <c r="K1066" s="47" t="str">
        <f t="shared" si="85"/>
        <v>03</v>
      </c>
      <c r="L1066" s="19">
        <v>42</v>
      </c>
      <c r="M1066" s="19">
        <v>0</v>
      </c>
      <c r="N1066" s="19">
        <v>141</v>
      </c>
      <c r="O1066" s="19">
        <v>0</v>
      </c>
      <c r="P1066" s="19">
        <v>0</v>
      </c>
      <c r="Q1066" s="20" t="s">
        <v>170</v>
      </c>
      <c r="R1066" s="19">
        <v>22</v>
      </c>
      <c r="S1066" s="19">
        <v>15</v>
      </c>
      <c r="T1066" s="19">
        <v>2</v>
      </c>
      <c r="U1066" s="19">
        <v>0</v>
      </c>
      <c r="V1066" s="19">
        <v>0.17499999999999999</v>
      </c>
      <c r="W1066" s="19">
        <v>0.14000000000000001</v>
      </c>
      <c r="X1066" s="19">
        <v>24</v>
      </c>
      <c r="Y1066" s="19">
        <v>0</v>
      </c>
      <c r="Z1066" s="20" t="s">
        <v>176</v>
      </c>
      <c r="AA1066" s="19"/>
      <c r="AB1066" s="19">
        <v>0</v>
      </c>
      <c r="AC1066" s="19">
        <v>2</v>
      </c>
      <c r="AD1066" s="19">
        <v>23</v>
      </c>
      <c r="AE1066" s="19">
        <v>4</v>
      </c>
      <c r="AF1066" s="19">
        <v>1</v>
      </c>
      <c r="AH1066" s="19">
        <v>1</v>
      </c>
      <c r="BA1066" s="20">
        <v>1</v>
      </c>
      <c r="BB1066" s="19">
        <v>8</v>
      </c>
      <c r="BC1066" s="19">
        <v>75</v>
      </c>
      <c r="BD1066" s="19">
        <v>19</v>
      </c>
      <c r="BE1066" s="19">
        <v>1000</v>
      </c>
      <c r="BF1066" s="19">
        <v>6.3</v>
      </c>
      <c r="BG1066" s="19">
        <v>71</v>
      </c>
      <c r="BH1066" s="19">
        <v>11</v>
      </c>
      <c r="BI1066" s="19">
        <v>75</v>
      </c>
      <c r="BJ1066" s="19">
        <v>5</v>
      </c>
      <c r="BK1066" s="19">
        <v>2</v>
      </c>
      <c r="BL1066" s="19">
        <v>42</v>
      </c>
      <c r="BM1066" s="19">
        <v>0</v>
      </c>
      <c r="BN1066" s="19">
        <v>141</v>
      </c>
      <c r="BO1066" s="19">
        <v>0</v>
      </c>
      <c r="BP1066" s="19">
        <v>0</v>
      </c>
      <c r="BQ1066" s="20" t="s">
        <v>170</v>
      </c>
      <c r="BR1066" s="19">
        <v>22</v>
      </c>
      <c r="BS1066" s="19">
        <v>15</v>
      </c>
      <c r="BT1066" s="19">
        <v>2</v>
      </c>
      <c r="BU1066" s="19">
        <v>0</v>
      </c>
      <c r="BV1066" s="19">
        <v>0.17499999999999999</v>
      </c>
      <c r="BW1066" s="19">
        <v>0.14000000000000001</v>
      </c>
      <c r="BX1066" s="19">
        <v>24</v>
      </c>
      <c r="BY1066" s="19">
        <v>0</v>
      </c>
      <c r="BZ1066" s="20" t="s">
        <v>176</v>
      </c>
      <c r="CA1066" s="19"/>
      <c r="CB1066" s="19">
        <v>0</v>
      </c>
      <c r="CC1066" s="19">
        <v>2</v>
      </c>
      <c r="CD1066" s="19">
        <v>23</v>
      </c>
      <c r="CE1066" s="19">
        <v>4</v>
      </c>
      <c r="CF1066" s="19">
        <v>1</v>
      </c>
    </row>
    <row r="1067" spans="1:84">
      <c r="A1067" s="20">
        <v>1</v>
      </c>
      <c r="B1067" s="19">
        <v>8</v>
      </c>
      <c r="C1067" s="19">
        <v>75</v>
      </c>
      <c r="D1067" s="19">
        <v>19</v>
      </c>
      <c r="E1067" s="19">
        <v>1000</v>
      </c>
      <c r="F1067" s="24">
        <f t="shared" si="84"/>
        <v>70</v>
      </c>
      <c r="G1067" s="19">
        <v>71</v>
      </c>
      <c r="H1067" s="24">
        <f t="shared" si="86"/>
        <v>15</v>
      </c>
      <c r="I1067" s="24">
        <f t="shared" si="87"/>
        <v>9</v>
      </c>
      <c r="J1067" s="24">
        <f t="shared" si="88"/>
        <v>80</v>
      </c>
      <c r="K1067" s="47" t="str">
        <f t="shared" si="85"/>
        <v>03</v>
      </c>
      <c r="L1067" s="19">
        <v>42</v>
      </c>
      <c r="M1067" s="19">
        <v>0</v>
      </c>
      <c r="N1067" s="19">
        <v>141</v>
      </c>
      <c r="O1067" s="19">
        <v>0</v>
      </c>
      <c r="P1067" s="19">
        <v>0</v>
      </c>
      <c r="Q1067" s="20" t="s">
        <v>170</v>
      </c>
      <c r="R1067" s="19">
        <v>22</v>
      </c>
      <c r="S1067" s="19">
        <v>15</v>
      </c>
      <c r="T1067" s="19">
        <v>2</v>
      </c>
      <c r="U1067" s="19">
        <v>0</v>
      </c>
      <c r="V1067" s="19">
        <v>0.185</v>
      </c>
      <c r="W1067" s="19">
        <v>0.15</v>
      </c>
      <c r="X1067" s="19">
        <v>24</v>
      </c>
      <c r="Y1067" s="19">
        <v>0</v>
      </c>
      <c r="Z1067" s="20" t="s">
        <v>176</v>
      </c>
      <c r="AA1067" s="19"/>
      <c r="AB1067" s="19">
        <v>0</v>
      </c>
      <c r="AC1067" s="19">
        <v>2</v>
      </c>
      <c r="AD1067" s="19">
        <v>23</v>
      </c>
      <c r="AE1067" s="19">
        <v>4</v>
      </c>
      <c r="AF1067" s="19">
        <v>1</v>
      </c>
      <c r="AH1067" s="19">
        <v>1</v>
      </c>
      <c r="BA1067" s="20">
        <v>1</v>
      </c>
      <c r="BB1067" s="19">
        <v>8</v>
      </c>
      <c r="BC1067" s="19">
        <v>75</v>
      </c>
      <c r="BD1067" s="19">
        <v>19</v>
      </c>
      <c r="BE1067" s="19">
        <v>1000</v>
      </c>
      <c r="BF1067" s="19">
        <v>7</v>
      </c>
      <c r="BG1067" s="19">
        <v>71</v>
      </c>
      <c r="BH1067" s="19">
        <v>11</v>
      </c>
      <c r="BI1067" s="19">
        <v>75</v>
      </c>
      <c r="BJ1067" s="19">
        <v>5</v>
      </c>
      <c r="BK1067" s="19">
        <v>2</v>
      </c>
      <c r="BL1067" s="19">
        <v>42</v>
      </c>
      <c r="BM1067" s="19">
        <v>0</v>
      </c>
      <c r="BN1067" s="19">
        <v>141</v>
      </c>
      <c r="BO1067" s="19">
        <v>0</v>
      </c>
      <c r="BP1067" s="19">
        <v>0</v>
      </c>
      <c r="BQ1067" s="20" t="s">
        <v>170</v>
      </c>
      <c r="BR1067" s="19">
        <v>22</v>
      </c>
      <c r="BS1067" s="19">
        <v>15</v>
      </c>
      <c r="BT1067" s="19">
        <v>2</v>
      </c>
      <c r="BU1067" s="19">
        <v>0</v>
      </c>
      <c r="BV1067" s="19">
        <v>0.185</v>
      </c>
      <c r="BW1067" s="19">
        <v>0.15</v>
      </c>
      <c r="BX1067" s="19">
        <v>24</v>
      </c>
      <c r="BY1067" s="19">
        <v>0</v>
      </c>
      <c r="BZ1067" s="20" t="s">
        <v>176</v>
      </c>
      <c r="CA1067" s="19"/>
      <c r="CB1067" s="19">
        <v>0</v>
      </c>
      <c r="CC1067" s="19">
        <v>2</v>
      </c>
      <c r="CD1067" s="19">
        <v>23</v>
      </c>
      <c r="CE1067" s="19">
        <v>4</v>
      </c>
      <c r="CF1067" s="19">
        <v>1</v>
      </c>
    </row>
    <row r="1068" spans="1:84">
      <c r="A1068" s="20">
        <v>1</v>
      </c>
      <c r="B1068" s="19">
        <v>8</v>
      </c>
      <c r="C1068" s="19">
        <v>80</v>
      </c>
      <c r="D1068" s="19">
        <v>20</v>
      </c>
      <c r="E1068" s="19">
        <v>1000</v>
      </c>
      <c r="F1068" s="24">
        <f t="shared" si="84"/>
        <v>80</v>
      </c>
      <c r="G1068" s="19">
        <v>71</v>
      </c>
      <c r="H1068" s="24">
        <f t="shared" si="86"/>
        <v>15</v>
      </c>
      <c r="I1068" s="24">
        <f t="shared" si="87"/>
        <v>9</v>
      </c>
      <c r="J1068" s="24">
        <f t="shared" si="88"/>
        <v>80</v>
      </c>
      <c r="K1068" s="47" t="str">
        <f t="shared" si="85"/>
        <v>03</v>
      </c>
      <c r="L1068" s="19">
        <v>42</v>
      </c>
      <c r="M1068" s="19">
        <v>0</v>
      </c>
      <c r="N1068" s="19">
        <v>141</v>
      </c>
      <c r="O1068" s="19">
        <v>0</v>
      </c>
      <c r="P1068" s="19">
        <v>0</v>
      </c>
      <c r="Q1068" s="20" t="s">
        <v>170</v>
      </c>
      <c r="R1068" s="19">
        <v>22</v>
      </c>
      <c r="S1068" s="19">
        <v>15</v>
      </c>
      <c r="T1068" s="19">
        <v>2</v>
      </c>
      <c r="U1068" s="19">
        <v>0</v>
      </c>
      <c r="V1068" s="19">
        <v>0.19500000000000001</v>
      </c>
      <c r="W1068" s="19">
        <v>0.16</v>
      </c>
      <c r="X1068" s="19">
        <v>24</v>
      </c>
      <c r="Y1068" s="19">
        <v>0</v>
      </c>
      <c r="Z1068" s="20" t="s">
        <v>176</v>
      </c>
      <c r="AA1068" s="19"/>
      <c r="AB1068" s="19">
        <v>0</v>
      </c>
      <c r="AC1068" s="19">
        <v>2</v>
      </c>
      <c r="AD1068" s="19">
        <v>23</v>
      </c>
      <c r="AE1068" s="19">
        <v>4</v>
      </c>
      <c r="AF1068" s="19">
        <v>1</v>
      </c>
      <c r="AH1068" s="19">
        <v>1</v>
      </c>
      <c r="BA1068" s="20">
        <v>1</v>
      </c>
      <c r="BB1068" s="19">
        <v>8</v>
      </c>
      <c r="BC1068" s="19">
        <v>80</v>
      </c>
      <c r="BD1068" s="19">
        <v>20</v>
      </c>
      <c r="BE1068" s="19">
        <v>1000</v>
      </c>
      <c r="BF1068" s="19">
        <v>8</v>
      </c>
      <c r="BG1068" s="19">
        <v>71</v>
      </c>
      <c r="BH1068" s="19">
        <v>11</v>
      </c>
      <c r="BI1068" s="19">
        <v>75</v>
      </c>
      <c r="BJ1068" s="19">
        <v>5</v>
      </c>
      <c r="BK1068" s="19">
        <v>2</v>
      </c>
      <c r="BL1068" s="19">
        <v>42</v>
      </c>
      <c r="BM1068" s="19">
        <v>0</v>
      </c>
      <c r="BN1068" s="19">
        <v>141</v>
      </c>
      <c r="BO1068" s="19">
        <v>0</v>
      </c>
      <c r="BP1068" s="19">
        <v>0</v>
      </c>
      <c r="BQ1068" s="20" t="s">
        <v>170</v>
      </c>
      <c r="BR1068" s="19">
        <v>22</v>
      </c>
      <c r="BS1068" s="19">
        <v>15</v>
      </c>
      <c r="BT1068" s="19">
        <v>2</v>
      </c>
      <c r="BU1068" s="19">
        <v>0</v>
      </c>
      <c r="BV1068" s="19">
        <v>0.19500000000000001</v>
      </c>
      <c r="BW1068" s="19">
        <v>0.16</v>
      </c>
      <c r="BX1068" s="19">
        <v>24</v>
      </c>
      <c r="BY1068" s="19">
        <v>0</v>
      </c>
      <c r="BZ1068" s="20" t="s">
        <v>176</v>
      </c>
      <c r="CA1068" s="19"/>
      <c r="CB1068" s="19">
        <v>0</v>
      </c>
      <c r="CC1068" s="19">
        <v>2</v>
      </c>
      <c r="CD1068" s="19">
        <v>23</v>
      </c>
      <c r="CE1068" s="19">
        <v>4</v>
      </c>
      <c r="CF1068" s="19">
        <v>1</v>
      </c>
    </row>
    <row r="1069" spans="1:84">
      <c r="A1069" s="19">
        <v>1</v>
      </c>
      <c r="B1069" s="19">
        <v>8</v>
      </c>
      <c r="C1069" s="19">
        <v>85</v>
      </c>
      <c r="D1069" s="19">
        <v>21</v>
      </c>
      <c r="E1069" s="19">
        <v>1000</v>
      </c>
      <c r="F1069" s="24">
        <f t="shared" si="84"/>
        <v>90</v>
      </c>
      <c r="G1069" s="19">
        <v>71</v>
      </c>
      <c r="H1069" s="24">
        <f t="shared" si="86"/>
        <v>15</v>
      </c>
      <c r="I1069" s="24">
        <f t="shared" si="87"/>
        <v>9</v>
      </c>
      <c r="J1069" s="24">
        <f t="shared" si="88"/>
        <v>80</v>
      </c>
      <c r="K1069" s="47" t="str">
        <f t="shared" si="85"/>
        <v>03</v>
      </c>
      <c r="L1069" s="19">
        <v>42</v>
      </c>
      <c r="M1069" s="19">
        <v>0</v>
      </c>
      <c r="N1069" s="19">
        <v>141</v>
      </c>
      <c r="O1069" s="19">
        <v>0</v>
      </c>
      <c r="P1069" s="19">
        <v>0</v>
      </c>
      <c r="Q1069" s="20" t="s">
        <v>170</v>
      </c>
      <c r="R1069" s="19">
        <v>22</v>
      </c>
      <c r="S1069" s="19">
        <v>15</v>
      </c>
      <c r="T1069" s="19">
        <v>2</v>
      </c>
      <c r="U1069" s="19">
        <v>0</v>
      </c>
      <c r="V1069" s="19">
        <v>0.20499999999999999</v>
      </c>
      <c r="W1069" s="19">
        <v>0.17</v>
      </c>
      <c r="X1069" s="19">
        <v>24</v>
      </c>
      <c r="Y1069" s="19">
        <v>0</v>
      </c>
      <c r="Z1069" s="20" t="s">
        <v>176</v>
      </c>
      <c r="AA1069" s="19"/>
      <c r="AB1069" s="19">
        <v>0</v>
      </c>
      <c r="AC1069" s="19">
        <v>2</v>
      </c>
      <c r="AD1069" s="19">
        <v>23</v>
      </c>
      <c r="AE1069" s="19">
        <v>4</v>
      </c>
      <c r="AF1069" s="19">
        <v>1</v>
      </c>
      <c r="AH1069" s="19">
        <v>1</v>
      </c>
      <c r="BA1069" s="19">
        <v>1</v>
      </c>
      <c r="BB1069" s="19">
        <v>8</v>
      </c>
      <c r="BC1069" s="19">
        <v>85</v>
      </c>
      <c r="BD1069" s="19">
        <v>21</v>
      </c>
      <c r="BE1069" s="19">
        <v>1000</v>
      </c>
      <c r="BF1069" s="19">
        <v>9</v>
      </c>
      <c r="BG1069" s="19">
        <v>71</v>
      </c>
      <c r="BH1069" s="19">
        <v>11</v>
      </c>
      <c r="BI1069" s="19">
        <v>75</v>
      </c>
      <c r="BJ1069" s="19">
        <v>5</v>
      </c>
      <c r="BK1069" s="19">
        <v>2</v>
      </c>
      <c r="BL1069" s="19">
        <v>42</v>
      </c>
      <c r="BM1069" s="19">
        <v>0</v>
      </c>
      <c r="BN1069" s="19">
        <v>141</v>
      </c>
      <c r="BO1069" s="19">
        <v>0</v>
      </c>
      <c r="BP1069" s="19">
        <v>0</v>
      </c>
      <c r="BQ1069" s="20" t="s">
        <v>170</v>
      </c>
      <c r="BR1069" s="19">
        <v>22</v>
      </c>
      <c r="BS1069" s="19">
        <v>15</v>
      </c>
      <c r="BT1069" s="19">
        <v>2</v>
      </c>
      <c r="BU1069" s="19">
        <v>0</v>
      </c>
      <c r="BV1069" s="19">
        <v>0.20499999999999999</v>
      </c>
      <c r="BW1069" s="19">
        <v>0.17</v>
      </c>
      <c r="BX1069" s="19">
        <v>24</v>
      </c>
      <c r="BY1069" s="19">
        <v>0</v>
      </c>
      <c r="BZ1069" s="20" t="s">
        <v>176</v>
      </c>
      <c r="CA1069" s="19"/>
      <c r="CB1069" s="19">
        <v>0</v>
      </c>
      <c r="CC1069" s="19">
        <v>2</v>
      </c>
      <c r="CD1069" s="19">
        <v>23</v>
      </c>
      <c r="CE1069" s="19">
        <v>4</v>
      </c>
      <c r="CF1069" s="19">
        <v>1</v>
      </c>
    </row>
    <row r="1070" spans="1:84">
      <c r="A1070" s="20">
        <v>1</v>
      </c>
      <c r="B1070" s="19">
        <v>8</v>
      </c>
      <c r="C1070" s="19">
        <v>101</v>
      </c>
      <c r="D1070" s="19">
        <v>50</v>
      </c>
      <c r="E1070" s="19">
        <v>1000</v>
      </c>
      <c r="F1070" s="24">
        <f t="shared" si="84"/>
        <v>92.999999999999986</v>
      </c>
      <c r="G1070" s="19">
        <v>71</v>
      </c>
      <c r="H1070" s="24">
        <f t="shared" si="86"/>
        <v>15</v>
      </c>
      <c r="I1070" s="24">
        <f t="shared" si="87"/>
        <v>9</v>
      </c>
      <c r="J1070" s="24">
        <f t="shared" si="88"/>
        <v>80</v>
      </c>
      <c r="K1070" s="47" t="str">
        <f t="shared" si="85"/>
        <v>03</v>
      </c>
      <c r="L1070" s="19">
        <v>42</v>
      </c>
      <c r="M1070" s="19">
        <v>0</v>
      </c>
      <c r="N1070" s="19">
        <v>141</v>
      </c>
      <c r="O1070" s="19">
        <v>0</v>
      </c>
      <c r="P1070" s="19">
        <v>0</v>
      </c>
      <c r="Q1070" s="20" t="s">
        <v>170</v>
      </c>
      <c r="R1070" s="19">
        <v>22</v>
      </c>
      <c r="S1070" s="19">
        <v>15</v>
      </c>
      <c r="T1070" s="19">
        <v>2</v>
      </c>
      <c r="U1070" s="19">
        <v>0</v>
      </c>
      <c r="V1070" s="19">
        <v>0.215</v>
      </c>
      <c r="W1070" s="19">
        <v>0.18</v>
      </c>
      <c r="X1070" s="19">
        <v>24</v>
      </c>
      <c r="Y1070" s="19">
        <v>0</v>
      </c>
      <c r="Z1070" s="20" t="s">
        <v>176</v>
      </c>
      <c r="AA1070" s="19"/>
      <c r="AB1070" s="19">
        <v>0</v>
      </c>
      <c r="AC1070" s="19">
        <v>2</v>
      </c>
      <c r="AD1070" s="19">
        <v>23</v>
      </c>
      <c r="AE1070" s="19">
        <v>4</v>
      </c>
      <c r="AF1070" s="19">
        <v>1</v>
      </c>
      <c r="AH1070" s="19">
        <v>1</v>
      </c>
      <c r="BA1070" s="20">
        <v>1</v>
      </c>
      <c r="BB1070" s="19">
        <v>8</v>
      </c>
      <c r="BC1070" s="19">
        <v>101</v>
      </c>
      <c r="BD1070" s="19">
        <v>50</v>
      </c>
      <c r="BE1070" s="19">
        <v>1000</v>
      </c>
      <c r="BF1070" s="19">
        <v>9.1999999999999993</v>
      </c>
      <c r="BG1070" s="19">
        <v>71</v>
      </c>
      <c r="BH1070" s="19">
        <v>11</v>
      </c>
      <c r="BI1070" s="19">
        <v>75</v>
      </c>
      <c r="BJ1070" s="19">
        <v>5</v>
      </c>
      <c r="BK1070" s="19">
        <v>2</v>
      </c>
      <c r="BL1070" s="19">
        <v>42</v>
      </c>
      <c r="BM1070" s="19">
        <v>0</v>
      </c>
      <c r="BN1070" s="19">
        <v>141</v>
      </c>
      <c r="BO1070" s="19">
        <v>0</v>
      </c>
      <c r="BP1070" s="19">
        <v>0</v>
      </c>
      <c r="BQ1070" s="20" t="s">
        <v>170</v>
      </c>
      <c r="BR1070" s="19">
        <v>22</v>
      </c>
      <c r="BS1070" s="19">
        <v>15</v>
      </c>
      <c r="BT1070" s="19">
        <v>2</v>
      </c>
      <c r="BU1070" s="19">
        <v>0</v>
      </c>
      <c r="BV1070" s="19">
        <v>0.215</v>
      </c>
      <c r="BW1070" s="19">
        <v>0.18</v>
      </c>
      <c r="BX1070" s="19">
        <v>24</v>
      </c>
      <c r="BY1070" s="19">
        <v>0</v>
      </c>
      <c r="BZ1070" s="20" t="s">
        <v>176</v>
      </c>
      <c r="CA1070" s="19"/>
      <c r="CB1070" s="19">
        <v>0</v>
      </c>
      <c r="CC1070" s="19">
        <v>2</v>
      </c>
      <c r="CD1070" s="19">
        <v>23</v>
      </c>
      <c r="CE1070" s="19">
        <v>4</v>
      </c>
      <c r="CF1070" s="19">
        <v>1</v>
      </c>
    </row>
    <row r="1071" spans="1:84">
      <c r="A1071" s="19">
        <v>1</v>
      </c>
      <c r="B1071" s="19">
        <v>9</v>
      </c>
      <c r="C1071" s="19">
        <v>101</v>
      </c>
      <c r="D1071" s="19">
        <v>50</v>
      </c>
      <c r="E1071" s="19">
        <v>1000</v>
      </c>
      <c r="F1071" s="24">
        <f t="shared" si="84"/>
        <v>100</v>
      </c>
      <c r="G1071" s="19">
        <v>71</v>
      </c>
      <c r="H1071" s="24">
        <f t="shared" si="86"/>
        <v>15</v>
      </c>
      <c r="I1071" s="24">
        <f t="shared" si="87"/>
        <v>9</v>
      </c>
      <c r="J1071" s="24">
        <f t="shared" si="88"/>
        <v>80</v>
      </c>
      <c r="K1071" s="47" t="str">
        <f t="shared" si="85"/>
        <v>03</v>
      </c>
      <c r="L1071" s="19">
        <v>42</v>
      </c>
      <c r="M1071" s="19">
        <v>0</v>
      </c>
      <c r="N1071" s="19">
        <v>141</v>
      </c>
      <c r="O1071" s="19">
        <v>0</v>
      </c>
      <c r="P1071" s="19">
        <v>0</v>
      </c>
      <c r="Q1071" s="20" t="s">
        <v>170</v>
      </c>
      <c r="R1071" s="19">
        <v>22</v>
      </c>
      <c r="S1071" s="19">
        <v>15</v>
      </c>
      <c r="T1071" s="19">
        <v>2</v>
      </c>
      <c r="U1071" s="19">
        <v>0</v>
      </c>
      <c r="V1071" s="19">
        <v>0.24</v>
      </c>
      <c r="W1071" s="19">
        <v>0.19</v>
      </c>
      <c r="X1071" s="19">
        <v>24</v>
      </c>
      <c r="Y1071" s="19">
        <v>0</v>
      </c>
      <c r="Z1071" s="20" t="s">
        <v>176</v>
      </c>
      <c r="AA1071" s="19"/>
      <c r="AB1071" s="19">
        <v>0</v>
      </c>
      <c r="AC1071" s="19">
        <v>2</v>
      </c>
      <c r="AD1071" s="19">
        <v>23</v>
      </c>
      <c r="AE1071" s="19">
        <v>4</v>
      </c>
      <c r="AF1071" s="19">
        <v>1</v>
      </c>
      <c r="AH1071" s="19">
        <v>1</v>
      </c>
      <c r="BA1071" s="19">
        <v>1</v>
      </c>
      <c r="BB1071" s="19">
        <v>9</v>
      </c>
      <c r="BC1071" s="19">
        <v>101</v>
      </c>
      <c r="BD1071" s="19">
        <v>50</v>
      </c>
      <c r="BE1071" s="19">
        <v>1000</v>
      </c>
      <c r="BF1071" s="19">
        <v>10</v>
      </c>
      <c r="BG1071" s="19">
        <v>71</v>
      </c>
      <c r="BH1071" s="19">
        <v>11</v>
      </c>
      <c r="BI1071" s="19">
        <v>75</v>
      </c>
      <c r="BJ1071" s="19">
        <v>5</v>
      </c>
      <c r="BK1071" s="19">
        <v>2</v>
      </c>
      <c r="BL1071" s="19">
        <v>42</v>
      </c>
      <c r="BM1071" s="19">
        <v>0</v>
      </c>
      <c r="BN1071" s="19">
        <v>141</v>
      </c>
      <c r="BO1071" s="19">
        <v>0</v>
      </c>
      <c r="BP1071" s="19">
        <v>0</v>
      </c>
      <c r="BQ1071" s="20" t="s">
        <v>170</v>
      </c>
      <c r="BR1071" s="19">
        <v>22</v>
      </c>
      <c r="BS1071" s="19">
        <v>15</v>
      </c>
      <c r="BT1071" s="19">
        <v>2</v>
      </c>
      <c r="BU1071" s="19">
        <v>0</v>
      </c>
      <c r="BV1071" s="19">
        <v>0.24</v>
      </c>
      <c r="BW1071" s="19">
        <v>0.19</v>
      </c>
      <c r="BX1071" s="19">
        <v>24</v>
      </c>
      <c r="BY1071" s="19">
        <v>0</v>
      </c>
      <c r="BZ1071" s="20" t="s">
        <v>176</v>
      </c>
      <c r="CA1071" s="19"/>
      <c r="CB1071" s="19">
        <v>0</v>
      </c>
      <c r="CC1071" s="19">
        <v>2</v>
      </c>
      <c r="CD1071" s="19">
        <v>23</v>
      </c>
      <c r="CE1071" s="19">
        <v>4</v>
      </c>
      <c r="CF1071" s="19">
        <v>1</v>
      </c>
    </row>
    <row r="1072" spans="1:84">
      <c r="A1072" s="19">
        <v>1</v>
      </c>
      <c r="B1072" s="19">
        <v>9</v>
      </c>
      <c r="C1072" s="19">
        <v>105</v>
      </c>
      <c r="D1072" s="19">
        <v>55</v>
      </c>
      <c r="E1072" s="19">
        <v>1000</v>
      </c>
      <c r="F1072" s="24">
        <f t="shared" si="84"/>
        <v>115</v>
      </c>
      <c r="G1072" s="19">
        <v>71</v>
      </c>
      <c r="H1072" s="24">
        <f t="shared" si="86"/>
        <v>15</v>
      </c>
      <c r="I1072" s="24">
        <f t="shared" si="87"/>
        <v>9</v>
      </c>
      <c r="J1072" s="24">
        <f t="shared" si="88"/>
        <v>80</v>
      </c>
      <c r="K1072" s="47" t="str">
        <f t="shared" si="85"/>
        <v>03</v>
      </c>
      <c r="L1072" s="19">
        <v>42</v>
      </c>
      <c r="M1072" s="19">
        <v>0</v>
      </c>
      <c r="N1072" s="19">
        <v>141</v>
      </c>
      <c r="O1072" s="19">
        <v>0</v>
      </c>
      <c r="P1072" s="19">
        <v>0</v>
      </c>
      <c r="Q1072" s="20" t="s">
        <v>170</v>
      </c>
      <c r="R1072" s="19">
        <v>22</v>
      </c>
      <c r="S1072" s="19">
        <v>15</v>
      </c>
      <c r="T1072" s="19">
        <v>2</v>
      </c>
      <c r="U1072" s="19">
        <v>0</v>
      </c>
      <c r="V1072" s="19">
        <v>0.25</v>
      </c>
      <c r="W1072" s="19">
        <v>0.2</v>
      </c>
      <c r="X1072" s="19">
        <v>24</v>
      </c>
      <c r="Y1072" s="19">
        <v>0</v>
      </c>
      <c r="Z1072" s="20" t="s">
        <v>176</v>
      </c>
      <c r="AA1072" s="19"/>
      <c r="AB1072" s="19">
        <v>0</v>
      </c>
      <c r="AC1072" s="19">
        <v>2</v>
      </c>
      <c r="AD1072" s="19">
        <v>23</v>
      </c>
      <c r="AE1072" s="19">
        <v>4</v>
      </c>
      <c r="AF1072" s="19">
        <v>1</v>
      </c>
      <c r="AH1072" s="19">
        <v>1</v>
      </c>
      <c r="BA1072" s="19">
        <v>1</v>
      </c>
      <c r="BB1072" s="19">
        <v>9</v>
      </c>
      <c r="BC1072" s="19">
        <v>105</v>
      </c>
      <c r="BD1072" s="19">
        <v>55</v>
      </c>
      <c r="BE1072" s="19">
        <v>1000</v>
      </c>
      <c r="BF1072" s="19">
        <v>11.6</v>
      </c>
      <c r="BG1072" s="19">
        <v>71</v>
      </c>
      <c r="BH1072" s="19">
        <v>11</v>
      </c>
      <c r="BI1072" s="19">
        <v>75</v>
      </c>
      <c r="BJ1072" s="19">
        <v>5</v>
      </c>
      <c r="BK1072" s="19">
        <v>2</v>
      </c>
      <c r="BL1072" s="19">
        <v>42</v>
      </c>
      <c r="BM1072" s="19">
        <v>0</v>
      </c>
      <c r="BN1072" s="19">
        <v>141</v>
      </c>
      <c r="BO1072" s="19">
        <v>0</v>
      </c>
      <c r="BP1072" s="19">
        <v>0</v>
      </c>
      <c r="BQ1072" s="20" t="s">
        <v>170</v>
      </c>
      <c r="BR1072" s="19">
        <v>22</v>
      </c>
      <c r="BS1072" s="19">
        <v>15</v>
      </c>
      <c r="BT1072" s="19">
        <v>2</v>
      </c>
      <c r="BU1072" s="19">
        <v>0</v>
      </c>
      <c r="BV1072" s="19">
        <v>0.25</v>
      </c>
      <c r="BW1072" s="19">
        <v>0.2</v>
      </c>
      <c r="BX1072" s="19">
        <v>24</v>
      </c>
      <c r="BY1072" s="19">
        <v>0</v>
      </c>
      <c r="BZ1072" s="20" t="s">
        <v>176</v>
      </c>
      <c r="CA1072" s="19"/>
      <c r="CB1072" s="19">
        <v>0</v>
      </c>
      <c r="CC1072" s="19">
        <v>2</v>
      </c>
      <c r="CD1072" s="19">
        <v>23</v>
      </c>
      <c r="CE1072" s="19">
        <v>4</v>
      </c>
      <c r="CF1072" s="19">
        <v>1</v>
      </c>
    </row>
    <row r="1073" spans="1:84">
      <c r="A1073" s="19">
        <v>1</v>
      </c>
      <c r="B1073" s="19">
        <v>9</v>
      </c>
      <c r="C1073" s="19">
        <v>105</v>
      </c>
      <c r="D1073" s="19">
        <v>55</v>
      </c>
      <c r="E1073" s="19">
        <v>1000</v>
      </c>
      <c r="F1073" s="24">
        <f t="shared" si="84"/>
        <v>125</v>
      </c>
      <c r="G1073" s="19">
        <v>71</v>
      </c>
      <c r="H1073" s="24">
        <f t="shared" si="86"/>
        <v>15</v>
      </c>
      <c r="I1073" s="24">
        <f t="shared" si="87"/>
        <v>9</v>
      </c>
      <c r="J1073" s="24">
        <f t="shared" si="88"/>
        <v>80</v>
      </c>
      <c r="K1073" s="47" t="str">
        <f t="shared" si="85"/>
        <v>03</v>
      </c>
      <c r="L1073" s="19">
        <v>42</v>
      </c>
      <c r="M1073" s="19">
        <v>0</v>
      </c>
      <c r="N1073" s="19">
        <v>141</v>
      </c>
      <c r="O1073" s="19">
        <v>0</v>
      </c>
      <c r="P1073" s="19">
        <v>0</v>
      </c>
      <c r="Q1073" s="20" t="s">
        <v>170</v>
      </c>
      <c r="R1073" s="19">
        <v>22</v>
      </c>
      <c r="S1073" s="19">
        <v>15</v>
      </c>
      <c r="T1073" s="19">
        <v>2</v>
      </c>
      <c r="U1073" s="19">
        <v>0</v>
      </c>
      <c r="V1073" s="19">
        <v>0.26</v>
      </c>
      <c r="W1073" s="19">
        <v>0.21</v>
      </c>
      <c r="X1073" s="19">
        <v>24</v>
      </c>
      <c r="Y1073" s="19">
        <v>0</v>
      </c>
      <c r="Z1073" s="20" t="s">
        <v>176</v>
      </c>
      <c r="AA1073" s="19"/>
      <c r="AB1073" s="19">
        <v>0</v>
      </c>
      <c r="AC1073" s="19">
        <v>2</v>
      </c>
      <c r="AD1073" s="19">
        <v>23</v>
      </c>
      <c r="AE1073" s="19">
        <v>4</v>
      </c>
      <c r="AF1073" s="19">
        <v>1</v>
      </c>
      <c r="AH1073" s="19">
        <v>1</v>
      </c>
      <c r="BA1073" s="19">
        <v>1</v>
      </c>
      <c r="BB1073" s="19">
        <v>9</v>
      </c>
      <c r="BC1073" s="19">
        <v>105</v>
      </c>
      <c r="BD1073" s="19">
        <v>55</v>
      </c>
      <c r="BE1073" s="19">
        <v>1000</v>
      </c>
      <c r="BF1073" s="19">
        <v>12.4</v>
      </c>
      <c r="BG1073" s="19">
        <v>71</v>
      </c>
      <c r="BH1073" s="19">
        <v>11</v>
      </c>
      <c r="BI1073" s="19">
        <v>75</v>
      </c>
      <c r="BJ1073" s="19">
        <v>5</v>
      </c>
      <c r="BK1073" s="19">
        <v>2</v>
      </c>
      <c r="BL1073" s="19">
        <v>42</v>
      </c>
      <c r="BM1073" s="19">
        <v>0</v>
      </c>
      <c r="BN1073" s="19">
        <v>141</v>
      </c>
      <c r="BO1073" s="19">
        <v>0</v>
      </c>
      <c r="BP1073" s="19">
        <v>0</v>
      </c>
      <c r="BQ1073" s="20" t="s">
        <v>170</v>
      </c>
      <c r="BR1073" s="19">
        <v>22</v>
      </c>
      <c r="BS1073" s="19">
        <v>15</v>
      </c>
      <c r="BT1073" s="19">
        <v>2</v>
      </c>
      <c r="BU1073" s="19">
        <v>0</v>
      </c>
      <c r="BV1073" s="19">
        <v>0.26</v>
      </c>
      <c r="BW1073" s="19">
        <v>0.21</v>
      </c>
      <c r="BX1073" s="19">
        <v>24</v>
      </c>
      <c r="BY1073" s="19">
        <v>0</v>
      </c>
      <c r="BZ1073" s="20" t="s">
        <v>176</v>
      </c>
      <c r="CA1073" s="19"/>
      <c r="CB1073" s="19">
        <v>0</v>
      </c>
      <c r="CC1073" s="19">
        <v>2</v>
      </c>
      <c r="CD1073" s="19">
        <v>23</v>
      </c>
      <c r="CE1073" s="19">
        <v>4</v>
      </c>
      <c r="CF1073" s="19">
        <v>1</v>
      </c>
    </row>
    <row r="1074" spans="1:84">
      <c r="A1074" s="19">
        <v>1</v>
      </c>
      <c r="B1074" s="19">
        <v>9</v>
      </c>
      <c r="C1074" s="19">
        <v>105</v>
      </c>
      <c r="D1074" s="19">
        <v>55</v>
      </c>
      <c r="E1074" s="19">
        <v>1000</v>
      </c>
      <c r="F1074" s="24">
        <f t="shared" si="84"/>
        <v>140</v>
      </c>
      <c r="G1074" s="19">
        <v>71</v>
      </c>
      <c r="H1074" s="24">
        <f t="shared" si="86"/>
        <v>15</v>
      </c>
      <c r="I1074" s="24">
        <f t="shared" si="87"/>
        <v>9</v>
      </c>
      <c r="J1074" s="24">
        <f t="shared" si="88"/>
        <v>80</v>
      </c>
      <c r="K1074" s="47" t="str">
        <f t="shared" si="85"/>
        <v>03</v>
      </c>
      <c r="L1074" s="19">
        <v>42</v>
      </c>
      <c r="M1074" s="19">
        <v>0</v>
      </c>
      <c r="N1074" s="19">
        <v>141</v>
      </c>
      <c r="O1074" s="19">
        <v>0</v>
      </c>
      <c r="P1074" s="19">
        <v>0</v>
      </c>
      <c r="Q1074" s="20" t="s">
        <v>170</v>
      </c>
      <c r="R1074" s="19">
        <v>22</v>
      </c>
      <c r="S1074" s="19">
        <v>15</v>
      </c>
      <c r="T1074" s="19">
        <v>2</v>
      </c>
      <c r="U1074" s="19">
        <v>0</v>
      </c>
      <c r="V1074" s="19">
        <v>0.27</v>
      </c>
      <c r="W1074" s="19">
        <v>0.22</v>
      </c>
      <c r="X1074" s="19">
        <v>24</v>
      </c>
      <c r="Y1074" s="19">
        <v>0</v>
      </c>
      <c r="Z1074" s="20" t="s">
        <v>176</v>
      </c>
      <c r="AA1074" s="19"/>
      <c r="AB1074" s="19">
        <v>0</v>
      </c>
      <c r="AC1074" s="19">
        <v>2</v>
      </c>
      <c r="AD1074" s="19">
        <v>23</v>
      </c>
      <c r="AE1074" s="19">
        <v>4</v>
      </c>
      <c r="AF1074" s="19">
        <v>1</v>
      </c>
      <c r="AH1074" s="19">
        <v>1</v>
      </c>
      <c r="BA1074" s="19">
        <v>1</v>
      </c>
      <c r="BB1074" s="19">
        <v>9</v>
      </c>
      <c r="BC1074" s="19">
        <v>105</v>
      </c>
      <c r="BD1074" s="19">
        <v>55</v>
      </c>
      <c r="BE1074" s="19">
        <v>1000</v>
      </c>
      <c r="BF1074" s="19">
        <v>14</v>
      </c>
      <c r="BG1074" s="19">
        <v>71</v>
      </c>
      <c r="BH1074" s="19">
        <v>11</v>
      </c>
      <c r="BI1074" s="19">
        <v>75</v>
      </c>
      <c r="BJ1074" s="19">
        <v>5</v>
      </c>
      <c r="BK1074" s="19">
        <v>2</v>
      </c>
      <c r="BL1074" s="19">
        <v>42</v>
      </c>
      <c r="BM1074" s="19">
        <v>0</v>
      </c>
      <c r="BN1074" s="19">
        <v>141</v>
      </c>
      <c r="BO1074" s="19">
        <v>0</v>
      </c>
      <c r="BP1074" s="19">
        <v>0</v>
      </c>
      <c r="BQ1074" s="20" t="s">
        <v>170</v>
      </c>
      <c r="BR1074" s="19">
        <v>22</v>
      </c>
      <c r="BS1074" s="19">
        <v>15</v>
      </c>
      <c r="BT1074" s="19">
        <v>2</v>
      </c>
      <c r="BU1074" s="19">
        <v>0</v>
      </c>
      <c r="BV1074" s="19">
        <v>0.27</v>
      </c>
      <c r="BW1074" s="19">
        <v>0.22</v>
      </c>
      <c r="BX1074" s="19">
        <v>24</v>
      </c>
      <c r="BY1074" s="19">
        <v>0</v>
      </c>
      <c r="BZ1074" s="20" t="s">
        <v>176</v>
      </c>
      <c r="CA1074" s="19"/>
      <c r="CB1074" s="19">
        <v>0</v>
      </c>
      <c r="CC1074" s="19">
        <v>2</v>
      </c>
      <c r="CD1074" s="19">
        <v>23</v>
      </c>
      <c r="CE1074" s="19">
        <v>4</v>
      </c>
      <c r="CF1074" s="19">
        <v>1</v>
      </c>
    </row>
    <row r="1075" spans="1:84">
      <c r="A1075" s="19">
        <v>1</v>
      </c>
      <c r="B1075" s="19">
        <v>9</v>
      </c>
      <c r="C1075" s="19">
        <v>105</v>
      </c>
      <c r="D1075" s="19">
        <v>55</v>
      </c>
      <c r="E1075" s="19">
        <v>1000</v>
      </c>
      <c r="F1075" s="24">
        <f t="shared" si="84"/>
        <v>150</v>
      </c>
      <c r="G1075" s="19">
        <v>71</v>
      </c>
      <c r="H1075" s="24">
        <f t="shared" si="86"/>
        <v>15</v>
      </c>
      <c r="I1075" s="24">
        <f t="shared" si="87"/>
        <v>9</v>
      </c>
      <c r="J1075" s="24">
        <f t="shared" si="88"/>
        <v>80</v>
      </c>
      <c r="K1075" s="47" t="str">
        <f t="shared" si="85"/>
        <v>03</v>
      </c>
      <c r="L1075" s="19">
        <v>42</v>
      </c>
      <c r="M1075" s="19">
        <v>0</v>
      </c>
      <c r="N1075" s="19">
        <v>141</v>
      </c>
      <c r="O1075" s="19">
        <v>0</v>
      </c>
      <c r="P1075" s="19">
        <v>0</v>
      </c>
      <c r="Q1075" s="20" t="s">
        <v>170</v>
      </c>
      <c r="R1075" s="19">
        <v>22</v>
      </c>
      <c r="S1075" s="19">
        <v>15</v>
      </c>
      <c r="T1075" s="19">
        <v>2</v>
      </c>
      <c r="U1075" s="19">
        <v>0</v>
      </c>
      <c r="V1075" s="19">
        <v>0.28000000000000003</v>
      </c>
      <c r="W1075" s="19">
        <v>0.23</v>
      </c>
      <c r="X1075" s="19">
        <v>24</v>
      </c>
      <c r="Y1075" s="19">
        <v>0</v>
      </c>
      <c r="Z1075" s="20" t="s">
        <v>176</v>
      </c>
      <c r="AA1075" s="19"/>
      <c r="AB1075" s="19">
        <v>0</v>
      </c>
      <c r="AC1075" s="19">
        <v>2</v>
      </c>
      <c r="AD1075" s="19">
        <v>23</v>
      </c>
      <c r="AE1075" s="19">
        <v>4</v>
      </c>
      <c r="AF1075" s="19">
        <v>1</v>
      </c>
      <c r="AH1075" s="19">
        <v>1</v>
      </c>
      <c r="BA1075" s="19">
        <v>1</v>
      </c>
      <c r="BB1075" s="19">
        <v>9</v>
      </c>
      <c r="BC1075" s="19">
        <v>105</v>
      </c>
      <c r="BD1075" s="19">
        <v>55</v>
      </c>
      <c r="BE1075" s="19">
        <v>1000</v>
      </c>
      <c r="BF1075" s="19">
        <v>15</v>
      </c>
      <c r="BG1075" s="19">
        <v>71</v>
      </c>
      <c r="BH1075" s="19">
        <v>11</v>
      </c>
      <c r="BI1075" s="19">
        <v>75</v>
      </c>
      <c r="BJ1075" s="19">
        <v>5</v>
      </c>
      <c r="BK1075" s="19">
        <v>2</v>
      </c>
      <c r="BL1075" s="19">
        <v>42</v>
      </c>
      <c r="BM1075" s="19">
        <v>0</v>
      </c>
      <c r="BN1075" s="19">
        <v>141</v>
      </c>
      <c r="BO1075" s="19">
        <v>0</v>
      </c>
      <c r="BP1075" s="19">
        <v>0</v>
      </c>
      <c r="BQ1075" s="20" t="s">
        <v>170</v>
      </c>
      <c r="BR1075" s="19">
        <v>22</v>
      </c>
      <c r="BS1075" s="19">
        <v>15</v>
      </c>
      <c r="BT1075" s="19">
        <v>2</v>
      </c>
      <c r="BU1075" s="19">
        <v>0</v>
      </c>
      <c r="BV1075" s="19">
        <v>0.28000000000000003</v>
      </c>
      <c r="BW1075" s="19">
        <v>0.23</v>
      </c>
      <c r="BX1075" s="19">
        <v>24</v>
      </c>
      <c r="BY1075" s="19">
        <v>0</v>
      </c>
      <c r="BZ1075" s="20" t="s">
        <v>176</v>
      </c>
      <c r="CA1075" s="19"/>
      <c r="CB1075" s="19">
        <v>0</v>
      </c>
      <c r="CC1075" s="19">
        <v>2</v>
      </c>
      <c r="CD1075" s="19">
        <v>23</v>
      </c>
      <c r="CE1075" s="19">
        <v>4</v>
      </c>
      <c r="CF1075" s="19">
        <v>1</v>
      </c>
    </row>
    <row r="1076" spans="1:84">
      <c r="A1076" s="19">
        <v>1</v>
      </c>
      <c r="B1076" s="19">
        <v>10</v>
      </c>
      <c r="C1076" s="19">
        <v>110</v>
      </c>
      <c r="D1076" s="19">
        <v>55</v>
      </c>
      <c r="E1076" s="19">
        <v>1000</v>
      </c>
      <c r="F1076" s="24">
        <f t="shared" si="84"/>
        <v>170</v>
      </c>
      <c r="G1076" s="19">
        <v>71</v>
      </c>
      <c r="H1076" s="24">
        <f t="shared" si="86"/>
        <v>15</v>
      </c>
      <c r="I1076" s="24">
        <f t="shared" si="87"/>
        <v>9</v>
      </c>
      <c r="J1076" s="24">
        <f t="shared" si="88"/>
        <v>80</v>
      </c>
      <c r="K1076" s="47" t="str">
        <f t="shared" si="85"/>
        <v>03</v>
      </c>
      <c r="L1076" s="19">
        <v>42</v>
      </c>
      <c r="M1076" s="19">
        <v>0</v>
      </c>
      <c r="N1076" s="19">
        <v>141</v>
      </c>
      <c r="O1076" s="19">
        <v>0</v>
      </c>
      <c r="P1076" s="19">
        <v>0</v>
      </c>
      <c r="Q1076" s="20" t="s">
        <v>170</v>
      </c>
      <c r="R1076" s="19">
        <v>22</v>
      </c>
      <c r="S1076" s="19">
        <v>15</v>
      </c>
      <c r="T1076" s="19">
        <v>2</v>
      </c>
      <c r="U1076" s="19">
        <v>0</v>
      </c>
      <c r="V1076" s="19">
        <v>0.315</v>
      </c>
      <c r="W1076" s="19">
        <v>0.24</v>
      </c>
      <c r="X1076" s="19">
        <v>24</v>
      </c>
      <c r="Y1076" s="19">
        <v>0</v>
      </c>
      <c r="Z1076" s="20" t="s">
        <v>176</v>
      </c>
      <c r="AA1076" s="19"/>
      <c r="AB1076" s="19">
        <v>0</v>
      </c>
      <c r="AC1076" s="19">
        <v>2</v>
      </c>
      <c r="AD1076" s="19">
        <v>23</v>
      </c>
      <c r="AE1076" s="19">
        <v>4</v>
      </c>
      <c r="AF1076" s="19">
        <v>1</v>
      </c>
      <c r="AH1076" s="19">
        <v>1</v>
      </c>
      <c r="BA1076" s="19">
        <v>1</v>
      </c>
      <c r="BB1076" s="19">
        <v>10</v>
      </c>
      <c r="BC1076" s="19">
        <v>110</v>
      </c>
      <c r="BD1076" s="19">
        <v>55</v>
      </c>
      <c r="BE1076" s="19">
        <v>1000</v>
      </c>
      <c r="BF1076" s="19">
        <v>17</v>
      </c>
      <c r="BG1076" s="19">
        <v>71</v>
      </c>
      <c r="BH1076" s="19">
        <v>11</v>
      </c>
      <c r="BI1076" s="19">
        <v>75</v>
      </c>
      <c r="BJ1076" s="19">
        <v>5</v>
      </c>
      <c r="BK1076" s="19">
        <v>2</v>
      </c>
      <c r="BL1076" s="19">
        <v>42</v>
      </c>
      <c r="BM1076" s="19">
        <v>0</v>
      </c>
      <c r="BN1076" s="19">
        <v>141</v>
      </c>
      <c r="BO1076" s="19">
        <v>0</v>
      </c>
      <c r="BP1076" s="19">
        <v>0</v>
      </c>
      <c r="BQ1076" s="20" t="s">
        <v>170</v>
      </c>
      <c r="BR1076" s="19">
        <v>22</v>
      </c>
      <c r="BS1076" s="19">
        <v>15</v>
      </c>
      <c r="BT1076" s="19">
        <v>2</v>
      </c>
      <c r="BU1076" s="19">
        <v>0</v>
      </c>
      <c r="BV1076" s="19">
        <v>0.315</v>
      </c>
      <c r="BW1076" s="19">
        <v>0.24</v>
      </c>
      <c r="BX1076" s="19">
        <v>24</v>
      </c>
      <c r="BY1076" s="19">
        <v>0</v>
      </c>
      <c r="BZ1076" s="20" t="s">
        <v>176</v>
      </c>
      <c r="CA1076" s="19"/>
      <c r="CB1076" s="19">
        <v>0</v>
      </c>
      <c r="CC1076" s="19">
        <v>2</v>
      </c>
      <c r="CD1076" s="19">
        <v>23</v>
      </c>
      <c r="CE1076" s="19">
        <v>4</v>
      </c>
      <c r="CF1076" s="19">
        <v>1</v>
      </c>
    </row>
    <row r="1077" spans="1:84">
      <c r="A1077" s="19">
        <v>1</v>
      </c>
      <c r="B1077" s="19">
        <v>10</v>
      </c>
      <c r="C1077" s="19">
        <v>110</v>
      </c>
      <c r="D1077" s="19">
        <v>55</v>
      </c>
      <c r="E1077" s="19">
        <v>1000</v>
      </c>
      <c r="F1077" s="24">
        <f t="shared" si="84"/>
        <v>190</v>
      </c>
      <c r="G1077" s="19">
        <v>71</v>
      </c>
      <c r="H1077" s="24">
        <f t="shared" si="86"/>
        <v>15</v>
      </c>
      <c r="I1077" s="24">
        <f t="shared" si="87"/>
        <v>9</v>
      </c>
      <c r="J1077" s="24">
        <f t="shared" si="88"/>
        <v>80</v>
      </c>
      <c r="K1077" s="47" t="str">
        <f t="shared" si="85"/>
        <v>03</v>
      </c>
      <c r="L1077" s="19">
        <v>42</v>
      </c>
      <c r="M1077" s="19">
        <v>0</v>
      </c>
      <c r="N1077" s="19">
        <v>141</v>
      </c>
      <c r="O1077" s="19">
        <v>0</v>
      </c>
      <c r="P1077" s="19">
        <v>0</v>
      </c>
      <c r="Q1077" s="20" t="s">
        <v>170</v>
      </c>
      <c r="R1077" s="19">
        <v>22</v>
      </c>
      <c r="S1077" s="19">
        <v>15</v>
      </c>
      <c r="T1077" s="19">
        <v>2</v>
      </c>
      <c r="U1077" s="19">
        <v>0</v>
      </c>
      <c r="V1077" s="19">
        <v>0.32500000000000001</v>
      </c>
      <c r="W1077" s="19">
        <v>0.25</v>
      </c>
      <c r="X1077" s="19">
        <v>24</v>
      </c>
      <c r="Y1077" s="19">
        <v>0</v>
      </c>
      <c r="Z1077" s="20" t="s">
        <v>176</v>
      </c>
      <c r="AA1077" s="19"/>
      <c r="AB1077" s="19">
        <v>0</v>
      </c>
      <c r="AC1077" s="19">
        <v>2</v>
      </c>
      <c r="AD1077" s="19">
        <v>23</v>
      </c>
      <c r="AE1077" s="19">
        <v>4</v>
      </c>
      <c r="AF1077" s="19">
        <v>1</v>
      </c>
      <c r="AH1077" s="19">
        <v>1</v>
      </c>
      <c r="BA1077" s="19">
        <v>1</v>
      </c>
      <c r="BB1077" s="19">
        <v>10</v>
      </c>
      <c r="BC1077" s="19">
        <v>110</v>
      </c>
      <c r="BD1077" s="19">
        <v>55</v>
      </c>
      <c r="BE1077" s="19">
        <v>1000</v>
      </c>
      <c r="BF1077" s="19">
        <v>19</v>
      </c>
      <c r="BG1077" s="19">
        <v>71</v>
      </c>
      <c r="BH1077" s="19">
        <v>11</v>
      </c>
      <c r="BI1077" s="19">
        <v>75</v>
      </c>
      <c r="BJ1077" s="19">
        <v>5</v>
      </c>
      <c r="BK1077" s="19">
        <v>2</v>
      </c>
      <c r="BL1077" s="19">
        <v>42</v>
      </c>
      <c r="BM1077" s="19">
        <v>0</v>
      </c>
      <c r="BN1077" s="19">
        <v>141</v>
      </c>
      <c r="BO1077" s="19">
        <v>0</v>
      </c>
      <c r="BP1077" s="19">
        <v>0</v>
      </c>
      <c r="BQ1077" s="20" t="s">
        <v>170</v>
      </c>
      <c r="BR1077" s="19">
        <v>22</v>
      </c>
      <c r="BS1077" s="19">
        <v>15</v>
      </c>
      <c r="BT1077" s="19">
        <v>2</v>
      </c>
      <c r="BU1077" s="19">
        <v>0</v>
      </c>
      <c r="BV1077" s="19">
        <v>0.32500000000000001</v>
      </c>
      <c r="BW1077" s="19">
        <v>0.25</v>
      </c>
      <c r="BX1077" s="19">
        <v>24</v>
      </c>
      <c r="BY1077" s="19">
        <v>0</v>
      </c>
      <c r="BZ1077" s="20" t="s">
        <v>176</v>
      </c>
      <c r="CA1077" s="19"/>
      <c r="CB1077" s="19">
        <v>0</v>
      </c>
      <c r="CC1077" s="19">
        <v>2</v>
      </c>
      <c r="CD1077" s="19">
        <v>23</v>
      </c>
      <c r="CE1077" s="19">
        <v>4</v>
      </c>
      <c r="CF1077" s="19">
        <v>1</v>
      </c>
    </row>
    <row r="1078" spans="1:84">
      <c r="A1078" s="19">
        <v>1</v>
      </c>
      <c r="B1078" s="19">
        <v>10</v>
      </c>
      <c r="C1078" s="19">
        <v>120</v>
      </c>
      <c r="D1078" s="19">
        <v>55</v>
      </c>
      <c r="E1078" s="19">
        <v>1000</v>
      </c>
      <c r="F1078" s="24">
        <f t="shared" si="84"/>
        <v>210</v>
      </c>
      <c r="G1078" s="19">
        <v>71</v>
      </c>
      <c r="H1078" s="24">
        <f t="shared" si="86"/>
        <v>15</v>
      </c>
      <c r="I1078" s="24">
        <f t="shared" si="87"/>
        <v>9</v>
      </c>
      <c r="J1078" s="24">
        <f t="shared" si="88"/>
        <v>80</v>
      </c>
      <c r="K1078" s="47" t="str">
        <f t="shared" si="85"/>
        <v>03</v>
      </c>
      <c r="L1078" s="19">
        <v>42</v>
      </c>
      <c r="M1078" s="19">
        <v>0</v>
      </c>
      <c r="N1078" s="19">
        <v>141</v>
      </c>
      <c r="O1078" s="19">
        <v>0</v>
      </c>
      <c r="P1078" s="19">
        <v>0</v>
      </c>
      <c r="Q1078" s="20" t="s">
        <v>170</v>
      </c>
      <c r="R1078" s="19">
        <v>22</v>
      </c>
      <c r="S1078" s="19">
        <v>15</v>
      </c>
      <c r="T1078" s="19">
        <v>2</v>
      </c>
      <c r="U1078" s="19">
        <v>0</v>
      </c>
      <c r="V1078" s="19">
        <v>0.33500000000000002</v>
      </c>
      <c r="W1078" s="19">
        <v>0.26</v>
      </c>
      <c r="X1078" s="19">
        <v>24</v>
      </c>
      <c r="Y1078" s="19">
        <v>0</v>
      </c>
      <c r="Z1078" s="20" t="s">
        <v>176</v>
      </c>
      <c r="AA1078" s="19"/>
      <c r="AB1078" s="19">
        <v>0</v>
      </c>
      <c r="AC1078" s="19">
        <v>2</v>
      </c>
      <c r="AD1078" s="19">
        <v>23</v>
      </c>
      <c r="AE1078" s="19">
        <v>4</v>
      </c>
      <c r="AF1078" s="19">
        <v>1</v>
      </c>
      <c r="AH1078" s="19">
        <v>1</v>
      </c>
      <c r="BA1078" s="19">
        <v>1</v>
      </c>
      <c r="BB1078" s="19">
        <v>10</v>
      </c>
      <c r="BC1078" s="19">
        <v>120</v>
      </c>
      <c r="BD1078" s="19">
        <v>55</v>
      </c>
      <c r="BE1078" s="19">
        <v>1000</v>
      </c>
      <c r="BF1078" s="19">
        <v>21</v>
      </c>
      <c r="BG1078" s="19">
        <v>71</v>
      </c>
      <c r="BH1078" s="19">
        <v>11</v>
      </c>
      <c r="BI1078" s="19">
        <v>75</v>
      </c>
      <c r="BJ1078" s="19">
        <v>5</v>
      </c>
      <c r="BK1078" s="19">
        <v>2</v>
      </c>
      <c r="BL1078" s="19">
        <v>42</v>
      </c>
      <c r="BM1078" s="19">
        <v>0</v>
      </c>
      <c r="BN1078" s="19">
        <v>141</v>
      </c>
      <c r="BO1078" s="19">
        <v>0</v>
      </c>
      <c r="BP1078" s="19">
        <v>0</v>
      </c>
      <c r="BQ1078" s="20" t="s">
        <v>170</v>
      </c>
      <c r="BR1078" s="19">
        <v>22</v>
      </c>
      <c r="BS1078" s="19">
        <v>15</v>
      </c>
      <c r="BT1078" s="19">
        <v>2</v>
      </c>
      <c r="BU1078" s="19">
        <v>0</v>
      </c>
      <c r="BV1078" s="19">
        <v>0.33500000000000002</v>
      </c>
      <c r="BW1078" s="19">
        <v>0.26</v>
      </c>
      <c r="BX1078" s="19">
        <v>24</v>
      </c>
      <c r="BY1078" s="19">
        <v>0</v>
      </c>
      <c r="BZ1078" s="20" t="s">
        <v>176</v>
      </c>
      <c r="CA1078" s="19"/>
      <c r="CB1078" s="19">
        <v>0</v>
      </c>
      <c r="CC1078" s="19">
        <v>2</v>
      </c>
      <c r="CD1078" s="19">
        <v>23</v>
      </c>
      <c r="CE1078" s="19">
        <v>4</v>
      </c>
      <c r="CF1078" s="19">
        <v>1</v>
      </c>
    </row>
    <row r="1079" spans="1:84">
      <c r="A1079" s="19">
        <v>1</v>
      </c>
      <c r="B1079" s="19">
        <v>11</v>
      </c>
      <c r="C1079" s="19">
        <v>120</v>
      </c>
      <c r="D1079" s="19">
        <v>55</v>
      </c>
      <c r="E1079" s="19">
        <v>1000</v>
      </c>
      <c r="F1079" s="24">
        <f t="shared" si="84"/>
        <v>230</v>
      </c>
      <c r="G1079" s="19">
        <v>71</v>
      </c>
      <c r="H1079" s="24">
        <f t="shared" si="86"/>
        <v>15</v>
      </c>
      <c r="I1079" s="24">
        <f t="shared" si="87"/>
        <v>9</v>
      </c>
      <c r="J1079" s="24">
        <f t="shared" si="88"/>
        <v>80</v>
      </c>
      <c r="K1079" s="47" t="str">
        <f t="shared" si="85"/>
        <v>03</v>
      </c>
      <c r="L1079" s="19">
        <v>42</v>
      </c>
      <c r="M1079" s="19">
        <v>0</v>
      </c>
      <c r="N1079" s="19">
        <v>141</v>
      </c>
      <c r="O1079" s="19">
        <v>0</v>
      </c>
      <c r="P1079" s="19">
        <v>0</v>
      </c>
      <c r="Q1079" s="20" t="s">
        <v>170</v>
      </c>
      <c r="R1079" s="19">
        <v>22</v>
      </c>
      <c r="S1079" s="19">
        <v>15</v>
      </c>
      <c r="T1079" s="19">
        <v>2</v>
      </c>
      <c r="U1079" s="19">
        <v>0</v>
      </c>
      <c r="V1079" s="19">
        <v>0.35499999999999998</v>
      </c>
      <c r="W1079" s="19">
        <v>0.27</v>
      </c>
      <c r="X1079" s="19">
        <v>24</v>
      </c>
      <c r="Y1079" s="19">
        <v>0</v>
      </c>
      <c r="Z1079" s="20" t="s">
        <v>176</v>
      </c>
      <c r="AA1079" s="19"/>
      <c r="AB1079" s="19">
        <v>0</v>
      </c>
      <c r="AC1079" s="19">
        <v>2</v>
      </c>
      <c r="AD1079" s="19">
        <v>23</v>
      </c>
      <c r="AE1079" s="19">
        <v>4</v>
      </c>
      <c r="AF1079" s="19">
        <v>1</v>
      </c>
      <c r="AH1079" s="19">
        <v>1</v>
      </c>
      <c r="BA1079" s="19">
        <v>1</v>
      </c>
      <c r="BB1079" s="19">
        <v>11</v>
      </c>
      <c r="BC1079" s="19">
        <v>120</v>
      </c>
      <c r="BD1079" s="19">
        <v>55</v>
      </c>
      <c r="BE1079" s="19">
        <v>1000</v>
      </c>
      <c r="BF1079" s="19">
        <v>23</v>
      </c>
      <c r="BG1079" s="19">
        <v>71</v>
      </c>
      <c r="BH1079" s="19">
        <v>11</v>
      </c>
      <c r="BI1079" s="19">
        <v>75</v>
      </c>
      <c r="BJ1079" s="19">
        <v>5</v>
      </c>
      <c r="BK1079" s="19">
        <v>2</v>
      </c>
      <c r="BL1079" s="19">
        <v>42</v>
      </c>
      <c r="BM1079" s="19">
        <v>0</v>
      </c>
      <c r="BN1079" s="19">
        <v>141</v>
      </c>
      <c r="BO1079" s="19">
        <v>0</v>
      </c>
      <c r="BP1079" s="19">
        <v>0</v>
      </c>
      <c r="BQ1079" s="20" t="s">
        <v>170</v>
      </c>
      <c r="BR1079" s="19">
        <v>22</v>
      </c>
      <c r="BS1079" s="19">
        <v>15</v>
      </c>
      <c r="BT1079" s="19">
        <v>2</v>
      </c>
      <c r="BU1079" s="19">
        <v>0</v>
      </c>
      <c r="BV1079" s="19">
        <v>0.35499999999999998</v>
      </c>
      <c r="BW1079" s="19">
        <v>0.27</v>
      </c>
      <c r="BX1079" s="19">
        <v>24</v>
      </c>
      <c r="BY1079" s="19">
        <v>0</v>
      </c>
      <c r="BZ1079" s="20" t="s">
        <v>176</v>
      </c>
      <c r="CA1079" s="19"/>
      <c r="CB1079" s="19">
        <v>0</v>
      </c>
      <c r="CC1079" s="19">
        <v>2</v>
      </c>
      <c r="CD1079" s="19">
        <v>23</v>
      </c>
      <c r="CE1079" s="19">
        <v>4</v>
      </c>
      <c r="CF1079" s="19">
        <v>1</v>
      </c>
    </row>
    <row r="1080" spans="1:84">
      <c r="A1080" s="19">
        <v>1</v>
      </c>
      <c r="B1080" s="19">
        <v>11</v>
      </c>
      <c r="C1080" s="19">
        <v>120</v>
      </c>
      <c r="D1080" s="19">
        <v>55</v>
      </c>
      <c r="E1080" s="19">
        <v>1000</v>
      </c>
      <c r="F1080" s="24">
        <f t="shared" si="84"/>
        <v>235</v>
      </c>
      <c r="G1080" s="19">
        <v>71</v>
      </c>
      <c r="H1080" s="24">
        <f t="shared" si="86"/>
        <v>15</v>
      </c>
      <c r="I1080" s="24">
        <f t="shared" si="87"/>
        <v>9</v>
      </c>
      <c r="J1080" s="24">
        <f t="shared" si="88"/>
        <v>80</v>
      </c>
      <c r="K1080" s="47" t="str">
        <f t="shared" si="85"/>
        <v>03</v>
      </c>
      <c r="L1080" s="19">
        <v>42</v>
      </c>
      <c r="M1080" s="19">
        <v>0</v>
      </c>
      <c r="N1080" s="19">
        <v>141</v>
      </c>
      <c r="O1080" s="19">
        <v>0</v>
      </c>
      <c r="P1080" s="19">
        <v>0</v>
      </c>
      <c r="Q1080" s="20" t="s">
        <v>170</v>
      </c>
      <c r="R1080" s="19">
        <v>22</v>
      </c>
      <c r="S1080" s="19">
        <v>15</v>
      </c>
      <c r="T1080" s="19">
        <v>2</v>
      </c>
      <c r="U1080" s="19">
        <v>0</v>
      </c>
      <c r="V1080" s="19">
        <v>0.36499999999999999</v>
      </c>
      <c r="W1080" s="19">
        <v>0.28000000000000003</v>
      </c>
      <c r="X1080" s="19">
        <v>24</v>
      </c>
      <c r="Y1080" s="19">
        <v>0</v>
      </c>
      <c r="Z1080" s="20" t="s">
        <v>176</v>
      </c>
      <c r="AA1080" s="19"/>
      <c r="AB1080" s="19">
        <v>0</v>
      </c>
      <c r="AC1080" s="19">
        <v>2</v>
      </c>
      <c r="AD1080" s="19">
        <v>23</v>
      </c>
      <c r="AE1080" s="19">
        <v>4</v>
      </c>
      <c r="AF1080" s="19">
        <v>1</v>
      </c>
      <c r="AH1080" s="19">
        <v>1</v>
      </c>
      <c r="BA1080" s="19">
        <v>1</v>
      </c>
      <c r="BB1080" s="19">
        <v>11</v>
      </c>
      <c r="BC1080" s="19">
        <v>120</v>
      </c>
      <c r="BD1080" s="19">
        <v>55</v>
      </c>
      <c r="BE1080" s="19">
        <v>1000</v>
      </c>
      <c r="BF1080" s="19">
        <v>23.4</v>
      </c>
      <c r="BG1080" s="19">
        <v>71</v>
      </c>
      <c r="BH1080" s="19">
        <v>11</v>
      </c>
      <c r="BI1080" s="19">
        <v>75</v>
      </c>
      <c r="BJ1080" s="19">
        <v>5</v>
      </c>
      <c r="BK1080" s="19">
        <v>2</v>
      </c>
      <c r="BL1080" s="19">
        <v>42</v>
      </c>
      <c r="BM1080" s="19">
        <v>0</v>
      </c>
      <c r="BN1080" s="19">
        <v>141</v>
      </c>
      <c r="BO1080" s="19">
        <v>0</v>
      </c>
      <c r="BP1080" s="19">
        <v>0</v>
      </c>
      <c r="BQ1080" s="20" t="s">
        <v>170</v>
      </c>
      <c r="BR1080" s="19">
        <v>22</v>
      </c>
      <c r="BS1080" s="19">
        <v>15</v>
      </c>
      <c r="BT1080" s="19">
        <v>2</v>
      </c>
      <c r="BU1080" s="19">
        <v>0</v>
      </c>
      <c r="BV1080" s="19">
        <v>0.36499999999999999</v>
      </c>
      <c r="BW1080" s="19">
        <v>0.28000000000000003</v>
      </c>
      <c r="BX1080" s="19">
        <v>24</v>
      </c>
      <c r="BY1080" s="19">
        <v>0</v>
      </c>
      <c r="BZ1080" s="20" t="s">
        <v>176</v>
      </c>
      <c r="CA1080" s="19"/>
      <c r="CB1080" s="19">
        <v>0</v>
      </c>
      <c r="CC1080" s="19">
        <v>2</v>
      </c>
      <c r="CD1080" s="19">
        <v>23</v>
      </c>
      <c r="CE1080" s="19">
        <v>4</v>
      </c>
      <c r="CF1080" s="19">
        <v>1</v>
      </c>
    </row>
    <row r="1081" spans="1:84">
      <c r="A1081" s="19">
        <v>1</v>
      </c>
      <c r="B1081" s="19">
        <v>11</v>
      </c>
      <c r="C1081" s="19">
        <v>120</v>
      </c>
      <c r="D1081" s="19">
        <v>55</v>
      </c>
      <c r="E1081" s="19">
        <v>1000</v>
      </c>
      <c r="F1081" s="24">
        <f t="shared" si="84"/>
        <v>240</v>
      </c>
      <c r="G1081" s="19">
        <v>71</v>
      </c>
      <c r="H1081" s="24">
        <f t="shared" si="86"/>
        <v>15</v>
      </c>
      <c r="I1081" s="24">
        <f t="shared" si="87"/>
        <v>9</v>
      </c>
      <c r="J1081" s="24">
        <f t="shared" si="88"/>
        <v>80</v>
      </c>
      <c r="K1081" s="47" t="str">
        <f t="shared" si="85"/>
        <v>03</v>
      </c>
      <c r="L1081" s="19">
        <v>42</v>
      </c>
      <c r="M1081" s="19">
        <v>0</v>
      </c>
      <c r="N1081" s="19">
        <v>141</v>
      </c>
      <c r="O1081" s="19">
        <v>0</v>
      </c>
      <c r="P1081" s="19">
        <v>0</v>
      </c>
      <c r="Q1081" s="20" t="s">
        <v>170</v>
      </c>
      <c r="R1081" s="19">
        <v>22</v>
      </c>
      <c r="S1081" s="19">
        <v>15</v>
      </c>
      <c r="T1081" s="19">
        <v>2</v>
      </c>
      <c r="U1081" s="19">
        <v>0</v>
      </c>
      <c r="V1081" s="19">
        <v>0.375</v>
      </c>
      <c r="W1081" s="19">
        <v>0.28999999999999998</v>
      </c>
      <c r="X1081" s="19">
        <v>24</v>
      </c>
      <c r="Y1081" s="19">
        <v>0</v>
      </c>
      <c r="Z1081" s="20" t="s">
        <v>176</v>
      </c>
      <c r="AA1081" s="19"/>
      <c r="AB1081" s="19">
        <v>0</v>
      </c>
      <c r="AC1081" s="19">
        <v>2</v>
      </c>
      <c r="AD1081" s="19">
        <v>23</v>
      </c>
      <c r="AE1081" s="19">
        <v>4</v>
      </c>
      <c r="AF1081" s="19">
        <v>1</v>
      </c>
      <c r="AH1081" s="19">
        <v>1</v>
      </c>
      <c r="BA1081" s="19">
        <v>1</v>
      </c>
      <c r="BB1081" s="19">
        <v>11</v>
      </c>
      <c r="BC1081" s="19">
        <v>120</v>
      </c>
      <c r="BD1081" s="19">
        <v>55</v>
      </c>
      <c r="BE1081" s="19">
        <v>1000</v>
      </c>
      <c r="BF1081" s="19">
        <v>24</v>
      </c>
      <c r="BG1081" s="19">
        <v>71</v>
      </c>
      <c r="BH1081" s="19">
        <v>11</v>
      </c>
      <c r="BI1081" s="19">
        <v>75</v>
      </c>
      <c r="BJ1081" s="19">
        <v>5</v>
      </c>
      <c r="BK1081" s="19">
        <v>2</v>
      </c>
      <c r="BL1081" s="19">
        <v>42</v>
      </c>
      <c r="BM1081" s="19">
        <v>0</v>
      </c>
      <c r="BN1081" s="19">
        <v>141</v>
      </c>
      <c r="BO1081" s="19">
        <v>0</v>
      </c>
      <c r="BP1081" s="19">
        <v>0</v>
      </c>
      <c r="BQ1081" s="20" t="s">
        <v>170</v>
      </c>
      <c r="BR1081" s="19">
        <v>22</v>
      </c>
      <c r="BS1081" s="19">
        <v>15</v>
      </c>
      <c r="BT1081" s="19">
        <v>2</v>
      </c>
      <c r="BU1081" s="19">
        <v>0</v>
      </c>
      <c r="BV1081" s="19">
        <v>0.375</v>
      </c>
      <c r="BW1081" s="19">
        <v>0.28999999999999998</v>
      </c>
      <c r="BX1081" s="19">
        <v>24</v>
      </c>
      <c r="BY1081" s="19">
        <v>0</v>
      </c>
      <c r="BZ1081" s="20" t="s">
        <v>176</v>
      </c>
      <c r="CA1081" s="19"/>
      <c r="CB1081" s="19">
        <v>0</v>
      </c>
      <c r="CC1081" s="19">
        <v>2</v>
      </c>
      <c r="CD1081" s="19">
        <v>23</v>
      </c>
      <c r="CE1081" s="19">
        <v>4</v>
      </c>
      <c r="CF1081" s="19">
        <v>1</v>
      </c>
    </row>
    <row r="1082" spans="1:84">
      <c r="A1082" s="19">
        <v>1</v>
      </c>
      <c r="B1082" s="19">
        <v>11</v>
      </c>
      <c r="C1082" s="19">
        <v>120</v>
      </c>
      <c r="D1082" s="19">
        <v>55</v>
      </c>
      <c r="E1082" s="19">
        <v>1000</v>
      </c>
      <c r="F1082" s="24">
        <f t="shared" ref="F1082:F1084" si="89">IF(BF1082="","",IF(OR(ROUND(MOD(BF1082,1),1)=0.2,ROUND(MOD(BF1082,1),1)=0.4,ROUND(MOD(BF1082,1),1)=0.7),BF1082+0.1,IF(OR(ROUND(MOD(BF1082,1),1)=0.1,ROUND(MOD(BF1082,1),1)=0.6,ROUND(MOD(BF1082,1),1)=0.9),BF1082-0.1,BF1082))*10)</f>
        <v>245</v>
      </c>
      <c r="G1082" s="19">
        <v>71</v>
      </c>
      <c r="H1082" s="24">
        <f t="shared" si="86"/>
        <v>15</v>
      </c>
      <c r="I1082" s="24">
        <f t="shared" si="87"/>
        <v>9</v>
      </c>
      <c r="J1082" s="24">
        <f t="shared" si="88"/>
        <v>80</v>
      </c>
      <c r="K1082" s="47" t="str">
        <f t="shared" si="85"/>
        <v>03</v>
      </c>
      <c r="L1082" s="19">
        <v>42</v>
      </c>
      <c r="M1082" s="19">
        <v>0</v>
      </c>
      <c r="N1082" s="19">
        <v>141</v>
      </c>
      <c r="O1082" s="19">
        <v>0</v>
      </c>
      <c r="P1082" s="19">
        <v>0</v>
      </c>
      <c r="Q1082" s="20" t="s">
        <v>170</v>
      </c>
      <c r="R1082" s="19">
        <v>22</v>
      </c>
      <c r="S1082" s="19">
        <v>15</v>
      </c>
      <c r="T1082" s="19">
        <v>2</v>
      </c>
      <c r="U1082" s="19">
        <v>0</v>
      </c>
      <c r="V1082" s="19">
        <v>0.38500000000000001</v>
      </c>
      <c r="W1082" s="19">
        <v>0.3</v>
      </c>
      <c r="X1082" s="19">
        <v>24</v>
      </c>
      <c r="Y1082" s="19">
        <v>0</v>
      </c>
      <c r="Z1082" s="20" t="s">
        <v>176</v>
      </c>
      <c r="AA1082" s="19"/>
      <c r="AB1082" s="19">
        <v>0</v>
      </c>
      <c r="AC1082" s="19">
        <v>2</v>
      </c>
      <c r="AD1082" s="19">
        <v>23</v>
      </c>
      <c r="AE1082" s="19">
        <v>4</v>
      </c>
      <c r="AF1082" s="19">
        <v>1</v>
      </c>
      <c r="AH1082" s="19">
        <v>1</v>
      </c>
      <c r="BA1082" s="19">
        <v>1</v>
      </c>
      <c r="BB1082" s="19">
        <v>11</v>
      </c>
      <c r="BC1082" s="19">
        <v>120</v>
      </c>
      <c r="BD1082" s="19">
        <v>55</v>
      </c>
      <c r="BE1082" s="19">
        <v>1000</v>
      </c>
      <c r="BF1082" s="19">
        <v>24.4</v>
      </c>
      <c r="BG1082" s="19">
        <v>71</v>
      </c>
      <c r="BH1082" s="19">
        <v>11</v>
      </c>
      <c r="BI1082" s="19">
        <v>75</v>
      </c>
      <c r="BJ1082" s="19">
        <v>5</v>
      </c>
      <c r="BK1082" s="19">
        <v>2</v>
      </c>
      <c r="BL1082" s="19">
        <v>42</v>
      </c>
      <c r="BM1082" s="19">
        <v>0</v>
      </c>
      <c r="BN1082" s="19">
        <v>141</v>
      </c>
      <c r="BO1082" s="19">
        <v>0</v>
      </c>
      <c r="BP1082" s="19">
        <v>0</v>
      </c>
      <c r="BQ1082" s="20" t="s">
        <v>170</v>
      </c>
      <c r="BR1082" s="19">
        <v>22</v>
      </c>
      <c r="BS1082" s="19">
        <v>15</v>
      </c>
      <c r="BT1082" s="19">
        <v>2</v>
      </c>
      <c r="BU1082" s="19">
        <v>0</v>
      </c>
      <c r="BV1082" s="19">
        <v>0.38500000000000001</v>
      </c>
      <c r="BW1082" s="19">
        <v>0.3</v>
      </c>
      <c r="BX1082" s="19">
        <v>24</v>
      </c>
      <c r="BY1082" s="19">
        <v>0</v>
      </c>
      <c r="BZ1082" s="20" t="s">
        <v>176</v>
      </c>
      <c r="CA1082" s="19"/>
      <c r="CB1082" s="19">
        <v>0</v>
      </c>
      <c r="CC1082" s="19">
        <v>2</v>
      </c>
      <c r="CD1082" s="19">
        <v>23</v>
      </c>
      <c r="CE1082" s="19">
        <v>4</v>
      </c>
      <c r="CF1082" s="19">
        <v>1</v>
      </c>
    </row>
    <row r="1083" spans="1:84">
      <c r="A1083" s="19">
        <v>1</v>
      </c>
      <c r="B1083" s="19">
        <v>11</v>
      </c>
      <c r="C1083" s="19">
        <v>140</v>
      </c>
      <c r="D1083" s="19">
        <v>55</v>
      </c>
      <c r="E1083" s="19">
        <v>1000</v>
      </c>
      <c r="F1083" s="24">
        <f t="shared" si="89"/>
        <v>290</v>
      </c>
      <c r="G1083" s="19">
        <v>71</v>
      </c>
      <c r="H1083" s="24">
        <f>IF(BH1083="","",IF(ROUNDUP((BH1083/100)*IF(BJ1083&gt;100,RIGHT(BJ1083,2),BJ1083)*250*4/60*2/IF(BK1083&gt;=10,10,1),0)&gt;15,15,ROUNDUP((BH1083/100)*IF(BJ1083&gt;100,RIGHT(BJ1083,2),BJ1083)*250*4/60*2/IF(BK1083&gt;=10,10,1),0)))</f>
        <v>15</v>
      </c>
      <c r="I1083" s="24">
        <f t="shared" si="87"/>
        <v>9</v>
      </c>
      <c r="J1083" s="24">
        <f>IF(BJ1083="","",IF(BJ1083&gt;100,100+IF(RIGHT(BJ1083,1)*25&gt;=100,80,RIGHT(BJ1083,1)*25),IF(RIGHT(BJ1083,1)*25&gt;=100,80,RIGHT(BJ1083,1)*25)))</f>
        <v>80</v>
      </c>
      <c r="K1083" s="47" t="str">
        <f t="shared" si="85"/>
        <v>03</v>
      </c>
      <c r="L1083" s="19">
        <v>42</v>
      </c>
      <c r="M1083" s="19">
        <v>0</v>
      </c>
      <c r="N1083" s="19">
        <v>141</v>
      </c>
      <c r="O1083" s="19">
        <v>0</v>
      </c>
      <c r="P1083" s="19">
        <v>0</v>
      </c>
      <c r="Q1083" s="20" t="s">
        <v>170</v>
      </c>
      <c r="R1083" s="19">
        <v>22</v>
      </c>
      <c r="S1083" s="19">
        <v>15</v>
      </c>
      <c r="T1083" s="19">
        <v>2</v>
      </c>
      <c r="U1083" s="19">
        <v>0</v>
      </c>
      <c r="V1083" s="19">
        <v>0.39500000000000002</v>
      </c>
      <c r="W1083" s="19">
        <v>0.31</v>
      </c>
      <c r="X1083" s="19">
        <v>24</v>
      </c>
      <c r="Y1083" s="19">
        <v>0</v>
      </c>
      <c r="Z1083" s="20" t="s">
        <v>176</v>
      </c>
      <c r="AA1083" s="19"/>
      <c r="AB1083" s="19">
        <v>0</v>
      </c>
      <c r="AC1083" s="19">
        <v>2</v>
      </c>
      <c r="AD1083" s="19">
        <v>23</v>
      </c>
      <c r="AE1083" s="19">
        <v>4</v>
      </c>
      <c r="AF1083" s="19">
        <v>1</v>
      </c>
      <c r="AH1083" s="19">
        <v>1</v>
      </c>
      <c r="BA1083" s="19">
        <v>1</v>
      </c>
      <c r="BB1083" s="19">
        <v>11</v>
      </c>
      <c r="BC1083" s="19">
        <v>140</v>
      </c>
      <c r="BD1083" s="19">
        <v>55</v>
      </c>
      <c r="BE1083" s="19">
        <v>1000</v>
      </c>
      <c r="BF1083" s="19">
        <v>29</v>
      </c>
      <c r="BG1083" s="19">
        <v>71</v>
      </c>
      <c r="BH1083" s="19">
        <v>11</v>
      </c>
      <c r="BI1083" s="19">
        <v>75</v>
      </c>
      <c r="BJ1083" s="19">
        <v>5</v>
      </c>
      <c r="BK1083" s="19">
        <v>2</v>
      </c>
      <c r="BL1083" s="19">
        <v>42</v>
      </c>
      <c r="BM1083" s="19">
        <v>0</v>
      </c>
      <c r="BN1083" s="19">
        <v>141</v>
      </c>
      <c r="BO1083" s="19">
        <v>0</v>
      </c>
      <c r="BP1083" s="19">
        <v>0</v>
      </c>
      <c r="BQ1083" s="20" t="s">
        <v>170</v>
      </c>
      <c r="BR1083" s="19">
        <v>22</v>
      </c>
      <c r="BS1083" s="19">
        <v>15</v>
      </c>
      <c r="BT1083" s="19">
        <v>2</v>
      </c>
      <c r="BU1083" s="19">
        <v>0</v>
      </c>
      <c r="BV1083" s="19">
        <v>0.39500000000000002</v>
      </c>
      <c r="BW1083" s="19">
        <v>0.31</v>
      </c>
      <c r="BX1083" s="19">
        <v>24</v>
      </c>
      <c r="BY1083" s="19">
        <v>0</v>
      </c>
      <c r="BZ1083" s="20" t="s">
        <v>176</v>
      </c>
      <c r="CA1083" s="19"/>
      <c r="CB1083" s="19">
        <v>0</v>
      </c>
      <c r="CC1083" s="19">
        <v>2</v>
      </c>
      <c r="CD1083" s="19">
        <v>23</v>
      </c>
      <c r="CE1083" s="19">
        <v>4</v>
      </c>
      <c r="CF1083" s="19">
        <v>1</v>
      </c>
    </row>
    <row r="1084" spans="1:84">
      <c r="A1084" s="19">
        <v>1</v>
      </c>
      <c r="B1084" s="19">
        <v>11</v>
      </c>
      <c r="C1084" s="19">
        <v>140</v>
      </c>
      <c r="D1084" s="19">
        <v>55</v>
      </c>
      <c r="E1084" s="19">
        <v>1000</v>
      </c>
      <c r="F1084" s="24">
        <f t="shared" si="89"/>
        <v>310</v>
      </c>
      <c r="G1084" s="19">
        <v>71</v>
      </c>
      <c r="H1084" s="24">
        <f t="shared" ref="H1084" si="90">IF(BH1084="","",IF(ROUNDUP((BH1084/100)*IF(BJ1084&gt;100,RIGHT(BJ1084,2),BJ1084)*250*4/60*2/IF(BK1084&gt;=10,10,1),0)&gt;15,15,ROUNDUP((BH1084/100)*IF(BJ1084&gt;100,RIGHT(BJ1084,2),BJ1084)*250*4/60*2/IF(BK1084&gt;=10,10,1),0)))</f>
        <v>15</v>
      </c>
      <c r="I1084" s="24">
        <f t="shared" si="87"/>
        <v>9</v>
      </c>
      <c r="J1084" s="24">
        <f t="shared" ref="J1084" si="91">IF(BJ1084="","",IF(BJ1084&gt;100,100+IF(RIGHT(BJ1084,1)*25&gt;=100,80,RIGHT(BJ1084,1)*25),IF(RIGHT(BJ1084,1)*25&gt;=100,80,RIGHT(BJ1084,1)*25)))</f>
        <v>80</v>
      </c>
      <c r="K1084" s="47">
        <v>2</v>
      </c>
      <c r="L1084" s="19">
        <v>42</v>
      </c>
      <c r="M1084" s="19">
        <v>0</v>
      </c>
      <c r="N1084" s="19">
        <v>141</v>
      </c>
      <c r="O1084" s="19">
        <v>0</v>
      </c>
      <c r="P1084" s="19">
        <v>0</v>
      </c>
      <c r="Q1084" s="20" t="s">
        <v>170</v>
      </c>
      <c r="R1084" s="19">
        <v>22</v>
      </c>
      <c r="S1084" s="19">
        <v>15</v>
      </c>
      <c r="T1084" s="19">
        <v>2</v>
      </c>
      <c r="U1084" s="19">
        <v>0</v>
      </c>
      <c r="V1084" s="19">
        <v>0.40500000000000003</v>
      </c>
      <c r="W1084" s="19">
        <v>0.5</v>
      </c>
      <c r="X1084" s="19">
        <v>24</v>
      </c>
      <c r="Y1084" s="19">
        <v>0</v>
      </c>
      <c r="Z1084" s="20" t="s">
        <v>176</v>
      </c>
      <c r="AA1084" s="19"/>
      <c r="AB1084" s="19">
        <v>0</v>
      </c>
      <c r="AC1084" s="19">
        <v>2</v>
      </c>
      <c r="AD1084" s="19">
        <v>23</v>
      </c>
      <c r="AE1084" s="19">
        <v>4</v>
      </c>
      <c r="AF1084" s="19">
        <v>1</v>
      </c>
      <c r="AH1084" s="19">
        <v>1</v>
      </c>
      <c r="BA1084" s="19">
        <v>1</v>
      </c>
      <c r="BB1084" s="19">
        <v>11</v>
      </c>
      <c r="BC1084" s="19">
        <v>140</v>
      </c>
      <c r="BD1084" s="19">
        <v>55</v>
      </c>
      <c r="BE1084" s="19">
        <v>1000</v>
      </c>
      <c r="BF1084" s="19">
        <v>31</v>
      </c>
      <c r="BG1084" s="19">
        <v>71</v>
      </c>
      <c r="BH1084" s="19">
        <v>11</v>
      </c>
      <c r="BI1084" s="19">
        <v>75</v>
      </c>
      <c r="BJ1084" s="19">
        <v>5</v>
      </c>
      <c r="BK1084" s="19">
        <v>2</v>
      </c>
      <c r="BL1084" s="19">
        <v>42</v>
      </c>
      <c r="BM1084" s="19">
        <v>0</v>
      </c>
      <c r="BN1084" s="19">
        <v>141</v>
      </c>
      <c r="BO1084" s="19">
        <v>0</v>
      </c>
      <c r="BP1084" s="19">
        <v>0</v>
      </c>
      <c r="BQ1084" s="20" t="s">
        <v>170</v>
      </c>
      <c r="BR1084" s="19">
        <v>22</v>
      </c>
      <c r="BS1084" s="19">
        <v>15</v>
      </c>
      <c r="BT1084" s="19">
        <v>2</v>
      </c>
      <c r="BU1084" s="19">
        <v>0</v>
      </c>
      <c r="BV1084" s="19">
        <v>0.40500000000000003</v>
      </c>
      <c r="BW1084" s="19">
        <v>0.5</v>
      </c>
      <c r="BX1084" s="19">
        <v>24</v>
      </c>
      <c r="BY1084" s="19">
        <v>0</v>
      </c>
      <c r="BZ1084" s="20" t="s">
        <v>176</v>
      </c>
      <c r="CA1084" s="19"/>
      <c r="CB1084" s="19">
        <v>0</v>
      </c>
      <c r="CC1084" s="19">
        <v>2</v>
      </c>
      <c r="CD1084" s="19">
        <v>23</v>
      </c>
      <c r="CE1084" s="19">
        <v>4</v>
      </c>
      <c r="CF1084" s="19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1CB45-982D-4E0D-9B6F-6586B2728AD7}">
  <sheetPr codeName="Sheet8"/>
  <dimension ref="A1"/>
  <sheetViews>
    <sheetView workbookViewId="0"/>
  </sheetViews>
  <sheetFormatPr defaultRowHeight="13.9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83956-B75B-42E3-A6D5-032FBDFFB747}">
  <sheetPr codeName="Sheet9"/>
  <dimension ref="A1"/>
  <sheetViews>
    <sheetView workbookViewId="0"/>
  </sheetViews>
  <sheetFormatPr defaultRowHeight="13.9"/>
  <sheetData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9721D-ABA5-44B0-B26E-23832078C579}">
  <sheetPr codeName="Sheet10"/>
  <dimension ref="A1"/>
  <sheetViews>
    <sheetView workbookViewId="0"/>
  </sheetViews>
  <sheetFormatPr defaultRowHeight="13.9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485A-18B2-439E-8172-01E56C8C6142}">
  <sheetPr codeName="Sheet11"/>
  <dimension ref="A1"/>
  <sheetViews>
    <sheetView workbookViewId="0"/>
  </sheetViews>
  <sheetFormatPr defaultRowHeight="13.9"/>
  <sheetData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5AB7-ED7D-4FBF-B709-2CF066D6B4CD}">
  <sheetPr codeName="Sheet12"/>
  <dimension ref="A1"/>
  <sheetViews>
    <sheetView workbookViewId="0"/>
  </sheetViews>
  <sheetFormatPr defaultRowHeight="13.9"/>
  <sheetData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08553-9A9A-4CBB-9339-68A90A241D2C}">
  <sheetPr codeName="Sheet13"/>
  <dimension ref="A11:C11"/>
  <sheetViews>
    <sheetView workbookViewId="0">
      <selection activeCell="A11" sqref="A11"/>
    </sheetView>
  </sheetViews>
  <sheetFormatPr defaultRowHeight="13.9"/>
  <sheetData>
    <row r="11" spans="1:3">
      <c r="A11">
        <f>MOD(C11,1)</f>
        <v>9.9999999999999645E-2</v>
      </c>
      <c r="C11">
        <v>7.1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���^
</file>

<file path=customXml/item4.xml>��
</file>

<file path=customXml/item5.xml>��
</file>

<file path=customXml/item6.xml>��
</file>

<file path=customXml/item7.xml>���^
</file>

<file path=customXml/item8.xml>��
</file>

<file path=customXml/item9.xml>���^�^�^�^�^�^�^�^�^�^�^�^�^�^�^�^�^�^�^�^�^�^�^�^�^�^�^�^�^�^�^�^�^�^�^�^�^�^�^�^�^�^�^�^�^�^�^�^�^�^�^�^�^�^�^�^�^�^�^�^�^�^�^�^�^�^�^�^�^�^�^
</file>

<file path=customXml/item10.xml>��
</file>

<file path=customXml/item11.xml>���^
</file>

<file path=customXml/item12.xml>��
</file>

<file path=customXml/item13.xml>��
</file>

<file path=customXml/item14.xml>��
</file>

<file path=customXml/item15.xml>���^
</file>

<file path=customXml/item16.xml>���^�^
</file>

<file path=customXml/itemProps1.xml><?xml version="1.0" encoding="utf-8"?>
<ds:datastoreItem xmlns:ds="http://schemas.openxmlformats.org/officeDocument/2006/customXml" ds:itemID="{1CC1142C-BE21-48E7-99C8-52A798903B81}">
  <ds:schemaRefs/>
</ds:datastoreItem>
</file>

<file path=customXml/itemProps2.xml><?xml version="1.0" encoding="utf-8"?>
<ds:datastoreItem xmlns:ds="http://schemas.openxmlformats.org/officeDocument/2006/customXml" ds:itemID="{2F021C07-F8BD-4A28-BC52-CD946867EF91}">
  <ds:schemaRefs/>
</ds:datastoreItem>
</file>

<file path=customXml/itemProps3.xml><?xml version="1.0" encoding="utf-8"?>
<ds:datastoreItem xmlns:ds="http://schemas.openxmlformats.org/officeDocument/2006/customXml" ds:itemID="{CEBAEC11-2104-42BD-8684-34980B80466C}">
  <ds:schemaRefs/>
</ds:datastoreItem>
</file>

<file path=customXml/itemProps4.xml><?xml version="1.0" encoding="utf-8"?>
<ds:datastoreItem xmlns:ds="http://schemas.openxmlformats.org/officeDocument/2006/customXml" ds:itemID="{71C59191-158E-4D68-A1C4-D534BCF193B8}">
  <ds:schemaRefs/>
</ds:datastoreItem>
</file>

<file path=customXml/itemProps5.xml><?xml version="1.0" encoding="utf-8"?>
<ds:datastoreItem xmlns:ds="http://schemas.openxmlformats.org/officeDocument/2006/customXml" ds:itemID="{342EEA4C-E042-4082-9981-3B9E1D4DB088}">
  <ds:schemaRefs/>
</ds:datastoreItem>
</file>

<file path=customXml/itemProps6.xml><?xml version="1.0" encoding="utf-8"?>
<ds:datastoreItem xmlns:ds="http://schemas.openxmlformats.org/officeDocument/2006/customXml" ds:itemID="{C9669F00-1A48-45B6-9815-9A5F235884BF}">
  <ds:schemaRefs/>
</ds:datastoreItem>
</file>

<file path=customXml/itemProps7.xml><?xml version="1.0" encoding="utf-8"?>
<ds:datastoreItem xmlns:ds="http://schemas.openxmlformats.org/officeDocument/2006/customXml" ds:itemID="{9405CDAC-D2C5-4D2B-A8C6-FE69EA981E0A}">
  <ds:schemaRefs/>
</ds:datastoreItem>
</file>

<file path=customXml/itemProps8.xml><?xml version="1.0" encoding="utf-8"?>
<ds:datastoreItem xmlns:ds="http://schemas.openxmlformats.org/officeDocument/2006/customXml" ds:itemID="{42357189-0F3C-4B79-9218-8F767C21AEEF}">
  <ds:schemaRefs/>
</ds:datastoreItem>
</file>

<file path=customXml/itemProps9.xml><?xml version="1.0" encoding="utf-8"?>
<ds:datastoreItem xmlns:ds="http://schemas.openxmlformats.org/officeDocument/2006/customXml" ds:itemID="{C2DE1357-2442-41EB-BCBA-4A3212C7641F}">
  <ds:schemaRefs/>
</ds:datastoreItem>
</file>

<file path=customXml/itemProps10.xml><?xml version="1.0" encoding="utf-8"?>
<ds:datastoreItem xmlns:ds="http://schemas.openxmlformats.org/officeDocument/2006/customXml" ds:itemID="{8874004E-D5CA-43FF-B3E8-CA96AD271860}">
  <ds:schemaRefs/>
</ds:datastoreItem>
</file>

<file path=customXml/itemProps11.xml><?xml version="1.0" encoding="utf-8"?>
<ds:datastoreItem xmlns:ds="http://schemas.openxmlformats.org/officeDocument/2006/customXml" ds:itemID="{DBD44E87-2173-4BD6-A79D-3DC6085057EB}">
  <ds:schemaRefs/>
</ds:datastoreItem>
</file>

<file path=customXml/itemProps12.xml><?xml version="1.0" encoding="utf-8"?>
<ds:datastoreItem xmlns:ds="http://schemas.openxmlformats.org/officeDocument/2006/customXml" ds:itemID="{B60234BA-6B8B-4862-B14D-E60456F85F12}">
  <ds:schemaRefs/>
</ds:datastoreItem>
</file>

<file path=customXml/itemProps13.xml><?xml version="1.0" encoding="utf-8"?>
<ds:datastoreItem xmlns:ds="http://schemas.openxmlformats.org/officeDocument/2006/customXml" ds:itemID="{E990A9DF-0D2A-4C34-BD01-40BFF6E2AE72}">
  <ds:schemaRefs/>
</ds:datastoreItem>
</file>

<file path=customXml/itemProps14.xml><?xml version="1.0" encoding="utf-8"?>
<ds:datastoreItem xmlns:ds="http://schemas.openxmlformats.org/officeDocument/2006/customXml" ds:itemID="{6A17EC91-BBD8-4EE2-87E5-2B8EFF5A9524}">
  <ds:schemaRefs/>
</ds:datastoreItem>
</file>

<file path=customXml/itemProps15.xml><?xml version="1.0" encoding="utf-8"?>
<ds:datastoreItem xmlns:ds="http://schemas.openxmlformats.org/officeDocument/2006/customXml" ds:itemID="{747E0AA9-A666-4A0D-BD4C-FE9866E223E3}">
  <ds:schemaRefs/>
</ds:datastoreItem>
</file>

<file path=customXml/itemProps16.xml><?xml version="1.0" encoding="utf-8"?>
<ds:datastoreItem xmlns:ds="http://schemas.openxmlformats.org/officeDocument/2006/customXml" ds:itemID="{12BC096F-745C-4840-AC92-644E7782831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EDM自动</vt:lpstr>
      <vt:lpstr>逻辑层</vt:lpstr>
      <vt:lpstr>通用</vt:lpstr>
      <vt:lpstr>深腔</vt:lpstr>
      <vt:lpstr>大面积</vt:lpstr>
      <vt:lpstr>骨位</vt:lpstr>
      <vt:lpstr>插件</vt:lpstr>
      <vt:lpstr>多脚</vt:lpstr>
      <vt:lpstr>螺牙</vt:lpstr>
      <vt:lpstr>蜗杆</vt:lpstr>
      <vt:lpstr>清角</vt:lpstr>
      <vt:lpstr>进胶口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710</dc:creator>
  <cp:lastModifiedBy>Zephyrrr Ft</cp:lastModifiedBy>
  <dcterms:created xsi:type="dcterms:W3CDTF">2024-10-06T08:28:53Z</dcterms:created>
  <dcterms:modified xsi:type="dcterms:W3CDTF">2025-09-19T06:39:53Z</dcterms:modified>
</cp:coreProperties>
</file>